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古惑仔trunk\gamexlm\excel\"/>
    </mc:Choice>
  </mc:AlternateContent>
  <bookViews>
    <workbookView xWindow="240" yWindow="105" windowWidth="14805" windowHeight="8010" activeTab="2"/>
  </bookViews>
  <sheets>
    <sheet name="D_竞技场商城" sheetId="4" r:id="rId1"/>
    <sheet name="D_竞技场奖励" sheetId="5" r:id="rId2"/>
    <sheet name="D_每日排名结算" sheetId="6" r:id="rId3"/>
    <sheet name="D_历史最高排名奖励" sheetId="7" r:id="rId4"/>
    <sheet name="D_机器人" sheetId="8" r:id="rId5"/>
    <sheet name="机器人辅助表" sheetId="9" r:id="rId6"/>
    <sheet name="D_竞技场压制" sheetId="10" r:id="rId7"/>
  </sheets>
  <externalReferences>
    <externalReference r:id="rId8"/>
    <externalReference r:id="rId9"/>
    <externalReference r:id="rId10"/>
    <externalReference r:id="rId11"/>
  </externalReferences>
  <calcPr calcId="152511"/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2" i="5"/>
  <c r="C5" i="6"/>
  <c r="I6" i="6"/>
  <c r="B3" i="10" l="1"/>
  <c r="B4" i="10"/>
  <c r="B5" i="10"/>
  <c r="B2" i="10"/>
  <c r="G2" i="4" l="1"/>
  <c r="I31" i="4" l="1"/>
  <c r="G31" i="4"/>
  <c r="D31" i="4"/>
  <c r="I30" i="4"/>
  <c r="G30" i="4"/>
  <c r="D30" i="4"/>
  <c r="I29" i="4"/>
  <c r="G29" i="4"/>
  <c r="D29" i="4"/>
  <c r="I28" i="4"/>
  <c r="G28" i="4"/>
  <c r="D28" i="4"/>
  <c r="I27" i="4"/>
  <c r="G27" i="4"/>
  <c r="D27" i="4"/>
  <c r="I26" i="4"/>
  <c r="G26" i="4"/>
  <c r="D26" i="4"/>
  <c r="I25" i="4"/>
  <c r="G25" i="4"/>
  <c r="D25" i="4"/>
  <c r="I24" i="4"/>
  <c r="G24" i="4"/>
  <c r="D24" i="4"/>
  <c r="I23" i="4"/>
  <c r="G23" i="4"/>
  <c r="D23" i="4"/>
  <c r="I22" i="4"/>
  <c r="G22" i="4"/>
  <c r="D22" i="4"/>
  <c r="I46" i="4"/>
  <c r="G46" i="4"/>
  <c r="D46" i="4"/>
  <c r="I45" i="4"/>
  <c r="G45" i="4"/>
  <c r="D45" i="4"/>
  <c r="I37" i="4"/>
  <c r="G37" i="4"/>
  <c r="D37" i="4"/>
  <c r="I36" i="4"/>
  <c r="G36" i="4"/>
  <c r="D36" i="4"/>
  <c r="P31" i="4" l="1"/>
  <c r="H3" i="4"/>
  <c r="H4" i="4" s="1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32" i="4" l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22" i="4"/>
  <c r="H23" i="4" s="1"/>
  <c r="H24" i="4" s="1"/>
  <c r="H25" i="4" s="1"/>
  <c r="H26" i="4" s="1"/>
  <c r="H27" i="4" s="1"/>
  <c r="H28" i="4" s="1"/>
  <c r="H29" i="4" s="1"/>
  <c r="H30" i="4" s="1"/>
  <c r="H31" i="4" s="1"/>
  <c r="P6" i="9"/>
  <c r="J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27" i="9"/>
  <c r="V228" i="9"/>
  <c r="V229" i="9"/>
  <c r="V230" i="9"/>
  <c r="V231" i="9"/>
  <c r="V232" i="9"/>
  <c r="V233" i="9"/>
  <c r="V234" i="9"/>
  <c r="V235" i="9"/>
  <c r="V236" i="9"/>
  <c r="V237" i="9"/>
  <c r="V238" i="9"/>
  <c r="V239" i="9"/>
  <c r="V240" i="9"/>
  <c r="V241" i="9"/>
  <c r="V242" i="9"/>
  <c r="V243" i="9"/>
  <c r="V244" i="9"/>
  <c r="V245" i="9"/>
  <c r="V246" i="9"/>
  <c r="V247" i="9"/>
  <c r="V248" i="9"/>
  <c r="V249" i="9"/>
  <c r="V250" i="9"/>
  <c r="V251" i="9"/>
  <c r="V252" i="9"/>
  <c r="V253" i="9"/>
  <c r="V254" i="9"/>
  <c r="V255" i="9"/>
  <c r="V256" i="9"/>
  <c r="V257" i="9"/>
  <c r="V258" i="9"/>
  <c r="V259" i="9"/>
  <c r="V260" i="9"/>
  <c r="V261" i="9"/>
  <c r="V262" i="9"/>
  <c r="V263" i="9"/>
  <c r="V264" i="9"/>
  <c r="V265" i="9"/>
  <c r="V266" i="9"/>
  <c r="V267" i="9"/>
  <c r="V268" i="9"/>
  <c r="V269" i="9"/>
  <c r="V270" i="9"/>
  <c r="V271" i="9"/>
  <c r="V272" i="9"/>
  <c r="V273" i="9"/>
  <c r="V274" i="9"/>
  <c r="V275" i="9"/>
  <c r="V276" i="9"/>
  <c r="V277" i="9"/>
  <c r="V278" i="9"/>
  <c r="V279" i="9"/>
  <c r="V280" i="9"/>
  <c r="V281" i="9"/>
  <c r="V282" i="9"/>
  <c r="V283" i="9"/>
  <c r="V284" i="9"/>
  <c r="V285" i="9"/>
  <c r="V286" i="9"/>
  <c r="V287" i="9"/>
  <c r="V288" i="9"/>
  <c r="V289" i="9"/>
  <c r="V290" i="9"/>
  <c r="V291" i="9"/>
  <c r="V292" i="9"/>
  <c r="V293" i="9"/>
  <c r="V294" i="9"/>
  <c r="V295" i="9"/>
  <c r="V296" i="9"/>
  <c r="V297" i="9"/>
  <c r="V298" i="9"/>
  <c r="V299" i="9"/>
  <c r="V300" i="9"/>
  <c r="V301" i="9"/>
  <c r="V302" i="9"/>
  <c r="V303" i="9"/>
  <c r="V304" i="9"/>
  <c r="V305" i="9"/>
  <c r="V306" i="9"/>
  <c r="V307" i="9"/>
  <c r="V308" i="9"/>
  <c r="V309" i="9"/>
  <c r="V310" i="9"/>
  <c r="V311" i="9"/>
  <c r="V312" i="9"/>
  <c r="V313" i="9"/>
  <c r="V314" i="9"/>
  <c r="V315" i="9"/>
  <c r="V316" i="9"/>
  <c r="V317" i="9"/>
  <c r="V318" i="9"/>
  <c r="V319" i="9"/>
  <c r="V320" i="9"/>
  <c r="V321" i="9"/>
  <c r="V322" i="9"/>
  <c r="V323" i="9"/>
  <c r="V324" i="9"/>
  <c r="V325" i="9"/>
  <c r="V326" i="9"/>
  <c r="V327" i="9"/>
  <c r="V328" i="9"/>
  <c r="V329" i="9"/>
  <c r="V330" i="9"/>
  <c r="V331" i="9"/>
  <c r="V332" i="9"/>
  <c r="V333" i="9"/>
  <c r="V334" i="9"/>
  <c r="V335" i="9"/>
  <c r="V336" i="9"/>
  <c r="V337" i="9"/>
  <c r="V338" i="9"/>
  <c r="V339" i="9"/>
  <c r="V340" i="9"/>
  <c r="V341" i="9"/>
  <c r="V342" i="9"/>
  <c r="V343" i="9"/>
  <c r="V344" i="9"/>
  <c r="V345" i="9"/>
  <c r="V346" i="9"/>
  <c r="V347" i="9"/>
  <c r="V348" i="9"/>
  <c r="V349" i="9"/>
  <c r="V350" i="9"/>
  <c r="V351" i="9"/>
  <c r="V352" i="9"/>
  <c r="V353" i="9"/>
  <c r="V354" i="9"/>
  <c r="V355" i="9"/>
  <c r="V356" i="9"/>
  <c r="V357" i="9"/>
  <c r="V358" i="9"/>
  <c r="V359" i="9"/>
  <c r="V360" i="9"/>
  <c r="V361" i="9"/>
  <c r="V362" i="9"/>
  <c r="V363" i="9"/>
  <c r="V364" i="9"/>
  <c r="V365" i="9"/>
  <c r="V366" i="9"/>
  <c r="V367" i="9"/>
  <c r="V368" i="9"/>
  <c r="V369" i="9"/>
  <c r="V370" i="9"/>
  <c r="V371" i="9"/>
  <c r="V372" i="9"/>
  <c r="V373" i="9"/>
  <c r="V374" i="9"/>
  <c r="V375" i="9"/>
  <c r="V376" i="9"/>
  <c r="V377" i="9"/>
  <c r="V378" i="9"/>
  <c r="V379" i="9"/>
  <c r="V380" i="9"/>
  <c r="V381" i="9"/>
  <c r="V382" i="9"/>
  <c r="V383" i="9"/>
  <c r="V384" i="9"/>
  <c r="V385" i="9"/>
  <c r="V386" i="9"/>
  <c r="V387" i="9"/>
  <c r="V388" i="9"/>
  <c r="V389" i="9"/>
  <c r="V390" i="9"/>
  <c r="V391" i="9"/>
  <c r="V392" i="9"/>
  <c r="V393" i="9"/>
  <c r="V394" i="9"/>
  <c r="V395" i="9"/>
  <c r="V396" i="9"/>
  <c r="V397" i="9"/>
  <c r="V398" i="9"/>
  <c r="V399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466" i="9"/>
  <c r="V467" i="9"/>
  <c r="V468" i="9"/>
  <c r="V469" i="9"/>
  <c r="V470" i="9"/>
  <c r="V471" i="9"/>
  <c r="V472" i="9"/>
  <c r="V473" i="9"/>
  <c r="V474" i="9"/>
  <c r="V475" i="9"/>
  <c r="V476" i="9"/>
  <c r="V477" i="9"/>
  <c r="V478" i="9"/>
  <c r="V479" i="9"/>
  <c r="V480" i="9"/>
  <c r="V481" i="9"/>
  <c r="V482" i="9"/>
  <c r="V483" i="9"/>
  <c r="V484" i="9"/>
  <c r="V485" i="9"/>
  <c r="V486" i="9"/>
  <c r="V487" i="9"/>
  <c r="V488" i="9"/>
  <c r="V489" i="9"/>
  <c r="V490" i="9"/>
  <c r="V491" i="9"/>
  <c r="V492" i="9"/>
  <c r="V493" i="9"/>
  <c r="V494" i="9"/>
  <c r="V495" i="9"/>
  <c r="V496" i="9"/>
  <c r="V497" i="9"/>
  <c r="V498" i="9"/>
  <c r="V499" i="9"/>
  <c r="V500" i="9"/>
  <c r="V501" i="9"/>
  <c r="V502" i="9"/>
  <c r="V503" i="9"/>
  <c r="V504" i="9"/>
  <c r="V505" i="9"/>
  <c r="V506" i="9"/>
  <c r="V507" i="9"/>
  <c r="V508" i="9"/>
  <c r="V509" i="9"/>
  <c r="V510" i="9"/>
  <c r="V511" i="9"/>
  <c r="V512" i="9"/>
  <c r="V513" i="9"/>
  <c r="V514" i="9"/>
  <c r="V515" i="9"/>
  <c r="V516" i="9"/>
  <c r="V517" i="9"/>
  <c r="V518" i="9"/>
  <c r="V519" i="9"/>
  <c r="V520" i="9"/>
  <c r="V521" i="9"/>
  <c r="V522" i="9"/>
  <c r="V523" i="9"/>
  <c r="V524" i="9"/>
  <c r="V525" i="9"/>
  <c r="V526" i="9"/>
  <c r="V527" i="9"/>
  <c r="V528" i="9"/>
  <c r="V529" i="9"/>
  <c r="V530" i="9"/>
  <c r="V531" i="9"/>
  <c r="V532" i="9"/>
  <c r="V533" i="9"/>
  <c r="V534" i="9"/>
  <c r="V535" i="9"/>
  <c r="V536" i="9"/>
  <c r="V537" i="9"/>
  <c r="V538" i="9"/>
  <c r="V539" i="9"/>
  <c r="V540" i="9"/>
  <c r="V541" i="9"/>
  <c r="V542" i="9"/>
  <c r="V543" i="9"/>
  <c r="V544" i="9"/>
  <c r="V545" i="9"/>
  <c r="V546" i="9"/>
  <c r="V547" i="9"/>
  <c r="V548" i="9"/>
  <c r="V549" i="9"/>
  <c r="V550" i="9"/>
  <c r="V551" i="9"/>
  <c r="V552" i="9"/>
  <c r="V553" i="9"/>
  <c r="V554" i="9"/>
  <c r="V555" i="9"/>
  <c r="V556" i="9"/>
  <c r="V557" i="9"/>
  <c r="V558" i="9"/>
  <c r="V559" i="9"/>
  <c r="V560" i="9"/>
  <c r="V561" i="9"/>
  <c r="V562" i="9"/>
  <c r="V563" i="9"/>
  <c r="V564" i="9"/>
  <c r="V565" i="9"/>
  <c r="V566" i="9"/>
  <c r="V567" i="9"/>
  <c r="V568" i="9"/>
  <c r="V569" i="9"/>
  <c r="V570" i="9"/>
  <c r="V571" i="9"/>
  <c r="V572" i="9"/>
  <c r="V573" i="9"/>
  <c r="V574" i="9"/>
  <c r="V575" i="9"/>
  <c r="V576" i="9"/>
  <c r="V577" i="9"/>
  <c r="V578" i="9"/>
  <c r="V579" i="9"/>
  <c r="V580" i="9"/>
  <c r="V581" i="9"/>
  <c r="V582" i="9"/>
  <c r="V583" i="9"/>
  <c r="V584" i="9"/>
  <c r="V585" i="9"/>
  <c r="V586" i="9"/>
  <c r="V587" i="9"/>
  <c r="V588" i="9"/>
  <c r="V589" i="9"/>
  <c r="V590" i="9"/>
  <c r="V591" i="9"/>
  <c r="V592" i="9"/>
  <c r="V593" i="9"/>
  <c r="V594" i="9"/>
  <c r="V595" i="9"/>
  <c r="V596" i="9"/>
  <c r="V597" i="9"/>
  <c r="V598" i="9"/>
  <c r="V599" i="9"/>
  <c r="V600" i="9"/>
  <c r="V601" i="9"/>
  <c r="V602" i="9"/>
  <c r="V603" i="9"/>
  <c r="V604" i="9"/>
  <c r="V605" i="9"/>
  <c r="V606" i="9"/>
  <c r="V607" i="9"/>
  <c r="V608" i="9"/>
  <c r="V609" i="9"/>
  <c r="V610" i="9"/>
  <c r="V611" i="9"/>
  <c r="V612" i="9"/>
  <c r="V613" i="9"/>
  <c r="V614" i="9"/>
  <c r="V615" i="9"/>
  <c r="V616" i="9"/>
  <c r="V617" i="9"/>
  <c r="V618" i="9"/>
  <c r="V619" i="9"/>
  <c r="V620" i="9"/>
  <c r="V621" i="9"/>
  <c r="V622" i="9"/>
  <c r="V623" i="9"/>
  <c r="V624" i="9"/>
  <c r="V625" i="9"/>
  <c r="V626" i="9"/>
  <c r="V627" i="9"/>
  <c r="V628" i="9"/>
  <c r="V629" i="9"/>
  <c r="V630" i="9"/>
  <c r="V631" i="9"/>
  <c r="V632" i="9"/>
  <c r="V633" i="9"/>
  <c r="V634" i="9"/>
  <c r="V635" i="9"/>
  <c r="V636" i="9"/>
  <c r="V637" i="9"/>
  <c r="V638" i="9"/>
  <c r="V639" i="9"/>
  <c r="V640" i="9"/>
  <c r="V641" i="9"/>
  <c r="V642" i="9"/>
  <c r="V643" i="9"/>
  <c r="V644" i="9"/>
  <c r="V645" i="9"/>
  <c r="V646" i="9"/>
  <c r="V647" i="9"/>
  <c r="V648" i="9"/>
  <c r="V649" i="9"/>
  <c r="V650" i="9"/>
  <c r="V651" i="9"/>
  <c r="V652" i="9"/>
  <c r="V653" i="9"/>
  <c r="V654" i="9"/>
  <c r="V655" i="9"/>
  <c r="V656" i="9"/>
  <c r="V657" i="9"/>
  <c r="V658" i="9"/>
  <c r="V659" i="9"/>
  <c r="V660" i="9"/>
  <c r="V661" i="9"/>
  <c r="V662" i="9"/>
  <c r="V663" i="9"/>
  <c r="V664" i="9"/>
  <c r="V665" i="9"/>
  <c r="V666" i="9"/>
  <c r="V667" i="9"/>
  <c r="V668" i="9"/>
  <c r="V669" i="9"/>
  <c r="V670" i="9"/>
  <c r="V671" i="9"/>
  <c r="V672" i="9"/>
  <c r="V673" i="9"/>
  <c r="V674" i="9"/>
  <c r="V675" i="9"/>
  <c r="V676" i="9"/>
  <c r="V677" i="9"/>
  <c r="V678" i="9"/>
  <c r="V679" i="9"/>
  <c r="V680" i="9"/>
  <c r="V681" i="9"/>
  <c r="V682" i="9"/>
  <c r="V683" i="9"/>
  <c r="V684" i="9"/>
  <c r="V685" i="9"/>
  <c r="V686" i="9"/>
  <c r="V687" i="9"/>
  <c r="V688" i="9"/>
  <c r="V689" i="9"/>
  <c r="V690" i="9"/>
  <c r="V691" i="9"/>
  <c r="V692" i="9"/>
  <c r="V693" i="9"/>
  <c r="V694" i="9"/>
  <c r="V695" i="9"/>
  <c r="V696" i="9"/>
  <c r="V697" i="9"/>
  <c r="V698" i="9"/>
  <c r="V699" i="9"/>
  <c r="V700" i="9"/>
  <c r="V701" i="9"/>
  <c r="V702" i="9"/>
  <c r="V703" i="9"/>
  <c r="V704" i="9"/>
  <c r="V705" i="9"/>
  <c r="V706" i="9"/>
  <c r="V707" i="9"/>
  <c r="V708" i="9"/>
  <c r="V709" i="9"/>
  <c r="V710" i="9"/>
  <c r="V711" i="9"/>
  <c r="V712" i="9"/>
  <c r="V713" i="9"/>
  <c r="V714" i="9"/>
  <c r="V715" i="9"/>
  <c r="V716" i="9"/>
  <c r="V717" i="9"/>
  <c r="V718" i="9"/>
  <c r="V719" i="9"/>
  <c r="V720" i="9"/>
  <c r="V721" i="9"/>
  <c r="V722" i="9"/>
  <c r="V723" i="9"/>
  <c r="V724" i="9"/>
  <c r="V725" i="9"/>
  <c r="V726" i="9"/>
  <c r="V727" i="9"/>
  <c r="V728" i="9"/>
  <c r="V729" i="9"/>
  <c r="V730" i="9"/>
  <c r="V731" i="9"/>
  <c r="V732" i="9"/>
  <c r="V733" i="9"/>
  <c r="V734" i="9"/>
  <c r="V735" i="9"/>
  <c r="V736" i="9"/>
  <c r="V737" i="9"/>
  <c r="V738" i="9"/>
  <c r="V739" i="9"/>
  <c r="V740" i="9"/>
  <c r="V741" i="9"/>
  <c r="V742" i="9"/>
  <c r="V743" i="9"/>
  <c r="V744" i="9"/>
  <c r="V745" i="9"/>
  <c r="V746" i="9"/>
  <c r="V747" i="9"/>
  <c r="V748" i="9"/>
  <c r="V749" i="9"/>
  <c r="V750" i="9"/>
  <c r="V751" i="9"/>
  <c r="V752" i="9"/>
  <c r="V753" i="9"/>
  <c r="V754" i="9"/>
  <c r="V755" i="9"/>
  <c r="V756" i="9"/>
  <c r="V757" i="9"/>
  <c r="V758" i="9"/>
  <c r="V759" i="9"/>
  <c r="V760" i="9"/>
  <c r="V761" i="9"/>
  <c r="V762" i="9"/>
  <c r="V763" i="9"/>
  <c r="V764" i="9"/>
  <c r="V765" i="9"/>
  <c r="V766" i="9"/>
  <c r="V767" i="9"/>
  <c r="V768" i="9"/>
  <c r="V769" i="9"/>
  <c r="V770" i="9"/>
  <c r="V771" i="9"/>
  <c r="V772" i="9"/>
  <c r="V773" i="9"/>
  <c r="V774" i="9"/>
  <c r="V775" i="9"/>
  <c r="V776" i="9"/>
  <c r="V777" i="9"/>
  <c r="V778" i="9"/>
  <c r="V779" i="9"/>
  <c r="V780" i="9"/>
  <c r="V781" i="9"/>
  <c r="V782" i="9"/>
  <c r="V783" i="9"/>
  <c r="V784" i="9"/>
  <c r="V785" i="9"/>
  <c r="V786" i="9"/>
  <c r="V787" i="9"/>
  <c r="V788" i="9"/>
  <c r="V789" i="9"/>
  <c r="V790" i="9"/>
  <c r="V791" i="9"/>
  <c r="V792" i="9"/>
  <c r="V793" i="9"/>
  <c r="V794" i="9"/>
  <c r="V795" i="9"/>
  <c r="V796" i="9"/>
  <c r="V797" i="9"/>
  <c r="V798" i="9"/>
  <c r="V799" i="9"/>
  <c r="V800" i="9"/>
  <c r="V801" i="9"/>
  <c r="V802" i="9"/>
  <c r="V803" i="9"/>
  <c r="V804" i="9"/>
  <c r="V805" i="9"/>
  <c r="V806" i="9"/>
  <c r="V807" i="9"/>
  <c r="V808" i="9"/>
  <c r="V809" i="9"/>
  <c r="V810" i="9"/>
  <c r="V811" i="9"/>
  <c r="V812" i="9"/>
  <c r="V813" i="9"/>
  <c r="V814" i="9"/>
  <c r="V815" i="9"/>
  <c r="V816" i="9"/>
  <c r="V817" i="9"/>
  <c r="V818" i="9"/>
  <c r="V819" i="9"/>
  <c r="V820" i="9"/>
  <c r="V821" i="9"/>
  <c r="V822" i="9"/>
  <c r="V823" i="9"/>
  <c r="V824" i="9"/>
  <c r="V825" i="9"/>
  <c r="V826" i="9"/>
  <c r="V827" i="9"/>
  <c r="V828" i="9"/>
  <c r="V829" i="9"/>
  <c r="V830" i="9"/>
  <c r="V831" i="9"/>
  <c r="V832" i="9"/>
  <c r="V833" i="9"/>
  <c r="V834" i="9"/>
  <c r="V835" i="9"/>
  <c r="V836" i="9"/>
  <c r="V837" i="9"/>
  <c r="V838" i="9"/>
  <c r="V839" i="9"/>
  <c r="V840" i="9"/>
  <c r="V841" i="9"/>
  <c r="V842" i="9"/>
  <c r="V843" i="9"/>
  <c r="V844" i="9"/>
  <c r="V845" i="9"/>
  <c r="V846" i="9"/>
  <c r="V847" i="9"/>
  <c r="V848" i="9"/>
  <c r="V849" i="9"/>
  <c r="V850" i="9"/>
  <c r="V851" i="9"/>
  <c r="V852" i="9"/>
  <c r="V853" i="9"/>
  <c r="V854" i="9"/>
  <c r="V855" i="9"/>
  <c r="V856" i="9"/>
  <c r="V857" i="9"/>
  <c r="V858" i="9"/>
  <c r="V859" i="9"/>
  <c r="V860" i="9"/>
  <c r="V861" i="9"/>
  <c r="V862" i="9"/>
  <c r="V863" i="9"/>
  <c r="V864" i="9"/>
  <c r="V865" i="9"/>
  <c r="V866" i="9"/>
  <c r="V867" i="9"/>
  <c r="V868" i="9"/>
  <c r="V869" i="9"/>
  <c r="V870" i="9"/>
  <c r="V871" i="9"/>
  <c r="V872" i="9"/>
  <c r="V873" i="9"/>
  <c r="V874" i="9"/>
  <c r="V875" i="9"/>
  <c r="V876" i="9"/>
  <c r="V877" i="9"/>
  <c r="V878" i="9"/>
  <c r="V879" i="9"/>
  <c r="V880" i="9"/>
  <c r="V881" i="9"/>
  <c r="V882" i="9"/>
  <c r="V883" i="9"/>
  <c r="V884" i="9"/>
  <c r="V885" i="9"/>
  <c r="V886" i="9"/>
  <c r="V887" i="9"/>
  <c r="V888" i="9"/>
  <c r="V889" i="9"/>
  <c r="V890" i="9"/>
  <c r="V891" i="9"/>
  <c r="V892" i="9"/>
  <c r="V893" i="9"/>
  <c r="V894" i="9"/>
  <c r="V895" i="9"/>
  <c r="V896" i="9"/>
  <c r="V897" i="9"/>
  <c r="V898" i="9"/>
  <c r="V899" i="9"/>
  <c r="V900" i="9"/>
  <c r="V901" i="9"/>
  <c r="V902" i="9"/>
  <c r="V903" i="9"/>
  <c r="V904" i="9"/>
  <c r="V905" i="9"/>
  <c r="V906" i="9"/>
  <c r="V907" i="9"/>
  <c r="V908" i="9"/>
  <c r="V909" i="9"/>
  <c r="V910" i="9"/>
  <c r="V911" i="9"/>
  <c r="V912" i="9"/>
  <c r="V913" i="9"/>
  <c r="V914" i="9"/>
  <c r="V915" i="9"/>
  <c r="V916" i="9"/>
  <c r="V917" i="9"/>
  <c r="V918" i="9"/>
  <c r="V919" i="9"/>
  <c r="V920" i="9"/>
  <c r="V921" i="9"/>
  <c r="V922" i="9"/>
  <c r="V923" i="9"/>
  <c r="V924" i="9"/>
  <c r="V925" i="9"/>
  <c r="V926" i="9"/>
  <c r="V927" i="9"/>
  <c r="V928" i="9"/>
  <c r="V929" i="9"/>
  <c r="V930" i="9"/>
  <c r="V931" i="9"/>
  <c r="V932" i="9"/>
  <c r="V933" i="9"/>
  <c r="V934" i="9"/>
  <c r="V935" i="9"/>
  <c r="V936" i="9"/>
  <c r="V937" i="9"/>
  <c r="V938" i="9"/>
  <c r="V939" i="9"/>
  <c r="V940" i="9"/>
  <c r="V941" i="9"/>
  <c r="V942" i="9"/>
  <c r="V943" i="9"/>
  <c r="V944" i="9"/>
  <c r="V945" i="9"/>
  <c r="V946" i="9"/>
  <c r="V947" i="9"/>
  <c r="V948" i="9"/>
  <c r="V949" i="9"/>
  <c r="V950" i="9"/>
  <c r="V951" i="9"/>
  <c r="V952" i="9"/>
  <c r="V953" i="9"/>
  <c r="V954" i="9"/>
  <c r="V955" i="9"/>
  <c r="V956" i="9"/>
  <c r="V957" i="9"/>
  <c r="V958" i="9"/>
  <c r="V959" i="9"/>
  <c r="V960" i="9"/>
  <c r="V961" i="9"/>
  <c r="V962" i="9"/>
  <c r="V963" i="9"/>
  <c r="V964" i="9"/>
  <c r="V965" i="9"/>
  <c r="V966" i="9"/>
  <c r="V967" i="9"/>
  <c r="V968" i="9"/>
  <c r="V969" i="9"/>
  <c r="V970" i="9"/>
  <c r="V971" i="9"/>
  <c r="V972" i="9"/>
  <c r="V973" i="9"/>
  <c r="V974" i="9"/>
  <c r="V975" i="9"/>
  <c r="V976" i="9"/>
  <c r="V977" i="9"/>
  <c r="V978" i="9"/>
  <c r="V979" i="9"/>
  <c r="V980" i="9"/>
  <c r="V981" i="9"/>
  <c r="V982" i="9"/>
  <c r="V983" i="9"/>
  <c r="V984" i="9"/>
  <c r="V985" i="9"/>
  <c r="V986" i="9"/>
  <c r="V987" i="9"/>
  <c r="V988" i="9"/>
  <c r="V989" i="9"/>
  <c r="V990" i="9"/>
  <c r="V991" i="9"/>
  <c r="V992" i="9"/>
  <c r="V993" i="9"/>
  <c r="V994" i="9"/>
  <c r="V995" i="9"/>
  <c r="V996" i="9"/>
  <c r="V997" i="9"/>
  <c r="V998" i="9"/>
  <c r="V999" i="9"/>
  <c r="V1000" i="9"/>
  <c r="V1001" i="9"/>
  <c r="V1002" i="9"/>
  <c r="V1003" i="9"/>
  <c r="V1004" i="9"/>
  <c r="V1005" i="9"/>
  <c r="V1006" i="9"/>
  <c r="V1007" i="9"/>
  <c r="V1008" i="9"/>
  <c r="V1009" i="9"/>
  <c r="V1010" i="9"/>
  <c r="V1011" i="9"/>
  <c r="V1012" i="9"/>
  <c r="V1013" i="9"/>
  <c r="V1014" i="9"/>
  <c r="V1015" i="9"/>
  <c r="V1016" i="9"/>
  <c r="V1017" i="9"/>
  <c r="V1018" i="9"/>
  <c r="V1019" i="9"/>
  <c r="V1020" i="9"/>
  <c r="V1021" i="9"/>
  <c r="V1022" i="9"/>
  <c r="V1023" i="9"/>
  <c r="V1024" i="9"/>
  <c r="V1025" i="9"/>
  <c r="V1026" i="9"/>
  <c r="V1027" i="9"/>
  <c r="V1028" i="9"/>
  <c r="V1029" i="9"/>
  <c r="V1030" i="9"/>
  <c r="V1031" i="9"/>
  <c r="V1032" i="9"/>
  <c r="V1033" i="9"/>
  <c r="V1034" i="9"/>
  <c r="V1035" i="9"/>
  <c r="V1036" i="9"/>
  <c r="V1037" i="9"/>
  <c r="V1038" i="9"/>
  <c r="V1039" i="9"/>
  <c r="V1040" i="9"/>
  <c r="V1041" i="9"/>
  <c r="V1042" i="9"/>
  <c r="V1043" i="9"/>
  <c r="V1044" i="9"/>
  <c r="V1045" i="9"/>
  <c r="V1046" i="9"/>
  <c r="V1047" i="9"/>
  <c r="V1048" i="9"/>
  <c r="V1049" i="9"/>
  <c r="V1050" i="9"/>
  <c r="V1051" i="9"/>
  <c r="V1052" i="9"/>
  <c r="V1053" i="9"/>
  <c r="V1054" i="9"/>
  <c r="V1055" i="9"/>
  <c r="V1056" i="9"/>
  <c r="V1057" i="9"/>
  <c r="V1058" i="9"/>
  <c r="V1059" i="9"/>
  <c r="V1060" i="9"/>
  <c r="V1061" i="9"/>
  <c r="V1062" i="9"/>
  <c r="V1063" i="9"/>
  <c r="V1064" i="9"/>
  <c r="V1065" i="9"/>
  <c r="V1066" i="9"/>
  <c r="V1067" i="9"/>
  <c r="V1068" i="9"/>
  <c r="V1069" i="9"/>
  <c r="V1070" i="9"/>
  <c r="V1071" i="9"/>
  <c r="V1072" i="9"/>
  <c r="V1073" i="9"/>
  <c r="V1074" i="9"/>
  <c r="V1075" i="9"/>
  <c r="V1076" i="9"/>
  <c r="V1077" i="9"/>
  <c r="V1078" i="9"/>
  <c r="V1079" i="9"/>
  <c r="V1080" i="9"/>
  <c r="V1081" i="9"/>
  <c r="V1082" i="9"/>
  <c r="V1083" i="9"/>
  <c r="V1084" i="9"/>
  <c r="V1085" i="9"/>
  <c r="V1086" i="9"/>
  <c r="V1087" i="9"/>
  <c r="V1088" i="9"/>
  <c r="V1089" i="9"/>
  <c r="V1090" i="9"/>
  <c r="V1091" i="9"/>
  <c r="V1092" i="9"/>
  <c r="V1093" i="9"/>
  <c r="V1094" i="9"/>
  <c r="V1095" i="9"/>
  <c r="V1096" i="9"/>
  <c r="V1097" i="9"/>
  <c r="V1098" i="9"/>
  <c r="V1099" i="9"/>
  <c r="V1100" i="9"/>
  <c r="V1101" i="9"/>
  <c r="V1102" i="9"/>
  <c r="V1103" i="9"/>
  <c r="V1104" i="9"/>
  <c r="V1105" i="9"/>
  <c r="V1106" i="9"/>
  <c r="V1107" i="9"/>
  <c r="V1108" i="9"/>
  <c r="V1109" i="9"/>
  <c r="V1110" i="9"/>
  <c r="V1111" i="9"/>
  <c r="V1112" i="9"/>
  <c r="V1113" i="9"/>
  <c r="V1114" i="9"/>
  <c r="V1115" i="9"/>
  <c r="V1116" i="9"/>
  <c r="V1117" i="9"/>
  <c r="V1118" i="9"/>
  <c r="V1119" i="9"/>
  <c r="V1120" i="9"/>
  <c r="V1121" i="9"/>
  <c r="V1122" i="9"/>
  <c r="V1123" i="9"/>
  <c r="V1124" i="9"/>
  <c r="V1125" i="9"/>
  <c r="V1126" i="9"/>
  <c r="V1127" i="9"/>
  <c r="V1128" i="9"/>
  <c r="V1129" i="9"/>
  <c r="V1130" i="9"/>
  <c r="V1131" i="9"/>
  <c r="V1132" i="9"/>
  <c r="V1133" i="9"/>
  <c r="V1134" i="9"/>
  <c r="V1135" i="9"/>
  <c r="V1136" i="9"/>
  <c r="V1137" i="9"/>
  <c r="V1138" i="9"/>
  <c r="V1139" i="9"/>
  <c r="V1140" i="9"/>
  <c r="V1141" i="9"/>
  <c r="V1142" i="9"/>
  <c r="V1143" i="9"/>
  <c r="V1144" i="9"/>
  <c r="V1145" i="9"/>
  <c r="V1146" i="9"/>
  <c r="V1147" i="9"/>
  <c r="V1148" i="9"/>
  <c r="V1149" i="9"/>
  <c r="V1150" i="9"/>
  <c r="V1151" i="9"/>
  <c r="V1152" i="9"/>
  <c r="V1153" i="9"/>
  <c r="V1154" i="9"/>
  <c r="V1155" i="9"/>
  <c r="V1156" i="9"/>
  <c r="V1157" i="9"/>
  <c r="V1158" i="9"/>
  <c r="V1159" i="9"/>
  <c r="V1160" i="9"/>
  <c r="V1161" i="9"/>
  <c r="V1162" i="9"/>
  <c r="V1163" i="9"/>
  <c r="V1164" i="9"/>
  <c r="V1165" i="9"/>
  <c r="V1166" i="9"/>
  <c r="V1167" i="9"/>
  <c r="V1168" i="9"/>
  <c r="V1169" i="9"/>
  <c r="V1170" i="9"/>
  <c r="V1171" i="9"/>
  <c r="V1172" i="9"/>
  <c r="V1173" i="9"/>
  <c r="V1174" i="9"/>
  <c r="V1175" i="9"/>
  <c r="V1176" i="9"/>
  <c r="V1177" i="9"/>
  <c r="V1178" i="9"/>
  <c r="V1179" i="9"/>
  <c r="V1180" i="9"/>
  <c r="V1181" i="9"/>
  <c r="V1182" i="9"/>
  <c r="V1183" i="9"/>
  <c r="V1184" i="9"/>
  <c r="V1185" i="9"/>
  <c r="V1186" i="9"/>
  <c r="V1187" i="9"/>
  <c r="V1188" i="9"/>
  <c r="V1189" i="9"/>
  <c r="V1190" i="9"/>
  <c r="V1191" i="9"/>
  <c r="V1192" i="9"/>
  <c r="V1193" i="9"/>
  <c r="V1194" i="9"/>
  <c r="V1195" i="9"/>
  <c r="V1196" i="9"/>
  <c r="V1197" i="9"/>
  <c r="V1198" i="9"/>
  <c r="V1199" i="9"/>
  <c r="V1200" i="9"/>
  <c r="V1201" i="9"/>
  <c r="V1202" i="9"/>
  <c r="V1203" i="9"/>
  <c r="V1204" i="9"/>
  <c r="V1205" i="9"/>
  <c r="V1206" i="9"/>
  <c r="V1207" i="9"/>
  <c r="V1208" i="9"/>
  <c r="V1209" i="9"/>
  <c r="V1210" i="9"/>
  <c r="V1211" i="9"/>
  <c r="V1212" i="9"/>
  <c r="V1213" i="9"/>
  <c r="V1214" i="9"/>
  <c r="V1215" i="9"/>
  <c r="V1216" i="9"/>
  <c r="V1217" i="9"/>
  <c r="V1218" i="9"/>
  <c r="V1219" i="9"/>
  <c r="V1220" i="9"/>
  <c r="V1221" i="9"/>
  <c r="V1222" i="9"/>
  <c r="V1223" i="9"/>
  <c r="V1224" i="9"/>
  <c r="V1225" i="9"/>
  <c r="V1226" i="9"/>
  <c r="V1227" i="9"/>
  <c r="V1228" i="9"/>
  <c r="V1229" i="9"/>
  <c r="V1230" i="9"/>
  <c r="V1231" i="9"/>
  <c r="V1232" i="9"/>
  <c r="V1233" i="9"/>
  <c r="V1234" i="9"/>
  <c r="V1235" i="9"/>
  <c r="V1236" i="9"/>
  <c r="V1237" i="9"/>
  <c r="V1238" i="9"/>
  <c r="V1239" i="9"/>
  <c r="V1240" i="9"/>
  <c r="V1241" i="9"/>
  <c r="V1242" i="9"/>
  <c r="V1243" i="9"/>
  <c r="V1244" i="9"/>
  <c r="V1245" i="9"/>
  <c r="V1246" i="9"/>
  <c r="V1247" i="9"/>
  <c r="V1248" i="9"/>
  <c r="V1249" i="9"/>
  <c r="V1250" i="9"/>
  <c r="V1251" i="9"/>
  <c r="V1252" i="9"/>
  <c r="V1253" i="9"/>
  <c r="V1254" i="9"/>
  <c r="V1255" i="9"/>
  <c r="V1256" i="9"/>
  <c r="V1257" i="9"/>
  <c r="V1258" i="9"/>
  <c r="V1259" i="9"/>
  <c r="V1260" i="9"/>
  <c r="V1261" i="9"/>
  <c r="V1262" i="9"/>
  <c r="V1263" i="9"/>
  <c r="V1264" i="9"/>
  <c r="V1265" i="9"/>
  <c r="V1266" i="9"/>
  <c r="V1267" i="9"/>
  <c r="V1268" i="9"/>
  <c r="V1269" i="9"/>
  <c r="V1270" i="9"/>
  <c r="V1271" i="9"/>
  <c r="V1272" i="9"/>
  <c r="V1273" i="9"/>
  <c r="V1274" i="9"/>
  <c r="V1275" i="9"/>
  <c r="V1276" i="9"/>
  <c r="V1277" i="9"/>
  <c r="V1278" i="9"/>
  <c r="V1279" i="9"/>
  <c r="V1280" i="9"/>
  <c r="V1281" i="9"/>
  <c r="V1282" i="9"/>
  <c r="V1283" i="9"/>
  <c r="V1284" i="9"/>
  <c r="V1285" i="9"/>
  <c r="V1286" i="9"/>
  <c r="V1287" i="9"/>
  <c r="V1288" i="9"/>
  <c r="V1289" i="9"/>
  <c r="V1290" i="9"/>
  <c r="V1291" i="9"/>
  <c r="V1292" i="9"/>
  <c r="V1293" i="9"/>
  <c r="V1294" i="9"/>
  <c r="V1295" i="9"/>
  <c r="V1296" i="9"/>
  <c r="V1297" i="9"/>
  <c r="V1298" i="9"/>
  <c r="V1299" i="9"/>
  <c r="V1300" i="9"/>
  <c r="V1301" i="9"/>
  <c r="V1302" i="9"/>
  <c r="V1303" i="9"/>
  <c r="V1304" i="9"/>
  <c r="V1305" i="9"/>
  <c r="V1306" i="9"/>
  <c r="V1307" i="9"/>
  <c r="V1308" i="9"/>
  <c r="V1309" i="9"/>
  <c r="V1310" i="9"/>
  <c r="V1311" i="9"/>
  <c r="V1312" i="9"/>
  <c r="V1313" i="9"/>
  <c r="V1314" i="9"/>
  <c r="V1315" i="9"/>
  <c r="V1316" i="9"/>
  <c r="V1317" i="9"/>
  <c r="V1318" i="9"/>
  <c r="V1319" i="9"/>
  <c r="V1320" i="9"/>
  <c r="V1321" i="9"/>
  <c r="V1322" i="9"/>
  <c r="V1323" i="9"/>
  <c r="V1324" i="9"/>
  <c r="V1325" i="9"/>
  <c r="V1326" i="9"/>
  <c r="V1327" i="9"/>
  <c r="V1328" i="9"/>
  <c r="V1329" i="9"/>
  <c r="V1330" i="9"/>
  <c r="V1331" i="9"/>
  <c r="V1332" i="9"/>
  <c r="V1333" i="9"/>
  <c r="V1334" i="9"/>
  <c r="V1335" i="9"/>
  <c r="V1336" i="9"/>
  <c r="V1337" i="9"/>
  <c r="V1338" i="9"/>
  <c r="V1339" i="9"/>
  <c r="V1340" i="9"/>
  <c r="V1341" i="9"/>
  <c r="V1342" i="9"/>
  <c r="V1343" i="9"/>
  <c r="V1344" i="9"/>
  <c r="V1345" i="9"/>
  <c r="V1346" i="9"/>
  <c r="V1347" i="9"/>
  <c r="V1348" i="9"/>
  <c r="V1349" i="9"/>
  <c r="V1350" i="9"/>
  <c r="V1351" i="9"/>
  <c r="V1352" i="9"/>
  <c r="V1353" i="9"/>
  <c r="V1354" i="9"/>
  <c r="V1355" i="9"/>
  <c r="V1356" i="9"/>
  <c r="V1357" i="9"/>
  <c r="V1358" i="9"/>
  <c r="V1359" i="9"/>
  <c r="V1360" i="9"/>
  <c r="V1361" i="9"/>
  <c r="V1362" i="9"/>
  <c r="V1363" i="9"/>
  <c r="V1364" i="9"/>
  <c r="V1365" i="9"/>
  <c r="V1366" i="9"/>
  <c r="V1367" i="9"/>
  <c r="V1368" i="9"/>
  <c r="V1369" i="9"/>
  <c r="V1370" i="9"/>
  <c r="V1371" i="9"/>
  <c r="V1372" i="9"/>
  <c r="V1373" i="9"/>
  <c r="V1374" i="9"/>
  <c r="V1375" i="9"/>
  <c r="V1376" i="9"/>
  <c r="V1377" i="9"/>
  <c r="V1378" i="9"/>
  <c r="V1379" i="9"/>
  <c r="V1380" i="9"/>
  <c r="V1381" i="9"/>
  <c r="V1382" i="9"/>
  <c r="V1383" i="9"/>
  <c r="V1384" i="9"/>
  <c r="V1385" i="9"/>
  <c r="V1386" i="9"/>
  <c r="V1387" i="9"/>
  <c r="V1388" i="9"/>
  <c r="V1389" i="9"/>
  <c r="V1390" i="9"/>
  <c r="V1391" i="9"/>
  <c r="V1392" i="9"/>
  <c r="V1393" i="9"/>
  <c r="V1394" i="9"/>
  <c r="V1395" i="9"/>
  <c r="V1396" i="9"/>
  <c r="V1397" i="9"/>
  <c r="V1398" i="9"/>
  <c r="V1399" i="9"/>
  <c r="V1400" i="9"/>
  <c r="V1401" i="9"/>
  <c r="V1402" i="9"/>
  <c r="V1403" i="9"/>
  <c r="V1404" i="9"/>
  <c r="V1405" i="9"/>
  <c r="V1406" i="9"/>
  <c r="V1407" i="9"/>
  <c r="V1408" i="9"/>
  <c r="V1409" i="9"/>
  <c r="V1410" i="9"/>
  <c r="V1411" i="9"/>
  <c r="V1412" i="9"/>
  <c r="V1413" i="9"/>
  <c r="V1414" i="9"/>
  <c r="V1415" i="9"/>
  <c r="V1416" i="9"/>
  <c r="V1417" i="9"/>
  <c r="V1418" i="9"/>
  <c r="V1419" i="9"/>
  <c r="V1420" i="9"/>
  <c r="V1421" i="9"/>
  <c r="V1422" i="9"/>
  <c r="V1423" i="9"/>
  <c r="V1424" i="9"/>
  <c r="V1425" i="9"/>
  <c r="V1426" i="9"/>
  <c r="V1427" i="9"/>
  <c r="V1428" i="9"/>
  <c r="V1429" i="9"/>
  <c r="V1430" i="9"/>
  <c r="V1431" i="9"/>
  <c r="V1432" i="9"/>
  <c r="V1433" i="9"/>
  <c r="V1434" i="9"/>
  <c r="V1435" i="9"/>
  <c r="V1436" i="9"/>
  <c r="V1437" i="9"/>
  <c r="V1438" i="9"/>
  <c r="V1439" i="9"/>
  <c r="V1440" i="9"/>
  <c r="V1441" i="9"/>
  <c r="V1442" i="9"/>
  <c r="V1443" i="9"/>
  <c r="V1444" i="9"/>
  <c r="V1445" i="9"/>
  <c r="V1446" i="9"/>
  <c r="V1447" i="9"/>
  <c r="V1448" i="9"/>
  <c r="V1449" i="9"/>
  <c r="V1450" i="9"/>
  <c r="V1451" i="9"/>
  <c r="V1452" i="9"/>
  <c r="V1453" i="9"/>
  <c r="V1454" i="9"/>
  <c r="V1455" i="9"/>
  <c r="V1456" i="9"/>
  <c r="V1457" i="9"/>
  <c r="V1458" i="9"/>
  <c r="V1459" i="9"/>
  <c r="V1460" i="9"/>
  <c r="V1461" i="9"/>
  <c r="V1462" i="9"/>
  <c r="V1463" i="9"/>
  <c r="V1464" i="9"/>
  <c r="V1465" i="9"/>
  <c r="V1466" i="9"/>
  <c r="V1467" i="9"/>
  <c r="V1468" i="9"/>
  <c r="V1469" i="9"/>
  <c r="V1470" i="9"/>
  <c r="V1471" i="9"/>
  <c r="V1472" i="9"/>
  <c r="V1473" i="9"/>
  <c r="V1474" i="9"/>
  <c r="V1475" i="9"/>
  <c r="V1476" i="9"/>
  <c r="V1477" i="9"/>
  <c r="V1478" i="9"/>
  <c r="V1479" i="9"/>
  <c r="V1480" i="9"/>
  <c r="V1481" i="9"/>
  <c r="V1482" i="9"/>
  <c r="V1483" i="9"/>
  <c r="V1484" i="9"/>
  <c r="V1485" i="9"/>
  <c r="V1486" i="9"/>
  <c r="V1487" i="9"/>
  <c r="V1488" i="9"/>
  <c r="V1489" i="9"/>
  <c r="V1490" i="9"/>
  <c r="V1491" i="9"/>
  <c r="V1492" i="9"/>
  <c r="V1493" i="9"/>
  <c r="V1494" i="9"/>
  <c r="V1495" i="9"/>
  <c r="V1496" i="9"/>
  <c r="V1497" i="9"/>
  <c r="V1498" i="9"/>
  <c r="V1499" i="9"/>
  <c r="V1500" i="9"/>
  <c r="V1501" i="9"/>
  <c r="V1502" i="9"/>
  <c r="V1503" i="9"/>
  <c r="V1504" i="9"/>
  <c r="V1505" i="9"/>
  <c r="V1506" i="9"/>
  <c r="V1507" i="9"/>
  <c r="V1508" i="9"/>
  <c r="V1509" i="9"/>
  <c r="V1510" i="9"/>
  <c r="V1511" i="9"/>
  <c r="V1512" i="9"/>
  <c r="V1513" i="9"/>
  <c r="V1514" i="9"/>
  <c r="V1515" i="9"/>
  <c r="V1516" i="9"/>
  <c r="V1517" i="9"/>
  <c r="V1518" i="9"/>
  <c r="V1519" i="9"/>
  <c r="V1520" i="9"/>
  <c r="V1521" i="9"/>
  <c r="V1522" i="9"/>
  <c r="V1523" i="9"/>
  <c r="V1524" i="9"/>
  <c r="V1525" i="9"/>
  <c r="V1526" i="9"/>
  <c r="V1527" i="9"/>
  <c r="V1528" i="9"/>
  <c r="V1529" i="9"/>
  <c r="V1530" i="9"/>
  <c r="V1531" i="9"/>
  <c r="V1532" i="9"/>
  <c r="V1533" i="9"/>
  <c r="V1534" i="9"/>
  <c r="V1535" i="9"/>
  <c r="V1536" i="9"/>
  <c r="V1537" i="9"/>
  <c r="V1538" i="9"/>
  <c r="V1539" i="9"/>
  <c r="V1540" i="9"/>
  <c r="V1541" i="9"/>
  <c r="V1542" i="9"/>
  <c r="V1543" i="9"/>
  <c r="V1544" i="9"/>
  <c r="V1545" i="9"/>
  <c r="V1546" i="9"/>
  <c r="V1547" i="9"/>
  <c r="V1548" i="9"/>
  <c r="V1549" i="9"/>
  <c r="V1550" i="9"/>
  <c r="V1551" i="9"/>
  <c r="V1552" i="9"/>
  <c r="V1553" i="9"/>
  <c r="V1554" i="9"/>
  <c r="V1555" i="9"/>
  <c r="V1556" i="9"/>
  <c r="V1557" i="9"/>
  <c r="V1558" i="9"/>
  <c r="V1559" i="9"/>
  <c r="V1560" i="9"/>
  <c r="V1561" i="9"/>
  <c r="V1562" i="9"/>
  <c r="V1563" i="9"/>
  <c r="V1564" i="9"/>
  <c r="V1565" i="9"/>
  <c r="V1566" i="9"/>
  <c r="V1567" i="9"/>
  <c r="V1568" i="9"/>
  <c r="V1569" i="9"/>
  <c r="V1570" i="9"/>
  <c r="V1571" i="9"/>
  <c r="V1572" i="9"/>
  <c r="V1573" i="9"/>
  <c r="V1574" i="9"/>
  <c r="V1575" i="9"/>
  <c r="V1576" i="9"/>
  <c r="V1577" i="9"/>
  <c r="V1578" i="9"/>
  <c r="V1579" i="9"/>
  <c r="V1580" i="9"/>
  <c r="V1581" i="9"/>
  <c r="V1582" i="9"/>
  <c r="V1583" i="9"/>
  <c r="V1584" i="9"/>
  <c r="V1585" i="9"/>
  <c r="V1586" i="9"/>
  <c r="V1587" i="9"/>
  <c r="V1588" i="9"/>
  <c r="V1589" i="9"/>
  <c r="V1590" i="9"/>
  <c r="V1591" i="9"/>
  <c r="V1592" i="9"/>
  <c r="V1593" i="9"/>
  <c r="V1594" i="9"/>
  <c r="V1595" i="9"/>
  <c r="V1596" i="9"/>
  <c r="V1597" i="9"/>
  <c r="V1598" i="9"/>
  <c r="V1599" i="9"/>
  <c r="V1600" i="9"/>
  <c r="V1601" i="9"/>
  <c r="V1602" i="9"/>
  <c r="V1603" i="9"/>
  <c r="V1604" i="9"/>
  <c r="V1605" i="9"/>
  <c r="V1606" i="9"/>
  <c r="V1607" i="9"/>
  <c r="V1608" i="9"/>
  <c r="V1609" i="9"/>
  <c r="V1610" i="9"/>
  <c r="V1611" i="9"/>
  <c r="V1612" i="9"/>
  <c r="V1613" i="9"/>
  <c r="V1614" i="9"/>
  <c r="V1615" i="9"/>
  <c r="V1616" i="9"/>
  <c r="V1617" i="9"/>
  <c r="V1618" i="9"/>
  <c r="V1619" i="9"/>
  <c r="V1620" i="9"/>
  <c r="V1621" i="9"/>
  <c r="V1622" i="9"/>
  <c r="V1623" i="9"/>
  <c r="V1624" i="9"/>
  <c r="V1625" i="9"/>
  <c r="V1626" i="9"/>
  <c r="V1627" i="9"/>
  <c r="V1628" i="9"/>
  <c r="V1629" i="9"/>
  <c r="V1630" i="9"/>
  <c r="V1631" i="9"/>
  <c r="V1632" i="9"/>
  <c r="V1633" i="9"/>
  <c r="V1634" i="9"/>
  <c r="V1635" i="9"/>
  <c r="V1636" i="9"/>
  <c r="V1637" i="9"/>
  <c r="V1638" i="9"/>
  <c r="V1639" i="9"/>
  <c r="V1640" i="9"/>
  <c r="V1641" i="9"/>
  <c r="V1642" i="9"/>
  <c r="V1643" i="9"/>
  <c r="V1644" i="9"/>
  <c r="V1645" i="9"/>
  <c r="V1646" i="9"/>
  <c r="V1647" i="9"/>
  <c r="V1648" i="9"/>
  <c r="V1649" i="9"/>
  <c r="V1650" i="9"/>
  <c r="V1651" i="9"/>
  <c r="V1652" i="9"/>
  <c r="V1653" i="9"/>
  <c r="V1654" i="9"/>
  <c r="V1655" i="9"/>
  <c r="V1656" i="9"/>
  <c r="V1657" i="9"/>
  <c r="V1658" i="9"/>
  <c r="V1659" i="9"/>
  <c r="V1660" i="9"/>
  <c r="V1661" i="9"/>
  <c r="V1662" i="9"/>
  <c r="V1663" i="9"/>
  <c r="V1664" i="9"/>
  <c r="V1665" i="9"/>
  <c r="V1666" i="9"/>
  <c r="V1667" i="9"/>
  <c r="V1668" i="9"/>
  <c r="V1669" i="9"/>
  <c r="V1670" i="9"/>
  <c r="V1671" i="9"/>
  <c r="V1672" i="9"/>
  <c r="V1673" i="9"/>
  <c r="V1674" i="9"/>
  <c r="V1675" i="9"/>
  <c r="V1676" i="9"/>
  <c r="V1677" i="9"/>
  <c r="V1678" i="9"/>
  <c r="V1679" i="9"/>
  <c r="V1680" i="9"/>
  <c r="V1681" i="9"/>
  <c r="V1682" i="9"/>
  <c r="V1683" i="9"/>
  <c r="V1684" i="9"/>
  <c r="V1685" i="9"/>
  <c r="V1686" i="9"/>
  <c r="V1687" i="9"/>
  <c r="V1688" i="9"/>
  <c r="V1689" i="9"/>
  <c r="V1690" i="9"/>
  <c r="V1691" i="9"/>
  <c r="V1692" i="9"/>
  <c r="V1693" i="9"/>
  <c r="V1694" i="9"/>
  <c r="V1695" i="9"/>
  <c r="V1696" i="9"/>
  <c r="V1697" i="9"/>
  <c r="V1698" i="9"/>
  <c r="V1699" i="9"/>
  <c r="V1700" i="9"/>
  <c r="V1701" i="9"/>
  <c r="V1702" i="9"/>
  <c r="V1703" i="9"/>
  <c r="V1704" i="9"/>
  <c r="V1705" i="9"/>
  <c r="V1706" i="9"/>
  <c r="V1707" i="9"/>
  <c r="V1708" i="9"/>
  <c r="V1709" i="9"/>
  <c r="V1710" i="9"/>
  <c r="V1711" i="9"/>
  <c r="V1712" i="9"/>
  <c r="V1713" i="9"/>
  <c r="V1714" i="9"/>
  <c r="V1715" i="9"/>
  <c r="V1716" i="9"/>
  <c r="V1717" i="9"/>
  <c r="V1718" i="9"/>
  <c r="V1719" i="9"/>
  <c r="V1720" i="9"/>
  <c r="V1721" i="9"/>
  <c r="V1722" i="9"/>
  <c r="V1723" i="9"/>
  <c r="V1724" i="9"/>
  <c r="V1725" i="9"/>
  <c r="V1726" i="9"/>
  <c r="V1727" i="9"/>
  <c r="V1728" i="9"/>
  <c r="V1729" i="9"/>
  <c r="V1730" i="9"/>
  <c r="V1731" i="9"/>
  <c r="V1732" i="9"/>
  <c r="V1733" i="9"/>
  <c r="V1734" i="9"/>
  <c r="V1735" i="9"/>
  <c r="V1736" i="9"/>
  <c r="V1737" i="9"/>
  <c r="V1738" i="9"/>
  <c r="V1739" i="9"/>
  <c r="V1740" i="9"/>
  <c r="V1741" i="9"/>
  <c r="V1742" i="9"/>
  <c r="V1743" i="9"/>
  <c r="V1744" i="9"/>
  <c r="V1745" i="9"/>
  <c r="V1746" i="9"/>
  <c r="V1747" i="9"/>
  <c r="V1748" i="9"/>
  <c r="V1749" i="9"/>
  <c r="V1750" i="9"/>
  <c r="V1751" i="9"/>
  <c r="V1752" i="9"/>
  <c r="V1753" i="9"/>
  <c r="V1754" i="9"/>
  <c r="V1755" i="9"/>
  <c r="V1756" i="9"/>
  <c r="V1757" i="9"/>
  <c r="V1758" i="9"/>
  <c r="V1759" i="9"/>
  <c r="V1760" i="9"/>
  <c r="V1761" i="9"/>
  <c r="V1762" i="9"/>
  <c r="V1763" i="9"/>
  <c r="V1764" i="9"/>
  <c r="V1765" i="9"/>
  <c r="V1766" i="9"/>
  <c r="V1767" i="9"/>
  <c r="V1768" i="9"/>
  <c r="V1769" i="9"/>
  <c r="V1770" i="9"/>
  <c r="V1771" i="9"/>
  <c r="V1772" i="9"/>
  <c r="V1773" i="9"/>
  <c r="V1774" i="9"/>
  <c r="V1775" i="9"/>
  <c r="V1776" i="9"/>
  <c r="V1777" i="9"/>
  <c r="V1778" i="9"/>
  <c r="V1779" i="9"/>
  <c r="V1780" i="9"/>
  <c r="V1781" i="9"/>
  <c r="V1782" i="9"/>
  <c r="V1783" i="9"/>
  <c r="V1784" i="9"/>
  <c r="V1785" i="9"/>
  <c r="V1786" i="9"/>
  <c r="V1787" i="9"/>
  <c r="V1788" i="9"/>
  <c r="V1789" i="9"/>
  <c r="V1790" i="9"/>
  <c r="V1791" i="9"/>
  <c r="V1792" i="9"/>
  <c r="V1793" i="9"/>
  <c r="V1794" i="9"/>
  <c r="V1795" i="9"/>
  <c r="V1796" i="9"/>
  <c r="V1797" i="9"/>
  <c r="V1798" i="9"/>
  <c r="V1799" i="9"/>
  <c r="V1800" i="9"/>
  <c r="V1801" i="9"/>
  <c r="V1802" i="9"/>
  <c r="V1803" i="9"/>
  <c r="V1804" i="9"/>
  <c r="V1805" i="9"/>
  <c r="V1806" i="9"/>
  <c r="V1807" i="9"/>
  <c r="V1808" i="9"/>
  <c r="V1809" i="9"/>
  <c r="V1810" i="9"/>
  <c r="V1811" i="9"/>
  <c r="V1812" i="9"/>
  <c r="V1813" i="9"/>
  <c r="V1814" i="9"/>
  <c r="V1815" i="9"/>
  <c r="V1816" i="9"/>
  <c r="V1817" i="9"/>
  <c r="V1818" i="9"/>
  <c r="V1819" i="9"/>
  <c r="V1820" i="9"/>
  <c r="V1821" i="9"/>
  <c r="V1822" i="9"/>
  <c r="V1823" i="9"/>
  <c r="V1824" i="9"/>
  <c r="V1825" i="9"/>
  <c r="V1826" i="9"/>
  <c r="V1827" i="9"/>
  <c r="V1828" i="9"/>
  <c r="V1829" i="9"/>
  <c r="V1830" i="9"/>
  <c r="V1831" i="9"/>
  <c r="V1832" i="9"/>
  <c r="V1833" i="9"/>
  <c r="V1834" i="9"/>
  <c r="V1835" i="9"/>
  <c r="V1836" i="9"/>
  <c r="V1837" i="9"/>
  <c r="V1838" i="9"/>
  <c r="V1839" i="9"/>
  <c r="V1840" i="9"/>
  <c r="V1841" i="9"/>
  <c r="V1842" i="9"/>
  <c r="V1843" i="9"/>
  <c r="V1844" i="9"/>
  <c r="V1845" i="9"/>
  <c r="V1846" i="9"/>
  <c r="V1847" i="9"/>
  <c r="V1848" i="9"/>
  <c r="V1849" i="9"/>
  <c r="V1850" i="9"/>
  <c r="V1851" i="9"/>
  <c r="V1852" i="9"/>
  <c r="V1853" i="9"/>
  <c r="V1854" i="9"/>
  <c r="V1855" i="9"/>
  <c r="V1856" i="9"/>
  <c r="V1857" i="9"/>
  <c r="V1858" i="9"/>
  <c r="V1859" i="9"/>
  <c r="V1860" i="9"/>
  <c r="V1861" i="9"/>
  <c r="V1862" i="9"/>
  <c r="V1863" i="9"/>
  <c r="V1864" i="9"/>
  <c r="V1865" i="9"/>
  <c r="V1866" i="9"/>
  <c r="V1867" i="9"/>
  <c r="V1868" i="9"/>
  <c r="V1869" i="9"/>
  <c r="V1870" i="9"/>
  <c r="V1871" i="9"/>
  <c r="V1872" i="9"/>
  <c r="V1873" i="9"/>
  <c r="V1874" i="9"/>
  <c r="V1875" i="9"/>
  <c r="V1876" i="9"/>
  <c r="V1877" i="9"/>
  <c r="V1878" i="9"/>
  <c r="V1879" i="9"/>
  <c r="V1880" i="9"/>
  <c r="V1881" i="9"/>
  <c r="V1882" i="9"/>
  <c r="V1883" i="9"/>
  <c r="V1884" i="9"/>
  <c r="V1885" i="9"/>
  <c r="V1886" i="9"/>
  <c r="V1887" i="9"/>
  <c r="V1888" i="9"/>
  <c r="V1889" i="9"/>
  <c r="V1890" i="9"/>
  <c r="V1891" i="9"/>
  <c r="V1892" i="9"/>
  <c r="V1893" i="9"/>
  <c r="V1894" i="9"/>
  <c r="V1895" i="9"/>
  <c r="V1896" i="9"/>
  <c r="V1897" i="9"/>
  <c r="V1898" i="9"/>
  <c r="V1899" i="9"/>
  <c r="V1900" i="9"/>
  <c r="V1901" i="9"/>
  <c r="V1902" i="9"/>
  <c r="V1903" i="9"/>
  <c r="V1904" i="9"/>
  <c r="V1905" i="9"/>
  <c r="V1906" i="9"/>
  <c r="V1907" i="9"/>
  <c r="V1908" i="9"/>
  <c r="V1909" i="9"/>
  <c r="V1910" i="9"/>
  <c r="V1911" i="9"/>
  <c r="V1912" i="9"/>
  <c r="V1913" i="9"/>
  <c r="V1914" i="9"/>
  <c r="V1915" i="9"/>
  <c r="V1916" i="9"/>
  <c r="V1917" i="9"/>
  <c r="V1918" i="9"/>
  <c r="V1919" i="9"/>
  <c r="V1920" i="9"/>
  <c r="V1921" i="9"/>
  <c r="V1922" i="9"/>
  <c r="V1923" i="9"/>
  <c r="V1924" i="9"/>
  <c r="V1925" i="9"/>
  <c r="V1926" i="9"/>
  <c r="V1927" i="9"/>
  <c r="V1928" i="9"/>
  <c r="V1929" i="9"/>
  <c r="V1930" i="9"/>
  <c r="V1931" i="9"/>
  <c r="V1932" i="9"/>
  <c r="V1933" i="9"/>
  <c r="V1934" i="9"/>
  <c r="V1935" i="9"/>
  <c r="V1936" i="9"/>
  <c r="V1937" i="9"/>
  <c r="V1938" i="9"/>
  <c r="V1939" i="9"/>
  <c r="V1940" i="9"/>
  <c r="V1941" i="9"/>
  <c r="V1942" i="9"/>
  <c r="V1943" i="9"/>
  <c r="V1944" i="9"/>
  <c r="V1945" i="9"/>
  <c r="V1946" i="9"/>
  <c r="V1947" i="9"/>
  <c r="V1948" i="9"/>
  <c r="V1949" i="9"/>
  <c r="V1950" i="9"/>
  <c r="V1951" i="9"/>
  <c r="V1952" i="9"/>
  <c r="V1953" i="9"/>
  <c r="V1954" i="9"/>
  <c r="V1955" i="9"/>
  <c r="V1956" i="9"/>
  <c r="V1957" i="9"/>
  <c r="V1958" i="9"/>
  <c r="V1959" i="9"/>
  <c r="V1960" i="9"/>
  <c r="V1961" i="9"/>
  <c r="V1962" i="9"/>
  <c r="V1963" i="9"/>
  <c r="V1964" i="9"/>
  <c r="V1965" i="9"/>
  <c r="V1966" i="9"/>
  <c r="V1967" i="9"/>
  <c r="V1968" i="9"/>
  <c r="V1969" i="9"/>
  <c r="V1970" i="9"/>
  <c r="V1971" i="9"/>
  <c r="V1972" i="9"/>
  <c r="V1973" i="9"/>
  <c r="V1974" i="9"/>
  <c r="V1975" i="9"/>
  <c r="V1976" i="9"/>
  <c r="V1977" i="9"/>
  <c r="V1978" i="9"/>
  <c r="V1979" i="9"/>
  <c r="V1980" i="9"/>
  <c r="V1981" i="9"/>
  <c r="V1982" i="9"/>
  <c r="V1983" i="9"/>
  <c r="V1984" i="9"/>
  <c r="V1985" i="9"/>
  <c r="V1986" i="9"/>
  <c r="V1987" i="9"/>
  <c r="V1988" i="9"/>
  <c r="V1989" i="9"/>
  <c r="V1990" i="9"/>
  <c r="V1991" i="9"/>
  <c r="V1992" i="9"/>
  <c r="V1993" i="9"/>
  <c r="V1994" i="9"/>
  <c r="V1995" i="9"/>
  <c r="V1996" i="9"/>
  <c r="V1997" i="9"/>
  <c r="V1998" i="9"/>
  <c r="V1999" i="9"/>
  <c r="V2000" i="9"/>
  <c r="V2001" i="9"/>
  <c r="V2002" i="9"/>
  <c r="V2003" i="9"/>
  <c r="V2004" i="9"/>
  <c r="V2005" i="9"/>
  <c r="V2006" i="9"/>
  <c r="V2007" i="9"/>
  <c r="V2008" i="9"/>
  <c r="V2009" i="9"/>
  <c r="V2010" i="9"/>
  <c r="V2011" i="9"/>
  <c r="V2012" i="9"/>
  <c r="V2013" i="9"/>
  <c r="V2014" i="9"/>
  <c r="V2015" i="9"/>
  <c r="V2016" i="9"/>
  <c r="V2017" i="9"/>
  <c r="V2018" i="9"/>
  <c r="V2019" i="9"/>
  <c r="V2020" i="9"/>
  <c r="V2021" i="9"/>
  <c r="V2022" i="9"/>
  <c r="V2023" i="9"/>
  <c r="V2024" i="9"/>
  <c r="V2025" i="9"/>
  <c r="V2026" i="9"/>
  <c r="V2027" i="9"/>
  <c r="V2028" i="9"/>
  <c r="V2029" i="9"/>
  <c r="V2030" i="9"/>
  <c r="V2031" i="9"/>
  <c r="V2032" i="9"/>
  <c r="V2033" i="9"/>
  <c r="V2034" i="9"/>
  <c r="V2035" i="9"/>
  <c r="V2036" i="9"/>
  <c r="V2037" i="9"/>
  <c r="V2038" i="9"/>
  <c r="V2039" i="9"/>
  <c r="V2040" i="9"/>
  <c r="V2041" i="9"/>
  <c r="V2042" i="9"/>
  <c r="V2043" i="9"/>
  <c r="V2044" i="9"/>
  <c r="V2045" i="9"/>
  <c r="V2046" i="9"/>
  <c r="V2047" i="9"/>
  <c r="V2048" i="9"/>
  <c r="V2049" i="9"/>
  <c r="V2050" i="9"/>
  <c r="V2051" i="9"/>
  <c r="V2052" i="9"/>
  <c r="V2053" i="9"/>
  <c r="V2054" i="9"/>
  <c r="V2055" i="9"/>
  <c r="V2056" i="9"/>
  <c r="V2057" i="9"/>
  <c r="V2058" i="9"/>
  <c r="V2059" i="9"/>
  <c r="V2060" i="9"/>
  <c r="V2061" i="9"/>
  <c r="V2062" i="9"/>
  <c r="V2063" i="9"/>
  <c r="V2064" i="9"/>
  <c r="V2065" i="9"/>
  <c r="V2066" i="9"/>
  <c r="V2067" i="9"/>
  <c r="V2068" i="9"/>
  <c r="V2069" i="9"/>
  <c r="V2070" i="9"/>
  <c r="V2071" i="9"/>
  <c r="V2072" i="9"/>
  <c r="V2073" i="9"/>
  <c r="V2074" i="9"/>
  <c r="V2075" i="9"/>
  <c r="V2076" i="9"/>
  <c r="V2077" i="9"/>
  <c r="V2078" i="9"/>
  <c r="V2079" i="9"/>
  <c r="V2080" i="9"/>
  <c r="V2081" i="9"/>
  <c r="V2082" i="9"/>
  <c r="V2083" i="9"/>
  <c r="V2084" i="9"/>
  <c r="V2085" i="9"/>
  <c r="V2086" i="9"/>
  <c r="V2087" i="9"/>
  <c r="V2088" i="9"/>
  <c r="V2089" i="9"/>
  <c r="V2090" i="9"/>
  <c r="V2091" i="9"/>
  <c r="V2092" i="9"/>
  <c r="V2093" i="9"/>
  <c r="V2094" i="9"/>
  <c r="V2095" i="9"/>
  <c r="V2096" i="9"/>
  <c r="V2097" i="9"/>
  <c r="V2098" i="9"/>
  <c r="V2099" i="9"/>
  <c r="V2100" i="9"/>
  <c r="V2101" i="9"/>
  <c r="V2102" i="9"/>
  <c r="V2103" i="9"/>
  <c r="V2104" i="9"/>
  <c r="V2105" i="9"/>
  <c r="V2106" i="9"/>
  <c r="V2107" i="9"/>
  <c r="V2108" i="9"/>
  <c r="V2109" i="9"/>
  <c r="V2110" i="9"/>
  <c r="V2111" i="9"/>
  <c r="V2112" i="9"/>
  <c r="V2113" i="9"/>
  <c r="V2114" i="9"/>
  <c r="V2115" i="9"/>
  <c r="V2116" i="9"/>
  <c r="V2117" i="9"/>
  <c r="V2118" i="9"/>
  <c r="V2119" i="9"/>
  <c r="V2120" i="9"/>
  <c r="V2121" i="9"/>
  <c r="V2122" i="9"/>
  <c r="V2123" i="9"/>
  <c r="V2124" i="9"/>
  <c r="V2125" i="9"/>
  <c r="V2126" i="9"/>
  <c r="V2127" i="9"/>
  <c r="V2128" i="9"/>
  <c r="V2129" i="9"/>
  <c r="V2130" i="9"/>
  <c r="V2131" i="9"/>
  <c r="V2132" i="9"/>
  <c r="V2133" i="9"/>
  <c r="V2134" i="9"/>
  <c r="V2135" i="9"/>
  <c r="V2136" i="9"/>
  <c r="V2137" i="9"/>
  <c r="V2138" i="9"/>
  <c r="V2139" i="9"/>
  <c r="V2140" i="9"/>
  <c r="V2141" i="9"/>
  <c r="V2142" i="9"/>
  <c r="V2143" i="9"/>
  <c r="V2144" i="9"/>
  <c r="V2145" i="9"/>
  <c r="V2146" i="9"/>
  <c r="V2147" i="9"/>
  <c r="V2148" i="9"/>
  <c r="V2149" i="9"/>
  <c r="V2150" i="9"/>
  <c r="V2151" i="9"/>
  <c r="V2152" i="9"/>
  <c r="V2153" i="9"/>
  <c r="V2154" i="9"/>
  <c r="V2155" i="9"/>
  <c r="V2156" i="9"/>
  <c r="V2157" i="9"/>
  <c r="V2158" i="9"/>
  <c r="V2159" i="9"/>
  <c r="V2160" i="9"/>
  <c r="V2161" i="9"/>
  <c r="V2162" i="9"/>
  <c r="V2163" i="9"/>
  <c r="V2164" i="9"/>
  <c r="V2165" i="9"/>
  <c r="V2166" i="9"/>
  <c r="V2167" i="9"/>
  <c r="V2168" i="9"/>
  <c r="V2169" i="9"/>
  <c r="V2170" i="9"/>
  <c r="V2171" i="9"/>
  <c r="V2172" i="9"/>
  <c r="V2173" i="9"/>
  <c r="V2174" i="9"/>
  <c r="V2175" i="9"/>
  <c r="V2176" i="9"/>
  <c r="V2177" i="9"/>
  <c r="V2178" i="9"/>
  <c r="V2179" i="9"/>
  <c r="V2180" i="9"/>
  <c r="V2181" i="9"/>
  <c r="V2182" i="9"/>
  <c r="V2183" i="9"/>
  <c r="V2184" i="9"/>
  <c r="V2185" i="9"/>
  <c r="V2186" i="9"/>
  <c r="V2187" i="9"/>
  <c r="V2188" i="9"/>
  <c r="V2189" i="9"/>
  <c r="V2190" i="9"/>
  <c r="V2191" i="9"/>
  <c r="V2192" i="9"/>
  <c r="V2193" i="9"/>
  <c r="V2194" i="9"/>
  <c r="V2195" i="9"/>
  <c r="V2196" i="9"/>
  <c r="V2197" i="9"/>
  <c r="V2198" i="9"/>
  <c r="V2199" i="9"/>
  <c r="V2200" i="9"/>
  <c r="V2201" i="9"/>
  <c r="V2202" i="9"/>
  <c r="V2203" i="9"/>
  <c r="V2204" i="9"/>
  <c r="V2205" i="9"/>
  <c r="V2206" i="9"/>
  <c r="V2207" i="9"/>
  <c r="V2208" i="9"/>
  <c r="V2209" i="9"/>
  <c r="V2210" i="9"/>
  <c r="V2211" i="9"/>
  <c r="V2212" i="9"/>
  <c r="V2213" i="9"/>
  <c r="V2214" i="9"/>
  <c r="V2215" i="9"/>
  <c r="V2216" i="9"/>
  <c r="V2217" i="9"/>
  <c r="V2218" i="9"/>
  <c r="V2219" i="9"/>
  <c r="V2220" i="9"/>
  <c r="V2221" i="9"/>
  <c r="V2222" i="9"/>
  <c r="V2223" i="9"/>
  <c r="V2224" i="9"/>
  <c r="V2225" i="9"/>
  <c r="V2226" i="9"/>
  <c r="V2227" i="9"/>
  <c r="V2228" i="9"/>
  <c r="V2229" i="9"/>
  <c r="V2230" i="9"/>
  <c r="V2231" i="9"/>
  <c r="V2232" i="9"/>
  <c r="V2233" i="9"/>
  <c r="V2234" i="9"/>
  <c r="V2235" i="9"/>
  <c r="V2236" i="9"/>
  <c r="V2237" i="9"/>
  <c r="V2238" i="9"/>
  <c r="V2239" i="9"/>
  <c r="V2240" i="9"/>
  <c r="V2241" i="9"/>
  <c r="V2242" i="9"/>
  <c r="V2243" i="9"/>
  <c r="V2244" i="9"/>
  <c r="V2245" i="9"/>
  <c r="V2246" i="9"/>
  <c r="V2247" i="9"/>
  <c r="V2248" i="9"/>
  <c r="V2249" i="9"/>
  <c r="V2250" i="9"/>
  <c r="V2251" i="9"/>
  <c r="V2252" i="9"/>
  <c r="V2253" i="9"/>
  <c r="V2254" i="9"/>
  <c r="V2255" i="9"/>
  <c r="V2256" i="9"/>
  <c r="V2257" i="9"/>
  <c r="V2258" i="9"/>
  <c r="V2259" i="9"/>
  <c r="V2260" i="9"/>
  <c r="V2261" i="9"/>
  <c r="V2262" i="9"/>
  <c r="V2263" i="9"/>
  <c r="V2264" i="9"/>
  <c r="V2265" i="9"/>
  <c r="V2266" i="9"/>
  <c r="V2267" i="9"/>
  <c r="V2268" i="9"/>
  <c r="V2269" i="9"/>
  <c r="V2270" i="9"/>
  <c r="V2271" i="9"/>
  <c r="V2272" i="9"/>
  <c r="V2273" i="9"/>
  <c r="V2274" i="9"/>
  <c r="V2275" i="9"/>
  <c r="V2276" i="9"/>
  <c r="V2277" i="9"/>
  <c r="V2278" i="9"/>
  <c r="V2279" i="9"/>
  <c r="V2280" i="9"/>
  <c r="V2281" i="9"/>
  <c r="V2282" i="9"/>
  <c r="V2283" i="9"/>
  <c r="V2284" i="9"/>
  <c r="V2285" i="9"/>
  <c r="V2286" i="9"/>
  <c r="V2287" i="9"/>
  <c r="V2288" i="9"/>
  <c r="V2289" i="9"/>
  <c r="V2290" i="9"/>
  <c r="V2291" i="9"/>
  <c r="V2292" i="9"/>
  <c r="V2293" i="9"/>
  <c r="V2294" i="9"/>
  <c r="V2295" i="9"/>
  <c r="V2296" i="9"/>
  <c r="V2297" i="9"/>
  <c r="V2298" i="9"/>
  <c r="V2299" i="9"/>
  <c r="V2300" i="9"/>
  <c r="V2301" i="9"/>
  <c r="V2302" i="9"/>
  <c r="V2303" i="9"/>
  <c r="V2304" i="9"/>
  <c r="V2305" i="9"/>
  <c r="V2306" i="9"/>
  <c r="V2307" i="9"/>
  <c r="V2308" i="9"/>
  <c r="V2309" i="9"/>
  <c r="V2310" i="9"/>
  <c r="V2311" i="9"/>
  <c r="V2312" i="9"/>
  <c r="V2313" i="9"/>
  <c r="V2314" i="9"/>
  <c r="V2315" i="9"/>
  <c r="V2316" i="9"/>
  <c r="V2317" i="9"/>
  <c r="V2318" i="9"/>
  <c r="V2319" i="9"/>
  <c r="V2320" i="9"/>
  <c r="V2321" i="9"/>
  <c r="V2322" i="9"/>
  <c r="V2323" i="9"/>
  <c r="V2324" i="9"/>
  <c r="V2325" i="9"/>
  <c r="V2326" i="9"/>
  <c r="V2327" i="9"/>
  <c r="V2328" i="9"/>
  <c r="V2329" i="9"/>
  <c r="V2330" i="9"/>
  <c r="V2331" i="9"/>
  <c r="V2332" i="9"/>
  <c r="V2333" i="9"/>
  <c r="V2334" i="9"/>
  <c r="V2335" i="9"/>
  <c r="V2336" i="9"/>
  <c r="V2337" i="9"/>
  <c r="V2338" i="9"/>
  <c r="V2339" i="9"/>
  <c r="V2340" i="9"/>
  <c r="V2341" i="9"/>
  <c r="V2342" i="9"/>
  <c r="V2343" i="9"/>
  <c r="V2344" i="9"/>
  <c r="V2345" i="9"/>
  <c r="V2346" i="9"/>
  <c r="V2347" i="9"/>
  <c r="V2348" i="9"/>
  <c r="V2349" i="9"/>
  <c r="V2350" i="9"/>
  <c r="V2351" i="9"/>
  <c r="V2352" i="9"/>
  <c r="V2353" i="9"/>
  <c r="V2354" i="9"/>
  <c r="V2355" i="9"/>
  <c r="V2356" i="9"/>
  <c r="V2357" i="9"/>
  <c r="V2358" i="9"/>
  <c r="V2359" i="9"/>
  <c r="V2360" i="9"/>
  <c r="V2361" i="9"/>
  <c r="V2362" i="9"/>
  <c r="V2363" i="9"/>
  <c r="V2364" i="9"/>
  <c r="V2365" i="9"/>
  <c r="V2366" i="9"/>
  <c r="V2367" i="9"/>
  <c r="V2368" i="9"/>
  <c r="V2369" i="9"/>
  <c r="V2370" i="9"/>
  <c r="V2371" i="9"/>
  <c r="V2372" i="9"/>
  <c r="V2373" i="9"/>
  <c r="V2374" i="9"/>
  <c r="V2375" i="9"/>
  <c r="V2376" i="9"/>
  <c r="V2377" i="9"/>
  <c r="V2378" i="9"/>
  <c r="V2379" i="9"/>
  <c r="V2380" i="9"/>
  <c r="V2381" i="9"/>
  <c r="V2382" i="9"/>
  <c r="V2383" i="9"/>
  <c r="V2384" i="9"/>
  <c r="V2385" i="9"/>
  <c r="V2386" i="9"/>
  <c r="V2387" i="9"/>
  <c r="V2388" i="9"/>
  <c r="V2389" i="9"/>
  <c r="V2390" i="9"/>
  <c r="V2391" i="9"/>
  <c r="V2392" i="9"/>
  <c r="V2393" i="9"/>
  <c r="V2394" i="9"/>
  <c r="V2395" i="9"/>
  <c r="V2396" i="9"/>
  <c r="V2397" i="9"/>
  <c r="V2398" i="9"/>
  <c r="V2399" i="9"/>
  <c r="V2400" i="9"/>
  <c r="V2401" i="9"/>
  <c r="V2402" i="9"/>
  <c r="V2403" i="9"/>
  <c r="V2404" i="9"/>
  <c r="V2405" i="9"/>
  <c r="V2406" i="9"/>
  <c r="V2407" i="9"/>
  <c r="V2408" i="9"/>
  <c r="V2409" i="9"/>
  <c r="V2410" i="9"/>
  <c r="V2411" i="9"/>
  <c r="V2412" i="9"/>
  <c r="V2413" i="9"/>
  <c r="V2414" i="9"/>
  <c r="V2415" i="9"/>
  <c r="V2416" i="9"/>
  <c r="V2417" i="9"/>
  <c r="V2418" i="9"/>
  <c r="V2419" i="9"/>
  <c r="V2420" i="9"/>
  <c r="V2421" i="9"/>
  <c r="V2422" i="9"/>
  <c r="V2423" i="9"/>
  <c r="V2424" i="9"/>
  <c r="V2425" i="9"/>
  <c r="V2426" i="9"/>
  <c r="V2427" i="9"/>
  <c r="V2428" i="9"/>
  <c r="V2429" i="9"/>
  <c r="V2430" i="9"/>
  <c r="V2431" i="9"/>
  <c r="V2432" i="9"/>
  <c r="V2433" i="9"/>
  <c r="V2434" i="9"/>
  <c r="V2435" i="9"/>
  <c r="V2436" i="9"/>
  <c r="V2437" i="9"/>
  <c r="V2438" i="9"/>
  <c r="V2439" i="9"/>
  <c r="V2440" i="9"/>
  <c r="V2441" i="9"/>
  <c r="V2442" i="9"/>
  <c r="V2443" i="9"/>
  <c r="V2444" i="9"/>
  <c r="V2445" i="9"/>
  <c r="V2446" i="9"/>
  <c r="V2447" i="9"/>
  <c r="V2448" i="9"/>
  <c r="V2449" i="9"/>
  <c r="V2450" i="9"/>
  <c r="V2451" i="9"/>
  <c r="V2452" i="9"/>
  <c r="V2453" i="9"/>
  <c r="V2454" i="9"/>
  <c r="V2455" i="9"/>
  <c r="V2456" i="9"/>
  <c r="V2457" i="9"/>
  <c r="V2458" i="9"/>
  <c r="V2459" i="9"/>
  <c r="V2460" i="9"/>
  <c r="V2461" i="9"/>
  <c r="V2462" i="9"/>
  <c r="V2463" i="9"/>
  <c r="V2464" i="9"/>
  <c r="V2465" i="9"/>
  <c r="V2466" i="9"/>
  <c r="V2467" i="9"/>
  <c r="V2468" i="9"/>
  <c r="V2469" i="9"/>
  <c r="V2470" i="9"/>
  <c r="V2471" i="9"/>
  <c r="V2472" i="9"/>
  <c r="V2473" i="9"/>
  <c r="V2474" i="9"/>
  <c r="V2475" i="9"/>
  <c r="V2476" i="9"/>
  <c r="V2477" i="9"/>
  <c r="V2478" i="9"/>
  <c r="V2479" i="9"/>
  <c r="V2480" i="9"/>
  <c r="V2481" i="9"/>
  <c r="V2482" i="9"/>
  <c r="V2483" i="9"/>
  <c r="V2484" i="9"/>
  <c r="V2485" i="9"/>
  <c r="V2486" i="9"/>
  <c r="V2487" i="9"/>
  <c r="V2488" i="9"/>
  <c r="V2489" i="9"/>
  <c r="V2490" i="9"/>
  <c r="V2491" i="9"/>
  <c r="V2492" i="9"/>
  <c r="V2493" i="9"/>
  <c r="V2494" i="9"/>
  <c r="V2495" i="9"/>
  <c r="V2496" i="9"/>
  <c r="V2497" i="9"/>
  <c r="V2498" i="9"/>
  <c r="V2499" i="9"/>
  <c r="V2500" i="9"/>
  <c r="V2501" i="9"/>
  <c r="V2502" i="9"/>
  <c r="V2503" i="9"/>
  <c r="V2504" i="9"/>
  <c r="V2505" i="9"/>
  <c r="V2506" i="9"/>
  <c r="V2507" i="9"/>
  <c r="V2508" i="9"/>
  <c r="V2509" i="9"/>
  <c r="V2510" i="9"/>
  <c r="V2511" i="9"/>
  <c r="V2512" i="9"/>
  <c r="V2513" i="9"/>
  <c r="V2514" i="9"/>
  <c r="V2515" i="9"/>
  <c r="V2516" i="9"/>
  <c r="V2517" i="9"/>
  <c r="V2518" i="9"/>
  <c r="V2519" i="9"/>
  <c r="V2520" i="9"/>
  <c r="V2521" i="9"/>
  <c r="V2522" i="9"/>
  <c r="V2523" i="9"/>
  <c r="V2524" i="9"/>
  <c r="V2525" i="9"/>
  <c r="V2526" i="9"/>
  <c r="V2527" i="9"/>
  <c r="V2528" i="9"/>
  <c r="V2529" i="9"/>
  <c r="V2530" i="9"/>
  <c r="V2531" i="9"/>
  <c r="V2532" i="9"/>
  <c r="V2533" i="9"/>
  <c r="V2534" i="9"/>
  <c r="V2535" i="9"/>
  <c r="V2536" i="9"/>
  <c r="V2537" i="9"/>
  <c r="V2538" i="9"/>
  <c r="V2539" i="9"/>
  <c r="V2540" i="9"/>
  <c r="V2541" i="9"/>
  <c r="V2542" i="9"/>
  <c r="V2543" i="9"/>
  <c r="V2544" i="9"/>
  <c r="V2545" i="9"/>
  <c r="V2546" i="9"/>
  <c r="V2547" i="9"/>
  <c r="V2548" i="9"/>
  <c r="V2549" i="9"/>
  <c r="V2550" i="9"/>
  <c r="V2551" i="9"/>
  <c r="V2552" i="9"/>
  <c r="V2553" i="9"/>
  <c r="V2554" i="9"/>
  <c r="V2555" i="9"/>
  <c r="V2556" i="9"/>
  <c r="V2557" i="9"/>
  <c r="V2558" i="9"/>
  <c r="V2559" i="9"/>
  <c r="V2560" i="9"/>
  <c r="V2561" i="9"/>
  <c r="V2562" i="9"/>
  <c r="V2563" i="9"/>
  <c r="V2564" i="9"/>
  <c r="V2565" i="9"/>
  <c r="V2566" i="9"/>
  <c r="V2567" i="9"/>
  <c r="V2568" i="9"/>
  <c r="V2569" i="9"/>
  <c r="V2570" i="9"/>
  <c r="V2571" i="9"/>
  <c r="V2572" i="9"/>
  <c r="V2573" i="9"/>
  <c r="V2574" i="9"/>
  <c r="V2575" i="9"/>
  <c r="V2576" i="9"/>
  <c r="V2577" i="9"/>
  <c r="V2578" i="9"/>
  <c r="V2579" i="9"/>
  <c r="V2580" i="9"/>
  <c r="V2581" i="9"/>
  <c r="V2582" i="9"/>
  <c r="V2583" i="9"/>
  <c r="V2584" i="9"/>
  <c r="V2585" i="9"/>
  <c r="V2586" i="9"/>
  <c r="V2587" i="9"/>
  <c r="V2588" i="9"/>
  <c r="V2589" i="9"/>
  <c r="V2590" i="9"/>
  <c r="V2591" i="9"/>
  <c r="V2592" i="9"/>
  <c r="V2593" i="9"/>
  <c r="V2594" i="9"/>
  <c r="V2595" i="9"/>
  <c r="V2596" i="9"/>
  <c r="V2597" i="9"/>
  <c r="V2598" i="9"/>
  <c r="V2599" i="9"/>
  <c r="V2600" i="9"/>
  <c r="V2601" i="9"/>
  <c r="V2602" i="9"/>
  <c r="V2603" i="9"/>
  <c r="V2604" i="9"/>
  <c r="V2605" i="9"/>
  <c r="V2606" i="9"/>
  <c r="V2607" i="9"/>
  <c r="V2608" i="9"/>
  <c r="V2609" i="9"/>
  <c r="V2610" i="9"/>
  <c r="V2611" i="9"/>
  <c r="V2612" i="9"/>
  <c r="V2613" i="9"/>
  <c r="V2614" i="9"/>
  <c r="V2615" i="9"/>
  <c r="V2616" i="9"/>
  <c r="V2617" i="9"/>
  <c r="V2618" i="9"/>
  <c r="V2619" i="9"/>
  <c r="V2620" i="9"/>
  <c r="V2621" i="9"/>
  <c r="V2622" i="9"/>
  <c r="V2623" i="9"/>
  <c r="V2624" i="9"/>
  <c r="V2625" i="9"/>
  <c r="V2626" i="9"/>
  <c r="V2627" i="9"/>
  <c r="V2628" i="9"/>
  <c r="V2629" i="9"/>
  <c r="V2630" i="9"/>
  <c r="V2631" i="9"/>
  <c r="V2632" i="9"/>
  <c r="V2633" i="9"/>
  <c r="V2634" i="9"/>
  <c r="V2635" i="9"/>
  <c r="V2636" i="9"/>
  <c r="V2637" i="9"/>
  <c r="V2638" i="9"/>
  <c r="V2639" i="9"/>
  <c r="V2640" i="9"/>
  <c r="V2641" i="9"/>
  <c r="V2642" i="9"/>
  <c r="V2643" i="9"/>
  <c r="V2644" i="9"/>
  <c r="V2645" i="9"/>
  <c r="V2646" i="9"/>
  <c r="V2647" i="9"/>
  <c r="V2648" i="9"/>
  <c r="V2649" i="9"/>
  <c r="V2650" i="9"/>
  <c r="V2651" i="9"/>
  <c r="V2652" i="9"/>
  <c r="V2653" i="9"/>
  <c r="V2654" i="9"/>
  <c r="V2655" i="9"/>
  <c r="V2656" i="9"/>
  <c r="V2657" i="9"/>
  <c r="V2658" i="9"/>
  <c r="V2659" i="9"/>
  <c r="V2660" i="9"/>
  <c r="V2661" i="9"/>
  <c r="V2662" i="9"/>
  <c r="V2663" i="9"/>
  <c r="V2664" i="9"/>
  <c r="V2665" i="9"/>
  <c r="V2666" i="9"/>
  <c r="V2667" i="9"/>
  <c r="V2668" i="9"/>
  <c r="V2669" i="9"/>
  <c r="V2670" i="9"/>
  <c r="V2671" i="9"/>
  <c r="V2672" i="9"/>
  <c r="V2673" i="9"/>
  <c r="V2674" i="9"/>
  <c r="V2675" i="9"/>
  <c r="V2676" i="9"/>
  <c r="V2677" i="9"/>
  <c r="V2678" i="9"/>
  <c r="V2679" i="9"/>
  <c r="V2680" i="9"/>
  <c r="V2681" i="9"/>
  <c r="V2682" i="9"/>
  <c r="V2683" i="9"/>
  <c r="V2684" i="9"/>
  <c r="V2685" i="9"/>
  <c r="V2686" i="9"/>
  <c r="V2687" i="9"/>
  <c r="V2688" i="9"/>
  <c r="V2689" i="9"/>
  <c r="V2690" i="9"/>
  <c r="V2691" i="9"/>
  <c r="V2692" i="9"/>
  <c r="V2693" i="9"/>
  <c r="V2694" i="9"/>
  <c r="V2695" i="9"/>
  <c r="V2696" i="9"/>
  <c r="V2697" i="9"/>
  <c r="V2698" i="9"/>
  <c r="V2699" i="9"/>
  <c r="V2700" i="9"/>
  <c r="V2701" i="9"/>
  <c r="V2702" i="9"/>
  <c r="V2703" i="9"/>
  <c r="V2704" i="9"/>
  <c r="V2705" i="9"/>
  <c r="V2706" i="9"/>
  <c r="V2707" i="9"/>
  <c r="V2708" i="9"/>
  <c r="V2709" i="9"/>
  <c r="V2710" i="9"/>
  <c r="V2711" i="9"/>
  <c r="V2712" i="9"/>
  <c r="V2713" i="9"/>
  <c r="V2714" i="9"/>
  <c r="V2715" i="9"/>
  <c r="V2716" i="9"/>
  <c r="V2717" i="9"/>
  <c r="V2718" i="9"/>
  <c r="V2719" i="9"/>
  <c r="V2720" i="9"/>
  <c r="V2721" i="9"/>
  <c r="V2722" i="9"/>
  <c r="V2723" i="9"/>
  <c r="V2724" i="9"/>
  <c r="V2725" i="9"/>
  <c r="V2726" i="9"/>
  <c r="V2727" i="9"/>
  <c r="V2728" i="9"/>
  <c r="V2729" i="9"/>
  <c r="V2730" i="9"/>
  <c r="V2731" i="9"/>
  <c r="V2732" i="9"/>
  <c r="V2733" i="9"/>
  <c r="V2734" i="9"/>
  <c r="V2735" i="9"/>
  <c r="V2736" i="9"/>
  <c r="V2737" i="9"/>
  <c r="V2738" i="9"/>
  <c r="V2739" i="9"/>
  <c r="V2740" i="9"/>
  <c r="V2741" i="9"/>
  <c r="V2742" i="9"/>
  <c r="V2743" i="9"/>
  <c r="V2744" i="9"/>
  <c r="V2745" i="9"/>
  <c r="V2746" i="9"/>
  <c r="V2747" i="9"/>
  <c r="V2748" i="9"/>
  <c r="V2749" i="9"/>
  <c r="V2750" i="9"/>
  <c r="V2751" i="9"/>
  <c r="V2752" i="9"/>
  <c r="V2753" i="9"/>
  <c r="V2754" i="9"/>
  <c r="V2755" i="9"/>
  <c r="V2756" i="9"/>
  <c r="V2757" i="9"/>
  <c r="V2758" i="9"/>
  <c r="V2759" i="9"/>
  <c r="V2760" i="9"/>
  <c r="V2761" i="9"/>
  <c r="V2762" i="9"/>
  <c r="V2763" i="9"/>
  <c r="V2764" i="9"/>
  <c r="V2765" i="9"/>
  <c r="V2766" i="9"/>
  <c r="V2767" i="9"/>
  <c r="V2768" i="9"/>
  <c r="V2769" i="9"/>
  <c r="V2770" i="9"/>
  <c r="V2771" i="9"/>
  <c r="V2772" i="9"/>
  <c r="V2773" i="9"/>
  <c r="V2774" i="9"/>
  <c r="V2775" i="9"/>
  <c r="V2776" i="9"/>
  <c r="V2777" i="9"/>
  <c r="V2778" i="9"/>
  <c r="V2779" i="9"/>
  <c r="V2780" i="9"/>
  <c r="V2781" i="9"/>
  <c r="V2782" i="9"/>
  <c r="V2783" i="9"/>
  <c r="V2784" i="9"/>
  <c r="V2785" i="9"/>
  <c r="V2786" i="9"/>
  <c r="V2787" i="9"/>
  <c r="V2788" i="9"/>
  <c r="V2789" i="9"/>
  <c r="V2790" i="9"/>
  <c r="V2791" i="9"/>
  <c r="V2792" i="9"/>
  <c r="V2793" i="9"/>
  <c r="V2794" i="9"/>
  <c r="V2795" i="9"/>
  <c r="V2796" i="9"/>
  <c r="V2797" i="9"/>
  <c r="V2798" i="9"/>
  <c r="V2799" i="9"/>
  <c r="V2800" i="9"/>
  <c r="V2801" i="9"/>
  <c r="V2802" i="9"/>
  <c r="V2803" i="9"/>
  <c r="V2804" i="9"/>
  <c r="V2805" i="9"/>
  <c r="V2806" i="9"/>
  <c r="V2807" i="9"/>
  <c r="V2808" i="9"/>
  <c r="V2809" i="9"/>
  <c r="V2810" i="9"/>
  <c r="V2811" i="9"/>
  <c r="V2812" i="9"/>
  <c r="V2813" i="9"/>
  <c r="V2814" i="9"/>
  <c r="V2815" i="9"/>
  <c r="V2816" i="9"/>
  <c r="V2817" i="9"/>
  <c r="V2818" i="9"/>
  <c r="V2819" i="9"/>
  <c r="V2820" i="9"/>
  <c r="V2821" i="9"/>
  <c r="V2822" i="9"/>
  <c r="V2823" i="9"/>
  <c r="V2824" i="9"/>
  <c r="V2825" i="9"/>
  <c r="V2826" i="9"/>
  <c r="V2827" i="9"/>
  <c r="V2828" i="9"/>
  <c r="V2829" i="9"/>
  <c r="V2830" i="9"/>
  <c r="V2831" i="9"/>
  <c r="V2832" i="9"/>
  <c r="V2833" i="9"/>
  <c r="V2834" i="9"/>
  <c r="V2835" i="9"/>
  <c r="V2836" i="9"/>
  <c r="V2837" i="9"/>
  <c r="V2838" i="9"/>
  <c r="V2839" i="9"/>
  <c r="V2840" i="9"/>
  <c r="V2841" i="9"/>
  <c r="V2842" i="9"/>
  <c r="V2843" i="9"/>
  <c r="V2844" i="9"/>
  <c r="V2845" i="9"/>
  <c r="V2846" i="9"/>
  <c r="V2847" i="9"/>
  <c r="V2848" i="9"/>
  <c r="V2849" i="9"/>
  <c r="V2850" i="9"/>
  <c r="V2851" i="9"/>
  <c r="V2852" i="9"/>
  <c r="V2853" i="9"/>
  <c r="V2854" i="9"/>
  <c r="V2855" i="9"/>
  <c r="V2856" i="9"/>
  <c r="V2857" i="9"/>
  <c r="V2858" i="9"/>
  <c r="V2859" i="9"/>
  <c r="V2860" i="9"/>
  <c r="V2861" i="9"/>
  <c r="V2862" i="9"/>
  <c r="V2863" i="9"/>
  <c r="V2864" i="9"/>
  <c r="V2865" i="9"/>
  <c r="V2866" i="9"/>
  <c r="V2867" i="9"/>
  <c r="V2868" i="9"/>
  <c r="V2869" i="9"/>
  <c r="V2870" i="9"/>
  <c r="V2871" i="9"/>
  <c r="V2872" i="9"/>
  <c r="V2873" i="9"/>
  <c r="V2874" i="9"/>
  <c r="V2875" i="9"/>
  <c r="V2876" i="9"/>
  <c r="V2877" i="9"/>
  <c r="V2878" i="9"/>
  <c r="V2879" i="9"/>
  <c r="V2880" i="9"/>
  <c r="V2881" i="9"/>
  <c r="V2882" i="9"/>
  <c r="V2883" i="9"/>
  <c r="V2884" i="9"/>
  <c r="V2885" i="9"/>
  <c r="V2886" i="9"/>
  <c r="V2887" i="9"/>
  <c r="V2888" i="9"/>
  <c r="V2889" i="9"/>
  <c r="V2890" i="9"/>
  <c r="V2891" i="9"/>
  <c r="V2892" i="9"/>
  <c r="V2893" i="9"/>
  <c r="V2894" i="9"/>
  <c r="V2895" i="9"/>
  <c r="V2896" i="9"/>
  <c r="V2897" i="9"/>
  <c r="V2898" i="9"/>
  <c r="V2899" i="9"/>
  <c r="V2900" i="9"/>
  <c r="V2901" i="9"/>
  <c r="V2902" i="9"/>
  <c r="V2903" i="9"/>
  <c r="V2904" i="9"/>
  <c r="V2905" i="9"/>
  <c r="V2906" i="9"/>
  <c r="V2907" i="9"/>
  <c r="V2908" i="9"/>
  <c r="V2909" i="9"/>
  <c r="V2910" i="9"/>
  <c r="V2911" i="9"/>
  <c r="V2912" i="9"/>
  <c r="V2913" i="9"/>
  <c r="V2914" i="9"/>
  <c r="V2915" i="9"/>
  <c r="V2916" i="9"/>
  <c r="V2917" i="9"/>
  <c r="V2918" i="9"/>
  <c r="V2919" i="9"/>
  <c r="V2920" i="9"/>
  <c r="V2921" i="9"/>
  <c r="V2922" i="9"/>
  <c r="V2923" i="9"/>
  <c r="V2924" i="9"/>
  <c r="V2925" i="9"/>
  <c r="V2926" i="9"/>
  <c r="V2927" i="9"/>
  <c r="V2928" i="9"/>
  <c r="V2929" i="9"/>
  <c r="V2930" i="9"/>
  <c r="V2931" i="9"/>
  <c r="V2932" i="9"/>
  <c r="V2933" i="9"/>
  <c r="V2934" i="9"/>
  <c r="V2935" i="9"/>
  <c r="V2936" i="9"/>
  <c r="V2937" i="9"/>
  <c r="V2938" i="9"/>
  <c r="V2939" i="9"/>
  <c r="V2940" i="9"/>
  <c r="V2941" i="9"/>
  <c r="V2942" i="9"/>
  <c r="V2943" i="9"/>
  <c r="V2944" i="9"/>
  <c r="V2945" i="9"/>
  <c r="V2946" i="9"/>
  <c r="V2947" i="9"/>
  <c r="V2948" i="9"/>
  <c r="V2949" i="9"/>
  <c r="V2950" i="9"/>
  <c r="V2951" i="9"/>
  <c r="V2952" i="9"/>
  <c r="V2953" i="9"/>
  <c r="V2954" i="9"/>
  <c r="V2955" i="9"/>
  <c r="V2956" i="9"/>
  <c r="V2957" i="9"/>
  <c r="V2958" i="9"/>
  <c r="V2959" i="9"/>
  <c r="V2960" i="9"/>
  <c r="V2961" i="9"/>
  <c r="V2962" i="9"/>
  <c r="V2963" i="9"/>
  <c r="V2964" i="9"/>
  <c r="V2965" i="9"/>
  <c r="V2966" i="9"/>
  <c r="V2967" i="9"/>
  <c r="V2968" i="9"/>
  <c r="V2969" i="9"/>
  <c r="V2970" i="9"/>
  <c r="V2971" i="9"/>
  <c r="V2972" i="9"/>
  <c r="V2973" i="9"/>
  <c r="V2974" i="9"/>
  <c r="V2975" i="9"/>
  <c r="V2976" i="9"/>
  <c r="V2977" i="9"/>
  <c r="V2978" i="9"/>
  <c r="V2979" i="9"/>
  <c r="V2980" i="9"/>
  <c r="V2981" i="9"/>
  <c r="V2982" i="9"/>
  <c r="V2983" i="9"/>
  <c r="V2984" i="9"/>
  <c r="V2985" i="9"/>
  <c r="V2986" i="9"/>
  <c r="V2987" i="9"/>
  <c r="V2988" i="9"/>
  <c r="V2989" i="9"/>
  <c r="V2990" i="9"/>
  <c r="V2991" i="9"/>
  <c r="V2992" i="9"/>
  <c r="V2993" i="9"/>
  <c r="V2994" i="9"/>
  <c r="V2995" i="9"/>
  <c r="V2996" i="9"/>
  <c r="V2997" i="9"/>
  <c r="V2998" i="9"/>
  <c r="V2999" i="9"/>
  <c r="V3000" i="9"/>
  <c r="V3001" i="9"/>
  <c r="V3002" i="9"/>
  <c r="V3003" i="9"/>
  <c r="V3004" i="9"/>
  <c r="V3005" i="9"/>
  <c r="V3006" i="9"/>
  <c r="V3007" i="9"/>
  <c r="V3008" i="9"/>
  <c r="V3009" i="9"/>
  <c r="V3010" i="9"/>
  <c r="V3011" i="9"/>
  <c r="V3012" i="9"/>
  <c r="V3013" i="9"/>
  <c r="V3014" i="9"/>
  <c r="V3015" i="9"/>
  <c r="V3016" i="9"/>
  <c r="V3017" i="9"/>
  <c r="V3018" i="9"/>
  <c r="V3019" i="9"/>
  <c r="V3020" i="9"/>
  <c r="V3021" i="9"/>
  <c r="V3022" i="9"/>
  <c r="V3023" i="9"/>
  <c r="V3024" i="9"/>
  <c r="V3025" i="9"/>
  <c r="V3026" i="9"/>
  <c r="V3027" i="9"/>
  <c r="V3028" i="9"/>
  <c r="V3029" i="9"/>
  <c r="V3030" i="9"/>
  <c r="V3031" i="9"/>
  <c r="V3032" i="9"/>
  <c r="V3033" i="9"/>
  <c r="V3034" i="9"/>
  <c r="V3035" i="9"/>
  <c r="V3036" i="9"/>
  <c r="V3037" i="9"/>
  <c r="V3038" i="9"/>
  <c r="V3039" i="9"/>
  <c r="V3040" i="9"/>
  <c r="V3041" i="9"/>
  <c r="V3042" i="9"/>
  <c r="V3043" i="9"/>
  <c r="V3044" i="9"/>
  <c r="V3045" i="9"/>
  <c r="V3046" i="9"/>
  <c r="V3047" i="9"/>
  <c r="V3048" i="9"/>
  <c r="V3049" i="9"/>
  <c r="V3050" i="9"/>
  <c r="V3051" i="9"/>
  <c r="V3052" i="9"/>
  <c r="V3053" i="9"/>
  <c r="V3054" i="9"/>
  <c r="V3055" i="9"/>
  <c r="V3056" i="9"/>
  <c r="V3057" i="9"/>
  <c r="V3058" i="9"/>
  <c r="V3059" i="9"/>
  <c r="V3060" i="9"/>
  <c r="V3061" i="9"/>
  <c r="V3062" i="9"/>
  <c r="V3063" i="9"/>
  <c r="V3064" i="9"/>
  <c r="V3065" i="9"/>
  <c r="V3066" i="9"/>
  <c r="V3067" i="9"/>
  <c r="V3068" i="9"/>
  <c r="V3069" i="9"/>
  <c r="V3070" i="9"/>
  <c r="V3071" i="9"/>
  <c r="V3072" i="9"/>
  <c r="V3073" i="9"/>
  <c r="V3074" i="9"/>
  <c r="V3075" i="9"/>
  <c r="V3076" i="9"/>
  <c r="V3077" i="9"/>
  <c r="V3078" i="9"/>
  <c r="V3079" i="9"/>
  <c r="V3080" i="9"/>
  <c r="V3081" i="9"/>
  <c r="V3082" i="9"/>
  <c r="V3083" i="9"/>
  <c r="V3084" i="9"/>
  <c r="V3085" i="9"/>
  <c r="V3086" i="9"/>
  <c r="V3087" i="9"/>
  <c r="V3088" i="9"/>
  <c r="V3089" i="9"/>
  <c r="V3090" i="9"/>
  <c r="V3091" i="9"/>
  <c r="V3092" i="9"/>
  <c r="V3093" i="9"/>
  <c r="V3094" i="9"/>
  <c r="V3095" i="9"/>
  <c r="V3096" i="9"/>
  <c r="V3097" i="9"/>
  <c r="V3098" i="9"/>
  <c r="V3099" i="9"/>
  <c r="V3100" i="9"/>
  <c r="V3101" i="9"/>
  <c r="V3102" i="9"/>
  <c r="V3103" i="9"/>
  <c r="V3104" i="9"/>
  <c r="V3105" i="9"/>
  <c r="V3106" i="9"/>
  <c r="V3107" i="9"/>
  <c r="V3108" i="9"/>
  <c r="V3109" i="9"/>
  <c r="V3110" i="9"/>
  <c r="V3111" i="9"/>
  <c r="V3112" i="9"/>
  <c r="V3113" i="9"/>
  <c r="V3114" i="9"/>
  <c r="V3115" i="9"/>
  <c r="V3116" i="9"/>
  <c r="V3117" i="9"/>
  <c r="V3118" i="9"/>
  <c r="V3119" i="9"/>
  <c r="V3120" i="9"/>
  <c r="V3121" i="9"/>
  <c r="V3122" i="9"/>
  <c r="V3123" i="9"/>
  <c r="V3124" i="9"/>
  <c r="V3125" i="9"/>
  <c r="V3126" i="9"/>
  <c r="V3127" i="9"/>
  <c r="V3128" i="9"/>
  <c r="V3129" i="9"/>
  <c r="V3130" i="9"/>
  <c r="V3131" i="9"/>
  <c r="V3132" i="9"/>
  <c r="V3133" i="9"/>
  <c r="V3134" i="9"/>
  <c r="V3135" i="9"/>
  <c r="V3136" i="9"/>
  <c r="V3137" i="9"/>
  <c r="V3138" i="9"/>
  <c r="V3139" i="9"/>
  <c r="V3140" i="9"/>
  <c r="V3141" i="9"/>
  <c r="V3142" i="9"/>
  <c r="V3143" i="9"/>
  <c r="V3144" i="9"/>
  <c r="V3145" i="9"/>
  <c r="V3146" i="9"/>
  <c r="V3147" i="9"/>
  <c r="V3148" i="9"/>
  <c r="V3149" i="9"/>
  <c r="V3150" i="9"/>
  <c r="V3151" i="9"/>
  <c r="V3152" i="9"/>
  <c r="V3153" i="9"/>
  <c r="V3154" i="9"/>
  <c r="V3155" i="9"/>
  <c r="V3156" i="9"/>
  <c r="V3157" i="9"/>
  <c r="V3158" i="9"/>
  <c r="V3159" i="9"/>
  <c r="V3160" i="9"/>
  <c r="V3161" i="9"/>
  <c r="V3162" i="9"/>
  <c r="V3163" i="9"/>
  <c r="V3164" i="9"/>
  <c r="V3165" i="9"/>
  <c r="V3166" i="9"/>
  <c r="V3167" i="9"/>
  <c r="V3168" i="9"/>
  <c r="V3169" i="9"/>
  <c r="V3170" i="9"/>
  <c r="V3171" i="9"/>
  <c r="V3172" i="9"/>
  <c r="V3173" i="9"/>
  <c r="V3174" i="9"/>
  <c r="V3175" i="9"/>
  <c r="V3176" i="9"/>
  <c r="V3177" i="9"/>
  <c r="V3178" i="9"/>
  <c r="V3179" i="9"/>
  <c r="V3180" i="9"/>
  <c r="V3181" i="9"/>
  <c r="V3182" i="9"/>
  <c r="V3183" i="9"/>
  <c r="V3184" i="9"/>
  <c r="V3185" i="9"/>
  <c r="V3186" i="9"/>
  <c r="V3187" i="9"/>
  <c r="V3188" i="9"/>
  <c r="V3189" i="9"/>
  <c r="V3190" i="9"/>
  <c r="V3191" i="9"/>
  <c r="V3192" i="9"/>
  <c r="V3193" i="9"/>
  <c r="V3194" i="9"/>
  <c r="V3195" i="9"/>
  <c r="V3196" i="9"/>
  <c r="V3197" i="9"/>
  <c r="V3198" i="9"/>
  <c r="V3199" i="9"/>
  <c r="V3200" i="9"/>
  <c r="V3201" i="9"/>
  <c r="V3202" i="9"/>
  <c r="V3203" i="9"/>
  <c r="V3204" i="9"/>
  <c r="V3205" i="9"/>
  <c r="V3206" i="9"/>
  <c r="V3207" i="9"/>
  <c r="V3208" i="9"/>
  <c r="V3209" i="9"/>
  <c r="V3210" i="9"/>
  <c r="V3211" i="9"/>
  <c r="V3212" i="9"/>
  <c r="V3213" i="9"/>
  <c r="V3214" i="9"/>
  <c r="V3215" i="9"/>
  <c r="V3216" i="9"/>
  <c r="V3217" i="9"/>
  <c r="V3218" i="9"/>
  <c r="V3219" i="9"/>
  <c r="V3220" i="9"/>
  <c r="V3221" i="9"/>
  <c r="V3222" i="9"/>
  <c r="V3223" i="9"/>
  <c r="V3224" i="9"/>
  <c r="V3225" i="9"/>
  <c r="V3226" i="9"/>
  <c r="V3227" i="9"/>
  <c r="V3228" i="9"/>
  <c r="V3229" i="9"/>
  <c r="V3230" i="9"/>
  <c r="V3231" i="9"/>
  <c r="V3232" i="9"/>
  <c r="V3233" i="9"/>
  <c r="V3234" i="9"/>
  <c r="V3235" i="9"/>
  <c r="V3236" i="9"/>
  <c r="V3237" i="9"/>
  <c r="V3238" i="9"/>
  <c r="V3239" i="9"/>
  <c r="V3240" i="9"/>
  <c r="V3241" i="9"/>
  <c r="V3242" i="9"/>
  <c r="V3243" i="9"/>
  <c r="V3244" i="9"/>
  <c r="V3245" i="9"/>
  <c r="V3246" i="9"/>
  <c r="V3247" i="9"/>
  <c r="V3248" i="9"/>
  <c r="V3249" i="9"/>
  <c r="V3250" i="9"/>
  <c r="V3251" i="9"/>
  <c r="V3252" i="9"/>
  <c r="V3253" i="9"/>
  <c r="V3254" i="9"/>
  <c r="V3255" i="9"/>
  <c r="V3256" i="9"/>
  <c r="V3257" i="9"/>
  <c r="V3258" i="9"/>
  <c r="V3259" i="9"/>
  <c r="V3260" i="9"/>
  <c r="V3261" i="9"/>
  <c r="V3262" i="9"/>
  <c r="V3263" i="9"/>
  <c r="V3264" i="9"/>
  <c r="V3265" i="9"/>
  <c r="V3266" i="9"/>
  <c r="V3267" i="9"/>
  <c r="V3268" i="9"/>
  <c r="V3269" i="9"/>
  <c r="V3270" i="9"/>
  <c r="V3271" i="9"/>
  <c r="V3272" i="9"/>
  <c r="V3273" i="9"/>
  <c r="V3274" i="9"/>
  <c r="V3275" i="9"/>
  <c r="V3276" i="9"/>
  <c r="V3277" i="9"/>
  <c r="V3278" i="9"/>
  <c r="V3279" i="9"/>
  <c r="V3280" i="9"/>
  <c r="V3281" i="9"/>
  <c r="V3282" i="9"/>
  <c r="V3283" i="9"/>
  <c r="V3284" i="9"/>
  <c r="V3285" i="9"/>
  <c r="V3286" i="9"/>
  <c r="V3287" i="9"/>
  <c r="V3288" i="9"/>
  <c r="V3289" i="9"/>
  <c r="V3290" i="9"/>
  <c r="V3291" i="9"/>
  <c r="V3292" i="9"/>
  <c r="V3293" i="9"/>
  <c r="V3294" i="9"/>
  <c r="V3295" i="9"/>
  <c r="V3296" i="9"/>
  <c r="V3297" i="9"/>
  <c r="V3298" i="9"/>
  <c r="V3299" i="9"/>
  <c r="V3300" i="9"/>
  <c r="V3301" i="9"/>
  <c r="V3302" i="9"/>
  <c r="V3303" i="9"/>
  <c r="V3304" i="9"/>
  <c r="V3305" i="9"/>
  <c r="V3306" i="9"/>
  <c r="V3307" i="9"/>
  <c r="V3308" i="9"/>
  <c r="V3309" i="9"/>
  <c r="V3310" i="9"/>
  <c r="V3311" i="9"/>
  <c r="V3312" i="9"/>
  <c r="V3313" i="9"/>
  <c r="V3314" i="9"/>
  <c r="V3315" i="9"/>
  <c r="V3316" i="9"/>
  <c r="V3317" i="9"/>
  <c r="V3318" i="9"/>
  <c r="V3319" i="9"/>
  <c r="V3320" i="9"/>
  <c r="V3321" i="9"/>
  <c r="V3322" i="9"/>
  <c r="V3323" i="9"/>
  <c r="V3324" i="9"/>
  <c r="V3325" i="9"/>
  <c r="V3326" i="9"/>
  <c r="V3327" i="9"/>
  <c r="V3328" i="9"/>
  <c r="V3329" i="9"/>
  <c r="V3330" i="9"/>
  <c r="V3331" i="9"/>
  <c r="V3332" i="9"/>
  <c r="V3333" i="9"/>
  <c r="V3334" i="9"/>
  <c r="V3335" i="9"/>
  <c r="V3336" i="9"/>
  <c r="V3337" i="9"/>
  <c r="V3338" i="9"/>
  <c r="V3339" i="9"/>
  <c r="V3340" i="9"/>
  <c r="V3341" i="9"/>
  <c r="V3342" i="9"/>
  <c r="V3343" i="9"/>
  <c r="V3344" i="9"/>
  <c r="V3345" i="9"/>
  <c r="V3346" i="9"/>
  <c r="V3347" i="9"/>
  <c r="V3348" i="9"/>
  <c r="V3349" i="9"/>
  <c r="V3350" i="9"/>
  <c r="V3351" i="9"/>
  <c r="V3352" i="9"/>
  <c r="V3353" i="9"/>
  <c r="V3354" i="9"/>
  <c r="V3355" i="9"/>
  <c r="V3356" i="9"/>
  <c r="V3357" i="9"/>
  <c r="V3358" i="9"/>
  <c r="V3359" i="9"/>
  <c r="V3360" i="9"/>
  <c r="V3361" i="9"/>
  <c r="V3362" i="9"/>
  <c r="V3363" i="9"/>
  <c r="V3364" i="9"/>
  <c r="V3365" i="9"/>
  <c r="V3366" i="9"/>
  <c r="V3367" i="9"/>
  <c r="V3368" i="9"/>
  <c r="V3369" i="9"/>
  <c r="V3370" i="9"/>
  <c r="V3371" i="9"/>
  <c r="V3372" i="9"/>
  <c r="V3373" i="9"/>
  <c r="V3374" i="9"/>
  <c r="V3375" i="9"/>
  <c r="V3376" i="9"/>
  <c r="V3377" i="9"/>
  <c r="V3378" i="9"/>
  <c r="V3379" i="9"/>
  <c r="V3380" i="9"/>
  <c r="V3381" i="9"/>
  <c r="V3382" i="9"/>
  <c r="V3383" i="9"/>
  <c r="V3384" i="9"/>
  <c r="V3385" i="9"/>
  <c r="V3386" i="9"/>
  <c r="V3387" i="9"/>
  <c r="V3388" i="9"/>
  <c r="V3389" i="9"/>
  <c r="V3390" i="9"/>
  <c r="V3391" i="9"/>
  <c r="V3392" i="9"/>
  <c r="V3393" i="9"/>
  <c r="V3394" i="9"/>
  <c r="V3395" i="9"/>
  <c r="V3396" i="9"/>
  <c r="V3397" i="9"/>
  <c r="V3398" i="9"/>
  <c r="V3399" i="9"/>
  <c r="V3400" i="9"/>
  <c r="V3401" i="9"/>
  <c r="V3402" i="9"/>
  <c r="V3403" i="9"/>
  <c r="V3404" i="9"/>
  <c r="V3405" i="9"/>
  <c r="V3406" i="9"/>
  <c r="V3407" i="9"/>
  <c r="V3408" i="9"/>
  <c r="V3409" i="9"/>
  <c r="V3410" i="9"/>
  <c r="V3411" i="9"/>
  <c r="V3412" i="9"/>
  <c r="V3413" i="9"/>
  <c r="V3414" i="9"/>
  <c r="V3415" i="9"/>
  <c r="V3416" i="9"/>
  <c r="V3417" i="9"/>
  <c r="V3418" i="9"/>
  <c r="V3419" i="9"/>
  <c r="V3420" i="9"/>
  <c r="V3421" i="9"/>
  <c r="V3422" i="9"/>
  <c r="V3423" i="9"/>
  <c r="V3424" i="9"/>
  <c r="V3425" i="9"/>
  <c r="V3426" i="9"/>
  <c r="V3427" i="9"/>
  <c r="V3428" i="9"/>
  <c r="V3429" i="9"/>
  <c r="V3430" i="9"/>
  <c r="V3431" i="9"/>
  <c r="V3432" i="9"/>
  <c r="V3433" i="9"/>
  <c r="V3434" i="9"/>
  <c r="V3435" i="9"/>
  <c r="V3436" i="9"/>
  <c r="V3437" i="9"/>
  <c r="V3438" i="9"/>
  <c r="V3439" i="9"/>
  <c r="V3440" i="9"/>
  <c r="V3441" i="9"/>
  <c r="V3442" i="9"/>
  <c r="V3443" i="9"/>
  <c r="V3444" i="9"/>
  <c r="V3445" i="9"/>
  <c r="V3446" i="9"/>
  <c r="V3447" i="9"/>
  <c r="V3448" i="9"/>
  <c r="V3449" i="9"/>
  <c r="V3450" i="9"/>
  <c r="V3451" i="9"/>
  <c r="V3452" i="9"/>
  <c r="V3453" i="9"/>
  <c r="V3454" i="9"/>
  <c r="V3455" i="9"/>
  <c r="V3456" i="9"/>
  <c r="V3457" i="9"/>
  <c r="V3458" i="9"/>
  <c r="V3459" i="9"/>
  <c r="V3460" i="9"/>
  <c r="V3461" i="9"/>
  <c r="V3462" i="9"/>
  <c r="V3463" i="9"/>
  <c r="V3464" i="9"/>
  <c r="V3465" i="9"/>
  <c r="V3466" i="9"/>
  <c r="V3467" i="9"/>
  <c r="V3468" i="9"/>
  <c r="V3469" i="9"/>
  <c r="V3470" i="9"/>
  <c r="V3471" i="9"/>
  <c r="V3472" i="9"/>
  <c r="V3473" i="9"/>
  <c r="V3474" i="9"/>
  <c r="V3475" i="9"/>
  <c r="V3476" i="9"/>
  <c r="V3477" i="9"/>
  <c r="V3478" i="9"/>
  <c r="V3479" i="9"/>
  <c r="V3480" i="9"/>
  <c r="V3481" i="9"/>
  <c r="V3482" i="9"/>
  <c r="V3483" i="9"/>
  <c r="V3484" i="9"/>
  <c r="V3485" i="9"/>
  <c r="V3486" i="9"/>
  <c r="V3487" i="9"/>
  <c r="V3488" i="9"/>
  <c r="V3489" i="9"/>
  <c r="V3490" i="9"/>
  <c r="V3491" i="9"/>
  <c r="V3492" i="9"/>
  <c r="V3493" i="9"/>
  <c r="V3494" i="9"/>
  <c r="V3495" i="9"/>
  <c r="V3496" i="9"/>
  <c r="V3497" i="9"/>
  <c r="V3498" i="9"/>
  <c r="V3499" i="9"/>
  <c r="V3500" i="9"/>
  <c r="V3501" i="9"/>
  <c r="V3502" i="9"/>
  <c r="V3503" i="9"/>
  <c r="V3504" i="9"/>
  <c r="V3505" i="9"/>
  <c r="V3506" i="9"/>
  <c r="V3507" i="9"/>
  <c r="V3508" i="9"/>
  <c r="V3509" i="9"/>
  <c r="V3510" i="9"/>
  <c r="V3511" i="9"/>
  <c r="V3512" i="9"/>
  <c r="V3513" i="9"/>
  <c r="V3514" i="9"/>
  <c r="V3515" i="9"/>
  <c r="V3516" i="9"/>
  <c r="V3517" i="9"/>
  <c r="V3518" i="9"/>
  <c r="V3519" i="9"/>
  <c r="V3520" i="9"/>
  <c r="V3521" i="9"/>
  <c r="V3522" i="9"/>
  <c r="V3523" i="9"/>
  <c r="V3524" i="9"/>
  <c r="V3525" i="9"/>
  <c r="V3526" i="9"/>
  <c r="V3527" i="9"/>
  <c r="V3528" i="9"/>
  <c r="V3529" i="9"/>
  <c r="V3530" i="9"/>
  <c r="V3531" i="9"/>
  <c r="V3532" i="9"/>
  <c r="V3533" i="9"/>
  <c r="V3534" i="9"/>
  <c r="V3535" i="9"/>
  <c r="V3536" i="9"/>
  <c r="V3537" i="9"/>
  <c r="V3538" i="9"/>
  <c r="V3539" i="9"/>
  <c r="V3540" i="9"/>
  <c r="V3541" i="9"/>
  <c r="V3542" i="9"/>
  <c r="V3543" i="9"/>
  <c r="V3544" i="9"/>
  <c r="V3545" i="9"/>
  <c r="V3546" i="9"/>
  <c r="V3547" i="9"/>
  <c r="V3548" i="9"/>
  <c r="V3549" i="9"/>
  <c r="V3550" i="9"/>
  <c r="V3551" i="9"/>
  <c r="V3552" i="9"/>
  <c r="V3553" i="9"/>
  <c r="V3554" i="9"/>
  <c r="V3555" i="9"/>
  <c r="V3556" i="9"/>
  <c r="V3557" i="9"/>
  <c r="V3558" i="9"/>
  <c r="V3559" i="9"/>
  <c r="V3560" i="9"/>
  <c r="V3561" i="9"/>
  <c r="V3562" i="9"/>
  <c r="V3563" i="9"/>
  <c r="V3564" i="9"/>
  <c r="V3565" i="9"/>
  <c r="V3566" i="9"/>
  <c r="V3567" i="9"/>
  <c r="V3568" i="9"/>
  <c r="V3569" i="9"/>
  <c r="V3570" i="9"/>
  <c r="V3571" i="9"/>
  <c r="V3572" i="9"/>
  <c r="V3573" i="9"/>
  <c r="V3574" i="9"/>
  <c r="V3575" i="9"/>
  <c r="V3576" i="9"/>
  <c r="V3577" i="9"/>
  <c r="V3578" i="9"/>
  <c r="V3579" i="9"/>
  <c r="V3580" i="9"/>
  <c r="V3581" i="9"/>
  <c r="V3582" i="9"/>
  <c r="V3583" i="9"/>
  <c r="V3584" i="9"/>
  <c r="V3585" i="9"/>
  <c r="V3586" i="9"/>
  <c r="V3587" i="9"/>
  <c r="V3588" i="9"/>
  <c r="V3589" i="9"/>
  <c r="V3590" i="9"/>
  <c r="V3591" i="9"/>
  <c r="V3592" i="9"/>
  <c r="V3593" i="9"/>
  <c r="V3594" i="9"/>
  <c r="V3595" i="9"/>
  <c r="V3596" i="9"/>
  <c r="V3597" i="9"/>
  <c r="V3598" i="9"/>
  <c r="V3599" i="9"/>
  <c r="V3600" i="9"/>
  <c r="V3601" i="9"/>
  <c r="V3602" i="9"/>
  <c r="V3603" i="9"/>
  <c r="V3604" i="9"/>
  <c r="V3605" i="9"/>
  <c r="V3606" i="9"/>
  <c r="V3607" i="9"/>
  <c r="V3608" i="9"/>
  <c r="V3609" i="9"/>
  <c r="V3610" i="9"/>
  <c r="V3611" i="9"/>
  <c r="V3612" i="9"/>
  <c r="V3613" i="9"/>
  <c r="V3614" i="9"/>
  <c r="V3615" i="9"/>
  <c r="V3616" i="9"/>
  <c r="V3617" i="9"/>
  <c r="V3618" i="9"/>
  <c r="V3619" i="9"/>
  <c r="V3620" i="9"/>
  <c r="V3621" i="9"/>
  <c r="V3622" i="9"/>
  <c r="V3623" i="9"/>
  <c r="V3624" i="9"/>
  <c r="V3625" i="9"/>
  <c r="V3626" i="9"/>
  <c r="V3627" i="9"/>
  <c r="V3628" i="9"/>
  <c r="V3629" i="9"/>
  <c r="V3630" i="9"/>
  <c r="V3631" i="9"/>
  <c r="V3632" i="9"/>
  <c r="V3633" i="9"/>
  <c r="V3634" i="9"/>
  <c r="V3635" i="9"/>
  <c r="V3636" i="9"/>
  <c r="V3637" i="9"/>
  <c r="V3638" i="9"/>
  <c r="V3639" i="9"/>
  <c r="V3640" i="9"/>
  <c r="V3641" i="9"/>
  <c r="V3642" i="9"/>
  <c r="V3643" i="9"/>
  <c r="V3644" i="9"/>
  <c r="V3645" i="9"/>
  <c r="V3646" i="9"/>
  <c r="V3647" i="9"/>
  <c r="V3648" i="9"/>
  <c r="V3649" i="9"/>
  <c r="V3650" i="9"/>
  <c r="V3651" i="9"/>
  <c r="V3652" i="9"/>
  <c r="V3653" i="9"/>
  <c r="V3654" i="9"/>
  <c r="V3655" i="9"/>
  <c r="V3656" i="9"/>
  <c r="V3657" i="9"/>
  <c r="V3658" i="9"/>
  <c r="V3659" i="9"/>
  <c r="V3660" i="9"/>
  <c r="V3661" i="9"/>
  <c r="V3662" i="9"/>
  <c r="V3663" i="9"/>
  <c r="V3664" i="9"/>
  <c r="V3665" i="9"/>
  <c r="V3666" i="9"/>
  <c r="V3667" i="9"/>
  <c r="V3668" i="9"/>
  <c r="V3669" i="9"/>
  <c r="V3670" i="9"/>
  <c r="V3671" i="9"/>
  <c r="V3672" i="9"/>
  <c r="V3673" i="9"/>
  <c r="V3674" i="9"/>
  <c r="V3675" i="9"/>
  <c r="V3676" i="9"/>
  <c r="V3677" i="9"/>
  <c r="V3678" i="9"/>
  <c r="V3679" i="9"/>
  <c r="V3680" i="9"/>
  <c r="V3681" i="9"/>
  <c r="V3682" i="9"/>
  <c r="V3683" i="9"/>
  <c r="V3684" i="9"/>
  <c r="V3685" i="9"/>
  <c r="V3686" i="9"/>
  <c r="V3687" i="9"/>
  <c r="V3688" i="9"/>
  <c r="V3689" i="9"/>
  <c r="V3690" i="9"/>
  <c r="V3691" i="9"/>
  <c r="V3692" i="9"/>
  <c r="V3693" i="9"/>
  <c r="V3694" i="9"/>
  <c r="V3695" i="9"/>
  <c r="V3696" i="9"/>
  <c r="V3697" i="9"/>
  <c r="V3698" i="9"/>
  <c r="V3699" i="9"/>
  <c r="V3700" i="9"/>
  <c r="V3701" i="9"/>
  <c r="V3702" i="9"/>
  <c r="V3703" i="9"/>
  <c r="V3704" i="9"/>
  <c r="V3705" i="9"/>
  <c r="V3706" i="9"/>
  <c r="V3707" i="9"/>
  <c r="V3708" i="9"/>
  <c r="V3709" i="9"/>
  <c r="V3710" i="9"/>
  <c r="V3711" i="9"/>
  <c r="V3712" i="9"/>
  <c r="V3713" i="9"/>
  <c r="V3714" i="9"/>
  <c r="V3715" i="9"/>
  <c r="V3716" i="9"/>
  <c r="V3717" i="9"/>
  <c r="V3718" i="9"/>
  <c r="V3719" i="9"/>
  <c r="V3720" i="9"/>
  <c r="V3721" i="9"/>
  <c r="V3722" i="9"/>
  <c r="V3723" i="9"/>
  <c r="V3724" i="9"/>
  <c r="V3725" i="9"/>
  <c r="V3726" i="9"/>
  <c r="V3727" i="9"/>
  <c r="V3728" i="9"/>
  <c r="V3729" i="9"/>
  <c r="V3730" i="9"/>
  <c r="V3731" i="9"/>
  <c r="V3732" i="9"/>
  <c r="V3733" i="9"/>
  <c r="V3734" i="9"/>
  <c r="V3735" i="9"/>
  <c r="V3736" i="9"/>
  <c r="V3737" i="9"/>
  <c r="V3738" i="9"/>
  <c r="V3739" i="9"/>
  <c r="V3740" i="9"/>
  <c r="V3741" i="9"/>
  <c r="V3742" i="9"/>
  <c r="V3743" i="9"/>
  <c r="V3744" i="9"/>
  <c r="V3745" i="9"/>
  <c r="V3746" i="9"/>
  <c r="V3747" i="9"/>
  <c r="V3748" i="9"/>
  <c r="V3749" i="9"/>
  <c r="V3750" i="9"/>
  <c r="V3751" i="9"/>
  <c r="V3752" i="9"/>
  <c r="V3753" i="9"/>
  <c r="V3754" i="9"/>
  <c r="V3755" i="9"/>
  <c r="V3756" i="9"/>
  <c r="V3757" i="9"/>
  <c r="V3758" i="9"/>
  <c r="V3759" i="9"/>
  <c r="V3760" i="9"/>
  <c r="V3761" i="9"/>
  <c r="V3762" i="9"/>
  <c r="V3763" i="9"/>
  <c r="V3764" i="9"/>
  <c r="V3765" i="9"/>
  <c r="V3766" i="9"/>
  <c r="V3767" i="9"/>
  <c r="V3768" i="9"/>
  <c r="V3769" i="9"/>
  <c r="V3770" i="9"/>
  <c r="V3771" i="9"/>
  <c r="V3772" i="9"/>
  <c r="V3773" i="9"/>
  <c r="V3774" i="9"/>
  <c r="V3775" i="9"/>
  <c r="V3776" i="9"/>
  <c r="V3777" i="9"/>
  <c r="V3778" i="9"/>
  <c r="V3779" i="9"/>
  <c r="V3780" i="9"/>
  <c r="V3781" i="9"/>
  <c r="V3782" i="9"/>
  <c r="V3783" i="9"/>
  <c r="V3784" i="9"/>
  <c r="V3785" i="9"/>
  <c r="V3786" i="9"/>
  <c r="V3787" i="9"/>
  <c r="V3788" i="9"/>
  <c r="V3789" i="9"/>
  <c r="V3790" i="9"/>
  <c r="V3791" i="9"/>
  <c r="V3792" i="9"/>
  <c r="V3793" i="9"/>
  <c r="V3794" i="9"/>
  <c r="V3795" i="9"/>
  <c r="V3796" i="9"/>
  <c r="V3797" i="9"/>
  <c r="V3798" i="9"/>
  <c r="V3799" i="9"/>
  <c r="V3800" i="9"/>
  <c r="V3801" i="9"/>
  <c r="V3802" i="9"/>
  <c r="V3803" i="9"/>
  <c r="V3804" i="9"/>
  <c r="V3805" i="9"/>
  <c r="V3806" i="9"/>
  <c r="V3807" i="9"/>
  <c r="V3808" i="9"/>
  <c r="V3809" i="9"/>
  <c r="V3810" i="9"/>
  <c r="V3811" i="9"/>
  <c r="V3812" i="9"/>
  <c r="V3813" i="9"/>
  <c r="V3814" i="9"/>
  <c r="V3815" i="9"/>
  <c r="V3816" i="9"/>
  <c r="V3817" i="9"/>
  <c r="V3818" i="9"/>
  <c r="V3819" i="9"/>
  <c r="V3820" i="9"/>
  <c r="V3821" i="9"/>
  <c r="V3822" i="9"/>
  <c r="V3823" i="9"/>
  <c r="V3824" i="9"/>
  <c r="V3825" i="9"/>
  <c r="V3826" i="9"/>
  <c r="V3827" i="9"/>
  <c r="V3828" i="9"/>
  <c r="V3829" i="9"/>
  <c r="V3830" i="9"/>
  <c r="V3831" i="9"/>
  <c r="V3832" i="9"/>
  <c r="V3833" i="9"/>
  <c r="V3834" i="9"/>
  <c r="V3835" i="9"/>
  <c r="V3836" i="9"/>
  <c r="V3837" i="9"/>
  <c r="V3838" i="9"/>
  <c r="V3839" i="9"/>
  <c r="V3840" i="9"/>
  <c r="V3841" i="9"/>
  <c r="V3842" i="9"/>
  <c r="V3843" i="9"/>
  <c r="V3844" i="9"/>
  <c r="V3845" i="9"/>
  <c r="V3846" i="9"/>
  <c r="V3847" i="9"/>
  <c r="V3848" i="9"/>
  <c r="V3849" i="9"/>
  <c r="V3850" i="9"/>
  <c r="V3851" i="9"/>
  <c r="V3852" i="9"/>
  <c r="V3853" i="9"/>
  <c r="V3854" i="9"/>
  <c r="V3855" i="9"/>
  <c r="V3856" i="9"/>
  <c r="V3857" i="9"/>
  <c r="V3858" i="9"/>
  <c r="V3859" i="9"/>
  <c r="V3860" i="9"/>
  <c r="V3861" i="9"/>
  <c r="V3862" i="9"/>
  <c r="V3863" i="9"/>
  <c r="V3864" i="9"/>
  <c r="V3865" i="9"/>
  <c r="V3866" i="9"/>
  <c r="V3867" i="9"/>
  <c r="V3868" i="9"/>
  <c r="V3869" i="9"/>
  <c r="V3870" i="9"/>
  <c r="V3871" i="9"/>
  <c r="V3872" i="9"/>
  <c r="V3873" i="9"/>
  <c r="V3874" i="9"/>
  <c r="V3875" i="9"/>
  <c r="V3876" i="9"/>
  <c r="V3877" i="9"/>
  <c r="V3878" i="9"/>
  <c r="V3879" i="9"/>
  <c r="V3880" i="9"/>
  <c r="V3881" i="9"/>
  <c r="V3882" i="9"/>
  <c r="V3883" i="9"/>
  <c r="V3884" i="9"/>
  <c r="V3885" i="9"/>
  <c r="V3886" i="9"/>
  <c r="V3887" i="9"/>
  <c r="V3888" i="9"/>
  <c r="V3889" i="9"/>
  <c r="V3890" i="9"/>
  <c r="V3891" i="9"/>
  <c r="V3892" i="9"/>
  <c r="V3893" i="9"/>
  <c r="V3894" i="9"/>
  <c r="V3895" i="9"/>
  <c r="V3896" i="9"/>
  <c r="V3897" i="9"/>
  <c r="V3898" i="9"/>
  <c r="V3899" i="9"/>
  <c r="V3900" i="9"/>
  <c r="V3901" i="9"/>
  <c r="V3902" i="9"/>
  <c r="V3903" i="9"/>
  <c r="V3904" i="9"/>
  <c r="V3905" i="9"/>
  <c r="V3906" i="9"/>
  <c r="V3907" i="9"/>
  <c r="V3908" i="9"/>
  <c r="V3909" i="9"/>
  <c r="V3910" i="9"/>
  <c r="V3911" i="9"/>
  <c r="V3912" i="9"/>
  <c r="V3913" i="9"/>
  <c r="V3914" i="9"/>
  <c r="V3915" i="9"/>
  <c r="V3916" i="9"/>
  <c r="V3917" i="9"/>
  <c r="V3918" i="9"/>
  <c r="V3919" i="9"/>
  <c r="V3920" i="9"/>
  <c r="V3921" i="9"/>
  <c r="V3922" i="9"/>
  <c r="V3923" i="9"/>
  <c r="V3924" i="9"/>
  <c r="V3925" i="9"/>
  <c r="V3926" i="9"/>
  <c r="V3927" i="9"/>
  <c r="V3928" i="9"/>
  <c r="V3929" i="9"/>
  <c r="V3930" i="9"/>
  <c r="V3931" i="9"/>
  <c r="V3932" i="9"/>
  <c r="V3933" i="9"/>
  <c r="V3934" i="9"/>
  <c r="V3935" i="9"/>
  <c r="V3936" i="9"/>
  <c r="V3937" i="9"/>
  <c r="V3938" i="9"/>
  <c r="V3939" i="9"/>
  <c r="V3940" i="9"/>
  <c r="V3941" i="9"/>
  <c r="V3942" i="9"/>
  <c r="V3943" i="9"/>
  <c r="V3944" i="9"/>
  <c r="V3945" i="9"/>
  <c r="V3946" i="9"/>
  <c r="V3947" i="9"/>
  <c r="V3948" i="9"/>
  <c r="V3949" i="9"/>
  <c r="V3950" i="9"/>
  <c r="V3951" i="9"/>
  <c r="V3952" i="9"/>
  <c r="V3953" i="9"/>
  <c r="V3954" i="9"/>
  <c r="V3955" i="9"/>
  <c r="V3956" i="9"/>
  <c r="V3957" i="9"/>
  <c r="V3958" i="9"/>
  <c r="V3959" i="9"/>
  <c r="V3960" i="9"/>
  <c r="V3961" i="9"/>
  <c r="V3962" i="9"/>
  <c r="V3963" i="9"/>
  <c r="V3964" i="9"/>
  <c r="V3965" i="9"/>
  <c r="V3966" i="9"/>
  <c r="V3967" i="9"/>
  <c r="V3968" i="9"/>
  <c r="V3969" i="9"/>
  <c r="V3970" i="9"/>
  <c r="V3971" i="9"/>
  <c r="V3972" i="9"/>
  <c r="V3973" i="9"/>
  <c r="V3974" i="9"/>
  <c r="V3975" i="9"/>
  <c r="V3976" i="9"/>
  <c r="V3977" i="9"/>
  <c r="V3978" i="9"/>
  <c r="V3979" i="9"/>
  <c r="V3980" i="9"/>
  <c r="V3981" i="9"/>
  <c r="V3982" i="9"/>
  <c r="V3983" i="9"/>
  <c r="V3984" i="9"/>
  <c r="V3985" i="9"/>
  <c r="V3986" i="9"/>
  <c r="V3987" i="9"/>
  <c r="V3988" i="9"/>
  <c r="V3989" i="9"/>
  <c r="V3990" i="9"/>
  <c r="V3991" i="9"/>
  <c r="V3992" i="9"/>
  <c r="V3993" i="9"/>
  <c r="V3994" i="9"/>
  <c r="V3995" i="9"/>
  <c r="V3996" i="9"/>
  <c r="V3997" i="9"/>
  <c r="V3998" i="9"/>
  <c r="V3999" i="9"/>
  <c r="V4000" i="9"/>
  <c r="V4001" i="9"/>
  <c r="V4002" i="9"/>
  <c r="V4003" i="9"/>
  <c r="V4004" i="9"/>
  <c r="V4005" i="9"/>
  <c r="V4006" i="9"/>
  <c r="V4007" i="9"/>
  <c r="V4008" i="9"/>
  <c r="V4009" i="9"/>
  <c r="V4010" i="9"/>
  <c r="V4011" i="9"/>
  <c r="V4012" i="9"/>
  <c r="V4013" i="9"/>
  <c r="V4014" i="9"/>
  <c r="V4015" i="9"/>
  <c r="V4016" i="9"/>
  <c r="V4017" i="9"/>
  <c r="V4018" i="9"/>
  <c r="V4019" i="9"/>
  <c r="V4020" i="9"/>
  <c r="V4021" i="9"/>
  <c r="V4022" i="9"/>
  <c r="V4023" i="9"/>
  <c r="V4024" i="9"/>
  <c r="V4025" i="9"/>
  <c r="V4026" i="9"/>
  <c r="V4027" i="9"/>
  <c r="V4028" i="9"/>
  <c r="V4029" i="9"/>
  <c r="V4030" i="9"/>
  <c r="V4031" i="9"/>
  <c r="V4032" i="9"/>
  <c r="V4033" i="9"/>
  <c r="V4034" i="9"/>
  <c r="V4035" i="9"/>
  <c r="V4036" i="9"/>
  <c r="V4037" i="9"/>
  <c r="V4038" i="9"/>
  <c r="V4039" i="9"/>
  <c r="V4040" i="9"/>
  <c r="V4041" i="9"/>
  <c r="V4042" i="9"/>
  <c r="V4043" i="9"/>
  <c r="V4044" i="9"/>
  <c r="V4045" i="9"/>
  <c r="V4046" i="9"/>
  <c r="V4047" i="9"/>
  <c r="V4048" i="9"/>
  <c r="V4049" i="9"/>
  <c r="V4050" i="9"/>
  <c r="V4051" i="9"/>
  <c r="V4052" i="9"/>
  <c r="V4053" i="9"/>
  <c r="V4054" i="9"/>
  <c r="V4055" i="9"/>
  <c r="V4056" i="9"/>
  <c r="V4057" i="9"/>
  <c r="V4058" i="9"/>
  <c r="V4059" i="9"/>
  <c r="V4060" i="9"/>
  <c r="V4061" i="9"/>
  <c r="V4062" i="9"/>
  <c r="V4063" i="9"/>
  <c r="V4064" i="9"/>
  <c r="V4065" i="9"/>
  <c r="V4066" i="9"/>
  <c r="V4067" i="9"/>
  <c r="V4068" i="9"/>
  <c r="V4069" i="9"/>
  <c r="V4070" i="9"/>
  <c r="V4071" i="9"/>
  <c r="V4072" i="9"/>
  <c r="V4073" i="9"/>
  <c r="V4074" i="9"/>
  <c r="V4075" i="9"/>
  <c r="V4076" i="9"/>
  <c r="V4077" i="9"/>
  <c r="V4078" i="9"/>
  <c r="V4079" i="9"/>
  <c r="V4080" i="9"/>
  <c r="V4081" i="9"/>
  <c r="V4082" i="9"/>
  <c r="V4083" i="9"/>
  <c r="V4084" i="9"/>
  <c r="V4085" i="9"/>
  <c r="V4086" i="9"/>
  <c r="V4087" i="9"/>
  <c r="V4088" i="9"/>
  <c r="V4089" i="9"/>
  <c r="V4090" i="9"/>
  <c r="V4091" i="9"/>
  <c r="V4092" i="9"/>
  <c r="V4093" i="9"/>
  <c r="V4094" i="9"/>
  <c r="V4095" i="9"/>
  <c r="V4096" i="9"/>
  <c r="V4097" i="9"/>
  <c r="V4098" i="9"/>
  <c r="V4099" i="9"/>
  <c r="V4100" i="9"/>
  <c r="V4101" i="9"/>
  <c r="V4102" i="9"/>
  <c r="V4103" i="9"/>
  <c r="V4104" i="9"/>
  <c r="V4105" i="9"/>
  <c r="V4106" i="9"/>
  <c r="V4107" i="9"/>
  <c r="V4108" i="9"/>
  <c r="V4109" i="9"/>
  <c r="V4110" i="9"/>
  <c r="V4111" i="9"/>
  <c r="V4112" i="9"/>
  <c r="V4113" i="9"/>
  <c r="V4114" i="9"/>
  <c r="V4115" i="9"/>
  <c r="V4116" i="9"/>
  <c r="V4117" i="9"/>
  <c r="V4118" i="9"/>
  <c r="V4119" i="9"/>
  <c r="V4120" i="9"/>
  <c r="V4121" i="9"/>
  <c r="V4122" i="9"/>
  <c r="V4123" i="9"/>
  <c r="V4124" i="9"/>
  <c r="V4125" i="9"/>
  <c r="V4126" i="9"/>
  <c r="V4127" i="9"/>
  <c r="V4128" i="9"/>
  <c r="V4129" i="9"/>
  <c r="V4130" i="9"/>
  <c r="V4131" i="9"/>
  <c r="V4132" i="9"/>
  <c r="V4133" i="9"/>
  <c r="V4134" i="9"/>
  <c r="V4135" i="9"/>
  <c r="V4136" i="9"/>
  <c r="V4137" i="9"/>
  <c r="V4138" i="9"/>
  <c r="V4139" i="9"/>
  <c r="V4140" i="9"/>
  <c r="V4141" i="9"/>
  <c r="V4142" i="9"/>
  <c r="V4143" i="9"/>
  <c r="V4144" i="9"/>
  <c r="V4145" i="9"/>
  <c r="V4146" i="9"/>
  <c r="V4147" i="9"/>
  <c r="V4148" i="9"/>
  <c r="V4149" i="9"/>
  <c r="V4150" i="9"/>
  <c r="V4151" i="9"/>
  <c r="V4152" i="9"/>
  <c r="V4153" i="9"/>
  <c r="V4154" i="9"/>
  <c r="V4155" i="9"/>
  <c r="V4156" i="9"/>
  <c r="V4157" i="9"/>
  <c r="V4158" i="9"/>
  <c r="V4159" i="9"/>
  <c r="V4160" i="9"/>
  <c r="V4161" i="9"/>
  <c r="V4162" i="9"/>
  <c r="V4163" i="9"/>
  <c r="V4164" i="9"/>
  <c r="V4165" i="9"/>
  <c r="V4166" i="9"/>
  <c r="V4167" i="9"/>
  <c r="V4168" i="9"/>
  <c r="V4169" i="9"/>
  <c r="V4170" i="9"/>
  <c r="V4171" i="9"/>
  <c r="V4172" i="9"/>
  <c r="V4173" i="9"/>
  <c r="V4174" i="9"/>
  <c r="V4175" i="9"/>
  <c r="V4176" i="9"/>
  <c r="V4177" i="9"/>
  <c r="V4178" i="9"/>
  <c r="V4179" i="9"/>
  <c r="V4180" i="9"/>
  <c r="V4181" i="9"/>
  <c r="V4182" i="9"/>
  <c r="V4183" i="9"/>
  <c r="V4184" i="9"/>
  <c r="V4185" i="9"/>
  <c r="V4186" i="9"/>
  <c r="V4187" i="9"/>
  <c r="V4188" i="9"/>
  <c r="V4189" i="9"/>
  <c r="V4190" i="9"/>
  <c r="V4191" i="9"/>
  <c r="V4192" i="9"/>
  <c r="V4193" i="9"/>
  <c r="V4194" i="9"/>
  <c r="V4195" i="9"/>
  <c r="V4196" i="9"/>
  <c r="V4197" i="9"/>
  <c r="V4198" i="9"/>
  <c r="V4199" i="9"/>
  <c r="V4200" i="9"/>
  <c r="V4201" i="9"/>
  <c r="V4202" i="9"/>
  <c r="V4203" i="9"/>
  <c r="V4204" i="9"/>
  <c r="V4205" i="9"/>
  <c r="V4206" i="9"/>
  <c r="V4207" i="9"/>
  <c r="V4208" i="9"/>
  <c r="V4209" i="9"/>
  <c r="V4210" i="9"/>
  <c r="V4211" i="9"/>
  <c r="V4212" i="9"/>
  <c r="V4213" i="9"/>
  <c r="V4214" i="9"/>
  <c r="V4215" i="9"/>
  <c r="V4216" i="9"/>
  <c r="V4217" i="9"/>
  <c r="V4218" i="9"/>
  <c r="V4219" i="9"/>
  <c r="V4220" i="9"/>
  <c r="V4221" i="9"/>
  <c r="V4222" i="9"/>
  <c r="V4223" i="9"/>
  <c r="V4224" i="9"/>
  <c r="V4225" i="9"/>
  <c r="V4226" i="9"/>
  <c r="V4227" i="9"/>
  <c r="V4228" i="9"/>
  <c r="V4229" i="9"/>
  <c r="V4230" i="9"/>
  <c r="V4231" i="9"/>
  <c r="V4232" i="9"/>
  <c r="V4233" i="9"/>
  <c r="V4234" i="9"/>
  <c r="V4235" i="9"/>
  <c r="V4236" i="9"/>
  <c r="V4237" i="9"/>
  <c r="V4238" i="9"/>
  <c r="V4239" i="9"/>
  <c r="V4240" i="9"/>
  <c r="V4241" i="9"/>
  <c r="V4242" i="9"/>
  <c r="V4243" i="9"/>
  <c r="V4244" i="9"/>
  <c r="V4245" i="9"/>
  <c r="V4246" i="9"/>
  <c r="V4247" i="9"/>
  <c r="V4248" i="9"/>
  <c r="V4249" i="9"/>
  <c r="V4250" i="9"/>
  <c r="V4251" i="9"/>
  <c r="V4252" i="9"/>
  <c r="V4253" i="9"/>
  <c r="V4254" i="9"/>
  <c r="V4255" i="9"/>
  <c r="V4256" i="9"/>
  <c r="V4257" i="9"/>
  <c r="V4258" i="9"/>
  <c r="V4259" i="9"/>
  <c r="V4260" i="9"/>
  <c r="V4261" i="9"/>
  <c r="V4262" i="9"/>
  <c r="V4263" i="9"/>
  <c r="V4264" i="9"/>
  <c r="V4265" i="9"/>
  <c r="V4266" i="9"/>
  <c r="V4267" i="9"/>
  <c r="V4268" i="9"/>
  <c r="V4269" i="9"/>
  <c r="V4270" i="9"/>
  <c r="V4271" i="9"/>
  <c r="V4272" i="9"/>
  <c r="V4273" i="9"/>
  <c r="V4274" i="9"/>
  <c r="V4275" i="9"/>
  <c r="V4276" i="9"/>
  <c r="V4277" i="9"/>
  <c r="V4278" i="9"/>
  <c r="V4279" i="9"/>
  <c r="V4280" i="9"/>
  <c r="V4281" i="9"/>
  <c r="V4282" i="9"/>
  <c r="V4283" i="9"/>
  <c r="V4284" i="9"/>
  <c r="V4285" i="9"/>
  <c r="V4286" i="9"/>
  <c r="V4287" i="9"/>
  <c r="V4288" i="9"/>
  <c r="V4289" i="9"/>
  <c r="V4290" i="9"/>
  <c r="V4291" i="9"/>
  <c r="V4292" i="9"/>
  <c r="V4293" i="9"/>
  <c r="V4294" i="9"/>
  <c r="V4295" i="9"/>
  <c r="V4296" i="9"/>
  <c r="V4297" i="9"/>
  <c r="V4298" i="9"/>
  <c r="V4299" i="9"/>
  <c r="V4300" i="9"/>
  <c r="V4301" i="9"/>
  <c r="V4302" i="9"/>
  <c r="V4303" i="9"/>
  <c r="V4304" i="9"/>
  <c r="V4305" i="9"/>
  <c r="V4306" i="9"/>
  <c r="V4307" i="9"/>
  <c r="V4308" i="9"/>
  <c r="V4309" i="9"/>
  <c r="V4310" i="9"/>
  <c r="V4311" i="9"/>
  <c r="V4312" i="9"/>
  <c r="V4313" i="9"/>
  <c r="V4314" i="9"/>
  <c r="V4315" i="9"/>
  <c r="V4316" i="9"/>
  <c r="V4317" i="9"/>
  <c r="V4318" i="9"/>
  <c r="V4319" i="9"/>
  <c r="V4320" i="9"/>
  <c r="V4321" i="9"/>
  <c r="V4322" i="9"/>
  <c r="V4323" i="9"/>
  <c r="V4324" i="9"/>
  <c r="V4325" i="9"/>
  <c r="V4326" i="9"/>
  <c r="V4327" i="9"/>
  <c r="V4328" i="9"/>
  <c r="V4329" i="9"/>
  <c r="V4330" i="9"/>
  <c r="V4331" i="9"/>
  <c r="V4332" i="9"/>
  <c r="V4333" i="9"/>
  <c r="V4334" i="9"/>
  <c r="V4335" i="9"/>
  <c r="V4336" i="9"/>
  <c r="V4337" i="9"/>
  <c r="V4338" i="9"/>
  <c r="V4339" i="9"/>
  <c r="V4340" i="9"/>
  <c r="V4341" i="9"/>
  <c r="V4342" i="9"/>
  <c r="V4343" i="9"/>
  <c r="V4344" i="9"/>
  <c r="V4345" i="9"/>
  <c r="V4346" i="9"/>
  <c r="V4347" i="9"/>
  <c r="V4348" i="9"/>
  <c r="V4349" i="9"/>
  <c r="V4350" i="9"/>
  <c r="V4351" i="9"/>
  <c r="V4352" i="9"/>
  <c r="V4353" i="9"/>
  <c r="V4354" i="9"/>
  <c r="V4355" i="9"/>
  <c r="V4356" i="9"/>
  <c r="V4357" i="9"/>
  <c r="V4358" i="9"/>
  <c r="V4359" i="9"/>
  <c r="V4360" i="9"/>
  <c r="V4361" i="9"/>
  <c r="V4362" i="9"/>
  <c r="V4363" i="9"/>
  <c r="V4364" i="9"/>
  <c r="V4365" i="9"/>
  <c r="V4366" i="9"/>
  <c r="V4367" i="9"/>
  <c r="V4368" i="9"/>
  <c r="V4369" i="9"/>
  <c r="V4370" i="9"/>
  <c r="V4371" i="9"/>
  <c r="V4372" i="9"/>
  <c r="V4373" i="9"/>
  <c r="V4374" i="9"/>
  <c r="V4375" i="9"/>
  <c r="V4376" i="9"/>
  <c r="V4377" i="9"/>
  <c r="V4378" i="9"/>
  <c r="V4379" i="9"/>
  <c r="V4380" i="9"/>
  <c r="V4381" i="9"/>
  <c r="V4382" i="9"/>
  <c r="V4383" i="9"/>
  <c r="V4384" i="9"/>
  <c r="V4385" i="9"/>
  <c r="V4386" i="9"/>
  <c r="V4387" i="9"/>
  <c r="V4388" i="9"/>
  <c r="V4389" i="9"/>
  <c r="V4390" i="9"/>
  <c r="V4391" i="9"/>
  <c r="V4392" i="9"/>
  <c r="V4393" i="9"/>
  <c r="V4394" i="9"/>
  <c r="V4395" i="9"/>
  <c r="V4396" i="9"/>
  <c r="V4397" i="9"/>
  <c r="V4398" i="9"/>
  <c r="V4399" i="9"/>
  <c r="V4400" i="9"/>
  <c r="V4401" i="9"/>
  <c r="V4402" i="9"/>
  <c r="V4403" i="9"/>
  <c r="V4404" i="9"/>
  <c r="V4405" i="9"/>
  <c r="V4406" i="9"/>
  <c r="V4407" i="9"/>
  <c r="V4408" i="9"/>
  <c r="V4409" i="9"/>
  <c r="V4410" i="9"/>
  <c r="V4411" i="9"/>
  <c r="V4412" i="9"/>
  <c r="V4413" i="9"/>
  <c r="V4414" i="9"/>
  <c r="V4415" i="9"/>
  <c r="V4416" i="9"/>
  <c r="V4417" i="9"/>
  <c r="V4418" i="9"/>
  <c r="V4419" i="9"/>
  <c r="V4420" i="9"/>
  <c r="V4421" i="9"/>
  <c r="V4422" i="9"/>
  <c r="V4423" i="9"/>
  <c r="V4424" i="9"/>
  <c r="V4425" i="9"/>
  <c r="V4426" i="9"/>
  <c r="V4427" i="9"/>
  <c r="V4428" i="9"/>
  <c r="V4429" i="9"/>
  <c r="V4430" i="9"/>
  <c r="V4431" i="9"/>
  <c r="V4432" i="9"/>
  <c r="V4433" i="9"/>
  <c r="V4434" i="9"/>
  <c r="V4435" i="9"/>
  <c r="V4436" i="9"/>
  <c r="V4437" i="9"/>
  <c r="V4438" i="9"/>
  <c r="V4439" i="9"/>
  <c r="V4440" i="9"/>
  <c r="V4441" i="9"/>
  <c r="V4442" i="9"/>
  <c r="V4443" i="9"/>
  <c r="V4444" i="9"/>
  <c r="V4445" i="9"/>
  <c r="V4446" i="9"/>
  <c r="V4447" i="9"/>
  <c r="V4448" i="9"/>
  <c r="V4449" i="9"/>
  <c r="V4450" i="9"/>
  <c r="V4451" i="9"/>
  <c r="V4452" i="9"/>
  <c r="V4453" i="9"/>
  <c r="V4454" i="9"/>
  <c r="V4455" i="9"/>
  <c r="V4456" i="9"/>
  <c r="V4457" i="9"/>
  <c r="V4458" i="9"/>
  <c r="V4459" i="9"/>
  <c r="V4460" i="9"/>
  <c r="V4461" i="9"/>
  <c r="V4462" i="9"/>
  <c r="V4463" i="9"/>
  <c r="V4464" i="9"/>
  <c r="V4465" i="9"/>
  <c r="V4466" i="9"/>
  <c r="V4467" i="9"/>
  <c r="V4468" i="9"/>
  <c r="V4469" i="9"/>
  <c r="V4470" i="9"/>
  <c r="V4471" i="9"/>
  <c r="V4472" i="9"/>
  <c r="V4473" i="9"/>
  <c r="V4474" i="9"/>
  <c r="V4475" i="9"/>
  <c r="V4476" i="9"/>
  <c r="V4477" i="9"/>
  <c r="V4478" i="9"/>
  <c r="V4479" i="9"/>
  <c r="V4480" i="9"/>
  <c r="V4481" i="9"/>
  <c r="V4482" i="9"/>
  <c r="V4483" i="9"/>
  <c r="V4484" i="9"/>
  <c r="V4485" i="9"/>
  <c r="V4486" i="9"/>
  <c r="V4487" i="9"/>
  <c r="V4488" i="9"/>
  <c r="V4489" i="9"/>
  <c r="V4490" i="9"/>
  <c r="V4491" i="9"/>
  <c r="V4492" i="9"/>
  <c r="V4493" i="9"/>
  <c r="V4494" i="9"/>
  <c r="V4495" i="9"/>
  <c r="V4496" i="9"/>
  <c r="V4497" i="9"/>
  <c r="V4498" i="9"/>
  <c r="V4499" i="9"/>
  <c r="V4500" i="9"/>
  <c r="V4501" i="9"/>
  <c r="V4502" i="9"/>
  <c r="V4503" i="9"/>
  <c r="V4504" i="9"/>
  <c r="V4505" i="9"/>
  <c r="V4506" i="9"/>
  <c r="V4507" i="9"/>
  <c r="V4508" i="9"/>
  <c r="V4509" i="9"/>
  <c r="V4510" i="9"/>
  <c r="V4511" i="9"/>
  <c r="V4512" i="9"/>
  <c r="V4513" i="9"/>
  <c r="V4514" i="9"/>
  <c r="V4515" i="9"/>
  <c r="V4516" i="9"/>
  <c r="V4517" i="9"/>
  <c r="V4518" i="9"/>
  <c r="V4519" i="9"/>
  <c r="V4520" i="9"/>
  <c r="V4521" i="9"/>
  <c r="V4522" i="9"/>
  <c r="V4523" i="9"/>
  <c r="V4524" i="9"/>
  <c r="V4525" i="9"/>
  <c r="V4526" i="9"/>
  <c r="V4527" i="9"/>
  <c r="V4528" i="9"/>
  <c r="V4529" i="9"/>
  <c r="V4530" i="9"/>
  <c r="V4531" i="9"/>
  <c r="V4532" i="9"/>
  <c r="V4533" i="9"/>
  <c r="V4534" i="9"/>
  <c r="V4535" i="9"/>
  <c r="V4536" i="9"/>
  <c r="V4537" i="9"/>
  <c r="V4538" i="9"/>
  <c r="V4539" i="9"/>
  <c r="V4540" i="9"/>
  <c r="V4541" i="9"/>
  <c r="V4542" i="9"/>
  <c r="V4543" i="9"/>
  <c r="V4544" i="9"/>
  <c r="V4545" i="9"/>
  <c r="V4546" i="9"/>
  <c r="V4547" i="9"/>
  <c r="V4548" i="9"/>
  <c r="V4549" i="9"/>
  <c r="V4550" i="9"/>
  <c r="V4551" i="9"/>
  <c r="V4552" i="9"/>
  <c r="V4553" i="9"/>
  <c r="V4554" i="9"/>
  <c r="V4555" i="9"/>
  <c r="V4556" i="9"/>
  <c r="V4557" i="9"/>
  <c r="V4558" i="9"/>
  <c r="V4559" i="9"/>
  <c r="V4560" i="9"/>
  <c r="V4561" i="9"/>
  <c r="V4562" i="9"/>
  <c r="V4563" i="9"/>
  <c r="V4564" i="9"/>
  <c r="V4565" i="9"/>
  <c r="V4566" i="9"/>
  <c r="V4567" i="9"/>
  <c r="V4568" i="9"/>
  <c r="V4569" i="9"/>
  <c r="V4570" i="9"/>
  <c r="V4571" i="9"/>
  <c r="V4572" i="9"/>
  <c r="V4573" i="9"/>
  <c r="V4574" i="9"/>
  <c r="V4575" i="9"/>
  <c r="V4576" i="9"/>
  <c r="V4577" i="9"/>
  <c r="V4578" i="9"/>
  <c r="V4579" i="9"/>
  <c r="V4580" i="9"/>
  <c r="V4581" i="9"/>
  <c r="V4582" i="9"/>
  <c r="V4583" i="9"/>
  <c r="V4584" i="9"/>
  <c r="V4585" i="9"/>
  <c r="V4586" i="9"/>
  <c r="V4587" i="9"/>
  <c r="V4588" i="9"/>
  <c r="V4589" i="9"/>
  <c r="V4590" i="9"/>
  <c r="V4591" i="9"/>
  <c r="V4592" i="9"/>
  <c r="V4593" i="9"/>
  <c r="V4594" i="9"/>
  <c r="V4595" i="9"/>
  <c r="V4596" i="9"/>
  <c r="V4597" i="9"/>
  <c r="V4598" i="9"/>
  <c r="V4599" i="9"/>
  <c r="V4600" i="9"/>
  <c r="V4601" i="9"/>
  <c r="V4602" i="9"/>
  <c r="V4603" i="9"/>
  <c r="V4604" i="9"/>
  <c r="V4605" i="9"/>
  <c r="V4606" i="9"/>
  <c r="V4607" i="9"/>
  <c r="V4608" i="9"/>
  <c r="V4609" i="9"/>
  <c r="V4610" i="9"/>
  <c r="V4611" i="9"/>
  <c r="V4612" i="9"/>
  <c r="V4613" i="9"/>
  <c r="V4614" i="9"/>
  <c r="V4615" i="9"/>
  <c r="V4616" i="9"/>
  <c r="V4617" i="9"/>
  <c r="V4618" i="9"/>
  <c r="V4619" i="9"/>
  <c r="V4620" i="9"/>
  <c r="V4621" i="9"/>
  <c r="V4622" i="9"/>
  <c r="V4623" i="9"/>
  <c r="V4624" i="9"/>
  <c r="V4625" i="9"/>
  <c r="V4626" i="9"/>
  <c r="V4627" i="9"/>
  <c r="V4628" i="9"/>
  <c r="V4629" i="9"/>
  <c r="V4630" i="9"/>
  <c r="V4631" i="9"/>
  <c r="V4632" i="9"/>
  <c r="V4633" i="9"/>
  <c r="V4634" i="9"/>
  <c r="V4635" i="9"/>
  <c r="V4636" i="9"/>
  <c r="V4637" i="9"/>
  <c r="V4638" i="9"/>
  <c r="V4639" i="9"/>
  <c r="V4640" i="9"/>
  <c r="V4641" i="9"/>
  <c r="V4642" i="9"/>
  <c r="V4643" i="9"/>
  <c r="V4644" i="9"/>
  <c r="V4645" i="9"/>
  <c r="V4646" i="9"/>
  <c r="V4647" i="9"/>
  <c r="V4648" i="9"/>
  <c r="V4649" i="9"/>
  <c r="V4650" i="9"/>
  <c r="V4651" i="9"/>
  <c r="V4652" i="9"/>
  <c r="V4653" i="9"/>
  <c r="V4654" i="9"/>
  <c r="V4655" i="9"/>
  <c r="V4656" i="9"/>
  <c r="V4657" i="9"/>
  <c r="V4658" i="9"/>
  <c r="V4659" i="9"/>
  <c r="V4660" i="9"/>
  <c r="V4661" i="9"/>
  <c r="V4662" i="9"/>
  <c r="V4663" i="9"/>
  <c r="V4664" i="9"/>
  <c r="V4665" i="9"/>
  <c r="V4666" i="9"/>
  <c r="V4667" i="9"/>
  <c r="V4668" i="9"/>
  <c r="V4669" i="9"/>
  <c r="V4670" i="9"/>
  <c r="V4671" i="9"/>
  <c r="V4672" i="9"/>
  <c r="V4673" i="9"/>
  <c r="V4674" i="9"/>
  <c r="V4675" i="9"/>
  <c r="V4676" i="9"/>
  <c r="V4677" i="9"/>
  <c r="V4678" i="9"/>
  <c r="V4679" i="9"/>
  <c r="V4680" i="9"/>
  <c r="V4681" i="9"/>
  <c r="V4682" i="9"/>
  <c r="V4683" i="9"/>
  <c r="V4684" i="9"/>
  <c r="V4685" i="9"/>
  <c r="V4686" i="9"/>
  <c r="V4687" i="9"/>
  <c r="V4688" i="9"/>
  <c r="V4689" i="9"/>
  <c r="V4690" i="9"/>
  <c r="V4691" i="9"/>
  <c r="V4692" i="9"/>
  <c r="V4693" i="9"/>
  <c r="V4694" i="9"/>
  <c r="V4695" i="9"/>
  <c r="V4696" i="9"/>
  <c r="V4697" i="9"/>
  <c r="V4698" i="9"/>
  <c r="V4699" i="9"/>
  <c r="V4700" i="9"/>
  <c r="V4701" i="9"/>
  <c r="V4702" i="9"/>
  <c r="V4703" i="9"/>
  <c r="V4704" i="9"/>
  <c r="V4705" i="9"/>
  <c r="V4706" i="9"/>
  <c r="V4707" i="9"/>
  <c r="V4708" i="9"/>
  <c r="V4709" i="9"/>
  <c r="V4710" i="9"/>
  <c r="V4711" i="9"/>
  <c r="V4712" i="9"/>
  <c r="V4713" i="9"/>
  <c r="V4714" i="9"/>
  <c r="V4715" i="9"/>
  <c r="V4716" i="9"/>
  <c r="V4717" i="9"/>
  <c r="V4718" i="9"/>
  <c r="V4719" i="9"/>
  <c r="V4720" i="9"/>
  <c r="V4721" i="9"/>
  <c r="V4722" i="9"/>
  <c r="V4723" i="9"/>
  <c r="V4724" i="9"/>
  <c r="V4725" i="9"/>
  <c r="V4726" i="9"/>
  <c r="V4727" i="9"/>
  <c r="V4728" i="9"/>
  <c r="V4729" i="9"/>
  <c r="V4730" i="9"/>
  <c r="V4731" i="9"/>
  <c r="V4732" i="9"/>
  <c r="V4733" i="9"/>
  <c r="V4734" i="9"/>
  <c r="V4735" i="9"/>
  <c r="V4736" i="9"/>
  <c r="V4737" i="9"/>
  <c r="V4738" i="9"/>
  <c r="V4739" i="9"/>
  <c r="V4740" i="9"/>
  <c r="V4741" i="9"/>
  <c r="V4742" i="9"/>
  <c r="V4743" i="9"/>
  <c r="V4744" i="9"/>
  <c r="V4745" i="9"/>
  <c r="V4746" i="9"/>
  <c r="V4747" i="9"/>
  <c r="V4748" i="9"/>
  <c r="V4749" i="9"/>
  <c r="V4750" i="9"/>
  <c r="V4751" i="9"/>
  <c r="V4752" i="9"/>
  <c r="V4753" i="9"/>
  <c r="V4754" i="9"/>
  <c r="V4755" i="9"/>
  <c r="V4756" i="9"/>
  <c r="V4757" i="9"/>
  <c r="V4758" i="9"/>
  <c r="V4759" i="9"/>
  <c r="V4760" i="9"/>
  <c r="V4761" i="9"/>
  <c r="V4762" i="9"/>
  <c r="V4763" i="9"/>
  <c r="V4764" i="9"/>
  <c r="V4765" i="9"/>
  <c r="V4766" i="9"/>
  <c r="V4767" i="9"/>
  <c r="V4768" i="9"/>
  <c r="V4769" i="9"/>
  <c r="V4770" i="9"/>
  <c r="V4771" i="9"/>
  <c r="V4772" i="9"/>
  <c r="V4773" i="9"/>
  <c r="V4774" i="9"/>
  <c r="V4775" i="9"/>
  <c r="V4776" i="9"/>
  <c r="V4777" i="9"/>
  <c r="V4778" i="9"/>
  <c r="V4779" i="9"/>
  <c r="V4780" i="9"/>
  <c r="V4781" i="9"/>
  <c r="V4782" i="9"/>
  <c r="V4783" i="9"/>
  <c r="V4784" i="9"/>
  <c r="V4785" i="9"/>
  <c r="V4786" i="9"/>
  <c r="V4787" i="9"/>
  <c r="V4788" i="9"/>
  <c r="V4789" i="9"/>
  <c r="V4790" i="9"/>
  <c r="V4791" i="9"/>
  <c r="V4792" i="9"/>
  <c r="V4793" i="9"/>
  <c r="V4794" i="9"/>
  <c r="V4795" i="9"/>
  <c r="V4796" i="9"/>
  <c r="V4797" i="9"/>
  <c r="V4798" i="9"/>
  <c r="V4799" i="9"/>
  <c r="V4800" i="9"/>
  <c r="V4801" i="9"/>
  <c r="V4802" i="9"/>
  <c r="V4803" i="9"/>
  <c r="V4804" i="9"/>
  <c r="V4805" i="9"/>
  <c r="V4806" i="9"/>
  <c r="V4807" i="9"/>
  <c r="V4808" i="9"/>
  <c r="V4809" i="9"/>
  <c r="V4810" i="9"/>
  <c r="V4811" i="9"/>
  <c r="V4812" i="9"/>
  <c r="V4813" i="9"/>
  <c r="V4814" i="9"/>
  <c r="V4815" i="9"/>
  <c r="V4816" i="9"/>
  <c r="V4817" i="9"/>
  <c r="V4818" i="9"/>
  <c r="V4819" i="9"/>
  <c r="V4820" i="9"/>
  <c r="V4821" i="9"/>
  <c r="V4822" i="9"/>
  <c r="V4823" i="9"/>
  <c r="V4824" i="9"/>
  <c r="V4825" i="9"/>
  <c r="V4826" i="9"/>
  <c r="V4827" i="9"/>
  <c r="V4828" i="9"/>
  <c r="V4829" i="9"/>
  <c r="V4830" i="9"/>
  <c r="V4831" i="9"/>
  <c r="V4832" i="9"/>
  <c r="V4833" i="9"/>
  <c r="V4834" i="9"/>
  <c r="V4835" i="9"/>
  <c r="V4836" i="9"/>
  <c r="V4837" i="9"/>
  <c r="V4838" i="9"/>
  <c r="V4839" i="9"/>
  <c r="V4840" i="9"/>
  <c r="V4841" i="9"/>
  <c r="V4842" i="9"/>
  <c r="V4843" i="9"/>
  <c r="V4844" i="9"/>
  <c r="V4845" i="9"/>
  <c r="V4846" i="9"/>
  <c r="V4847" i="9"/>
  <c r="V4848" i="9"/>
  <c r="V4849" i="9"/>
  <c r="V4850" i="9"/>
  <c r="V4851" i="9"/>
  <c r="V4852" i="9"/>
  <c r="V4853" i="9"/>
  <c r="V4854" i="9"/>
  <c r="V4855" i="9"/>
  <c r="V4856" i="9"/>
  <c r="V4857" i="9"/>
  <c r="V4858" i="9"/>
  <c r="V4859" i="9"/>
  <c r="V4860" i="9"/>
  <c r="V4861" i="9"/>
  <c r="V4862" i="9"/>
  <c r="V4863" i="9"/>
  <c r="V4864" i="9"/>
  <c r="V4865" i="9"/>
  <c r="V4866" i="9"/>
  <c r="V4867" i="9"/>
  <c r="V4868" i="9"/>
  <c r="V4869" i="9"/>
  <c r="V4870" i="9"/>
  <c r="V4871" i="9"/>
  <c r="V4872" i="9"/>
  <c r="V4873" i="9"/>
  <c r="V4874" i="9"/>
  <c r="V4875" i="9"/>
  <c r="V4876" i="9"/>
  <c r="V4877" i="9"/>
  <c r="V4878" i="9"/>
  <c r="V4879" i="9"/>
  <c r="V4880" i="9"/>
  <c r="V4881" i="9"/>
  <c r="V4882" i="9"/>
  <c r="V4883" i="9"/>
  <c r="V4884" i="9"/>
  <c r="V4885" i="9"/>
  <c r="V4886" i="9"/>
  <c r="V4887" i="9"/>
  <c r="V4888" i="9"/>
  <c r="V4889" i="9"/>
  <c r="V4890" i="9"/>
  <c r="V4891" i="9"/>
  <c r="V4892" i="9"/>
  <c r="V4893" i="9"/>
  <c r="V4894" i="9"/>
  <c r="V4895" i="9"/>
  <c r="V4896" i="9"/>
  <c r="V4897" i="9"/>
  <c r="V4898" i="9"/>
  <c r="V4899" i="9"/>
  <c r="V4900" i="9"/>
  <c r="V4901" i="9"/>
  <c r="V4902" i="9"/>
  <c r="V4903" i="9"/>
  <c r="V4904" i="9"/>
  <c r="V4905" i="9"/>
  <c r="V4906" i="9"/>
  <c r="V4907" i="9"/>
  <c r="V4908" i="9"/>
  <c r="V4909" i="9"/>
  <c r="V4910" i="9"/>
  <c r="V4911" i="9"/>
  <c r="V4912" i="9"/>
  <c r="V4913" i="9"/>
  <c r="V4914" i="9"/>
  <c r="V4915" i="9"/>
  <c r="V4916" i="9"/>
  <c r="V4917" i="9"/>
  <c r="V4918" i="9"/>
  <c r="V4919" i="9"/>
  <c r="V4920" i="9"/>
  <c r="V4921" i="9"/>
  <c r="V4922" i="9"/>
  <c r="V4923" i="9"/>
  <c r="V4924" i="9"/>
  <c r="V4925" i="9"/>
  <c r="V4926" i="9"/>
  <c r="V4927" i="9"/>
  <c r="V4928" i="9"/>
  <c r="V4929" i="9"/>
  <c r="V4930" i="9"/>
  <c r="V4931" i="9"/>
  <c r="V4932" i="9"/>
  <c r="V4933" i="9"/>
  <c r="V4934" i="9"/>
  <c r="V4935" i="9"/>
  <c r="V4936" i="9"/>
  <c r="V4937" i="9"/>
  <c r="V4938" i="9"/>
  <c r="V4939" i="9"/>
  <c r="V4940" i="9"/>
  <c r="V4941" i="9"/>
  <c r="V4942" i="9"/>
  <c r="V4943" i="9"/>
  <c r="V4944" i="9"/>
  <c r="V4945" i="9"/>
  <c r="V4946" i="9"/>
  <c r="V4947" i="9"/>
  <c r="V4948" i="9"/>
  <c r="V4949" i="9"/>
  <c r="V4950" i="9"/>
  <c r="V4951" i="9"/>
  <c r="V4952" i="9"/>
  <c r="V4953" i="9"/>
  <c r="V4954" i="9"/>
  <c r="V4955" i="9"/>
  <c r="V4956" i="9"/>
  <c r="V4957" i="9"/>
  <c r="V4958" i="9"/>
  <c r="V4959" i="9"/>
  <c r="V4960" i="9"/>
  <c r="V4961" i="9"/>
  <c r="V4962" i="9"/>
  <c r="V4963" i="9"/>
  <c r="V4964" i="9"/>
  <c r="V4965" i="9"/>
  <c r="V4966" i="9"/>
  <c r="V4967" i="9"/>
  <c r="V4968" i="9"/>
  <c r="V4969" i="9"/>
  <c r="V4970" i="9"/>
  <c r="V4971" i="9"/>
  <c r="V4972" i="9"/>
  <c r="V4973" i="9"/>
  <c r="V4974" i="9"/>
  <c r="V4975" i="9"/>
  <c r="V4976" i="9"/>
  <c r="V4977" i="9"/>
  <c r="V4978" i="9"/>
  <c r="V4979" i="9"/>
  <c r="V4980" i="9"/>
  <c r="V4981" i="9"/>
  <c r="V4982" i="9"/>
  <c r="V4983" i="9"/>
  <c r="V4984" i="9"/>
  <c r="V4985" i="9"/>
  <c r="V4986" i="9"/>
  <c r="V4987" i="9"/>
  <c r="V4988" i="9"/>
  <c r="V4989" i="9"/>
  <c r="V4990" i="9"/>
  <c r="V4991" i="9"/>
  <c r="V4992" i="9"/>
  <c r="V4993" i="9"/>
  <c r="V4994" i="9"/>
  <c r="V4995" i="9"/>
  <c r="V4996" i="9"/>
  <c r="V4997" i="9"/>
  <c r="V4998" i="9"/>
  <c r="V4999" i="9"/>
  <c r="V5000" i="9"/>
  <c r="V5001" i="9"/>
  <c r="V2" i="9"/>
  <c r="C21" i="5" l="1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I2" i="4"/>
  <c r="G17" i="4"/>
  <c r="I41" i="4" l="1"/>
  <c r="G41" i="4"/>
  <c r="D41" i="4"/>
  <c r="I40" i="4"/>
  <c r="G40" i="4"/>
  <c r="D40" i="4"/>
  <c r="I39" i="4"/>
  <c r="G39" i="4"/>
  <c r="D39" i="4"/>
  <c r="I38" i="4"/>
  <c r="G38" i="4"/>
  <c r="D38" i="4"/>
  <c r="I35" i="4"/>
  <c r="G35" i="4"/>
  <c r="D35" i="4"/>
  <c r="I34" i="4"/>
  <c r="G34" i="4"/>
  <c r="D34" i="4"/>
  <c r="I33" i="4"/>
  <c r="G33" i="4"/>
  <c r="D33" i="4"/>
  <c r="I32" i="4"/>
  <c r="G32" i="4"/>
  <c r="D32" i="4"/>
  <c r="P41" i="4" l="1"/>
  <c r="N3" i="6" l="1"/>
  <c r="N4" i="6" s="1"/>
  <c r="N5" i="6" s="1"/>
  <c r="N6" i="6" s="1"/>
  <c r="N7" i="6" s="1"/>
  <c r="N8" i="6" s="1"/>
  <c r="N9" i="6" s="1"/>
  <c r="N10" i="6" s="1"/>
  <c r="N11" i="6" s="1"/>
  <c r="N12" i="6" s="1"/>
  <c r="N13" i="6" s="1"/>
  <c r="M3" i="6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2" i="7"/>
  <c r="M4" i="6" l="1"/>
  <c r="J30" i="7"/>
  <c r="M5" i="6" l="1"/>
  <c r="M6" i="6" l="1"/>
  <c r="M7" i="6" s="1"/>
  <c r="M8" i="6" l="1"/>
  <c r="M9" i="6" l="1"/>
  <c r="M10" i="6" l="1"/>
  <c r="M11" i="6" l="1"/>
  <c r="M12" i="6" l="1"/>
  <c r="M13" i="6" l="1"/>
  <c r="I3" i="4" l="1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42" i="4"/>
  <c r="I43" i="4"/>
  <c r="I44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R1" i="4"/>
  <c r="S31" i="4" s="1"/>
  <c r="S51" i="4" l="1"/>
  <c r="S75" i="4"/>
  <c r="P51" i="4"/>
  <c r="R51" i="4" s="1"/>
  <c r="P75" i="4"/>
  <c r="R75" i="4" s="1"/>
  <c r="S77" i="4"/>
  <c r="S21" i="4"/>
  <c r="S11" i="4"/>
  <c r="E6" i="6" l="1"/>
  <c r="E7" i="6" s="1"/>
  <c r="E8" i="6" s="1"/>
  <c r="E9" i="6" s="1"/>
  <c r="E10" i="6" s="1"/>
  <c r="E4" i="6"/>
  <c r="E5" i="6" s="1"/>
  <c r="E3" i="6"/>
  <c r="E11" i="6" l="1"/>
  <c r="E12" i="6" l="1"/>
  <c r="E13" i="6" s="1"/>
  <c r="M2" i="8" l="1"/>
  <c r="G75" i="4" l="1"/>
  <c r="D75" i="4"/>
  <c r="G74" i="4"/>
  <c r="D74" i="4"/>
  <c r="G73" i="4"/>
  <c r="D73" i="4"/>
  <c r="G72" i="4"/>
  <c r="D72" i="4"/>
  <c r="G71" i="4"/>
  <c r="D71" i="4"/>
  <c r="G70" i="4"/>
  <c r="D70" i="4"/>
  <c r="G69" i="4"/>
  <c r="D69" i="4"/>
  <c r="G68" i="4"/>
  <c r="D68" i="4"/>
  <c r="G67" i="4"/>
  <c r="D67" i="4"/>
  <c r="G66" i="4"/>
  <c r="D66" i="4"/>
  <c r="G65" i="4"/>
  <c r="D65" i="4"/>
  <c r="G64" i="4"/>
  <c r="D64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8" i="4"/>
  <c r="G19" i="4"/>
  <c r="G20" i="4"/>
  <c r="G21" i="4"/>
  <c r="G42" i="4"/>
  <c r="G43" i="4"/>
  <c r="G44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76" i="4"/>
  <c r="G77" i="4"/>
  <c r="D76" i="4"/>
  <c r="D77" i="4"/>
  <c r="S76" i="4" l="1"/>
  <c r="P77" i="4" l="1"/>
  <c r="R77" i="4" s="1"/>
  <c r="D2" i="4" l="1"/>
  <c r="O6" i="9" l="1"/>
  <c r="N6" i="9"/>
  <c r="M6" i="9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4" i="4"/>
  <c r="D43" i="4"/>
  <c r="D4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E3" i="8" l="1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E2001" i="8"/>
  <c r="E2002" i="8"/>
  <c r="E2003" i="8"/>
  <c r="E2004" i="8"/>
  <c r="E2005" i="8"/>
  <c r="E2006" i="8"/>
  <c r="E2007" i="8"/>
  <c r="E2008" i="8"/>
  <c r="E2009" i="8"/>
  <c r="E2010" i="8"/>
  <c r="E2011" i="8"/>
  <c r="E2012" i="8"/>
  <c r="E2013" i="8"/>
  <c r="E2014" i="8"/>
  <c r="E2015" i="8"/>
  <c r="E2016" i="8"/>
  <c r="E2017" i="8"/>
  <c r="E2018" i="8"/>
  <c r="E2019" i="8"/>
  <c r="E2020" i="8"/>
  <c r="E2021" i="8"/>
  <c r="E2022" i="8"/>
  <c r="E2023" i="8"/>
  <c r="E2024" i="8"/>
  <c r="E2025" i="8"/>
  <c r="E2026" i="8"/>
  <c r="E2027" i="8"/>
  <c r="E2028" i="8"/>
  <c r="E2029" i="8"/>
  <c r="E2030" i="8"/>
  <c r="E2031" i="8"/>
  <c r="E2032" i="8"/>
  <c r="E2033" i="8"/>
  <c r="E2034" i="8"/>
  <c r="E2035" i="8"/>
  <c r="E2036" i="8"/>
  <c r="E2037" i="8"/>
  <c r="E2038" i="8"/>
  <c r="E2039" i="8"/>
  <c r="E2040" i="8"/>
  <c r="E2041" i="8"/>
  <c r="E2042" i="8"/>
  <c r="E2043" i="8"/>
  <c r="E2044" i="8"/>
  <c r="E2045" i="8"/>
  <c r="E2046" i="8"/>
  <c r="E2047" i="8"/>
  <c r="E2048" i="8"/>
  <c r="E2049" i="8"/>
  <c r="E2050" i="8"/>
  <c r="E2051" i="8"/>
  <c r="E2052" i="8"/>
  <c r="E2053" i="8"/>
  <c r="E2054" i="8"/>
  <c r="E2055" i="8"/>
  <c r="E2056" i="8"/>
  <c r="E2057" i="8"/>
  <c r="E2058" i="8"/>
  <c r="E2059" i="8"/>
  <c r="E2060" i="8"/>
  <c r="E2061" i="8"/>
  <c r="E2062" i="8"/>
  <c r="E2063" i="8"/>
  <c r="E2064" i="8"/>
  <c r="E2065" i="8"/>
  <c r="E2066" i="8"/>
  <c r="E2067" i="8"/>
  <c r="E2068" i="8"/>
  <c r="E2069" i="8"/>
  <c r="E2070" i="8"/>
  <c r="E2071" i="8"/>
  <c r="E2072" i="8"/>
  <c r="E2073" i="8"/>
  <c r="E2074" i="8"/>
  <c r="E2075" i="8"/>
  <c r="E2076" i="8"/>
  <c r="E2077" i="8"/>
  <c r="E2078" i="8"/>
  <c r="E2079" i="8"/>
  <c r="E2080" i="8"/>
  <c r="E2081" i="8"/>
  <c r="E2082" i="8"/>
  <c r="E2083" i="8"/>
  <c r="E2084" i="8"/>
  <c r="E2085" i="8"/>
  <c r="E2086" i="8"/>
  <c r="E2087" i="8"/>
  <c r="E2088" i="8"/>
  <c r="E2089" i="8"/>
  <c r="E2090" i="8"/>
  <c r="E2091" i="8"/>
  <c r="E2092" i="8"/>
  <c r="E2093" i="8"/>
  <c r="E2094" i="8"/>
  <c r="E2095" i="8"/>
  <c r="E2096" i="8"/>
  <c r="E2097" i="8"/>
  <c r="E2098" i="8"/>
  <c r="E2099" i="8"/>
  <c r="E2100" i="8"/>
  <c r="E2101" i="8"/>
  <c r="E2102" i="8"/>
  <c r="E2103" i="8"/>
  <c r="E2104" i="8"/>
  <c r="E2105" i="8"/>
  <c r="E2106" i="8"/>
  <c r="E2107" i="8"/>
  <c r="E2108" i="8"/>
  <c r="E2109" i="8"/>
  <c r="E2110" i="8"/>
  <c r="E2111" i="8"/>
  <c r="E2112" i="8"/>
  <c r="E2113" i="8"/>
  <c r="E2114" i="8"/>
  <c r="E2115" i="8"/>
  <c r="E2116" i="8"/>
  <c r="E2117" i="8"/>
  <c r="E2118" i="8"/>
  <c r="E2119" i="8"/>
  <c r="E2120" i="8"/>
  <c r="E2121" i="8"/>
  <c r="E2122" i="8"/>
  <c r="E2123" i="8"/>
  <c r="E2124" i="8"/>
  <c r="E2125" i="8"/>
  <c r="E2126" i="8"/>
  <c r="E2127" i="8"/>
  <c r="E2128" i="8"/>
  <c r="E2129" i="8"/>
  <c r="E2130" i="8"/>
  <c r="E2131" i="8"/>
  <c r="E2132" i="8"/>
  <c r="E2133" i="8"/>
  <c r="E2134" i="8"/>
  <c r="E2135" i="8"/>
  <c r="E2136" i="8"/>
  <c r="E2137" i="8"/>
  <c r="E2138" i="8"/>
  <c r="E2139" i="8"/>
  <c r="E2140" i="8"/>
  <c r="E2141" i="8"/>
  <c r="E2142" i="8"/>
  <c r="E2143" i="8"/>
  <c r="E2144" i="8"/>
  <c r="E2145" i="8"/>
  <c r="E2146" i="8"/>
  <c r="E2147" i="8"/>
  <c r="E2148" i="8"/>
  <c r="E2149" i="8"/>
  <c r="E2150" i="8"/>
  <c r="E2151" i="8"/>
  <c r="E2152" i="8"/>
  <c r="E2153" i="8"/>
  <c r="E2154" i="8"/>
  <c r="E2155" i="8"/>
  <c r="E2156" i="8"/>
  <c r="E2157" i="8"/>
  <c r="E2158" i="8"/>
  <c r="E2159" i="8"/>
  <c r="E2160" i="8"/>
  <c r="E2161" i="8"/>
  <c r="E2162" i="8"/>
  <c r="E2163" i="8"/>
  <c r="E2164" i="8"/>
  <c r="E2165" i="8"/>
  <c r="E2166" i="8"/>
  <c r="E2167" i="8"/>
  <c r="E2168" i="8"/>
  <c r="E2169" i="8"/>
  <c r="E2170" i="8"/>
  <c r="E2171" i="8"/>
  <c r="E2172" i="8"/>
  <c r="E2173" i="8"/>
  <c r="E2174" i="8"/>
  <c r="E2175" i="8"/>
  <c r="E2176" i="8"/>
  <c r="E2177" i="8"/>
  <c r="E2178" i="8"/>
  <c r="E2179" i="8"/>
  <c r="E2180" i="8"/>
  <c r="E2181" i="8"/>
  <c r="E2182" i="8"/>
  <c r="E2183" i="8"/>
  <c r="E2184" i="8"/>
  <c r="E2185" i="8"/>
  <c r="E2186" i="8"/>
  <c r="E2187" i="8"/>
  <c r="E2188" i="8"/>
  <c r="E2189" i="8"/>
  <c r="E2190" i="8"/>
  <c r="E2191" i="8"/>
  <c r="E2192" i="8"/>
  <c r="E2193" i="8"/>
  <c r="E2194" i="8"/>
  <c r="E2195" i="8"/>
  <c r="E2196" i="8"/>
  <c r="E2197" i="8"/>
  <c r="E2198" i="8"/>
  <c r="E2199" i="8"/>
  <c r="E2200" i="8"/>
  <c r="E2201" i="8"/>
  <c r="E2202" i="8"/>
  <c r="E2203" i="8"/>
  <c r="E2204" i="8"/>
  <c r="E2205" i="8"/>
  <c r="E2206" i="8"/>
  <c r="E2207" i="8"/>
  <c r="E2208" i="8"/>
  <c r="E2209" i="8"/>
  <c r="E2210" i="8"/>
  <c r="E2211" i="8"/>
  <c r="E2212" i="8"/>
  <c r="E2213" i="8"/>
  <c r="E2214" i="8"/>
  <c r="E2215" i="8"/>
  <c r="E2216" i="8"/>
  <c r="E2217" i="8"/>
  <c r="E2218" i="8"/>
  <c r="E2219" i="8"/>
  <c r="E2220" i="8"/>
  <c r="E2221" i="8"/>
  <c r="E2222" i="8"/>
  <c r="E2223" i="8"/>
  <c r="E2224" i="8"/>
  <c r="E2225" i="8"/>
  <c r="E2226" i="8"/>
  <c r="E2227" i="8"/>
  <c r="E2228" i="8"/>
  <c r="E2229" i="8"/>
  <c r="E2230" i="8"/>
  <c r="E2231" i="8"/>
  <c r="E2232" i="8"/>
  <c r="E2233" i="8"/>
  <c r="E2234" i="8"/>
  <c r="E2235" i="8"/>
  <c r="E2236" i="8"/>
  <c r="E2237" i="8"/>
  <c r="E2238" i="8"/>
  <c r="E2239" i="8"/>
  <c r="E2240" i="8"/>
  <c r="E2241" i="8"/>
  <c r="E2242" i="8"/>
  <c r="E2243" i="8"/>
  <c r="E2244" i="8"/>
  <c r="E2245" i="8"/>
  <c r="E2246" i="8"/>
  <c r="E2247" i="8"/>
  <c r="E2248" i="8"/>
  <c r="E2249" i="8"/>
  <c r="E2250" i="8"/>
  <c r="E2251" i="8"/>
  <c r="E2252" i="8"/>
  <c r="E2253" i="8"/>
  <c r="E2254" i="8"/>
  <c r="E2255" i="8"/>
  <c r="E2256" i="8"/>
  <c r="E2257" i="8"/>
  <c r="E2258" i="8"/>
  <c r="E2259" i="8"/>
  <c r="E2260" i="8"/>
  <c r="E2261" i="8"/>
  <c r="E2262" i="8"/>
  <c r="E2263" i="8"/>
  <c r="E2264" i="8"/>
  <c r="E2265" i="8"/>
  <c r="E2266" i="8"/>
  <c r="E2267" i="8"/>
  <c r="E2268" i="8"/>
  <c r="E2269" i="8"/>
  <c r="E2270" i="8"/>
  <c r="E2271" i="8"/>
  <c r="E2272" i="8"/>
  <c r="E2273" i="8"/>
  <c r="E2274" i="8"/>
  <c r="E2275" i="8"/>
  <c r="E2276" i="8"/>
  <c r="E2277" i="8"/>
  <c r="E2278" i="8"/>
  <c r="E2279" i="8"/>
  <c r="E2280" i="8"/>
  <c r="E2281" i="8"/>
  <c r="E2282" i="8"/>
  <c r="E2283" i="8"/>
  <c r="E2284" i="8"/>
  <c r="E2285" i="8"/>
  <c r="E2286" i="8"/>
  <c r="E2287" i="8"/>
  <c r="E2288" i="8"/>
  <c r="E2289" i="8"/>
  <c r="E2290" i="8"/>
  <c r="E2291" i="8"/>
  <c r="E2292" i="8"/>
  <c r="E2293" i="8"/>
  <c r="E2294" i="8"/>
  <c r="E2295" i="8"/>
  <c r="E2296" i="8"/>
  <c r="E2297" i="8"/>
  <c r="E2298" i="8"/>
  <c r="E2299" i="8"/>
  <c r="E2300" i="8"/>
  <c r="E2301" i="8"/>
  <c r="E2302" i="8"/>
  <c r="E2303" i="8"/>
  <c r="E2304" i="8"/>
  <c r="E2305" i="8"/>
  <c r="E2306" i="8"/>
  <c r="E2307" i="8"/>
  <c r="E2308" i="8"/>
  <c r="E2309" i="8"/>
  <c r="E2310" i="8"/>
  <c r="E2311" i="8"/>
  <c r="E2312" i="8"/>
  <c r="E2313" i="8"/>
  <c r="E2314" i="8"/>
  <c r="E2315" i="8"/>
  <c r="E2316" i="8"/>
  <c r="E2317" i="8"/>
  <c r="E2318" i="8"/>
  <c r="E2319" i="8"/>
  <c r="E2320" i="8"/>
  <c r="E2321" i="8"/>
  <c r="E2322" i="8"/>
  <c r="E2323" i="8"/>
  <c r="E2324" i="8"/>
  <c r="E2325" i="8"/>
  <c r="E2326" i="8"/>
  <c r="E2327" i="8"/>
  <c r="E2328" i="8"/>
  <c r="E2329" i="8"/>
  <c r="E2330" i="8"/>
  <c r="E2331" i="8"/>
  <c r="E2332" i="8"/>
  <c r="E2333" i="8"/>
  <c r="E2334" i="8"/>
  <c r="E2335" i="8"/>
  <c r="E2336" i="8"/>
  <c r="E2337" i="8"/>
  <c r="E2338" i="8"/>
  <c r="E2339" i="8"/>
  <c r="E2340" i="8"/>
  <c r="E2341" i="8"/>
  <c r="E2342" i="8"/>
  <c r="E2343" i="8"/>
  <c r="E2344" i="8"/>
  <c r="E2345" i="8"/>
  <c r="E2346" i="8"/>
  <c r="E2347" i="8"/>
  <c r="E2348" i="8"/>
  <c r="E2349" i="8"/>
  <c r="E2350" i="8"/>
  <c r="E2351" i="8"/>
  <c r="E2352" i="8"/>
  <c r="E2353" i="8"/>
  <c r="E2354" i="8"/>
  <c r="E2355" i="8"/>
  <c r="E2356" i="8"/>
  <c r="E2357" i="8"/>
  <c r="E2358" i="8"/>
  <c r="E2359" i="8"/>
  <c r="E2360" i="8"/>
  <c r="E2361" i="8"/>
  <c r="E2362" i="8"/>
  <c r="E2363" i="8"/>
  <c r="E2364" i="8"/>
  <c r="E2365" i="8"/>
  <c r="E2366" i="8"/>
  <c r="E2367" i="8"/>
  <c r="E2368" i="8"/>
  <c r="E2369" i="8"/>
  <c r="E2370" i="8"/>
  <c r="E2371" i="8"/>
  <c r="E2372" i="8"/>
  <c r="E2373" i="8"/>
  <c r="E2374" i="8"/>
  <c r="E2375" i="8"/>
  <c r="E2376" i="8"/>
  <c r="E2377" i="8"/>
  <c r="E2378" i="8"/>
  <c r="E2379" i="8"/>
  <c r="E2380" i="8"/>
  <c r="E2381" i="8"/>
  <c r="E2382" i="8"/>
  <c r="E2383" i="8"/>
  <c r="E2384" i="8"/>
  <c r="E2385" i="8"/>
  <c r="E2386" i="8"/>
  <c r="E2387" i="8"/>
  <c r="E2388" i="8"/>
  <c r="E2389" i="8"/>
  <c r="E2390" i="8"/>
  <c r="E2391" i="8"/>
  <c r="E2392" i="8"/>
  <c r="E2393" i="8"/>
  <c r="E2394" i="8"/>
  <c r="E2395" i="8"/>
  <c r="E2396" i="8"/>
  <c r="E2397" i="8"/>
  <c r="E2398" i="8"/>
  <c r="E2399" i="8"/>
  <c r="E2400" i="8"/>
  <c r="E2401" i="8"/>
  <c r="E2402" i="8"/>
  <c r="E2403" i="8"/>
  <c r="E2404" i="8"/>
  <c r="E2405" i="8"/>
  <c r="E2406" i="8"/>
  <c r="E2407" i="8"/>
  <c r="E2408" i="8"/>
  <c r="E2409" i="8"/>
  <c r="E2410" i="8"/>
  <c r="E2411" i="8"/>
  <c r="E2412" i="8"/>
  <c r="E2413" i="8"/>
  <c r="E2414" i="8"/>
  <c r="E2415" i="8"/>
  <c r="E2416" i="8"/>
  <c r="E2417" i="8"/>
  <c r="E2418" i="8"/>
  <c r="E2419" i="8"/>
  <c r="E2420" i="8"/>
  <c r="E2421" i="8"/>
  <c r="E2422" i="8"/>
  <c r="E2423" i="8"/>
  <c r="E2424" i="8"/>
  <c r="E2425" i="8"/>
  <c r="E2426" i="8"/>
  <c r="E2427" i="8"/>
  <c r="E2428" i="8"/>
  <c r="E2429" i="8"/>
  <c r="E2430" i="8"/>
  <c r="E2431" i="8"/>
  <c r="E2432" i="8"/>
  <c r="E2433" i="8"/>
  <c r="E2434" i="8"/>
  <c r="E2435" i="8"/>
  <c r="E2436" i="8"/>
  <c r="E2437" i="8"/>
  <c r="E2438" i="8"/>
  <c r="E2439" i="8"/>
  <c r="E2440" i="8"/>
  <c r="E2441" i="8"/>
  <c r="E2442" i="8"/>
  <c r="E2443" i="8"/>
  <c r="E2444" i="8"/>
  <c r="E2445" i="8"/>
  <c r="E2446" i="8"/>
  <c r="E2447" i="8"/>
  <c r="E2448" i="8"/>
  <c r="E2449" i="8"/>
  <c r="E2450" i="8"/>
  <c r="E2451" i="8"/>
  <c r="E2452" i="8"/>
  <c r="E2453" i="8"/>
  <c r="E2454" i="8"/>
  <c r="E2455" i="8"/>
  <c r="E2456" i="8"/>
  <c r="E2457" i="8"/>
  <c r="E2458" i="8"/>
  <c r="E2459" i="8"/>
  <c r="E2460" i="8"/>
  <c r="E2461" i="8"/>
  <c r="E2462" i="8"/>
  <c r="E2463" i="8"/>
  <c r="E2464" i="8"/>
  <c r="E2465" i="8"/>
  <c r="E2466" i="8"/>
  <c r="E2467" i="8"/>
  <c r="E2468" i="8"/>
  <c r="E2469" i="8"/>
  <c r="E2470" i="8"/>
  <c r="E2471" i="8"/>
  <c r="E2472" i="8"/>
  <c r="E2473" i="8"/>
  <c r="E2474" i="8"/>
  <c r="E2475" i="8"/>
  <c r="E2476" i="8"/>
  <c r="E2477" i="8"/>
  <c r="E2478" i="8"/>
  <c r="E2479" i="8"/>
  <c r="E2480" i="8"/>
  <c r="E2481" i="8"/>
  <c r="E2482" i="8"/>
  <c r="E2483" i="8"/>
  <c r="E2484" i="8"/>
  <c r="E2485" i="8"/>
  <c r="E2486" i="8"/>
  <c r="E2487" i="8"/>
  <c r="E2488" i="8"/>
  <c r="E2489" i="8"/>
  <c r="E2490" i="8"/>
  <c r="E2491" i="8"/>
  <c r="E2492" i="8"/>
  <c r="E2493" i="8"/>
  <c r="E2494" i="8"/>
  <c r="E2495" i="8"/>
  <c r="E2496" i="8"/>
  <c r="E2497" i="8"/>
  <c r="E2498" i="8"/>
  <c r="E2499" i="8"/>
  <c r="E2500" i="8"/>
  <c r="E2501" i="8"/>
  <c r="E2502" i="8"/>
  <c r="E2503" i="8"/>
  <c r="E2504" i="8"/>
  <c r="E2505" i="8"/>
  <c r="E2506" i="8"/>
  <c r="E2507" i="8"/>
  <c r="E2508" i="8"/>
  <c r="E2509" i="8"/>
  <c r="E2510" i="8"/>
  <c r="E2511" i="8"/>
  <c r="E2512" i="8"/>
  <c r="E2513" i="8"/>
  <c r="E2514" i="8"/>
  <c r="E2515" i="8"/>
  <c r="E2516" i="8"/>
  <c r="E2517" i="8"/>
  <c r="E2518" i="8"/>
  <c r="E2519" i="8"/>
  <c r="E2520" i="8"/>
  <c r="E2521" i="8"/>
  <c r="E2522" i="8"/>
  <c r="E2523" i="8"/>
  <c r="E2524" i="8"/>
  <c r="E2525" i="8"/>
  <c r="E2526" i="8"/>
  <c r="E2527" i="8"/>
  <c r="E2528" i="8"/>
  <c r="E2529" i="8"/>
  <c r="E2530" i="8"/>
  <c r="E2531" i="8"/>
  <c r="E2532" i="8"/>
  <c r="E2533" i="8"/>
  <c r="E2534" i="8"/>
  <c r="E2535" i="8"/>
  <c r="E2536" i="8"/>
  <c r="E2537" i="8"/>
  <c r="E2538" i="8"/>
  <c r="E2539" i="8"/>
  <c r="E2540" i="8"/>
  <c r="E2541" i="8"/>
  <c r="E2542" i="8"/>
  <c r="E2543" i="8"/>
  <c r="E2544" i="8"/>
  <c r="E2545" i="8"/>
  <c r="E2546" i="8"/>
  <c r="E2547" i="8"/>
  <c r="E2548" i="8"/>
  <c r="E2549" i="8"/>
  <c r="E2550" i="8"/>
  <c r="E2551" i="8"/>
  <c r="E2552" i="8"/>
  <c r="E2553" i="8"/>
  <c r="E2554" i="8"/>
  <c r="E2555" i="8"/>
  <c r="E2556" i="8"/>
  <c r="E2557" i="8"/>
  <c r="E2558" i="8"/>
  <c r="E2559" i="8"/>
  <c r="E2560" i="8"/>
  <c r="E2561" i="8"/>
  <c r="E2562" i="8"/>
  <c r="E2563" i="8"/>
  <c r="E2564" i="8"/>
  <c r="E2565" i="8"/>
  <c r="E2566" i="8"/>
  <c r="E2567" i="8"/>
  <c r="E2568" i="8"/>
  <c r="E2569" i="8"/>
  <c r="E2570" i="8"/>
  <c r="E2571" i="8"/>
  <c r="E2572" i="8"/>
  <c r="E2573" i="8"/>
  <c r="E2574" i="8"/>
  <c r="E2575" i="8"/>
  <c r="E2576" i="8"/>
  <c r="E2577" i="8"/>
  <c r="E2578" i="8"/>
  <c r="E2579" i="8"/>
  <c r="E2580" i="8"/>
  <c r="E2581" i="8"/>
  <c r="E2582" i="8"/>
  <c r="E2583" i="8"/>
  <c r="E2584" i="8"/>
  <c r="E2585" i="8"/>
  <c r="E2586" i="8"/>
  <c r="E2587" i="8"/>
  <c r="E2588" i="8"/>
  <c r="E2589" i="8"/>
  <c r="E2590" i="8"/>
  <c r="E2591" i="8"/>
  <c r="E2592" i="8"/>
  <c r="E2593" i="8"/>
  <c r="E2594" i="8"/>
  <c r="E2595" i="8"/>
  <c r="E2596" i="8"/>
  <c r="E2597" i="8"/>
  <c r="E2598" i="8"/>
  <c r="E2599" i="8"/>
  <c r="E2600" i="8"/>
  <c r="E2601" i="8"/>
  <c r="E2602" i="8"/>
  <c r="E2603" i="8"/>
  <c r="E2604" i="8"/>
  <c r="E2605" i="8"/>
  <c r="E2606" i="8"/>
  <c r="E2607" i="8"/>
  <c r="E2608" i="8"/>
  <c r="E2609" i="8"/>
  <c r="E2610" i="8"/>
  <c r="E2611" i="8"/>
  <c r="E2612" i="8"/>
  <c r="E2613" i="8"/>
  <c r="E2614" i="8"/>
  <c r="E2615" i="8"/>
  <c r="E2616" i="8"/>
  <c r="E2617" i="8"/>
  <c r="E2618" i="8"/>
  <c r="E2619" i="8"/>
  <c r="E2620" i="8"/>
  <c r="E2621" i="8"/>
  <c r="E2622" i="8"/>
  <c r="E2623" i="8"/>
  <c r="E2624" i="8"/>
  <c r="E2625" i="8"/>
  <c r="E2626" i="8"/>
  <c r="E2627" i="8"/>
  <c r="E2628" i="8"/>
  <c r="E2629" i="8"/>
  <c r="E2630" i="8"/>
  <c r="E2631" i="8"/>
  <c r="E2632" i="8"/>
  <c r="E2633" i="8"/>
  <c r="E2634" i="8"/>
  <c r="E2635" i="8"/>
  <c r="E2636" i="8"/>
  <c r="E2637" i="8"/>
  <c r="E2638" i="8"/>
  <c r="E2639" i="8"/>
  <c r="E2640" i="8"/>
  <c r="E2641" i="8"/>
  <c r="E2642" i="8"/>
  <c r="E2643" i="8"/>
  <c r="E2644" i="8"/>
  <c r="E2645" i="8"/>
  <c r="E2646" i="8"/>
  <c r="E2647" i="8"/>
  <c r="E2648" i="8"/>
  <c r="E2649" i="8"/>
  <c r="E2650" i="8"/>
  <c r="E2651" i="8"/>
  <c r="E2652" i="8"/>
  <c r="E2653" i="8"/>
  <c r="E2654" i="8"/>
  <c r="E2655" i="8"/>
  <c r="E2656" i="8"/>
  <c r="E2657" i="8"/>
  <c r="E2658" i="8"/>
  <c r="E2659" i="8"/>
  <c r="E2660" i="8"/>
  <c r="E2661" i="8"/>
  <c r="E2662" i="8"/>
  <c r="E2663" i="8"/>
  <c r="E2664" i="8"/>
  <c r="E2665" i="8"/>
  <c r="E2666" i="8"/>
  <c r="E2667" i="8"/>
  <c r="E2668" i="8"/>
  <c r="E2669" i="8"/>
  <c r="E2670" i="8"/>
  <c r="E2671" i="8"/>
  <c r="E2672" i="8"/>
  <c r="E2673" i="8"/>
  <c r="E2674" i="8"/>
  <c r="E2675" i="8"/>
  <c r="E2676" i="8"/>
  <c r="E2677" i="8"/>
  <c r="E2678" i="8"/>
  <c r="E2679" i="8"/>
  <c r="E2680" i="8"/>
  <c r="E2681" i="8"/>
  <c r="E2682" i="8"/>
  <c r="E2683" i="8"/>
  <c r="E2684" i="8"/>
  <c r="E2685" i="8"/>
  <c r="E2686" i="8"/>
  <c r="E2687" i="8"/>
  <c r="E2688" i="8"/>
  <c r="E2689" i="8"/>
  <c r="E2690" i="8"/>
  <c r="E2691" i="8"/>
  <c r="E2692" i="8"/>
  <c r="E2693" i="8"/>
  <c r="E2694" i="8"/>
  <c r="E2695" i="8"/>
  <c r="E2696" i="8"/>
  <c r="E2697" i="8"/>
  <c r="E2698" i="8"/>
  <c r="E2699" i="8"/>
  <c r="E2700" i="8"/>
  <c r="E2701" i="8"/>
  <c r="E2702" i="8"/>
  <c r="E2703" i="8"/>
  <c r="E2704" i="8"/>
  <c r="E2705" i="8"/>
  <c r="E2706" i="8"/>
  <c r="E2707" i="8"/>
  <c r="E2708" i="8"/>
  <c r="E2709" i="8"/>
  <c r="E2710" i="8"/>
  <c r="E2711" i="8"/>
  <c r="E2712" i="8"/>
  <c r="E2713" i="8"/>
  <c r="E2714" i="8"/>
  <c r="E2715" i="8"/>
  <c r="E2716" i="8"/>
  <c r="E2717" i="8"/>
  <c r="E2718" i="8"/>
  <c r="E2719" i="8"/>
  <c r="E2720" i="8"/>
  <c r="E2721" i="8"/>
  <c r="E2722" i="8"/>
  <c r="E2723" i="8"/>
  <c r="E2724" i="8"/>
  <c r="E2725" i="8"/>
  <c r="E2726" i="8"/>
  <c r="E2727" i="8"/>
  <c r="E2728" i="8"/>
  <c r="E2729" i="8"/>
  <c r="E2730" i="8"/>
  <c r="E2731" i="8"/>
  <c r="E2732" i="8"/>
  <c r="E2733" i="8"/>
  <c r="E2734" i="8"/>
  <c r="E2735" i="8"/>
  <c r="E2736" i="8"/>
  <c r="E2737" i="8"/>
  <c r="E2738" i="8"/>
  <c r="E2739" i="8"/>
  <c r="E2740" i="8"/>
  <c r="E2741" i="8"/>
  <c r="E2742" i="8"/>
  <c r="E2743" i="8"/>
  <c r="E2744" i="8"/>
  <c r="E2745" i="8"/>
  <c r="E2746" i="8"/>
  <c r="E2747" i="8"/>
  <c r="E2748" i="8"/>
  <c r="E2749" i="8"/>
  <c r="E2750" i="8"/>
  <c r="E2751" i="8"/>
  <c r="E2752" i="8"/>
  <c r="E2753" i="8"/>
  <c r="E2754" i="8"/>
  <c r="E2755" i="8"/>
  <c r="E2756" i="8"/>
  <c r="E2757" i="8"/>
  <c r="E2758" i="8"/>
  <c r="E2759" i="8"/>
  <c r="E2760" i="8"/>
  <c r="E2761" i="8"/>
  <c r="E2762" i="8"/>
  <c r="E2763" i="8"/>
  <c r="E2764" i="8"/>
  <c r="E2765" i="8"/>
  <c r="E2766" i="8"/>
  <c r="E2767" i="8"/>
  <c r="E2768" i="8"/>
  <c r="E2769" i="8"/>
  <c r="E2770" i="8"/>
  <c r="E2771" i="8"/>
  <c r="E2772" i="8"/>
  <c r="E2773" i="8"/>
  <c r="E2774" i="8"/>
  <c r="E2775" i="8"/>
  <c r="E2776" i="8"/>
  <c r="E2777" i="8"/>
  <c r="E2778" i="8"/>
  <c r="E2779" i="8"/>
  <c r="E2780" i="8"/>
  <c r="E2781" i="8"/>
  <c r="E2782" i="8"/>
  <c r="E2783" i="8"/>
  <c r="E2784" i="8"/>
  <c r="E2785" i="8"/>
  <c r="E2786" i="8"/>
  <c r="E2787" i="8"/>
  <c r="E2788" i="8"/>
  <c r="E2789" i="8"/>
  <c r="E2790" i="8"/>
  <c r="E2791" i="8"/>
  <c r="E2792" i="8"/>
  <c r="E2793" i="8"/>
  <c r="E2794" i="8"/>
  <c r="E2795" i="8"/>
  <c r="E2796" i="8"/>
  <c r="E2797" i="8"/>
  <c r="E2798" i="8"/>
  <c r="E2799" i="8"/>
  <c r="E2800" i="8"/>
  <c r="E2801" i="8"/>
  <c r="E2802" i="8"/>
  <c r="E2803" i="8"/>
  <c r="E2804" i="8"/>
  <c r="E2805" i="8"/>
  <c r="E2806" i="8"/>
  <c r="E2807" i="8"/>
  <c r="E2808" i="8"/>
  <c r="E2809" i="8"/>
  <c r="E2810" i="8"/>
  <c r="E2811" i="8"/>
  <c r="E2812" i="8"/>
  <c r="E2813" i="8"/>
  <c r="E2814" i="8"/>
  <c r="E2815" i="8"/>
  <c r="E2816" i="8"/>
  <c r="E2817" i="8"/>
  <c r="E2818" i="8"/>
  <c r="E2819" i="8"/>
  <c r="E2820" i="8"/>
  <c r="E2821" i="8"/>
  <c r="E2822" i="8"/>
  <c r="E2823" i="8"/>
  <c r="E2824" i="8"/>
  <c r="E2825" i="8"/>
  <c r="E2826" i="8"/>
  <c r="E2827" i="8"/>
  <c r="E2828" i="8"/>
  <c r="E2829" i="8"/>
  <c r="E2830" i="8"/>
  <c r="E2831" i="8"/>
  <c r="E2832" i="8"/>
  <c r="E2833" i="8"/>
  <c r="E2834" i="8"/>
  <c r="E2835" i="8"/>
  <c r="E2836" i="8"/>
  <c r="E2837" i="8"/>
  <c r="E2838" i="8"/>
  <c r="E2839" i="8"/>
  <c r="E2840" i="8"/>
  <c r="E2841" i="8"/>
  <c r="E2842" i="8"/>
  <c r="E2843" i="8"/>
  <c r="E2844" i="8"/>
  <c r="E2845" i="8"/>
  <c r="E2846" i="8"/>
  <c r="E2847" i="8"/>
  <c r="E2848" i="8"/>
  <c r="E2849" i="8"/>
  <c r="E2850" i="8"/>
  <c r="E2851" i="8"/>
  <c r="E2852" i="8"/>
  <c r="E2853" i="8"/>
  <c r="E2854" i="8"/>
  <c r="E2855" i="8"/>
  <c r="E2856" i="8"/>
  <c r="E2857" i="8"/>
  <c r="E2858" i="8"/>
  <c r="E2859" i="8"/>
  <c r="E2860" i="8"/>
  <c r="E2861" i="8"/>
  <c r="E2862" i="8"/>
  <c r="E2863" i="8"/>
  <c r="E2864" i="8"/>
  <c r="E2865" i="8"/>
  <c r="E2866" i="8"/>
  <c r="E2867" i="8"/>
  <c r="E2868" i="8"/>
  <c r="E2869" i="8"/>
  <c r="E2870" i="8"/>
  <c r="E2871" i="8"/>
  <c r="E2872" i="8"/>
  <c r="E2873" i="8"/>
  <c r="E2874" i="8"/>
  <c r="E2875" i="8"/>
  <c r="E2876" i="8"/>
  <c r="E2877" i="8"/>
  <c r="E2878" i="8"/>
  <c r="E2879" i="8"/>
  <c r="E2880" i="8"/>
  <c r="E2881" i="8"/>
  <c r="E2882" i="8"/>
  <c r="E2883" i="8"/>
  <c r="E2884" i="8"/>
  <c r="E2885" i="8"/>
  <c r="E2886" i="8"/>
  <c r="E2887" i="8"/>
  <c r="E2888" i="8"/>
  <c r="E2889" i="8"/>
  <c r="E2890" i="8"/>
  <c r="E2891" i="8"/>
  <c r="E2892" i="8"/>
  <c r="E2893" i="8"/>
  <c r="E2894" i="8"/>
  <c r="E2895" i="8"/>
  <c r="E2896" i="8"/>
  <c r="E2897" i="8"/>
  <c r="E2898" i="8"/>
  <c r="E2899" i="8"/>
  <c r="E2900" i="8"/>
  <c r="E2901" i="8"/>
  <c r="E2902" i="8"/>
  <c r="E2903" i="8"/>
  <c r="E2904" i="8"/>
  <c r="E2905" i="8"/>
  <c r="E2906" i="8"/>
  <c r="E2907" i="8"/>
  <c r="E2908" i="8"/>
  <c r="E2909" i="8"/>
  <c r="E2910" i="8"/>
  <c r="E2911" i="8"/>
  <c r="E2912" i="8"/>
  <c r="E2913" i="8"/>
  <c r="E2914" i="8"/>
  <c r="E2915" i="8"/>
  <c r="E2916" i="8"/>
  <c r="E2917" i="8"/>
  <c r="E2918" i="8"/>
  <c r="E2919" i="8"/>
  <c r="E2920" i="8"/>
  <c r="E2921" i="8"/>
  <c r="E2922" i="8"/>
  <c r="E2923" i="8"/>
  <c r="E2924" i="8"/>
  <c r="E2925" i="8"/>
  <c r="E2926" i="8"/>
  <c r="E2927" i="8"/>
  <c r="E2928" i="8"/>
  <c r="E2929" i="8"/>
  <c r="E2930" i="8"/>
  <c r="E2931" i="8"/>
  <c r="E2932" i="8"/>
  <c r="E2933" i="8"/>
  <c r="E2934" i="8"/>
  <c r="E2935" i="8"/>
  <c r="E2936" i="8"/>
  <c r="E2937" i="8"/>
  <c r="E2938" i="8"/>
  <c r="E2939" i="8"/>
  <c r="E2940" i="8"/>
  <c r="E2941" i="8"/>
  <c r="E2942" i="8"/>
  <c r="E2943" i="8"/>
  <c r="E2944" i="8"/>
  <c r="E2945" i="8"/>
  <c r="E2946" i="8"/>
  <c r="E2947" i="8"/>
  <c r="E2948" i="8"/>
  <c r="E2949" i="8"/>
  <c r="E2950" i="8"/>
  <c r="E2951" i="8"/>
  <c r="E2952" i="8"/>
  <c r="E2953" i="8"/>
  <c r="E2954" i="8"/>
  <c r="E2955" i="8"/>
  <c r="E2956" i="8"/>
  <c r="E2957" i="8"/>
  <c r="E2958" i="8"/>
  <c r="E2959" i="8"/>
  <c r="E2960" i="8"/>
  <c r="E2961" i="8"/>
  <c r="E2962" i="8"/>
  <c r="E2963" i="8"/>
  <c r="E2964" i="8"/>
  <c r="E2965" i="8"/>
  <c r="E2966" i="8"/>
  <c r="E2967" i="8"/>
  <c r="E2968" i="8"/>
  <c r="E2969" i="8"/>
  <c r="E2970" i="8"/>
  <c r="E2971" i="8"/>
  <c r="E2972" i="8"/>
  <c r="E2973" i="8"/>
  <c r="E2974" i="8"/>
  <c r="E2975" i="8"/>
  <c r="E2976" i="8"/>
  <c r="E2977" i="8"/>
  <c r="E2978" i="8"/>
  <c r="E2979" i="8"/>
  <c r="E2980" i="8"/>
  <c r="E2981" i="8"/>
  <c r="E2982" i="8"/>
  <c r="E2983" i="8"/>
  <c r="E2984" i="8"/>
  <c r="E2985" i="8"/>
  <c r="E2986" i="8"/>
  <c r="E2987" i="8"/>
  <c r="E2988" i="8"/>
  <c r="E2989" i="8"/>
  <c r="E2990" i="8"/>
  <c r="E2991" i="8"/>
  <c r="E2992" i="8"/>
  <c r="E2993" i="8"/>
  <c r="E2994" i="8"/>
  <c r="E2995" i="8"/>
  <c r="E2996" i="8"/>
  <c r="E2997" i="8"/>
  <c r="E2998" i="8"/>
  <c r="E2999" i="8"/>
  <c r="E3000" i="8"/>
  <c r="E3001" i="8"/>
  <c r="E3002" i="8"/>
  <c r="E3003" i="8"/>
  <c r="E3004" i="8"/>
  <c r="E3005" i="8"/>
  <c r="E3006" i="8"/>
  <c r="E3007" i="8"/>
  <c r="E3008" i="8"/>
  <c r="E3009" i="8"/>
  <c r="E3010" i="8"/>
  <c r="E3011" i="8"/>
  <c r="E3012" i="8"/>
  <c r="E3013" i="8"/>
  <c r="E3014" i="8"/>
  <c r="E3015" i="8"/>
  <c r="E3016" i="8"/>
  <c r="E3017" i="8"/>
  <c r="E3018" i="8"/>
  <c r="E3019" i="8"/>
  <c r="E3020" i="8"/>
  <c r="E3021" i="8"/>
  <c r="E3022" i="8"/>
  <c r="E3023" i="8"/>
  <c r="E3024" i="8"/>
  <c r="E3025" i="8"/>
  <c r="E3026" i="8"/>
  <c r="E3027" i="8"/>
  <c r="E3028" i="8"/>
  <c r="E3029" i="8"/>
  <c r="E3030" i="8"/>
  <c r="E3031" i="8"/>
  <c r="E3032" i="8"/>
  <c r="E3033" i="8"/>
  <c r="E3034" i="8"/>
  <c r="E3035" i="8"/>
  <c r="E3036" i="8"/>
  <c r="E3037" i="8"/>
  <c r="E3038" i="8"/>
  <c r="E3039" i="8"/>
  <c r="E3040" i="8"/>
  <c r="E3041" i="8"/>
  <c r="E3042" i="8"/>
  <c r="E3043" i="8"/>
  <c r="E3044" i="8"/>
  <c r="E3045" i="8"/>
  <c r="E3046" i="8"/>
  <c r="E3047" i="8"/>
  <c r="E3048" i="8"/>
  <c r="E3049" i="8"/>
  <c r="E3050" i="8"/>
  <c r="E3051" i="8"/>
  <c r="E3052" i="8"/>
  <c r="E3053" i="8"/>
  <c r="E3054" i="8"/>
  <c r="E3055" i="8"/>
  <c r="E3056" i="8"/>
  <c r="E3057" i="8"/>
  <c r="E3058" i="8"/>
  <c r="E3059" i="8"/>
  <c r="E3060" i="8"/>
  <c r="E3061" i="8"/>
  <c r="E3062" i="8"/>
  <c r="E3063" i="8"/>
  <c r="E3064" i="8"/>
  <c r="E3065" i="8"/>
  <c r="E3066" i="8"/>
  <c r="E3067" i="8"/>
  <c r="E3068" i="8"/>
  <c r="E3069" i="8"/>
  <c r="E3070" i="8"/>
  <c r="E3071" i="8"/>
  <c r="E3072" i="8"/>
  <c r="E3073" i="8"/>
  <c r="E3074" i="8"/>
  <c r="E3075" i="8"/>
  <c r="E3076" i="8"/>
  <c r="E3077" i="8"/>
  <c r="E3078" i="8"/>
  <c r="E3079" i="8"/>
  <c r="E3080" i="8"/>
  <c r="E3081" i="8"/>
  <c r="E3082" i="8"/>
  <c r="E3083" i="8"/>
  <c r="E3084" i="8"/>
  <c r="E3085" i="8"/>
  <c r="E3086" i="8"/>
  <c r="E3087" i="8"/>
  <c r="E3088" i="8"/>
  <c r="E3089" i="8"/>
  <c r="E3090" i="8"/>
  <c r="E3091" i="8"/>
  <c r="E3092" i="8"/>
  <c r="E3093" i="8"/>
  <c r="E3094" i="8"/>
  <c r="E3095" i="8"/>
  <c r="E3096" i="8"/>
  <c r="E3097" i="8"/>
  <c r="E3098" i="8"/>
  <c r="E3099" i="8"/>
  <c r="E3100" i="8"/>
  <c r="E3101" i="8"/>
  <c r="E3102" i="8"/>
  <c r="E3103" i="8"/>
  <c r="E3104" i="8"/>
  <c r="E3105" i="8"/>
  <c r="E3106" i="8"/>
  <c r="E3107" i="8"/>
  <c r="E3108" i="8"/>
  <c r="E3109" i="8"/>
  <c r="E3110" i="8"/>
  <c r="E3111" i="8"/>
  <c r="E3112" i="8"/>
  <c r="E3113" i="8"/>
  <c r="E3114" i="8"/>
  <c r="E3115" i="8"/>
  <c r="E3116" i="8"/>
  <c r="E3117" i="8"/>
  <c r="E3118" i="8"/>
  <c r="E3119" i="8"/>
  <c r="E3120" i="8"/>
  <c r="E3121" i="8"/>
  <c r="E3122" i="8"/>
  <c r="E3123" i="8"/>
  <c r="E3124" i="8"/>
  <c r="E3125" i="8"/>
  <c r="E3126" i="8"/>
  <c r="E3127" i="8"/>
  <c r="E3128" i="8"/>
  <c r="E3129" i="8"/>
  <c r="E3130" i="8"/>
  <c r="E3131" i="8"/>
  <c r="E3132" i="8"/>
  <c r="E3133" i="8"/>
  <c r="E3134" i="8"/>
  <c r="E3135" i="8"/>
  <c r="E3136" i="8"/>
  <c r="E3137" i="8"/>
  <c r="E3138" i="8"/>
  <c r="E3139" i="8"/>
  <c r="E3140" i="8"/>
  <c r="E3141" i="8"/>
  <c r="E3142" i="8"/>
  <c r="E3143" i="8"/>
  <c r="E3144" i="8"/>
  <c r="E3145" i="8"/>
  <c r="E3146" i="8"/>
  <c r="E3147" i="8"/>
  <c r="E3148" i="8"/>
  <c r="E3149" i="8"/>
  <c r="E3150" i="8"/>
  <c r="E3151" i="8"/>
  <c r="E3152" i="8"/>
  <c r="E3153" i="8"/>
  <c r="E3154" i="8"/>
  <c r="E3155" i="8"/>
  <c r="E3156" i="8"/>
  <c r="E3157" i="8"/>
  <c r="E3158" i="8"/>
  <c r="E3159" i="8"/>
  <c r="E3160" i="8"/>
  <c r="E3161" i="8"/>
  <c r="E3162" i="8"/>
  <c r="E3163" i="8"/>
  <c r="E3164" i="8"/>
  <c r="E3165" i="8"/>
  <c r="E3166" i="8"/>
  <c r="E3167" i="8"/>
  <c r="E3168" i="8"/>
  <c r="E3169" i="8"/>
  <c r="E3170" i="8"/>
  <c r="E3171" i="8"/>
  <c r="E3172" i="8"/>
  <c r="E3173" i="8"/>
  <c r="E3174" i="8"/>
  <c r="E3175" i="8"/>
  <c r="E3176" i="8"/>
  <c r="E3177" i="8"/>
  <c r="E3178" i="8"/>
  <c r="E3179" i="8"/>
  <c r="E3180" i="8"/>
  <c r="E3181" i="8"/>
  <c r="E3182" i="8"/>
  <c r="E3183" i="8"/>
  <c r="E3184" i="8"/>
  <c r="E3185" i="8"/>
  <c r="E3186" i="8"/>
  <c r="E3187" i="8"/>
  <c r="E3188" i="8"/>
  <c r="E3189" i="8"/>
  <c r="E3190" i="8"/>
  <c r="E3191" i="8"/>
  <c r="E3192" i="8"/>
  <c r="E3193" i="8"/>
  <c r="E3194" i="8"/>
  <c r="E3195" i="8"/>
  <c r="E3196" i="8"/>
  <c r="E3197" i="8"/>
  <c r="E3198" i="8"/>
  <c r="E3199" i="8"/>
  <c r="E3200" i="8"/>
  <c r="E3201" i="8"/>
  <c r="E3202" i="8"/>
  <c r="E3203" i="8"/>
  <c r="E3204" i="8"/>
  <c r="E3205" i="8"/>
  <c r="E3206" i="8"/>
  <c r="E3207" i="8"/>
  <c r="E3208" i="8"/>
  <c r="E3209" i="8"/>
  <c r="E3210" i="8"/>
  <c r="E3211" i="8"/>
  <c r="E3212" i="8"/>
  <c r="E3213" i="8"/>
  <c r="E3214" i="8"/>
  <c r="E3215" i="8"/>
  <c r="E3216" i="8"/>
  <c r="E3217" i="8"/>
  <c r="E3218" i="8"/>
  <c r="E3219" i="8"/>
  <c r="E3220" i="8"/>
  <c r="E3221" i="8"/>
  <c r="E3222" i="8"/>
  <c r="E3223" i="8"/>
  <c r="E3224" i="8"/>
  <c r="E3225" i="8"/>
  <c r="E3226" i="8"/>
  <c r="E3227" i="8"/>
  <c r="E3228" i="8"/>
  <c r="E3229" i="8"/>
  <c r="E3230" i="8"/>
  <c r="E3231" i="8"/>
  <c r="E3232" i="8"/>
  <c r="E3233" i="8"/>
  <c r="E3234" i="8"/>
  <c r="E3235" i="8"/>
  <c r="E3236" i="8"/>
  <c r="E3237" i="8"/>
  <c r="E3238" i="8"/>
  <c r="E3239" i="8"/>
  <c r="E3240" i="8"/>
  <c r="E3241" i="8"/>
  <c r="E3242" i="8"/>
  <c r="E3243" i="8"/>
  <c r="E3244" i="8"/>
  <c r="E3245" i="8"/>
  <c r="E3246" i="8"/>
  <c r="E3247" i="8"/>
  <c r="E3248" i="8"/>
  <c r="E3249" i="8"/>
  <c r="E3250" i="8"/>
  <c r="E3251" i="8"/>
  <c r="E3252" i="8"/>
  <c r="E3253" i="8"/>
  <c r="E3254" i="8"/>
  <c r="E3255" i="8"/>
  <c r="E3256" i="8"/>
  <c r="E3257" i="8"/>
  <c r="E3258" i="8"/>
  <c r="E3259" i="8"/>
  <c r="E3260" i="8"/>
  <c r="E3261" i="8"/>
  <c r="E3262" i="8"/>
  <c r="E3263" i="8"/>
  <c r="E3264" i="8"/>
  <c r="E3265" i="8"/>
  <c r="E3266" i="8"/>
  <c r="E3267" i="8"/>
  <c r="E3268" i="8"/>
  <c r="E3269" i="8"/>
  <c r="E3270" i="8"/>
  <c r="E3271" i="8"/>
  <c r="E3272" i="8"/>
  <c r="E3273" i="8"/>
  <c r="E3274" i="8"/>
  <c r="E3275" i="8"/>
  <c r="E3276" i="8"/>
  <c r="E3277" i="8"/>
  <c r="E3278" i="8"/>
  <c r="E3279" i="8"/>
  <c r="E3280" i="8"/>
  <c r="E3281" i="8"/>
  <c r="E3282" i="8"/>
  <c r="E3283" i="8"/>
  <c r="E3284" i="8"/>
  <c r="E3285" i="8"/>
  <c r="E3286" i="8"/>
  <c r="E3287" i="8"/>
  <c r="E3288" i="8"/>
  <c r="E3289" i="8"/>
  <c r="E3290" i="8"/>
  <c r="E3291" i="8"/>
  <c r="E3292" i="8"/>
  <c r="E3293" i="8"/>
  <c r="E3294" i="8"/>
  <c r="E3295" i="8"/>
  <c r="E3296" i="8"/>
  <c r="E3297" i="8"/>
  <c r="E3298" i="8"/>
  <c r="E3299" i="8"/>
  <c r="E3300" i="8"/>
  <c r="E3301" i="8"/>
  <c r="E3302" i="8"/>
  <c r="E3303" i="8"/>
  <c r="E3304" i="8"/>
  <c r="E3305" i="8"/>
  <c r="E3306" i="8"/>
  <c r="E3307" i="8"/>
  <c r="E3308" i="8"/>
  <c r="E3309" i="8"/>
  <c r="E3310" i="8"/>
  <c r="E3311" i="8"/>
  <c r="E3312" i="8"/>
  <c r="E3313" i="8"/>
  <c r="E3314" i="8"/>
  <c r="E3315" i="8"/>
  <c r="E3316" i="8"/>
  <c r="E3317" i="8"/>
  <c r="E3318" i="8"/>
  <c r="E3319" i="8"/>
  <c r="E3320" i="8"/>
  <c r="E3321" i="8"/>
  <c r="E3322" i="8"/>
  <c r="E3323" i="8"/>
  <c r="E3324" i="8"/>
  <c r="E3325" i="8"/>
  <c r="E3326" i="8"/>
  <c r="E3327" i="8"/>
  <c r="E3328" i="8"/>
  <c r="E3329" i="8"/>
  <c r="E3330" i="8"/>
  <c r="E3331" i="8"/>
  <c r="E3332" i="8"/>
  <c r="E3333" i="8"/>
  <c r="E3334" i="8"/>
  <c r="E3335" i="8"/>
  <c r="E3336" i="8"/>
  <c r="E3337" i="8"/>
  <c r="E3338" i="8"/>
  <c r="E3339" i="8"/>
  <c r="E3340" i="8"/>
  <c r="E3341" i="8"/>
  <c r="E3342" i="8"/>
  <c r="E3343" i="8"/>
  <c r="E3344" i="8"/>
  <c r="E3345" i="8"/>
  <c r="E3346" i="8"/>
  <c r="E3347" i="8"/>
  <c r="E3348" i="8"/>
  <c r="E3349" i="8"/>
  <c r="E3350" i="8"/>
  <c r="E3351" i="8"/>
  <c r="E3352" i="8"/>
  <c r="E3353" i="8"/>
  <c r="E3354" i="8"/>
  <c r="E3355" i="8"/>
  <c r="E3356" i="8"/>
  <c r="E3357" i="8"/>
  <c r="E3358" i="8"/>
  <c r="E3359" i="8"/>
  <c r="E3360" i="8"/>
  <c r="E3361" i="8"/>
  <c r="E3362" i="8"/>
  <c r="E3363" i="8"/>
  <c r="E3364" i="8"/>
  <c r="E3365" i="8"/>
  <c r="E3366" i="8"/>
  <c r="E3367" i="8"/>
  <c r="E3368" i="8"/>
  <c r="E3369" i="8"/>
  <c r="E3370" i="8"/>
  <c r="E3371" i="8"/>
  <c r="E3372" i="8"/>
  <c r="E3373" i="8"/>
  <c r="E3374" i="8"/>
  <c r="E3375" i="8"/>
  <c r="E3376" i="8"/>
  <c r="E3377" i="8"/>
  <c r="E3378" i="8"/>
  <c r="E3379" i="8"/>
  <c r="E3380" i="8"/>
  <c r="E3381" i="8"/>
  <c r="E3382" i="8"/>
  <c r="E3383" i="8"/>
  <c r="E3384" i="8"/>
  <c r="E3385" i="8"/>
  <c r="E3386" i="8"/>
  <c r="E3387" i="8"/>
  <c r="E3388" i="8"/>
  <c r="E3389" i="8"/>
  <c r="E3390" i="8"/>
  <c r="E3391" i="8"/>
  <c r="E3392" i="8"/>
  <c r="E3393" i="8"/>
  <c r="E3394" i="8"/>
  <c r="E3395" i="8"/>
  <c r="E3396" i="8"/>
  <c r="E3397" i="8"/>
  <c r="E3398" i="8"/>
  <c r="E3399" i="8"/>
  <c r="E3400" i="8"/>
  <c r="E3401" i="8"/>
  <c r="E3402" i="8"/>
  <c r="E3403" i="8"/>
  <c r="E3404" i="8"/>
  <c r="E3405" i="8"/>
  <c r="E3406" i="8"/>
  <c r="E3407" i="8"/>
  <c r="E3408" i="8"/>
  <c r="E3409" i="8"/>
  <c r="E3410" i="8"/>
  <c r="E3411" i="8"/>
  <c r="E3412" i="8"/>
  <c r="E3413" i="8"/>
  <c r="E3414" i="8"/>
  <c r="E3415" i="8"/>
  <c r="E3416" i="8"/>
  <c r="E3417" i="8"/>
  <c r="E3418" i="8"/>
  <c r="E3419" i="8"/>
  <c r="E3420" i="8"/>
  <c r="E3421" i="8"/>
  <c r="E3422" i="8"/>
  <c r="E3423" i="8"/>
  <c r="E3424" i="8"/>
  <c r="E3425" i="8"/>
  <c r="E3426" i="8"/>
  <c r="E3427" i="8"/>
  <c r="E3428" i="8"/>
  <c r="E3429" i="8"/>
  <c r="E3430" i="8"/>
  <c r="E3431" i="8"/>
  <c r="E3432" i="8"/>
  <c r="E3433" i="8"/>
  <c r="E3434" i="8"/>
  <c r="E3435" i="8"/>
  <c r="E3436" i="8"/>
  <c r="E3437" i="8"/>
  <c r="E3438" i="8"/>
  <c r="E3439" i="8"/>
  <c r="E3440" i="8"/>
  <c r="E3441" i="8"/>
  <c r="E3442" i="8"/>
  <c r="E3443" i="8"/>
  <c r="E3444" i="8"/>
  <c r="E3445" i="8"/>
  <c r="E3446" i="8"/>
  <c r="E3447" i="8"/>
  <c r="E3448" i="8"/>
  <c r="E3449" i="8"/>
  <c r="E3450" i="8"/>
  <c r="E3451" i="8"/>
  <c r="E3452" i="8"/>
  <c r="E3453" i="8"/>
  <c r="E3454" i="8"/>
  <c r="E3455" i="8"/>
  <c r="E3456" i="8"/>
  <c r="E3457" i="8"/>
  <c r="E3458" i="8"/>
  <c r="E3459" i="8"/>
  <c r="E3460" i="8"/>
  <c r="E3461" i="8"/>
  <c r="E3462" i="8"/>
  <c r="E3463" i="8"/>
  <c r="E3464" i="8"/>
  <c r="E3465" i="8"/>
  <c r="E3466" i="8"/>
  <c r="E3467" i="8"/>
  <c r="E3468" i="8"/>
  <c r="E3469" i="8"/>
  <c r="E3470" i="8"/>
  <c r="E3471" i="8"/>
  <c r="E3472" i="8"/>
  <c r="E3473" i="8"/>
  <c r="E3474" i="8"/>
  <c r="E3475" i="8"/>
  <c r="E3476" i="8"/>
  <c r="E3477" i="8"/>
  <c r="E3478" i="8"/>
  <c r="E3479" i="8"/>
  <c r="E3480" i="8"/>
  <c r="E3481" i="8"/>
  <c r="E3482" i="8"/>
  <c r="E3483" i="8"/>
  <c r="E3484" i="8"/>
  <c r="E3485" i="8"/>
  <c r="E3486" i="8"/>
  <c r="E3487" i="8"/>
  <c r="E3488" i="8"/>
  <c r="E3489" i="8"/>
  <c r="E3490" i="8"/>
  <c r="E3491" i="8"/>
  <c r="E3492" i="8"/>
  <c r="E3493" i="8"/>
  <c r="E3494" i="8"/>
  <c r="E3495" i="8"/>
  <c r="E3496" i="8"/>
  <c r="E3497" i="8"/>
  <c r="E3498" i="8"/>
  <c r="E3499" i="8"/>
  <c r="E3500" i="8"/>
  <c r="E3501" i="8"/>
  <c r="E3502" i="8"/>
  <c r="E3503" i="8"/>
  <c r="E3504" i="8"/>
  <c r="E3505" i="8"/>
  <c r="E3506" i="8"/>
  <c r="E3507" i="8"/>
  <c r="E3508" i="8"/>
  <c r="E3509" i="8"/>
  <c r="E3510" i="8"/>
  <c r="E3511" i="8"/>
  <c r="E3512" i="8"/>
  <c r="E3513" i="8"/>
  <c r="E3514" i="8"/>
  <c r="E3515" i="8"/>
  <c r="E3516" i="8"/>
  <c r="E3517" i="8"/>
  <c r="E3518" i="8"/>
  <c r="E3519" i="8"/>
  <c r="E3520" i="8"/>
  <c r="E3521" i="8"/>
  <c r="E3522" i="8"/>
  <c r="E3523" i="8"/>
  <c r="E3524" i="8"/>
  <c r="E3525" i="8"/>
  <c r="E3526" i="8"/>
  <c r="E3527" i="8"/>
  <c r="E3528" i="8"/>
  <c r="E3529" i="8"/>
  <c r="E3530" i="8"/>
  <c r="E3531" i="8"/>
  <c r="E3532" i="8"/>
  <c r="E3533" i="8"/>
  <c r="E3534" i="8"/>
  <c r="E3535" i="8"/>
  <c r="E3536" i="8"/>
  <c r="E3537" i="8"/>
  <c r="E3538" i="8"/>
  <c r="E3539" i="8"/>
  <c r="E3540" i="8"/>
  <c r="E3541" i="8"/>
  <c r="E3542" i="8"/>
  <c r="E3543" i="8"/>
  <c r="E3544" i="8"/>
  <c r="E3545" i="8"/>
  <c r="E3546" i="8"/>
  <c r="E3547" i="8"/>
  <c r="E3548" i="8"/>
  <c r="E3549" i="8"/>
  <c r="E3550" i="8"/>
  <c r="E3551" i="8"/>
  <c r="E3552" i="8"/>
  <c r="E3553" i="8"/>
  <c r="E3554" i="8"/>
  <c r="E3555" i="8"/>
  <c r="E3556" i="8"/>
  <c r="E3557" i="8"/>
  <c r="E3558" i="8"/>
  <c r="E3559" i="8"/>
  <c r="E3560" i="8"/>
  <c r="E3561" i="8"/>
  <c r="E3562" i="8"/>
  <c r="E3563" i="8"/>
  <c r="E3564" i="8"/>
  <c r="E3565" i="8"/>
  <c r="E3566" i="8"/>
  <c r="E3567" i="8"/>
  <c r="E3568" i="8"/>
  <c r="E3569" i="8"/>
  <c r="E3570" i="8"/>
  <c r="E3571" i="8"/>
  <c r="E3572" i="8"/>
  <c r="E3573" i="8"/>
  <c r="E3574" i="8"/>
  <c r="E3575" i="8"/>
  <c r="E3576" i="8"/>
  <c r="E3577" i="8"/>
  <c r="E3578" i="8"/>
  <c r="E3579" i="8"/>
  <c r="E3580" i="8"/>
  <c r="E3581" i="8"/>
  <c r="E3582" i="8"/>
  <c r="E3583" i="8"/>
  <c r="E3584" i="8"/>
  <c r="E3585" i="8"/>
  <c r="E3586" i="8"/>
  <c r="E3587" i="8"/>
  <c r="E3588" i="8"/>
  <c r="E3589" i="8"/>
  <c r="E3590" i="8"/>
  <c r="E3591" i="8"/>
  <c r="E3592" i="8"/>
  <c r="E3593" i="8"/>
  <c r="E3594" i="8"/>
  <c r="E3595" i="8"/>
  <c r="E3596" i="8"/>
  <c r="E3597" i="8"/>
  <c r="E3598" i="8"/>
  <c r="E3599" i="8"/>
  <c r="E3600" i="8"/>
  <c r="E3601" i="8"/>
  <c r="E3602" i="8"/>
  <c r="E3603" i="8"/>
  <c r="E3604" i="8"/>
  <c r="E3605" i="8"/>
  <c r="E3606" i="8"/>
  <c r="E3607" i="8"/>
  <c r="E3608" i="8"/>
  <c r="E3609" i="8"/>
  <c r="E3610" i="8"/>
  <c r="E3611" i="8"/>
  <c r="E3612" i="8"/>
  <c r="E3613" i="8"/>
  <c r="E3614" i="8"/>
  <c r="E3615" i="8"/>
  <c r="E3616" i="8"/>
  <c r="E3617" i="8"/>
  <c r="E3618" i="8"/>
  <c r="E3619" i="8"/>
  <c r="E3620" i="8"/>
  <c r="E3621" i="8"/>
  <c r="E3622" i="8"/>
  <c r="E3623" i="8"/>
  <c r="E3624" i="8"/>
  <c r="E3625" i="8"/>
  <c r="E3626" i="8"/>
  <c r="E3627" i="8"/>
  <c r="E3628" i="8"/>
  <c r="E3629" i="8"/>
  <c r="E3630" i="8"/>
  <c r="E3631" i="8"/>
  <c r="E3632" i="8"/>
  <c r="E3633" i="8"/>
  <c r="E3634" i="8"/>
  <c r="E3635" i="8"/>
  <c r="E3636" i="8"/>
  <c r="E3637" i="8"/>
  <c r="E3638" i="8"/>
  <c r="E3639" i="8"/>
  <c r="E3640" i="8"/>
  <c r="E3641" i="8"/>
  <c r="E3642" i="8"/>
  <c r="E3643" i="8"/>
  <c r="E3644" i="8"/>
  <c r="E3645" i="8"/>
  <c r="E3646" i="8"/>
  <c r="E3647" i="8"/>
  <c r="E3648" i="8"/>
  <c r="E3649" i="8"/>
  <c r="E3650" i="8"/>
  <c r="E3651" i="8"/>
  <c r="E3652" i="8"/>
  <c r="E3653" i="8"/>
  <c r="E3654" i="8"/>
  <c r="E3655" i="8"/>
  <c r="E3656" i="8"/>
  <c r="E3657" i="8"/>
  <c r="E3658" i="8"/>
  <c r="E3659" i="8"/>
  <c r="E3660" i="8"/>
  <c r="E3661" i="8"/>
  <c r="E3662" i="8"/>
  <c r="E3663" i="8"/>
  <c r="E3664" i="8"/>
  <c r="E3665" i="8"/>
  <c r="E3666" i="8"/>
  <c r="E3667" i="8"/>
  <c r="E3668" i="8"/>
  <c r="E3669" i="8"/>
  <c r="E3670" i="8"/>
  <c r="E3671" i="8"/>
  <c r="E3672" i="8"/>
  <c r="E3673" i="8"/>
  <c r="E3674" i="8"/>
  <c r="E3675" i="8"/>
  <c r="E3676" i="8"/>
  <c r="E3677" i="8"/>
  <c r="E3678" i="8"/>
  <c r="E3679" i="8"/>
  <c r="E3680" i="8"/>
  <c r="E3681" i="8"/>
  <c r="E3682" i="8"/>
  <c r="E3683" i="8"/>
  <c r="E3684" i="8"/>
  <c r="E3685" i="8"/>
  <c r="E3686" i="8"/>
  <c r="E3687" i="8"/>
  <c r="E3688" i="8"/>
  <c r="E3689" i="8"/>
  <c r="E3690" i="8"/>
  <c r="E3691" i="8"/>
  <c r="E3692" i="8"/>
  <c r="E3693" i="8"/>
  <c r="E3694" i="8"/>
  <c r="E3695" i="8"/>
  <c r="E3696" i="8"/>
  <c r="E3697" i="8"/>
  <c r="E3698" i="8"/>
  <c r="E3699" i="8"/>
  <c r="E3700" i="8"/>
  <c r="E3701" i="8"/>
  <c r="E3702" i="8"/>
  <c r="E3703" i="8"/>
  <c r="E3704" i="8"/>
  <c r="E3705" i="8"/>
  <c r="E3706" i="8"/>
  <c r="E3707" i="8"/>
  <c r="E3708" i="8"/>
  <c r="E3709" i="8"/>
  <c r="E3710" i="8"/>
  <c r="E3711" i="8"/>
  <c r="E3712" i="8"/>
  <c r="E3713" i="8"/>
  <c r="E3714" i="8"/>
  <c r="E3715" i="8"/>
  <c r="E3716" i="8"/>
  <c r="E3717" i="8"/>
  <c r="E3718" i="8"/>
  <c r="E3719" i="8"/>
  <c r="E3720" i="8"/>
  <c r="E3721" i="8"/>
  <c r="E3722" i="8"/>
  <c r="E3723" i="8"/>
  <c r="E3724" i="8"/>
  <c r="E3725" i="8"/>
  <c r="E3726" i="8"/>
  <c r="E3727" i="8"/>
  <c r="E3728" i="8"/>
  <c r="E3729" i="8"/>
  <c r="E3730" i="8"/>
  <c r="E3731" i="8"/>
  <c r="E3732" i="8"/>
  <c r="E3733" i="8"/>
  <c r="E3734" i="8"/>
  <c r="E3735" i="8"/>
  <c r="E3736" i="8"/>
  <c r="E3737" i="8"/>
  <c r="E3738" i="8"/>
  <c r="E3739" i="8"/>
  <c r="E3740" i="8"/>
  <c r="E3741" i="8"/>
  <c r="E3742" i="8"/>
  <c r="E3743" i="8"/>
  <c r="E3744" i="8"/>
  <c r="E3745" i="8"/>
  <c r="E3746" i="8"/>
  <c r="E3747" i="8"/>
  <c r="E3748" i="8"/>
  <c r="E3749" i="8"/>
  <c r="E3750" i="8"/>
  <c r="E3751" i="8"/>
  <c r="E3752" i="8"/>
  <c r="E3753" i="8"/>
  <c r="E3754" i="8"/>
  <c r="E3755" i="8"/>
  <c r="E3756" i="8"/>
  <c r="E3757" i="8"/>
  <c r="E3758" i="8"/>
  <c r="E3759" i="8"/>
  <c r="E3760" i="8"/>
  <c r="E3761" i="8"/>
  <c r="E3762" i="8"/>
  <c r="E3763" i="8"/>
  <c r="E3764" i="8"/>
  <c r="E3765" i="8"/>
  <c r="E3766" i="8"/>
  <c r="E3767" i="8"/>
  <c r="E3768" i="8"/>
  <c r="E3769" i="8"/>
  <c r="E3770" i="8"/>
  <c r="E3771" i="8"/>
  <c r="E3772" i="8"/>
  <c r="E3773" i="8"/>
  <c r="E3774" i="8"/>
  <c r="E3775" i="8"/>
  <c r="E3776" i="8"/>
  <c r="E3777" i="8"/>
  <c r="E3778" i="8"/>
  <c r="E3779" i="8"/>
  <c r="E3780" i="8"/>
  <c r="E3781" i="8"/>
  <c r="E3782" i="8"/>
  <c r="E3783" i="8"/>
  <c r="E3784" i="8"/>
  <c r="E3785" i="8"/>
  <c r="E3786" i="8"/>
  <c r="E3787" i="8"/>
  <c r="E3788" i="8"/>
  <c r="E3789" i="8"/>
  <c r="E3790" i="8"/>
  <c r="E3791" i="8"/>
  <c r="E3792" i="8"/>
  <c r="E3793" i="8"/>
  <c r="E3794" i="8"/>
  <c r="E3795" i="8"/>
  <c r="E3796" i="8"/>
  <c r="E3797" i="8"/>
  <c r="E3798" i="8"/>
  <c r="E3799" i="8"/>
  <c r="E3800" i="8"/>
  <c r="E3801" i="8"/>
  <c r="E3802" i="8"/>
  <c r="E3803" i="8"/>
  <c r="E3804" i="8"/>
  <c r="E3805" i="8"/>
  <c r="E3806" i="8"/>
  <c r="E3807" i="8"/>
  <c r="E3808" i="8"/>
  <c r="E3809" i="8"/>
  <c r="E3810" i="8"/>
  <c r="E3811" i="8"/>
  <c r="E3812" i="8"/>
  <c r="E3813" i="8"/>
  <c r="E3814" i="8"/>
  <c r="E3815" i="8"/>
  <c r="E3816" i="8"/>
  <c r="E3817" i="8"/>
  <c r="E3818" i="8"/>
  <c r="E3819" i="8"/>
  <c r="E3820" i="8"/>
  <c r="E3821" i="8"/>
  <c r="E3822" i="8"/>
  <c r="E3823" i="8"/>
  <c r="E3824" i="8"/>
  <c r="E3825" i="8"/>
  <c r="E3826" i="8"/>
  <c r="E3827" i="8"/>
  <c r="E3828" i="8"/>
  <c r="E3829" i="8"/>
  <c r="E3830" i="8"/>
  <c r="E3831" i="8"/>
  <c r="E3832" i="8"/>
  <c r="E3833" i="8"/>
  <c r="E3834" i="8"/>
  <c r="E3835" i="8"/>
  <c r="E3836" i="8"/>
  <c r="E3837" i="8"/>
  <c r="E3838" i="8"/>
  <c r="E3839" i="8"/>
  <c r="E3840" i="8"/>
  <c r="E3841" i="8"/>
  <c r="E3842" i="8"/>
  <c r="E3843" i="8"/>
  <c r="E3844" i="8"/>
  <c r="E3845" i="8"/>
  <c r="E3846" i="8"/>
  <c r="E3847" i="8"/>
  <c r="E3848" i="8"/>
  <c r="E3849" i="8"/>
  <c r="E3850" i="8"/>
  <c r="E3851" i="8"/>
  <c r="E3852" i="8"/>
  <c r="E3853" i="8"/>
  <c r="E3854" i="8"/>
  <c r="E3855" i="8"/>
  <c r="E3856" i="8"/>
  <c r="E3857" i="8"/>
  <c r="E3858" i="8"/>
  <c r="E3859" i="8"/>
  <c r="E3860" i="8"/>
  <c r="E3861" i="8"/>
  <c r="E3862" i="8"/>
  <c r="E3863" i="8"/>
  <c r="E3864" i="8"/>
  <c r="E3865" i="8"/>
  <c r="E3866" i="8"/>
  <c r="E3867" i="8"/>
  <c r="E3868" i="8"/>
  <c r="E3869" i="8"/>
  <c r="E3870" i="8"/>
  <c r="E3871" i="8"/>
  <c r="E3872" i="8"/>
  <c r="E3873" i="8"/>
  <c r="E3874" i="8"/>
  <c r="E3875" i="8"/>
  <c r="E3876" i="8"/>
  <c r="E3877" i="8"/>
  <c r="E3878" i="8"/>
  <c r="E3879" i="8"/>
  <c r="E3880" i="8"/>
  <c r="E3881" i="8"/>
  <c r="E3882" i="8"/>
  <c r="E3883" i="8"/>
  <c r="E3884" i="8"/>
  <c r="E3885" i="8"/>
  <c r="E3886" i="8"/>
  <c r="E3887" i="8"/>
  <c r="E3888" i="8"/>
  <c r="E3889" i="8"/>
  <c r="E3890" i="8"/>
  <c r="E3891" i="8"/>
  <c r="E3892" i="8"/>
  <c r="E3893" i="8"/>
  <c r="E3894" i="8"/>
  <c r="E3895" i="8"/>
  <c r="E3896" i="8"/>
  <c r="E3897" i="8"/>
  <c r="E3898" i="8"/>
  <c r="E3899" i="8"/>
  <c r="E3900" i="8"/>
  <c r="E3901" i="8"/>
  <c r="E3902" i="8"/>
  <c r="E3903" i="8"/>
  <c r="E3904" i="8"/>
  <c r="E3905" i="8"/>
  <c r="E3906" i="8"/>
  <c r="E3907" i="8"/>
  <c r="E3908" i="8"/>
  <c r="E3909" i="8"/>
  <c r="E3910" i="8"/>
  <c r="E3911" i="8"/>
  <c r="E3912" i="8"/>
  <c r="E3913" i="8"/>
  <c r="E3914" i="8"/>
  <c r="E3915" i="8"/>
  <c r="E3916" i="8"/>
  <c r="E3917" i="8"/>
  <c r="E3918" i="8"/>
  <c r="E3919" i="8"/>
  <c r="E3920" i="8"/>
  <c r="E3921" i="8"/>
  <c r="E3922" i="8"/>
  <c r="E3923" i="8"/>
  <c r="E3924" i="8"/>
  <c r="E3925" i="8"/>
  <c r="E3926" i="8"/>
  <c r="E3927" i="8"/>
  <c r="E3928" i="8"/>
  <c r="E3929" i="8"/>
  <c r="E3930" i="8"/>
  <c r="E3931" i="8"/>
  <c r="E3932" i="8"/>
  <c r="E3933" i="8"/>
  <c r="E3934" i="8"/>
  <c r="E3935" i="8"/>
  <c r="E3936" i="8"/>
  <c r="E3937" i="8"/>
  <c r="E3938" i="8"/>
  <c r="E3939" i="8"/>
  <c r="E3940" i="8"/>
  <c r="E3941" i="8"/>
  <c r="E3942" i="8"/>
  <c r="E3943" i="8"/>
  <c r="E3944" i="8"/>
  <c r="E3945" i="8"/>
  <c r="E3946" i="8"/>
  <c r="E3947" i="8"/>
  <c r="E3948" i="8"/>
  <c r="E3949" i="8"/>
  <c r="E3950" i="8"/>
  <c r="E3951" i="8"/>
  <c r="E3952" i="8"/>
  <c r="E3953" i="8"/>
  <c r="E3954" i="8"/>
  <c r="E3955" i="8"/>
  <c r="E3956" i="8"/>
  <c r="E3957" i="8"/>
  <c r="E3958" i="8"/>
  <c r="E3959" i="8"/>
  <c r="E3960" i="8"/>
  <c r="E3961" i="8"/>
  <c r="E3962" i="8"/>
  <c r="E3963" i="8"/>
  <c r="E3964" i="8"/>
  <c r="E3965" i="8"/>
  <c r="E3966" i="8"/>
  <c r="E3967" i="8"/>
  <c r="E3968" i="8"/>
  <c r="E3969" i="8"/>
  <c r="E3970" i="8"/>
  <c r="E3971" i="8"/>
  <c r="E3972" i="8"/>
  <c r="E3973" i="8"/>
  <c r="E3974" i="8"/>
  <c r="E3975" i="8"/>
  <c r="E3976" i="8"/>
  <c r="E3977" i="8"/>
  <c r="E3978" i="8"/>
  <c r="E3979" i="8"/>
  <c r="E3980" i="8"/>
  <c r="E3981" i="8"/>
  <c r="E3982" i="8"/>
  <c r="E3983" i="8"/>
  <c r="E3984" i="8"/>
  <c r="E3985" i="8"/>
  <c r="E3986" i="8"/>
  <c r="E3987" i="8"/>
  <c r="E3988" i="8"/>
  <c r="E3989" i="8"/>
  <c r="E3990" i="8"/>
  <c r="E3991" i="8"/>
  <c r="E3992" i="8"/>
  <c r="E3993" i="8"/>
  <c r="E3994" i="8"/>
  <c r="E3995" i="8"/>
  <c r="E3996" i="8"/>
  <c r="E3997" i="8"/>
  <c r="E3998" i="8"/>
  <c r="E3999" i="8"/>
  <c r="E4000" i="8"/>
  <c r="E4001" i="8"/>
  <c r="E4002" i="8"/>
  <c r="E4003" i="8"/>
  <c r="E4004" i="8"/>
  <c r="E4005" i="8"/>
  <c r="E4006" i="8"/>
  <c r="E4007" i="8"/>
  <c r="E4008" i="8"/>
  <c r="E4009" i="8"/>
  <c r="E4010" i="8"/>
  <c r="E4011" i="8"/>
  <c r="E4012" i="8"/>
  <c r="E4013" i="8"/>
  <c r="E4014" i="8"/>
  <c r="E4015" i="8"/>
  <c r="E4016" i="8"/>
  <c r="E4017" i="8"/>
  <c r="E4018" i="8"/>
  <c r="E4019" i="8"/>
  <c r="E4020" i="8"/>
  <c r="E4021" i="8"/>
  <c r="E4022" i="8"/>
  <c r="E4023" i="8"/>
  <c r="E4024" i="8"/>
  <c r="E4025" i="8"/>
  <c r="E4026" i="8"/>
  <c r="E4027" i="8"/>
  <c r="E4028" i="8"/>
  <c r="E4029" i="8"/>
  <c r="E4030" i="8"/>
  <c r="E4031" i="8"/>
  <c r="E4032" i="8"/>
  <c r="E4033" i="8"/>
  <c r="E4034" i="8"/>
  <c r="E4035" i="8"/>
  <c r="E4036" i="8"/>
  <c r="E4037" i="8"/>
  <c r="E4038" i="8"/>
  <c r="E4039" i="8"/>
  <c r="E4040" i="8"/>
  <c r="E4041" i="8"/>
  <c r="E4042" i="8"/>
  <c r="E4043" i="8"/>
  <c r="E4044" i="8"/>
  <c r="E4045" i="8"/>
  <c r="E4046" i="8"/>
  <c r="E4047" i="8"/>
  <c r="E4048" i="8"/>
  <c r="E4049" i="8"/>
  <c r="E4050" i="8"/>
  <c r="E4051" i="8"/>
  <c r="E4052" i="8"/>
  <c r="E4053" i="8"/>
  <c r="E4054" i="8"/>
  <c r="E4055" i="8"/>
  <c r="E4056" i="8"/>
  <c r="E4057" i="8"/>
  <c r="E4058" i="8"/>
  <c r="E4059" i="8"/>
  <c r="E4060" i="8"/>
  <c r="E4061" i="8"/>
  <c r="E4062" i="8"/>
  <c r="E4063" i="8"/>
  <c r="E4064" i="8"/>
  <c r="E4065" i="8"/>
  <c r="E4066" i="8"/>
  <c r="E4067" i="8"/>
  <c r="E4068" i="8"/>
  <c r="E4069" i="8"/>
  <c r="E4070" i="8"/>
  <c r="E4071" i="8"/>
  <c r="E4072" i="8"/>
  <c r="E4073" i="8"/>
  <c r="E4074" i="8"/>
  <c r="E4075" i="8"/>
  <c r="E4076" i="8"/>
  <c r="E4077" i="8"/>
  <c r="E4078" i="8"/>
  <c r="E4079" i="8"/>
  <c r="E4080" i="8"/>
  <c r="E4081" i="8"/>
  <c r="E4082" i="8"/>
  <c r="E4083" i="8"/>
  <c r="E4084" i="8"/>
  <c r="E4085" i="8"/>
  <c r="E4086" i="8"/>
  <c r="E4087" i="8"/>
  <c r="E4088" i="8"/>
  <c r="E4089" i="8"/>
  <c r="E4090" i="8"/>
  <c r="E4091" i="8"/>
  <c r="E4092" i="8"/>
  <c r="E4093" i="8"/>
  <c r="E4094" i="8"/>
  <c r="E4095" i="8"/>
  <c r="E4096" i="8"/>
  <c r="E4097" i="8"/>
  <c r="E4098" i="8"/>
  <c r="E4099" i="8"/>
  <c r="E4100" i="8"/>
  <c r="E4101" i="8"/>
  <c r="E4102" i="8"/>
  <c r="E4103" i="8"/>
  <c r="E4104" i="8"/>
  <c r="E4105" i="8"/>
  <c r="E4106" i="8"/>
  <c r="E4107" i="8"/>
  <c r="E4108" i="8"/>
  <c r="E4109" i="8"/>
  <c r="E4110" i="8"/>
  <c r="E4111" i="8"/>
  <c r="E4112" i="8"/>
  <c r="E4113" i="8"/>
  <c r="E4114" i="8"/>
  <c r="E4115" i="8"/>
  <c r="E4116" i="8"/>
  <c r="E4117" i="8"/>
  <c r="E4118" i="8"/>
  <c r="E4119" i="8"/>
  <c r="E4120" i="8"/>
  <c r="E4121" i="8"/>
  <c r="E4122" i="8"/>
  <c r="E4123" i="8"/>
  <c r="E4124" i="8"/>
  <c r="E4125" i="8"/>
  <c r="E4126" i="8"/>
  <c r="E4127" i="8"/>
  <c r="E4128" i="8"/>
  <c r="E4129" i="8"/>
  <c r="E4130" i="8"/>
  <c r="E4131" i="8"/>
  <c r="E4132" i="8"/>
  <c r="E4133" i="8"/>
  <c r="E4134" i="8"/>
  <c r="E4135" i="8"/>
  <c r="E4136" i="8"/>
  <c r="E4137" i="8"/>
  <c r="E4138" i="8"/>
  <c r="E4139" i="8"/>
  <c r="E4140" i="8"/>
  <c r="E4141" i="8"/>
  <c r="E4142" i="8"/>
  <c r="E4143" i="8"/>
  <c r="E4144" i="8"/>
  <c r="E4145" i="8"/>
  <c r="E4146" i="8"/>
  <c r="E4147" i="8"/>
  <c r="E4148" i="8"/>
  <c r="E4149" i="8"/>
  <c r="E4150" i="8"/>
  <c r="E4151" i="8"/>
  <c r="E4152" i="8"/>
  <c r="E4153" i="8"/>
  <c r="E4154" i="8"/>
  <c r="E4155" i="8"/>
  <c r="E4156" i="8"/>
  <c r="E4157" i="8"/>
  <c r="E4158" i="8"/>
  <c r="E4159" i="8"/>
  <c r="E4160" i="8"/>
  <c r="E4161" i="8"/>
  <c r="E4162" i="8"/>
  <c r="E4163" i="8"/>
  <c r="E4164" i="8"/>
  <c r="E4165" i="8"/>
  <c r="E4166" i="8"/>
  <c r="E4167" i="8"/>
  <c r="E4168" i="8"/>
  <c r="E4169" i="8"/>
  <c r="E4170" i="8"/>
  <c r="E4171" i="8"/>
  <c r="E4172" i="8"/>
  <c r="E4173" i="8"/>
  <c r="E4174" i="8"/>
  <c r="E4175" i="8"/>
  <c r="E4176" i="8"/>
  <c r="E4177" i="8"/>
  <c r="E4178" i="8"/>
  <c r="E4179" i="8"/>
  <c r="E4180" i="8"/>
  <c r="E4181" i="8"/>
  <c r="E4182" i="8"/>
  <c r="E4183" i="8"/>
  <c r="E4184" i="8"/>
  <c r="E4185" i="8"/>
  <c r="E4186" i="8"/>
  <c r="E4187" i="8"/>
  <c r="E4188" i="8"/>
  <c r="E4189" i="8"/>
  <c r="E4190" i="8"/>
  <c r="E4191" i="8"/>
  <c r="E4192" i="8"/>
  <c r="E4193" i="8"/>
  <c r="E4194" i="8"/>
  <c r="E4195" i="8"/>
  <c r="E4196" i="8"/>
  <c r="E4197" i="8"/>
  <c r="E4198" i="8"/>
  <c r="E4199" i="8"/>
  <c r="E4200" i="8"/>
  <c r="E4201" i="8"/>
  <c r="E4202" i="8"/>
  <c r="E4203" i="8"/>
  <c r="E4204" i="8"/>
  <c r="E4205" i="8"/>
  <c r="E4206" i="8"/>
  <c r="E4207" i="8"/>
  <c r="E4208" i="8"/>
  <c r="E4209" i="8"/>
  <c r="E4210" i="8"/>
  <c r="E4211" i="8"/>
  <c r="E4212" i="8"/>
  <c r="E4213" i="8"/>
  <c r="E4214" i="8"/>
  <c r="E4215" i="8"/>
  <c r="E4216" i="8"/>
  <c r="E4217" i="8"/>
  <c r="E4218" i="8"/>
  <c r="E4219" i="8"/>
  <c r="E4220" i="8"/>
  <c r="E4221" i="8"/>
  <c r="E4222" i="8"/>
  <c r="E4223" i="8"/>
  <c r="E4224" i="8"/>
  <c r="E4225" i="8"/>
  <c r="E4226" i="8"/>
  <c r="E4227" i="8"/>
  <c r="E4228" i="8"/>
  <c r="E4229" i="8"/>
  <c r="E4230" i="8"/>
  <c r="E4231" i="8"/>
  <c r="E4232" i="8"/>
  <c r="E4233" i="8"/>
  <c r="E4234" i="8"/>
  <c r="E4235" i="8"/>
  <c r="E4236" i="8"/>
  <c r="E4237" i="8"/>
  <c r="E4238" i="8"/>
  <c r="E4239" i="8"/>
  <c r="E4240" i="8"/>
  <c r="E4241" i="8"/>
  <c r="E4242" i="8"/>
  <c r="E4243" i="8"/>
  <c r="E4244" i="8"/>
  <c r="E4245" i="8"/>
  <c r="E4246" i="8"/>
  <c r="E4247" i="8"/>
  <c r="E4248" i="8"/>
  <c r="E4249" i="8"/>
  <c r="E4250" i="8"/>
  <c r="E4251" i="8"/>
  <c r="E4252" i="8"/>
  <c r="E4253" i="8"/>
  <c r="E4254" i="8"/>
  <c r="E4255" i="8"/>
  <c r="E4256" i="8"/>
  <c r="E4257" i="8"/>
  <c r="E4258" i="8"/>
  <c r="E4259" i="8"/>
  <c r="E4260" i="8"/>
  <c r="E4261" i="8"/>
  <c r="E4262" i="8"/>
  <c r="E4263" i="8"/>
  <c r="E4264" i="8"/>
  <c r="E4265" i="8"/>
  <c r="E4266" i="8"/>
  <c r="E4267" i="8"/>
  <c r="E4268" i="8"/>
  <c r="E4269" i="8"/>
  <c r="E4270" i="8"/>
  <c r="E4271" i="8"/>
  <c r="E4272" i="8"/>
  <c r="E4273" i="8"/>
  <c r="E4274" i="8"/>
  <c r="E4275" i="8"/>
  <c r="E4276" i="8"/>
  <c r="E4277" i="8"/>
  <c r="E4278" i="8"/>
  <c r="E4279" i="8"/>
  <c r="E4280" i="8"/>
  <c r="E4281" i="8"/>
  <c r="E4282" i="8"/>
  <c r="E4283" i="8"/>
  <c r="E4284" i="8"/>
  <c r="E4285" i="8"/>
  <c r="E4286" i="8"/>
  <c r="E4287" i="8"/>
  <c r="E4288" i="8"/>
  <c r="E4289" i="8"/>
  <c r="E4290" i="8"/>
  <c r="E4291" i="8"/>
  <c r="E4292" i="8"/>
  <c r="E4293" i="8"/>
  <c r="E4294" i="8"/>
  <c r="E4295" i="8"/>
  <c r="E4296" i="8"/>
  <c r="E4297" i="8"/>
  <c r="E4298" i="8"/>
  <c r="E4299" i="8"/>
  <c r="E4300" i="8"/>
  <c r="E4301" i="8"/>
  <c r="E4302" i="8"/>
  <c r="E4303" i="8"/>
  <c r="E4304" i="8"/>
  <c r="E4305" i="8"/>
  <c r="E4306" i="8"/>
  <c r="E4307" i="8"/>
  <c r="E4308" i="8"/>
  <c r="E4309" i="8"/>
  <c r="E4310" i="8"/>
  <c r="E4311" i="8"/>
  <c r="E4312" i="8"/>
  <c r="E4313" i="8"/>
  <c r="E4314" i="8"/>
  <c r="E4315" i="8"/>
  <c r="E4316" i="8"/>
  <c r="E4317" i="8"/>
  <c r="E4318" i="8"/>
  <c r="E4319" i="8"/>
  <c r="E4320" i="8"/>
  <c r="E4321" i="8"/>
  <c r="E4322" i="8"/>
  <c r="E4323" i="8"/>
  <c r="E4324" i="8"/>
  <c r="E4325" i="8"/>
  <c r="E4326" i="8"/>
  <c r="E4327" i="8"/>
  <c r="E4328" i="8"/>
  <c r="E4329" i="8"/>
  <c r="E4330" i="8"/>
  <c r="E4331" i="8"/>
  <c r="E4332" i="8"/>
  <c r="E4333" i="8"/>
  <c r="E4334" i="8"/>
  <c r="E4335" i="8"/>
  <c r="E4336" i="8"/>
  <c r="E4337" i="8"/>
  <c r="E4338" i="8"/>
  <c r="E4339" i="8"/>
  <c r="E4340" i="8"/>
  <c r="E4341" i="8"/>
  <c r="E4342" i="8"/>
  <c r="E4343" i="8"/>
  <c r="E4344" i="8"/>
  <c r="E4345" i="8"/>
  <c r="E4346" i="8"/>
  <c r="E4347" i="8"/>
  <c r="E4348" i="8"/>
  <c r="E4349" i="8"/>
  <c r="E4350" i="8"/>
  <c r="E4351" i="8"/>
  <c r="E4352" i="8"/>
  <c r="E4353" i="8"/>
  <c r="E4354" i="8"/>
  <c r="E4355" i="8"/>
  <c r="E4356" i="8"/>
  <c r="E4357" i="8"/>
  <c r="E4358" i="8"/>
  <c r="E4359" i="8"/>
  <c r="E4360" i="8"/>
  <c r="E4361" i="8"/>
  <c r="E4362" i="8"/>
  <c r="E4363" i="8"/>
  <c r="E4364" i="8"/>
  <c r="E4365" i="8"/>
  <c r="E4366" i="8"/>
  <c r="E4367" i="8"/>
  <c r="E4368" i="8"/>
  <c r="E4369" i="8"/>
  <c r="E4370" i="8"/>
  <c r="E4371" i="8"/>
  <c r="E4372" i="8"/>
  <c r="E4373" i="8"/>
  <c r="E4374" i="8"/>
  <c r="E4375" i="8"/>
  <c r="E4376" i="8"/>
  <c r="E4377" i="8"/>
  <c r="E4378" i="8"/>
  <c r="E4379" i="8"/>
  <c r="E4380" i="8"/>
  <c r="E4381" i="8"/>
  <c r="E4382" i="8"/>
  <c r="E4383" i="8"/>
  <c r="E4384" i="8"/>
  <c r="E4385" i="8"/>
  <c r="E4386" i="8"/>
  <c r="E4387" i="8"/>
  <c r="E4388" i="8"/>
  <c r="E4389" i="8"/>
  <c r="E4390" i="8"/>
  <c r="E4391" i="8"/>
  <c r="E4392" i="8"/>
  <c r="E4393" i="8"/>
  <c r="E4394" i="8"/>
  <c r="E4395" i="8"/>
  <c r="E4396" i="8"/>
  <c r="E4397" i="8"/>
  <c r="E4398" i="8"/>
  <c r="E4399" i="8"/>
  <c r="E4400" i="8"/>
  <c r="E4401" i="8"/>
  <c r="E4402" i="8"/>
  <c r="E4403" i="8"/>
  <c r="E4404" i="8"/>
  <c r="E4405" i="8"/>
  <c r="E4406" i="8"/>
  <c r="E4407" i="8"/>
  <c r="E4408" i="8"/>
  <c r="E4409" i="8"/>
  <c r="E4410" i="8"/>
  <c r="E4411" i="8"/>
  <c r="E4412" i="8"/>
  <c r="E4413" i="8"/>
  <c r="E4414" i="8"/>
  <c r="E4415" i="8"/>
  <c r="E4416" i="8"/>
  <c r="E4417" i="8"/>
  <c r="E4418" i="8"/>
  <c r="E4419" i="8"/>
  <c r="E4420" i="8"/>
  <c r="E4421" i="8"/>
  <c r="E4422" i="8"/>
  <c r="E4423" i="8"/>
  <c r="E4424" i="8"/>
  <c r="E4425" i="8"/>
  <c r="E4426" i="8"/>
  <c r="E4427" i="8"/>
  <c r="E4428" i="8"/>
  <c r="E4429" i="8"/>
  <c r="E4430" i="8"/>
  <c r="E4431" i="8"/>
  <c r="E4432" i="8"/>
  <c r="E4433" i="8"/>
  <c r="E4434" i="8"/>
  <c r="E4435" i="8"/>
  <c r="E4436" i="8"/>
  <c r="E4437" i="8"/>
  <c r="E4438" i="8"/>
  <c r="E4439" i="8"/>
  <c r="E4440" i="8"/>
  <c r="E4441" i="8"/>
  <c r="E4442" i="8"/>
  <c r="E4443" i="8"/>
  <c r="E4444" i="8"/>
  <c r="E4445" i="8"/>
  <c r="E4446" i="8"/>
  <c r="E4447" i="8"/>
  <c r="E4448" i="8"/>
  <c r="E4449" i="8"/>
  <c r="E4450" i="8"/>
  <c r="E4451" i="8"/>
  <c r="E4452" i="8"/>
  <c r="E4453" i="8"/>
  <c r="E4454" i="8"/>
  <c r="E4455" i="8"/>
  <c r="E4456" i="8"/>
  <c r="E4457" i="8"/>
  <c r="E4458" i="8"/>
  <c r="E4459" i="8"/>
  <c r="E4460" i="8"/>
  <c r="E4461" i="8"/>
  <c r="E4462" i="8"/>
  <c r="E4463" i="8"/>
  <c r="E4464" i="8"/>
  <c r="E4465" i="8"/>
  <c r="E4466" i="8"/>
  <c r="E4467" i="8"/>
  <c r="E4468" i="8"/>
  <c r="E4469" i="8"/>
  <c r="E4470" i="8"/>
  <c r="E4471" i="8"/>
  <c r="E4472" i="8"/>
  <c r="E4473" i="8"/>
  <c r="E4474" i="8"/>
  <c r="E4475" i="8"/>
  <c r="E4476" i="8"/>
  <c r="E4477" i="8"/>
  <c r="E4478" i="8"/>
  <c r="E4479" i="8"/>
  <c r="E4480" i="8"/>
  <c r="E4481" i="8"/>
  <c r="E4482" i="8"/>
  <c r="E4483" i="8"/>
  <c r="E4484" i="8"/>
  <c r="E4485" i="8"/>
  <c r="E4486" i="8"/>
  <c r="E4487" i="8"/>
  <c r="E4488" i="8"/>
  <c r="E4489" i="8"/>
  <c r="E4490" i="8"/>
  <c r="E4491" i="8"/>
  <c r="E4492" i="8"/>
  <c r="E4493" i="8"/>
  <c r="E4494" i="8"/>
  <c r="E4495" i="8"/>
  <c r="E4496" i="8"/>
  <c r="E4497" i="8"/>
  <c r="E4498" i="8"/>
  <c r="E4499" i="8"/>
  <c r="E4500" i="8"/>
  <c r="E4501" i="8"/>
  <c r="E4502" i="8"/>
  <c r="E4503" i="8"/>
  <c r="E4504" i="8"/>
  <c r="E4505" i="8"/>
  <c r="E4506" i="8"/>
  <c r="E4507" i="8"/>
  <c r="E4508" i="8"/>
  <c r="E4509" i="8"/>
  <c r="E4510" i="8"/>
  <c r="E4511" i="8"/>
  <c r="E4512" i="8"/>
  <c r="E4513" i="8"/>
  <c r="E4514" i="8"/>
  <c r="E4515" i="8"/>
  <c r="E4516" i="8"/>
  <c r="E4517" i="8"/>
  <c r="E4518" i="8"/>
  <c r="E4519" i="8"/>
  <c r="E4520" i="8"/>
  <c r="E4521" i="8"/>
  <c r="E4522" i="8"/>
  <c r="E4523" i="8"/>
  <c r="E4524" i="8"/>
  <c r="E4525" i="8"/>
  <c r="E4526" i="8"/>
  <c r="E4527" i="8"/>
  <c r="E4528" i="8"/>
  <c r="E4529" i="8"/>
  <c r="E4530" i="8"/>
  <c r="E4531" i="8"/>
  <c r="E4532" i="8"/>
  <c r="E4533" i="8"/>
  <c r="E4534" i="8"/>
  <c r="E4535" i="8"/>
  <c r="E4536" i="8"/>
  <c r="E4537" i="8"/>
  <c r="E4538" i="8"/>
  <c r="E4539" i="8"/>
  <c r="E4540" i="8"/>
  <c r="E4541" i="8"/>
  <c r="E4542" i="8"/>
  <c r="E4543" i="8"/>
  <c r="E4544" i="8"/>
  <c r="E4545" i="8"/>
  <c r="E4546" i="8"/>
  <c r="E4547" i="8"/>
  <c r="E4548" i="8"/>
  <c r="E4549" i="8"/>
  <c r="E4550" i="8"/>
  <c r="E4551" i="8"/>
  <c r="E4552" i="8"/>
  <c r="E4553" i="8"/>
  <c r="E4554" i="8"/>
  <c r="E4555" i="8"/>
  <c r="E4556" i="8"/>
  <c r="E4557" i="8"/>
  <c r="E4558" i="8"/>
  <c r="E4559" i="8"/>
  <c r="E4560" i="8"/>
  <c r="E4561" i="8"/>
  <c r="E4562" i="8"/>
  <c r="E4563" i="8"/>
  <c r="E4564" i="8"/>
  <c r="E4565" i="8"/>
  <c r="E4566" i="8"/>
  <c r="E4567" i="8"/>
  <c r="E4568" i="8"/>
  <c r="E4569" i="8"/>
  <c r="E4570" i="8"/>
  <c r="E4571" i="8"/>
  <c r="E4572" i="8"/>
  <c r="E4573" i="8"/>
  <c r="E4574" i="8"/>
  <c r="E4575" i="8"/>
  <c r="E4576" i="8"/>
  <c r="E4577" i="8"/>
  <c r="E4578" i="8"/>
  <c r="E4579" i="8"/>
  <c r="E4580" i="8"/>
  <c r="E4581" i="8"/>
  <c r="E4582" i="8"/>
  <c r="E4583" i="8"/>
  <c r="E4584" i="8"/>
  <c r="E4585" i="8"/>
  <c r="E4586" i="8"/>
  <c r="E4587" i="8"/>
  <c r="E4588" i="8"/>
  <c r="E4589" i="8"/>
  <c r="E4590" i="8"/>
  <c r="E4591" i="8"/>
  <c r="E4592" i="8"/>
  <c r="E4593" i="8"/>
  <c r="E4594" i="8"/>
  <c r="E4595" i="8"/>
  <c r="E4596" i="8"/>
  <c r="E4597" i="8"/>
  <c r="E4598" i="8"/>
  <c r="E4599" i="8"/>
  <c r="E4600" i="8"/>
  <c r="E4601" i="8"/>
  <c r="E4602" i="8"/>
  <c r="E4603" i="8"/>
  <c r="E4604" i="8"/>
  <c r="E4605" i="8"/>
  <c r="E4606" i="8"/>
  <c r="E4607" i="8"/>
  <c r="E4608" i="8"/>
  <c r="E4609" i="8"/>
  <c r="E4610" i="8"/>
  <c r="E4611" i="8"/>
  <c r="E4612" i="8"/>
  <c r="E4613" i="8"/>
  <c r="E4614" i="8"/>
  <c r="E4615" i="8"/>
  <c r="E4616" i="8"/>
  <c r="E4617" i="8"/>
  <c r="E4618" i="8"/>
  <c r="E4619" i="8"/>
  <c r="E4620" i="8"/>
  <c r="E4621" i="8"/>
  <c r="E4622" i="8"/>
  <c r="E4623" i="8"/>
  <c r="E4624" i="8"/>
  <c r="E4625" i="8"/>
  <c r="E4626" i="8"/>
  <c r="E4627" i="8"/>
  <c r="E4628" i="8"/>
  <c r="E4629" i="8"/>
  <c r="E4630" i="8"/>
  <c r="E4631" i="8"/>
  <c r="E4632" i="8"/>
  <c r="E4633" i="8"/>
  <c r="E4634" i="8"/>
  <c r="E4635" i="8"/>
  <c r="E4636" i="8"/>
  <c r="E4637" i="8"/>
  <c r="E4638" i="8"/>
  <c r="E4639" i="8"/>
  <c r="E4640" i="8"/>
  <c r="E4641" i="8"/>
  <c r="E4642" i="8"/>
  <c r="E4643" i="8"/>
  <c r="E4644" i="8"/>
  <c r="E4645" i="8"/>
  <c r="E4646" i="8"/>
  <c r="E4647" i="8"/>
  <c r="E4648" i="8"/>
  <c r="E4649" i="8"/>
  <c r="E4650" i="8"/>
  <c r="E4651" i="8"/>
  <c r="E4652" i="8"/>
  <c r="E4653" i="8"/>
  <c r="E4654" i="8"/>
  <c r="E4655" i="8"/>
  <c r="E4656" i="8"/>
  <c r="E4657" i="8"/>
  <c r="E4658" i="8"/>
  <c r="E4659" i="8"/>
  <c r="E4660" i="8"/>
  <c r="E4661" i="8"/>
  <c r="E4662" i="8"/>
  <c r="E4663" i="8"/>
  <c r="E4664" i="8"/>
  <c r="E4665" i="8"/>
  <c r="E4666" i="8"/>
  <c r="E4667" i="8"/>
  <c r="E4668" i="8"/>
  <c r="E4669" i="8"/>
  <c r="E4670" i="8"/>
  <c r="E4671" i="8"/>
  <c r="E4672" i="8"/>
  <c r="E4673" i="8"/>
  <c r="E4674" i="8"/>
  <c r="E4675" i="8"/>
  <c r="E4676" i="8"/>
  <c r="E4677" i="8"/>
  <c r="E4678" i="8"/>
  <c r="E4679" i="8"/>
  <c r="E4680" i="8"/>
  <c r="E4681" i="8"/>
  <c r="E4682" i="8"/>
  <c r="E4683" i="8"/>
  <c r="E4684" i="8"/>
  <c r="E4685" i="8"/>
  <c r="E4686" i="8"/>
  <c r="E4687" i="8"/>
  <c r="E4688" i="8"/>
  <c r="E4689" i="8"/>
  <c r="E4690" i="8"/>
  <c r="E4691" i="8"/>
  <c r="E4692" i="8"/>
  <c r="E4693" i="8"/>
  <c r="E4694" i="8"/>
  <c r="E4695" i="8"/>
  <c r="E4696" i="8"/>
  <c r="E4697" i="8"/>
  <c r="E4698" i="8"/>
  <c r="E4699" i="8"/>
  <c r="E4700" i="8"/>
  <c r="E4701" i="8"/>
  <c r="E4702" i="8"/>
  <c r="E4703" i="8"/>
  <c r="E4704" i="8"/>
  <c r="E4705" i="8"/>
  <c r="E4706" i="8"/>
  <c r="E4707" i="8"/>
  <c r="E4708" i="8"/>
  <c r="E4709" i="8"/>
  <c r="E4710" i="8"/>
  <c r="E4711" i="8"/>
  <c r="E4712" i="8"/>
  <c r="E4713" i="8"/>
  <c r="E4714" i="8"/>
  <c r="E4715" i="8"/>
  <c r="E4716" i="8"/>
  <c r="E4717" i="8"/>
  <c r="E4718" i="8"/>
  <c r="E4719" i="8"/>
  <c r="E4720" i="8"/>
  <c r="E4721" i="8"/>
  <c r="E4722" i="8"/>
  <c r="E4723" i="8"/>
  <c r="E4724" i="8"/>
  <c r="E4725" i="8"/>
  <c r="E4726" i="8"/>
  <c r="E4727" i="8"/>
  <c r="E4728" i="8"/>
  <c r="E4729" i="8"/>
  <c r="E4730" i="8"/>
  <c r="E4731" i="8"/>
  <c r="E4732" i="8"/>
  <c r="E4733" i="8"/>
  <c r="E4734" i="8"/>
  <c r="E4735" i="8"/>
  <c r="E4736" i="8"/>
  <c r="E4737" i="8"/>
  <c r="E4738" i="8"/>
  <c r="E4739" i="8"/>
  <c r="E4740" i="8"/>
  <c r="E4741" i="8"/>
  <c r="E4742" i="8"/>
  <c r="E4743" i="8"/>
  <c r="E4744" i="8"/>
  <c r="E4745" i="8"/>
  <c r="E4746" i="8"/>
  <c r="E4747" i="8"/>
  <c r="E4748" i="8"/>
  <c r="E4749" i="8"/>
  <c r="E4750" i="8"/>
  <c r="E4751" i="8"/>
  <c r="E4752" i="8"/>
  <c r="E4753" i="8"/>
  <c r="E4754" i="8"/>
  <c r="E4755" i="8"/>
  <c r="E4756" i="8"/>
  <c r="E4757" i="8"/>
  <c r="E4758" i="8"/>
  <c r="E4759" i="8"/>
  <c r="E4760" i="8"/>
  <c r="E4761" i="8"/>
  <c r="E4762" i="8"/>
  <c r="E4763" i="8"/>
  <c r="E4764" i="8"/>
  <c r="E4765" i="8"/>
  <c r="E4766" i="8"/>
  <c r="E4767" i="8"/>
  <c r="E4768" i="8"/>
  <c r="E4769" i="8"/>
  <c r="E4770" i="8"/>
  <c r="E4771" i="8"/>
  <c r="E4772" i="8"/>
  <c r="E4773" i="8"/>
  <c r="E4774" i="8"/>
  <c r="E4775" i="8"/>
  <c r="E4776" i="8"/>
  <c r="E4777" i="8"/>
  <c r="E4778" i="8"/>
  <c r="E4779" i="8"/>
  <c r="E4780" i="8"/>
  <c r="E4781" i="8"/>
  <c r="E4782" i="8"/>
  <c r="E4783" i="8"/>
  <c r="E4784" i="8"/>
  <c r="E4785" i="8"/>
  <c r="E4786" i="8"/>
  <c r="E4787" i="8"/>
  <c r="E4788" i="8"/>
  <c r="E4789" i="8"/>
  <c r="E4790" i="8"/>
  <c r="E4791" i="8"/>
  <c r="E4792" i="8"/>
  <c r="E4793" i="8"/>
  <c r="E4794" i="8"/>
  <c r="E4795" i="8"/>
  <c r="E4796" i="8"/>
  <c r="E4797" i="8"/>
  <c r="E4798" i="8"/>
  <c r="E4799" i="8"/>
  <c r="E4800" i="8"/>
  <c r="E4801" i="8"/>
  <c r="E4802" i="8"/>
  <c r="E4803" i="8"/>
  <c r="E4804" i="8"/>
  <c r="E4805" i="8"/>
  <c r="E4806" i="8"/>
  <c r="E4807" i="8"/>
  <c r="E4808" i="8"/>
  <c r="E4809" i="8"/>
  <c r="E4810" i="8"/>
  <c r="E4811" i="8"/>
  <c r="E4812" i="8"/>
  <c r="E4813" i="8"/>
  <c r="E4814" i="8"/>
  <c r="E4815" i="8"/>
  <c r="E4816" i="8"/>
  <c r="E4817" i="8"/>
  <c r="E4818" i="8"/>
  <c r="E4819" i="8"/>
  <c r="E4820" i="8"/>
  <c r="E4821" i="8"/>
  <c r="E4822" i="8"/>
  <c r="E4823" i="8"/>
  <c r="E4824" i="8"/>
  <c r="E4825" i="8"/>
  <c r="E4826" i="8"/>
  <c r="E4827" i="8"/>
  <c r="E4828" i="8"/>
  <c r="E4829" i="8"/>
  <c r="E4830" i="8"/>
  <c r="E4831" i="8"/>
  <c r="E4832" i="8"/>
  <c r="E4833" i="8"/>
  <c r="E4834" i="8"/>
  <c r="E4835" i="8"/>
  <c r="E4836" i="8"/>
  <c r="E4837" i="8"/>
  <c r="E4838" i="8"/>
  <c r="E4839" i="8"/>
  <c r="E4840" i="8"/>
  <c r="E4841" i="8"/>
  <c r="E4842" i="8"/>
  <c r="E4843" i="8"/>
  <c r="E4844" i="8"/>
  <c r="E4845" i="8"/>
  <c r="E4846" i="8"/>
  <c r="E4847" i="8"/>
  <c r="E4848" i="8"/>
  <c r="E4849" i="8"/>
  <c r="E4850" i="8"/>
  <c r="E4851" i="8"/>
  <c r="E4852" i="8"/>
  <c r="E4853" i="8"/>
  <c r="E4854" i="8"/>
  <c r="E4855" i="8"/>
  <c r="E4856" i="8"/>
  <c r="E4857" i="8"/>
  <c r="E4858" i="8"/>
  <c r="E4859" i="8"/>
  <c r="E4860" i="8"/>
  <c r="E4861" i="8"/>
  <c r="E4862" i="8"/>
  <c r="E4863" i="8"/>
  <c r="E4864" i="8"/>
  <c r="E4865" i="8"/>
  <c r="E4866" i="8"/>
  <c r="E4867" i="8"/>
  <c r="E4868" i="8"/>
  <c r="E4869" i="8"/>
  <c r="E4870" i="8"/>
  <c r="E4871" i="8"/>
  <c r="E4872" i="8"/>
  <c r="E4873" i="8"/>
  <c r="E4874" i="8"/>
  <c r="E4875" i="8"/>
  <c r="E4876" i="8"/>
  <c r="E4877" i="8"/>
  <c r="E4878" i="8"/>
  <c r="E4879" i="8"/>
  <c r="E4880" i="8"/>
  <c r="E4881" i="8"/>
  <c r="E4882" i="8"/>
  <c r="E4883" i="8"/>
  <c r="E4884" i="8"/>
  <c r="E4885" i="8"/>
  <c r="E4886" i="8"/>
  <c r="E4887" i="8"/>
  <c r="E4888" i="8"/>
  <c r="E4889" i="8"/>
  <c r="E4890" i="8"/>
  <c r="E4891" i="8"/>
  <c r="E4892" i="8"/>
  <c r="E4893" i="8"/>
  <c r="E4894" i="8"/>
  <c r="E4895" i="8"/>
  <c r="E4896" i="8"/>
  <c r="E4897" i="8"/>
  <c r="E4898" i="8"/>
  <c r="E4899" i="8"/>
  <c r="E4900" i="8"/>
  <c r="E4901" i="8"/>
  <c r="E4902" i="8"/>
  <c r="E4903" i="8"/>
  <c r="E4904" i="8"/>
  <c r="E4905" i="8"/>
  <c r="E4906" i="8"/>
  <c r="E4907" i="8"/>
  <c r="E4908" i="8"/>
  <c r="E4909" i="8"/>
  <c r="E4910" i="8"/>
  <c r="E4911" i="8"/>
  <c r="E4912" i="8"/>
  <c r="E4913" i="8"/>
  <c r="E4914" i="8"/>
  <c r="E4915" i="8"/>
  <c r="E4916" i="8"/>
  <c r="E4917" i="8"/>
  <c r="E4918" i="8"/>
  <c r="E4919" i="8"/>
  <c r="E4920" i="8"/>
  <c r="E4921" i="8"/>
  <c r="E4922" i="8"/>
  <c r="E4923" i="8"/>
  <c r="E4924" i="8"/>
  <c r="E4925" i="8"/>
  <c r="E4926" i="8"/>
  <c r="E4927" i="8"/>
  <c r="E4928" i="8"/>
  <c r="E4929" i="8"/>
  <c r="E4930" i="8"/>
  <c r="E4931" i="8"/>
  <c r="E4932" i="8"/>
  <c r="E4933" i="8"/>
  <c r="E4934" i="8"/>
  <c r="E4935" i="8"/>
  <c r="E4936" i="8"/>
  <c r="E4937" i="8"/>
  <c r="E4938" i="8"/>
  <c r="E4939" i="8"/>
  <c r="E4940" i="8"/>
  <c r="E4941" i="8"/>
  <c r="E4942" i="8"/>
  <c r="E4943" i="8"/>
  <c r="E4944" i="8"/>
  <c r="E4945" i="8"/>
  <c r="E4946" i="8"/>
  <c r="E4947" i="8"/>
  <c r="E4948" i="8"/>
  <c r="E4949" i="8"/>
  <c r="E4950" i="8"/>
  <c r="E4951" i="8"/>
  <c r="E4952" i="8"/>
  <c r="E4953" i="8"/>
  <c r="E4954" i="8"/>
  <c r="E4955" i="8"/>
  <c r="E4956" i="8"/>
  <c r="E4957" i="8"/>
  <c r="E4958" i="8"/>
  <c r="E4959" i="8"/>
  <c r="E4960" i="8"/>
  <c r="E4961" i="8"/>
  <c r="E4962" i="8"/>
  <c r="E4963" i="8"/>
  <c r="E4964" i="8"/>
  <c r="E4965" i="8"/>
  <c r="E4966" i="8"/>
  <c r="E4967" i="8"/>
  <c r="E4968" i="8"/>
  <c r="E4969" i="8"/>
  <c r="E4970" i="8"/>
  <c r="E4971" i="8"/>
  <c r="E4972" i="8"/>
  <c r="E4973" i="8"/>
  <c r="E4974" i="8"/>
  <c r="E4975" i="8"/>
  <c r="E4976" i="8"/>
  <c r="E4977" i="8"/>
  <c r="E4978" i="8"/>
  <c r="E4979" i="8"/>
  <c r="E4980" i="8"/>
  <c r="E4981" i="8"/>
  <c r="E4982" i="8"/>
  <c r="E4983" i="8"/>
  <c r="E4984" i="8"/>
  <c r="E4985" i="8"/>
  <c r="E4986" i="8"/>
  <c r="E4987" i="8"/>
  <c r="E4988" i="8"/>
  <c r="E4989" i="8"/>
  <c r="E4990" i="8"/>
  <c r="E4991" i="8"/>
  <c r="E4992" i="8"/>
  <c r="E4993" i="8"/>
  <c r="E4994" i="8"/>
  <c r="E4995" i="8"/>
  <c r="E4996" i="8"/>
  <c r="E4997" i="8"/>
  <c r="E4998" i="8"/>
  <c r="E4999" i="8"/>
  <c r="E5000" i="8"/>
  <c r="E5001" i="8"/>
  <c r="E2" i="8"/>
  <c r="S3" i="8" l="1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2" i="8"/>
  <c r="P11" i="4" l="1"/>
  <c r="P21" i="4"/>
  <c r="R21" i="4" s="1"/>
  <c r="P63" i="4"/>
  <c r="Q51" i="4" s="1"/>
  <c r="R11" i="4" l="1"/>
  <c r="R31" i="4" s="1"/>
  <c r="Q11" i="4"/>
  <c r="Q21" i="4"/>
  <c r="Q1021" i="8" l="1"/>
  <c r="Q1709" i="8"/>
  <c r="Q1590" i="8"/>
  <c r="Q4828" i="8"/>
  <c r="Q1681" i="8"/>
  <c r="Q4949" i="8"/>
  <c r="Q4648" i="8"/>
  <c r="Q1558" i="8"/>
  <c r="Q4937" i="8"/>
  <c r="Q148" i="8"/>
  <c r="Q3967" i="8"/>
  <c r="Q4885" i="8"/>
  <c r="Q1568" i="8"/>
  <c r="Q4615" i="8"/>
  <c r="Q4237" i="8"/>
  <c r="Q4388" i="8"/>
  <c r="Q207" i="8"/>
  <c r="Q1275" i="8"/>
  <c r="Q1048" i="8"/>
  <c r="Q620" i="8"/>
  <c r="Q787" i="8"/>
  <c r="Q2835" i="8"/>
  <c r="Q4324" i="8"/>
  <c r="Q4974" i="8"/>
  <c r="Q4107" i="8"/>
  <c r="Q4871" i="8"/>
  <c r="Q4187" i="8"/>
  <c r="Q3311" i="8"/>
  <c r="Q1172" i="8"/>
  <c r="Q2363" i="8"/>
  <c r="Q986" i="8"/>
  <c r="Q1824" i="8"/>
  <c r="Q4487" i="8"/>
  <c r="Q3172" i="8"/>
  <c r="Q1525" i="8"/>
  <c r="Q3578" i="8"/>
  <c r="Q4356" i="8"/>
  <c r="Q3355" i="8"/>
  <c r="Q555" i="8"/>
  <c r="Q1371" i="8"/>
  <c r="Q2115" i="8"/>
  <c r="Q1923" i="8"/>
  <c r="Q2458" i="8"/>
  <c r="Q972" i="8"/>
  <c r="Q4530" i="8"/>
  <c r="Q81" i="8"/>
  <c r="Q4010" i="8"/>
  <c r="Q4798" i="8"/>
  <c r="Q3210" i="8"/>
  <c r="Q474" i="8"/>
  <c r="Q1972" i="8"/>
  <c r="Q2112" i="8"/>
  <c r="Q1037" i="8"/>
  <c r="Q88" i="8"/>
  <c r="Q821" i="8"/>
  <c r="Q3732" i="8"/>
  <c r="Q3499" i="8"/>
  <c r="Q280" i="8"/>
  <c r="Q1916" i="8"/>
  <c r="Q955" i="8"/>
  <c r="Q4211" i="8"/>
  <c r="Q1382" i="8"/>
  <c r="Q1518" i="8"/>
  <c r="Q2329" i="8"/>
  <c r="Q4261" i="8"/>
  <c r="Q4526" i="8"/>
  <c r="Q4232" i="8"/>
  <c r="Q2181" i="8"/>
  <c r="Q584" i="8"/>
  <c r="Q308" i="8"/>
  <c r="Q3911" i="8"/>
  <c r="Q1426" i="8"/>
  <c r="Q2343" i="8"/>
  <c r="Q873" i="8"/>
  <c r="Q2698" i="8"/>
  <c r="Q803" i="8"/>
  <c r="Q3203" i="8"/>
  <c r="Q1043" i="8"/>
  <c r="Q3304" i="8"/>
  <c r="Q2169" i="8"/>
  <c r="Q3111" i="8"/>
  <c r="Q4501" i="8"/>
  <c r="Q4461" i="8"/>
  <c r="Q2895" i="8"/>
  <c r="Q1115" i="8"/>
  <c r="Q2374" i="8"/>
  <c r="Q424" i="8"/>
  <c r="Q4832" i="8"/>
  <c r="Q3392" i="8"/>
  <c r="Q3256" i="8"/>
  <c r="Q4799" i="8"/>
  <c r="Q3065" i="8"/>
  <c r="Q3969" i="8"/>
  <c r="Q3717" i="8"/>
  <c r="Q95" i="8"/>
  <c r="Q4542" i="8"/>
  <c r="Q4685" i="8"/>
  <c r="Q2220" i="8"/>
  <c r="Q100" i="8"/>
  <c r="Q3105" i="8"/>
  <c r="Q1821" i="8"/>
  <c r="Q537" i="8"/>
  <c r="Q609" i="8"/>
  <c r="Q268" i="8"/>
  <c r="Q1322" i="8"/>
  <c r="Q660" i="8"/>
  <c r="Q3788" i="8"/>
  <c r="Q2003" i="8"/>
  <c r="Q4975" i="8"/>
  <c r="Q2952" i="8"/>
  <c r="Q2219" i="8"/>
  <c r="Q3561" i="8"/>
  <c r="Q1145" i="8"/>
  <c r="Q3658" i="8"/>
  <c r="Q214" i="8"/>
  <c r="Q3345" i="8"/>
  <c r="Q4826" i="8"/>
  <c r="Q3512" i="8"/>
  <c r="Q1952" i="8"/>
  <c r="Q23" i="8"/>
  <c r="Q3693" i="8"/>
  <c r="Q1860" i="8"/>
  <c r="Q3343" i="8"/>
  <c r="Q4536" i="8"/>
  <c r="Q1279" i="8"/>
  <c r="Q932" i="8"/>
  <c r="Q4038" i="8"/>
  <c r="Q4045" i="8"/>
  <c r="Q4658" i="8"/>
  <c r="Q1323" i="8"/>
  <c r="Q795" i="8"/>
  <c r="Q2588" i="8"/>
  <c r="Q2791" i="8"/>
  <c r="Q2402" i="8"/>
  <c r="Q1787" i="8"/>
  <c r="Q3710" i="8"/>
  <c r="Q2138" i="8"/>
  <c r="Q3930" i="8"/>
  <c r="Q3" i="8"/>
  <c r="Q704" i="8"/>
  <c r="Q1553" i="8"/>
  <c r="Q3123" i="8"/>
  <c r="Q1093" i="8"/>
  <c r="Q2461" i="8"/>
  <c r="Q1986" i="8"/>
  <c r="Q4555" i="8"/>
  <c r="Q3085" i="8"/>
  <c r="Q4205" i="8"/>
  <c r="Q1315" i="8"/>
  <c r="Q4856" i="8"/>
  <c r="Q3398" i="8"/>
  <c r="Q1942" i="8"/>
  <c r="Q2630" i="8"/>
  <c r="Q971" i="8"/>
  <c r="Q237" i="8"/>
  <c r="Q1904" i="8"/>
  <c r="Q4820" i="8"/>
  <c r="Q3373" i="8"/>
  <c r="Q851" i="8"/>
  <c r="Q1030" i="8"/>
  <c r="Q4049" i="8"/>
  <c r="Q2960" i="8"/>
  <c r="Q1045" i="8"/>
  <c r="Q3312" i="8"/>
  <c r="Q3738" i="8"/>
  <c r="Q228" i="8"/>
  <c r="Q3801" i="8"/>
  <c r="Q2028" i="8"/>
  <c r="Q3008" i="8"/>
  <c r="Q778" i="8"/>
  <c r="Q2671" i="8"/>
  <c r="Q3294" i="8"/>
  <c r="Q4590" i="8"/>
  <c r="Q3707" i="8"/>
  <c r="Q4094" i="8"/>
  <c r="Q116" i="8"/>
  <c r="Q1494" i="8"/>
  <c r="Q1855" i="8"/>
  <c r="Q3558" i="8"/>
  <c r="Q363" i="8"/>
  <c r="Q4993" i="8"/>
  <c r="Q2012" i="8"/>
  <c r="Q3541" i="8"/>
  <c r="Q1182" i="8"/>
  <c r="Q4080" i="8"/>
  <c r="Q421" i="8"/>
  <c r="Q1120" i="8"/>
  <c r="Q3459" i="8"/>
  <c r="Q3843" i="8"/>
  <c r="Q3746" i="8"/>
  <c r="Q2780" i="8"/>
  <c r="Q4903" i="8"/>
  <c r="Q568" i="8"/>
  <c r="Q613" i="8"/>
  <c r="Q1278" i="8"/>
  <c r="Q3064" i="8"/>
  <c r="Q673" i="8"/>
  <c r="Q1865" i="8"/>
  <c r="Q94" i="8"/>
  <c r="Q1375" i="8"/>
  <c r="O2221" i="8"/>
  <c r="O210" i="8"/>
  <c r="O1817" i="8"/>
  <c r="O2409" i="8"/>
  <c r="O3610" i="8"/>
  <c r="O683" i="8"/>
  <c r="O4508" i="8"/>
  <c r="O4059" i="8"/>
  <c r="O2831" i="8"/>
  <c r="O4919" i="8"/>
  <c r="O1798" i="8"/>
  <c r="O4236" i="8"/>
  <c r="O4378" i="8"/>
  <c r="O1381" i="8"/>
  <c r="O135" i="8"/>
  <c r="O3110" i="8"/>
  <c r="O564" i="8"/>
  <c r="O1614" i="8"/>
  <c r="O3615" i="8"/>
  <c r="O2793" i="8"/>
  <c r="O2543" i="8"/>
  <c r="O1485" i="8"/>
  <c r="O4115" i="8"/>
  <c r="O576" i="8"/>
  <c r="O3235" i="8"/>
  <c r="O3058" i="8"/>
  <c r="O3414" i="8"/>
  <c r="O783" i="8"/>
  <c r="O31" i="8"/>
  <c r="O1985" i="8"/>
  <c r="O3011" i="8"/>
  <c r="O3752" i="8"/>
  <c r="O764" i="8"/>
  <c r="O1962" i="8"/>
  <c r="O3638" i="8"/>
  <c r="O721" i="8"/>
  <c r="O2749" i="8"/>
  <c r="O3333" i="8"/>
  <c r="O4984" i="8"/>
  <c r="O4847" i="8"/>
  <c r="O99" i="8"/>
  <c r="O469" i="8"/>
  <c r="O1198" i="8"/>
  <c r="O4561" i="8"/>
  <c r="O2296" i="8"/>
  <c r="O4361" i="8"/>
  <c r="O3374" i="8"/>
  <c r="O1225" i="8"/>
  <c r="O2711" i="8"/>
  <c r="O105" i="8"/>
  <c r="O4625" i="8"/>
  <c r="O690" i="8"/>
  <c r="O2598" i="8"/>
  <c r="O3382" i="8"/>
  <c r="O1170" i="8"/>
  <c r="O2268" i="8"/>
  <c r="O1148" i="8"/>
  <c r="O4661" i="8"/>
  <c r="O4042" i="8"/>
  <c r="O1117" i="8"/>
  <c r="O65" i="8"/>
  <c r="O4825" i="8"/>
  <c r="O4797" i="8"/>
  <c r="O2496" i="8"/>
  <c r="O2184" i="8"/>
  <c r="O1871" i="8"/>
  <c r="O1114" i="8"/>
  <c r="O639" i="8"/>
  <c r="O4406" i="8"/>
  <c r="O3535" i="8"/>
  <c r="O1185" i="8"/>
  <c r="O1039" i="8"/>
  <c r="O4474" i="8"/>
  <c r="O1217" i="8"/>
  <c r="O4456" i="8"/>
  <c r="O1829" i="8"/>
  <c r="O1625" i="8"/>
  <c r="O72" i="8"/>
  <c r="O880" i="8"/>
  <c r="O3164" i="8"/>
  <c r="O1808" i="8"/>
  <c r="O292" i="8"/>
  <c r="O112" i="8"/>
  <c r="O2873" i="8"/>
  <c r="O4723" i="8"/>
  <c r="O2935" i="8"/>
  <c r="O3143" i="8"/>
  <c r="O49" i="8"/>
  <c r="O1841" i="8"/>
  <c r="O3161" i="8"/>
  <c r="O3257" i="8"/>
  <c r="O4543" i="8"/>
  <c r="O1146" i="8"/>
  <c r="O2039" i="8"/>
  <c r="O4447" i="8"/>
  <c r="O1603" i="8"/>
  <c r="O3338" i="8"/>
  <c r="O4538" i="8"/>
  <c r="O172" i="8"/>
  <c r="O2095" i="8"/>
  <c r="O3159" i="8"/>
  <c r="O1944" i="8"/>
  <c r="O2070" i="8"/>
  <c r="O1950" i="8"/>
  <c r="O1237" i="8"/>
  <c r="O4460" i="8"/>
  <c r="O768" i="8"/>
  <c r="O3154" i="8"/>
  <c r="O967" i="8"/>
  <c r="O1157" i="8"/>
  <c r="O816" i="8"/>
  <c r="O1639" i="8"/>
  <c r="O3875" i="8"/>
  <c r="O4951" i="8"/>
  <c r="O3180" i="8"/>
  <c r="O2705" i="8"/>
  <c r="O2305" i="8"/>
  <c r="O2812" i="8"/>
  <c r="O4132" i="8"/>
  <c r="O1450" i="8"/>
  <c r="O4357" i="8"/>
  <c r="O3033" i="8"/>
  <c r="O4577" i="8"/>
  <c r="O1132" i="8"/>
  <c r="O4726" i="8"/>
  <c r="O14" i="8"/>
  <c r="O3709" i="8"/>
  <c r="O4940" i="8"/>
  <c r="O615" i="8"/>
  <c r="O3208" i="8"/>
  <c r="O730" i="8"/>
  <c r="O4373" i="8"/>
  <c r="O3375" i="8"/>
  <c r="O1669" i="8"/>
  <c r="O771" i="8"/>
  <c r="O4319" i="8"/>
  <c r="O3855" i="8"/>
  <c r="O4234" i="8"/>
  <c r="O3556" i="8"/>
  <c r="O2516" i="8"/>
  <c r="O3433" i="8"/>
  <c r="O1202" i="8"/>
  <c r="O1478" i="8"/>
  <c r="O2562" i="8"/>
  <c r="O1499" i="8"/>
  <c r="O467" i="8"/>
  <c r="O2982" i="8"/>
  <c r="O1665" i="8"/>
  <c r="O160" i="8"/>
  <c r="O3498" i="8"/>
  <c r="O2811" i="8"/>
  <c r="O229" i="8"/>
  <c r="O658" i="8"/>
  <c r="O1629" i="8"/>
  <c r="O1820" i="8"/>
  <c r="O257" i="8"/>
  <c r="O1076" i="8"/>
  <c r="O2700" i="8"/>
  <c r="O4523" i="8"/>
  <c r="O4583" i="8"/>
  <c r="O1793" i="8"/>
  <c r="O549" i="8"/>
  <c r="O2234" i="8"/>
  <c r="O718" i="8"/>
  <c r="O2607" i="8"/>
  <c r="O3285" i="8"/>
  <c r="O3828" i="8"/>
  <c r="O1180" i="8"/>
  <c r="O2643" i="8"/>
  <c r="O923" i="8"/>
  <c r="O3202" i="8"/>
  <c r="O1560" i="8"/>
  <c r="O4036" i="8"/>
  <c r="O417" i="8"/>
  <c r="O4657" i="8"/>
  <c r="O4646" i="8"/>
  <c r="O926" i="8"/>
  <c r="O887" i="8"/>
  <c r="O1147" i="8"/>
  <c r="O2289" i="8"/>
  <c r="O3701" i="8"/>
  <c r="O3126" i="8"/>
  <c r="O2660" i="8"/>
  <c r="O546" i="8"/>
  <c r="O1119" i="8"/>
  <c r="O580" i="8"/>
  <c r="O1936" i="8"/>
  <c r="O808" i="8"/>
  <c r="O2656" i="8"/>
  <c r="O1976" i="8"/>
  <c r="O1887" i="8"/>
  <c r="O1032" i="8"/>
  <c r="O1144" i="8"/>
  <c r="O600" i="8"/>
  <c r="O3757" i="8"/>
  <c r="O2885" i="8"/>
  <c r="O1346" i="8"/>
  <c r="O2550" i="8"/>
  <c r="O2122" i="8"/>
  <c r="O138" i="8"/>
  <c r="O924" i="8"/>
  <c r="O1425" i="8"/>
  <c r="O2073" i="8"/>
  <c r="O182" i="8"/>
  <c r="O2503" i="8"/>
  <c r="O4228" i="8"/>
  <c r="O4691" i="8"/>
  <c r="O4953" i="8"/>
  <c r="O4762" i="8"/>
  <c r="O1097" i="8"/>
  <c r="O3914" i="8"/>
  <c r="O2501" i="8"/>
  <c r="O4233" i="8"/>
  <c r="O4635" i="8"/>
  <c r="O3760" i="8"/>
  <c r="O1873" i="8"/>
  <c r="O3584" i="8"/>
  <c r="O3713" i="8"/>
  <c r="O2396" i="8"/>
  <c r="O425" i="8"/>
  <c r="O458" i="8"/>
  <c r="O2065" i="8"/>
  <c r="O1362" i="8"/>
  <c r="O4033" i="8"/>
  <c r="O4976" i="8"/>
  <c r="O1758" i="8"/>
  <c r="O1189" i="8"/>
  <c r="O671" i="8"/>
  <c r="O304" i="8"/>
  <c r="O4156" i="8"/>
  <c r="O1234" i="8"/>
  <c r="O852" i="8"/>
  <c r="O794" i="8"/>
  <c r="O87" i="8"/>
  <c r="O864" i="8"/>
  <c r="O3794" i="8"/>
  <c r="O1930" i="8"/>
  <c r="O3703" i="8"/>
  <c r="O4043" i="8"/>
  <c r="O1291" i="8"/>
  <c r="O4601" i="8"/>
  <c r="O235" i="8"/>
  <c r="O4763" i="8"/>
  <c r="O2276" i="8"/>
  <c r="O2403" i="8"/>
  <c r="O2398" i="8"/>
  <c r="O662" i="8"/>
  <c r="O4818" i="8"/>
  <c r="O2175" i="8"/>
  <c r="O3148" i="8"/>
  <c r="O3350" i="8"/>
  <c r="O1413" i="8"/>
  <c r="O4396" i="8"/>
  <c r="O1673" i="8"/>
  <c r="O1029" i="8"/>
  <c r="O466" i="8"/>
  <c r="O4112" i="8"/>
  <c r="O265" i="8"/>
  <c r="O4810" i="8"/>
  <c r="O4591" i="8"/>
  <c r="O1882" i="8"/>
  <c r="O2999" i="8"/>
  <c r="O2255" i="8"/>
  <c r="O3133" i="8"/>
  <c r="O2274" i="8"/>
  <c r="O239" i="8"/>
  <c r="O3207" i="8"/>
  <c r="O1522" i="8"/>
  <c r="O4991" i="8"/>
  <c r="O1503" i="8"/>
  <c r="O3826" i="8"/>
  <c r="O1631" i="8"/>
  <c r="O1634" i="8"/>
  <c r="O1335" i="8"/>
  <c r="O1002" i="8"/>
  <c r="O4393" i="8"/>
  <c r="O464" i="8"/>
  <c r="O3068" i="8"/>
  <c r="O1490" i="8"/>
  <c r="O3395" i="8"/>
  <c r="O1623" i="8"/>
  <c r="O1245" i="8"/>
  <c r="O3194" i="8"/>
  <c r="O1881" i="8"/>
  <c r="O1832" i="8"/>
  <c r="O1974" i="8"/>
  <c r="O1806" i="8"/>
  <c r="O775" i="8"/>
  <c r="O2743" i="8"/>
  <c r="O3545" i="8"/>
  <c r="O4960" i="8"/>
  <c r="O4438" i="8"/>
  <c r="O1571" i="8"/>
  <c r="O2456" i="8"/>
  <c r="O1898" i="8"/>
  <c r="O121" i="8"/>
  <c r="O1998" i="8"/>
  <c r="O4629" i="8"/>
  <c r="O4105" i="8"/>
  <c r="O4941" i="8"/>
  <c r="O1802" i="8"/>
  <c r="O2708" i="8"/>
  <c r="O970" i="8"/>
  <c r="O4895" i="8"/>
  <c r="O616" i="8"/>
  <c r="O3663" i="8"/>
  <c r="O3621" i="8"/>
  <c r="O266" i="8"/>
  <c r="O238" i="8"/>
  <c r="O4980" i="8"/>
  <c r="O2383" i="8"/>
  <c r="O377" i="8"/>
  <c r="O3849" i="8"/>
  <c r="O4528" i="8"/>
  <c r="O3299" i="8"/>
  <c r="O4513" i="8"/>
  <c r="O2206" i="8"/>
  <c r="O3880" i="8"/>
  <c r="O3775" i="8"/>
  <c r="O1513" i="8"/>
  <c r="O3076" i="8"/>
  <c r="O1286" i="8"/>
  <c r="O274" i="8"/>
  <c r="O1968" i="8"/>
  <c r="O2663" i="8"/>
  <c r="O706" i="8"/>
  <c r="O2939" i="8"/>
  <c r="O4982" i="8"/>
  <c r="O1127" i="8"/>
  <c r="O41" i="8"/>
  <c r="O3117" i="8"/>
  <c r="O4642" i="8"/>
  <c r="O1203" i="8"/>
  <c r="O380" i="8"/>
  <c r="O4647" i="8"/>
  <c r="O4898" i="8"/>
  <c r="O856" i="8"/>
  <c r="O638" i="8"/>
  <c r="O1033" i="8"/>
  <c r="O4587" i="8"/>
  <c r="O3187" i="8"/>
  <c r="O4322" i="8"/>
  <c r="O3321" i="8"/>
  <c r="O1406" i="8"/>
  <c r="O2620" i="8"/>
  <c r="O246" i="8"/>
  <c r="O4600" i="8"/>
  <c r="O1700" i="8"/>
  <c r="O3749" i="8"/>
  <c r="O2992" i="8"/>
  <c r="O306" i="8"/>
  <c r="O2356" i="8"/>
  <c r="O478" i="8"/>
  <c r="O3236" i="8"/>
  <c r="O47" i="8"/>
  <c r="O3166" i="8"/>
  <c r="O3427" i="8"/>
  <c r="O848" i="8"/>
  <c r="O1720" i="8"/>
  <c r="O886" i="8"/>
  <c r="O1420" i="8"/>
  <c r="O3859" i="8"/>
  <c r="O5001" i="8"/>
  <c r="O1018" i="8"/>
  <c r="O1567" i="8"/>
  <c r="O4012" i="8"/>
  <c r="O2100" i="8"/>
  <c r="O3592" i="8"/>
  <c r="O1158" i="8"/>
  <c r="O4454" i="8"/>
  <c r="O2482" i="8"/>
  <c r="O2286" i="8"/>
  <c r="O2802" i="8"/>
  <c r="O2857" i="8"/>
  <c r="O936" i="8"/>
  <c r="O4278" i="8"/>
  <c r="O767" i="8"/>
  <c r="O1815" i="8"/>
  <c r="O4516" i="8"/>
  <c r="O1801" i="8"/>
  <c r="O3102" i="8"/>
  <c r="O2777" i="8"/>
  <c r="O4235" i="8"/>
  <c r="O3753" i="8"/>
  <c r="O4256" i="8"/>
  <c r="O3836" i="8"/>
  <c r="O813" i="8"/>
  <c r="O3850" i="8"/>
  <c r="O2679" i="8"/>
  <c r="O731" i="8"/>
  <c r="O1437" i="8"/>
  <c r="O3926" i="8"/>
  <c r="O562" i="8"/>
  <c r="O1273" i="8"/>
  <c r="O4031" i="8"/>
  <c r="O499" i="8"/>
  <c r="O1693" i="8"/>
  <c r="O815" i="8"/>
  <c r="O1877" i="8"/>
  <c r="O4878" i="8"/>
  <c r="O131" i="8"/>
  <c r="O1178" i="8"/>
  <c r="O2557" i="8"/>
  <c r="O3696" i="8"/>
  <c r="O681" i="8"/>
  <c r="O3322" i="8"/>
  <c r="O422" i="8"/>
  <c r="O1214" i="8"/>
  <c r="O4009" i="8"/>
  <c r="O1168" i="8"/>
  <c r="O2721" i="8"/>
  <c r="O753" i="8"/>
  <c r="O3689" i="8"/>
  <c r="O2775" i="8"/>
  <c r="O3141" i="8"/>
  <c r="O1249" i="8"/>
  <c r="O2263" i="8"/>
  <c r="O3191" i="8"/>
  <c r="O1036" i="8"/>
  <c r="O368" i="8"/>
  <c r="O4445" i="8"/>
  <c r="O2785" i="8"/>
  <c r="O311" i="8"/>
  <c r="O1230" i="8"/>
  <c r="O3625" i="8"/>
  <c r="O2904" i="8"/>
  <c r="O2195" i="8"/>
  <c r="O696" i="8"/>
  <c r="O1937" i="8"/>
  <c r="O1587" i="8"/>
  <c r="O4533" i="8"/>
  <c r="O958" i="8"/>
  <c r="O1479" i="8"/>
  <c r="O4342" i="8"/>
  <c r="O2326" i="8"/>
  <c r="O3978" i="8"/>
  <c r="O4694" i="8"/>
  <c r="O2337" i="8"/>
  <c r="O4948" i="8"/>
  <c r="O4670" i="8"/>
  <c r="O3806" i="8"/>
  <c r="O1506" i="8"/>
  <c r="O2518" i="8"/>
  <c r="O804" i="8"/>
  <c r="O1261" i="8"/>
  <c r="O987" i="8"/>
  <c r="O3144" i="8"/>
  <c r="O1849" i="8"/>
  <c r="O4442" i="8"/>
  <c r="O4025" i="8"/>
  <c r="O1484" i="8"/>
  <c r="O3465" i="8"/>
  <c r="O1014" i="8"/>
  <c r="O1149" i="8"/>
  <c r="O2805" i="8"/>
  <c r="O4835" i="8"/>
  <c r="O832" i="8"/>
  <c r="O2477" i="8"/>
  <c r="O1055" i="8"/>
  <c r="O1531" i="8"/>
  <c r="O4617" i="8"/>
  <c r="O1186" i="8"/>
  <c r="O3988" i="8"/>
  <c r="O1110" i="8"/>
  <c r="O1966" i="8"/>
  <c r="O2469" i="8"/>
  <c r="O2462" i="8"/>
  <c r="O1243" i="8"/>
  <c r="O2004" i="8"/>
  <c r="O1689" i="8"/>
  <c r="O1446" i="8"/>
  <c r="O2869" i="8"/>
  <c r="O1262" i="8"/>
  <c r="O46" i="8"/>
  <c r="O4965" i="8"/>
  <c r="O760" i="8"/>
  <c r="O1297" i="8"/>
  <c r="O2046" i="8"/>
  <c r="O453" i="8"/>
  <c r="O2040" i="8"/>
  <c r="O1717" i="8"/>
  <c r="O140" i="8"/>
  <c r="O3450" i="8"/>
  <c r="O3898" i="8"/>
  <c r="O512" i="8"/>
  <c r="O3484" i="8"/>
  <c r="O540" i="8"/>
  <c r="O4060" i="8"/>
  <c r="O828" i="8"/>
  <c r="O3028" i="8"/>
  <c r="O2147" i="8"/>
  <c r="O3106" i="8"/>
  <c r="O3283" i="8"/>
  <c r="O4457" i="8"/>
  <c r="O4822" i="8"/>
  <c r="O2989" i="8"/>
  <c r="O4801" i="8"/>
  <c r="O4920" i="8"/>
  <c r="O2451" i="8"/>
  <c r="O4563" i="8"/>
  <c r="O4504" i="8"/>
  <c r="O2330" i="8"/>
  <c r="O614" i="8"/>
  <c r="O4509" i="8"/>
  <c r="O3021" i="8"/>
  <c r="O2204" i="8"/>
  <c r="O1153" i="8"/>
  <c r="O1791" i="8"/>
  <c r="O3982" i="8"/>
  <c r="O2436" i="8"/>
  <c r="O4510" i="8"/>
  <c r="O3557" i="8"/>
  <c r="O152" i="8"/>
  <c r="O3906" i="8"/>
  <c r="O2133" i="8"/>
  <c r="O3815" i="8"/>
  <c r="O301" i="8"/>
  <c r="O18" i="8"/>
  <c r="O3103" i="8"/>
  <c r="O1918" i="8"/>
  <c r="O1512" i="8"/>
  <c r="O4294" i="8"/>
  <c r="O985" i="8"/>
  <c r="O4774" i="8"/>
  <c r="O3879" i="8"/>
  <c r="O3920" i="8"/>
  <c r="O4441" i="8"/>
  <c r="O649" i="8"/>
  <c r="O1104" i="8"/>
  <c r="O3348" i="8"/>
  <c r="O487" i="8"/>
  <c r="O2968" i="8"/>
  <c r="O1899" i="8"/>
  <c r="O759" i="8"/>
  <c r="O2390" i="8"/>
  <c r="O2231" i="8"/>
  <c r="O3367" i="8"/>
  <c r="O1235" i="8"/>
  <c r="O2425" i="8"/>
  <c r="O2" i="8"/>
  <c r="O2903" i="8"/>
  <c r="O393" i="8"/>
  <c r="O1573" i="8"/>
  <c r="O1311" i="8"/>
  <c r="O935" i="8"/>
  <c r="O4954" i="8"/>
  <c r="O4352" i="8"/>
  <c r="O2788" i="8"/>
  <c r="O3227" i="8"/>
  <c r="O1122" i="8"/>
  <c r="O483" i="8"/>
  <c r="O2899" i="8"/>
  <c r="O741" i="8"/>
  <c r="O2259" i="8"/>
  <c r="O2649" i="8"/>
  <c r="O1788" i="8"/>
  <c r="O1307" i="8"/>
  <c r="O430" i="8"/>
  <c r="O4586" i="8"/>
  <c r="O973" i="8"/>
  <c r="O1874" i="8"/>
  <c r="O1933" i="8"/>
  <c r="O554" i="8"/>
  <c r="O1627" i="8"/>
  <c r="O1866" i="8"/>
  <c r="O4599" i="8"/>
  <c r="O2862" i="8"/>
  <c r="O962" i="8"/>
  <c r="O48" i="8"/>
  <c r="O3523" i="8"/>
  <c r="O3136" i="8"/>
  <c r="O296" i="8"/>
  <c r="O2861" i="8"/>
  <c r="O426" i="8"/>
  <c r="O3156" i="8"/>
  <c r="O831" i="8"/>
  <c r="O1637" i="8"/>
  <c r="O1844" i="8"/>
  <c r="O4226" i="8"/>
  <c r="O3548" i="8"/>
  <c r="O2984" i="8"/>
  <c r="O3005" i="8"/>
  <c r="O4360" i="8"/>
  <c r="O3045" i="8"/>
  <c r="O574" i="8"/>
  <c r="O2542" i="8"/>
  <c r="O4840" i="8"/>
  <c r="O3590" i="8"/>
  <c r="O3605" i="8"/>
  <c r="O3070" i="8"/>
  <c r="O4164" i="8"/>
  <c r="O3827" i="8"/>
  <c r="O722" i="8"/>
  <c r="O822" i="8"/>
  <c r="O2876" i="8"/>
  <c r="O3124" i="8"/>
  <c r="O2444" i="8"/>
  <c r="O3487" i="8"/>
  <c r="O1664" i="8"/>
  <c r="O2434" i="8"/>
  <c r="O898" i="8"/>
  <c r="O547" i="8"/>
  <c r="O3962" i="8"/>
  <c r="O4817" i="8"/>
  <c r="O348" i="8"/>
  <c r="O2016" i="8"/>
  <c r="O1575" i="8"/>
  <c r="O1121" i="8"/>
  <c r="O1205" i="8"/>
  <c r="O4328" i="8"/>
  <c r="O2522" i="8"/>
  <c r="O3340" i="8"/>
  <c r="O460" i="8"/>
  <c r="O1135" i="8"/>
  <c r="O905" i="8"/>
  <c r="O3309" i="8"/>
  <c r="O2161" i="8"/>
  <c r="O830" i="8"/>
  <c r="O1508" i="8"/>
  <c r="O5000" i="8"/>
  <c r="O625" i="8"/>
  <c r="O2256" i="8"/>
  <c r="O2285" i="8"/>
  <c r="O3016" i="8"/>
  <c r="O3280" i="8"/>
  <c r="O1098" i="8"/>
  <c r="O4422" i="8"/>
  <c r="O3873" i="8"/>
  <c r="O2631" i="8"/>
  <c r="O3113" i="8"/>
  <c r="O4307" i="8"/>
  <c r="O4249" i="8"/>
  <c r="O4722" i="8"/>
  <c r="O2747" i="8"/>
  <c r="O1790" i="8"/>
  <c r="O4431" i="8"/>
  <c r="O793" i="8"/>
  <c r="O2902" i="8"/>
  <c r="O4529" i="8"/>
  <c r="O1379" i="8"/>
  <c r="O2349" i="8"/>
  <c r="O1583" i="8"/>
  <c r="O2807" i="8"/>
  <c r="O1071" i="8"/>
  <c r="O3764" i="8"/>
  <c r="O3142" i="8"/>
  <c r="O1022" i="8"/>
  <c r="O1010" i="8"/>
  <c r="O34" i="8"/>
  <c r="O3600" i="8"/>
  <c r="O3253" i="8"/>
  <c r="O4443" i="8"/>
  <c r="O278" i="8"/>
  <c r="O2624" i="8"/>
  <c r="O2106" i="8"/>
  <c r="O4017" i="8"/>
  <c r="O520" i="8"/>
  <c r="O1049" i="8"/>
  <c r="O3241" i="8"/>
  <c r="O3728" i="8"/>
  <c r="O948" i="8"/>
  <c r="O3385" i="8"/>
  <c r="O2828" i="8"/>
  <c r="O919" i="8"/>
  <c r="O2741" i="8"/>
  <c r="O3943" i="8"/>
  <c r="O101" i="8"/>
  <c r="O2838" i="8"/>
  <c r="O4002" i="8"/>
  <c r="O4894" i="8"/>
  <c r="O1810" i="8"/>
  <c r="O1597" i="8"/>
  <c r="O4054" i="8"/>
  <c r="O2740" i="8"/>
  <c r="O2938" i="8"/>
  <c r="O642" i="8"/>
  <c r="O561" i="8"/>
  <c r="O2430" i="8"/>
  <c r="O411" i="8"/>
  <c r="O3547" i="8"/>
  <c r="O3887" i="8"/>
  <c r="O974" i="8"/>
  <c r="O4502" i="8"/>
  <c r="O1654" i="8"/>
  <c r="O1493" i="8"/>
  <c r="O781" i="8"/>
  <c r="O4902" i="8"/>
  <c r="O1803" i="8"/>
  <c r="O3072" i="8"/>
  <c r="O1703" i="8"/>
  <c r="O113" i="8"/>
  <c r="O3891" i="8"/>
  <c r="O2160" i="8"/>
  <c r="O2154" i="8"/>
  <c r="O2931" i="8"/>
  <c r="O4672" i="8"/>
  <c r="O3662" i="8"/>
  <c r="O2595" i="8"/>
  <c r="O1418" i="8"/>
  <c r="O4724" i="8"/>
  <c r="O4754" i="8"/>
  <c r="O1095" i="8"/>
  <c r="O2267" i="8"/>
  <c r="O4150" i="8"/>
  <c r="O1363" i="8"/>
  <c r="O3404" i="8"/>
  <c r="O2071" i="8"/>
  <c r="O766" i="8"/>
  <c r="O4212" i="8"/>
  <c r="O4718" i="8"/>
  <c r="O2298" i="8"/>
  <c r="O4296" i="8"/>
  <c r="O4305" i="8"/>
  <c r="O4216" i="8"/>
  <c r="O3411" i="8"/>
  <c r="O3867" i="8"/>
  <c r="O4778" i="8"/>
  <c r="O431" i="8"/>
  <c r="O1239" i="8"/>
  <c r="O2088" i="8"/>
  <c r="O3692" i="8"/>
  <c r="O2658" i="8"/>
  <c r="O1067" i="8"/>
  <c r="O959" i="8"/>
  <c r="O294" i="8"/>
  <c r="O1924" i="8"/>
  <c r="O3632" i="8"/>
  <c r="O996" i="8"/>
  <c r="O4873" i="8"/>
  <c r="O2492" i="8"/>
  <c r="O241" i="8"/>
  <c r="O451" i="8"/>
  <c r="O3734" i="8"/>
  <c r="O276" i="8"/>
  <c r="O3003" i="8"/>
  <c r="O2490" i="8"/>
  <c r="O1108" i="8"/>
  <c r="O4776" i="8"/>
  <c r="O4632" i="8"/>
  <c r="O375" i="8"/>
  <c r="O4160" i="8"/>
  <c r="O2437" i="8"/>
  <c r="O4276" i="8"/>
  <c r="O3185" i="8"/>
  <c r="O3928" i="8"/>
  <c r="O2341" i="8"/>
  <c r="O3810" i="8"/>
  <c r="O3349" i="8"/>
  <c r="O1545" i="8"/>
  <c r="O3177" i="8"/>
  <c r="O2884" i="8"/>
  <c r="O3195" i="8"/>
  <c r="O4350" i="8"/>
  <c r="O3296" i="8"/>
  <c r="O3789" i="8"/>
  <c r="O1061" i="8"/>
  <c r="O1173" i="8"/>
  <c r="O2479" i="8"/>
  <c r="O2179" i="8"/>
  <c r="O2546" i="8"/>
  <c r="O3755" i="8"/>
  <c r="O260" i="8"/>
  <c r="O4367" i="8"/>
  <c r="O2774" i="8"/>
  <c r="O1728" i="8"/>
  <c r="O2299" i="8"/>
  <c r="O3216" i="8"/>
  <c r="O1233" i="8"/>
  <c r="O149" i="8"/>
  <c r="O4465" i="8"/>
  <c r="O4414" i="8"/>
  <c r="O1207" i="8"/>
  <c r="O644" i="8"/>
  <c r="O490" i="8"/>
  <c r="O3722" i="8"/>
  <c r="O2910" i="8"/>
  <c r="O1676" i="8"/>
  <c r="O2537" i="8"/>
  <c r="O1996" i="8"/>
  <c r="O854" i="8"/>
  <c r="O3824" i="8"/>
  <c r="O2636" i="8"/>
  <c r="O4925" i="8"/>
  <c r="O4455" i="8"/>
  <c r="O4758" i="8"/>
  <c r="O4379" i="8"/>
  <c r="O3386" i="8"/>
  <c r="O553" i="8"/>
  <c r="O3101" i="8"/>
  <c r="O3622" i="8"/>
  <c r="O3702" i="8"/>
  <c r="O250" i="8"/>
  <c r="O1501" i="8"/>
  <c r="O4238" i="8"/>
  <c r="O2819" i="8"/>
  <c r="O3479" i="8"/>
  <c r="O4310" i="8"/>
  <c r="O1216" i="8"/>
  <c r="O4195" i="8"/>
  <c r="O2069" i="8"/>
  <c r="O2038" i="8"/>
  <c r="O1982" i="8"/>
  <c r="O1361" i="8"/>
  <c r="O4549" i="8"/>
  <c r="O4111" i="8"/>
  <c r="O3270" i="8"/>
  <c r="O3425" i="8"/>
  <c r="O4297" i="8"/>
  <c r="O1260" i="8"/>
  <c r="O123" i="8"/>
  <c r="O4838" i="8"/>
  <c r="O4764" i="8"/>
  <c r="O2485" i="8"/>
  <c r="O1983" i="8"/>
  <c r="O2158" i="8"/>
  <c r="O4815" i="8"/>
  <c r="O2746" i="8"/>
  <c r="O4392" i="8"/>
  <c r="O1593" i="8"/>
  <c r="O3624" i="8"/>
  <c r="O4768" i="8"/>
  <c r="O4083" i="8"/>
  <c r="O4426" i="8"/>
  <c r="O509" i="8"/>
  <c r="O1872" i="8"/>
  <c r="O1683" i="8"/>
  <c r="O1921" i="8"/>
  <c r="O884" i="8"/>
  <c r="O3130" i="8"/>
  <c r="O1825" i="8"/>
  <c r="O1229" i="8"/>
  <c r="O1652" i="8"/>
  <c r="O4875" i="8"/>
  <c r="O909" i="8"/>
  <c r="O3332" i="8"/>
  <c r="O2068" i="8"/>
  <c r="O4786" i="8"/>
  <c r="O3152" i="8"/>
  <c r="O3417" i="8"/>
  <c r="O3785" i="8"/>
  <c r="O1283" i="8"/>
  <c r="O1062" i="8"/>
  <c r="O1671" i="8"/>
  <c r="O2324" i="8"/>
  <c r="O2254" i="8"/>
  <c r="O3147" i="8"/>
  <c r="O4585" i="8"/>
  <c r="O1786" i="8"/>
  <c r="O4258" i="8"/>
  <c r="O3643" i="8"/>
  <c r="O4904" i="8"/>
  <c r="O1312" i="8"/>
  <c r="O593" i="8"/>
  <c r="O3518" i="8"/>
  <c r="O457" i="8"/>
  <c r="O529" i="8"/>
  <c r="O1410" i="8"/>
  <c r="O2947" i="8"/>
  <c r="O2017" i="8"/>
  <c r="O2105" i="8"/>
  <c r="O670" i="8"/>
  <c r="O4471" i="8"/>
  <c r="O1739" i="8"/>
  <c r="O1131" i="8"/>
  <c r="O1879" i="8"/>
  <c r="O2368" i="8"/>
  <c r="O4048" i="8"/>
  <c r="O1357" i="8"/>
  <c r="O3901" i="8"/>
  <c r="O4007" i="8"/>
  <c r="O4952" i="8"/>
  <c r="O4721" i="8"/>
  <c r="O2690" i="8"/>
  <c r="O3358" i="8"/>
  <c r="O125" i="8"/>
  <c r="O573" i="8"/>
  <c r="O2129" i="8"/>
  <c r="O2117" i="8"/>
  <c r="O1889" i="8"/>
  <c r="O3825" i="8"/>
  <c r="O3927" i="8"/>
  <c r="O1259" i="8"/>
  <c r="O3444" i="8"/>
  <c r="O3811" i="8"/>
  <c r="O3238" i="8"/>
  <c r="O3614" i="8"/>
  <c r="O4001" i="8"/>
  <c r="O141" i="8"/>
  <c r="O1840" i="8"/>
  <c r="O4677" i="8"/>
  <c r="O1690" i="8"/>
  <c r="O2608" i="8"/>
  <c r="O4449" i="8"/>
  <c r="O1020" i="8"/>
  <c r="O501" i="8"/>
  <c r="O2927" i="8"/>
  <c r="O3938" i="8"/>
  <c r="O3739" i="8"/>
  <c r="O2042" i="8"/>
  <c r="O1608" i="8"/>
  <c r="O3609" i="8"/>
  <c r="O3346" i="8"/>
  <c r="O1686" i="8"/>
  <c r="O3506" i="8"/>
  <c r="O3455" i="8"/>
  <c r="O209" i="8"/>
  <c r="O82" i="8"/>
  <c r="O4075" i="8"/>
  <c r="O3351" i="8"/>
  <c r="O2965" i="8"/>
  <c r="O1116" i="8"/>
  <c r="O1848" i="8"/>
  <c r="O4901" i="8"/>
  <c r="O4323" i="8"/>
  <c r="O1336" i="8"/>
  <c r="O479" i="8"/>
  <c r="O1544" i="8"/>
  <c r="O3314" i="8"/>
  <c r="O4055" i="8"/>
  <c r="O1943" i="8"/>
  <c r="O652" i="8"/>
  <c r="O928" i="8"/>
  <c r="O4916" i="8"/>
  <c r="O4137" i="8"/>
  <c r="O3668" i="8"/>
  <c r="O2806" i="8"/>
  <c r="O2843" i="8"/>
  <c r="O4177" i="8"/>
  <c r="O1340" i="8"/>
  <c r="O1435" i="8"/>
  <c r="O358" i="8"/>
  <c r="O1773" i="8"/>
  <c r="O3426" i="8"/>
  <c r="O4732" i="8"/>
  <c r="O2110" i="8"/>
  <c r="O4139" i="8"/>
  <c r="O1155" i="8"/>
  <c r="O3026" i="8"/>
  <c r="O2433" i="8"/>
  <c r="O739" i="8"/>
  <c r="O653" i="8"/>
  <c r="O3173" i="8"/>
  <c r="O4849" i="8"/>
  <c r="O4333" i="8"/>
  <c r="O2697" i="8"/>
  <c r="O3363" i="8"/>
  <c r="O408" i="8"/>
  <c r="O2669" i="8"/>
  <c r="O4958" i="8"/>
  <c r="O331" i="8"/>
  <c r="O4161" i="8"/>
  <c r="O3225" i="8"/>
  <c r="O1056" i="8"/>
  <c r="O3830" i="8"/>
  <c r="O3848" i="8"/>
  <c r="O2327" i="8"/>
  <c r="O694" i="8"/>
  <c r="O4400" i="8"/>
  <c r="O4573" i="8"/>
  <c r="O3762" i="8"/>
  <c r="O4255" i="8"/>
  <c r="O1859" i="8"/>
  <c r="O2075" i="8"/>
  <c r="O560" i="8"/>
  <c r="O1680" i="8"/>
  <c r="O2384" i="8"/>
  <c r="O389" i="8"/>
  <c r="O492" i="8"/>
  <c r="O1310" i="8"/>
  <c r="O3482" i="8"/>
  <c r="O3853" i="8"/>
  <c r="O523" i="8"/>
  <c r="O1394" i="8"/>
  <c r="O4362" i="8"/>
  <c r="O2260" i="8"/>
  <c r="O4795" i="8"/>
  <c r="Q470" i="8"/>
  <c r="Q3451" i="8"/>
  <c r="Q320" i="8"/>
  <c r="Q3907" i="8"/>
  <c r="Q4773" i="8"/>
  <c r="Q3560" i="8"/>
  <c r="Q2005" i="8"/>
  <c r="Q1386" i="8"/>
  <c r="Q2614" i="8"/>
  <c r="Q316" i="8"/>
  <c r="Q1753" i="8"/>
  <c r="Q3027" i="8"/>
  <c r="Q2222" i="8"/>
  <c r="Q1397" i="8"/>
  <c r="Q3750" i="8"/>
  <c r="Q1577" i="8"/>
  <c r="Q2174" i="8"/>
  <c r="Q2856" i="8"/>
  <c r="Q2212" i="8"/>
  <c r="Q2321" i="8"/>
  <c r="Q4971" i="8"/>
  <c r="Q2031" i="8"/>
  <c r="Q3611" i="8"/>
  <c r="Q1373" i="8"/>
  <c r="Q387" i="8"/>
  <c r="Q179" i="8"/>
  <c r="Q2211" i="8"/>
  <c r="Q120" i="8"/>
  <c r="Q3419" i="8"/>
  <c r="Q1582" i="8"/>
  <c r="Q30" i="8"/>
  <c r="Q1804" i="8"/>
  <c r="Q2521" i="8"/>
  <c r="Q1099" i="8"/>
  <c r="Q4467" i="8"/>
  <c r="Q1894" i="8"/>
  <c r="Q4207" i="8"/>
  <c r="Q1328" i="8"/>
  <c r="Q2124" i="8"/>
  <c r="Q2559" i="8"/>
  <c r="Q4479" i="8"/>
  <c r="Q3245" i="8"/>
  <c r="Q1468" i="8"/>
  <c r="Q617" i="8"/>
  <c r="Q2168" i="8"/>
  <c r="Q3353" i="8"/>
  <c r="Q406" i="8"/>
  <c r="Q1442" i="8"/>
  <c r="Q1377" i="8"/>
  <c r="Q3357" i="8"/>
  <c r="Q595" i="8"/>
  <c r="Q879" i="8"/>
  <c r="Q334" i="8"/>
  <c r="Q1015" i="8"/>
  <c r="Q2426" i="8"/>
  <c r="Q3193" i="8"/>
  <c r="Q993" i="8"/>
  <c r="Q3539" i="8"/>
  <c r="Q4349" i="8"/>
  <c r="Q1473" i="8"/>
  <c r="Q4047" i="8"/>
  <c r="Q1250" i="8"/>
  <c r="Q2098" i="8"/>
  <c r="Q1519" i="8"/>
  <c r="Q298" i="8"/>
  <c r="Q4946" i="8"/>
  <c r="Q2662" i="8"/>
  <c r="Q496" i="8"/>
  <c r="Q1794" i="8"/>
  <c r="Q481" i="8"/>
  <c r="Q2549" i="8"/>
  <c r="Q230" i="8"/>
  <c r="Q4345" i="8"/>
  <c r="Q3549" i="8"/>
  <c r="Q1107" i="8"/>
  <c r="Q3220" i="8"/>
  <c r="Q1300" i="8"/>
  <c r="Q4155" i="8"/>
  <c r="Q4279" i="8"/>
  <c r="Q3239" i="8"/>
  <c r="Q3189" i="8"/>
  <c r="Q1861" i="8"/>
  <c r="Q4518" i="8"/>
  <c r="Q3328" i="8"/>
  <c r="Q3550" i="8"/>
  <c r="Q1417" i="8"/>
  <c r="Q1688" i="8"/>
  <c r="Q10" i="8"/>
  <c r="Q4739" i="8"/>
  <c r="Q723" i="8"/>
  <c r="Q194" i="8"/>
  <c r="Q763" i="8"/>
  <c r="Q3067" i="8"/>
  <c r="Q4402" i="8"/>
  <c r="Q4720" i="8"/>
  <c r="Q3466" i="8"/>
  <c r="Q3100" i="8"/>
  <c r="Q4224" i="8"/>
  <c r="Q1668" i="8"/>
  <c r="Q1257" i="8"/>
  <c r="Q1001" i="8"/>
  <c r="Q4181" i="8"/>
  <c r="Q3093" i="8"/>
  <c r="Q4889" i="8"/>
  <c r="Q3992" i="8"/>
  <c r="Q3542" i="8"/>
  <c r="Q4093" i="8"/>
  <c r="Q3516" i="8"/>
  <c r="Q4420" i="8"/>
  <c r="Q3684" i="8"/>
  <c r="Q2874" i="8"/>
  <c r="Q1678" i="8"/>
  <c r="Q420" i="8"/>
  <c r="Q4850" i="8"/>
  <c r="Q3303" i="8"/>
  <c r="Q2773" i="8"/>
  <c r="Q1350" i="8"/>
  <c r="Q1284" i="8"/>
  <c r="Q2527" i="8"/>
  <c r="Q1008" i="8"/>
  <c r="Q1528" i="8"/>
  <c r="Q3903" i="8"/>
  <c r="Q1997" i="8"/>
  <c r="Q3196" i="8"/>
  <c r="Q1649" i="8"/>
  <c r="Q2200" i="8"/>
  <c r="Q863" i="8"/>
  <c r="Q4735" i="8"/>
  <c r="Q2325" i="8"/>
  <c r="Q2186" i="8"/>
  <c r="Q2820" i="8"/>
  <c r="Q4213" i="8"/>
  <c r="Q668" i="8"/>
  <c r="Q2762" i="8"/>
  <c r="Q350" i="8"/>
  <c r="Q4666" i="8"/>
  <c r="Q1183" i="8"/>
  <c r="Q4548" i="8"/>
  <c r="Q2691" i="8"/>
  <c r="Q1342" i="8"/>
  <c r="Q3941" i="8"/>
  <c r="Q4274" i="8"/>
  <c r="Q4534" i="8"/>
  <c r="Q1319" i="8"/>
  <c r="Q2713" i="8"/>
  <c r="Q3585" i="8"/>
  <c r="Q4291" i="8"/>
  <c r="Q2646" i="8"/>
  <c r="Q4448" i="8"/>
  <c r="Q1415" i="8"/>
  <c r="Q1434" i="8"/>
  <c r="Q2248" i="8"/>
  <c r="Q3458" i="8"/>
  <c r="Q1041" i="8"/>
  <c r="Q2319" i="8"/>
  <c r="Q3934" i="8"/>
  <c r="Q1252" i="8"/>
  <c r="Q1576" i="8"/>
  <c r="Q3607" i="8"/>
  <c r="Q2309" i="8"/>
  <c r="Q1280" i="8"/>
  <c r="Q2540" i="8"/>
  <c r="Q178" i="8"/>
  <c r="Q3598" i="8"/>
  <c r="Q4168" i="8"/>
  <c r="Q163" i="8"/>
  <c r="Q3423" i="8"/>
  <c r="Q1395" i="8"/>
  <c r="Q215" i="8"/>
  <c r="Q4616" i="8"/>
  <c r="Q4860" i="8"/>
  <c r="Q1746" i="8"/>
  <c r="Q3022" i="8"/>
  <c r="Q3046" i="8"/>
  <c r="Q1963" i="8"/>
  <c r="Q4765" i="8"/>
  <c r="Q4610" i="8"/>
  <c r="Q391" i="8"/>
  <c r="Q4738" i="8"/>
  <c r="Q2612" i="8"/>
  <c r="Q68" i="8"/>
  <c r="Q2010" i="8"/>
  <c r="Q1977" i="8"/>
  <c r="Q685" i="8"/>
  <c r="Q4858" i="8"/>
  <c r="Q4512" i="8"/>
  <c r="Q3854" i="8"/>
  <c r="Q2449" i="8"/>
  <c r="Q3718" i="8"/>
  <c r="Q1007" i="8"/>
  <c r="Q2829" i="8"/>
  <c r="Q2959" i="8"/>
  <c r="Q3432" i="8"/>
  <c r="Q395" i="8"/>
  <c r="Q4064" i="8"/>
  <c r="Q4384" i="8"/>
  <c r="Q3534" i="8"/>
  <c r="Q2055" i="8"/>
  <c r="Q3369" i="8"/>
  <c r="Q511" i="8"/>
  <c r="Q3012" i="8"/>
  <c r="Q2499" i="8"/>
  <c r="Q1487" i="8"/>
  <c r="Q4627" i="8"/>
  <c r="Q3273" i="8"/>
  <c r="Q196" i="8"/>
  <c r="Q3937" i="8"/>
  <c r="Q2141" i="8"/>
  <c r="Q2193" i="8"/>
  <c r="Q3778" i="8"/>
  <c r="Q440" i="8"/>
  <c r="Q4120" i="8"/>
  <c r="Q4568" i="8"/>
  <c r="Q665" i="8"/>
  <c r="Q2712" i="8"/>
  <c r="Q4248" i="8"/>
  <c r="Q4680" i="8"/>
  <c r="Q3951" i="8"/>
  <c r="Q3060" i="8"/>
  <c r="Q1730" i="8"/>
  <c r="Q4332" i="8"/>
  <c r="Q4027" i="8"/>
  <c r="Q1221" i="8"/>
  <c r="Q2755" i="8"/>
  <c r="Q837" i="8"/>
  <c r="Q2408" i="8"/>
  <c r="Q188" i="8"/>
  <c r="Q3452" i="8"/>
  <c r="Q1751" i="8"/>
  <c r="Q1554" i="8"/>
  <c r="Q3081" i="8"/>
  <c r="Q1569" i="8"/>
  <c r="Q2152" i="8"/>
  <c r="Q1129" i="8"/>
  <c r="Q2197" i="8"/>
  <c r="Q3284" i="8"/>
  <c r="Q3747" i="8"/>
  <c r="Q4854" i="8"/>
  <c r="Q3819" i="8"/>
  <c r="Q1745" i="8"/>
  <c r="Q2478" i="8"/>
  <c r="Q3612" i="8"/>
  <c r="Q352" i="8"/>
  <c r="Q1928" i="8"/>
  <c r="Q1656" i="8"/>
  <c r="Q713" i="8"/>
  <c r="Q3242" i="8"/>
  <c r="Q272" i="8"/>
  <c r="Q89" i="8"/>
  <c r="Q1428" i="8"/>
  <c r="Q619" i="8"/>
  <c r="Q4566" i="8"/>
  <c r="Q3993" i="8"/>
  <c r="Q1708" i="8"/>
  <c r="Q1193" i="8"/>
  <c r="Q3341" i="8"/>
  <c r="Q4189" i="8"/>
  <c r="Q2779" i="8"/>
  <c r="Q3905" i="8"/>
  <c r="Q1496" i="8"/>
  <c r="Q4325" i="8"/>
  <c r="Q1073" i="8"/>
  <c r="Q433" i="8"/>
  <c r="Q167" i="8"/>
  <c r="Q3646" i="8"/>
  <c r="Q2453" i="8"/>
  <c r="Q1868" i="8"/>
  <c r="Q3009" i="8"/>
  <c r="Q4057" i="8"/>
  <c r="Q1276" i="8"/>
  <c r="Q1885" i="8"/>
  <c r="Q1138" i="8"/>
  <c r="Q416" i="8"/>
  <c r="Q2944" i="8"/>
  <c r="Q2287" i="8"/>
  <c r="Q4218" i="8"/>
  <c r="Q994" i="8"/>
  <c r="Q2799" i="8"/>
  <c r="Q756" i="8"/>
  <c r="Q285" i="8"/>
  <c r="Q4996" i="8"/>
  <c r="Q2898" i="8"/>
  <c r="Q3698" i="8"/>
  <c r="Q1552" i="8"/>
  <c r="Q4389" i="8"/>
  <c r="Q326" i="8"/>
  <c r="Q4507" i="8"/>
  <c r="Q2962" i="8"/>
  <c r="Q1212" i="8"/>
  <c r="Q635" i="8"/>
  <c r="Q4215" i="8"/>
  <c r="Q1701" i="8"/>
  <c r="Q177" i="8"/>
  <c r="Q4955" i="8"/>
  <c r="Q1318" i="8"/>
  <c r="Q299" i="8"/>
  <c r="Q2644" i="8"/>
  <c r="Q91" i="8"/>
  <c r="Q1765" i="8"/>
  <c r="Q688" i="8"/>
  <c r="Q489" i="8"/>
  <c r="Q914" i="8"/>
  <c r="Q1836" i="8"/>
  <c r="Q1164" i="8"/>
  <c r="Q2216" i="8"/>
  <c r="Q2237" i="8"/>
  <c r="Q1719" i="8"/>
  <c r="Q1984" i="8"/>
  <c r="Q890" i="8"/>
  <c r="Q3858" i="8"/>
  <c r="Q185" i="8"/>
  <c r="Q1948" i="8"/>
  <c r="Q1687" i="8"/>
  <c r="Q1047" i="8"/>
  <c r="Q463" i="8"/>
  <c r="Q3952" i="8"/>
  <c r="Q4861" i="8"/>
  <c r="Q3908" i="8"/>
  <c r="Q3688" i="8"/>
  <c r="Q1162" i="8"/>
  <c r="Q3520" i="8"/>
  <c r="Q1226" i="8"/>
  <c r="Q338" i="8"/>
  <c r="Q3841" i="8"/>
  <c r="Q1369" i="8"/>
  <c r="Q920" i="8"/>
  <c r="Q423" i="8"/>
  <c r="Q1232" i="8"/>
  <c r="Q789" i="8"/>
  <c r="Q4285" i="8"/>
  <c r="Q2964" i="8"/>
  <c r="Q1290" i="8"/>
  <c r="Q1666" i="8"/>
  <c r="Q1909" i="8"/>
  <c r="Q2552" i="8"/>
  <c r="Q719" i="8"/>
  <c r="Q2414" i="8"/>
  <c r="Q3804" i="8"/>
  <c r="Q850" i="8"/>
  <c r="Q3420" i="8"/>
  <c r="Q4462" i="8"/>
  <c r="Q1792" i="8"/>
  <c r="Q1626" i="8"/>
  <c r="Q347" i="8"/>
  <c r="Q253" i="8"/>
  <c r="Q623" i="8"/>
  <c r="Q3931" i="8"/>
  <c r="Q2914" i="8"/>
  <c r="Q2045" i="8"/>
  <c r="Q3181" i="8"/>
  <c r="Q2001" i="8"/>
  <c r="Q4684" i="8"/>
  <c r="Q2102" i="8"/>
  <c r="Q2601" i="8"/>
  <c r="Q1422" i="8"/>
  <c r="Q3569" i="8"/>
  <c r="Q695" i="8"/>
  <c r="Q4405" i="8"/>
  <c r="Q3507" i="8"/>
  <c r="Q1354" i="8"/>
  <c r="Q242" i="8"/>
  <c r="Q1957" i="8"/>
  <c r="Q2348" i="8"/>
  <c r="Q3457" i="8"/>
  <c r="Q3865" i="8"/>
  <c r="Q4924" i="8"/>
  <c r="Q4638" i="8"/>
  <c r="Q3772" i="8"/>
  <c r="Q3575" i="8"/>
  <c r="Q2079" i="8"/>
  <c r="Q606" i="8"/>
  <c r="Q4206" i="8"/>
  <c r="Q3823" i="8"/>
  <c r="Q1540" i="8"/>
  <c r="Q2986" i="8"/>
  <c r="Q157" i="8"/>
  <c r="Q3574" i="8"/>
  <c r="Q130" i="8"/>
  <c r="Q4708" i="8"/>
  <c r="Q4138" i="8"/>
  <c r="Q2969" i="8"/>
  <c r="Q1294" i="8"/>
  <c r="Q2878" i="8"/>
  <c r="Q769" i="8"/>
  <c r="Q4639" i="8"/>
  <c r="Q3002" i="8"/>
  <c r="Q805" i="8"/>
  <c r="Q4872" i="8"/>
  <c r="Q3307" i="8"/>
  <c r="Q1757" i="8"/>
  <c r="Q4364" i="8"/>
  <c r="Q1769" i="8"/>
  <c r="Q4613" i="8"/>
  <c r="Q3401" i="8"/>
  <c r="Q4692" i="8"/>
  <c r="Q2514" i="8"/>
  <c r="Q414" i="8"/>
  <c r="Q1795" i="8"/>
  <c r="Q1012" i="8"/>
  <c r="Q4836" i="8"/>
  <c r="Q165" i="8"/>
  <c r="Q4368" i="8"/>
  <c r="Q1352" i="8"/>
  <c r="Q200" i="8"/>
  <c r="Q3961" i="8"/>
  <c r="Q3503" i="8"/>
  <c r="Q1530" i="8"/>
  <c r="Q2239" i="8"/>
  <c r="Q1133" i="8"/>
  <c r="Q2567" i="8"/>
  <c r="Q1241" i="8"/>
  <c r="Q3654" i="8"/>
  <c r="Q4175" i="8"/>
  <c r="Q3308" i="8"/>
  <c r="Q1542" i="8"/>
  <c r="Q150" i="8"/>
  <c r="Q1610" i="8"/>
  <c r="Q4098" i="8"/>
  <c r="Q4596" i="8"/>
  <c r="Q3768" i="8"/>
  <c r="Q4527" i="8"/>
  <c r="Q3467" i="8"/>
  <c r="Q1489" i="8"/>
  <c r="Q3793" i="8"/>
  <c r="Q1658" i="8"/>
  <c r="Q1764" i="8"/>
  <c r="Q1196" i="8"/>
  <c r="Q1744" i="8"/>
  <c r="Q2626" i="8"/>
  <c r="Q322" i="8"/>
  <c r="Q944" i="8"/>
  <c r="Q124" i="8"/>
  <c r="Q2428" i="8"/>
  <c r="Q586" i="8"/>
  <c r="Q2472" i="8"/>
  <c r="Q1359" i="8"/>
  <c r="Q4651" i="8"/>
  <c r="Q4546" i="8"/>
  <c r="Q3080" i="8"/>
  <c r="Q3246" i="8"/>
  <c r="Q3704" i="8"/>
  <c r="Q1702" i="8"/>
  <c r="Q2235" i="8"/>
  <c r="Q3041" i="8"/>
  <c r="Q3889" i="8"/>
  <c r="Q1411" i="8"/>
  <c r="Q1863" i="8"/>
  <c r="Q3985" i="8"/>
  <c r="Q2505" i="8"/>
  <c r="Q4073" i="8"/>
  <c r="Q1419" i="8"/>
  <c r="Q4714" i="8"/>
  <c r="Q2720" i="8"/>
  <c r="Q3980" i="8"/>
  <c r="Q3814" i="8"/>
  <c r="Q36" i="8"/>
  <c r="Q3094" i="8"/>
  <c r="Q1927" i="8"/>
  <c r="Q906" i="8"/>
  <c r="Q1960" i="8"/>
  <c r="Q3562" i="8"/>
  <c r="Q784" i="8"/>
  <c r="Q1139" i="8"/>
  <c r="Q2825" i="8"/>
  <c r="Q3554" i="8"/>
  <c r="Q3900" i="8"/>
  <c r="Q2875" i="8"/>
  <c r="Q1551" i="8"/>
  <c r="Q2727" i="8"/>
  <c r="Q1812" i="8"/>
  <c r="Q859" i="8"/>
  <c r="Q1459" i="8"/>
  <c r="Q351" i="8"/>
  <c r="Q2476" i="8"/>
  <c r="Q2269" i="8"/>
  <c r="Q1348" i="8"/>
  <c r="Q4713" i="8"/>
  <c r="Q4947" i="8"/>
  <c r="Q4900" i="8"/>
  <c r="Q4117" i="8"/>
  <c r="Q2226" i="8"/>
  <c r="Q1584" i="8"/>
  <c r="Q2159" i="8"/>
  <c r="Q507" i="8"/>
  <c r="Q3362" i="8"/>
  <c r="Q1344" i="8"/>
  <c r="Q58" i="8"/>
  <c r="Q3767" i="8"/>
  <c r="Q2468" i="8"/>
  <c r="Q4486" i="8"/>
  <c r="Q4103" i="8"/>
  <c r="Q878" i="8"/>
  <c r="Q4024" i="8"/>
  <c r="Q1305" i="8"/>
  <c r="Q3403" i="8"/>
  <c r="Q4136" i="8"/>
  <c r="Q812" i="8"/>
  <c r="Q1448" i="8"/>
  <c r="Q2370" i="8"/>
  <c r="Q3104" i="8"/>
  <c r="Q1979" i="8"/>
  <c r="Q1486" i="8"/>
  <c r="Q369" i="8"/>
  <c r="Q2484" i="8"/>
  <c r="Q1715" i="8"/>
  <c r="Q4559" i="8"/>
  <c r="Q2230" i="8"/>
  <c r="Q4118" i="8"/>
  <c r="Q530" i="8"/>
  <c r="Q2188" i="8"/>
  <c r="Q645" i="8"/>
  <c r="Q594" i="8"/>
  <c r="Q1364" i="8"/>
  <c r="Q80" i="8"/>
  <c r="Q2126" i="8"/>
  <c r="Q4390" i="8"/>
  <c r="Q4338" i="8"/>
  <c r="Q2000" i="8"/>
  <c r="Q2272" i="8"/>
  <c r="Q4945" i="8"/>
  <c r="Q258" i="8"/>
  <c r="Q5" i="8"/>
  <c r="Q4598" i="8"/>
  <c r="Q637" i="8"/>
  <c r="Q601" i="8"/>
  <c r="Q2647" i="8"/>
  <c r="Q136" i="8"/>
  <c r="Q655" i="8"/>
  <c r="Q871" i="8"/>
  <c r="Q682" i="8"/>
  <c r="Q2766" i="8"/>
  <c r="Q2650" i="8"/>
  <c r="Q1870" i="8"/>
  <c r="Q193" i="8"/>
  <c r="Q2609" i="8"/>
  <c r="Q2371" i="8"/>
  <c r="Q2464" i="8"/>
  <c r="Q4171" i="8"/>
  <c r="Q4956" i="8"/>
  <c r="Q1875" i="8"/>
  <c r="Q1800" i="8"/>
  <c r="Q3947" i="8"/>
  <c r="Q4985" i="8"/>
  <c r="Q1731" i="8"/>
  <c r="Q4176" i="8"/>
  <c r="Q480" i="8"/>
  <c r="Q4932" i="8"/>
  <c r="Q3712" i="8"/>
  <c r="Q4231" i="8"/>
  <c r="Q786" i="8"/>
  <c r="Q2642" i="8"/>
  <c r="Q1650" i="8"/>
  <c r="Q2578" i="8"/>
  <c r="Q1809" i="8"/>
  <c r="Q3258" i="8"/>
  <c r="Q2350" i="8"/>
  <c r="Q2355" i="8"/>
  <c r="Q2770" i="8"/>
  <c r="Q2517" i="8"/>
  <c r="Q3639" i="8"/>
  <c r="Q1454" i="8"/>
  <c r="Q3128" i="8"/>
  <c r="Q4703" i="8"/>
  <c r="Q2702" i="8"/>
  <c r="Q4459" i="8"/>
  <c r="Q1762" i="8"/>
  <c r="Q3464" i="8"/>
  <c r="Q1914" i="8"/>
  <c r="Q1495" i="8"/>
  <c r="Q4452" i="8"/>
  <c r="Q2569" i="8"/>
  <c r="Q337" i="8"/>
  <c r="Q3975" i="8"/>
  <c r="Q4570" i="8"/>
  <c r="Q1024" i="8"/>
  <c r="Q1174" i="8"/>
  <c r="Q341" i="8"/>
  <c r="Q1096" i="8"/>
  <c r="Q1897" i="8"/>
  <c r="Q1975" i="8"/>
  <c r="Q4219" i="8"/>
  <c r="Q187" i="8"/>
  <c r="Q3564" i="8"/>
  <c r="Q922" i="8"/>
  <c r="Q4837" i="8"/>
  <c r="Q4781" i="8"/>
  <c r="Q4839" i="8"/>
  <c r="Q2576" i="8"/>
  <c r="Q1078" i="8"/>
  <c r="Q1277" i="8"/>
  <c r="Q1091" i="8"/>
  <c r="Q1208" i="8"/>
  <c r="Q3018" i="8"/>
  <c r="Q2822" i="8"/>
  <c r="Q1445" i="8"/>
  <c r="Q969" i="8"/>
  <c r="Q899" i="8"/>
  <c r="Q4186" i="8"/>
  <c r="Q2906" i="8"/>
  <c r="Q558" i="8"/>
  <c r="Q1980" i="8"/>
  <c r="Q2548" i="8"/>
  <c r="Q3628" i="8"/>
  <c r="Q975" i="8"/>
  <c r="Q1471" i="8"/>
  <c r="Q392" i="8"/>
  <c r="Q2544" i="8"/>
  <c r="Q2301" i="8"/>
  <c r="Q295" i="8"/>
  <c r="Q2455" i="8"/>
  <c r="Q505" i="8"/>
  <c r="Q1663" i="8"/>
  <c r="Q1696" i="8"/>
  <c r="Q4223" i="8"/>
  <c r="Q1044" i="8"/>
  <c r="Q186" i="8"/>
  <c r="Q2238" i="8"/>
  <c r="Q1888" i="8"/>
  <c r="Q1403" i="8"/>
  <c r="Q332" i="8"/>
  <c r="Q54" i="8"/>
  <c r="Q4318" i="8"/>
  <c r="Q4935" i="8"/>
  <c r="Q2460" i="8"/>
  <c r="Q3656" i="8"/>
  <c r="Q1195" i="8"/>
  <c r="Q3120" i="8"/>
  <c r="Q4016" i="8"/>
  <c r="Q4986" i="8"/>
  <c r="Q2466" i="8"/>
  <c r="Q2888" i="8"/>
  <c r="Q3063" i="8"/>
  <c r="Q1094" i="8"/>
  <c r="Q4742" i="8"/>
  <c r="Q4240" i="8"/>
  <c r="Q1938" i="8"/>
  <c r="Q2893" i="8"/>
  <c r="Q3636" i="8"/>
  <c r="Q4053" i="8"/>
  <c r="Q2442" i="8"/>
  <c r="Q3231" i="8"/>
  <c r="Q1682" i="8"/>
  <c r="Q1941" i="8"/>
  <c r="Q2225" i="8"/>
  <c r="Q61" i="8"/>
  <c r="Q3834" i="8"/>
  <c r="Q2602" i="8"/>
  <c r="Q3676" i="8"/>
  <c r="Q109" i="8"/>
  <c r="Q3623" i="8"/>
  <c r="Q373" i="8"/>
  <c r="Q3606" i="8"/>
  <c r="Q1797" i="8"/>
  <c r="Q4557" i="8"/>
  <c r="Q3481" i="8"/>
  <c r="Q211" i="8"/>
  <c r="Q1017" i="8"/>
  <c r="Q3397" i="8"/>
  <c r="Q888" i="8"/>
  <c r="Q4712" i="8"/>
  <c r="Q3797" i="8"/>
  <c r="Q885" i="8"/>
  <c r="Q2617" i="8"/>
  <c r="Q1864" i="8"/>
  <c r="Q1026" i="8"/>
  <c r="Q2392" i="8"/>
  <c r="Q4640" i="8"/>
  <c r="Q477" i="8"/>
  <c r="Q386" i="8"/>
  <c r="Q1393" i="8"/>
  <c r="Q3601" i="8"/>
  <c r="Q4584" i="8"/>
  <c r="Q2681" i="8"/>
  <c r="Q3720" i="8"/>
  <c r="Q3919" i="8"/>
  <c r="Q1526" i="8"/>
  <c r="Q3949" i="8"/>
  <c r="Q3918" i="8"/>
  <c r="Q2810" i="8"/>
  <c r="Q2080" i="8"/>
  <c r="Q1199" i="8"/>
  <c r="Q3055" i="8"/>
  <c r="Q3799" i="8"/>
  <c r="Q4191" i="8"/>
  <c r="Q910" i="8"/>
  <c r="Q4193" i="8"/>
  <c r="Q2778" i="8"/>
  <c r="Q2459" i="8"/>
  <c r="Q724" i="8"/>
  <c r="Q1600" i="8"/>
  <c r="Q2085" i="8"/>
  <c r="Q2763" i="8"/>
  <c r="Q4511" i="8"/>
  <c r="Q3037" i="8"/>
  <c r="Q3731" i="8"/>
  <c r="Q3158" i="8"/>
  <c r="Q1065" i="8"/>
  <c r="Q2728" i="8"/>
  <c r="Q3394" i="8"/>
  <c r="Q4630" i="8"/>
  <c r="Q2062" i="8"/>
  <c r="Q4897" i="8"/>
  <c r="Q1965" i="8"/>
  <c r="Q3329" i="8"/>
  <c r="Q409" i="8"/>
  <c r="Q4931" i="8"/>
  <c r="Q2489" i="8"/>
  <c r="Q659" i="8"/>
  <c r="Q4868" i="8"/>
  <c r="Q1171" i="8"/>
  <c r="Q4556" i="8"/>
  <c r="Q4848" i="8"/>
  <c r="Q3032" i="8"/>
  <c r="Q3364" i="8"/>
  <c r="Q313" i="8"/>
  <c r="Q3913" i="8"/>
  <c r="Q1414" i="8"/>
  <c r="Q1515" i="8"/>
  <c r="Q2177" i="8"/>
  <c r="Q1143" i="8"/>
  <c r="Q4466" i="8"/>
  <c r="Q2150" i="8"/>
  <c r="Q3851" i="8"/>
  <c r="Q2570" i="8"/>
  <c r="Q3014" i="8"/>
  <c r="Q2635" i="8"/>
  <c r="Q2507" i="8"/>
  <c r="Q1740" i="8"/>
  <c r="Q3733" i="8"/>
  <c r="Q3686" i="8"/>
  <c r="Q2685" i="8"/>
  <c r="Q1713" i="8"/>
  <c r="Q4683" i="8"/>
  <c r="Q4450" i="8"/>
  <c r="Q4004" i="8"/>
  <c r="Q1281" i="8"/>
  <c r="Q2475" i="8"/>
  <c r="Q782" i="8"/>
  <c r="Q800" i="8"/>
  <c r="Q3138" i="8"/>
  <c r="Q4656" i="8"/>
  <c r="Q2738" i="8"/>
  <c r="Q3546" i="8"/>
  <c r="Q2524" i="8"/>
  <c r="Q3265" i="8"/>
  <c r="Q4500" i="8"/>
  <c r="Q2022" i="8"/>
  <c r="Q1919" i="8"/>
  <c r="Q940" i="8"/>
  <c r="Q1366" i="8"/>
  <c r="Q2977" i="8"/>
  <c r="Q3991" i="8"/>
  <c r="Q2529" i="8"/>
  <c r="Q4429" i="8"/>
  <c r="Q4436" i="8"/>
  <c r="Q156" i="8"/>
  <c r="Q3252" i="8"/>
  <c r="Q1978" i="8"/>
  <c r="Q407" i="8"/>
  <c r="Q3999" i="8"/>
  <c r="Q1004" i="8"/>
  <c r="Q1000" i="8"/>
  <c r="Q4581" i="8"/>
  <c r="Q1514" i="8"/>
  <c r="Q2896" i="8"/>
  <c r="Q2932" i="8"/>
  <c r="Q3471" i="8"/>
  <c r="Q1023" i="8"/>
  <c r="Q1862" i="8"/>
  <c r="Q3602" i="8"/>
  <c r="Q2139" i="8"/>
  <c r="Q2404" i="8"/>
  <c r="Q2716" i="8"/>
  <c r="Q1692" i="8"/>
  <c r="Q2123" i="8"/>
  <c r="Q542" i="8"/>
  <c r="Q2419" i="8"/>
  <c r="Q3086" i="8"/>
  <c r="Q3295" i="8"/>
  <c r="Q428" i="8"/>
  <c r="Q3461" i="8"/>
  <c r="Q3127" i="8"/>
  <c r="Q3286" i="8"/>
  <c r="Q3289" i="8"/>
  <c r="Q4572" i="8"/>
  <c r="Q205" i="8"/>
  <c r="Q2973" i="8"/>
  <c r="Q1993" i="8"/>
  <c r="Q51" i="8"/>
  <c r="Q3493" i="8"/>
  <c r="Q999" i="8"/>
  <c r="Q839" i="8"/>
  <c r="Q4863" i="8"/>
  <c r="Q2194" i="8"/>
  <c r="Q588" i="8"/>
  <c r="Q3489" i="8"/>
  <c r="Q2852" i="8"/>
  <c r="Q524" i="8"/>
  <c r="Q551" i="8"/>
  <c r="Q3469" i="8"/>
  <c r="Q3421" i="8"/>
  <c r="Q2366" i="8"/>
  <c r="Q4496" i="8"/>
  <c r="Q2441" i="8"/>
  <c r="Q133" i="8"/>
  <c r="Q2883" i="8"/>
  <c r="Q4129" i="8"/>
  <c r="Q2957" i="8"/>
  <c r="Q3402" i="8"/>
  <c r="Q4644" i="8"/>
  <c r="Q1433" i="8"/>
  <c r="Q2923" i="8"/>
  <c r="Q4126" i="8"/>
  <c r="Q3817" i="8"/>
  <c r="Q64" i="8"/>
  <c r="Q2198" i="8"/>
  <c r="Q319" i="8"/>
  <c r="Q630" i="8"/>
  <c r="Q104" i="8"/>
  <c r="Q2687" i="8"/>
  <c r="Q1334" i="8"/>
  <c r="Q402" i="8"/>
  <c r="Q1027" i="8"/>
  <c r="Q1165" i="8"/>
  <c r="Q4020" i="8"/>
  <c r="Q2084" i="8"/>
  <c r="Q1991" i="8"/>
  <c r="Q3192" i="8"/>
  <c r="Q4813" i="8"/>
  <c r="Q2547" i="8"/>
  <c r="Q1118" i="8"/>
  <c r="Q3381" i="8"/>
  <c r="Q1443" i="8"/>
  <c r="Q1602" i="8"/>
  <c r="Q2865" i="8"/>
  <c r="Q1619" i="8"/>
  <c r="Q3376" i="8"/>
  <c r="Q647" i="8"/>
  <c r="Q439" i="8"/>
  <c r="Q4451" i="8"/>
  <c r="Q2207" i="8"/>
  <c r="Q4571" i="8"/>
  <c r="Q2845" i="8"/>
  <c r="Q1209" i="8"/>
  <c r="Q2365" i="8"/>
  <c r="Q1524" i="8"/>
  <c r="Q4634" i="8"/>
  <c r="Q4335" i="8"/>
  <c r="Q1402" i="8"/>
  <c r="Q3837" i="8"/>
  <c r="Q2692" i="8"/>
  <c r="Q3544" i="8"/>
  <c r="Q2397" i="8"/>
  <c r="Q4097" i="8"/>
  <c r="Q4938" i="8"/>
  <c r="Q397" i="8"/>
  <c r="Q516" i="8"/>
  <c r="Q4354" i="8"/>
  <c r="Q2706" i="8"/>
  <c r="Q3118" i="8"/>
  <c r="Q3302" i="8"/>
  <c r="Q415" i="8"/>
  <c r="Q442" i="8"/>
  <c r="Q3766" i="8"/>
  <c r="Q2555" i="8"/>
  <c r="Q498" i="8"/>
  <c r="Q1902" i="8"/>
  <c r="Q4178" i="8"/>
  <c r="Q678" i="8"/>
  <c r="Q3596" i="8"/>
  <c r="Q324" i="8"/>
  <c r="Q2331" i="8"/>
  <c r="Q807" i="8"/>
  <c r="Q857" i="8"/>
  <c r="Q2870" i="8"/>
  <c r="Q4068" i="8"/>
  <c r="Q4592" i="8"/>
  <c r="Q3959" i="8"/>
  <c r="Q168" i="8"/>
  <c r="Q1141" i="8"/>
  <c r="Q917" i="8"/>
  <c r="Q1013" i="8"/>
  <c r="Q4142" i="8"/>
  <c r="Q3721" i="8"/>
  <c r="Q455" i="8"/>
  <c r="Q3211" i="8"/>
  <c r="Q4715" i="8"/>
  <c r="Q2735" i="8"/>
  <c r="Q1711" i="8"/>
  <c r="Q4977" i="8"/>
  <c r="Q2826" i="8"/>
  <c r="Q2497" i="8"/>
  <c r="Q1955" i="8"/>
  <c r="Q4095" i="8"/>
  <c r="Q2616" i="8"/>
  <c r="Q2043" i="8"/>
  <c r="Q4034" i="8"/>
  <c r="Q2684" i="8"/>
  <c r="Q2675" i="8"/>
  <c r="Q4569" i="8"/>
  <c r="Q2257" i="8"/>
  <c r="Q4407" i="8"/>
  <c r="Q792" i="8"/>
  <c r="Q114" i="8"/>
  <c r="Q262" i="8"/>
  <c r="Q1771" i="8"/>
  <c r="Q4480" i="8"/>
  <c r="Q244" i="8"/>
  <c r="Q1088" i="8"/>
  <c r="Q1258" i="8"/>
  <c r="Q4874" i="8"/>
  <c r="Q4759" i="8"/>
  <c r="Q703" i="8"/>
  <c r="Q4761" i="8"/>
  <c r="Q3582" i="8"/>
  <c r="Q3577" i="8"/>
  <c r="Q462" i="8"/>
  <c r="Q1416" i="8"/>
  <c r="Q535" i="8"/>
  <c r="Q3325" i="8"/>
  <c r="Q2320" i="8"/>
  <c r="Q802" i="8"/>
  <c r="Q3936" i="8"/>
  <c r="Q353" i="8"/>
  <c r="Q1707" i="8"/>
  <c r="Q2815" i="8"/>
  <c r="Q190" i="8"/>
  <c r="Q1638" i="8"/>
  <c r="Q4588" i="8"/>
  <c r="Q2249" i="8"/>
  <c r="Q1706" i="8"/>
  <c r="Q3146" i="8"/>
  <c r="Q3352" i="8"/>
  <c r="Q249" i="8"/>
  <c r="Q3330" i="8"/>
  <c r="Q4962" i="8"/>
  <c r="Q4037" i="8"/>
  <c r="Q4750" i="8"/>
  <c r="Q4562" i="8"/>
  <c r="Q2155" i="8"/>
  <c r="Q2491" i="8"/>
  <c r="Q2149" i="8"/>
  <c r="Q4550" i="8"/>
  <c r="Q4675" i="8"/>
  <c r="Q2072" i="8"/>
  <c r="Q1184" i="8"/>
  <c r="Q1081" i="8"/>
  <c r="Q159" i="8"/>
  <c r="Q2796" i="8"/>
  <c r="Q55" i="8"/>
  <c r="Q3390" i="8"/>
  <c r="Q3268" i="8"/>
  <c r="Q1890" i="8"/>
  <c r="Q2498" i="8"/>
  <c r="Q1365" i="8"/>
  <c r="Q1615" i="8"/>
  <c r="Q3480" i="8"/>
  <c r="Q1811" i="8"/>
  <c r="Q1561" i="8"/>
  <c r="Q1025" i="8"/>
  <c r="Q895" i="8"/>
  <c r="Q403" i="8"/>
  <c r="Q790" i="8"/>
  <c r="Q2941" i="8"/>
  <c r="Q3603" i="8"/>
  <c r="Q170" i="8"/>
  <c r="Q728" i="8"/>
  <c r="Q3244" i="8"/>
  <c r="Q3315" i="8"/>
  <c r="Q3870" i="8"/>
  <c r="Q1282" i="8"/>
  <c r="Q3939" i="8"/>
  <c r="Q853" i="8"/>
  <c r="Q2180" i="8"/>
  <c r="Q4229" i="8"/>
  <c r="Q2563" i="8"/>
  <c r="Q1580" i="8"/>
  <c r="Q1964" i="8"/>
  <c r="Q4200" i="8"/>
  <c r="Q4921" i="8"/>
  <c r="Q2336" i="8"/>
  <c r="Q1304" i="8"/>
  <c r="Q2867" i="8"/>
  <c r="Q998" i="8"/>
  <c r="Q563" i="8"/>
  <c r="Q818" i="8"/>
  <c r="Q3320" i="8"/>
  <c r="Q1548" i="8"/>
  <c r="Q2353" i="8"/>
  <c r="Q1287" i="8"/>
  <c r="Q2926" i="8"/>
  <c r="Q2048" i="8"/>
  <c r="Q656" i="8"/>
  <c r="Q2405" i="8"/>
  <c r="Q2007" i="8"/>
  <c r="Q4881" i="8"/>
  <c r="Q536" i="8"/>
  <c r="Q677" i="8"/>
  <c r="Q2334" i="8"/>
  <c r="Q2439" i="8"/>
  <c r="Q2134" i="8"/>
  <c r="Q4673" i="8"/>
  <c r="Q1734" i="8"/>
  <c r="Q3171" i="8"/>
  <c r="Q528" i="8"/>
  <c r="Q531" i="8"/>
  <c r="Q1911" i="8"/>
  <c r="Q4163" i="8"/>
  <c r="Q810" i="8"/>
  <c r="Q4202" i="8"/>
  <c r="Q107" i="8"/>
  <c r="Q11" i="8"/>
  <c r="Q2054" i="8"/>
  <c r="Q83" i="8"/>
  <c r="Q459" i="8"/>
  <c r="Q418" i="8"/>
  <c r="Q1263" i="8"/>
  <c r="Q4580" i="8"/>
  <c r="Q1777" i="8"/>
  <c r="Q4399" i="8"/>
  <c r="Q3593" i="8"/>
  <c r="Q3043" i="8"/>
  <c r="Q1813" i="8"/>
  <c r="Q3305" i="8"/>
  <c r="Q450" i="8"/>
  <c r="Q4430" i="8"/>
  <c r="Q3613" i="8"/>
  <c r="Q2757" i="8"/>
  <c r="Q3895" i="8"/>
  <c r="Q4930" i="8"/>
  <c r="Q1624" i="8"/>
  <c r="Q3494" i="8"/>
  <c r="Q612" i="8"/>
  <c r="Q4424" i="8"/>
  <c r="Q3758" i="8"/>
  <c r="Q26" i="8"/>
  <c r="Q4915" i="8"/>
  <c r="Q2127" i="8"/>
  <c r="Q3502" i="8"/>
  <c r="Q2214" i="8"/>
  <c r="Q2703" i="8"/>
  <c r="Q4603" i="8"/>
  <c r="Q1704" i="8"/>
  <c r="Q3893" i="8"/>
  <c r="Q97" i="8"/>
  <c r="Q661" i="8"/>
  <c r="Q3521" i="8"/>
  <c r="Q410" i="8"/>
  <c r="Q743" i="8"/>
  <c r="Q251" i="8"/>
  <c r="Q707" i="8"/>
  <c r="Q1267" i="8"/>
  <c r="Q708" i="8"/>
  <c r="Q2176" i="8"/>
  <c r="Q4989" i="8"/>
  <c r="Q4775" i="8"/>
  <c r="Q855" i="8"/>
  <c r="Q329" i="8"/>
  <c r="Q2024" i="8"/>
  <c r="Q3551" i="8"/>
  <c r="Q4476" i="8"/>
  <c r="Q3298" i="8"/>
  <c r="Q3665" i="8"/>
  <c r="Q3695" i="8"/>
  <c r="Q777" i="8"/>
  <c r="Q4157" i="8"/>
  <c r="Q255" i="8"/>
  <c r="Q232" i="8"/>
  <c r="Q4790" i="8"/>
  <c r="Q151" i="8"/>
  <c r="Q2637" i="8"/>
  <c r="Q648" i="8"/>
  <c r="Q38" i="8"/>
  <c r="Q4997" i="8"/>
  <c r="Q4290" i="8"/>
  <c r="Q2916" i="8"/>
  <c r="Q2059" i="8"/>
  <c r="Q2652" i="8"/>
  <c r="Q1053" i="8"/>
  <c r="Q4539" i="8"/>
  <c r="Q2201" i="8"/>
  <c r="Q2027" i="8"/>
  <c r="Q3150" i="8"/>
  <c r="Q698" i="8"/>
  <c r="Q4770" i="8"/>
  <c r="Q1900" i="8"/>
  <c r="Q1988" i="8"/>
  <c r="Q1253" i="8"/>
  <c r="Q1374" i="8"/>
  <c r="Q2218" i="8"/>
  <c r="Q110" i="8"/>
  <c r="Q3876" i="8"/>
  <c r="Q4210" i="8"/>
  <c r="Q2752" i="8"/>
  <c r="Q1452" i="8"/>
  <c r="Q378" i="8"/>
  <c r="Q4906" i="8"/>
  <c r="Q981" i="8"/>
  <c r="Q533" i="8"/>
  <c r="Q2632" i="8"/>
  <c r="Q4525" i="8"/>
  <c r="Q2011" i="8"/>
  <c r="Q4090" i="8"/>
  <c r="Q3422" i="8"/>
  <c r="Q2673" i="8"/>
  <c r="Q2851" i="8"/>
  <c r="Q1735" i="8"/>
  <c r="Q4643" i="8"/>
  <c r="Q3176" i="8"/>
  <c r="Q2972" i="8"/>
  <c r="Q1633" i="8"/>
  <c r="Q3524" i="8"/>
  <c r="Q676" i="8"/>
  <c r="Q471" i="8"/>
  <c r="Q2128" i="8"/>
  <c r="Q445" i="8"/>
  <c r="Q1154" i="8"/>
  <c r="Q4298" i="8"/>
  <c r="Q2224" i="8"/>
  <c r="Q2717" i="8"/>
  <c r="Q3981" i="8"/>
  <c r="Q222" i="8"/>
  <c r="Q3681" i="8"/>
  <c r="Q667" i="8"/>
  <c r="Q1538" i="8"/>
  <c r="Q882" i="8"/>
  <c r="Q227" i="8"/>
  <c r="Q1632" i="8"/>
  <c r="Q3896" i="8"/>
  <c r="Q217" i="8"/>
  <c r="Q4804" i="8"/>
  <c r="Q1630" i="8"/>
  <c r="Q4696" i="8"/>
  <c r="Q1167" i="8"/>
  <c r="Q579" i="8"/>
  <c r="Q4170" i="8"/>
  <c r="Q1599" i="8"/>
  <c r="O2099" i="8"/>
  <c r="O2821" i="8"/>
  <c r="O3082" i="8"/>
  <c r="O2144" i="8"/>
  <c r="O734" i="8"/>
  <c r="O3140" i="8"/>
  <c r="O3178" i="8"/>
  <c r="O2513" i="8"/>
  <c r="O4070" i="8"/>
  <c r="O1385" i="8"/>
  <c r="O4907" i="8"/>
  <c r="O4166" i="8"/>
  <c r="O2748" i="8"/>
  <c r="O2854" i="8"/>
  <c r="O4287" i="8"/>
  <c r="O4823" i="8"/>
  <c r="O225" i="8"/>
  <c r="O53" i="8"/>
  <c r="O4312" i="8"/>
  <c r="O3186" i="8"/>
  <c r="O3706" i="8"/>
  <c r="O4633" i="8"/>
  <c r="O4679" i="8"/>
  <c r="O2440" i="8"/>
  <c r="O1160" i="8"/>
  <c r="O2726" i="8"/>
  <c r="O814" i="8"/>
  <c r="O2367" i="8"/>
  <c r="O2561" i="8"/>
  <c r="O1176" i="8"/>
  <c r="O2013" i="8"/>
  <c r="O2798" i="8"/>
  <c r="O3217" i="8"/>
  <c r="O2435" i="8"/>
  <c r="O2067" i="8"/>
  <c r="O153" i="8"/>
  <c r="O3255" i="8"/>
  <c r="O2203" i="8"/>
  <c r="O4131" i="8"/>
  <c r="O4688" i="8"/>
  <c r="O3447" i="8"/>
  <c r="O2473" i="8"/>
  <c r="O4478" i="8"/>
  <c r="O1604" i="8"/>
  <c r="O811" i="8"/>
  <c r="O4152" i="8"/>
  <c r="O2610" i="8"/>
  <c r="O388" i="8"/>
  <c r="O4531" i="8"/>
  <c r="O1581" i="8"/>
  <c r="O1345" i="8"/>
  <c r="O2772" i="8"/>
  <c r="O3835" i="8"/>
  <c r="O1724" i="8"/>
  <c r="O641" i="8"/>
  <c r="O4082" i="8"/>
  <c r="O4415" i="8"/>
  <c r="O1432" i="8"/>
  <c r="O2208" i="8"/>
  <c r="O1466" i="8"/>
  <c r="O2217" i="8"/>
  <c r="O1527" i="8"/>
  <c r="O1444" i="8"/>
  <c r="O2571" i="8"/>
  <c r="O4983" i="8"/>
  <c r="O4473" i="8"/>
  <c r="O2580" i="8"/>
  <c r="O2401" i="8"/>
  <c r="O1470" i="8"/>
  <c r="O881" i="8"/>
  <c r="O870" i="8"/>
  <c r="O4844" i="8"/>
  <c r="O3327" i="8"/>
  <c r="O798" i="8"/>
  <c r="O1910" i="8"/>
  <c r="O161" i="8"/>
  <c r="O4614" i="8"/>
  <c r="O3587" i="8"/>
  <c r="O4491" i="8"/>
  <c r="O1536" i="8"/>
  <c r="O4281" i="8"/>
  <c r="O3973" i="8"/>
  <c r="O3559" i="8"/>
  <c r="O1166" i="8"/>
  <c r="O1939" i="8"/>
  <c r="O3791" i="8"/>
  <c r="O206" i="8"/>
  <c r="O2639" i="8"/>
  <c r="O912" i="8"/>
  <c r="O3588" i="8"/>
  <c r="O2375" i="8"/>
  <c r="O3162" i="8"/>
  <c r="O3642" i="8"/>
  <c r="O3434" i="8"/>
  <c r="O2787" i="8"/>
  <c r="O4911" i="8"/>
  <c r="O4121" i="8"/>
  <c r="O1046" i="8"/>
  <c r="O1201" i="8"/>
  <c r="O2438" i="8"/>
  <c r="O3505" i="8"/>
  <c r="O1768" i="8"/>
  <c r="O1497" i="8"/>
  <c r="O825" i="8"/>
  <c r="O4209" i="8"/>
  <c r="O2346" i="8"/>
  <c r="O2032" i="8"/>
  <c r="O938" i="8"/>
  <c r="O3945" i="8"/>
  <c r="O1591" i="8"/>
  <c r="O2911" i="8"/>
  <c r="O4173" i="8"/>
  <c r="O1502" i="8"/>
  <c r="O90" i="8"/>
  <c r="O1100" i="8"/>
  <c r="O4127" i="8"/>
  <c r="O1695" i="8"/>
  <c r="O3700" i="8"/>
  <c r="O3929" i="8"/>
  <c r="O4757" i="8"/>
  <c r="O3977" i="8"/>
  <c r="O3013" i="8"/>
  <c r="O2781" i="8"/>
  <c r="O339" i="8"/>
  <c r="O4264" i="8"/>
  <c r="O3078" i="8"/>
  <c r="O254" i="8"/>
  <c r="O953" i="8"/>
  <c r="O1946" i="8"/>
  <c r="O1028" i="8"/>
  <c r="O4014" i="8"/>
  <c r="O400" i="8"/>
  <c r="O335" i="8"/>
  <c r="O4292" i="8"/>
  <c r="O1586" i="8"/>
  <c r="O4893" i="8"/>
  <c r="O1736" i="8"/>
  <c r="O1917" i="8"/>
  <c r="O2625" i="8"/>
  <c r="O2925" i="8"/>
  <c r="O1106" i="8"/>
  <c r="O2094" i="8"/>
  <c r="O2307" i="8"/>
  <c r="O1429" i="8"/>
  <c r="O1019" i="8"/>
  <c r="O4796" i="8"/>
  <c r="O4061" i="8"/>
  <c r="O3020" i="8"/>
  <c r="O991" i="8"/>
  <c r="O1388" i="8"/>
  <c r="O3821" i="8"/>
  <c r="O4245" i="8"/>
  <c r="O3729" i="8"/>
  <c r="O4416" i="8"/>
  <c r="O1780" i="8"/>
  <c r="O3439" i="8"/>
  <c r="O4113" i="8"/>
  <c r="O4344" i="8"/>
  <c r="O4072" i="8"/>
  <c r="O3039" i="8"/>
  <c r="O835" i="8"/>
  <c r="O3798" i="8"/>
  <c r="O3743" i="8"/>
  <c r="O2995" i="8"/>
  <c r="O4567" i="8"/>
  <c r="O2889" i="8"/>
  <c r="O1288" i="8"/>
  <c r="O3989" i="8"/>
  <c r="O2803" i="8"/>
  <c r="O4078" i="8"/>
  <c r="O96" i="8"/>
  <c r="O3925" i="8"/>
  <c r="O4654" i="8"/>
  <c r="O3805" i="8"/>
  <c r="O2344" i="8"/>
  <c r="O4214" i="8"/>
  <c r="O2111" i="8"/>
  <c r="O1324" i="8"/>
  <c r="O3669" i="8"/>
  <c r="O3269" i="8"/>
  <c r="O4492" i="8"/>
  <c r="Q4453" i="8"/>
  <c r="Q4784" i="8"/>
  <c r="Q323" i="8"/>
  <c r="Q1847" i="8"/>
  <c r="Q1034" i="8"/>
  <c r="Q1642" i="8"/>
  <c r="Q1969" i="8"/>
  <c r="Q4470" i="8"/>
  <c r="Q142" i="8"/>
  <c r="Q2333" i="8"/>
  <c r="Q2413" i="8"/>
  <c r="Q1464" i="8"/>
  <c r="Q2030" i="8"/>
  <c r="Q2584" i="8"/>
  <c r="Q860" i="8"/>
  <c r="Q1481" i="8"/>
  <c r="Q3463" i="8"/>
  <c r="Q2987" i="8"/>
  <c r="Q3413" i="8"/>
  <c r="Q1675" i="8"/>
  <c r="Q3440" i="8"/>
  <c r="Q2304" i="8"/>
  <c r="Q3495" i="8"/>
  <c r="Q4544" i="8"/>
  <c r="Q2247" i="8"/>
  <c r="Q3774" i="8"/>
  <c r="Q2313" i="8"/>
  <c r="Q3754" i="8"/>
  <c r="Q4119" i="8"/>
  <c r="Q4337" i="8"/>
  <c r="Q3360" i="8"/>
  <c r="Q636" i="8"/>
  <c r="Q3015" i="8"/>
  <c r="Q1826" i="8"/>
  <c r="Q3038" i="8"/>
  <c r="Q2264" i="8"/>
  <c r="Q1956" i="8"/>
  <c r="Q2182" i="8"/>
  <c r="Q2599" i="8"/>
  <c r="Q2036" i="8"/>
  <c r="Q1087" i="8"/>
  <c r="Q788" i="8"/>
  <c r="Q3861" i="8"/>
  <c r="Q4463" i="8"/>
  <c r="Q4311" i="8"/>
  <c r="Q607" i="8"/>
  <c r="Q2823" i="8"/>
  <c r="Q4366" i="8"/>
  <c r="Q1050" i="8"/>
  <c r="Q1378" i="8"/>
  <c r="Q184" i="8"/>
  <c r="Q2814" i="8"/>
  <c r="Q56" i="8"/>
  <c r="Q506" i="8"/>
  <c r="Q3822" i="8"/>
  <c r="Q344" i="8"/>
  <c r="Q1128" i="8"/>
  <c r="Q2508" i="8"/>
  <c r="Q317" i="8"/>
  <c r="Q2641" i="8"/>
  <c r="Q2199" i="8"/>
  <c r="Q956" i="8"/>
  <c r="Q2209" i="8"/>
  <c r="Q4011" i="8"/>
  <c r="Q1070" i="8"/>
  <c r="Q3275" i="8"/>
  <c r="Q675" i="8"/>
  <c r="Q4056" i="8"/>
  <c r="Q3092" i="8"/>
  <c r="Q1705" i="8"/>
  <c r="Q4320" i="8"/>
  <c r="Q4269" i="8"/>
  <c r="Q302" i="8"/>
  <c r="Q2760" i="8"/>
  <c r="Q3228" i="8"/>
  <c r="Q4180" i="8"/>
  <c r="Q448" i="8"/>
  <c r="Q3121" i="8"/>
  <c r="Q1655" i="8"/>
  <c r="Q162" i="8"/>
  <c r="Q627" i="8"/>
  <c r="Q2985" i="8"/>
  <c r="Q3168" i="8"/>
  <c r="Q1313" i="8"/>
  <c r="Q2817" i="8"/>
  <c r="Q2338" i="8"/>
  <c r="Q2025" i="8"/>
  <c r="Q1175" i="8"/>
  <c r="Q3250" i="8"/>
  <c r="Q3946" i="8"/>
  <c r="Q3670" i="8"/>
  <c r="Q2372" i="8"/>
  <c r="Q3671" i="8"/>
  <c r="Q3247" i="8"/>
  <c r="Q3771" i="8"/>
  <c r="Q1347" i="8"/>
  <c r="Q3964" i="8"/>
  <c r="Q2262" i="8"/>
  <c r="Q4641" i="8"/>
  <c r="Q2137" i="8"/>
  <c r="Q697" i="8"/>
  <c r="Q1970" i="8"/>
  <c r="Q2066" i="8"/>
  <c r="Q4787" i="8"/>
  <c r="Q2776" i="8"/>
  <c r="Q437" i="8"/>
  <c r="Q1003" i="8"/>
  <c r="Q4908" i="8"/>
  <c r="Q2445" i="8"/>
  <c r="Q702" i="8"/>
  <c r="Q4046" i="8"/>
  <c r="Q3378" i="8"/>
  <c r="Q1390" i="8"/>
  <c r="Q3655" i="8"/>
  <c r="Q2661" i="8"/>
  <c r="Q3514" i="8"/>
  <c r="Q4197" i="8"/>
  <c r="Q2153" i="8"/>
  <c r="Q2471" i="8"/>
  <c r="Q3570" i="8"/>
  <c r="Q52" i="8"/>
  <c r="Q33" i="8"/>
  <c r="Q4052" i="8"/>
  <c r="Q3297" i="8"/>
  <c r="Q4551" i="8"/>
  <c r="Q4199" i="8"/>
  <c r="Q4309" i="8"/>
  <c r="Q3617" i="8"/>
  <c r="Q4681" i="8"/>
  <c r="Q35" i="8"/>
  <c r="Q2732" i="8"/>
  <c r="Q28" i="8"/>
  <c r="Q1462" i="8"/>
  <c r="Q2688" i="8"/>
  <c r="Q2417" i="8"/>
  <c r="Q4612" i="8"/>
  <c r="Q2600" i="8"/>
  <c r="Q327" i="8"/>
  <c r="Q4358" i="8"/>
  <c r="Q3199" i="8"/>
  <c r="Q3832" i="8"/>
  <c r="Q2360" i="8"/>
  <c r="Q436" i="8"/>
  <c r="Q1271" i="8"/>
  <c r="Q4711" i="8"/>
  <c r="Q3400" i="8"/>
  <c r="Q3145" i="8"/>
  <c r="Q515" i="8"/>
  <c r="Q2792" i="8"/>
  <c r="Q3976" i="8"/>
  <c r="Q872" i="8"/>
  <c r="Q3500" i="8"/>
  <c r="Q1163" i="8"/>
  <c r="Q3024" i="8"/>
  <c r="Q3784" i="8"/>
  <c r="Q1181" i="8"/>
  <c r="Q2058" i="8"/>
  <c r="Q500" i="8"/>
  <c r="Q632" i="8"/>
  <c r="Q2347" i="8"/>
  <c r="Q4933" i="8"/>
  <c r="Q77" i="8"/>
  <c r="Q4905" i="8"/>
  <c r="Q602" i="8"/>
  <c r="Q2689" i="8"/>
  <c r="Q3667" i="8"/>
  <c r="Q829" i="8"/>
  <c r="Q281" i="8"/>
  <c r="Q3942" i="8"/>
  <c r="Q4497" i="8"/>
  <c r="Q4253" i="8"/>
  <c r="Q3566" i="8"/>
  <c r="Q297" i="8"/>
  <c r="Q349" i="8"/>
  <c r="Q475" i="8"/>
  <c r="Q1218" i="8"/>
  <c r="Q2975" i="8"/>
  <c r="Q2240" i="8"/>
  <c r="Q4771" i="8"/>
  <c r="Q705" i="8"/>
  <c r="Q4028" i="8"/>
  <c r="Q2670" i="8"/>
  <c r="O2064" i="8"/>
  <c r="O1516" i="8"/>
  <c r="O2591" i="8"/>
  <c r="O198" i="8"/>
  <c r="O4978" i="8"/>
  <c r="O1618" i="8"/>
  <c r="O4376" i="8"/>
  <c r="O3776" i="8"/>
  <c r="O1992" i="8"/>
  <c r="O4626" i="8"/>
  <c r="O2813" i="8"/>
  <c r="O4015" i="8"/>
  <c r="O2035" i="8"/>
  <c r="O2446" i="8"/>
  <c r="O1653" i="8"/>
  <c r="O3677" i="8"/>
  <c r="O513" i="8"/>
  <c r="O3586" i="8"/>
  <c r="O3809" i="8"/>
  <c r="O4208" i="8"/>
  <c r="O3233" i="8"/>
  <c r="O1289" i="8"/>
  <c r="O3264" i="8"/>
  <c r="O663" i="8"/>
  <c r="O737" i="8"/>
  <c r="O646" i="8"/>
  <c r="O4602" i="8"/>
  <c r="O3112" i="8"/>
  <c r="O1431" i="8"/>
  <c r="O2291" i="8"/>
  <c r="O1453" i="8"/>
  <c r="O4701" i="8"/>
  <c r="O3232" i="8"/>
  <c r="O2603" i="8"/>
  <c r="O3359" i="8"/>
  <c r="O4729" i="8"/>
  <c r="O3370" i="8"/>
  <c r="O3719" i="8"/>
  <c r="O2427" i="8"/>
  <c r="O4973" i="8"/>
  <c r="O4829" i="8"/>
  <c r="O4748" i="8"/>
  <c r="O4244" i="8"/>
  <c r="O892" i="8"/>
  <c r="O1447" i="8"/>
  <c r="O2868" i="8"/>
  <c r="O3263" i="8"/>
  <c r="O1301" i="8"/>
  <c r="O4800" i="8"/>
  <c r="O273" i="8"/>
  <c r="O4963" i="8"/>
  <c r="O3410" i="8"/>
  <c r="O3553" i="8"/>
  <c r="O2394" i="8"/>
  <c r="O735" i="8"/>
  <c r="O589" i="8"/>
  <c r="O4888" i="8"/>
  <c r="O4299" i="8"/>
  <c r="O748" i="8"/>
  <c r="O1075" i="8"/>
  <c r="O3860" i="8"/>
  <c r="O930" i="8"/>
  <c r="O4123" i="8"/>
  <c r="O4645" i="8"/>
  <c r="O219" i="8"/>
  <c r="O3616" i="8"/>
  <c r="O4382" i="8"/>
  <c r="O2422" i="8"/>
  <c r="O2832" i="8"/>
  <c r="O1064" i="8"/>
  <c r="O2114" i="8"/>
  <c r="O2719" i="8"/>
  <c r="O4222" i="8"/>
  <c r="O4198" i="8"/>
  <c r="O1264" i="8"/>
  <c r="O1609" i="8"/>
  <c r="O597" i="8"/>
  <c r="O452" i="8"/>
  <c r="O4018" i="8"/>
  <c r="O2378" i="8"/>
  <c r="O1035" i="8"/>
  <c r="O581" i="8"/>
  <c r="O1641" i="8"/>
  <c r="O1884" i="8"/>
  <c r="O745" i="8"/>
  <c r="O3116" i="8"/>
  <c r="O1987" i="8"/>
  <c r="O2725" i="8"/>
  <c r="O2963" i="8"/>
  <c r="O1213" i="8"/>
  <c r="O596" i="8"/>
  <c r="O3800" i="8"/>
  <c r="O2756" i="8"/>
  <c r="O493" i="8"/>
  <c r="O2640" i="8"/>
  <c r="O21" i="8"/>
  <c r="O2189" i="8"/>
  <c r="O2913" i="8"/>
  <c r="O4081" i="8"/>
  <c r="O2227" i="8"/>
  <c r="O2266" i="8"/>
  <c r="O3708" i="8"/>
  <c r="O2558" i="8"/>
  <c r="O3048" i="8"/>
  <c r="O3697" i="8"/>
  <c r="O4321" i="8"/>
  <c r="O42" i="8"/>
  <c r="O4927" i="8"/>
  <c r="O4862" i="8"/>
  <c r="O2450" i="8"/>
  <c r="O4882" i="8"/>
  <c r="O1242" i="8"/>
  <c r="O869" i="8"/>
  <c r="O444" i="8"/>
  <c r="O3957" i="8"/>
  <c r="O2722" i="8"/>
  <c r="O1463" i="8"/>
  <c r="O4410" i="8"/>
  <c r="O2391" i="8"/>
  <c r="O631" i="8"/>
  <c r="O2395" i="8"/>
  <c r="O2922" i="8"/>
  <c r="O1752" i="8"/>
  <c r="O4306" i="8"/>
  <c r="O965" i="8"/>
  <c r="O904" i="8"/>
  <c r="O2953" i="8"/>
  <c r="O192" i="8"/>
  <c r="O2381" i="8"/>
  <c r="O4144" i="8"/>
  <c r="O3966" i="8"/>
  <c r="O4179" i="8"/>
  <c r="O3023" i="8"/>
  <c r="O2172" i="8"/>
  <c r="O4418" i="8"/>
  <c r="O4827" i="8"/>
  <c r="O3438" i="8"/>
  <c r="O4622" i="8"/>
  <c r="O4990" i="8"/>
  <c r="O4439" i="8"/>
  <c r="O2167" i="8"/>
  <c r="O3968" i="8"/>
  <c r="O587" i="8"/>
  <c r="O2322" i="8"/>
  <c r="O2083" i="8"/>
  <c r="O4936" i="8"/>
  <c r="O1074" i="8"/>
  <c r="O4308" i="8"/>
  <c r="O2553" i="8"/>
  <c r="O4706" i="8"/>
  <c r="O4865" i="8"/>
  <c r="O1500" i="8"/>
  <c r="O4719" i="8"/>
  <c r="O3687" i="8"/>
  <c r="O3563" i="8"/>
  <c r="O3151" i="8"/>
  <c r="O1320" i="8"/>
  <c r="O4624" i="8"/>
  <c r="O24" i="8"/>
  <c r="O2406" i="8"/>
  <c r="O1483" i="8"/>
  <c r="O988" i="8"/>
  <c r="O1474" i="8"/>
  <c r="O2633" i="8"/>
  <c r="O1947" i="8"/>
  <c r="O2848" i="8"/>
  <c r="O4964" i="8"/>
  <c r="O3408" i="8"/>
  <c r="O4353" i="8"/>
  <c r="O608" i="8"/>
  <c r="O139" i="8"/>
  <c r="O916" i="8"/>
  <c r="O3090" i="8"/>
  <c r="O2315" i="8"/>
  <c r="O4605" i="8"/>
  <c r="O3787" i="8"/>
  <c r="O3983" i="8"/>
  <c r="O2364" i="8"/>
  <c r="O2997" i="8"/>
  <c r="O3672" i="8"/>
  <c r="O4058" i="8"/>
  <c r="O3597" i="8"/>
  <c r="O3088" i="8"/>
  <c r="O2955" i="8"/>
  <c r="O1523" i="8"/>
  <c r="O1059" i="8"/>
  <c r="O3912" i="8"/>
  <c r="O66" i="8"/>
  <c r="O2502" i="8"/>
  <c r="O2771" i="8"/>
  <c r="O4733" i="8"/>
  <c r="O1651" i="8"/>
  <c r="O1574" i="8"/>
  <c r="O3675" i="8"/>
  <c r="O3213" i="8"/>
  <c r="O1883" i="8"/>
  <c r="O1893" i="8"/>
  <c r="O1356" i="8"/>
  <c r="O1330" i="8"/>
  <c r="O3183" i="8"/>
  <c r="O1051" i="8"/>
  <c r="O979" i="8"/>
  <c r="O3276" i="8"/>
  <c r="O3057" i="8"/>
  <c r="O2564" i="8"/>
  <c r="O2956" i="8"/>
  <c r="O2190" i="8"/>
  <c r="O1192" i="8"/>
  <c r="O1200" i="8"/>
  <c r="O3056" i="8"/>
  <c r="O2882" i="8"/>
  <c r="O4933" i="8"/>
  <c r="O3784" i="8"/>
  <c r="O3832" i="8"/>
  <c r="O3024" i="8"/>
  <c r="O2987" i="8"/>
  <c r="O602" i="8"/>
  <c r="O1642" i="8"/>
  <c r="O2030" i="8"/>
  <c r="O1826" i="8"/>
  <c r="O3976" i="8"/>
  <c r="O4771" i="8"/>
  <c r="O2508" i="8"/>
  <c r="O56" i="8"/>
  <c r="O3463" i="8"/>
  <c r="O52" i="8"/>
  <c r="O4551" i="8"/>
  <c r="O1464" i="8"/>
  <c r="O2732" i="8"/>
  <c r="O3297" i="8"/>
  <c r="O2413" i="8"/>
  <c r="O632" i="8"/>
  <c r="O4199" i="8"/>
  <c r="O1390" i="8"/>
  <c r="O2661" i="8"/>
  <c r="O35" i="8"/>
  <c r="O2689" i="8"/>
  <c r="O3514" i="8"/>
  <c r="O2471" i="8"/>
  <c r="O2153" i="8"/>
  <c r="O3667" i="8"/>
  <c r="O4028" i="8"/>
  <c r="O3378" i="8"/>
  <c r="O33" i="8"/>
  <c r="O829" i="8"/>
  <c r="O77" i="8"/>
  <c r="O4358" i="8"/>
  <c r="O3617" i="8"/>
  <c r="O2792" i="8"/>
  <c r="O4905" i="8"/>
  <c r="O4052" i="8"/>
  <c r="O4711" i="8"/>
  <c r="O500" i="8"/>
  <c r="O4309" i="8"/>
  <c r="O2240" i="8"/>
  <c r="O2670" i="8"/>
  <c r="O3570" i="8"/>
  <c r="O475" i="8"/>
  <c r="O4681" i="8"/>
  <c r="O3942" i="8"/>
  <c r="O28" i="8"/>
  <c r="O3774" i="8"/>
  <c r="O3946" i="8"/>
  <c r="O4470" i="8"/>
  <c r="O860" i="8"/>
  <c r="O2264" i="8"/>
  <c r="O2584" i="8"/>
  <c r="O162" i="8"/>
  <c r="O3360" i="8"/>
  <c r="O344" i="8"/>
  <c r="O675" i="8"/>
  <c r="O2199" i="8"/>
  <c r="O2304" i="8"/>
  <c r="O702" i="8"/>
  <c r="O4311" i="8"/>
  <c r="O636" i="8"/>
  <c r="O3495" i="8"/>
  <c r="O2247" i="8"/>
  <c r="O1969" i="8"/>
  <c r="O2823" i="8"/>
  <c r="O1181" i="8"/>
  <c r="O1218" i="8"/>
  <c r="O607" i="8"/>
  <c r="O3440" i="8"/>
  <c r="O184" i="8"/>
  <c r="O317" i="8"/>
  <c r="O872" i="8"/>
  <c r="O2360" i="8"/>
  <c r="O956" i="8"/>
  <c r="O1050" i="8"/>
  <c r="O4337" i="8"/>
  <c r="O2641" i="8"/>
  <c r="O3671" i="8"/>
  <c r="O1163" i="8"/>
  <c r="O3822" i="8"/>
  <c r="O2817" i="8"/>
  <c r="O1271" i="8"/>
  <c r="O788" i="8"/>
  <c r="O4497" i="8"/>
  <c r="O2776" i="8"/>
  <c r="O1675" i="8"/>
  <c r="O436" i="8"/>
  <c r="O705" i="8"/>
  <c r="O4180" i="8"/>
  <c r="O2262" i="8"/>
  <c r="O4046" i="8"/>
  <c r="O2417" i="8"/>
  <c r="O3400" i="8"/>
  <c r="O323" i="8"/>
  <c r="O1347" i="8"/>
  <c r="O4366" i="8"/>
  <c r="O1128" i="8"/>
  <c r="O4453" i="8"/>
  <c r="O1705" i="8"/>
  <c r="O1956" i="8"/>
  <c r="O281" i="8"/>
  <c r="O4641" i="8"/>
  <c r="O2066" i="8"/>
  <c r="O3500" i="8"/>
  <c r="O2975" i="8"/>
  <c r="O2036" i="8"/>
  <c r="O1970" i="8"/>
  <c r="O3670" i="8"/>
  <c r="O4197" i="8"/>
  <c r="O1847" i="8"/>
  <c r="O4784" i="8"/>
  <c r="O4463" i="8"/>
  <c r="O297" i="8"/>
  <c r="O327" i="8"/>
  <c r="O4544" i="8"/>
  <c r="O2600" i="8"/>
  <c r="O1087" i="8"/>
  <c r="O4056" i="8"/>
  <c r="O3655" i="8"/>
  <c r="O4908" i="8"/>
  <c r="O2338" i="8"/>
  <c r="O2688" i="8"/>
  <c r="O697" i="8"/>
  <c r="O2058" i="8"/>
  <c r="O3861" i="8"/>
  <c r="O2814" i="8"/>
  <c r="O4612" i="8"/>
  <c r="O4320" i="8"/>
  <c r="O1313" i="8"/>
  <c r="O1655" i="8"/>
  <c r="O3145" i="8"/>
  <c r="O3228" i="8"/>
  <c r="O3199" i="8"/>
  <c r="O4269" i="8"/>
  <c r="O3964" i="8"/>
  <c r="O4253" i="8"/>
  <c r="O1481" i="8"/>
  <c r="O4119" i="8"/>
  <c r="O1175" i="8"/>
  <c r="O3015" i="8"/>
  <c r="O3566" i="8"/>
  <c r="O506" i="8"/>
  <c r="O3247" i="8"/>
  <c r="O515" i="8"/>
  <c r="O349" i="8"/>
  <c r="O2182" i="8"/>
  <c r="O4011" i="8"/>
  <c r="O3771" i="8"/>
  <c r="O3038" i="8"/>
  <c r="O3754" i="8"/>
  <c r="O3168" i="8"/>
  <c r="O627" i="8"/>
  <c r="O2209" i="8"/>
  <c r="O3121" i="8"/>
  <c r="O2025" i="8"/>
  <c r="O437" i="8"/>
  <c r="O3092" i="8"/>
  <c r="O2333" i="8"/>
  <c r="O302" i="8"/>
  <c r="O4787" i="8"/>
  <c r="O3250" i="8"/>
  <c r="O3413" i="8"/>
  <c r="O1003" i="8"/>
  <c r="O448" i="8"/>
  <c r="O2347" i="8"/>
  <c r="O1034" i="8"/>
  <c r="O2313" i="8"/>
  <c r="O2985" i="8"/>
  <c r="O2760" i="8"/>
  <c r="O1462" i="8"/>
  <c r="O2137" i="8"/>
  <c r="O3275" i="8"/>
  <c r="O1378" i="8"/>
  <c r="O142" i="8"/>
  <c r="O2372" i="8"/>
  <c r="O2599" i="8"/>
  <c r="O2445" i="8"/>
  <c r="O1070" i="8"/>
  <c r="O571" i="8"/>
  <c r="O1293" i="8"/>
  <c r="O823" i="8"/>
  <c r="O4174" i="8"/>
  <c r="O174" i="8"/>
  <c r="O1392" i="8"/>
  <c r="O3219" i="8"/>
  <c r="O1231" i="8"/>
  <c r="O1756" i="8"/>
  <c r="O1314" i="8"/>
  <c r="O565" i="8"/>
  <c r="O4262" i="8"/>
  <c r="O508" i="8"/>
  <c r="O4087" i="8"/>
  <c r="O4096" i="8"/>
  <c r="O1427" i="8"/>
  <c r="O3365" i="8"/>
  <c r="O3096" i="8"/>
  <c r="O16" i="8"/>
  <c r="O4217" i="8"/>
  <c r="O1408" i="8"/>
  <c r="O2801" i="8"/>
  <c r="O2447" i="8"/>
  <c r="O1858" i="8"/>
  <c r="O2037" i="8"/>
  <c r="O3405" i="8"/>
  <c r="O1891" i="8"/>
  <c r="O1457" i="8"/>
  <c r="O964" i="8"/>
  <c r="O1194" i="8"/>
  <c r="O4143" i="8"/>
  <c r="O4910" i="8"/>
  <c r="O1920" i="8"/>
  <c r="O4165" i="8"/>
  <c r="O1292" i="8"/>
  <c r="O902" i="8"/>
  <c r="O921" i="8"/>
  <c r="O3079" i="8"/>
  <c r="O2097" i="8"/>
  <c r="O108" i="8"/>
  <c r="O3254" i="8"/>
  <c r="O1601" i="8"/>
  <c r="O2850" i="8"/>
  <c r="O4819" i="8"/>
  <c r="O4331" i="8"/>
  <c r="O3218" i="8"/>
  <c r="O1124" i="8"/>
  <c r="O2739" i="8"/>
  <c r="O836" i="8"/>
  <c r="O1785" i="8"/>
  <c r="O3190" i="8"/>
  <c r="O2023" i="8"/>
  <c r="O4149" i="8"/>
  <c r="O3418" i="8"/>
  <c r="O4225" i="8"/>
  <c r="O3955" i="8"/>
  <c r="O134" i="8"/>
  <c r="O4266" i="8"/>
  <c r="O1465" i="8"/>
  <c r="O4317" i="8"/>
  <c r="O226" i="8"/>
  <c r="O2487" i="8"/>
  <c r="O3515" i="8"/>
  <c r="O1009" i="8"/>
  <c r="O552" i="8"/>
  <c r="O4260" i="8"/>
  <c r="O2573" i="8"/>
  <c r="O2677" i="8"/>
  <c r="O3010" i="8"/>
  <c r="O3491" i="8"/>
  <c r="O1670" i="8"/>
  <c r="O3714" i="8"/>
  <c r="O3449" i="8"/>
  <c r="O3214" i="8"/>
  <c r="O2312" i="8"/>
  <c r="O2795" i="8"/>
  <c r="O4411" i="8"/>
  <c r="O2423" i="8"/>
  <c r="O1694" i="8"/>
  <c r="O486" i="8"/>
  <c r="O2373" i="8"/>
  <c r="O3555" i="8"/>
  <c r="O2951" i="8"/>
  <c r="O4050" i="8"/>
  <c r="O3165" i="8"/>
  <c r="O2545" i="8"/>
  <c r="O4403" i="8"/>
  <c r="O752" i="8"/>
  <c r="O2386" i="8"/>
  <c r="O1327" i="8"/>
  <c r="O4565" i="8"/>
  <c r="O3249" i="8"/>
  <c r="O2853" i="8"/>
  <c r="O12" i="8"/>
  <c r="O2033" i="8"/>
  <c r="O1113" i="8"/>
  <c r="O3007" i="8"/>
  <c r="O4076" i="8"/>
  <c r="O521" i="8"/>
  <c r="O3248" i="8"/>
  <c r="O4204" i="8"/>
  <c r="O1105" i="8"/>
  <c r="O4300" i="8"/>
  <c r="O4939" i="8"/>
  <c r="O747" i="8"/>
  <c r="O7" i="8"/>
  <c r="O1723" i="8"/>
  <c r="O62" i="8"/>
  <c r="O2764" i="8"/>
  <c r="O1507" i="8"/>
  <c r="O92" i="8"/>
  <c r="O2297" i="8"/>
  <c r="O3933" i="8"/>
  <c r="O2536" i="8"/>
  <c r="O3874" i="8"/>
  <c r="O4106" i="8"/>
  <c r="O3724" i="8"/>
  <c r="O3997" i="8"/>
  <c r="O4419" i="8"/>
  <c r="O476" i="8"/>
  <c r="O2535" i="8"/>
  <c r="O826" i="8"/>
  <c r="O626" i="8"/>
  <c r="O966" i="8"/>
  <c r="O2744" i="8"/>
  <c r="O4966" i="8"/>
  <c r="O293" i="8"/>
  <c r="O738" i="8"/>
  <c r="O1338" i="8"/>
  <c r="O780" i="8"/>
  <c r="O3890" i="8"/>
  <c r="O1248" i="8"/>
  <c r="O1469" i="8"/>
  <c r="O1272" i="8"/>
  <c r="O1940" i="8"/>
  <c r="O651" i="8"/>
  <c r="O585" i="8"/>
  <c r="O2918" i="8"/>
  <c r="O847" i="8"/>
  <c r="O725" i="8"/>
  <c r="O2243" i="8"/>
  <c r="O628" i="8"/>
  <c r="O4257" i="8"/>
  <c r="O346" i="8"/>
  <c r="O1380" i="8"/>
  <c r="O2300" i="8"/>
  <c r="O4809" i="8"/>
  <c r="O2454" i="8"/>
  <c r="O624" i="8"/>
  <c r="O1843" i="8"/>
  <c r="O1839" i="8"/>
  <c r="O208" i="8"/>
  <c r="O1298" i="8"/>
  <c r="O381" i="8"/>
  <c r="O264" i="8"/>
  <c r="O2157" i="8"/>
  <c r="O2162" i="8"/>
  <c r="O4970" i="8"/>
  <c r="O4811" i="8"/>
  <c r="O3971" i="8"/>
  <c r="O1151" i="8"/>
  <c r="O3184" i="8"/>
  <c r="O4846" i="8"/>
  <c r="O447" i="8"/>
  <c r="O3885" i="8"/>
  <c r="O71" i="8"/>
  <c r="O2877" i="8"/>
  <c r="O2504" i="8"/>
  <c r="O2840" i="8"/>
  <c r="O889" i="8"/>
  <c r="O1306" i="8"/>
  <c r="O3780" i="8"/>
  <c r="O1360" i="8"/>
  <c r="O4329" i="8"/>
  <c r="O213" i="8"/>
  <c r="O4959" i="8"/>
  <c r="O197" i="8"/>
  <c r="O43" i="8"/>
  <c r="O2526" i="8"/>
  <c r="O2572" i="8"/>
  <c r="O1828" i="8"/>
  <c r="O3095" i="8"/>
  <c r="O4446" i="8"/>
  <c r="O4564" i="8"/>
  <c r="O2018" i="8"/>
  <c r="O4831" i="8"/>
  <c r="O796" i="8"/>
  <c r="O3529" i="8"/>
  <c r="O3379" i="8"/>
  <c r="O963" i="8"/>
  <c r="O2532" i="8"/>
  <c r="O449" i="8"/>
  <c r="O538" i="8"/>
  <c r="O2074" i="8"/>
  <c r="O4987" i="8"/>
  <c r="O2619" i="8"/>
  <c r="O2271" i="8"/>
  <c r="O2510" i="8"/>
  <c r="O1090" i="8"/>
  <c r="O2474" i="8"/>
  <c r="O773" i="8"/>
  <c r="O1878" i="8"/>
  <c r="O1716" i="8"/>
  <c r="O1204" i="8"/>
  <c r="O1814" i="8"/>
  <c r="O1504" i="8"/>
  <c r="O4196" i="8"/>
  <c r="O1895" i="8"/>
  <c r="O4432" i="8"/>
  <c r="O4704" i="8"/>
  <c r="O3526" i="8"/>
  <c r="O2463" i="8"/>
  <c r="O4327" i="8"/>
  <c r="O2145" i="8"/>
  <c r="O3040" i="8"/>
  <c r="O1274" i="8"/>
  <c r="O522" i="8"/>
  <c r="O4671" i="8"/>
  <c r="O2270" i="8"/>
  <c r="O2052" i="8"/>
  <c r="O934" i="8"/>
  <c r="O287" i="8"/>
  <c r="O1058" i="8"/>
  <c r="O4663" i="8"/>
  <c r="O1355" i="8"/>
  <c r="O2493" i="8"/>
  <c r="O3792" i="8"/>
  <c r="O1685" i="8"/>
  <c r="O3174" i="8"/>
  <c r="O3475" i="8"/>
  <c r="O3004" i="8"/>
  <c r="O4428" i="8"/>
  <c r="O2794" i="8"/>
  <c r="O4130" i="8"/>
  <c r="O575" i="8"/>
  <c r="O2942" i="8"/>
  <c r="O2279" i="8"/>
  <c r="O4540" i="8"/>
  <c r="O2723" i="8"/>
  <c r="O3530" i="8"/>
  <c r="O4582" i="8"/>
  <c r="O4395" i="8"/>
  <c r="O412" i="8"/>
  <c r="O2359" i="8"/>
  <c r="O3356" i="8"/>
  <c r="O3659" i="8"/>
  <c r="O435" i="8"/>
  <c r="O2611" i="8"/>
  <c r="O4851" i="8"/>
  <c r="O236" i="8"/>
  <c r="O2481" i="8"/>
  <c r="O2303" i="8"/>
  <c r="O333" i="8"/>
  <c r="O3618" i="8"/>
  <c r="O3522" i="8"/>
  <c r="O3019" i="8"/>
  <c r="O1929" i="8"/>
  <c r="O218" i="8"/>
  <c r="O158" i="8"/>
  <c r="O1854" i="8"/>
  <c r="O868" i="8"/>
  <c r="O3301" i="8"/>
  <c r="O1130" i="8"/>
  <c r="O1661" i="8"/>
  <c r="O557" i="8"/>
  <c r="O3306" i="8"/>
  <c r="O4710" i="8"/>
  <c r="O504" i="8"/>
  <c r="O8" i="8"/>
  <c r="O390" i="8"/>
  <c r="O3635" i="8"/>
  <c r="O2087" i="8"/>
  <c r="O1643" i="8"/>
  <c r="O4146" i="8"/>
  <c r="O1971" i="8"/>
  <c r="O3052" i="8"/>
  <c r="O2525" i="8"/>
  <c r="O204" i="8"/>
  <c r="O3279" i="8"/>
  <c r="O578" i="8"/>
  <c r="O1472" i="8"/>
  <c r="O2765" i="8"/>
  <c r="O3025" i="8"/>
  <c r="O3114" i="8"/>
  <c r="O833" i="8"/>
  <c r="O2858" i="8"/>
  <c r="O4003" i="8"/>
  <c r="O3763" i="8"/>
  <c r="O1389" i="8"/>
  <c r="O4608" i="8"/>
  <c r="O401" i="8"/>
  <c r="O22" i="8"/>
  <c r="O4751" i="8"/>
  <c r="O669" i="8"/>
  <c r="O3073" i="8"/>
  <c r="O2332" i="8"/>
  <c r="O3866" i="8"/>
  <c r="O518" i="8"/>
  <c r="O2790" i="8"/>
  <c r="O1851" i="8"/>
  <c r="O3744" i="8"/>
  <c r="O3652" i="8"/>
  <c r="O1617" i="8"/>
  <c r="O2657" i="8"/>
  <c r="O3641" i="8"/>
  <c r="O2432" i="8"/>
  <c r="O4313" i="8"/>
  <c r="O2142" i="8"/>
  <c r="O1869" i="8"/>
  <c r="O2908" i="8"/>
  <c r="O39" i="8"/>
  <c r="O4069" i="8"/>
  <c r="O2654" i="8"/>
  <c r="O1125" i="8"/>
  <c r="O3531" i="8"/>
  <c r="O154" i="8"/>
  <c r="O2379" i="8"/>
  <c r="O2278" i="8"/>
  <c r="O4767" i="8"/>
  <c r="O4579" i="8"/>
  <c r="O750" i="8"/>
  <c r="O3170" i="8"/>
  <c r="O171" i="8"/>
  <c r="O907" i="8"/>
  <c r="O1776" i="8"/>
  <c r="O180" i="8"/>
  <c r="O3940" i="8"/>
  <c r="O3897" i="8"/>
  <c r="O2949" i="8"/>
  <c r="O3062" i="8"/>
  <c r="O2674" i="8"/>
  <c r="O4289" i="8"/>
  <c r="O3272" i="8"/>
  <c r="O2290" i="8"/>
  <c r="O1640" i="8"/>
  <c r="O569" i="8"/>
  <c r="O3473" i="8"/>
  <c r="O4077" i="8"/>
  <c r="O4806" i="8"/>
  <c r="O2483" i="8"/>
  <c r="O2275" i="8"/>
  <c r="O2210" i="8"/>
  <c r="O67" i="8"/>
  <c r="O1578" i="8"/>
  <c r="O1733" i="8"/>
  <c r="O4089" i="8"/>
  <c r="O770" i="8"/>
  <c r="O3044" i="8"/>
  <c r="O2185" i="8"/>
  <c r="O1358" i="8"/>
  <c r="O4343" i="8"/>
  <c r="O2400" i="8"/>
  <c r="O2431" i="8"/>
  <c r="O4377" i="8"/>
  <c r="O4922" i="8"/>
  <c r="O497" i="8"/>
  <c r="O2753" i="8"/>
  <c r="O3387" i="8"/>
  <c r="O3034" i="8"/>
  <c r="O1220" i="8"/>
  <c r="O2582" i="8"/>
  <c r="O4843" i="8"/>
  <c r="O1830" i="8"/>
  <c r="O2014" i="8"/>
  <c r="O1622" i="8"/>
  <c r="O4423" i="8"/>
  <c r="O4110" i="8"/>
  <c r="O2680" i="8"/>
  <c r="O3292" i="8"/>
  <c r="O1066" i="8"/>
  <c r="O4490" i="8"/>
  <c r="O4372" i="8"/>
  <c r="O3583" i="8"/>
  <c r="O3477" i="8"/>
  <c r="O4280" i="8"/>
  <c r="O1477" i="8"/>
  <c r="O1491" i="8"/>
  <c r="O361" i="8"/>
  <c r="O3318" i="8"/>
  <c r="O4385" i="8"/>
  <c r="O1628" i="8"/>
  <c r="O4167" i="8"/>
  <c r="O943" i="8"/>
  <c r="O3857" i="8"/>
  <c r="O3212" i="8"/>
  <c r="O4553" i="8"/>
  <c r="O1856" i="8"/>
  <c r="O3904" i="8"/>
  <c r="O4369" i="8"/>
  <c r="Q577" i="8"/>
  <c r="Q2797" i="8"/>
  <c r="Q1134" i="8"/>
  <c r="Q3223" i="8"/>
  <c r="Q4464" i="8"/>
  <c r="Q765" i="8"/>
  <c r="Q1006" i="8"/>
  <c r="Q4147" i="8"/>
  <c r="Q2306" i="8"/>
  <c r="Q776" i="8"/>
  <c r="Q1818" i="8"/>
  <c r="Q3619" i="8"/>
  <c r="Q679" i="8"/>
  <c r="Q4468" i="8"/>
  <c r="Q1989" i="8"/>
  <c r="Q4830" i="8"/>
  <c r="Q762" i="8"/>
  <c r="Q1737" i="8"/>
  <c r="Q2604" i="8"/>
  <c r="Q4302" i="8"/>
  <c r="Q4884" i="8"/>
  <c r="Q4700" i="8"/>
  <c r="Q3661" i="8"/>
  <c r="Q942" i="8"/>
  <c r="Q2120" i="8"/>
  <c r="Q4772" i="8"/>
  <c r="Q359" i="8"/>
  <c r="Q269" i="8"/>
  <c r="Q4537" i="8"/>
  <c r="Q2089" i="8"/>
  <c r="Q1611" i="8"/>
  <c r="Q2568" i="8"/>
  <c r="Q3266" i="8"/>
  <c r="Q1247" i="8"/>
  <c r="Q1077" i="8"/>
  <c r="Q982" i="8"/>
  <c r="Q379" i="8"/>
  <c r="Q4992" i="8"/>
  <c r="Q1467" i="8"/>
  <c r="Q1589" i="8"/>
  <c r="Q3163" i="8"/>
  <c r="Q1886" i="8"/>
  <c r="Q2621" i="8"/>
  <c r="Q3517" i="8"/>
  <c r="Q2026" i="8"/>
  <c r="Q567" i="8"/>
  <c r="Q3006" i="8"/>
  <c r="Q4383" i="8"/>
  <c r="Q3640" i="8"/>
  <c r="Q2892" i="8"/>
  <c r="Q572" i="8"/>
  <c r="Q4756" i="8"/>
  <c r="Q2839" i="8"/>
  <c r="Q318" i="8"/>
  <c r="Q3108" i="8"/>
  <c r="Q539" i="8"/>
  <c r="Q983" i="8"/>
  <c r="Q4282" i="8"/>
  <c r="Q687" i="8"/>
  <c r="Q591" i="8"/>
  <c r="Q3923" i="8"/>
  <c r="Q4981" i="8"/>
  <c r="Q4791" i="8"/>
  <c r="Q3326" i="8"/>
  <c r="Q3685" i="8"/>
  <c r="Q1691" i="8"/>
  <c r="Q4589" i="8"/>
  <c r="Q4807" i="8"/>
  <c r="Q3344" i="8"/>
  <c r="Q3994" i="8"/>
  <c r="Q3846" i="8"/>
  <c r="Q4408" i="8"/>
  <c r="Q2488" i="8"/>
  <c r="Q1837" i="8"/>
  <c r="Q2421" i="8"/>
  <c r="Q1594" i="8"/>
  <c r="Q2664" i="8"/>
  <c r="Q2250" i="8"/>
  <c r="Q1799" i="8"/>
  <c r="Q2057" i="8"/>
  <c r="Q315" i="8"/>
  <c r="Q1738" i="8"/>
  <c r="Q2577" i="8"/>
  <c r="Q3339" i="8"/>
  <c r="Q1981" i="8"/>
  <c r="Q2146" i="8"/>
  <c r="Q4687" i="8"/>
  <c r="Q1383" i="8"/>
  <c r="Q629" i="8"/>
  <c r="Q405" i="8"/>
  <c r="Q3519" i="8"/>
  <c r="Q1517" i="8"/>
  <c r="Q4277" i="8"/>
  <c r="Q3274" i="8"/>
  <c r="Q362" i="8"/>
  <c r="Q3393" i="8"/>
  <c r="Q1126" i="8"/>
  <c r="Q1550" i="8"/>
  <c r="Q357" i="8"/>
  <c r="Q3845" i="8"/>
  <c r="Q1325" i="8"/>
  <c r="Q1038" i="8"/>
  <c r="Q2782" i="8"/>
  <c r="Q2136" i="8"/>
  <c r="Q4689" i="8"/>
  <c r="Q3388" i="8"/>
  <c r="Q1908" i="8"/>
  <c r="Q267" i="8"/>
  <c r="Q1905" i="8"/>
  <c r="Q2978" i="8"/>
  <c r="Q4852" i="8"/>
  <c r="Q903" i="8"/>
  <c r="Q3972" i="8"/>
  <c r="Q4114" i="8"/>
  <c r="Q2388" i="8"/>
  <c r="Q3910" i="8"/>
  <c r="Q751" i="8"/>
  <c r="Q824" i="8"/>
  <c r="Q3488" i="8"/>
  <c r="Q2443" i="8"/>
  <c r="Q4404" i="8"/>
  <c r="Q3042" i="8"/>
  <c r="Q556" i="8"/>
  <c r="Q2178" i="8"/>
  <c r="Q2866" i="8"/>
  <c r="Q2976" i="8"/>
  <c r="Q1823" i="8"/>
  <c r="Q4348" i="8"/>
  <c r="Q166" i="8"/>
  <c r="Q2871" i="8"/>
  <c r="Q543" i="8"/>
  <c r="Q4" i="8"/>
  <c r="Q3371" i="8"/>
  <c r="Q1461" i="8"/>
  <c r="Q1973" i="8"/>
  <c r="Q79" i="8"/>
  <c r="Q4816" i="8"/>
  <c r="Q1308" i="8"/>
  <c r="Q3699" i="8"/>
  <c r="Q17" i="8"/>
  <c r="Q3431" i="8"/>
  <c r="Q931" i="8"/>
  <c r="Q4194" i="8"/>
  <c r="Q4273" i="8"/>
  <c r="Q189" i="8"/>
  <c r="Q3820" i="8"/>
  <c r="Q1572" i="8"/>
  <c r="Q1227" i="8"/>
  <c r="Q126" i="8"/>
  <c r="Q1842" i="8"/>
  <c r="Q4867" i="8"/>
  <c r="Q3412" i="8"/>
  <c r="Q289" i="8"/>
  <c r="Q2029" i="8"/>
  <c r="Q4135" i="8"/>
  <c r="Q4667" i="8"/>
  <c r="Q2163" i="8"/>
  <c r="Q4637" i="8"/>
  <c r="Q3833" i="8"/>
  <c r="Q732" i="8"/>
  <c r="Q4934" i="8"/>
  <c r="Q3243" i="8"/>
  <c r="Q2132" i="8"/>
  <c r="Q1080" i="8"/>
  <c r="Q404" i="8"/>
  <c r="Q4697" i="8"/>
  <c r="Q3644" i="8"/>
  <c r="Q3634" i="8"/>
  <c r="Q2034" i="8"/>
  <c r="Q957" i="8"/>
  <c r="Q4969" i="8"/>
  <c r="Q173" i="8"/>
  <c r="Q2729" i="8"/>
  <c r="Q343" i="8"/>
  <c r="Q2758" i="8"/>
  <c r="Q2920" i="8"/>
  <c r="Q2627" i="8"/>
  <c r="Q2086" i="8"/>
  <c r="Q1430" i="8"/>
  <c r="Q911" i="8"/>
  <c r="Q4606" i="8"/>
  <c r="Q4803" i="8"/>
  <c r="Q2551" i="8"/>
  <c r="Q4870" i="8"/>
  <c r="Q2078" i="8"/>
  <c r="Q4788" i="8"/>
  <c r="Q1219" i="8"/>
  <c r="Q3137" i="8"/>
  <c r="Q1400" i="8"/>
  <c r="Q345" i="8"/>
  <c r="Q2996" i="8"/>
  <c r="Q643" i="8"/>
  <c r="Q2512" i="8"/>
  <c r="Q4066" i="8"/>
  <c r="Q1206" i="8"/>
  <c r="Q3428" i="8"/>
  <c r="Q2261" i="8"/>
  <c r="Q3751" i="8"/>
  <c r="Q2921" i="8"/>
  <c r="Q4346" i="8"/>
  <c r="Q3226" i="8"/>
  <c r="Q845" i="8"/>
  <c r="Q2246" i="8"/>
  <c r="Q4192" i="8"/>
  <c r="Q4923" i="8"/>
  <c r="Q3816" i="8"/>
  <c r="Q3682" i="8"/>
  <c r="Q4421" i="8"/>
  <c r="Q1054" i="8"/>
  <c r="Q674" i="8"/>
  <c r="Q1778" i="8"/>
  <c r="Q590" i="8"/>
  <c r="Q3742" i="8"/>
  <c r="Q2686" i="8"/>
  <c r="Q1441" i="8"/>
  <c r="Q382" i="8"/>
  <c r="Q2020" i="8"/>
  <c r="Q4728" i="8"/>
  <c r="Q3540" i="8"/>
  <c r="Q4040" i="8"/>
  <c r="Q2534" i="8"/>
  <c r="Q1657" i="8"/>
  <c r="Q2192" i="8"/>
  <c r="Q2191" i="8"/>
  <c r="Q2847" i="8"/>
  <c r="Q282" i="8"/>
  <c r="Q2041" i="8"/>
  <c r="Q3694" i="8"/>
  <c r="Q1498" i="8"/>
  <c r="Q4359" i="8"/>
  <c r="Q3389" i="8"/>
  <c r="Q1729" i="8"/>
  <c r="Q2223" i="8"/>
  <c r="Q4994" i="8"/>
  <c r="Q4301" i="8"/>
  <c r="Q4435" i="8"/>
  <c r="Q3084" i="8"/>
  <c r="Q4030" i="8"/>
  <c r="Q834" i="8"/>
  <c r="Q3807" i="8"/>
  <c r="Q1766" i="8"/>
  <c r="Q3979" i="8"/>
  <c r="Q2587" i="8"/>
  <c r="Q2946" i="8"/>
  <c r="Q1961" i="8"/>
  <c r="Q3435" i="8"/>
  <c r="Q2156" i="8"/>
  <c r="Q2310" i="8"/>
  <c r="Q2170" i="8"/>
  <c r="Q1892" i="8"/>
  <c r="Q1190" i="8"/>
  <c r="Q3653" i="8"/>
  <c r="Q4859" i="8"/>
  <c r="Q2804" i="8"/>
  <c r="Q2202" i="8"/>
  <c r="Q548" i="8"/>
  <c r="Q325" i="8"/>
  <c r="Q3783" i="8"/>
  <c r="Q1566" i="8"/>
  <c r="Q2228" i="8"/>
  <c r="Q2311" i="8"/>
  <c r="Q2958" i="8"/>
  <c r="Q3131" i="8"/>
  <c r="Q176" i="8"/>
  <c r="Q2316" i="8"/>
  <c r="Q3852" i="8"/>
  <c r="Q2520" i="8"/>
  <c r="Q1822" i="8"/>
  <c r="Q221" i="8"/>
  <c r="Q4252" i="8"/>
  <c r="Q2049" i="8"/>
  <c r="Q461" i="8"/>
  <c r="Q4943" i="8"/>
  <c r="Q2480" i="8"/>
  <c r="Q3139" i="8"/>
  <c r="Q3723" i="8"/>
  <c r="Q4355" i="8"/>
  <c r="Q4169" i="8"/>
  <c r="Q733" i="8"/>
  <c r="Q1321" i="8"/>
  <c r="Q4263" i="8"/>
  <c r="Q3944" i="8"/>
  <c r="Q3769" i="8"/>
  <c r="Q4493" i="8"/>
  <c r="Q2302" i="8"/>
  <c r="Q2019" i="8"/>
  <c r="Q604" i="8"/>
  <c r="Q2659" i="8"/>
  <c r="Q2833" i="8"/>
  <c r="Q1316" i="8"/>
  <c r="Q3725" i="8"/>
  <c r="Q1240" i="8"/>
  <c r="Q4793" i="8"/>
  <c r="Q866" i="8"/>
  <c r="Q1399" i="8"/>
  <c r="Q4124" i="8"/>
  <c r="Q3267" i="8"/>
  <c r="Q365" i="8"/>
  <c r="Q946" i="8"/>
  <c r="Q700" i="8"/>
  <c r="Q2934" i="8"/>
  <c r="Q4886" i="8"/>
  <c r="Q1440" i="8"/>
  <c r="Q4842" i="8"/>
  <c r="Q3234" i="8"/>
  <c r="Q3883" i="8"/>
  <c r="Q2125" i="8"/>
  <c r="Q1456" i="8"/>
  <c r="Q3795" i="8"/>
  <c r="Q3061" i="8"/>
  <c r="Q2912" i="8"/>
  <c r="Q1228" i="8"/>
  <c r="Q1303" i="8"/>
  <c r="Q2171" i="8"/>
  <c r="Q259" i="8"/>
  <c r="Q288" i="8"/>
  <c r="Q2730" i="8"/>
  <c r="Q2694" i="8"/>
  <c r="Q4363" i="8"/>
  <c r="Q4201" i="8"/>
  <c r="Q3317" i="8"/>
  <c r="Q300" i="8"/>
  <c r="Q2731" i="8"/>
  <c r="Q3543" i="8"/>
  <c r="Q4316" i="8"/>
  <c r="Q2407" i="8"/>
  <c r="Q4869" i="8"/>
  <c r="Q4133" i="8"/>
  <c r="Q4472" i="8"/>
  <c r="Q93" i="8"/>
  <c r="Q1480" i="8"/>
  <c r="Q1102" i="8"/>
  <c r="Q2634" i="8"/>
  <c r="Q4102" i="8"/>
  <c r="Q3648" i="8"/>
  <c r="Q4917" i="8"/>
  <c r="Q3741" i="8"/>
  <c r="Q1835" i="8"/>
  <c r="Q517" i="8"/>
  <c r="Q954" i="8"/>
  <c r="Q1660" i="8"/>
  <c r="Q686" i="8"/>
  <c r="Q2737" i="8"/>
  <c r="Q4434" i="8"/>
  <c r="Q657" i="8"/>
  <c r="Q4295" i="8"/>
  <c r="Q4387" i="8"/>
  <c r="Q3565" i="8"/>
  <c r="Q1285" i="8"/>
  <c r="Q129" i="8"/>
  <c r="Q2061" i="8"/>
  <c r="Q3290" i="8"/>
  <c r="Q3201" i="8"/>
  <c r="Q3066" i="8"/>
  <c r="Q1953" i="8"/>
  <c r="Q1635" i="8"/>
  <c r="Q1532" i="8"/>
  <c r="Q4023" i="8"/>
  <c r="Q715" i="8"/>
  <c r="Q3532" i="8"/>
  <c r="Q137" i="8"/>
  <c r="Q2457" i="8"/>
  <c r="Q3829" i="8"/>
  <c r="Q4649" i="8"/>
  <c r="Q2834" i="8"/>
  <c r="Q1636" i="8"/>
  <c r="Q4926" i="8"/>
  <c r="Q4619" i="8"/>
  <c r="Q2135" i="8"/>
  <c r="Q4370" i="8"/>
  <c r="Q183" i="8"/>
  <c r="Q2933" i="8"/>
  <c r="Q3538" i="8"/>
  <c r="Q4140" i="8"/>
  <c r="Q2859" i="8"/>
  <c r="Q3372" i="8"/>
  <c r="Q399" i="8"/>
  <c r="Q4417" i="8"/>
  <c r="Q3680" i="8"/>
  <c r="Q1092" i="8"/>
  <c r="Q1268" i="8"/>
  <c r="Q1317" i="8"/>
  <c r="Q3576" i="8"/>
  <c r="Q3986" i="8"/>
  <c r="Q3956" i="8"/>
  <c r="Q611" i="8"/>
  <c r="Q2109" i="8"/>
  <c r="Q1384" i="8"/>
  <c r="Q118" i="8"/>
  <c r="Q20" i="8"/>
  <c r="Q2745" i="8"/>
  <c r="Q699" i="8"/>
  <c r="Q3580" i="8"/>
  <c r="Q3416" i="8"/>
  <c r="Q1547" i="8"/>
  <c r="Q1750" i="8"/>
  <c r="Q2295" i="8"/>
  <c r="Q4265" i="8"/>
  <c r="Q1718" i="8"/>
  <c r="Q1782" i="8"/>
  <c r="Q3796" i="8"/>
  <c r="Q2954" i="8"/>
  <c r="Q3726" i="8"/>
  <c r="Q3660" i="8"/>
  <c r="Q330" i="8"/>
  <c r="Q2509" i="8"/>
  <c r="Q3001" i="8"/>
  <c r="Q4008" i="8"/>
  <c r="Q4659" i="8"/>
  <c r="Q1236" i="8"/>
  <c r="Q59" i="8"/>
  <c r="Q69" i="8"/>
  <c r="Q809" i="8"/>
  <c r="Q1896" i="8"/>
  <c r="Q2166" i="8"/>
  <c r="Q2575" i="8"/>
  <c r="Q862" i="8"/>
  <c r="Q3478" i="8"/>
  <c r="Q1368" i="8"/>
  <c r="Q256" i="8"/>
  <c r="Q1246" i="8"/>
  <c r="Q894" i="8"/>
  <c r="Q3761" i="8"/>
  <c r="Q385" i="8"/>
  <c r="Q3179" i="8"/>
  <c r="Q4488" i="8"/>
  <c r="Q175" i="8"/>
  <c r="Q3902" i="8"/>
  <c r="Q2506" i="8"/>
  <c r="Q995" i="8"/>
  <c r="Q224" i="8"/>
  <c r="Q4578" i="8"/>
  <c r="Q1103" i="8"/>
  <c r="Q419" i="8"/>
  <c r="Q1537" i="8"/>
  <c r="Q4247" i="8"/>
  <c r="Q2890" i="8"/>
  <c r="Q2245" i="8"/>
  <c r="Q712" i="8"/>
  <c r="Q1925" i="8"/>
  <c r="Q4785" i="8"/>
  <c r="Q4351" i="8"/>
  <c r="Q4783" i="8"/>
  <c r="Q3049" i="8"/>
  <c r="Q63" i="8"/>
  <c r="Q2818" i="8"/>
  <c r="Q1256" i="8"/>
  <c r="Q742" i="8"/>
  <c r="Q1161" i="8"/>
  <c r="Q2909" i="8"/>
  <c r="Q1222" i="8"/>
  <c r="Q394" i="8"/>
  <c r="Q3155" i="8"/>
  <c r="Q2837" i="8"/>
  <c r="Q3863" i="8"/>
  <c r="Q2424" i="8"/>
  <c r="Q1367" i="8"/>
  <c r="Q3377" i="8"/>
  <c r="Q1932" i="8"/>
  <c r="Q3924" i="8"/>
  <c r="Q2531" i="8"/>
  <c r="Q2830" i="8"/>
  <c r="Q3205" i="8"/>
  <c r="Q2653" i="8"/>
  <c r="Q3552" i="8"/>
  <c r="Q3492" i="8"/>
  <c r="Q2786" i="8"/>
  <c r="Q4314" i="8"/>
  <c r="Q1302" i="8"/>
  <c r="Q2047" i="8"/>
  <c r="Q3157" i="8"/>
  <c r="Q1648" i="8"/>
  <c r="Q1436" i="8"/>
  <c r="Q1958" i="8"/>
  <c r="Q220" i="8"/>
  <c r="Q4340" i="8"/>
  <c r="Q4241" i="8"/>
  <c r="Q2981" i="8"/>
  <c r="Q1254" i="8"/>
  <c r="Q4433" i="8"/>
  <c r="Q519" i="8"/>
  <c r="Q951" i="8"/>
  <c r="Q684" i="8"/>
  <c r="Q4270" i="8"/>
  <c r="Q984" i="8"/>
  <c r="Q4686" i="8"/>
  <c r="Q2130" i="8"/>
  <c r="Q4853" i="8"/>
  <c r="Q2533" i="8"/>
  <c r="Q1040" i="8"/>
  <c r="Q4522" i="8"/>
  <c r="Q1068" i="8"/>
  <c r="Q3748" i="8"/>
  <c r="Q3916" i="8"/>
  <c r="Q3132" i="8"/>
  <c r="Q650" i="8"/>
  <c r="Q4413" i="8"/>
  <c r="Q727" i="8"/>
  <c r="Q3099" i="8"/>
  <c r="Q3454" i="8"/>
  <c r="Q3716" i="8"/>
  <c r="Q1244" i="8"/>
  <c r="Q4743" i="8"/>
  <c r="Q2750" i="8"/>
  <c r="Q473" i="8"/>
  <c r="Q4251" i="8"/>
  <c r="Q3485" i="8"/>
  <c r="Q2842" i="8"/>
  <c r="Q1912" i="8"/>
  <c r="Q877" i="8"/>
  <c r="Q2101" i="8"/>
  <c r="Q1748" i="8"/>
  <c r="Q2539" i="8"/>
  <c r="Q4594" i="8"/>
  <c r="Q3954" i="8"/>
  <c r="Q1505" i="8"/>
  <c r="Q2967" i="8"/>
  <c r="Q3571" i="8"/>
  <c r="Q827" i="8"/>
  <c r="Q1559" i="8"/>
  <c r="Q3782" i="8"/>
  <c r="Q3737" i="8"/>
  <c r="Q2104" i="8"/>
  <c r="Q3490" i="8"/>
  <c r="Q4737" i="8"/>
  <c r="Q2990" i="8"/>
  <c r="Q3237" i="8"/>
  <c r="Q2983" i="8"/>
  <c r="Q2273" i="8"/>
  <c r="Q841" i="8"/>
  <c r="Q2108" i="8"/>
  <c r="Q3443" i="8"/>
  <c r="Q2556" i="8"/>
  <c r="Q989" i="8"/>
  <c r="Q4623" i="8"/>
  <c r="Q2622" i="8"/>
  <c r="Q4734" i="8"/>
  <c r="Q4794" i="8"/>
  <c r="Q3077" i="8"/>
  <c r="Q376" i="8"/>
  <c r="Q749" i="8"/>
  <c r="Q1807" i="8"/>
  <c r="Q908" i="8"/>
  <c r="Q2063" i="8"/>
  <c r="Q4365" i="8"/>
  <c r="Q4259" i="8"/>
  <c r="Q896" i="8"/>
  <c r="Q3884" i="8"/>
  <c r="Q2021" i="8"/>
  <c r="Q1903" i="8"/>
  <c r="Q3261" i="8"/>
  <c r="Q3342" i="8"/>
  <c r="Q4041" i="8"/>
  <c r="Q4669" i="8"/>
  <c r="Q128" i="8"/>
  <c r="Q4988" i="8"/>
  <c r="Q3594" i="8"/>
  <c r="Q3679" i="8"/>
  <c r="Q2894" i="8"/>
  <c r="Q3608" i="8"/>
  <c r="Q3984" i="8"/>
  <c r="Q4652" i="8"/>
  <c r="Q1179" i="8"/>
  <c r="Q3098" i="8"/>
  <c r="Q610" i="8"/>
  <c r="Q115" i="8"/>
  <c r="Q2900" i="8"/>
  <c r="Q2891" i="8"/>
  <c r="Q3406" i="8"/>
  <c r="Q3036" i="8"/>
  <c r="Q4145" i="8"/>
  <c r="Q1732" i="8"/>
  <c r="Q4574" i="8"/>
  <c r="Q271" i="8"/>
  <c r="Q310" i="8"/>
  <c r="Q2628" i="8"/>
  <c r="Q3998" i="8"/>
  <c r="Q3501" i="8"/>
  <c r="Q1775" i="8"/>
  <c r="Q1922" i="8"/>
  <c r="Q4890" i="8"/>
  <c r="Q4243" i="8"/>
  <c r="Q846" i="8"/>
  <c r="Q1407" i="8"/>
  <c r="Q286" i="8"/>
  <c r="Q102" i="8"/>
  <c r="Q111" i="8"/>
  <c r="Q791" i="8"/>
  <c r="Q4481" i="8"/>
  <c r="Q2093" i="8"/>
  <c r="Q2769" i="8"/>
  <c r="Q4101" i="8"/>
  <c r="Q4763" i="8" l="1"/>
  <c r="Q3187" i="8"/>
  <c r="Q2276" i="8"/>
  <c r="Q4396" i="8"/>
  <c r="Q616" i="8"/>
  <c r="Q1571" i="8"/>
  <c r="Q1032" i="8"/>
  <c r="Q794" i="8"/>
  <c r="Q1144" i="8"/>
  <c r="Q4043" i="8"/>
  <c r="Q3859" i="8"/>
  <c r="Q239" i="8"/>
  <c r="Q852" i="8"/>
  <c r="Q2122" i="8"/>
  <c r="Q2708" i="8"/>
  <c r="Q1286" i="8"/>
  <c r="Q671" i="8"/>
  <c r="Q1758" i="8"/>
  <c r="Q1974" i="8"/>
  <c r="Q4105" i="8"/>
  <c r="Q4818" i="8"/>
  <c r="Q970" i="8"/>
  <c r="Q2100" i="8"/>
  <c r="Q4393" i="8"/>
  <c r="Q3703" i="8"/>
  <c r="Q1522" i="8"/>
  <c r="Q1189" i="8"/>
  <c r="Q3545" i="8"/>
  <c r="Q304" i="8"/>
  <c r="Q1806" i="8"/>
  <c r="Q1234" i="8"/>
  <c r="Q706" i="8"/>
  <c r="Q1882" i="8"/>
  <c r="Q87" i="8"/>
  <c r="Q1623" i="8"/>
  <c r="Q2206" i="8"/>
  <c r="Q466" i="8"/>
  <c r="Q4156" i="8"/>
  <c r="Q1245" i="8"/>
  <c r="Q3207" i="8"/>
  <c r="Q265" i="8"/>
  <c r="Q3395" i="8"/>
  <c r="Q1420" i="8"/>
  <c r="Q238" i="8"/>
  <c r="Q4629" i="8"/>
  <c r="Q1406" i="8"/>
  <c r="Q4941" i="8"/>
  <c r="Q464" i="8"/>
  <c r="Q2456" i="8"/>
  <c r="Q1029" i="8"/>
  <c r="Q2383" i="8"/>
  <c r="Q47" i="8"/>
  <c r="Q1018" i="8"/>
  <c r="Q864" i="8"/>
  <c r="Q3749" i="8"/>
  <c r="Q266" i="8"/>
  <c r="Q2999" i="8"/>
  <c r="Q2939" i="8"/>
  <c r="Q4322" i="8"/>
  <c r="Q886" i="8"/>
  <c r="Q1567" i="8"/>
  <c r="Q3299" i="8"/>
  <c r="Q3427" i="8"/>
  <c r="Q380" i="8"/>
  <c r="Q4012" i="8"/>
  <c r="Q2992" i="8"/>
  <c r="Q4991" i="8"/>
  <c r="Q235" i="8"/>
  <c r="Q4960" i="8"/>
  <c r="Q3849" i="8"/>
  <c r="Q856" i="8"/>
  <c r="Q2175" i="8"/>
  <c r="Q4513" i="8"/>
  <c r="Q1503" i="8"/>
  <c r="Q1898" i="8"/>
  <c r="Q4438" i="8"/>
  <c r="Q3166" i="8"/>
  <c r="Q3068" i="8"/>
  <c r="Q246" i="8"/>
  <c r="Q1513" i="8"/>
  <c r="Q4528" i="8"/>
  <c r="Q3592" i="8"/>
  <c r="Q4810" i="8"/>
  <c r="Q1930" i="8"/>
  <c r="Q4982" i="8"/>
  <c r="Q3133" i="8"/>
  <c r="Q1203" i="8"/>
  <c r="Q306" i="8"/>
  <c r="Q1881" i="8"/>
  <c r="Q2620" i="8"/>
  <c r="Q1673" i="8"/>
  <c r="Q4600" i="8"/>
  <c r="Q1832" i="8"/>
  <c r="Q4601" i="8"/>
  <c r="Q4898" i="8"/>
  <c r="Q2403" i="8"/>
  <c r="Q41" i="8"/>
  <c r="Q377" i="8"/>
  <c r="Q3794" i="8"/>
  <c r="Q1127" i="8"/>
  <c r="Q3236" i="8"/>
  <c r="Q4895" i="8"/>
  <c r="Q2356" i="8"/>
  <c r="Q1998" i="8"/>
  <c r="Q1335" i="8"/>
  <c r="Q1002" i="8"/>
  <c r="Q274" i="8"/>
  <c r="Q1634" i="8"/>
  <c r="Q1425" i="8"/>
  <c r="Q3584" i="8"/>
  <c r="Q4980" i="8"/>
  <c r="Q4233" i="8"/>
  <c r="Q600" i="8"/>
  <c r="Q2885" i="8"/>
  <c r="Q4033" i="8"/>
  <c r="Q1346" i="8"/>
  <c r="Q2550" i="8"/>
  <c r="Q2274" i="8"/>
  <c r="Q3757" i="8"/>
  <c r="Q2743" i="8"/>
  <c r="Q4591" i="8"/>
  <c r="Q1413" i="8"/>
  <c r="Q4762" i="8"/>
  <c r="Q3880" i="8"/>
  <c r="Q3760" i="8"/>
  <c r="Q458" i="8"/>
  <c r="Q4976" i="8"/>
  <c r="Q1873" i="8"/>
  <c r="Q2501" i="8"/>
  <c r="Q1119" i="8"/>
  <c r="Q3117" i="8"/>
  <c r="Q478" i="8"/>
  <c r="Q2398" i="8"/>
  <c r="Q1631" i="8"/>
  <c r="Q1936" i="8"/>
  <c r="Q3148" i="8"/>
  <c r="Q5001" i="8"/>
  <c r="Q808" i="8"/>
  <c r="Q3076" i="8"/>
  <c r="Q1362" i="8"/>
  <c r="Q775" i="8"/>
  <c r="Q3350" i="8"/>
  <c r="Q662" i="8"/>
  <c r="Q2656" i="8"/>
  <c r="Q4587" i="8"/>
  <c r="Q2503" i="8"/>
  <c r="Q1968" i="8"/>
  <c r="Q3826" i="8"/>
  <c r="Q182" i="8"/>
  <c r="Q2396" i="8"/>
  <c r="Q1887" i="8"/>
  <c r="Q848" i="8"/>
  <c r="Q1490" i="8"/>
  <c r="Q4112" i="8"/>
  <c r="Q1720" i="8"/>
  <c r="Q425" i="8"/>
  <c r="Q138" i="8"/>
  <c r="Q4647" i="8"/>
  <c r="Q3194" i="8"/>
  <c r="Q1033" i="8"/>
  <c r="Q4642" i="8"/>
  <c r="Q3713" i="8"/>
  <c r="Q4635" i="8"/>
  <c r="Q2065" i="8"/>
  <c r="Q1976" i="8"/>
  <c r="Q4953" i="8"/>
  <c r="Q3914" i="8"/>
  <c r="Q924" i="8"/>
  <c r="Q4691" i="8"/>
  <c r="Q3663" i="8"/>
  <c r="Q1097" i="8"/>
  <c r="Q1802" i="8"/>
  <c r="Q4228" i="8"/>
  <c r="Q2073" i="8"/>
  <c r="Q580" i="8"/>
  <c r="M2031" i="8"/>
  <c r="M2527" i="8"/>
  <c r="M30" i="8"/>
  <c r="M723" i="8"/>
  <c r="M3021" i="8"/>
  <c r="M2147" i="8"/>
  <c r="M2968" i="8"/>
  <c r="M1791" i="8"/>
  <c r="M3850" i="8"/>
  <c r="M1235" i="8"/>
  <c r="M2719" i="8"/>
  <c r="M608" i="8"/>
  <c r="M2406" i="8"/>
  <c r="M2832" i="8"/>
  <c r="M1453" i="8"/>
  <c r="M1884" i="8"/>
  <c r="M1213" i="8"/>
  <c r="M4710" i="8"/>
  <c r="M1477" i="8"/>
  <c r="M4922" i="8"/>
  <c r="M2619" i="8"/>
  <c r="M3526" i="8"/>
  <c r="M3071" i="8"/>
  <c r="M1089" i="8"/>
  <c r="M4019" i="8"/>
  <c r="M3259" i="8"/>
  <c r="M220" i="8"/>
  <c r="M3157" i="8"/>
  <c r="M2047" i="8"/>
  <c r="M2245" i="8"/>
  <c r="M2021" i="8"/>
  <c r="M3855" i="8"/>
  <c r="M926" i="8"/>
  <c r="M2496" i="8"/>
  <c r="M2234" i="8"/>
  <c r="M1381" i="8"/>
  <c r="M3955" i="8"/>
  <c r="M3190" i="8"/>
  <c r="M1327" i="8"/>
  <c r="M3491" i="8"/>
  <c r="M4143" i="8"/>
  <c r="M1606" i="8"/>
  <c r="M1370" i="8"/>
  <c r="M1672" i="8"/>
  <c r="M4022" i="8"/>
  <c r="M949" i="8"/>
  <c r="M2784" i="8"/>
  <c r="M3516" i="8"/>
  <c r="M1342" i="8"/>
  <c r="M685" i="8"/>
  <c r="M4738" i="8"/>
  <c r="M2337" i="8"/>
  <c r="M1243" i="8"/>
  <c r="M4441" i="8"/>
  <c r="M3028" i="8"/>
  <c r="M3983" i="8"/>
  <c r="M4222" i="8"/>
  <c r="M4973" i="8"/>
  <c r="M4376" i="8"/>
  <c r="M2483" i="8"/>
  <c r="M390" i="8"/>
  <c r="M1643" i="8"/>
  <c r="M3044" i="8"/>
  <c r="M4182" i="8"/>
  <c r="M2252" i="8"/>
  <c r="M4699" i="8"/>
  <c r="M3377" i="8"/>
  <c r="M3761" i="8"/>
  <c r="M111" i="8"/>
  <c r="M115" i="8"/>
  <c r="M3208" i="8"/>
  <c r="M1170" i="8"/>
  <c r="M1950" i="8"/>
  <c r="M2812" i="8"/>
  <c r="M3379" i="8"/>
  <c r="M1469" i="8"/>
  <c r="M1408" i="8"/>
  <c r="M3079" i="8"/>
  <c r="M1876" i="8"/>
  <c r="M4999" i="8"/>
  <c r="M1488" i="8"/>
  <c r="M3869" i="8"/>
  <c r="M4593" i="8"/>
  <c r="M4512" i="8"/>
  <c r="M1582" i="8"/>
  <c r="M1442" i="8"/>
  <c r="M3458" i="8"/>
  <c r="M4009" i="8"/>
  <c r="M2869" i="8"/>
  <c r="M1573" i="8"/>
  <c r="M1918" i="8"/>
  <c r="M4382" i="8"/>
  <c r="M2190" i="8"/>
  <c r="M2564" i="8"/>
  <c r="M3659" i="8"/>
  <c r="M4432" i="8"/>
  <c r="M2493" i="8"/>
  <c r="M3437" i="8"/>
  <c r="M2196" i="8"/>
  <c r="M4749" i="8"/>
  <c r="M2506" i="8"/>
  <c r="M419" i="8"/>
  <c r="M1367" i="8"/>
  <c r="M3828" i="8"/>
  <c r="M2070" i="8"/>
  <c r="M1198" i="8"/>
  <c r="M847" i="8"/>
  <c r="M1920" i="8"/>
  <c r="M3218" i="8"/>
  <c r="M454" i="8"/>
  <c r="M3331" i="8"/>
  <c r="M495" i="8"/>
  <c r="O2948" i="8"/>
  <c r="O1086" i="8"/>
  <c r="O4172" i="8"/>
  <c r="O9" i="8"/>
  <c r="O1833" i="8"/>
  <c r="O4485" i="8"/>
  <c r="O1779" i="8"/>
  <c r="O1620" i="8"/>
  <c r="O441" i="8"/>
  <c r="O1784" i="8"/>
  <c r="O495" i="8"/>
  <c r="O1387" i="8"/>
  <c r="O4547" i="8"/>
  <c r="O2668" i="8"/>
  <c r="O2082" i="8"/>
  <c r="O1549" i="8"/>
  <c r="O2586" i="8"/>
  <c r="O779" i="8"/>
  <c r="O4520" i="8"/>
  <c r="O4188" i="8"/>
  <c r="O3204" i="8"/>
  <c r="O3347" i="8"/>
  <c r="O1475" i="8"/>
  <c r="O4086" i="8"/>
  <c r="O711" i="8"/>
  <c r="O2183" i="8"/>
  <c r="O3366" i="8"/>
  <c r="O4812" i="8"/>
  <c r="O199" i="8"/>
  <c r="O29" i="8"/>
  <c r="O143" i="8"/>
  <c r="O191" i="8"/>
  <c r="O1405" i="8"/>
  <c r="O2718" i="8"/>
  <c r="O3664" i="8"/>
  <c r="O4595" i="8"/>
  <c r="O797" i="8"/>
  <c r="O2369" i="8"/>
  <c r="O57" i="8"/>
  <c r="O583" i="8"/>
  <c r="O4503" i="8"/>
  <c r="O1460" i="8"/>
  <c r="O4303" i="8"/>
  <c r="O3310" i="8"/>
  <c r="O4961" i="8"/>
  <c r="O4519" i="8"/>
  <c r="O4484" i="8"/>
  <c r="O3075" i="8"/>
  <c r="O1672" i="8"/>
  <c r="O1677" i="8"/>
  <c r="O1210" i="8"/>
  <c r="O4678" i="8"/>
  <c r="O1270" i="8"/>
  <c r="O4517" i="8"/>
  <c r="O1191" i="8"/>
  <c r="O785" i="8"/>
  <c r="O2676" i="8"/>
  <c r="O2784" i="8"/>
  <c r="O4558" i="8"/>
  <c r="O1606" i="8"/>
  <c r="O3380" i="8"/>
  <c r="O2682" i="8"/>
  <c r="O978" i="8"/>
  <c r="O1557" i="8"/>
  <c r="O2645" i="8"/>
  <c r="O3886" i="8"/>
  <c r="O4593" i="8"/>
  <c r="O3287" i="8"/>
  <c r="O3932" i="8"/>
  <c r="O4425" i="8"/>
  <c r="O3899" i="8"/>
  <c r="O75" i="8"/>
  <c r="O4792" i="8"/>
  <c r="O2091" i="8"/>
  <c r="O1370" i="8"/>
  <c r="O3167" i="8"/>
  <c r="O454" i="8"/>
  <c r="O2994" i="8"/>
  <c r="O4857" i="8"/>
  <c r="O1667" i="8"/>
  <c r="O2998" i="8"/>
  <c r="O216" i="8"/>
  <c r="O2583" i="8"/>
  <c r="O4062" i="8"/>
  <c r="O2015" i="8"/>
  <c r="O3361" i="8"/>
  <c r="O1562" i="8"/>
  <c r="O3368" i="8"/>
  <c r="O3509" i="8"/>
  <c r="O456" i="8"/>
  <c r="O4104" i="8"/>
  <c r="O3409" i="8"/>
  <c r="O1852" i="8"/>
  <c r="O1534" i="8"/>
  <c r="O949" i="8"/>
  <c r="O3626" i="8"/>
  <c r="O3537" i="8"/>
  <c r="O4071" i="8"/>
  <c r="O3960" i="8"/>
  <c r="O3591" i="8"/>
  <c r="O2655" i="8"/>
  <c r="O117" i="8"/>
  <c r="O4515" i="8"/>
  <c r="O1351" i="8"/>
  <c r="O261" i="8"/>
  <c r="O245" i="8"/>
  <c r="O897" i="8"/>
  <c r="O3087" i="8"/>
  <c r="O4769" i="8"/>
  <c r="O1401" i="8"/>
  <c r="O4716" i="8"/>
  <c r="O3525" i="8"/>
  <c r="O3059" i="8"/>
  <c r="O1169" i="8"/>
  <c r="O3429" i="8"/>
  <c r="O4891" i="8"/>
  <c r="O1880" i="8"/>
  <c r="O355" i="8"/>
  <c r="O147" i="8"/>
  <c r="O1834" i="8"/>
  <c r="O3288" i="8"/>
  <c r="O3842" i="8"/>
  <c r="O1421" i="8"/>
  <c r="O3996" i="8"/>
  <c r="O2187" i="8"/>
  <c r="O2751" i="8"/>
  <c r="O4469" i="8"/>
  <c r="O3197" i="8"/>
  <c r="O4731" i="8"/>
  <c r="O1150" i="8"/>
  <c r="O3637" i="8"/>
  <c r="O2809" i="8"/>
  <c r="O4084" i="8"/>
  <c r="O3313" i="8"/>
  <c r="O1857" i="8"/>
  <c r="O3690" i="8"/>
  <c r="O532" i="8"/>
  <c r="O1838" i="8"/>
  <c r="O1142" i="8"/>
  <c r="O2164" i="8"/>
  <c r="O3740" i="8"/>
  <c r="O78" i="8"/>
  <c r="O1754" i="8"/>
  <c r="O3572" i="8"/>
  <c r="O3399" i="8"/>
  <c r="O1255" i="8"/>
  <c r="O3770" i="8"/>
  <c r="O2280" i="8"/>
  <c r="O672" i="8"/>
  <c r="O1967" i="8"/>
  <c r="O3050" i="8"/>
  <c r="O3508" i="8"/>
  <c r="O1616" i="8"/>
  <c r="O1876" i="8"/>
  <c r="O3323" i="8"/>
  <c r="O4740" i="8"/>
  <c r="O4022" i="8"/>
  <c r="O3568" i="8"/>
  <c r="O3331" i="8"/>
  <c r="O4621" i="8"/>
  <c r="O3206" i="8"/>
  <c r="O980" i="8"/>
  <c r="O3963" i="8"/>
  <c r="O3869" i="8"/>
  <c r="O3892" i="8"/>
  <c r="O3818" i="8"/>
  <c r="O4336" i="8"/>
  <c r="O1816" i="8"/>
  <c r="O525" i="8"/>
  <c r="O3881" i="8"/>
  <c r="O1588" i="8"/>
  <c r="O1266" i="8"/>
  <c r="O4999" i="8"/>
  <c r="O2734" i="8"/>
  <c r="O4315" i="8"/>
  <c r="O4576" i="8"/>
  <c r="O2389" i="8"/>
  <c r="O2530" i="8"/>
  <c r="O438" i="8"/>
  <c r="O740" i="8"/>
  <c r="O1747" i="8"/>
  <c r="O181" i="8"/>
  <c r="O2382" i="8"/>
  <c r="O3995" i="8"/>
  <c r="O1376" i="8"/>
  <c r="O2352" i="8"/>
  <c r="O4942" i="8"/>
  <c r="O1488" i="8"/>
  <c r="O3990" i="8"/>
  <c r="O3224" i="8"/>
  <c r="O4741" i="8"/>
  <c r="O3781" i="8"/>
  <c r="Q2765" i="8"/>
  <c r="Q333" i="8"/>
  <c r="Q3652" i="8"/>
  <c r="Q3292" i="8"/>
  <c r="Q3530" i="8"/>
  <c r="Q435" i="8"/>
  <c r="Q2790" i="8"/>
  <c r="Q2210" i="8"/>
  <c r="Q1125" i="8"/>
  <c r="Q518" i="8"/>
  <c r="Q3019" i="8"/>
  <c r="Q158" i="8"/>
  <c r="Q4167" i="8"/>
  <c r="Q2332" i="8"/>
  <c r="Q3473" i="8"/>
  <c r="Q3866" i="8"/>
  <c r="Q1929" i="8"/>
  <c r="Q3025" i="8"/>
  <c r="Q2483" i="8"/>
  <c r="Q2942" i="8"/>
  <c r="Q4110" i="8"/>
  <c r="Q3114" i="8"/>
  <c r="Q67" i="8"/>
  <c r="Q2858" i="8"/>
  <c r="Q3659" i="8"/>
  <c r="Q2142" i="8"/>
  <c r="Q569" i="8"/>
  <c r="Q2908" i="8"/>
  <c r="Q3170" i="8"/>
  <c r="Q1491" i="8"/>
  <c r="Q1851" i="8"/>
  <c r="Q1617" i="8"/>
  <c r="Q2400" i="8"/>
  <c r="Q575" i="8"/>
  <c r="Q3635" i="8"/>
  <c r="Q1776" i="8"/>
  <c r="Q3044" i="8"/>
  <c r="Q2279" i="8"/>
  <c r="Q4540" i="8"/>
  <c r="Q3356" i="8"/>
  <c r="Q3034" i="8"/>
  <c r="Q2723" i="8"/>
  <c r="Q1643" i="8"/>
  <c r="Q154" i="8"/>
  <c r="Q3531" i="8"/>
  <c r="Q3212" i="8"/>
  <c r="Q171" i="8"/>
  <c r="Q2275" i="8"/>
  <c r="Q3618" i="8"/>
  <c r="Q4423" i="8"/>
  <c r="Q361" i="8"/>
  <c r="Q3857" i="8"/>
  <c r="Q8" i="8"/>
  <c r="Q1622" i="8"/>
  <c r="Q4843" i="8"/>
  <c r="Q4922" i="8"/>
  <c r="Q1856" i="8"/>
  <c r="Q4806" i="8"/>
  <c r="Q4280" i="8"/>
  <c r="Q497" i="8"/>
  <c r="Q4077" i="8"/>
  <c r="Q1358" i="8"/>
  <c r="Q1477" i="8"/>
  <c r="Q1130" i="8"/>
  <c r="Q557" i="8"/>
  <c r="Q3744" i="8"/>
  <c r="Q4385" i="8"/>
  <c r="Q4372" i="8"/>
  <c r="Q4289" i="8"/>
  <c r="Q2582" i="8"/>
  <c r="Q3583" i="8"/>
  <c r="Q2014" i="8"/>
  <c r="Q2359" i="8"/>
  <c r="Q943" i="8"/>
  <c r="Q2431" i="8"/>
  <c r="Q2657" i="8"/>
  <c r="Q4582" i="8"/>
  <c r="Q2432" i="8"/>
  <c r="Q3477" i="8"/>
  <c r="Q4490" i="8"/>
  <c r="Q4343" i="8"/>
  <c r="Q1869" i="8"/>
  <c r="Q2303" i="8"/>
  <c r="Q1220" i="8"/>
  <c r="Q3763" i="8"/>
  <c r="Q3318" i="8"/>
  <c r="Q1578" i="8"/>
  <c r="Q3306" i="8"/>
  <c r="Q4767" i="8"/>
  <c r="Q1854" i="8"/>
  <c r="Q4579" i="8"/>
  <c r="Q3387" i="8"/>
  <c r="Q1640" i="8"/>
  <c r="Q2753" i="8"/>
  <c r="Q390" i="8"/>
  <c r="Q4377" i="8"/>
  <c r="Q3272" i="8"/>
  <c r="Q180" i="8"/>
  <c r="Q1830" i="8"/>
  <c r="Q2525" i="8"/>
  <c r="Q3052" i="8"/>
  <c r="Q750" i="8"/>
  <c r="Q4751" i="8"/>
  <c r="Q1066" i="8"/>
  <c r="Q2481" i="8"/>
  <c r="Q2379" i="8"/>
  <c r="Q1389" i="8"/>
  <c r="Q3940" i="8"/>
  <c r="Q2087" i="8"/>
  <c r="Q1628" i="8"/>
  <c r="Q3904" i="8"/>
  <c r="Q669" i="8"/>
  <c r="Q2185" i="8"/>
  <c r="Q3073" i="8"/>
  <c r="Q4089" i="8"/>
  <c r="Q3279" i="8"/>
  <c r="Q504" i="8"/>
  <c r="Q2145" i="8"/>
  <c r="Q2463" i="8"/>
  <c r="Q1878" i="8"/>
  <c r="Q1204" i="8"/>
  <c r="Q4710" i="8"/>
  <c r="Q934" i="8"/>
  <c r="Q1716" i="8"/>
  <c r="Q3040" i="8"/>
  <c r="Q4663" i="8"/>
  <c r="Q4395" i="8"/>
  <c r="Q1472" i="8"/>
  <c r="Q2674" i="8"/>
  <c r="Q773" i="8"/>
  <c r="Q4130" i="8"/>
  <c r="Q2270" i="8"/>
  <c r="Q218" i="8"/>
  <c r="Q4553" i="8"/>
  <c r="Q2654" i="8"/>
  <c r="Q4069" i="8"/>
  <c r="Q1895" i="8"/>
  <c r="Q3004" i="8"/>
  <c r="Q1504" i="8"/>
  <c r="Q1090" i="8"/>
  <c r="Q1733" i="8"/>
  <c r="Q868" i="8"/>
  <c r="Q2493" i="8"/>
  <c r="Q1274" i="8"/>
  <c r="Q2611" i="8"/>
  <c r="Q3475" i="8"/>
  <c r="Q4003" i="8"/>
  <c r="Q2052" i="8"/>
  <c r="Q3174" i="8"/>
  <c r="Q3792" i="8"/>
  <c r="Q1661" i="8"/>
  <c r="Q4196" i="8"/>
  <c r="Q3522" i="8"/>
  <c r="Q3062" i="8"/>
  <c r="Q522" i="8"/>
  <c r="Q4432" i="8"/>
  <c r="Q236" i="8"/>
  <c r="Q2510" i="8"/>
  <c r="Q4608" i="8"/>
  <c r="Q4146" i="8"/>
  <c r="Q4671" i="8"/>
  <c r="Q1058" i="8"/>
  <c r="Q4428" i="8"/>
  <c r="Q4851" i="8"/>
  <c r="Q3526" i="8"/>
  <c r="Q1355" i="8"/>
  <c r="Q2619" i="8"/>
  <c r="Q401" i="8"/>
  <c r="Q1814" i="8"/>
  <c r="Q2271" i="8"/>
  <c r="Q1685" i="8"/>
  <c r="Q907" i="8"/>
  <c r="Q770" i="8"/>
  <c r="Q2794" i="8"/>
  <c r="Q2680" i="8"/>
  <c r="Q1971" i="8"/>
  <c r="Q4327" i="8"/>
  <c r="Q2074" i="8"/>
  <c r="Q4313" i="8"/>
  <c r="Q412" i="8"/>
  <c r="Q287" i="8"/>
  <c r="M2186" i="8"/>
  <c r="M1397" i="8"/>
  <c r="M4946" i="8"/>
  <c r="M1252" i="8"/>
  <c r="M3423" i="8"/>
  <c r="M163" i="8"/>
  <c r="M3227" i="8"/>
  <c r="M296" i="8"/>
  <c r="M3879" i="8"/>
  <c r="M1311" i="8"/>
  <c r="M3696" i="8"/>
  <c r="M4965" i="8"/>
  <c r="M3920" i="8"/>
  <c r="M581" i="8"/>
  <c r="M2064" i="8"/>
  <c r="M3056" i="8"/>
  <c r="M3597" i="8"/>
  <c r="M1074" i="8"/>
  <c r="M3966" i="8"/>
  <c r="M2185" i="8"/>
  <c r="M3473" i="8"/>
  <c r="M4987" i="8"/>
  <c r="M287" i="8"/>
  <c r="M3477" i="8"/>
  <c r="M1661" i="8"/>
  <c r="M4845" i="8"/>
  <c r="M2651" i="8"/>
  <c r="M233" i="8"/>
  <c r="M4398" i="8"/>
  <c r="M621" i="8"/>
  <c r="M534" i="8"/>
  <c r="M2653" i="8"/>
  <c r="M862" i="8"/>
  <c r="M3796" i="8"/>
  <c r="M3916" i="8"/>
  <c r="M3501" i="8"/>
  <c r="M4543" i="8"/>
  <c r="M3374" i="8"/>
  <c r="M3709" i="8"/>
  <c r="M1217" i="8"/>
  <c r="M229" i="8"/>
  <c r="M2543" i="8"/>
  <c r="M1723" i="8"/>
  <c r="M1231" i="8"/>
  <c r="M565" i="8"/>
  <c r="M585" i="8"/>
  <c r="M826" i="8"/>
  <c r="M92" i="8"/>
  <c r="M3515" i="8"/>
  <c r="M4812" i="8"/>
  <c r="M438" i="8"/>
  <c r="M4891" i="8"/>
  <c r="M1401" i="8"/>
  <c r="M1754" i="8"/>
  <c r="M2704" i="8"/>
  <c r="O1183" i="8"/>
  <c r="O2248" i="8"/>
  <c r="O68" i="8"/>
  <c r="O2449" i="8"/>
  <c r="O4207" i="8"/>
  <c r="O316" i="8"/>
  <c r="O3022" i="8"/>
  <c r="O4773" i="8"/>
  <c r="O2174" i="8"/>
  <c r="O215" i="8"/>
  <c r="O1342" i="8"/>
  <c r="O863" i="8"/>
  <c r="O668" i="8"/>
  <c r="O3353" i="8"/>
  <c r="O4213" i="8"/>
  <c r="O2820" i="8"/>
  <c r="O1041" i="8"/>
  <c r="O2762" i="8"/>
  <c r="O2646" i="8"/>
  <c r="O350" i="8"/>
  <c r="O3423" i="8"/>
  <c r="O4765" i="8"/>
  <c r="O1977" i="8"/>
  <c r="O685" i="8"/>
  <c r="O4291" i="8"/>
  <c r="O1746" i="8"/>
  <c r="O2200" i="8"/>
  <c r="O2319" i="8"/>
  <c r="O1395" i="8"/>
  <c r="O1649" i="8"/>
  <c r="O2713" i="8"/>
  <c r="O2309" i="8"/>
  <c r="O1284" i="8"/>
  <c r="O2186" i="8"/>
  <c r="O3607" i="8"/>
  <c r="O4860" i="8"/>
  <c r="O3046" i="8"/>
  <c r="O3585" i="8"/>
  <c r="O4735" i="8"/>
  <c r="O4534" i="8"/>
  <c r="O2325" i="8"/>
  <c r="O3027" i="8"/>
  <c r="O3560" i="8"/>
  <c r="O1804" i="8"/>
  <c r="O1319" i="8"/>
  <c r="O4479" i="8"/>
  <c r="O3684" i="8"/>
  <c r="O2212" i="8"/>
  <c r="O617" i="8"/>
  <c r="O3458" i="8"/>
  <c r="O3419" i="8"/>
  <c r="O1280" i="8"/>
  <c r="O3451" i="8"/>
  <c r="O3750" i="8"/>
  <c r="O1328" i="8"/>
  <c r="O4420" i="8"/>
  <c r="O420" i="8"/>
  <c r="O4739" i="8"/>
  <c r="O4666" i="8"/>
  <c r="O4610" i="8"/>
  <c r="O4168" i="8"/>
  <c r="O4971" i="8"/>
  <c r="O1007" i="8"/>
  <c r="O2527" i="8"/>
  <c r="O3718" i="8"/>
  <c r="O2005" i="8"/>
  <c r="O1668" i="8"/>
  <c r="O481" i="8"/>
  <c r="O2856" i="8"/>
  <c r="O4093" i="8"/>
  <c r="O2614" i="8"/>
  <c r="O763" i="8"/>
  <c r="O4548" i="8"/>
  <c r="O3854" i="8"/>
  <c r="O2031" i="8"/>
  <c r="O2540" i="8"/>
  <c r="O1997" i="8"/>
  <c r="O3907" i="8"/>
  <c r="O120" i="8"/>
  <c r="O3093" i="8"/>
  <c r="O4274" i="8"/>
  <c r="O1252" i="8"/>
  <c r="O3550" i="8"/>
  <c r="O4616" i="8"/>
  <c r="O3303" i="8"/>
  <c r="O391" i="8"/>
  <c r="O470" i="8"/>
  <c r="O1582" i="8"/>
  <c r="O1373" i="8"/>
  <c r="O3328" i="8"/>
  <c r="O1434" i="8"/>
  <c r="O4181" i="8"/>
  <c r="O3245" i="8"/>
  <c r="O2426" i="8"/>
  <c r="O1473" i="8"/>
  <c r="O2549" i="8"/>
  <c r="O1008" i="8"/>
  <c r="O3941" i="8"/>
  <c r="O595" i="8"/>
  <c r="O879" i="8"/>
  <c r="O2691" i="8"/>
  <c r="O3598" i="8"/>
  <c r="O1099" i="8"/>
  <c r="O2773" i="8"/>
  <c r="O298" i="8"/>
  <c r="O3189" i="8"/>
  <c r="O2559" i="8"/>
  <c r="O4512" i="8"/>
  <c r="O2010" i="8"/>
  <c r="O3903" i="8"/>
  <c r="O1442" i="8"/>
  <c r="O2521" i="8"/>
  <c r="O4858" i="8"/>
  <c r="O1894" i="8"/>
  <c r="O3466" i="8"/>
  <c r="O1397" i="8"/>
  <c r="O179" i="8"/>
  <c r="O2662" i="8"/>
  <c r="O3992" i="8"/>
  <c r="O3220" i="8"/>
  <c r="O4345" i="8"/>
  <c r="O4448" i="8"/>
  <c r="O2098" i="8"/>
  <c r="O4850" i="8"/>
  <c r="O3193" i="8"/>
  <c r="O1300" i="8"/>
  <c r="O723" i="8"/>
  <c r="O10" i="8"/>
  <c r="O4349" i="8"/>
  <c r="O2222" i="8"/>
  <c r="O1107" i="8"/>
  <c r="O1861" i="8"/>
  <c r="O4889" i="8"/>
  <c r="O1350" i="8"/>
  <c r="O4402" i="8"/>
  <c r="O3549" i="8"/>
  <c r="O334" i="8"/>
  <c r="O2124" i="8"/>
  <c r="O1963" i="8"/>
  <c r="O1386" i="8"/>
  <c r="O3067" i="8"/>
  <c r="O1250" i="8"/>
  <c r="O2211" i="8"/>
  <c r="O4518" i="8"/>
  <c r="O993" i="8"/>
  <c r="O1257" i="8"/>
  <c r="O320" i="8"/>
  <c r="O1415" i="8"/>
  <c r="O1577" i="8"/>
  <c r="O406" i="8"/>
  <c r="O230" i="8"/>
  <c r="O4720" i="8"/>
  <c r="O496" i="8"/>
  <c r="O3239" i="8"/>
  <c r="O1688" i="8"/>
  <c r="O4946" i="8"/>
  <c r="O3611" i="8"/>
  <c r="O1377" i="8"/>
  <c r="O3100" i="8"/>
  <c r="O1794" i="8"/>
  <c r="O3196" i="8"/>
  <c r="O4047" i="8"/>
  <c r="O3357" i="8"/>
  <c r="O2874" i="8"/>
  <c r="O2829" i="8"/>
  <c r="O194" i="8"/>
  <c r="O4467" i="8"/>
  <c r="O1753" i="8"/>
  <c r="O4155" i="8"/>
  <c r="O2629" i="8"/>
  <c r="O990" i="8"/>
  <c r="O3511" i="8"/>
  <c r="O3974" i="8"/>
  <c r="O1995" i="8"/>
  <c r="O4326" i="8"/>
  <c r="O1959" i="8"/>
  <c r="O3745" i="8"/>
  <c r="O1341" i="8"/>
  <c r="O2693" i="8"/>
  <c r="O2277" i="8"/>
  <c r="O4693" i="8"/>
  <c r="O212" i="8"/>
  <c r="O164" i="8"/>
  <c r="O372" i="8"/>
  <c r="O1563" i="8"/>
  <c r="O918" i="8"/>
  <c r="O3336" i="8"/>
  <c r="O3581" i="8"/>
  <c r="O3017" i="8"/>
  <c r="O997" i="8"/>
  <c r="O2288" i="8"/>
  <c r="O977" i="8"/>
  <c r="O1187" i="8"/>
  <c r="O2897" i="8"/>
  <c r="O2538" i="8"/>
  <c r="O3844" i="8"/>
  <c r="O4514" i="8"/>
  <c r="O541" i="8"/>
  <c r="O270" i="8"/>
  <c r="O468" i="8"/>
  <c r="O2053" i="8"/>
  <c r="O248" i="8"/>
  <c r="O4609" i="8"/>
  <c r="O2002" i="8"/>
  <c r="O122" i="8"/>
  <c r="O472" i="8"/>
  <c r="O4707" i="8"/>
  <c r="O1520" i="8"/>
  <c r="O4928" i="8"/>
  <c r="O2284" i="8"/>
  <c r="O3209" i="8"/>
  <c r="O37" i="8"/>
  <c r="O968" i="8"/>
  <c r="O1069" i="8"/>
  <c r="O4506" i="8"/>
  <c r="O432" i="8"/>
  <c r="O710" i="8"/>
  <c r="O275" i="8"/>
  <c r="O1644" i="8"/>
  <c r="O3599" i="8"/>
  <c r="O4968" i="8"/>
  <c r="O1564" i="8"/>
  <c r="O1612" i="8"/>
  <c r="O231" i="8"/>
  <c r="O1412" i="8"/>
  <c r="O4674" i="8"/>
  <c r="O2092" i="8"/>
  <c r="O2991" i="8"/>
  <c r="O3631" i="8"/>
  <c r="O2118" i="8"/>
  <c r="O4230" i="8"/>
  <c r="O2354" i="8"/>
  <c r="O2056" i="8"/>
  <c r="O1329" i="8"/>
  <c r="O2213" i="8"/>
  <c r="O3091" i="8"/>
  <c r="O843" i="8"/>
  <c r="O1011" i="8"/>
  <c r="O4929" i="8"/>
  <c r="O2940" i="8"/>
  <c r="O2006" i="8"/>
  <c r="O3470" i="8"/>
  <c r="O2051" i="8"/>
  <c r="O3251" i="8"/>
  <c r="O2613" i="8"/>
  <c r="O4780" i="8"/>
  <c r="O398" i="8"/>
  <c r="O3633" i="8"/>
  <c r="O2528" i="8"/>
  <c r="O1177" i="8"/>
  <c r="O2173" i="8"/>
  <c r="O4401" i="8"/>
  <c r="O2361" i="8"/>
  <c r="O714" i="8"/>
  <c r="O3812" i="8"/>
  <c r="O3324" i="8"/>
  <c r="O726" i="8"/>
  <c r="O2410" i="8"/>
  <c r="O3533" i="8"/>
  <c r="O127" i="8"/>
  <c r="O356" i="8"/>
  <c r="O927" i="8"/>
  <c r="O3579" i="8"/>
  <c r="O2579" i="8"/>
  <c r="O3953" i="8"/>
  <c r="O1188" i="8"/>
  <c r="O1458" i="8"/>
  <c r="O1546" i="8"/>
  <c r="O4286" i="8"/>
  <c r="O3047" i="8"/>
  <c r="O3647" i="8"/>
  <c r="O2864" i="8"/>
  <c r="O3909" i="8"/>
  <c r="O4967" i="8"/>
  <c r="O3674" i="8"/>
  <c r="O2244" i="8"/>
  <c r="O891" i="8"/>
  <c r="O4607" i="8"/>
  <c r="O4979" i="8"/>
  <c r="O1949" i="8"/>
  <c r="O4239" i="8"/>
  <c r="O1111" i="8"/>
  <c r="O1901" i="8"/>
  <c r="O1579" i="8"/>
  <c r="O2710" i="8"/>
  <c r="O1759" i="8"/>
  <c r="O74" i="8"/>
  <c r="O838" i="8"/>
  <c r="O633" i="8"/>
  <c r="O736" i="8"/>
  <c r="O3476" i="8"/>
  <c r="O941" i="8"/>
  <c r="O2943" i="8"/>
  <c r="O559" i="8"/>
  <c r="O2060" i="8"/>
  <c r="O4541" i="8"/>
  <c r="O3169" i="8"/>
  <c r="O1679" i="8"/>
  <c r="O842" i="8"/>
  <c r="O2928" i="8"/>
  <c r="O3730" i="8"/>
  <c r="O279" i="8"/>
  <c r="O3935" i="8"/>
  <c r="O1082" i="8"/>
  <c r="O2008" i="8"/>
  <c r="O3868" i="8"/>
  <c r="O2339" i="8"/>
  <c r="O2863" i="8"/>
  <c r="O4183" i="8"/>
  <c r="O1083" i="8"/>
  <c r="O364" i="8"/>
  <c r="O3053" i="8"/>
  <c r="O4159" i="8"/>
  <c r="O2357" i="8"/>
  <c r="O2905" i="8"/>
  <c r="O396" i="8"/>
  <c r="O4690" i="8"/>
  <c r="O3567" i="8"/>
  <c r="O566" i="8"/>
  <c r="O1774" i="8"/>
  <c r="O2318" i="8"/>
  <c r="O2761" i="8"/>
  <c r="O4026" i="8"/>
  <c r="O1109" i="8"/>
  <c r="O1156" i="8"/>
  <c r="O1684" i="8"/>
  <c r="O3483" i="8"/>
  <c r="O933" i="8"/>
  <c r="O3878" i="8"/>
  <c r="O4779" i="8"/>
  <c r="O592" i="8"/>
  <c r="O3188" i="8"/>
  <c r="O4662" i="8"/>
  <c r="O799" i="8"/>
  <c r="O1714" i="8"/>
  <c r="O1476" i="8"/>
  <c r="O4347" i="8"/>
  <c r="O203" i="8"/>
  <c r="O4802" i="8"/>
  <c r="O4190" i="8"/>
  <c r="O4134" i="8"/>
  <c r="O2345" i="8"/>
  <c r="O3894" i="8"/>
  <c r="O2323" i="8"/>
  <c r="O2594" i="8"/>
  <c r="O3160" i="8"/>
  <c r="O2736" i="8"/>
  <c r="O1539" i="8"/>
  <c r="O202" i="8"/>
  <c r="O2707" i="8"/>
  <c r="O844" i="8"/>
  <c r="O3354" i="8"/>
  <c r="O3888" i="8"/>
  <c r="O4702" i="8"/>
  <c r="O3645" i="8"/>
  <c r="O1251" i="8"/>
  <c r="O290" i="8"/>
  <c r="M3328" i="8"/>
  <c r="M1007" i="8"/>
  <c r="M2174" i="8"/>
  <c r="M1473" i="8"/>
  <c r="M2612" i="8"/>
  <c r="M1284" i="8"/>
  <c r="M3898" i="8"/>
  <c r="M3141" i="8"/>
  <c r="M1307" i="8"/>
  <c r="M831" i="8"/>
  <c r="M499" i="8"/>
  <c r="M1178" i="8"/>
  <c r="M2956" i="8"/>
  <c r="M273" i="8"/>
  <c r="M3553" i="8"/>
  <c r="M2558" i="8"/>
  <c r="M2813" i="8"/>
  <c r="M3697" i="8"/>
  <c r="M2290" i="8"/>
  <c r="M3073" i="8"/>
  <c r="M2332" i="8"/>
  <c r="M3530" i="8"/>
  <c r="M2278" i="8"/>
  <c r="M236" i="8"/>
  <c r="M1845" i="8"/>
  <c r="M3872" i="8"/>
  <c r="M3651" i="8"/>
  <c r="M865" i="8"/>
  <c r="M4246" i="8"/>
  <c r="M1244" i="8"/>
  <c r="M4988" i="8"/>
  <c r="M951" i="8"/>
  <c r="M1958" i="8"/>
  <c r="M2063" i="8"/>
  <c r="M1912" i="8"/>
  <c r="M4145" i="8"/>
  <c r="M31" i="8"/>
  <c r="M1808" i="8"/>
  <c r="M1944" i="8"/>
  <c r="M718" i="8"/>
  <c r="M2296" i="8"/>
  <c r="M1940" i="8"/>
  <c r="M4329" i="8"/>
  <c r="M1194" i="8"/>
  <c r="M3997" i="8"/>
  <c r="M651" i="8"/>
  <c r="M2583" i="8"/>
  <c r="M4621" i="8"/>
  <c r="M1857" i="8"/>
  <c r="M4515" i="8"/>
  <c r="M3637" i="8"/>
  <c r="M785" i="8"/>
  <c r="M121" i="8"/>
  <c r="M1936" i="8"/>
  <c r="M1413" i="8"/>
  <c r="M3395" i="8"/>
  <c r="M4591" i="8"/>
  <c r="M4388" i="8"/>
  <c r="M207" i="8"/>
  <c r="M2374" i="8"/>
  <c r="M1709" i="8"/>
  <c r="M2458" i="8"/>
  <c r="M4211" i="8"/>
  <c r="M4461" i="8"/>
  <c r="M2980" i="8"/>
  <c r="M4100" i="8"/>
  <c r="M4275" i="8"/>
  <c r="M2321" i="8"/>
  <c r="M4991" i="8"/>
  <c r="M1832" i="8"/>
  <c r="M2885" i="8"/>
  <c r="M2698" i="8"/>
  <c r="M673" i="8"/>
  <c r="M4820" i="8"/>
  <c r="M2294" i="8"/>
  <c r="M3856" i="8"/>
  <c r="M4093" i="8"/>
  <c r="M4518" i="8"/>
  <c r="M3093" i="8"/>
  <c r="M3718" i="8"/>
  <c r="M350" i="8"/>
  <c r="M2785" i="8"/>
  <c r="M2805" i="8"/>
  <c r="M4617" i="8"/>
  <c r="M1801" i="8"/>
  <c r="M1849" i="8"/>
  <c r="M631" i="8"/>
  <c r="M2422" i="8"/>
  <c r="M4602" i="8"/>
  <c r="M3023" i="8"/>
  <c r="M1035" i="8"/>
  <c r="M3583" i="8"/>
  <c r="M2142" i="8"/>
  <c r="M2765" i="8"/>
  <c r="M3062" i="8"/>
  <c r="M3497" i="8"/>
  <c r="M2429" i="8"/>
  <c r="M4039" i="8"/>
  <c r="M1934" i="8"/>
  <c r="M3773" i="8"/>
  <c r="M4578" i="8"/>
  <c r="M1436" i="8"/>
  <c r="M3001" i="8"/>
  <c r="M3679" i="8"/>
  <c r="M1114" i="8"/>
  <c r="M690" i="8"/>
  <c r="M4236" i="8"/>
  <c r="M1829" i="8"/>
  <c r="M213" i="8"/>
  <c r="M1785" i="8"/>
  <c r="M1314" i="8"/>
  <c r="M4217" i="8"/>
  <c r="M1858" i="8"/>
  <c r="M117" i="8"/>
  <c r="M3781" i="8"/>
  <c r="M2668" i="8"/>
  <c r="M261" i="8"/>
  <c r="M4895" i="8"/>
  <c r="M1032" i="8"/>
  <c r="M4982" i="8"/>
  <c r="M4322" i="8"/>
  <c r="M3592" i="8"/>
  <c r="M2065" i="8"/>
  <c r="M3256" i="8"/>
  <c r="M3" i="8"/>
  <c r="M1590" i="8"/>
  <c r="M851" i="8"/>
  <c r="M1315" i="8"/>
  <c r="M4487" i="8"/>
  <c r="M4892" i="8"/>
  <c r="M2666" i="8"/>
  <c r="M867" i="8"/>
  <c r="M1136" i="8"/>
  <c r="M1409" i="8"/>
  <c r="O4194" i="8"/>
  <c r="O126" i="8"/>
  <c r="O1080" i="8"/>
  <c r="O2996" i="8"/>
  <c r="O4772" i="8"/>
  <c r="O2871" i="8"/>
  <c r="O3006" i="8"/>
  <c r="O1400" i="8"/>
  <c r="O4867" i="8"/>
  <c r="O4" i="8"/>
  <c r="O4637" i="8"/>
  <c r="O4147" i="8"/>
  <c r="O2029" i="8"/>
  <c r="O79" i="8"/>
  <c r="O2627" i="8"/>
  <c r="O4934" i="8"/>
  <c r="O3412" i="8"/>
  <c r="O3833" i="8"/>
  <c r="O1973" i="8"/>
  <c r="O4697" i="8"/>
  <c r="O2132" i="8"/>
  <c r="O1308" i="8"/>
  <c r="O3644" i="8"/>
  <c r="O543" i="8"/>
  <c r="O3137" i="8"/>
  <c r="O4816" i="8"/>
  <c r="O2729" i="8"/>
  <c r="O3243" i="8"/>
  <c r="O4788" i="8"/>
  <c r="O2551" i="8"/>
  <c r="O4969" i="8"/>
  <c r="O2086" i="8"/>
  <c r="O1461" i="8"/>
  <c r="O345" i="8"/>
  <c r="O4348" i="8"/>
  <c r="O1572" i="8"/>
  <c r="O4830" i="8"/>
  <c r="O2568" i="8"/>
  <c r="O567" i="8"/>
  <c r="O4537" i="8"/>
  <c r="O4383" i="8"/>
  <c r="O4589" i="8"/>
  <c r="O2839" i="8"/>
  <c r="O189" i="8"/>
  <c r="O1430" i="8"/>
  <c r="O4884" i="8"/>
  <c r="O1737" i="8"/>
  <c r="O1589" i="8"/>
  <c r="O318" i="8"/>
  <c r="O3266" i="8"/>
  <c r="O359" i="8"/>
  <c r="O3388" i="8"/>
  <c r="O1989" i="8"/>
  <c r="O776" i="8"/>
  <c r="O4114" i="8"/>
  <c r="O572" i="8"/>
  <c r="O1594" i="8"/>
  <c r="O2978" i="8"/>
  <c r="O732" i="8"/>
  <c r="O3223" i="8"/>
  <c r="O1006" i="8"/>
  <c r="O903" i="8"/>
  <c r="O3972" i="8"/>
  <c r="O3910" i="8"/>
  <c r="O3517" i="8"/>
  <c r="O4756" i="8"/>
  <c r="O4606" i="8"/>
  <c r="O1691" i="8"/>
  <c r="O679" i="8"/>
  <c r="O2866" i="8"/>
  <c r="O1799" i="8"/>
  <c r="O4667" i="8"/>
  <c r="O4135" i="8"/>
  <c r="O1842" i="8"/>
  <c r="O3661" i="8"/>
  <c r="O1818" i="8"/>
  <c r="O379" i="8"/>
  <c r="O4273" i="8"/>
  <c r="O2421" i="8"/>
  <c r="O1908" i="8"/>
  <c r="O1247" i="8"/>
  <c r="O942" i="8"/>
  <c r="O1738" i="8"/>
  <c r="O539" i="8"/>
  <c r="O911" i="8"/>
  <c r="O762" i="8"/>
  <c r="O2604" i="8"/>
  <c r="O2089" i="8"/>
  <c r="O4870" i="8"/>
  <c r="O1126" i="8"/>
  <c r="O3488" i="8"/>
  <c r="O17" i="8"/>
  <c r="O362" i="8"/>
  <c r="O4687" i="8"/>
  <c r="O982" i="8"/>
  <c r="O2782" i="8"/>
  <c r="O1467" i="8"/>
  <c r="O1219" i="8"/>
  <c r="O404" i="8"/>
  <c r="O173" i="8"/>
  <c r="O4468" i="8"/>
  <c r="O1823" i="8"/>
  <c r="O2163" i="8"/>
  <c r="O4791" i="8"/>
  <c r="O3634" i="8"/>
  <c r="O1134" i="8"/>
  <c r="O1886" i="8"/>
  <c r="O931" i="8"/>
  <c r="O983" i="8"/>
  <c r="O2976" i="8"/>
  <c r="O166" i="8"/>
  <c r="O4807" i="8"/>
  <c r="O3619" i="8"/>
  <c r="O2621" i="8"/>
  <c r="O343" i="8"/>
  <c r="O2797" i="8"/>
  <c r="O3108" i="8"/>
  <c r="O4992" i="8"/>
  <c r="O3326" i="8"/>
  <c r="O4277" i="8"/>
  <c r="O3274" i="8"/>
  <c r="O4803" i="8"/>
  <c r="O3431" i="8"/>
  <c r="O957" i="8"/>
  <c r="O765" i="8"/>
  <c r="O577" i="8"/>
  <c r="O2577" i="8"/>
  <c r="O1227" i="8"/>
  <c r="O2306" i="8"/>
  <c r="O4404" i="8"/>
  <c r="O629" i="8"/>
  <c r="O2388" i="8"/>
  <c r="O3685" i="8"/>
  <c r="O687" i="8"/>
  <c r="O3371" i="8"/>
  <c r="O3923" i="8"/>
  <c r="O1325" i="8"/>
  <c r="O315" i="8"/>
  <c r="O269" i="8"/>
  <c r="O3846" i="8"/>
  <c r="O3820" i="8"/>
  <c r="O4302" i="8"/>
  <c r="O3344" i="8"/>
  <c r="O3845" i="8"/>
  <c r="O2664" i="8"/>
  <c r="O1038" i="8"/>
  <c r="O2034" i="8"/>
  <c r="O3699" i="8"/>
  <c r="O2120" i="8"/>
  <c r="O1981" i="8"/>
  <c r="O3994" i="8"/>
  <c r="O3640" i="8"/>
  <c r="O289" i="8"/>
  <c r="O2758" i="8"/>
  <c r="O1383" i="8"/>
  <c r="O2443" i="8"/>
  <c r="O2488" i="8"/>
  <c r="O751" i="8"/>
  <c r="O2057" i="8"/>
  <c r="O591" i="8"/>
  <c r="O357" i="8"/>
  <c r="O1077" i="8"/>
  <c r="O2178" i="8"/>
  <c r="O556" i="8"/>
  <c r="O2026" i="8"/>
  <c r="O2078" i="8"/>
  <c r="O4464" i="8"/>
  <c r="O4282" i="8"/>
  <c r="O405" i="8"/>
  <c r="O1905" i="8"/>
  <c r="O3339" i="8"/>
  <c r="O4408" i="8"/>
  <c r="O3393" i="8"/>
  <c r="O2146" i="8"/>
  <c r="O824" i="8"/>
  <c r="O2920" i="8"/>
  <c r="O4700" i="8"/>
  <c r="O3042" i="8"/>
  <c r="O1550" i="8"/>
  <c r="O1837" i="8"/>
  <c r="O4689" i="8"/>
  <c r="O1517" i="8"/>
  <c r="O1611" i="8"/>
  <c r="O3163" i="8"/>
  <c r="O2892" i="8"/>
  <c r="O2136" i="8"/>
  <c r="O2250" i="8"/>
  <c r="O267" i="8"/>
  <c r="O4852" i="8"/>
  <c r="O3519" i="8"/>
  <c r="O4981" i="8"/>
  <c r="Q4469" i="8"/>
  <c r="Q3886" i="8"/>
  <c r="Q3537" i="8"/>
  <c r="Q3626" i="8"/>
  <c r="Q1784" i="8"/>
  <c r="Q4519" i="8"/>
  <c r="Q3899" i="8"/>
  <c r="Q672" i="8"/>
  <c r="Q3456" i="8"/>
  <c r="Q2164" i="8"/>
  <c r="Q2015" i="8"/>
  <c r="Q3310" i="8"/>
  <c r="Q3960" i="8"/>
  <c r="Q2784" i="8"/>
  <c r="Q4716" i="8"/>
  <c r="Q2645" i="8"/>
  <c r="Q1834" i="8"/>
  <c r="Q1672" i="8"/>
  <c r="Q3509" i="8"/>
  <c r="Q3637" i="8"/>
  <c r="Q716" i="8"/>
  <c r="Q4961" i="8"/>
  <c r="Q3649" i="8"/>
  <c r="Q4104" i="8"/>
  <c r="Q4558" i="8"/>
  <c r="Q4515" i="8"/>
  <c r="Q4425" i="8"/>
  <c r="Q4740" i="8"/>
  <c r="Q4792" i="8"/>
  <c r="Q2734" i="8"/>
  <c r="Q4484" i="8"/>
  <c r="Q2682" i="8"/>
  <c r="Q3568" i="8"/>
  <c r="Q147" i="8"/>
  <c r="Q3323" i="8"/>
  <c r="Q1351" i="8"/>
  <c r="Q4593" i="8"/>
  <c r="Q1191" i="8"/>
  <c r="Q2187" i="8"/>
  <c r="Q1606" i="8"/>
  <c r="Q4857" i="8"/>
  <c r="Q2389" i="8"/>
  <c r="Q355" i="8"/>
  <c r="Q2091" i="8"/>
  <c r="Q1370" i="8"/>
  <c r="Q980" i="8"/>
  <c r="Q2998" i="8"/>
  <c r="Q78" i="8"/>
  <c r="Q1150" i="8"/>
  <c r="Q4022" i="8"/>
  <c r="Q4517" i="8"/>
  <c r="Q897" i="8"/>
  <c r="Q3331" i="8"/>
  <c r="Q1667" i="8"/>
  <c r="Q4891" i="8"/>
  <c r="Q3508" i="8"/>
  <c r="Q2352" i="8"/>
  <c r="Q2715" i="8"/>
  <c r="Q1255" i="8"/>
  <c r="Q1588" i="8"/>
  <c r="Q3287" i="8"/>
  <c r="Q441" i="8"/>
  <c r="Q3842" i="8"/>
  <c r="Q3690" i="8"/>
  <c r="Q4999" i="8"/>
  <c r="Q3050" i="8"/>
  <c r="Q2994" i="8"/>
  <c r="Q456" i="8"/>
  <c r="Q1747" i="8"/>
  <c r="Q1488" i="8"/>
  <c r="Q1876" i="8"/>
  <c r="Q1616" i="8"/>
  <c r="Q3399" i="8"/>
  <c r="Q181" i="8"/>
  <c r="Q2530" i="8"/>
  <c r="Q4621" i="8"/>
  <c r="Q1967" i="8"/>
  <c r="Q3892" i="8"/>
  <c r="Q3963" i="8"/>
  <c r="Q1754" i="8"/>
  <c r="Q3572" i="8"/>
  <c r="Q3770" i="8"/>
  <c r="Q3429" i="8"/>
  <c r="Q3361" i="8"/>
  <c r="Q4731" i="8"/>
  <c r="Q3995" i="8"/>
  <c r="Q4753" i="8"/>
  <c r="Q4769" i="8"/>
  <c r="Q3197" i="8"/>
  <c r="Q4942" i="8"/>
  <c r="Q245" i="8"/>
  <c r="Q3781" i="8"/>
  <c r="Q3990" i="8"/>
  <c r="Q1169" i="8"/>
  <c r="Q2583" i="8"/>
  <c r="Q525" i="8"/>
  <c r="Q4315" i="8"/>
  <c r="Q3075" i="8"/>
  <c r="Q740" i="8"/>
  <c r="Q2655" i="8"/>
  <c r="Q1562" i="8"/>
  <c r="Q1266" i="8"/>
  <c r="Q3869" i="8"/>
  <c r="Q3206" i="8"/>
  <c r="Q1557" i="8"/>
  <c r="Q4336" i="8"/>
  <c r="Q1142" i="8"/>
  <c r="Q1852" i="8"/>
  <c r="Q117" i="8"/>
  <c r="Q2382" i="8"/>
  <c r="Q2280" i="8"/>
  <c r="Q4741" i="8"/>
  <c r="Q3087" i="8"/>
  <c r="Q4303" i="8"/>
  <c r="Q3996" i="8"/>
  <c r="Q1880" i="8"/>
  <c r="Q1401" i="8"/>
  <c r="Q234" i="8"/>
  <c r="Q1210" i="8"/>
  <c r="Q4503" i="8"/>
  <c r="Q4188" i="8"/>
  <c r="Q3240" i="8"/>
  <c r="Q3881" i="8"/>
  <c r="Q4062" i="8"/>
  <c r="Q1779" i="8"/>
  <c r="Q1620" i="8"/>
  <c r="Q2586" i="8"/>
  <c r="Q1857" i="8"/>
  <c r="Q4812" i="8"/>
  <c r="Q1549" i="8"/>
  <c r="Q2082" i="8"/>
  <c r="Q199" i="8"/>
  <c r="Q1475" i="8"/>
  <c r="Q29" i="8"/>
  <c r="Q3288" i="8"/>
  <c r="Q949" i="8"/>
  <c r="Q3313" i="8"/>
  <c r="Q2369" i="8"/>
  <c r="Q3591" i="8"/>
  <c r="Q3337" i="8"/>
  <c r="Q2668" i="8"/>
  <c r="Q75" i="8"/>
  <c r="Q4595" i="8"/>
  <c r="Q2751" i="8"/>
  <c r="Q1405" i="8"/>
  <c r="Q261" i="8"/>
  <c r="Q3932" i="8"/>
  <c r="Q4547" i="8"/>
  <c r="Q3224" i="8"/>
  <c r="Q1270" i="8"/>
  <c r="Q2948" i="8"/>
  <c r="Q3204" i="8"/>
  <c r="Q2704" i="8"/>
  <c r="Q3366" i="8"/>
  <c r="Q1816" i="8"/>
  <c r="Q1534" i="8"/>
  <c r="Q3409" i="8"/>
  <c r="Q454" i="8"/>
  <c r="Q3380" i="8"/>
  <c r="Q2183" i="8"/>
  <c r="Q4086" i="8"/>
  <c r="Q1677" i="8"/>
  <c r="Q532" i="8"/>
  <c r="Q2676" i="8"/>
  <c r="Q4172" i="8"/>
  <c r="Q57" i="8"/>
  <c r="Q4485" i="8"/>
  <c r="Q2809" i="8"/>
  <c r="Q1833" i="8"/>
  <c r="Q797" i="8"/>
  <c r="Q191" i="8"/>
  <c r="Q4520" i="8"/>
  <c r="Q3167" i="8"/>
  <c r="Q143" i="8"/>
  <c r="Q1460" i="8"/>
  <c r="Q9" i="8"/>
  <c r="Q1387" i="8"/>
  <c r="Q3347" i="8"/>
  <c r="Q4084" i="8"/>
  <c r="Q3664" i="8"/>
  <c r="Q785" i="8"/>
  <c r="Q495" i="8"/>
  <c r="Q1421" i="8"/>
  <c r="Q711" i="8"/>
  <c r="Q1838" i="8"/>
  <c r="Q583" i="8"/>
  <c r="Q978" i="8"/>
  <c r="Q216" i="8"/>
  <c r="Q779" i="8"/>
  <c r="Q4576" i="8"/>
  <c r="Q3525" i="8"/>
  <c r="Q1086" i="8"/>
  <c r="O4125" i="8"/>
  <c r="O4182" i="8"/>
  <c r="O354" i="8"/>
  <c r="O1767" i="8"/>
  <c r="O1742" i="8"/>
  <c r="O305" i="8"/>
  <c r="O2917" i="8"/>
  <c r="O3442" i="8"/>
  <c r="O2589" i="8"/>
  <c r="O4998" i="8"/>
  <c r="O4162" i="8"/>
  <c r="O840" i="8"/>
  <c r="O1152" i="8"/>
  <c r="O772" i="8"/>
  <c r="O4995" i="8"/>
  <c r="O4412" i="8"/>
  <c r="O4397" i="8"/>
  <c r="O605" i="8"/>
  <c r="O70" i="8"/>
  <c r="O4444" i="8"/>
  <c r="O443" i="8"/>
  <c r="O1197" i="8"/>
  <c r="O3259" i="8"/>
  <c r="O1934" i="8"/>
  <c r="O4494" i="8"/>
  <c r="O2596" i="8"/>
  <c r="O240" i="8"/>
  <c r="O2915" i="8"/>
  <c r="O526" i="8"/>
  <c r="O4699" i="8"/>
  <c r="O2724" i="8"/>
  <c r="O4154" i="8"/>
  <c r="O4475" i="8"/>
  <c r="O3759" i="8"/>
  <c r="O3691" i="8"/>
  <c r="O1585" i="8"/>
  <c r="O1089" i="8"/>
  <c r="O413" i="8"/>
  <c r="O4158" i="8"/>
  <c r="O3527" i="8"/>
  <c r="O4339" i="8"/>
  <c r="O252" i="8"/>
  <c r="O2929" i="8"/>
  <c r="O4618" i="8"/>
  <c r="O925" i="8"/>
  <c r="O2966" i="8"/>
  <c r="O3786" i="8"/>
  <c r="O2096" i="8"/>
  <c r="O27" i="8"/>
  <c r="O2009" i="8"/>
  <c r="O3437" i="8"/>
  <c r="O2585" i="8"/>
  <c r="O1541" i="8"/>
  <c r="O303" i="8"/>
  <c r="O2924" i="8"/>
  <c r="O875" i="8"/>
  <c r="O1913" i="8"/>
  <c r="O384" i="8"/>
  <c r="O901" i="8"/>
  <c r="O4427" i="8"/>
  <c r="O3882" i="8"/>
  <c r="O3051" i="8"/>
  <c r="O1789" i="8"/>
  <c r="O2196" i="8"/>
  <c r="O3215" i="8"/>
  <c r="O893" i="8"/>
  <c r="O3773" i="8"/>
  <c r="O2486" i="8"/>
  <c r="O132" i="8"/>
  <c r="O2844" i="8"/>
  <c r="O4777" i="8"/>
  <c r="O4288" i="8"/>
  <c r="O3862" i="8"/>
  <c r="O544" i="8"/>
  <c r="O3430" i="8"/>
  <c r="O4604" i="8"/>
  <c r="O3864" i="8"/>
  <c r="O4271" i="8"/>
  <c r="O976" i="8"/>
  <c r="O952" i="8"/>
  <c r="O4039" i="8"/>
  <c r="O4185" i="8"/>
  <c r="O3620" i="8"/>
  <c r="O1333" i="8"/>
  <c r="O1269" i="8"/>
  <c r="O3839" i="8"/>
  <c r="O1712" i="8"/>
  <c r="O2648" i="8"/>
  <c r="O709" i="8"/>
  <c r="O621" i="8"/>
  <c r="O3497" i="8"/>
  <c r="O3069" i="8"/>
  <c r="O3135" i="8"/>
  <c r="O1845" i="8"/>
  <c r="O1265" i="8"/>
  <c r="O2252" i="8"/>
  <c r="O4695" i="8"/>
  <c r="O4005" i="8"/>
  <c r="O3115" i="8"/>
  <c r="O2651" i="8"/>
  <c r="O2215" i="8"/>
  <c r="O1770" i="8"/>
  <c r="O4717" i="8"/>
  <c r="O3965" i="8"/>
  <c r="O1295" i="8"/>
  <c r="O4745" i="8"/>
  <c r="O2258" i="8"/>
  <c r="O3230" i="8"/>
  <c r="O3134" i="8"/>
  <c r="O1521" i="8"/>
  <c r="O1339" i="8"/>
  <c r="O4246" i="8"/>
  <c r="O1424" i="8"/>
  <c r="O755" i="8"/>
  <c r="O3840" i="8"/>
  <c r="O4380" i="8"/>
  <c r="O223" i="8"/>
  <c r="O2465" i="8"/>
  <c r="O820" i="8"/>
  <c r="O233" i="8"/>
  <c r="O1697" i="8"/>
  <c r="O2754" i="8"/>
  <c r="O146" i="8"/>
  <c r="O3872" i="8"/>
  <c r="O865" i="8"/>
  <c r="O4841" i="8"/>
  <c r="O4398" i="8"/>
  <c r="O758" i="8"/>
  <c r="O85" i="8"/>
  <c r="O3604" i="8"/>
  <c r="O4293" i="8"/>
  <c r="O2281" i="8"/>
  <c r="O2606" i="8"/>
  <c r="O2241" i="8"/>
  <c r="O2420" i="8"/>
  <c r="O4845" i="8"/>
  <c r="O654" i="8"/>
  <c r="O3651" i="8"/>
  <c r="O4019" i="8"/>
  <c r="O915" i="8"/>
  <c r="O2566" i="8"/>
  <c r="O4766" i="8"/>
  <c r="O3071" i="8"/>
  <c r="O4091" i="8"/>
  <c r="O2429" i="8"/>
  <c r="O3504" i="8"/>
  <c r="O2979" i="8"/>
  <c r="O2618" i="8"/>
  <c r="O3260" i="8"/>
  <c r="O3229" i="8"/>
  <c r="O2229" i="8"/>
  <c r="O3277" i="8"/>
  <c r="O1331" i="8"/>
  <c r="O3334" i="8"/>
  <c r="O2253" i="8"/>
  <c r="O2881" i="8"/>
  <c r="O3838" i="8"/>
  <c r="O4489" i="8"/>
  <c r="O307" i="8"/>
  <c r="O4304" i="8"/>
  <c r="O3950" i="8"/>
  <c r="O534" i="8"/>
  <c r="M1963" i="8"/>
  <c r="M993" i="8"/>
  <c r="M3607" i="8"/>
  <c r="M10" i="8"/>
  <c r="M4735" i="8"/>
  <c r="M1055" i="8"/>
  <c r="M512" i="8"/>
  <c r="M813" i="8"/>
  <c r="M2989" i="8"/>
  <c r="M3978" i="8"/>
  <c r="M3144" i="8"/>
  <c r="M1479" i="8"/>
  <c r="M3563" i="8"/>
  <c r="M42" i="8"/>
  <c r="M3860" i="8"/>
  <c r="M3672" i="8"/>
  <c r="M66" i="8"/>
  <c r="M1483" i="8"/>
  <c r="M4767" i="8"/>
  <c r="M4089" i="8"/>
  <c r="M2279" i="8"/>
  <c r="M4110" i="8"/>
  <c r="M1617" i="8"/>
  <c r="M1685" i="8"/>
  <c r="M3965" i="8"/>
  <c r="M3504" i="8"/>
  <c r="M4412" i="8"/>
  <c r="M3230" i="8"/>
  <c r="M1913" i="8"/>
  <c r="M2990" i="8"/>
  <c r="M727" i="8"/>
  <c r="M4659" i="8"/>
  <c r="M2166" i="8"/>
  <c r="M4623" i="8"/>
  <c r="M3237" i="8"/>
  <c r="M2769" i="8"/>
  <c r="M3257" i="8"/>
  <c r="M3161" i="8"/>
  <c r="M2039" i="8"/>
  <c r="M1629" i="8"/>
  <c r="M4577" i="8"/>
  <c r="M4959" i="8"/>
  <c r="M4811" i="8"/>
  <c r="M381" i="8"/>
  <c r="M4809" i="8"/>
  <c r="M4149" i="8"/>
  <c r="M1557" i="8"/>
  <c r="M2751" i="8"/>
  <c r="M4071" i="8"/>
  <c r="M191" i="8"/>
  <c r="M1460" i="8"/>
  <c r="M3366" i="8"/>
  <c r="M1234" i="8"/>
  <c r="M706" i="8"/>
  <c r="M1522" i="8"/>
  <c r="M1291" i="8"/>
  <c r="M3775" i="8"/>
  <c r="M1322" i="8"/>
  <c r="M280" i="8"/>
  <c r="M4937" i="8"/>
  <c r="M4261" i="8"/>
  <c r="M4049" i="8"/>
  <c r="M2780" i="8"/>
  <c r="M106" i="8"/>
  <c r="M2714" i="8"/>
  <c r="M2399" i="8"/>
  <c r="M1595" i="8"/>
  <c r="M2901" i="8"/>
  <c r="M2342" i="8"/>
  <c r="O1718" i="8"/>
  <c r="O1835" i="8"/>
  <c r="O1953" i="8"/>
  <c r="O1782" i="8"/>
  <c r="O2457" i="8"/>
  <c r="O2295" i="8"/>
  <c r="O3680" i="8"/>
  <c r="O4917" i="8"/>
  <c r="O845" i="8"/>
  <c r="O657" i="8"/>
  <c r="O2946" i="8"/>
  <c r="O3201" i="8"/>
  <c r="O1547" i="8"/>
  <c r="O1635" i="8"/>
  <c r="O1532" i="8"/>
  <c r="O4102" i="8"/>
  <c r="O3066" i="8"/>
  <c r="O3543" i="8"/>
  <c r="O3576" i="8"/>
  <c r="O183" i="8"/>
  <c r="O1102" i="8"/>
  <c r="O4417" i="8"/>
  <c r="O3580" i="8"/>
  <c r="O3829" i="8"/>
  <c r="O4472" i="8"/>
  <c r="O300" i="8"/>
  <c r="O2745" i="8"/>
  <c r="O4316" i="8"/>
  <c r="O4869" i="8"/>
  <c r="O2634" i="8"/>
  <c r="O4926" i="8"/>
  <c r="O2859" i="8"/>
  <c r="O715" i="8"/>
  <c r="O4619" i="8"/>
  <c r="O4370" i="8"/>
  <c r="O3741" i="8"/>
  <c r="O3648" i="8"/>
  <c r="O3372" i="8"/>
  <c r="O3317" i="8"/>
  <c r="O2407" i="8"/>
  <c r="O4023" i="8"/>
  <c r="O4387" i="8"/>
  <c r="O954" i="8"/>
  <c r="O2061" i="8"/>
  <c r="O517" i="8"/>
  <c r="O2135" i="8"/>
  <c r="O93" i="8"/>
  <c r="O2834" i="8"/>
  <c r="O4295" i="8"/>
  <c r="O4421" i="8"/>
  <c r="O4192" i="8"/>
  <c r="O2534" i="8"/>
  <c r="O4359" i="8"/>
  <c r="O1054" i="8"/>
  <c r="O3742" i="8"/>
  <c r="O643" i="8"/>
  <c r="O1636" i="8"/>
  <c r="O2020" i="8"/>
  <c r="O1750" i="8"/>
  <c r="O4923" i="8"/>
  <c r="O4301" i="8"/>
  <c r="O4994" i="8"/>
  <c r="O1766" i="8"/>
  <c r="O2246" i="8"/>
  <c r="O3540" i="8"/>
  <c r="O590" i="8"/>
  <c r="O4728" i="8"/>
  <c r="O282" i="8"/>
  <c r="O2686" i="8"/>
  <c r="O1384" i="8"/>
  <c r="O1456" i="8"/>
  <c r="O2261" i="8"/>
  <c r="O3131" i="8"/>
  <c r="O699" i="8"/>
  <c r="O3226" i="8"/>
  <c r="O2958" i="8"/>
  <c r="O2192" i="8"/>
  <c r="O3852" i="8"/>
  <c r="O2223" i="8"/>
  <c r="O325" i="8"/>
  <c r="O3956" i="8"/>
  <c r="O2833" i="8"/>
  <c r="O4133" i="8"/>
  <c r="O4066" i="8"/>
  <c r="O3769" i="8"/>
  <c r="O3435" i="8"/>
  <c r="O2512" i="8"/>
  <c r="O4363" i="8"/>
  <c r="O4886" i="8"/>
  <c r="O2302" i="8"/>
  <c r="O259" i="8"/>
  <c r="O1317" i="8"/>
  <c r="O3751" i="8"/>
  <c r="O866" i="8"/>
  <c r="O686" i="8"/>
  <c r="O674" i="8"/>
  <c r="O118" i="8"/>
  <c r="O3061" i="8"/>
  <c r="O3416" i="8"/>
  <c r="O2109" i="8"/>
  <c r="O2694" i="8"/>
  <c r="O221" i="8"/>
  <c r="O2921" i="8"/>
  <c r="O2316" i="8"/>
  <c r="O3986" i="8"/>
  <c r="O176" i="8"/>
  <c r="O4649" i="8"/>
  <c r="O137" i="8"/>
  <c r="O1961" i="8"/>
  <c r="O2041" i="8"/>
  <c r="O3653" i="8"/>
  <c r="O1660" i="8"/>
  <c r="O1778" i="8"/>
  <c r="O4040" i="8"/>
  <c r="O2156" i="8"/>
  <c r="O2019" i="8"/>
  <c r="O4859" i="8"/>
  <c r="O3234" i="8"/>
  <c r="O1240" i="8"/>
  <c r="O611" i="8"/>
  <c r="O3290" i="8"/>
  <c r="O3883" i="8"/>
  <c r="O2737" i="8"/>
  <c r="O2310" i="8"/>
  <c r="O4124" i="8"/>
  <c r="O2659" i="8"/>
  <c r="O604" i="8"/>
  <c r="O1303" i="8"/>
  <c r="O2228" i="8"/>
  <c r="O3565" i="8"/>
  <c r="O382" i="8"/>
  <c r="O700" i="8"/>
  <c r="O4434" i="8"/>
  <c r="O3538" i="8"/>
  <c r="O3795" i="8"/>
  <c r="O129" i="8"/>
  <c r="O1316" i="8"/>
  <c r="O1480" i="8"/>
  <c r="O3816" i="8"/>
  <c r="O3532" i="8"/>
  <c r="O2202" i="8"/>
  <c r="O1399" i="8"/>
  <c r="O4355" i="8"/>
  <c r="O288" i="8"/>
  <c r="O2933" i="8"/>
  <c r="O2125" i="8"/>
  <c r="O1285" i="8"/>
  <c r="O2311" i="8"/>
  <c r="O834" i="8"/>
  <c r="O4265" i="8"/>
  <c r="O1092" i="8"/>
  <c r="O2731" i="8"/>
  <c r="O4263" i="8"/>
  <c r="O3694" i="8"/>
  <c r="O20" i="8"/>
  <c r="O4346" i="8"/>
  <c r="O3682" i="8"/>
  <c r="O2730" i="8"/>
  <c r="O3723" i="8"/>
  <c r="O4030" i="8"/>
  <c r="O3725" i="8"/>
  <c r="O2171" i="8"/>
  <c r="O4842" i="8"/>
  <c r="O1892" i="8"/>
  <c r="O2191" i="8"/>
  <c r="O3979" i="8"/>
  <c r="O461" i="8"/>
  <c r="O1321" i="8"/>
  <c r="O1566" i="8"/>
  <c r="O1657" i="8"/>
  <c r="O3428" i="8"/>
  <c r="O2587" i="8"/>
  <c r="O1268" i="8"/>
  <c r="O1206" i="8"/>
  <c r="O4169" i="8"/>
  <c r="O2934" i="8"/>
  <c r="O3807" i="8"/>
  <c r="O1822" i="8"/>
  <c r="O3783" i="8"/>
  <c r="O2480" i="8"/>
  <c r="O4793" i="8"/>
  <c r="O2912" i="8"/>
  <c r="O4252" i="8"/>
  <c r="O2170" i="8"/>
  <c r="O1228" i="8"/>
  <c r="O399" i="8"/>
  <c r="O1498" i="8"/>
  <c r="O3389" i="8"/>
  <c r="O2804" i="8"/>
  <c r="O1190" i="8"/>
  <c r="O2049" i="8"/>
  <c r="O4435" i="8"/>
  <c r="O4140" i="8"/>
  <c r="O1441" i="8"/>
  <c r="O2520" i="8"/>
  <c r="O4943" i="8"/>
  <c r="O548" i="8"/>
  <c r="O4493" i="8"/>
  <c r="O1729" i="8"/>
  <c r="O2847" i="8"/>
  <c r="O3084" i="8"/>
  <c r="O365" i="8"/>
  <c r="O1440" i="8"/>
  <c r="O733" i="8"/>
  <c r="O3139" i="8"/>
  <c r="O3267" i="8"/>
  <c r="O4201" i="8"/>
  <c r="O3944" i="8"/>
  <c r="O946" i="8"/>
  <c r="Q1629" i="8"/>
  <c r="Q3159" i="8"/>
  <c r="Q4577" i="8"/>
  <c r="Q3382" i="8"/>
  <c r="Q2598" i="8"/>
  <c r="Q690" i="8"/>
  <c r="Q3828" i="8"/>
  <c r="Q2935" i="8"/>
  <c r="Q3208" i="8"/>
  <c r="Q658" i="8"/>
  <c r="Q768" i="8"/>
  <c r="Q65" i="8"/>
  <c r="Q3374" i="8"/>
  <c r="Q257" i="8"/>
  <c r="Q1132" i="8"/>
  <c r="Q4361" i="8"/>
  <c r="Q967" i="8"/>
  <c r="Q2268" i="8"/>
  <c r="Q4951" i="8"/>
  <c r="Q3285" i="8"/>
  <c r="Q1225" i="8"/>
  <c r="Q1669" i="8"/>
  <c r="Q4940" i="8"/>
  <c r="Q1871" i="8"/>
  <c r="Q1076" i="8"/>
  <c r="Q1170" i="8"/>
  <c r="Q4373" i="8"/>
  <c r="Q4357" i="8"/>
  <c r="Q1499" i="8"/>
  <c r="Q3033" i="8"/>
  <c r="Q105" i="8"/>
  <c r="Q887" i="8"/>
  <c r="Q1450" i="8"/>
  <c r="Q2496" i="8"/>
  <c r="Q1117" i="8"/>
  <c r="Q4661" i="8"/>
  <c r="Q3143" i="8"/>
  <c r="Q1603" i="8"/>
  <c r="Q4042" i="8"/>
  <c r="Q2305" i="8"/>
  <c r="Q4825" i="8"/>
  <c r="Q1157" i="8"/>
  <c r="Q14" i="8"/>
  <c r="Q771" i="8"/>
  <c r="Q4625" i="8"/>
  <c r="Q292" i="8"/>
  <c r="Q1841" i="8"/>
  <c r="Q3498" i="8"/>
  <c r="Q4583" i="8"/>
  <c r="Q2643" i="8"/>
  <c r="Q49" i="8"/>
  <c r="Q1808" i="8"/>
  <c r="Q1560" i="8"/>
  <c r="Q1147" i="8"/>
  <c r="Q1237" i="8"/>
  <c r="Q1829" i="8"/>
  <c r="Q4036" i="8"/>
  <c r="Q2607" i="8"/>
  <c r="Q3433" i="8"/>
  <c r="Q4523" i="8"/>
  <c r="Q615" i="8"/>
  <c r="Q2711" i="8"/>
  <c r="Q2700" i="8"/>
  <c r="Q4460" i="8"/>
  <c r="Q546" i="8"/>
  <c r="Q1180" i="8"/>
  <c r="Q2289" i="8"/>
  <c r="Q2516" i="8"/>
  <c r="Q4726" i="8"/>
  <c r="Q718" i="8"/>
  <c r="Q3556" i="8"/>
  <c r="Q549" i="8"/>
  <c r="Q1202" i="8"/>
  <c r="Q4646" i="8"/>
  <c r="Q2705" i="8"/>
  <c r="Q3126" i="8"/>
  <c r="Q1665" i="8"/>
  <c r="Q4456" i="8"/>
  <c r="Q4538" i="8"/>
  <c r="Q4474" i="8"/>
  <c r="Q926" i="8"/>
  <c r="Q2873" i="8"/>
  <c r="Q2070" i="8"/>
  <c r="Q3855" i="8"/>
  <c r="Q3535" i="8"/>
  <c r="Q3375" i="8"/>
  <c r="Q4447" i="8"/>
  <c r="Q923" i="8"/>
  <c r="Q112" i="8"/>
  <c r="Q2234" i="8"/>
  <c r="Q4657" i="8"/>
  <c r="Q4406" i="8"/>
  <c r="Q1793" i="8"/>
  <c r="Q1185" i="8"/>
  <c r="Q172" i="8"/>
  <c r="Q2562" i="8"/>
  <c r="Q1217" i="8"/>
  <c r="Q1478" i="8"/>
  <c r="Q72" i="8"/>
  <c r="Q1146" i="8"/>
  <c r="Q229" i="8"/>
  <c r="Q1625" i="8"/>
  <c r="Q1944" i="8"/>
  <c r="Q2039" i="8"/>
  <c r="Q1114" i="8"/>
  <c r="Q1148" i="8"/>
  <c r="Q3180" i="8"/>
  <c r="Q730" i="8"/>
  <c r="Q3164" i="8"/>
  <c r="Q1820" i="8"/>
  <c r="Q2543" i="8"/>
  <c r="Q4234" i="8"/>
  <c r="Q4115" i="8"/>
  <c r="Q3333" i="8"/>
  <c r="Q1614" i="8"/>
  <c r="Q99" i="8"/>
  <c r="Q4847" i="8"/>
  <c r="Q1485" i="8"/>
  <c r="Q4059" i="8"/>
  <c r="Q3110" i="8"/>
  <c r="Q3058" i="8"/>
  <c r="Q3414" i="8"/>
  <c r="Q4797" i="8"/>
  <c r="Q2095" i="8"/>
  <c r="Q1039" i="8"/>
  <c r="Q1381" i="8"/>
  <c r="Q4378" i="8"/>
  <c r="Q2221" i="8"/>
  <c r="Q2660" i="8"/>
  <c r="Q3638" i="8"/>
  <c r="Q135" i="8"/>
  <c r="Q4236" i="8"/>
  <c r="Q1950" i="8"/>
  <c r="Q210" i="8"/>
  <c r="Q4132" i="8"/>
  <c r="Q3610" i="8"/>
  <c r="Q4561" i="8"/>
  <c r="Q1198" i="8"/>
  <c r="Q3752" i="8"/>
  <c r="Q2749" i="8"/>
  <c r="Q3154" i="8"/>
  <c r="Q880" i="8"/>
  <c r="Q3701" i="8"/>
  <c r="Q2812" i="8"/>
  <c r="Q2409" i="8"/>
  <c r="Q4543" i="8"/>
  <c r="Q783" i="8"/>
  <c r="Q4984" i="8"/>
  <c r="Q1817" i="8"/>
  <c r="Q2982" i="8"/>
  <c r="Q2831" i="8"/>
  <c r="Q683" i="8"/>
  <c r="Q1798" i="8"/>
  <c r="Q467" i="8"/>
  <c r="Q3257" i="8"/>
  <c r="Q639" i="8"/>
  <c r="Q564" i="8"/>
  <c r="Q764" i="8"/>
  <c r="Q417" i="8"/>
  <c r="Q1639" i="8"/>
  <c r="Q3615" i="8"/>
  <c r="Q1962" i="8"/>
  <c r="Q2811" i="8"/>
  <c r="Q31" i="8"/>
  <c r="Q2184" i="8"/>
  <c r="Q2296" i="8"/>
  <c r="Q576" i="8"/>
  <c r="Q3011" i="8"/>
  <c r="Q1985" i="8"/>
  <c r="Q2793" i="8"/>
  <c r="Q469" i="8"/>
  <c r="M1794" i="8"/>
  <c r="M316" i="8"/>
  <c r="M1804" i="8"/>
  <c r="M1688" i="8"/>
  <c r="M1468" i="8"/>
  <c r="M420" i="8"/>
  <c r="M4294" i="8"/>
  <c r="M3283" i="8"/>
  <c r="M1230" i="8"/>
  <c r="M1014" i="8"/>
  <c r="M2390" i="8"/>
  <c r="M2436" i="8"/>
  <c r="M2004" i="8"/>
  <c r="M646" i="8"/>
  <c r="M4888" i="8"/>
  <c r="M1987" i="8"/>
  <c r="M4719" i="8"/>
  <c r="M3370" i="8"/>
  <c r="M3264" i="8"/>
  <c r="M3004" i="8"/>
  <c r="M22" i="8"/>
  <c r="M2074" i="8"/>
  <c r="M361" i="8"/>
  <c r="M3301" i="8"/>
  <c r="M3897" i="8"/>
  <c r="M3839" i="8"/>
  <c r="M1331" i="8"/>
  <c r="M2754" i="8"/>
  <c r="M3864" i="8"/>
  <c r="M4482" i="8"/>
  <c r="M4158" i="8"/>
  <c r="M3490" i="8"/>
  <c r="M2818" i="8"/>
  <c r="M4008" i="8"/>
  <c r="M1925" i="8"/>
  <c r="M989" i="8"/>
  <c r="M310" i="8"/>
  <c r="M2424" i="8"/>
  <c r="M4847" i="8"/>
  <c r="M1225" i="8"/>
  <c r="M3615" i="8"/>
  <c r="M3375" i="8"/>
  <c r="M4919" i="8"/>
  <c r="M3033" i="8"/>
  <c r="M780" i="8"/>
  <c r="M4970" i="8"/>
  <c r="M3095" i="8"/>
  <c r="M902" i="8"/>
  <c r="M1298" i="8"/>
  <c r="M4260" i="8"/>
  <c r="M2164" i="8"/>
  <c r="M4792" i="8"/>
  <c r="M2948" i="8"/>
  <c r="M3197" i="8"/>
  <c r="M3508" i="8"/>
  <c r="M1387" i="8"/>
  <c r="M3380" i="8"/>
  <c r="M3321" i="8"/>
  <c r="M4941" i="8"/>
  <c r="M274" i="8"/>
  <c r="M2939" i="8"/>
  <c r="M4762" i="8"/>
  <c r="M3076" i="8"/>
  <c r="M537" i="8"/>
  <c r="M214" i="8"/>
  <c r="M2363" i="8"/>
  <c r="M2112" i="8"/>
  <c r="M3105" i="8"/>
  <c r="M4903" i="8"/>
  <c r="M1553" i="8"/>
  <c r="M3915" i="8"/>
  <c r="M4676" i="8"/>
  <c r="M510" i="8"/>
  <c r="M1698" i="8"/>
  <c r="M40" i="8"/>
  <c r="M4108" i="8"/>
  <c r="M1931" i="8"/>
  <c r="M2988" i="8"/>
  <c r="M1926" i="8"/>
  <c r="M3650" i="8"/>
  <c r="M3589" i="8"/>
  <c r="O3316" i="8"/>
  <c r="O360" i="8"/>
  <c r="O314" i="8"/>
  <c r="O4394" i="8"/>
  <c r="O939" i="8"/>
  <c r="O1482" i="8"/>
  <c r="O3496" i="8"/>
  <c r="O2151" i="8"/>
  <c r="O4957" i="8"/>
  <c r="O4668" i="8"/>
  <c r="O4099" i="8"/>
  <c r="O2590" i="8"/>
  <c r="O4709" i="8"/>
  <c r="O3122" i="8"/>
  <c r="O1299" i="8"/>
  <c r="O3319" i="8"/>
  <c r="O1439" i="8"/>
  <c r="O2205" i="8"/>
  <c r="O3627" i="8"/>
  <c r="O4250" i="8"/>
  <c r="O1645" i="8"/>
  <c r="O4824" i="8"/>
  <c r="O2107" i="8"/>
  <c r="O3453" i="8"/>
  <c r="O4109" i="8"/>
  <c r="O3282" i="8"/>
  <c r="O680" i="8"/>
  <c r="O4727" i="8"/>
  <c r="O1101" i="8"/>
  <c r="O4032" i="8"/>
  <c r="O1215" i="8"/>
  <c r="O485" i="8"/>
  <c r="O1211" i="8"/>
  <c r="O4636" i="8"/>
  <c r="O3153" i="8"/>
  <c r="O4184" i="8"/>
  <c r="O2993" i="8"/>
  <c r="O3813" i="8"/>
  <c r="O2418" i="8"/>
  <c r="O2886" i="8"/>
  <c r="O4611" i="8"/>
  <c r="O3407" i="8"/>
  <c r="O4375" i="8"/>
  <c r="O1123" i="8"/>
  <c r="O2961" i="8"/>
  <c r="O913" i="8"/>
  <c r="O2044" i="8"/>
  <c r="O4088" i="8"/>
  <c r="O929" i="8"/>
  <c r="O4371" i="8"/>
  <c r="O4079" i="8"/>
  <c r="O3536" i="8"/>
  <c r="O874" i="8"/>
  <c r="O2783" i="8"/>
  <c r="O2872" i="8"/>
  <c r="O2841" i="8"/>
  <c r="O1137" i="8"/>
  <c r="O4122" i="8"/>
  <c r="O3424" i="8"/>
  <c r="O3029" i="8"/>
  <c r="O2292" i="8"/>
  <c r="O4755" i="8"/>
  <c r="O2945" i="8"/>
  <c r="O3727" i="8"/>
  <c r="O3917" i="8"/>
  <c r="O1721" i="8"/>
  <c r="O4267" i="8"/>
  <c r="O4535" i="8"/>
  <c r="O2824" i="8"/>
  <c r="O1309" i="8"/>
  <c r="O2672" i="8"/>
  <c r="O4789" i="8"/>
  <c r="O1224" i="8"/>
  <c r="O340" i="8"/>
  <c r="O2393" i="8"/>
  <c r="O1063" i="8"/>
  <c r="O1605" i="8"/>
  <c r="O550" i="8"/>
  <c r="O3271" i="8"/>
  <c r="O4524" i="8"/>
  <c r="O1994" i="8"/>
  <c r="O4653" i="8"/>
  <c r="O4074" i="8"/>
  <c r="O1659" i="8"/>
  <c r="O488" i="8"/>
  <c r="O4085" i="8"/>
  <c r="O3083" i="8"/>
  <c r="O2448" i="8"/>
  <c r="O4051" i="8"/>
  <c r="O4065" i="8"/>
  <c r="O2846" i="8"/>
  <c r="O2494" i="8"/>
  <c r="O1556" i="8"/>
  <c r="O247" i="8"/>
  <c r="O4866" i="8"/>
  <c r="O570" i="8"/>
  <c r="O692" i="8"/>
  <c r="O2515" i="8"/>
  <c r="O4560" i="8"/>
  <c r="O2742" i="8"/>
  <c r="O1819" i="8"/>
  <c r="O1511" i="8"/>
  <c r="O4705" i="8"/>
  <c r="O3711" i="8"/>
  <c r="O3200" i="8"/>
  <c r="O2076" i="8"/>
  <c r="O4730" i="8"/>
  <c r="O603" i="8"/>
  <c r="O3779" i="8"/>
  <c r="O861" i="8"/>
  <c r="O2452" i="8"/>
  <c r="O3293" i="8"/>
  <c r="O3000" i="8"/>
  <c r="O4521" i="8"/>
  <c r="O4272" i="8"/>
  <c r="O2232" i="8"/>
  <c r="O291" i="8"/>
  <c r="O3922" i="8"/>
  <c r="O4499" i="8"/>
  <c r="O4254" i="8"/>
  <c r="O1423" i="8"/>
  <c r="O371" i="8"/>
  <c r="O2574" i="8"/>
  <c r="O374" i="8"/>
  <c r="O2362" i="8"/>
  <c r="O622" i="8"/>
  <c r="O1510" i="8"/>
  <c r="O1455" i="8"/>
  <c r="O1662" i="8"/>
  <c r="O1596" i="8"/>
  <c r="O3513" i="8"/>
  <c r="O992" i="8"/>
  <c r="O1079" i="8"/>
  <c r="O2251" i="8"/>
  <c r="O2950" i="8"/>
  <c r="O1760" i="8"/>
  <c r="O2696" i="8"/>
  <c r="O2511" i="8"/>
  <c r="O1935" i="8"/>
  <c r="O13" i="8"/>
  <c r="O4650" i="8"/>
  <c r="O3847" i="8"/>
  <c r="O1906" i="8"/>
  <c r="O664" i="8"/>
  <c r="O1846" i="8"/>
  <c r="O4855" i="8"/>
  <c r="O84" i="8"/>
  <c r="O1990" i="8"/>
  <c r="O2282" i="8"/>
  <c r="O691" i="8"/>
  <c r="O3415" i="8"/>
  <c r="O145" i="8"/>
  <c r="O2351" i="8"/>
  <c r="O427" i="8"/>
  <c r="O849" i="8"/>
  <c r="O4141" i="8"/>
  <c r="O3948" i="8"/>
  <c r="O309" i="8"/>
  <c r="O2879" i="8"/>
  <c r="O3683" i="8"/>
  <c r="O2116" i="8"/>
  <c r="O4374" i="8"/>
  <c r="O746" i="8"/>
  <c r="O3109" i="8"/>
  <c r="O3262" i="8"/>
  <c r="O1783" i="8"/>
  <c r="O2143" i="8"/>
  <c r="O3335" i="8"/>
  <c r="O1535" i="8"/>
  <c r="O103" i="8"/>
  <c r="O2236" i="8"/>
  <c r="O1999" i="8"/>
  <c r="O1057" i="8"/>
  <c r="O1042" i="8"/>
  <c r="O2623" i="8"/>
  <c r="O2385" i="8"/>
  <c r="O4092" i="8"/>
  <c r="O3831" i="8"/>
  <c r="O1725" i="8"/>
  <c r="O4747" i="8"/>
  <c r="O1005" i="8"/>
  <c r="O3436" i="8"/>
  <c r="O1543" i="8"/>
  <c r="O2113" i="8"/>
  <c r="O2314" i="8"/>
  <c r="O1647" i="8"/>
  <c r="O4437" i="8"/>
  <c r="O19" i="8"/>
  <c r="O4203" i="8"/>
  <c r="O2974" i="8"/>
  <c r="O4879" i="8"/>
  <c r="O3221" i="8"/>
  <c r="O3528" i="8"/>
  <c r="O2592" i="8"/>
  <c r="O45" i="8"/>
  <c r="O4409" i="8"/>
  <c r="O3035" i="8"/>
  <c r="O3222" i="8"/>
  <c r="O4655" i="8"/>
  <c r="O4006" i="8"/>
  <c r="O4498" i="8"/>
  <c r="O1951" i="8"/>
  <c r="M3542" i="8"/>
  <c r="M3934" i="8"/>
  <c r="M763" i="8"/>
  <c r="M1649" i="8"/>
  <c r="M617" i="8"/>
  <c r="M3684" i="8"/>
  <c r="M1008" i="8"/>
  <c r="M3539" i="8"/>
  <c r="M4155" i="8"/>
  <c r="M1753" i="8"/>
  <c r="M3560" i="8"/>
  <c r="M4720" i="8"/>
  <c r="M1519" i="8"/>
  <c r="M4274" i="8"/>
  <c r="M2426" i="8"/>
  <c r="M2098" i="8"/>
  <c r="M391" i="8"/>
  <c r="M3022" i="8"/>
  <c r="M3046" i="8"/>
  <c r="M1576" i="8"/>
  <c r="M4860" i="8"/>
  <c r="M3854" i="8"/>
  <c r="M3585" i="8"/>
  <c r="M4548" i="8"/>
  <c r="M4442" i="8"/>
  <c r="M1273" i="8"/>
  <c r="M430" i="8"/>
  <c r="M4670" i="8"/>
  <c r="M3988" i="8"/>
  <c r="M1844" i="8"/>
  <c r="M2469" i="8"/>
  <c r="M3982" i="8"/>
  <c r="M2263" i="8"/>
  <c r="M18" i="8"/>
  <c r="M1168" i="8"/>
  <c r="M1158" i="8"/>
  <c r="M3005" i="8"/>
  <c r="M4822" i="8"/>
  <c r="M4835" i="8"/>
  <c r="M4352" i="8"/>
  <c r="M1937" i="8"/>
  <c r="M696" i="8"/>
  <c r="M2649" i="8"/>
  <c r="M3102" i="8"/>
  <c r="M985" i="8"/>
  <c r="M426" i="8"/>
  <c r="M3367" i="8"/>
  <c r="M4563" i="8"/>
  <c r="M2330" i="8"/>
  <c r="M1717" i="8"/>
  <c r="M2518" i="8"/>
  <c r="M3465" i="8"/>
  <c r="M4321" i="8"/>
  <c r="M4645" i="8"/>
  <c r="M4605" i="8"/>
  <c r="M198" i="8"/>
  <c r="M2391" i="8"/>
  <c r="M4306" i="8"/>
  <c r="M4800" i="8"/>
  <c r="M3116" i="8"/>
  <c r="M869" i="8"/>
  <c r="M2771" i="8"/>
  <c r="M1523" i="8"/>
  <c r="M1051" i="8"/>
  <c r="M2913" i="8"/>
  <c r="M745" i="8"/>
  <c r="M2364" i="8"/>
  <c r="M1356" i="8"/>
  <c r="M3616" i="8"/>
  <c r="M4978" i="8"/>
  <c r="M1447" i="8"/>
  <c r="M3090" i="8"/>
  <c r="M4927" i="8"/>
  <c r="M3233" i="8"/>
  <c r="M4015" i="8"/>
  <c r="M2756" i="8"/>
  <c r="M3112" i="8"/>
  <c r="M2953" i="8"/>
  <c r="M4372" i="8"/>
  <c r="M1830" i="8"/>
  <c r="M1130" i="8"/>
  <c r="M833" i="8"/>
  <c r="M2463" i="8"/>
  <c r="M39" i="8"/>
  <c r="M1776" i="8"/>
  <c r="M504" i="8"/>
  <c r="M1851" i="8"/>
  <c r="M2400" i="8"/>
  <c r="M3635" i="8"/>
  <c r="M4579" i="8"/>
  <c r="M3904" i="8"/>
  <c r="M557" i="8"/>
  <c r="M3272" i="8"/>
  <c r="M4327" i="8"/>
  <c r="M4423" i="8"/>
  <c r="M2271" i="8"/>
  <c r="M2674" i="8"/>
  <c r="M1204" i="8"/>
  <c r="M773" i="8"/>
  <c r="M2145" i="8"/>
  <c r="M4003" i="8"/>
  <c r="M3744" i="8"/>
  <c r="M1733" i="8"/>
  <c r="M2695" i="8"/>
  <c r="M4841" i="8"/>
  <c r="M2566" i="8"/>
  <c r="M3229" i="8"/>
  <c r="M4284" i="8"/>
  <c r="M4483" i="8"/>
  <c r="M772" i="8"/>
  <c r="M4162" i="8"/>
  <c r="M820" i="8"/>
  <c r="M2465" i="8"/>
  <c r="M2648" i="8"/>
  <c r="M3134" i="8"/>
  <c r="M3691" i="8"/>
  <c r="M2589" i="8"/>
  <c r="M307" i="8"/>
  <c r="M3334" i="8"/>
  <c r="M4397" i="8"/>
  <c r="M4998" i="8"/>
  <c r="M2915" i="8"/>
  <c r="M1712" i="8"/>
  <c r="M2486" i="8"/>
  <c r="M271" i="8"/>
  <c r="M2842" i="8"/>
  <c r="M2967" i="8"/>
  <c r="M3492" i="8"/>
  <c r="M3485" i="8"/>
  <c r="M3571" i="8"/>
  <c r="M1922" i="8"/>
  <c r="M2101" i="8"/>
  <c r="M4413" i="8"/>
  <c r="M4247" i="8"/>
  <c r="M3205" i="8"/>
  <c r="M2509" i="8"/>
  <c r="M3726" i="8"/>
  <c r="M1302" i="8"/>
  <c r="M610" i="8"/>
  <c r="M1732" i="8"/>
  <c r="M3155" i="8"/>
  <c r="M2531" i="8"/>
  <c r="M908" i="8"/>
  <c r="M4794" i="8"/>
  <c r="M1559" i="8"/>
  <c r="M4481" i="8"/>
  <c r="M3998" i="8"/>
  <c r="M4314" i="8"/>
  <c r="M1871" i="8"/>
  <c r="M2516" i="8"/>
  <c r="M1625" i="8"/>
  <c r="M730" i="8"/>
  <c r="M3556" i="8"/>
  <c r="M2660" i="8"/>
  <c r="M4132" i="8"/>
  <c r="M2705" i="8"/>
  <c r="M2711" i="8"/>
  <c r="M1117" i="8"/>
  <c r="M576" i="8"/>
  <c r="M1841" i="8"/>
  <c r="M3164" i="8"/>
  <c r="M4373" i="8"/>
  <c r="M3143" i="8"/>
  <c r="M4059" i="8"/>
  <c r="M1202" i="8"/>
  <c r="M1962" i="8"/>
  <c r="M3110" i="8"/>
  <c r="M816" i="8"/>
  <c r="M639" i="8"/>
  <c r="M417" i="8"/>
  <c r="M3058" i="8"/>
  <c r="M3885" i="8"/>
  <c r="M16" i="8"/>
  <c r="M1338" i="8"/>
  <c r="M2504" i="8"/>
  <c r="M2572" i="8"/>
  <c r="M4564" i="8"/>
  <c r="M208" i="8"/>
  <c r="M3214" i="8"/>
  <c r="M1306" i="8"/>
  <c r="M2877" i="8"/>
  <c r="M966" i="8"/>
  <c r="M264" i="8"/>
  <c r="M4257" i="8"/>
  <c r="M521" i="8"/>
  <c r="M4174" i="8"/>
  <c r="M3254" i="8"/>
  <c r="M4419" i="8"/>
  <c r="M823" i="8"/>
  <c r="M3418" i="8"/>
  <c r="M4204" i="8"/>
  <c r="M4087" i="8"/>
  <c r="M2300" i="8"/>
  <c r="M4106" i="8"/>
  <c r="M1465" i="8"/>
  <c r="M2386" i="8"/>
  <c r="M525" i="8"/>
  <c r="M3409" i="8"/>
  <c r="M672" i="8"/>
  <c r="M716" i="8"/>
  <c r="M3963" i="8"/>
  <c r="M3740" i="8"/>
  <c r="M4769" i="8"/>
  <c r="M1834" i="8"/>
  <c r="M2715" i="8"/>
  <c r="M2280" i="8"/>
  <c r="M78" i="8"/>
  <c r="M740" i="8"/>
  <c r="M1967" i="8"/>
  <c r="M234" i="8"/>
  <c r="M1421" i="8"/>
  <c r="M3664" i="8"/>
  <c r="M3960" i="8"/>
  <c r="M4857" i="8"/>
  <c r="M2718" i="8"/>
  <c r="M2369" i="8"/>
  <c r="M75" i="8"/>
  <c r="M2994" i="8"/>
  <c r="M2998" i="8"/>
  <c r="M3240" i="8"/>
  <c r="M4469" i="8"/>
  <c r="M2100" i="8"/>
  <c r="M3663" i="8"/>
  <c r="M2274" i="8"/>
  <c r="M238" i="8"/>
  <c r="M1245" i="8"/>
  <c r="M2403" i="8"/>
  <c r="M1758" i="8"/>
  <c r="M3299" i="8"/>
  <c r="M235" i="8"/>
  <c r="M4980" i="8"/>
  <c r="M1567" i="8"/>
  <c r="M1700" i="8"/>
  <c r="M2396" i="8"/>
  <c r="M775" i="8"/>
  <c r="M2073" i="8"/>
  <c r="M1406" i="8"/>
  <c r="M2276" i="8"/>
  <c r="M1802" i="8"/>
  <c r="M4953" i="8"/>
  <c r="M3117" i="8"/>
  <c r="M2999" i="8"/>
  <c r="M1425" i="8"/>
  <c r="M1490" i="8"/>
  <c r="M4993" i="8"/>
  <c r="M3561" i="8"/>
  <c r="M803" i="8"/>
  <c r="M1518" i="8"/>
  <c r="M4542" i="8"/>
  <c r="M424" i="8"/>
  <c r="M3717" i="8"/>
  <c r="M1824" i="8"/>
  <c r="M1371" i="8"/>
  <c r="M4237" i="8"/>
  <c r="M4038" i="8"/>
  <c r="M1043" i="8"/>
  <c r="M1855" i="8"/>
  <c r="M1558" i="8"/>
  <c r="M3294" i="8"/>
  <c r="M1037" i="8"/>
  <c r="M613" i="8"/>
  <c r="M568" i="8"/>
  <c r="M1375" i="8"/>
  <c r="M268" i="8"/>
  <c r="M23" i="8"/>
  <c r="M4826" i="8"/>
  <c r="M1865" i="8"/>
  <c r="M1986" i="8"/>
  <c r="M972" i="8"/>
  <c r="M4151" i="8"/>
  <c r="M717" i="8"/>
  <c r="M3097" i="8"/>
  <c r="M2936" i="8"/>
  <c r="M774" i="8"/>
  <c r="M1353" i="8"/>
  <c r="M336" i="8"/>
  <c r="M754" i="8"/>
  <c r="M2412" i="8"/>
  <c r="M3629" i="8"/>
  <c r="M4458" i="8"/>
  <c r="M4227" i="8"/>
  <c r="M806" i="8"/>
  <c r="M598" i="8"/>
  <c r="M4698" i="8"/>
  <c r="M2768" i="8"/>
  <c r="M2860" i="8"/>
  <c r="M44" i="8"/>
  <c r="M4552" i="8"/>
  <c r="M1827" i="8"/>
  <c r="M465" i="8"/>
  <c r="M2887" i="8"/>
  <c r="M701" i="8"/>
  <c r="M3396" i="8"/>
  <c r="M4033" i="8"/>
  <c r="M3166" i="8"/>
  <c r="M2663" i="8"/>
  <c r="M3148" i="8"/>
  <c r="M2402" i="8"/>
  <c r="M1275" i="8"/>
  <c r="M4080" i="8"/>
  <c r="M4864" i="8"/>
  <c r="M2119" i="8"/>
  <c r="O1182" i="8"/>
  <c r="O778" i="8"/>
  <c r="O568" i="8"/>
  <c r="O3801" i="8"/>
  <c r="O94" i="8"/>
  <c r="O3499" i="8"/>
  <c r="O4080" i="8"/>
  <c r="O4107" i="8"/>
  <c r="O4555" i="8"/>
  <c r="O1568" i="8"/>
  <c r="O1172" i="8"/>
  <c r="O1093" i="8"/>
  <c r="O2461" i="8"/>
  <c r="O4615" i="8"/>
  <c r="O4049" i="8"/>
  <c r="O3558" i="8"/>
  <c r="O3294" i="8"/>
  <c r="O1986" i="8"/>
  <c r="O3541" i="8"/>
  <c r="O1855" i="8"/>
  <c r="O2671" i="8"/>
  <c r="O1375" i="8"/>
  <c r="O237" i="8"/>
  <c r="O3710" i="8"/>
  <c r="O3738" i="8"/>
  <c r="O3398" i="8"/>
  <c r="O1553" i="8"/>
  <c r="O3008" i="8"/>
  <c r="O2012" i="8"/>
  <c r="O613" i="8"/>
  <c r="O4856" i="8"/>
  <c r="O1865" i="8"/>
  <c r="O3123" i="8"/>
  <c r="O228" i="8"/>
  <c r="O4205" i="8"/>
  <c r="O1942" i="8"/>
  <c r="O673" i="8"/>
  <c r="O4993" i="8"/>
  <c r="O1030" i="8"/>
  <c r="O4094" i="8"/>
  <c r="O3312" i="8"/>
  <c r="O116" i="8"/>
  <c r="O88" i="8"/>
  <c r="O474" i="8"/>
  <c r="O4356" i="8"/>
  <c r="O3210" i="8"/>
  <c r="O986" i="8"/>
  <c r="O2363" i="8"/>
  <c r="O1916" i="8"/>
  <c r="O4237" i="8"/>
  <c r="O4820" i="8"/>
  <c r="O3459" i="8"/>
  <c r="O4871" i="8"/>
  <c r="O4010" i="8"/>
  <c r="O4648" i="8"/>
  <c r="O3707" i="8"/>
  <c r="O4685" i="8"/>
  <c r="O4187" i="8"/>
  <c r="O3311" i="8"/>
  <c r="O1494" i="8"/>
  <c r="O971" i="8"/>
  <c r="O4324" i="8"/>
  <c r="O3065" i="8"/>
  <c r="O1821" i="8"/>
  <c r="O280" i="8"/>
  <c r="O2458" i="8"/>
  <c r="O1278" i="8"/>
  <c r="O3345" i="8"/>
  <c r="O4974" i="8"/>
  <c r="O4461" i="8"/>
  <c r="O1952" i="8"/>
  <c r="O803" i="8"/>
  <c r="O2329" i="8"/>
  <c r="O4211" i="8"/>
  <c r="O363" i="8"/>
  <c r="O421" i="8"/>
  <c r="O4045" i="8"/>
  <c r="O1315" i="8"/>
  <c r="O972" i="8"/>
  <c r="O4798" i="8"/>
  <c r="O2115" i="8"/>
  <c r="O2220" i="8"/>
  <c r="O1558" i="8"/>
  <c r="O955" i="8"/>
  <c r="O2374" i="8"/>
  <c r="O620" i="8"/>
  <c r="O4590" i="8"/>
  <c r="O214" i="8"/>
  <c r="O1709" i="8"/>
  <c r="O2588" i="8"/>
  <c r="O3085" i="8"/>
  <c r="O4937" i="8"/>
  <c r="O1275" i="8"/>
  <c r="O4885" i="8"/>
  <c r="O4232" i="8"/>
  <c r="O81" i="8"/>
  <c r="O4526" i="8"/>
  <c r="O4542" i="8"/>
  <c r="O4799" i="8"/>
  <c r="O1590" i="8"/>
  <c r="O3788" i="8"/>
  <c r="O3355" i="8"/>
  <c r="O1824" i="8"/>
  <c r="O3911" i="8"/>
  <c r="O4487" i="8"/>
  <c r="O3561" i="8"/>
  <c r="O148" i="8"/>
  <c r="O3105" i="8"/>
  <c r="O1120" i="8"/>
  <c r="O2895" i="8"/>
  <c r="O3392" i="8"/>
  <c r="O1021" i="8"/>
  <c r="O1860" i="8"/>
  <c r="O1904" i="8"/>
  <c r="O1145" i="8"/>
  <c r="O2028" i="8"/>
  <c r="O4903" i="8"/>
  <c r="O1323" i="8"/>
  <c r="O1382" i="8"/>
  <c r="O1923" i="8"/>
  <c r="O2169" i="8"/>
  <c r="O3304" i="8"/>
  <c r="O3746" i="8"/>
  <c r="O1525" i="8"/>
  <c r="O4826" i="8"/>
  <c r="O660" i="8"/>
  <c r="O2138" i="8"/>
  <c r="O1045" i="8"/>
  <c r="O2343" i="8"/>
  <c r="O555" i="8"/>
  <c r="O1972" i="8"/>
  <c r="O704" i="8"/>
  <c r="O4828" i="8"/>
  <c r="O95" i="8"/>
  <c r="O3373" i="8"/>
  <c r="O3512" i="8"/>
  <c r="O3717" i="8"/>
  <c r="O1115" i="8"/>
  <c r="O609" i="8"/>
  <c r="O821" i="8"/>
  <c r="O4038" i="8"/>
  <c r="O2630" i="8"/>
  <c r="O1322" i="8"/>
  <c r="O424" i="8"/>
  <c r="O1279" i="8"/>
  <c r="O4388" i="8"/>
  <c r="O4530" i="8"/>
  <c r="O2952" i="8"/>
  <c r="O23" i="8"/>
  <c r="O932" i="8"/>
  <c r="O873" i="8"/>
  <c r="O3" i="8"/>
  <c r="O3343" i="8"/>
  <c r="O3732" i="8"/>
  <c r="O2181" i="8"/>
  <c r="O308" i="8"/>
  <c r="O4975" i="8"/>
  <c r="O4832" i="8"/>
  <c r="O1043" i="8"/>
  <c r="O851" i="8"/>
  <c r="O1426" i="8"/>
  <c r="O3693" i="8"/>
  <c r="O2698" i="8"/>
  <c r="O4261" i="8"/>
  <c r="O2960" i="8"/>
  <c r="O1681" i="8"/>
  <c r="O3203" i="8"/>
  <c r="O2791" i="8"/>
  <c r="O3930" i="8"/>
  <c r="O2003" i="8"/>
  <c r="O3578" i="8"/>
  <c r="O584" i="8"/>
  <c r="O3256" i="8"/>
  <c r="O2219" i="8"/>
  <c r="O268" i="8"/>
  <c r="O2402" i="8"/>
  <c r="O2112" i="8"/>
  <c r="M4765" i="8"/>
  <c r="M2662" i="8"/>
  <c r="M3750" i="8"/>
  <c r="M1377" i="8"/>
  <c r="M3348" i="8"/>
  <c r="M1446" i="8"/>
  <c r="M935" i="8"/>
  <c r="M2133" i="8"/>
  <c r="M2204" i="8"/>
  <c r="M1651" i="8"/>
  <c r="M3800" i="8"/>
  <c r="M4179" i="8"/>
  <c r="M4353" i="8"/>
  <c r="M493" i="8"/>
  <c r="M934" i="8"/>
  <c r="M2858" i="8"/>
  <c r="M1869" i="8"/>
  <c r="M2510" i="8"/>
  <c r="M3475" i="8"/>
  <c r="M2281" i="8"/>
  <c r="M976" i="8"/>
  <c r="M3215" i="8"/>
  <c r="M3260" i="8"/>
  <c r="M809" i="8"/>
  <c r="M1236" i="8"/>
  <c r="M841" i="8"/>
  <c r="M4734" i="8"/>
  <c r="M4243" i="8"/>
  <c r="M2982" i="8"/>
  <c r="M4508" i="8"/>
  <c r="M1039" i="8"/>
  <c r="M2831" i="8"/>
  <c r="M3285" i="8"/>
  <c r="M4753" i="8"/>
  <c r="M3368" i="8"/>
  <c r="M3509" i="8"/>
  <c r="M29" i="8"/>
  <c r="M3456" i="8"/>
  <c r="M4012" i="8"/>
  <c r="M4898" i="8"/>
  <c r="M138" i="8"/>
  <c r="M3236" i="8"/>
  <c r="M3584" i="8"/>
  <c r="M2138" i="8"/>
  <c r="M3843" i="8"/>
  <c r="M2835" i="8"/>
  <c r="M584" i="8"/>
  <c r="M932" i="8"/>
  <c r="M1278" i="8"/>
  <c r="M3970" i="8"/>
  <c r="M2308" i="8"/>
  <c r="M3198" i="8"/>
  <c r="M169" i="8"/>
  <c r="M4805" i="8"/>
  <c r="M230" i="8"/>
  <c r="M4858" i="8"/>
  <c r="M1894" i="8"/>
  <c r="M1373" i="8"/>
  <c r="M1015" i="8"/>
  <c r="M4168" i="8"/>
  <c r="M4954" i="8"/>
  <c r="M4025" i="8"/>
  <c r="M4509" i="8"/>
  <c r="M1933" i="8"/>
  <c r="M1437" i="8"/>
  <c r="M1531" i="8"/>
  <c r="M2040" i="8"/>
  <c r="M4058" i="8"/>
  <c r="M4144" i="8"/>
  <c r="M965" i="8"/>
  <c r="M1992" i="8"/>
  <c r="M1200" i="8"/>
  <c r="M663" i="8"/>
  <c r="M1895" i="8"/>
  <c r="M2525" i="8"/>
  <c r="M578" i="8"/>
  <c r="M1066" i="8"/>
  <c r="M4806" i="8"/>
  <c r="M2052" i="8"/>
  <c r="M497" i="8"/>
  <c r="M3620" i="8"/>
  <c r="M2009" i="8"/>
  <c r="M3604" i="8"/>
  <c r="M1585" i="8"/>
  <c r="M3442" i="8"/>
  <c r="M3759" i="8"/>
  <c r="M4270" i="8"/>
  <c r="M684" i="8"/>
  <c r="M256" i="8"/>
  <c r="M1368" i="8"/>
  <c r="M3261" i="8"/>
  <c r="M467" i="8"/>
  <c r="M2643" i="8"/>
  <c r="M3875" i="8"/>
  <c r="M2607" i="8"/>
  <c r="M3498" i="8"/>
  <c r="M2739" i="8"/>
  <c r="M3219" i="8"/>
  <c r="M963" i="8"/>
  <c r="M3933" i="8"/>
  <c r="M2840" i="8"/>
  <c r="M2033" i="8"/>
  <c r="M134" i="8"/>
  <c r="M3990" i="8"/>
  <c r="M2682" i="8"/>
  <c r="M3818" i="8"/>
  <c r="M2352" i="8"/>
  <c r="M2586" i="8"/>
  <c r="M1405" i="8"/>
  <c r="M377" i="8"/>
  <c r="M1018" i="8"/>
  <c r="M3880" i="8"/>
  <c r="M4810" i="8"/>
  <c r="M1631" i="8"/>
  <c r="M2743" i="8"/>
  <c r="M3172" i="8"/>
  <c r="M704" i="8"/>
  <c r="M2115" i="8"/>
  <c r="M2588" i="8"/>
  <c r="M2219" i="8"/>
  <c r="M4590" i="8"/>
  <c r="M1907" i="8"/>
  <c r="M1060" i="8"/>
  <c r="M2709" i="8"/>
  <c r="M3765" i="8"/>
  <c r="M119" i="8"/>
  <c r="M195" i="8"/>
  <c r="M4330" i="8"/>
  <c r="M3196" i="8"/>
  <c r="M2248" i="8"/>
  <c r="M3419" i="8"/>
  <c r="M2449" i="8"/>
  <c r="M1746" i="8"/>
  <c r="M3450" i="8"/>
  <c r="M2195" i="8"/>
  <c r="M1186" i="8"/>
  <c r="M2477" i="8"/>
  <c r="M574" i="8"/>
  <c r="M4878" i="8"/>
  <c r="M1788" i="8"/>
  <c r="M1641" i="8"/>
  <c r="M3708" i="8"/>
  <c r="M2955" i="8"/>
  <c r="M4626" i="8"/>
  <c r="M1752" i="8"/>
  <c r="M1301" i="8"/>
  <c r="M4990" i="8"/>
  <c r="M4490" i="8"/>
  <c r="M2949" i="8"/>
  <c r="M3641" i="8"/>
  <c r="M522" i="8"/>
  <c r="M4671" i="8"/>
  <c r="M218" i="8"/>
  <c r="M2606" i="8"/>
  <c r="M1265" i="8"/>
  <c r="M4128" i="8"/>
  <c r="M2917" i="8"/>
  <c r="M384" i="8"/>
  <c r="M4890" i="8"/>
  <c r="M394" i="8"/>
  <c r="M877" i="8"/>
  <c r="M1505" i="8"/>
  <c r="M2750" i="8"/>
  <c r="M4101" i="8"/>
  <c r="M1146" i="8"/>
  <c r="M4042" i="8"/>
  <c r="M4460" i="8"/>
  <c r="M1985" i="8"/>
  <c r="M2749" i="8"/>
  <c r="M3414" i="8"/>
  <c r="M3780" i="8"/>
  <c r="M3971" i="8"/>
  <c r="M2018" i="8"/>
  <c r="M2243" i="8"/>
  <c r="M2545" i="8"/>
  <c r="M738" i="8"/>
  <c r="M2454" i="8"/>
  <c r="M1191" i="8"/>
  <c r="M4678" i="8"/>
  <c r="M1562" i="8"/>
  <c r="M3204" i="8"/>
  <c r="M1616" i="8"/>
  <c r="M3059" i="8"/>
  <c r="M1930" i="8"/>
  <c r="M1335" i="8"/>
  <c r="M1144" i="8"/>
  <c r="M246" i="8"/>
  <c r="M3826" i="8"/>
  <c r="M2169" i="8"/>
  <c r="M3345" i="8"/>
  <c r="M3111" i="8"/>
  <c r="M787" i="8"/>
  <c r="M2671" i="8"/>
  <c r="M1952" i="8"/>
  <c r="M1337" i="8"/>
  <c r="M1598" i="8"/>
  <c r="M73" i="8"/>
  <c r="M3474" i="8"/>
  <c r="O2475" i="8"/>
  <c r="O782" i="8"/>
  <c r="O4429" i="8"/>
  <c r="O3991" i="8"/>
  <c r="O4436" i="8"/>
  <c r="O3018" i="8"/>
  <c r="O2548" i="8"/>
  <c r="O1023" i="8"/>
  <c r="O3252" i="8"/>
  <c r="O392" i="8"/>
  <c r="O2685" i="8"/>
  <c r="O1515" i="8"/>
  <c r="O940" i="8"/>
  <c r="O2738" i="8"/>
  <c r="O3913" i="8"/>
  <c r="O1514" i="8"/>
  <c r="O3546" i="8"/>
  <c r="O4868" i="8"/>
  <c r="O2635" i="8"/>
  <c r="O1143" i="8"/>
  <c r="O4556" i="8"/>
  <c r="O1000" i="8"/>
  <c r="O4004" i="8"/>
  <c r="O2177" i="8"/>
  <c r="O3686" i="8"/>
  <c r="O4581" i="8"/>
  <c r="O1171" i="8"/>
  <c r="O3265" i="8"/>
  <c r="O156" i="8"/>
  <c r="O407" i="8"/>
  <c r="O3471" i="8"/>
  <c r="O1713" i="8"/>
  <c r="O2404" i="8"/>
  <c r="O2150" i="8"/>
  <c r="O3032" i="8"/>
  <c r="O2896" i="8"/>
  <c r="O2932" i="8"/>
  <c r="O800" i="8"/>
  <c r="O1414" i="8"/>
  <c r="O4656" i="8"/>
  <c r="O313" i="8"/>
  <c r="O1663" i="8"/>
  <c r="O899" i="8"/>
  <c r="O2460" i="8"/>
  <c r="O1195" i="8"/>
  <c r="O505" i="8"/>
  <c r="O4935" i="8"/>
  <c r="O1696" i="8"/>
  <c r="O2466" i="8"/>
  <c r="O4837" i="8"/>
  <c r="O4630" i="8"/>
  <c r="O2022" i="8"/>
  <c r="O3231" i="8"/>
  <c r="O2455" i="8"/>
  <c r="O1445" i="8"/>
  <c r="O659" i="8"/>
  <c r="O4191" i="8"/>
  <c r="O1980" i="8"/>
  <c r="O4186" i="8"/>
  <c r="O3628" i="8"/>
  <c r="O558" i="8"/>
  <c r="O4986" i="8"/>
  <c r="O1938" i="8"/>
  <c r="O910" i="8"/>
  <c r="O2544" i="8"/>
  <c r="O2301" i="8"/>
  <c r="O2778" i="8"/>
  <c r="O724" i="8"/>
  <c r="O3851" i="8"/>
  <c r="O2489" i="8"/>
  <c r="O2459" i="8"/>
  <c r="O3481" i="8"/>
  <c r="O3656" i="8"/>
  <c r="O477" i="8"/>
  <c r="O3138" i="8"/>
  <c r="O2602" i="8"/>
  <c r="O2822" i="8"/>
  <c r="O54" i="8"/>
  <c r="O1044" i="8"/>
  <c r="O3014" i="8"/>
  <c r="O3799" i="8"/>
  <c r="O1965" i="8"/>
  <c r="O1888" i="8"/>
  <c r="O2888" i="8"/>
  <c r="O888" i="8"/>
  <c r="O3606" i="8"/>
  <c r="O3999" i="8"/>
  <c r="O1208" i="8"/>
  <c r="O2442" i="8"/>
  <c r="O295" i="8"/>
  <c r="O969" i="8"/>
  <c r="O3602" i="8"/>
  <c r="O3063" i="8"/>
  <c r="O4450" i="8"/>
  <c r="O4640" i="8"/>
  <c r="O186" i="8"/>
  <c r="O3055" i="8"/>
  <c r="O2062" i="8"/>
  <c r="O2576" i="8"/>
  <c r="O1277" i="8"/>
  <c r="O3720" i="8"/>
  <c r="O1978" i="8"/>
  <c r="O1919" i="8"/>
  <c r="O3158" i="8"/>
  <c r="O1600" i="8"/>
  <c r="O3733" i="8"/>
  <c r="O2139" i="8"/>
  <c r="O975" i="8"/>
  <c r="O3601" i="8"/>
  <c r="O4742" i="8"/>
  <c r="O1862" i="8"/>
  <c r="O409" i="8"/>
  <c r="O4223" i="8"/>
  <c r="O3120" i="8"/>
  <c r="O1017" i="8"/>
  <c r="O2763" i="8"/>
  <c r="O3919" i="8"/>
  <c r="O4584" i="8"/>
  <c r="O1004" i="8"/>
  <c r="O3364" i="8"/>
  <c r="O1078" i="8"/>
  <c r="O1471" i="8"/>
  <c r="O2570" i="8"/>
  <c r="O2238" i="8"/>
  <c r="O1366" i="8"/>
  <c r="O4781" i="8"/>
  <c r="O2529" i="8"/>
  <c r="O4466" i="8"/>
  <c r="O4839" i="8"/>
  <c r="O4683" i="8"/>
  <c r="O4016" i="8"/>
  <c r="O4193" i="8"/>
  <c r="O2977" i="8"/>
  <c r="O2507" i="8"/>
  <c r="O1864" i="8"/>
  <c r="O4240" i="8"/>
  <c r="O3636" i="8"/>
  <c r="O1026" i="8"/>
  <c r="O61" i="8"/>
  <c r="O1740" i="8"/>
  <c r="O109" i="8"/>
  <c r="O3918" i="8"/>
  <c r="O3834" i="8"/>
  <c r="O3329" i="8"/>
  <c r="O4848" i="8"/>
  <c r="O1091" i="8"/>
  <c r="O3676" i="8"/>
  <c r="O2681" i="8"/>
  <c r="O3394" i="8"/>
  <c r="O2392" i="8"/>
  <c r="O2225" i="8"/>
  <c r="O2893" i="8"/>
  <c r="O1941" i="8"/>
  <c r="O4897" i="8"/>
  <c r="O1065" i="8"/>
  <c r="O1094" i="8"/>
  <c r="O1393" i="8"/>
  <c r="O386" i="8"/>
  <c r="O4511" i="8"/>
  <c r="O2085" i="8"/>
  <c r="O4712" i="8"/>
  <c r="O3037" i="8"/>
  <c r="O1199" i="8"/>
  <c r="O1403" i="8"/>
  <c r="O1682" i="8"/>
  <c r="O4318" i="8"/>
  <c r="O4500" i="8"/>
  <c r="O3397" i="8"/>
  <c r="O2810" i="8"/>
  <c r="O3623" i="8"/>
  <c r="O373" i="8"/>
  <c r="O1526" i="8"/>
  <c r="O2617" i="8"/>
  <c r="O332" i="8"/>
  <c r="O4053" i="8"/>
  <c r="O885" i="8"/>
  <c r="O1797" i="8"/>
  <c r="O4931" i="8"/>
  <c r="O4557" i="8"/>
  <c r="O3731" i="8"/>
  <c r="O3949" i="8"/>
  <c r="O2524" i="8"/>
  <c r="O1281" i="8"/>
  <c r="O3797" i="8"/>
  <c r="O2728" i="8"/>
  <c r="O211" i="8"/>
  <c r="O2906" i="8"/>
  <c r="O2080" i="8"/>
  <c r="Q2889" i="8"/>
  <c r="Q991" i="8"/>
  <c r="Q2438" i="8"/>
  <c r="Q1910" i="8"/>
  <c r="Q3162" i="8"/>
  <c r="Q2344" i="8"/>
  <c r="Q3505" i="8"/>
  <c r="Q388" i="8"/>
  <c r="Q4209" i="8"/>
  <c r="Q3178" i="8"/>
  <c r="Q1581" i="8"/>
  <c r="Q4757" i="8"/>
  <c r="Q4567" i="8"/>
  <c r="Q2610" i="8"/>
  <c r="Q2580" i="8"/>
  <c r="Q2854" i="8"/>
  <c r="Q3587" i="8"/>
  <c r="Q3791" i="8"/>
  <c r="Q3973" i="8"/>
  <c r="Q3945" i="8"/>
  <c r="Q1100" i="8"/>
  <c r="Q2772" i="8"/>
  <c r="Q2513" i="8"/>
  <c r="Q1345" i="8"/>
  <c r="Q4614" i="8"/>
  <c r="Q4127" i="8"/>
  <c r="Q4245" i="8"/>
  <c r="Q3434" i="8"/>
  <c r="Q2639" i="8"/>
  <c r="Q1591" i="8"/>
  <c r="Q1444" i="8"/>
  <c r="Q1724" i="8"/>
  <c r="Q4173" i="8"/>
  <c r="Q3020" i="8"/>
  <c r="Q4415" i="8"/>
  <c r="Q3559" i="8"/>
  <c r="Q4113" i="8"/>
  <c r="Q641" i="8"/>
  <c r="Q3642" i="8"/>
  <c r="Q3078" i="8"/>
  <c r="Q90" i="8"/>
  <c r="Q811" i="8"/>
  <c r="Q3821" i="8"/>
  <c r="Q2217" i="8"/>
  <c r="Q2346" i="8"/>
  <c r="Q1388" i="8"/>
  <c r="Q2925" i="8"/>
  <c r="Q3835" i="8"/>
  <c r="Q3013" i="8"/>
  <c r="Q3925" i="8"/>
  <c r="Q2787" i="8"/>
  <c r="Q4214" i="8"/>
  <c r="Q825" i="8"/>
  <c r="Q4893" i="8"/>
  <c r="Q4796" i="8"/>
  <c r="Q4078" i="8"/>
  <c r="Q4292" i="8"/>
  <c r="Q400" i="8"/>
  <c r="Q2094" i="8"/>
  <c r="Q2111" i="8"/>
  <c r="Q798" i="8"/>
  <c r="Q2781" i="8"/>
  <c r="Q339" i="8"/>
  <c r="Q2401" i="8"/>
  <c r="Q1429" i="8"/>
  <c r="Q835" i="8"/>
  <c r="Q3798" i="8"/>
  <c r="Q1917" i="8"/>
  <c r="Q335" i="8"/>
  <c r="Q2995" i="8"/>
  <c r="Q96" i="8"/>
  <c r="Q4491" i="8"/>
  <c r="Q4082" i="8"/>
  <c r="Q254" i="8"/>
  <c r="Q881" i="8"/>
  <c r="Q1106" i="8"/>
  <c r="Q1324" i="8"/>
  <c r="Q1019" i="8"/>
  <c r="Q1736" i="8"/>
  <c r="Q4152" i="8"/>
  <c r="Q4654" i="8"/>
  <c r="Q2803" i="8"/>
  <c r="Q4416" i="8"/>
  <c r="Q1527" i="8"/>
  <c r="Q3327" i="8"/>
  <c r="Q3805" i="8"/>
  <c r="Q1780" i="8"/>
  <c r="Q1586" i="8"/>
  <c r="Q1768" i="8"/>
  <c r="Q4473" i="8"/>
  <c r="Q1288" i="8"/>
  <c r="Q3588" i="8"/>
  <c r="Q1497" i="8"/>
  <c r="Q953" i="8"/>
  <c r="Q3729" i="8"/>
  <c r="Q4844" i="8"/>
  <c r="Q2911" i="8"/>
  <c r="Q3989" i="8"/>
  <c r="Q1166" i="8"/>
  <c r="Q3977" i="8"/>
  <c r="Q4014" i="8"/>
  <c r="Q206" i="8"/>
  <c r="Q2625" i="8"/>
  <c r="Q2307" i="8"/>
  <c r="Q4531" i="8"/>
  <c r="Q3669" i="8"/>
  <c r="Q3039" i="8"/>
  <c r="Q3743" i="8"/>
  <c r="Q2375" i="8"/>
  <c r="Q3929" i="8"/>
  <c r="Q4072" i="8"/>
  <c r="Q4492" i="8"/>
  <c r="Q4344" i="8"/>
  <c r="Q3700" i="8"/>
  <c r="Q4061" i="8"/>
  <c r="Q3269" i="8"/>
  <c r="Q1695" i="8"/>
  <c r="Q1466" i="8"/>
  <c r="Q2798" i="8"/>
  <c r="Q4478" i="8"/>
  <c r="Q4312" i="8"/>
  <c r="Q3439" i="8"/>
  <c r="Q1046" i="8"/>
  <c r="Q3447" i="8"/>
  <c r="Q2726" i="8"/>
  <c r="Q3255" i="8"/>
  <c r="Q4823" i="8"/>
  <c r="Q1939" i="8"/>
  <c r="Q1385" i="8"/>
  <c r="Q4679" i="8"/>
  <c r="Q2367" i="8"/>
  <c r="Q4070" i="8"/>
  <c r="Q4907" i="8"/>
  <c r="Q2821" i="8"/>
  <c r="Q1502" i="8"/>
  <c r="Q3186" i="8"/>
  <c r="Q2748" i="8"/>
  <c r="Q1946" i="8"/>
  <c r="Q2099" i="8"/>
  <c r="Q4131" i="8"/>
  <c r="Q1432" i="8"/>
  <c r="Q2032" i="8"/>
  <c r="Q2440" i="8"/>
  <c r="Q912" i="8"/>
  <c r="Q161" i="8"/>
  <c r="Q1604" i="8"/>
  <c r="Q3706" i="8"/>
  <c r="Q2203" i="8"/>
  <c r="Q1536" i="8"/>
  <c r="Q153" i="8"/>
  <c r="Q2571" i="8"/>
  <c r="Q870" i="8"/>
  <c r="Q4633" i="8"/>
  <c r="Q2208" i="8"/>
  <c r="Q4983" i="8"/>
  <c r="Q734" i="8"/>
  <c r="Q4166" i="8"/>
  <c r="Q3082" i="8"/>
  <c r="Q1176" i="8"/>
  <c r="Q3140" i="8"/>
  <c r="Q2144" i="8"/>
  <c r="Q4121" i="8"/>
  <c r="Q4264" i="8"/>
  <c r="Q2561" i="8"/>
  <c r="Q1028" i="8"/>
  <c r="Q814" i="8"/>
  <c r="Q4287" i="8"/>
  <c r="Q938" i="8"/>
  <c r="Q2473" i="8"/>
  <c r="Q225" i="8"/>
  <c r="Q2067" i="8"/>
  <c r="Q1470" i="8"/>
  <c r="Q1160" i="8"/>
  <c r="Q53" i="8"/>
  <c r="Q2013" i="8"/>
  <c r="Q4688" i="8"/>
  <c r="Q3217" i="8"/>
  <c r="Q4911" i="8"/>
  <c r="Q4281" i="8"/>
  <c r="Q1201" i="8"/>
  <c r="Q2435" i="8"/>
  <c r="O3443" i="8"/>
  <c r="O2108" i="8"/>
  <c r="O128" i="8"/>
  <c r="O3049" i="8"/>
  <c r="O3984" i="8"/>
  <c r="O2575" i="8"/>
  <c r="O111" i="8"/>
  <c r="O2900" i="8"/>
  <c r="O3902" i="8"/>
  <c r="O809" i="8"/>
  <c r="O3608" i="8"/>
  <c r="O2104" i="8"/>
  <c r="O2021" i="8"/>
  <c r="O286" i="8"/>
  <c r="O4008" i="8"/>
  <c r="O989" i="8"/>
  <c r="O4623" i="8"/>
  <c r="O3237" i="8"/>
  <c r="O3077" i="8"/>
  <c r="O2983" i="8"/>
  <c r="O102" i="8"/>
  <c r="O2622" i="8"/>
  <c r="O4794" i="8"/>
  <c r="O896" i="8"/>
  <c r="O3490" i="8"/>
  <c r="O2093" i="8"/>
  <c r="O3884" i="8"/>
  <c r="O2990" i="8"/>
  <c r="O3036" i="8"/>
  <c r="O1407" i="8"/>
  <c r="O1732" i="8"/>
  <c r="O827" i="8"/>
  <c r="O1775" i="8"/>
  <c r="O4365" i="8"/>
  <c r="O271" i="8"/>
  <c r="O4734" i="8"/>
  <c r="O4669" i="8"/>
  <c r="O2894" i="8"/>
  <c r="O1559" i="8"/>
  <c r="O4041" i="8"/>
  <c r="O610" i="8"/>
  <c r="O3501" i="8"/>
  <c r="O3737" i="8"/>
  <c r="O3157" i="8"/>
  <c r="O4247" i="8"/>
  <c r="O3478" i="8"/>
  <c r="O519" i="8"/>
  <c r="O4101" i="8"/>
  <c r="O115" i="8"/>
  <c r="O256" i="8"/>
  <c r="O3179" i="8"/>
  <c r="O4481" i="8"/>
  <c r="O4652" i="8"/>
  <c r="O2842" i="8"/>
  <c r="O2967" i="8"/>
  <c r="O4659" i="8"/>
  <c r="O4578" i="8"/>
  <c r="O3660" i="8"/>
  <c r="O4145" i="8"/>
  <c r="O224" i="8"/>
  <c r="O712" i="8"/>
  <c r="O3998" i="8"/>
  <c r="O310" i="8"/>
  <c r="O846" i="8"/>
  <c r="O2424" i="8"/>
  <c r="O727" i="8"/>
  <c r="O2954" i="8"/>
  <c r="O1368" i="8"/>
  <c r="O4488" i="8"/>
  <c r="O3761" i="8"/>
  <c r="O4340" i="8"/>
  <c r="O4314" i="8"/>
  <c r="O3594" i="8"/>
  <c r="O3342" i="8"/>
  <c r="O3406" i="8"/>
  <c r="O2166" i="8"/>
  <c r="O3261" i="8"/>
  <c r="O2273" i="8"/>
  <c r="O2890" i="8"/>
  <c r="O1103" i="8"/>
  <c r="O791" i="8"/>
  <c r="O1922" i="8"/>
  <c r="O1807" i="8"/>
  <c r="O419" i="8"/>
  <c r="O59" i="8"/>
  <c r="O3377" i="8"/>
  <c r="O995" i="8"/>
  <c r="O1161" i="8"/>
  <c r="O3454" i="8"/>
  <c r="O330" i="8"/>
  <c r="O4270" i="8"/>
  <c r="O2891" i="8"/>
  <c r="O2539" i="8"/>
  <c r="O3571" i="8"/>
  <c r="O4251" i="8"/>
  <c r="O2837" i="8"/>
  <c r="O394" i="8"/>
  <c r="O1896" i="8"/>
  <c r="O385" i="8"/>
  <c r="O175" i="8"/>
  <c r="O1040" i="8"/>
  <c r="O749" i="8"/>
  <c r="O4783" i="8"/>
  <c r="O2245" i="8"/>
  <c r="O1222" i="8"/>
  <c r="O2830" i="8"/>
  <c r="O4686" i="8"/>
  <c r="O1244" i="8"/>
  <c r="O3001" i="8"/>
  <c r="O1236" i="8"/>
  <c r="O3099" i="8"/>
  <c r="O3716" i="8"/>
  <c r="O4785" i="8"/>
  <c r="O376" i="8"/>
  <c r="O1903" i="8"/>
  <c r="O1254" i="8"/>
  <c r="O1648" i="8"/>
  <c r="O3098" i="8"/>
  <c r="O1748" i="8"/>
  <c r="O3726" i="8"/>
  <c r="O2047" i="8"/>
  <c r="O2506" i="8"/>
  <c r="O684" i="8"/>
  <c r="O1179" i="8"/>
  <c r="O4351" i="8"/>
  <c r="O2786" i="8"/>
  <c r="O984" i="8"/>
  <c r="O4853" i="8"/>
  <c r="O1932" i="8"/>
  <c r="O951" i="8"/>
  <c r="O69" i="8"/>
  <c r="O4522" i="8"/>
  <c r="O2531" i="8"/>
  <c r="O3492" i="8"/>
  <c r="O1925" i="8"/>
  <c r="O3863" i="8"/>
  <c r="O3954" i="8"/>
  <c r="O2981" i="8"/>
  <c r="O4259" i="8"/>
  <c r="O2818" i="8"/>
  <c r="O4890" i="8"/>
  <c r="O650" i="8"/>
  <c r="O4574" i="8"/>
  <c r="O3205" i="8"/>
  <c r="O4594" i="8"/>
  <c r="O1302" i="8"/>
  <c r="O4413" i="8"/>
  <c r="O2653" i="8"/>
  <c r="O63" i="8"/>
  <c r="O894" i="8"/>
  <c r="O1912" i="8"/>
  <c r="O3552" i="8"/>
  <c r="O3679" i="8"/>
  <c r="O1068" i="8"/>
  <c r="O220" i="8"/>
  <c r="O2750" i="8"/>
  <c r="O1505" i="8"/>
  <c r="O2063" i="8"/>
  <c r="O908" i="8"/>
  <c r="O2533" i="8"/>
  <c r="O1436" i="8"/>
  <c r="O4433" i="8"/>
  <c r="O3916" i="8"/>
  <c r="O3924" i="8"/>
  <c r="O3782" i="8"/>
  <c r="O3485" i="8"/>
  <c r="O2909" i="8"/>
  <c r="O862" i="8"/>
  <c r="O1958" i="8"/>
  <c r="O742" i="8"/>
  <c r="O2101" i="8"/>
  <c r="O3748" i="8"/>
  <c r="O3155" i="8"/>
  <c r="O3132" i="8"/>
  <c r="O4241" i="8"/>
  <c r="O1367" i="8"/>
  <c r="O1537" i="8"/>
  <c r="O2130" i="8"/>
  <c r="O473" i="8"/>
  <c r="O1256" i="8"/>
  <c r="O877" i="8"/>
  <c r="Q2515" i="8"/>
  <c r="Q2448" i="8"/>
  <c r="Q340" i="8"/>
  <c r="Q913" i="8"/>
  <c r="Q2511" i="8"/>
  <c r="Q374" i="8"/>
  <c r="Q4789" i="8"/>
  <c r="Q2945" i="8"/>
  <c r="Q2362" i="8"/>
  <c r="Q4085" i="8"/>
  <c r="Q3335" i="8"/>
  <c r="Q664" i="8"/>
  <c r="Q4957" i="8"/>
  <c r="Q2151" i="8"/>
  <c r="Q4755" i="8"/>
  <c r="Q4668" i="8"/>
  <c r="Q3293" i="8"/>
  <c r="Q2452" i="8"/>
  <c r="Q3029" i="8"/>
  <c r="Q1511" i="8"/>
  <c r="Q3407" i="8"/>
  <c r="Q4374" i="8"/>
  <c r="Q2385" i="8"/>
  <c r="Q1423" i="8"/>
  <c r="Q939" i="8"/>
  <c r="Q4611" i="8"/>
  <c r="Q2872" i="8"/>
  <c r="Q84" i="8"/>
  <c r="Q4375" i="8"/>
  <c r="Q3083" i="8"/>
  <c r="Q2993" i="8"/>
  <c r="Q45" i="8"/>
  <c r="Q3813" i="8"/>
  <c r="Q1721" i="8"/>
  <c r="Q2961" i="8"/>
  <c r="Q2886" i="8"/>
  <c r="Q2393" i="8"/>
  <c r="Q4521" i="8"/>
  <c r="Q1482" i="8"/>
  <c r="Q19" i="8"/>
  <c r="Q2783" i="8"/>
  <c r="Q1935" i="8"/>
  <c r="Q4371" i="8"/>
  <c r="Q2044" i="8"/>
  <c r="Q291" i="8"/>
  <c r="Q1951" i="8"/>
  <c r="Q1556" i="8"/>
  <c r="Q3683" i="8"/>
  <c r="Q3536" i="8"/>
  <c r="Q4099" i="8"/>
  <c r="Q1123" i="8"/>
  <c r="Q1760" i="8"/>
  <c r="Q1224" i="8"/>
  <c r="Q1990" i="8"/>
  <c r="Q1819" i="8"/>
  <c r="Q2841" i="8"/>
  <c r="Q2418" i="8"/>
  <c r="Q3917" i="8"/>
  <c r="Q874" i="8"/>
  <c r="Q1455" i="8"/>
  <c r="Q1079" i="8"/>
  <c r="Q2076" i="8"/>
  <c r="Q4655" i="8"/>
  <c r="Q2236" i="8"/>
  <c r="Q1725" i="8"/>
  <c r="Q746" i="8"/>
  <c r="Q4653" i="8"/>
  <c r="Q1042" i="8"/>
  <c r="Q4560" i="8"/>
  <c r="Q2574" i="8"/>
  <c r="Q2113" i="8"/>
  <c r="Q3200" i="8"/>
  <c r="Q3779" i="8"/>
  <c r="Q427" i="8"/>
  <c r="Q1543" i="8"/>
  <c r="Q2351" i="8"/>
  <c r="Q2974" i="8"/>
  <c r="Q4272" i="8"/>
  <c r="Q2742" i="8"/>
  <c r="Q3000" i="8"/>
  <c r="Q603" i="8"/>
  <c r="Q3831" i="8"/>
  <c r="Q2143" i="8"/>
  <c r="Q4267" i="8"/>
  <c r="Q1999" i="8"/>
  <c r="Q4747" i="8"/>
  <c r="Q4535" i="8"/>
  <c r="Q4879" i="8"/>
  <c r="Q103" i="8"/>
  <c r="Q4437" i="8"/>
  <c r="Q1057" i="8"/>
  <c r="Q2251" i="8"/>
  <c r="Q309" i="8"/>
  <c r="Q1005" i="8"/>
  <c r="Q1783" i="8"/>
  <c r="Q2623" i="8"/>
  <c r="Q2282" i="8"/>
  <c r="Q1535" i="8"/>
  <c r="Q4730" i="8"/>
  <c r="Q247" i="8"/>
  <c r="Q849" i="8"/>
  <c r="Q570" i="8"/>
  <c r="Q4006" i="8"/>
  <c r="Q2116" i="8"/>
  <c r="Q3436" i="8"/>
  <c r="Q3727" i="8"/>
  <c r="Q3948" i="8"/>
  <c r="Q1063" i="8"/>
  <c r="Q3222" i="8"/>
  <c r="Q1659" i="8"/>
  <c r="Q371" i="8"/>
  <c r="Q2592" i="8"/>
  <c r="Q4705" i="8"/>
  <c r="Q1906" i="8"/>
  <c r="Q691" i="8"/>
  <c r="Q4650" i="8"/>
  <c r="Q145" i="8"/>
  <c r="Q1994" i="8"/>
  <c r="Q1605" i="8"/>
  <c r="Q4524" i="8"/>
  <c r="Q3221" i="8"/>
  <c r="Q4409" i="8"/>
  <c r="Q1510" i="8"/>
  <c r="Q3847" i="8"/>
  <c r="Q4065" i="8"/>
  <c r="Q3711" i="8"/>
  <c r="Q2846" i="8"/>
  <c r="Q4141" i="8"/>
  <c r="Q2696" i="8"/>
  <c r="Q1647" i="8"/>
  <c r="Q622" i="8"/>
  <c r="Q3415" i="8"/>
  <c r="Q4203" i="8"/>
  <c r="Q1846" i="8"/>
  <c r="Q3035" i="8"/>
  <c r="Q3271" i="8"/>
  <c r="Q2292" i="8"/>
  <c r="Q3262" i="8"/>
  <c r="Q3528" i="8"/>
  <c r="Q4092" i="8"/>
  <c r="Q4079" i="8"/>
  <c r="Q4866" i="8"/>
  <c r="Q4051" i="8"/>
  <c r="Q4184" i="8"/>
  <c r="Q4636" i="8"/>
  <c r="Q2314" i="8"/>
  <c r="Q692" i="8"/>
  <c r="Q3122" i="8"/>
  <c r="Q4032" i="8"/>
  <c r="Q3922" i="8"/>
  <c r="Q1309" i="8"/>
  <c r="Q3153" i="8"/>
  <c r="Q2590" i="8"/>
  <c r="Q2494" i="8"/>
  <c r="Q360" i="8"/>
  <c r="Q992" i="8"/>
  <c r="Q929" i="8"/>
  <c r="Q3513" i="8"/>
  <c r="Q4394" i="8"/>
  <c r="Q3496" i="8"/>
  <c r="Q550" i="8"/>
  <c r="Q4498" i="8"/>
  <c r="Q4824" i="8"/>
  <c r="Q4254" i="8"/>
  <c r="Q3453" i="8"/>
  <c r="Q2824" i="8"/>
  <c r="Q1215" i="8"/>
  <c r="Q2950" i="8"/>
  <c r="Q2232" i="8"/>
  <c r="Q314" i="8"/>
  <c r="Q2107" i="8"/>
  <c r="Q2879" i="8"/>
  <c r="Q4499" i="8"/>
  <c r="Q1137" i="8"/>
  <c r="Q1596" i="8"/>
  <c r="Q1211" i="8"/>
  <c r="Q1645" i="8"/>
  <c r="Q4109" i="8"/>
  <c r="Q4074" i="8"/>
  <c r="Q1662" i="8"/>
  <c r="Q4122" i="8"/>
  <c r="Q3282" i="8"/>
  <c r="Q485" i="8"/>
  <c r="Q3316" i="8"/>
  <c r="Q3627" i="8"/>
  <c r="Q3109" i="8"/>
  <c r="Q2205" i="8"/>
  <c r="Q4855" i="8"/>
  <c r="Q4088" i="8"/>
  <c r="Q4727" i="8"/>
  <c r="Q680" i="8"/>
  <c r="Q2672" i="8"/>
  <c r="Q4709" i="8"/>
  <c r="Q3319" i="8"/>
  <c r="Q3424" i="8"/>
  <c r="Q488" i="8"/>
  <c r="Q4250" i="8"/>
  <c r="Q861" i="8"/>
  <c r="Q13" i="8"/>
  <c r="Q1299" i="8"/>
  <c r="Q1439" i="8"/>
  <c r="Q1101" i="8"/>
  <c r="Q2528" i="8"/>
  <c r="Q842" i="8"/>
  <c r="Q275" i="8"/>
  <c r="Q3047" i="8"/>
  <c r="Q2092" i="8"/>
  <c r="Q838" i="8"/>
  <c r="Q4326" i="8"/>
  <c r="Q2707" i="8"/>
  <c r="Q3579" i="8"/>
  <c r="Q2213" i="8"/>
  <c r="Q4780" i="8"/>
  <c r="Q2118" i="8"/>
  <c r="Q1251" i="8"/>
  <c r="Q710" i="8"/>
  <c r="Q2354" i="8"/>
  <c r="Q3354" i="8"/>
  <c r="Q2991" i="8"/>
  <c r="Q203" i="8"/>
  <c r="Q398" i="8"/>
  <c r="Q843" i="8"/>
  <c r="Q2056" i="8"/>
  <c r="Q1563" i="8"/>
  <c r="Q2613" i="8"/>
  <c r="Q4674" i="8"/>
  <c r="Q2410" i="8"/>
  <c r="Q1759" i="8"/>
  <c r="Q1011" i="8"/>
  <c r="Q1329" i="8"/>
  <c r="Q4979" i="8"/>
  <c r="Q1644" i="8"/>
  <c r="Q4401" i="8"/>
  <c r="Q2761" i="8"/>
  <c r="Q372" i="8"/>
  <c r="Q3631" i="8"/>
  <c r="Q1679" i="8"/>
  <c r="Q1539" i="8"/>
  <c r="Q3953" i="8"/>
  <c r="Q2008" i="8"/>
  <c r="Q736" i="8"/>
  <c r="Q1612" i="8"/>
  <c r="Q1564" i="8"/>
  <c r="Q1412" i="8"/>
  <c r="Q4183" i="8"/>
  <c r="Q2361" i="8"/>
  <c r="Q1083" i="8"/>
  <c r="Q1458" i="8"/>
  <c r="Q799" i="8"/>
  <c r="Q432" i="8"/>
  <c r="Q3878" i="8"/>
  <c r="Q566" i="8"/>
  <c r="Q3533" i="8"/>
  <c r="Q4239" i="8"/>
  <c r="Q2006" i="8"/>
  <c r="Q3160" i="8"/>
  <c r="Q2339" i="8"/>
  <c r="Q2864" i="8"/>
  <c r="Q1949" i="8"/>
  <c r="Q2940" i="8"/>
  <c r="Q4541" i="8"/>
  <c r="Q714" i="8"/>
  <c r="Q4968" i="8"/>
  <c r="Q1684" i="8"/>
  <c r="Q3599" i="8"/>
  <c r="Q1714" i="8"/>
  <c r="Q2736" i="8"/>
  <c r="Q4779" i="8"/>
  <c r="Q1476" i="8"/>
  <c r="Q1188" i="8"/>
  <c r="Q3251" i="8"/>
  <c r="Q3868" i="8"/>
  <c r="Q3567" i="8"/>
  <c r="Q2173" i="8"/>
  <c r="Q4702" i="8"/>
  <c r="Q1109" i="8"/>
  <c r="Q3888" i="8"/>
  <c r="Q4690" i="8"/>
  <c r="Q2594" i="8"/>
  <c r="Q3647" i="8"/>
  <c r="Q3645" i="8"/>
  <c r="Q4347" i="8"/>
  <c r="Q4190" i="8"/>
  <c r="Q4802" i="8"/>
  <c r="Q356" i="8"/>
  <c r="Q2345" i="8"/>
  <c r="Q592" i="8"/>
  <c r="Q941" i="8"/>
  <c r="Q3091" i="8"/>
  <c r="Q396" i="8"/>
  <c r="Q2357" i="8"/>
  <c r="Q633" i="8"/>
  <c r="Q3483" i="8"/>
  <c r="Q726" i="8"/>
  <c r="Q4230" i="8"/>
  <c r="Q231" i="8"/>
  <c r="Q1156" i="8"/>
  <c r="Q2579" i="8"/>
  <c r="Q4134" i="8"/>
  <c r="Q4026" i="8"/>
  <c r="Q4967" i="8"/>
  <c r="Q933" i="8"/>
  <c r="Q74" i="8"/>
  <c r="Q891" i="8"/>
  <c r="Q1111" i="8"/>
  <c r="Q2323" i="8"/>
  <c r="Q4159" i="8"/>
  <c r="Q3894" i="8"/>
  <c r="Q844" i="8"/>
  <c r="Q4662" i="8"/>
  <c r="Q2928" i="8"/>
  <c r="Q3730" i="8"/>
  <c r="Q1177" i="8"/>
  <c r="Q3053" i="8"/>
  <c r="Q2905" i="8"/>
  <c r="Q3188" i="8"/>
  <c r="Q4929" i="8"/>
  <c r="Q279" i="8"/>
  <c r="Q3324" i="8"/>
  <c r="Q290" i="8"/>
  <c r="Q4609" i="8"/>
  <c r="Q2284" i="8"/>
  <c r="Q468" i="8"/>
  <c r="Q2710" i="8"/>
  <c r="Q968" i="8"/>
  <c r="Q4286" i="8"/>
  <c r="Q1579" i="8"/>
  <c r="Q3470" i="8"/>
  <c r="Q1901" i="8"/>
  <c r="Q202" i="8"/>
  <c r="Q4928" i="8"/>
  <c r="Q3581" i="8"/>
  <c r="Q364" i="8"/>
  <c r="Q2693" i="8"/>
  <c r="Q2277" i="8"/>
  <c r="Q1187" i="8"/>
  <c r="Q997" i="8"/>
  <c r="Q4607" i="8"/>
  <c r="Q2943" i="8"/>
  <c r="Q3935" i="8"/>
  <c r="Q2244" i="8"/>
  <c r="Q1082" i="8"/>
  <c r="Q4514" i="8"/>
  <c r="Q3812" i="8"/>
  <c r="Q2538" i="8"/>
  <c r="Q2053" i="8"/>
  <c r="Q2897" i="8"/>
  <c r="Q2060" i="8"/>
  <c r="Q3633" i="8"/>
  <c r="Q3336" i="8"/>
  <c r="Q2002" i="8"/>
  <c r="Q541" i="8"/>
  <c r="Q2863" i="8"/>
  <c r="Q122" i="8"/>
  <c r="Q2051" i="8"/>
  <c r="Q2288" i="8"/>
  <c r="Q559" i="8"/>
  <c r="Q3974" i="8"/>
  <c r="Q1774" i="8"/>
  <c r="Q4707" i="8"/>
  <c r="Q2318" i="8"/>
  <c r="Q2629" i="8"/>
  <c r="Q3476" i="8"/>
  <c r="Q990" i="8"/>
  <c r="Q1069" i="8"/>
  <c r="Q918" i="8"/>
  <c r="Q927" i="8"/>
  <c r="Q1959" i="8"/>
  <c r="Q37" i="8"/>
  <c r="Q3909" i="8"/>
  <c r="Q472" i="8"/>
  <c r="Q164" i="8"/>
  <c r="Q1546" i="8"/>
  <c r="Q270" i="8"/>
  <c r="Q248" i="8"/>
  <c r="Q4506" i="8"/>
  <c r="Q3017" i="8"/>
  <c r="Q4693" i="8"/>
  <c r="Q3844" i="8"/>
  <c r="Q127" i="8"/>
  <c r="Q3745" i="8"/>
  <c r="Q1520" i="8"/>
  <c r="Q1995" i="8"/>
  <c r="Q3674" i="8"/>
  <c r="Q3511" i="8"/>
  <c r="Q1341" i="8"/>
  <c r="Q3169" i="8"/>
  <c r="Q977" i="8"/>
  <c r="Q3209" i="8"/>
  <c r="Q212" i="8"/>
  <c r="Q3225" i="8"/>
  <c r="Q1056" i="8"/>
  <c r="Q593" i="8"/>
  <c r="Q2433" i="8"/>
  <c r="Q1739" i="8"/>
  <c r="Q4362" i="8"/>
  <c r="Q1394" i="8"/>
  <c r="Q1020" i="8"/>
  <c r="Q653" i="8"/>
  <c r="Q4549" i="8"/>
  <c r="Q3506" i="8"/>
  <c r="Q4333" i="8"/>
  <c r="Q3785" i="8"/>
  <c r="Q1879" i="8"/>
  <c r="Q4958" i="8"/>
  <c r="Q529" i="8"/>
  <c r="Q3147" i="8"/>
  <c r="Q4400" i="8"/>
  <c r="Q3848" i="8"/>
  <c r="Q479" i="8"/>
  <c r="Q2038" i="8"/>
  <c r="Q1131" i="8"/>
  <c r="Q2069" i="8"/>
  <c r="Q3830" i="8"/>
  <c r="Q2697" i="8"/>
  <c r="Q4677" i="8"/>
  <c r="Q1786" i="8"/>
  <c r="Q457" i="8"/>
  <c r="Q3152" i="8"/>
  <c r="Q4055" i="8"/>
  <c r="Q501" i="8"/>
  <c r="Q2965" i="8"/>
  <c r="Q3026" i="8"/>
  <c r="Q82" i="8"/>
  <c r="Q4001" i="8"/>
  <c r="Q1544" i="8"/>
  <c r="Q2105" i="8"/>
  <c r="Q2068" i="8"/>
  <c r="Q2690" i="8"/>
  <c r="Q4786" i="8"/>
  <c r="Q2368" i="8"/>
  <c r="Q4904" i="8"/>
  <c r="Q4177" i="8"/>
  <c r="Q1889" i="8"/>
  <c r="Q4258" i="8"/>
  <c r="Q1062" i="8"/>
  <c r="Q1671" i="8"/>
  <c r="Q928" i="8"/>
  <c r="Q4952" i="8"/>
  <c r="Q4323" i="8"/>
  <c r="Q2669" i="8"/>
  <c r="Q389" i="8"/>
  <c r="Q694" i="8"/>
  <c r="Q560" i="8"/>
  <c r="Q4255" i="8"/>
  <c r="Q2327" i="8"/>
  <c r="Q492" i="8"/>
  <c r="Q1435" i="8"/>
  <c r="Q3614" i="8"/>
  <c r="Q141" i="8"/>
  <c r="Q1155" i="8"/>
  <c r="Q3811" i="8"/>
  <c r="Q1680" i="8"/>
  <c r="Q4721" i="8"/>
  <c r="Q2110" i="8"/>
  <c r="Q358" i="8"/>
  <c r="Q1773" i="8"/>
  <c r="Q1357" i="8"/>
  <c r="Q3417" i="8"/>
  <c r="Q1283" i="8"/>
  <c r="Q2806" i="8"/>
  <c r="Q1943" i="8"/>
  <c r="Q408" i="8"/>
  <c r="Q1859" i="8"/>
  <c r="Q3927" i="8"/>
  <c r="Q652" i="8"/>
  <c r="Q1259" i="8"/>
  <c r="Q3668" i="8"/>
  <c r="Q4916" i="8"/>
  <c r="Q3482" i="8"/>
  <c r="Q3444" i="8"/>
  <c r="Q331" i="8"/>
  <c r="Q1310" i="8"/>
  <c r="Q1608" i="8"/>
  <c r="Q4732" i="8"/>
  <c r="Q3173" i="8"/>
  <c r="Q4137" i="8"/>
  <c r="Q523" i="8"/>
  <c r="Q2042" i="8"/>
  <c r="Q3853" i="8"/>
  <c r="Q3363" i="8"/>
  <c r="Q670" i="8"/>
  <c r="Q3426" i="8"/>
  <c r="Q3825" i="8"/>
  <c r="Q3351" i="8"/>
  <c r="Q3901" i="8"/>
  <c r="Q2075" i="8"/>
  <c r="Q3238" i="8"/>
  <c r="Q4161" i="8"/>
  <c r="Q1312" i="8"/>
  <c r="Q4573" i="8"/>
  <c r="Q2843" i="8"/>
  <c r="Q1340" i="8"/>
  <c r="Q4007" i="8"/>
  <c r="Q3455" i="8"/>
  <c r="Q2927" i="8"/>
  <c r="Q2608" i="8"/>
  <c r="Q2129" i="8"/>
  <c r="Q2384" i="8"/>
  <c r="Q4585" i="8"/>
  <c r="Q573" i="8"/>
  <c r="Q4048" i="8"/>
  <c r="Q3739" i="8"/>
  <c r="Q1848" i="8"/>
  <c r="Q4297" i="8"/>
  <c r="Q125" i="8"/>
  <c r="Q2158" i="8"/>
  <c r="Q3270" i="8"/>
  <c r="Q1260" i="8"/>
  <c r="Q3346" i="8"/>
  <c r="Q3314" i="8"/>
  <c r="Q1690" i="8"/>
  <c r="Q1840" i="8"/>
  <c r="Q3762" i="8"/>
  <c r="Q3609" i="8"/>
  <c r="Q1216" i="8"/>
  <c r="Q2324" i="8"/>
  <c r="Q1410" i="8"/>
  <c r="Q4901" i="8"/>
  <c r="Q1982" i="8"/>
  <c r="Q1686" i="8"/>
  <c r="Q3938" i="8"/>
  <c r="Q4764" i="8"/>
  <c r="Q3518" i="8"/>
  <c r="Q3332" i="8"/>
  <c r="Q509" i="8"/>
  <c r="Q4426" i="8"/>
  <c r="Q209" i="8"/>
  <c r="Q739" i="8"/>
  <c r="Q1361" i="8"/>
  <c r="Q4471" i="8"/>
  <c r="Q4392" i="8"/>
  <c r="Q123" i="8"/>
  <c r="Q1825" i="8"/>
  <c r="Q4075" i="8"/>
  <c r="Q1872" i="8"/>
  <c r="Q4195" i="8"/>
  <c r="Q4449" i="8"/>
  <c r="Q3643" i="8"/>
  <c r="Q2947" i="8"/>
  <c r="Q2254" i="8"/>
  <c r="Q2485" i="8"/>
  <c r="Q1652" i="8"/>
  <c r="Q2117" i="8"/>
  <c r="Q3479" i="8"/>
  <c r="Q4768" i="8"/>
  <c r="Q4083" i="8"/>
  <c r="Q4838" i="8"/>
  <c r="Q4139" i="8"/>
  <c r="Q1229" i="8"/>
  <c r="Q2746" i="8"/>
  <c r="Q3425" i="8"/>
  <c r="Q4310" i="8"/>
  <c r="Q4111" i="8"/>
  <c r="Q884" i="8"/>
  <c r="Q1921" i="8"/>
  <c r="Q2017" i="8"/>
  <c r="Q3130" i="8"/>
  <c r="Q4849" i="8"/>
  <c r="Q2260" i="8"/>
  <c r="Q1593" i="8"/>
  <c r="Q4815" i="8"/>
  <c r="Q3624" i="8"/>
  <c r="Q1336" i="8"/>
  <c r="Q1983" i="8"/>
  <c r="Q4795" i="8"/>
  <c r="Q909" i="8"/>
  <c r="Q1116" i="8"/>
  <c r="Q1683" i="8"/>
  <c r="Q4875" i="8"/>
  <c r="Q3358" i="8"/>
  <c r="M3220" i="8"/>
  <c r="M1257" i="8"/>
  <c r="M298" i="8"/>
  <c r="M496" i="8"/>
  <c r="M1250" i="8"/>
  <c r="M1528" i="8"/>
  <c r="M1328" i="8"/>
  <c r="M3903" i="8"/>
  <c r="M1001" i="8"/>
  <c r="M1183" i="8"/>
  <c r="M4207" i="8"/>
  <c r="M334" i="8"/>
  <c r="M1577" i="8"/>
  <c r="M1977" i="8"/>
  <c r="M4971" i="8"/>
  <c r="M3193" i="8"/>
  <c r="M4345" i="8"/>
  <c r="M2762" i="8"/>
  <c r="M3941" i="8"/>
  <c r="M1041" i="8"/>
  <c r="M2549" i="8"/>
  <c r="M1395" i="8"/>
  <c r="M3189" i="8"/>
  <c r="M1280" i="8"/>
  <c r="M753" i="8"/>
  <c r="M4801" i="8"/>
  <c r="M2425" i="8"/>
  <c r="M1122" i="8"/>
  <c r="M2721" i="8"/>
  <c r="M3625" i="8"/>
  <c r="M3806" i="8"/>
  <c r="M4457" i="8"/>
  <c r="M3689" i="8"/>
  <c r="M4235" i="8"/>
  <c r="M3906" i="8"/>
  <c r="M4454" i="8"/>
  <c r="M3156" i="8"/>
  <c r="M4060" i="8"/>
  <c r="M1637" i="8"/>
  <c r="M3926" i="8"/>
  <c r="M962" i="8"/>
  <c r="M1693" i="8"/>
  <c r="M4516" i="8"/>
  <c r="M2903" i="8"/>
  <c r="M4510" i="8"/>
  <c r="M3753" i="8"/>
  <c r="M131" i="8"/>
  <c r="M2557" i="8"/>
  <c r="M2862" i="8"/>
  <c r="M614" i="8"/>
  <c r="M4694" i="8"/>
  <c r="M2591" i="8"/>
  <c r="M3213" i="8"/>
  <c r="M930" i="8"/>
  <c r="M2266" i="8"/>
  <c r="M2848" i="8"/>
  <c r="M748" i="8"/>
  <c r="M735" i="8"/>
  <c r="M4244" i="8"/>
  <c r="M3687" i="8"/>
  <c r="M1947" i="8"/>
  <c r="M4936" i="8"/>
  <c r="M3968" i="8"/>
  <c r="M2322" i="8"/>
  <c r="M1463" i="8"/>
  <c r="M4862" i="8"/>
  <c r="M4701" i="8"/>
  <c r="M3088" i="8"/>
  <c r="M2381" i="8"/>
  <c r="M2922" i="8"/>
  <c r="M4208" i="8"/>
  <c r="M3151" i="8"/>
  <c r="M2291" i="8"/>
  <c r="M3809" i="8"/>
  <c r="M3787" i="8"/>
  <c r="M21" i="8"/>
  <c r="M4706" i="8"/>
  <c r="M596" i="8"/>
  <c r="M4377" i="8"/>
  <c r="M2753" i="8"/>
  <c r="M1220" i="8"/>
  <c r="M3866" i="8"/>
  <c r="M2087" i="8"/>
  <c r="M2481" i="8"/>
  <c r="M518" i="8"/>
  <c r="M1491" i="8"/>
  <c r="M575" i="8"/>
  <c r="M2474" i="8"/>
  <c r="M3618" i="8"/>
  <c r="M3292" i="8"/>
  <c r="M1640" i="8"/>
  <c r="M3170" i="8"/>
  <c r="M943" i="8"/>
  <c r="M4280" i="8"/>
  <c r="M333" i="8"/>
  <c r="M1358" i="8"/>
  <c r="M1274" i="8"/>
  <c r="M1878" i="8"/>
  <c r="M158" i="8"/>
  <c r="M2611" i="8"/>
  <c r="M1504" i="8"/>
  <c r="M412" i="8"/>
  <c r="M3522" i="8"/>
  <c r="M893" i="8"/>
  <c r="M2229" i="8"/>
  <c r="M4604" i="8"/>
  <c r="M4091" i="8"/>
  <c r="M2924" i="8"/>
  <c r="M709" i="8"/>
  <c r="M2881" i="8"/>
  <c r="M654" i="8"/>
  <c r="M1789" i="8"/>
  <c r="M840" i="8"/>
  <c r="M3950" i="8"/>
  <c r="M1295" i="8"/>
  <c r="M2420" i="8"/>
  <c r="M526" i="8"/>
  <c r="M413" i="8"/>
  <c r="M443" i="8"/>
  <c r="M2929" i="8"/>
  <c r="M4444" i="8"/>
  <c r="M4745" i="8"/>
  <c r="M252" i="8"/>
  <c r="M4021" i="8"/>
  <c r="M650" i="8"/>
  <c r="M4340" i="8"/>
  <c r="M4594" i="8"/>
  <c r="M2891" i="8"/>
  <c r="M63" i="8"/>
  <c r="M2909" i="8"/>
  <c r="M3902" i="8"/>
  <c r="M4853" i="8"/>
  <c r="M1537" i="8"/>
  <c r="M712" i="8"/>
  <c r="M3049" i="8"/>
  <c r="M2575" i="8"/>
  <c r="M4251" i="8"/>
  <c r="M4522" i="8"/>
  <c r="M4743" i="8"/>
  <c r="M128" i="8"/>
  <c r="M3924" i="8"/>
  <c r="M4785" i="8"/>
  <c r="M1807" i="8"/>
  <c r="M2983" i="8"/>
  <c r="M2622" i="8"/>
  <c r="M376" i="8"/>
  <c r="M1903" i="8"/>
  <c r="M4488" i="8"/>
  <c r="M3338" i="8"/>
  <c r="M3610" i="8"/>
  <c r="M210" i="8"/>
  <c r="M2095" i="8"/>
  <c r="M3180" i="8"/>
  <c r="M292" i="8"/>
  <c r="M3433" i="8"/>
  <c r="M4319" i="8"/>
  <c r="M880" i="8"/>
  <c r="M1560" i="8"/>
  <c r="M105" i="8"/>
  <c r="M4583" i="8"/>
  <c r="M1237" i="8"/>
  <c r="M771" i="8"/>
  <c r="M1147" i="8"/>
  <c r="M1817" i="8"/>
  <c r="M1798" i="8"/>
  <c r="M3333" i="8"/>
  <c r="M3011" i="8"/>
  <c r="M3701" i="8"/>
  <c r="M14" i="8"/>
  <c r="M4984" i="8"/>
  <c r="M3235" i="8"/>
  <c r="M3165" i="8"/>
  <c r="M2162" i="8"/>
  <c r="M4446" i="8"/>
  <c r="M1457" i="8"/>
  <c r="M1105" i="8"/>
  <c r="M4300" i="8"/>
  <c r="M3890" i="8"/>
  <c r="M1360" i="8"/>
  <c r="M3714" i="8"/>
  <c r="M2532" i="8"/>
  <c r="M628" i="8"/>
  <c r="M2536" i="8"/>
  <c r="M1113" i="8"/>
  <c r="M1248" i="8"/>
  <c r="M1392" i="8"/>
  <c r="M486" i="8"/>
  <c r="M2801" i="8"/>
  <c r="M1293" i="8"/>
  <c r="M4910" i="8"/>
  <c r="M1601" i="8"/>
  <c r="M4266" i="8"/>
  <c r="M2677" i="8"/>
  <c r="M108" i="8"/>
  <c r="M2795" i="8"/>
  <c r="M1833" i="8"/>
  <c r="M1852" i="8"/>
  <c r="M1142" i="8"/>
  <c r="M4547" i="8"/>
  <c r="M1588" i="8"/>
  <c r="M2091" i="8"/>
  <c r="M4961" i="8"/>
  <c r="M147" i="8"/>
  <c r="M3399" i="8"/>
  <c r="M4062" i="8"/>
  <c r="M3892" i="8"/>
  <c r="M1667" i="8"/>
  <c r="M3572" i="8"/>
  <c r="M3932" i="8"/>
  <c r="M1838" i="8"/>
  <c r="M2187" i="8"/>
  <c r="M3323" i="8"/>
  <c r="M9" i="8"/>
  <c r="M1779" i="8"/>
  <c r="M4741" i="8"/>
  <c r="M57" i="8"/>
  <c r="M897" i="8"/>
  <c r="M4188" i="8"/>
  <c r="M2382" i="8"/>
  <c r="M3288" i="8"/>
  <c r="M304" i="8"/>
  <c r="M1119" i="8"/>
  <c r="M3703" i="8"/>
  <c r="M87" i="8"/>
  <c r="M856" i="8"/>
  <c r="M2122" i="8"/>
  <c r="M1898" i="8"/>
  <c r="M1881" i="8"/>
  <c r="M864" i="8"/>
  <c r="M1513" i="8"/>
  <c r="I1503" i="8"/>
  <c r="M1503" i="8"/>
  <c r="M478" i="8"/>
  <c r="M886" i="8"/>
  <c r="M466" i="8"/>
  <c r="M4635" i="8"/>
  <c r="M4528" i="8"/>
  <c r="M1976" i="8"/>
  <c r="M380" i="8"/>
  <c r="M4587" i="8"/>
  <c r="M2356" i="8"/>
  <c r="M638" i="8"/>
  <c r="M4976" i="8"/>
  <c r="M4647" i="8"/>
  <c r="M3304" i="8"/>
  <c r="M3123" i="8"/>
  <c r="M81" i="8"/>
  <c r="M4871" i="8"/>
  <c r="M88" i="8"/>
  <c r="M1923" i="8"/>
  <c r="M4324" i="8"/>
  <c r="M4232" i="8"/>
  <c r="M1048" i="8"/>
  <c r="M4107" i="8"/>
  <c r="M2791" i="8"/>
  <c r="M474" i="8"/>
  <c r="M3788" i="8"/>
  <c r="M555" i="8"/>
  <c r="M2960" i="8"/>
  <c r="M821" i="8"/>
  <c r="M1182" i="8"/>
  <c r="M4974" i="8"/>
  <c r="M3738" i="8"/>
  <c r="M4555" i="8"/>
  <c r="M1093" i="8"/>
  <c r="M4536" i="8"/>
  <c r="M3398" i="8"/>
  <c r="M1942" i="8"/>
  <c r="M971" i="8"/>
  <c r="M3300" i="8"/>
  <c r="M2581" i="8"/>
  <c r="M4597" i="8"/>
  <c r="M3149" i="8"/>
  <c r="M2328" i="8"/>
  <c r="M2615" i="8"/>
  <c r="M2597" i="8"/>
  <c r="M3129" i="8"/>
  <c r="M3054" i="8"/>
  <c r="M2242" i="8"/>
  <c r="M321" i="8"/>
  <c r="M4909" i="8"/>
  <c r="M640" i="8"/>
  <c r="M3666" i="8"/>
  <c r="M2554" i="8"/>
  <c r="M4972" i="8"/>
  <c r="M342" i="8"/>
  <c r="M283" i="8"/>
  <c r="M2265" i="8"/>
  <c r="M15" i="8"/>
  <c r="M4808" i="8"/>
  <c r="M2701" i="8"/>
  <c r="M3715" i="8"/>
  <c r="M3119" i="8"/>
  <c r="M4601" i="8"/>
  <c r="M4393" i="8"/>
  <c r="M47" i="8"/>
  <c r="M4105" i="8"/>
  <c r="M4763" i="8"/>
  <c r="M1362" i="8"/>
  <c r="M421" i="8"/>
  <c r="M1916" i="8"/>
  <c r="M4526" i="8"/>
  <c r="M2343" i="8"/>
  <c r="M3065" i="8"/>
  <c r="M1494" i="8"/>
  <c r="M2849" i="8"/>
  <c r="M937" i="8"/>
  <c r="M4554" i="8"/>
  <c r="M2470" i="8"/>
  <c r="M1072" i="8"/>
  <c r="M2121" i="8"/>
  <c r="M4116" i="8"/>
  <c r="M960" i="8"/>
  <c r="M3303" i="8"/>
  <c r="M2856" i="8"/>
  <c r="M1350" i="8"/>
  <c r="M4349" i="8"/>
  <c r="M2309" i="8"/>
  <c r="M2200" i="8"/>
  <c r="M4467" i="8"/>
  <c r="M1297" i="8"/>
  <c r="M649" i="8"/>
  <c r="M828" i="8"/>
  <c r="M2899" i="8"/>
  <c r="M2462" i="8"/>
  <c r="M3136" i="8"/>
  <c r="M562" i="8"/>
  <c r="M3103" i="8"/>
  <c r="M2502" i="8"/>
  <c r="M4439" i="8"/>
  <c r="M192" i="8"/>
  <c r="M4081" i="8"/>
  <c r="M2378" i="8"/>
  <c r="M1574" i="8"/>
  <c r="M2868" i="8"/>
  <c r="M2553" i="8"/>
  <c r="M3052" i="8"/>
  <c r="M4540" i="8"/>
  <c r="M3306" i="8"/>
  <c r="M4077" i="8"/>
  <c r="M1355" i="8"/>
  <c r="M3792" i="8"/>
  <c r="M4395" i="8"/>
  <c r="M4695" i="8"/>
  <c r="M3840" i="8"/>
  <c r="M3430" i="8"/>
  <c r="M544" i="8"/>
  <c r="M4185" i="8"/>
  <c r="M3051" i="8"/>
  <c r="M2096" i="8"/>
  <c r="M3737" i="8"/>
  <c r="M2108" i="8"/>
  <c r="M69" i="8"/>
  <c r="M3954" i="8"/>
  <c r="M2894" i="8"/>
  <c r="M3077" i="8"/>
  <c r="M1775" i="8"/>
  <c r="M4669" i="8"/>
  <c r="M72" i="8"/>
  <c r="M4456" i="8"/>
  <c r="M257" i="8"/>
  <c r="M4825" i="8"/>
  <c r="M2793" i="8"/>
  <c r="M49" i="8"/>
  <c r="M721" i="8"/>
  <c r="M172" i="8"/>
  <c r="M2744" i="8"/>
  <c r="M1670" i="8"/>
  <c r="M836" i="8"/>
  <c r="M747" i="8"/>
  <c r="M4225" i="8"/>
  <c r="M3874" i="8"/>
  <c r="M4076" i="8"/>
  <c r="M476" i="8"/>
  <c r="M62" i="8"/>
  <c r="M1009" i="8"/>
  <c r="M1816" i="8"/>
  <c r="M181" i="8"/>
  <c r="M1880" i="8"/>
  <c r="M3568" i="8"/>
  <c r="M1351" i="8"/>
  <c r="M1620" i="8"/>
  <c r="M4104" i="8"/>
  <c r="M580" i="8"/>
  <c r="M4513" i="8"/>
  <c r="M4156" i="8"/>
  <c r="M4228" i="8"/>
  <c r="M3859" i="8"/>
  <c r="M3187" i="8"/>
  <c r="M4658" i="8"/>
  <c r="M3658" i="8"/>
  <c r="M3911" i="8"/>
  <c r="M3499" i="8"/>
  <c r="M4885" i="8"/>
  <c r="M116" i="8"/>
  <c r="M1727" i="8"/>
  <c r="M2077" i="8"/>
  <c r="M2836" i="8"/>
  <c r="M1722" i="8"/>
  <c r="M3705" i="8"/>
  <c r="O1811" i="8"/>
  <c r="O1081" i="8"/>
  <c r="O2498" i="8"/>
  <c r="O1287" i="8"/>
  <c r="O3603" i="8"/>
  <c r="O2353" i="8"/>
  <c r="O1304" i="8"/>
  <c r="O4037" i="8"/>
  <c r="O3295" i="8"/>
  <c r="O3268" i="8"/>
  <c r="O535" i="8"/>
  <c r="O853" i="8"/>
  <c r="O3127" i="8"/>
  <c r="O3286" i="8"/>
  <c r="O802" i="8"/>
  <c r="O3936" i="8"/>
  <c r="O4921" i="8"/>
  <c r="O998" i="8"/>
  <c r="O2123" i="8"/>
  <c r="O818" i="8"/>
  <c r="O2155" i="8"/>
  <c r="O2320" i="8"/>
  <c r="O249" i="8"/>
  <c r="O3244" i="8"/>
  <c r="O1706" i="8"/>
  <c r="O2563" i="8"/>
  <c r="O190" i="8"/>
  <c r="O4588" i="8"/>
  <c r="O3325" i="8"/>
  <c r="O3939" i="8"/>
  <c r="O1615" i="8"/>
  <c r="O4229" i="8"/>
  <c r="O2336" i="8"/>
  <c r="O2048" i="8"/>
  <c r="O3315" i="8"/>
  <c r="O1638" i="8"/>
  <c r="O1561" i="8"/>
  <c r="O462" i="8"/>
  <c r="O1580" i="8"/>
  <c r="O2491" i="8"/>
  <c r="O3390" i="8"/>
  <c r="O3320" i="8"/>
  <c r="O3870" i="8"/>
  <c r="O55" i="8"/>
  <c r="O403" i="8"/>
  <c r="O1707" i="8"/>
  <c r="O2815" i="8"/>
  <c r="O2249" i="8"/>
  <c r="O3837" i="8"/>
  <c r="O4129" i="8"/>
  <c r="O205" i="8"/>
  <c r="O1602" i="8"/>
  <c r="O551" i="8"/>
  <c r="O3461" i="8"/>
  <c r="O3330" i="8"/>
  <c r="O1433" i="8"/>
  <c r="O4572" i="8"/>
  <c r="O2419" i="8"/>
  <c r="O4750" i="8"/>
  <c r="O2941" i="8"/>
  <c r="O3493" i="8"/>
  <c r="O2366" i="8"/>
  <c r="O3577" i="8"/>
  <c r="O2973" i="8"/>
  <c r="O1548" i="8"/>
  <c r="O4200" i="8"/>
  <c r="O839" i="8"/>
  <c r="O2870" i="8"/>
  <c r="O2043" i="8"/>
  <c r="O2735" i="8"/>
  <c r="O4977" i="8"/>
  <c r="O2331" i="8"/>
  <c r="O728" i="8"/>
  <c r="O3352" i="8"/>
  <c r="O1619" i="8"/>
  <c r="O104" i="8"/>
  <c r="O2180" i="8"/>
  <c r="O244" i="8"/>
  <c r="O917" i="8"/>
  <c r="O1402" i="8"/>
  <c r="O1025" i="8"/>
  <c r="O4675" i="8"/>
  <c r="O4550" i="8"/>
  <c r="O4126" i="8"/>
  <c r="O524" i="8"/>
  <c r="O1443" i="8"/>
  <c r="O4068" i="8"/>
  <c r="O3376" i="8"/>
  <c r="O4761" i="8"/>
  <c r="O3211" i="8"/>
  <c r="O4592" i="8"/>
  <c r="O4407" i="8"/>
  <c r="O678" i="8"/>
  <c r="O2616" i="8"/>
  <c r="O4095" i="8"/>
  <c r="O4178" i="8"/>
  <c r="O3480" i="8"/>
  <c r="O2957" i="8"/>
  <c r="O516" i="8"/>
  <c r="O439" i="8"/>
  <c r="O1964" i="8"/>
  <c r="O1692" i="8"/>
  <c r="O4759" i="8"/>
  <c r="O498" i="8"/>
  <c r="O262" i="8"/>
  <c r="O3544" i="8"/>
  <c r="O133" i="8"/>
  <c r="O2497" i="8"/>
  <c r="O1955" i="8"/>
  <c r="O2706" i="8"/>
  <c r="O2675" i="8"/>
  <c r="O1184" i="8"/>
  <c r="O442" i="8"/>
  <c r="O3766" i="8"/>
  <c r="O4451" i="8"/>
  <c r="O3421" i="8"/>
  <c r="O1118" i="8"/>
  <c r="O2692" i="8"/>
  <c r="O4020" i="8"/>
  <c r="O51" i="8"/>
  <c r="O3118" i="8"/>
  <c r="O3302" i="8"/>
  <c r="O1771" i="8"/>
  <c r="O790" i="8"/>
  <c r="O2687" i="8"/>
  <c r="O3489" i="8"/>
  <c r="O4335" i="8"/>
  <c r="O647" i="8"/>
  <c r="O1416" i="8"/>
  <c r="O2926" i="8"/>
  <c r="O2072" i="8"/>
  <c r="O4496" i="8"/>
  <c r="O2796" i="8"/>
  <c r="O857" i="8"/>
  <c r="O1890" i="8"/>
  <c r="O64" i="8"/>
  <c r="O3817" i="8"/>
  <c r="O319" i="8"/>
  <c r="O2923" i="8"/>
  <c r="O2852" i="8"/>
  <c r="O4634" i="8"/>
  <c r="O2198" i="8"/>
  <c r="O2716" i="8"/>
  <c r="O542" i="8"/>
  <c r="O4863" i="8"/>
  <c r="O2194" i="8"/>
  <c r="O630" i="8"/>
  <c r="O2555" i="8"/>
  <c r="O792" i="8"/>
  <c r="O4571" i="8"/>
  <c r="O4962" i="8"/>
  <c r="O2865" i="8"/>
  <c r="O807" i="8"/>
  <c r="O3582" i="8"/>
  <c r="O324" i="8"/>
  <c r="O2397" i="8"/>
  <c r="O2547" i="8"/>
  <c r="O4644" i="8"/>
  <c r="O588" i="8"/>
  <c r="O999" i="8"/>
  <c r="O3469" i="8"/>
  <c r="O170" i="8"/>
  <c r="O3289" i="8"/>
  <c r="O4569" i="8"/>
  <c r="O2365" i="8"/>
  <c r="O4938" i="8"/>
  <c r="O1711" i="8"/>
  <c r="O1027" i="8"/>
  <c r="O2867" i="8"/>
  <c r="O3596" i="8"/>
  <c r="O4142" i="8"/>
  <c r="O2684" i="8"/>
  <c r="O1013" i="8"/>
  <c r="O1365" i="8"/>
  <c r="O3402" i="8"/>
  <c r="O563" i="8"/>
  <c r="O2826" i="8"/>
  <c r="O2883" i="8"/>
  <c r="O3721" i="8"/>
  <c r="O168" i="8"/>
  <c r="O4034" i="8"/>
  <c r="O159" i="8"/>
  <c r="O428" i="8"/>
  <c r="O2149" i="8"/>
  <c r="O1334" i="8"/>
  <c r="O4874" i="8"/>
  <c r="O4480" i="8"/>
  <c r="O3381" i="8"/>
  <c r="O1258" i="8"/>
  <c r="O895" i="8"/>
  <c r="O402" i="8"/>
  <c r="O3086" i="8"/>
  <c r="O1141" i="8"/>
  <c r="O3959" i="8"/>
  <c r="O2845" i="8"/>
  <c r="O2207" i="8"/>
  <c r="O4562" i="8"/>
  <c r="O703" i="8"/>
  <c r="O2084" i="8"/>
  <c r="O4097" i="8"/>
  <c r="O1088" i="8"/>
  <c r="O455" i="8"/>
  <c r="O4813" i="8"/>
  <c r="O353" i="8"/>
  <c r="O114" i="8"/>
  <c r="O2441" i="8"/>
  <c r="O1209" i="8"/>
  <c r="O415" i="8"/>
  <c r="O1902" i="8"/>
  <c r="O1993" i="8"/>
  <c r="O397" i="8"/>
  <c r="O1282" i="8"/>
  <c r="O1991" i="8"/>
  <c r="O4715" i="8"/>
  <c r="O2257" i="8"/>
  <c r="O1524" i="8"/>
  <c r="O4354" i="8"/>
  <c r="O3146" i="8"/>
  <c r="O3192" i="8"/>
  <c r="O1165" i="8"/>
  <c r="M4420" i="8"/>
  <c r="M4479" i="8"/>
  <c r="M387" i="8"/>
  <c r="M3466" i="8"/>
  <c r="M3549" i="8"/>
  <c r="M668" i="8"/>
  <c r="M483" i="8"/>
  <c r="M767" i="8"/>
  <c r="M4226" i="8"/>
  <c r="M4031" i="8"/>
  <c r="M2857" i="8"/>
  <c r="M731" i="8"/>
  <c r="M1609" i="8"/>
  <c r="M3057" i="8"/>
  <c r="M2167" i="8"/>
  <c r="M2189" i="8"/>
  <c r="M4729" i="8"/>
  <c r="M4622" i="8"/>
  <c r="M3586" i="8"/>
  <c r="M4748" i="8"/>
  <c r="M180" i="8"/>
  <c r="M750" i="8"/>
  <c r="M3387" i="8"/>
  <c r="M3652" i="8"/>
  <c r="M907" i="8"/>
  <c r="M4428" i="8"/>
  <c r="M2258" i="8"/>
  <c r="M132" i="8"/>
  <c r="M2241" i="8"/>
  <c r="M1767" i="8"/>
  <c r="M4618" i="8"/>
  <c r="M3884" i="8"/>
  <c r="M3036" i="8"/>
  <c r="M1068" i="8"/>
  <c r="M1103" i="8"/>
  <c r="M2954" i="8"/>
  <c r="M4737" i="8"/>
  <c r="M1132" i="8"/>
  <c r="M1148" i="8"/>
  <c r="M4646" i="8"/>
  <c r="M4723" i="8"/>
  <c r="M2409" i="8"/>
  <c r="M3752" i="8"/>
  <c r="M768" i="8"/>
  <c r="M1272" i="8"/>
  <c r="M3724" i="8"/>
  <c r="M4096" i="8"/>
  <c r="M4411" i="8"/>
  <c r="M447" i="8"/>
  <c r="M4331" i="8"/>
  <c r="M1376" i="8"/>
  <c r="M3075" i="8"/>
  <c r="M2389" i="8"/>
  <c r="M3626" i="8"/>
  <c r="M1266" i="8"/>
  <c r="M1549" i="8"/>
  <c r="M3591" i="8"/>
  <c r="M1097" i="8"/>
  <c r="M266" i="8"/>
  <c r="M3849" i="8"/>
  <c r="M2992" i="8"/>
  <c r="M2656" i="8"/>
  <c r="M2501" i="8"/>
  <c r="M95" i="8"/>
  <c r="M4045" i="8"/>
  <c r="M4187" i="8"/>
  <c r="M1904" i="8"/>
  <c r="M2895" i="8"/>
  <c r="M795" i="8"/>
  <c r="M3707" i="8"/>
  <c r="M1438" i="8"/>
  <c r="M3445" i="8"/>
  <c r="M1945" i="8"/>
  <c r="M4545" i="8"/>
  <c r="M4876" i="8"/>
  <c r="M2010" i="8"/>
  <c r="M194" i="8"/>
  <c r="M470" i="8"/>
  <c r="M1668" i="8"/>
  <c r="M2212" i="8"/>
  <c r="M4610" i="8"/>
  <c r="M815" i="8"/>
  <c r="M487" i="8"/>
  <c r="M1627" i="8"/>
  <c r="M48" i="8"/>
  <c r="M1815" i="8"/>
  <c r="M152" i="8"/>
  <c r="M1320" i="8"/>
  <c r="M587" i="8"/>
  <c r="M3912" i="8"/>
  <c r="M2963" i="8"/>
  <c r="M2446" i="8"/>
  <c r="M1264" i="8"/>
  <c r="M2014" i="8"/>
  <c r="M1929" i="8"/>
  <c r="M4069" i="8"/>
  <c r="M3763" i="8"/>
  <c r="M4196" i="8"/>
  <c r="M4130" i="8"/>
  <c r="M1125" i="8"/>
  <c r="M858" i="8"/>
  <c r="M875" i="8"/>
  <c r="M3069" i="8"/>
  <c r="M2618" i="8"/>
  <c r="M952" i="8"/>
  <c r="M1040" i="8"/>
  <c r="M4433" i="8"/>
  <c r="M224" i="8"/>
  <c r="M2890" i="8"/>
  <c r="M3132" i="8"/>
  <c r="M4406" i="8"/>
  <c r="M1665" i="8"/>
  <c r="M4234" i="8"/>
  <c r="M4357" i="8"/>
  <c r="M1478" i="8"/>
  <c r="M469" i="8"/>
  <c r="M4966" i="8"/>
  <c r="M538" i="8"/>
  <c r="M889" i="8"/>
  <c r="M293" i="8"/>
  <c r="M2535" i="8"/>
  <c r="M2037" i="8"/>
  <c r="M3881" i="8"/>
  <c r="M3770" i="8"/>
  <c r="M456" i="8"/>
  <c r="M711" i="8"/>
  <c r="M532" i="8"/>
  <c r="M4503" i="8"/>
  <c r="M1127" i="8"/>
  <c r="M4233" i="8"/>
  <c r="M265" i="8"/>
  <c r="M1002" i="8"/>
  <c r="M3914" i="8"/>
  <c r="M662" i="8"/>
  <c r="M2952" i="8"/>
  <c r="M4975" i="8"/>
  <c r="M1787" i="8"/>
  <c r="M228" i="8"/>
  <c r="M4856" i="8"/>
  <c r="M3459" i="8"/>
  <c r="M3468" i="8"/>
  <c r="M2667" i="8"/>
  <c r="M3657" i="8"/>
  <c r="M277" i="8"/>
  <c r="O2642" i="8"/>
  <c r="O3464" i="8"/>
  <c r="O3564" i="8"/>
  <c r="O4570" i="8"/>
  <c r="O1174" i="8"/>
  <c r="O4098" i="8"/>
  <c r="O3961" i="8"/>
  <c r="O165" i="8"/>
  <c r="O4932" i="8"/>
  <c r="O3503" i="8"/>
  <c r="O1024" i="8"/>
  <c r="O1762" i="8"/>
  <c r="O1863" i="8"/>
  <c r="O1875" i="8"/>
  <c r="O1650" i="8"/>
  <c r="O4956" i="8"/>
  <c r="O3654" i="8"/>
  <c r="O3258" i="8"/>
  <c r="O1610" i="8"/>
  <c r="O2464" i="8"/>
  <c r="O4219" i="8"/>
  <c r="O4231" i="8"/>
  <c r="O4176" i="8"/>
  <c r="O4452" i="8"/>
  <c r="O3128" i="8"/>
  <c r="O1975" i="8"/>
  <c r="O337" i="8"/>
  <c r="O4171" i="8"/>
  <c r="O4703" i="8"/>
  <c r="O1454" i="8"/>
  <c r="O1897" i="8"/>
  <c r="O2770" i="8"/>
  <c r="O2371" i="8"/>
  <c r="O2702" i="8"/>
  <c r="O1800" i="8"/>
  <c r="O1096" i="8"/>
  <c r="O922" i="8"/>
  <c r="O1870" i="8"/>
  <c r="O2350" i="8"/>
  <c r="O2609" i="8"/>
  <c r="O3704" i="8"/>
  <c r="O1133" i="8"/>
  <c r="O124" i="8"/>
  <c r="O2626" i="8"/>
  <c r="O200" i="8"/>
  <c r="O586" i="8"/>
  <c r="O4692" i="8"/>
  <c r="O150" i="8"/>
  <c r="O1530" i="8"/>
  <c r="O4546" i="8"/>
  <c r="O414" i="8"/>
  <c r="O594" i="8"/>
  <c r="O480" i="8"/>
  <c r="O187" i="8"/>
  <c r="O3467" i="8"/>
  <c r="O3308" i="8"/>
  <c r="O4527" i="8"/>
  <c r="O3889" i="8"/>
  <c r="O1809" i="8"/>
  <c r="O2472" i="8"/>
  <c r="O2505" i="8"/>
  <c r="O2428" i="8"/>
  <c r="O4175" i="8"/>
  <c r="O4486" i="8"/>
  <c r="O3080" i="8"/>
  <c r="O682" i="8"/>
  <c r="O3041" i="8"/>
  <c r="O4651" i="8"/>
  <c r="O3094" i="8"/>
  <c r="O2569" i="8"/>
  <c r="O1448" i="8"/>
  <c r="O58" i="8"/>
  <c r="O4073" i="8"/>
  <c r="O4947" i="8"/>
  <c r="O871" i="8"/>
  <c r="O1979" i="8"/>
  <c r="O1744" i="8"/>
  <c r="O80" i="8"/>
  <c r="O1305" i="8"/>
  <c r="O3947" i="8"/>
  <c r="O2235" i="8"/>
  <c r="O1702" i="8"/>
  <c r="O1139" i="8"/>
  <c r="O369" i="8"/>
  <c r="O1419" i="8"/>
  <c r="O4368" i="8"/>
  <c r="O1764" i="8"/>
  <c r="O3985" i="8"/>
  <c r="O1489" i="8"/>
  <c r="O637" i="8"/>
  <c r="O601" i="8"/>
  <c r="O5" i="8"/>
  <c r="O1960" i="8"/>
  <c r="O2355" i="8"/>
  <c r="O3793" i="8"/>
  <c r="O1495" i="8"/>
  <c r="O2517" i="8"/>
  <c r="O1658" i="8"/>
  <c r="O3975" i="8"/>
  <c r="O4103" i="8"/>
  <c r="O645" i="8"/>
  <c r="O4559" i="8"/>
  <c r="O3401" i="8"/>
  <c r="O1012" i="8"/>
  <c r="O4118" i="8"/>
  <c r="O2272" i="8"/>
  <c r="O4945" i="8"/>
  <c r="O4836" i="8"/>
  <c r="O2766" i="8"/>
  <c r="O1411" i="8"/>
  <c r="O3900" i="8"/>
  <c r="O193" i="8"/>
  <c r="O351" i="8"/>
  <c r="O2578" i="8"/>
  <c r="O4459" i="8"/>
  <c r="O136" i="8"/>
  <c r="O784" i="8"/>
  <c r="O322" i="8"/>
  <c r="O1795" i="8"/>
  <c r="O1352" i="8"/>
  <c r="O3980" i="8"/>
  <c r="O4390" i="8"/>
  <c r="O3639" i="8"/>
  <c r="O4338" i="8"/>
  <c r="O1914" i="8"/>
  <c r="O1731" i="8"/>
  <c r="O3246" i="8"/>
  <c r="O1551" i="8"/>
  <c r="O507" i="8"/>
  <c r="O859" i="8"/>
  <c r="O1348" i="8"/>
  <c r="O4713" i="8"/>
  <c r="O1715" i="8"/>
  <c r="O36" i="8"/>
  <c r="O3768" i="8"/>
  <c r="O258" i="8"/>
  <c r="O1344" i="8"/>
  <c r="O2188" i="8"/>
  <c r="O2370" i="8"/>
  <c r="O878" i="8"/>
  <c r="O2239" i="8"/>
  <c r="O1927" i="8"/>
  <c r="O2514" i="8"/>
  <c r="O2468" i="8"/>
  <c r="O655" i="8"/>
  <c r="O4714" i="8"/>
  <c r="O2567" i="8"/>
  <c r="O812" i="8"/>
  <c r="O1364" i="8"/>
  <c r="O2875" i="8"/>
  <c r="O3814" i="8"/>
  <c r="O4598" i="8"/>
  <c r="O2126" i="8"/>
  <c r="O3362" i="8"/>
  <c r="O2825" i="8"/>
  <c r="O4596" i="8"/>
  <c r="O1359" i="8"/>
  <c r="O2000" i="8"/>
  <c r="O1542" i="8"/>
  <c r="O1812" i="8"/>
  <c r="O2727" i="8"/>
  <c r="O4024" i="8"/>
  <c r="O3767" i="8"/>
  <c r="O2647" i="8"/>
  <c r="O4136" i="8"/>
  <c r="O4117" i="8"/>
  <c r="O2720" i="8"/>
  <c r="O530" i="8"/>
  <c r="O3104" i="8"/>
  <c r="O3712" i="8"/>
  <c r="O2230" i="8"/>
  <c r="O1241" i="8"/>
  <c r="O1584" i="8"/>
  <c r="O2650" i="8"/>
  <c r="O1486" i="8"/>
  <c r="O3554" i="8"/>
  <c r="O3403" i="8"/>
  <c r="O906" i="8"/>
  <c r="O786" i="8"/>
  <c r="O1196" i="8"/>
  <c r="O2226" i="8"/>
  <c r="O4900" i="8"/>
  <c r="O2484" i="8"/>
  <c r="O944" i="8"/>
  <c r="O341" i="8"/>
  <c r="O3562" i="8"/>
  <c r="O2269" i="8"/>
  <c r="O4985" i="8"/>
  <c r="O2159" i="8"/>
  <c r="O1459" i="8"/>
  <c r="O2476" i="8"/>
  <c r="O769" i="8"/>
  <c r="O4613" i="8"/>
  <c r="O4872" i="8"/>
  <c r="O3778" i="8"/>
  <c r="O511" i="8"/>
  <c r="O1369" i="8"/>
  <c r="O4680" i="8"/>
  <c r="O440" i="8"/>
  <c r="O3002" i="8"/>
  <c r="O3841" i="8"/>
  <c r="O2878" i="8"/>
  <c r="O3369" i="8"/>
  <c r="O196" i="8"/>
  <c r="O2102" i="8"/>
  <c r="O789" i="8"/>
  <c r="O1666" i="8"/>
  <c r="O2045" i="8"/>
  <c r="O920" i="8"/>
  <c r="O1232" i="8"/>
  <c r="O2914" i="8"/>
  <c r="O3181" i="8"/>
  <c r="O1162" i="8"/>
  <c r="O3823" i="8"/>
  <c r="O3772" i="8"/>
  <c r="O1957" i="8"/>
  <c r="O1769" i="8"/>
  <c r="O3804" i="8"/>
  <c r="O3688" i="8"/>
  <c r="O695" i="8"/>
  <c r="O4639" i="8"/>
  <c r="O4638" i="8"/>
  <c r="O1909" i="8"/>
  <c r="O1540" i="8"/>
  <c r="O2969" i="8"/>
  <c r="O4206" i="8"/>
  <c r="O2552" i="8"/>
  <c r="O3865" i="8"/>
  <c r="O4462" i="8"/>
  <c r="O1290" i="8"/>
  <c r="O2601" i="8"/>
  <c r="O1792" i="8"/>
  <c r="O2348" i="8"/>
  <c r="O338" i="8"/>
  <c r="O805" i="8"/>
  <c r="O623" i="8"/>
  <c r="O4364" i="8"/>
  <c r="O3574" i="8"/>
  <c r="O4708" i="8"/>
  <c r="O4285" i="8"/>
  <c r="O1354" i="8"/>
  <c r="O157" i="8"/>
  <c r="O2986" i="8"/>
  <c r="O1422" i="8"/>
  <c r="O3747" i="8"/>
  <c r="O3012" i="8"/>
  <c r="O1487" i="8"/>
  <c r="O1221" i="8"/>
  <c r="O3060" i="8"/>
  <c r="O1626" i="8"/>
  <c r="O1212" i="8"/>
  <c r="O2197" i="8"/>
  <c r="O4566" i="8"/>
  <c r="O2414" i="8"/>
  <c r="O837" i="8"/>
  <c r="O3951" i="8"/>
  <c r="O2779" i="8"/>
  <c r="O188" i="8"/>
  <c r="O3507" i="8"/>
  <c r="O3819" i="8"/>
  <c r="O3307" i="8"/>
  <c r="O1757" i="8"/>
  <c r="O1318" i="8"/>
  <c r="O4027" i="8"/>
  <c r="O4064" i="8"/>
  <c r="O4138" i="8"/>
  <c r="O3575" i="8"/>
  <c r="O4332" i="8"/>
  <c r="O2959" i="8"/>
  <c r="O1745" i="8"/>
  <c r="O167" i="8"/>
  <c r="O4248" i="8"/>
  <c r="O3284" i="8"/>
  <c r="O4924" i="8"/>
  <c r="O253" i="8"/>
  <c r="O1496" i="8"/>
  <c r="O299" i="8"/>
  <c r="O416" i="8"/>
  <c r="O185" i="8"/>
  <c r="O3931" i="8"/>
  <c r="O2408" i="8"/>
  <c r="O1730" i="8"/>
  <c r="O433" i="8"/>
  <c r="O635" i="8"/>
  <c r="O130" i="8"/>
  <c r="O2962" i="8"/>
  <c r="O1138" i="8"/>
  <c r="O756" i="8"/>
  <c r="O3612" i="8"/>
  <c r="O606" i="8"/>
  <c r="O2964" i="8"/>
  <c r="O347" i="8"/>
  <c r="O2001" i="8"/>
  <c r="O2193" i="8"/>
  <c r="O3081" i="8"/>
  <c r="O2141" i="8"/>
  <c r="O1836" i="8"/>
  <c r="O285" i="8"/>
  <c r="O2898" i="8"/>
  <c r="O1193" i="8"/>
  <c r="O3858" i="8"/>
  <c r="O4627" i="8"/>
  <c r="O3646" i="8"/>
  <c r="O2478" i="8"/>
  <c r="O1294" i="8"/>
  <c r="O1129" i="8"/>
  <c r="O3908" i="8"/>
  <c r="O463" i="8"/>
  <c r="O3420" i="8"/>
  <c r="O719" i="8"/>
  <c r="O89" i="8"/>
  <c r="O2152" i="8"/>
  <c r="O4325" i="8"/>
  <c r="O713" i="8"/>
  <c r="O4389" i="8"/>
  <c r="O1226" i="8"/>
  <c r="O619" i="8"/>
  <c r="O2712" i="8"/>
  <c r="O1656" i="8"/>
  <c r="O3457" i="8"/>
  <c r="O2079" i="8"/>
  <c r="O2799" i="8"/>
  <c r="O395" i="8"/>
  <c r="O1751" i="8"/>
  <c r="O4996" i="8"/>
  <c r="O3452" i="8"/>
  <c r="O4684" i="8"/>
  <c r="O3432" i="8"/>
  <c r="O2944" i="8"/>
  <c r="O352" i="8"/>
  <c r="O4120" i="8"/>
  <c r="O1885" i="8"/>
  <c r="O3534" i="8"/>
  <c r="O1708" i="8"/>
  <c r="O1276" i="8"/>
  <c r="O665" i="8"/>
  <c r="O4384" i="8"/>
  <c r="O4405" i="8"/>
  <c r="O1948" i="8"/>
  <c r="O4189" i="8"/>
  <c r="O4057" i="8"/>
  <c r="O489" i="8"/>
  <c r="O1552" i="8"/>
  <c r="O4854" i="8"/>
  <c r="O3952" i="8"/>
  <c r="O2216" i="8"/>
  <c r="O2755" i="8"/>
  <c r="O1928" i="8"/>
  <c r="O2499" i="8"/>
  <c r="O3009" i="8"/>
  <c r="O3698" i="8"/>
  <c r="O2644" i="8"/>
  <c r="O3937" i="8"/>
  <c r="O1719" i="8"/>
  <c r="O423" i="8"/>
  <c r="O2055" i="8"/>
  <c r="O4861" i="8"/>
  <c r="O3520" i="8"/>
  <c r="O1868" i="8"/>
  <c r="O914" i="8"/>
  <c r="O4218" i="8"/>
  <c r="O688" i="8"/>
  <c r="O1554" i="8"/>
  <c r="O2287" i="8"/>
  <c r="O91" i="8"/>
  <c r="O1073" i="8"/>
  <c r="O1701" i="8"/>
  <c r="O850" i="8"/>
  <c r="O4568" i="8"/>
  <c r="O1984" i="8"/>
  <c r="O4955" i="8"/>
  <c r="O1047" i="8"/>
  <c r="O4507" i="8"/>
  <c r="O1765" i="8"/>
  <c r="O1164" i="8"/>
  <c r="O890" i="8"/>
  <c r="O3993" i="8"/>
  <c r="O242" i="8"/>
  <c r="O1428" i="8"/>
  <c r="O2453" i="8"/>
  <c r="O1687" i="8"/>
  <c r="O3341" i="8"/>
  <c r="O4215" i="8"/>
  <c r="O994" i="8"/>
  <c r="O3569" i="8"/>
  <c r="O1569" i="8"/>
  <c r="O3242" i="8"/>
  <c r="O3273" i="8"/>
  <c r="O177" i="8"/>
  <c r="O3905" i="8"/>
  <c r="O272" i="8"/>
  <c r="O326" i="8"/>
  <c r="O2237" i="8"/>
  <c r="Q21" i="8"/>
  <c r="Q1242" i="8"/>
  <c r="Q4306" i="8"/>
  <c r="Q3616" i="8"/>
  <c r="Q1987" i="8"/>
  <c r="Q4888" i="8"/>
  <c r="Q3860" i="8"/>
  <c r="Q4418" i="8"/>
  <c r="Q3410" i="8"/>
  <c r="Q2422" i="8"/>
  <c r="Q2997" i="8"/>
  <c r="Q2190" i="8"/>
  <c r="Q596" i="8"/>
  <c r="Q735" i="8"/>
  <c r="Q589" i="8"/>
  <c r="Q1618" i="8"/>
  <c r="Q4882" i="8"/>
  <c r="Q4963" i="8"/>
  <c r="Q2913" i="8"/>
  <c r="Q1264" i="8"/>
  <c r="Q2963" i="8"/>
  <c r="Q273" i="8"/>
  <c r="Q219" i="8"/>
  <c r="Q3408" i="8"/>
  <c r="Q3276" i="8"/>
  <c r="Q2394" i="8"/>
  <c r="Q1075" i="8"/>
  <c r="Q4081" i="8"/>
  <c r="Q4645" i="8"/>
  <c r="Q597" i="8"/>
  <c r="Q4299" i="8"/>
  <c r="Q4626" i="8"/>
  <c r="Q3438" i="8"/>
  <c r="Q2725" i="8"/>
  <c r="Q916" i="8"/>
  <c r="Q4123" i="8"/>
  <c r="Q2364" i="8"/>
  <c r="Q4990" i="8"/>
  <c r="Q2450" i="8"/>
  <c r="Q452" i="8"/>
  <c r="Q1035" i="8"/>
  <c r="Q3553" i="8"/>
  <c r="Q1064" i="8"/>
  <c r="Q4222" i="8"/>
  <c r="Q2558" i="8"/>
  <c r="Q192" i="8"/>
  <c r="Q2378" i="8"/>
  <c r="Q869" i="8"/>
  <c r="Q2381" i="8"/>
  <c r="Q4865" i="8"/>
  <c r="Q748" i="8"/>
  <c r="Q3675" i="8"/>
  <c r="Q1330" i="8"/>
  <c r="Q2832" i="8"/>
  <c r="Q66" i="8"/>
  <c r="Q4719" i="8"/>
  <c r="Q4410" i="8"/>
  <c r="Q2322" i="8"/>
  <c r="Q1463" i="8"/>
  <c r="Q2719" i="8"/>
  <c r="Q3090" i="8"/>
  <c r="Q4353" i="8"/>
  <c r="Q2189" i="8"/>
  <c r="Q4058" i="8"/>
  <c r="Q4964" i="8"/>
  <c r="Q3697" i="8"/>
  <c r="Q2771" i="8"/>
  <c r="Q4605" i="8"/>
  <c r="Q1651" i="8"/>
  <c r="Q2266" i="8"/>
  <c r="Q4624" i="8"/>
  <c r="Q2955" i="8"/>
  <c r="Q2315" i="8"/>
  <c r="Q3966" i="8"/>
  <c r="Q2172" i="8"/>
  <c r="Q1320" i="8"/>
  <c r="Q3708" i="8"/>
  <c r="Q988" i="8"/>
  <c r="Q4706" i="8"/>
  <c r="Q2406" i="8"/>
  <c r="Q4733" i="8"/>
  <c r="Q4144" i="8"/>
  <c r="Q1523" i="8"/>
  <c r="Q3048" i="8"/>
  <c r="Q3088" i="8"/>
  <c r="Q2848" i="8"/>
  <c r="Q1192" i="8"/>
  <c r="Q2633" i="8"/>
  <c r="Q587" i="8"/>
  <c r="Q2564" i="8"/>
  <c r="Q1947" i="8"/>
  <c r="Q3057" i="8"/>
  <c r="Q2956" i="8"/>
  <c r="Q3056" i="8"/>
  <c r="Q2640" i="8"/>
  <c r="Q2502" i="8"/>
  <c r="Q4321" i="8"/>
  <c r="Q1356" i="8"/>
  <c r="Q3912" i="8"/>
  <c r="Q4862" i="8"/>
  <c r="Q3116" i="8"/>
  <c r="Q1500" i="8"/>
  <c r="Q745" i="8"/>
  <c r="Q4018" i="8"/>
  <c r="Q3787" i="8"/>
  <c r="Q2395" i="8"/>
  <c r="Q1574" i="8"/>
  <c r="Q608" i="8"/>
  <c r="Q4439" i="8"/>
  <c r="Q1051" i="8"/>
  <c r="Q2882" i="8"/>
  <c r="Q979" i="8"/>
  <c r="Q1893" i="8"/>
  <c r="Q2227" i="8"/>
  <c r="Q3597" i="8"/>
  <c r="Q3213" i="8"/>
  <c r="Q24" i="8"/>
  <c r="Q4827" i="8"/>
  <c r="Q1641" i="8"/>
  <c r="Q663" i="8"/>
  <c r="Q2083" i="8"/>
  <c r="Q4936" i="8"/>
  <c r="Q42" i="8"/>
  <c r="Q4748" i="8"/>
  <c r="Q4244" i="8"/>
  <c r="Q3586" i="8"/>
  <c r="Q2813" i="8"/>
  <c r="Q4800" i="8"/>
  <c r="Q3233" i="8"/>
  <c r="Q2035" i="8"/>
  <c r="Q3776" i="8"/>
  <c r="Q1653" i="8"/>
  <c r="Q3809" i="8"/>
  <c r="Q4376" i="8"/>
  <c r="Q2446" i="8"/>
  <c r="Q3264" i="8"/>
  <c r="Q3677" i="8"/>
  <c r="Q4015" i="8"/>
  <c r="Q2167" i="8"/>
  <c r="Q1516" i="8"/>
  <c r="Q2291" i="8"/>
  <c r="Q1301" i="8"/>
  <c r="Q1992" i="8"/>
  <c r="Q2722" i="8"/>
  <c r="Q198" i="8"/>
  <c r="Q892" i="8"/>
  <c r="Q1483" i="8"/>
  <c r="Q3023" i="8"/>
  <c r="Q4179" i="8"/>
  <c r="Q3719" i="8"/>
  <c r="Q4208" i="8"/>
  <c r="Q493" i="8"/>
  <c r="Q4927" i="8"/>
  <c r="Q2553" i="8"/>
  <c r="Q2953" i="8"/>
  <c r="Q2922" i="8"/>
  <c r="Q1474" i="8"/>
  <c r="Q3968" i="8"/>
  <c r="Q2591" i="8"/>
  <c r="Q1447" i="8"/>
  <c r="Q1289" i="8"/>
  <c r="Q513" i="8"/>
  <c r="Q3957" i="8"/>
  <c r="Q3370" i="8"/>
  <c r="Q3151" i="8"/>
  <c r="Q2427" i="8"/>
  <c r="Q4602" i="8"/>
  <c r="Q444" i="8"/>
  <c r="Q1200" i="8"/>
  <c r="Q3112" i="8"/>
  <c r="Q2064" i="8"/>
  <c r="Q3263" i="8"/>
  <c r="Q3232" i="8"/>
  <c r="Q3183" i="8"/>
  <c r="Q3563" i="8"/>
  <c r="Q2756" i="8"/>
  <c r="Q139" i="8"/>
  <c r="Q2868" i="8"/>
  <c r="Q1752" i="8"/>
  <c r="Q4973" i="8"/>
  <c r="Q4978" i="8"/>
  <c r="Q3359" i="8"/>
  <c r="Q737" i="8"/>
  <c r="Q1059" i="8"/>
  <c r="Q1213" i="8"/>
  <c r="Q4829" i="8"/>
  <c r="Q1453" i="8"/>
  <c r="Q2391" i="8"/>
  <c r="Q631" i="8"/>
  <c r="Q904" i="8"/>
  <c r="Q4729" i="8"/>
  <c r="Q4622" i="8"/>
  <c r="Q1883" i="8"/>
  <c r="Q581" i="8"/>
  <c r="O2667" i="8"/>
  <c r="O44" i="8"/>
  <c r="O4552" i="8"/>
  <c r="O1598" i="8"/>
  <c r="O73" i="8"/>
  <c r="O4029" i="8"/>
  <c r="O3673" i="8"/>
  <c r="O336" i="8"/>
  <c r="O2709" i="8"/>
  <c r="O3970" i="8"/>
  <c r="O2937" i="8"/>
  <c r="O3657" i="8"/>
  <c r="O2597" i="8"/>
  <c r="O76" i="8"/>
  <c r="O15" i="8"/>
  <c r="O3650" i="8"/>
  <c r="O4275" i="8"/>
  <c r="O4545" i="8"/>
  <c r="O3765" i="8"/>
  <c r="O1722" i="8"/>
  <c r="O1409" i="8"/>
  <c r="O4892" i="8"/>
  <c r="O2701" i="8"/>
  <c r="O1743" i="8"/>
  <c r="O1931" i="8"/>
  <c r="O4808" i="8"/>
  <c r="O2342" i="8"/>
  <c r="O4682" i="8"/>
  <c r="O4108" i="8"/>
  <c r="O3715" i="8"/>
  <c r="O277" i="8"/>
  <c r="O1827" i="8"/>
  <c r="O4220" i="8"/>
  <c r="O119" i="8"/>
  <c r="O1031" i="8"/>
  <c r="O4116" i="8"/>
  <c r="O2233" i="8"/>
  <c r="O4805" i="8"/>
  <c r="O1570" i="8"/>
  <c r="O4148" i="8"/>
  <c r="O2119" i="8"/>
  <c r="O2148" i="8"/>
  <c r="O4883" i="8"/>
  <c r="O2980" i="8"/>
  <c r="O514" i="8"/>
  <c r="O195" i="8"/>
  <c r="O3445" i="8"/>
  <c r="O4597" i="8"/>
  <c r="O4676" i="8"/>
  <c r="O1337" i="8"/>
  <c r="O618" i="8"/>
  <c r="O2860" i="8"/>
  <c r="O2399" i="8"/>
  <c r="O717" i="8"/>
  <c r="O729" i="8"/>
  <c r="O3472" i="8"/>
  <c r="O4440" i="8"/>
  <c r="O4063" i="8"/>
  <c r="O3129" i="8"/>
  <c r="O2387" i="8"/>
  <c r="O3856" i="8"/>
  <c r="O2581" i="8"/>
  <c r="O106" i="8"/>
  <c r="O754" i="8"/>
  <c r="O2759" i="8"/>
  <c r="O2565" i="8"/>
  <c r="O4833" i="8"/>
  <c r="O4876" i="8"/>
  <c r="O1529" i="8"/>
  <c r="O1945" i="8"/>
  <c r="O3119" i="8"/>
  <c r="O3736" i="8"/>
  <c r="O2328" i="8"/>
  <c r="O1727" i="8"/>
  <c r="O465" i="8"/>
  <c r="O2666" i="8"/>
  <c r="O1372" i="8"/>
  <c r="O1592" i="8"/>
  <c r="O4013" i="8"/>
  <c r="O1016" i="8"/>
  <c r="O3666" i="8"/>
  <c r="O1060" i="8"/>
  <c r="O1398" i="8"/>
  <c r="O4909" i="8"/>
  <c r="O599" i="8"/>
  <c r="O429" i="8"/>
  <c r="O283" i="8"/>
  <c r="O2265" i="8"/>
  <c r="O960" i="8"/>
  <c r="O2412" i="8"/>
  <c r="O701" i="8"/>
  <c r="O2294" i="8"/>
  <c r="O3054" i="8"/>
  <c r="O2605" i="8"/>
  <c r="O2554" i="8"/>
  <c r="O2638" i="8"/>
  <c r="O4381" i="8"/>
  <c r="O1326" i="8"/>
  <c r="O3149" i="8"/>
  <c r="O50" i="8"/>
  <c r="O640" i="8"/>
  <c r="O2836" i="8"/>
  <c r="O2714" i="8"/>
  <c r="O2470" i="8"/>
  <c r="O3474" i="8"/>
  <c r="O263" i="8"/>
  <c r="O4698" i="8"/>
  <c r="O2936" i="8"/>
  <c r="O4746" i="8"/>
  <c r="O1438" i="8"/>
  <c r="O4914" i="8"/>
  <c r="O2283" i="8"/>
  <c r="O1954" i="8"/>
  <c r="O2242" i="8"/>
  <c r="O169" i="8"/>
  <c r="O40" i="8"/>
  <c r="O2919" i="8"/>
  <c r="O806" i="8"/>
  <c r="O2887" i="8"/>
  <c r="O1353" i="8"/>
  <c r="O2988" i="8"/>
  <c r="O3589" i="8"/>
  <c r="O2827" i="8"/>
  <c r="O1072" i="8"/>
  <c r="O1674" i="8"/>
  <c r="O144" i="8"/>
  <c r="O3198" i="8"/>
  <c r="O937" i="8"/>
  <c r="O3705" i="8"/>
  <c r="O366" i="8"/>
  <c r="O2808" i="8"/>
  <c r="O2767" i="8"/>
  <c r="O321" i="8"/>
  <c r="O510" i="8"/>
  <c r="O4151" i="8"/>
  <c r="O3629" i="8"/>
  <c r="O598" i="8"/>
  <c r="O3921" i="8"/>
  <c r="O4972" i="8"/>
  <c r="O2380" i="8"/>
  <c r="O4554" i="8"/>
  <c r="O3468" i="8"/>
  <c r="O3175" i="8"/>
  <c r="O2768" i="8"/>
  <c r="O2121" i="8"/>
  <c r="O1741" i="8"/>
  <c r="O4227" i="8"/>
  <c r="O2308" i="8"/>
  <c r="O1595" i="8"/>
  <c r="O4814" i="8"/>
  <c r="O4100" i="8"/>
  <c r="O2615" i="8"/>
  <c r="O2849" i="8"/>
  <c r="O1084" i="8"/>
  <c r="O3915" i="8"/>
  <c r="O3448" i="8"/>
  <c r="O4887" i="8"/>
  <c r="O1136" i="8"/>
  <c r="O4912" i="8"/>
  <c r="O3808" i="8"/>
  <c r="O2340" i="8"/>
  <c r="O1607" i="8"/>
  <c r="O502" i="8"/>
  <c r="O342" i="8"/>
  <c r="O1698" i="8"/>
  <c r="O4283" i="8"/>
  <c r="O284" i="8"/>
  <c r="O4153" i="8"/>
  <c r="O3300" i="8"/>
  <c r="O1509" i="8"/>
  <c r="O947" i="8"/>
  <c r="O494" i="8"/>
  <c r="O774" i="8"/>
  <c r="O3441" i="8"/>
  <c r="O4864" i="8"/>
  <c r="O801" i="8"/>
  <c r="O3396" i="8"/>
  <c r="O4330" i="8"/>
  <c r="O370" i="8"/>
  <c r="O1926" i="8"/>
  <c r="Q2071" i="8"/>
  <c r="Q4632" i="8"/>
  <c r="Q1418" i="8"/>
  <c r="Q1654" i="8"/>
  <c r="Q3734" i="8"/>
  <c r="Q2658" i="8"/>
  <c r="Q2595" i="8"/>
  <c r="Q4017" i="8"/>
  <c r="Q4722" i="8"/>
  <c r="Q822" i="8"/>
  <c r="Q3827" i="8"/>
  <c r="Q2631" i="8"/>
  <c r="Q2341" i="8"/>
  <c r="Q2902" i="8"/>
  <c r="Q3887" i="8"/>
  <c r="Q2154" i="8"/>
  <c r="Q919" i="8"/>
  <c r="Q2828" i="8"/>
  <c r="Q1790" i="8"/>
  <c r="Q3873" i="8"/>
  <c r="Q1098" i="8"/>
  <c r="Q1545" i="8"/>
  <c r="Q4443" i="8"/>
  <c r="Q2931" i="8"/>
  <c r="Q3280" i="8"/>
  <c r="Q4894" i="8"/>
  <c r="Q3142" i="8"/>
  <c r="Q3943" i="8"/>
  <c r="Q4431" i="8"/>
  <c r="Q948" i="8"/>
  <c r="Q4422" i="8"/>
  <c r="Q4718" i="8"/>
  <c r="Q2774" i="8"/>
  <c r="Q2430" i="8"/>
  <c r="Q1501" i="8"/>
  <c r="Q2807" i="8"/>
  <c r="Q4754" i="8"/>
  <c r="Q2298" i="8"/>
  <c r="Q3113" i="8"/>
  <c r="Q1379" i="8"/>
  <c r="Q793" i="8"/>
  <c r="Q1239" i="8"/>
  <c r="Q1067" i="8"/>
  <c r="Q1493" i="8"/>
  <c r="Q348" i="8"/>
  <c r="Q1010" i="8"/>
  <c r="Q3296" i="8"/>
  <c r="Q1071" i="8"/>
  <c r="Q3722" i="8"/>
  <c r="Q996" i="8"/>
  <c r="Q854" i="8"/>
  <c r="Q1095" i="8"/>
  <c r="Q644" i="8"/>
  <c r="Q2636" i="8"/>
  <c r="Q3253" i="8"/>
  <c r="Q3547" i="8"/>
  <c r="Q34" i="8"/>
  <c r="Q4305" i="8"/>
  <c r="Q1924" i="8"/>
  <c r="Q4529" i="8"/>
  <c r="Q4925" i="8"/>
  <c r="Q4307" i="8"/>
  <c r="Q2349" i="8"/>
  <c r="Q2747" i="8"/>
  <c r="Q3928" i="8"/>
  <c r="Q4249" i="8"/>
  <c r="Q411" i="8"/>
  <c r="Q2437" i="8"/>
  <c r="Q520" i="8"/>
  <c r="Q2910" i="8"/>
  <c r="Q4776" i="8"/>
  <c r="Q431" i="8"/>
  <c r="Q3764" i="8"/>
  <c r="Q2479" i="8"/>
  <c r="Q2267" i="8"/>
  <c r="Q766" i="8"/>
  <c r="Q3702" i="8"/>
  <c r="Q4212" i="8"/>
  <c r="Q4054" i="8"/>
  <c r="Q4350" i="8"/>
  <c r="Q4873" i="8"/>
  <c r="Q2838" i="8"/>
  <c r="Q3789" i="8"/>
  <c r="Q3349" i="8"/>
  <c r="Q3810" i="8"/>
  <c r="Q1108" i="8"/>
  <c r="Q3177" i="8"/>
  <c r="Q3101" i="8"/>
  <c r="Q2088" i="8"/>
  <c r="Q2179" i="8"/>
  <c r="Q4150" i="8"/>
  <c r="Q1676" i="8"/>
  <c r="Q2819" i="8"/>
  <c r="Q4238" i="8"/>
  <c r="Q4276" i="8"/>
  <c r="Q241" i="8"/>
  <c r="Q3386" i="8"/>
  <c r="Q2490" i="8"/>
  <c r="Q2299" i="8"/>
  <c r="Q4465" i="8"/>
  <c r="Q4367" i="8"/>
  <c r="Q3824" i="8"/>
  <c r="Q1207" i="8"/>
  <c r="Q3216" i="8"/>
  <c r="Q2740" i="8"/>
  <c r="Q3003" i="8"/>
  <c r="Q3385" i="8"/>
  <c r="Q1810" i="8"/>
  <c r="Q4160" i="8"/>
  <c r="Q4455" i="8"/>
  <c r="Q2741" i="8"/>
  <c r="Q3891" i="8"/>
  <c r="Q1061" i="8"/>
  <c r="Q4379" i="8"/>
  <c r="Q3867" i="8"/>
  <c r="Q4724" i="8"/>
  <c r="Q959" i="8"/>
  <c r="Q3622" i="8"/>
  <c r="Q278" i="8"/>
  <c r="Q3755" i="8"/>
  <c r="Q2546" i="8"/>
  <c r="Q2884" i="8"/>
  <c r="Q2537" i="8"/>
  <c r="Q3692" i="8"/>
  <c r="Q1049" i="8"/>
  <c r="Q1173" i="8"/>
  <c r="Q553" i="8"/>
  <c r="Q1996" i="8"/>
  <c r="Q1597" i="8"/>
  <c r="Q1728" i="8"/>
  <c r="Q2160" i="8"/>
  <c r="Q451" i="8"/>
  <c r="Q4216" i="8"/>
  <c r="Q4296" i="8"/>
  <c r="Q781" i="8"/>
  <c r="Q1583" i="8"/>
  <c r="Q2106" i="8"/>
  <c r="Q490" i="8"/>
  <c r="Q260" i="8"/>
  <c r="Q4414" i="8"/>
  <c r="Q3411" i="8"/>
  <c r="Q2624" i="8"/>
  <c r="Q3185" i="8"/>
  <c r="Q276" i="8"/>
  <c r="Q2492" i="8"/>
  <c r="Q1233" i="8"/>
  <c r="Q974" i="8"/>
  <c r="Q1022" i="8"/>
  <c r="Q149" i="8"/>
  <c r="Q1803" i="8"/>
  <c r="Q2522" i="8"/>
  <c r="Q3016" i="8"/>
  <c r="Q3404" i="8"/>
  <c r="Q2938" i="8"/>
  <c r="Q625" i="8"/>
  <c r="Q2444" i="8"/>
  <c r="Q1363" i="8"/>
  <c r="Q2876" i="8"/>
  <c r="Q2161" i="8"/>
  <c r="Q3070" i="8"/>
  <c r="Q3072" i="8"/>
  <c r="Q642" i="8"/>
  <c r="Q1703" i="8"/>
  <c r="Q2256" i="8"/>
  <c r="Q4672" i="8"/>
  <c r="Q4164" i="8"/>
  <c r="Q3241" i="8"/>
  <c r="Q3195" i="8"/>
  <c r="Q3590" i="8"/>
  <c r="Q4328" i="8"/>
  <c r="Q905" i="8"/>
  <c r="Q5000" i="8"/>
  <c r="Q4758" i="8"/>
  <c r="Q4502" i="8"/>
  <c r="Q1135" i="8"/>
  <c r="Q250" i="8"/>
  <c r="Q4002" i="8"/>
  <c r="Q3662" i="8"/>
  <c r="Q561" i="8"/>
  <c r="Q3124" i="8"/>
  <c r="Q2285" i="8"/>
  <c r="Q3487" i="8"/>
  <c r="Q460" i="8"/>
  <c r="Q4902" i="8"/>
  <c r="Q2016" i="8"/>
  <c r="Q1575" i="8"/>
  <c r="Q4840" i="8"/>
  <c r="Q4778" i="8"/>
  <c r="Q722" i="8"/>
  <c r="Q2434" i="8"/>
  <c r="Q3728" i="8"/>
  <c r="Q3309" i="8"/>
  <c r="Q898" i="8"/>
  <c r="Q375" i="8"/>
  <c r="Q1664" i="8"/>
  <c r="Q3962" i="8"/>
  <c r="Q1205" i="8"/>
  <c r="Q547" i="8"/>
  <c r="Q1508" i="8"/>
  <c r="Q3605" i="8"/>
  <c r="Q3600" i="8"/>
  <c r="Q1121" i="8"/>
  <c r="Q113" i="8"/>
  <c r="Q4817" i="8"/>
  <c r="Q3632" i="8"/>
  <c r="Q294" i="8"/>
  <c r="Q101" i="8"/>
  <c r="Q830" i="8"/>
  <c r="Q3340" i="8"/>
  <c r="Q826" i="8"/>
  <c r="Q4257" i="8"/>
  <c r="Q293" i="8"/>
  <c r="Q226" i="8"/>
  <c r="Q486" i="8"/>
  <c r="Q2877" i="8"/>
  <c r="Q1113" i="8"/>
  <c r="Q2795" i="8"/>
  <c r="Q2454" i="8"/>
  <c r="Q3095" i="8"/>
  <c r="Q16" i="8"/>
  <c r="Q552" i="8"/>
  <c r="Q4317" i="8"/>
  <c r="Q1756" i="8"/>
  <c r="Q2243" i="8"/>
  <c r="Q752" i="8"/>
  <c r="Q565" i="8"/>
  <c r="Q4959" i="8"/>
  <c r="Q2526" i="8"/>
  <c r="Q3007" i="8"/>
  <c r="Q1306" i="8"/>
  <c r="Q1427" i="8"/>
  <c r="Q4225" i="8"/>
  <c r="Q3190" i="8"/>
  <c r="Q4300" i="8"/>
  <c r="Q1785" i="8"/>
  <c r="Q2573" i="8"/>
  <c r="Q1009" i="8"/>
  <c r="Q624" i="8"/>
  <c r="Q966" i="8"/>
  <c r="Q836" i="8"/>
  <c r="Q3714" i="8"/>
  <c r="Q2297" i="8"/>
  <c r="Q747" i="8"/>
  <c r="Q2536" i="8"/>
  <c r="Q1380" i="8"/>
  <c r="Q2918" i="8"/>
  <c r="Q3219" i="8"/>
  <c r="Q3249" i="8"/>
  <c r="Q3874" i="8"/>
  <c r="Q4970" i="8"/>
  <c r="Q4939" i="8"/>
  <c r="Q2023" i="8"/>
  <c r="Q2487" i="8"/>
  <c r="Q1694" i="8"/>
  <c r="Q725" i="8"/>
  <c r="Q449" i="8"/>
  <c r="Q2532" i="8"/>
  <c r="Q4050" i="8"/>
  <c r="Q1465" i="8"/>
  <c r="Q3955" i="8"/>
  <c r="Q3010" i="8"/>
  <c r="Q3491" i="8"/>
  <c r="Q2300" i="8"/>
  <c r="Q4565" i="8"/>
  <c r="Q1327" i="8"/>
  <c r="Q847" i="8"/>
  <c r="Q796" i="8"/>
  <c r="Q381" i="8"/>
  <c r="Q447" i="8"/>
  <c r="Q3933" i="8"/>
  <c r="Q208" i="8"/>
  <c r="Q71" i="8"/>
  <c r="Q2423" i="8"/>
  <c r="Q4106" i="8"/>
  <c r="Q1272" i="8"/>
  <c r="Q1105" i="8"/>
  <c r="Q4846" i="8"/>
  <c r="Q4076" i="8"/>
  <c r="Q2312" i="8"/>
  <c r="Q889" i="8"/>
  <c r="Q3449" i="8"/>
  <c r="Q963" i="8"/>
  <c r="Q521" i="8"/>
  <c r="Q3214" i="8"/>
  <c r="Q4329" i="8"/>
  <c r="Q2840" i="8"/>
  <c r="Q2572" i="8"/>
  <c r="Q1828" i="8"/>
  <c r="Q264" i="8"/>
  <c r="Q3890" i="8"/>
  <c r="Q1298" i="8"/>
  <c r="Q1338" i="8"/>
  <c r="Q2504" i="8"/>
  <c r="Q346" i="8"/>
  <c r="Q1360" i="8"/>
  <c r="Q2677" i="8"/>
  <c r="Q4966" i="8"/>
  <c r="Q2157" i="8"/>
  <c r="Q3885" i="8"/>
  <c r="Q3184" i="8"/>
  <c r="Q626" i="8"/>
  <c r="Q1151" i="8"/>
  <c r="Q62" i="8"/>
  <c r="Q43" i="8"/>
  <c r="Q628" i="8"/>
  <c r="Q2764" i="8"/>
  <c r="Q3971" i="8"/>
  <c r="Q2373" i="8"/>
  <c r="Q3379" i="8"/>
  <c r="Q4446" i="8"/>
  <c r="Q1940" i="8"/>
  <c r="Q780" i="8"/>
  <c r="Q1723" i="8"/>
  <c r="Q538" i="8"/>
  <c r="Q213" i="8"/>
  <c r="Q2162" i="8"/>
  <c r="Q4411" i="8"/>
  <c r="Q4564" i="8"/>
  <c r="Q1670" i="8"/>
  <c r="Q4143" i="8"/>
  <c r="Q108" i="8"/>
  <c r="Q4819" i="8"/>
  <c r="Q4262" i="8"/>
  <c r="Q4087" i="8"/>
  <c r="Q1408" i="8"/>
  <c r="Q2097" i="8"/>
  <c r="Q92" i="8"/>
  <c r="Q1231" i="8"/>
  <c r="Q134" i="8"/>
  <c r="Q2545" i="8"/>
  <c r="Q2739" i="8"/>
  <c r="Q3555" i="8"/>
  <c r="Q3096" i="8"/>
  <c r="Q4403" i="8"/>
  <c r="Q3997" i="8"/>
  <c r="Q3365" i="8"/>
  <c r="Q3079" i="8"/>
  <c r="Q4910" i="8"/>
  <c r="Q1248" i="8"/>
  <c r="Q3218" i="8"/>
  <c r="Q4204" i="8"/>
  <c r="Q1601" i="8"/>
  <c r="Q2951" i="8"/>
  <c r="Q3529" i="8"/>
  <c r="Q1457" i="8"/>
  <c r="Q4217" i="8"/>
  <c r="Q651" i="8"/>
  <c r="Q4419" i="8"/>
  <c r="Q476" i="8"/>
  <c r="Q3515" i="8"/>
  <c r="Q3254" i="8"/>
  <c r="Q902" i="8"/>
  <c r="Q4149" i="8"/>
  <c r="Q1392" i="8"/>
  <c r="Q823" i="8"/>
  <c r="Q1314" i="8"/>
  <c r="Q3165" i="8"/>
  <c r="Q2744" i="8"/>
  <c r="Q3780" i="8"/>
  <c r="Q1858" i="8"/>
  <c r="Q4831" i="8"/>
  <c r="Q1507" i="8"/>
  <c r="Q1292" i="8"/>
  <c r="Q3724" i="8"/>
  <c r="Q4809" i="8"/>
  <c r="Q964" i="8"/>
  <c r="Q1293" i="8"/>
  <c r="Q4260" i="8"/>
  <c r="Q1839" i="8"/>
  <c r="Q921" i="8"/>
  <c r="Q4165" i="8"/>
  <c r="Q2033" i="8"/>
  <c r="Q4174" i="8"/>
  <c r="Q174" i="8"/>
  <c r="Q1891" i="8"/>
  <c r="Q4331" i="8"/>
  <c r="Q508" i="8"/>
  <c r="Q1194" i="8"/>
  <c r="Q3405" i="8"/>
  <c r="Q4266" i="8"/>
  <c r="Q2850" i="8"/>
  <c r="Q12" i="8"/>
  <c r="Q2447" i="8"/>
  <c r="Q1124" i="8"/>
  <c r="Q3248" i="8"/>
  <c r="Q3418" i="8"/>
  <c r="Q571" i="8"/>
  <c r="Q7" i="8"/>
  <c r="Q666" i="8"/>
  <c r="Q1565" i="8"/>
  <c r="Q3510" i="8"/>
  <c r="Q1391" i="8"/>
  <c r="Q155" i="8"/>
  <c r="Q32" i="8"/>
  <c r="Q1915" i="8"/>
  <c r="Q2800" i="8"/>
  <c r="Q4725" i="8"/>
  <c r="Q1831" i="8"/>
  <c r="Q4242" i="8"/>
  <c r="Q1085" i="8"/>
  <c r="Q4341" i="8"/>
  <c r="Q4477" i="8"/>
  <c r="Q2335" i="8"/>
  <c r="Q4736" i="8"/>
  <c r="Q25" i="8"/>
  <c r="Q2699" i="8"/>
  <c r="Q3182" i="8"/>
  <c r="Q2317" i="8"/>
  <c r="Q4575" i="8"/>
  <c r="Q2358" i="8"/>
  <c r="Q3031" i="8"/>
  <c r="Q3278" i="8"/>
  <c r="Q2907" i="8"/>
  <c r="Q2131" i="8"/>
  <c r="Q312" i="8"/>
  <c r="Q3460" i="8"/>
  <c r="Q2415" i="8"/>
  <c r="Q4950" i="8"/>
  <c r="Q4000" i="8"/>
  <c r="Q4631" i="8"/>
  <c r="Q60" i="8"/>
  <c r="Q3678" i="8"/>
  <c r="Q4505" i="8"/>
  <c r="Q1867" i="8"/>
  <c r="Q1396" i="8"/>
  <c r="Q4620" i="8"/>
  <c r="Q1159" i="8"/>
  <c r="Q3486" i="8"/>
  <c r="Q2081" i="8"/>
  <c r="Q2416" i="8"/>
  <c r="Q689" i="8"/>
  <c r="Q4628" i="8"/>
  <c r="Q367" i="8"/>
  <c r="Q4944" i="8"/>
  <c r="Q2560" i="8"/>
  <c r="Q2500" i="8"/>
  <c r="Q3802" i="8"/>
  <c r="Q634" i="8"/>
  <c r="Q2467" i="8"/>
  <c r="Q4880" i="8"/>
  <c r="Q817" i="8"/>
  <c r="Q950" i="8"/>
  <c r="Q1755" i="8"/>
  <c r="Q201" i="8"/>
  <c r="Q2880" i="8"/>
  <c r="Q484" i="8"/>
  <c r="Q2733" i="8"/>
  <c r="Q3383" i="8"/>
  <c r="Q1761" i="8"/>
  <c r="Q3877" i="8"/>
  <c r="Q3391" i="8"/>
  <c r="Q1749" i="8"/>
  <c r="Q2519" i="8"/>
  <c r="Q4821" i="8"/>
  <c r="Q1223" i="8"/>
  <c r="Q4532" i="8"/>
  <c r="Q1763" i="8"/>
  <c r="Q4782" i="8"/>
  <c r="Q3958" i="8"/>
  <c r="Q3281" i="8"/>
  <c r="Q2855" i="8"/>
  <c r="Q3384" i="8"/>
  <c r="Q4386" i="8"/>
  <c r="Q3871" i="8"/>
  <c r="Q3030" i="8"/>
  <c r="Q1349" i="8"/>
  <c r="Q545" i="8"/>
  <c r="Q383" i="8"/>
  <c r="Q4044" i="8"/>
  <c r="Q446" i="8"/>
  <c r="Q3777" i="8"/>
  <c r="Q4834" i="8"/>
  <c r="Q3630" i="8"/>
  <c r="Q961" i="8"/>
  <c r="Q3573" i="8"/>
  <c r="Q1805" i="8"/>
  <c r="Q3074" i="8"/>
  <c r="Q3987" i="8"/>
  <c r="Q2165" i="8"/>
  <c r="Q2970" i="8"/>
  <c r="Q1451" i="8"/>
  <c r="Q2971" i="8"/>
  <c r="Q720" i="8"/>
  <c r="Q4660" i="8"/>
  <c r="Q1296" i="8"/>
  <c r="Q3107" i="8"/>
  <c r="Q2678" i="8"/>
  <c r="Q3803" i="8"/>
  <c r="Q4334" i="8"/>
  <c r="Q1726" i="8"/>
  <c r="Q1853" i="8"/>
  <c r="Q3125" i="8"/>
  <c r="Q3790" i="8"/>
  <c r="Q491" i="8"/>
  <c r="Q2593" i="8"/>
  <c r="Q1621" i="8"/>
  <c r="Q1781" i="8"/>
  <c r="Q744" i="8"/>
  <c r="Q3595" i="8"/>
  <c r="Q2090" i="8"/>
  <c r="Q4665" i="8"/>
  <c r="Q1533" i="8"/>
  <c r="Q3089" i="8"/>
  <c r="Q1710" i="8"/>
  <c r="Q3756" i="8"/>
  <c r="Q2495" i="8"/>
  <c r="Q1404" i="8"/>
  <c r="Q4495" i="8"/>
  <c r="Q876" i="8"/>
  <c r="Q900" i="8"/>
  <c r="Q1646" i="8"/>
  <c r="Q3446" i="8"/>
  <c r="Q2683" i="8"/>
  <c r="Q1140" i="8"/>
  <c r="Q4760" i="8"/>
  <c r="Q4067" i="8"/>
  <c r="Q2789" i="8"/>
  <c r="Q4752" i="8"/>
  <c r="Q1343" i="8"/>
  <c r="Q4221" i="8"/>
  <c r="Q4391" i="8"/>
  <c r="Q503" i="8"/>
  <c r="Q4744" i="8"/>
  <c r="Q1796" i="8"/>
  <c r="Q757" i="8"/>
  <c r="Q945" i="8"/>
  <c r="Q3735" i="8"/>
  <c r="Q328" i="8"/>
  <c r="Q1238" i="8"/>
  <c r="Q482" i="8"/>
  <c r="Q2411" i="8"/>
  <c r="Q1613" i="8"/>
  <c r="Q1052" i="8"/>
  <c r="Q1555" i="8"/>
  <c r="Q819" i="8"/>
  <c r="Q86" i="8"/>
  <c r="Q582" i="8"/>
  <c r="Q2665" i="8"/>
  <c r="Q1850" i="8"/>
  <c r="Q2103" i="8"/>
  <c r="Q4913" i="8"/>
  <c r="Q4877" i="8"/>
  <c r="Q4035" i="8"/>
  <c r="Q3462" i="8"/>
  <c r="Q243" i="8"/>
  <c r="Q4918" i="8"/>
  <c r="Q1772" i="8"/>
  <c r="Q1492" i="8"/>
  <c r="Q2377" i="8"/>
  <c r="Q98" i="8"/>
  <c r="Q2541" i="8"/>
  <c r="Q2050" i="8"/>
  <c r="Q1332" i="8"/>
  <c r="Q2523" i="8"/>
  <c r="Q4899" i="8"/>
  <c r="Q761" i="8"/>
  <c r="Q2376" i="8"/>
  <c r="Q4664" i="8"/>
  <c r="Q1112" i="8"/>
  <c r="Q6" i="8"/>
  <c r="Q2930" i="8"/>
  <c r="Q2293" i="8"/>
  <c r="Q2816" i="8"/>
  <c r="Q1699" i="8"/>
  <c r="Q2140" i="8"/>
  <c r="Q693" i="8"/>
  <c r="Q3291" i="8"/>
  <c r="Q4896" i="8"/>
  <c r="M4279" i="8"/>
  <c r="M3992" i="8"/>
  <c r="M1678" i="8"/>
  <c r="M481" i="8"/>
  <c r="M2540" i="8"/>
  <c r="M178" i="8"/>
  <c r="M4773" i="8"/>
  <c r="M1099" i="8"/>
  <c r="M3067" i="8"/>
  <c r="M4047" i="8"/>
  <c r="M1417" i="8"/>
  <c r="M2614" i="8"/>
  <c r="M406" i="8"/>
  <c r="M1434" i="8"/>
  <c r="M2521" i="8"/>
  <c r="M3451" i="8"/>
  <c r="M215" i="8"/>
  <c r="M3245" i="8"/>
  <c r="M4402" i="8"/>
  <c r="M863" i="8"/>
  <c r="M2646" i="8"/>
  <c r="M1319" i="8"/>
  <c r="M2691" i="8"/>
  <c r="M1861" i="8"/>
  <c r="M4445" i="8"/>
  <c r="M1966" i="8"/>
  <c r="M741" i="8"/>
  <c r="M2259" i="8"/>
  <c r="M2861" i="8"/>
  <c r="M3484" i="8"/>
  <c r="M1036" i="8"/>
  <c r="M1484" i="8"/>
  <c r="M1249" i="8"/>
  <c r="M973" i="8"/>
  <c r="M1506" i="8"/>
  <c r="M2802" i="8"/>
  <c r="M301" i="8"/>
  <c r="M4360" i="8"/>
  <c r="M1512" i="8"/>
  <c r="M2046" i="8"/>
  <c r="M1874" i="8"/>
  <c r="M2984" i="8"/>
  <c r="M760" i="8"/>
  <c r="M4774" i="8"/>
  <c r="M1866" i="8"/>
  <c r="M936" i="8"/>
  <c r="M3557" i="8"/>
  <c r="M2777" i="8"/>
  <c r="M422" i="8"/>
  <c r="M4342" i="8"/>
  <c r="M4533" i="8"/>
  <c r="M2394" i="8"/>
  <c r="M1516" i="8"/>
  <c r="M3048" i="8"/>
  <c r="M3183" i="8"/>
  <c r="M4882" i="8"/>
  <c r="M4963" i="8"/>
  <c r="M4827" i="8"/>
  <c r="M1192" i="8"/>
  <c r="M2633" i="8"/>
  <c r="I2633" i="8"/>
  <c r="M4865" i="8"/>
  <c r="M2083" i="8"/>
  <c r="M1075" i="8"/>
  <c r="M2722" i="8"/>
  <c r="M2997" i="8"/>
  <c r="M3957" i="8"/>
  <c r="M4624" i="8"/>
  <c r="M4829" i="8"/>
  <c r="M1242" i="8"/>
  <c r="M3232" i="8"/>
  <c r="M892" i="8"/>
  <c r="M1883" i="8"/>
  <c r="M513" i="8"/>
  <c r="M979" i="8"/>
  <c r="M4410" i="8"/>
  <c r="M219" i="8"/>
  <c r="M1431" i="8"/>
  <c r="M4308" i="8"/>
  <c r="M3114" i="8"/>
  <c r="M1971" i="8"/>
  <c r="M2657" i="8"/>
  <c r="M4751" i="8"/>
  <c r="M204" i="8"/>
  <c r="M4385" i="8"/>
  <c r="M669" i="8"/>
  <c r="M2359" i="8"/>
  <c r="M4167" i="8"/>
  <c r="M569" i="8"/>
  <c r="M2275" i="8"/>
  <c r="M2210" i="8"/>
  <c r="M868" i="8"/>
  <c r="M2908" i="8"/>
  <c r="M4369" i="8"/>
  <c r="M1814" i="8"/>
  <c r="M3531" i="8"/>
  <c r="M1622" i="8"/>
  <c r="M1472" i="8"/>
  <c r="M2654" i="8"/>
  <c r="M1716" i="8"/>
  <c r="M3040" i="8"/>
  <c r="M4851" i="8"/>
  <c r="M2794" i="8"/>
  <c r="M3277" i="8"/>
  <c r="M1424" i="8"/>
  <c r="M4777" i="8"/>
  <c r="M3135" i="8"/>
  <c r="M3862" i="8"/>
  <c r="M4766" i="8"/>
  <c r="M915" i="8"/>
  <c r="M4380" i="8"/>
  <c r="M3882" i="8"/>
  <c r="M1770" i="8"/>
  <c r="M2844" i="8"/>
  <c r="M1333" i="8"/>
  <c r="M1697" i="8"/>
  <c r="M4475" i="8"/>
  <c r="M3786" i="8"/>
  <c r="M4494" i="8"/>
  <c r="M605" i="8"/>
  <c r="M925" i="8"/>
  <c r="M4339" i="8"/>
  <c r="M4427" i="8"/>
  <c r="M1339" i="8"/>
  <c r="M1254" i="8"/>
  <c r="M1179" i="8"/>
  <c r="M3748" i="8"/>
  <c r="M2539" i="8"/>
  <c r="M4351" i="8"/>
  <c r="M3594" i="8"/>
  <c r="M1222" i="8"/>
  <c r="M3478" i="8"/>
  <c r="M995" i="8"/>
  <c r="M3099" i="8"/>
  <c r="M2830" i="8"/>
  <c r="M1896" i="8"/>
  <c r="M2533" i="8"/>
  <c r="M3406" i="8"/>
  <c r="M4783" i="8"/>
  <c r="M1256" i="8"/>
  <c r="M1161" i="8"/>
  <c r="M286" i="8"/>
  <c r="M2104" i="8"/>
  <c r="M4041" i="8"/>
  <c r="M4686" i="8"/>
  <c r="M4652" i="8"/>
  <c r="M3716" i="8"/>
  <c r="M2556" i="8"/>
  <c r="M2221" i="8"/>
  <c r="M967" i="8"/>
  <c r="M4625" i="8"/>
  <c r="M658" i="8"/>
  <c r="M3202" i="8"/>
  <c r="M1076" i="8"/>
  <c r="M1185" i="8"/>
  <c r="M4361" i="8"/>
  <c r="M2268" i="8"/>
  <c r="M615" i="8"/>
  <c r="M1820" i="8"/>
  <c r="M1669" i="8"/>
  <c r="M4523" i="8"/>
  <c r="M783" i="8"/>
  <c r="M2289" i="8"/>
  <c r="I2289" i="8"/>
  <c r="M3126" i="8"/>
  <c r="M1157" i="8"/>
  <c r="M4797" i="8"/>
  <c r="M4561" i="8"/>
  <c r="M764" i="8"/>
  <c r="M2184" i="8"/>
  <c r="M112" i="8"/>
  <c r="M4940" i="8"/>
  <c r="M2487" i="8"/>
  <c r="M4565" i="8"/>
  <c r="M571" i="8"/>
  <c r="M3184" i="8"/>
  <c r="M3248" i="8"/>
  <c r="M2297" i="8"/>
  <c r="M626" i="8"/>
  <c r="M3007" i="8"/>
  <c r="M346" i="8"/>
  <c r="M796" i="8"/>
  <c r="M197" i="8"/>
  <c r="M752" i="8"/>
  <c r="M2447" i="8"/>
  <c r="M964" i="8"/>
  <c r="M2853" i="8"/>
  <c r="M174" i="8"/>
  <c r="M4165" i="8"/>
  <c r="M921" i="8"/>
  <c r="M3365" i="8"/>
  <c r="M4831" i="8"/>
  <c r="M1124" i="8"/>
  <c r="M3555" i="8"/>
  <c r="M7" i="8"/>
  <c r="M2918" i="8"/>
  <c r="M4315" i="8"/>
  <c r="M2809" i="8"/>
  <c r="M3429" i="8"/>
  <c r="M3087" i="8"/>
  <c r="M4558" i="8"/>
  <c r="M4484" i="8"/>
  <c r="M4303" i="8"/>
  <c r="M3995" i="8"/>
  <c r="M3310" i="8"/>
  <c r="M3649" i="8"/>
  <c r="M2655" i="8"/>
  <c r="M3899" i="8"/>
  <c r="M2015" i="8"/>
  <c r="M4520" i="8"/>
  <c r="M4740" i="8"/>
  <c r="M3886" i="8"/>
  <c r="M797" i="8"/>
  <c r="M4172" i="8"/>
  <c r="M3224" i="8"/>
  <c r="M779" i="8"/>
  <c r="M3525" i="8"/>
  <c r="M2676" i="8"/>
  <c r="M1475" i="8"/>
  <c r="M3287" i="8"/>
  <c r="M3537" i="8"/>
  <c r="M2620" i="8"/>
  <c r="M2255" i="8"/>
  <c r="M4818" i="8"/>
  <c r="M464" i="8"/>
  <c r="M1968" i="8"/>
  <c r="M306" i="8"/>
  <c r="M4438" i="8"/>
  <c r="M2206" i="8"/>
  <c r="M3207" i="8"/>
  <c r="M3621" i="8"/>
  <c r="M616" i="8"/>
  <c r="M4600" i="8"/>
  <c r="M2456" i="8"/>
  <c r="M3545" i="8"/>
  <c r="M3749" i="8"/>
  <c r="M4629" i="8"/>
  <c r="M1623" i="8"/>
  <c r="M4043" i="8"/>
  <c r="M3757" i="8"/>
  <c r="M1420" i="8"/>
  <c r="I1420" i="8"/>
  <c r="M1873" i="8"/>
  <c r="M3350" i="8"/>
  <c r="M970" i="8"/>
  <c r="M1821" i="8"/>
  <c r="M873" i="8"/>
  <c r="M660" i="8"/>
  <c r="M1115" i="8"/>
  <c r="M2028" i="8"/>
  <c r="M1172" i="8"/>
  <c r="M3967" i="8"/>
  <c r="M4530" i="8"/>
  <c r="M1568" i="8"/>
  <c r="M1279" i="8"/>
  <c r="M2329" i="8"/>
  <c r="M1382" i="8"/>
  <c r="M3693" i="8"/>
  <c r="M2181" i="8"/>
  <c r="M2630" i="8"/>
  <c r="M3064" i="8"/>
  <c r="M1021" i="8"/>
  <c r="M94" i="8"/>
  <c r="M3732" i="8"/>
  <c r="M3343" i="8"/>
  <c r="M2461" i="8"/>
  <c r="M3541" i="8"/>
  <c r="M4799" i="8"/>
  <c r="M1972" i="8"/>
  <c r="M620" i="8"/>
  <c r="M1449" i="8"/>
  <c r="M2767" i="8"/>
  <c r="M4833" i="8"/>
  <c r="M1743" i="8"/>
  <c r="M618" i="8"/>
  <c r="M494" i="8"/>
  <c r="M2283" i="8"/>
  <c r="M729" i="8"/>
  <c r="M527" i="8"/>
  <c r="M4814" i="8"/>
  <c r="M1607" i="8"/>
  <c r="M144" i="8"/>
  <c r="M4914" i="8"/>
  <c r="M2340" i="8"/>
  <c r="M947" i="8"/>
  <c r="M4887" i="8"/>
  <c r="M4912" i="8"/>
  <c r="M3673" i="8"/>
  <c r="M3175" i="8"/>
  <c r="M2148" i="8"/>
  <c r="M4883" i="8"/>
  <c r="M599" i="8"/>
  <c r="M2233" i="8"/>
  <c r="M2919" i="8"/>
  <c r="M1033" i="8"/>
  <c r="M808" i="8"/>
  <c r="M3713" i="8"/>
  <c r="M794" i="8"/>
  <c r="M2398" i="8"/>
  <c r="M4685" i="8"/>
  <c r="M3558" i="8"/>
  <c r="M4949" i="8"/>
  <c r="M3355" i="8"/>
  <c r="M3311" i="8"/>
  <c r="M1045" i="8"/>
  <c r="M514" i="8"/>
  <c r="M50" i="8"/>
  <c r="M1954" i="8"/>
  <c r="M2605" i="8"/>
  <c r="M4682" i="8"/>
  <c r="M4268" i="8"/>
  <c r="M1372" i="8"/>
  <c r="M4148" i="8"/>
  <c r="Q4271" i="8"/>
  <c r="Q1295" i="8"/>
  <c r="Q4039" i="8"/>
  <c r="Q4246" i="8"/>
  <c r="Q233" i="8"/>
  <c r="Q4483" i="8"/>
  <c r="Q3051" i="8"/>
  <c r="Q3950" i="8"/>
  <c r="Q4005" i="8"/>
  <c r="Q1770" i="8"/>
  <c r="Q4995" i="8"/>
  <c r="Q840" i="8"/>
  <c r="Q2648" i="8"/>
  <c r="Q4412" i="8"/>
  <c r="Q772" i="8"/>
  <c r="Q901" i="8"/>
  <c r="Q85" i="8"/>
  <c r="Q4717" i="8"/>
  <c r="Q1339" i="8"/>
  <c r="Q3430" i="8"/>
  <c r="Q240" i="8"/>
  <c r="Q27" i="8"/>
  <c r="Q2196" i="8"/>
  <c r="Q2252" i="8"/>
  <c r="Q709" i="8"/>
  <c r="Q3437" i="8"/>
  <c r="Q1333" i="8"/>
  <c r="Q3504" i="8"/>
  <c r="Q2924" i="8"/>
  <c r="Q3134" i="8"/>
  <c r="Q3882" i="8"/>
  <c r="Q384" i="8"/>
  <c r="Q1331" i="8"/>
  <c r="Q3069" i="8"/>
  <c r="Q3215" i="8"/>
  <c r="Q2009" i="8"/>
  <c r="Q2429" i="8"/>
  <c r="Q1789" i="8"/>
  <c r="Q3864" i="8"/>
  <c r="Q2585" i="8"/>
  <c r="Q303" i="8"/>
  <c r="Q875" i="8"/>
  <c r="Q4766" i="8"/>
  <c r="Q2844" i="8"/>
  <c r="Q1697" i="8"/>
  <c r="Q976" i="8"/>
  <c r="Q4745" i="8"/>
  <c r="Q2979" i="8"/>
  <c r="Q4380" i="8"/>
  <c r="Q2618" i="8"/>
  <c r="Q1424" i="8"/>
  <c r="Q3651" i="8"/>
  <c r="Q4128" i="8"/>
  <c r="Q4489" i="8"/>
  <c r="Q3604" i="8"/>
  <c r="Q4185" i="8"/>
  <c r="Q621" i="8"/>
  <c r="Q3838" i="8"/>
  <c r="Q2606" i="8"/>
  <c r="Q3497" i="8"/>
  <c r="Q2420" i="8"/>
  <c r="Q4695" i="8"/>
  <c r="Q4293" i="8"/>
  <c r="Q2566" i="8"/>
  <c r="Q952" i="8"/>
  <c r="Q2754" i="8"/>
  <c r="Q3229" i="8"/>
  <c r="Q4019" i="8"/>
  <c r="Q2229" i="8"/>
  <c r="Q2253" i="8"/>
  <c r="Q4845" i="8"/>
  <c r="Q307" i="8"/>
  <c r="Q2695" i="8"/>
  <c r="Q755" i="8"/>
  <c r="Q3840" i="8"/>
  <c r="Q132" i="8"/>
  <c r="Q893" i="8"/>
  <c r="Q146" i="8"/>
  <c r="Q4091" i="8"/>
  <c r="Q3620" i="8"/>
  <c r="Q3071" i="8"/>
  <c r="Q4841" i="8"/>
  <c r="Q544" i="8"/>
  <c r="Q3277" i="8"/>
  <c r="Q654" i="8"/>
  <c r="Q3862" i="8"/>
  <c r="Q3334" i="8"/>
  <c r="Q820" i="8"/>
  <c r="Q4304" i="8"/>
  <c r="Q4162" i="8"/>
  <c r="Q1712" i="8"/>
  <c r="Q2281" i="8"/>
  <c r="Q2241" i="8"/>
  <c r="Q3965" i="8"/>
  <c r="Q865" i="8"/>
  <c r="Q223" i="8"/>
  <c r="Q3872" i="8"/>
  <c r="Q4604" i="8"/>
  <c r="Q2465" i="8"/>
  <c r="Q2651" i="8"/>
  <c r="Q2881" i="8"/>
  <c r="Q3839" i="8"/>
  <c r="Q858" i="8"/>
  <c r="Q915" i="8"/>
  <c r="Q3759" i="8"/>
  <c r="Q1845" i="8"/>
  <c r="Q4444" i="8"/>
  <c r="Q4494" i="8"/>
  <c r="Q1152" i="8"/>
  <c r="Q1934" i="8"/>
  <c r="Q3135" i="8"/>
  <c r="Q4998" i="8"/>
  <c r="Q70" i="8"/>
  <c r="Q4284" i="8"/>
  <c r="Q443" i="8"/>
  <c r="Q3259" i="8"/>
  <c r="Q2589" i="8"/>
  <c r="Q758" i="8"/>
  <c r="Q925" i="8"/>
  <c r="Q252" i="8"/>
  <c r="Q4125" i="8"/>
  <c r="Q354" i="8"/>
  <c r="Q4397" i="8"/>
  <c r="Q534" i="8"/>
  <c r="Q4398" i="8"/>
  <c r="Q3527" i="8"/>
  <c r="Q4482" i="8"/>
  <c r="Q4158" i="8"/>
  <c r="Q4618" i="8"/>
  <c r="Q605" i="8"/>
  <c r="Q1197" i="8"/>
  <c r="Q3773" i="8"/>
  <c r="Q4182" i="8"/>
  <c r="Q1265" i="8"/>
  <c r="Q2929" i="8"/>
  <c r="Q4427" i="8"/>
  <c r="Q2596" i="8"/>
  <c r="Q3691" i="8"/>
  <c r="Q3230" i="8"/>
  <c r="Q526" i="8"/>
  <c r="Q1089" i="8"/>
  <c r="Q1742" i="8"/>
  <c r="Q2215" i="8"/>
  <c r="Q4749" i="8"/>
  <c r="Q4699" i="8"/>
  <c r="Q1913" i="8"/>
  <c r="Q2486" i="8"/>
  <c r="Q4339" i="8"/>
  <c r="Q2915" i="8"/>
  <c r="Q4777" i="8"/>
  <c r="Q3115" i="8"/>
  <c r="Q4475" i="8"/>
  <c r="Q2096" i="8"/>
  <c r="Q305" i="8"/>
  <c r="Q413" i="8"/>
  <c r="Q2917" i="8"/>
  <c r="Q1269" i="8"/>
  <c r="Q3442" i="8"/>
  <c r="Q1767" i="8"/>
  <c r="Q4154" i="8"/>
  <c r="Q4021" i="8"/>
  <c r="Q1521" i="8"/>
  <c r="Q3260" i="8"/>
  <c r="Q1585" i="8"/>
  <c r="Q2258" i="8"/>
  <c r="Q2724" i="8"/>
  <c r="Q3786" i="8"/>
  <c r="Q4288" i="8"/>
  <c r="M2325" i="8"/>
  <c r="M1997" i="8"/>
  <c r="M3611" i="8"/>
  <c r="M2211" i="8"/>
  <c r="I2211" i="8"/>
  <c r="M68" i="8"/>
  <c r="M2874" i="8"/>
  <c r="M3907" i="8"/>
  <c r="M311" i="8"/>
  <c r="M2451" i="8"/>
  <c r="M3106" i="8"/>
  <c r="M3815" i="8"/>
  <c r="M2231" i="8"/>
  <c r="M2286" i="8"/>
  <c r="M1899" i="8"/>
  <c r="M4948" i="8"/>
  <c r="M1689" i="8"/>
  <c r="M1064" i="8"/>
  <c r="M4964" i="8"/>
  <c r="M597" i="8"/>
  <c r="M3410" i="8"/>
  <c r="M916" i="8"/>
  <c r="M452" i="8"/>
  <c r="M2035" i="8"/>
  <c r="M1653" i="8"/>
  <c r="M4146" i="8"/>
  <c r="M4343" i="8"/>
  <c r="M2431" i="8"/>
  <c r="M2942" i="8"/>
  <c r="M1389" i="8"/>
  <c r="M4582" i="8"/>
  <c r="M1628" i="8"/>
  <c r="M3174" i="8"/>
  <c r="M223" i="8"/>
  <c r="M303" i="8"/>
  <c r="M4293" i="8"/>
  <c r="M2253" i="8"/>
  <c r="M1152" i="8"/>
  <c r="M2724" i="8"/>
  <c r="M791" i="8"/>
  <c r="M1748" i="8"/>
  <c r="M984" i="8"/>
  <c r="M175" i="8"/>
  <c r="M2900" i="8"/>
  <c r="M102" i="8"/>
  <c r="M2786" i="8"/>
  <c r="M2811" i="8"/>
  <c r="M4447" i="8"/>
  <c r="M1180" i="8"/>
  <c r="M160" i="8"/>
  <c r="M3382" i="8"/>
  <c r="M135" i="8"/>
  <c r="M3449" i="8"/>
  <c r="M2423" i="8"/>
  <c r="M1151" i="8"/>
  <c r="M1427" i="8"/>
  <c r="M2373" i="8"/>
  <c r="M1891" i="8"/>
  <c r="M1843" i="8"/>
  <c r="M1507" i="8"/>
  <c r="M2312" i="8"/>
  <c r="M4942" i="8"/>
  <c r="M199" i="8"/>
  <c r="M1210" i="8"/>
  <c r="M3167" i="8"/>
  <c r="M1169" i="8"/>
  <c r="M4731" i="8"/>
  <c r="M3206" i="8"/>
  <c r="M2530" i="8"/>
  <c r="M4595" i="8"/>
  <c r="M1974" i="8"/>
  <c r="M1720" i="8"/>
  <c r="M2175" i="8"/>
  <c r="I1634" i="8"/>
  <c r="M1634" i="8"/>
  <c r="M3427" i="8"/>
  <c r="M5001" i="8"/>
  <c r="M3969" i="8"/>
  <c r="M2220" i="8"/>
  <c r="M4010" i="8"/>
  <c r="M1426" i="8"/>
  <c r="M3801" i="8"/>
  <c r="M100" i="8"/>
  <c r="M237" i="8"/>
  <c r="M2387" i="8"/>
  <c r="M1674" i="8"/>
  <c r="M3736" i="8"/>
  <c r="M434" i="8"/>
  <c r="M4440" i="8"/>
  <c r="M1326" i="8"/>
  <c r="M1529" i="8"/>
  <c r="M4029" i="8"/>
  <c r="M1570" i="8"/>
  <c r="M879" i="8"/>
  <c r="M3550" i="8"/>
  <c r="M4739" i="8"/>
  <c r="M3357" i="8"/>
  <c r="M2820" i="8"/>
  <c r="M4291" i="8"/>
  <c r="M2775" i="8"/>
  <c r="M368" i="8"/>
  <c r="M681" i="8"/>
  <c r="M4256" i="8"/>
  <c r="M3548" i="8"/>
  <c r="M393" i="8"/>
  <c r="M987" i="8"/>
  <c r="M2395" i="8"/>
  <c r="M4299" i="8"/>
  <c r="M2114" i="8"/>
  <c r="M3359" i="8"/>
  <c r="M24" i="8"/>
  <c r="M3263" i="8"/>
  <c r="M3356" i="8"/>
  <c r="M1854" i="8"/>
  <c r="M1856" i="8"/>
  <c r="M4843" i="8"/>
  <c r="M2680" i="8"/>
  <c r="M3019" i="8"/>
  <c r="M27" i="8"/>
  <c r="M4304" i="8"/>
  <c r="M354" i="8"/>
  <c r="M4154" i="8"/>
  <c r="M2966" i="8"/>
  <c r="M4271" i="8"/>
  <c r="M1932" i="8"/>
  <c r="M2981" i="8"/>
  <c r="M4574" i="8"/>
  <c r="M749" i="8"/>
  <c r="M2628" i="8"/>
  <c r="M2273" i="8"/>
  <c r="M3638" i="8"/>
  <c r="M3159" i="8"/>
  <c r="M1603" i="8"/>
  <c r="M887" i="8"/>
  <c r="M1499" i="8"/>
  <c r="M99" i="8"/>
  <c r="M1828" i="8"/>
  <c r="M2526" i="8"/>
  <c r="M449" i="8"/>
  <c r="M3010" i="8"/>
  <c r="M4403" i="8"/>
  <c r="M4050" i="8"/>
  <c r="M1747" i="8"/>
  <c r="M4336" i="8"/>
  <c r="M4086" i="8"/>
  <c r="M4425" i="8"/>
  <c r="M980" i="8"/>
  <c r="M3347" i="8"/>
  <c r="M4112" i="8"/>
  <c r="M3133" i="8"/>
  <c r="M1998" i="8"/>
  <c r="M2383" i="8"/>
  <c r="M182" i="8"/>
  <c r="M3760" i="8"/>
  <c r="M1145" i="8"/>
  <c r="M1030" i="8"/>
  <c r="M3085" i="8"/>
  <c r="M4501" i="8"/>
  <c r="M778" i="8"/>
  <c r="M3710" i="8"/>
  <c r="M883" i="8"/>
  <c r="M4381" i="8"/>
  <c r="M4153" i="8"/>
  <c r="M263" i="8"/>
  <c r="M3472" i="8"/>
  <c r="M2827" i="8"/>
  <c r="M3239" i="8"/>
  <c r="M3027" i="8"/>
  <c r="M179" i="8"/>
  <c r="M2124" i="8"/>
  <c r="M2168" i="8"/>
  <c r="M4224" i="8"/>
  <c r="M4448" i="8"/>
  <c r="M832" i="8"/>
  <c r="M2482" i="8"/>
  <c r="M4920" i="8"/>
  <c r="M3836" i="8"/>
  <c r="M1262" i="8"/>
  <c r="M3045" i="8"/>
  <c r="M140" i="8"/>
  <c r="M4504" i="8"/>
  <c r="M4198" i="8"/>
  <c r="M1618" i="8"/>
  <c r="M3408" i="8"/>
  <c r="M2882" i="8"/>
  <c r="M4418" i="8"/>
  <c r="M1474" i="8"/>
  <c r="M2603" i="8"/>
  <c r="M3279" i="8"/>
  <c r="M8" i="8"/>
  <c r="M3940" i="8"/>
  <c r="M4704" i="8"/>
  <c r="M2270" i="8"/>
  <c r="M171" i="8"/>
  <c r="M1541" i="8"/>
  <c r="M1521" i="8"/>
  <c r="M2585" i="8"/>
  <c r="M305" i="8"/>
  <c r="M1197" i="8"/>
  <c r="M3552" i="8"/>
  <c r="M519" i="8"/>
  <c r="M1246" i="8"/>
  <c r="M3608" i="8"/>
  <c r="M1407" i="8"/>
  <c r="M827" i="8"/>
  <c r="M1614" i="8"/>
  <c r="I1614" i="8"/>
  <c r="M1793" i="8"/>
  <c r="M2935" i="8"/>
  <c r="M1450" i="8"/>
  <c r="M4538" i="8"/>
  <c r="M43" i="8"/>
  <c r="M624" i="8"/>
  <c r="M3405" i="8"/>
  <c r="M71" i="8"/>
  <c r="M1380" i="8"/>
  <c r="M3842" i="8"/>
  <c r="M3690" i="8"/>
  <c r="M441" i="8"/>
  <c r="M4485" i="8"/>
  <c r="M3337" i="8"/>
  <c r="M583" i="8"/>
  <c r="M3194" i="8"/>
  <c r="M41" i="8"/>
  <c r="M848" i="8"/>
  <c r="M924" i="8"/>
  <c r="M1346" i="8"/>
  <c r="M4642" i="8"/>
  <c r="M4356" i="8"/>
  <c r="M3930" i="8"/>
  <c r="M986" i="8"/>
  <c r="M3008" i="8"/>
  <c r="M2012" i="8"/>
  <c r="M1120" i="8"/>
  <c r="M4746" i="8"/>
  <c r="M801" i="8"/>
  <c r="M2565" i="8"/>
  <c r="M284" i="8"/>
  <c r="M1031" i="8"/>
  <c r="Q4972" i="8"/>
  <c r="Q2242" i="8"/>
  <c r="Q144" i="8"/>
  <c r="Q4268" i="8"/>
  <c r="Q2808" i="8"/>
  <c r="Q3396" i="8"/>
  <c r="Q2919" i="8"/>
  <c r="Q3472" i="8"/>
  <c r="Q2709" i="8"/>
  <c r="Q1598" i="8"/>
  <c r="Q1016" i="8"/>
  <c r="Q960" i="8"/>
  <c r="Q336" i="8"/>
  <c r="Q4440" i="8"/>
  <c r="Q2860" i="8"/>
  <c r="Q4676" i="8"/>
  <c r="Q1529" i="8"/>
  <c r="Q4151" i="8"/>
  <c r="Q3856" i="8"/>
  <c r="Q1337" i="8"/>
  <c r="Q494" i="8"/>
  <c r="Q2387" i="8"/>
  <c r="Q3129" i="8"/>
  <c r="Q73" i="8"/>
  <c r="Q76" i="8"/>
  <c r="Q1072" i="8"/>
  <c r="Q434" i="8"/>
  <c r="Q4013" i="8"/>
  <c r="Q4283" i="8"/>
  <c r="Q729" i="8"/>
  <c r="Q2565" i="8"/>
  <c r="Q2767" i="8"/>
  <c r="Q3445" i="8"/>
  <c r="Q2597" i="8"/>
  <c r="Q4876" i="8"/>
  <c r="Q1372" i="8"/>
  <c r="Q599" i="8"/>
  <c r="Q2283" i="8"/>
  <c r="Q947" i="8"/>
  <c r="Q2470" i="8"/>
  <c r="Q2714" i="8"/>
  <c r="Q1398" i="8"/>
  <c r="Q169" i="8"/>
  <c r="Q3657" i="8"/>
  <c r="Q4912" i="8"/>
  <c r="Q4381" i="8"/>
  <c r="Q717" i="8"/>
  <c r="Q3970" i="8"/>
  <c r="Q3468" i="8"/>
  <c r="Q1954" i="8"/>
  <c r="Q867" i="8"/>
  <c r="Q2901" i="8"/>
  <c r="Q4833" i="8"/>
  <c r="Q1945" i="8"/>
  <c r="Q618" i="8"/>
  <c r="Q4153" i="8"/>
  <c r="Q2836" i="8"/>
  <c r="Q2768" i="8"/>
  <c r="Q527" i="8"/>
  <c r="Q4554" i="8"/>
  <c r="Q321" i="8"/>
  <c r="Q510" i="8"/>
  <c r="Q2308" i="8"/>
  <c r="Q2412" i="8"/>
  <c r="Q2077" i="8"/>
  <c r="Q2399" i="8"/>
  <c r="Q1592" i="8"/>
  <c r="Q4909" i="8"/>
  <c r="Q3448" i="8"/>
  <c r="Q1509" i="8"/>
  <c r="Q754" i="8"/>
  <c r="Q1595" i="8"/>
  <c r="Q1698" i="8"/>
  <c r="Q370" i="8"/>
  <c r="Q3097" i="8"/>
  <c r="Q3921" i="8"/>
  <c r="Q4458" i="8"/>
  <c r="Q4597" i="8"/>
  <c r="Q1326" i="8"/>
  <c r="Q284" i="8"/>
  <c r="Q502" i="8"/>
  <c r="Q1674" i="8"/>
  <c r="Q342" i="8"/>
  <c r="Q3441" i="8"/>
  <c r="Q2988" i="8"/>
  <c r="Q1607" i="8"/>
  <c r="Q1741" i="8"/>
  <c r="Q3300" i="8"/>
  <c r="Q3915" i="8"/>
  <c r="Q4887" i="8"/>
  <c r="Q4864" i="8"/>
  <c r="Q1449" i="8"/>
  <c r="Q3736" i="8"/>
  <c r="Q465" i="8"/>
  <c r="Q4814" i="8"/>
  <c r="Q2615" i="8"/>
  <c r="Q3054" i="8"/>
  <c r="Q4698" i="8"/>
  <c r="Q598" i="8"/>
  <c r="Q2328" i="8"/>
  <c r="Q1727" i="8"/>
  <c r="Q1926" i="8"/>
  <c r="Q4746" i="8"/>
  <c r="Q3666" i="8"/>
  <c r="Q1084" i="8"/>
  <c r="Q2380" i="8"/>
  <c r="Q2294" i="8"/>
  <c r="Q1438" i="8"/>
  <c r="Q4227" i="8"/>
  <c r="Q1907" i="8"/>
  <c r="Q3629" i="8"/>
  <c r="Q4914" i="8"/>
  <c r="Q774" i="8"/>
  <c r="Q366" i="8"/>
  <c r="Q801" i="8"/>
  <c r="Q2121" i="8"/>
  <c r="Q40" i="8"/>
  <c r="Q4100" i="8"/>
  <c r="Q3198" i="8"/>
  <c r="Q106" i="8"/>
  <c r="Q2849" i="8"/>
  <c r="Q1353" i="8"/>
  <c r="Q640" i="8"/>
  <c r="Q1060" i="8"/>
  <c r="Q2759" i="8"/>
  <c r="Q3808" i="8"/>
  <c r="Q3175" i="8"/>
  <c r="Q2666" i="8"/>
  <c r="Q2581" i="8"/>
  <c r="Q883" i="8"/>
  <c r="Q806" i="8"/>
  <c r="Q2340" i="8"/>
  <c r="Q937" i="8"/>
  <c r="Q429" i="8"/>
  <c r="Q50" i="8"/>
  <c r="Q514" i="8"/>
  <c r="Q4552" i="8"/>
  <c r="Q1031" i="8"/>
  <c r="Q4892" i="8"/>
  <c r="Q4220" i="8"/>
  <c r="Q1570" i="8"/>
  <c r="Q2980" i="8"/>
  <c r="Q4029" i="8"/>
  <c r="Q4148" i="8"/>
  <c r="Q119" i="8"/>
  <c r="Q2827" i="8"/>
  <c r="Q3589" i="8"/>
  <c r="Q4330" i="8"/>
  <c r="Q2265" i="8"/>
  <c r="Q15" i="8"/>
  <c r="Q4275" i="8"/>
  <c r="Q2937" i="8"/>
  <c r="Q4883" i="8"/>
  <c r="Q4808" i="8"/>
  <c r="Q1743" i="8"/>
  <c r="Q3715" i="8"/>
  <c r="Q2554" i="8"/>
  <c r="Q1827" i="8"/>
  <c r="Q3119" i="8"/>
  <c r="Q277" i="8"/>
  <c r="Q2638" i="8"/>
  <c r="Q3474" i="8"/>
  <c r="Q2605" i="8"/>
  <c r="Q263" i="8"/>
  <c r="Q4063" i="8"/>
  <c r="Q2119" i="8"/>
  <c r="Q3650" i="8"/>
  <c r="Q2233" i="8"/>
  <c r="Q283" i="8"/>
  <c r="Q4682" i="8"/>
  <c r="Q701" i="8"/>
  <c r="Q195" i="8"/>
  <c r="Q2148" i="8"/>
  <c r="Q1722" i="8"/>
  <c r="Q2936" i="8"/>
  <c r="Q3765" i="8"/>
  <c r="Q2887" i="8"/>
  <c r="Q3149" i="8"/>
  <c r="Q4108" i="8"/>
  <c r="Q2701" i="8"/>
  <c r="Q4805" i="8"/>
  <c r="Q4116" i="8"/>
  <c r="Q44" i="8"/>
  <c r="Q4545" i="8"/>
  <c r="Q3673" i="8"/>
  <c r="Q1136" i="8"/>
  <c r="Q2667" i="8"/>
  <c r="Q1931" i="8"/>
  <c r="Q3705" i="8"/>
  <c r="Q2342" i="8"/>
  <c r="Q1409" i="8"/>
  <c r="O4090" i="8"/>
  <c r="O2673" i="8"/>
  <c r="O2224" i="8"/>
  <c r="O4210" i="8"/>
  <c r="O4643" i="8"/>
  <c r="O3305" i="8"/>
  <c r="O536" i="8"/>
  <c r="O4906" i="8"/>
  <c r="O2972" i="8"/>
  <c r="O110" i="8"/>
  <c r="O3981" i="8"/>
  <c r="O579" i="8"/>
  <c r="O882" i="8"/>
  <c r="O4804" i="8"/>
  <c r="O1167" i="8"/>
  <c r="O445" i="8"/>
  <c r="O1374" i="8"/>
  <c r="O1452" i="8"/>
  <c r="O1633" i="8"/>
  <c r="O1538" i="8"/>
  <c r="O2128" i="8"/>
  <c r="O222" i="8"/>
  <c r="O1253" i="8"/>
  <c r="O2752" i="8"/>
  <c r="O667" i="8"/>
  <c r="O1632" i="8"/>
  <c r="O3681" i="8"/>
  <c r="O2851" i="8"/>
  <c r="O533" i="8"/>
  <c r="O1735" i="8"/>
  <c r="O4525" i="8"/>
  <c r="O4298" i="8"/>
  <c r="O2218" i="8"/>
  <c r="O227" i="8"/>
  <c r="O1813" i="8"/>
  <c r="O4163" i="8"/>
  <c r="O3171" i="8"/>
  <c r="O4424" i="8"/>
  <c r="O1734" i="8"/>
  <c r="O3593" i="8"/>
  <c r="O11" i="8"/>
  <c r="O217" i="8"/>
  <c r="O4997" i="8"/>
  <c r="O418" i="8"/>
  <c r="O2405" i="8"/>
  <c r="O3043" i="8"/>
  <c r="O4881" i="8"/>
  <c r="O2334" i="8"/>
  <c r="O410" i="8"/>
  <c r="O2054" i="8"/>
  <c r="O2011" i="8"/>
  <c r="O981" i="8"/>
  <c r="O1630" i="8"/>
  <c r="O656" i="8"/>
  <c r="O648" i="8"/>
  <c r="O3893" i="8"/>
  <c r="O3494" i="8"/>
  <c r="O378" i="8"/>
  <c r="O3150" i="8"/>
  <c r="O3613" i="8"/>
  <c r="O26" i="8"/>
  <c r="O2127" i="8"/>
  <c r="O1599" i="8"/>
  <c r="O2024" i="8"/>
  <c r="O4775" i="8"/>
  <c r="O4170" i="8"/>
  <c r="O810" i="8"/>
  <c r="O2134" i="8"/>
  <c r="O255" i="8"/>
  <c r="O1704" i="8"/>
  <c r="O107" i="8"/>
  <c r="O2027" i="8"/>
  <c r="O677" i="8"/>
  <c r="O2201" i="8"/>
  <c r="O151" i="8"/>
  <c r="O3665" i="8"/>
  <c r="O3524" i="8"/>
  <c r="O4673" i="8"/>
  <c r="O4930" i="8"/>
  <c r="O3695" i="8"/>
  <c r="O2632" i="8"/>
  <c r="O2007" i="8"/>
  <c r="O4290" i="8"/>
  <c r="O4399" i="8"/>
  <c r="O1154" i="8"/>
  <c r="O1053" i="8"/>
  <c r="O2652" i="8"/>
  <c r="O3422" i="8"/>
  <c r="O4202" i="8"/>
  <c r="O698" i="8"/>
  <c r="O528" i="8"/>
  <c r="O4790" i="8"/>
  <c r="O3298" i="8"/>
  <c r="O3758" i="8"/>
  <c r="O4603" i="8"/>
  <c r="O4915" i="8"/>
  <c r="O4157" i="8"/>
  <c r="O1263" i="8"/>
  <c r="O3896" i="8"/>
  <c r="O83" i="8"/>
  <c r="O1911" i="8"/>
  <c r="O2637" i="8"/>
  <c r="O2439" i="8"/>
  <c r="O2176" i="8"/>
  <c r="O3876" i="8"/>
  <c r="O38" i="8"/>
  <c r="O4430" i="8"/>
  <c r="O855" i="8"/>
  <c r="O676" i="8"/>
  <c r="O450" i="8"/>
  <c r="O1777" i="8"/>
  <c r="O1624" i="8"/>
  <c r="O4989" i="8"/>
  <c r="O3521" i="8"/>
  <c r="O2214" i="8"/>
  <c r="O4539" i="8"/>
  <c r="O3502" i="8"/>
  <c r="O2717" i="8"/>
  <c r="O3551" i="8"/>
  <c r="O2757" i="8"/>
  <c r="O708" i="8"/>
  <c r="O2059" i="8"/>
  <c r="O661" i="8"/>
  <c r="O707" i="8"/>
  <c r="O2916" i="8"/>
  <c r="O1988" i="8"/>
  <c r="O471" i="8"/>
  <c r="O4770" i="8"/>
  <c r="O3895" i="8"/>
  <c r="O1900" i="8"/>
  <c r="O777" i="8"/>
  <c r="O4696" i="8"/>
  <c r="O459" i="8"/>
  <c r="O4580" i="8"/>
  <c r="O251" i="8"/>
  <c r="O1267" i="8"/>
  <c r="O612" i="8"/>
  <c r="O3176" i="8"/>
  <c r="O4476" i="8"/>
  <c r="O531" i="8"/>
  <c r="O97" i="8"/>
  <c r="O329" i="8"/>
  <c r="O743" i="8"/>
  <c r="O232" i="8"/>
  <c r="O2703" i="8"/>
  <c r="Q2462" i="8"/>
  <c r="Q1149" i="8"/>
  <c r="Q3978" i="8"/>
  <c r="Q48" i="8"/>
  <c r="Q1014" i="8"/>
  <c r="Q3141" i="8"/>
  <c r="Q2899" i="8"/>
  <c r="Q4822" i="8"/>
  <c r="Q753" i="8"/>
  <c r="Q2649" i="8"/>
  <c r="Q1937" i="8"/>
  <c r="Q767" i="8"/>
  <c r="Q368" i="8"/>
  <c r="Q1689" i="8"/>
  <c r="Q311" i="8"/>
  <c r="Q1627" i="8"/>
  <c r="Q3806" i="8"/>
  <c r="Q696" i="8"/>
  <c r="Q1788" i="8"/>
  <c r="Q2968" i="8"/>
  <c r="Q3484" i="8"/>
  <c r="Q4509" i="8"/>
  <c r="Q2721" i="8"/>
  <c r="Q4445" i="8"/>
  <c r="Q1230" i="8"/>
  <c r="Q1261" i="8"/>
  <c r="Q1506" i="8"/>
  <c r="Q4504" i="8"/>
  <c r="Q1849" i="8"/>
  <c r="Q4617" i="8"/>
  <c r="Q1637" i="8"/>
  <c r="Q3625" i="8"/>
  <c r="Q2337" i="8"/>
  <c r="Q2046" i="8"/>
  <c r="Q4235" i="8"/>
  <c r="Q2785" i="8"/>
  <c r="Q2775" i="8"/>
  <c r="Q2326" i="8"/>
  <c r="Q2133" i="8"/>
  <c r="Q1153" i="8"/>
  <c r="Q2436" i="8"/>
  <c r="Q301" i="8"/>
  <c r="Q4948" i="8"/>
  <c r="Q3191" i="8"/>
  <c r="Q1036" i="8"/>
  <c r="Q958" i="8"/>
  <c r="Q2231" i="8"/>
  <c r="Q4441" i="8"/>
  <c r="Q3815" i="8"/>
  <c r="Q2869" i="8"/>
  <c r="Q3689" i="8"/>
  <c r="Q4342" i="8"/>
  <c r="Q1297" i="8"/>
  <c r="Q1186" i="8"/>
  <c r="Q1587" i="8"/>
  <c r="Q2425" i="8"/>
  <c r="Q1110" i="8"/>
  <c r="Q2263" i="8"/>
  <c r="Q1479" i="8"/>
  <c r="Q4599" i="8"/>
  <c r="Q3045" i="8"/>
  <c r="Q2984" i="8"/>
  <c r="Q4060" i="8"/>
  <c r="Q393" i="8"/>
  <c r="Q3156" i="8"/>
  <c r="Q3548" i="8"/>
  <c r="Q4360" i="8"/>
  <c r="Q1122" i="8"/>
  <c r="Q1055" i="8"/>
  <c r="Q152" i="8"/>
  <c r="Q2788" i="8"/>
  <c r="Q4801" i="8"/>
  <c r="Q1104" i="8"/>
  <c r="Q2259" i="8"/>
  <c r="Q3227" i="8"/>
  <c r="Q430" i="8"/>
  <c r="Q540" i="8"/>
  <c r="Q46" i="8"/>
  <c r="Q3557" i="8"/>
  <c r="Q3348" i="8"/>
  <c r="Q831" i="8"/>
  <c r="Q828" i="8"/>
  <c r="Q1874" i="8"/>
  <c r="Q962" i="8"/>
  <c r="Q4920" i="8"/>
  <c r="Q18" i="8"/>
  <c r="Q3982" i="8"/>
  <c r="Q1484" i="8"/>
  <c r="Q1243" i="8"/>
  <c r="Q3005" i="8"/>
  <c r="Q1249" i="8"/>
  <c r="Q2861" i="8"/>
  <c r="Q1168" i="8"/>
  <c r="Q574" i="8"/>
  <c r="Q2903" i="8"/>
  <c r="Q973" i="8"/>
  <c r="Q2330" i="8"/>
  <c r="Q3367" i="8"/>
  <c r="Q2040" i="8"/>
  <c r="Q1866" i="8"/>
  <c r="Q3283" i="8"/>
  <c r="Q296" i="8"/>
  <c r="Q3028" i="8"/>
  <c r="Q3988" i="8"/>
  <c r="Q1844" i="8"/>
  <c r="Q741" i="8"/>
  <c r="Q3523" i="8"/>
  <c r="Q1512" i="8"/>
  <c r="Q1262" i="8"/>
  <c r="Q4670" i="8"/>
  <c r="Q1899" i="8"/>
  <c r="Q3021" i="8"/>
  <c r="Q2477" i="8"/>
  <c r="Q614" i="8"/>
  <c r="Q512" i="8"/>
  <c r="Q4025" i="8"/>
  <c r="Q4835" i="8"/>
  <c r="Q2390" i="8"/>
  <c r="Q3136" i="8"/>
  <c r="Q3906" i="8"/>
  <c r="Q1933" i="8"/>
  <c r="Q4586" i="8"/>
  <c r="Q2195" i="8"/>
  <c r="Q759" i="8"/>
  <c r="Q4226" i="8"/>
  <c r="Q426" i="8"/>
  <c r="Q832" i="8"/>
  <c r="Q2989" i="8"/>
  <c r="Q3879" i="8"/>
  <c r="Q4954" i="8"/>
  <c r="Q2469" i="8"/>
  <c r="Q131" i="8"/>
  <c r="Q649" i="8"/>
  <c r="Q4457" i="8"/>
  <c r="Q731" i="8"/>
  <c r="Q936" i="8"/>
  <c r="Q4878" i="8"/>
  <c r="Q1273" i="8"/>
  <c r="Q4516" i="8"/>
  <c r="Q4278" i="8"/>
  <c r="Q2518" i="8"/>
  <c r="Q422" i="8"/>
  <c r="Q1307" i="8"/>
  <c r="Q1178" i="8"/>
  <c r="Q4965" i="8"/>
  <c r="Q1717" i="8"/>
  <c r="Q2482" i="8"/>
  <c r="Q3920" i="8"/>
  <c r="Q1918" i="8"/>
  <c r="Q760" i="8"/>
  <c r="Q1801" i="8"/>
  <c r="Q562" i="8"/>
  <c r="Q4454" i="8"/>
  <c r="Q1214" i="8"/>
  <c r="Q804" i="8"/>
  <c r="Q4510" i="8"/>
  <c r="Q2542" i="8"/>
  <c r="Q3753" i="8"/>
  <c r="Q2862" i="8"/>
  <c r="Q1235" i="8"/>
  <c r="Q4694" i="8"/>
  <c r="Q985" i="8"/>
  <c r="Q2857" i="8"/>
  <c r="Q487" i="8"/>
  <c r="Q4533" i="8"/>
  <c r="Q140" i="8"/>
  <c r="Q2204" i="8"/>
  <c r="Q3322" i="8"/>
  <c r="Q2004" i="8"/>
  <c r="Q1531" i="8"/>
  <c r="Q3106" i="8"/>
  <c r="Q1158" i="8"/>
  <c r="Q4563" i="8"/>
  <c r="Q2777" i="8"/>
  <c r="Q815" i="8"/>
  <c r="Q453" i="8"/>
  <c r="Q4031" i="8"/>
  <c r="Q1693" i="8"/>
  <c r="Q3144" i="8"/>
  <c r="Q3898" i="8"/>
  <c r="Q1877" i="8"/>
  <c r="Q1437" i="8"/>
  <c r="Q1966" i="8"/>
  <c r="Q3926" i="8"/>
  <c r="Q1573" i="8"/>
  <c r="Q2904" i="8"/>
  <c r="Q2802" i="8"/>
  <c r="Q4294" i="8"/>
  <c r="Q3103" i="8"/>
  <c r="Q3850" i="8"/>
  <c r="Q2679" i="8"/>
  <c r="Q681" i="8"/>
  <c r="Q3450" i="8"/>
  <c r="Q554" i="8"/>
  <c r="Q2147" i="8"/>
  <c r="Q499" i="8"/>
  <c r="Q987" i="8"/>
  <c r="Q3836" i="8"/>
  <c r="Q2286" i="8"/>
  <c r="O2541" i="8"/>
  <c r="O2816" i="8"/>
  <c r="O1699" i="8"/>
  <c r="O3291" i="8"/>
  <c r="O2411" i="8"/>
  <c r="O1238" i="8"/>
  <c r="O1159" i="8"/>
  <c r="O1850" i="8"/>
  <c r="O1391" i="8"/>
  <c r="O2495" i="8"/>
  <c r="O945" i="8"/>
  <c r="O4896" i="8"/>
  <c r="O761" i="8"/>
  <c r="O4495" i="8"/>
  <c r="O2930" i="8"/>
  <c r="O4913" i="8"/>
  <c r="O3735" i="8"/>
  <c r="O1404" i="8"/>
  <c r="O4877" i="8"/>
  <c r="O3595" i="8"/>
  <c r="O2789" i="8"/>
  <c r="O2377" i="8"/>
  <c r="O243" i="8"/>
  <c r="O900" i="8"/>
  <c r="O482" i="8"/>
  <c r="O2683" i="8"/>
  <c r="O1796" i="8"/>
  <c r="O819" i="8"/>
  <c r="O4899" i="8"/>
  <c r="O1332" i="8"/>
  <c r="O1555" i="8"/>
  <c r="O2140" i="8"/>
  <c r="O4391" i="8"/>
  <c r="O86" i="8"/>
  <c r="O3089" i="8"/>
  <c r="O4752" i="8"/>
  <c r="O4665" i="8"/>
  <c r="O328" i="8"/>
  <c r="O1710" i="8"/>
  <c r="O1533" i="8"/>
  <c r="O2665" i="8"/>
  <c r="O4664" i="8"/>
  <c r="O3446" i="8"/>
  <c r="O3756" i="8"/>
  <c r="O6" i="8"/>
  <c r="O2800" i="8"/>
  <c r="O876" i="8"/>
  <c r="O689" i="8"/>
  <c r="O32" i="8"/>
  <c r="O2699" i="8"/>
  <c r="O2560" i="8"/>
  <c r="O2358" i="8"/>
  <c r="O1085" i="8"/>
  <c r="O3802" i="8"/>
  <c r="O3278" i="8"/>
  <c r="O4628" i="8"/>
  <c r="O312" i="8"/>
  <c r="O3031" i="8"/>
  <c r="O2523" i="8"/>
  <c r="O582" i="8"/>
  <c r="O4660" i="8"/>
  <c r="O3803" i="8"/>
  <c r="O1296" i="8"/>
  <c r="O1867" i="8"/>
  <c r="O2081" i="8"/>
  <c r="O4760" i="8"/>
  <c r="O4575" i="8"/>
  <c r="O3678" i="8"/>
  <c r="O3573" i="8"/>
  <c r="O4386" i="8"/>
  <c r="O3460" i="8"/>
  <c r="O2131" i="8"/>
  <c r="O3871" i="8"/>
  <c r="O961" i="8"/>
  <c r="O3630" i="8"/>
  <c r="O1621" i="8"/>
  <c r="O446" i="8"/>
  <c r="O4000" i="8"/>
  <c r="O2416" i="8"/>
  <c r="O2293" i="8"/>
  <c r="O3107" i="8"/>
  <c r="O2090" i="8"/>
  <c r="O4221" i="8"/>
  <c r="O1052" i="8"/>
  <c r="O3777" i="8"/>
  <c r="O1343" i="8"/>
  <c r="O2050" i="8"/>
  <c r="O98" i="8"/>
  <c r="O1565" i="8"/>
  <c r="O720" i="8"/>
  <c r="O4950" i="8"/>
  <c r="O3182" i="8"/>
  <c r="O60" i="8"/>
  <c r="O1781" i="8"/>
  <c r="O2376" i="8"/>
  <c r="O4035" i="8"/>
  <c r="O4918" i="8"/>
  <c r="O3987" i="8"/>
  <c r="O1915" i="8"/>
  <c r="O3510" i="8"/>
  <c r="O25" i="8"/>
  <c r="O4834" i="8"/>
  <c r="O950" i="8"/>
  <c r="O2335" i="8"/>
  <c r="O2907" i="8"/>
  <c r="O2593" i="8"/>
  <c r="O3074" i="8"/>
  <c r="O4744" i="8"/>
  <c r="O2317" i="8"/>
  <c r="O1223" i="8"/>
  <c r="O4067" i="8"/>
  <c r="O2103" i="8"/>
  <c r="O4341" i="8"/>
  <c r="O155" i="8"/>
  <c r="O3958" i="8"/>
  <c r="O4736" i="8"/>
  <c r="O1831" i="8"/>
  <c r="O4334" i="8"/>
  <c r="O1763" i="8"/>
  <c r="O3030" i="8"/>
  <c r="O545" i="8"/>
  <c r="O1613" i="8"/>
  <c r="O693" i="8"/>
  <c r="O744" i="8"/>
  <c r="O3391" i="8"/>
  <c r="O4782" i="8"/>
  <c r="O3281" i="8"/>
  <c r="O4821" i="8"/>
  <c r="O1140" i="8"/>
  <c r="O2971" i="8"/>
  <c r="O367" i="8"/>
  <c r="O757" i="8"/>
  <c r="O3384" i="8"/>
  <c r="O634" i="8"/>
  <c r="O1646" i="8"/>
  <c r="O1492" i="8"/>
  <c r="O4242" i="8"/>
  <c r="O4620" i="8"/>
  <c r="O4044" i="8"/>
  <c r="O1349" i="8"/>
  <c r="O503" i="8"/>
  <c r="O1853" i="8"/>
  <c r="O3877" i="8"/>
  <c r="O4725" i="8"/>
  <c r="O4944" i="8"/>
  <c r="O1112" i="8"/>
  <c r="O383" i="8"/>
  <c r="O817" i="8"/>
  <c r="O2733" i="8"/>
  <c r="O2855" i="8"/>
  <c r="O2519" i="8"/>
  <c r="O1755" i="8"/>
  <c r="O1805" i="8"/>
  <c r="O4505" i="8"/>
  <c r="O2500" i="8"/>
  <c r="O2467" i="8"/>
  <c r="O3486" i="8"/>
  <c r="O491" i="8"/>
  <c r="O3790" i="8"/>
  <c r="O1749" i="8"/>
  <c r="O1396" i="8"/>
  <c r="O2415" i="8"/>
  <c r="O1761" i="8"/>
  <c r="O3462" i="8"/>
  <c r="O4631" i="8"/>
  <c r="O3125" i="8"/>
  <c r="O1726" i="8"/>
  <c r="O4532" i="8"/>
  <c r="O4880" i="8"/>
  <c r="O201" i="8"/>
  <c r="O2165" i="8"/>
  <c r="O666" i="8"/>
  <c r="O2880" i="8"/>
  <c r="O2970" i="8"/>
  <c r="O1772" i="8"/>
  <c r="O2678" i="8"/>
  <c r="O1451" i="8"/>
  <c r="O484" i="8"/>
  <c r="O3383" i="8"/>
  <c r="O4477" i="8"/>
  <c r="M4889" i="8"/>
  <c r="M3598" i="8"/>
  <c r="M1107" i="8"/>
  <c r="M120" i="8"/>
  <c r="M4616" i="8"/>
  <c r="M2713" i="8"/>
  <c r="M3353" i="8"/>
  <c r="M2559" i="8"/>
  <c r="M595" i="8"/>
  <c r="M3100" i="8"/>
  <c r="M4666" i="8"/>
  <c r="M2773" i="8"/>
  <c r="M2222" i="8"/>
  <c r="M4181" i="8"/>
  <c r="M1300" i="8"/>
  <c r="M1386" i="8"/>
  <c r="M4850" i="8"/>
  <c r="M320" i="8"/>
  <c r="M4534" i="8"/>
  <c r="M4213" i="8"/>
  <c r="M2319" i="8"/>
  <c r="M2005" i="8"/>
  <c r="M1415" i="8"/>
  <c r="M2829" i="8"/>
  <c r="M1587" i="8"/>
  <c r="M3191" i="8"/>
  <c r="M554" i="8"/>
  <c r="M1261" i="8"/>
  <c r="M540" i="8"/>
  <c r="M46" i="8"/>
  <c r="M2326" i="8"/>
  <c r="M1104" i="8"/>
  <c r="M4586" i="8"/>
  <c r="M958" i="8"/>
  <c r="M2542" i="8"/>
  <c r="M1149" i="8"/>
  <c r="M4599" i="8"/>
  <c r="M1153" i="8"/>
  <c r="M4278" i="8"/>
  <c r="M2679" i="8"/>
  <c r="M1877" i="8"/>
  <c r="M1214" i="8"/>
  <c r="M3322" i="8"/>
  <c r="M3523" i="8"/>
  <c r="M2904" i="8"/>
  <c r="M1110" i="8"/>
  <c r="M2788" i="8"/>
  <c r="M759" i="8"/>
  <c r="M804" i="8"/>
  <c r="M453" i="8"/>
  <c r="M988" i="8"/>
  <c r="M1500" i="8"/>
  <c r="M4018" i="8"/>
  <c r="M589" i="8"/>
  <c r="M2640" i="8"/>
  <c r="M3719" i="8"/>
  <c r="M2315" i="8"/>
  <c r="M3276" i="8"/>
  <c r="M2450" i="8"/>
  <c r="M2725" i="8"/>
  <c r="M2172" i="8"/>
  <c r="M4123" i="8"/>
  <c r="M4733" i="8"/>
  <c r="M1059" i="8"/>
  <c r="M3438" i="8"/>
  <c r="M2227" i="8"/>
  <c r="M3675" i="8"/>
  <c r="M2427" i="8"/>
  <c r="M1330" i="8"/>
  <c r="M3677" i="8"/>
  <c r="M1893" i="8"/>
  <c r="M3776" i="8"/>
  <c r="M1289" i="8"/>
  <c r="M139" i="8"/>
  <c r="M737" i="8"/>
  <c r="M444" i="8"/>
  <c r="M904" i="8"/>
  <c r="M2379" i="8"/>
  <c r="M4608" i="8"/>
  <c r="M401" i="8"/>
  <c r="M4313" i="8"/>
  <c r="M2303" i="8"/>
  <c r="M1090" i="8"/>
  <c r="M154" i="8"/>
  <c r="M2582" i="8"/>
  <c r="M3025" i="8"/>
  <c r="M3318" i="8"/>
  <c r="M435" i="8"/>
  <c r="M1578" i="8"/>
  <c r="M1058" i="8"/>
  <c r="M3212" i="8"/>
  <c r="M67" i="8"/>
  <c r="M3034" i="8"/>
  <c r="M2790" i="8"/>
  <c r="M2723" i="8"/>
  <c r="M770" i="8"/>
  <c r="M4553" i="8"/>
  <c r="M2432" i="8"/>
  <c r="M4289" i="8"/>
  <c r="M3857" i="8"/>
  <c r="M4663" i="8"/>
  <c r="M4288" i="8"/>
  <c r="M3115" i="8"/>
  <c r="M146" i="8"/>
  <c r="M1269" i="8"/>
  <c r="M4995" i="8"/>
  <c r="M755" i="8"/>
  <c r="M3838" i="8"/>
  <c r="M758" i="8"/>
  <c r="M240" i="8"/>
  <c r="M4125" i="8"/>
  <c r="M85" i="8"/>
  <c r="M2979" i="8"/>
  <c r="M4489" i="8"/>
  <c r="M1742" i="8"/>
  <c r="M4005" i="8"/>
  <c r="M3527" i="8"/>
  <c r="M2215" i="8"/>
  <c r="M70" i="8"/>
  <c r="M2596" i="8"/>
  <c r="M901" i="8"/>
  <c r="I901" i="8"/>
  <c r="M4717" i="8"/>
  <c r="M3443" i="8"/>
  <c r="M385" i="8"/>
  <c r="M3179" i="8"/>
  <c r="M3454" i="8"/>
  <c r="M4365" i="8"/>
  <c r="M3098" i="8"/>
  <c r="M2837" i="8"/>
  <c r="M894" i="8"/>
  <c r="I894" i="8"/>
  <c r="M3782" i="8"/>
  <c r="M4241" i="8"/>
  <c r="M742" i="8"/>
  <c r="M2130" i="8"/>
  <c r="M3863" i="8"/>
  <c r="M330" i="8"/>
  <c r="M3342" i="8"/>
  <c r="M2093" i="8"/>
  <c r="M3984" i="8"/>
  <c r="M3660" i="8"/>
  <c r="M473" i="8"/>
  <c r="M1648" i="8"/>
  <c r="M896" i="8"/>
  <c r="M59" i="8"/>
  <c r="M4259" i="8"/>
  <c r="M846" i="8"/>
  <c r="M2598" i="8"/>
  <c r="M4657" i="8"/>
  <c r="M923" i="8"/>
  <c r="M549" i="8"/>
  <c r="M4115" i="8"/>
  <c r="M4036" i="8"/>
  <c r="M4726" i="8"/>
  <c r="M3535" i="8"/>
  <c r="M65" i="8"/>
  <c r="M2305" i="8"/>
  <c r="M4661" i="8"/>
  <c r="M2562" i="8"/>
  <c r="M4474" i="8"/>
  <c r="M2700" i="8"/>
  <c r="M564" i="8"/>
  <c r="M546" i="8"/>
  <c r="M683" i="8"/>
  <c r="M1639" i="8"/>
  <c r="M4378" i="8"/>
  <c r="M2873" i="8"/>
  <c r="M3154" i="8"/>
  <c r="M1485" i="8"/>
  <c r="M4951" i="8"/>
  <c r="M2764" i="8"/>
  <c r="M4819" i="8"/>
  <c r="M725" i="8"/>
  <c r="M1694" i="8"/>
  <c r="M508" i="8"/>
  <c r="M3249" i="8"/>
  <c r="M2023" i="8"/>
  <c r="M2850" i="8"/>
  <c r="M3096" i="8"/>
  <c r="M1756" i="8"/>
  <c r="M4939" i="8"/>
  <c r="M2157" i="8"/>
  <c r="M3529" i="8"/>
  <c r="M226" i="8"/>
  <c r="M4317" i="8"/>
  <c r="M1292" i="8"/>
  <c r="M4846" i="8"/>
  <c r="M552" i="8"/>
  <c r="M4262" i="8"/>
  <c r="M1839" i="8"/>
  <c r="M2097" i="8"/>
  <c r="M2951" i="8"/>
  <c r="M2573" i="8"/>
  <c r="M12" i="8"/>
  <c r="M4519" i="8"/>
  <c r="M1255" i="8"/>
  <c r="M216" i="8"/>
  <c r="M3050" i="8"/>
  <c r="M1784" i="8"/>
  <c r="M3361" i="8"/>
  <c r="M4517" i="8"/>
  <c r="M4716" i="8"/>
  <c r="M1150" i="8"/>
  <c r="M355" i="8"/>
  <c r="M2645" i="8"/>
  <c r="M3313" i="8"/>
  <c r="M245" i="8"/>
  <c r="M143" i="8"/>
  <c r="M3996" i="8"/>
  <c r="M1086" i="8"/>
  <c r="M2183" i="8"/>
  <c r="M1534" i="8"/>
  <c r="M4084" i="8"/>
  <c r="M2082" i="8"/>
  <c r="M4576" i="8"/>
  <c r="M1270" i="8"/>
  <c r="M1677" i="8"/>
  <c r="M978" i="8"/>
  <c r="M2734" i="8"/>
  <c r="M239" i="8"/>
  <c r="M458" i="8"/>
  <c r="M671" i="8"/>
  <c r="M3794" i="8"/>
  <c r="M1189" i="8"/>
  <c r="M1203" i="8"/>
  <c r="M1029" i="8"/>
  <c r="M1882" i="8"/>
  <c r="M3068" i="8"/>
  <c r="M4396" i="8"/>
  <c r="M2708" i="8"/>
  <c r="M1571" i="8"/>
  <c r="M425" i="8"/>
  <c r="M4691" i="8"/>
  <c r="M1673" i="8"/>
  <c r="I1673" i="8"/>
  <c r="M1887" i="8"/>
  <c r="M852" i="8"/>
  <c r="M2550" i="8"/>
  <c r="M600" i="8"/>
  <c r="M4960" i="8"/>
  <c r="M2503" i="8"/>
  <c r="M1806" i="8"/>
  <c r="M1286" i="8"/>
  <c r="M3210" i="8"/>
  <c r="M363" i="8"/>
  <c r="M1860" i="8"/>
  <c r="M3512" i="8"/>
  <c r="M3392" i="8"/>
  <c r="M4615" i="8"/>
  <c r="M148" i="8"/>
  <c r="M3203" i="8"/>
  <c r="M4832" i="8"/>
  <c r="M2003" i="8"/>
  <c r="M308" i="8"/>
  <c r="M4798" i="8"/>
  <c r="M1323" i="8"/>
  <c r="M4828" i="8"/>
  <c r="M1525" i="8"/>
  <c r="M955" i="8"/>
  <c r="M3578" i="8"/>
  <c r="M609" i="8"/>
  <c r="M4648" i="8"/>
  <c r="M3373" i="8"/>
  <c r="M3746" i="8"/>
  <c r="M4094" i="8"/>
  <c r="M4205" i="8"/>
  <c r="M3312" i="8"/>
  <c r="M1681" i="8"/>
  <c r="M4220" i="8"/>
  <c r="M3808" i="8"/>
  <c r="M502" i="8"/>
  <c r="M4283" i="8"/>
  <c r="M3441" i="8"/>
  <c r="M1016" i="8"/>
  <c r="M1741" i="8"/>
  <c r="M76" i="8"/>
  <c r="M3921" i="8"/>
  <c r="M429" i="8"/>
  <c r="M370" i="8"/>
  <c r="M4013" i="8"/>
  <c r="M2808" i="8"/>
  <c r="M1398" i="8"/>
  <c r="M2638" i="8"/>
  <c r="M3448" i="8"/>
  <c r="M1509" i="8"/>
  <c r="M1592" i="8"/>
  <c r="M1084" i="8"/>
  <c r="M2937" i="8"/>
  <c r="M2380" i="8"/>
  <c r="M366" i="8"/>
  <c r="M2759" i="8"/>
  <c r="M4063" i="8"/>
  <c r="I1640" i="8" l="1"/>
  <c r="I4898" i="8"/>
  <c r="I4666" i="8"/>
  <c r="I4940" i="8"/>
  <c r="I1560" i="8"/>
  <c r="I2276" i="8"/>
  <c r="I836" i="8"/>
  <c r="I2181" i="8"/>
  <c r="I2023" i="8"/>
  <c r="I1500" i="8"/>
  <c r="I1130" i="8"/>
  <c r="I361" i="8"/>
  <c r="I2175" i="8"/>
  <c r="I904" i="8"/>
  <c r="I2431" i="8"/>
  <c r="I1351" i="8"/>
  <c r="I2098" i="8"/>
  <c r="I1389" i="8"/>
  <c r="I3760" i="8"/>
  <c r="I3664" i="8"/>
  <c r="I3356" i="8"/>
  <c r="I775" i="8"/>
  <c r="I2674" i="8"/>
  <c r="I2808" i="8"/>
  <c r="I1499" i="8"/>
  <c r="I1568" i="8"/>
  <c r="I2083" i="8"/>
  <c r="I4856" i="8"/>
  <c r="I750" i="8"/>
  <c r="I2575" i="8"/>
  <c r="I1525" i="8"/>
  <c r="I1628" i="8"/>
  <c r="I1373" i="8"/>
  <c r="I2101" i="8"/>
  <c r="I1616" i="8"/>
  <c r="I758" i="8"/>
  <c r="I791" i="8"/>
  <c r="I1669" i="8"/>
  <c r="I2549" i="8"/>
  <c r="I1567" i="8"/>
  <c r="I4847" i="8"/>
  <c r="I1407" i="8"/>
  <c r="I2095" i="8"/>
  <c r="I893" i="8"/>
  <c r="I2379" i="8"/>
  <c r="I4953" i="8"/>
  <c r="I2258" i="8"/>
  <c r="I2784" i="8"/>
  <c r="I4846" i="8"/>
  <c r="I3940" i="8"/>
  <c r="I3748" i="8"/>
  <c r="I1668" i="8"/>
  <c r="I1494" i="8"/>
  <c r="I2091" i="8"/>
  <c r="I3854" i="8"/>
  <c r="I3761" i="8"/>
  <c r="I1350" i="8"/>
  <c r="I575" i="8"/>
  <c r="I2713" i="8"/>
  <c r="I815" i="8"/>
  <c r="I1577" i="8"/>
  <c r="I2465" i="8"/>
  <c r="I4895" i="8"/>
  <c r="I3067" i="8"/>
  <c r="I1330" i="8"/>
  <c r="I4829" i="8"/>
  <c r="I3165" i="8"/>
  <c r="I2420" i="8"/>
  <c r="I2591" i="8"/>
  <c r="I1425" i="8"/>
  <c r="I4946" i="8"/>
  <c r="I1370" i="8"/>
  <c r="Q2557" i="8"/>
  <c r="Q1311" i="8"/>
  <c r="I1311" i="8"/>
  <c r="Q3983" i="8"/>
  <c r="I4876" i="8"/>
  <c r="O2835" i="8"/>
  <c r="Q4919" i="8"/>
  <c r="Q160" i="8"/>
  <c r="O1528" i="8"/>
  <c r="I1528" i="8"/>
  <c r="O163" i="8"/>
  <c r="O1417" i="8"/>
  <c r="I1417" i="8"/>
  <c r="Q2255" i="8"/>
  <c r="Q3696" i="8"/>
  <c r="Q1843" i="8"/>
  <c r="O1449" i="8"/>
  <c r="I1449" i="8"/>
  <c r="Q2603" i="8"/>
  <c r="Q1609" i="8"/>
  <c r="Q930" i="8"/>
  <c r="I2462" i="8"/>
  <c r="O1787" i="8"/>
  <c r="O1015" i="8"/>
  <c r="O2168" i="8"/>
  <c r="I2168" i="8"/>
  <c r="O30" i="8"/>
  <c r="Q4369" i="8"/>
  <c r="Q4774" i="8"/>
  <c r="I1529" i="8"/>
  <c r="O1907" i="8"/>
  <c r="O527" i="8"/>
  <c r="I2322" i="8"/>
  <c r="O387" i="8"/>
  <c r="I2380" i="8"/>
  <c r="I3693" i="8"/>
  <c r="I4972" i="8"/>
  <c r="I3902" i="8"/>
  <c r="I4971" i="8"/>
  <c r="O1246" i="8"/>
  <c r="I1598" i="8"/>
  <c r="Q3202" i="8"/>
  <c r="Q3875" i="8"/>
  <c r="I3875" i="8"/>
  <c r="I3207" i="8"/>
  <c r="Q39" i="8"/>
  <c r="O716" i="8"/>
  <c r="O4753" i="8"/>
  <c r="Q2966" i="8"/>
  <c r="O4949" i="8"/>
  <c r="Q3161" i="8"/>
  <c r="O178" i="8"/>
  <c r="O3542" i="8"/>
  <c r="O1468" i="8"/>
  <c r="I1468" i="8"/>
  <c r="I2598" i="8"/>
  <c r="I759" i="8"/>
  <c r="Q935" i="8"/>
  <c r="Q2451" i="8"/>
  <c r="I4920" i="8"/>
  <c r="Q2535" i="8"/>
  <c r="O883" i="8"/>
  <c r="O4458" i="8"/>
  <c r="Q1431" i="8"/>
  <c r="Q4198" i="8"/>
  <c r="I3149" i="8"/>
  <c r="O4536" i="8"/>
  <c r="O3658" i="8"/>
  <c r="I3658" i="8"/>
  <c r="O207" i="8"/>
  <c r="Q1700" i="8"/>
  <c r="Q585" i="8"/>
  <c r="Q2018" i="8"/>
  <c r="I2725" i="8"/>
  <c r="O3097" i="8"/>
  <c r="O2901" i="8"/>
  <c r="Q1074" i="8"/>
  <c r="Q646" i="8"/>
  <c r="Q3800" i="8"/>
  <c r="I3800" i="8"/>
  <c r="Q965" i="8"/>
  <c r="I2164" i="8"/>
  <c r="O1001" i="8"/>
  <c r="O4738" i="8"/>
  <c r="I4995" i="8"/>
  <c r="Q813" i="8"/>
  <c r="Q4442" i="8"/>
  <c r="I2297" i="8"/>
  <c r="I2777" i="8"/>
  <c r="Q1920" i="8"/>
  <c r="Q1469" i="8"/>
  <c r="Q4096" i="8"/>
  <c r="O2077" i="8"/>
  <c r="Q4701" i="8"/>
  <c r="Q4308" i="8"/>
  <c r="Q2114" i="8"/>
  <c r="I2114" i="8"/>
  <c r="I1531" i="8"/>
  <c r="Q816" i="8"/>
  <c r="Q4319" i="8"/>
  <c r="Q4508" i="8"/>
  <c r="Q3338" i="8"/>
  <c r="Q3709" i="8"/>
  <c r="I3709" i="8"/>
  <c r="I3781" i="8"/>
  <c r="Q2949" i="8"/>
  <c r="Q4704" i="8"/>
  <c r="Q22" i="8"/>
  <c r="Q2278" i="8"/>
  <c r="Q3301" i="8"/>
  <c r="O234" i="8"/>
  <c r="O3456" i="8"/>
  <c r="O3649" i="8"/>
  <c r="O3337" i="8"/>
  <c r="O3240" i="8"/>
  <c r="O2704" i="8"/>
  <c r="I2704" i="8"/>
  <c r="O787" i="8"/>
  <c r="I787" i="8"/>
  <c r="O3111" i="8"/>
  <c r="O1371" i="8"/>
  <c r="Q4723" i="8"/>
  <c r="Q3235" i="8"/>
  <c r="Q721" i="8"/>
  <c r="Q3368" i="8"/>
  <c r="O4224" i="8"/>
  <c r="O3516" i="8"/>
  <c r="O3539" i="8"/>
  <c r="O2612" i="8"/>
  <c r="Q4009" i="8"/>
  <c r="Q2801" i="8"/>
  <c r="Q4811" i="8"/>
  <c r="I4811" i="8"/>
  <c r="Q738" i="8"/>
  <c r="Q2853" i="8"/>
  <c r="Q3672" i="8"/>
  <c r="Q3687" i="8"/>
  <c r="I3687" i="8"/>
  <c r="O4658" i="8"/>
  <c r="O3967" i="8"/>
  <c r="O4482" i="8"/>
  <c r="O4483" i="8"/>
  <c r="Q1376" i="8"/>
  <c r="I1376" i="8"/>
  <c r="Q3818" i="8"/>
  <c r="O4279" i="8"/>
  <c r="O1678" i="8"/>
  <c r="I1678" i="8"/>
  <c r="O1519" i="8"/>
  <c r="I1519" i="8"/>
  <c r="O3934" i="8"/>
  <c r="Q4352" i="8"/>
  <c r="Q2386" i="8"/>
  <c r="O4268" i="8"/>
  <c r="I2638" i="8"/>
  <c r="I737" i="8"/>
  <c r="I2172" i="8"/>
  <c r="I4850" i="8"/>
  <c r="Q1446" i="8"/>
  <c r="I1446" i="8"/>
  <c r="Q3465" i="8"/>
  <c r="Q3102" i="8"/>
  <c r="I3102" i="8"/>
  <c r="I4112" i="8"/>
  <c r="I2325" i="8"/>
  <c r="O3969" i="8"/>
  <c r="O4501" i="8"/>
  <c r="O3843" i="8"/>
  <c r="O537" i="8"/>
  <c r="O100" i="8"/>
  <c r="O2780" i="8"/>
  <c r="O3064" i="8"/>
  <c r="O4128" i="8"/>
  <c r="O2695" i="8"/>
  <c r="O4284" i="8"/>
  <c r="Q2718" i="8"/>
  <c r="Q3740" i="8"/>
  <c r="Q4678" i="8"/>
  <c r="Q438" i="8"/>
  <c r="Q3059" i="8"/>
  <c r="I2186" i="8"/>
  <c r="Q2290" i="8"/>
  <c r="I2290" i="8"/>
  <c r="Q4987" i="8"/>
  <c r="I4987" i="8"/>
  <c r="Q578" i="8"/>
  <c r="I578" i="8"/>
  <c r="Q204" i="8"/>
  <c r="Q3641" i="8"/>
  <c r="Q3897" i="8"/>
  <c r="Q833" i="8"/>
  <c r="I833" i="8"/>
  <c r="Q2474" i="8"/>
  <c r="O2715" i="8"/>
  <c r="I2715" i="8"/>
  <c r="Q1815" i="8"/>
  <c r="Q4382" i="8"/>
  <c r="Q1791" i="8"/>
  <c r="I2423" i="8"/>
  <c r="I4814" i="8"/>
  <c r="O434" i="8"/>
  <c r="O841" i="8"/>
  <c r="I841" i="8"/>
  <c r="O4243" i="8"/>
  <c r="O4743" i="8"/>
  <c r="O4988" i="8"/>
  <c r="O2628" i="8"/>
  <c r="I2628" i="8"/>
  <c r="I4982" i="8"/>
  <c r="O2321" i="8"/>
  <c r="O1576" i="8"/>
  <c r="I1576" i="8"/>
  <c r="Q638" i="8"/>
  <c r="Q2663" i="8"/>
  <c r="I2663" i="8"/>
  <c r="Q3775" i="8"/>
  <c r="Q3621" i="8"/>
  <c r="Q121" i="8"/>
  <c r="Q3321" i="8"/>
  <c r="Q1291" i="8"/>
  <c r="I589" i="8"/>
  <c r="Q4256" i="8"/>
  <c r="Q483" i="8"/>
  <c r="Q2805" i="8"/>
  <c r="I1346" i="8"/>
  <c r="Q1541" i="8"/>
  <c r="I4831" i="8"/>
  <c r="Q2037" i="8"/>
  <c r="Q197" i="8"/>
  <c r="I197" i="8"/>
  <c r="O867" i="8"/>
  <c r="Q1884" i="8"/>
  <c r="I3703" i="8"/>
  <c r="O3796" i="8"/>
  <c r="I3796" i="8"/>
  <c r="O2556" i="8"/>
  <c r="I2556" i="8"/>
  <c r="O2769" i="8"/>
  <c r="O2509" i="8"/>
  <c r="I2509" i="8"/>
  <c r="O4737" i="8"/>
  <c r="I2671" i="8"/>
  <c r="I2607" i="8"/>
  <c r="I1377" i="8"/>
  <c r="O795" i="8"/>
  <c r="O1518" i="8"/>
  <c r="O1037" i="8"/>
  <c r="I1037" i="8"/>
  <c r="O3172" i="8"/>
  <c r="O1048" i="8"/>
  <c r="I3117" i="8"/>
  <c r="I1331" i="8"/>
  <c r="O858" i="8"/>
  <c r="O4021" i="8"/>
  <c r="O4749" i="8"/>
  <c r="Q4071" i="8"/>
  <c r="I3637" i="8"/>
  <c r="I3726" i="8"/>
  <c r="I1035" i="8"/>
  <c r="I3701" i="8"/>
  <c r="I3197" i="8"/>
  <c r="I3093" i="8"/>
  <c r="I4812" i="8"/>
  <c r="I2667" i="8"/>
  <c r="I1665" i="8"/>
  <c r="I628" i="8"/>
  <c r="I4300" i="8"/>
  <c r="I2229" i="8"/>
  <c r="I2583" i="8"/>
  <c r="I1381" i="8"/>
  <c r="I4922" i="8"/>
  <c r="I3721" i="8"/>
  <c r="M3721" i="8"/>
  <c r="M1081" i="8"/>
  <c r="M703" i="8"/>
  <c r="M114" i="8"/>
  <c r="I114" i="8"/>
  <c r="M4354" i="8"/>
  <c r="M818" i="8"/>
  <c r="M1890" i="8"/>
  <c r="M2156" i="8"/>
  <c r="I2156" i="8"/>
  <c r="M2686" i="8"/>
  <c r="M3795" i="8"/>
  <c r="M1778" i="8"/>
  <c r="M4728" i="8"/>
  <c r="I4728" i="8"/>
  <c r="M300" i="8"/>
  <c r="M1862" i="8"/>
  <c r="M1094" i="8"/>
  <c r="I4640" i="8"/>
  <c r="M4640" i="8"/>
  <c r="M4436" i="8"/>
  <c r="I4436" i="8"/>
  <c r="M2507" i="8"/>
  <c r="M173" i="8"/>
  <c r="M1905" i="8"/>
  <c r="I1905" i="8"/>
  <c r="M4772" i="8"/>
  <c r="M1611" i="8"/>
  <c r="I1611" i="8"/>
  <c r="M3243" i="8"/>
  <c r="M2029" i="8"/>
  <c r="M983" i="8"/>
  <c r="M2152" i="8"/>
  <c r="I2152" i="8"/>
  <c r="I326" i="8"/>
  <c r="M326" i="8"/>
  <c r="M3905" i="8"/>
  <c r="M1957" i="8"/>
  <c r="M1294" i="8"/>
  <c r="I3407" i="8"/>
  <c r="M3407" i="8"/>
  <c r="I664" i="8"/>
  <c r="M664" i="8"/>
  <c r="M4535" i="8"/>
  <c r="I2452" i="8"/>
  <c r="M2452" i="8"/>
  <c r="M1725" i="8"/>
  <c r="M3632" i="8"/>
  <c r="I3632" i="8"/>
  <c r="M3789" i="8"/>
  <c r="M3216" i="8"/>
  <c r="M644" i="8"/>
  <c r="M2430" i="8"/>
  <c r="I2430" i="8"/>
  <c r="M2740" i="8"/>
  <c r="M431" i="8"/>
  <c r="M2357" i="8"/>
  <c r="M3354" i="8"/>
  <c r="M4326" i="8"/>
  <c r="M1188" i="8"/>
  <c r="M1187" i="8"/>
  <c r="M2118" i="8"/>
  <c r="I2118" i="8"/>
  <c r="M4598" i="8"/>
  <c r="I2188" i="8"/>
  <c r="M2188" i="8"/>
  <c r="M1542" i="8"/>
  <c r="I1542" i="8"/>
  <c r="I2126" i="8"/>
  <c r="M2126" i="8"/>
  <c r="M2517" i="8"/>
  <c r="I2517" i="8"/>
  <c r="M1809" i="8"/>
  <c r="M1840" i="8"/>
  <c r="M125" i="8"/>
  <c r="I125" i="8"/>
  <c r="M1062" i="8"/>
  <c r="M4195" i="8"/>
  <c r="M4297" i="8"/>
  <c r="M2324" i="8"/>
  <c r="I2324" i="8"/>
  <c r="M2907" i="8"/>
  <c r="M757" i="8"/>
  <c r="I757" i="8"/>
  <c r="M3125" i="8"/>
  <c r="I3125" i="8"/>
  <c r="M4880" i="8"/>
  <c r="I4880" i="8"/>
  <c r="M3958" i="8"/>
  <c r="M676" i="8"/>
  <c r="M2439" i="8"/>
  <c r="M4915" i="8"/>
  <c r="I4915" i="8"/>
  <c r="M4790" i="8"/>
  <c r="I330" i="8"/>
  <c r="M1464" i="8"/>
  <c r="I1464" i="8"/>
  <c r="M4497" i="8"/>
  <c r="M56" i="8"/>
  <c r="I56" i="8"/>
  <c r="M323" i="8"/>
  <c r="M4309" i="8"/>
  <c r="M3378" i="8"/>
  <c r="M2580" i="8"/>
  <c r="I2580" i="8"/>
  <c r="M3729" i="8"/>
  <c r="I4907" i="8"/>
  <c r="M4907" i="8"/>
  <c r="M3162" i="8"/>
  <c r="M2803" i="8"/>
  <c r="M3805" i="8"/>
  <c r="M1946" i="8"/>
  <c r="I1672" i="8"/>
  <c r="M1964" i="8"/>
  <c r="I1964" i="8"/>
  <c r="M2716" i="8"/>
  <c r="M2826" i="8"/>
  <c r="M2072" i="8"/>
  <c r="M1561" i="8"/>
  <c r="I1561" i="8"/>
  <c r="M2692" i="8"/>
  <c r="M4886" i="8"/>
  <c r="M2921" i="8"/>
  <c r="I2921" i="8"/>
  <c r="I1303" i="8"/>
  <c r="M1303" i="8"/>
  <c r="M3226" i="8"/>
  <c r="M643" i="8"/>
  <c r="M2223" i="8"/>
  <c r="M1414" i="8"/>
  <c r="M2570" i="8"/>
  <c r="I4511" i="8"/>
  <c r="M4511" i="8"/>
  <c r="M3397" i="8"/>
  <c r="M4712" i="8"/>
  <c r="I4712" i="8"/>
  <c r="M3329" i="8"/>
  <c r="M2604" i="8"/>
  <c r="M4277" i="8"/>
  <c r="M3517" i="8"/>
  <c r="I3517" i="8"/>
  <c r="M1823" i="8"/>
  <c r="M2871" i="8"/>
  <c r="M1467" i="8"/>
  <c r="I1467" i="8"/>
  <c r="I4172" i="8"/>
  <c r="M2964" i="8"/>
  <c r="M1554" i="8"/>
  <c r="I1554" i="8"/>
  <c r="M3081" i="8"/>
  <c r="M1708" i="8"/>
  <c r="M890" i="8"/>
  <c r="M4684" i="8"/>
  <c r="I4684" i="8"/>
  <c r="M1543" i="8"/>
  <c r="I1543" i="8"/>
  <c r="M4409" i="8"/>
  <c r="M2742" i="8"/>
  <c r="M1990" i="8"/>
  <c r="M3271" i="8"/>
  <c r="I3271" i="8"/>
  <c r="M4032" i="8"/>
  <c r="M19" i="8"/>
  <c r="M4350" i="8"/>
  <c r="I2631" i="8"/>
  <c r="M2631" i="8"/>
  <c r="M1233" i="8"/>
  <c r="M2910" i="8"/>
  <c r="M4379" i="8"/>
  <c r="I2470" i="8"/>
  <c r="I4583" i="8"/>
  <c r="M2613" i="8"/>
  <c r="M3470" i="8"/>
  <c r="M736" i="8"/>
  <c r="I736" i="8"/>
  <c r="M356" i="8"/>
  <c r="M1774" i="8"/>
  <c r="M2569" i="8"/>
  <c r="I1551" i="8"/>
  <c r="M1551" i="8"/>
  <c r="M2766" i="8"/>
  <c r="M530" i="8"/>
  <c r="M2350" i="8"/>
  <c r="M3554" i="8"/>
  <c r="I3554" i="8"/>
  <c r="M4048" i="8"/>
  <c r="M3668" i="8"/>
  <c r="M2069" i="8"/>
  <c r="I653" i="8"/>
  <c r="M653" i="8"/>
  <c r="M3426" i="8"/>
  <c r="M2965" i="8"/>
  <c r="M1772" i="8"/>
  <c r="M950" i="8"/>
  <c r="I950" i="8"/>
  <c r="M744" i="8"/>
  <c r="M3446" i="8"/>
  <c r="M3678" i="8"/>
  <c r="I3759" i="8"/>
  <c r="I4805" i="8"/>
  <c r="I708" i="8"/>
  <c r="M708" i="8"/>
  <c r="M4399" i="8"/>
  <c r="M1538" i="8"/>
  <c r="M3896" i="8"/>
  <c r="M1218" i="8"/>
  <c r="I4335" i="8"/>
  <c r="M4335" i="8"/>
  <c r="M2123" i="8"/>
  <c r="M807" i="8"/>
  <c r="M2616" i="8"/>
  <c r="M2048" i="8"/>
  <c r="I2048" i="8"/>
  <c r="M2336" i="8"/>
  <c r="M159" i="8"/>
  <c r="M3816" i="8"/>
  <c r="M2228" i="8"/>
  <c r="I2228" i="8"/>
  <c r="M4124" i="8"/>
  <c r="M2020" i="8"/>
  <c r="M2170" i="8"/>
  <c r="I2170" i="8"/>
  <c r="M3201" i="8"/>
  <c r="I3201" i="8"/>
  <c r="M1399" i="8"/>
  <c r="I1399" i="8"/>
  <c r="M2548" i="8"/>
  <c r="M3364" i="8"/>
  <c r="M3628" i="8"/>
  <c r="I3628" i="8"/>
  <c r="M4466" i="8"/>
  <c r="M3252" i="8"/>
  <c r="M4318" i="8"/>
  <c r="M3274" i="8"/>
  <c r="I3274" i="8"/>
  <c r="M2976" i="8"/>
  <c r="M3820" i="8"/>
  <c r="I3820" i="8"/>
  <c r="M1383" i="8"/>
  <c r="I1383" i="8"/>
  <c r="M1550" i="8"/>
  <c r="I1550" i="8"/>
  <c r="M1836" i="8"/>
  <c r="M606" i="8"/>
  <c r="I713" i="8"/>
  <c r="M713" i="8"/>
  <c r="I2969" i="8"/>
  <c r="M2969" i="8"/>
  <c r="M177" i="8"/>
  <c r="M2552" i="8"/>
  <c r="I1596" i="8"/>
  <c r="M1596" i="8"/>
  <c r="I2574" i="8"/>
  <c r="M2574" i="8"/>
  <c r="M2393" i="8"/>
  <c r="I2393" i="8"/>
  <c r="M374" i="8"/>
  <c r="M3200" i="8"/>
  <c r="I3200" i="8"/>
  <c r="M2205" i="8"/>
  <c r="I2205" i="8"/>
  <c r="M4272" i="8"/>
  <c r="M1010" i="8"/>
  <c r="M1363" i="8"/>
  <c r="I1363" i="8"/>
  <c r="M3253" i="8"/>
  <c r="I3253" i="8"/>
  <c r="M2747" i="8"/>
  <c r="M2016" i="8"/>
  <c r="M1664" i="8"/>
  <c r="I1664" i="8"/>
  <c r="M710" i="8"/>
  <c r="I710" i="8"/>
  <c r="M3645" i="8"/>
  <c r="M592" i="8"/>
  <c r="I592" i="8"/>
  <c r="M3511" i="8"/>
  <c r="M1069" i="8"/>
  <c r="I1069" i="8"/>
  <c r="M4559" i="8"/>
  <c r="M1979" i="8"/>
  <c r="M2226" i="8"/>
  <c r="I2226" i="8"/>
  <c r="M4338" i="8"/>
  <c r="M2355" i="8"/>
  <c r="M1361" i="8"/>
  <c r="M2260" i="8"/>
  <c r="M3785" i="8"/>
  <c r="M2042" i="8"/>
  <c r="M1686" i="8"/>
  <c r="M1690" i="8"/>
  <c r="M3987" i="8"/>
  <c r="M1853" i="8"/>
  <c r="M3384" i="8"/>
  <c r="M1796" i="8"/>
  <c r="M4067" i="8"/>
  <c r="I4067" i="8"/>
  <c r="M4760" i="8"/>
  <c r="I1479" i="8"/>
  <c r="I2059" i="8"/>
  <c r="M2059" i="8"/>
  <c r="M329" i="8"/>
  <c r="I2011" i="8"/>
  <c r="M2011" i="8"/>
  <c r="M1263" i="8"/>
  <c r="M2338" i="8"/>
  <c r="I2338" i="8"/>
  <c r="I3247" i="8"/>
  <c r="M3247" i="8"/>
  <c r="M2199" i="8"/>
  <c r="I2199" i="8"/>
  <c r="M829" i="8"/>
  <c r="M3976" i="8"/>
  <c r="M1847" i="8"/>
  <c r="M3186" i="8"/>
  <c r="I3186" i="8"/>
  <c r="M3178" i="8"/>
  <c r="M4344" i="8"/>
  <c r="M2473" i="8"/>
  <c r="I2473" i="8"/>
  <c r="M1502" i="8"/>
  <c r="I1502" i="8"/>
  <c r="M4491" i="8"/>
  <c r="I2979" i="8"/>
  <c r="I1811" i="8"/>
  <c r="M1811" i="8"/>
  <c r="M2735" i="8"/>
  <c r="M2555" i="8"/>
  <c r="I2555" i="8"/>
  <c r="M630" i="8"/>
  <c r="M4034" i="8"/>
  <c r="I4034" i="8"/>
  <c r="M4200" i="8"/>
  <c r="M1240" i="8"/>
  <c r="M2946" i="8"/>
  <c r="M1480" i="8"/>
  <c r="I1480" i="8"/>
  <c r="M3979" i="8"/>
  <c r="M3538" i="8"/>
  <c r="M3317" i="8"/>
  <c r="M3543" i="8"/>
  <c r="I3543" i="8"/>
  <c r="M3606" i="8"/>
  <c r="M3797" i="8"/>
  <c r="M659" i="8"/>
  <c r="M2602" i="8"/>
  <c r="I2602" i="8"/>
  <c r="M2893" i="8"/>
  <c r="M1515" i="8"/>
  <c r="I1515" i="8"/>
  <c r="M1219" i="8"/>
  <c r="M2782" i="8"/>
  <c r="I2782" i="8"/>
  <c r="M4791" i="8"/>
  <c r="M2306" i="8"/>
  <c r="I2306" i="8"/>
  <c r="M687" i="8"/>
  <c r="I687" i="8"/>
  <c r="M4867" i="8"/>
  <c r="I4867" i="8"/>
  <c r="M776" i="8"/>
  <c r="I776" i="8"/>
  <c r="I3778" i="8"/>
  <c r="M3778" i="8"/>
  <c r="M4325" i="8"/>
  <c r="M3819" i="8"/>
  <c r="M3937" i="8"/>
  <c r="I3937" i="8"/>
  <c r="M253" i="8"/>
  <c r="I253" i="8"/>
  <c r="M3683" i="8"/>
  <c r="M2592" i="8"/>
  <c r="I2592" i="8"/>
  <c r="M2385" i="8"/>
  <c r="M291" i="8"/>
  <c r="I291" i="8"/>
  <c r="M3831" i="8"/>
  <c r="I3831" i="8"/>
  <c r="M4109" i="8"/>
  <c r="M4276" i="8"/>
  <c r="M4632" i="8"/>
  <c r="M2546" i="8"/>
  <c r="I2546" i="8"/>
  <c r="M4160" i="8"/>
  <c r="M561" i="8"/>
  <c r="M4328" i="8"/>
  <c r="M1949" i="8"/>
  <c r="M4674" i="8"/>
  <c r="M2940" i="8"/>
  <c r="M3953" i="8"/>
  <c r="I3953" i="8"/>
  <c r="M4693" i="8"/>
  <c r="M200" i="8"/>
  <c r="M784" i="8"/>
  <c r="M258" i="8"/>
  <c r="M2235" i="8"/>
  <c r="I2235" i="8"/>
  <c r="M3403" i="8"/>
  <c r="M4175" i="8"/>
  <c r="I4175" i="8"/>
  <c r="M4362" i="8"/>
  <c r="M928" i="8"/>
  <c r="M4786" i="8"/>
  <c r="M593" i="8"/>
  <c r="M670" i="8"/>
  <c r="M312" i="8"/>
  <c r="M4242" i="8"/>
  <c r="M4834" i="8"/>
  <c r="I4834" i="8"/>
  <c r="M4944" i="8"/>
  <c r="M900" i="8"/>
  <c r="I900" i="8"/>
  <c r="I3691" i="8"/>
  <c r="I1356" i="8"/>
  <c r="M777" i="8"/>
  <c r="I777" i="8"/>
  <c r="M661" i="8"/>
  <c r="M3524" i="8"/>
  <c r="M4210" i="8"/>
  <c r="I851" i="8"/>
  <c r="I4253" i="8"/>
  <c r="M4253" i="8"/>
  <c r="M3670" i="8"/>
  <c r="M3671" i="8"/>
  <c r="I3671" i="8"/>
  <c r="M1675" i="8"/>
  <c r="I1675" i="8"/>
  <c r="I1128" i="8"/>
  <c r="M1128" i="8"/>
  <c r="M52" i="8"/>
  <c r="M1166" i="8"/>
  <c r="M4245" i="8"/>
  <c r="I4245" i="8"/>
  <c r="I2610" i="8"/>
  <c r="M2610" i="8"/>
  <c r="M4757" i="8"/>
  <c r="I4757" i="8"/>
  <c r="M2440" i="8"/>
  <c r="I2440" i="8"/>
  <c r="M4287" i="8"/>
  <c r="I4287" i="8"/>
  <c r="M2889" i="8"/>
  <c r="I742" i="8"/>
  <c r="M4142" i="8"/>
  <c r="I839" i="8"/>
  <c r="M839" i="8"/>
  <c r="M3268" i="8"/>
  <c r="I3268" i="8"/>
  <c r="M64" i="8"/>
  <c r="M4095" i="8"/>
  <c r="I4095" i="8"/>
  <c r="M4480" i="8"/>
  <c r="I4480" i="8"/>
  <c r="M3480" i="8"/>
  <c r="I3480" i="8"/>
  <c r="M866" i="8"/>
  <c r="M2457" i="8"/>
  <c r="M1766" i="8"/>
  <c r="M3084" i="8"/>
  <c r="M1961" i="8"/>
  <c r="M1635" i="8"/>
  <c r="M4316" i="8"/>
  <c r="M1004" i="8"/>
  <c r="M3918" i="8"/>
  <c r="M1941" i="8"/>
  <c r="M3834" i="8"/>
  <c r="M2404" i="8"/>
  <c r="M3388" i="8"/>
  <c r="M2577" i="8"/>
  <c r="M556" i="8"/>
  <c r="M357" i="8"/>
  <c r="M1737" i="8"/>
  <c r="M3699" i="8"/>
  <c r="I3699" i="8"/>
  <c r="I2268" i="8"/>
  <c r="M2453" i="8"/>
  <c r="I2453" i="8"/>
  <c r="M3908" i="8"/>
  <c r="M463" i="8"/>
  <c r="I463" i="8"/>
  <c r="M665" i="8"/>
  <c r="I665" i="8"/>
  <c r="M2914" i="8"/>
  <c r="M2141" i="8"/>
  <c r="I2141" i="8"/>
  <c r="M4405" i="8"/>
  <c r="I3468" i="8"/>
  <c r="M4730" i="8"/>
  <c r="M3109" i="8"/>
  <c r="M1760" i="8"/>
  <c r="I2236" i="8"/>
  <c r="M2236" i="8"/>
  <c r="M4709" i="8"/>
  <c r="M1605" i="8"/>
  <c r="I3626" i="8"/>
  <c r="M4238" i="8"/>
  <c r="I4238" i="8"/>
  <c r="M3411" i="8"/>
  <c r="M3404" i="8"/>
  <c r="M2106" i="8"/>
  <c r="M1728" i="8"/>
  <c r="I1728" i="8"/>
  <c r="M4840" i="8"/>
  <c r="I4840" i="8"/>
  <c r="M3487" i="8"/>
  <c r="M3547" i="8"/>
  <c r="I2924" i="8"/>
  <c r="M1476" i="8"/>
  <c r="I1476" i="8"/>
  <c r="M2056" i="8"/>
  <c r="I2056" i="8"/>
  <c r="M3974" i="8"/>
  <c r="I3974" i="8"/>
  <c r="M933" i="8"/>
  <c r="M2288" i="8"/>
  <c r="I2288" i="8"/>
  <c r="M1083" i="8"/>
  <c r="M645" i="8"/>
  <c r="M1927" i="8"/>
  <c r="I1927" i="8"/>
  <c r="M3464" i="8"/>
  <c r="I3464" i="8"/>
  <c r="M5" i="8"/>
  <c r="M3564" i="8"/>
  <c r="M3975" i="8"/>
  <c r="I3975" i="8"/>
  <c r="M2697" i="8"/>
  <c r="M1131" i="8"/>
  <c r="I1131" i="8"/>
  <c r="M408" i="8"/>
  <c r="M3147" i="8"/>
  <c r="I3147" i="8"/>
  <c r="M1394" i="8"/>
  <c r="I2678" i="8"/>
  <c r="M2678" i="8"/>
  <c r="M689" i="8"/>
  <c r="M4877" i="8"/>
  <c r="M1343" i="8"/>
  <c r="I1343" i="8"/>
  <c r="I1651" i="8"/>
  <c r="I316" i="8"/>
  <c r="I1595" i="8"/>
  <c r="I1557" i="8"/>
  <c r="I3237" i="8"/>
  <c r="M698" i="8"/>
  <c r="M1599" i="8"/>
  <c r="I1599" i="8"/>
  <c r="M3893" i="8"/>
  <c r="I3893" i="8"/>
  <c r="M3298" i="8"/>
  <c r="M1777" i="8"/>
  <c r="M418" i="8"/>
  <c r="M4775" i="8"/>
  <c r="I4775" i="8"/>
  <c r="M4090" i="8"/>
  <c r="M107" i="8"/>
  <c r="M4673" i="8"/>
  <c r="I4157" i="8"/>
  <c r="M4157" i="8"/>
  <c r="M1632" i="8"/>
  <c r="I1632" i="8"/>
  <c r="M2128" i="8"/>
  <c r="I2128" i="8"/>
  <c r="M2972" i="8"/>
  <c r="M707" i="8"/>
  <c r="M3494" i="8"/>
  <c r="M4298" i="8"/>
  <c r="M97" i="8"/>
  <c r="I1032" i="8"/>
  <c r="M302" i="8"/>
  <c r="I2347" i="8"/>
  <c r="M2347" i="8"/>
  <c r="M1070" i="8"/>
  <c r="M4933" i="8"/>
  <c r="M4046" i="8"/>
  <c r="M607" i="8"/>
  <c r="M2262" i="8"/>
  <c r="I2262" i="8"/>
  <c r="M2987" i="8"/>
  <c r="I2987" i="8"/>
  <c r="M3413" i="8"/>
  <c r="M4119" i="8"/>
  <c r="M3092" i="8"/>
  <c r="I2600" i="8"/>
  <c r="M2600" i="8"/>
  <c r="M3942" i="8"/>
  <c r="I3942" i="8"/>
  <c r="M2670" i="8"/>
  <c r="M4784" i="8"/>
  <c r="M3861" i="8"/>
  <c r="I3861" i="8"/>
  <c r="M2688" i="8"/>
  <c r="I2688" i="8"/>
  <c r="M281" i="8"/>
  <c r="M3500" i="8"/>
  <c r="M4453" i="8"/>
  <c r="I4453" i="8"/>
  <c r="M1271" i="8"/>
  <c r="M1034" i="8"/>
  <c r="M2911" i="8"/>
  <c r="M1466" i="8"/>
  <c r="I1466" i="8"/>
  <c r="M835" i="8"/>
  <c r="M2013" i="8"/>
  <c r="M1345" i="8"/>
  <c r="I3020" i="8"/>
  <c r="M3020" i="8"/>
  <c r="M3439" i="8"/>
  <c r="M3835" i="8"/>
  <c r="M4061" i="8"/>
  <c r="M1019" i="8"/>
  <c r="I1019" i="8"/>
  <c r="M2995" i="8"/>
  <c r="I1106" i="8"/>
  <c r="M1106" i="8"/>
  <c r="I2435" i="8"/>
  <c r="M2435" i="8"/>
  <c r="M3977" i="8"/>
  <c r="M881" i="8"/>
  <c r="M4166" i="8"/>
  <c r="M4688" i="8"/>
  <c r="I4688" i="8"/>
  <c r="M3255" i="8"/>
  <c r="I3255" i="8"/>
  <c r="M4070" i="8"/>
  <c r="M3447" i="8"/>
  <c r="M2032" i="8"/>
  <c r="I2032" i="8"/>
  <c r="M2571" i="8"/>
  <c r="I2571" i="8"/>
  <c r="I1367" i="8"/>
  <c r="I2196" i="8"/>
  <c r="I1876" i="8"/>
  <c r="I3208" i="8"/>
  <c r="I3377" i="8"/>
  <c r="I1592" i="8"/>
  <c r="I429" i="8"/>
  <c r="I1016" i="8"/>
  <c r="I3808" i="8"/>
  <c r="I3996" i="8"/>
  <c r="I2573" i="8"/>
  <c r="I3098" i="8"/>
  <c r="I2596" i="8"/>
  <c r="I4005" i="8"/>
  <c r="I146" i="8"/>
  <c r="I3857" i="8"/>
  <c r="I67" i="8"/>
  <c r="I3719" i="8"/>
  <c r="I2679" i="8"/>
  <c r="I1587" i="8"/>
  <c r="I4889" i="8"/>
  <c r="M3461" i="8"/>
  <c r="I3461" i="8"/>
  <c r="M588" i="8"/>
  <c r="I588" i="8"/>
  <c r="M2684" i="8"/>
  <c r="I2180" i="8"/>
  <c r="M2180" i="8"/>
  <c r="M1282" i="8"/>
  <c r="I1013" i="8"/>
  <c r="M1013" i="8"/>
  <c r="M999" i="8"/>
  <c r="M3192" i="8"/>
  <c r="M1209" i="8"/>
  <c r="M1771" i="8"/>
  <c r="I1771" i="8"/>
  <c r="M3837" i="8"/>
  <c r="I3837" i="8"/>
  <c r="M516" i="8"/>
  <c r="M498" i="8"/>
  <c r="M2957" i="8"/>
  <c r="I2957" i="8"/>
  <c r="M442" i="8"/>
  <c r="I4977" i="8"/>
  <c r="M4977" i="8"/>
  <c r="I2331" i="8"/>
  <c r="M2331" i="8"/>
  <c r="M4126" i="8"/>
  <c r="M3244" i="8"/>
  <c r="M535" i="8"/>
  <c r="M3936" i="8"/>
  <c r="M4037" i="8"/>
  <c r="I4037" i="8"/>
  <c r="M2155" i="8"/>
  <c r="M647" i="8"/>
  <c r="I647" i="8"/>
  <c r="M2926" i="8"/>
  <c r="M2491" i="8"/>
  <c r="I2491" i="8"/>
  <c r="M3352" i="8"/>
  <c r="M954" i="8"/>
  <c r="M611" i="8"/>
  <c r="I611" i="8"/>
  <c r="M1441" i="8"/>
  <c r="I1441" i="8"/>
  <c r="M221" i="8"/>
  <c r="M2480" i="8"/>
  <c r="M20" i="8"/>
  <c r="I20" i="8"/>
  <c r="I4943" i="8"/>
  <c r="M4943" i="8"/>
  <c r="M2202" i="8"/>
  <c r="M4435" i="8"/>
  <c r="M946" i="8"/>
  <c r="M2934" i="8"/>
  <c r="I2934" i="8"/>
  <c r="M1657" i="8"/>
  <c r="I1657" i="8"/>
  <c r="M2316" i="8"/>
  <c r="I2192" i="8"/>
  <c r="M2192" i="8"/>
  <c r="M2804" i="8"/>
  <c r="M3807" i="8"/>
  <c r="I3807" i="8"/>
  <c r="M2512" i="8"/>
  <c r="M2295" i="8"/>
  <c r="M657" i="8"/>
  <c r="I657" i="8"/>
  <c r="M4023" i="8"/>
  <c r="M2407" i="8"/>
  <c r="M4295" i="8"/>
  <c r="M176" i="8"/>
  <c r="I176" i="8"/>
  <c r="M1206" i="8"/>
  <c r="M3741" i="8"/>
  <c r="M4066" i="8"/>
  <c r="I4066" i="8"/>
  <c r="I3836" i="8"/>
  <c r="M2177" i="8"/>
  <c r="I2177" i="8"/>
  <c r="M313" i="8"/>
  <c r="M3481" i="8"/>
  <c r="I4656" i="8"/>
  <c r="M4656" i="8"/>
  <c r="M1366" i="8"/>
  <c r="M2475" i="8"/>
  <c r="M1696" i="8"/>
  <c r="M1526" i="8"/>
  <c r="I1526" i="8"/>
  <c r="I1797" i="8"/>
  <c r="M1797" i="8"/>
  <c r="M2576" i="8"/>
  <c r="I2576" i="8"/>
  <c r="I3120" i="8"/>
  <c r="M3120" i="8"/>
  <c r="M2763" i="8"/>
  <c r="M3799" i="8"/>
  <c r="I3799" i="8"/>
  <c r="M3676" i="8"/>
  <c r="M3602" i="8"/>
  <c r="I3602" i="8"/>
  <c r="M1277" i="8"/>
  <c r="I1277" i="8"/>
  <c r="M1078" i="8"/>
  <c r="M3991" i="8"/>
  <c r="M1199" i="8"/>
  <c r="I1199" i="8"/>
  <c r="M211" i="8"/>
  <c r="M477" i="8"/>
  <c r="M186" i="8"/>
  <c r="M724" i="8"/>
  <c r="I724" i="8"/>
  <c r="M2455" i="8"/>
  <c r="I2455" i="8"/>
  <c r="M3846" i="8"/>
  <c r="I3846" i="8"/>
  <c r="M3371" i="8"/>
  <c r="M1799" i="8"/>
  <c r="I1799" i="8"/>
  <c r="M4147" i="8"/>
  <c r="M1517" i="8"/>
  <c r="I1517" i="8"/>
  <c r="M3519" i="8"/>
  <c r="M4852" i="8"/>
  <c r="I4852" i="8"/>
  <c r="M318" i="8"/>
  <c r="M679" i="8"/>
  <c r="M3393" i="8"/>
  <c r="M2729" i="8"/>
  <c r="M4700" i="8"/>
  <c r="M3223" i="8"/>
  <c r="M4689" i="8"/>
  <c r="M1594" i="8"/>
  <c r="I1594" i="8"/>
  <c r="M2627" i="8"/>
  <c r="I2627" i="8"/>
  <c r="M4803" i="8"/>
  <c r="M957" i="8"/>
  <c r="I957" i="8"/>
  <c r="M3431" i="8"/>
  <c r="I3431" i="8"/>
  <c r="M4870" i="8"/>
  <c r="M1691" i="8"/>
  <c r="M343" i="8"/>
  <c r="M1126" i="8"/>
  <c r="I2827" i="8"/>
  <c r="I4154" i="8"/>
  <c r="I987" i="8"/>
  <c r="I2312" i="8"/>
  <c r="I2373" i="8"/>
  <c r="I1653" i="8"/>
  <c r="I514" i="8"/>
  <c r="I4887" i="8"/>
  <c r="I2461" i="8"/>
  <c r="I1021" i="8"/>
  <c r="I3537" i="8"/>
  <c r="I2447" i="8"/>
  <c r="I4041" i="8"/>
  <c r="I2539" i="8"/>
  <c r="I1339" i="8"/>
  <c r="I3862" i="8"/>
  <c r="I4410" i="8"/>
  <c r="I892" i="8"/>
  <c r="I760" i="8"/>
  <c r="I1512" i="8"/>
  <c r="I741" i="8"/>
  <c r="M2755" i="8"/>
  <c r="I2755" i="8"/>
  <c r="M1276" i="8"/>
  <c r="M3432" i="8"/>
  <c r="M1212" i="8"/>
  <c r="I1212" i="8"/>
  <c r="I1318" i="8"/>
  <c r="M1318" i="8"/>
  <c r="M4218" i="8"/>
  <c r="M994" i="8"/>
  <c r="M3060" i="8"/>
  <c r="M3520" i="8"/>
  <c r="M3772" i="8"/>
  <c r="M3951" i="8"/>
  <c r="M3823" i="8"/>
  <c r="M2898" i="8"/>
  <c r="M2986" i="8"/>
  <c r="M272" i="8"/>
  <c r="M4206" i="8"/>
  <c r="I4206" i="8"/>
  <c r="M4872" i="8"/>
  <c r="I4872" i="8"/>
  <c r="M688" i="8"/>
  <c r="M1232" i="8"/>
  <c r="I1232" i="8"/>
  <c r="M2045" i="8"/>
  <c r="M3574" i="8"/>
  <c r="M4285" i="8"/>
  <c r="M3181" i="8"/>
  <c r="M433" i="8"/>
  <c r="I433" i="8"/>
  <c r="M619" i="8"/>
  <c r="I619" i="8"/>
  <c r="M4611" i="8"/>
  <c r="M4524" i="8"/>
  <c r="M3847" i="8"/>
  <c r="M1510" i="8"/>
  <c r="M2418" i="8"/>
  <c r="I2418" i="8"/>
  <c r="M2113" i="8"/>
  <c r="I603" i="8"/>
  <c r="M603" i="8"/>
  <c r="M1846" i="8"/>
  <c r="M692" i="8"/>
  <c r="I2824" i="8"/>
  <c r="M2824" i="8"/>
  <c r="I360" i="8"/>
  <c r="M360" i="8"/>
  <c r="M1783" i="8"/>
  <c r="M2696" i="8"/>
  <c r="I2696" i="8"/>
  <c r="M4085" i="8"/>
  <c r="M3711" i="8"/>
  <c r="M1455" i="8"/>
  <c r="M746" i="8"/>
  <c r="M145" i="8"/>
  <c r="I145" i="8"/>
  <c r="M3222" i="8"/>
  <c r="M3415" i="8"/>
  <c r="M691" i="8"/>
  <c r="I691" i="8"/>
  <c r="M929" i="8"/>
  <c r="M4705" i="8"/>
  <c r="I4705" i="8"/>
  <c r="M1511" i="8"/>
  <c r="I1511" i="8"/>
  <c r="M874" i="8"/>
  <c r="I874" i="8"/>
  <c r="M1135" i="8"/>
  <c r="I1135" i="8"/>
  <c r="M1790" i="8"/>
  <c r="M974" i="8"/>
  <c r="M3692" i="8"/>
  <c r="M1098" i="8"/>
  <c r="I1098" i="8"/>
  <c r="M149" i="8"/>
  <c r="I149" i="8"/>
  <c r="M3827" i="8"/>
  <c r="M2298" i="8"/>
  <c r="M2828" i="8"/>
  <c r="M2437" i="8"/>
  <c r="I2437" i="8"/>
  <c r="M451" i="8"/>
  <c r="M3142" i="8"/>
  <c r="I3142" i="8"/>
  <c r="M2299" i="8"/>
  <c r="I3386" i="8"/>
  <c r="M3386" i="8"/>
  <c r="M490" i="8"/>
  <c r="M4758" i="8"/>
  <c r="M2267" i="8"/>
  <c r="I2267" i="8"/>
  <c r="M4672" i="8"/>
  <c r="M3962" i="8"/>
  <c r="M520" i="8"/>
  <c r="M547" i="8"/>
  <c r="M5000" i="8"/>
  <c r="I5000" i="8"/>
  <c r="M2876" i="8"/>
  <c r="M4054" i="8"/>
  <c r="M2285" i="8"/>
  <c r="I2285" i="8"/>
  <c r="M2902" i="8"/>
  <c r="I1009" i="8"/>
  <c r="I4185" i="8"/>
  <c r="I4081" i="8"/>
  <c r="I4116" i="8"/>
  <c r="I4554" i="8"/>
  <c r="I3715" i="8"/>
  <c r="I2597" i="8"/>
  <c r="I4597" i="8"/>
  <c r="I4871" i="8"/>
  <c r="I4647" i="8"/>
  <c r="I2187" i="8"/>
  <c r="I2795" i="8"/>
  <c r="I1601" i="8"/>
  <c r="I2536" i="8"/>
  <c r="I1360" i="8"/>
  <c r="I3011" i="8"/>
  <c r="I1147" i="8"/>
  <c r="I443" i="8"/>
  <c r="I654" i="8"/>
  <c r="I2266" i="8"/>
  <c r="I131" i="8"/>
  <c r="I3806" i="8"/>
  <c r="I2425" i="8"/>
  <c r="M3567" i="8"/>
  <c r="I3567" i="8"/>
  <c r="M3169" i="8"/>
  <c r="M3336" i="8"/>
  <c r="M2354" i="8"/>
  <c r="M4026" i="8"/>
  <c r="I4026" i="8"/>
  <c r="M4159" i="8"/>
  <c r="M1901" i="8"/>
  <c r="M891" i="8"/>
  <c r="I726" i="8"/>
  <c r="M726" i="8"/>
  <c r="I3091" i="8"/>
  <c r="M3091" i="8"/>
  <c r="M1011" i="8"/>
  <c r="M4401" i="8"/>
  <c r="M559" i="8"/>
  <c r="I3483" i="8"/>
  <c r="M3483" i="8"/>
  <c r="M164" i="8"/>
  <c r="M3812" i="8"/>
  <c r="M1995" i="8"/>
  <c r="I1995" i="8"/>
  <c r="M2693" i="8"/>
  <c r="M3581" i="8"/>
  <c r="M4514" i="8"/>
  <c r="M4541" i="8"/>
  <c r="I4541" i="8"/>
  <c r="M4190" i="8"/>
  <c r="M4609" i="8"/>
  <c r="M2339" i="8"/>
  <c r="M637" i="8"/>
  <c r="I637" i="8"/>
  <c r="M1459" i="8"/>
  <c r="I1459" i="8"/>
  <c r="I2272" i="8"/>
  <c r="M2272" i="8"/>
  <c r="I2468" i="8"/>
  <c r="M2468" i="8"/>
  <c r="M4171" i="8"/>
  <c r="I4171" i="8"/>
  <c r="M4118" i="8"/>
  <c r="M3980" i="8"/>
  <c r="M3889" i="8"/>
  <c r="I3889" i="8"/>
  <c r="I1658" i="8"/>
  <c r="M1658" i="8"/>
  <c r="M4390" i="8"/>
  <c r="I4390" i="8"/>
  <c r="M4947" i="8"/>
  <c r="I4947" i="8"/>
  <c r="M2239" i="8"/>
  <c r="M594" i="8"/>
  <c r="M3562" i="8"/>
  <c r="M2720" i="8"/>
  <c r="I2720" i="8"/>
  <c r="M1411" i="8"/>
  <c r="M1024" i="8"/>
  <c r="M3814" i="8"/>
  <c r="I3814" i="8"/>
  <c r="M150" i="8"/>
  <c r="M4231" i="8"/>
  <c r="I4231" i="8"/>
  <c r="M3094" i="8"/>
  <c r="M1975" i="8"/>
  <c r="M3947" i="8"/>
  <c r="M4546" i="8"/>
  <c r="I4546" i="8"/>
  <c r="M4333" i="8"/>
  <c r="I4333" i="8"/>
  <c r="M1116" i="8"/>
  <c r="I1116" i="8"/>
  <c r="M4161" i="8"/>
  <c r="M1435" i="8"/>
  <c r="I1435" i="8"/>
  <c r="I2068" i="8"/>
  <c r="M2068" i="8"/>
  <c r="M1943" i="8"/>
  <c r="I1921" i="8"/>
  <c r="M1921" i="8"/>
  <c r="M358" i="8"/>
  <c r="M3238" i="8"/>
  <c r="I3238" i="8"/>
  <c r="M2806" i="8"/>
  <c r="I2806" i="8"/>
  <c r="I4732" i="8"/>
  <c r="M4732" i="8"/>
  <c r="M2746" i="8"/>
  <c r="I3314" i="8"/>
  <c r="M3314" i="8"/>
  <c r="M3624" i="8"/>
  <c r="M3425" i="8"/>
  <c r="M1229" i="8"/>
  <c r="M1260" i="8"/>
  <c r="I1260" i="8"/>
  <c r="M3270" i="8"/>
  <c r="M1593" i="8"/>
  <c r="I1593" i="8"/>
  <c r="M141" i="8"/>
  <c r="M3351" i="8"/>
  <c r="I3351" i="8"/>
  <c r="M3518" i="8"/>
  <c r="I1337" i="8"/>
  <c r="I2545" i="8"/>
  <c r="I3780" i="8"/>
  <c r="I4990" i="8"/>
  <c r="I4878" i="8"/>
  <c r="I2195" i="8"/>
  <c r="M2081" i="8"/>
  <c r="I2081" i="8"/>
  <c r="M1404" i="8"/>
  <c r="M4035" i="8"/>
  <c r="M693" i="8"/>
  <c r="M3803" i="8"/>
  <c r="M1159" i="8"/>
  <c r="M3573" i="8"/>
  <c r="M1726" i="8"/>
  <c r="I1726" i="8"/>
  <c r="M201" i="8"/>
  <c r="M3383" i="8"/>
  <c r="I3383" i="8"/>
  <c r="M2335" i="8"/>
  <c r="I86" i="8"/>
  <c r="M86" i="8"/>
  <c r="M1831" i="8"/>
  <c r="I1831" i="8"/>
  <c r="M720" i="8"/>
  <c r="M2377" i="8"/>
  <c r="I2377" i="8"/>
  <c r="M4221" i="8"/>
  <c r="M4000" i="8"/>
  <c r="I4000" i="8"/>
  <c r="M1238" i="8"/>
  <c r="M1761" i="8"/>
  <c r="M1332" i="8"/>
  <c r="I1332" i="8"/>
  <c r="M1492" i="8"/>
  <c r="I1492" i="8"/>
  <c r="M1112" i="8"/>
  <c r="M1140" i="8"/>
  <c r="I4590" i="8"/>
  <c r="I2840" i="8"/>
  <c r="I3620" i="8"/>
  <c r="I1437" i="8"/>
  <c r="I3348" i="8"/>
  <c r="I1275" i="8"/>
  <c r="I2887" i="8"/>
  <c r="I44" i="8"/>
  <c r="I1353" i="8"/>
  <c r="I1375" i="8"/>
  <c r="I3294" i="8"/>
  <c r="I1465" i="8"/>
  <c r="I4204" i="8"/>
  <c r="I3254" i="8"/>
  <c r="I3143" i="8"/>
  <c r="I908" i="8"/>
  <c r="I2967" i="8"/>
  <c r="I1712" i="8"/>
  <c r="I3334" i="8"/>
  <c r="I3229" i="8"/>
  <c r="I1851" i="8"/>
  <c r="I2463" i="8"/>
  <c r="I1447" i="8"/>
  <c r="I3367" i="8"/>
  <c r="I2649" i="8"/>
  <c r="I763" i="8"/>
  <c r="I510" i="8"/>
  <c r="I4903" i="8"/>
  <c r="I1298" i="8"/>
  <c r="I2004" i="8"/>
  <c r="I3860" i="8"/>
  <c r="M3695" i="8"/>
  <c r="I3695" i="8"/>
  <c r="M2703" i="8"/>
  <c r="I2703" i="8"/>
  <c r="M1053" i="8"/>
  <c r="M410" i="8"/>
  <c r="I410" i="8"/>
  <c r="M2054" i="8"/>
  <c r="I2054" i="8"/>
  <c r="M528" i="8"/>
  <c r="I3593" i="8"/>
  <c r="M3593" i="8"/>
  <c r="M3665" i="8"/>
  <c r="I3665" i="8"/>
  <c r="M3551" i="8"/>
  <c r="M2027" i="8"/>
  <c r="I1630" i="8"/>
  <c r="M1630" i="8"/>
  <c r="M3150" i="8"/>
  <c r="M2405" i="8"/>
  <c r="M471" i="8"/>
  <c r="M1452" i="8"/>
  <c r="I1452" i="8"/>
  <c r="M227" i="8"/>
  <c r="I227" i="8"/>
  <c r="M2218" i="8"/>
  <c r="M1734" i="8"/>
  <c r="I1409" i="8"/>
  <c r="I4892" i="8"/>
  <c r="I1590" i="8"/>
  <c r="I117" i="8"/>
  <c r="I1436" i="8"/>
  <c r="I3023" i="8"/>
  <c r="I2785" i="8"/>
  <c r="I4820" i="8"/>
  <c r="I4100" i="8"/>
  <c r="I2458" i="8"/>
  <c r="I4388" i="8"/>
  <c r="I1936" i="8"/>
  <c r="I4515" i="8"/>
  <c r="I651" i="8"/>
  <c r="I1808" i="8"/>
  <c r="I1244" i="8"/>
  <c r="I273" i="8"/>
  <c r="I1284" i="8"/>
  <c r="M2413" i="8"/>
  <c r="I2413" i="8"/>
  <c r="M636" i="8"/>
  <c r="M3495" i="8"/>
  <c r="M448" i="8"/>
  <c r="M2584" i="8"/>
  <c r="M344" i="8"/>
  <c r="I344" i="8"/>
  <c r="I2814" i="8"/>
  <c r="M2814" i="8"/>
  <c r="M4337" i="8"/>
  <c r="I4337" i="8"/>
  <c r="M3822" i="8"/>
  <c r="M3400" i="8"/>
  <c r="M1970" i="8"/>
  <c r="M4908" i="8"/>
  <c r="I4908" i="8"/>
  <c r="M3250" i="8"/>
  <c r="I2417" i="8"/>
  <c r="M2417" i="8"/>
  <c r="M2209" i="8"/>
  <c r="I2209" i="8"/>
  <c r="M2182" i="8"/>
  <c r="I2182" i="8"/>
  <c r="M2599" i="8"/>
  <c r="M2732" i="8"/>
  <c r="M3297" i="8"/>
  <c r="M2689" i="8"/>
  <c r="I2689" i="8"/>
  <c r="M2975" i="8"/>
  <c r="M705" i="8"/>
  <c r="M1050" i="8"/>
  <c r="I3374" i="8"/>
  <c r="I4845" i="8"/>
  <c r="I1397" i="8"/>
  <c r="I3669" i="8"/>
  <c r="M3669" i="8"/>
  <c r="M1444" i="8"/>
  <c r="I1736" i="8"/>
  <c r="M1736" i="8"/>
  <c r="M2821" i="8"/>
  <c r="M4121" i="8"/>
  <c r="I4121" i="8"/>
  <c r="M1939" i="8"/>
  <c r="M798" i="8"/>
  <c r="I798" i="8"/>
  <c r="M2781" i="8"/>
  <c r="I2781" i="8"/>
  <c r="I2772" i="8"/>
  <c r="M2772" i="8"/>
  <c r="M4492" i="8"/>
  <c r="M2438" i="8"/>
  <c r="I2438" i="8"/>
  <c r="M1324" i="8"/>
  <c r="I1324" i="8"/>
  <c r="M4214" i="8"/>
  <c r="M254" i="8"/>
  <c r="M3925" i="8"/>
  <c r="I3925" i="8"/>
  <c r="M2346" i="8"/>
  <c r="I2346" i="8"/>
  <c r="M2144" i="8"/>
  <c r="M2307" i="8"/>
  <c r="M4131" i="8"/>
  <c r="M3588" i="8"/>
  <c r="M4679" i="8"/>
  <c r="I4679" i="8"/>
  <c r="M2798" i="8"/>
  <c r="I2798" i="8"/>
  <c r="M3587" i="8"/>
  <c r="I3587" i="8"/>
  <c r="I847" i="8"/>
  <c r="I3659" i="8"/>
  <c r="I1327" i="8"/>
  <c r="I220" i="8"/>
  <c r="I2719" i="8"/>
  <c r="M2497" i="8"/>
  <c r="I2497" i="8"/>
  <c r="I3582" i="8"/>
  <c r="M3582" i="8"/>
  <c r="M4962" i="8"/>
  <c r="I4962" i="8"/>
  <c r="M403" i="8"/>
  <c r="M4169" i="8"/>
  <c r="I4169" i="8"/>
  <c r="M4040" i="8"/>
  <c r="M1532" i="8"/>
  <c r="I1532" i="8"/>
  <c r="M332" i="8"/>
  <c r="M4839" i="8"/>
  <c r="I4839" i="8"/>
  <c r="M1888" i="8"/>
  <c r="M3546" i="8"/>
  <c r="I3546" i="8"/>
  <c r="M4383" i="8"/>
  <c r="M4697" i="8"/>
  <c r="M1227" i="8"/>
  <c r="I2844" i="8"/>
  <c r="M440" i="8"/>
  <c r="M4189" i="8"/>
  <c r="M1765" i="8"/>
  <c r="I1765" i="8"/>
  <c r="M3507" i="8"/>
  <c r="M1057" i="8"/>
  <c r="I1647" i="8"/>
  <c r="M1647" i="8"/>
  <c r="M4855" i="8"/>
  <c r="I4855" i="8"/>
  <c r="M3101" i="8"/>
  <c r="M3340" i="8"/>
  <c r="M3728" i="8"/>
  <c r="M364" i="8"/>
  <c r="I3878" i="8"/>
  <c r="M3878" i="8"/>
  <c r="M4506" i="8"/>
  <c r="M4176" i="8"/>
  <c r="M4098" i="8"/>
  <c r="M1530" i="8"/>
  <c r="I1530" i="8"/>
  <c r="M1870" i="8"/>
  <c r="M3811" i="8"/>
  <c r="M2927" i="8"/>
  <c r="M2947" i="8"/>
  <c r="I2947" i="8"/>
  <c r="M484" i="8"/>
  <c r="M4664" i="8"/>
  <c r="I4664" i="8"/>
  <c r="M2665" i="8"/>
  <c r="I2665" i="8"/>
  <c r="I4413" i="8"/>
  <c r="I3305" i="8"/>
  <c r="M3305" i="8"/>
  <c r="M4930" i="8"/>
  <c r="I4930" i="8"/>
  <c r="M255" i="8"/>
  <c r="M35" i="8"/>
  <c r="M349" i="8"/>
  <c r="M1181" i="8"/>
  <c r="M96" i="8"/>
  <c r="M4893" i="8"/>
  <c r="I4893" i="8"/>
  <c r="M2084" i="8"/>
  <c r="I2084" i="8"/>
  <c r="M1692" i="8"/>
  <c r="M1991" i="8"/>
  <c r="M319" i="8"/>
  <c r="M1835" i="8"/>
  <c r="M2310" i="8"/>
  <c r="I2310" i="8"/>
  <c r="M3372" i="8"/>
  <c r="M4387" i="8"/>
  <c r="I4986" i="8"/>
  <c r="M4986" i="8"/>
  <c r="M295" i="8"/>
  <c r="I295" i="8"/>
  <c r="M4683" i="8"/>
  <c r="I4683" i="8"/>
  <c r="I4537" i="8"/>
  <c r="M4537" i="8"/>
  <c r="M362" i="8"/>
  <c r="M1430" i="8"/>
  <c r="I1430" i="8"/>
  <c r="M1719" i="8"/>
  <c r="M1928" i="8"/>
  <c r="M695" i="8"/>
  <c r="I695" i="8"/>
  <c r="I861" i="8"/>
  <c r="M861" i="8"/>
  <c r="M3083" i="8"/>
  <c r="M3221" i="8"/>
  <c r="M1906" i="8"/>
  <c r="M2161" i="8"/>
  <c r="M3241" i="8"/>
  <c r="I3241" i="8"/>
  <c r="M4894" i="8"/>
  <c r="I4894" i="8"/>
  <c r="M2492" i="8"/>
  <c r="I2492" i="8"/>
  <c r="I3840" i="8"/>
  <c r="I3088" i="8"/>
  <c r="M714" i="8"/>
  <c r="M1329" i="8"/>
  <c r="I1329" i="8"/>
  <c r="M4702" i="8"/>
  <c r="I4702" i="8"/>
  <c r="M127" i="8"/>
  <c r="I1744" i="8"/>
  <c r="M1744" i="8"/>
  <c r="M1241" i="8"/>
  <c r="M4570" i="8"/>
  <c r="I4570" i="8"/>
  <c r="M1312" i="8"/>
  <c r="M1683" i="8"/>
  <c r="M1652" i="8"/>
  <c r="I1652" i="8"/>
  <c r="M3756" i="8"/>
  <c r="I3756" i="8"/>
  <c r="M2699" i="8"/>
  <c r="M1621" i="8"/>
  <c r="I1621" i="8"/>
  <c r="M582" i="8"/>
  <c r="I582" i="8"/>
  <c r="I1306" i="8"/>
  <c r="M3043" i="8"/>
  <c r="M533" i="8"/>
  <c r="M2985" i="8"/>
  <c r="I2985" i="8"/>
  <c r="M3463" i="8"/>
  <c r="I3463" i="8"/>
  <c r="M1003" i="8"/>
  <c r="I1003" i="8"/>
  <c r="M388" i="8"/>
  <c r="I388" i="8"/>
  <c r="M2257" i="8"/>
  <c r="I2257" i="8"/>
  <c r="M4874" i="8"/>
  <c r="I4874" i="8"/>
  <c r="M3325" i="8"/>
  <c r="I3325" i="8"/>
  <c r="M1365" i="8"/>
  <c r="M1498" i="8"/>
  <c r="I1498" i="8"/>
  <c r="M590" i="8"/>
  <c r="I590" i="8"/>
  <c r="M4434" i="8"/>
  <c r="M1978" i="8"/>
  <c r="M1017" i="8"/>
  <c r="M2738" i="8"/>
  <c r="I2738" i="8"/>
  <c r="M3845" i="8"/>
  <c r="M4756" i="8"/>
  <c r="M1818" i="8"/>
  <c r="M4884" i="8"/>
  <c r="I4884" i="8"/>
  <c r="I2809" i="8"/>
  <c r="M1138" i="8"/>
  <c r="M3612" i="8"/>
  <c r="M623" i="8"/>
  <c r="M4074" i="8"/>
  <c r="I4074" i="8"/>
  <c r="I2282" i="8"/>
  <c r="M2282" i="8"/>
  <c r="M3335" i="8"/>
  <c r="I3335" i="8"/>
  <c r="M340" i="8"/>
  <c r="I340" i="8"/>
  <c r="I2256" i="8"/>
  <c r="M2256" i="8"/>
  <c r="M4431" i="8"/>
  <c r="M4002" i="8"/>
  <c r="M4902" i="8"/>
  <c r="I4902" i="8"/>
  <c r="M1251" i="8"/>
  <c r="M212" i="8"/>
  <c r="M2318" i="8"/>
  <c r="I2318" i="8"/>
  <c r="I4945" i="8"/>
  <c r="M4945" i="8"/>
  <c r="M4452" i="8"/>
  <c r="M1650" i="8"/>
  <c r="M3830" i="8"/>
  <c r="I3830" i="8"/>
  <c r="I3173" i="8"/>
  <c r="M3173" i="8"/>
  <c r="M1544" i="8"/>
  <c r="M1056" i="8"/>
  <c r="M2970" i="8"/>
  <c r="I2970" i="8"/>
  <c r="M3802" i="8"/>
  <c r="I3802" i="8"/>
  <c r="M2971" i="8"/>
  <c r="M4665" i="8"/>
  <c r="I4665" i="8"/>
  <c r="M205" i="8"/>
  <c r="M397" i="8"/>
  <c r="M4921" i="8"/>
  <c r="I4921" i="8"/>
  <c r="M1638" i="8"/>
  <c r="I1638" i="8"/>
  <c r="M461" i="8"/>
  <c r="I461" i="8"/>
  <c r="I3751" i="8"/>
  <c r="M3751" i="8"/>
  <c r="M382" i="8"/>
  <c r="I382" i="8"/>
  <c r="M686" i="8"/>
  <c r="I3842" i="8"/>
  <c r="I3552" i="8"/>
  <c r="I1521" i="8"/>
  <c r="I3408" i="8"/>
  <c r="M782" i="8"/>
  <c r="I392" i="8"/>
  <c r="M392" i="8"/>
  <c r="M3055" i="8"/>
  <c r="M885" i="8"/>
  <c r="I885" i="8"/>
  <c r="I1600" i="8"/>
  <c r="M1600" i="8"/>
  <c r="M910" i="8"/>
  <c r="I910" i="8"/>
  <c r="M54" i="8"/>
  <c r="M3231" i="8"/>
  <c r="I3231" i="8"/>
  <c r="I373" i="8"/>
  <c r="M373" i="8"/>
  <c r="M1044" i="8"/>
  <c r="I1044" i="8"/>
  <c r="I558" i="8"/>
  <c r="M558" i="8"/>
  <c r="M2489" i="8"/>
  <c r="I2489" i="8"/>
  <c r="M3851" i="8"/>
  <c r="I3851" i="8"/>
  <c r="M1965" i="8"/>
  <c r="M2524" i="8"/>
  <c r="M1471" i="8"/>
  <c r="M4429" i="8"/>
  <c r="M4004" i="8"/>
  <c r="M940" i="8"/>
  <c r="M2810" i="8"/>
  <c r="I2810" i="8"/>
  <c r="M4868" i="8"/>
  <c r="M975" i="8"/>
  <c r="I975" i="8"/>
  <c r="M2529" i="8"/>
  <c r="I2529" i="8"/>
  <c r="I911" i="8"/>
  <c r="M911" i="8"/>
  <c r="I404" i="8"/>
  <c r="M404" i="8"/>
  <c r="M3994" i="8"/>
  <c r="I3994" i="8"/>
  <c r="M2866" i="8"/>
  <c r="I2866" i="8"/>
  <c r="M3634" i="8"/>
  <c r="I3634" i="8"/>
  <c r="M4468" i="8"/>
  <c r="M2839" i="8"/>
  <c r="I2839" i="8"/>
  <c r="I4282" i="8"/>
  <c r="M4282" i="8"/>
  <c r="M379" i="8"/>
  <c r="I379" i="8"/>
  <c r="M4194" i="8"/>
  <c r="M4302" i="8"/>
  <c r="I4302" i="8"/>
  <c r="I765" i="8"/>
  <c r="M765" i="8"/>
  <c r="M345" i="8"/>
  <c r="I345" i="8"/>
  <c r="M4464" i="8"/>
  <c r="M982" i="8"/>
  <c r="I982" i="8"/>
  <c r="M269" i="8"/>
  <c r="M3137" i="8"/>
  <c r="I3137" i="8"/>
  <c r="M1247" i="8"/>
  <c r="I1247" i="8"/>
  <c r="M2086" i="8"/>
  <c r="I2086" i="8"/>
  <c r="M3833" i="8"/>
  <c r="M3412" i="8"/>
  <c r="M1308" i="8"/>
  <c r="I1308" i="8"/>
  <c r="M762" i="8"/>
  <c r="I762" i="8"/>
  <c r="M2078" i="8"/>
  <c r="I3449" i="8"/>
  <c r="I868" i="8"/>
  <c r="I1506" i="8"/>
  <c r="I2521" i="8"/>
  <c r="M3747" i="8"/>
  <c r="I3747" i="8"/>
  <c r="M2478" i="8"/>
  <c r="M1948" i="8"/>
  <c r="M91" i="8"/>
  <c r="M4566" i="8"/>
  <c r="I4566" i="8"/>
  <c r="M2408" i="8"/>
  <c r="I2408" i="8"/>
  <c r="M4955" i="8"/>
  <c r="I4955" i="8"/>
  <c r="I2499" i="8"/>
  <c r="M2499" i="8"/>
  <c r="M2712" i="8"/>
  <c r="M769" i="8"/>
  <c r="I769" i="8"/>
  <c r="I3012" i="8"/>
  <c r="M3012" i="8"/>
  <c r="M3569" i="8"/>
  <c r="M3420" i="8"/>
  <c r="I3420" i="8"/>
  <c r="M4215" i="8"/>
  <c r="M805" i="8"/>
  <c r="M3993" i="8"/>
  <c r="I3993" i="8"/>
  <c r="M4064" i="8"/>
  <c r="I4064" i="8"/>
  <c r="M3931" i="8"/>
  <c r="I3931" i="8"/>
  <c r="M4462" i="8"/>
  <c r="M416" i="8"/>
  <c r="M2799" i="8"/>
  <c r="I2799" i="8"/>
  <c r="M2348" i="8"/>
  <c r="I2348" i="8"/>
  <c r="M3575" i="8"/>
  <c r="M1422" i="8"/>
  <c r="I1422" i="8"/>
  <c r="M1626" i="8"/>
  <c r="I1626" i="8"/>
  <c r="I1002" i="8"/>
  <c r="I3770" i="8"/>
  <c r="I2618" i="8"/>
  <c r="I1320" i="8"/>
  <c r="M3813" i="8"/>
  <c r="I3813" i="8"/>
  <c r="M13" i="8"/>
  <c r="M2872" i="8"/>
  <c r="I1659" i="8"/>
  <c r="M1659" i="8"/>
  <c r="M2886" i="8"/>
  <c r="I2886" i="8"/>
  <c r="I1299" i="8"/>
  <c r="M1299" i="8"/>
  <c r="M1079" i="8"/>
  <c r="M4789" i="8"/>
  <c r="I4789" i="8"/>
  <c r="M3922" i="8"/>
  <c r="M4099" i="8"/>
  <c r="M3000" i="8"/>
  <c r="I2841" i="8"/>
  <c r="M2841" i="8"/>
  <c r="M371" i="8"/>
  <c r="M2116" i="8"/>
  <c r="M550" i="8"/>
  <c r="M2232" i="8"/>
  <c r="I2232" i="8"/>
  <c r="M309" i="8"/>
  <c r="I309" i="8"/>
  <c r="M4254" i="8"/>
  <c r="M4727" i="8"/>
  <c r="M3122" i="8"/>
  <c r="I3122" i="8"/>
  <c r="M3424" i="8"/>
  <c r="I3424" i="8"/>
  <c r="M1439" i="8"/>
  <c r="I1439" i="8"/>
  <c r="M4184" i="8"/>
  <c r="M3029" i="8"/>
  <c r="M1137" i="8"/>
  <c r="I1945" i="8"/>
  <c r="I907" i="8"/>
  <c r="I180" i="8"/>
  <c r="I1583" i="8"/>
  <c r="M1583" i="8"/>
  <c r="M1049" i="8"/>
  <c r="I4414" i="8"/>
  <c r="M4414" i="8"/>
  <c r="M3280" i="8"/>
  <c r="I3280" i="8"/>
  <c r="M3873" i="8"/>
  <c r="M919" i="8"/>
  <c r="I919" i="8"/>
  <c r="M1654" i="8"/>
  <c r="I1654" i="8"/>
  <c r="M34" i="8"/>
  <c r="I34" i="8"/>
  <c r="M3943" i="8"/>
  <c r="I3943" i="8"/>
  <c r="M4212" i="8"/>
  <c r="M1810" i="8"/>
  <c r="M3891" i="8"/>
  <c r="M2807" i="8"/>
  <c r="I2807" i="8"/>
  <c r="M3722" i="8"/>
  <c r="I3722" i="8"/>
  <c r="M4776" i="8"/>
  <c r="M3928" i="8"/>
  <c r="M4754" i="8"/>
  <c r="M3195" i="8"/>
  <c r="I3195" i="8"/>
  <c r="M1205" i="8"/>
  <c r="I1205" i="8"/>
  <c r="M2537" i="8"/>
  <c r="I2537" i="8"/>
  <c r="M3605" i="8"/>
  <c r="M113" i="8"/>
  <c r="I113" i="8"/>
  <c r="M3070" i="8"/>
  <c r="M625" i="8"/>
  <c r="I625" i="8"/>
  <c r="M294" i="8"/>
  <c r="M2931" i="8"/>
  <c r="I580" i="8"/>
  <c r="I1667" i="8"/>
  <c r="I3049" i="8"/>
  <c r="I4594" i="8"/>
  <c r="I1295" i="8"/>
  <c r="I1637" i="8"/>
  <c r="I4207" i="8"/>
  <c r="M2345" i="8"/>
  <c r="I2345" i="8"/>
  <c r="M1564" i="8"/>
  <c r="I1564" i="8"/>
  <c r="M3188" i="8"/>
  <c r="M4662" i="8"/>
  <c r="I4662" i="8"/>
  <c r="I2710" i="8"/>
  <c r="M2710" i="8"/>
  <c r="I842" i="8"/>
  <c r="M842" i="8"/>
  <c r="M1644" i="8"/>
  <c r="M2629" i="8"/>
  <c r="M74" i="8"/>
  <c r="M3647" i="8"/>
  <c r="I1412" i="8"/>
  <c r="M1412" i="8"/>
  <c r="M3579" i="8"/>
  <c r="M3674" i="8"/>
  <c r="I3633" i="8"/>
  <c r="M3633" i="8"/>
  <c r="M396" i="8"/>
  <c r="M918" i="8"/>
  <c r="I918" i="8"/>
  <c r="M248" i="8"/>
  <c r="I248" i="8"/>
  <c r="M997" i="8"/>
  <c r="M279" i="8"/>
  <c r="M4967" i="8"/>
  <c r="M2863" i="8"/>
  <c r="M1458" i="8"/>
  <c r="I1458" i="8"/>
  <c r="M4607" i="8"/>
  <c r="I4607" i="8"/>
  <c r="M3476" i="8"/>
  <c r="I3476" i="8"/>
  <c r="M3246" i="8"/>
  <c r="M507" i="8"/>
  <c r="M124" i="8"/>
  <c r="I124" i="8"/>
  <c r="M1960" i="8"/>
  <c r="I1960" i="8"/>
  <c r="M682" i="8"/>
  <c r="I682" i="8"/>
  <c r="I2770" i="8"/>
  <c r="M2770" i="8"/>
  <c r="M586" i="8"/>
  <c r="I586" i="8"/>
  <c r="M1863" i="8"/>
  <c r="M3985" i="8"/>
  <c r="M2505" i="8"/>
  <c r="M4714" i="8"/>
  <c r="I4714" i="8"/>
  <c r="M4703" i="8"/>
  <c r="I4703" i="8"/>
  <c r="M3961" i="8"/>
  <c r="M1702" i="8"/>
  <c r="I1702" i="8"/>
  <c r="M1795" i="8"/>
  <c r="M4219" i="8"/>
  <c r="M4651" i="8"/>
  <c r="M4692" i="8"/>
  <c r="I4692" i="8"/>
  <c r="M786" i="8"/>
  <c r="M3362" i="8"/>
  <c r="I3362" i="8"/>
  <c r="M2484" i="8"/>
  <c r="M922" i="8"/>
  <c r="I922" i="8"/>
  <c r="M3401" i="8"/>
  <c r="M4596" i="8"/>
  <c r="M3455" i="8"/>
  <c r="M1773" i="8"/>
  <c r="I1773" i="8"/>
  <c r="I4258" i="8"/>
  <c r="M4258" i="8"/>
  <c r="M123" i="8"/>
  <c r="M4137" i="8"/>
  <c r="M2669" i="8"/>
  <c r="I2669" i="8"/>
  <c r="M1982" i="8"/>
  <c r="I1982" i="8"/>
  <c r="M1786" i="8"/>
  <c r="I2110" i="8"/>
  <c r="M2110" i="8"/>
  <c r="M573" i="8"/>
  <c r="M501" i="8"/>
  <c r="M492" i="8"/>
  <c r="I492" i="8"/>
  <c r="M1825" i="8"/>
  <c r="M884" i="8"/>
  <c r="I884" i="8"/>
  <c r="M4952" i="8"/>
  <c r="M2843" i="8"/>
  <c r="I2843" i="8"/>
  <c r="M4471" i="8"/>
  <c r="M2254" i="8"/>
  <c r="I2254" i="8"/>
  <c r="M3762" i="8"/>
  <c r="M560" i="8"/>
  <c r="I560" i="8"/>
  <c r="M2017" i="8"/>
  <c r="I2017" i="8"/>
  <c r="M2117" i="8"/>
  <c r="I2117" i="8"/>
  <c r="I4890" i="8"/>
  <c r="I2955" i="8"/>
  <c r="M2593" i="8"/>
  <c r="M2376" i="8"/>
  <c r="I2376" i="8"/>
  <c r="M4918" i="8"/>
  <c r="I4918" i="8"/>
  <c r="M3107" i="8"/>
  <c r="I3630" i="8"/>
  <c r="M3630" i="8"/>
  <c r="M3278" i="8"/>
  <c r="I3278" i="8"/>
  <c r="M2733" i="8"/>
  <c r="I2733" i="8"/>
  <c r="I1451" i="8"/>
  <c r="M1451" i="8"/>
  <c r="M2358" i="8"/>
  <c r="M3460" i="8"/>
  <c r="M2855" i="8"/>
  <c r="I2855" i="8"/>
  <c r="M819" i="8"/>
  <c r="M383" i="8"/>
  <c r="M1555" i="8"/>
  <c r="I1555" i="8"/>
  <c r="M2523" i="8"/>
  <c r="I2523" i="8"/>
  <c r="M2495" i="8"/>
  <c r="M4821" i="8"/>
  <c r="I4821" i="8"/>
  <c r="M2103" i="8"/>
  <c r="M876" i="8"/>
  <c r="I876" i="8"/>
  <c r="M60" i="8"/>
  <c r="I60" i="8"/>
  <c r="M1613" i="8"/>
  <c r="I1613" i="8"/>
  <c r="M1533" i="8"/>
  <c r="I1533" i="8"/>
  <c r="M3871" i="8"/>
  <c r="I3765" i="8"/>
  <c r="I4810" i="8"/>
  <c r="I2739" i="8"/>
  <c r="I1066" i="8"/>
  <c r="I4954" i="8"/>
  <c r="I3166" i="8"/>
  <c r="I717" i="8"/>
  <c r="I1421" i="8"/>
  <c r="I264" i="8"/>
  <c r="I3214" i="8"/>
  <c r="I610" i="8"/>
  <c r="I2364" i="8"/>
  <c r="I1523" i="8"/>
  <c r="I3560" i="8"/>
  <c r="I214" i="8"/>
  <c r="I3864" i="8"/>
  <c r="I4049" i="8"/>
  <c r="I1322" i="8"/>
  <c r="I4623" i="8"/>
  <c r="I1483" i="8"/>
  <c r="I3978" i="8"/>
  <c r="I993" i="8"/>
  <c r="M3521" i="8"/>
  <c r="I2717" i="8"/>
  <c r="M2717" i="8"/>
  <c r="M1267" i="8"/>
  <c r="I4424" i="8"/>
  <c r="M4424" i="8"/>
  <c r="M4290" i="8"/>
  <c r="M38" i="8"/>
  <c r="M536" i="8"/>
  <c r="I2757" i="8"/>
  <c r="M2757" i="8"/>
  <c r="I4989" i="8"/>
  <c r="M4989" i="8"/>
  <c r="M1167" i="8"/>
  <c r="M4202" i="8"/>
  <c r="M222" i="8"/>
  <c r="M4804" i="8"/>
  <c r="M2632" i="8"/>
  <c r="M882" i="8"/>
  <c r="I882" i="8"/>
  <c r="M217" i="8"/>
  <c r="I217" i="8"/>
  <c r="M1624" i="8"/>
  <c r="M1911" i="8"/>
  <c r="I1911" i="8"/>
  <c r="I1832" i="8"/>
  <c r="I1940" i="8"/>
  <c r="M1956" i="8"/>
  <c r="M4681" i="8"/>
  <c r="I2153" i="8"/>
  <c r="M2153" i="8"/>
  <c r="M2817" i="8"/>
  <c r="M2471" i="8"/>
  <c r="I2471" i="8"/>
  <c r="M3121" i="8"/>
  <c r="M2823" i="8"/>
  <c r="I1969" i="8"/>
  <c r="M1969" i="8"/>
  <c r="M4311" i="8"/>
  <c r="M2445" i="8"/>
  <c r="I2445" i="8"/>
  <c r="M142" i="8"/>
  <c r="I142" i="8"/>
  <c r="M2036" i="8"/>
  <c r="M2333" i="8"/>
  <c r="M1087" i="8"/>
  <c r="I2137" i="8"/>
  <c r="M2137" i="8"/>
  <c r="M4366" i="8"/>
  <c r="M4028" i="8"/>
  <c r="M297" i="8"/>
  <c r="I297" i="8"/>
  <c r="M1462" i="8"/>
  <c r="I1462" i="8"/>
  <c r="M4199" i="8"/>
  <c r="I4199" i="8"/>
  <c r="M2661" i="8"/>
  <c r="M4056" i="8"/>
  <c r="M2641" i="8"/>
  <c r="I2641" i="8"/>
  <c r="I565" i="8"/>
  <c r="I229" i="8"/>
  <c r="I1661" i="8"/>
  <c r="I3920" i="8"/>
  <c r="I3423" i="8"/>
  <c r="M870" i="8"/>
  <c r="I870" i="8"/>
  <c r="M3798" i="8"/>
  <c r="I3798" i="8"/>
  <c r="M1917" i="8"/>
  <c r="I1917" i="8"/>
  <c r="M4911" i="8"/>
  <c r="I4911" i="8"/>
  <c r="M4416" i="8"/>
  <c r="M1591" i="8"/>
  <c r="I1591" i="8"/>
  <c r="M4415" i="8"/>
  <c r="I4415" i="8"/>
  <c r="M4531" i="8"/>
  <c r="I4531" i="8"/>
  <c r="I2854" i="8"/>
  <c r="M2854" i="8"/>
  <c r="M3973" i="8"/>
  <c r="I3973" i="8"/>
  <c r="I206" i="8"/>
  <c r="M206" i="8"/>
  <c r="M4567" i="8"/>
  <c r="M1768" i="8"/>
  <c r="M4633" i="8"/>
  <c r="M1429" i="8"/>
  <c r="I1429" i="8"/>
  <c r="M2094" i="8"/>
  <c r="I2094" i="8"/>
  <c r="M3078" i="8"/>
  <c r="M3743" i="8"/>
  <c r="I3743" i="8"/>
  <c r="M3706" i="8"/>
  <c r="I3706" i="8"/>
  <c r="M400" i="8"/>
  <c r="M3559" i="8"/>
  <c r="M4264" i="8"/>
  <c r="M1432" i="8"/>
  <c r="I1432" i="8"/>
  <c r="I2564" i="8"/>
  <c r="I1442" i="8"/>
  <c r="I2812" i="8"/>
  <c r="I115" i="8"/>
  <c r="I4699" i="8"/>
  <c r="I4973" i="8"/>
  <c r="I685" i="8"/>
  <c r="I949" i="8"/>
  <c r="I1606" i="8"/>
  <c r="I2832" i="8"/>
  <c r="I1235" i="8"/>
  <c r="I2147" i="8"/>
  <c r="I2527" i="8"/>
  <c r="M4588" i="8"/>
  <c r="M4496" i="8"/>
  <c r="I4496" i="8"/>
  <c r="M853" i="8"/>
  <c r="I853" i="8"/>
  <c r="M1706" i="8"/>
  <c r="I1706" i="8"/>
  <c r="M3139" i="8"/>
  <c r="I3139" i="8"/>
  <c r="I2694" i="8"/>
  <c r="M2694" i="8"/>
  <c r="M4417" i="8"/>
  <c r="M2460" i="8"/>
  <c r="I2460" i="8"/>
  <c r="I1208" i="8"/>
  <c r="M1208" i="8"/>
  <c r="M3999" i="8"/>
  <c r="I3999" i="8"/>
  <c r="M2388" i="8"/>
  <c r="I2388" i="8"/>
  <c r="M2026" i="8"/>
  <c r="I2026" i="8"/>
  <c r="M4934" i="8"/>
  <c r="I4934" i="8"/>
  <c r="M1134" i="8"/>
  <c r="M1984" i="8"/>
  <c r="I1984" i="8"/>
  <c r="M1745" i="8"/>
  <c r="I1745" i="8"/>
  <c r="M4364" i="8"/>
  <c r="M4924" i="8"/>
  <c r="I4924" i="8"/>
  <c r="M2107" i="8"/>
  <c r="M4655" i="8"/>
  <c r="I4655" i="8"/>
  <c r="M1042" i="8"/>
  <c r="M3293" i="8"/>
  <c r="M3622" i="8"/>
  <c r="I1501" i="8"/>
  <c r="M1501" i="8"/>
  <c r="M2774" i="8"/>
  <c r="I2774" i="8"/>
  <c r="M1684" i="8"/>
  <c r="M3160" i="8"/>
  <c r="I3160" i="8"/>
  <c r="M2897" i="8"/>
  <c r="I2897" i="8"/>
  <c r="M878" i="8"/>
  <c r="I878" i="8"/>
  <c r="M2567" i="8"/>
  <c r="I2567" i="8"/>
  <c r="M1454" i="8"/>
  <c r="I1454" i="8"/>
  <c r="M4177" i="8"/>
  <c r="M4323" i="8"/>
  <c r="M4426" i="8"/>
  <c r="I3074" i="8"/>
  <c r="M3074" i="8"/>
  <c r="M666" i="8"/>
  <c r="I666" i="8"/>
  <c r="M2411" i="8"/>
  <c r="M2637" i="8"/>
  <c r="I2637" i="8"/>
  <c r="M1633" i="8"/>
  <c r="M1642" i="8"/>
  <c r="I1642" i="8"/>
  <c r="M515" i="8"/>
  <c r="M4180" i="8"/>
  <c r="M1100" i="8"/>
  <c r="I1100" i="8"/>
  <c r="M2498" i="8"/>
  <c r="I2498" i="8"/>
  <c r="M4759" i="8"/>
  <c r="M1287" i="8"/>
  <c r="M3330" i="8"/>
  <c r="I3330" i="8"/>
  <c r="M1092" i="8"/>
  <c r="M4301" i="8"/>
  <c r="I4301" i="8"/>
  <c r="M1782" i="8"/>
  <c r="M4931" i="8"/>
  <c r="I4931" i="8"/>
  <c r="M4053" i="8"/>
  <c r="M4193" i="8"/>
  <c r="M4807" i="8"/>
  <c r="M3910" i="8"/>
  <c r="I3910" i="8"/>
  <c r="M1077" i="8"/>
  <c r="I1622" i="8"/>
  <c r="I4027" i="8"/>
  <c r="M4027" i="8"/>
  <c r="M4996" i="8"/>
  <c r="I4996" i="8"/>
  <c r="M3688" i="8"/>
  <c r="M4079" i="8"/>
  <c r="I3316" i="8"/>
  <c r="M3316" i="8"/>
  <c r="M2511" i="8"/>
  <c r="I2511" i="8"/>
  <c r="M2879" i="8"/>
  <c r="I2879" i="8"/>
  <c r="M4367" i="8"/>
  <c r="I4367" i="8"/>
  <c r="M4307" i="8"/>
  <c r="M959" i="8"/>
  <c r="M278" i="8"/>
  <c r="M4707" i="8"/>
  <c r="I1539" i="8"/>
  <c r="M1539" i="8"/>
  <c r="M203" i="8"/>
  <c r="M3631" i="8"/>
  <c r="M4527" i="8"/>
  <c r="M1139" i="8"/>
  <c r="I1139" i="8"/>
  <c r="M1364" i="8"/>
  <c r="I1364" i="8"/>
  <c r="M523" i="8"/>
  <c r="I523" i="8"/>
  <c r="M4449" i="8"/>
  <c r="M1983" i="8"/>
  <c r="I1983" i="8"/>
  <c r="M4660" i="8"/>
  <c r="I4660" i="8"/>
  <c r="M2317" i="8"/>
  <c r="I2317" i="8"/>
  <c r="M945" i="8"/>
  <c r="I4397" i="8"/>
  <c r="I4937" i="8"/>
  <c r="M11" i="8"/>
  <c r="M4696" i="8"/>
  <c r="M4170" i="8"/>
  <c r="I2666" i="8"/>
  <c r="I499" i="8"/>
  <c r="M2313" i="8"/>
  <c r="I956" i="8"/>
  <c r="M956" i="8"/>
  <c r="M3275" i="8"/>
  <c r="M2360" i="8"/>
  <c r="I2360" i="8"/>
  <c r="I3013" i="8"/>
  <c r="M3013" i="8"/>
  <c r="M4178" i="8"/>
  <c r="I4178" i="8"/>
  <c r="M4644" i="8"/>
  <c r="M895" i="8"/>
  <c r="M4407" i="8"/>
  <c r="M2745" i="8"/>
  <c r="I2745" i="8"/>
  <c r="M4649" i="8"/>
  <c r="M3267" i="8"/>
  <c r="M1384" i="8"/>
  <c r="I1384" i="8"/>
  <c r="M2466" i="8"/>
  <c r="M1195" i="8"/>
  <c r="M1023" i="8"/>
  <c r="I1023" i="8"/>
  <c r="M4781" i="8"/>
  <c r="M1589" i="8"/>
  <c r="M2120" i="8"/>
  <c r="I2120" i="8"/>
  <c r="M4637" i="8"/>
  <c r="I4637" i="8"/>
  <c r="I4914" i="8"/>
  <c r="I796" i="8"/>
  <c r="M157" i="8"/>
  <c r="I157" i="8"/>
  <c r="M1487" i="8"/>
  <c r="I1487" i="8"/>
  <c r="M2959" i="8"/>
  <c r="M3865" i="8"/>
  <c r="I2890" i="8"/>
  <c r="I4668" i="8"/>
  <c r="M4668" i="8"/>
  <c r="M4141" i="8"/>
  <c r="M680" i="8"/>
  <c r="I680" i="8"/>
  <c r="I2656" i="8"/>
  <c r="M2160" i="8"/>
  <c r="M3349" i="8"/>
  <c r="I3349" i="8"/>
  <c r="M2434" i="8"/>
  <c r="M1546" i="8"/>
  <c r="I1546" i="8"/>
  <c r="M3935" i="8"/>
  <c r="M37" i="8"/>
  <c r="I37" i="8"/>
  <c r="M2006" i="8"/>
  <c r="I1800" i="8"/>
  <c r="M1800" i="8"/>
  <c r="I2000" i="8"/>
  <c r="M2000" i="8"/>
  <c r="M1715" i="8"/>
  <c r="I1715" i="8"/>
  <c r="M3853" i="8"/>
  <c r="I3853" i="8"/>
  <c r="M4549" i="8"/>
  <c r="M4901" i="8"/>
  <c r="I4901" i="8"/>
  <c r="I3777" i="8"/>
  <c r="M3777" i="8"/>
  <c r="M3486" i="8"/>
  <c r="M3291" i="8"/>
  <c r="M2789" i="8"/>
  <c r="I2305" i="8"/>
  <c r="M2870" i="8"/>
  <c r="M1416" i="8"/>
  <c r="I1416" i="8"/>
  <c r="M2923" i="8"/>
  <c r="M2687" i="8"/>
  <c r="I2687" i="8"/>
  <c r="M55" i="8"/>
  <c r="M2958" i="8"/>
  <c r="I2958" i="8"/>
  <c r="M3435" i="8"/>
  <c r="M3389" i="8"/>
  <c r="M517" i="8"/>
  <c r="M3131" i="8"/>
  <c r="I1509" i="8"/>
  <c r="I609" i="8"/>
  <c r="I70" i="8"/>
  <c r="I2788" i="8"/>
  <c r="M4129" i="8"/>
  <c r="I4129" i="8"/>
  <c r="I1707" i="8"/>
  <c r="M1707" i="8"/>
  <c r="M2973" i="8"/>
  <c r="M4715" i="8"/>
  <c r="I4715" i="8"/>
  <c r="M3376" i="8"/>
  <c r="I3376" i="8"/>
  <c r="M1548" i="8"/>
  <c r="I3234" i="8"/>
  <c r="M3234" i="8"/>
  <c r="M1953" i="8"/>
  <c r="I1953" i="8"/>
  <c r="M3428" i="8"/>
  <c r="I3428" i="8"/>
  <c r="M2061" i="8"/>
  <c r="M4923" i="8"/>
  <c r="I4923" i="8"/>
  <c r="M3686" i="8"/>
  <c r="M4223" i="8"/>
  <c r="I1403" i="8"/>
  <c r="M1403" i="8"/>
  <c r="M3265" i="8"/>
  <c r="I3265" i="8"/>
  <c r="M1837" i="8"/>
  <c r="I1837" i="8"/>
  <c r="M126" i="8"/>
  <c r="M3108" i="8"/>
  <c r="M4687" i="8"/>
  <c r="M4667" i="8"/>
  <c r="I4667" i="8"/>
  <c r="I1426" i="8"/>
  <c r="I3886" i="8"/>
  <c r="I4342" i="8"/>
  <c r="I4047" i="8"/>
  <c r="M1552" i="8"/>
  <c r="M1047" i="8"/>
  <c r="I1047" i="8"/>
  <c r="M511" i="8"/>
  <c r="I511" i="8"/>
  <c r="M3002" i="8"/>
  <c r="I3002" i="8"/>
  <c r="M2601" i="8"/>
  <c r="I2601" i="8"/>
  <c r="M4627" i="8"/>
  <c r="I4627" i="8"/>
  <c r="I293" i="8"/>
  <c r="M1309" i="8"/>
  <c r="M485" i="8"/>
  <c r="I485" i="8"/>
  <c r="M4092" i="8"/>
  <c r="M2292" i="8"/>
  <c r="M4375" i="8"/>
  <c r="I4375" i="8"/>
  <c r="M2846" i="8"/>
  <c r="I2846" i="8"/>
  <c r="M2044" i="8"/>
  <c r="M4051" i="8"/>
  <c r="M1935" i="8"/>
  <c r="M4957" i="8"/>
  <c r="M3536" i="8"/>
  <c r="I3536" i="8"/>
  <c r="M2314" i="8"/>
  <c r="M4747" i="8"/>
  <c r="I4267" i="8"/>
  <c r="M4267" i="8"/>
  <c r="M1535" i="8"/>
  <c r="I1535" i="8"/>
  <c r="M4653" i="8"/>
  <c r="M1211" i="8"/>
  <c r="M2945" i="8"/>
  <c r="M622" i="8"/>
  <c r="I622" i="8"/>
  <c r="M4499" i="8"/>
  <c r="I4499" i="8"/>
  <c r="M1101" i="8"/>
  <c r="I1101" i="8"/>
  <c r="M3282" i="8"/>
  <c r="M1215" i="8"/>
  <c r="I1215" i="8"/>
  <c r="M1819" i="8"/>
  <c r="M4122" i="8"/>
  <c r="I4122" i="8"/>
  <c r="I2389" i="8"/>
  <c r="I4226" i="8"/>
  <c r="M4465" i="8"/>
  <c r="M3764" i="8"/>
  <c r="I1676" i="8"/>
  <c r="M1676" i="8"/>
  <c r="M642" i="8"/>
  <c r="I642" i="8"/>
  <c r="M4249" i="8"/>
  <c r="M4925" i="8"/>
  <c r="I4925" i="8"/>
  <c r="M4216" i="8"/>
  <c r="I4216" i="8"/>
  <c r="M3755" i="8"/>
  <c r="M411" i="8"/>
  <c r="M553" i="8"/>
  <c r="M260" i="8"/>
  <c r="I260" i="8"/>
  <c r="M4422" i="8"/>
  <c r="M3113" i="8"/>
  <c r="I3113" i="8"/>
  <c r="M766" i="8"/>
  <c r="M4017" i="8"/>
  <c r="I4017" i="8"/>
  <c r="M276" i="8"/>
  <c r="I276" i="8"/>
  <c r="M1996" i="8"/>
  <c r="M1095" i="8"/>
  <c r="M3702" i="8"/>
  <c r="I3702" i="8"/>
  <c r="M2444" i="8"/>
  <c r="I2444" i="8"/>
  <c r="M830" i="8"/>
  <c r="I830" i="8"/>
  <c r="M1703" i="8"/>
  <c r="I1703" i="8"/>
  <c r="M1597" i="8"/>
  <c r="I1597" i="8"/>
  <c r="M250" i="8"/>
  <c r="M2838" i="8"/>
  <c r="M4873" i="8"/>
  <c r="I4873" i="8"/>
  <c r="I116" i="8"/>
  <c r="I4104" i="8"/>
  <c r="I2868" i="8"/>
  <c r="I562" i="8"/>
  <c r="I828" i="8"/>
  <c r="I2200" i="8"/>
  <c r="I937" i="8"/>
  <c r="I2701" i="8"/>
  <c r="I3398" i="8"/>
  <c r="I2960" i="8"/>
  <c r="I4976" i="8"/>
  <c r="I2122" i="8"/>
  <c r="I1838" i="8"/>
  <c r="I4446" i="8"/>
  <c r="I3610" i="8"/>
  <c r="I4340" i="8"/>
  <c r="I4745" i="8"/>
  <c r="I413" i="8"/>
  <c r="I1878" i="8"/>
  <c r="I596" i="8"/>
  <c r="I2922" i="8"/>
  <c r="I1693" i="8"/>
  <c r="I4235" i="8"/>
  <c r="I3625" i="8"/>
  <c r="I1395" i="8"/>
  <c r="I1257" i="8"/>
  <c r="M4347" i="8"/>
  <c r="I4347" i="8"/>
  <c r="M2008" i="8"/>
  <c r="I2008" i="8"/>
  <c r="M1111" i="8"/>
  <c r="M2928" i="8"/>
  <c r="M2528" i="8"/>
  <c r="I3888" i="8"/>
  <c r="M3888" i="8"/>
  <c r="I843" i="8"/>
  <c r="M843" i="8"/>
  <c r="M4779" i="8"/>
  <c r="I4779" i="8"/>
  <c r="M2943" i="8"/>
  <c r="M838" i="8"/>
  <c r="I838" i="8"/>
  <c r="M2410" i="8"/>
  <c r="I3324" i="8"/>
  <c r="M3324" i="8"/>
  <c r="M633" i="8"/>
  <c r="M4134" i="8"/>
  <c r="M3533" i="8"/>
  <c r="M941" i="8"/>
  <c r="I941" i="8"/>
  <c r="M2173" i="8"/>
  <c r="I2173" i="8"/>
  <c r="M2051" i="8"/>
  <c r="I2051" i="8"/>
  <c r="M270" i="8"/>
  <c r="I270" i="8"/>
  <c r="M468" i="8"/>
  <c r="M4239" i="8"/>
  <c r="I4239" i="8"/>
  <c r="M2060" i="8"/>
  <c r="I2060" i="8"/>
  <c r="M2707" i="8"/>
  <c r="M1448" i="8"/>
  <c r="I1448" i="8"/>
  <c r="I1419" i="8"/>
  <c r="M1419" i="8"/>
  <c r="M1305" i="8"/>
  <c r="I1305" i="8"/>
  <c r="M1495" i="8"/>
  <c r="M871" i="8"/>
  <c r="I871" i="8"/>
  <c r="M1348" i="8"/>
  <c r="I1348" i="8"/>
  <c r="I944" i="8"/>
  <c r="M944" i="8"/>
  <c r="M3767" i="8"/>
  <c r="M351" i="8"/>
  <c r="M2428" i="8"/>
  <c r="M1352" i="8"/>
  <c r="I1352" i="8"/>
  <c r="M80" i="8"/>
  <c r="M2370" i="8"/>
  <c r="I4900" i="8"/>
  <c r="M4900" i="8"/>
  <c r="M3793" i="8"/>
  <c r="I3793" i="8"/>
  <c r="M4713" i="8"/>
  <c r="I4713" i="8"/>
  <c r="M36" i="8"/>
  <c r="I36" i="8"/>
  <c r="M1174" i="8"/>
  <c r="I1174" i="8"/>
  <c r="M1731" i="8"/>
  <c r="M1762" i="8"/>
  <c r="M2609" i="8"/>
  <c r="I2609" i="8"/>
  <c r="M187" i="8"/>
  <c r="I187" i="8"/>
  <c r="M1012" i="8"/>
  <c r="I1012" i="8"/>
  <c r="M3308" i="8"/>
  <c r="I4849" i="8"/>
  <c r="M4849" i="8"/>
  <c r="M2327" i="8"/>
  <c r="I2327" i="8"/>
  <c r="I4795" i="8"/>
  <c r="M4795" i="8"/>
  <c r="I3417" i="8"/>
  <c r="M3417" i="8"/>
  <c r="M3825" i="8"/>
  <c r="M3614" i="8"/>
  <c r="M389" i="8"/>
  <c r="M3479" i="8"/>
  <c r="I4904" i="8"/>
  <c r="M4904" i="8"/>
  <c r="M4255" i="8"/>
  <c r="M4573" i="8"/>
  <c r="I4573" i="8"/>
  <c r="M2129" i="8"/>
  <c r="I2129" i="8"/>
  <c r="M4916" i="8"/>
  <c r="I4916" i="8"/>
  <c r="I4815" i="8"/>
  <c r="M4815" i="8"/>
  <c r="M4768" i="8"/>
  <c r="I4768" i="8"/>
  <c r="M4310" i="8"/>
  <c r="I4310" i="8"/>
  <c r="M1671" i="8"/>
  <c r="M509" i="8"/>
  <c r="I509" i="8"/>
  <c r="M4111" i="8"/>
  <c r="M3130" i="8"/>
  <c r="I3130" i="8"/>
  <c r="M4001" i="8"/>
  <c r="M3225" i="8"/>
  <c r="I3225" i="8"/>
  <c r="M739" i="8"/>
  <c r="I739" i="8"/>
  <c r="I1191" i="8"/>
  <c r="I2243" i="8"/>
  <c r="I2606" i="8"/>
  <c r="I1301" i="8"/>
  <c r="I3708" i="8"/>
  <c r="I574" i="8"/>
  <c r="M2165" i="8"/>
  <c r="I2165" i="8"/>
  <c r="M4391" i="8"/>
  <c r="I4391" i="8"/>
  <c r="M2560" i="8"/>
  <c r="M3281" i="8"/>
  <c r="M1085" i="8"/>
  <c r="I1085" i="8"/>
  <c r="M4620" i="8"/>
  <c r="I4620" i="8"/>
  <c r="M3031" i="8"/>
  <c r="I2090" i="8"/>
  <c r="M2090" i="8"/>
  <c r="M32" i="8"/>
  <c r="M4628" i="8"/>
  <c r="M4477" i="8"/>
  <c r="M25" i="8"/>
  <c r="M4334" i="8"/>
  <c r="M4950" i="8"/>
  <c r="I4950" i="8"/>
  <c r="M2816" i="8"/>
  <c r="M4896" i="8"/>
  <c r="I4896" i="8"/>
  <c r="M1699" i="8"/>
  <c r="I1699" i="8"/>
  <c r="M4752" i="8"/>
  <c r="I4752" i="8"/>
  <c r="M4631" i="8"/>
  <c r="I4631" i="8"/>
  <c r="M3089" i="8"/>
  <c r="M328" i="8"/>
  <c r="M4782" i="8"/>
  <c r="I4782" i="8"/>
  <c r="I4330" i="8"/>
  <c r="I2709" i="8"/>
  <c r="I2219" i="8"/>
  <c r="I2586" i="8"/>
  <c r="I3933" i="8"/>
  <c r="I3498" i="8"/>
  <c r="I467" i="8"/>
  <c r="I1585" i="8"/>
  <c r="I1200" i="8"/>
  <c r="I4058" i="8"/>
  <c r="I3198" i="8"/>
  <c r="I2138" i="8"/>
  <c r="I809" i="8"/>
  <c r="I2133" i="8"/>
  <c r="I806" i="8"/>
  <c r="I4826" i="8"/>
  <c r="I568" i="8"/>
  <c r="I3561" i="8"/>
  <c r="I2994" i="8"/>
  <c r="I4857" i="8"/>
  <c r="I4106" i="8"/>
  <c r="I3418" i="8"/>
  <c r="I4174" i="8"/>
  <c r="I4481" i="8"/>
  <c r="I1302" i="8"/>
  <c r="I2915" i="8"/>
  <c r="I307" i="8"/>
  <c r="I772" i="8"/>
  <c r="I2566" i="8"/>
  <c r="I4978" i="8"/>
  <c r="I745" i="8"/>
  <c r="I2771" i="8"/>
  <c r="I1844" i="8"/>
  <c r="I1273" i="8"/>
  <c r="I1753" i="8"/>
  <c r="I3650" i="8"/>
  <c r="I3105" i="8"/>
  <c r="I274" i="8"/>
  <c r="I902" i="8"/>
  <c r="I989" i="8"/>
  <c r="I2754" i="8"/>
  <c r="I2436" i="8"/>
  <c r="I1688" i="8"/>
  <c r="I4959" i="8"/>
  <c r="I42" i="8"/>
  <c r="M2176" i="8"/>
  <c r="I2176" i="8"/>
  <c r="M251" i="8"/>
  <c r="M2916" i="8"/>
  <c r="I2916" i="8"/>
  <c r="M4430" i="8"/>
  <c r="M3171" i="8"/>
  <c r="I3171" i="8"/>
  <c r="M2673" i="8"/>
  <c r="M4770" i="8"/>
  <c r="I4770" i="8"/>
  <c r="M232" i="8"/>
  <c r="M2652" i="8"/>
  <c r="I2652" i="8"/>
  <c r="M667" i="8"/>
  <c r="M445" i="8"/>
  <c r="I445" i="8"/>
  <c r="M2334" i="8"/>
  <c r="I2334" i="8"/>
  <c r="M4881" i="8"/>
  <c r="I4881" i="8"/>
  <c r="M4906" i="8"/>
  <c r="I4906" i="8"/>
  <c r="M3502" i="8"/>
  <c r="I3502" i="8"/>
  <c r="M2752" i="8"/>
  <c r="M3981" i="8"/>
  <c r="I3981" i="8"/>
  <c r="M677" i="8"/>
  <c r="I677" i="8"/>
  <c r="I4487" i="8"/>
  <c r="I261" i="8"/>
  <c r="I1858" i="8"/>
  <c r="I4578" i="8"/>
  <c r="I2429" i="8"/>
  <c r="I350" i="8"/>
  <c r="I4093" i="8"/>
  <c r="I4591" i="8"/>
  <c r="I1857" i="8"/>
  <c r="I2296" i="8"/>
  <c r="I31" i="8"/>
  <c r="I1958" i="8"/>
  <c r="I2813" i="8"/>
  <c r="I1307" i="8"/>
  <c r="M162" i="8"/>
  <c r="M3784" i="8"/>
  <c r="M702" i="8"/>
  <c r="I702" i="8"/>
  <c r="M33" i="8"/>
  <c r="M3832" i="8"/>
  <c r="M4197" i="8"/>
  <c r="M4470" i="8"/>
  <c r="I4470" i="8"/>
  <c r="I2247" i="8"/>
  <c r="M2247" i="8"/>
  <c r="I2066" i="8"/>
  <c r="M2066" i="8"/>
  <c r="I3946" i="8"/>
  <c r="M3946" i="8"/>
  <c r="M4612" i="8"/>
  <c r="M3667" i="8"/>
  <c r="M4544" i="8"/>
  <c r="I4544" i="8"/>
  <c r="I4269" i="8"/>
  <c r="M4269" i="8"/>
  <c r="M3145" i="8"/>
  <c r="M4771" i="8"/>
  <c r="M3440" i="8"/>
  <c r="I3440" i="8"/>
  <c r="M327" i="8"/>
  <c r="I327" i="8"/>
  <c r="M3570" i="8"/>
  <c r="I3570" i="8"/>
  <c r="M4358" i="8"/>
  <c r="I4358" i="8"/>
  <c r="M872" i="8"/>
  <c r="I872" i="8"/>
  <c r="M1390" i="8"/>
  <c r="I1390" i="8"/>
  <c r="M184" i="8"/>
  <c r="I184" i="8"/>
  <c r="I1401" i="8"/>
  <c r="I862" i="8"/>
  <c r="M1604" i="8"/>
  <c r="I1604" i="8"/>
  <c r="M3217" i="8"/>
  <c r="M811" i="8"/>
  <c r="M953" i="8"/>
  <c r="I953" i="8"/>
  <c r="M4152" i="8"/>
  <c r="I4152" i="8"/>
  <c r="M4614" i="8"/>
  <c r="M3269" i="8"/>
  <c r="I3269" i="8"/>
  <c r="M1497" i="8"/>
  <c r="I1497" i="8"/>
  <c r="M3039" i="8"/>
  <c r="M3434" i="8"/>
  <c r="I4173" i="8"/>
  <c r="M4173" i="8"/>
  <c r="M991" i="8"/>
  <c r="I991" i="8"/>
  <c r="M4014" i="8"/>
  <c r="I4014" i="8"/>
  <c r="I4654" i="8"/>
  <c r="M4654" i="8"/>
  <c r="M4209" i="8"/>
  <c r="I4209" i="8"/>
  <c r="M225" i="8"/>
  <c r="I225" i="8"/>
  <c r="M2925" i="8"/>
  <c r="I2925" i="8"/>
  <c r="M1201" i="8"/>
  <c r="I1201" i="8"/>
  <c r="M4823" i="8"/>
  <c r="I4823" i="8"/>
  <c r="M2208" i="8"/>
  <c r="I2208" i="8"/>
  <c r="M1176" i="8"/>
  <c r="I1176" i="8"/>
  <c r="M1028" i="8"/>
  <c r="I1028" i="8"/>
  <c r="M912" i="8"/>
  <c r="I912" i="8"/>
  <c r="I1643" i="8"/>
  <c r="I2496" i="8"/>
  <c r="I2245" i="8"/>
  <c r="I2064" i="8"/>
  <c r="I2726" i="8"/>
  <c r="M2726" i="8"/>
  <c r="M3929" i="8"/>
  <c r="I4072" i="8"/>
  <c r="M4072" i="8"/>
  <c r="M2067" i="8"/>
  <c r="M3989" i="8"/>
  <c r="I3989" i="8"/>
  <c r="M1724" i="8"/>
  <c r="M4863" i="8"/>
  <c r="I4863" i="8"/>
  <c r="M551" i="8"/>
  <c r="M3939" i="8"/>
  <c r="I3939" i="8"/>
  <c r="M3320" i="8"/>
  <c r="M3959" i="8"/>
  <c r="M4370" i="8"/>
  <c r="M2731" i="8"/>
  <c r="M2191" i="8"/>
  <c r="M3680" i="8"/>
  <c r="I3680" i="8"/>
  <c r="M3648" i="8"/>
  <c r="I3648" i="8"/>
  <c r="I924" i="8"/>
  <c r="I1450" i="8"/>
  <c r="I2882" i="8"/>
  <c r="I4630" i="8"/>
  <c r="M4630" i="8"/>
  <c r="M1026" i="8"/>
  <c r="M2225" i="8"/>
  <c r="M2392" i="8"/>
  <c r="I2392" i="8"/>
  <c r="M1445" i="8"/>
  <c r="I1445" i="8"/>
  <c r="M1572" i="8"/>
  <c r="I1572" i="8"/>
  <c r="I4830" i="8"/>
  <c r="M4830" i="8"/>
  <c r="M3972" i="8"/>
  <c r="M2996" i="8"/>
  <c r="I2996" i="8"/>
  <c r="M4788" i="8"/>
  <c r="I4882" i="8"/>
  <c r="I2802" i="8"/>
  <c r="I185" i="8"/>
  <c r="M185" i="8"/>
  <c r="M1290" i="8"/>
  <c r="I4861" i="8"/>
  <c r="M4861" i="8"/>
  <c r="M1569" i="8"/>
  <c r="I1569" i="8"/>
  <c r="M1666" i="8"/>
  <c r="M1885" i="8"/>
  <c r="I1885" i="8"/>
  <c r="I1127" i="8"/>
  <c r="M1123" i="8"/>
  <c r="M2974" i="8"/>
  <c r="I2974" i="8"/>
  <c r="M1556" i="8"/>
  <c r="I1556" i="8"/>
  <c r="M913" i="8"/>
  <c r="I913" i="8"/>
  <c r="M4636" i="8"/>
  <c r="I3724" i="8"/>
  <c r="I668" i="8"/>
  <c r="M3185" i="8"/>
  <c r="M822" i="8"/>
  <c r="I822" i="8"/>
  <c r="I4455" i="8"/>
  <c r="M4455" i="8"/>
  <c r="I4296" i="8"/>
  <c r="M4296" i="8"/>
  <c r="M2884" i="8"/>
  <c r="I1816" i="8"/>
  <c r="I3730" i="8"/>
  <c r="M3730" i="8"/>
  <c r="I2864" i="8"/>
  <c r="M2864" i="8"/>
  <c r="M2244" i="8"/>
  <c r="M2002" i="8"/>
  <c r="M2761" i="8"/>
  <c r="I2761" i="8"/>
  <c r="M1759" i="8"/>
  <c r="I1759" i="8"/>
  <c r="M58" i="8"/>
  <c r="M2650" i="8"/>
  <c r="M4024" i="8"/>
  <c r="I4024" i="8"/>
  <c r="I1359" i="8"/>
  <c r="M1359" i="8"/>
  <c r="M4136" i="8"/>
  <c r="M4073" i="8"/>
  <c r="I4073" i="8"/>
  <c r="I4677" i="8"/>
  <c r="M4677" i="8"/>
  <c r="M2384" i="8"/>
  <c r="M3848" i="8"/>
  <c r="I3848" i="8"/>
  <c r="M3609" i="8"/>
  <c r="I3609" i="8"/>
  <c r="M4764" i="8"/>
  <c r="I1562" i="8"/>
  <c r="I1763" i="8"/>
  <c r="M1763" i="8"/>
  <c r="M2415" i="8"/>
  <c r="I2415" i="8"/>
  <c r="I2500" i="8"/>
  <c r="M2500" i="8"/>
  <c r="M1565" i="8"/>
  <c r="I1565" i="8"/>
  <c r="M6" i="8"/>
  <c r="I6" i="8"/>
  <c r="M1781" i="8"/>
  <c r="I1834" i="8"/>
  <c r="I4670" i="8"/>
  <c r="I2363" i="8"/>
  <c r="M2249" i="8"/>
  <c r="I2249" i="8"/>
  <c r="M3211" i="8"/>
  <c r="M353" i="8"/>
  <c r="M3421" i="8"/>
  <c r="I3421" i="8"/>
  <c r="M1088" i="8"/>
  <c r="M2419" i="8"/>
  <c r="I2419" i="8"/>
  <c r="M2320" i="8"/>
  <c r="I2320" i="8"/>
  <c r="M2883" i="8"/>
  <c r="M1955" i="8"/>
  <c r="I2311" i="8"/>
  <c r="M2311" i="8"/>
  <c r="M3061" i="8"/>
  <c r="I3944" i="8"/>
  <c r="M3944" i="8"/>
  <c r="I4994" i="8"/>
  <c r="M4994" i="8"/>
  <c r="M2041" i="8"/>
  <c r="M3576" i="8"/>
  <c r="I3576" i="8"/>
  <c r="M2246" i="8"/>
  <c r="I2246" i="8"/>
  <c r="M4926" i="8"/>
  <c r="I4926" i="8"/>
  <c r="M1636" i="8"/>
  <c r="I1636" i="8"/>
  <c r="I848" i="8"/>
  <c r="I1534" i="8"/>
  <c r="I4125" i="8"/>
  <c r="I1104" i="8"/>
  <c r="I1386" i="8"/>
  <c r="M1602" i="8"/>
  <c r="I1602" i="8"/>
  <c r="M2365" i="8"/>
  <c r="I2365" i="8"/>
  <c r="M51" i="8"/>
  <c r="I51" i="8"/>
  <c r="M3286" i="8"/>
  <c r="M1027" i="8"/>
  <c r="I1027" i="8"/>
  <c r="M1184" i="8"/>
  <c r="I1184" i="8"/>
  <c r="M3489" i="8"/>
  <c r="M1902" i="8"/>
  <c r="I1902" i="8"/>
  <c r="M249" i="8"/>
  <c r="I249" i="8"/>
  <c r="M4068" i="8"/>
  <c r="I4068" i="8"/>
  <c r="M133" i="8"/>
  <c r="I133" i="8"/>
  <c r="I3580" i="8"/>
  <c r="M3580" i="8"/>
  <c r="I2634" i="8"/>
  <c r="M2634" i="8"/>
  <c r="M282" i="8"/>
  <c r="I282" i="8"/>
  <c r="M2171" i="8"/>
  <c r="I2171" i="8"/>
  <c r="M3883" i="8"/>
  <c r="I3883" i="8"/>
  <c r="M4252" i="8"/>
  <c r="M1892" i="8"/>
  <c r="I1892" i="8"/>
  <c r="M4917" i="8"/>
  <c r="I4917" i="8"/>
  <c r="M715" i="8"/>
  <c r="I715" i="8"/>
  <c r="M325" i="8"/>
  <c r="I3394" i="8"/>
  <c r="M3394" i="8"/>
  <c r="M4557" i="8"/>
  <c r="M3919" i="8"/>
  <c r="M2822" i="8"/>
  <c r="I2822" i="8"/>
  <c r="I3731" i="8"/>
  <c r="M3731" i="8"/>
  <c r="M3014" i="8"/>
  <c r="M3063" i="8"/>
  <c r="I3063" i="8"/>
  <c r="M1171" i="8"/>
  <c r="M1000" i="8"/>
  <c r="I1000" i="8"/>
  <c r="M2443" i="8"/>
  <c r="I2443" i="8"/>
  <c r="M543" i="8"/>
  <c r="I543" i="8"/>
  <c r="M1038" i="8"/>
  <c r="I1038" i="8"/>
  <c r="M629" i="8"/>
  <c r="I629" i="8"/>
  <c r="M3339" i="8"/>
  <c r="M539" i="8"/>
  <c r="M315" i="8"/>
  <c r="M2136" i="8"/>
  <c r="I2136" i="8"/>
  <c r="M4135" i="8"/>
  <c r="I4086" i="8"/>
  <c r="I4440" i="8"/>
  <c r="I5001" i="8"/>
  <c r="I1507" i="8"/>
  <c r="I4148" i="8"/>
  <c r="I1382" i="8"/>
  <c r="I3287" i="8"/>
  <c r="I4380" i="8"/>
  <c r="I2654" i="8"/>
  <c r="I4827" i="8"/>
  <c r="M4854" i="8"/>
  <c r="I4854" i="8"/>
  <c r="I338" i="8"/>
  <c r="M338" i="8"/>
  <c r="M395" i="8"/>
  <c r="I395" i="8"/>
  <c r="I352" i="8"/>
  <c r="M352" i="8"/>
  <c r="M1193" i="8"/>
  <c r="M3242" i="8"/>
  <c r="I3242" i="8"/>
  <c r="M4507" i="8"/>
  <c r="M3307" i="8"/>
  <c r="I3307" i="8"/>
  <c r="M4389" i="8"/>
  <c r="I3921" i="8"/>
  <c r="I355" i="8"/>
  <c r="I1255" i="8"/>
  <c r="I1756" i="8"/>
  <c r="I4474" i="8"/>
  <c r="I3212" i="8"/>
  <c r="M563" i="8"/>
  <c r="M4634" i="8"/>
  <c r="I4634" i="8"/>
  <c r="M190" i="8"/>
  <c r="M542" i="8"/>
  <c r="I542" i="8"/>
  <c r="M3402" i="8"/>
  <c r="I3402" i="8"/>
  <c r="M2815" i="8"/>
  <c r="I2815" i="8"/>
  <c r="M2865" i="8"/>
  <c r="M104" i="8"/>
  <c r="I3289" i="8"/>
  <c r="M3289" i="8"/>
  <c r="I3493" i="8"/>
  <c r="M3493" i="8"/>
  <c r="M168" i="8"/>
  <c r="I792" i="8"/>
  <c r="M792" i="8"/>
  <c r="M917" i="8"/>
  <c r="M262" i="8"/>
  <c r="I262" i="8"/>
  <c r="M4813" i="8"/>
  <c r="I4813" i="8"/>
  <c r="M2198" i="8"/>
  <c r="I2198" i="8"/>
  <c r="M4550" i="8"/>
  <c r="I4550" i="8"/>
  <c r="M2845" i="8"/>
  <c r="M2852" i="8"/>
  <c r="M2353" i="8"/>
  <c r="I2353" i="8"/>
  <c r="M4571" i="8"/>
  <c r="I4571" i="8"/>
  <c r="M1711" i="8"/>
  <c r="I1711" i="8"/>
  <c r="M802" i="8"/>
  <c r="I802" i="8"/>
  <c r="M728" i="8"/>
  <c r="M2706" i="8"/>
  <c r="M462" i="8"/>
  <c r="I462" i="8"/>
  <c r="M3118" i="8"/>
  <c r="I3118" i="8"/>
  <c r="M2941" i="8"/>
  <c r="I2941" i="8"/>
  <c r="M4265" i="8"/>
  <c r="M2302" i="8"/>
  <c r="I2302" i="8"/>
  <c r="M4355" i="8"/>
  <c r="I4355" i="8"/>
  <c r="M4192" i="8"/>
  <c r="M1054" i="8"/>
  <c r="M1316" i="8"/>
  <c r="I1566" i="8"/>
  <c r="M1566" i="8"/>
  <c r="M1822" i="8"/>
  <c r="I1822" i="8"/>
  <c r="M733" i="8"/>
  <c r="M2019" i="8"/>
  <c r="I1718" i="8"/>
  <c r="M1718" i="8"/>
  <c r="M548" i="8"/>
  <c r="I548" i="8"/>
  <c r="M834" i="8"/>
  <c r="I834" i="8"/>
  <c r="M2520" i="8"/>
  <c r="I137" i="8"/>
  <c r="M137" i="8"/>
  <c r="M2261" i="8"/>
  <c r="I2261" i="8"/>
  <c r="M4619" i="8"/>
  <c r="M2109" i="8"/>
  <c r="I2109" i="8"/>
  <c r="M399" i="8"/>
  <c r="M4472" i="8"/>
  <c r="I4472" i="8"/>
  <c r="M3066" i="8"/>
  <c r="M93" i="8"/>
  <c r="M3852" i="8"/>
  <c r="M4859" i="8"/>
  <c r="I4859" i="8"/>
  <c r="M1660" i="8"/>
  <c r="M2737" i="8"/>
  <c r="I2737" i="8"/>
  <c r="I801" i="8"/>
  <c r="I1197" i="8"/>
  <c r="I2482" i="8"/>
  <c r="I3037" i="8"/>
  <c r="M3037" i="8"/>
  <c r="M899" i="8"/>
  <c r="I899" i="8"/>
  <c r="M1143" i="8"/>
  <c r="I1143" i="8"/>
  <c r="M1663" i="8"/>
  <c r="I1663" i="8"/>
  <c r="M2442" i="8"/>
  <c r="M3158" i="8"/>
  <c r="M4581" i="8"/>
  <c r="I4581" i="8"/>
  <c r="M4016" i="8"/>
  <c r="I4016" i="8"/>
  <c r="M2301" i="8"/>
  <c r="I888" i="8"/>
  <c r="M888" i="8"/>
  <c r="I4935" i="8"/>
  <c r="M4935" i="8"/>
  <c r="M1091" i="8"/>
  <c r="I1091" i="8"/>
  <c r="M2888" i="8"/>
  <c r="M4742" i="8"/>
  <c r="I4742" i="8"/>
  <c r="M3656" i="8"/>
  <c r="I3656" i="8"/>
  <c r="M3636" i="8"/>
  <c r="I3636" i="8"/>
  <c r="M2080" i="8"/>
  <c r="I2080" i="8"/>
  <c r="M3733" i="8"/>
  <c r="I3733" i="8"/>
  <c r="M2685" i="8"/>
  <c r="I2685" i="8"/>
  <c r="M2238" i="8"/>
  <c r="I2238" i="8"/>
  <c r="M800" i="8"/>
  <c r="I800" i="8"/>
  <c r="M2022" i="8"/>
  <c r="M4450" i="8"/>
  <c r="I4450" i="8"/>
  <c r="M2089" i="8"/>
  <c r="M166" i="8"/>
  <c r="I166" i="8"/>
  <c r="M4114" i="8"/>
  <c r="M751" i="8"/>
  <c r="M1461" i="8"/>
  <c r="I1461" i="8"/>
  <c r="M3163" i="8"/>
  <c r="I1325" i="8"/>
  <c r="M1325" i="8"/>
  <c r="M1006" i="8"/>
  <c r="M4408" i="8"/>
  <c r="I3266" i="8"/>
  <c r="M3266" i="8"/>
  <c r="M3042" i="8"/>
  <c r="I3042" i="8"/>
  <c r="I2551" i="8"/>
  <c r="M2551" i="8"/>
  <c r="I2664" i="8"/>
  <c r="M2664" i="8"/>
  <c r="I289" i="8"/>
  <c r="M289" i="8"/>
  <c r="M2132" i="8"/>
  <c r="I2132" i="8"/>
  <c r="I1738" i="8"/>
  <c r="M1738" i="8"/>
  <c r="M1908" i="8"/>
  <c r="I1908" i="8"/>
  <c r="M1400" i="8"/>
  <c r="M79" i="8"/>
  <c r="M4" i="8"/>
  <c r="M3644" i="8"/>
  <c r="I3644" i="8"/>
  <c r="M267" i="8"/>
  <c r="M4816" i="8"/>
  <c r="I4816" i="8"/>
  <c r="M359" i="8"/>
  <c r="I3085" i="8"/>
  <c r="I3206" i="8"/>
  <c r="I3815" i="8"/>
  <c r="I947" i="8"/>
  <c r="I3749" i="8"/>
  <c r="I4818" i="8"/>
  <c r="I3007" i="8"/>
  <c r="I3184" i="8"/>
  <c r="I1333" i="8"/>
  <c r="I3957" i="8"/>
  <c r="I1966" i="8"/>
  <c r="I1434" i="8"/>
  <c r="M3369" i="8"/>
  <c r="I3369" i="8"/>
  <c r="M2193" i="8"/>
  <c r="I2193" i="8"/>
  <c r="I2237" i="8"/>
  <c r="M2237" i="8"/>
  <c r="M2779" i="8"/>
  <c r="I2779" i="8"/>
  <c r="M4680" i="8"/>
  <c r="I4680" i="8"/>
  <c r="M1656" i="8"/>
  <c r="M719" i="8"/>
  <c r="I719" i="8"/>
  <c r="I3646" i="8"/>
  <c r="M3646" i="8"/>
  <c r="M1428" i="8"/>
  <c r="M1226" i="8"/>
  <c r="M423" i="8"/>
  <c r="M1496" i="8"/>
  <c r="M3952" i="8"/>
  <c r="M89" i="8"/>
  <c r="I89" i="8"/>
  <c r="M1073" i="8"/>
  <c r="M2644" i="8"/>
  <c r="M4613" i="8"/>
  <c r="M2001" i="8"/>
  <c r="M2102" i="8"/>
  <c r="M789" i="8"/>
  <c r="I789" i="8"/>
  <c r="M2414" i="8"/>
  <c r="M4120" i="8"/>
  <c r="I4120" i="8"/>
  <c r="M1701" i="8"/>
  <c r="M1757" i="8"/>
  <c r="M242" i="8"/>
  <c r="M1730" i="8"/>
  <c r="I1730" i="8"/>
  <c r="I3657" i="8"/>
  <c r="I532" i="8"/>
  <c r="I3881" i="8"/>
  <c r="I4406" i="8"/>
  <c r="I3069" i="8"/>
  <c r="I1929" i="8"/>
  <c r="I152" i="8"/>
  <c r="I4866" i="8"/>
  <c r="M4866" i="8"/>
  <c r="I1994" i="8"/>
  <c r="M1994" i="8"/>
  <c r="M103" i="8"/>
  <c r="I103" i="8"/>
  <c r="I849" i="8"/>
  <c r="M849" i="8"/>
  <c r="M2143" i="8"/>
  <c r="I2143" i="8"/>
  <c r="I4879" i="8"/>
  <c r="M4879" i="8"/>
  <c r="M2783" i="8"/>
  <c r="I2783" i="8"/>
  <c r="M1005" i="8"/>
  <c r="I1005" i="8"/>
  <c r="M2961" i="8"/>
  <c r="M939" i="8"/>
  <c r="M84" i="8"/>
  <c r="M3035" i="8"/>
  <c r="I3035" i="8"/>
  <c r="M4371" i="8"/>
  <c r="I2362" i="8"/>
  <c r="M2362" i="8"/>
  <c r="M4437" i="8"/>
  <c r="M3627" i="8"/>
  <c r="I3627" i="8"/>
  <c r="M3262" i="8"/>
  <c r="M2076" i="8"/>
  <c r="I2076" i="8"/>
  <c r="M2672" i="8"/>
  <c r="I2672" i="8"/>
  <c r="M3436" i="8"/>
  <c r="M4498" i="8"/>
  <c r="I4498" i="8"/>
  <c r="M3779" i="8"/>
  <c r="M247" i="8"/>
  <c r="M2494" i="8"/>
  <c r="I2494" i="8"/>
  <c r="M4088" i="8"/>
  <c r="M992" i="8"/>
  <c r="I2895" i="8"/>
  <c r="I95" i="8"/>
  <c r="I1549" i="8"/>
  <c r="I3075" i="8"/>
  <c r="I4411" i="8"/>
  <c r="I4748" i="8"/>
  <c r="I2189" i="8"/>
  <c r="I731" i="8"/>
  <c r="M2088" i="8"/>
  <c r="I2088" i="8"/>
  <c r="I1207" i="8"/>
  <c r="M1207" i="8"/>
  <c r="M4722" i="8"/>
  <c r="M2349" i="8"/>
  <c r="I2349" i="8"/>
  <c r="I1022" i="8"/>
  <c r="M1022" i="8"/>
  <c r="M4529" i="8"/>
  <c r="M241" i="8"/>
  <c r="I2179" i="8"/>
  <c r="M2179" i="8"/>
  <c r="M4718" i="8"/>
  <c r="I4718" i="8"/>
  <c r="M4164" i="8"/>
  <c r="M2658" i="8"/>
  <c r="M348" i="8"/>
  <c r="I348" i="8"/>
  <c r="I3072" i="8"/>
  <c r="M3072" i="8"/>
  <c r="M1173" i="8"/>
  <c r="I1173" i="8"/>
  <c r="M948" i="8"/>
  <c r="I948" i="8"/>
  <c r="M2595" i="8"/>
  <c r="I2595" i="8"/>
  <c r="M3662" i="8"/>
  <c r="M4724" i="8"/>
  <c r="M1493" i="8"/>
  <c r="I1493" i="8"/>
  <c r="M1239" i="8"/>
  <c r="I1239" i="8"/>
  <c r="M1508" i="8"/>
  <c r="M3124" i="8"/>
  <c r="M4817" i="8"/>
  <c r="I4817" i="8"/>
  <c r="M1924" i="8"/>
  <c r="I1924" i="8"/>
  <c r="M4443" i="8"/>
  <c r="I4443" i="8"/>
  <c r="M101" i="8"/>
  <c r="I101" i="8"/>
  <c r="I2744" i="8"/>
  <c r="I72" i="8"/>
  <c r="I2894" i="8"/>
  <c r="I3666" i="8"/>
  <c r="I3890" i="8"/>
  <c r="I2881" i="8"/>
  <c r="I4862" i="8"/>
  <c r="I735" i="8"/>
  <c r="M4230" i="8"/>
  <c r="I4230" i="8"/>
  <c r="M990" i="8"/>
  <c r="I4928" i="8"/>
  <c r="M4928" i="8"/>
  <c r="M2053" i="8"/>
  <c r="I2053" i="8"/>
  <c r="M3844" i="8"/>
  <c r="I3844" i="8"/>
  <c r="M4968" i="8"/>
  <c r="I4968" i="8"/>
  <c r="M844" i="8"/>
  <c r="I844" i="8"/>
  <c r="M4929" i="8"/>
  <c r="M4183" i="8"/>
  <c r="I4183" i="8"/>
  <c r="M2213" i="8"/>
  <c r="I2213" i="8"/>
  <c r="M2991" i="8"/>
  <c r="I2991" i="8"/>
  <c r="I4979" i="8"/>
  <c r="M4979" i="8"/>
  <c r="M2579" i="8"/>
  <c r="I2579" i="8"/>
  <c r="M1177" i="8"/>
  <c r="M2594" i="8"/>
  <c r="M3209" i="8"/>
  <c r="M1341" i="8"/>
  <c r="I1341" i="8"/>
  <c r="M122" i="8"/>
  <c r="M977" i="8"/>
  <c r="I977" i="8"/>
  <c r="M2538" i="8"/>
  <c r="I2538" i="8"/>
  <c r="M3909" i="8"/>
  <c r="I3909" i="8"/>
  <c r="M968" i="8"/>
  <c r="M4780" i="8"/>
  <c r="I4780" i="8"/>
  <c r="M1344" i="8"/>
  <c r="I1344" i="8"/>
  <c r="M1133" i="8"/>
  <c r="I1133" i="8"/>
  <c r="M1914" i="8"/>
  <c r="I4486" i="8"/>
  <c r="M4486" i="8"/>
  <c r="M2727" i="8"/>
  <c r="I2727" i="8"/>
  <c r="I859" i="8"/>
  <c r="M859" i="8"/>
  <c r="I3900" i="8"/>
  <c r="M3900" i="8"/>
  <c r="M1764" i="8"/>
  <c r="I1764" i="8"/>
  <c r="M4368" i="8"/>
  <c r="I4368" i="8"/>
  <c r="M3080" i="8"/>
  <c r="I3080" i="8"/>
  <c r="M2647" i="8"/>
  <c r="I2647" i="8"/>
  <c r="M2642" i="8"/>
  <c r="I2642" i="8"/>
  <c r="I2476" i="8"/>
  <c r="M2476" i="8"/>
  <c r="M601" i="8"/>
  <c r="I601" i="8"/>
  <c r="M3128" i="8"/>
  <c r="I3128" i="8"/>
  <c r="M906" i="8"/>
  <c r="I906" i="8"/>
  <c r="M1897" i="8"/>
  <c r="I1897" i="8"/>
  <c r="M1486" i="8"/>
  <c r="I1486" i="8"/>
  <c r="M812" i="8"/>
  <c r="I812" i="8"/>
  <c r="M3258" i="8"/>
  <c r="I3258" i="8"/>
  <c r="M1096" i="8"/>
  <c r="I1096" i="8"/>
  <c r="M1489" i="8"/>
  <c r="I1489" i="8"/>
  <c r="M2472" i="8"/>
  <c r="I2472" i="8"/>
  <c r="M480" i="8"/>
  <c r="I480" i="8"/>
  <c r="M1283" i="8"/>
  <c r="M3358" i="8"/>
  <c r="I3358" i="8"/>
  <c r="M1859" i="8"/>
  <c r="I1859" i="8"/>
  <c r="M1259" i="8"/>
  <c r="I1259" i="8"/>
  <c r="M3444" i="8"/>
  <c r="I479" i="8"/>
  <c r="M479" i="8"/>
  <c r="I1872" i="8"/>
  <c r="M1872" i="8"/>
  <c r="M3363" i="8"/>
  <c r="I3363" i="8"/>
  <c r="M2368" i="8"/>
  <c r="I2368" i="8"/>
  <c r="M1216" i="8"/>
  <c r="I1216" i="8"/>
  <c r="M1848" i="8"/>
  <c r="M82" i="8"/>
  <c r="I2690" i="8"/>
  <c r="M2690" i="8"/>
  <c r="I4838" i="8"/>
  <c r="M4838" i="8"/>
  <c r="M4958" i="8"/>
  <c r="I4958" i="8"/>
  <c r="M3927" i="8"/>
  <c r="I3927" i="8"/>
  <c r="M4392" i="8"/>
  <c r="M1410" i="8"/>
  <c r="I1410" i="8"/>
  <c r="M4875" i="8"/>
  <c r="M3938" i="8"/>
  <c r="M209" i="8"/>
  <c r="M1340" i="8"/>
  <c r="I1340" i="8"/>
  <c r="M1739" i="8"/>
  <c r="I1505" i="8"/>
  <c r="M634" i="8"/>
  <c r="M3877" i="8"/>
  <c r="I3877" i="8"/>
  <c r="I961" i="8"/>
  <c r="M961" i="8"/>
  <c r="M1867" i="8"/>
  <c r="I4386" i="8"/>
  <c r="M4386" i="8"/>
  <c r="M4341" i="8"/>
  <c r="I2131" i="8"/>
  <c r="M2131" i="8"/>
  <c r="M3182" i="8"/>
  <c r="I2467" i="8"/>
  <c r="M2467" i="8"/>
  <c r="M155" i="8"/>
  <c r="I155" i="8"/>
  <c r="M1749" i="8"/>
  <c r="I1749" i="8"/>
  <c r="M4736" i="8"/>
  <c r="I4736" i="8"/>
  <c r="I817" i="8"/>
  <c r="M817" i="8"/>
  <c r="M2541" i="8"/>
  <c r="I2541" i="8"/>
  <c r="M4495" i="8"/>
  <c r="M4913" i="8"/>
  <c r="I4913" i="8"/>
  <c r="M2293" i="8"/>
  <c r="M2683" i="8"/>
  <c r="I2683" i="8"/>
  <c r="M2140" i="8"/>
  <c r="I2140" i="8"/>
  <c r="M1805" i="8"/>
  <c r="I1805" i="8"/>
  <c r="M503" i="8"/>
  <c r="M4575" i="8"/>
  <c r="I4575" i="8"/>
  <c r="I774" i="8"/>
  <c r="I1558" i="8"/>
  <c r="I4237" i="8"/>
  <c r="I966" i="8"/>
  <c r="I1338" i="8"/>
  <c r="I2660" i="8"/>
  <c r="I3571" i="8"/>
  <c r="I2648" i="8"/>
  <c r="I4579" i="8"/>
  <c r="I4645" i="8"/>
  <c r="I4822" i="8"/>
  <c r="I4676" i="8"/>
  <c r="I3283" i="8"/>
  <c r="I2342" i="8"/>
  <c r="I1234" i="8"/>
  <c r="I4577" i="8"/>
  <c r="I3257" i="8"/>
  <c r="I3965" i="8"/>
  <c r="I66" i="8"/>
  <c r="I3563" i="8"/>
  <c r="I2989" i="8"/>
  <c r="M4997" i="8"/>
  <c r="I4997" i="8"/>
  <c r="M4163" i="8"/>
  <c r="M612" i="8"/>
  <c r="M459" i="8"/>
  <c r="I459" i="8"/>
  <c r="M2007" i="8"/>
  <c r="M4476" i="8"/>
  <c r="M4580" i="8"/>
  <c r="I2214" i="8"/>
  <c r="M2214" i="8"/>
  <c r="M2024" i="8"/>
  <c r="M3895" i="8"/>
  <c r="I981" i="8"/>
  <c r="M981" i="8"/>
  <c r="M450" i="8"/>
  <c r="I450" i="8"/>
  <c r="M4643" i="8"/>
  <c r="I4643" i="8"/>
  <c r="M1988" i="8"/>
  <c r="I1988" i="8"/>
  <c r="M579" i="8"/>
  <c r="M3422" i="8"/>
  <c r="M3176" i="8"/>
  <c r="M83" i="8"/>
  <c r="I83" i="8"/>
  <c r="I3" i="8"/>
  <c r="I2980" i="8"/>
  <c r="I1845" i="8"/>
  <c r="M4011" i="8"/>
  <c r="I3771" i="8"/>
  <c r="M3771" i="8"/>
  <c r="M2508" i="8"/>
  <c r="I2508" i="8"/>
  <c r="M4052" i="8"/>
  <c r="M697" i="8"/>
  <c r="I697" i="8"/>
  <c r="I1705" i="8"/>
  <c r="M1705" i="8"/>
  <c r="M2030" i="8"/>
  <c r="I3024" i="8"/>
  <c r="M3024" i="8"/>
  <c r="M3655" i="8"/>
  <c r="I3655" i="8"/>
  <c r="M3015" i="8"/>
  <c r="I3015" i="8"/>
  <c r="M3168" i="8"/>
  <c r="M627" i="8"/>
  <c r="I627" i="8"/>
  <c r="M3964" i="8"/>
  <c r="M500" i="8"/>
  <c r="I500" i="8"/>
  <c r="M437" i="8"/>
  <c r="M2372" i="8"/>
  <c r="I2372" i="8"/>
  <c r="M632" i="8"/>
  <c r="I632" i="8"/>
  <c r="M4551" i="8"/>
  <c r="I4551" i="8"/>
  <c r="M1481" i="8"/>
  <c r="I1481" i="8"/>
  <c r="M2025" i="8"/>
  <c r="I2025" i="8"/>
  <c r="M3199" i="8"/>
  <c r="I3199" i="8"/>
  <c r="M1655" i="8"/>
  <c r="I1655" i="8"/>
  <c r="M436" i="8"/>
  <c r="I436" i="8"/>
  <c r="I4891" i="8"/>
  <c r="I92" i="8"/>
  <c r="I2653" i="8"/>
  <c r="I233" i="8"/>
  <c r="I296" i="8"/>
  <c r="M2111" i="8"/>
  <c r="I2111" i="8"/>
  <c r="M1695" i="8"/>
  <c r="I4473" i="8"/>
  <c r="M4473" i="8"/>
  <c r="M1586" i="8"/>
  <c r="I1586" i="8"/>
  <c r="M2375" i="8"/>
  <c r="I2375" i="8"/>
  <c r="M1581" i="8"/>
  <c r="I1581" i="8"/>
  <c r="M3700" i="8"/>
  <c r="I3700" i="8"/>
  <c r="M2217" i="8"/>
  <c r="M2639" i="8"/>
  <c r="I2639" i="8"/>
  <c r="M1046" i="8"/>
  <c r="I1046" i="8"/>
  <c r="M4082" i="8"/>
  <c r="I3945" i="8"/>
  <c r="M3945" i="8"/>
  <c r="M3505" i="8"/>
  <c r="M1536" i="8"/>
  <c r="M4312" i="8"/>
  <c r="M1388" i="8"/>
  <c r="I1388" i="8"/>
  <c r="M1910" i="8"/>
  <c r="I1910" i="8"/>
  <c r="M2625" i="8"/>
  <c r="I2625" i="8"/>
  <c r="M1385" i="8"/>
  <c r="M4478" i="8"/>
  <c r="M90" i="8"/>
  <c r="M4983" i="8"/>
  <c r="I4983" i="8"/>
  <c r="M4113" i="8"/>
  <c r="I4113" i="8"/>
  <c r="I3218" i="8"/>
  <c r="I2493" i="8"/>
  <c r="I2190" i="8"/>
  <c r="I2869" i="8"/>
  <c r="I1408" i="8"/>
  <c r="I2252" i="8"/>
  <c r="I1342" i="8"/>
  <c r="I4022" i="8"/>
  <c r="I2047" i="8"/>
  <c r="I2619" i="8"/>
  <c r="I1213" i="8"/>
  <c r="I4097" i="8"/>
  <c r="M4097" i="8"/>
  <c r="M2043" i="8"/>
  <c r="I2547" i="8"/>
  <c r="M2547" i="8"/>
  <c r="M1619" i="8"/>
  <c r="I1619" i="8"/>
  <c r="M1304" i="8"/>
  <c r="I1304" i="8"/>
  <c r="M439" i="8"/>
  <c r="M118" i="8"/>
  <c r="I118" i="8"/>
  <c r="M2125" i="8"/>
  <c r="I2125" i="8"/>
  <c r="I3682" i="8"/>
  <c r="M3682" i="8"/>
  <c r="M2534" i="8"/>
  <c r="I2534" i="8"/>
  <c r="M1228" i="8"/>
  <c r="I1228" i="8"/>
  <c r="M3416" i="8"/>
  <c r="M4869" i="8"/>
  <c r="I4869" i="8"/>
  <c r="M1980" i="8"/>
  <c r="M4240" i="8"/>
  <c r="I4240" i="8"/>
  <c r="M1864" i="8"/>
  <c r="I1864" i="8"/>
  <c r="M1514" i="8"/>
  <c r="I1514" i="8"/>
  <c r="M1281" i="8"/>
  <c r="I1281" i="8"/>
  <c r="M2617" i="8"/>
  <c r="I1886" i="8"/>
  <c r="M1886" i="8"/>
  <c r="M3640" i="8"/>
  <c r="I3640" i="8"/>
  <c r="M2250" i="8"/>
  <c r="M591" i="8"/>
  <c r="I591" i="8"/>
  <c r="M2163" i="8"/>
  <c r="I2163" i="8"/>
  <c r="M3457" i="8"/>
  <c r="I3457" i="8"/>
  <c r="I3858" i="8"/>
  <c r="M3858" i="8"/>
  <c r="I3009" i="8"/>
  <c r="M3009" i="8"/>
  <c r="M4638" i="8"/>
  <c r="M1164" i="8"/>
  <c r="I1164" i="8"/>
  <c r="M299" i="8"/>
  <c r="I4203" i="8"/>
  <c r="M4203" i="8"/>
  <c r="M2351" i="8"/>
  <c r="M45" i="8"/>
  <c r="I45" i="8"/>
  <c r="M4755" i="8"/>
  <c r="M2623" i="8"/>
  <c r="I2623" i="8"/>
  <c r="M1224" i="8"/>
  <c r="M3867" i="8"/>
  <c r="I3867" i="8"/>
  <c r="M1121" i="8"/>
  <c r="I1071" i="8"/>
  <c r="M1071" i="8"/>
  <c r="M3590" i="8"/>
  <c r="M3309" i="8"/>
  <c r="I3309" i="8"/>
  <c r="M1108" i="8"/>
  <c r="M3600" i="8"/>
  <c r="I3600" i="8"/>
  <c r="I1679" i="8"/>
  <c r="M1679" i="8"/>
  <c r="I275" i="8"/>
  <c r="M275" i="8"/>
  <c r="M566" i="8"/>
  <c r="I566" i="8"/>
  <c r="I2361" i="8"/>
  <c r="M2361" i="8"/>
  <c r="M2277" i="8"/>
  <c r="M2284" i="8"/>
  <c r="M341" i="8"/>
  <c r="I341" i="8"/>
  <c r="I3654" i="8"/>
  <c r="M3654" i="8"/>
  <c r="M655" i="8"/>
  <c r="M2875" i="8"/>
  <c r="I2875" i="8"/>
  <c r="M1875" i="8"/>
  <c r="M3467" i="8"/>
  <c r="M4075" i="8"/>
  <c r="I4075" i="8"/>
  <c r="M1680" i="8"/>
  <c r="I1680" i="8"/>
  <c r="M3901" i="8"/>
  <c r="M3482" i="8"/>
  <c r="I3482" i="8"/>
  <c r="M1357" i="8"/>
  <c r="I1357" i="8"/>
  <c r="M491" i="8"/>
  <c r="I491" i="8"/>
  <c r="M1755" i="8"/>
  <c r="M4044" i="8"/>
  <c r="M761" i="8"/>
  <c r="M4899" i="8"/>
  <c r="I4899" i="8"/>
  <c r="I3230" i="8"/>
  <c r="M1900" i="8"/>
  <c r="I1900" i="8"/>
  <c r="I1813" i="8"/>
  <c r="M1813" i="8"/>
  <c r="M4539" i="8"/>
  <c r="I4539" i="8"/>
  <c r="M3758" i="8"/>
  <c r="I3758" i="8"/>
  <c r="M4525" i="8"/>
  <c r="I4525" i="8"/>
  <c r="M531" i="8"/>
  <c r="M317" i="8"/>
  <c r="I2264" i="8"/>
  <c r="M2264" i="8"/>
  <c r="M675" i="8"/>
  <c r="I675" i="8"/>
  <c r="M77" i="8"/>
  <c r="M4905" i="8"/>
  <c r="I4905" i="8"/>
  <c r="M3082" i="8"/>
  <c r="I3082" i="8"/>
  <c r="M2344" i="8"/>
  <c r="I2344" i="8"/>
  <c r="M2513" i="8"/>
  <c r="I2513" i="8"/>
  <c r="M153" i="8"/>
  <c r="I153" i="8"/>
  <c r="M734" i="8"/>
  <c r="I734" i="8"/>
  <c r="M1470" i="8"/>
  <c r="I495" i="8"/>
  <c r="I2708" i="8"/>
  <c r="I3438" i="8"/>
  <c r="M3577" i="8"/>
  <c r="I1433" i="8"/>
  <c r="M1433" i="8"/>
  <c r="I428" i="8"/>
  <c r="M428" i="8"/>
  <c r="I3086" i="8"/>
  <c r="M3086" i="8"/>
  <c r="M3603" i="8"/>
  <c r="M324" i="8"/>
  <c r="M1615" i="8"/>
  <c r="I1615" i="8"/>
  <c r="M1190" i="8"/>
  <c r="I1190" i="8"/>
  <c r="M4363" i="8"/>
  <c r="I3742" i="8"/>
  <c r="M3742" i="8"/>
  <c r="M4201" i="8"/>
  <c r="M2912" i="8"/>
  <c r="I2912" i="8"/>
  <c r="M259" i="8"/>
  <c r="M505" i="8"/>
  <c r="I505" i="8"/>
  <c r="M1938" i="8"/>
  <c r="M2681" i="8"/>
  <c r="M2977" i="8"/>
  <c r="I2977" i="8"/>
  <c r="M1740" i="8"/>
  <c r="I1740" i="8"/>
  <c r="M969" i="8"/>
  <c r="I969" i="8"/>
  <c r="M1989" i="8"/>
  <c r="I1989" i="8"/>
  <c r="M4981" i="8"/>
  <c r="I4981" i="8"/>
  <c r="M17" i="8"/>
  <c r="I17" i="8"/>
  <c r="M2057" i="8"/>
  <c r="I2057" i="8"/>
  <c r="M824" i="8"/>
  <c r="I824" i="8"/>
  <c r="I4153" i="8"/>
  <c r="I223" i="8"/>
  <c r="M1751" i="8"/>
  <c r="I1751" i="8"/>
  <c r="M1221" i="8"/>
  <c r="M850" i="8"/>
  <c r="I850" i="8"/>
  <c r="I167" i="8"/>
  <c r="M167" i="8"/>
  <c r="M3452" i="8"/>
  <c r="I3452" i="8"/>
  <c r="M1369" i="8"/>
  <c r="I1369" i="8"/>
  <c r="M2287" i="8"/>
  <c r="I2287" i="8"/>
  <c r="M837" i="8"/>
  <c r="M4560" i="8"/>
  <c r="M4006" i="8"/>
  <c r="I4006" i="8"/>
  <c r="I2950" i="8"/>
  <c r="M2950" i="8"/>
  <c r="M488" i="8"/>
  <c r="M1379" i="8"/>
  <c r="I2819" i="8"/>
  <c r="M2819" i="8"/>
  <c r="M793" i="8"/>
  <c r="I793" i="8"/>
  <c r="I2154" i="8"/>
  <c r="M2154" i="8"/>
  <c r="I1061" i="8"/>
  <c r="M1061" i="8"/>
  <c r="M722" i="8"/>
  <c r="I722" i="8"/>
  <c r="M2071" i="8"/>
  <c r="I2071" i="8"/>
  <c r="I1355" i="8"/>
  <c r="I3119" i="8"/>
  <c r="M799" i="8"/>
  <c r="M927" i="8"/>
  <c r="I927" i="8"/>
  <c r="M1563" i="8"/>
  <c r="I1563" i="8"/>
  <c r="M2092" i="8"/>
  <c r="I2092" i="8"/>
  <c r="M1156" i="8"/>
  <c r="M472" i="8"/>
  <c r="I472" i="8"/>
  <c r="M2371" i="8"/>
  <c r="I2371" i="8"/>
  <c r="M4836" i="8"/>
  <c r="I4836" i="8"/>
  <c r="M369" i="8"/>
  <c r="I369" i="8"/>
  <c r="M4117" i="8"/>
  <c r="I4117" i="8"/>
  <c r="M337" i="8"/>
  <c r="I337" i="8"/>
  <c r="M3026" i="8"/>
  <c r="I3026" i="8"/>
  <c r="M1155" i="8"/>
  <c r="I1155" i="8"/>
  <c r="M529" i="8"/>
  <c r="I529" i="8"/>
  <c r="M2433" i="8"/>
  <c r="I2433" i="8"/>
  <c r="M2075" i="8"/>
  <c r="I2075" i="8"/>
  <c r="M3506" i="8"/>
  <c r="M1349" i="8"/>
  <c r="I1349" i="8"/>
  <c r="M3391" i="8"/>
  <c r="M1646" i="8"/>
  <c r="I1646" i="8"/>
  <c r="M1850" i="8"/>
  <c r="I1850" i="8"/>
  <c r="M3790" i="8"/>
  <c r="I3790" i="8"/>
  <c r="M1710" i="8"/>
  <c r="I1710" i="8"/>
  <c r="I3215" i="8"/>
  <c r="I2486" i="8"/>
  <c r="I2424" i="8"/>
  <c r="I4659" i="8"/>
  <c r="M2201" i="8"/>
  <c r="M648" i="8"/>
  <c r="I648" i="8"/>
  <c r="M2134" i="8"/>
  <c r="M2224" i="8"/>
  <c r="I2224" i="8"/>
  <c r="M1154" i="8"/>
  <c r="I1314" i="8"/>
  <c r="I2885" i="8"/>
  <c r="M3774" i="8"/>
  <c r="M4641" i="8"/>
  <c r="I4641" i="8"/>
  <c r="M3038" i="8"/>
  <c r="M1163" i="8"/>
  <c r="M1347" i="8"/>
  <c r="I1347" i="8"/>
  <c r="M602" i="8"/>
  <c r="I602" i="8"/>
  <c r="M3566" i="8"/>
  <c r="I3566" i="8"/>
  <c r="M2304" i="8"/>
  <c r="I2304" i="8"/>
  <c r="I2651" i="8"/>
  <c r="M2203" i="8"/>
  <c r="I2203" i="8"/>
  <c r="M2401" i="8"/>
  <c r="I2401" i="8"/>
  <c r="I2099" i="8"/>
  <c r="M2099" i="8"/>
  <c r="M3821" i="8"/>
  <c r="I3821" i="8"/>
  <c r="M53" i="8"/>
  <c r="I53" i="8"/>
  <c r="M938" i="8"/>
  <c r="I938" i="8"/>
  <c r="M1160" i="8"/>
  <c r="I1160" i="8"/>
  <c r="I4018" i="8"/>
  <c r="M4761" i="8"/>
  <c r="I4761" i="8"/>
  <c r="M4451" i="8"/>
  <c r="I4451" i="8"/>
  <c r="I2366" i="8"/>
  <c r="M2366" i="8"/>
  <c r="M857" i="8"/>
  <c r="I857" i="8"/>
  <c r="I3766" i="8"/>
  <c r="M3766" i="8"/>
  <c r="M415" i="8"/>
  <c r="I415" i="8"/>
  <c r="M2149" i="8"/>
  <c r="I2149" i="8"/>
  <c r="M3532" i="8"/>
  <c r="I3532" i="8"/>
  <c r="M4793" i="8"/>
  <c r="I4793" i="8"/>
  <c r="M2730" i="8"/>
  <c r="I2730" i="8"/>
  <c r="M845" i="8"/>
  <c r="M1317" i="8"/>
  <c r="I1317" i="8"/>
  <c r="M1321" i="8"/>
  <c r="I1321" i="8"/>
  <c r="M1750" i="8"/>
  <c r="I1750" i="8"/>
  <c r="M1393" i="8"/>
  <c r="I1393" i="8"/>
  <c r="M4186" i="8"/>
  <c r="M4191" i="8"/>
  <c r="I4191" i="8"/>
  <c r="I3138" i="8"/>
  <c r="M3138" i="8"/>
  <c r="I386" i="8"/>
  <c r="M386" i="8"/>
  <c r="M1065" i="8"/>
  <c r="M2635" i="8"/>
  <c r="I2635" i="8"/>
  <c r="M2621" i="8"/>
  <c r="I2621" i="8"/>
  <c r="M567" i="8"/>
  <c r="M942" i="8"/>
  <c r="M2034" i="8"/>
  <c r="M732" i="8"/>
  <c r="I732" i="8"/>
  <c r="M4348" i="8"/>
  <c r="I1169" i="8"/>
  <c r="I995" i="8"/>
  <c r="I914" i="8"/>
  <c r="M914" i="8"/>
  <c r="M635" i="8"/>
  <c r="M4568" i="8"/>
  <c r="I4568" i="8"/>
  <c r="M2878" i="8"/>
  <c r="M4384" i="8"/>
  <c r="I4384" i="8"/>
  <c r="I3914" i="8"/>
  <c r="M3948" i="8"/>
  <c r="I3948" i="8"/>
  <c r="M4650" i="8"/>
  <c r="M1482" i="8"/>
  <c r="I1482" i="8"/>
  <c r="M314" i="8"/>
  <c r="I314" i="8"/>
  <c r="I1721" i="8"/>
  <c r="M1721" i="8"/>
  <c r="M3496" i="8"/>
  <c r="I3496" i="8"/>
  <c r="M3453" i="8"/>
  <c r="I3453" i="8"/>
  <c r="I2409" i="8"/>
  <c r="I4031" i="8"/>
  <c r="I2741" i="8"/>
  <c r="M2741" i="8"/>
  <c r="M996" i="8"/>
  <c r="I2341" i="8"/>
  <c r="M2341" i="8"/>
  <c r="M2636" i="8"/>
  <c r="I2636" i="8"/>
  <c r="M3003" i="8"/>
  <c r="I3003" i="8"/>
  <c r="M460" i="8"/>
  <c r="M4778" i="8"/>
  <c r="I4778" i="8"/>
  <c r="I2481" i="8"/>
  <c r="I4690" i="8"/>
  <c r="M4690" i="8"/>
  <c r="I3894" i="8"/>
  <c r="M3894" i="8"/>
  <c r="M1579" i="8"/>
  <c r="I1579" i="8"/>
  <c r="M290" i="8"/>
  <c r="I290" i="8"/>
  <c r="M2905" i="8"/>
  <c r="I2905" i="8"/>
  <c r="M1610" i="8"/>
  <c r="I1610" i="8"/>
  <c r="M4103" i="8"/>
  <c r="I4103" i="8"/>
  <c r="M1812" i="8"/>
  <c r="I1812" i="8"/>
  <c r="I193" i="8"/>
  <c r="M193" i="8"/>
  <c r="M414" i="8"/>
  <c r="I414" i="8"/>
  <c r="M3712" i="8"/>
  <c r="I3712" i="8"/>
  <c r="M2038" i="8"/>
  <c r="M694" i="8"/>
  <c r="I694" i="8"/>
  <c r="M4721" i="8"/>
  <c r="M1879" i="8"/>
  <c r="I1879" i="8"/>
  <c r="M1310" i="8"/>
  <c r="I1310" i="8"/>
  <c r="M2800" i="8"/>
  <c r="I2800" i="8"/>
  <c r="I4505" i="8"/>
  <c r="M4505" i="8"/>
  <c r="M4744" i="8"/>
  <c r="I4744" i="8"/>
  <c r="M243" i="8"/>
  <c r="I243" i="8"/>
  <c r="M482" i="8"/>
  <c r="I482" i="8"/>
  <c r="I3982" i="8"/>
  <c r="I595" i="8"/>
  <c r="I455" i="8"/>
  <c r="M455" i="8"/>
  <c r="M170" i="8"/>
  <c r="I170" i="8"/>
  <c r="M3127" i="8"/>
  <c r="M2675" i="8"/>
  <c r="M1258" i="8"/>
  <c r="I1258" i="8"/>
  <c r="M790" i="8"/>
  <c r="I790" i="8"/>
  <c r="M3870" i="8"/>
  <c r="I3870" i="8"/>
  <c r="M4562" i="8"/>
  <c r="I4562" i="8"/>
  <c r="M4750" i="8"/>
  <c r="M183" i="8"/>
  <c r="M3956" i="8"/>
  <c r="I3956" i="8"/>
  <c r="M674" i="8"/>
  <c r="I674" i="8"/>
  <c r="I3769" i="8"/>
  <c r="M3769" i="8"/>
  <c r="M3783" i="8"/>
  <c r="I3783" i="8"/>
  <c r="M2933" i="8"/>
  <c r="I2933" i="8"/>
  <c r="M3723" i="8"/>
  <c r="I3723" i="8"/>
  <c r="M4346" i="8"/>
  <c r="I3441" i="8"/>
  <c r="I4220" i="8"/>
  <c r="I4828" i="8"/>
  <c r="I683" i="8"/>
  <c r="I4365" i="8"/>
  <c r="I4289" i="8"/>
  <c r="I3675" i="8"/>
  <c r="I4278" i="8"/>
  <c r="I2559" i="8"/>
  <c r="M2441" i="8"/>
  <c r="I4938" i="8"/>
  <c r="M4938" i="8"/>
  <c r="M3544" i="8"/>
  <c r="I3544" i="8"/>
  <c r="M4569" i="8"/>
  <c r="M3295" i="8"/>
  <c r="M402" i="8"/>
  <c r="I1334" i="8"/>
  <c r="M1334" i="8"/>
  <c r="M524" i="8"/>
  <c r="I524" i="8"/>
  <c r="M998" i="8"/>
  <c r="M3390" i="8"/>
  <c r="I3390" i="8"/>
  <c r="M3146" i="8"/>
  <c r="M4140" i="8"/>
  <c r="I4140" i="8"/>
  <c r="M2833" i="8"/>
  <c r="M3653" i="8"/>
  <c r="I3653" i="8"/>
  <c r="M129" i="8"/>
  <c r="I129" i="8"/>
  <c r="M4263" i="8"/>
  <c r="I4263" i="8"/>
  <c r="M4359" i="8"/>
  <c r="I1285" i="8"/>
  <c r="M1285" i="8"/>
  <c r="M2135" i="8"/>
  <c r="I2135" i="8"/>
  <c r="M2834" i="8"/>
  <c r="I2834" i="8"/>
  <c r="M2847" i="8"/>
  <c r="M1440" i="8"/>
  <c r="I1440" i="8"/>
  <c r="I2459" i="8"/>
  <c r="M2459" i="8"/>
  <c r="I2062" i="8"/>
  <c r="M2062" i="8"/>
  <c r="M1919" i="8"/>
  <c r="M3018" i="8"/>
  <c r="I3018" i="8"/>
  <c r="M2906" i="8"/>
  <c r="I3720" i="8"/>
  <c r="M3720" i="8"/>
  <c r="M4837" i="8"/>
  <c r="I4837" i="8"/>
  <c r="M2896" i="8"/>
  <c r="I2896" i="8"/>
  <c r="M2150" i="8"/>
  <c r="I2150" i="8"/>
  <c r="M1682" i="8"/>
  <c r="M2146" i="8"/>
  <c r="I2146" i="8"/>
  <c r="M2978" i="8"/>
  <c r="I2978" i="8"/>
  <c r="M1981" i="8"/>
  <c r="I1981" i="8"/>
  <c r="I4992" i="8"/>
  <c r="M4992" i="8"/>
  <c r="M3619" i="8"/>
  <c r="I3619" i="8"/>
  <c r="I2797" i="8"/>
  <c r="M2797" i="8"/>
  <c r="M572" i="8"/>
  <c r="M2920" i="8"/>
  <c r="I2920" i="8"/>
  <c r="M4606" i="8"/>
  <c r="I4606" i="8"/>
  <c r="M4273" i="8"/>
  <c r="I4403" i="8"/>
  <c r="I1828" i="8"/>
  <c r="I393" i="8"/>
  <c r="I1570" i="8"/>
  <c r="I2387" i="8"/>
  <c r="I1427" i="8"/>
  <c r="I4948" i="8"/>
  <c r="I3907" i="8"/>
  <c r="I3175" i="8"/>
  <c r="I4833" i="8"/>
  <c r="I3343" i="8"/>
  <c r="I779" i="8"/>
  <c r="I3899" i="8"/>
  <c r="I2104" i="8"/>
  <c r="I4494" i="8"/>
  <c r="I2210" i="8"/>
  <c r="I2984" i="8"/>
  <c r="I973" i="8"/>
  <c r="I4332" i="8"/>
  <c r="M4332" i="8"/>
  <c r="M196" i="8"/>
  <c r="M3341" i="8"/>
  <c r="I3341" i="8"/>
  <c r="I4248" i="8"/>
  <c r="M4248" i="8"/>
  <c r="I2197" i="8"/>
  <c r="M2197" i="8"/>
  <c r="I3284" i="8"/>
  <c r="M3284" i="8"/>
  <c r="M2962" i="8"/>
  <c r="M1354" i="8"/>
  <c r="I1354" i="8"/>
  <c r="M4708" i="8"/>
  <c r="M1162" i="8"/>
  <c r="I1162" i="8"/>
  <c r="M1129" i="8"/>
  <c r="I1129" i="8"/>
  <c r="I4063" i="8"/>
  <c r="I2937" i="8"/>
  <c r="I4283" i="8"/>
  <c r="I1681" i="8"/>
  <c r="I1323" i="8"/>
  <c r="I4960" i="8"/>
  <c r="I2183" i="8"/>
  <c r="I2097" i="8"/>
  <c r="I549" i="8"/>
  <c r="I846" i="8"/>
  <c r="I1648" i="8"/>
  <c r="I2093" i="8"/>
  <c r="I2130" i="8"/>
  <c r="I2215" i="8"/>
  <c r="I4288" i="8"/>
  <c r="I2432" i="8"/>
  <c r="I2790" i="8"/>
  <c r="I2303" i="8"/>
  <c r="I3677" i="8"/>
  <c r="I4123" i="8"/>
  <c r="I3276" i="8"/>
  <c r="I453" i="8"/>
  <c r="I1110" i="8"/>
  <c r="I1153" i="8"/>
  <c r="I1300" i="8"/>
  <c r="I3353" i="8"/>
  <c r="I1993" i="8"/>
  <c r="M1993" i="8"/>
  <c r="I244" i="8"/>
  <c r="M244" i="8"/>
  <c r="M1524" i="8"/>
  <c r="I1524" i="8"/>
  <c r="M4572" i="8"/>
  <c r="I4572" i="8"/>
  <c r="I1402" i="8"/>
  <c r="M1402" i="8"/>
  <c r="M1165" i="8"/>
  <c r="M1118" i="8"/>
  <c r="I1118" i="8"/>
  <c r="M2207" i="8"/>
  <c r="I2207" i="8"/>
  <c r="M2194" i="8"/>
  <c r="I2194" i="8"/>
  <c r="M4592" i="8"/>
  <c r="I4592" i="8"/>
  <c r="M4020" i="8"/>
  <c r="I4020" i="8"/>
  <c r="M1141" i="8"/>
  <c r="M3817" i="8"/>
  <c r="I3817" i="8"/>
  <c r="I4675" i="8"/>
  <c r="M4675" i="8"/>
  <c r="M1580" i="8"/>
  <c r="M1443" i="8"/>
  <c r="I1443" i="8"/>
  <c r="M3469" i="8"/>
  <c r="M3315" i="8"/>
  <c r="I3315" i="8"/>
  <c r="M2397" i="8"/>
  <c r="I2397" i="8"/>
  <c r="M2796" i="8"/>
  <c r="I2796" i="8"/>
  <c r="M3381" i="8"/>
  <c r="I3381" i="8"/>
  <c r="M2563" i="8"/>
  <c r="I2563" i="8"/>
  <c r="M4229" i="8"/>
  <c r="M678" i="8"/>
  <c r="M2867" i="8"/>
  <c r="I2867" i="8"/>
  <c r="M3596" i="8"/>
  <c r="M3302" i="8"/>
  <c r="I3302" i="8"/>
  <c r="M1025" i="8"/>
  <c r="M700" i="8"/>
  <c r="I700" i="8"/>
  <c r="M288" i="8"/>
  <c r="M4133" i="8"/>
  <c r="I3540" i="8"/>
  <c r="M3540" i="8"/>
  <c r="I4493" i="8"/>
  <c r="M4493" i="8"/>
  <c r="I2587" i="8"/>
  <c r="M2587" i="8"/>
  <c r="I1456" i="8"/>
  <c r="M1456" i="8"/>
  <c r="M3694" i="8"/>
  <c r="I3694" i="8"/>
  <c r="M365" i="8"/>
  <c r="I365" i="8"/>
  <c r="I604" i="8"/>
  <c r="M604" i="8"/>
  <c r="M2659" i="8"/>
  <c r="I2659" i="8"/>
  <c r="M3725" i="8"/>
  <c r="I3725" i="8"/>
  <c r="M4421" i="8"/>
  <c r="I4421" i="8"/>
  <c r="M1729" i="8"/>
  <c r="I4030" i="8"/>
  <c r="M4030" i="8"/>
  <c r="I699" i="8"/>
  <c r="M699" i="8"/>
  <c r="M2049" i="8"/>
  <c r="I2049" i="8"/>
  <c r="M1547" i="8"/>
  <c r="I1547" i="8"/>
  <c r="M4102" i="8"/>
  <c r="I4102" i="8"/>
  <c r="M3290" i="8"/>
  <c r="I3290" i="8"/>
  <c r="M4842" i="8"/>
  <c r="I4842" i="8"/>
  <c r="M3829" i="8"/>
  <c r="M2859" i="8"/>
  <c r="I2859" i="8"/>
  <c r="M3565" i="8"/>
  <c r="M1268" i="8"/>
  <c r="I1268" i="8"/>
  <c r="M1102" i="8"/>
  <c r="I1102" i="8"/>
  <c r="M3986" i="8"/>
  <c r="I3986" i="8"/>
  <c r="I3239" i="8"/>
  <c r="M4500" i="8"/>
  <c r="I4500" i="8"/>
  <c r="M4897" i="8"/>
  <c r="I4897" i="8"/>
  <c r="M2728" i="8"/>
  <c r="I2728" i="8"/>
  <c r="M4848" i="8"/>
  <c r="I4848" i="8"/>
  <c r="M3949" i="8"/>
  <c r="I3949" i="8"/>
  <c r="M2544" i="8"/>
  <c r="I2544" i="8"/>
  <c r="M109" i="8"/>
  <c r="I109" i="8"/>
  <c r="I4584" i="8"/>
  <c r="M4584" i="8"/>
  <c r="M3601" i="8"/>
  <c r="I3601" i="8"/>
  <c r="I3623" i="8"/>
  <c r="M3623" i="8"/>
  <c r="M61" i="8"/>
  <c r="I61" i="8"/>
  <c r="M409" i="8"/>
  <c r="I3471" i="8"/>
  <c r="M3471" i="8"/>
  <c r="M156" i="8"/>
  <c r="I156" i="8"/>
  <c r="M407" i="8"/>
  <c r="M2932" i="8"/>
  <c r="M3913" i="8"/>
  <c r="I3913" i="8"/>
  <c r="M2085" i="8"/>
  <c r="M2139" i="8"/>
  <c r="I2139" i="8"/>
  <c r="M4556" i="8"/>
  <c r="I4556" i="8"/>
  <c r="M2778" i="8"/>
  <c r="I2778" i="8"/>
  <c r="M1713" i="8"/>
  <c r="I1713" i="8"/>
  <c r="M3032" i="8"/>
  <c r="I3032" i="8"/>
  <c r="I577" i="8"/>
  <c r="M577" i="8"/>
  <c r="I3685" i="8"/>
  <c r="M3685" i="8"/>
  <c r="M3006" i="8"/>
  <c r="I2488" i="8"/>
  <c r="M2488" i="8"/>
  <c r="I2568" i="8"/>
  <c r="M2568" i="8"/>
  <c r="M2758" i="8"/>
  <c r="I2758" i="8"/>
  <c r="M4404" i="8"/>
  <c r="M3326" i="8"/>
  <c r="I3326" i="8"/>
  <c r="M405" i="8"/>
  <c r="M4589" i="8"/>
  <c r="I4589" i="8"/>
  <c r="M3488" i="8"/>
  <c r="I3344" i="8"/>
  <c r="M3344" i="8"/>
  <c r="I903" i="8"/>
  <c r="M903" i="8"/>
  <c r="M3661" i="8"/>
  <c r="I3661" i="8"/>
  <c r="I4969" i="8"/>
  <c r="M4969" i="8"/>
  <c r="I3923" i="8"/>
  <c r="M3923" i="8"/>
  <c r="M1080" i="8"/>
  <c r="I1080" i="8"/>
  <c r="M2178" i="8"/>
  <c r="I2178" i="8"/>
  <c r="M2421" i="8"/>
  <c r="I2421" i="8"/>
  <c r="M1973" i="8"/>
  <c r="I1973" i="8"/>
  <c r="M931" i="8"/>
  <c r="I931" i="8"/>
  <c r="M1842" i="8"/>
  <c r="I1842" i="8"/>
  <c r="M2892" i="8"/>
  <c r="M189" i="8"/>
  <c r="I189" i="8"/>
  <c r="I263" i="8"/>
  <c r="I3347" i="8"/>
  <c r="I4336" i="8"/>
  <c r="I99" i="8"/>
  <c r="I749" i="8"/>
  <c r="I4271" i="8"/>
  <c r="I3263" i="8"/>
  <c r="I4029" i="8"/>
  <c r="I4010" i="8"/>
  <c r="I4731" i="8"/>
  <c r="I199" i="8"/>
  <c r="I2724" i="8"/>
  <c r="I303" i="8"/>
  <c r="I452" i="8"/>
  <c r="I1997" i="8"/>
  <c r="I1372" i="8"/>
  <c r="I1954" i="8"/>
  <c r="I3673" i="8"/>
  <c r="I2340" i="8"/>
  <c r="I2767" i="8"/>
  <c r="I4799" i="8"/>
  <c r="I3732" i="8"/>
  <c r="I660" i="8"/>
  <c r="I3350" i="8"/>
  <c r="I4303" i="8"/>
  <c r="I4797" i="8"/>
  <c r="I967" i="8"/>
  <c r="I4339" i="8"/>
  <c r="I3786" i="8"/>
  <c r="I4777" i="8"/>
  <c r="I1472" i="8"/>
  <c r="I2657" i="8"/>
  <c r="I513" i="8"/>
  <c r="I1242" i="8"/>
  <c r="I2997" i="8"/>
  <c r="I4963" i="8"/>
  <c r="I1516" i="8"/>
  <c r="I1866" i="8"/>
  <c r="I1874" i="8"/>
  <c r="I301" i="8"/>
  <c r="I1249" i="8"/>
  <c r="I2861" i="8"/>
  <c r="I4445" i="8"/>
  <c r="I2540" i="8"/>
  <c r="I2079" i="8"/>
  <c r="M2079" i="8"/>
  <c r="M3534" i="8"/>
  <c r="I3534" i="8"/>
  <c r="M1868" i="8"/>
  <c r="I1868" i="8"/>
  <c r="M489" i="8"/>
  <c r="I489" i="8"/>
  <c r="M3273" i="8"/>
  <c r="M756" i="8"/>
  <c r="I756" i="8"/>
  <c r="M3698" i="8"/>
  <c r="I3698" i="8"/>
  <c r="I2216" i="8"/>
  <c r="M2216" i="8"/>
  <c r="M1687" i="8"/>
  <c r="M188" i="8"/>
  <c r="I188" i="8"/>
  <c r="M2944" i="8"/>
  <c r="I2944" i="8"/>
  <c r="M4057" i="8"/>
  <c r="I4057" i="8"/>
  <c r="M1540" i="8"/>
  <c r="M130" i="8"/>
  <c r="M347" i="8"/>
  <c r="M920" i="8"/>
  <c r="I920" i="8"/>
  <c r="M1792" i="8"/>
  <c r="M3841" i="8"/>
  <c r="I3841" i="8"/>
  <c r="M3804" i="8"/>
  <c r="I3804" i="8"/>
  <c r="M1909" i="8"/>
  <c r="I1909" i="8"/>
  <c r="M285" i="8"/>
  <c r="I285" i="8"/>
  <c r="M4639" i="8"/>
  <c r="I4639" i="8"/>
  <c r="M1769" i="8"/>
  <c r="I1769" i="8"/>
  <c r="M4138" i="8"/>
  <c r="I4138" i="8"/>
  <c r="M2055" i="8"/>
  <c r="I889" i="8"/>
  <c r="I4433" i="8"/>
  <c r="M1662" i="8"/>
  <c r="M3153" i="8"/>
  <c r="I3153" i="8"/>
  <c r="I4065" i="8"/>
  <c r="M4065" i="8"/>
  <c r="M570" i="8"/>
  <c r="I570" i="8"/>
  <c r="M4394" i="8"/>
  <c r="M3528" i="8"/>
  <c r="M4521" i="8"/>
  <c r="M3727" i="8"/>
  <c r="M2151" i="8"/>
  <c r="I2151" i="8"/>
  <c r="M1951" i="8"/>
  <c r="M4374" i="8"/>
  <c r="I427" i="8"/>
  <c r="M427" i="8"/>
  <c r="I2993" i="8"/>
  <c r="M2993" i="8"/>
  <c r="M1999" i="8"/>
  <c r="I1999" i="8"/>
  <c r="M1423" i="8"/>
  <c r="I1423" i="8"/>
  <c r="M3917" i="8"/>
  <c r="M1645" i="8"/>
  <c r="I1645" i="8"/>
  <c r="M4250" i="8"/>
  <c r="I4250" i="8"/>
  <c r="M3319" i="8"/>
  <c r="I3319" i="8"/>
  <c r="M2590" i="8"/>
  <c r="I2590" i="8"/>
  <c r="M3513" i="8"/>
  <c r="M1063" i="8"/>
  <c r="I1063" i="8"/>
  <c r="M4824" i="8"/>
  <c r="I4824" i="8"/>
  <c r="M2251" i="8"/>
  <c r="I2251" i="8"/>
  <c r="M2448" i="8"/>
  <c r="I2448" i="8"/>
  <c r="M2515" i="8"/>
  <c r="I2515" i="8"/>
  <c r="I3849" i="8"/>
  <c r="I3884" i="8"/>
  <c r="I132" i="8"/>
  <c r="M2490" i="8"/>
  <c r="I2490" i="8"/>
  <c r="M781" i="8"/>
  <c r="M375" i="8"/>
  <c r="I375" i="8"/>
  <c r="M3296" i="8"/>
  <c r="I3296" i="8"/>
  <c r="I3177" i="8"/>
  <c r="M3177" i="8"/>
  <c r="M905" i="8"/>
  <c r="I905" i="8"/>
  <c r="M3824" i="8"/>
  <c r="I3824" i="8"/>
  <c r="I2479" i="8"/>
  <c r="M2479" i="8"/>
  <c r="I3385" i="8"/>
  <c r="M3385" i="8"/>
  <c r="M1803" i="8"/>
  <c r="I1803" i="8"/>
  <c r="M1575" i="8"/>
  <c r="I1575" i="8"/>
  <c r="I1418" i="8"/>
  <c r="M1418" i="8"/>
  <c r="M2938" i="8"/>
  <c r="I2938" i="8"/>
  <c r="M1545" i="8"/>
  <c r="I1545" i="8"/>
  <c r="M898" i="8"/>
  <c r="M4502" i="8"/>
  <c r="M4150" i="8"/>
  <c r="M854" i="8"/>
  <c r="I854" i="8"/>
  <c r="M1067" i="8"/>
  <c r="M4305" i="8"/>
  <c r="M3810" i="8"/>
  <c r="M3887" i="8"/>
  <c r="I3887" i="8"/>
  <c r="M3016" i="8"/>
  <c r="I3016" i="8"/>
  <c r="M2522" i="8"/>
  <c r="M2624" i="8"/>
  <c r="M3734" i="8"/>
  <c r="I3734" i="8"/>
  <c r="I4156" i="8"/>
  <c r="I2096" i="8"/>
  <c r="I3430" i="8"/>
  <c r="I4439" i="8"/>
  <c r="I3136" i="8"/>
  <c r="I649" i="8"/>
  <c r="I4526" i="8"/>
  <c r="I4808" i="8"/>
  <c r="I342" i="8"/>
  <c r="I3054" i="8"/>
  <c r="I2328" i="8"/>
  <c r="I3300" i="8"/>
  <c r="I4974" i="8"/>
  <c r="I864" i="8"/>
  <c r="I3932" i="8"/>
  <c r="I4062" i="8"/>
  <c r="I1293" i="8"/>
  <c r="I2532" i="8"/>
  <c r="I2162" i="8"/>
  <c r="I1798" i="8"/>
  <c r="I1537" i="8"/>
  <c r="I4444" i="8"/>
  <c r="I526" i="8"/>
  <c r="I4706" i="8"/>
  <c r="I2291" i="8"/>
  <c r="I1463" i="8"/>
  <c r="I1947" i="8"/>
  <c r="I748" i="8"/>
  <c r="I2862" i="8"/>
  <c r="I4510" i="8"/>
  <c r="I2721" i="8"/>
  <c r="I3599" i="8"/>
  <c r="M3599" i="8"/>
  <c r="M3053" i="8"/>
  <c r="I3053" i="8"/>
  <c r="I231" i="8"/>
  <c r="M231" i="8"/>
  <c r="I432" i="8"/>
  <c r="M432" i="8"/>
  <c r="M4286" i="8"/>
  <c r="I4286" i="8"/>
  <c r="I1109" i="8"/>
  <c r="M1109" i="8"/>
  <c r="I3868" i="8"/>
  <c r="M3868" i="8"/>
  <c r="M202" i="8"/>
  <c r="M1959" i="8"/>
  <c r="I1959" i="8"/>
  <c r="I372" i="8"/>
  <c r="M372" i="8"/>
  <c r="M3251" i="8"/>
  <c r="I1082" i="8"/>
  <c r="M1082" i="8"/>
  <c r="M1714" i="8"/>
  <c r="I1714" i="8"/>
  <c r="M2736" i="8"/>
  <c r="I2736" i="8"/>
  <c r="M3745" i="8"/>
  <c r="I3745" i="8"/>
  <c r="M1520" i="8"/>
  <c r="M3017" i="8"/>
  <c r="I3017" i="8"/>
  <c r="M541" i="8"/>
  <c r="I541" i="8"/>
  <c r="M2323" i="8"/>
  <c r="I2323" i="8"/>
  <c r="M3047" i="8"/>
  <c r="I3047" i="8"/>
  <c r="M398" i="8"/>
  <c r="I398" i="8"/>
  <c r="M4802" i="8"/>
  <c r="I4802" i="8"/>
  <c r="M1612" i="8"/>
  <c r="I1612" i="8"/>
  <c r="M4459" i="8"/>
  <c r="I4459" i="8"/>
  <c r="M2159" i="8"/>
  <c r="I2159" i="8"/>
  <c r="M136" i="8"/>
  <c r="I136" i="8"/>
  <c r="I2269" i="8"/>
  <c r="M2269" i="8"/>
  <c r="M3704" i="8"/>
  <c r="I3704" i="8"/>
  <c r="M2230" i="8"/>
  <c r="I2230" i="8"/>
  <c r="M2578" i="8"/>
  <c r="I2578" i="8"/>
  <c r="M2626" i="8"/>
  <c r="I165" i="8"/>
  <c r="M165" i="8"/>
  <c r="M3503" i="8"/>
  <c r="I3503" i="8"/>
  <c r="I3104" i="8"/>
  <c r="M3104" i="8"/>
  <c r="I1584" i="8"/>
  <c r="M1584" i="8"/>
  <c r="M3639" i="8"/>
  <c r="I3639" i="8"/>
  <c r="M322" i="8"/>
  <c r="I4985" i="8"/>
  <c r="M4985" i="8"/>
  <c r="M3041" i="8"/>
  <c r="M2825" i="8"/>
  <c r="I2825" i="8"/>
  <c r="M4932" i="8"/>
  <c r="I4932" i="8"/>
  <c r="M4956" i="8"/>
  <c r="I4956" i="8"/>
  <c r="M2464" i="8"/>
  <c r="M2702" i="8"/>
  <c r="I2702" i="8"/>
  <c r="M3768" i="8"/>
  <c r="I3768" i="8"/>
  <c r="M2514" i="8"/>
  <c r="I2514" i="8"/>
  <c r="M1196" i="8"/>
  <c r="I1196" i="8"/>
  <c r="M2158" i="8"/>
  <c r="I2158" i="8"/>
  <c r="M4400" i="8"/>
  <c r="M331" i="8"/>
  <c r="I331" i="8"/>
  <c r="M4585" i="8"/>
  <c r="M1336" i="8"/>
  <c r="I1336" i="8"/>
  <c r="M1889" i="8"/>
  <c r="M1608" i="8"/>
  <c r="I3152" i="8"/>
  <c r="M3152" i="8"/>
  <c r="M457" i="8"/>
  <c r="I457" i="8"/>
  <c r="M2608" i="8"/>
  <c r="I2608" i="8"/>
  <c r="M3739" i="8"/>
  <c r="I3739" i="8"/>
  <c r="M1020" i="8"/>
  <c r="I1020" i="8"/>
  <c r="M4055" i="8"/>
  <c r="I4007" i="8"/>
  <c r="M4007" i="8"/>
  <c r="M3332" i="8"/>
  <c r="I3332" i="8"/>
  <c r="M909" i="8"/>
  <c r="I909" i="8"/>
  <c r="M4083" i="8"/>
  <c r="M4139" i="8"/>
  <c r="I4139" i="8"/>
  <c r="M652" i="8"/>
  <c r="I652" i="8"/>
  <c r="M2485" i="8"/>
  <c r="I2485" i="8"/>
  <c r="M3346" i="8"/>
  <c r="I3346" i="8"/>
  <c r="M3643" i="8"/>
  <c r="M2105" i="8"/>
  <c r="I2105" i="8"/>
  <c r="I73" i="8"/>
  <c r="I1335" i="8"/>
  <c r="I1146" i="8"/>
  <c r="I877" i="8"/>
  <c r="I2917" i="8"/>
  <c r="I1752" i="8"/>
  <c r="I1641" i="8"/>
  <c r="I2477" i="8"/>
  <c r="I3196" i="8"/>
  <c r="M545" i="8"/>
  <c r="I545" i="8"/>
  <c r="M1396" i="8"/>
  <c r="I1396" i="8"/>
  <c r="M3462" i="8"/>
  <c r="I3462" i="8"/>
  <c r="M1296" i="8"/>
  <c r="I1296" i="8"/>
  <c r="I2519" i="8"/>
  <c r="M2519" i="8"/>
  <c r="M3030" i="8"/>
  <c r="I3030" i="8"/>
  <c r="I1391" i="8"/>
  <c r="M1391" i="8"/>
  <c r="I4532" i="8"/>
  <c r="M4532" i="8"/>
  <c r="M1915" i="8"/>
  <c r="I1915" i="8"/>
  <c r="M4725" i="8"/>
  <c r="M3510" i="8"/>
  <c r="I3510" i="8"/>
  <c r="M2930" i="8"/>
  <c r="I2930" i="8"/>
  <c r="M446" i="8"/>
  <c r="M2880" i="8"/>
  <c r="M2416" i="8"/>
  <c r="I2416" i="8"/>
  <c r="M367" i="8"/>
  <c r="I367" i="8"/>
  <c r="M1052" i="8"/>
  <c r="I1052" i="8"/>
  <c r="M3735" i="8"/>
  <c r="M1223" i="8"/>
  <c r="I1223" i="8"/>
  <c r="M98" i="8"/>
  <c r="I98" i="8"/>
  <c r="M3595" i="8"/>
  <c r="M2050" i="8"/>
  <c r="I195" i="8"/>
  <c r="I2588" i="8"/>
  <c r="I2743" i="8"/>
  <c r="I2352" i="8"/>
  <c r="I134" i="8"/>
  <c r="I4270" i="8"/>
  <c r="I3604" i="8"/>
  <c r="I4509" i="8"/>
  <c r="I2308" i="8"/>
  <c r="I4734" i="8"/>
  <c r="I3260" i="8"/>
  <c r="I4864" i="8"/>
  <c r="I3148" i="8"/>
  <c r="I3396" i="8"/>
  <c r="I1827" i="8"/>
  <c r="I2768" i="8"/>
  <c r="I4227" i="8"/>
  <c r="I754" i="8"/>
  <c r="I2936" i="8"/>
  <c r="I972" i="8"/>
  <c r="I23" i="8"/>
  <c r="I613" i="8"/>
  <c r="I4542" i="8"/>
  <c r="I4993" i="8"/>
  <c r="I1406" i="8"/>
  <c r="I75" i="8"/>
  <c r="I2300" i="8"/>
  <c r="I823" i="8"/>
  <c r="I639" i="8"/>
  <c r="I3164" i="8"/>
  <c r="I2711" i="8"/>
  <c r="I3556" i="8"/>
  <c r="I1871" i="8"/>
  <c r="I1559" i="8"/>
  <c r="I3155" i="8"/>
  <c r="I3485" i="8"/>
  <c r="I271" i="8"/>
  <c r="I2589" i="8"/>
  <c r="I3272" i="8"/>
  <c r="I4927" i="8"/>
  <c r="I3616" i="8"/>
  <c r="I2391" i="8"/>
  <c r="I985" i="8"/>
  <c r="I1937" i="8"/>
  <c r="I2263" i="8"/>
  <c r="I4860" i="8"/>
  <c r="I4155" i="8"/>
  <c r="I1926" i="8"/>
  <c r="I3915" i="8"/>
  <c r="I2112" i="8"/>
  <c r="I4941" i="8"/>
  <c r="I3508" i="8"/>
  <c r="I1925" i="8"/>
  <c r="I4158" i="8"/>
  <c r="I3264" i="8"/>
  <c r="I4888" i="8"/>
  <c r="I2390" i="8"/>
  <c r="I4294" i="8"/>
  <c r="I1804" i="8"/>
  <c r="I2714" i="8"/>
  <c r="I2279" i="8"/>
  <c r="I1735" i="8"/>
  <c r="M1735" i="8"/>
  <c r="M4603" i="8"/>
  <c r="I4603" i="8"/>
  <c r="I1704" i="8"/>
  <c r="M1704" i="8"/>
  <c r="I855" i="8"/>
  <c r="M855" i="8"/>
  <c r="M3876" i="8"/>
  <c r="I151" i="8"/>
  <c r="M151" i="8"/>
  <c r="I26" i="8"/>
  <c r="M26" i="8"/>
  <c r="M743" i="8"/>
  <c r="I743" i="8"/>
  <c r="M3681" i="8"/>
  <c r="M656" i="8"/>
  <c r="I656" i="8"/>
  <c r="I3613" i="8"/>
  <c r="M3613" i="8"/>
  <c r="M378" i="8"/>
  <c r="I378" i="8"/>
  <c r="M110" i="8"/>
  <c r="M2851" i="8"/>
  <c r="I2851" i="8"/>
  <c r="M2127" i="8"/>
  <c r="M1253" i="8"/>
  <c r="M1374" i="8"/>
  <c r="I1374" i="8"/>
  <c r="M810" i="8"/>
  <c r="I810" i="8"/>
  <c r="I1315" i="8"/>
  <c r="I2668" i="8"/>
  <c r="I4217" i="8"/>
  <c r="I1829" i="8"/>
  <c r="I3679" i="8"/>
  <c r="I3773" i="8"/>
  <c r="I3497" i="8"/>
  <c r="I2422" i="8"/>
  <c r="I3718" i="8"/>
  <c r="I3856" i="8"/>
  <c r="I4461" i="8"/>
  <c r="I2374" i="8"/>
  <c r="I1194" i="8"/>
  <c r="I718" i="8"/>
  <c r="I4145" i="8"/>
  <c r="I951" i="8"/>
  <c r="I236" i="8"/>
  <c r="I2558" i="8"/>
  <c r="I1178" i="8"/>
  <c r="I3141" i="8"/>
  <c r="I1473" i="8"/>
  <c r="M2760" i="8"/>
  <c r="I2760" i="8"/>
  <c r="I4320" i="8"/>
  <c r="M4320" i="8"/>
  <c r="I3228" i="8"/>
  <c r="M3228" i="8"/>
  <c r="M1826" i="8"/>
  <c r="I1826" i="8"/>
  <c r="M4711" i="8"/>
  <c r="I4711" i="8"/>
  <c r="M860" i="8"/>
  <c r="I3754" i="8"/>
  <c r="M3754" i="8"/>
  <c r="I1175" i="8"/>
  <c r="M1175" i="8"/>
  <c r="M3360" i="8"/>
  <c r="I3360" i="8"/>
  <c r="M1313" i="8"/>
  <c r="I1313" i="8"/>
  <c r="M1378" i="8"/>
  <c r="I1378" i="8"/>
  <c r="I2776" i="8"/>
  <c r="M2776" i="8"/>
  <c r="M4463" i="8"/>
  <c r="I4463" i="8"/>
  <c r="M475" i="8"/>
  <c r="I475" i="8"/>
  <c r="M788" i="8"/>
  <c r="M4787" i="8"/>
  <c r="I4787" i="8"/>
  <c r="M2792" i="8"/>
  <c r="I2792" i="8"/>
  <c r="M2058" i="8"/>
  <c r="I2058" i="8"/>
  <c r="M3514" i="8"/>
  <c r="M2240" i="8"/>
  <c r="M3617" i="8"/>
  <c r="I3617" i="8"/>
  <c r="M28" i="8"/>
  <c r="M506" i="8"/>
  <c r="I506" i="8"/>
  <c r="I2185" i="8"/>
  <c r="I1252" i="8"/>
  <c r="M335" i="8"/>
  <c r="I1288" i="8"/>
  <c r="M1288" i="8"/>
  <c r="M4292" i="8"/>
  <c r="M2367" i="8"/>
  <c r="M4127" i="8"/>
  <c r="M2561" i="8"/>
  <c r="I2561" i="8"/>
  <c r="I825" i="8"/>
  <c r="M825" i="8"/>
  <c r="M339" i="8"/>
  <c r="I339" i="8"/>
  <c r="M4078" i="8"/>
  <c r="M1527" i="8"/>
  <c r="I1527" i="8"/>
  <c r="M3327" i="8"/>
  <c r="I3327" i="8"/>
  <c r="M4844" i="8"/>
  <c r="I4844" i="8"/>
  <c r="M4796" i="8"/>
  <c r="I4796" i="8"/>
  <c r="M4281" i="8"/>
  <c r="I4281" i="8"/>
  <c r="M641" i="8"/>
  <c r="M3642" i="8"/>
  <c r="I3642" i="8"/>
  <c r="M3140" i="8"/>
  <c r="M1780" i="8"/>
  <c r="I1780" i="8"/>
  <c r="M2748" i="8"/>
  <c r="I2748" i="8"/>
  <c r="M814" i="8"/>
  <c r="I814" i="8"/>
  <c r="M2787" i="8"/>
  <c r="I2787" i="8"/>
  <c r="M161" i="8"/>
  <c r="I161" i="8"/>
  <c r="M3791" i="8"/>
  <c r="I3791" i="8"/>
  <c r="I1582" i="8"/>
  <c r="I1488" i="8"/>
  <c r="I390" i="8"/>
  <c r="I3955" i="8"/>
  <c r="I926" i="8"/>
  <c r="Q2" i="8"/>
  <c r="I3112" i="8" l="1"/>
  <c r="I3746" i="8"/>
  <c r="I2626" i="8"/>
  <c r="I3528" i="8"/>
  <c r="I3127" i="8"/>
  <c r="I481" i="8"/>
  <c r="I2617" i="8"/>
  <c r="I1243" i="8"/>
  <c r="I3505" i="8"/>
  <c r="I1029" i="8"/>
  <c r="I4522" i="8"/>
  <c r="I2620" i="8"/>
  <c r="I241" i="8"/>
  <c r="I1097" i="8"/>
  <c r="I1387" i="8"/>
  <c r="I2953" i="8"/>
  <c r="I3089" i="8"/>
  <c r="I2" i="8"/>
  <c r="I3033" i="8"/>
  <c r="I2367" i="8"/>
  <c r="I986" i="8"/>
  <c r="I1060" i="8"/>
  <c r="I1608" i="8"/>
  <c r="I1951" i="8"/>
  <c r="I2900" i="8"/>
  <c r="I4569" i="8"/>
  <c r="I4389" i="8"/>
  <c r="I353" i="8"/>
  <c r="I2002" i="8"/>
  <c r="I3039" i="8"/>
  <c r="I1801" i="8"/>
  <c r="I426" i="8"/>
  <c r="I1762" i="8"/>
  <c r="I4801" i="8"/>
  <c r="I2044" i="8"/>
  <c r="I88" i="8"/>
  <c r="I4193" i="8"/>
  <c r="I4416" i="8"/>
  <c r="I4311" i="8"/>
  <c r="I4596" i="8"/>
  <c r="I1863" i="8"/>
  <c r="I4967" i="8"/>
  <c r="I2108" i="8"/>
  <c r="I2525" i="8"/>
  <c r="I3029" i="8"/>
  <c r="I3412" i="8"/>
  <c r="I1471" i="8"/>
  <c r="I140" i="8"/>
  <c r="I1544" i="8"/>
  <c r="I1770" i="8"/>
  <c r="I1978" i="8"/>
  <c r="I4691" i="8"/>
  <c r="I3083" i="8"/>
  <c r="I35" i="8"/>
  <c r="I2144" i="8"/>
  <c r="I4214" i="8"/>
  <c r="I1064" i="8"/>
  <c r="I3400" i="8"/>
  <c r="I3046" i="8"/>
  <c r="I3134" i="8"/>
  <c r="I2998" i="8"/>
  <c r="I1278" i="8"/>
  <c r="I201" i="8"/>
  <c r="I3803" i="8"/>
  <c r="I1011" i="8"/>
  <c r="I3787" i="8"/>
  <c r="I2265" i="8"/>
  <c r="I2553" i="8"/>
  <c r="I3716" i="8"/>
  <c r="I1727" i="8"/>
  <c r="I2876" i="8"/>
  <c r="I641" i="8"/>
  <c r="I4292" i="8"/>
  <c r="I1231" i="8"/>
  <c r="I110" i="8"/>
  <c r="I3681" i="8"/>
  <c r="I2330" i="8"/>
  <c r="I3299" i="8"/>
  <c r="I1623" i="8"/>
  <c r="I3261" i="8"/>
  <c r="I1992" i="8"/>
  <c r="I3690" i="8"/>
  <c r="I4851" i="8"/>
  <c r="I4299" i="8"/>
  <c r="I4133" i="8"/>
  <c r="I4587" i="8"/>
  <c r="I4229" i="8"/>
  <c r="I1580" i="8"/>
  <c r="I412" i="8"/>
  <c r="I3794" i="8"/>
  <c r="I1379" i="8"/>
  <c r="I1148" i="8"/>
  <c r="I3467" i="8"/>
  <c r="I2406" i="8"/>
  <c r="I3710" i="8"/>
  <c r="I2506" i="8"/>
  <c r="I684" i="8"/>
  <c r="I616" i="8"/>
  <c r="I1522" i="8"/>
  <c r="I3959" i="8"/>
  <c r="I518" i="8"/>
  <c r="I4710" i="8"/>
  <c r="I1490" i="8"/>
  <c r="I4197" i="8"/>
  <c r="I696" i="8"/>
  <c r="I2531" i="8"/>
  <c r="I2240" i="8"/>
  <c r="I709" i="8"/>
  <c r="I407" i="8"/>
  <c r="I4635" i="8"/>
  <c r="I1214" i="8"/>
  <c r="I1887" i="8"/>
  <c r="I4561" i="8"/>
  <c r="I896" i="8"/>
  <c r="I572" i="8"/>
  <c r="I2906" i="8"/>
  <c r="I4733" i="8"/>
  <c r="I4348" i="8"/>
  <c r="I1163" i="8"/>
  <c r="I4314" i="8"/>
  <c r="I4560" i="8"/>
  <c r="I324" i="8"/>
  <c r="I1470" i="8"/>
  <c r="I955" i="8"/>
  <c r="I4044" i="8"/>
  <c r="I3584" i="8"/>
  <c r="I2070" i="8"/>
  <c r="I4478" i="8"/>
  <c r="I4052" i="8"/>
  <c r="I2015" i="8"/>
  <c r="I3422" i="8"/>
  <c r="I292" i="8"/>
  <c r="I4809" i="8"/>
  <c r="I18" i="8"/>
  <c r="I3034" i="8"/>
  <c r="I4341" i="8"/>
  <c r="I3124" i="8"/>
  <c r="I4724" i="8"/>
  <c r="I4164" i="8"/>
  <c r="I4088" i="8"/>
  <c r="I3262" i="8"/>
  <c r="I1757" i="8"/>
  <c r="I2644" i="8"/>
  <c r="I4438" i="8"/>
  <c r="I79" i="8"/>
  <c r="I2022" i="8"/>
  <c r="I3608" i="8"/>
  <c r="I4192" i="8"/>
  <c r="I728" i="8"/>
  <c r="I376" i="8"/>
  <c r="I1290" i="8"/>
  <c r="I1136" i="8"/>
  <c r="I4327" i="8"/>
  <c r="I4179" i="8"/>
  <c r="I3345" i="8"/>
  <c r="I2174" i="8"/>
  <c r="I3308" i="8"/>
  <c r="I2707" i="8"/>
  <c r="I3533" i="8"/>
  <c r="I62" i="8"/>
  <c r="I4465" i="8"/>
  <c r="I3131" i="8"/>
  <c r="I4407" i="8"/>
  <c r="I4313" i="8"/>
  <c r="I3631" i="8"/>
  <c r="I3392" i="8"/>
  <c r="I1684" i="8"/>
  <c r="I3259" i="8"/>
  <c r="I419" i="8"/>
  <c r="I1167" i="8"/>
  <c r="I238" i="8"/>
  <c r="I4219" i="8"/>
  <c r="I2031" i="8"/>
  <c r="I3514" i="8"/>
  <c r="I785" i="8"/>
  <c r="I2274" i="8"/>
  <c r="I3876" i="8"/>
  <c r="I4321" i="8"/>
  <c r="I4998" i="8"/>
  <c r="I963" i="8"/>
  <c r="I2050" i="8"/>
  <c r="I3512" i="8"/>
  <c r="I3735" i="8"/>
  <c r="I2880" i="8"/>
  <c r="I3545" i="8"/>
  <c r="I4725" i="8"/>
  <c r="I3643" i="8"/>
  <c r="I788" i="8"/>
  <c r="I1896" i="8"/>
  <c r="I1253" i="8"/>
  <c r="I239" i="8"/>
  <c r="I1963" i="8"/>
  <c r="I3469" i="8"/>
  <c r="I502" i="8"/>
  <c r="I4751" i="8"/>
  <c r="I1491" i="8"/>
  <c r="I2284" i="8"/>
  <c r="I3342" i="8"/>
  <c r="I3938" i="8"/>
  <c r="I235" i="8"/>
  <c r="I4957" i="8"/>
  <c r="I1195" i="8"/>
  <c r="I4663" i="8"/>
  <c r="I3688" i="8"/>
  <c r="I4177" i="8"/>
  <c r="I1830" i="8"/>
  <c r="I3869" i="8"/>
  <c r="I2395" i="8"/>
  <c r="I2823" i="8"/>
  <c r="I1968" i="8"/>
  <c r="I4835" i="8"/>
  <c r="I2103" i="8"/>
  <c r="I3460" i="8"/>
  <c r="I1007" i="8"/>
  <c r="I4843" i="8"/>
  <c r="I1168" i="8"/>
  <c r="I3094" i="8"/>
  <c r="I4146" i="8"/>
  <c r="I594" i="8"/>
  <c r="I4043" i="8"/>
  <c r="I3222" i="8"/>
  <c r="I2045" i="8"/>
  <c r="I3060" i="8"/>
  <c r="I4126" i="8"/>
  <c r="I525" i="8"/>
  <c r="I2645" i="8"/>
  <c r="I3001" i="8"/>
  <c r="I952" i="8"/>
  <c r="I4351" i="8"/>
  <c r="I2614" i="8"/>
  <c r="I593" i="8"/>
  <c r="I2940" i="8"/>
  <c r="I1233" i="8"/>
  <c r="I1145" i="8"/>
  <c r="I1414" i="8"/>
  <c r="I4671" i="8"/>
  <c r="I2029" i="8"/>
  <c r="I28" i="8"/>
  <c r="I860" i="8"/>
  <c r="I1898" i="8"/>
  <c r="I869" i="8"/>
  <c r="I16" i="8"/>
  <c r="I2640" i="8"/>
  <c r="I446" i="8"/>
  <c r="I4055" i="8"/>
  <c r="I1784" i="8"/>
  <c r="I4708" i="8"/>
  <c r="I970" i="8"/>
  <c r="I1919" i="8"/>
  <c r="I3370" i="8"/>
  <c r="I3757" i="8"/>
  <c r="I4163" i="8"/>
  <c r="I1867" i="8"/>
  <c r="I82" i="8"/>
  <c r="I192" i="8"/>
  <c r="I767" i="8"/>
  <c r="I247" i="8"/>
  <c r="I4437" i="8"/>
  <c r="I2963" i="8"/>
  <c r="I3738" i="8"/>
  <c r="I2001" i="8"/>
  <c r="I4304" i="8"/>
  <c r="I1656" i="8"/>
  <c r="I2089" i="8"/>
  <c r="I87" i="8"/>
  <c r="I93" i="8"/>
  <c r="I4002" i="8"/>
  <c r="I3612" i="8"/>
  <c r="I3970" i="8"/>
  <c r="I1906" i="8"/>
  <c r="I1692" i="8"/>
  <c r="I1181" i="8"/>
  <c r="I747" i="8"/>
  <c r="I4697" i="8"/>
  <c r="I175" i="8"/>
  <c r="I4131" i="8"/>
  <c r="I448" i="8"/>
  <c r="I1882" i="8"/>
  <c r="I1849" i="8"/>
  <c r="I1734" i="8"/>
  <c r="I471" i="8"/>
  <c r="I4719" i="8"/>
  <c r="I1922" i="8"/>
  <c r="I2204" i="8"/>
  <c r="I4144" i="8"/>
  <c r="I3788" i="8"/>
  <c r="I1761" i="8"/>
  <c r="I2335" i="8"/>
  <c r="I3573" i="8"/>
  <c r="I559" i="8"/>
  <c r="I4694" i="8"/>
  <c r="I486" i="8"/>
  <c r="I3077" i="8"/>
  <c r="I547" i="8"/>
  <c r="I2299" i="8"/>
  <c r="I3711" i="8"/>
  <c r="I3847" i="8"/>
  <c r="I1036" i="8"/>
  <c r="I3531" i="8"/>
  <c r="I2148" i="8"/>
  <c r="I3174" i="8"/>
  <c r="I3359" i="8"/>
  <c r="I1126" i="8"/>
  <c r="I2729" i="8"/>
  <c r="I3481" i="8"/>
  <c r="I284" i="8"/>
  <c r="I2804" i="8"/>
  <c r="I3523" i="8"/>
  <c r="I556" i="8"/>
  <c r="I3834" i="8"/>
  <c r="I3405" i="8"/>
  <c r="I3084" i="8"/>
  <c r="I4538" i="8"/>
  <c r="I3651" i="8"/>
  <c r="I671" i="8"/>
  <c r="I4242" i="8"/>
  <c r="I784" i="8"/>
  <c r="I4632" i="8"/>
  <c r="I1286" i="8"/>
  <c r="I1847" i="8"/>
  <c r="I329" i="8"/>
  <c r="I3987" i="8"/>
  <c r="I3785" i="8"/>
  <c r="I4338" i="8"/>
  <c r="I4399" i="8"/>
  <c r="I15" i="8"/>
  <c r="I2786" i="8"/>
  <c r="I3905" i="8"/>
  <c r="I4373" i="8"/>
  <c r="I2021" i="8"/>
  <c r="I4236" i="8"/>
  <c r="I3062" i="8"/>
  <c r="I1833" i="8"/>
  <c r="I2315" i="8"/>
  <c r="I4552" i="8"/>
  <c r="I1821" i="8"/>
  <c r="I3321" i="8"/>
  <c r="I322" i="8"/>
  <c r="I4033" i="8"/>
  <c r="I3917" i="8"/>
  <c r="I2981" i="8"/>
  <c r="I4964" i="8"/>
  <c r="I3826" i="8"/>
  <c r="I3391" i="8"/>
  <c r="I2594" i="8"/>
  <c r="I3355" i="8"/>
  <c r="I3286" i="8"/>
  <c r="I3667" i="8"/>
  <c r="I1998" i="8"/>
  <c r="I4628" i="8"/>
  <c r="I3598" i="8"/>
  <c r="I108" i="8"/>
  <c r="I222" i="8"/>
  <c r="I4460" i="8"/>
  <c r="I3591" i="8"/>
  <c r="I2872" i="8"/>
  <c r="I2939" i="8"/>
  <c r="I269" i="8"/>
  <c r="I10" i="8"/>
  <c r="I1024" i="8"/>
  <c r="I1942" i="8"/>
  <c r="I3823" i="8"/>
  <c r="I797" i="8"/>
  <c r="I2275" i="8"/>
  <c r="I519" i="8"/>
  <c r="I4933" i="8"/>
  <c r="I707" i="8"/>
  <c r="I228" i="8"/>
  <c r="I4877" i="8"/>
  <c r="I3611" i="8"/>
  <c r="I4328" i="8"/>
  <c r="I1274" i="8"/>
  <c r="I2803" i="8"/>
  <c r="I3354" i="8"/>
  <c r="I3595" i="8"/>
  <c r="I4083" i="8"/>
  <c r="I1520" i="8"/>
  <c r="I3312" i="8"/>
  <c r="I202" i="8"/>
  <c r="I2522" i="8"/>
  <c r="I1189" i="8"/>
  <c r="I4305" i="8"/>
  <c r="I3727" i="8"/>
  <c r="I130" i="8"/>
  <c r="I402" i="8"/>
  <c r="I755" i="8"/>
  <c r="I2675" i="8"/>
  <c r="I458" i="8"/>
  <c r="I2681" i="8"/>
  <c r="I4143" i="8"/>
  <c r="I1536" i="8"/>
  <c r="I3895" i="8"/>
  <c r="I306" i="8"/>
  <c r="I1913" i="8"/>
  <c r="I615" i="8"/>
  <c r="I3866" i="8"/>
  <c r="I2845" i="8"/>
  <c r="I3361" i="8"/>
  <c r="I4507" i="8"/>
  <c r="I4293" i="8"/>
  <c r="I3472" i="8"/>
  <c r="I539" i="8"/>
  <c r="I3919" i="8"/>
  <c r="I4773" i="8"/>
  <c r="I1955" i="8"/>
  <c r="I425" i="8"/>
  <c r="I1088" i="8"/>
  <c r="I2384" i="8"/>
  <c r="I2225" i="8"/>
  <c r="I2731" i="8"/>
  <c r="I811" i="8"/>
  <c r="I3145" i="8"/>
  <c r="I4612" i="8"/>
  <c r="I2035" i="8"/>
  <c r="I2956" i="8"/>
  <c r="I213" i="8"/>
  <c r="I3490" i="8"/>
  <c r="I2396" i="8"/>
  <c r="I2860" i="8"/>
  <c r="I384" i="8"/>
  <c r="I3753" i="8"/>
  <c r="I1142" i="8"/>
  <c r="I2581" i="8"/>
  <c r="I1722" i="8"/>
  <c r="I1211" i="8"/>
  <c r="I4747" i="8"/>
  <c r="I3025" i="8"/>
  <c r="I1309" i="8"/>
  <c r="I3686" i="8"/>
  <c r="I4763" i="8"/>
  <c r="I4644" i="8"/>
  <c r="I959" i="8"/>
  <c r="I3203" i="8"/>
  <c r="I3597" i="8"/>
  <c r="I4039" i="8"/>
  <c r="I4800" i="8"/>
  <c r="I997" i="8"/>
  <c r="I3647" i="8"/>
  <c r="I3395" i="8"/>
  <c r="I2931" i="8"/>
  <c r="I4212" i="8"/>
  <c r="I1266" i="8"/>
  <c r="I4045" i="8"/>
  <c r="I4254" i="8"/>
  <c r="I13" i="8"/>
  <c r="I2831" i="8"/>
  <c r="I3575" i="8"/>
  <c r="I4462" i="8"/>
  <c r="I805" i="8"/>
  <c r="I1948" i="8"/>
  <c r="I4004" i="8"/>
  <c r="I1140" i="8"/>
  <c r="I3477" i="8"/>
  <c r="I4222" i="8"/>
  <c r="I3140" i="8"/>
  <c r="I4078" i="8"/>
  <c r="I4127" i="8"/>
  <c r="I335" i="8"/>
  <c r="I865" i="8"/>
  <c r="I2127" i="8"/>
  <c r="I3095" i="8"/>
  <c r="I3988" i="8"/>
  <c r="I521" i="8"/>
  <c r="I1855" i="8"/>
  <c r="I2040" i="8"/>
  <c r="I3132" i="8"/>
  <c r="I1018" i="8"/>
  <c r="I2454" i="8"/>
  <c r="I3156" i="8"/>
  <c r="I2381" i="8"/>
  <c r="I1237" i="8"/>
  <c r="I3954" i="8"/>
  <c r="I4502" i="8"/>
  <c r="I4374" i="8"/>
  <c r="I3004" i="8"/>
  <c r="I2055" i="8"/>
  <c r="I1792" i="8"/>
  <c r="I1687" i="8"/>
  <c r="I3273" i="8"/>
  <c r="I669" i="8"/>
  <c r="I1328" i="8"/>
  <c r="I3213" i="8"/>
  <c r="I3750" i="8"/>
  <c r="I840" i="8"/>
  <c r="I1574" i="8"/>
  <c r="I781" i="8"/>
  <c r="I1119" i="8"/>
  <c r="I3513" i="8"/>
  <c r="I347" i="8"/>
  <c r="I4228" i="8"/>
  <c r="I915" i="8"/>
  <c r="I2892" i="8"/>
  <c r="I3006" i="8"/>
  <c r="I2085" i="8"/>
  <c r="I3829" i="8"/>
  <c r="I1729" i="8"/>
  <c r="I3596" i="8"/>
  <c r="I1165" i="8"/>
  <c r="I508" i="8"/>
  <c r="I2962" i="8"/>
  <c r="I3048" i="8"/>
  <c r="I3087" i="8"/>
  <c r="I2605" i="8"/>
  <c r="I3146" i="8"/>
  <c r="I183" i="8"/>
  <c r="I2038" i="8"/>
  <c r="I48" i="8"/>
  <c r="I567" i="8"/>
  <c r="I3038" i="8"/>
  <c r="I1974" i="8"/>
  <c r="I1154" i="8"/>
  <c r="I237" i="8"/>
  <c r="I2201" i="8"/>
  <c r="I960" i="8"/>
  <c r="I488" i="8"/>
  <c r="I837" i="8"/>
  <c r="I4251" i="8"/>
  <c r="I1033" i="8"/>
  <c r="I3901" i="8"/>
  <c r="I1817" i="8"/>
  <c r="I1875" i="8"/>
  <c r="I1108" i="8"/>
  <c r="I4755" i="8"/>
  <c r="I299" i="8"/>
  <c r="I439" i="8"/>
  <c r="I111" i="8"/>
  <c r="I2217" i="8"/>
  <c r="I4965" i="8"/>
  <c r="I437" i="8"/>
  <c r="I1881" i="8"/>
  <c r="I673" i="8"/>
  <c r="I2073" i="8"/>
  <c r="I209" i="8"/>
  <c r="I4392" i="8"/>
  <c r="I3444" i="8"/>
  <c r="I1283" i="8"/>
  <c r="I3209" i="8"/>
  <c r="I4060" i="8"/>
  <c r="I3892" i="8"/>
  <c r="I2398" i="8"/>
  <c r="I4529" i="8"/>
  <c r="I4371" i="8"/>
  <c r="I2961" i="8"/>
  <c r="I1496" i="8"/>
  <c r="I4114" i="8"/>
  <c r="I3158" i="8"/>
  <c r="I1793" i="8"/>
  <c r="I104" i="8"/>
  <c r="I1193" i="8"/>
  <c r="I1607" i="8"/>
  <c r="I368" i="8"/>
  <c r="I315" i="8"/>
  <c r="I12" i="8"/>
  <c r="I1171" i="8"/>
  <c r="I325" i="8"/>
  <c r="I4252" i="8"/>
  <c r="I3061" i="8"/>
  <c r="I1781" i="8"/>
  <c r="I2650" i="8"/>
  <c r="I2884" i="8"/>
  <c r="I3185" i="8"/>
  <c r="I3320" i="8"/>
  <c r="I4182" i="8"/>
  <c r="I4398" i="8"/>
  <c r="I706" i="8"/>
  <c r="I3832" i="8"/>
  <c r="I162" i="8"/>
  <c r="I4602" i="8"/>
  <c r="I2673" i="8"/>
  <c r="I251" i="8"/>
  <c r="I1717" i="8"/>
  <c r="I417" i="8"/>
  <c r="I2100" i="8"/>
  <c r="I4151" i="8"/>
  <c r="I2858" i="8"/>
  <c r="I497" i="8"/>
  <c r="I2816" i="8"/>
  <c r="I4477" i="8"/>
  <c r="I3592" i="8"/>
  <c r="I2560" i="8"/>
  <c r="I3474" i="8"/>
  <c r="I1889" i="8"/>
  <c r="I4400" i="8"/>
  <c r="I2677" i="8"/>
  <c r="I640" i="8"/>
  <c r="I3792" i="8"/>
  <c r="I2624" i="8"/>
  <c r="I3810" i="8"/>
  <c r="I1250" i="8"/>
  <c r="I4150" i="8"/>
  <c r="I4394" i="8"/>
  <c r="I1662" i="8"/>
  <c r="I2891" i="8"/>
  <c r="I1899" i="8"/>
  <c r="I3427" i="8"/>
  <c r="I3488" i="8"/>
  <c r="I4404" i="8"/>
  <c r="I288" i="8"/>
  <c r="I3096" i="8"/>
  <c r="I196" i="8"/>
  <c r="I979" i="8"/>
  <c r="I4273" i="8"/>
  <c r="I3027" i="8"/>
  <c r="I4608" i="8"/>
  <c r="I4346" i="8"/>
  <c r="I4750" i="8"/>
  <c r="I2378" i="8"/>
  <c r="I635" i="8"/>
  <c r="I4241" i="8"/>
  <c r="I4504" i="8"/>
  <c r="I845" i="8"/>
  <c r="I259" i="8"/>
  <c r="I4363" i="8"/>
  <c r="I4601" i="8"/>
  <c r="I3603" i="8"/>
  <c r="I3577" i="8"/>
  <c r="I1755" i="8"/>
  <c r="I1121" i="8"/>
  <c r="I2250" i="8"/>
  <c r="I1980" i="8"/>
  <c r="I2043" i="8"/>
  <c r="I4019" i="8"/>
  <c r="I1950" i="8"/>
  <c r="I1385" i="8"/>
  <c r="I4312" i="8"/>
  <c r="I4082" i="8"/>
  <c r="I3056" i="8"/>
  <c r="I3168" i="8"/>
  <c r="I2030" i="8"/>
  <c r="I1114" i="8"/>
  <c r="I770" i="8"/>
  <c r="I579" i="8"/>
  <c r="I4580" i="8"/>
  <c r="I612" i="8"/>
  <c r="I4261" i="8"/>
  <c r="I503" i="8"/>
  <c r="I2293" i="8"/>
  <c r="I634" i="8"/>
  <c r="I4929" i="8"/>
  <c r="I2242" i="8"/>
  <c r="I3912" i="8"/>
  <c r="I1508" i="8"/>
  <c r="I1152" i="8"/>
  <c r="I3662" i="8"/>
  <c r="I3436" i="8"/>
  <c r="I487" i="8"/>
  <c r="I2952" i="8"/>
  <c r="I1701" i="8"/>
  <c r="I2102" i="8"/>
  <c r="I1073" i="8"/>
  <c r="I423" i="8"/>
  <c r="I4232" i="8"/>
  <c r="I4360" i="8"/>
  <c r="I267" i="8"/>
  <c r="I1400" i="8"/>
  <c r="I57" i="8"/>
  <c r="I3163" i="8"/>
  <c r="I2888" i="8"/>
  <c r="I2301" i="8"/>
  <c r="I2442" i="8"/>
  <c r="I43" i="8"/>
  <c r="I3852" i="8"/>
  <c r="I399" i="8"/>
  <c r="I2852" i="8"/>
  <c r="I168" i="8"/>
  <c r="I2865" i="8"/>
  <c r="I470" i="8"/>
  <c r="I190" i="8"/>
  <c r="I2233" i="8"/>
  <c r="I354" i="8"/>
  <c r="I2041" i="8"/>
  <c r="I3211" i="8"/>
  <c r="I4136" i="8"/>
  <c r="I58" i="8"/>
  <c r="I2244" i="8"/>
  <c r="I1666" i="8"/>
  <c r="I3972" i="8"/>
  <c r="I2191" i="8"/>
  <c r="I1724" i="8"/>
  <c r="I3929" i="8"/>
  <c r="I4771" i="8"/>
  <c r="I33" i="8"/>
  <c r="I3328" i="8"/>
  <c r="I3997" i="8"/>
  <c r="I2794" i="8"/>
  <c r="I667" i="8"/>
  <c r="I1987" i="8"/>
  <c r="I4108" i="8"/>
  <c r="I4306" i="8"/>
  <c r="I208" i="8"/>
  <c r="I1245" i="8"/>
  <c r="I2412" i="8"/>
  <c r="I2281" i="8"/>
  <c r="I3031" i="8"/>
  <c r="I4111" i="8"/>
  <c r="I4582" i="8"/>
  <c r="I2775" i="8"/>
  <c r="I3159" i="8"/>
  <c r="I405" i="8"/>
  <c r="I2932" i="8"/>
  <c r="I3565" i="8"/>
  <c r="I1025" i="8"/>
  <c r="I678" i="8"/>
  <c r="I1141" i="8"/>
  <c r="I76" i="8"/>
  <c r="I3135" i="8"/>
  <c r="I4530" i="8"/>
  <c r="I2847" i="8"/>
  <c r="I4528" i="8"/>
  <c r="I4359" i="8"/>
  <c r="I998" i="8"/>
  <c r="I2441" i="8"/>
  <c r="I460" i="8"/>
  <c r="I996" i="8"/>
  <c r="I4650" i="8"/>
  <c r="I2878" i="8"/>
  <c r="I1484" i="8"/>
  <c r="I2034" i="8"/>
  <c r="I2134" i="8"/>
  <c r="I266" i="8"/>
  <c r="I1221" i="8"/>
  <c r="I317" i="8"/>
  <c r="I761" i="8"/>
  <c r="I3466" i="8"/>
  <c r="I655" i="8"/>
  <c r="I2277" i="8"/>
  <c r="I1224" i="8"/>
  <c r="I2351" i="8"/>
  <c r="I2918" i="8"/>
  <c r="I4638" i="8"/>
  <c r="I3416" i="8"/>
  <c r="I3021" i="8"/>
  <c r="I1695" i="8"/>
  <c r="I964" i="8"/>
  <c r="I3501" i="8"/>
  <c r="I3964" i="8"/>
  <c r="I4011" i="8"/>
  <c r="I4476" i="8"/>
  <c r="I2166" i="8"/>
  <c r="I1225" i="8"/>
  <c r="I2842" i="8"/>
  <c r="I2402" i="8"/>
  <c r="I2145" i="8"/>
  <c r="I3182" i="8"/>
  <c r="I1739" i="8"/>
  <c r="I4875" i="8"/>
  <c r="I968" i="8"/>
  <c r="I3292" i="8"/>
  <c r="I122" i="8"/>
  <c r="I990" i="8"/>
  <c r="I3445" i="8"/>
  <c r="I84" i="8"/>
  <c r="I1226" i="8"/>
  <c r="I4408" i="8"/>
  <c r="I3045" i="8"/>
  <c r="I2520" i="8"/>
  <c r="I2019" i="8"/>
  <c r="I1316" i="8"/>
  <c r="I3995" i="8"/>
  <c r="I135" i="8"/>
  <c r="I4135" i="8"/>
  <c r="I3489" i="8"/>
  <c r="I504" i="8"/>
  <c r="I3322" i="8"/>
  <c r="I4636" i="8"/>
  <c r="I1123" i="8"/>
  <c r="I4370" i="8"/>
  <c r="I3434" i="8"/>
  <c r="I4614" i="8"/>
  <c r="I1709" i="8"/>
  <c r="I2752" i="8"/>
  <c r="I232" i="8"/>
  <c r="I4430" i="8"/>
  <c r="I1055" i="8"/>
  <c r="I4247" i="8"/>
  <c r="I465" i="8"/>
  <c r="I328" i="8"/>
  <c r="I32" i="8"/>
  <c r="I3414" i="8"/>
  <c r="I4255" i="8"/>
  <c r="I3614" i="8"/>
  <c r="I2428" i="8"/>
  <c r="I633" i="8"/>
  <c r="I2943" i="8"/>
  <c r="I2528" i="8"/>
  <c r="I614" i="8"/>
  <c r="I2615" i="8"/>
  <c r="I1095" i="8"/>
  <c r="I553" i="8"/>
  <c r="I3764" i="8"/>
  <c r="I1935" i="8"/>
  <c r="I3484" i="8"/>
  <c r="I4687" i="8"/>
  <c r="I2973" i="8"/>
  <c r="I478" i="8"/>
  <c r="I363" i="8"/>
  <c r="I3389" i="8"/>
  <c r="I4548" i="8"/>
  <c r="I2789" i="8"/>
  <c r="I3541" i="8"/>
  <c r="I3935" i="8"/>
  <c r="I3406" i="8"/>
  <c r="I2160" i="8"/>
  <c r="I1172" i="8"/>
  <c r="I2466" i="8"/>
  <c r="I4649" i="8"/>
  <c r="I3275" i="8"/>
  <c r="I4170" i="8"/>
  <c r="I4419" i="8"/>
  <c r="I1633" i="8"/>
  <c r="I3622" i="8"/>
  <c r="I2107" i="8"/>
  <c r="I4417" i="8"/>
  <c r="I4441" i="8"/>
  <c r="I1573" i="8"/>
  <c r="I3110" i="8"/>
  <c r="I4264" i="8"/>
  <c r="I4633" i="8"/>
  <c r="I3473" i="8"/>
  <c r="I1438" i="8"/>
  <c r="I4056" i="8"/>
  <c r="I1087" i="8"/>
  <c r="I690" i="8"/>
  <c r="I536" i="8"/>
  <c r="I218" i="8"/>
  <c r="I1267" i="8"/>
  <c r="I2399" i="8"/>
  <c r="I803" i="8"/>
  <c r="I2358" i="8"/>
  <c r="I3522" i="8"/>
  <c r="I2593" i="8"/>
  <c r="I3535" i="8"/>
  <c r="I573" i="8"/>
  <c r="I2505" i="8"/>
  <c r="I507" i="8"/>
  <c r="I1049" i="8"/>
  <c r="I2116" i="8"/>
  <c r="I4099" i="8"/>
  <c r="I4503" i="8"/>
  <c r="I3248" i="8"/>
  <c r="I1965" i="8"/>
  <c r="I2565" i="8"/>
  <c r="I205" i="8"/>
  <c r="I1818" i="8"/>
  <c r="I1017" i="8"/>
  <c r="I362" i="8"/>
  <c r="I1835" i="8"/>
  <c r="I3811" i="8"/>
  <c r="I4176" i="8"/>
  <c r="I3728" i="8"/>
  <c r="I1050" i="8"/>
  <c r="I1903" i="8"/>
  <c r="I3297" i="8"/>
  <c r="I1970" i="8"/>
  <c r="I3495" i="8"/>
  <c r="I831" i="8"/>
  <c r="I2027" i="8"/>
  <c r="I528" i="8"/>
  <c r="I2818" i="8"/>
  <c r="I1931" i="8"/>
  <c r="I3904" i="8"/>
  <c r="I3205" i="8"/>
  <c r="I1865" i="8"/>
  <c r="I4353" i="8"/>
  <c r="I663" i="8"/>
  <c r="I4035" i="8"/>
  <c r="I3583" i="8"/>
  <c r="I2750" i="8"/>
  <c r="I141" i="8"/>
  <c r="I1229" i="8"/>
  <c r="I1411" i="8"/>
  <c r="I2239" i="8"/>
  <c r="I2339" i="8"/>
  <c r="I4514" i="8"/>
  <c r="I3812" i="8"/>
  <c r="I4401" i="8"/>
  <c r="I891" i="8"/>
  <c r="I298" i="8"/>
  <c r="I252" i="8"/>
  <c r="I2899" i="8"/>
  <c r="I3874" i="8"/>
  <c r="I2828" i="8"/>
  <c r="I1203" i="8"/>
  <c r="I929" i="8"/>
  <c r="I2113" i="8"/>
  <c r="I4524" i="8"/>
  <c r="I3181" i="8"/>
  <c r="I4343" i="8"/>
  <c r="I272" i="8"/>
  <c r="I3432" i="8"/>
  <c r="I3277" i="8"/>
  <c r="I658" i="8"/>
  <c r="I752" i="8"/>
  <c r="I4600" i="8"/>
  <c r="I2919" i="8"/>
  <c r="I2253" i="8"/>
  <c r="I624" i="8"/>
  <c r="I1854" i="8"/>
  <c r="I1696" i="8"/>
  <c r="I4295" i="8"/>
  <c r="I2295" i="8"/>
  <c r="I2926" i="8"/>
  <c r="I3936" i="8"/>
  <c r="I1209" i="8"/>
  <c r="I1282" i="8"/>
  <c r="I2700" i="8"/>
  <c r="I4084" i="8"/>
  <c r="I4585" i="8"/>
  <c r="I2464" i="8"/>
  <c r="I3041" i="8"/>
  <c r="I3251" i="8"/>
  <c r="I962" i="8"/>
  <c r="I3076" i="8"/>
  <c r="I476" i="8"/>
  <c r="I1067" i="8"/>
  <c r="I898" i="8"/>
  <c r="I4521" i="8"/>
  <c r="I1540" i="8"/>
  <c r="I422" i="8"/>
  <c r="I599" i="8"/>
  <c r="I3859" i="8"/>
  <c r="I3548" i="8"/>
  <c r="I409" i="8"/>
  <c r="I3008" i="8"/>
  <c r="I139" i="8"/>
  <c r="I4576" i="8"/>
  <c r="I3992" i="8"/>
  <c r="I1682" i="8"/>
  <c r="I2833" i="8"/>
  <c r="I3295" i="8"/>
  <c r="I2572" i="8"/>
  <c r="I4721" i="8"/>
  <c r="I942" i="8"/>
  <c r="I41" i="8"/>
  <c r="I1065" i="8"/>
  <c r="I4657" i="8"/>
  <c r="I4186" i="8"/>
  <c r="I3774" i="8"/>
  <c r="I2003" i="8"/>
  <c r="I2988" i="8"/>
  <c r="I3506" i="8"/>
  <c r="I1802" i="8"/>
  <c r="I1156" i="8"/>
  <c r="I799" i="8"/>
  <c r="I1938" i="8"/>
  <c r="I4201" i="8"/>
  <c r="I723" i="8"/>
  <c r="I77" i="8"/>
  <c r="I531" i="8"/>
  <c r="I216" i="8"/>
  <c r="I3590" i="8"/>
  <c r="I3850" i="8"/>
  <c r="I90" i="8"/>
  <c r="I1217" i="8"/>
  <c r="I3176" i="8"/>
  <c r="I2024" i="8"/>
  <c r="I2007" i="8"/>
  <c r="I4792" i="8"/>
  <c r="I4858" i="8"/>
  <c r="I4495" i="8"/>
  <c r="I1848" i="8"/>
  <c r="I1914" i="8"/>
  <c r="I1177" i="8"/>
  <c r="I3950" i="8"/>
  <c r="I2658" i="8"/>
  <c r="I4722" i="8"/>
  <c r="I1289" i="8"/>
  <c r="I992" i="8"/>
  <c r="I3779" i="8"/>
  <c r="I939" i="8"/>
  <c r="I242" i="8"/>
  <c r="I2414" i="8"/>
  <c r="I4613" i="8"/>
  <c r="I3952" i="8"/>
  <c r="I1428" i="8"/>
  <c r="I359" i="8"/>
  <c r="I4" i="8"/>
  <c r="I1006" i="8"/>
  <c r="I751" i="8"/>
  <c r="I1618" i="8"/>
  <c r="I1660" i="8"/>
  <c r="I3066" i="8"/>
  <c r="I4619" i="8"/>
  <c r="I4610" i="8"/>
  <c r="I733" i="8"/>
  <c r="I1054" i="8"/>
  <c r="I4265" i="8"/>
  <c r="I2706" i="8"/>
  <c r="I917" i="8"/>
  <c r="I563" i="8"/>
  <c r="I143" i="8"/>
  <c r="I3339" i="8"/>
  <c r="I3014" i="8"/>
  <c r="I4557" i="8"/>
  <c r="I2450" i="8"/>
  <c r="I2883" i="8"/>
  <c r="I473" i="8"/>
  <c r="I4764" i="8"/>
  <c r="I4788" i="8"/>
  <c r="I1026" i="8"/>
  <c r="I551" i="8"/>
  <c r="I2067" i="8"/>
  <c r="I3217" i="8"/>
  <c r="I3784" i="8"/>
  <c r="I4246" i="8"/>
  <c r="I3233" i="8"/>
  <c r="I2280" i="8"/>
  <c r="I2329" i="8"/>
  <c r="I424" i="8"/>
  <c r="I2119" i="8"/>
  <c r="I1933" i="8"/>
  <c r="I3990" i="8"/>
  <c r="I2403" i="8"/>
  <c r="I4334" i="8"/>
  <c r="I4001" i="8"/>
  <c r="I1820" i="8"/>
  <c r="I1671" i="8"/>
  <c r="I3825" i="8"/>
  <c r="I351" i="8"/>
  <c r="I468" i="8"/>
  <c r="I283" i="8"/>
  <c r="I4395" i="8"/>
  <c r="I766" i="8"/>
  <c r="I1819" i="8"/>
  <c r="I4653" i="8"/>
  <c r="I4051" i="8"/>
  <c r="I2292" i="8"/>
  <c r="I1627" i="8"/>
  <c r="I2923" i="8"/>
  <c r="I1589" i="8"/>
  <c r="I945" i="8"/>
  <c r="I4527" i="8"/>
  <c r="I4707" i="8"/>
  <c r="I4307" i="8"/>
  <c r="I4807" i="8"/>
  <c r="I182" i="8"/>
  <c r="I1782" i="8"/>
  <c r="I1287" i="8"/>
  <c r="I401" i="8"/>
  <c r="I3121" i="8"/>
  <c r="I1976" i="8"/>
  <c r="I4681" i="8"/>
  <c r="I1785" i="8"/>
  <c r="I4202" i="8"/>
  <c r="I3504" i="8"/>
  <c r="I383" i="8"/>
  <c r="I4471" i="8"/>
  <c r="I3455" i="8"/>
  <c r="I2484" i="8"/>
  <c r="I4651" i="8"/>
  <c r="I3961" i="8"/>
  <c r="I3985" i="8"/>
  <c r="I3246" i="8"/>
  <c r="I2863" i="8"/>
  <c r="I3674" i="8"/>
  <c r="I294" i="8"/>
  <c r="I3605" i="8"/>
  <c r="I3873" i="8"/>
  <c r="I1254" i="8"/>
  <c r="I1137" i="8"/>
  <c r="I371" i="8"/>
  <c r="I4215" i="8"/>
  <c r="I729" i="8"/>
  <c r="I4464" i="8"/>
  <c r="I4194" i="8"/>
  <c r="I4468" i="8"/>
  <c r="I4868" i="8"/>
  <c r="I4429" i="8"/>
  <c r="I782" i="8"/>
  <c r="I4642" i="8"/>
  <c r="I686" i="8"/>
  <c r="I1056" i="8"/>
  <c r="I1650" i="8"/>
  <c r="I212" i="8"/>
  <c r="I1138" i="8"/>
  <c r="I1241" i="8"/>
  <c r="I1928" i="8"/>
  <c r="I349" i="8"/>
  <c r="I484" i="8"/>
  <c r="I1870" i="8"/>
  <c r="I4506" i="8"/>
  <c r="I4189" i="8"/>
  <c r="I4383" i="8"/>
  <c r="I332" i="8"/>
  <c r="I403" i="8"/>
  <c r="I2307" i="8"/>
  <c r="I254" i="8"/>
  <c r="I4492" i="8"/>
  <c r="I1939" i="8"/>
  <c r="I971" i="8"/>
  <c r="I2765" i="8"/>
  <c r="I2218" i="8"/>
  <c r="I2405" i="8"/>
  <c r="I310" i="8"/>
  <c r="I3589" i="8"/>
  <c r="I2518" i="8"/>
  <c r="I1733" i="8"/>
  <c r="I4769" i="8"/>
  <c r="I1869" i="8"/>
  <c r="I1112" i="8"/>
  <c r="I1238" i="8"/>
  <c r="I720" i="8"/>
  <c r="I1159" i="8"/>
  <c r="I1404" i="8"/>
  <c r="I2746" i="8"/>
  <c r="I358" i="8"/>
  <c r="I2354" i="8"/>
  <c r="I3941" i="8"/>
  <c r="I4244" i="8"/>
  <c r="I1807" i="8"/>
  <c r="I321" i="8"/>
  <c r="I3103" i="8"/>
  <c r="I3180" i="8"/>
  <c r="I4054" i="8"/>
  <c r="I520" i="8"/>
  <c r="I4758" i="8"/>
  <c r="I3692" i="8"/>
  <c r="I4545" i="8"/>
  <c r="I4085" i="8"/>
  <c r="I3951" i="8"/>
  <c r="I994" i="8"/>
  <c r="I4361" i="8"/>
  <c r="I4629" i="8"/>
  <c r="I343" i="8"/>
  <c r="I4689" i="8"/>
  <c r="I174" i="8"/>
  <c r="I3393" i="8"/>
  <c r="I3519" i="8"/>
  <c r="I138" i="8"/>
  <c r="I186" i="8"/>
  <c r="I3991" i="8"/>
  <c r="I3676" i="8"/>
  <c r="I2475" i="8"/>
  <c r="I946" i="8"/>
  <c r="I498" i="8"/>
  <c r="I1639" i="8"/>
  <c r="I1677" i="8"/>
  <c r="I366" i="8"/>
  <c r="I3458" i="8"/>
  <c r="I3447" i="8"/>
  <c r="I4166" i="8"/>
  <c r="I3835" i="8"/>
  <c r="I2013" i="8"/>
  <c r="I581" i="8"/>
  <c r="I3092" i="8"/>
  <c r="I418" i="8"/>
  <c r="I4970" i="8"/>
  <c r="I2830" i="8"/>
  <c r="I408" i="8"/>
  <c r="I3564" i="8"/>
  <c r="I645" i="8"/>
  <c r="I2106" i="8"/>
  <c r="I1941" i="8"/>
  <c r="I4275" i="8"/>
  <c r="I4674" i="8"/>
  <c r="I2676" i="8"/>
  <c r="I978" i="8"/>
  <c r="I4344" i="8"/>
  <c r="I3976" i="8"/>
  <c r="I3816" i="8"/>
  <c r="I2616" i="8"/>
  <c r="I1772" i="8"/>
  <c r="I3470" i="8"/>
  <c r="I4379" i="8"/>
  <c r="I4350" i="8"/>
  <c r="I1990" i="8"/>
  <c r="I3397" i="8"/>
  <c r="I3162" i="8"/>
  <c r="I4497" i="8"/>
  <c r="I173" i="8"/>
  <c r="I7" i="8"/>
  <c r="I1094" i="8"/>
  <c r="I2483" i="8"/>
  <c r="I4698" i="8"/>
  <c r="I1916" i="8"/>
  <c r="I1132" i="8"/>
  <c r="I69" i="8"/>
  <c r="I2037" i="8"/>
  <c r="I1541" i="8"/>
  <c r="I4489" i="8"/>
  <c r="I121" i="8"/>
  <c r="I638" i="8"/>
  <c r="I4762" i="8"/>
  <c r="I25" i="8"/>
  <c r="I3281" i="8"/>
  <c r="I3450" i="8"/>
  <c r="I2370" i="8"/>
  <c r="I2928" i="8"/>
  <c r="I3809" i="8"/>
  <c r="I3333" i="8"/>
  <c r="I856" i="8"/>
  <c r="I466" i="8"/>
  <c r="I544" i="8"/>
  <c r="I2838" i="8"/>
  <c r="I1204" i="8"/>
  <c r="I1996" i="8"/>
  <c r="I411" i="8"/>
  <c r="I4249" i="8"/>
  <c r="I2314" i="8"/>
  <c r="I4783" i="8"/>
  <c r="I3108" i="8"/>
  <c r="I2061" i="8"/>
  <c r="I1548" i="8"/>
  <c r="I3435" i="8"/>
  <c r="I3291" i="8"/>
  <c r="I4549" i="8"/>
  <c r="I3865" i="8"/>
  <c r="I4781" i="8"/>
  <c r="I583" i="8"/>
  <c r="I4696" i="8"/>
  <c r="I4449" i="8"/>
  <c r="I4180" i="8"/>
  <c r="I4426" i="8"/>
  <c r="I3293" i="8"/>
  <c r="I1134" i="8"/>
  <c r="I3526" i="8"/>
  <c r="I3437" i="8"/>
  <c r="I3559" i="8"/>
  <c r="I3078" i="8"/>
  <c r="I1768" i="8"/>
  <c r="I4543" i="8"/>
  <c r="I2661" i="8"/>
  <c r="I4028" i="8"/>
  <c r="I2333" i="8"/>
  <c r="I1956" i="8"/>
  <c r="I2632" i="8"/>
  <c r="I38" i="8"/>
  <c r="I2990" i="8"/>
  <c r="I780" i="8"/>
  <c r="I4162" i="8"/>
  <c r="I3629" i="8"/>
  <c r="I704" i="8"/>
  <c r="I2495" i="8"/>
  <c r="I3529" i="8"/>
  <c r="I819" i="8"/>
  <c r="I3107" i="8"/>
  <c r="I3419" i="8"/>
  <c r="I1825" i="8"/>
  <c r="I4137" i="8"/>
  <c r="I74" i="8"/>
  <c r="I421" i="8"/>
  <c r="I4754" i="8"/>
  <c r="I3922" i="8"/>
  <c r="I277" i="8"/>
  <c r="I2478" i="8"/>
  <c r="I3410" i="8"/>
  <c r="I4431" i="8"/>
  <c r="I4756" i="8"/>
  <c r="I1365" i="8"/>
  <c r="I533" i="8"/>
  <c r="I1683" i="8"/>
  <c r="I714" i="8"/>
  <c r="I3221" i="8"/>
  <c r="I4387" i="8"/>
  <c r="I319" i="8"/>
  <c r="I320" i="8"/>
  <c r="I3340" i="8"/>
  <c r="I1057" i="8"/>
  <c r="I440" i="8"/>
  <c r="I1453" i="8"/>
  <c r="I1444" i="8"/>
  <c r="I705" i="8"/>
  <c r="I1895" i="8"/>
  <c r="I2732" i="8"/>
  <c r="I636" i="8"/>
  <c r="I3697" i="8"/>
  <c r="I3551" i="8"/>
  <c r="I3615" i="8"/>
  <c r="I4605" i="8"/>
  <c r="I3998" i="8"/>
  <c r="I78" i="8"/>
  <c r="I598" i="8"/>
  <c r="I2982" i="8"/>
  <c r="I3442" i="8"/>
  <c r="I3479" i="8"/>
  <c r="I80" i="8"/>
  <c r="I3767" i="8"/>
  <c r="I1495" i="8"/>
  <c r="I2410" i="8"/>
  <c r="I1111" i="8"/>
  <c r="I1392" i="8"/>
  <c r="I2705" i="8"/>
  <c r="I4324" i="8"/>
  <c r="I2121" i="8"/>
  <c r="I1880" i="8"/>
  <c r="I250" i="8"/>
  <c r="I4422" i="8"/>
  <c r="I1279" i="8"/>
  <c r="I4092" i="8"/>
  <c r="I2992" i="8"/>
  <c r="I2283" i="8"/>
  <c r="I4223" i="8"/>
  <c r="I2006" i="8"/>
  <c r="I2434" i="8"/>
  <c r="I1183" i="8"/>
  <c r="I2959" i="8"/>
  <c r="I2313" i="8"/>
  <c r="I11" i="8"/>
  <c r="I3129" i="8"/>
  <c r="I4079" i="8"/>
  <c r="I4759" i="8"/>
  <c r="I2411" i="8"/>
  <c r="I4323" i="8"/>
  <c r="I4364" i="8"/>
  <c r="I4393" i="8"/>
  <c r="I4588" i="8"/>
  <c r="I3190" i="8"/>
  <c r="I1198" i="8"/>
  <c r="I400" i="8"/>
  <c r="I4567" i="8"/>
  <c r="I4366" i="8"/>
  <c r="I2036" i="8"/>
  <c r="I2817" i="8"/>
  <c r="I3872" i="8"/>
  <c r="I1624" i="8"/>
  <c r="I246" i="8"/>
  <c r="I4804" i="8"/>
  <c r="I3521" i="8"/>
  <c r="I4149" i="8"/>
  <c r="I1008" i="8"/>
  <c r="I576" i="8"/>
  <c r="I976" i="8"/>
  <c r="I3871" i="8"/>
  <c r="I1265" i="8"/>
  <c r="I1786" i="8"/>
  <c r="I123" i="8"/>
  <c r="I3579" i="8"/>
  <c r="I2629" i="8"/>
  <c r="I3357" i="8"/>
  <c r="I3906" i="8"/>
  <c r="I4456" i="8"/>
  <c r="I3928" i="8"/>
  <c r="I3891" i="8"/>
  <c r="I4069" i="8"/>
  <c r="I2712" i="8"/>
  <c r="I2530" i="8"/>
  <c r="I2971" i="8"/>
  <c r="I4452" i="8"/>
  <c r="I1251" i="8"/>
  <c r="I3845" i="8"/>
  <c r="I4434" i="8"/>
  <c r="I2699" i="8"/>
  <c r="I1312" i="8"/>
  <c r="I127" i="8"/>
  <c r="I1719" i="8"/>
  <c r="I3372" i="8"/>
  <c r="I4564" i="8"/>
  <c r="I3101" i="8"/>
  <c r="I3507" i="8"/>
  <c r="I2975" i="8"/>
  <c r="I2599" i="8"/>
  <c r="I3250" i="8"/>
  <c r="I2584" i="8"/>
  <c r="I2063" i="8"/>
  <c r="I3150" i="8"/>
  <c r="I287" i="8"/>
  <c r="I1794" i="8"/>
  <c r="I2948" i="8"/>
  <c r="I430" i="8"/>
  <c r="I4015" i="8"/>
  <c r="I3058" i="8"/>
  <c r="I3717" i="8"/>
  <c r="I169" i="8"/>
  <c r="I2682" i="8"/>
  <c r="I3518" i="8"/>
  <c r="I3270" i="8"/>
  <c r="I3624" i="8"/>
  <c r="I1943" i="8"/>
  <c r="I1975" i="8"/>
  <c r="I3562" i="8"/>
  <c r="I4190" i="8"/>
  <c r="I2693" i="8"/>
  <c r="I389" i="8"/>
  <c r="I1731" i="8"/>
  <c r="I4089" i="8"/>
  <c r="I4134" i="8"/>
  <c r="I4604" i="8"/>
  <c r="I4910" i="8"/>
  <c r="I3755" i="8"/>
  <c r="I4729" i="8"/>
  <c r="I3282" i="8"/>
  <c r="I2945" i="8"/>
  <c r="I1552" i="8"/>
  <c r="I126" i="8"/>
  <c r="I517" i="8"/>
  <c r="I55" i="8"/>
  <c r="I2870" i="8"/>
  <c r="I3486" i="8"/>
  <c r="I4141" i="8"/>
  <c r="I3267" i="8"/>
  <c r="I895" i="8"/>
  <c r="I385" i="8"/>
  <c r="I203" i="8"/>
  <c r="I278" i="8"/>
  <c r="I1103" i="8"/>
  <c r="I1077" i="8"/>
  <c r="I47" i="8"/>
  <c r="I4053" i="8"/>
  <c r="I1092" i="8"/>
  <c r="I515" i="8"/>
  <c r="I1042" i="8"/>
  <c r="I3079" i="8"/>
  <c r="I454" i="8"/>
  <c r="I3879" i="8"/>
  <c r="I3515" i="8"/>
  <c r="I4290" i="8"/>
  <c r="I191" i="8"/>
  <c r="I1236" i="8"/>
  <c r="I3762" i="8"/>
  <c r="I4952" i="8"/>
  <c r="I1861" i="8"/>
  <c r="I501" i="8"/>
  <c r="I1694" i="8"/>
  <c r="I3401" i="8"/>
  <c r="I786" i="8"/>
  <c r="I1795" i="8"/>
  <c r="I279" i="8"/>
  <c r="I396" i="8"/>
  <c r="I1644" i="8"/>
  <c r="I3188" i="8"/>
  <c r="I3568" i="8"/>
  <c r="I3070" i="8"/>
  <c r="I4776" i="8"/>
  <c r="I1810" i="8"/>
  <c r="I1272" i="8"/>
  <c r="I4184" i="8"/>
  <c r="I4727" i="8"/>
  <c r="I550" i="8"/>
  <c r="I3000" i="8"/>
  <c r="I1079" i="8"/>
  <c r="I1125" i="8"/>
  <c r="I416" i="8"/>
  <c r="I3569" i="8"/>
  <c r="I91" i="8"/>
  <c r="I2078" i="8"/>
  <c r="I3833" i="8"/>
  <c r="I147" i="8"/>
  <c r="I940" i="8"/>
  <c r="I2524" i="8"/>
  <c r="I54" i="8"/>
  <c r="I3055" i="8"/>
  <c r="I397" i="8"/>
  <c r="I623" i="8"/>
  <c r="I50" i="8"/>
  <c r="I3043" i="8"/>
  <c r="I286" i="8"/>
  <c r="I1358" i="8"/>
  <c r="I2161" i="8"/>
  <c r="I94" i="8"/>
  <c r="I1991" i="8"/>
  <c r="I96" i="8"/>
  <c r="I255" i="8"/>
  <c r="I2927" i="8"/>
  <c r="I4098" i="8"/>
  <c r="I364" i="8"/>
  <c r="I1227" i="8"/>
  <c r="I1888" i="8"/>
  <c r="I4686" i="8"/>
  <c r="I4040" i="8"/>
  <c r="I3588" i="8"/>
  <c r="I2821" i="8"/>
  <c r="I3822" i="8"/>
  <c r="I2005" i="8"/>
  <c r="I4518" i="8"/>
  <c r="I1053" i="8"/>
  <c r="I1230" i="8"/>
  <c r="I3380" i="8"/>
  <c r="I2469" i="8"/>
  <c r="I4372" i="8"/>
  <c r="I1474" i="8"/>
  <c r="I2504" i="8"/>
  <c r="I4038" i="8"/>
  <c r="I1894" i="8"/>
  <c r="I1405" i="8"/>
  <c r="I4221" i="8"/>
  <c r="I693" i="8"/>
  <c r="I4118" i="8"/>
  <c r="I4159" i="8"/>
  <c r="I4516" i="8"/>
  <c r="I4091" i="8"/>
  <c r="I821" i="8"/>
  <c r="I3065" i="8"/>
  <c r="I4695" i="8"/>
  <c r="I2902" i="8"/>
  <c r="I4672" i="8"/>
  <c r="I1790" i="8"/>
  <c r="I1455" i="8"/>
  <c r="I1846" i="8"/>
  <c r="I4558" i="8"/>
  <c r="I144" i="8"/>
  <c r="I1689" i="8"/>
  <c r="I681" i="8"/>
  <c r="I4381" i="8"/>
  <c r="I4870" i="8"/>
  <c r="I4700" i="8"/>
  <c r="I318" i="8"/>
  <c r="I4147" i="8"/>
  <c r="I211" i="8"/>
  <c r="I2763" i="8"/>
  <c r="I4726" i="8"/>
  <c r="I2202" i="8"/>
  <c r="I442" i="8"/>
  <c r="I999" i="8"/>
  <c r="I3044" i="8"/>
  <c r="I3977" i="8"/>
  <c r="I3413" i="8"/>
  <c r="I4046" i="8"/>
  <c r="I2014" i="8"/>
  <c r="I4090" i="8"/>
  <c r="I1394" i="8"/>
  <c r="I2697" i="8"/>
  <c r="I357" i="8"/>
  <c r="I2404" i="8"/>
  <c r="I1004" i="8"/>
  <c r="I4652" i="8"/>
  <c r="I866" i="8"/>
  <c r="I4061" i="8"/>
  <c r="I1345" i="8"/>
  <c r="I2911" i="8"/>
  <c r="I3500" i="8"/>
  <c r="I4784" i="8"/>
  <c r="I1070" i="8"/>
  <c r="I97" i="8"/>
  <c r="I2972" i="8"/>
  <c r="I4673" i="8"/>
  <c r="I689" i="8"/>
  <c r="I933" i="8"/>
  <c r="I3547" i="8"/>
  <c r="I1068" i="8"/>
  <c r="I1760" i="8"/>
  <c r="I4405" i="8"/>
  <c r="I4396" i="8"/>
  <c r="I4520" i="8"/>
  <c r="I4316" i="8"/>
  <c r="I1766" i="8"/>
  <c r="I1413" i="8"/>
  <c r="I661" i="8"/>
  <c r="I2009" i="8"/>
  <c r="I4786" i="8"/>
  <c r="I3403" i="8"/>
  <c r="I200" i="8"/>
  <c r="I561" i="8"/>
  <c r="I4276" i="8"/>
  <c r="I2385" i="8"/>
  <c r="I1424" i="8"/>
  <c r="I1219" i="8"/>
  <c r="I659" i="8"/>
  <c r="I3317" i="8"/>
  <c r="I2946" i="8"/>
  <c r="I630" i="8"/>
  <c r="I1796" i="8"/>
  <c r="I1690" i="8"/>
  <c r="I2260" i="8"/>
  <c r="I3511" i="8"/>
  <c r="I4318" i="8"/>
  <c r="I4785" i="8"/>
  <c r="I3364" i="8"/>
  <c r="I1218" i="8"/>
  <c r="I3678" i="8"/>
  <c r="I2069" i="8"/>
  <c r="I2350" i="8"/>
  <c r="I2569" i="8"/>
  <c r="I3081" i="8"/>
  <c r="I4277" i="8"/>
  <c r="I2223" i="8"/>
  <c r="I2072" i="8"/>
  <c r="I2582" i="8"/>
  <c r="I3378" i="8"/>
  <c r="I1986" i="8"/>
  <c r="I2439" i="8"/>
  <c r="I4297" i="8"/>
  <c r="I1840" i="8"/>
  <c r="I1187" i="8"/>
  <c r="I2357" i="8"/>
  <c r="I644" i="8"/>
  <c r="I1725" i="8"/>
  <c r="I3243" i="8"/>
  <c r="I1778" i="8"/>
  <c r="I1890" i="8"/>
  <c r="I703" i="8"/>
  <c r="I3885" i="8"/>
  <c r="I1093" i="8"/>
  <c r="I727" i="8"/>
  <c r="I257" i="8"/>
  <c r="I3157" i="8"/>
  <c r="I4021" i="8"/>
  <c r="I1048" i="8"/>
  <c r="I795" i="8"/>
  <c r="I4737" i="8"/>
  <c r="I1297" i="8"/>
  <c r="I2630" i="8"/>
  <c r="I2805" i="8"/>
  <c r="I1059" i="8"/>
  <c r="I4743" i="8"/>
  <c r="I3059" i="8"/>
  <c r="I2718" i="8"/>
  <c r="I512" i="8"/>
  <c r="I1220" i="8"/>
  <c r="I1269" i="8"/>
  <c r="I4009" i="8"/>
  <c r="I4508" i="8"/>
  <c r="I336" i="8"/>
  <c r="I3425" i="8"/>
  <c r="I4161" i="8"/>
  <c r="I3947" i="8"/>
  <c r="I150" i="8"/>
  <c r="I3980" i="8"/>
  <c r="I4609" i="8"/>
  <c r="I3581" i="8"/>
  <c r="I164" i="8"/>
  <c r="I1901" i="8"/>
  <c r="I3336" i="8"/>
  <c r="I3189" i="8"/>
  <c r="I4208" i="8"/>
  <c r="I2554" i="8"/>
  <c r="I3911" i="8"/>
  <c r="I2298" i="8"/>
  <c r="I746" i="8"/>
  <c r="I2856" i="8"/>
  <c r="I692" i="8"/>
  <c r="I4285" i="8"/>
  <c r="I688" i="8"/>
  <c r="I3772" i="8"/>
  <c r="I4218" i="8"/>
  <c r="I1276" i="8"/>
  <c r="I3557" i="8"/>
  <c r="I3882" i="8"/>
  <c r="I346" i="8"/>
  <c r="I4682" i="8"/>
  <c r="I2273" i="8"/>
  <c r="I3371" i="8"/>
  <c r="I313" i="8"/>
  <c r="I3741" i="8"/>
  <c r="I2407" i="8"/>
  <c r="I2512" i="8"/>
  <c r="I4513" i="8"/>
  <c r="I4435" i="8"/>
  <c r="I2480" i="8"/>
  <c r="I954" i="8"/>
  <c r="I535" i="8"/>
  <c r="I725" i="8"/>
  <c r="I1806" i="8"/>
  <c r="I2968" i="8"/>
  <c r="I1918" i="8"/>
  <c r="I1034" i="8"/>
  <c r="I281" i="8"/>
  <c r="I2670" i="8"/>
  <c r="I4119" i="8"/>
  <c r="I4298" i="8"/>
  <c r="I1777" i="8"/>
  <c r="I3492" i="8"/>
  <c r="I3487" i="8"/>
  <c r="I3404" i="8"/>
  <c r="I1605" i="8"/>
  <c r="I3109" i="8"/>
  <c r="I2951" i="8"/>
  <c r="I2577" i="8"/>
  <c r="I1635" i="8"/>
  <c r="I2457" i="8"/>
  <c r="I4142" i="8"/>
  <c r="I1166" i="8"/>
  <c r="I312" i="8"/>
  <c r="I928" i="8"/>
  <c r="I4693" i="8"/>
  <c r="I1949" i="8"/>
  <c r="I4160" i="8"/>
  <c r="I4109" i="8"/>
  <c r="I3819" i="8"/>
  <c r="I618" i="8"/>
  <c r="I3797" i="8"/>
  <c r="I3962" i="8"/>
  <c r="I490" i="8"/>
  <c r="I451" i="8"/>
  <c r="I1107" i="8"/>
  <c r="I3827" i="8"/>
  <c r="I4611" i="8"/>
  <c r="I2986" i="8"/>
  <c r="I4533" i="8"/>
  <c r="I1697" i="8"/>
  <c r="I311" i="8"/>
  <c r="I3801" i="8"/>
  <c r="I887" i="8"/>
  <c r="I764" i="8"/>
  <c r="I1691" i="8"/>
  <c r="I4803" i="8"/>
  <c r="I3223" i="8"/>
  <c r="I477" i="8"/>
  <c r="I1078" i="8"/>
  <c r="I2316" i="8"/>
  <c r="I516" i="8"/>
  <c r="I3192" i="8"/>
  <c r="I4616" i="8"/>
  <c r="I4939" i="8"/>
  <c r="I4648" i="8"/>
  <c r="I3028" i="8"/>
  <c r="I4070" i="8"/>
  <c r="I881" i="8"/>
  <c r="I2995" i="8"/>
  <c r="I3439" i="8"/>
  <c r="I835" i="8"/>
  <c r="I607" i="8"/>
  <c r="I107" i="8"/>
  <c r="I698" i="8"/>
  <c r="I5" i="8"/>
  <c r="I1083" i="8"/>
  <c r="I3908" i="8"/>
  <c r="I1737" i="8"/>
  <c r="I68" i="8"/>
  <c r="I3918" i="8"/>
  <c r="I52" i="8"/>
  <c r="I3670" i="8"/>
  <c r="I4210" i="8"/>
  <c r="I106" i="8"/>
  <c r="I4944" i="8"/>
  <c r="I4101" i="8"/>
  <c r="I27" i="8"/>
  <c r="I4491" i="8"/>
  <c r="I1076" i="8"/>
  <c r="I829" i="8"/>
  <c r="I1263" i="8"/>
  <c r="I1361" i="8"/>
  <c r="I1979" i="8"/>
  <c r="I4105" i="8"/>
  <c r="I2016" i="8"/>
  <c r="I1010" i="8"/>
  <c r="I2020" i="8"/>
  <c r="I1553" i="8"/>
  <c r="I19" i="8"/>
  <c r="I890" i="8"/>
  <c r="I2964" i="8"/>
  <c r="I4886" i="8"/>
  <c r="I2826" i="8"/>
  <c r="I676" i="8"/>
  <c r="I3795" i="8"/>
  <c r="I1081" i="8"/>
  <c r="I3331" i="8"/>
  <c r="I701" i="8"/>
  <c r="I4234" i="8"/>
  <c r="I2698" i="8"/>
  <c r="I1039" i="8"/>
  <c r="I1122" i="8"/>
  <c r="I1884" i="8"/>
  <c r="I936" i="8"/>
  <c r="I1891" i="8"/>
  <c r="I1860" i="8"/>
  <c r="I3621" i="8"/>
  <c r="I1631" i="8"/>
  <c r="I3227" i="8"/>
  <c r="I3187" i="8"/>
  <c r="I2369" i="8"/>
  <c r="I3641" i="8"/>
  <c r="I2877" i="8"/>
  <c r="I537" i="8"/>
  <c r="I2065" i="8"/>
  <c r="I377" i="8"/>
  <c r="I3549" i="8"/>
  <c r="I4274" i="8"/>
  <c r="I4483" i="8"/>
  <c r="I712" i="8"/>
  <c r="I2612" i="8"/>
  <c r="I3368" i="8"/>
  <c r="I1371" i="8"/>
  <c r="I3456" i="8"/>
  <c r="I22" i="8"/>
  <c r="I3366" i="8"/>
  <c r="I3219" i="8"/>
  <c r="I3499" i="8"/>
  <c r="I219" i="8"/>
  <c r="I813" i="8"/>
  <c r="I3068" i="8"/>
  <c r="I370" i="8"/>
  <c r="I4540" i="8"/>
  <c r="I4262" i="8"/>
  <c r="I4198" i="8"/>
  <c r="I2535" i="8"/>
  <c r="I540" i="8"/>
  <c r="I4753" i="8"/>
  <c r="I820" i="8"/>
  <c r="I584" i="8"/>
  <c r="I1246" i="8"/>
  <c r="I4825" i="8"/>
  <c r="I494" i="8"/>
  <c r="I1261" i="8"/>
  <c r="I71" i="8"/>
  <c r="I3169" i="8"/>
  <c r="I333" i="8"/>
  <c r="I1457" i="8"/>
  <c r="I4077" i="8"/>
  <c r="I3705" i="8"/>
  <c r="I974" i="8"/>
  <c r="I3415" i="8"/>
  <c r="I1783" i="8"/>
  <c r="I1510" i="8"/>
  <c r="I3574" i="8"/>
  <c r="I2898" i="8"/>
  <c r="I3520" i="8"/>
  <c r="I3183" i="8"/>
  <c r="I605" i="8"/>
  <c r="I4165" i="8"/>
  <c r="I1743" i="8"/>
  <c r="I2231" i="8"/>
  <c r="I1326" i="8"/>
  <c r="I3880" i="8"/>
  <c r="I4050" i="8"/>
  <c r="I679" i="8"/>
  <c r="I1366" i="8"/>
  <c r="I1206" i="8"/>
  <c r="I4023" i="8"/>
  <c r="I221" i="8"/>
  <c r="I3352" i="8"/>
  <c r="I2155" i="8"/>
  <c r="I3244" i="8"/>
  <c r="I2684" i="8"/>
  <c r="I2319" i="8"/>
  <c r="I3838" i="8"/>
  <c r="I4317" i="8"/>
  <c r="I4205" i="8"/>
  <c r="I4376" i="8"/>
  <c r="I1271" i="8"/>
  <c r="I302" i="8"/>
  <c r="I3494" i="8"/>
  <c r="I3298" i="8"/>
  <c r="I1617" i="8"/>
  <c r="I4626" i="8"/>
  <c r="I3411" i="8"/>
  <c r="I4709" i="8"/>
  <c r="I3022" i="8"/>
  <c r="I4730" i="8"/>
  <c r="I2914" i="8"/>
  <c r="I3388" i="8"/>
  <c r="I1961" i="8"/>
  <c r="I64" i="8"/>
  <c r="I1014" i="8"/>
  <c r="I670" i="8"/>
  <c r="I4362" i="8"/>
  <c r="I4457" i="8"/>
  <c r="I4325" i="8"/>
  <c r="I4791" i="8"/>
  <c r="I2893" i="8"/>
  <c r="I3979" i="8"/>
  <c r="I4200" i="8"/>
  <c r="I3178" i="8"/>
  <c r="I4760" i="8"/>
  <c r="I1853" i="8"/>
  <c r="I2042" i="8"/>
  <c r="I2355" i="8"/>
  <c r="I4559" i="8"/>
  <c r="I4196" i="8"/>
  <c r="I3645" i="8"/>
  <c r="I2747" i="8"/>
  <c r="I4272" i="8"/>
  <c r="I177" i="8"/>
  <c r="I1836" i="8"/>
  <c r="I2976" i="8"/>
  <c r="I4466" i="8"/>
  <c r="I4124" i="8"/>
  <c r="I2336" i="8"/>
  <c r="I2123" i="8"/>
  <c r="I1538" i="8"/>
  <c r="I3090" i="8"/>
  <c r="I744" i="8"/>
  <c r="I3426" i="8"/>
  <c r="I4048" i="8"/>
  <c r="I356" i="8"/>
  <c r="I2903" i="8"/>
  <c r="I2910" i="8"/>
  <c r="I2742" i="8"/>
  <c r="I1823" i="8"/>
  <c r="I3329" i="8"/>
  <c r="I2570" i="8"/>
  <c r="I4717" i="8"/>
  <c r="I3226" i="8"/>
  <c r="I2692" i="8"/>
  <c r="I2716" i="8"/>
  <c r="I3805" i="8"/>
  <c r="I1041" i="8"/>
  <c r="I4790" i="8"/>
  <c r="I3958" i="8"/>
  <c r="I2907" i="8"/>
  <c r="I4598" i="8"/>
  <c r="I2740" i="8"/>
  <c r="I3789" i="8"/>
  <c r="I1957" i="8"/>
  <c r="I983" i="8"/>
  <c r="I4772" i="8"/>
  <c r="I300" i="8"/>
  <c r="I2686" i="8"/>
  <c r="I3538" i="8"/>
  <c r="I4553" i="8"/>
  <c r="I1240" i="8"/>
  <c r="I1170" i="8"/>
  <c r="I3384" i="8"/>
  <c r="I1686" i="8"/>
  <c r="I374" i="8"/>
  <c r="I2552" i="8"/>
  <c r="I4322" i="8"/>
  <c r="I606" i="8"/>
  <c r="I3252" i="8"/>
  <c r="I2548" i="8"/>
  <c r="I159" i="8"/>
  <c r="I807" i="8"/>
  <c r="I3896" i="8"/>
  <c r="I3375" i="8"/>
  <c r="I3446" i="8"/>
  <c r="I2965" i="8"/>
  <c r="I3668" i="8"/>
  <c r="I530" i="8"/>
  <c r="I1774" i="8"/>
  <c r="I2613" i="8"/>
  <c r="I2871" i="8"/>
  <c r="I2604" i="8"/>
  <c r="I643" i="8"/>
  <c r="I1946" i="8"/>
  <c r="I4309" i="8"/>
  <c r="I4195" i="8"/>
  <c r="I1809" i="8"/>
  <c r="I1188" i="8"/>
  <c r="I431" i="8"/>
  <c r="I3216" i="8"/>
  <c r="I1294" i="8"/>
  <c r="I2507" i="8"/>
  <c r="I1862" i="8"/>
  <c r="I818" i="8"/>
  <c r="I4999" i="8"/>
  <c r="I4042" i="8"/>
  <c r="I2913" i="8"/>
  <c r="I224" i="8"/>
  <c r="I858" i="8"/>
  <c r="I3172" i="8"/>
  <c r="I3903" i="8"/>
  <c r="I3707" i="8"/>
  <c r="I483" i="8"/>
  <c r="I2503" i="8"/>
  <c r="I2756" i="8"/>
  <c r="I4243" i="8"/>
  <c r="I2046" i="8"/>
  <c r="I3133" i="8"/>
  <c r="I438" i="8"/>
  <c r="I4284" i="8"/>
  <c r="I1962" i="8"/>
  <c r="I808" i="8"/>
  <c r="I1852" i="8"/>
  <c r="I449" i="8"/>
  <c r="I4352" i="8"/>
  <c r="I1149" i="8"/>
  <c r="I1089" i="8"/>
  <c r="I4319" i="8"/>
  <c r="I3051" i="8"/>
  <c r="I650" i="8"/>
  <c r="I4096" i="8"/>
  <c r="I2082" i="8"/>
  <c r="I2929" i="8"/>
  <c r="I1074" i="8"/>
  <c r="I585" i="8"/>
  <c r="I3443" i="8"/>
  <c r="I4646" i="8"/>
  <c r="I178" i="8"/>
  <c r="I2337" i="8"/>
  <c r="I2294" i="8"/>
  <c r="I4841" i="8"/>
  <c r="I2222" i="8"/>
  <c r="I387" i="8"/>
  <c r="I4354" i="8"/>
  <c r="I1723" i="8"/>
  <c r="I1789" i="8"/>
  <c r="I3855" i="8"/>
  <c r="I394" i="8"/>
  <c r="I4966" i="8"/>
  <c r="I4071" i="8"/>
  <c r="I2769" i="8"/>
  <c r="I3926" i="8"/>
  <c r="I4475" i="8"/>
  <c r="I3736" i="8"/>
  <c r="I4256" i="8"/>
  <c r="I1398" i="8"/>
  <c r="I4678" i="8"/>
  <c r="I2695" i="8"/>
  <c r="I2999" i="8"/>
  <c r="I1930" i="8"/>
  <c r="I4357" i="8"/>
  <c r="I832" i="8"/>
  <c r="I194" i="8"/>
  <c r="I1877" i="8"/>
  <c r="I816" i="8"/>
  <c r="I2169" i="8"/>
  <c r="I4420" i="8"/>
  <c r="I4308" i="8"/>
  <c r="I1469" i="8"/>
  <c r="I4738" i="8"/>
  <c r="I965" i="8"/>
  <c r="I2901" i="8"/>
  <c r="I1873" i="8"/>
  <c r="I3373" i="8"/>
  <c r="I4536" i="8"/>
  <c r="I3161" i="8"/>
  <c r="I3963" i="8"/>
  <c r="I172" i="8"/>
  <c r="I4685" i="8"/>
  <c r="I444" i="8"/>
  <c r="I4774" i="8"/>
  <c r="I930" i="8"/>
  <c r="I1843" i="8"/>
  <c r="I163" i="8"/>
  <c r="I2835" i="8"/>
  <c r="I3635" i="8"/>
  <c r="I4490" i="8"/>
  <c r="I4547" i="8"/>
  <c r="I2426" i="8"/>
  <c r="I1192" i="8"/>
  <c r="I3310" i="8"/>
  <c r="I4746" i="8"/>
  <c r="I158" i="8"/>
  <c r="I2874" i="8"/>
  <c r="I4735" i="8"/>
  <c r="I4991" i="8"/>
  <c r="I4012" i="8"/>
  <c r="I2909" i="8"/>
  <c r="I2184" i="8"/>
  <c r="I2773" i="8"/>
  <c r="I1776" i="8"/>
  <c r="I1362" i="8"/>
  <c r="I456" i="8"/>
  <c r="I608" i="8"/>
  <c r="I1824" i="8"/>
  <c r="I4883" i="8"/>
  <c r="I4259" i="8"/>
  <c r="I308" i="8"/>
  <c r="I522" i="8"/>
  <c r="I3382" i="8"/>
  <c r="I3572" i="8"/>
  <c r="I2383" i="8"/>
  <c r="I1629" i="8"/>
  <c r="I794" i="8"/>
  <c r="I3689" i="8"/>
  <c r="I4349" i="8"/>
  <c r="I980" i="8"/>
  <c r="I4211" i="8"/>
  <c r="I2343" i="8"/>
  <c r="I2142" i="8"/>
  <c r="I3126" i="8"/>
  <c r="I1742" i="8"/>
  <c r="I148" i="8"/>
  <c r="I1967" i="8"/>
  <c r="I3737" i="8"/>
  <c r="I2427" i="8"/>
  <c r="I4225" i="8"/>
  <c r="I102" i="8"/>
  <c r="I4519" i="8"/>
  <c r="I1732" i="8"/>
  <c r="I9" i="8"/>
  <c r="I3984" i="8"/>
  <c r="I2115" i="8"/>
  <c r="I4625" i="8"/>
  <c r="I4356" i="8"/>
  <c r="I3660" i="8"/>
  <c r="I2889" i="8"/>
  <c r="I3524" i="8"/>
  <c r="I1698" i="8"/>
  <c r="I258" i="8"/>
  <c r="I1113" i="8"/>
  <c r="I3683" i="8"/>
  <c r="I3606" i="8"/>
  <c r="I2735" i="8"/>
  <c r="I464" i="8"/>
  <c r="I2400" i="8"/>
  <c r="I2766" i="8"/>
  <c r="I2983" i="8"/>
  <c r="I4032" i="8"/>
  <c r="I4409" i="8"/>
  <c r="I1708" i="8"/>
  <c r="I4766" i="8"/>
  <c r="I3729" i="8"/>
  <c r="I323" i="8"/>
  <c r="I1062" i="8"/>
  <c r="I4326" i="8"/>
  <c r="I4535" i="8"/>
  <c r="I1754" i="8"/>
  <c r="I63" i="8"/>
  <c r="I3971" i="8"/>
  <c r="I1932" i="8"/>
  <c r="I4087" i="8"/>
  <c r="I1186" i="8"/>
  <c r="I4488" i="8"/>
  <c r="I867" i="8"/>
  <c r="I4427" i="8"/>
  <c r="I2526" i="8"/>
  <c r="I1291" i="8"/>
  <c r="I3775" i="8"/>
  <c r="I1791" i="8"/>
  <c r="I2474" i="8"/>
  <c r="I204" i="8"/>
  <c r="I3064" i="8"/>
  <c r="I3843" i="8"/>
  <c r="I1952" i="8"/>
  <c r="I406" i="8"/>
  <c r="I4418" i="8"/>
  <c r="I4268" i="8"/>
  <c r="I600" i="8"/>
  <c r="I4279" i="8"/>
  <c r="I4482" i="8"/>
  <c r="I3672" i="8"/>
  <c r="I2801" i="8"/>
  <c r="I380" i="8"/>
  <c r="I4329" i="8"/>
  <c r="I4749" i="8"/>
  <c r="I1518" i="8"/>
  <c r="I2749" i="8"/>
  <c r="I14" i="8"/>
  <c r="I171" i="8"/>
  <c r="I4599" i="8"/>
  <c r="I2321" i="8"/>
  <c r="I4988" i="8"/>
  <c r="I4618" i="8"/>
  <c r="I1944" i="8"/>
  <c r="I3740" i="8"/>
  <c r="I4128" i="8"/>
  <c r="I2762" i="8"/>
  <c r="I1124" i="8"/>
  <c r="I3194" i="8"/>
  <c r="I1620" i="8"/>
  <c r="I3448" i="8"/>
  <c r="I3338" i="8"/>
  <c r="I3684" i="8"/>
  <c r="I304" i="8"/>
  <c r="I3387" i="8"/>
  <c r="I4701" i="8"/>
  <c r="I1920" i="8"/>
  <c r="I4291" i="8"/>
  <c r="I4975" i="8"/>
  <c r="I2542" i="8"/>
  <c r="I1001" i="8"/>
  <c r="I3097" i="8"/>
  <c r="I3930" i="8"/>
  <c r="I4025" i="8"/>
  <c r="I4949" i="8"/>
  <c r="I932" i="8"/>
  <c r="I753" i="8"/>
  <c r="I1904" i="8"/>
  <c r="I597" i="8"/>
  <c r="I226" i="8"/>
  <c r="I65" i="8"/>
  <c r="I1609" i="8"/>
  <c r="I3696" i="8"/>
  <c r="I773" i="8"/>
  <c r="I4188" i="8"/>
  <c r="I1720" i="8"/>
  <c r="I2723" i="8"/>
  <c r="I1040" i="8"/>
  <c r="I120" i="8"/>
  <c r="I381" i="8"/>
  <c r="I1985" i="8"/>
  <c r="I2622" i="8"/>
  <c r="I538" i="8"/>
  <c r="I2028" i="8"/>
  <c r="I958" i="8"/>
  <c r="I4765" i="8"/>
  <c r="I1716" i="8"/>
  <c r="I4593" i="8"/>
  <c r="I2248" i="8"/>
  <c r="I2764" i="8"/>
  <c r="I4512" i="8"/>
  <c r="I3306" i="8"/>
  <c r="I4036" i="8"/>
  <c r="I1747" i="8"/>
  <c r="I557" i="8"/>
  <c r="I3451" i="8"/>
  <c r="I2643" i="8"/>
  <c r="I827" i="8"/>
  <c r="I2662" i="8"/>
  <c r="I4885" i="8"/>
  <c r="I3210" i="8"/>
  <c r="I2904" i="8"/>
  <c r="I1741" i="8"/>
  <c r="I2052" i="8"/>
  <c r="I469" i="8"/>
  <c r="I1086" i="8"/>
  <c r="I3116" i="8"/>
  <c r="I4187" i="8"/>
  <c r="I3279" i="8"/>
  <c r="I2234" i="8"/>
  <c r="I256" i="8"/>
  <c r="I2456" i="8"/>
  <c r="I4523" i="8"/>
  <c r="I2562" i="8"/>
  <c r="I2848" i="8"/>
  <c r="I1485" i="8"/>
  <c r="I2829" i="8"/>
  <c r="I3539" i="8"/>
  <c r="I721" i="8"/>
  <c r="I3111" i="8"/>
  <c r="I3240" i="8"/>
  <c r="I234" i="8"/>
  <c r="I4704" i="8"/>
  <c r="I21" i="8"/>
  <c r="I4622" i="8"/>
  <c r="I1151" i="8"/>
  <c r="I2326" i="8"/>
  <c r="I1674" i="8"/>
  <c r="I1700" i="8"/>
  <c r="I1431" i="8"/>
  <c r="I1883" i="8"/>
  <c r="I716" i="8"/>
  <c r="I3202" i="8"/>
  <c r="I3285" i="8"/>
  <c r="I4331" i="8"/>
  <c r="I2286" i="8"/>
  <c r="I85" i="8"/>
  <c r="I527" i="8"/>
  <c r="I1015" i="8"/>
  <c r="I4423" i="8"/>
  <c r="I1478" i="8"/>
  <c r="I3220" i="8"/>
  <c r="I1779" i="8"/>
  <c r="I1075" i="8"/>
  <c r="I4447" i="8"/>
  <c r="I3586" i="8"/>
  <c r="I3167" i="8"/>
  <c r="I1685" i="8"/>
  <c r="I1368" i="8"/>
  <c r="I128" i="8"/>
  <c r="I587" i="8"/>
  <c r="I3525" i="8"/>
  <c r="I1415" i="8"/>
  <c r="I4865" i="8"/>
  <c r="I2271" i="8"/>
  <c r="I4402" i="8"/>
  <c r="I119" i="8"/>
  <c r="I4909" i="8"/>
  <c r="I569" i="8"/>
  <c r="I1210" i="8"/>
  <c r="I4115" i="8"/>
  <c r="I3303" i="8"/>
  <c r="I4181" i="8"/>
  <c r="I2010" i="8"/>
  <c r="I391" i="8"/>
  <c r="I2611" i="8"/>
  <c r="I711" i="8"/>
  <c r="I4448" i="8"/>
  <c r="I4980" i="8"/>
  <c r="I3585" i="8"/>
  <c r="I49" i="8"/>
  <c r="I730" i="8"/>
  <c r="I112" i="8"/>
  <c r="I2873" i="8"/>
  <c r="I4094" i="8"/>
  <c r="I4378" i="8"/>
  <c r="I3036" i="8"/>
  <c r="I564" i="8"/>
  <c r="I1912" i="8"/>
  <c r="I4428" i="8"/>
  <c r="I3010" i="8"/>
  <c r="I1841" i="8"/>
  <c r="I804" i="8"/>
  <c r="I2446" i="8"/>
  <c r="I3713" i="8"/>
  <c r="I3204" i="8"/>
  <c r="I662" i="8"/>
  <c r="I1115" i="8"/>
  <c r="I3191" i="8"/>
  <c r="I4517" i="8"/>
  <c r="I886" i="8"/>
  <c r="I434" i="8"/>
  <c r="I4382" i="8"/>
  <c r="I1934" i="8"/>
  <c r="I2780" i="8"/>
  <c r="I4501" i="8"/>
  <c r="I4454" i="8"/>
  <c r="I4912" i="8"/>
  <c r="I2386" i="8"/>
  <c r="I3934" i="8"/>
  <c r="I3818" i="8"/>
  <c r="I3967" i="8"/>
  <c r="I2853" i="8"/>
  <c r="I571" i="8"/>
  <c r="I3516" i="8"/>
  <c r="I3235" i="8"/>
  <c r="I3337" i="8"/>
  <c r="I3301" i="8"/>
  <c r="I2949" i="8"/>
  <c r="I1158" i="8"/>
  <c r="I1923" i="8"/>
  <c r="I2212" i="8"/>
  <c r="I179" i="8"/>
  <c r="I4534" i="8"/>
  <c r="I4080" i="8"/>
  <c r="I474" i="8"/>
  <c r="I4458" i="8"/>
  <c r="I2451" i="8"/>
  <c r="I39" i="8"/>
  <c r="I4260" i="8"/>
  <c r="I230" i="8"/>
  <c r="I626" i="8"/>
  <c r="I4739" i="8"/>
  <c r="I4013" i="8"/>
  <c r="I1907" i="8"/>
  <c r="I4369" i="8"/>
  <c r="I2356" i="8"/>
  <c r="I2309" i="8"/>
  <c r="I875" i="8"/>
  <c r="I2077" i="8"/>
  <c r="I1099" i="8"/>
  <c r="I2012" i="8"/>
  <c r="I923" i="8"/>
  <c r="I646" i="8"/>
  <c r="I2018" i="8"/>
  <c r="I4586" i="8"/>
  <c r="I207" i="8"/>
  <c r="I3542" i="8"/>
  <c r="I2966" i="8"/>
  <c r="I3005" i="8"/>
  <c r="I1746" i="8"/>
  <c r="I1248" i="8"/>
  <c r="I921" i="8"/>
  <c r="I441" i="8"/>
  <c r="I2603" i="8"/>
  <c r="I2255" i="8"/>
  <c r="I160" i="8"/>
  <c r="I3144" i="8"/>
  <c r="I4257" i="8"/>
  <c r="I4076" i="8"/>
  <c r="I1179" i="8"/>
  <c r="I24" i="8"/>
  <c r="I1084" i="8"/>
  <c r="I2942" i="8"/>
  <c r="I3050" i="8"/>
  <c r="I4345" i="8"/>
  <c r="I1775" i="8"/>
  <c r="I2510" i="8"/>
  <c r="I2691" i="8"/>
  <c r="I3106" i="8"/>
  <c r="I3863" i="8"/>
  <c r="I4806" i="8"/>
  <c r="I1262" i="8"/>
  <c r="I1280" i="8"/>
  <c r="I4479" i="8"/>
  <c r="I2533" i="8"/>
  <c r="I4485" i="8"/>
  <c r="I2550" i="8"/>
  <c r="I4412" i="8"/>
  <c r="I2759" i="8"/>
  <c r="I1477" i="8"/>
  <c r="I4794" i="8"/>
  <c r="I3323" i="8"/>
  <c r="I4484" i="8"/>
  <c r="I3115" i="8"/>
  <c r="I3224" i="8"/>
  <c r="I2394" i="8"/>
  <c r="I3100" i="8"/>
  <c r="I3550" i="8"/>
  <c r="I916" i="8"/>
  <c r="I3828" i="8"/>
  <c r="I3193" i="8"/>
  <c r="I4385" i="8"/>
  <c r="I2382" i="8"/>
  <c r="I2087" i="8"/>
  <c r="I925" i="8"/>
  <c r="I2837" i="8"/>
  <c r="I2543" i="8"/>
  <c r="I4280" i="8"/>
  <c r="I4315" i="8"/>
  <c r="I3179" i="8"/>
  <c r="I1504" i="8"/>
  <c r="I4624" i="8"/>
  <c r="I984" i="8"/>
  <c r="I420" i="8"/>
  <c r="I2516" i="8"/>
  <c r="I2206" i="8"/>
  <c r="I40" i="8"/>
  <c r="I2646" i="8"/>
  <c r="I1815" i="8"/>
  <c r="I3897" i="8"/>
  <c r="I4720" i="8"/>
  <c r="I100" i="8"/>
  <c r="I3969" i="8"/>
  <c r="I4984" i="8"/>
  <c r="I1180" i="8"/>
  <c r="I3465" i="8"/>
  <c r="I59" i="8"/>
  <c r="I4565" i="8"/>
  <c r="I4658" i="8"/>
  <c r="I738" i="8"/>
  <c r="I4224" i="8"/>
  <c r="I4723" i="8"/>
  <c r="I1767" i="8"/>
  <c r="I3649" i="8"/>
  <c r="I2278" i="8"/>
  <c r="I631" i="8"/>
  <c r="I3638" i="8"/>
  <c r="I493" i="8"/>
  <c r="I2502" i="8"/>
  <c r="I265" i="8"/>
  <c r="I2259" i="8"/>
  <c r="I4442" i="8"/>
  <c r="I552" i="8"/>
  <c r="I268" i="8"/>
  <c r="I3776" i="8"/>
  <c r="I1072" i="8"/>
  <c r="I883" i="8"/>
  <c r="I935" i="8"/>
  <c r="I3073" i="8"/>
  <c r="I3898" i="8"/>
  <c r="I1051" i="8"/>
  <c r="I1144" i="8"/>
  <c r="I2791" i="8"/>
  <c r="I3555" i="8"/>
  <c r="I1031" i="8"/>
  <c r="I3379" i="8"/>
  <c r="I4740" i="8"/>
  <c r="I30" i="8"/>
  <c r="I334" i="8"/>
  <c r="I4008" i="8"/>
  <c r="I3763" i="8"/>
  <c r="I1787" i="8"/>
  <c r="I3983" i="8"/>
  <c r="I621" i="8"/>
  <c r="I1117" i="8"/>
  <c r="I4377" i="8"/>
  <c r="I4467" i="8"/>
  <c r="I2908" i="8"/>
  <c r="I2220" i="8"/>
  <c r="I1839" i="8"/>
  <c r="I4661" i="8"/>
  <c r="I2074" i="8"/>
  <c r="I3052" i="8"/>
  <c r="I4233" i="8"/>
  <c r="I1045" i="8"/>
  <c r="I1058" i="8"/>
  <c r="I934" i="8"/>
  <c r="I879" i="8"/>
  <c r="I3256" i="8"/>
  <c r="I1977" i="8"/>
  <c r="I4669" i="8"/>
  <c r="I3478" i="8"/>
  <c r="I2935" i="8"/>
  <c r="I3249" i="8"/>
  <c r="I4110" i="8"/>
  <c r="I181" i="8"/>
  <c r="I546" i="8"/>
  <c r="I2270" i="8"/>
  <c r="I4003" i="8"/>
  <c r="I1814" i="8"/>
  <c r="I4213" i="8"/>
  <c r="I2167" i="8"/>
  <c r="I2449" i="8"/>
  <c r="I2857" i="8"/>
  <c r="I4425" i="8"/>
  <c r="I3099" i="8"/>
  <c r="I1161" i="8"/>
  <c r="I4432" i="8"/>
  <c r="I496" i="8"/>
  <c r="I215" i="8"/>
  <c r="I3578" i="8"/>
  <c r="I2033" i="8"/>
  <c r="I3114" i="8"/>
  <c r="I988" i="8"/>
  <c r="I3916" i="8"/>
  <c r="I4936" i="8"/>
  <c r="I2487" i="8"/>
  <c r="I1090" i="8"/>
  <c r="I3968" i="8"/>
  <c r="I3558" i="8"/>
  <c r="I4832" i="8"/>
  <c r="I617" i="8"/>
  <c r="I3652" i="8"/>
  <c r="I105" i="8"/>
  <c r="I1264" i="8"/>
  <c r="I2221" i="8"/>
  <c r="I4574" i="8"/>
  <c r="I852" i="8"/>
  <c r="I2680" i="8"/>
  <c r="I3071" i="8"/>
  <c r="I672" i="8"/>
  <c r="I3151" i="8"/>
  <c r="I2793" i="8"/>
  <c r="I4167" i="8"/>
  <c r="I4942" i="8"/>
  <c r="I4951" i="8"/>
  <c r="I1588" i="8"/>
  <c r="I1292" i="8"/>
  <c r="I4132" i="8"/>
  <c r="I2753" i="8"/>
  <c r="I3057" i="8"/>
  <c r="I1157" i="8"/>
  <c r="I46" i="8"/>
  <c r="I4615" i="8"/>
  <c r="I1625" i="8"/>
  <c r="I768" i="8"/>
  <c r="I3744" i="8"/>
  <c r="I3491" i="8"/>
  <c r="I3960" i="8"/>
  <c r="I3288" i="8"/>
  <c r="I1475" i="8"/>
  <c r="I240" i="8"/>
  <c r="I3527" i="8"/>
  <c r="I4853" i="8"/>
  <c r="I2722" i="8"/>
  <c r="I154" i="8"/>
  <c r="I1856" i="8"/>
  <c r="I554" i="8"/>
  <c r="I826" i="8"/>
  <c r="I3433" i="8"/>
  <c r="I3311" i="8"/>
  <c r="I3594" i="8"/>
  <c r="I210" i="8"/>
  <c r="I3365" i="8"/>
  <c r="I3154" i="8"/>
  <c r="I3553" i="8"/>
  <c r="I880" i="8"/>
  <c r="I2585" i="8"/>
  <c r="I3607" i="8"/>
  <c r="I3304" i="8"/>
  <c r="I1971" i="8"/>
  <c r="I2811" i="8"/>
  <c r="I3409" i="8"/>
  <c r="I4741" i="8"/>
  <c r="I4819" i="8"/>
  <c r="I4919" i="8"/>
  <c r="I4563" i="8"/>
  <c r="I1043" i="8"/>
  <c r="I3459" i="8"/>
  <c r="I1185" i="8"/>
  <c r="I778" i="8"/>
  <c r="I1460" i="8"/>
  <c r="I245" i="8"/>
  <c r="I3530" i="8"/>
  <c r="I1758" i="8"/>
  <c r="I3618" i="8"/>
  <c r="I2836" i="8"/>
  <c r="I1222" i="8"/>
  <c r="I2820" i="8"/>
  <c r="I3313" i="8"/>
  <c r="I4716" i="8"/>
  <c r="I1202" i="8"/>
  <c r="I3924" i="8"/>
  <c r="I3752" i="8"/>
  <c r="I2655" i="8"/>
  <c r="I2227" i="8"/>
  <c r="I2157" i="8"/>
  <c r="I4469" i="8"/>
  <c r="I783" i="8"/>
  <c r="I3170" i="8"/>
  <c r="I4621" i="8"/>
  <c r="I1513" i="8"/>
  <c r="I4595" i="8"/>
  <c r="I3454" i="8"/>
  <c r="I1270" i="8"/>
  <c r="I81" i="8"/>
  <c r="I3232" i="8"/>
  <c r="I1578" i="8"/>
  <c r="I2850" i="8"/>
  <c r="I1893" i="8"/>
  <c r="I3399" i="8"/>
  <c r="I1603" i="8"/>
  <c r="I435" i="8"/>
  <c r="I897" i="8"/>
  <c r="I873" i="8"/>
  <c r="I4798" i="8"/>
  <c r="I2332" i="8"/>
  <c r="I771" i="8"/>
  <c r="I1380" i="8"/>
  <c r="I2039" i="8"/>
  <c r="I1182" i="8"/>
  <c r="I2359" i="8"/>
  <c r="I863" i="8"/>
  <c r="I1319" i="8"/>
  <c r="I1571" i="8"/>
  <c r="I2501" i="8"/>
  <c r="I2557" i="8"/>
  <c r="I198" i="8"/>
  <c r="I1788" i="8"/>
  <c r="I4266" i="8"/>
  <c r="I3245" i="8"/>
  <c r="I3429" i="8"/>
  <c r="I8" i="8"/>
  <c r="I1649" i="8"/>
  <c r="I2734" i="8"/>
  <c r="I3475" i="8"/>
  <c r="I943" i="8"/>
  <c r="I2241" i="8"/>
  <c r="I1256" i="8"/>
  <c r="I534" i="8"/>
  <c r="I4130" i="8"/>
  <c r="I29" i="8"/>
  <c r="I740" i="8"/>
  <c r="I3714" i="8"/>
  <c r="I447" i="8"/>
  <c r="I1972" i="8"/>
  <c r="I3318" i="8"/>
  <c r="I4168" i="8"/>
  <c r="I620" i="8"/>
  <c r="I4961" i="8"/>
  <c r="I4617" i="8"/>
  <c r="I3509" i="8"/>
  <c r="I2849" i="8"/>
  <c r="I3019" i="8"/>
  <c r="I2751" i="8"/>
  <c r="I3966" i="8"/>
  <c r="I555" i="8"/>
  <c r="I1150" i="8"/>
  <c r="I4767" i="8"/>
  <c r="I4059" i="8"/>
  <c r="I4555" i="8"/>
  <c r="I1030" i="8"/>
  <c r="I2954" i="8"/>
  <c r="I4107" i="8"/>
  <c r="I1748" i="8"/>
  <c r="I3123" i="8"/>
  <c r="I280" i="8"/>
  <c r="I1105" i="8"/>
  <c r="I1120" i="8"/>
  <c r="I3839" i="8"/>
  <c r="I1670" i="8"/>
  <c r="I3040" i="8"/>
  <c r="I2124" i="8"/>
  <c r="I305" i="8"/>
  <c r="I3236" i="8"/>
  <c r="I3782" i="8"/>
  <c r="I3663" i="8"/>
  <c r="T51" i="4" l="1"/>
  <c r="T75" i="4"/>
  <c r="T11" i="4" l="1"/>
  <c r="T21" i="4" l="1"/>
  <c r="T31" i="4"/>
  <c r="L6" i="6" l="1"/>
  <c r="L13" i="6" l="1"/>
  <c r="C7" i="6"/>
  <c r="C8" i="6"/>
  <c r="L3" i="6"/>
  <c r="C9" i="6"/>
  <c r="L12" i="6"/>
  <c r="L10" i="6"/>
  <c r="C4" i="6"/>
  <c r="C12" i="6"/>
  <c r="L9" i="6"/>
  <c r="L2" i="6"/>
  <c r="C3" i="6"/>
  <c r="L11" i="6"/>
  <c r="L5" i="6"/>
  <c r="L4" i="6"/>
  <c r="C13" i="6"/>
  <c r="L7" i="6"/>
  <c r="L8" i="6"/>
  <c r="C2" i="6"/>
  <c r="C11" i="6"/>
  <c r="C10" i="6"/>
  <c r="U449" i="9" l="1"/>
  <c r="U1909" i="9"/>
  <c r="U4469" i="9"/>
  <c r="U3286" i="9"/>
  <c r="U2327" i="9"/>
  <c r="U4042" i="9"/>
  <c r="U13" i="9"/>
  <c r="U4164" i="9"/>
  <c r="U93" i="9"/>
  <c r="U958" i="9"/>
  <c r="U3361" i="9"/>
  <c r="U1495" i="9"/>
  <c r="U4827" i="9"/>
  <c r="U1078" i="9"/>
  <c r="U4967" i="9"/>
  <c r="U2817" i="9"/>
  <c r="U1233" i="9"/>
  <c r="U4067" i="9"/>
  <c r="U63" i="9"/>
  <c r="U2014" i="9"/>
  <c r="U1387" i="9"/>
  <c r="U2333" i="9"/>
  <c r="U3096" i="9"/>
  <c r="U1857" i="9"/>
  <c r="U4683" i="9"/>
  <c r="U4449" i="9"/>
  <c r="U435" i="9"/>
  <c r="U812" i="9"/>
  <c r="U1499" i="9"/>
  <c r="U3630" i="9"/>
  <c r="U2415" i="9"/>
  <c r="U864" i="9"/>
  <c r="U2114" i="9"/>
  <c r="U1405" i="9"/>
  <c r="U3544" i="9"/>
  <c r="U2507" i="9"/>
  <c r="U4253" i="9"/>
  <c r="U4034" i="9"/>
  <c r="U1024" i="9"/>
  <c r="U2845" i="9"/>
  <c r="U223" i="9"/>
  <c r="U440" i="9"/>
  <c r="U4177" i="9"/>
  <c r="U4955" i="9"/>
  <c r="U3726" i="9"/>
  <c r="U290" i="9"/>
  <c r="U2031" i="9"/>
  <c r="U4621" i="9"/>
  <c r="U622" i="9"/>
  <c r="U1449" i="9"/>
  <c r="U4767" i="9"/>
  <c r="U922" i="9"/>
  <c r="U4788" i="9"/>
  <c r="U1388" i="9"/>
  <c r="U1049" i="9"/>
  <c r="U1823" i="9"/>
  <c r="U1000" i="9"/>
  <c r="U2424" i="9"/>
  <c r="U180" i="9"/>
  <c r="U3075" i="9"/>
  <c r="U2684" i="9"/>
  <c r="U1071" i="9"/>
  <c r="U4770" i="9"/>
  <c r="U4870" i="9"/>
  <c r="U479" i="9"/>
  <c r="U3899" i="9"/>
  <c r="U2569" i="9"/>
  <c r="U103" i="9"/>
  <c r="U844" i="9"/>
  <c r="U1282" i="9"/>
  <c r="U4407" i="9"/>
  <c r="U1928" i="9"/>
  <c r="U4205" i="9"/>
  <c r="U4961" i="9"/>
  <c r="U1775" i="9"/>
  <c r="U1639" i="9"/>
  <c r="U3884" i="9"/>
  <c r="U4787" i="9"/>
  <c r="U3474" i="9"/>
  <c r="U1134" i="9"/>
  <c r="U3225" i="9"/>
  <c r="U854" i="9"/>
  <c r="U1919" i="9"/>
  <c r="U4534" i="9"/>
  <c r="U4889" i="9"/>
  <c r="U3169" i="9"/>
  <c r="U319" i="9"/>
  <c r="U2087" i="9"/>
  <c r="U4329" i="9"/>
  <c r="U2538" i="9"/>
  <c r="U2192" i="9"/>
  <c r="U402" i="9"/>
  <c r="U2195" i="9"/>
  <c r="U4797" i="9"/>
  <c r="U2258" i="9"/>
  <c r="U1736" i="9"/>
  <c r="U4097" i="9"/>
  <c r="U1820" i="9"/>
  <c r="U3885" i="9"/>
  <c r="U1016" i="9"/>
  <c r="U3689" i="9"/>
  <c r="U1648" i="9"/>
  <c r="U1793" i="9"/>
  <c r="U662" i="9"/>
  <c r="U3068" i="9"/>
  <c r="U2544" i="9"/>
  <c r="U1328" i="9"/>
  <c r="U3394" i="9"/>
  <c r="U4723" i="9"/>
  <c r="U3319" i="9"/>
  <c r="U167" i="9"/>
  <c r="U2934" i="9"/>
  <c r="U4081" i="9"/>
  <c r="U3698" i="9"/>
  <c r="U68" i="9"/>
  <c r="U1583" i="9"/>
  <c r="U3491" i="9"/>
  <c r="U2473" i="9"/>
  <c r="U1196" i="9"/>
  <c r="U835" i="9"/>
  <c r="U3144" i="9"/>
  <c r="U1927" i="9"/>
  <c r="U1989" i="9"/>
  <c r="U2921" i="9"/>
  <c r="U602" i="9"/>
  <c r="U4093" i="9"/>
  <c r="U2419" i="9"/>
  <c r="U414" i="9"/>
  <c r="U3351" i="9"/>
  <c r="U3176" i="9"/>
  <c r="U2649" i="9"/>
  <c r="U532" i="9"/>
  <c r="U1490" i="9"/>
  <c r="U2706" i="9"/>
  <c r="U3661" i="9"/>
  <c r="U2741" i="9"/>
  <c r="U3498" i="9"/>
  <c r="U133" i="9"/>
  <c r="U2319" i="9"/>
  <c r="U4599" i="9"/>
  <c r="U1279" i="9"/>
  <c r="U2721" i="9"/>
  <c r="U799" i="9"/>
  <c r="U4747" i="9"/>
  <c r="U1054" i="9"/>
  <c r="U4826" i="9"/>
  <c r="U2669" i="9"/>
  <c r="U46" i="9"/>
  <c r="U3372" i="9"/>
  <c r="U272" i="9"/>
  <c r="U4347" i="9"/>
  <c r="U1815" i="9"/>
  <c r="U526" i="9"/>
  <c r="U3431" i="9"/>
  <c r="U4296" i="9"/>
  <c r="U2347" i="9"/>
  <c r="U1097" i="9"/>
  <c r="U204" i="9"/>
  <c r="U3446" i="9"/>
  <c r="U3114" i="9"/>
  <c r="U292" i="9"/>
  <c r="U1498" i="9"/>
  <c r="U502" i="9"/>
  <c r="U1817" i="9"/>
  <c r="U2209" i="9"/>
  <c r="U249" i="9" l="1"/>
  <c r="U1951" i="9"/>
  <c r="U4733" i="9"/>
  <c r="U3979" i="9"/>
  <c r="U1705" i="9"/>
  <c r="U4899" i="9"/>
  <c r="U1771" i="9"/>
  <c r="U647" i="9"/>
  <c r="U661" i="9"/>
  <c r="U4591" i="9"/>
  <c r="U2816" i="9"/>
  <c r="U752" i="9"/>
  <c r="U4075" i="9"/>
  <c r="U603" i="9"/>
  <c r="U2558" i="9"/>
  <c r="U4535" i="9"/>
  <c r="U1630" i="9"/>
  <c r="U2912" i="9"/>
  <c r="U4475" i="9"/>
  <c r="U4771" i="9"/>
  <c r="U4060" i="9"/>
  <c r="U2610" i="9"/>
  <c r="U4223" i="9"/>
  <c r="U1975" i="9"/>
  <c r="U900" i="9"/>
  <c r="U1902" i="9"/>
  <c r="U4623" i="9"/>
  <c r="U3721" i="9"/>
  <c r="U2982" i="9"/>
  <c r="U1235" i="9"/>
  <c r="U3626" i="9"/>
  <c r="U4613" i="9"/>
  <c r="U226" i="9"/>
  <c r="U2665" i="9"/>
  <c r="U3938" i="9"/>
  <c r="U3863" i="9"/>
  <c r="U1885" i="9"/>
  <c r="U4396" i="9"/>
  <c r="U2451" i="9"/>
  <c r="U867" i="9"/>
  <c r="U2944" i="9"/>
  <c r="U2510" i="9"/>
  <c r="U3477" i="9"/>
  <c r="U1744" i="9"/>
  <c r="U2876" i="9"/>
  <c r="U356" i="9"/>
  <c r="U2589" i="9"/>
  <c r="U4688" i="9"/>
  <c r="U4277" i="9"/>
  <c r="U994" i="9"/>
  <c r="U4583" i="9"/>
  <c r="U4935" i="9"/>
  <c r="U2990" i="9"/>
  <c r="U247" i="9"/>
  <c r="U257" i="9"/>
  <c r="U4901" i="9"/>
  <c r="U1747" i="9"/>
  <c r="U4078" i="9"/>
  <c r="U2531" i="9"/>
  <c r="U910" i="9"/>
  <c r="U4446" i="9"/>
  <c r="U4894" i="9"/>
  <c r="U686" i="9"/>
  <c r="U998" i="9"/>
  <c r="U2920" i="9"/>
  <c r="U4314" i="9"/>
  <c r="U410" i="9"/>
  <c r="U1493" i="9"/>
  <c r="U4914" i="9"/>
  <c r="U3047" i="9"/>
  <c r="U2286" i="9"/>
  <c r="U3616" i="9"/>
  <c r="U336" i="9"/>
  <c r="U497" i="9"/>
  <c r="U2372" i="9"/>
  <c r="U4369" i="9"/>
  <c r="U720" i="9"/>
  <c r="U2590" i="9"/>
  <c r="U162" i="9"/>
  <c r="U170" i="9"/>
  <c r="U1836" i="9"/>
  <c r="U1325" i="9"/>
  <c r="U729" i="9"/>
  <c r="U1315" i="9"/>
  <c r="U3798" i="9"/>
  <c r="U3840" i="9"/>
  <c r="U439" i="9"/>
  <c r="U2931" i="9"/>
  <c r="U4431" i="9"/>
  <c r="U3292" i="9"/>
  <c r="U1111" i="9"/>
  <c r="U4907" i="9"/>
  <c r="U1746" i="9"/>
  <c r="U195" i="9"/>
  <c r="U2506" i="9"/>
  <c r="U4071" i="9"/>
  <c r="U985" i="9"/>
  <c r="U4107" i="9"/>
  <c r="U1241" i="9"/>
  <c r="U1305" i="9"/>
  <c r="U3533" i="9"/>
  <c r="U3318" i="9"/>
  <c r="U2464" i="9"/>
  <c r="U1573" i="9"/>
  <c r="U3691" i="9"/>
  <c r="U393" i="9"/>
  <c r="U711" i="9"/>
  <c r="U2936" i="9"/>
  <c r="U4570" i="9"/>
  <c r="U4490" i="9"/>
  <c r="U2271" i="9"/>
  <c r="U4468" i="9"/>
  <c r="U636" i="9"/>
  <c r="U869" i="9"/>
  <c r="U2016" i="9"/>
  <c r="U4991" i="9"/>
  <c r="U284" i="9"/>
  <c r="U3066" i="9"/>
  <c r="U1576" i="9"/>
  <c r="U1934" i="9"/>
  <c r="U627" i="9"/>
  <c r="U15" i="9"/>
  <c r="U3476" i="9"/>
  <c r="U1524" i="9"/>
  <c r="U4867" i="9"/>
  <c r="U1463" i="9"/>
  <c r="U1627" i="9"/>
  <c r="U841" i="9"/>
  <c r="U1236" i="9"/>
  <c r="U329" i="9"/>
  <c r="U2144" i="9"/>
  <c r="U4965" i="9"/>
  <c r="U2217" i="9"/>
  <c r="U1914" i="9"/>
  <c r="U2136" i="9"/>
  <c r="U4046" i="9"/>
  <c r="U2555" i="9"/>
  <c r="U3810" i="9"/>
  <c r="U2861" i="9"/>
  <c r="U3427" i="9"/>
  <c r="U1109" i="9"/>
  <c r="U1500" i="9"/>
  <c r="U4720" i="9"/>
  <c r="U871" i="9"/>
  <c r="U3416" i="9"/>
  <c r="U3890" i="9"/>
  <c r="U1835" i="9"/>
  <c r="U3842" i="9"/>
  <c r="U4324" i="9"/>
  <c r="U1269" i="9"/>
  <c r="U2872" i="9"/>
  <c r="U2430" i="9"/>
  <c r="U1228" i="9"/>
  <c r="U2028" i="9"/>
  <c r="U2214" i="9"/>
  <c r="U1696" i="9"/>
  <c r="U934" i="9"/>
  <c r="U2842" i="9"/>
  <c r="U537" i="9"/>
  <c r="U482" i="9"/>
  <c r="U2820" i="9"/>
  <c r="U418" i="9"/>
  <c r="U4977" i="9"/>
  <c r="S3726" i="9"/>
  <c r="S4767" i="9"/>
  <c r="S1583" i="9"/>
  <c r="S4329" i="9"/>
  <c r="S3544" i="9"/>
  <c r="S4067" i="9"/>
  <c r="S4770" i="9"/>
  <c r="S93" i="9"/>
  <c r="S3319" i="9"/>
  <c r="S1405" i="9"/>
  <c r="S4449" i="9"/>
  <c r="S4955" i="9"/>
  <c r="S4967" i="9"/>
  <c r="S2319" i="9"/>
  <c r="S3431" i="9"/>
  <c r="S1928" i="9"/>
  <c r="S4889" i="9"/>
  <c r="S440" i="9"/>
  <c r="S1490" i="9"/>
  <c r="S3885" i="9"/>
  <c r="S4723" i="9"/>
  <c r="S2721" i="9"/>
  <c r="S3661" i="9"/>
  <c r="S1328" i="9"/>
  <c r="S1499" i="9"/>
  <c r="S4827" i="9"/>
  <c r="S3689" i="9"/>
  <c r="S2473" i="9"/>
  <c r="S622" i="9"/>
  <c r="S1054" i="9"/>
  <c r="S3698" i="9"/>
  <c r="S103" i="9"/>
  <c r="S402" i="9"/>
  <c r="S1279" i="9"/>
  <c r="S2538" i="9"/>
  <c r="S4042" i="9"/>
  <c r="S1024" i="9"/>
  <c r="S922" i="9"/>
  <c r="S1648" i="9"/>
  <c r="S2684" i="9"/>
  <c r="S4093" i="9"/>
  <c r="S449" i="9"/>
  <c r="S2741" i="9"/>
  <c r="S1388" i="9"/>
  <c r="S3394" i="9"/>
  <c r="S2419" i="9"/>
  <c r="S526" i="9"/>
  <c r="S864" i="9"/>
  <c r="S958" i="9"/>
  <c r="S3176" i="9"/>
  <c r="S3491" i="9"/>
  <c r="S204" i="9"/>
  <c r="S2327" i="9"/>
  <c r="S1817" i="9"/>
  <c r="S2934" i="9"/>
  <c r="S3498" i="9"/>
  <c r="S1498" i="9"/>
  <c r="S844" i="9"/>
  <c r="S799" i="9"/>
  <c r="S1919" i="9"/>
  <c r="S290" i="9"/>
  <c r="S1071" i="9"/>
  <c r="S1233" i="9"/>
  <c r="S4747" i="9"/>
  <c r="S13" i="9"/>
  <c r="S4097" i="9"/>
  <c r="S4683" i="9"/>
  <c r="S133" i="9"/>
  <c r="S4870" i="9"/>
  <c r="S46" i="9"/>
  <c r="S414" i="9"/>
  <c r="S2258" i="9"/>
  <c r="S1196" i="9"/>
  <c r="S3114" i="9"/>
  <c r="S3068" i="9"/>
  <c r="S2195" i="9"/>
  <c r="S3884" i="9"/>
  <c r="S2347" i="9"/>
  <c r="S4961" i="9"/>
  <c r="S2209" i="9"/>
  <c r="S68" i="9"/>
  <c r="S180" i="9"/>
  <c r="S2649" i="9"/>
  <c r="S835" i="9"/>
  <c r="S1820" i="9"/>
  <c r="S4081" i="9"/>
  <c r="S4347" i="9"/>
  <c r="S532" i="9"/>
  <c r="S1449" i="9"/>
  <c r="S4788" i="9"/>
  <c r="S4407" i="9"/>
  <c r="S2921" i="9"/>
  <c r="S2817" i="9"/>
  <c r="S1927" i="9"/>
  <c r="S223" i="9"/>
  <c r="S1387" i="9"/>
  <c r="S3144" i="9"/>
  <c r="S319" i="9"/>
  <c r="S2544" i="9"/>
  <c r="S1815" i="9"/>
  <c r="S272" i="9"/>
  <c r="S2507" i="9"/>
  <c r="S3075" i="9"/>
  <c r="S2114" i="9"/>
  <c r="S4253" i="9"/>
  <c r="S1000" i="9"/>
  <c r="S662" i="9"/>
  <c r="S2669" i="9"/>
  <c r="S2014" i="9"/>
  <c r="S63" i="9"/>
  <c r="S4296" i="9"/>
  <c r="S1775" i="9"/>
  <c r="S4826" i="9"/>
  <c r="S2087" i="9"/>
  <c r="S2569" i="9"/>
  <c r="S3351" i="9"/>
  <c r="S4534" i="9"/>
  <c r="S812" i="9"/>
  <c r="S1495" i="9"/>
  <c r="S3096" i="9"/>
  <c r="S1639" i="9"/>
  <c r="S1016" i="9"/>
  <c r="S1078" i="9"/>
  <c r="S1282" i="9"/>
  <c r="S3286" i="9"/>
  <c r="S3225" i="9"/>
  <c r="S1049" i="9"/>
  <c r="S3372" i="9"/>
  <c r="S2192" i="9"/>
  <c r="S3361" i="9"/>
  <c r="S3474" i="9"/>
  <c r="S479" i="9"/>
  <c r="S1134" i="9"/>
  <c r="S602" i="9"/>
  <c r="S2424" i="9"/>
  <c r="S167" i="9"/>
  <c r="S1736" i="9"/>
  <c r="S2415" i="9"/>
  <c r="S3899" i="9"/>
  <c r="S1097" i="9"/>
  <c r="S854" i="9"/>
  <c r="S292" i="9"/>
  <c r="S1823" i="9"/>
  <c r="S3446" i="9"/>
  <c r="S2706" i="9"/>
  <c r="S4469" i="9"/>
  <c r="S4599" i="9"/>
  <c r="S1857" i="9"/>
  <c r="S4787" i="9"/>
  <c r="S4164" i="9"/>
  <c r="S1793" i="9"/>
  <c r="S1909" i="9"/>
  <c r="S3169" i="9"/>
  <c r="S2031" i="9"/>
  <c r="S4621" i="9"/>
  <c r="S2333" i="9"/>
  <c r="S4797" i="9"/>
  <c r="S4034" i="9"/>
  <c r="S4177" i="9"/>
  <c r="S435" i="9"/>
  <c r="S1989" i="9"/>
  <c r="S3630" i="9"/>
  <c r="S502" i="9"/>
  <c r="S2845" i="9"/>
  <c r="X2845" i="9" s="1"/>
  <c r="S4205" i="9"/>
  <c r="T532" i="9"/>
  <c r="T290" i="9"/>
  <c r="T3068" i="9"/>
  <c r="T1499" i="9"/>
  <c r="T1024" i="9"/>
  <c r="T3225" i="9"/>
  <c r="T1583" i="9"/>
  <c r="T1134" i="9"/>
  <c r="T3075" i="9"/>
  <c r="T4407" i="9"/>
  <c r="T4599" i="9"/>
  <c r="T1793" i="9"/>
  <c r="T4767" i="9"/>
  <c r="T526" i="9"/>
  <c r="T4067" i="9"/>
  <c r="T479" i="9"/>
  <c r="T3689" i="9"/>
  <c r="T4787" i="9"/>
  <c r="T1000" i="9"/>
  <c r="T1928" i="9"/>
  <c r="T4347" i="9"/>
  <c r="T1071" i="9"/>
  <c r="T4683" i="9"/>
  <c r="T2845" i="9"/>
  <c r="T1054" i="9"/>
  <c r="T2419" i="9"/>
  <c r="T2258" i="9"/>
  <c r="T3498" i="9"/>
  <c r="T844" i="9"/>
  <c r="T1909" i="9"/>
  <c r="T1388" i="9"/>
  <c r="T1495" i="9"/>
  <c r="T3096" i="9"/>
  <c r="T4961" i="9"/>
  <c r="T68" i="9"/>
  <c r="T2327" i="9"/>
  <c r="T2192" i="9"/>
  <c r="T204" i="9"/>
  <c r="T4205" i="9"/>
  <c r="T2669" i="9"/>
  <c r="T854" i="9"/>
  <c r="T103" i="9"/>
  <c r="T2934" i="9"/>
  <c r="T3286" i="9"/>
  <c r="T1775" i="9"/>
  <c r="T835" i="9"/>
  <c r="T502" i="9"/>
  <c r="T1919" i="9"/>
  <c r="T4097" i="9"/>
  <c r="T4967" i="9"/>
  <c r="T1449" i="9"/>
  <c r="T1282" i="9"/>
  <c r="T4164" i="9"/>
  <c r="T4449" i="9"/>
  <c r="T1328" i="9"/>
  <c r="T3474" i="9"/>
  <c r="T133" i="9"/>
  <c r="T414" i="9"/>
  <c r="T3446" i="9"/>
  <c r="T4889" i="9"/>
  <c r="T2333" i="9"/>
  <c r="T3319" i="9"/>
  <c r="T2473" i="9"/>
  <c r="T1857" i="9"/>
  <c r="T167" i="9"/>
  <c r="T2649" i="9"/>
  <c r="T4034" i="9"/>
  <c r="T3351" i="9"/>
  <c r="T812" i="9"/>
  <c r="T440" i="9"/>
  <c r="T46" i="9"/>
  <c r="T1078" i="9"/>
  <c r="T2507" i="9"/>
  <c r="T2706" i="9"/>
  <c r="T4826" i="9"/>
  <c r="T272" i="9"/>
  <c r="T1049" i="9"/>
  <c r="T2319" i="9"/>
  <c r="T319" i="9"/>
  <c r="T1989" i="9"/>
  <c r="T2031" i="9"/>
  <c r="T4081" i="9"/>
  <c r="T1405" i="9"/>
  <c r="T4723" i="9"/>
  <c r="T2569" i="9"/>
  <c r="T1815" i="9"/>
  <c r="T1097" i="9"/>
  <c r="T3899" i="9"/>
  <c r="T3726" i="9"/>
  <c r="T922" i="9"/>
  <c r="T1817" i="9"/>
  <c r="T2209" i="9"/>
  <c r="T1639" i="9"/>
  <c r="T4253" i="9"/>
  <c r="T4469" i="9"/>
  <c r="T2347" i="9"/>
  <c r="T4870" i="9"/>
  <c r="T2684" i="9"/>
  <c r="T4177" i="9"/>
  <c r="T3884" i="9"/>
  <c r="T602" i="9"/>
  <c r="T4621" i="9"/>
  <c r="T1016" i="9"/>
  <c r="T1648" i="9"/>
  <c r="T3630" i="9"/>
  <c r="T2817" i="9"/>
  <c r="T2921" i="9"/>
  <c r="T3661" i="9"/>
  <c r="T3394" i="9"/>
  <c r="T3372" i="9"/>
  <c r="T2424" i="9"/>
  <c r="T3114" i="9"/>
  <c r="T4788" i="9"/>
  <c r="T1736" i="9"/>
  <c r="T180" i="9"/>
  <c r="T3491" i="9"/>
  <c r="T4797" i="9"/>
  <c r="T4955" i="9"/>
  <c r="T435" i="9"/>
  <c r="T93" i="9"/>
  <c r="T1820" i="9"/>
  <c r="T292" i="9"/>
  <c r="T622" i="9"/>
  <c r="T3431" i="9"/>
  <c r="T3176" i="9"/>
  <c r="T2538" i="9"/>
  <c r="T4770" i="9"/>
  <c r="T2014" i="9"/>
  <c r="T662" i="9"/>
  <c r="T223" i="9"/>
  <c r="T4534" i="9"/>
  <c r="T63" i="9"/>
  <c r="T4827" i="9"/>
  <c r="T2087" i="9"/>
  <c r="T1823" i="9"/>
  <c r="T2195" i="9"/>
  <c r="T2544" i="9"/>
  <c r="T4296" i="9"/>
  <c r="T1233" i="9"/>
  <c r="T1196" i="9"/>
  <c r="T2114" i="9"/>
  <c r="T1387" i="9"/>
  <c r="T958" i="9"/>
  <c r="T4329" i="9"/>
  <c r="T864" i="9"/>
  <c r="T2741" i="9"/>
  <c r="T13" i="9"/>
  <c r="T4747" i="9"/>
  <c r="T1490" i="9"/>
  <c r="T3144" i="9"/>
  <c r="T3698" i="9"/>
  <c r="T3361" i="9"/>
  <c r="T4042" i="9"/>
  <c r="T3169" i="9"/>
  <c r="T799" i="9"/>
  <c r="T402" i="9"/>
  <c r="T1279" i="9"/>
  <c r="T4093" i="9"/>
  <c r="T1498" i="9"/>
  <c r="T2721" i="9"/>
  <c r="T3885" i="9"/>
  <c r="T2415" i="9"/>
  <c r="T1927" i="9"/>
  <c r="T449" i="9"/>
  <c r="T3544" i="9"/>
  <c r="X2333" i="9" l="1"/>
  <c r="X1857" i="9"/>
  <c r="X479" i="9"/>
  <c r="X1282" i="9"/>
  <c r="X3351" i="9"/>
  <c r="X2669" i="9"/>
  <c r="X1815" i="9"/>
  <c r="X2921" i="9"/>
  <c r="X835" i="9"/>
  <c r="X2195" i="9"/>
  <c r="X133" i="9"/>
  <c r="X1919" i="9"/>
  <c r="X204" i="9"/>
  <c r="X4042" i="9"/>
  <c r="X3885" i="9"/>
  <c r="X4955" i="9"/>
  <c r="X4329" i="9"/>
  <c r="X4599" i="9"/>
  <c r="S1705" i="9"/>
  <c r="S2271" i="9"/>
  <c r="S284" i="9"/>
  <c r="S1235" i="9"/>
  <c r="S2872" i="9"/>
  <c r="S720" i="9"/>
  <c r="S3476" i="9"/>
  <c r="S1463" i="9"/>
  <c r="S4046" i="9"/>
  <c r="S3938" i="9"/>
  <c r="S1109" i="9"/>
  <c r="S1902" i="9"/>
  <c r="S3691" i="9"/>
  <c r="S257" i="9"/>
  <c r="S2372" i="9"/>
  <c r="S3477" i="9"/>
  <c r="S1951" i="9"/>
  <c r="S4468" i="9"/>
  <c r="S247" i="9"/>
  <c r="S4771" i="9"/>
  <c r="S686" i="9"/>
  <c r="S4688" i="9"/>
  <c r="S170" i="9"/>
  <c r="S2286" i="9"/>
  <c r="S410" i="9"/>
  <c r="S3863" i="9"/>
  <c r="S1111" i="9"/>
  <c r="S985" i="9"/>
  <c r="S2990" i="9"/>
  <c r="S3810" i="9"/>
  <c r="S910" i="9"/>
  <c r="S4314" i="9"/>
  <c r="S4977" i="9"/>
  <c r="S537" i="9"/>
  <c r="S711" i="9"/>
  <c r="S4490" i="9"/>
  <c r="S1934" i="9"/>
  <c r="S2931" i="9"/>
  <c r="S1576" i="9"/>
  <c r="S4324" i="9"/>
  <c r="S2861" i="9"/>
  <c r="S4107" i="9"/>
  <c r="S4991" i="9"/>
  <c r="S3533" i="9"/>
  <c r="S3979" i="9"/>
  <c r="S4071" i="9"/>
  <c r="S2842" i="9"/>
  <c r="S1269" i="9"/>
  <c r="S1315" i="9"/>
  <c r="S4223" i="9"/>
  <c r="S4431" i="9"/>
  <c r="S2920" i="9"/>
  <c r="S841" i="9"/>
  <c r="S482" i="9"/>
  <c r="S994" i="9"/>
  <c r="S162" i="9"/>
  <c r="S2816" i="9"/>
  <c r="S195" i="9"/>
  <c r="S3292" i="9"/>
  <c r="S1836" i="9"/>
  <c r="S1771" i="9"/>
  <c r="S3798" i="9"/>
  <c r="S3890" i="9"/>
  <c r="S636" i="9"/>
  <c r="S15" i="9"/>
  <c r="S1835" i="9"/>
  <c r="S2510" i="9"/>
  <c r="S4623" i="9"/>
  <c r="S1493" i="9"/>
  <c r="S627" i="9"/>
  <c r="S1696" i="9"/>
  <c r="S4935" i="9"/>
  <c r="S4075" i="9"/>
  <c r="S4733" i="9"/>
  <c r="S2506" i="9"/>
  <c r="S4867" i="9"/>
  <c r="S1914" i="9"/>
  <c r="S3840" i="9"/>
  <c r="S4613" i="9"/>
  <c r="S647" i="9"/>
  <c r="S1524" i="9"/>
  <c r="S4369" i="9"/>
  <c r="S4570" i="9"/>
  <c r="S3842" i="9"/>
  <c r="S393" i="9"/>
  <c r="S226" i="9"/>
  <c r="S2912" i="9"/>
  <c r="S3047" i="9"/>
  <c r="S752" i="9"/>
  <c r="S4060" i="9"/>
  <c r="S2589" i="9"/>
  <c r="S2016" i="9"/>
  <c r="S3427" i="9"/>
  <c r="S2944" i="9"/>
  <c r="S1627" i="9"/>
  <c r="S3416" i="9"/>
  <c r="S3721" i="9"/>
  <c r="S1744" i="9"/>
  <c r="S249" i="9"/>
  <c r="S2665" i="9"/>
  <c r="S4899" i="9"/>
  <c r="S1573" i="9"/>
  <c r="S2876" i="9"/>
  <c r="S4475" i="9"/>
  <c r="S2451" i="9"/>
  <c r="S4901" i="9"/>
  <c r="S4720" i="9"/>
  <c r="S998" i="9"/>
  <c r="S1885" i="9"/>
  <c r="S2144" i="9"/>
  <c r="S1305" i="9"/>
  <c r="S2217" i="9"/>
  <c r="S4591" i="9"/>
  <c r="S2982" i="9"/>
  <c r="S1236" i="9"/>
  <c r="S3066" i="9"/>
  <c r="S3626" i="9"/>
  <c r="S336" i="9"/>
  <c r="S934" i="9"/>
  <c r="S871" i="9"/>
  <c r="S4914" i="9"/>
  <c r="S1325" i="9"/>
  <c r="S2558" i="9"/>
  <c r="S4535" i="9"/>
  <c r="S2214" i="9"/>
  <c r="S2531" i="9"/>
  <c r="S4583" i="9"/>
  <c r="S1746" i="9"/>
  <c r="S2430" i="9"/>
  <c r="S4894" i="9"/>
  <c r="S3318" i="9"/>
  <c r="S4965" i="9"/>
  <c r="S2555" i="9"/>
  <c r="S1975" i="9"/>
  <c r="S4396" i="9"/>
  <c r="S4446" i="9"/>
  <c r="S867" i="9"/>
  <c r="S4907" i="9"/>
  <c r="S1747" i="9"/>
  <c r="S418" i="9"/>
  <c r="S2590" i="9"/>
  <c r="S2610" i="9"/>
  <c r="S3616" i="9"/>
  <c r="S2136" i="9"/>
  <c r="S1630" i="9"/>
  <c r="S1241" i="9"/>
  <c r="S329" i="9"/>
  <c r="S356" i="9"/>
  <c r="S869" i="9"/>
  <c r="S900" i="9"/>
  <c r="S2820" i="9"/>
  <c r="S603" i="9"/>
  <c r="S4277" i="9"/>
  <c r="S2028" i="9"/>
  <c r="S439" i="9"/>
  <c r="S661" i="9"/>
  <c r="S729" i="9"/>
  <c r="S4078" i="9"/>
  <c r="S497" i="9"/>
  <c r="S1500" i="9"/>
  <c r="S1228" i="9"/>
  <c r="S2464" i="9"/>
  <c r="S2936" i="9"/>
  <c r="X4205" i="9"/>
  <c r="X4797" i="9"/>
  <c r="X4787" i="9"/>
  <c r="X854" i="9"/>
  <c r="X1134" i="9"/>
  <c r="X3286" i="9"/>
  <c r="X4534" i="9"/>
  <c r="X2014" i="9"/>
  <c r="X272" i="9"/>
  <c r="X2817" i="9"/>
  <c r="X1820" i="9"/>
  <c r="X3884" i="9"/>
  <c r="X4870" i="9"/>
  <c r="X290" i="9"/>
  <c r="X2327" i="9"/>
  <c r="X3394" i="9"/>
  <c r="X1024" i="9"/>
  <c r="X622" i="9"/>
  <c r="X4723" i="9"/>
  <c r="X4967" i="9"/>
  <c r="X3544" i="9"/>
  <c r="X1388" i="9"/>
  <c r="X502" i="9"/>
  <c r="X4621" i="9"/>
  <c r="X3899" i="9"/>
  <c r="X3474" i="9"/>
  <c r="X1078" i="9"/>
  <c r="X2569" i="9"/>
  <c r="X662" i="9"/>
  <c r="X2544" i="9"/>
  <c r="X4407" i="9"/>
  <c r="X2649" i="9"/>
  <c r="X3068" i="9"/>
  <c r="X4683" i="9"/>
  <c r="X799" i="9"/>
  <c r="X3491" i="9"/>
  <c r="X2741" i="9"/>
  <c r="X2538" i="9"/>
  <c r="X3689" i="9"/>
  <c r="X1490" i="9"/>
  <c r="X4449" i="9"/>
  <c r="X1583" i="9"/>
  <c r="X3630" i="9"/>
  <c r="X2031" i="9"/>
  <c r="X4469" i="9"/>
  <c r="X2415" i="9"/>
  <c r="X3361" i="9"/>
  <c r="X1016" i="9"/>
  <c r="X2087" i="9"/>
  <c r="X1000" i="9"/>
  <c r="X319" i="9"/>
  <c r="X4788" i="9"/>
  <c r="X180" i="9"/>
  <c r="X3114" i="9"/>
  <c r="X4097" i="9"/>
  <c r="X844" i="9"/>
  <c r="X3176" i="9"/>
  <c r="X449" i="9"/>
  <c r="X1279" i="9"/>
  <c r="X4827" i="9"/>
  <c r="X440" i="9"/>
  <c r="X1405" i="9"/>
  <c r="X4767" i="9"/>
  <c r="X1989" i="9"/>
  <c r="X3169" i="9"/>
  <c r="X2706" i="9"/>
  <c r="X1736" i="9"/>
  <c r="X2192" i="9"/>
  <c r="X1639" i="9"/>
  <c r="X4826" i="9"/>
  <c r="X4253" i="9"/>
  <c r="X3144" i="9"/>
  <c r="X1449" i="9"/>
  <c r="X68" i="9"/>
  <c r="X1196" i="9"/>
  <c r="X13" i="9"/>
  <c r="X1498" i="9"/>
  <c r="X958" i="9"/>
  <c r="X4093" i="9"/>
  <c r="X402" i="9"/>
  <c r="X1499" i="9"/>
  <c r="X4889" i="9"/>
  <c r="X3319" i="9"/>
  <c r="X3726" i="9"/>
  <c r="X1097" i="9"/>
  <c r="U903" i="9"/>
  <c r="U3768" i="9"/>
  <c r="U1174" i="9"/>
  <c r="U1242" i="9"/>
  <c r="U3668" i="9"/>
  <c r="U541" i="9"/>
  <c r="U3552" i="9"/>
  <c r="U2294" i="9"/>
  <c r="U3702" i="9"/>
  <c r="U405" i="9"/>
  <c r="U3410" i="9"/>
  <c r="U1981" i="9"/>
  <c r="U3011" i="9"/>
  <c r="U3820" i="9"/>
  <c r="U669" i="9"/>
  <c r="U2234" i="9"/>
  <c r="U755" i="9"/>
  <c r="U3672" i="9"/>
  <c r="U1225" i="9"/>
  <c r="U1445" i="9"/>
  <c r="U3573" i="9"/>
  <c r="U1834" i="9"/>
  <c r="U4140" i="9"/>
  <c r="U2371" i="9"/>
  <c r="U3569" i="9"/>
  <c r="U3809" i="9"/>
  <c r="U3337" i="9"/>
  <c r="U3878" i="9"/>
  <c r="U4103" i="9"/>
  <c r="U4285" i="9"/>
  <c r="U4931" i="9"/>
  <c r="U4692" i="9"/>
  <c r="U33" i="9"/>
  <c r="U2181" i="9"/>
  <c r="U4318" i="9"/>
  <c r="U1226" i="9"/>
  <c r="U2161" i="9"/>
  <c r="U4230" i="9"/>
  <c r="U1597" i="9"/>
  <c r="U4802" i="9"/>
  <c r="U3371" i="9"/>
  <c r="U4577" i="9"/>
  <c r="U443" i="9"/>
  <c r="U4687" i="9"/>
  <c r="U1525" i="9"/>
  <c r="U893" i="9"/>
  <c r="U4048" i="9"/>
  <c r="U3417" i="9"/>
  <c r="U4286" i="9"/>
  <c r="U715" i="9"/>
  <c r="U3251" i="9"/>
  <c r="U997" i="9"/>
  <c r="U313" i="9"/>
  <c r="U2695" i="9"/>
  <c r="U4800" i="9"/>
  <c r="U1969" i="9"/>
  <c r="U4624" i="9"/>
  <c r="U4482" i="9"/>
  <c r="U898" i="9"/>
  <c r="U124" i="9"/>
  <c r="U3849" i="9"/>
  <c r="U2757" i="9"/>
  <c r="U762" i="9"/>
  <c r="U616" i="9"/>
  <c r="U3204" i="9"/>
  <c r="U3035" i="9"/>
  <c r="U834" i="9"/>
  <c r="U1273" i="9"/>
  <c r="U2607" i="9"/>
  <c r="U3359" i="9"/>
  <c r="U798" i="9"/>
  <c r="U1197" i="9"/>
  <c r="U1907" i="9"/>
  <c r="U4568" i="9"/>
  <c r="U3454" i="9"/>
  <c r="U1367" i="9"/>
  <c r="U3520" i="9"/>
  <c r="U1438" i="9"/>
  <c r="U3142" i="9"/>
  <c r="U3813" i="9"/>
  <c r="U3250" i="9"/>
  <c r="U2652" i="9"/>
  <c r="U2303" i="9"/>
  <c r="U4338" i="9"/>
  <c r="U4265" i="9"/>
  <c r="U2839" i="9"/>
  <c r="U4818" i="9"/>
  <c r="U1073" i="9"/>
  <c r="U1933" i="9"/>
  <c r="U3560" i="9"/>
  <c r="U3982" i="9"/>
  <c r="U1167" i="9"/>
  <c r="U1599" i="9"/>
  <c r="U1721" i="9"/>
  <c r="U1194" i="9"/>
  <c r="U1099" i="9"/>
  <c r="U197" i="9"/>
  <c r="U4979" i="9"/>
  <c r="U436" i="9"/>
  <c r="U210" i="9"/>
  <c r="U59" i="9"/>
  <c r="U2760" i="9"/>
  <c r="U1006" i="9"/>
  <c r="U2867" i="9"/>
  <c r="U114" i="9"/>
  <c r="U3997" i="9"/>
  <c r="U1065" i="9"/>
  <c r="U108" i="9"/>
  <c r="U783" i="9"/>
  <c r="U4897" i="9"/>
  <c r="U460" i="9"/>
  <c r="U791" i="9"/>
  <c r="U2395" i="9"/>
  <c r="U4351" i="9"/>
  <c r="U857" i="9"/>
  <c r="U2270" i="9"/>
  <c r="U2390" i="9"/>
  <c r="U4000" i="9"/>
  <c r="U1176" i="9"/>
  <c r="U2949" i="9"/>
  <c r="U4226" i="9"/>
  <c r="U909" i="9"/>
  <c r="U241" i="9"/>
  <c r="U2159" i="9"/>
  <c r="U2252" i="9"/>
  <c r="U3196" i="9"/>
  <c r="U839" i="9"/>
  <c r="U3284" i="9"/>
  <c r="U1522" i="9"/>
  <c r="U2734" i="9"/>
  <c r="U2247" i="9"/>
  <c r="U4507" i="9"/>
  <c r="X435" i="9"/>
  <c r="X1909" i="9"/>
  <c r="X3446" i="9"/>
  <c r="X167" i="9"/>
  <c r="X3372" i="9"/>
  <c r="X3096" i="9"/>
  <c r="X1775" i="9"/>
  <c r="X2114" i="9"/>
  <c r="X1387" i="9"/>
  <c r="X532" i="9"/>
  <c r="X2209" i="9"/>
  <c r="X2258" i="9"/>
  <c r="X4747" i="9"/>
  <c r="X3498" i="9"/>
  <c r="X864" i="9"/>
  <c r="X2684" i="9"/>
  <c r="X103" i="9"/>
  <c r="X1328" i="9"/>
  <c r="X1928" i="9"/>
  <c r="X93" i="9"/>
  <c r="T257" i="9"/>
  <c r="T2931" i="9"/>
  <c r="T841" i="9"/>
  <c r="T647" i="9"/>
  <c r="T3938" i="9"/>
  <c r="T4075" i="9"/>
  <c r="T994" i="9"/>
  <c r="T4613" i="9"/>
  <c r="T2510" i="9"/>
  <c r="T4935" i="9"/>
  <c r="T2016" i="9"/>
  <c r="T3691" i="9"/>
  <c r="T410" i="9"/>
  <c r="T2531" i="9"/>
  <c r="T686" i="9"/>
  <c r="T3416" i="9"/>
  <c r="T867" i="9"/>
  <c r="T2990" i="9"/>
  <c r="T3427" i="9"/>
  <c r="T4623" i="9"/>
  <c r="T4771" i="9"/>
  <c r="T910" i="9"/>
  <c r="T4720" i="9"/>
  <c r="T3979" i="9"/>
  <c r="T2028" i="9"/>
  <c r="T4046" i="9"/>
  <c r="T356" i="9"/>
  <c r="T1914" i="9"/>
  <c r="T4914" i="9"/>
  <c r="T226" i="9"/>
  <c r="T284" i="9"/>
  <c r="T3810" i="9"/>
  <c r="T1746" i="9"/>
  <c r="T1836" i="9"/>
  <c r="T985" i="9"/>
  <c r="T2861" i="9"/>
  <c r="T3292" i="9"/>
  <c r="T3626" i="9"/>
  <c r="T2136" i="9"/>
  <c r="T1305" i="9"/>
  <c r="T1236" i="9"/>
  <c r="T3047" i="9"/>
  <c r="T247" i="9"/>
  <c r="T3842" i="9"/>
  <c r="T4867" i="9"/>
  <c r="T3318" i="9"/>
  <c r="T3477" i="9"/>
  <c r="T1902" i="9"/>
  <c r="T2872" i="9"/>
  <c r="T2506" i="9"/>
  <c r="T1573" i="9"/>
  <c r="T2558" i="9"/>
  <c r="T4991" i="9"/>
  <c r="T2842" i="9"/>
  <c r="T3798" i="9"/>
  <c r="T249" i="9"/>
  <c r="T2876" i="9"/>
  <c r="T934" i="9"/>
  <c r="T3476" i="9"/>
  <c r="T752" i="9"/>
  <c r="T720" i="9"/>
  <c r="T3616" i="9"/>
  <c r="T336" i="9"/>
  <c r="T4223" i="9"/>
  <c r="T393" i="9"/>
  <c r="T1627" i="9"/>
  <c r="T4475" i="9"/>
  <c r="T900" i="9"/>
  <c r="T4490" i="9"/>
  <c r="T170" i="9"/>
  <c r="T1771" i="9"/>
  <c r="T2665" i="9"/>
  <c r="T2589" i="9"/>
  <c r="T2372" i="9"/>
  <c r="T2464" i="9"/>
  <c r="T2555" i="9"/>
  <c r="T497" i="9"/>
  <c r="T1325" i="9"/>
  <c r="T4107" i="9"/>
  <c r="T4907" i="9"/>
  <c r="T4899" i="9"/>
  <c r="T1463" i="9"/>
  <c r="T195" i="9"/>
  <c r="T4396" i="9"/>
  <c r="T869" i="9"/>
  <c r="T2430" i="9"/>
  <c r="T1500" i="9"/>
  <c r="T4583" i="9"/>
  <c r="T2144" i="9"/>
  <c r="T1235" i="9"/>
  <c r="T2451" i="9"/>
  <c r="T711" i="9"/>
  <c r="T2610" i="9"/>
  <c r="T1524" i="9"/>
  <c r="T2944" i="9"/>
  <c r="T1269" i="9"/>
  <c r="T3533" i="9"/>
  <c r="T3863" i="9"/>
  <c r="T4570" i="9"/>
  <c r="T1951" i="9"/>
  <c r="T4071" i="9"/>
  <c r="T2271" i="9"/>
  <c r="T3890" i="9"/>
  <c r="T1975" i="9"/>
  <c r="T2590" i="9"/>
  <c r="T1111" i="9"/>
  <c r="T2912" i="9"/>
  <c r="T4591" i="9"/>
  <c r="T2820" i="9"/>
  <c r="T3840" i="9"/>
  <c r="T4535" i="9"/>
  <c r="T482" i="9"/>
  <c r="T2936" i="9"/>
  <c r="T4078" i="9"/>
  <c r="T1747" i="9"/>
  <c r="T627" i="9"/>
  <c r="T2217" i="9"/>
  <c r="T1934" i="9"/>
  <c r="T3066" i="9"/>
  <c r="T4894" i="9"/>
  <c r="T1744" i="9"/>
  <c r="T729" i="9"/>
  <c r="T1885" i="9"/>
  <c r="T1241" i="9"/>
  <c r="T2982" i="9"/>
  <c r="T998" i="9"/>
  <c r="T4977" i="9"/>
  <c r="T4446" i="9"/>
  <c r="T2816" i="9"/>
  <c r="T2920" i="9"/>
  <c r="T661" i="9"/>
  <c r="T871" i="9"/>
  <c r="T4733" i="9"/>
  <c r="T1109" i="9"/>
  <c r="T162" i="9"/>
  <c r="T4901" i="9"/>
  <c r="T4277" i="9"/>
  <c r="T1630" i="9"/>
  <c r="T4369" i="9"/>
  <c r="T4324" i="9"/>
  <c r="T1835" i="9"/>
  <c r="T329" i="9"/>
  <c r="T3721" i="9"/>
  <c r="T2214" i="9"/>
  <c r="T537" i="9"/>
  <c r="T4965" i="9"/>
  <c r="T1576" i="9"/>
  <c r="T4314" i="9"/>
  <c r="T1705" i="9"/>
  <c r="T636" i="9"/>
  <c r="T4468" i="9"/>
  <c r="T2286" i="9"/>
  <c r="T1493" i="9"/>
  <c r="T418" i="9"/>
  <c r="T15" i="9"/>
  <c r="T603" i="9"/>
  <c r="T4688" i="9"/>
  <c r="T1228" i="9"/>
  <c r="T439" i="9"/>
  <c r="T1696" i="9"/>
  <c r="T1315" i="9"/>
  <c r="T4431" i="9"/>
  <c r="T4060" i="9"/>
  <c r="X4177" i="9"/>
  <c r="X1793" i="9"/>
  <c r="X1823" i="9"/>
  <c r="X2424" i="9"/>
  <c r="X1049" i="9"/>
  <c r="X1495" i="9"/>
  <c r="X4296" i="9"/>
  <c r="X3075" i="9"/>
  <c r="X223" i="9"/>
  <c r="X4347" i="9"/>
  <c r="X4961" i="9"/>
  <c r="X414" i="9"/>
  <c r="X1233" i="9"/>
  <c r="X2934" i="9"/>
  <c r="X526" i="9"/>
  <c r="X1648" i="9"/>
  <c r="X3698" i="9"/>
  <c r="X3661" i="9"/>
  <c r="X3431" i="9"/>
  <c r="X4770" i="9"/>
  <c r="X2473" i="9"/>
  <c r="X4034" i="9"/>
  <c r="X4164" i="9"/>
  <c r="X292" i="9"/>
  <c r="X602" i="9"/>
  <c r="X3225" i="9"/>
  <c r="X812" i="9"/>
  <c r="X63" i="9"/>
  <c r="X2507" i="9"/>
  <c r="X1927" i="9"/>
  <c r="X4081" i="9"/>
  <c r="X2347" i="9"/>
  <c r="X46" i="9"/>
  <c r="X1071" i="9"/>
  <c r="X1817" i="9"/>
  <c r="X2419" i="9"/>
  <c r="X922" i="9"/>
  <c r="X1054" i="9"/>
  <c r="X2721" i="9"/>
  <c r="X2319" i="9"/>
  <c r="X4067" i="9"/>
  <c r="X497" i="9" l="1"/>
  <c r="X2820" i="9"/>
  <c r="X3616" i="9"/>
  <c r="X4396" i="9"/>
  <c r="X4583" i="9"/>
  <c r="X934" i="9"/>
  <c r="X1305" i="9"/>
  <c r="X2876" i="9"/>
  <c r="X1627" i="9"/>
  <c r="X2912" i="9"/>
  <c r="X4613" i="9"/>
  <c r="X1696" i="9"/>
  <c r="X2842" i="9"/>
  <c r="X1576" i="9"/>
  <c r="X910" i="9"/>
  <c r="X170" i="9"/>
  <c r="X2372" i="9"/>
  <c r="X3476" i="9"/>
  <c r="U421" i="9"/>
  <c r="U4676" i="9"/>
  <c r="U310" i="9"/>
  <c r="U192" i="9"/>
  <c r="U2549" i="9"/>
  <c r="U4730" i="9"/>
  <c r="U4948" i="9"/>
  <c r="U540" i="9"/>
  <c r="U3437" i="9"/>
  <c r="U132" i="9"/>
  <c r="U3558" i="9"/>
  <c r="U3581" i="9"/>
  <c r="U953" i="9"/>
  <c r="U3803" i="9"/>
  <c r="U870" i="9"/>
  <c r="U212" i="9"/>
  <c r="U732" i="9"/>
  <c r="U4416" i="9"/>
  <c r="U1358" i="9"/>
  <c r="U374" i="9"/>
  <c r="U130" i="9"/>
  <c r="U1900" i="9"/>
  <c r="U1979" i="9"/>
  <c r="U678" i="9"/>
  <c r="U1003" i="9"/>
  <c r="U2748" i="9"/>
  <c r="U1942" i="9"/>
  <c r="U1424" i="9"/>
  <c r="U1676" i="9"/>
  <c r="U1623" i="9"/>
  <c r="U517" i="9"/>
  <c r="U3703" i="9"/>
  <c r="U4542" i="9"/>
  <c r="U4038" i="9"/>
  <c r="U1781" i="9"/>
  <c r="U2978" i="9"/>
  <c r="U341" i="9"/>
  <c r="U3307" i="9"/>
  <c r="U339" i="9"/>
  <c r="U2602" i="9"/>
  <c r="U595" i="9"/>
  <c r="U3033" i="9"/>
  <c r="U1689" i="9"/>
  <c r="U1340" i="9"/>
  <c r="U1046" i="9"/>
  <c r="U3160" i="9"/>
  <c r="U1159" i="9"/>
  <c r="U3193" i="9"/>
  <c r="U4015" i="9"/>
  <c r="U4481" i="9"/>
  <c r="U3923" i="9"/>
  <c r="U809" i="9"/>
  <c r="U2044" i="9"/>
  <c r="U4228" i="9"/>
  <c r="U609" i="9"/>
  <c r="U2147" i="9"/>
  <c r="U2096" i="9"/>
  <c r="U751" i="9"/>
  <c r="U2350" i="9"/>
  <c r="U4947" i="9"/>
  <c r="U1379" i="9"/>
  <c r="U1107" i="9"/>
  <c r="U2168" i="9"/>
  <c r="U4326" i="9"/>
  <c r="U1154" i="9"/>
  <c r="U3489" i="9"/>
  <c r="U1114" i="9"/>
  <c r="U3435" i="9"/>
  <c r="U2135" i="9"/>
  <c r="U1103" i="9"/>
  <c r="U3598" i="9"/>
  <c r="U3908" i="9"/>
  <c r="U2946" i="9"/>
  <c r="U3295" i="9"/>
  <c r="U3608" i="9"/>
  <c r="U2675" i="9"/>
  <c r="U1809" i="9"/>
  <c r="U3358" i="9"/>
  <c r="U2052" i="9"/>
  <c r="U4003" i="9"/>
  <c r="U4011" i="9"/>
  <c r="U4850" i="9"/>
  <c r="U112" i="9"/>
  <c r="U1832" i="9"/>
  <c r="U4538" i="9"/>
  <c r="U1943" i="9"/>
  <c r="U1608" i="9"/>
  <c r="U4876" i="9"/>
  <c r="U1224" i="9"/>
  <c r="U242" i="9"/>
  <c r="U1271" i="9"/>
  <c r="U3060" i="9"/>
  <c r="U165" i="9"/>
  <c r="U3132" i="9"/>
  <c r="U1550" i="9"/>
  <c r="U3468" i="9"/>
  <c r="U2068" i="9"/>
  <c r="U3731" i="9"/>
  <c r="U4363" i="9"/>
  <c r="U2148" i="9"/>
  <c r="U4295" i="9"/>
  <c r="U44" i="9"/>
  <c r="U3913" i="9"/>
  <c r="U3061" i="9"/>
  <c r="U20" i="9"/>
  <c r="U4458" i="9"/>
  <c r="U4737" i="9"/>
  <c r="U1247" i="9"/>
  <c r="U1554" i="9"/>
  <c r="U3738" i="9"/>
  <c r="U1303" i="9"/>
  <c r="U1906" i="9"/>
  <c r="U1537" i="9"/>
  <c r="U2269" i="9"/>
  <c r="U4541" i="9"/>
  <c r="U4830" i="9"/>
  <c r="U1316" i="9"/>
  <c r="U4968" i="9"/>
  <c r="U2681" i="9"/>
  <c r="U759" i="9"/>
  <c r="U4442" i="9"/>
  <c r="U3754" i="9"/>
  <c r="U1611" i="9"/>
  <c r="U1785" i="9"/>
  <c r="U2623" i="9"/>
  <c r="U3653" i="9"/>
  <c r="U4026" i="9"/>
  <c r="U838" i="9"/>
  <c r="U3645" i="9"/>
  <c r="U3568" i="9"/>
  <c r="U3602" i="9"/>
  <c r="U1153" i="9"/>
  <c r="U929" i="9"/>
  <c r="U4920" i="9"/>
  <c r="U4667" i="9"/>
  <c r="U3951" i="9"/>
  <c r="U474" i="9"/>
  <c r="U498" i="9"/>
  <c r="U4116" i="9"/>
  <c r="U560" i="9"/>
  <c r="U3054" i="9"/>
  <c r="U2641" i="9"/>
  <c r="U3025" i="9"/>
  <c r="U3682" i="9"/>
  <c r="U2224" i="9"/>
  <c r="U1392" i="9"/>
  <c r="U106" i="9"/>
  <c r="U3866" i="9"/>
  <c r="X1500" i="9"/>
  <c r="X603" i="9"/>
  <c r="X2136" i="9"/>
  <c r="X4446" i="9"/>
  <c r="X1746" i="9"/>
  <c r="X871" i="9"/>
  <c r="X2217" i="9"/>
  <c r="X4475" i="9"/>
  <c r="X3416" i="9"/>
  <c r="X3047" i="9"/>
  <c r="X647" i="9"/>
  <c r="X4935" i="9"/>
  <c r="X636" i="9"/>
  <c r="X162" i="9"/>
  <c r="X1269" i="9"/>
  <c r="X4324" i="9"/>
  <c r="X4314" i="9"/>
  <c r="X2286" i="9"/>
  <c r="X3477" i="9"/>
  <c r="X1463" i="9"/>
  <c r="X4078" i="9"/>
  <c r="X900" i="9"/>
  <c r="X2610" i="9"/>
  <c r="X1975" i="9"/>
  <c r="X2531" i="9"/>
  <c r="X336" i="9"/>
  <c r="X2144" i="9"/>
  <c r="X1573" i="9"/>
  <c r="X2944" i="9"/>
  <c r="X226" i="9"/>
  <c r="X3840" i="9"/>
  <c r="X627" i="9"/>
  <c r="X3798" i="9"/>
  <c r="X482" i="9"/>
  <c r="X4071" i="9"/>
  <c r="X2931" i="9"/>
  <c r="X3810" i="9"/>
  <c r="X4688" i="9"/>
  <c r="X257" i="9"/>
  <c r="X720" i="9"/>
  <c r="X729" i="9"/>
  <c r="X869" i="9"/>
  <c r="X2590" i="9"/>
  <c r="X2555" i="9"/>
  <c r="X2214" i="9"/>
  <c r="X3626" i="9"/>
  <c r="X1885" i="9"/>
  <c r="X4899" i="9"/>
  <c r="X3427" i="9"/>
  <c r="X393" i="9"/>
  <c r="X1914" i="9"/>
  <c r="X1493" i="9"/>
  <c r="X1771" i="9"/>
  <c r="X841" i="9"/>
  <c r="X3979" i="9"/>
  <c r="X1934" i="9"/>
  <c r="X2990" i="9"/>
  <c r="X686" i="9"/>
  <c r="X3691" i="9"/>
  <c r="X2872" i="9"/>
  <c r="X661" i="9"/>
  <c r="X356" i="9"/>
  <c r="X418" i="9"/>
  <c r="X4965" i="9"/>
  <c r="X4535" i="9"/>
  <c r="X3066" i="9"/>
  <c r="X998" i="9"/>
  <c r="X2665" i="9"/>
  <c r="X2016" i="9"/>
  <c r="X3842" i="9"/>
  <c r="X4867" i="9"/>
  <c r="X4623" i="9"/>
  <c r="X1836" i="9"/>
  <c r="X2920" i="9"/>
  <c r="X3533" i="9"/>
  <c r="X4490" i="9"/>
  <c r="X985" i="9"/>
  <c r="X4771" i="9"/>
  <c r="X1902" i="9"/>
  <c r="X1235" i="9"/>
  <c r="X994" i="9"/>
  <c r="S3878" i="9"/>
  <c r="S4818" i="9"/>
  <c r="S210" i="9"/>
  <c r="S1599" i="9"/>
  <c r="S1981" i="9"/>
  <c r="S124" i="9"/>
  <c r="S1174" i="9"/>
  <c r="S436" i="9"/>
  <c r="S4507" i="9"/>
  <c r="S1226" i="9"/>
  <c r="S59" i="9"/>
  <c r="S3520" i="9"/>
  <c r="S1525" i="9"/>
  <c r="S2607" i="9"/>
  <c r="S3204" i="9"/>
  <c r="S1445" i="9"/>
  <c r="S798" i="9"/>
  <c r="S2247" i="9"/>
  <c r="S1834" i="9"/>
  <c r="S4265" i="9"/>
  <c r="S762" i="9"/>
  <c r="S909" i="9"/>
  <c r="S4140" i="9"/>
  <c r="S857" i="9"/>
  <c r="S2371" i="9"/>
  <c r="S3454" i="9"/>
  <c r="S4800" i="9"/>
  <c r="S4351" i="9"/>
  <c r="S3809" i="9"/>
  <c r="S4802" i="9"/>
  <c r="S3359" i="9"/>
  <c r="S3569" i="9"/>
  <c r="S114" i="9"/>
  <c r="S1167" i="9"/>
  <c r="S1367" i="9"/>
  <c r="S616" i="9"/>
  <c r="S1933" i="9"/>
  <c r="S2294" i="9"/>
  <c r="S2390" i="9"/>
  <c r="S3410" i="9"/>
  <c r="S4624" i="9"/>
  <c r="S3337" i="9"/>
  <c r="S3035" i="9"/>
  <c r="S2159" i="9"/>
  <c r="S3142" i="9"/>
  <c r="S197" i="9"/>
  <c r="S3997" i="9"/>
  <c r="S2734" i="9"/>
  <c r="S1242" i="9"/>
  <c r="S3284" i="9"/>
  <c r="S3982" i="9"/>
  <c r="S4048" i="9"/>
  <c r="S1522" i="9"/>
  <c r="S3849" i="9"/>
  <c r="S108" i="9"/>
  <c r="S2270" i="9"/>
  <c r="S1073" i="9"/>
  <c r="S1438" i="9"/>
  <c r="S4286" i="9"/>
  <c r="S2867" i="9"/>
  <c r="S2252" i="9"/>
  <c r="S3011" i="9"/>
  <c r="S3672" i="9"/>
  <c r="S4482" i="9"/>
  <c r="S4692" i="9"/>
  <c r="S1225" i="9"/>
  <c r="S405" i="9"/>
  <c r="S3820" i="9"/>
  <c r="S3702" i="9"/>
  <c r="S541" i="9"/>
  <c r="S1176" i="9"/>
  <c r="S755" i="9"/>
  <c r="S1969" i="9"/>
  <c r="S4577" i="9"/>
  <c r="S2395" i="9"/>
  <c r="S3552" i="9"/>
  <c r="S33" i="9"/>
  <c r="S4897" i="9"/>
  <c r="S3417" i="9"/>
  <c r="S1006" i="9"/>
  <c r="S4318" i="9"/>
  <c r="S1194" i="9"/>
  <c r="S2949" i="9"/>
  <c r="S4103" i="9"/>
  <c r="S783" i="9"/>
  <c r="S2695" i="9"/>
  <c r="S997" i="9"/>
  <c r="S893" i="9"/>
  <c r="S2757" i="9"/>
  <c r="S1597" i="9"/>
  <c r="S669" i="9"/>
  <c r="S834" i="9"/>
  <c r="S4285" i="9"/>
  <c r="S4687" i="9"/>
  <c r="S898" i="9"/>
  <c r="S3196" i="9"/>
  <c r="S1099" i="9"/>
  <c r="S1721" i="9"/>
  <c r="S313" i="9"/>
  <c r="S791" i="9"/>
  <c r="S4931" i="9"/>
  <c r="S241" i="9"/>
  <c r="S2161" i="9"/>
  <c r="S3250" i="9"/>
  <c r="S2303" i="9"/>
  <c r="S4979" i="9"/>
  <c r="S2181" i="9"/>
  <c r="S443" i="9"/>
  <c r="S3768" i="9"/>
  <c r="S4000" i="9"/>
  <c r="S2760" i="9"/>
  <c r="S903" i="9"/>
  <c r="S4226" i="9"/>
  <c r="S3251" i="9"/>
  <c r="S1273" i="9"/>
  <c r="S839" i="9"/>
  <c r="S1907" i="9"/>
  <c r="S3668" i="9"/>
  <c r="S4568" i="9"/>
  <c r="S4338" i="9"/>
  <c r="S460" i="9"/>
  <c r="S3560" i="9"/>
  <c r="S715" i="9"/>
  <c r="S3371" i="9"/>
  <c r="S2839" i="9"/>
  <c r="S1065" i="9"/>
  <c r="S2234" i="9"/>
  <c r="S2652" i="9"/>
  <c r="S3573" i="9"/>
  <c r="S4230" i="9"/>
  <c r="S1197" i="9"/>
  <c r="S3813" i="9"/>
  <c r="T1167" i="9"/>
  <c r="T1445" i="9"/>
  <c r="T1006" i="9"/>
  <c r="T2760" i="9"/>
  <c r="T541" i="9"/>
  <c r="T3768" i="9"/>
  <c r="T755" i="9"/>
  <c r="T4687" i="9"/>
  <c r="T2757" i="9"/>
  <c r="T2395" i="9"/>
  <c r="T3142" i="9"/>
  <c r="T1242" i="9"/>
  <c r="T2652" i="9"/>
  <c r="T114" i="9"/>
  <c r="T3520" i="9"/>
  <c r="T33" i="9"/>
  <c r="T857" i="9"/>
  <c r="T2303" i="9"/>
  <c r="T1597" i="9"/>
  <c r="T2161" i="9"/>
  <c r="T1367" i="9"/>
  <c r="T3337" i="9"/>
  <c r="T1438" i="9"/>
  <c r="T3809" i="9"/>
  <c r="T313" i="9"/>
  <c r="T1721" i="9"/>
  <c r="T3672" i="9"/>
  <c r="T4318" i="9"/>
  <c r="T2839" i="9"/>
  <c r="T3878" i="9"/>
  <c r="T4048" i="9"/>
  <c r="T1194" i="9"/>
  <c r="T839" i="9"/>
  <c r="T4140" i="9"/>
  <c r="T898" i="9"/>
  <c r="T3813" i="9"/>
  <c r="T2294" i="9"/>
  <c r="T4351" i="9"/>
  <c r="T2181" i="9"/>
  <c r="T3982" i="9"/>
  <c r="T2390" i="9"/>
  <c r="T791" i="9"/>
  <c r="T2371" i="9"/>
  <c r="T616" i="9"/>
  <c r="T3569" i="9"/>
  <c r="T834" i="9"/>
  <c r="T241" i="9"/>
  <c r="T3849" i="9"/>
  <c r="T4577" i="9"/>
  <c r="T3820" i="9"/>
  <c r="T3359" i="9"/>
  <c r="T4507" i="9"/>
  <c r="T1522" i="9"/>
  <c r="T1099" i="9"/>
  <c r="T2734" i="9"/>
  <c r="T2252" i="9"/>
  <c r="T2695" i="9"/>
  <c r="T210" i="9"/>
  <c r="T4286" i="9"/>
  <c r="T2607" i="9"/>
  <c r="T4802" i="9"/>
  <c r="T4230" i="9"/>
  <c r="T3035" i="9"/>
  <c r="T1525" i="9"/>
  <c r="T4897" i="9"/>
  <c r="T1969" i="9"/>
  <c r="T460" i="9"/>
  <c r="T59" i="9"/>
  <c r="T3997" i="9"/>
  <c r="T4103" i="9"/>
  <c r="T1907" i="9"/>
  <c r="T1174" i="9"/>
  <c r="T2949" i="9"/>
  <c r="T3250" i="9"/>
  <c r="T4285" i="9"/>
  <c r="T798" i="9"/>
  <c r="T715" i="9"/>
  <c r="T405" i="9"/>
  <c r="T4000" i="9"/>
  <c r="T1981" i="9"/>
  <c r="T1176" i="9"/>
  <c r="T3573" i="9"/>
  <c r="T4979" i="9"/>
  <c r="T4800" i="9"/>
  <c r="T3560" i="9"/>
  <c r="T1073" i="9"/>
  <c r="T1197" i="9"/>
  <c r="T4226" i="9"/>
  <c r="T2234" i="9"/>
  <c r="T1273" i="9"/>
  <c r="T108" i="9"/>
  <c r="T4568" i="9"/>
  <c r="T197" i="9"/>
  <c r="T1065" i="9"/>
  <c r="T909" i="9"/>
  <c r="T4338" i="9"/>
  <c r="T2270" i="9"/>
  <c r="T1933" i="9"/>
  <c r="T893" i="9"/>
  <c r="T3204" i="9"/>
  <c r="T1834" i="9"/>
  <c r="T4482" i="9"/>
  <c r="T436" i="9"/>
  <c r="T4818" i="9"/>
  <c r="T3284" i="9"/>
  <c r="T4265" i="9"/>
  <c r="T4692" i="9"/>
  <c r="T2867" i="9"/>
  <c r="T762" i="9"/>
  <c r="T2247" i="9"/>
  <c r="T3371" i="9"/>
  <c r="T4931" i="9"/>
  <c r="T3668" i="9"/>
  <c r="T124" i="9"/>
  <c r="T903" i="9"/>
  <c r="T3552" i="9"/>
  <c r="T3011" i="9"/>
  <c r="T1226" i="9"/>
  <c r="T4624" i="9"/>
  <c r="T1599" i="9"/>
  <c r="T1225" i="9"/>
  <c r="T783" i="9"/>
  <c r="T2159" i="9"/>
  <c r="T3251" i="9"/>
  <c r="T997" i="9"/>
  <c r="T3454" i="9"/>
  <c r="T3702" i="9"/>
  <c r="T443" i="9"/>
  <c r="T3417" i="9"/>
  <c r="T3410" i="9"/>
  <c r="T3196" i="9"/>
  <c r="T669" i="9"/>
  <c r="X2936" i="9"/>
  <c r="X439" i="9"/>
  <c r="X329" i="9"/>
  <c r="X1747" i="9"/>
  <c r="X3318" i="9"/>
  <c r="X2558" i="9"/>
  <c r="X1236" i="9"/>
  <c r="X4720" i="9"/>
  <c r="X249" i="9"/>
  <c r="X2589" i="9"/>
  <c r="X4570" i="9"/>
  <c r="X2506" i="9"/>
  <c r="X2510" i="9"/>
  <c r="X3292" i="9"/>
  <c r="X4431" i="9"/>
  <c r="X4991" i="9"/>
  <c r="X711" i="9"/>
  <c r="X1111" i="9"/>
  <c r="X247" i="9"/>
  <c r="X1109" i="9"/>
  <c r="X284" i="9"/>
  <c r="X3890" i="9"/>
  <c r="X2464" i="9"/>
  <c r="X2028" i="9"/>
  <c r="X1241" i="9"/>
  <c r="X4907" i="9"/>
  <c r="X4894" i="9"/>
  <c r="X1325" i="9"/>
  <c r="X2982" i="9"/>
  <c r="X4901" i="9"/>
  <c r="X1744" i="9"/>
  <c r="X4060" i="9"/>
  <c r="X4369" i="9"/>
  <c r="X4733" i="9"/>
  <c r="X1835" i="9"/>
  <c r="X195" i="9"/>
  <c r="X4223" i="9"/>
  <c r="X4107" i="9"/>
  <c r="X537" i="9"/>
  <c r="X3863" i="9"/>
  <c r="X4468" i="9"/>
  <c r="X3938" i="9"/>
  <c r="X2271" i="9"/>
  <c r="X1228" i="9"/>
  <c r="X4277" i="9"/>
  <c r="X1630" i="9"/>
  <c r="X867" i="9"/>
  <c r="X2430" i="9"/>
  <c r="X4914" i="9"/>
  <c r="X4591" i="9"/>
  <c r="X2451" i="9"/>
  <c r="X3721" i="9"/>
  <c r="X752" i="9"/>
  <c r="X1524" i="9"/>
  <c r="X4075" i="9"/>
  <c r="X15" i="9"/>
  <c r="X2816" i="9"/>
  <c r="X1315" i="9"/>
  <c r="X2861" i="9"/>
  <c r="X4977" i="9"/>
  <c r="X410" i="9"/>
  <c r="X1951" i="9"/>
  <c r="X4046" i="9"/>
  <c r="X1705" i="9"/>
  <c r="X3813" i="9" l="1"/>
  <c r="X1197" i="9"/>
  <c r="X715" i="9"/>
  <c r="X1273" i="9"/>
  <c r="X2181" i="9"/>
  <c r="X313" i="9"/>
  <c r="X669" i="9"/>
  <c r="X2949" i="9"/>
  <c r="X2395" i="9"/>
  <c r="X405" i="9"/>
  <c r="X4286" i="9"/>
  <c r="X3982" i="9"/>
  <c r="X3035" i="9"/>
  <c r="X1367" i="9"/>
  <c r="X4800" i="9"/>
  <c r="X1834" i="9"/>
  <c r="X59" i="9"/>
  <c r="X210" i="9"/>
  <c r="T1676" i="9"/>
  <c r="T3598" i="9"/>
  <c r="T1159" i="9"/>
  <c r="T3682" i="9"/>
  <c r="T212" i="9"/>
  <c r="T3435" i="9"/>
  <c r="T4968" i="9"/>
  <c r="T3358" i="9"/>
  <c r="T3653" i="9"/>
  <c r="T1608" i="9"/>
  <c r="T1781" i="9"/>
  <c r="T341" i="9"/>
  <c r="T3568" i="9"/>
  <c r="T3923" i="9"/>
  <c r="T4737" i="9"/>
  <c r="T2946" i="9"/>
  <c r="T1809" i="9"/>
  <c r="T1623" i="9"/>
  <c r="T3437" i="9"/>
  <c r="T2978" i="9"/>
  <c r="T1424" i="9"/>
  <c r="T4730" i="9"/>
  <c r="T106" i="9"/>
  <c r="T2168" i="9"/>
  <c r="T3581" i="9"/>
  <c r="T3295" i="9"/>
  <c r="T3703" i="9"/>
  <c r="T2068" i="9"/>
  <c r="T4830" i="9"/>
  <c r="T1046" i="9"/>
  <c r="T4481" i="9"/>
  <c r="T4850" i="9"/>
  <c r="T4011" i="9"/>
  <c r="T4003" i="9"/>
  <c r="T2681" i="9"/>
  <c r="T1906" i="9"/>
  <c r="T2350" i="9"/>
  <c r="T374" i="9"/>
  <c r="T2052" i="9"/>
  <c r="T4542" i="9"/>
  <c r="T759" i="9"/>
  <c r="T3193" i="9"/>
  <c r="T540" i="9"/>
  <c r="T1979" i="9"/>
  <c r="T4363" i="9"/>
  <c r="T929" i="9"/>
  <c r="T3908" i="9"/>
  <c r="T1271" i="9"/>
  <c r="T3754" i="9"/>
  <c r="T421" i="9"/>
  <c r="T20" i="9"/>
  <c r="T1537" i="9"/>
  <c r="T4676" i="9"/>
  <c r="T4026" i="9"/>
  <c r="T1379" i="9"/>
  <c r="T751" i="9"/>
  <c r="T4876" i="9"/>
  <c r="T4038" i="9"/>
  <c r="T560" i="9"/>
  <c r="T165" i="9"/>
  <c r="T1611" i="9"/>
  <c r="T1154" i="9"/>
  <c r="T3608" i="9"/>
  <c r="T4416" i="9"/>
  <c r="T1554" i="9"/>
  <c r="T132" i="9"/>
  <c r="T130" i="9"/>
  <c r="T2224" i="9"/>
  <c r="T1247" i="9"/>
  <c r="T2641" i="9"/>
  <c r="T2147" i="9"/>
  <c r="T1107" i="9"/>
  <c r="T3054" i="9"/>
  <c r="T3060" i="9"/>
  <c r="T2675" i="9"/>
  <c r="T3025" i="9"/>
  <c r="T732" i="9"/>
  <c r="T1392" i="9"/>
  <c r="T2269" i="9"/>
  <c r="T517" i="9"/>
  <c r="T3033" i="9"/>
  <c r="T242" i="9"/>
  <c r="T4541" i="9"/>
  <c r="T3951" i="9"/>
  <c r="T3160" i="9"/>
  <c r="T870" i="9"/>
  <c r="T3803" i="9"/>
  <c r="T2096" i="9"/>
  <c r="T1689" i="9"/>
  <c r="T4228" i="9"/>
  <c r="T3866" i="9"/>
  <c r="T4442" i="9"/>
  <c r="T1224" i="9"/>
  <c r="T3602" i="9"/>
  <c r="T3731" i="9"/>
  <c r="T4947" i="9"/>
  <c r="T3132" i="9"/>
  <c r="T1943" i="9"/>
  <c r="T1003" i="9"/>
  <c r="T4015" i="9"/>
  <c r="T2748" i="9"/>
  <c r="T2135" i="9"/>
  <c r="T2623" i="9"/>
  <c r="T3913" i="9"/>
  <c r="T809" i="9"/>
  <c r="T609" i="9"/>
  <c r="T310" i="9"/>
  <c r="T2148" i="9"/>
  <c r="T1900" i="9"/>
  <c r="T953" i="9"/>
  <c r="T4538" i="9"/>
  <c r="T498" i="9"/>
  <c r="T2602" i="9"/>
  <c r="T192" i="9"/>
  <c r="T1358" i="9"/>
  <c r="T44" i="9"/>
  <c r="T3468" i="9"/>
  <c r="T1942" i="9"/>
  <c r="T4920" i="9"/>
  <c r="T3489" i="9"/>
  <c r="T112" i="9"/>
  <c r="T474" i="9"/>
  <c r="T4326" i="9"/>
  <c r="T1114" i="9"/>
  <c r="T595" i="9"/>
  <c r="T4116" i="9"/>
  <c r="T1785" i="9"/>
  <c r="T3558" i="9"/>
  <c r="T1316" i="9"/>
  <c r="T1103" i="9"/>
  <c r="T1832" i="9"/>
  <c r="T1550" i="9"/>
  <c r="T678" i="9"/>
  <c r="T3645" i="9"/>
  <c r="T4667" i="9"/>
  <c r="T1340" i="9"/>
  <c r="T3307" i="9"/>
  <c r="T2549" i="9"/>
  <c r="T838" i="9"/>
  <c r="T1303" i="9"/>
  <c r="T3061" i="9"/>
  <c r="T4948" i="9"/>
  <c r="T1153" i="9"/>
  <c r="T4458" i="9"/>
  <c r="T4295" i="9"/>
  <c r="T2044" i="9"/>
  <c r="T339" i="9"/>
  <c r="T3738" i="9"/>
  <c r="X4230" i="9"/>
  <c r="X3560" i="9"/>
  <c r="X3251" i="9"/>
  <c r="X4979" i="9"/>
  <c r="X1721" i="9"/>
  <c r="X1597" i="9"/>
  <c r="X1194" i="9"/>
  <c r="X4577" i="9"/>
  <c r="X1225" i="9"/>
  <c r="X1438" i="9"/>
  <c r="X3284" i="9"/>
  <c r="X3337" i="9"/>
  <c r="X1167" i="9"/>
  <c r="X3454" i="9"/>
  <c r="X2247" i="9"/>
  <c r="X1226" i="9"/>
  <c r="X4818" i="9"/>
  <c r="X3573" i="9"/>
  <c r="X460" i="9"/>
  <c r="X4226" i="9"/>
  <c r="X2303" i="9"/>
  <c r="X1099" i="9"/>
  <c r="X2757" i="9"/>
  <c r="X4318" i="9"/>
  <c r="X1969" i="9"/>
  <c r="X4692" i="9"/>
  <c r="X1073" i="9"/>
  <c r="X1242" i="9"/>
  <c r="X4624" i="9"/>
  <c r="X114" i="9"/>
  <c r="X2371" i="9"/>
  <c r="X798" i="9"/>
  <c r="X4507" i="9"/>
  <c r="X3878" i="9"/>
  <c r="S1550" i="9"/>
  <c r="X1550" i="9" s="1"/>
  <c r="S3703" i="9"/>
  <c r="X3703" i="9" s="1"/>
  <c r="S1224" i="9"/>
  <c r="S1107" i="9"/>
  <c r="X1107" i="9" s="1"/>
  <c r="S1154" i="9"/>
  <c r="S192" i="9"/>
  <c r="X192" i="9" s="1"/>
  <c r="S4948" i="9"/>
  <c r="S732" i="9"/>
  <c r="S2168" i="9"/>
  <c r="X2168" i="9" s="1"/>
  <c r="S1809" i="9"/>
  <c r="X1809" i="9" s="1"/>
  <c r="S1392" i="9"/>
  <c r="S2623" i="9"/>
  <c r="X2623" i="9" s="1"/>
  <c r="S540" i="9"/>
  <c r="X540" i="9" s="1"/>
  <c r="S2052" i="9"/>
  <c r="X2052" i="9" s="1"/>
  <c r="S2269" i="9"/>
  <c r="X2269" i="9" s="1"/>
  <c r="S1554" i="9"/>
  <c r="X1554" i="9" s="1"/>
  <c r="S1781" i="9"/>
  <c r="X1781" i="9" s="1"/>
  <c r="S1358" i="9"/>
  <c r="X1358" i="9" s="1"/>
  <c r="S609" i="9"/>
  <c r="X609" i="9" s="1"/>
  <c r="S2224" i="9"/>
  <c r="X2224" i="9" s="1"/>
  <c r="S2602" i="9"/>
  <c r="X2602" i="9" s="1"/>
  <c r="S4295" i="9"/>
  <c r="X4295" i="9" s="1"/>
  <c r="S1271" i="9"/>
  <c r="X1271" i="9" s="1"/>
  <c r="S2350" i="9"/>
  <c r="S4676" i="9"/>
  <c r="S4920" i="9"/>
  <c r="X4920" i="9" s="1"/>
  <c r="S3061" i="9"/>
  <c r="S1785" i="9"/>
  <c r="X1785" i="9" s="1"/>
  <c r="S2978" i="9"/>
  <c r="X2978" i="9" s="1"/>
  <c r="S1003" i="9"/>
  <c r="X1003" i="9" s="1"/>
  <c r="S953" i="9"/>
  <c r="S1537" i="9"/>
  <c r="X1537" i="9" s="1"/>
  <c r="S3951" i="9"/>
  <c r="X3951" i="9" s="1"/>
  <c r="S751" i="9"/>
  <c r="X751" i="9" s="1"/>
  <c r="S1611" i="9"/>
  <c r="S1942" i="9"/>
  <c r="S3602" i="9"/>
  <c r="S421" i="9"/>
  <c r="X421" i="9" s="1"/>
  <c r="S4116" i="9"/>
  <c r="S517" i="9"/>
  <c r="X517" i="9" s="1"/>
  <c r="S374" i="9"/>
  <c r="S4363" i="9"/>
  <c r="S4947" i="9"/>
  <c r="X4947" i="9" s="1"/>
  <c r="S678" i="9"/>
  <c r="S2068" i="9"/>
  <c r="X2068" i="9" s="1"/>
  <c r="S44" i="9"/>
  <c r="X44" i="9" s="1"/>
  <c r="S3160" i="9"/>
  <c r="X3160" i="9" s="1"/>
  <c r="S3682" i="9"/>
  <c r="X3682" i="9" s="1"/>
  <c r="S4015" i="9"/>
  <c r="X4015" i="9" s="1"/>
  <c r="S106" i="9"/>
  <c r="X106" i="9" s="1"/>
  <c r="S3033" i="9"/>
  <c r="X3033" i="9" s="1"/>
  <c r="S595" i="9"/>
  <c r="S4326" i="9"/>
  <c r="X4326" i="9" s="1"/>
  <c r="S2675" i="9"/>
  <c r="X2675" i="9" s="1"/>
  <c r="S2681" i="9"/>
  <c r="X2681" i="9" s="1"/>
  <c r="S3598" i="9"/>
  <c r="X3598" i="9" s="1"/>
  <c r="S1379" i="9"/>
  <c r="X1379" i="9" s="1"/>
  <c r="S242" i="9"/>
  <c r="X242" i="9" s="1"/>
  <c r="S3489" i="9"/>
  <c r="X3489" i="9" s="1"/>
  <c r="S3307" i="9"/>
  <c r="X3307" i="9" s="1"/>
  <c r="S4542" i="9"/>
  <c r="X4542" i="9" s="1"/>
  <c r="S3731" i="9"/>
  <c r="X3731" i="9" s="1"/>
  <c r="S1424" i="9"/>
  <c r="X1424" i="9" s="1"/>
  <c r="S3295" i="9"/>
  <c r="X3295" i="9" s="1"/>
  <c r="S1608" i="9"/>
  <c r="X1608" i="9" s="1"/>
  <c r="S4442" i="9"/>
  <c r="X4442" i="9" s="1"/>
  <c r="S1832" i="9"/>
  <c r="X1832" i="9" s="1"/>
  <c r="S3581" i="9"/>
  <c r="X3581" i="9" s="1"/>
  <c r="S1906" i="9"/>
  <c r="X1906" i="9" s="1"/>
  <c r="S2096" i="9"/>
  <c r="X2096" i="9" s="1"/>
  <c r="S870" i="9"/>
  <c r="S4538" i="9"/>
  <c r="X4538" i="9" s="1"/>
  <c r="S3054" i="9"/>
  <c r="X3054" i="9" s="1"/>
  <c r="S4416" i="9"/>
  <c r="X4416" i="9" s="1"/>
  <c r="S1340" i="9"/>
  <c r="X1340" i="9" s="1"/>
  <c r="S3645" i="9"/>
  <c r="S1943" i="9"/>
  <c r="X1943" i="9" s="1"/>
  <c r="S4968" i="9"/>
  <c r="X4968" i="9" s="1"/>
  <c r="S1900" i="9"/>
  <c r="X1900" i="9" s="1"/>
  <c r="S3738" i="9"/>
  <c r="X3738" i="9" s="1"/>
  <c r="S2135" i="9"/>
  <c r="S3923" i="9"/>
  <c r="S2549" i="9"/>
  <c r="X2549" i="9" s="1"/>
  <c r="S1159" i="9"/>
  <c r="X1159" i="9" s="1"/>
  <c r="S132" i="9"/>
  <c r="X132" i="9" s="1"/>
  <c r="S1303" i="9"/>
  <c r="X1303" i="9" s="1"/>
  <c r="S1689" i="9"/>
  <c r="X1689" i="9" s="1"/>
  <c r="S1623" i="9"/>
  <c r="X1623" i="9" s="1"/>
  <c r="S2148" i="9"/>
  <c r="X2148" i="9" s="1"/>
  <c r="S4481" i="9"/>
  <c r="X4481" i="9" s="1"/>
  <c r="S1153" i="9"/>
  <c r="X1153" i="9" s="1"/>
  <c r="S929" i="9"/>
  <c r="S2641" i="9"/>
  <c r="S112" i="9"/>
  <c r="X112" i="9" s="1"/>
  <c r="S474" i="9"/>
  <c r="X474" i="9" s="1"/>
  <c r="S3435" i="9"/>
  <c r="X3435" i="9" s="1"/>
  <c r="S3193" i="9"/>
  <c r="X3193" i="9" s="1"/>
  <c r="S560" i="9"/>
  <c r="X560" i="9" s="1"/>
  <c r="S498" i="9"/>
  <c r="X498" i="9" s="1"/>
  <c r="S3803" i="9"/>
  <c r="X3803" i="9" s="1"/>
  <c r="S4730" i="9"/>
  <c r="S1316" i="9"/>
  <c r="X1316" i="9" s="1"/>
  <c r="S3025" i="9"/>
  <c r="X3025" i="9" s="1"/>
  <c r="S809" i="9"/>
  <c r="X809" i="9" s="1"/>
  <c r="S838" i="9"/>
  <c r="X838" i="9" s="1"/>
  <c r="S212" i="9"/>
  <c r="S3754" i="9"/>
  <c r="X3754" i="9" s="1"/>
  <c r="S310" i="9"/>
  <c r="X310" i="9" s="1"/>
  <c r="S1046" i="9"/>
  <c r="S2946" i="9"/>
  <c r="X2946" i="9" s="1"/>
  <c r="S4228" i="9"/>
  <c r="X4228" i="9" s="1"/>
  <c r="S3558" i="9"/>
  <c r="X3558" i="9" s="1"/>
  <c r="S165" i="9"/>
  <c r="X165" i="9" s="1"/>
  <c r="S3866" i="9"/>
  <c r="X3866" i="9" s="1"/>
  <c r="S3060" i="9"/>
  <c r="X3060" i="9" s="1"/>
  <c r="S4038" i="9"/>
  <c r="X4038" i="9" s="1"/>
  <c r="S341" i="9"/>
  <c r="X341" i="9" s="1"/>
  <c r="S1114" i="9"/>
  <c r="X1114" i="9" s="1"/>
  <c r="S4011" i="9"/>
  <c r="X4011" i="9" s="1"/>
  <c r="S339" i="9"/>
  <c r="X339" i="9" s="1"/>
  <c r="S2748" i="9"/>
  <c r="S1103" i="9"/>
  <c r="X1103" i="9" s="1"/>
  <c r="S4850" i="9"/>
  <c r="X4850" i="9" s="1"/>
  <c r="S3653" i="9"/>
  <c r="X3653" i="9" s="1"/>
  <c r="S3132" i="9"/>
  <c r="X3132" i="9" s="1"/>
  <c r="S1247" i="9"/>
  <c r="S4830" i="9"/>
  <c r="X4830" i="9" s="1"/>
  <c r="S3608" i="9"/>
  <c r="X3608" i="9" s="1"/>
  <c r="S4667" i="9"/>
  <c r="X4667" i="9" s="1"/>
  <c r="S4876" i="9"/>
  <c r="X4876" i="9" s="1"/>
  <c r="S3913" i="9"/>
  <c r="X3913" i="9" s="1"/>
  <c r="S130" i="9"/>
  <c r="X130" i="9" s="1"/>
  <c r="S1979" i="9"/>
  <c r="X1979" i="9" s="1"/>
  <c r="S759" i="9"/>
  <c r="X759" i="9" s="1"/>
  <c r="S3568" i="9"/>
  <c r="X3568" i="9" s="1"/>
  <c r="S3358" i="9"/>
  <c r="X3358" i="9" s="1"/>
  <c r="S20" i="9"/>
  <c r="X20" i="9" s="1"/>
  <c r="S2044" i="9"/>
  <c r="X2044" i="9" s="1"/>
  <c r="S4026" i="9"/>
  <c r="S4458" i="9"/>
  <c r="X4458" i="9" s="1"/>
  <c r="S3437" i="9"/>
  <c r="X3437" i="9" s="1"/>
  <c r="S1676" i="9"/>
  <c r="X1676" i="9" s="1"/>
  <c r="S3468" i="9"/>
  <c r="X3468" i="9" s="1"/>
  <c r="S4541" i="9"/>
  <c r="X4541" i="9" s="1"/>
  <c r="S2147" i="9"/>
  <c r="X2147" i="9" s="1"/>
  <c r="S3908" i="9"/>
  <c r="X3908" i="9" s="1"/>
  <c r="S4737" i="9"/>
  <c r="X4737" i="9" s="1"/>
  <c r="S4003" i="9"/>
  <c r="X4003" i="9" s="1"/>
  <c r="X2652" i="9"/>
  <c r="X4338" i="9"/>
  <c r="X903" i="9"/>
  <c r="X3250" i="9"/>
  <c r="X3196" i="9"/>
  <c r="X893" i="9"/>
  <c r="X1006" i="9"/>
  <c r="X755" i="9"/>
  <c r="X4482" i="9"/>
  <c r="X2270" i="9"/>
  <c r="X2734" i="9"/>
  <c r="X3410" i="9"/>
  <c r="X3569" i="9"/>
  <c r="X857" i="9"/>
  <c r="X1445" i="9"/>
  <c r="X436" i="9"/>
  <c r="X2234" i="9"/>
  <c r="X4568" i="9"/>
  <c r="X2760" i="9"/>
  <c r="X2161" i="9"/>
  <c r="X898" i="9"/>
  <c r="X997" i="9"/>
  <c r="X3417" i="9"/>
  <c r="X1176" i="9"/>
  <c r="X3672" i="9"/>
  <c r="X108" i="9"/>
  <c r="X3997" i="9"/>
  <c r="X2390" i="9"/>
  <c r="X3359" i="9"/>
  <c r="X4140" i="9"/>
  <c r="X3204" i="9"/>
  <c r="X1174" i="9"/>
  <c r="X1065" i="9"/>
  <c r="X3668" i="9"/>
  <c r="X4000" i="9"/>
  <c r="X241" i="9"/>
  <c r="X4687" i="9"/>
  <c r="X2695" i="9"/>
  <c r="X4897" i="9"/>
  <c r="X541" i="9"/>
  <c r="X3011" i="9"/>
  <c r="X3849" i="9"/>
  <c r="X197" i="9"/>
  <c r="X2294" i="9"/>
  <c r="X4802" i="9"/>
  <c r="X909" i="9"/>
  <c r="X2607" i="9"/>
  <c r="X124" i="9"/>
  <c r="X2839" i="9"/>
  <c r="X1907" i="9"/>
  <c r="X3768" i="9"/>
  <c r="X4931" i="9"/>
  <c r="X4285" i="9"/>
  <c r="X783" i="9"/>
  <c r="X33" i="9"/>
  <c r="X3702" i="9"/>
  <c r="X2252" i="9"/>
  <c r="X1522" i="9"/>
  <c r="X3142" i="9"/>
  <c r="X1933" i="9"/>
  <c r="X3809" i="9"/>
  <c r="X762" i="9"/>
  <c r="X1525" i="9"/>
  <c r="X1981" i="9"/>
  <c r="U645" i="9"/>
  <c r="U1215" i="9"/>
  <c r="U4775" i="9"/>
  <c r="U2798" i="9"/>
  <c r="U3919" i="9"/>
  <c r="U1719" i="9"/>
  <c r="U4001" i="9"/>
  <c r="U3696" i="9"/>
  <c r="U613" i="9"/>
  <c r="U4307" i="9"/>
  <c r="U1646" i="9"/>
  <c r="U236" i="9"/>
  <c r="U973" i="9"/>
  <c r="U2216" i="9"/>
  <c r="U3349" i="9"/>
  <c r="U691" i="9"/>
  <c r="U4084" i="9"/>
  <c r="U2456" i="9"/>
  <c r="U4677" i="9"/>
  <c r="U3354" i="9"/>
  <c r="U1477" i="9"/>
  <c r="U4946" i="9"/>
  <c r="U4670" i="9"/>
  <c r="U2405" i="9"/>
  <c r="U1806" i="9"/>
  <c r="U3611" i="9"/>
  <c r="U1311" i="9"/>
  <c r="U1483" i="9"/>
  <c r="U3830" i="9"/>
  <c r="U4784" i="9"/>
  <c r="U2313" i="9"/>
  <c r="U4154" i="9"/>
  <c r="U2042" i="9"/>
  <c r="U3801" i="9"/>
  <c r="U4231" i="9"/>
  <c r="U1075" i="9"/>
  <c r="U4780" i="9"/>
  <c r="U2572" i="9"/>
  <c r="U1694" i="9"/>
  <c r="U1004" i="9"/>
  <c r="U2186" i="9"/>
  <c r="U4041" i="9"/>
  <c r="U2137" i="9"/>
  <c r="U4471" i="9"/>
  <c r="U4008" i="9"/>
  <c r="U2775" i="9"/>
  <c r="U345" i="9"/>
  <c r="U2457" i="9"/>
  <c r="U4331" i="9"/>
  <c r="U239" i="9"/>
  <c r="U3357" i="9"/>
  <c r="U742" i="9"/>
  <c r="U4433" i="9"/>
  <c r="U1487" i="9"/>
  <c r="U3219" i="9"/>
  <c r="U4110" i="9"/>
  <c r="U3587" i="9"/>
  <c r="U4608" i="9"/>
  <c r="U1972" i="9"/>
  <c r="U3805" i="9"/>
  <c r="U4590" i="9"/>
  <c r="U2272" i="9"/>
  <c r="U3445" i="9"/>
  <c r="U2923" i="9"/>
  <c r="U2385" i="9"/>
  <c r="U643" i="9"/>
  <c r="U2480" i="9"/>
  <c r="U4178" i="9"/>
  <c r="U3811" i="9"/>
  <c r="U1610" i="9"/>
  <c r="U472" i="9"/>
  <c r="U3709" i="9"/>
  <c r="U1285" i="9"/>
  <c r="U2093" i="9"/>
  <c r="U61" i="9"/>
  <c r="U4123" i="9"/>
  <c r="U419" i="9"/>
  <c r="U146" i="9"/>
  <c r="U2164" i="9"/>
  <c r="U4135" i="9"/>
  <c r="U4444" i="9"/>
  <c r="U4884" i="9"/>
  <c r="U1198" i="9"/>
  <c r="U797" i="9"/>
  <c r="U1053" i="9"/>
  <c r="U3592" i="9"/>
  <c r="U972" i="9"/>
  <c r="U4266" i="9"/>
  <c r="U4562" i="9"/>
  <c r="U2715" i="9"/>
  <c r="U3101" i="9"/>
  <c r="U657" i="9"/>
  <c r="U3306" i="9"/>
  <c r="U2650" i="9"/>
  <c r="U3217" i="9"/>
  <c r="U3723" i="9"/>
  <c r="U1058" i="9"/>
  <c r="U4973" i="9"/>
  <c r="U2875" i="9"/>
  <c r="U2261" i="9"/>
  <c r="U188" i="9"/>
  <c r="U2699" i="9"/>
  <c r="U2597" i="9"/>
  <c r="U808" i="9"/>
  <c r="U3915" i="9"/>
  <c r="U3177" i="9"/>
  <c r="U3817" i="9"/>
  <c r="U589" i="9"/>
  <c r="U1129" i="9"/>
  <c r="U2969" i="9"/>
  <c r="U4354" i="9"/>
  <c r="U3247" i="9"/>
  <c r="U492" i="9"/>
  <c r="U1079" i="9"/>
  <c r="U3654" i="9"/>
  <c r="U4970" i="9"/>
  <c r="U3741" i="9"/>
  <c r="U1515" i="9"/>
  <c r="U4671" i="9"/>
  <c r="U1171" i="9"/>
  <c r="U3360" i="9"/>
  <c r="U1093" i="9"/>
  <c r="U4050" i="9"/>
  <c r="U2111" i="9"/>
  <c r="U2833" i="9"/>
  <c r="U2003" i="9"/>
  <c r="U4159" i="9"/>
  <c r="U367" i="9"/>
  <c r="U256" i="9"/>
  <c r="U4742" i="9"/>
  <c r="U3724" i="9"/>
  <c r="U4603" i="9"/>
  <c r="U1893" i="9"/>
  <c r="U1967" i="9"/>
  <c r="U235" i="9"/>
  <c r="U4699" i="9"/>
  <c r="U2472" i="9"/>
  <c r="U4108" i="9"/>
  <c r="U2401" i="9"/>
  <c r="U671" i="9"/>
  <c r="U1606" i="9"/>
  <c r="U4480" i="9"/>
  <c r="U148" i="9"/>
  <c r="U1209" i="9"/>
  <c r="U2712" i="9"/>
  <c r="U2877" i="9"/>
  <c r="U1450" i="9"/>
  <c r="U4543" i="9"/>
  <c r="U3094" i="9"/>
  <c r="U4647" i="9"/>
  <c r="U1510" i="9"/>
  <c r="U8" i="9"/>
  <c r="U1651" i="9"/>
  <c r="U2156" i="9"/>
  <c r="U3882" i="9"/>
  <c r="U4721" i="9"/>
  <c r="U1961" i="9"/>
  <c r="U1478" i="9"/>
  <c r="U2285" i="9"/>
  <c r="U4330" i="9"/>
  <c r="U1792" i="9"/>
  <c r="U1530" i="9"/>
  <c r="U2546" i="9"/>
  <c r="U1853" i="9"/>
  <c r="U2276" i="9"/>
  <c r="U1126" i="9"/>
  <c r="U1287" i="9"/>
  <c r="U385" i="9"/>
  <c r="U3807" i="9"/>
  <c r="U3459" i="9"/>
  <c r="U4672" i="9"/>
  <c r="X3371" i="9"/>
  <c r="X839" i="9"/>
  <c r="X443" i="9"/>
  <c r="X791" i="9"/>
  <c r="X834" i="9"/>
  <c r="X4103" i="9"/>
  <c r="X3552" i="9"/>
  <c r="X3820" i="9"/>
  <c r="X2867" i="9"/>
  <c r="X4048" i="9"/>
  <c r="X2159" i="9"/>
  <c r="X616" i="9"/>
  <c r="X4351" i="9"/>
  <c r="X4265" i="9"/>
  <c r="X3520" i="9"/>
  <c r="X1599" i="9"/>
  <c r="X4116" i="9" l="1"/>
  <c r="X870" i="9"/>
  <c r="X1046" i="9"/>
  <c r="X4730" i="9"/>
  <c r="X2641" i="9"/>
  <c r="X3602" i="9"/>
  <c r="X1154" i="9"/>
  <c r="X929" i="9"/>
  <c r="X3645" i="9"/>
  <c r="X1942" i="9"/>
  <c r="X4026" i="9"/>
  <c r="X1392" i="9"/>
  <c r="X953" i="9"/>
  <c r="X3923" i="9"/>
  <c r="X4948" i="9"/>
  <c r="X2135" i="9"/>
  <c r="X374" i="9"/>
  <c r="X2350" i="9"/>
  <c r="X732" i="9"/>
  <c r="X1247" i="9"/>
  <c r="X595" i="9"/>
  <c r="X678" i="9"/>
  <c r="X1611" i="9"/>
  <c r="X3061" i="9"/>
  <c r="X1224" i="9"/>
  <c r="X212" i="9"/>
  <c r="X4363" i="9"/>
  <c r="X2748" i="9"/>
  <c r="X4676" i="9"/>
  <c r="U442" i="9"/>
  <c r="U1847" i="9"/>
  <c r="U2980" i="9"/>
  <c r="U552" i="9"/>
  <c r="U1491" i="9"/>
  <c r="U2228" i="9"/>
  <c r="U2596" i="9"/>
  <c r="U3945" i="9"/>
  <c r="U1615" i="9"/>
  <c r="U3902" i="9"/>
  <c r="U4405" i="9"/>
  <c r="U2815" i="9"/>
  <c r="U525" i="9"/>
  <c r="U3837" i="9"/>
  <c r="U2522" i="9"/>
  <c r="U4858" i="9"/>
  <c r="U1707" i="9"/>
  <c r="U4352" i="9"/>
  <c r="U1276" i="9"/>
  <c r="U3909" i="9"/>
  <c r="U2367" i="9"/>
  <c r="U276" i="9"/>
  <c r="U2953" i="9"/>
  <c r="U3367" i="9"/>
  <c r="U263" i="9"/>
  <c r="U4791" i="9"/>
  <c r="U704" i="9"/>
  <c r="U2527" i="9"/>
  <c r="U1712" i="9"/>
  <c r="U1474" i="9"/>
  <c r="U1270" i="9"/>
  <c r="U547" i="9"/>
  <c r="U359" i="9"/>
  <c r="U1605" i="9"/>
  <c r="U1868" i="9"/>
  <c r="U1693" i="9"/>
  <c r="U4693" i="9"/>
  <c r="U196" i="9"/>
  <c r="U3949" i="9"/>
  <c r="U3482" i="9"/>
  <c r="U3220" i="9"/>
  <c r="U1588" i="9"/>
  <c r="U79" i="9"/>
  <c r="U2840" i="9"/>
  <c r="U4727" i="9"/>
  <c r="U1031" i="9"/>
  <c r="U1404" i="9"/>
  <c r="U514" i="9"/>
  <c r="U1838" i="9"/>
  <c r="U3364" i="9"/>
  <c r="U1481" i="9"/>
  <c r="U91" i="9"/>
  <c r="U3773" i="9"/>
  <c r="U1204" i="9"/>
  <c r="U413" i="9"/>
  <c r="U1337" i="9"/>
  <c r="U4549" i="9"/>
  <c r="U675" i="9"/>
  <c r="U1695" i="9"/>
  <c r="U872" i="9"/>
  <c r="U849" i="9"/>
  <c r="U4528" i="9"/>
  <c r="U4675" i="9"/>
  <c r="U1735" i="9"/>
  <c r="U860" i="9"/>
  <c r="U2955" i="9"/>
  <c r="U2800" i="9"/>
  <c r="U4698" i="9"/>
  <c r="U4660" i="9"/>
  <c r="U4794" i="9"/>
  <c r="U1100" i="9"/>
  <c r="U3618" i="9"/>
  <c r="U2856" i="9"/>
  <c r="U824" i="9"/>
  <c r="U3680" i="9"/>
  <c r="U1666" i="9"/>
  <c r="U4094" i="9"/>
  <c r="U4564" i="9"/>
  <c r="U4651" i="9"/>
  <c r="U1800" i="9"/>
  <c r="U1175" i="9"/>
  <c r="U3389" i="9"/>
  <c r="U174" i="9"/>
  <c r="U2284" i="9"/>
  <c r="U3556" i="9"/>
  <c r="U3528" i="9"/>
  <c r="U1534" i="9"/>
  <c r="U886" i="9"/>
  <c r="U1984" i="9"/>
  <c r="U3112" i="9"/>
  <c r="U2055" i="9"/>
  <c r="U1657" i="9"/>
  <c r="U3188" i="9"/>
  <c r="U2594" i="9"/>
  <c r="U3788" i="9"/>
  <c r="U2359" i="9"/>
  <c r="U635" i="9"/>
  <c r="U2476" i="9"/>
  <c r="U2077" i="9"/>
  <c r="U3107" i="9"/>
  <c r="U4879" i="9"/>
  <c r="U1743" i="9"/>
  <c r="U462" i="9"/>
  <c r="U1369" i="9"/>
  <c r="U3461" i="9"/>
  <c r="U4654" i="9"/>
  <c r="U4689" i="9"/>
  <c r="U3503" i="9"/>
  <c r="U1170" i="9"/>
  <c r="U2999" i="9"/>
  <c r="U4494" i="9"/>
  <c r="U3851" i="9"/>
  <c r="U2208" i="9"/>
  <c r="U31" i="9"/>
  <c r="U4631" i="9"/>
  <c r="U1295" i="9"/>
  <c r="U2382" i="9"/>
  <c r="U1258" i="9"/>
  <c r="U2886" i="9"/>
  <c r="U3775" i="9"/>
  <c r="U3000" i="9"/>
  <c r="U138" i="9"/>
  <c r="U2045" i="9"/>
  <c r="U2584" i="9"/>
  <c r="U2900" i="9"/>
  <c r="U4823" i="9"/>
  <c r="U4260" i="9"/>
  <c r="U2664" i="9"/>
  <c r="U4269" i="9"/>
  <c r="U4394" i="9"/>
  <c r="U2444" i="9"/>
  <c r="U4552" i="9"/>
  <c r="U2200" i="9"/>
  <c r="U1411" i="9"/>
  <c r="U4865" i="9"/>
  <c r="U35" i="9"/>
  <c r="U2524" i="9"/>
  <c r="U4440" i="9"/>
  <c r="U600" i="9"/>
  <c r="U529" i="9"/>
  <c r="U3072" i="9"/>
  <c r="U845" i="9"/>
  <c r="U4157" i="9"/>
  <c r="U3256" i="9"/>
  <c r="U3381" i="9"/>
  <c r="U4483" i="9"/>
  <c r="U2388" i="9"/>
  <c r="U1021" i="9"/>
  <c r="U145" i="9"/>
  <c r="U2663" i="9"/>
  <c r="U1848" i="9"/>
  <c r="U2246" i="9"/>
  <c r="U1702" i="9"/>
  <c r="U4167" i="9"/>
  <c r="U3148" i="9"/>
  <c r="U1335" i="9"/>
  <c r="U706" i="9"/>
  <c r="U2574" i="9"/>
  <c r="U1436" i="9"/>
  <c r="U496" i="9"/>
  <c r="U2508" i="9"/>
  <c r="U4581" i="9"/>
  <c r="U1357" i="9"/>
  <c r="U3946" i="9"/>
  <c r="U512" i="9"/>
  <c r="U2973" i="9"/>
  <c r="U318" i="9"/>
  <c r="T2597" i="9"/>
  <c r="T4110" i="9"/>
  <c r="T61" i="9"/>
  <c r="T2111" i="9"/>
  <c r="T2401" i="9"/>
  <c r="T2042" i="9"/>
  <c r="T2877" i="9"/>
  <c r="T4590" i="9"/>
  <c r="T235" i="9"/>
  <c r="T2480" i="9"/>
  <c r="T3459" i="9"/>
  <c r="T613" i="9"/>
  <c r="T2699" i="9"/>
  <c r="T2285" i="9"/>
  <c r="T3723" i="9"/>
  <c r="T4603" i="9"/>
  <c r="T3811" i="9"/>
  <c r="T4775" i="9"/>
  <c r="T3654" i="9"/>
  <c r="T3094" i="9"/>
  <c r="T3306" i="9"/>
  <c r="T3101" i="9"/>
  <c r="T4946" i="9"/>
  <c r="T2093" i="9"/>
  <c r="T2272" i="9"/>
  <c r="T1853" i="9"/>
  <c r="T2572" i="9"/>
  <c r="T2216" i="9"/>
  <c r="T1694" i="9"/>
  <c r="T1483" i="9"/>
  <c r="T472" i="9"/>
  <c r="T3349" i="9"/>
  <c r="T4135" i="9"/>
  <c r="T4123" i="9"/>
  <c r="T2405" i="9"/>
  <c r="T2833" i="9"/>
  <c r="T4973" i="9"/>
  <c r="T1058" i="9"/>
  <c r="T4543" i="9"/>
  <c r="T1215" i="9"/>
  <c r="T4231" i="9"/>
  <c r="T1515" i="9"/>
  <c r="T4001" i="9"/>
  <c r="T2775" i="9"/>
  <c r="T4671" i="9"/>
  <c r="T1198" i="9"/>
  <c r="T3611" i="9"/>
  <c r="T3817" i="9"/>
  <c r="T1311" i="9"/>
  <c r="T4041" i="9"/>
  <c r="T4721" i="9"/>
  <c r="T1719" i="9"/>
  <c r="T972" i="9"/>
  <c r="T1646" i="9"/>
  <c r="T4331" i="9"/>
  <c r="T3445" i="9"/>
  <c r="T2457" i="9"/>
  <c r="T385" i="9"/>
  <c r="T2875" i="9"/>
  <c r="T1651" i="9"/>
  <c r="T3587" i="9"/>
  <c r="T4154" i="9"/>
  <c r="T2923" i="9"/>
  <c r="T671" i="9"/>
  <c r="T4050" i="9"/>
  <c r="T4330" i="9"/>
  <c r="T3592" i="9"/>
  <c r="T2261" i="9"/>
  <c r="T188" i="9"/>
  <c r="T1610" i="9"/>
  <c r="T2546" i="9"/>
  <c r="T1079" i="9"/>
  <c r="T3801" i="9"/>
  <c r="T1893" i="9"/>
  <c r="T1967" i="9"/>
  <c r="T1209" i="9"/>
  <c r="T146" i="9"/>
  <c r="T236" i="9"/>
  <c r="T3696" i="9"/>
  <c r="T4780" i="9"/>
  <c r="T3219" i="9"/>
  <c r="T1478" i="9"/>
  <c r="T4647" i="9"/>
  <c r="T492" i="9"/>
  <c r="T4008" i="9"/>
  <c r="T1171" i="9"/>
  <c r="T973" i="9"/>
  <c r="T419" i="9"/>
  <c r="T4742" i="9"/>
  <c r="T1530" i="9"/>
  <c r="T4159" i="9"/>
  <c r="T4884" i="9"/>
  <c r="T3830" i="9"/>
  <c r="T3807" i="9"/>
  <c r="T2715" i="9"/>
  <c r="T2164" i="9"/>
  <c r="T2798" i="9"/>
  <c r="T3805" i="9"/>
  <c r="T4266" i="9"/>
  <c r="T657" i="9"/>
  <c r="T2472" i="9"/>
  <c r="T2650" i="9"/>
  <c r="T4480" i="9"/>
  <c r="T808" i="9"/>
  <c r="T2186" i="9"/>
  <c r="T1126" i="9"/>
  <c r="T2712" i="9"/>
  <c r="T3354" i="9"/>
  <c r="T3247" i="9"/>
  <c r="T589" i="9"/>
  <c r="T4677" i="9"/>
  <c r="T4672" i="9"/>
  <c r="T4444" i="9"/>
  <c r="T148" i="9"/>
  <c r="T4471" i="9"/>
  <c r="T4699" i="9"/>
  <c r="T4433" i="9"/>
  <c r="T3217" i="9"/>
  <c r="T2313" i="9"/>
  <c r="T345" i="9"/>
  <c r="T3919" i="9"/>
  <c r="T1806" i="9"/>
  <c r="T1285" i="9"/>
  <c r="T1510" i="9"/>
  <c r="T1093" i="9"/>
  <c r="T1287" i="9"/>
  <c r="T256" i="9"/>
  <c r="T1004" i="9"/>
  <c r="T1075" i="9"/>
  <c r="T1961" i="9"/>
  <c r="T367" i="9"/>
  <c r="T1053" i="9"/>
  <c r="T2137" i="9"/>
  <c r="T1487" i="9"/>
  <c r="T4608" i="9"/>
  <c r="T2456" i="9"/>
  <c r="T8" i="9"/>
  <c r="T1972" i="9"/>
  <c r="T2969" i="9"/>
  <c r="T3360" i="9"/>
  <c r="T4970" i="9"/>
  <c r="T3709" i="9"/>
  <c r="T797" i="9"/>
  <c r="T1450" i="9"/>
  <c r="T4084" i="9"/>
  <c r="T2276" i="9"/>
  <c r="T1606" i="9"/>
  <c r="T1129" i="9"/>
  <c r="T3724" i="9"/>
  <c r="T3882" i="9"/>
  <c r="T3357" i="9"/>
  <c r="T691" i="9"/>
  <c r="T2385" i="9"/>
  <c r="T3177" i="9"/>
  <c r="T3741" i="9"/>
  <c r="T4784" i="9"/>
  <c r="T3915" i="9"/>
  <c r="T742" i="9"/>
  <c r="T4562" i="9"/>
  <c r="T643" i="9"/>
  <c r="T2003" i="9"/>
  <c r="T645" i="9"/>
  <c r="T239" i="9"/>
  <c r="T4307" i="9"/>
  <c r="T4178" i="9"/>
  <c r="T1477" i="9"/>
  <c r="T4108" i="9"/>
  <c r="T1792" i="9"/>
  <c r="T2156" i="9"/>
  <c r="T4354" i="9"/>
  <c r="T4670" i="9"/>
  <c r="S4672" i="9"/>
  <c r="X4672" i="9" s="1"/>
  <c r="S3219" i="9"/>
  <c r="X3219" i="9" s="1"/>
  <c r="S1093" i="9"/>
  <c r="X1093" i="9" s="1"/>
  <c r="S3587" i="9"/>
  <c r="X3587" i="9" s="1"/>
  <c r="S367" i="9"/>
  <c r="S1477" i="9"/>
  <c r="X1477" i="9" s="1"/>
  <c r="S3882" i="9"/>
  <c r="X3882" i="9" s="1"/>
  <c r="S2712" i="9"/>
  <c r="X2712" i="9" s="1"/>
  <c r="S3354" i="9"/>
  <c r="X3354" i="9" s="1"/>
  <c r="S1450" i="9"/>
  <c r="X1450" i="9" s="1"/>
  <c r="S3805" i="9"/>
  <c r="X3805" i="9" s="1"/>
  <c r="S3811" i="9"/>
  <c r="X3811" i="9" s="1"/>
  <c r="S3247" i="9"/>
  <c r="X3247" i="9" s="1"/>
  <c r="S2457" i="9"/>
  <c r="X2457" i="9" s="1"/>
  <c r="S2798" i="9"/>
  <c r="X2798" i="9" s="1"/>
  <c r="S797" i="9"/>
  <c r="X797" i="9" s="1"/>
  <c r="S657" i="9"/>
  <c r="X657" i="9" s="1"/>
  <c r="S4444" i="9"/>
  <c r="X4444" i="9" s="1"/>
  <c r="S3101" i="9"/>
  <c r="X3101" i="9" s="1"/>
  <c r="S1651" i="9"/>
  <c r="S8" i="9"/>
  <c r="X8" i="9" s="1"/>
  <c r="S492" i="9"/>
  <c r="S4677" i="9"/>
  <c r="X4677" i="9" s="1"/>
  <c r="S1719" i="9"/>
  <c r="S3696" i="9"/>
  <c r="X3696" i="9" s="1"/>
  <c r="S2137" i="9"/>
  <c r="X2137" i="9" s="1"/>
  <c r="S2313" i="9"/>
  <c r="X2313" i="9" s="1"/>
  <c r="S2093" i="9"/>
  <c r="X2093" i="9" s="1"/>
  <c r="S4562" i="9"/>
  <c r="X4562" i="9" s="1"/>
  <c r="S1171" i="9"/>
  <c r="X1171" i="9" s="1"/>
  <c r="S2156" i="9"/>
  <c r="X2156" i="9" s="1"/>
  <c r="S4480" i="9"/>
  <c r="X4480" i="9" s="1"/>
  <c r="S4354" i="9"/>
  <c r="X4354" i="9" s="1"/>
  <c r="S2276" i="9"/>
  <c r="X2276" i="9" s="1"/>
  <c r="S1606" i="9"/>
  <c r="S2875" i="9"/>
  <c r="S1129" i="9"/>
  <c r="S4946" i="9"/>
  <c r="X4946" i="9" s="1"/>
  <c r="S4647" i="9"/>
  <c r="S1075" i="9"/>
  <c r="X1075" i="9" s="1"/>
  <c r="S3094" i="9"/>
  <c r="X3094" i="9" s="1"/>
  <c r="S1079" i="9"/>
  <c r="X1079" i="9" s="1"/>
  <c r="S1285" i="9"/>
  <c r="S4108" i="9"/>
  <c r="X4108" i="9" s="1"/>
  <c r="S2572" i="9"/>
  <c r="S1510" i="9"/>
  <c r="S236" i="9"/>
  <c r="X236" i="9" s="1"/>
  <c r="S1209" i="9"/>
  <c r="S146" i="9"/>
  <c r="X146" i="9" s="1"/>
  <c r="S1961" i="9"/>
  <c r="X1961" i="9" s="1"/>
  <c r="S4135" i="9"/>
  <c r="X4135" i="9" s="1"/>
  <c r="S1792" i="9"/>
  <c r="X1792" i="9" s="1"/>
  <c r="S4775" i="9"/>
  <c r="X4775" i="9" s="1"/>
  <c r="S3817" i="9"/>
  <c r="X3817" i="9" s="1"/>
  <c r="S4590" i="9"/>
  <c r="X4590" i="9" s="1"/>
  <c r="S2285" i="9"/>
  <c r="X2285" i="9" s="1"/>
  <c r="S4784" i="9"/>
  <c r="X4784" i="9" s="1"/>
  <c r="S3459" i="9"/>
  <c r="S3360" i="9"/>
  <c r="S61" i="9"/>
  <c r="S2042" i="9"/>
  <c r="X2042" i="9" s="1"/>
  <c r="S4330" i="9"/>
  <c r="X4330" i="9" s="1"/>
  <c r="S2164" i="9"/>
  <c r="X2164" i="9" s="1"/>
  <c r="S4884" i="9"/>
  <c r="S1215" i="9"/>
  <c r="X1215" i="9" s="1"/>
  <c r="S2272" i="9"/>
  <c r="X2272" i="9" s="1"/>
  <c r="S4231" i="9"/>
  <c r="X4231" i="9" s="1"/>
  <c r="S613" i="9"/>
  <c r="S4742" i="9"/>
  <c r="X4742" i="9" s="1"/>
  <c r="S1487" i="9"/>
  <c r="X1487" i="9" s="1"/>
  <c r="S3177" i="9"/>
  <c r="X3177" i="9" s="1"/>
  <c r="S3830" i="9"/>
  <c r="X3830" i="9" s="1"/>
  <c r="S4084" i="9"/>
  <c r="X4084" i="9" s="1"/>
  <c r="S1058" i="9"/>
  <c r="X1058" i="9" s="1"/>
  <c r="S385" i="9"/>
  <c r="X385" i="9" s="1"/>
  <c r="S345" i="9"/>
  <c r="X345" i="9" s="1"/>
  <c r="S2405" i="9"/>
  <c r="S4721" i="9"/>
  <c r="S3349" i="9"/>
  <c r="X3349" i="9" s="1"/>
  <c r="S3919" i="9"/>
  <c r="X3919" i="9" s="1"/>
  <c r="S2261" i="9"/>
  <c r="X2261" i="9" s="1"/>
  <c r="S1126" i="9"/>
  <c r="X1126" i="9" s="1"/>
  <c r="S2385" i="9"/>
  <c r="X2385" i="9" s="1"/>
  <c r="S4331" i="9"/>
  <c r="X4331" i="9" s="1"/>
  <c r="S188" i="9"/>
  <c r="X188" i="9" s="1"/>
  <c r="S1853" i="9"/>
  <c r="X1853" i="9" s="1"/>
  <c r="S3709" i="9"/>
  <c r="X3709" i="9" s="1"/>
  <c r="S3611" i="9"/>
  <c r="X3611" i="9" s="1"/>
  <c r="S4699" i="9"/>
  <c r="X4699" i="9" s="1"/>
  <c r="S2216" i="9"/>
  <c r="S235" i="9"/>
  <c r="X235" i="9" s="1"/>
  <c r="S3357" i="9"/>
  <c r="X3357" i="9" s="1"/>
  <c r="S973" i="9"/>
  <c r="X973" i="9" s="1"/>
  <c r="S742" i="9"/>
  <c r="X742" i="9" s="1"/>
  <c r="S2715" i="9"/>
  <c r="X2715" i="9" s="1"/>
  <c r="S1694" i="9"/>
  <c r="X1694" i="9" s="1"/>
  <c r="S4970" i="9"/>
  <c r="X4970" i="9" s="1"/>
  <c r="S4266" i="9"/>
  <c r="S2401" i="9"/>
  <c r="X2401" i="9" s="1"/>
  <c r="S972" i="9"/>
  <c r="X972" i="9" s="1"/>
  <c r="S3217" i="9"/>
  <c r="X3217" i="9" s="1"/>
  <c r="S1483" i="9"/>
  <c r="X1483" i="9" s="1"/>
  <c r="S1478" i="9"/>
  <c r="X1478" i="9" s="1"/>
  <c r="S3592" i="9"/>
  <c r="X3592" i="9" s="1"/>
  <c r="S589" i="9"/>
  <c r="X589" i="9" s="1"/>
  <c r="S3723" i="9"/>
  <c r="X3723" i="9" s="1"/>
  <c r="S2597" i="9"/>
  <c r="X2597" i="9" s="1"/>
  <c r="S645" i="9"/>
  <c r="X645" i="9" s="1"/>
  <c r="S643" i="9"/>
  <c r="X643" i="9" s="1"/>
  <c r="S2775" i="9"/>
  <c r="S2877" i="9"/>
  <c r="X2877" i="9" s="1"/>
  <c r="S4041" i="9"/>
  <c r="X4041" i="9" s="1"/>
  <c r="S2699" i="9"/>
  <c r="X2699" i="9" s="1"/>
  <c r="S4123" i="9"/>
  <c r="X4123" i="9" s="1"/>
  <c r="S472" i="9"/>
  <c r="X472" i="9" s="1"/>
  <c r="S4603" i="9"/>
  <c r="X4603" i="9" s="1"/>
  <c r="S239" i="9"/>
  <c r="S1530" i="9"/>
  <c r="X1530" i="9" s="1"/>
  <c r="S1053" i="9"/>
  <c r="S1967" i="9"/>
  <c r="X1967" i="9" s="1"/>
  <c r="S4608" i="9"/>
  <c r="X4608" i="9" s="1"/>
  <c r="S1893" i="9"/>
  <c r="X1893" i="9" s="1"/>
  <c r="S3801" i="9"/>
  <c r="X3801" i="9" s="1"/>
  <c r="S808" i="9"/>
  <c r="X808" i="9" s="1"/>
  <c r="S4154" i="9"/>
  <c r="X4154" i="9" s="1"/>
  <c r="S148" i="9"/>
  <c r="X148" i="9" s="1"/>
  <c r="S4433" i="9"/>
  <c r="X4433" i="9" s="1"/>
  <c r="S4008" i="9"/>
  <c r="X4008" i="9" s="1"/>
  <c r="S1311" i="9"/>
  <c r="X1311" i="9" s="1"/>
  <c r="S2186" i="9"/>
  <c r="X2186" i="9" s="1"/>
  <c r="S4178" i="9"/>
  <c r="X4178" i="9" s="1"/>
  <c r="S1287" i="9"/>
  <c r="X1287" i="9" s="1"/>
  <c r="S4780" i="9"/>
  <c r="X4780" i="9" s="1"/>
  <c r="S2969" i="9"/>
  <c r="S4307" i="9"/>
  <c r="S3445" i="9"/>
  <c r="X3445" i="9" s="1"/>
  <c r="S4110" i="9"/>
  <c r="X4110" i="9" s="1"/>
  <c r="S1972" i="9"/>
  <c r="X1972" i="9" s="1"/>
  <c r="S2480" i="9"/>
  <c r="X2480" i="9" s="1"/>
  <c r="S1515" i="9"/>
  <c r="X1515" i="9" s="1"/>
  <c r="S4543" i="9"/>
  <c r="X4543" i="9" s="1"/>
  <c r="S3741" i="9"/>
  <c r="S1610" i="9"/>
  <c r="X1610" i="9" s="1"/>
  <c r="S2833" i="9"/>
  <c r="S1004" i="9"/>
  <c r="X1004" i="9" s="1"/>
  <c r="S2923" i="9"/>
  <c r="X2923" i="9" s="1"/>
  <c r="S691" i="9"/>
  <c r="X691" i="9" s="1"/>
  <c r="S1198" i="9"/>
  <c r="X1198" i="9" s="1"/>
  <c r="S671" i="9"/>
  <c r="X671" i="9" s="1"/>
  <c r="S4671" i="9"/>
  <c r="X4671" i="9" s="1"/>
  <c r="S2472" i="9"/>
  <c r="X2472" i="9" s="1"/>
  <c r="S2650" i="9"/>
  <c r="X2650" i="9" s="1"/>
  <c r="S3306" i="9"/>
  <c r="X3306" i="9" s="1"/>
  <c r="S3724" i="9"/>
  <c r="X3724" i="9" s="1"/>
  <c r="S3654" i="9"/>
  <c r="S2111" i="9"/>
  <c r="S2003" i="9"/>
  <c r="X2003" i="9" s="1"/>
  <c r="S4670" i="9"/>
  <c r="S2546" i="9"/>
  <c r="X2546" i="9" s="1"/>
  <c r="S1646" i="9"/>
  <c r="X1646" i="9" s="1"/>
  <c r="S4050" i="9"/>
  <c r="X4050" i="9" s="1"/>
  <c r="S4471" i="9"/>
  <c r="S3807" i="9"/>
  <c r="X3807" i="9" s="1"/>
  <c r="S419" i="9"/>
  <c r="X419" i="9" s="1"/>
  <c r="S4159" i="9"/>
  <c r="S1806" i="9"/>
  <c r="X1806" i="9" s="1"/>
  <c r="S4001" i="9"/>
  <c r="S3915" i="9"/>
  <c r="X3915" i="9" s="1"/>
  <c r="S4973" i="9"/>
  <c r="X4973" i="9" s="1"/>
  <c r="S256" i="9"/>
  <c r="X256" i="9" s="1"/>
  <c r="S2456" i="9"/>
  <c r="X2456" i="9" s="1"/>
  <c r="X4001" i="9" l="1"/>
  <c r="X4647" i="9"/>
  <c r="X4670" i="9"/>
  <c r="X3741" i="9"/>
  <c r="X2969" i="9"/>
  <c r="X4721" i="9"/>
  <c r="X4159" i="9"/>
  <c r="X239" i="9"/>
  <c r="X2405" i="9"/>
  <c r="X2572" i="9"/>
  <c r="X367" i="9"/>
  <c r="X61" i="9"/>
  <c r="X2875" i="9"/>
  <c r="X3654" i="9"/>
  <c r="X1285" i="9"/>
  <c r="X1606" i="9"/>
  <c r="X4471" i="9"/>
  <c r="X4266" i="9"/>
  <c r="X3459" i="9"/>
  <c r="X2216" i="9"/>
  <c r="X2833" i="9"/>
  <c r="X4884" i="9"/>
  <c r="X1209" i="9"/>
  <c r="X1719" i="9"/>
  <c r="X4307" i="9"/>
  <c r="X1053" i="9"/>
  <c r="X2775" i="9"/>
  <c r="X1510" i="9"/>
  <c r="X492" i="9"/>
  <c r="X1129" i="9"/>
  <c r="X2111" i="9"/>
  <c r="X613" i="9"/>
  <c r="X1651" i="9"/>
  <c r="X3360" i="9"/>
  <c r="S514" i="9"/>
  <c r="S3528" i="9"/>
  <c r="S2663" i="9"/>
  <c r="S2840" i="9"/>
  <c r="S1021" i="9"/>
  <c r="S2045" i="9"/>
  <c r="S2367" i="9"/>
  <c r="S4552" i="9"/>
  <c r="S1712" i="9"/>
  <c r="S3389" i="9"/>
  <c r="S3503" i="9"/>
  <c r="S1337" i="9"/>
  <c r="S3556" i="9"/>
  <c r="S3949" i="9"/>
  <c r="S2594" i="9"/>
  <c r="S1695" i="9"/>
  <c r="S1657" i="9"/>
  <c r="S2077" i="9"/>
  <c r="S4675" i="9"/>
  <c r="S3188" i="9"/>
  <c r="S2584" i="9"/>
  <c r="S1175" i="9"/>
  <c r="S4823" i="9"/>
  <c r="S4651" i="9"/>
  <c r="S1369" i="9"/>
  <c r="S2284" i="9"/>
  <c r="S4549" i="9"/>
  <c r="S3837" i="9"/>
  <c r="S2900" i="9"/>
  <c r="S1666" i="9"/>
  <c r="S174" i="9"/>
  <c r="S2999" i="9"/>
  <c r="S4167" i="9"/>
  <c r="S1693" i="9"/>
  <c r="S1204" i="9"/>
  <c r="S675" i="9"/>
  <c r="S2973" i="9"/>
  <c r="S3256" i="9"/>
  <c r="S1735" i="9"/>
  <c r="S4698" i="9"/>
  <c r="S2382" i="9"/>
  <c r="S3775" i="9"/>
  <c r="S3107" i="9"/>
  <c r="S138" i="9"/>
  <c r="S525" i="9"/>
  <c r="S1702" i="9"/>
  <c r="S4483" i="9"/>
  <c r="S496" i="9"/>
  <c r="S2522" i="9"/>
  <c r="S2980" i="9"/>
  <c r="S3482" i="9"/>
  <c r="S2524" i="9"/>
  <c r="S2856" i="9"/>
  <c r="S2527" i="9"/>
  <c r="S860" i="9"/>
  <c r="S79" i="9"/>
  <c r="S4858" i="9"/>
  <c r="S1615" i="9"/>
  <c r="S1481" i="9"/>
  <c r="S4269" i="9"/>
  <c r="S4727" i="9"/>
  <c r="S2388" i="9"/>
  <c r="S635" i="9"/>
  <c r="S442" i="9"/>
  <c r="S849" i="9"/>
  <c r="S3902" i="9"/>
  <c r="S35" i="9"/>
  <c r="S1170" i="9"/>
  <c r="S3367" i="9"/>
  <c r="S2228" i="9"/>
  <c r="S1984" i="9"/>
  <c r="S1436" i="9"/>
  <c r="S529" i="9"/>
  <c r="S2815" i="9"/>
  <c r="S31" i="9"/>
  <c r="S2508" i="9"/>
  <c r="S547" i="9"/>
  <c r="S4440" i="9"/>
  <c r="S824" i="9"/>
  <c r="S4791" i="9"/>
  <c r="S1800" i="9"/>
  <c r="S4394" i="9"/>
  <c r="S3618" i="9"/>
  <c r="S196" i="9"/>
  <c r="S3364" i="9"/>
  <c r="S4654" i="9"/>
  <c r="S2444" i="9"/>
  <c r="S3680" i="9"/>
  <c r="S1276" i="9"/>
  <c r="S3072" i="9"/>
  <c r="S2055" i="9"/>
  <c r="S2886" i="9"/>
  <c r="S3381" i="9"/>
  <c r="S1605" i="9"/>
  <c r="S1100" i="9"/>
  <c r="S4352" i="9"/>
  <c r="S4631" i="9"/>
  <c r="S276" i="9"/>
  <c r="S600" i="9"/>
  <c r="S1743" i="9"/>
  <c r="S145" i="9"/>
  <c r="S1270" i="9"/>
  <c r="S4494" i="9"/>
  <c r="S3148" i="9"/>
  <c r="S3773" i="9"/>
  <c r="S4094" i="9"/>
  <c r="S3461" i="9"/>
  <c r="S2200" i="9"/>
  <c r="S3220" i="9"/>
  <c r="S1335" i="9"/>
  <c r="S1357" i="9"/>
  <c r="S2574" i="9"/>
  <c r="S413" i="9"/>
  <c r="S886" i="9"/>
  <c r="S4693" i="9"/>
  <c r="S2596" i="9"/>
  <c r="S1838" i="9"/>
  <c r="S1404" i="9"/>
  <c r="S1491" i="9"/>
  <c r="S4660" i="9"/>
  <c r="S2208" i="9"/>
  <c r="S1868" i="9"/>
  <c r="S4794" i="9"/>
  <c r="S462" i="9"/>
  <c r="S4879" i="9"/>
  <c r="S845" i="9"/>
  <c r="S3946" i="9"/>
  <c r="S4260" i="9"/>
  <c r="S4528" i="9"/>
  <c r="S872" i="9"/>
  <c r="S2955" i="9"/>
  <c r="S1707" i="9"/>
  <c r="S2476" i="9"/>
  <c r="S512" i="9"/>
  <c r="S4865" i="9"/>
  <c r="S2800" i="9"/>
  <c r="S4157" i="9"/>
  <c r="S91" i="9"/>
  <c r="S359" i="9"/>
  <c r="S1848" i="9"/>
  <c r="S1411" i="9"/>
  <c r="S4405" i="9"/>
  <c r="S706" i="9"/>
  <c r="S1534" i="9"/>
  <c r="S4564" i="9"/>
  <c r="S3851" i="9"/>
  <c r="S1031" i="9"/>
  <c r="S3000" i="9"/>
  <c r="S263" i="9"/>
  <c r="S1295" i="9"/>
  <c r="S704" i="9"/>
  <c r="S2953" i="9"/>
  <c r="S4581" i="9"/>
  <c r="S318" i="9"/>
  <c r="S1847" i="9"/>
  <c r="S2246" i="9"/>
  <c r="S4689" i="9"/>
  <c r="S2359" i="9"/>
  <c r="S1474" i="9"/>
  <c r="S3112" i="9"/>
  <c r="S2664" i="9"/>
  <c r="S1258" i="9"/>
  <c r="S1588" i="9"/>
  <c r="S552" i="9"/>
  <c r="S3788" i="9"/>
  <c r="S3909" i="9"/>
  <c r="S3945" i="9"/>
  <c r="T525" i="9"/>
  <c r="T2999" i="9"/>
  <c r="T4405" i="9"/>
  <c r="T2055" i="9"/>
  <c r="T1276" i="9"/>
  <c r="T442" i="9"/>
  <c r="T1481" i="9"/>
  <c r="T3946" i="9"/>
  <c r="T3107" i="9"/>
  <c r="T1295" i="9"/>
  <c r="T512" i="9"/>
  <c r="T849" i="9"/>
  <c r="T3503" i="9"/>
  <c r="T1204" i="9"/>
  <c r="T635" i="9"/>
  <c r="T4494" i="9"/>
  <c r="T2367" i="9"/>
  <c r="T1031" i="9"/>
  <c r="T2522" i="9"/>
  <c r="T4394" i="9"/>
  <c r="T2228" i="9"/>
  <c r="T824" i="9"/>
  <c r="T3773" i="9"/>
  <c r="T2382" i="9"/>
  <c r="T1369" i="9"/>
  <c r="T2596" i="9"/>
  <c r="T1800" i="9"/>
  <c r="T2527" i="9"/>
  <c r="T2508" i="9"/>
  <c r="T3482" i="9"/>
  <c r="T1270" i="9"/>
  <c r="T4352" i="9"/>
  <c r="T675" i="9"/>
  <c r="T263" i="9"/>
  <c r="T3949" i="9"/>
  <c r="T1707" i="9"/>
  <c r="T31" i="9"/>
  <c r="T2840" i="9"/>
  <c r="T2359" i="9"/>
  <c r="T3256" i="9"/>
  <c r="T79" i="9"/>
  <c r="T496" i="9"/>
  <c r="T1712" i="9"/>
  <c r="T4693" i="9"/>
  <c r="T2955" i="9"/>
  <c r="T2077" i="9"/>
  <c r="T547" i="9"/>
  <c r="T1848" i="9"/>
  <c r="T1868" i="9"/>
  <c r="T138" i="9"/>
  <c r="T2886" i="9"/>
  <c r="T3902" i="9"/>
  <c r="T3000" i="9"/>
  <c r="T2800" i="9"/>
  <c r="T1702" i="9"/>
  <c r="T2388" i="9"/>
  <c r="T4269" i="9"/>
  <c r="T2900" i="9"/>
  <c r="T2246" i="9"/>
  <c r="T1743" i="9"/>
  <c r="T4675" i="9"/>
  <c r="T2444" i="9"/>
  <c r="T2200" i="9"/>
  <c r="T359" i="9"/>
  <c r="T91" i="9"/>
  <c r="T1666" i="9"/>
  <c r="T3556" i="9"/>
  <c r="T2045" i="9"/>
  <c r="T318" i="9"/>
  <c r="T4564" i="9"/>
  <c r="T3188" i="9"/>
  <c r="T1984" i="9"/>
  <c r="T4823" i="9"/>
  <c r="T2476" i="9"/>
  <c r="T2584" i="9"/>
  <c r="T4094" i="9"/>
  <c r="T1847" i="9"/>
  <c r="T1838" i="9"/>
  <c r="T4440" i="9"/>
  <c r="T3618" i="9"/>
  <c r="T4865" i="9"/>
  <c r="T600" i="9"/>
  <c r="T4260" i="9"/>
  <c r="T2973" i="9"/>
  <c r="T3461" i="9"/>
  <c r="T1615" i="9"/>
  <c r="T2953" i="9"/>
  <c r="T2284" i="9"/>
  <c r="T552" i="9"/>
  <c r="T4631" i="9"/>
  <c r="T2574" i="9"/>
  <c r="T4689" i="9"/>
  <c r="T3837" i="9"/>
  <c r="T462" i="9"/>
  <c r="T3381" i="9"/>
  <c r="T2594" i="9"/>
  <c r="T4654" i="9"/>
  <c r="T4651" i="9"/>
  <c r="T1100" i="9"/>
  <c r="T4581" i="9"/>
  <c r="T4879" i="9"/>
  <c r="T2663" i="9"/>
  <c r="T1474" i="9"/>
  <c r="T1021" i="9"/>
  <c r="T4858" i="9"/>
  <c r="T1411" i="9"/>
  <c r="T3909" i="9"/>
  <c r="T1695" i="9"/>
  <c r="T1693" i="9"/>
  <c r="T3364" i="9"/>
  <c r="T1335" i="9"/>
  <c r="T3680" i="9"/>
  <c r="T1657" i="9"/>
  <c r="T2856" i="9"/>
  <c r="T706" i="9"/>
  <c r="T1404" i="9"/>
  <c r="T886" i="9"/>
  <c r="T3788" i="9"/>
  <c r="T3945" i="9"/>
  <c r="T3389" i="9"/>
  <c r="T145" i="9"/>
  <c r="T3367" i="9"/>
  <c r="T4549" i="9"/>
  <c r="T514" i="9"/>
  <c r="T1735" i="9"/>
  <c r="T4727" i="9"/>
  <c r="T3112" i="9"/>
  <c r="T1436" i="9"/>
  <c r="T276" i="9"/>
  <c r="T3072" i="9"/>
  <c r="T4698" i="9"/>
  <c r="T2664" i="9"/>
  <c r="T4528" i="9"/>
  <c r="T1491" i="9"/>
  <c r="T2815" i="9"/>
  <c r="T1337" i="9"/>
  <c r="T4483" i="9"/>
  <c r="T1175" i="9"/>
  <c r="T860" i="9"/>
  <c r="T529" i="9"/>
  <c r="T1258" i="9"/>
  <c r="T3528" i="9"/>
  <c r="T4167" i="9"/>
  <c r="T1357" i="9"/>
  <c r="T3220" i="9"/>
  <c r="T1534" i="9"/>
  <c r="T4794" i="9"/>
  <c r="T174" i="9"/>
  <c r="T4552" i="9"/>
  <c r="T4791" i="9"/>
  <c r="T872" i="9"/>
  <c r="T3775" i="9"/>
  <c r="T2524" i="9"/>
  <c r="T2208" i="9"/>
  <c r="T4157" i="9"/>
  <c r="T1588" i="9"/>
  <c r="T1605" i="9"/>
  <c r="T2980" i="9"/>
  <c r="T704" i="9"/>
  <c r="T35" i="9"/>
  <c r="T3148" i="9"/>
  <c r="T4660" i="9"/>
  <c r="T413" i="9"/>
  <c r="T845" i="9"/>
  <c r="T3851" i="9"/>
  <c r="T196" i="9"/>
  <c r="T1170" i="9"/>
  <c r="U840" i="9"/>
  <c r="U3859" i="9"/>
  <c r="U1025" i="9"/>
  <c r="U3377" i="9"/>
  <c r="U3903" i="9"/>
  <c r="U1872" i="9"/>
  <c r="U2027" i="9"/>
  <c r="U3001" i="9"/>
  <c r="U2306" i="9"/>
  <c r="U1128" i="9"/>
  <c r="U3027" i="9"/>
  <c r="U4234" i="9"/>
  <c r="U3716" i="9"/>
  <c r="U4460" i="9"/>
  <c r="U2184" i="9"/>
  <c r="U1664" i="9"/>
  <c r="U2057" i="9"/>
  <c r="U1670" i="9"/>
  <c r="U3152" i="9"/>
  <c r="U1377" i="9"/>
  <c r="U4887" i="9"/>
  <c r="U3273" i="9"/>
  <c r="U3480" i="9"/>
  <c r="U4749" i="9"/>
  <c r="U3395" i="9"/>
  <c r="U964" i="9"/>
  <c r="U3517" i="9"/>
  <c r="U3280" i="9"/>
  <c r="U710" i="9"/>
  <c r="U3210" i="9"/>
  <c r="U2938" i="9"/>
  <c r="U4155" i="9"/>
  <c r="U428" i="9"/>
  <c r="U3613" i="9"/>
  <c r="U1551" i="9"/>
  <c r="U4472" i="9"/>
  <c r="U2928" i="9"/>
  <c r="U3490" i="9"/>
  <c r="U1759" i="9"/>
  <c r="U2954" i="9"/>
  <c r="U2103" i="9"/>
  <c r="U1471" i="9"/>
  <c r="U391" i="9"/>
  <c r="U4658" i="9"/>
  <c r="U2267" i="9"/>
  <c r="U3014" i="9"/>
  <c r="U3819" i="9"/>
  <c r="U2033" i="9"/>
  <c r="U944" i="9"/>
  <c r="U3028" i="9"/>
  <c r="U220" i="9"/>
  <c r="U738" i="9"/>
  <c r="U568" i="9"/>
  <c r="U4303" i="9"/>
  <c r="U3133" i="9"/>
  <c r="U2908" i="9"/>
  <c r="U3135" i="9"/>
  <c r="U1148" i="9"/>
  <c r="U3883" i="9"/>
  <c r="U701" i="9"/>
  <c r="U3737" i="9"/>
  <c r="U3740" i="9"/>
  <c r="U4532" i="9"/>
  <c r="U4499" i="9"/>
  <c r="U2343" i="9"/>
  <c r="U2756" i="9"/>
  <c r="U2459" i="9"/>
  <c r="U1713" i="9"/>
  <c r="U1029" i="9"/>
  <c r="U4845" i="9"/>
  <c r="U940" i="9"/>
  <c r="U3365" i="9"/>
  <c r="U3769" i="9"/>
  <c r="U2893" i="9"/>
  <c r="U2545" i="9"/>
  <c r="U4616" i="9"/>
  <c r="U1313" i="9"/>
  <c r="U3570" i="9"/>
  <c r="U4412" i="9"/>
  <c r="U1737" i="9"/>
  <c r="U2882" i="9"/>
  <c r="U3118" i="9"/>
  <c r="U1849" i="9"/>
  <c r="U4993" i="9"/>
  <c r="U559" i="9"/>
  <c r="U3557" i="9"/>
  <c r="U4427" i="9"/>
  <c r="U2206" i="9"/>
  <c r="U4934" i="9"/>
  <c r="U1601" i="9"/>
  <c r="U2866" i="9"/>
  <c r="U1048" i="9"/>
  <c r="U3186" i="9"/>
  <c r="U2778" i="9"/>
  <c r="U528" i="9"/>
  <c r="U3324" i="9"/>
  <c r="U2132" i="9"/>
  <c r="U1804" i="9"/>
  <c r="U3221" i="9"/>
  <c r="U392" i="9"/>
  <c r="U1324" i="9"/>
  <c r="U913" i="9"/>
  <c r="U734" i="9"/>
  <c r="U3213" i="9"/>
  <c r="U4857" i="9"/>
  <c r="U2846" i="9"/>
  <c r="U1213" i="9"/>
  <c r="U3258" i="9"/>
  <c r="U1451" i="9"/>
  <c r="U260" i="9"/>
  <c r="U3289" i="9"/>
  <c r="U3921" i="9"/>
  <c r="U4533" i="9"/>
  <c r="U4987" i="9"/>
  <c r="U2536" i="9"/>
  <c r="U2213" i="9"/>
  <c r="U126" i="9"/>
  <c r="U1828" i="9"/>
  <c r="U312" i="9"/>
  <c r="U4809" i="9"/>
  <c r="U2804" i="9"/>
  <c r="U3470" i="9"/>
  <c r="U1861" i="9"/>
  <c r="U2739" i="9"/>
  <c r="U296" i="9"/>
  <c r="U4384" i="9"/>
  <c r="U3209" i="9"/>
  <c r="U4470" i="9"/>
  <c r="U376" i="9"/>
  <c r="U1584" i="9"/>
  <c r="U1246" i="9"/>
  <c r="U730" i="9"/>
  <c r="U2621" i="9"/>
  <c r="U3497" i="9"/>
  <c r="U2249" i="9"/>
  <c r="U4744" i="9"/>
  <c r="U3931" i="9"/>
  <c r="U1083" i="9"/>
  <c r="U3159" i="9"/>
  <c r="U3421" i="9"/>
  <c r="U4221" i="9"/>
  <c r="U2411" i="9"/>
  <c r="U3609" i="9"/>
  <c r="U2705" i="9"/>
  <c r="U1762" i="9"/>
  <c r="U1272" i="9" l="1"/>
  <c r="U4812" i="9"/>
  <c r="U1187" i="9"/>
  <c r="U813" i="9"/>
  <c r="U3974" i="9"/>
  <c r="U3308" i="9"/>
  <c r="U1726" i="9"/>
  <c r="U1617" i="9"/>
  <c r="U878" i="9"/>
  <c r="U4183" i="9"/>
  <c r="U1415" i="9"/>
  <c r="U4595" i="9"/>
  <c r="U1850" i="9"/>
  <c r="U4663" i="9"/>
  <c r="U3243" i="9"/>
  <c r="U1232" i="9"/>
  <c r="U372" i="9"/>
  <c r="U4425" i="9"/>
  <c r="U3891" i="9"/>
  <c r="U2441" i="9"/>
  <c r="U41" i="9"/>
  <c r="U2396" i="9"/>
  <c r="U3241" i="9"/>
  <c r="U1452" i="9"/>
  <c r="U1858" i="9"/>
  <c r="U4622" i="9"/>
  <c r="U3977" i="9"/>
  <c r="U3717" i="9"/>
  <c r="U2085" i="9"/>
  <c r="U542" i="9"/>
  <c r="U2913" i="9"/>
  <c r="U1580" i="9"/>
  <c r="U3465" i="9"/>
  <c r="U2222" i="9"/>
  <c r="U3880" i="9"/>
  <c r="U4053" i="9"/>
  <c r="U1069" i="9"/>
  <c r="U118" i="9"/>
  <c r="U4207" i="9"/>
  <c r="U4717" i="9"/>
  <c r="U1655" i="9"/>
  <c r="U894" i="9"/>
  <c r="U2648" i="9"/>
  <c r="U4311" i="9"/>
  <c r="U1472" i="9"/>
  <c r="U2069" i="9"/>
  <c r="U1922" i="9"/>
  <c r="U626" i="9"/>
  <c r="U4198" i="9"/>
  <c r="U3659" i="9"/>
  <c r="U2089" i="9"/>
  <c r="U160" i="9"/>
  <c r="U2101" i="9"/>
  <c r="U2485" i="9"/>
  <c r="U2349" i="9"/>
  <c r="U1144" i="9"/>
  <c r="U3839" i="9"/>
  <c r="U3475" i="9"/>
  <c r="U1333" i="9"/>
  <c r="U152" i="9"/>
  <c r="U4736" i="9"/>
  <c r="U4764" i="9"/>
  <c r="U1052" i="9"/>
  <c r="U1920" i="9"/>
  <c r="U4206" i="9"/>
  <c r="U2374" i="9"/>
  <c r="U3838" i="9"/>
  <c r="U2344" i="9"/>
  <c r="U760" i="9"/>
  <c r="U846" i="9"/>
  <c r="U4585" i="9"/>
  <c r="U3767" i="9"/>
  <c r="U1218" i="9"/>
  <c r="U2688" i="9"/>
  <c r="U2324" i="9"/>
  <c r="U3244" i="9"/>
  <c r="U1708" i="9"/>
  <c r="U553" i="9"/>
  <c r="U4189" i="9"/>
  <c r="U787" i="9"/>
  <c r="U1230" i="9"/>
  <c r="U943" i="9"/>
  <c r="U3320" i="9"/>
  <c r="U1121" i="9"/>
  <c r="U4122" i="9"/>
  <c r="U2647" i="9"/>
  <c r="U109" i="9"/>
  <c r="U4508" i="9"/>
  <c r="U150" i="9"/>
  <c r="U4375" i="9"/>
  <c r="U1283" i="9"/>
  <c r="U4012" i="9"/>
  <c r="U1486" i="9"/>
  <c r="U2355" i="9"/>
  <c r="U3540" i="9"/>
  <c r="U9" i="9"/>
  <c r="U576" i="9"/>
  <c r="U2432" i="9"/>
  <c r="U57" i="9"/>
  <c r="U43" i="9"/>
  <c r="U1465" i="9"/>
  <c r="U201" i="9"/>
  <c r="U3269" i="9"/>
  <c r="U2851" i="9"/>
  <c r="U4088" i="9"/>
  <c r="U1094" i="9"/>
  <c r="U1668" i="9"/>
  <c r="U2788" i="9"/>
  <c r="U4070" i="9"/>
  <c r="U1992" i="9"/>
  <c r="U1791" i="9"/>
  <c r="U874" i="9"/>
  <c r="U1558" i="9"/>
  <c r="U2190" i="9"/>
  <c r="U2370" i="9"/>
  <c r="U3495" i="9"/>
  <c r="U815" i="9"/>
  <c r="U1055" i="9"/>
  <c r="U2673" i="9"/>
  <c r="U2532" i="9"/>
  <c r="U861" i="9"/>
  <c r="U4429" i="9"/>
  <c r="U1645" i="9"/>
  <c r="U2404" i="9"/>
  <c r="U1774" i="9"/>
  <c r="U3961" i="9"/>
  <c r="U731" i="9"/>
  <c r="U4502" i="9"/>
  <c r="U2047" i="9"/>
  <c r="U3163" i="9"/>
  <c r="U1102" i="9"/>
  <c r="U4768" i="9"/>
  <c r="U2482" i="9"/>
  <c r="U2853" i="9"/>
  <c r="U3062" i="9"/>
  <c r="U2984" i="9"/>
  <c r="U1173" i="9"/>
  <c r="U47" i="9"/>
  <c r="U144" i="9"/>
  <c r="U3562" i="9"/>
  <c r="U4175" i="9"/>
  <c r="U545" i="9"/>
  <c r="U533" i="9"/>
  <c r="U2582" i="9"/>
  <c r="U1302" i="9"/>
  <c r="U518" i="9"/>
  <c r="U3995" i="9"/>
  <c r="U2950" i="9"/>
  <c r="U3605" i="9"/>
  <c r="U88" i="9"/>
  <c r="U3483" i="9"/>
  <c r="U1221" i="9"/>
  <c r="U4291" i="9"/>
  <c r="U4302" i="9"/>
  <c r="U1281" i="9"/>
  <c r="U907" i="9"/>
  <c r="U1801" i="9"/>
  <c r="U3168" i="9"/>
  <c r="U3873" i="9"/>
  <c r="U1867" i="9"/>
  <c r="U4100" i="9"/>
  <c r="U1665" i="9"/>
  <c r="U772" i="9"/>
  <c r="U3356" i="9"/>
  <c r="U3699" i="9"/>
  <c r="X3112" i="9"/>
  <c r="X2953" i="9"/>
  <c r="X1534" i="9"/>
  <c r="X2800" i="9"/>
  <c r="X4260" i="9"/>
  <c r="X4660" i="9"/>
  <c r="X2574" i="9"/>
  <c r="X3148" i="9"/>
  <c r="X4352" i="9"/>
  <c r="X3680" i="9"/>
  <c r="X4791" i="9"/>
  <c r="X1436" i="9"/>
  <c r="X442" i="9"/>
  <c r="X79" i="9"/>
  <c r="X496" i="9"/>
  <c r="X4698" i="9"/>
  <c r="X2999" i="9"/>
  <c r="X4651" i="9"/>
  <c r="X1695" i="9"/>
  <c r="X4552" i="9"/>
  <c r="T1601" i="9"/>
  <c r="T2928" i="9"/>
  <c r="T2206" i="9"/>
  <c r="T964" i="9"/>
  <c r="T2954" i="9"/>
  <c r="T3186" i="9"/>
  <c r="T1451" i="9"/>
  <c r="T2103" i="9"/>
  <c r="T3028" i="9"/>
  <c r="T392" i="9"/>
  <c r="T376" i="9"/>
  <c r="T3421" i="9"/>
  <c r="T2213" i="9"/>
  <c r="T1148" i="9"/>
  <c r="T220" i="9"/>
  <c r="T4845" i="9"/>
  <c r="T3716" i="9"/>
  <c r="T4658" i="9"/>
  <c r="T2343" i="9"/>
  <c r="T3740" i="9"/>
  <c r="T710" i="9"/>
  <c r="T528" i="9"/>
  <c r="T1048" i="9"/>
  <c r="T2938" i="9"/>
  <c r="T1849" i="9"/>
  <c r="T3377" i="9"/>
  <c r="T2249" i="9"/>
  <c r="T3365" i="9"/>
  <c r="T2306" i="9"/>
  <c r="T3159" i="9"/>
  <c r="T2846" i="9"/>
  <c r="T2621" i="9"/>
  <c r="T1128" i="9"/>
  <c r="T3819" i="9"/>
  <c r="T4809" i="9"/>
  <c r="T4532" i="9"/>
  <c r="T701" i="9"/>
  <c r="T3480" i="9"/>
  <c r="T4427" i="9"/>
  <c r="T568" i="9"/>
  <c r="T4616" i="9"/>
  <c r="T3014" i="9"/>
  <c r="T1324" i="9"/>
  <c r="T260" i="9"/>
  <c r="T4857" i="9"/>
  <c r="T3324" i="9"/>
  <c r="T3135" i="9"/>
  <c r="T4412" i="9"/>
  <c r="T3273" i="9"/>
  <c r="T3921" i="9"/>
  <c r="T4744" i="9"/>
  <c r="T3118" i="9"/>
  <c r="T1804" i="9"/>
  <c r="T428" i="9"/>
  <c r="T4221" i="9"/>
  <c r="T1872" i="9"/>
  <c r="T3001" i="9"/>
  <c r="T1246" i="9"/>
  <c r="T4155" i="9"/>
  <c r="T3903" i="9"/>
  <c r="T1029" i="9"/>
  <c r="T2411" i="9"/>
  <c r="T3133" i="9"/>
  <c r="T1828" i="9"/>
  <c r="T730" i="9"/>
  <c r="T4384" i="9"/>
  <c r="T4993" i="9"/>
  <c r="T4460" i="9"/>
  <c r="T3557" i="9"/>
  <c r="T4303" i="9"/>
  <c r="T1861" i="9"/>
  <c r="T2459" i="9"/>
  <c r="T1377" i="9"/>
  <c r="T3609" i="9"/>
  <c r="T3280" i="9"/>
  <c r="T2132" i="9"/>
  <c r="T1584" i="9"/>
  <c r="T3258" i="9"/>
  <c r="T3931" i="9"/>
  <c r="T2057" i="9"/>
  <c r="T2756" i="9"/>
  <c r="T1664" i="9"/>
  <c r="T4987" i="9"/>
  <c r="T1762" i="9"/>
  <c r="T3883" i="9"/>
  <c r="T2866" i="9"/>
  <c r="T2739" i="9"/>
  <c r="T4470" i="9"/>
  <c r="T4533" i="9"/>
  <c r="T2804" i="9"/>
  <c r="T940" i="9"/>
  <c r="T2033" i="9"/>
  <c r="T3027" i="9"/>
  <c r="T4934" i="9"/>
  <c r="T2893" i="9"/>
  <c r="T312" i="9"/>
  <c r="T2545" i="9"/>
  <c r="T559" i="9"/>
  <c r="T2705" i="9"/>
  <c r="T1670" i="9"/>
  <c r="T391" i="9"/>
  <c r="T126" i="9"/>
  <c r="T3497" i="9"/>
  <c r="T3769" i="9"/>
  <c r="T3470" i="9"/>
  <c r="T3517" i="9"/>
  <c r="T2778" i="9"/>
  <c r="T738" i="9"/>
  <c r="T734" i="9"/>
  <c r="T2908" i="9"/>
  <c r="T1713" i="9"/>
  <c r="T4472" i="9"/>
  <c r="T2267" i="9"/>
  <c r="T1471" i="9"/>
  <c r="T1737" i="9"/>
  <c r="T1759" i="9"/>
  <c r="T3210" i="9"/>
  <c r="T3289" i="9"/>
  <c r="T1025" i="9"/>
  <c r="T1551" i="9"/>
  <c r="T3395" i="9"/>
  <c r="T2882" i="9"/>
  <c r="T3490" i="9"/>
  <c r="T1313" i="9"/>
  <c r="T944" i="9"/>
  <c r="T4234" i="9"/>
  <c r="T3152" i="9"/>
  <c r="T296" i="9"/>
  <c r="T840" i="9"/>
  <c r="T4749" i="9"/>
  <c r="T2184" i="9"/>
  <c r="T3213" i="9"/>
  <c r="T3737" i="9"/>
  <c r="T3859" i="9"/>
  <c r="T4887" i="9"/>
  <c r="T2536" i="9"/>
  <c r="T3221" i="9"/>
  <c r="T1213" i="9"/>
  <c r="T4499" i="9"/>
  <c r="T3570" i="9"/>
  <c r="T2027" i="9"/>
  <c r="T3209" i="9"/>
  <c r="T3613" i="9"/>
  <c r="T913" i="9"/>
  <c r="T1083" i="9"/>
  <c r="X3945" i="9"/>
  <c r="X1474" i="9"/>
  <c r="X704" i="9"/>
  <c r="X706" i="9"/>
  <c r="X4865" i="9"/>
  <c r="X3946" i="9"/>
  <c r="X1491" i="9"/>
  <c r="X1357" i="9"/>
  <c r="X4494" i="9"/>
  <c r="X1100" i="9"/>
  <c r="X2444" i="9"/>
  <c r="X824" i="9"/>
  <c r="X1984" i="9"/>
  <c r="X635" i="9"/>
  <c r="X860" i="9"/>
  <c r="X4483" i="9"/>
  <c r="X1735" i="9"/>
  <c r="X174" i="9"/>
  <c r="X4823" i="9"/>
  <c r="X2594" i="9"/>
  <c r="X2367" i="9"/>
  <c r="X3909" i="9"/>
  <c r="X2359" i="9"/>
  <c r="X1295" i="9"/>
  <c r="X4405" i="9"/>
  <c r="X512" i="9"/>
  <c r="X845" i="9"/>
  <c r="X1404" i="9"/>
  <c r="X1335" i="9"/>
  <c r="X1270" i="9"/>
  <c r="X1605" i="9"/>
  <c r="X4654" i="9"/>
  <c r="X4440" i="9"/>
  <c r="X2228" i="9"/>
  <c r="X2388" i="9"/>
  <c r="X2527" i="9"/>
  <c r="X1702" i="9"/>
  <c r="X3256" i="9"/>
  <c r="X1666" i="9"/>
  <c r="X1175" i="9"/>
  <c r="X3949" i="9"/>
  <c r="X2045" i="9"/>
  <c r="X3788" i="9"/>
  <c r="X4689" i="9"/>
  <c r="X263" i="9"/>
  <c r="X1411" i="9"/>
  <c r="X2476" i="9"/>
  <c r="X4879" i="9"/>
  <c r="X1838" i="9"/>
  <c r="X3220" i="9"/>
  <c r="X145" i="9"/>
  <c r="X3381" i="9"/>
  <c r="X3364" i="9"/>
  <c r="X547" i="9"/>
  <c r="X3367" i="9"/>
  <c r="X4727" i="9"/>
  <c r="X2856" i="9"/>
  <c r="X525" i="9"/>
  <c r="X2973" i="9"/>
  <c r="X2900" i="9"/>
  <c r="X2584" i="9"/>
  <c r="X3556" i="9"/>
  <c r="X1021" i="9"/>
  <c r="X552" i="9"/>
  <c r="X2246" i="9"/>
  <c r="X3000" i="9"/>
  <c r="X1848" i="9"/>
  <c r="X1707" i="9"/>
  <c r="X462" i="9"/>
  <c r="X2596" i="9"/>
  <c r="X2200" i="9"/>
  <c r="X1743" i="9"/>
  <c r="X2886" i="9"/>
  <c r="X196" i="9"/>
  <c r="X2508" i="9"/>
  <c r="X1170" i="9"/>
  <c r="X4269" i="9"/>
  <c r="X2524" i="9"/>
  <c r="X138" i="9"/>
  <c r="X675" i="9"/>
  <c r="X3837" i="9"/>
  <c r="X3188" i="9"/>
  <c r="X1337" i="9"/>
  <c r="X2840" i="9"/>
  <c r="S3289" i="9"/>
  <c r="X3289" i="9" s="1"/>
  <c r="S3819" i="9"/>
  <c r="X3819" i="9" s="1"/>
  <c r="S710" i="9"/>
  <c r="X710" i="9" s="1"/>
  <c r="S3609" i="9"/>
  <c r="X3609" i="9" s="1"/>
  <c r="S2928" i="9"/>
  <c r="X2928" i="9" s="1"/>
  <c r="S1872" i="9"/>
  <c r="X1872" i="9" s="1"/>
  <c r="S428" i="9"/>
  <c r="S4749" i="9"/>
  <c r="X4749" i="9" s="1"/>
  <c r="S2459" i="9"/>
  <c r="X2459" i="9" s="1"/>
  <c r="S4472" i="9"/>
  <c r="X4472" i="9" s="1"/>
  <c r="S1083" i="9"/>
  <c r="X1083" i="9" s="1"/>
  <c r="S3497" i="9"/>
  <c r="S4744" i="9"/>
  <c r="X4744" i="9" s="1"/>
  <c r="S3470" i="9"/>
  <c r="X3470" i="9" s="1"/>
  <c r="S528" i="9"/>
  <c r="S1029" i="9"/>
  <c r="X1029" i="9" s="1"/>
  <c r="S2621" i="9"/>
  <c r="X2621" i="9" s="1"/>
  <c r="S2103" i="9"/>
  <c r="X2103" i="9" s="1"/>
  <c r="S913" i="9"/>
  <c r="X913" i="9" s="1"/>
  <c r="S1313" i="9"/>
  <c r="X1313" i="9" s="1"/>
  <c r="S3001" i="9"/>
  <c r="X3001" i="9" s="1"/>
  <c r="S1849" i="9"/>
  <c r="X1849" i="9" s="1"/>
  <c r="S730" i="9"/>
  <c r="X730" i="9" s="1"/>
  <c r="S3883" i="9"/>
  <c r="X3883" i="9" s="1"/>
  <c r="S1670" i="9"/>
  <c r="X1670" i="9" s="1"/>
  <c r="S1471" i="9"/>
  <c r="X1471" i="9" s="1"/>
  <c r="S840" i="9"/>
  <c r="X840" i="9" s="1"/>
  <c r="S964" i="9"/>
  <c r="X964" i="9" s="1"/>
  <c r="S4857" i="9"/>
  <c r="X4857" i="9" s="1"/>
  <c r="S3133" i="9"/>
  <c r="S4303" i="9"/>
  <c r="S3740" i="9"/>
  <c r="X3740" i="9" s="1"/>
  <c r="S2705" i="9"/>
  <c r="X2705" i="9" s="1"/>
  <c r="S3152" i="9"/>
  <c r="X3152" i="9" s="1"/>
  <c r="S568" i="9"/>
  <c r="X568" i="9" s="1"/>
  <c r="S1213" i="9"/>
  <c r="X1213" i="9" s="1"/>
  <c r="S4845" i="9"/>
  <c r="X4845" i="9" s="1"/>
  <c r="S2057" i="9"/>
  <c r="X2057" i="9" s="1"/>
  <c r="S2954" i="9"/>
  <c r="X2954" i="9" s="1"/>
  <c r="S3716" i="9"/>
  <c r="X3716" i="9" s="1"/>
  <c r="S2545" i="9"/>
  <c r="X2545" i="9" s="1"/>
  <c r="S559" i="9"/>
  <c r="X559" i="9" s="1"/>
  <c r="S4470" i="9"/>
  <c r="X4470" i="9" s="1"/>
  <c r="S1737" i="9"/>
  <c r="X1737" i="9" s="1"/>
  <c r="S940" i="9"/>
  <c r="X940" i="9" s="1"/>
  <c r="S2893" i="9"/>
  <c r="S1861" i="9"/>
  <c r="S3028" i="9"/>
  <c r="X3028" i="9" s="1"/>
  <c r="S4499" i="9"/>
  <c r="X4499" i="9" s="1"/>
  <c r="S2132" i="9"/>
  <c r="X2132" i="9" s="1"/>
  <c r="S4934" i="9"/>
  <c r="S3377" i="9"/>
  <c r="X3377" i="9" s="1"/>
  <c r="S3490" i="9"/>
  <c r="X3490" i="9" s="1"/>
  <c r="S3737" i="9"/>
  <c r="X3737" i="9" s="1"/>
  <c r="S3280" i="9"/>
  <c r="X3280" i="9" s="1"/>
  <c r="S944" i="9"/>
  <c r="X944" i="9" s="1"/>
  <c r="S3135" i="9"/>
  <c r="S738" i="9"/>
  <c r="X738" i="9" s="1"/>
  <c r="S3210" i="9"/>
  <c r="X3210" i="9" s="1"/>
  <c r="S1451" i="9"/>
  <c r="S1377" i="9"/>
  <c r="X1377" i="9" s="1"/>
  <c r="S2756" i="9"/>
  <c r="X2756" i="9" s="1"/>
  <c r="S1551" i="9"/>
  <c r="X1551" i="9" s="1"/>
  <c r="S3480" i="9"/>
  <c r="S1148" i="9"/>
  <c r="X1148" i="9" s="1"/>
  <c r="S4993" i="9"/>
  <c r="X4993" i="9" s="1"/>
  <c r="S3213" i="9"/>
  <c r="X3213" i="9" s="1"/>
  <c r="S2213" i="9"/>
  <c r="X2213" i="9" s="1"/>
  <c r="S3570" i="9"/>
  <c r="X3570" i="9" s="1"/>
  <c r="S4412" i="9"/>
  <c r="X4412" i="9" s="1"/>
  <c r="S3769" i="9"/>
  <c r="X3769" i="9" s="1"/>
  <c r="S3209" i="9"/>
  <c r="S126" i="9"/>
  <c r="X126" i="9" s="1"/>
  <c r="S2206" i="9"/>
  <c r="X2206" i="9" s="1"/>
  <c r="S2882" i="9"/>
  <c r="X2882" i="9" s="1"/>
  <c r="S1324" i="9"/>
  <c r="X1324" i="9" s="1"/>
  <c r="S3421" i="9"/>
  <c r="X3421" i="9" s="1"/>
  <c r="S3258" i="9"/>
  <c r="S2343" i="9"/>
  <c r="X2343" i="9" s="1"/>
  <c r="S4460" i="9"/>
  <c r="X4460" i="9" s="1"/>
  <c r="S3921" i="9"/>
  <c r="X3921" i="9" s="1"/>
  <c r="S3273" i="9"/>
  <c r="X3273" i="9" s="1"/>
  <c r="S734" i="9"/>
  <c r="X734" i="9" s="1"/>
  <c r="S3395" i="9"/>
  <c r="X3395" i="9" s="1"/>
  <c r="S1128" i="9"/>
  <c r="X1128" i="9" s="1"/>
  <c r="S1804" i="9"/>
  <c r="X1804" i="9" s="1"/>
  <c r="S3517" i="9"/>
  <c r="X3517" i="9" s="1"/>
  <c r="S2027" i="9"/>
  <c r="X2027" i="9" s="1"/>
  <c r="S4887" i="9"/>
  <c r="S2306" i="9"/>
  <c r="X2306" i="9" s="1"/>
  <c r="S2908" i="9"/>
  <c r="S1048" i="9"/>
  <c r="S3903" i="9"/>
  <c r="X3903" i="9" s="1"/>
  <c r="S312" i="9"/>
  <c r="X312" i="9" s="1"/>
  <c r="S1762" i="9"/>
  <c r="X1762" i="9" s="1"/>
  <c r="S4155" i="9"/>
  <c r="X4155" i="9" s="1"/>
  <c r="S3365" i="9"/>
  <c r="X3365" i="9" s="1"/>
  <c r="S2778" i="9"/>
  <c r="X2778" i="9" s="1"/>
  <c r="S4532" i="9"/>
  <c r="X4532" i="9" s="1"/>
  <c r="S4809" i="9"/>
  <c r="X4809" i="9" s="1"/>
  <c r="S4384" i="9"/>
  <c r="X4384" i="9" s="1"/>
  <c r="S1025" i="9"/>
  <c r="S2184" i="9"/>
  <c r="X2184" i="9" s="1"/>
  <c r="S1584" i="9"/>
  <c r="X1584" i="9" s="1"/>
  <c r="S1828" i="9"/>
  <c r="X1828" i="9" s="1"/>
  <c r="S3613" i="9"/>
  <c r="X3613" i="9" s="1"/>
  <c r="S2536" i="9"/>
  <c r="X2536" i="9" s="1"/>
  <c r="S4234" i="9"/>
  <c r="S3014" i="9"/>
  <c r="X3014" i="9" s="1"/>
  <c r="S4658" i="9"/>
  <c r="X4658" i="9" s="1"/>
  <c r="S4533" i="9"/>
  <c r="X4533" i="9" s="1"/>
  <c r="S2846" i="9"/>
  <c r="S260" i="9"/>
  <c r="X260" i="9" s="1"/>
  <c r="S1664" i="9"/>
  <c r="X1664" i="9" s="1"/>
  <c r="S296" i="9"/>
  <c r="X296" i="9" s="1"/>
  <c r="S4616" i="9"/>
  <c r="X4616" i="9" s="1"/>
  <c r="S4427" i="9"/>
  <c r="S1759" i="9"/>
  <c r="X1759" i="9" s="1"/>
  <c r="S701" i="9"/>
  <c r="X701" i="9" s="1"/>
  <c r="S3931" i="9"/>
  <c r="S391" i="9"/>
  <c r="X391" i="9" s="1"/>
  <c r="S2267" i="9"/>
  <c r="X2267" i="9" s="1"/>
  <c r="S1246" i="9"/>
  <c r="X1246" i="9" s="1"/>
  <c r="S376" i="9"/>
  <c r="X376" i="9" s="1"/>
  <c r="S1601" i="9"/>
  <c r="X1601" i="9" s="1"/>
  <c r="S3027" i="9"/>
  <c r="X3027" i="9" s="1"/>
  <c r="S4221" i="9"/>
  <c r="S3324" i="9"/>
  <c r="S3118" i="9"/>
  <c r="X3118" i="9" s="1"/>
  <c r="S3557" i="9"/>
  <c r="X3557" i="9" s="1"/>
  <c r="S2249" i="9"/>
  <c r="X2249" i="9" s="1"/>
  <c r="S2938" i="9"/>
  <c r="X2938" i="9" s="1"/>
  <c r="S2739" i="9"/>
  <c r="S2033" i="9"/>
  <c r="X2033" i="9" s="1"/>
  <c r="S1713" i="9"/>
  <c r="S3186" i="9"/>
  <c r="S3221" i="9"/>
  <c r="X3221" i="9" s="1"/>
  <c r="S4987" i="9"/>
  <c r="X4987" i="9" s="1"/>
  <c r="S3159" i="9"/>
  <c r="S2411" i="9"/>
  <c r="S3859" i="9"/>
  <c r="S220" i="9"/>
  <c r="S2804" i="9"/>
  <c r="X2804" i="9" s="1"/>
  <c r="S2866" i="9"/>
  <c r="S392" i="9"/>
  <c r="X392" i="9" s="1"/>
  <c r="X1588" i="9"/>
  <c r="X1847" i="9"/>
  <c r="X1031" i="9"/>
  <c r="X359" i="9"/>
  <c r="X2955" i="9"/>
  <c r="X4794" i="9"/>
  <c r="X4693" i="9"/>
  <c r="X3461" i="9"/>
  <c r="X600" i="9"/>
  <c r="X2055" i="9"/>
  <c r="X3618" i="9"/>
  <c r="X31" i="9"/>
  <c r="X35" i="9"/>
  <c r="X1481" i="9"/>
  <c r="X3482" i="9"/>
  <c r="X3107" i="9"/>
  <c r="X1204" i="9"/>
  <c r="X4549" i="9"/>
  <c r="X4675" i="9"/>
  <c r="X3503" i="9"/>
  <c r="X2663" i="9"/>
  <c r="X1258" i="9"/>
  <c r="X318" i="9"/>
  <c r="X3851" i="9"/>
  <c r="X91" i="9"/>
  <c r="X872" i="9"/>
  <c r="X1868" i="9"/>
  <c r="X886" i="9"/>
  <c r="X4094" i="9"/>
  <c r="X276" i="9"/>
  <c r="X3072" i="9"/>
  <c r="X4394" i="9"/>
  <c r="X2815" i="9"/>
  <c r="X3902" i="9"/>
  <c r="X1615" i="9"/>
  <c r="X2980" i="9"/>
  <c r="X3775" i="9"/>
  <c r="X1693" i="9"/>
  <c r="X2284" i="9"/>
  <c r="X2077" i="9"/>
  <c r="X3389" i="9"/>
  <c r="X3528" i="9"/>
  <c r="X2664" i="9"/>
  <c r="X4581" i="9"/>
  <c r="X4564" i="9"/>
  <c r="X4157" i="9"/>
  <c r="X4528" i="9"/>
  <c r="X2208" i="9"/>
  <c r="X413" i="9"/>
  <c r="X3773" i="9"/>
  <c r="X4631" i="9"/>
  <c r="X1276" i="9"/>
  <c r="X1800" i="9"/>
  <c r="X529" i="9"/>
  <c r="X849" i="9"/>
  <c r="X4858" i="9"/>
  <c r="X2522" i="9"/>
  <c r="X2382" i="9"/>
  <c r="X4167" i="9"/>
  <c r="X1369" i="9"/>
  <c r="X1657" i="9"/>
  <c r="X1712" i="9"/>
  <c r="X514" i="9"/>
  <c r="X3135" i="9" l="1"/>
  <c r="X3931" i="9"/>
  <c r="X2846" i="9"/>
  <c r="X4887" i="9"/>
  <c r="X1713" i="9"/>
  <c r="X4221" i="9"/>
  <c r="X1861" i="9"/>
  <c r="X220" i="9"/>
  <c r="X1025" i="9"/>
  <c r="X2893" i="9"/>
  <c r="X3133" i="9"/>
  <c r="X2739" i="9"/>
  <c r="X4427" i="9"/>
  <c r="X1048" i="9"/>
  <c r="X1451" i="9"/>
  <c r="X3497" i="9"/>
  <c r="X2866" i="9"/>
  <c r="X3186" i="9"/>
  <c r="X3324" i="9"/>
  <c r="X3209" i="9"/>
  <c r="X3480" i="9"/>
  <c r="X4303" i="9"/>
  <c r="X528" i="9"/>
  <c r="X428" i="9"/>
  <c r="X3258" i="9"/>
  <c r="X3859" i="9"/>
  <c r="X2411" i="9"/>
  <c r="X4234" i="9"/>
  <c r="X3159" i="9"/>
  <c r="X2908" i="9"/>
  <c r="X4934" i="9"/>
  <c r="U957" i="9"/>
  <c r="U2151" i="9"/>
  <c r="U4943" i="9"/>
  <c r="U1374" i="9"/>
  <c r="U4796" i="9"/>
  <c r="U1722" i="9"/>
  <c r="U3751" i="9"/>
  <c r="U331" i="9"/>
  <c r="U1566" i="9"/>
  <c r="U4147" i="9"/>
  <c r="U2196" i="9"/>
  <c r="U1002" i="9"/>
  <c r="U4551" i="9"/>
  <c r="U3194" i="9"/>
  <c r="U2389" i="9"/>
  <c r="U1830" i="9"/>
  <c r="U2423" i="9"/>
  <c r="U2786" i="9"/>
  <c r="U949" i="9"/>
  <c r="U1062" i="9"/>
  <c r="U3141" i="9"/>
  <c r="U4400" i="9"/>
  <c r="U1087" i="9"/>
  <c r="U1375" i="9"/>
  <c r="U631" i="9"/>
  <c r="U590" i="9"/>
  <c r="U1621" i="9"/>
  <c r="U987" i="9"/>
  <c r="U2460" i="9"/>
  <c r="U1913" i="9"/>
  <c r="U461" i="9"/>
  <c r="U4104" i="9"/>
  <c r="U665" i="9"/>
  <c r="U4572" i="9"/>
  <c r="U267" i="9"/>
  <c r="U565" i="9"/>
  <c r="U320" i="9"/>
  <c r="U1866" i="9"/>
  <c r="U4589" i="9"/>
  <c r="U4605" i="9"/>
  <c r="U190" i="9"/>
  <c r="U1878" i="9"/>
  <c r="U485" i="9"/>
  <c r="U1633" i="9"/>
  <c r="U469" i="9"/>
  <c r="U914" i="9"/>
  <c r="U2902" i="9"/>
  <c r="U4750" i="9"/>
  <c r="U2107" i="9"/>
  <c r="U3420" i="9"/>
  <c r="U1891" i="9"/>
  <c r="U3744" i="9"/>
  <c r="U779" i="9"/>
  <c r="U4184" i="9"/>
  <c r="U2965" i="9"/>
  <c r="U4179" i="9"/>
  <c r="U446" i="9"/>
  <c r="U2632" i="9"/>
  <c r="U4146" i="9"/>
  <c r="U3147" i="9"/>
  <c r="U2232" i="9"/>
  <c r="U4445" i="9"/>
  <c r="U1368" i="9"/>
  <c r="U2121" i="9"/>
  <c r="U822" i="9"/>
  <c r="U2280" i="9"/>
  <c r="U988" i="9"/>
  <c r="U2595" i="9"/>
  <c r="U3301" i="9"/>
  <c r="U2855" i="9"/>
  <c r="U4739" i="9"/>
  <c r="U1956" i="9"/>
  <c r="U2058" i="9"/>
  <c r="U3370" i="9"/>
  <c r="U373" i="9"/>
  <c r="U3303" i="9"/>
  <c r="U1642" i="9"/>
  <c r="U2570" i="9"/>
  <c r="U2651" i="9"/>
  <c r="U3422" i="9"/>
  <c r="U321" i="9"/>
  <c r="U2377" i="9"/>
  <c r="U3321" i="9"/>
  <c r="U1904" i="9"/>
  <c r="U873" i="9"/>
  <c r="U2128" i="9"/>
  <c r="U3140" i="9"/>
  <c r="U4132" i="9"/>
  <c r="U1562" i="9"/>
  <c r="U3647" i="9"/>
  <c r="U219" i="9"/>
  <c r="U2801" i="9"/>
  <c r="U4422" i="9"/>
  <c r="U827" i="9"/>
  <c r="U1607" i="9"/>
  <c r="U1778" i="9"/>
  <c r="U327" i="9"/>
  <c r="U2438" i="9"/>
  <c r="U3733" i="9"/>
  <c r="U1189" i="9"/>
  <c r="U620" i="9"/>
  <c r="U4504" i="9"/>
  <c r="U4044" i="9"/>
  <c r="U1505" i="9"/>
  <c r="U3530" i="9"/>
  <c r="U3763" i="9"/>
  <c r="U4731" i="9"/>
  <c r="U2312" i="9"/>
  <c r="U4852" i="9"/>
  <c r="U3226" i="9"/>
  <c r="U1842" i="9"/>
  <c r="U1418" i="9"/>
  <c r="U4847" i="9"/>
  <c r="U2100" i="9"/>
  <c r="U3625" i="9"/>
  <c r="U638" i="9"/>
  <c r="U1280" i="9"/>
  <c r="U2554" i="9"/>
  <c r="U768" i="9"/>
  <c r="U1205" i="9"/>
  <c r="U3679" i="9"/>
  <c r="U4343" i="9"/>
  <c r="U2198" i="9"/>
  <c r="U2177" i="9"/>
  <c r="U4388" i="9"/>
  <c r="U2517" i="9"/>
  <c r="U1700" i="9"/>
  <c r="U1803" i="9"/>
  <c r="U2383" i="9"/>
  <c r="U2322" i="9"/>
  <c r="U3907" i="9"/>
  <c r="U736" i="9"/>
  <c r="U4555" i="9"/>
  <c r="U3185" i="9"/>
  <c r="U748" i="9"/>
  <c r="U4367" i="9"/>
  <c r="U722" i="9"/>
  <c r="U2806" i="9"/>
  <c r="U2970" i="9"/>
  <c r="U67" i="9"/>
  <c r="U2753" i="9"/>
  <c r="U1729" i="9"/>
  <c r="U398" i="9"/>
  <c r="U946" i="9"/>
  <c r="U3155" i="9"/>
  <c r="U1214" i="9"/>
  <c r="U4932" i="9"/>
  <c r="U1112" i="9"/>
  <c r="U3099" i="9"/>
  <c r="U21" i="9"/>
  <c r="U2204" i="9"/>
  <c r="U2477" i="9"/>
  <c r="U3502" i="9"/>
  <c r="S874" i="9"/>
  <c r="S1774" i="9"/>
  <c r="S3475" i="9"/>
  <c r="S576" i="9"/>
  <c r="S3961" i="9"/>
  <c r="S3483" i="9"/>
  <c r="S4302" i="9"/>
  <c r="S3839" i="9"/>
  <c r="S1333" i="9"/>
  <c r="S1415" i="9"/>
  <c r="S4207" i="9"/>
  <c r="S2688" i="9"/>
  <c r="S2950" i="9"/>
  <c r="S1922" i="9"/>
  <c r="S1187" i="9"/>
  <c r="S4100" i="9"/>
  <c r="S3163" i="9"/>
  <c r="S1726" i="9"/>
  <c r="S3495" i="9"/>
  <c r="S815" i="9"/>
  <c r="S144" i="9"/>
  <c r="S160" i="9"/>
  <c r="S4206" i="9"/>
  <c r="S4088" i="9"/>
  <c r="S1232" i="9"/>
  <c r="S4425" i="9"/>
  <c r="S1655" i="9"/>
  <c r="S3168" i="9"/>
  <c r="S1094" i="9"/>
  <c r="S4183" i="9"/>
  <c r="S3605" i="9"/>
  <c r="S372" i="9"/>
  <c r="S1102" i="9"/>
  <c r="S2355" i="9"/>
  <c r="S4070" i="9"/>
  <c r="S2222" i="9"/>
  <c r="S1992" i="9"/>
  <c r="S3977" i="9"/>
  <c r="S2648" i="9"/>
  <c r="S1121" i="9"/>
  <c r="S907" i="9"/>
  <c r="S3767" i="9"/>
  <c r="S4198" i="9"/>
  <c r="S3880" i="9"/>
  <c r="S57" i="9"/>
  <c r="S4175" i="9"/>
  <c r="S1465" i="9"/>
  <c r="S4585" i="9"/>
  <c r="S813" i="9"/>
  <c r="S1452" i="9"/>
  <c r="S3320" i="9"/>
  <c r="S4375" i="9"/>
  <c r="S41" i="9"/>
  <c r="S1302" i="9"/>
  <c r="S4717" i="9"/>
  <c r="S878" i="9"/>
  <c r="S4311" i="9"/>
  <c r="S201" i="9"/>
  <c r="S4122" i="9"/>
  <c r="S4595" i="9"/>
  <c r="S2913" i="9"/>
  <c r="S894" i="9"/>
  <c r="S1645" i="9"/>
  <c r="S2069" i="9"/>
  <c r="S1283" i="9"/>
  <c r="S1472" i="9"/>
  <c r="S518" i="9"/>
  <c r="S1052" i="9"/>
  <c r="S4508" i="9"/>
  <c r="S731" i="9"/>
  <c r="S3873" i="9"/>
  <c r="S1668" i="9"/>
  <c r="S2432" i="9"/>
  <c r="S1281" i="9"/>
  <c r="S1272" i="9"/>
  <c r="S4189" i="9"/>
  <c r="S1665" i="9"/>
  <c r="S9" i="9"/>
  <c r="S846" i="9"/>
  <c r="S2089" i="9"/>
  <c r="S3062" i="9"/>
  <c r="S3540" i="9"/>
  <c r="S152" i="9"/>
  <c r="S2788" i="9"/>
  <c r="S787" i="9"/>
  <c r="S3244" i="9"/>
  <c r="S3699" i="9"/>
  <c r="S3659" i="9"/>
  <c r="S88" i="9"/>
  <c r="S4768" i="9"/>
  <c r="S2349" i="9"/>
  <c r="S943" i="9"/>
  <c r="S1580" i="9"/>
  <c r="S1558" i="9"/>
  <c r="S2673" i="9"/>
  <c r="S3717" i="9"/>
  <c r="S47" i="9"/>
  <c r="S626" i="9"/>
  <c r="S4764" i="9"/>
  <c r="S1069" i="9"/>
  <c r="S1055" i="9"/>
  <c r="S2853" i="9"/>
  <c r="S2374" i="9"/>
  <c r="S3308" i="9"/>
  <c r="S1850" i="9"/>
  <c r="S2344" i="9"/>
  <c r="S3891" i="9"/>
  <c r="S4502" i="9"/>
  <c r="S109" i="9"/>
  <c r="S4053" i="9"/>
  <c r="S2404" i="9"/>
  <c r="S4736" i="9"/>
  <c r="S553" i="9"/>
  <c r="S533" i="9"/>
  <c r="S2085" i="9"/>
  <c r="S1486" i="9"/>
  <c r="S2851" i="9"/>
  <c r="S2190" i="9"/>
  <c r="S2101" i="9"/>
  <c r="S3241" i="9"/>
  <c r="S3243" i="9"/>
  <c r="S2047" i="9"/>
  <c r="S1617" i="9"/>
  <c r="S545" i="9"/>
  <c r="S4622" i="9"/>
  <c r="S150" i="9"/>
  <c r="S861" i="9"/>
  <c r="S4429" i="9"/>
  <c r="S1221" i="9"/>
  <c r="S2441" i="9"/>
  <c r="S1867" i="9"/>
  <c r="S3838" i="9"/>
  <c r="S772" i="9"/>
  <c r="S1218" i="9"/>
  <c r="S760" i="9"/>
  <c r="S2324" i="9"/>
  <c r="S2647" i="9"/>
  <c r="S1230" i="9"/>
  <c r="S1801" i="9"/>
  <c r="S4812" i="9"/>
  <c r="S4663" i="9"/>
  <c r="S3562" i="9"/>
  <c r="S1708" i="9"/>
  <c r="S3465" i="9"/>
  <c r="S2984" i="9"/>
  <c r="S3356" i="9"/>
  <c r="S118" i="9"/>
  <c r="S1858" i="9"/>
  <c r="S1144" i="9"/>
  <c r="S3269" i="9"/>
  <c r="S2582" i="9"/>
  <c r="S2370" i="9"/>
  <c r="S542" i="9"/>
  <c r="S4291" i="9"/>
  <c r="S1920" i="9"/>
  <c r="S2482" i="9"/>
  <c r="S2396" i="9"/>
  <c r="S2532" i="9"/>
  <c r="S1173" i="9"/>
  <c r="S43" i="9"/>
  <c r="S3974" i="9"/>
  <c r="S1791" i="9"/>
  <c r="S2485" i="9"/>
  <c r="S3995" i="9"/>
  <c r="S4012" i="9"/>
  <c r="T1668" i="9"/>
  <c r="T3562" i="9"/>
  <c r="T372" i="9"/>
  <c r="T1922" i="9"/>
  <c r="T3605" i="9"/>
  <c r="T1655" i="9"/>
  <c r="T2984" i="9"/>
  <c r="T3495" i="9"/>
  <c r="T152" i="9"/>
  <c r="T1069" i="9"/>
  <c r="T542" i="9"/>
  <c r="T2688" i="9"/>
  <c r="T1333" i="9"/>
  <c r="T150" i="9"/>
  <c r="T1645" i="9"/>
  <c r="T2349" i="9"/>
  <c r="T160" i="9"/>
  <c r="T3961" i="9"/>
  <c r="T4291" i="9"/>
  <c r="T2355" i="9"/>
  <c r="T731" i="9"/>
  <c r="T118" i="9"/>
  <c r="T3269" i="9"/>
  <c r="T4311" i="9"/>
  <c r="T1791" i="9"/>
  <c r="T3873" i="9"/>
  <c r="T43" i="9"/>
  <c r="T1472" i="9"/>
  <c r="T2374" i="9"/>
  <c r="T1801" i="9"/>
  <c r="T861" i="9"/>
  <c r="T2913" i="9"/>
  <c r="T1232" i="9"/>
  <c r="T1708" i="9"/>
  <c r="T2101" i="9"/>
  <c r="T9" i="9"/>
  <c r="T2582" i="9"/>
  <c r="T1867" i="9"/>
  <c r="T1218" i="9"/>
  <c r="T2532" i="9"/>
  <c r="T2485" i="9"/>
  <c r="T4070" i="9"/>
  <c r="T553" i="9"/>
  <c r="T3163" i="9"/>
  <c r="T4508" i="9"/>
  <c r="T1920" i="9"/>
  <c r="T88" i="9"/>
  <c r="T3699" i="9"/>
  <c r="T4302" i="9"/>
  <c r="T2950" i="9"/>
  <c r="T1052" i="9"/>
  <c r="T3168" i="9"/>
  <c r="T3244" i="9"/>
  <c r="T1221" i="9"/>
  <c r="T3062" i="9"/>
  <c r="T2788" i="9"/>
  <c r="T943" i="9"/>
  <c r="T4100" i="9"/>
  <c r="T57" i="9"/>
  <c r="T3241" i="9"/>
  <c r="T2648" i="9"/>
  <c r="T4206" i="9"/>
  <c r="T3465" i="9"/>
  <c r="T3659" i="9"/>
  <c r="T4717" i="9"/>
  <c r="T2069" i="9"/>
  <c r="T2851" i="9"/>
  <c r="T4585" i="9"/>
  <c r="T4207" i="9"/>
  <c r="T2673" i="9"/>
  <c r="T1774" i="9"/>
  <c r="T2370" i="9"/>
  <c r="T2089" i="9"/>
  <c r="T1302" i="9"/>
  <c r="T1465" i="9"/>
  <c r="T4122" i="9"/>
  <c r="T3717" i="9"/>
  <c r="T3308" i="9"/>
  <c r="T772" i="9"/>
  <c r="T3483" i="9"/>
  <c r="T2190" i="9"/>
  <c r="T3839" i="9"/>
  <c r="T1486" i="9"/>
  <c r="T4088" i="9"/>
  <c r="T3767" i="9"/>
  <c r="T813" i="9"/>
  <c r="T1173" i="9"/>
  <c r="T533" i="9"/>
  <c r="T4053" i="9"/>
  <c r="T2324" i="9"/>
  <c r="T1281" i="9"/>
  <c r="T878" i="9"/>
  <c r="T787" i="9"/>
  <c r="T4502" i="9"/>
  <c r="T2404" i="9"/>
  <c r="T3974" i="9"/>
  <c r="T1665" i="9"/>
  <c r="T4189" i="9"/>
  <c r="T1452" i="9"/>
  <c r="T3356" i="9"/>
  <c r="T1858" i="9"/>
  <c r="T1415" i="9"/>
  <c r="T2482" i="9"/>
  <c r="T1726" i="9"/>
  <c r="T1850" i="9"/>
  <c r="T907" i="9"/>
  <c r="T2047" i="9"/>
  <c r="T1102" i="9"/>
  <c r="T545" i="9"/>
  <c r="T4012" i="9"/>
  <c r="T3891" i="9"/>
  <c r="T1992" i="9"/>
  <c r="T1187" i="9"/>
  <c r="T4375" i="9"/>
  <c r="T815" i="9"/>
  <c r="T2441" i="9"/>
  <c r="T3880" i="9"/>
  <c r="T109" i="9"/>
  <c r="T144" i="9"/>
  <c r="T2085" i="9"/>
  <c r="T41" i="9"/>
  <c r="T1617" i="9"/>
  <c r="T2396" i="9"/>
  <c r="T1272" i="9"/>
  <c r="T4175" i="9"/>
  <c r="T3320" i="9"/>
  <c r="T4768" i="9"/>
  <c r="T576" i="9"/>
  <c r="T4429" i="9"/>
  <c r="T2344" i="9"/>
  <c r="T894" i="9"/>
  <c r="T1121" i="9"/>
  <c r="T4736" i="9"/>
  <c r="T4812" i="9"/>
  <c r="T4663" i="9"/>
  <c r="T1230" i="9"/>
  <c r="T1283" i="9"/>
  <c r="T846" i="9"/>
  <c r="T1144" i="9"/>
  <c r="T3475" i="9"/>
  <c r="T2853" i="9"/>
  <c r="T4622" i="9"/>
  <c r="T3540" i="9"/>
  <c r="T1055" i="9"/>
  <c r="T518" i="9"/>
  <c r="T3838" i="9"/>
  <c r="T4425" i="9"/>
  <c r="T1558" i="9"/>
  <c r="T47" i="9"/>
  <c r="T874" i="9"/>
  <c r="T626" i="9"/>
  <c r="T3995" i="9"/>
  <c r="T3243" i="9"/>
  <c r="T2432" i="9"/>
  <c r="T1094" i="9"/>
  <c r="T3977" i="9"/>
  <c r="T4595" i="9"/>
  <c r="T760" i="9"/>
  <c r="T4764" i="9"/>
  <c r="T201" i="9"/>
  <c r="T2222" i="9"/>
  <c r="T4183" i="9"/>
  <c r="T1580" i="9"/>
  <c r="T4198" i="9"/>
  <c r="T2647" i="9"/>
  <c r="S2312" i="9" l="1"/>
  <c r="S3194" i="9"/>
  <c r="S1062" i="9"/>
  <c r="S2377" i="9"/>
  <c r="S665" i="9"/>
  <c r="S1112" i="9"/>
  <c r="S4932" i="9"/>
  <c r="S1642" i="9"/>
  <c r="S3733" i="9"/>
  <c r="S631" i="9"/>
  <c r="S3155" i="9"/>
  <c r="S987" i="9"/>
  <c r="S2595" i="9"/>
  <c r="S2801" i="9"/>
  <c r="S2477" i="9"/>
  <c r="S4572" i="9"/>
  <c r="S4504" i="9"/>
  <c r="S1866" i="9"/>
  <c r="S4146" i="9"/>
  <c r="S1418" i="9"/>
  <c r="S1375" i="9"/>
  <c r="S327" i="9"/>
  <c r="S2128" i="9"/>
  <c r="S4943" i="9"/>
  <c r="S957" i="9"/>
  <c r="S1913" i="9"/>
  <c r="S1566" i="9"/>
  <c r="S3647" i="9"/>
  <c r="S3303" i="9"/>
  <c r="S3679" i="9"/>
  <c r="S2107" i="9"/>
  <c r="S2438" i="9"/>
  <c r="S2570" i="9"/>
  <c r="S3301" i="9"/>
  <c r="S4422" i="9"/>
  <c r="S398" i="9"/>
  <c r="S620" i="9"/>
  <c r="S4343" i="9"/>
  <c r="S988" i="9"/>
  <c r="S4104" i="9"/>
  <c r="S1621" i="9"/>
  <c r="S4367" i="9"/>
  <c r="S4147" i="9"/>
  <c r="S949" i="9"/>
  <c r="S4388" i="9"/>
  <c r="S3763" i="9"/>
  <c r="S3321" i="9"/>
  <c r="S3141" i="9"/>
  <c r="S4044" i="9"/>
  <c r="S2806" i="9"/>
  <c r="S4551" i="9"/>
  <c r="S3751" i="9"/>
  <c r="S1803" i="9"/>
  <c r="S485" i="9"/>
  <c r="S4750" i="9"/>
  <c r="S1280" i="9"/>
  <c r="S2121" i="9"/>
  <c r="S1205" i="9"/>
  <c r="S2058" i="9"/>
  <c r="S3422" i="9"/>
  <c r="S3099" i="9"/>
  <c r="S2383" i="9"/>
  <c r="S946" i="9"/>
  <c r="S590" i="9"/>
  <c r="S1842" i="9"/>
  <c r="S4739" i="9"/>
  <c r="S1729" i="9"/>
  <c r="S873" i="9"/>
  <c r="S748" i="9"/>
  <c r="S3625" i="9"/>
  <c r="S2651" i="9"/>
  <c r="S3226" i="9"/>
  <c r="S1633" i="9"/>
  <c r="S2100" i="9"/>
  <c r="S331" i="9"/>
  <c r="S2970" i="9"/>
  <c r="S2902" i="9"/>
  <c r="S1722" i="9"/>
  <c r="S1607" i="9"/>
  <c r="S722" i="9"/>
  <c r="S4184" i="9"/>
  <c r="S1891" i="9"/>
  <c r="S2151" i="9"/>
  <c r="S446" i="9"/>
  <c r="S736" i="9"/>
  <c r="S2517" i="9"/>
  <c r="S3185" i="9"/>
  <c r="S768" i="9"/>
  <c r="S4852" i="9"/>
  <c r="S3147" i="9"/>
  <c r="S2389" i="9"/>
  <c r="S3530" i="9"/>
  <c r="S1368" i="9"/>
  <c r="S373" i="9"/>
  <c r="S4731" i="9"/>
  <c r="S3907" i="9"/>
  <c r="S2198" i="9"/>
  <c r="S1189" i="9"/>
  <c r="S3420" i="9"/>
  <c r="S4132" i="9"/>
  <c r="S4445" i="9"/>
  <c r="S914" i="9"/>
  <c r="S1505" i="9"/>
  <c r="S1904" i="9"/>
  <c r="S320" i="9"/>
  <c r="S3744" i="9"/>
  <c r="S3140" i="9"/>
  <c r="S1830" i="9"/>
  <c r="S190" i="9"/>
  <c r="S2965" i="9"/>
  <c r="S565" i="9"/>
  <c r="S2460" i="9"/>
  <c r="S4589" i="9"/>
  <c r="S321" i="9"/>
  <c r="S67" i="9"/>
  <c r="S2322" i="9"/>
  <c r="S638" i="9"/>
  <c r="S4179" i="9"/>
  <c r="S1214" i="9"/>
  <c r="S21" i="9"/>
  <c r="S4555" i="9"/>
  <c r="S1778" i="9"/>
  <c r="S2753" i="9"/>
  <c r="S2855" i="9"/>
  <c r="S1878" i="9"/>
  <c r="S2204" i="9"/>
  <c r="S2280" i="9"/>
  <c r="S1002" i="9"/>
  <c r="S2786" i="9"/>
  <c r="S1700" i="9"/>
  <c r="S2423" i="9"/>
  <c r="S2632" i="9"/>
  <c r="S2177" i="9"/>
  <c r="S461" i="9"/>
  <c r="S1956" i="9"/>
  <c r="S469" i="9"/>
  <c r="S4796" i="9"/>
  <c r="S2554" i="9"/>
  <c r="S4847" i="9"/>
  <c r="S1562" i="9"/>
  <c r="S827" i="9"/>
  <c r="S3370" i="9"/>
  <c r="S1087" i="9"/>
  <c r="S267" i="9"/>
  <c r="S779" i="9"/>
  <c r="S822" i="9"/>
  <c r="S4400" i="9"/>
  <c r="S2196" i="9"/>
  <c r="S219" i="9"/>
  <c r="S1374" i="9"/>
  <c r="S4605" i="9"/>
  <c r="S3502" i="9"/>
  <c r="S2232" i="9"/>
  <c r="X1173" i="9"/>
  <c r="X2582" i="9"/>
  <c r="X1708" i="9"/>
  <c r="X760" i="9"/>
  <c r="X861" i="9"/>
  <c r="X2101" i="9"/>
  <c r="X2404" i="9"/>
  <c r="X2374" i="9"/>
  <c r="X2673" i="9"/>
  <c r="X3699" i="9"/>
  <c r="X846" i="9"/>
  <c r="X3873" i="9"/>
  <c r="X1645" i="9"/>
  <c r="X4717" i="9"/>
  <c r="X1465" i="9"/>
  <c r="X2648" i="9"/>
  <c r="X3605" i="9"/>
  <c r="X4206" i="9"/>
  <c r="X1187" i="9"/>
  <c r="X4302" i="9"/>
  <c r="X2532" i="9"/>
  <c r="X3269" i="9"/>
  <c r="X3562" i="9"/>
  <c r="X1218" i="9"/>
  <c r="X150" i="9"/>
  <c r="X2190" i="9"/>
  <c r="X4053" i="9"/>
  <c r="X2853" i="9"/>
  <c r="X1558" i="9"/>
  <c r="X3244" i="9"/>
  <c r="X9" i="9"/>
  <c r="X731" i="9"/>
  <c r="X894" i="9"/>
  <c r="X1302" i="9"/>
  <c r="X4175" i="9"/>
  <c r="X3977" i="9"/>
  <c r="X4183" i="9"/>
  <c r="X160" i="9"/>
  <c r="X1922" i="9"/>
  <c r="X3483" i="9"/>
  <c r="U283" i="9"/>
  <c r="U2072" i="9"/>
  <c r="U1437" i="9"/>
  <c r="U2890" i="9"/>
  <c r="U3079" i="9"/>
  <c r="U3816" i="9"/>
  <c r="U1818" i="9"/>
  <c r="U3641" i="9"/>
  <c r="U95" i="9"/>
  <c r="U4874" i="9"/>
  <c r="U4366" i="9"/>
  <c r="U2427" i="9"/>
  <c r="U2414" i="9"/>
  <c r="U4129" i="9"/>
  <c r="U3607" i="9"/>
  <c r="U2182" i="9"/>
  <c r="U2860" i="9"/>
  <c r="U741" i="9"/>
  <c r="U3868" i="9"/>
  <c r="U4960" i="9"/>
  <c r="U2381" i="9"/>
  <c r="U1278" i="9"/>
  <c r="U4837" i="9"/>
  <c r="U3173" i="9"/>
  <c r="U942" i="9"/>
  <c r="U4540" i="9"/>
  <c r="U4945" i="9"/>
  <c r="U3310" i="9"/>
  <c r="U65" i="9"/>
  <c r="U4995" i="9"/>
  <c r="U4503" i="9"/>
  <c r="U2932" i="9"/>
  <c r="U3128" i="9"/>
  <c r="U2341" i="9"/>
  <c r="U4096" i="9"/>
  <c r="U388" i="9"/>
  <c r="U2903" i="9"/>
  <c r="U4872" i="9"/>
  <c r="U4191" i="9"/>
  <c r="U4180" i="9"/>
  <c r="U1376" i="9"/>
  <c r="U802" i="9"/>
  <c r="U800" i="9"/>
  <c r="U1403" i="9"/>
  <c r="U1796" i="9"/>
  <c r="U3774" i="9"/>
  <c r="U4027" i="9"/>
  <c r="U4641" i="9"/>
  <c r="U4804" i="9"/>
  <c r="U670" i="9"/>
  <c r="U3031" i="9"/>
  <c r="U1921" i="9"/>
  <c r="U2398" i="9"/>
  <c r="U2577" i="9"/>
  <c r="U3255" i="9"/>
  <c r="U4036" i="9"/>
  <c r="U2592" i="9"/>
  <c r="U4461" i="9"/>
  <c r="U2662" i="9"/>
  <c r="U3861" i="9"/>
  <c r="U3085" i="9"/>
  <c r="U2708" i="9"/>
  <c r="U764" i="9"/>
  <c r="U1434" i="9"/>
  <c r="U3013" i="9"/>
  <c r="U1211" i="9"/>
  <c r="U4072" i="9"/>
  <c r="U3189" i="9"/>
  <c r="U2442" i="9"/>
  <c r="U1520" i="9"/>
  <c r="U2429" i="9"/>
  <c r="U28" i="9"/>
  <c r="U1641" i="9"/>
  <c r="U3678" i="9"/>
  <c r="U4340" i="9"/>
  <c r="U3548" i="9"/>
  <c r="U747" i="9"/>
  <c r="U1414" i="9"/>
  <c r="U3681" i="9"/>
  <c r="U4976" i="9"/>
  <c r="U2813" i="9"/>
  <c r="U1101" i="9"/>
  <c r="U932" i="9"/>
  <c r="U4349" i="9"/>
  <c r="U4953" i="9"/>
  <c r="U3646" i="9"/>
  <c r="U567" i="9"/>
  <c r="U3583" i="9"/>
  <c r="U185" i="9"/>
  <c r="U2091" i="9"/>
  <c r="U1964" i="9"/>
  <c r="U3856" i="9"/>
  <c r="U4019" i="9"/>
  <c r="U4625" i="9"/>
  <c r="U2670" i="9"/>
  <c r="U2500" i="9"/>
  <c r="U3704" i="9"/>
  <c r="U1635" i="9"/>
  <c r="U546" i="9"/>
  <c r="U2361" i="9"/>
  <c r="U969" i="9"/>
  <c r="U3136" i="9"/>
  <c r="U582" i="9"/>
  <c r="U3693" i="9"/>
  <c r="U1581" i="9"/>
  <c r="U127" i="9"/>
  <c r="U4783" i="9"/>
  <c r="U3391" i="9"/>
  <c r="U1988" i="9"/>
  <c r="U4869" i="9"/>
  <c r="U2263" i="9"/>
  <c r="U1527" i="9"/>
  <c r="U4204" i="9"/>
  <c r="U2037" i="9"/>
  <c r="U591" i="9"/>
  <c r="U2314" i="9"/>
  <c r="U4656" i="9"/>
  <c r="U4087" i="9"/>
  <c r="U208" i="9"/>
  <c r="U4757" i="9"/>
  <c r="U4940" i="9"/>
  <c r="U317" i="9"/>
  <c r="U1293" i="9"/>
  <c r="U2785" i="9"/>
  <c r="U1612" i="9"/>
  <c r="U4530" i="9"/>
  <c r="U1765" i="9"/>
  <c r="U2021" i="9"/>
  <c r="U2635" i="9"/>
  <c r="U3414" i="9"/>
  <c r="U1649" i="9"/>
  <c r="U1688" i="9"/>
  <c r="U3274" i="9"/>
  <c r="U2789" i="9"/>
  <c r="U3730" i="9"/>
  <c r="U291" i="9"/>
  <c r="U3260" i="9"/>
  <c r="U1290" i="9"/>
  <c r="U2479" i="9"/>
  <c r="U774" i="9"/>
  <c r="U2704" i="9"/>
  <c r="U4547" i="9"/>
  <c r="X4012" i="9"/>
  <c r="X2396" i="9"/>
  <c r="X1144" i="9"/>
  <c r="X4663" i="9"/>
  <c r="X772" i="9"/>
  <c r="X4622" i="9"/>
  <c r="X2851" i="9"/>
  <c r="X109" i="9"/>
  <c r="X1055" i="9"/>
  <c r="X1580" i="9"/>
  <c r="X787" i="9"/>
  <c r="X1665" i="9"/>
  <c r="X4508" i="9"/>
  <c r="X2913" i="9"/>
  <c r="X41" i="9"/>
  <c r="X57" i="9"/>
  <c r="X1992" i="9"/>
  <c r="X1094" i="9"/>
  <c r="X144" i="9"/>
  <c r="X2950" i="9"/>
  <c r="X3961" i="9"/>
  <c r="X3995" i="9"/>
  <c r="X2482" i="9"/>
  <c r="X1858" i="9"/>
  <c r="X4812" i="9"/>
  <c r="X3838" i="9"/>
  <c r="X545" i="9"/>
  <c r="X1486" i="9"/>
  <c r="X4502" i="9"/>
  <c r="X1069" i="9"/>
  <c r="X943" i="9"/>
  <c r="X2788" i="9"/>
  <c r="X4189" i="9"/>
  <c r="X1052" i="9"/>
  <c r="X4595" i="9"/>
  <c r="X4375" i="9"/>
  <c r="X3880" i="9"/>
  <c r="X2222" i="9"/>
  <c r="X3168" i="9"/>
  <c r="X815" i="9"/>
  <c r="X2688" i="9"/>
  <c r="X576" i="9"/>
  <c r="X2485" i="9"/>
  <c r="X1920" i="9"/>
  <c r="X118" i="9"/>
  <c r="X1801" i="9"/>
  <c r="X1867" i="9"/>
  <c r="X1617" i="9"/>
  <c r="X2085" i="9"/>
  <c r="X3891" i="9"/>
  <c r="X4764" i="9"/>
  <c r="X2349" i="9"/>
  <c r="X152" i="9"/>
  <c r="X1272" i="9"/>
  <c r="X518" i="9"/>
  <c r="X4122" i="9"/>
  <c r="X3320" i="9"/>
  <c r="X4198" i="9"/>
  <c r="X4070" i="9"/>
  <c r="X1655" i="9"/>
  <c r="X3495" i="9"/>
  <c r="X4207" i="9"/>
  <c r="X3475" i="9"/>
  <c r="X1791" i="9"/>
  <c r="X4291" i="9"/>
  <c r="X3356" i="9"/>
  <c r="X1230" i="9"/>
  <c r="X2441" i="9"/>
  <c r="X2047" i="9"/>
  <c r="X533" i="9"/>
  <c r="X2344" i="9"/>
  <c r="X626" i="9"/>
  <c r="X4768" i="9"/>
  <c r="X3540" i="9"/>
  <c r="X1281" i="9"/>
  <c r="X1472" i="9"/>
  <c r="X201" i="9"/>
  <c r="X1452" i="9"/>
  <c r="X3767" i="9"/>
  <c r="X2355" i="9"/>
  <c r="X4425" i="9"/>
  <c r="X1726" i="9"/>
  <c r="X1415" i="9"/>
  <c r="X1774" i="9"/>
  <c r="X3974" i="9"/>
  <c r="X542" i="9"/>
  <c r="X2984" i="9"/>
  <c r="X2647" i="9"/>
  <c r="X1221" i="9"/>
  <c r="X3243" i="9"/>
  <c r="X553" i="9"/>
  <c r="X1850" i="9"/>
  <c r="X47" i="9"/>
  <c r="X88" i="9"/>
  <c r="X3062" i="9"/>
  <c r="X2432" i="9"/>
  <c r="X1283" i="9"/>
  <c r="X4311" i="9"/>
  <c r="X813" i="9"/>
  <c r="X907" i="9"/>
  <c r="X1102" i="9"/>
  <c r="X1232" i="9"/>
  <c r="X3163" i="9"/>
  <c r="X1333" i="9"/>
  <c r="X874" i="9"/>
  <c r="T1633" i="9"/>
  <c r="T4132" i="9"/>
  <c r="T1375" i="9"/>
  <c r="T665" i="9"/>
  <c r="T4147" i="9"/>
  <c r="T267" i="9"/>
  <c r="T1418" i="9"/>
  <c r="T2970" i="9"/>
  <c r="T2128" i="9"/>
  <c r="T827" i="9"/>
  <c r="T3679" i="9"/>
  <c r="T2806" i="9"/>
  <c r="T3733" i="9"/>
  <c r="T1866" i="9"/>
  <c r="T67" i="9"/>
  <c r="T3185" i="9"/>
  <c r="T3301" i="9"/>
  <c r="T4739" i="9"/>
  <c r="T2312" i="9"/>
  <c r="T946" i="9"/>
  <c r="T2477" i="9"/>
  <c r="T1607" i="9"/>
  <c r="T565" i="9"/>
  <c r="T4445" i="9"/>
  <c r="T3226" i="9"/>
  <c r="T3751" i="9"/>
  <c r="T4589" i="9"/>
  <c r="T1368" i="9"/>
  <c r="T4551" i="9"/>
  <c r="T590" i="9"/>
  <c r="T748" i="9"/>
  <c r="T331" i="9"/>
  <c r="T2389" i="9"/>
  <c r="T446" i="9"/>
  <c r="T2855" i="9"/>
  <c r="T3763" i="9"/>
  <c r="T4572" i="9"/>
  <c r="T4388" i="9"/>
  <c r="T1700" i="9"/>
  <c r="T2100" i="9"/>
  <c r="T2107" i="9"/>
  <c r="T736" i="9"/>
  <c r="T4044" i="9"/>
  <c r="T2965" i="9"/>
  <c r="T2595" i="9"/>
  <c r="T2460" i="9"/>
  <c r="T373" i="9"/>
  <c r="T3147" i="9"/>
  <c r="T2121" i="9"/>
  <c r="T2383" i="9"/>
  <c r="T3321" i="9"/>
  <c r="T3140" i="9"/>
  <c r="T2204" i="9"/>
  <c r="T2177" i="9"/>
  <c r="T1562" i="9"/>
  <c r="T2377" i="9"/>
  <c r="T3502" i="9"/>
  <c r="T1904" i="9"/>
  <c r="T3422" i="9"/>
  <c r="T4400" i="9"/>
  <c r="T2753" i="9"/>
  <c r="T4555" i="9"/>
  <c r="T2570" i="9"/>
  <c r="T2232" i="9"/>
  <c r="T2322" i="9"/>
  <c r="T914" i="9"/>
  <c r="T219" i="9"/>
  <c r="T1002" i="9"/>
  <c r="T4932" i="9"/>
  <c r="T1842" i="9"/>
  <c r="T2438" i="9"/>
  <c r="T1112" i="9"/>
  <c r="T1830" i="9"/>
  <c r="T4184" i="9"/>
  <c r="T4943" i="9"/>
  <c r="T4847" i="9"/>
  <c r="T2786" i="9"/>
  <c r="T21" i="9"/>
  <c r="T1722" i="9"/>
  <c r="T1913" i="9"/>
  <c r="T779" i="9"/>
  <c r="T3303" i="9"/>
  <c r="T469" i="9"/>
  <c r="T4367" i="9"/>
  <c r="T722" i="9"/>
  <c r="T3194" i="9"/>
  <c r="T4104" i="9"/>
  <c r="T1189" i="9"/>
  <c r="T2196" i="9"/>
  <c r="T1205" i="9"/>
  <c r="T190" i="9"/>
  <c r="T398" i="9"/>
  <c r="T2554" i="9"/>
  <c r="T4343" i="9"/>
  <c r="T2651" i="9"/>
  <c r="T1803" i="9"/>
  <c r="T2632" i="9"/>
  <c r="T2801" i="9"/>
  <c r="T988" i="9"/>
  <c r="T1062" i="9"/>
  <c r="T1505" i="9"/>
  <c r="T321" i="9"/>
  <c r="T1729" i="9"/>
  <c r="T2423" i="9"/>
  <c r="T1956" i="9"/>
  <c r="T3744" i="9"/>
  <c r="T4422" i="9"/>
  <c r="T4731" i="9"/>
  <c r="T1621" i="9"/>
  <c r="T3647" i="9"/>
  <c r="T1214" i="9"/>
  <c r="T485" i="9"/>
  <c r="T3099" i="9"/>
  <c r="T4179" i="9"/>
  <c r="T3155" i="9"/>
  <c r="T1642" i="9"/>
  <c r="T2902" i="9"/>
  <c r="T1087" i="9"/>
  <c r="T3625" i="9"/>
  <c r="T631" i="9"/>
  <c r="T620" i="9"/>
  <c r="T4852" i="9"/>
  <c r="T822" i="9"/>
  <c r="T987" i="9"/>
  <c r="T873" i="9"/>
  <c r="T3370" i="9"/>
  <c r="T4146" i="9"/>
  <c r="T957" i="9"/>
  <c r="T3907" i="9"/>
  <c r="T2280" i="9"/>
  <c r="T1566" i="9"/>
  <c r="T4796" i="9"/>
  <c r="T4504" i="9"/>
  <c r="T327" i="9"/>
  <c r="T2198" i="9"/>
  <c r="T4605" i="9"/>
  <c r="T1891" i="9"/>
  <c r="T1280" i="9"/>
  <c r="T1374" i="9"/>
  <c r="T320" i="9"/>
  <c r="T4750" i="9"/>
  <c r="T768" i="9"/>
  <c r="T461" i="9"/>
  <c r="T949" i="9"/>
  <c r="T2058" i="9"/>
  <c r="T2517" i="9"/>
  <c r="T3530" i="9"/>
  <c r="T638" i="9"/>
  <c r="T1878" i="9"/>
  <c r="T1778" i="9"/>
  <c r="T2151" i="9"/>
  <c r="T3141" i="9"/>
  <c r="T3420" i="9"/>
  <c r="X43" i="9"/>
  <c r="X2370" i="9"/>
  <c r="X3465" i="9"/>
  <c r="X2324" i="9"/>
  <c r="X4429" i="9"/>
  <c r="X3241" i="9"/>
  <c r="X4736" i="9"/>
  <c r="X3308" i="9"/>
  <c r="X3717" i="9"/>
  <c r="X3659" i="9"/>
  <c r="X2089" i="9"/>
  <c r="X1668" i="9"/>
  <c r="X2069" i="9"/>
  <c r="X878" i="9"/>
  <c r="X4585" i="9"/>
  <c r="X1121" i="9"/>
  <c r="X372" i="9"/>
  <c r="X4088" i="9"/>
  <c r="X4100" i="9"/>
  <c r="X3839" i="9"/>
  <c r="X3502" i="9" l="1"/>
  <c r="X267" i="9"/>
  <c r="X469" i="9"/>
  <c r="X1002" i="9"/>
  <c r="X21" i="9"/>
  <c r="X2460" i="9"/>
  <c r="X1904" i="9"/>
  <c r="X3907" i="9"/>
  <c r="X768" i="9"/>
  <c r="X722" i="9"/>
  <c r="X3226" i="9"/>
  <c r="X590" i="9"/>
  <c r="X1280" i="9"/>
  <c r="X3141" i="9"/>
  <c r="X4104" i="9"/>
  <c r="X2438" i="9"/>
  <c r="X4943" i="9"/>
  <c r="X4572" i="9"/>
  <c r="X1642" i="9"/>
  <c r="X4605" i="9"/>
  <c r="X1087" i="9"/>
  <c r="X1956" i="9"/>
  <c r="X2280" i="9"/>
  <c r="X1214" i="9"/>
  <c r="X565" i="9"/>
  <c r="X1505" i="9"/>
  <c r="X4731" i="9"/>
  <c r="X3185" i="9"/>
  <c r="X1607" i="9"/>
  <c r="X2651" i="9"/>
  <c r="X946" i="9"/>
  <c r="X4750" i="9"/>
  <c r="X3321" i="9"/>
  <c r="X988" i="9"/>
  <c r="X2107" i="9"/>
  <c r="X2128" i="9"/>
  <c r="X2477" i="9"/>
  <c r="X4932" i="9"/>
  <c r="T1520" i="9"/>
  <c r="T4625" i="9"/>
  <c r="T317" i="9"/>
  <c r="T1527" i="9"/>
  <c r="T4656" i="9"/>
  <c r="T65" i="9"/>
  <c r="T591" i="9"/>
  <c r="T3641" i="9"/>
  <c r="T747" i="9"/>
  <c r="T1581" i="9"/>
  <c r="T3856" i="9"/>
  <c r="T2263" i="9"/>
  <c r="T3079" i="9"/>
  <c r="T1649" i="9"/>
  <c r="T582" i="9"/>
  <c r="T2361" i="9"/>
  <c r="T2414" i="9"/>
  <c r="T3607" i="9"/>
  <c r="T802" i="9"/>
  <c r="T2182" i="9"/>
  <c r="T4204" i="9"/>
  <c r="T3548" i="9"/>
  <c r="T2577" i="9"/>
  <c r="T4027" i="9"/>
  <c r="T969" i="9"/>
  <c r="T1376" i="9"/>
  <c r="T3173" i="9"/>
  <c r="T1434" i="9"/>
  <c r="T3274" i="9"/>
  <c r="T1211" i="9"/>
  <c r="T1290" i="9"/>
  <c r="T2427" i="9"/>
  <c r="T2670" i="9"/>
  <c r="T1635" i="9"/>
  <c r="T546" i="9"/>
  <c r="T4072" i="9"/>
  <c r="T2500" i="9"/>
  <c r="T3704" i="9"/>
  <c r="T4547" i="9"/>
  <c r="T4036" i="9"/>
  <c r="T1988" i="9"/>
  <c r="T2785" i="9"/>
  <c r="T670" i="9"/>
  <c r="T567" i="9"/>
  <c r="T1765" i="9"/>
  <c r="T95" i="9"/>
  <c r="T1612" i="9"/>
  <c r="T4530" i="9"/>
  <c r="T942" i="9"/>
  <c r="T3031" i="9"/>
  <c r="T4869" i="9"/>
  <c r="T3391" i="9"/>
  <c r="T2932" i="9"/>
  <c r="T3730" i="9"/>
  <c r="T4340" i="9"/>
  <c r="T3583" i="9"/>
  <c r="T2021" i="9"/>
  <c r="T1964" i="9"/>
  <c r="T2813" i="9"/>
  <c r="T2662" i="9"/>
  <c r="T3774" i="9"/>
  <c r="T3136" i="9"/>
  <c r="T3255" i="9"/>
  <c r="T2091" i="9"/>
  <c r="T2398" i="9"/>
  <c r="T208" i="9"/>
  <c r="T1414" i="9"/>
  <c r="T1641" i="9"/>
  <c r="T283" i="9"/>
  <c r="T1278" i="9"/>
  <c r="T3128" i="9"/>
  <c r="T2789" i="9"/>
  <c r="T4191" i="9"/>
  <c r="T1688" i="9"/>
  <c r="T1293" i="9"/>
  <c r="T3646" i="9"/>
  <c r="T764" i="9"/>
  <c r="T2341" i="9"/>
  <c r="T4366" i="9"/>
  <c r="T800" i="9"/>
  <c r="T2708" i="9"/>
  <c r="T127" i="9"/>
  <c r="T4995" i="9"/>
  <c r="T4641" i="9"/>
  <c r="T4540" i="9"/>
  <c r="T3681" i="9"/>
  <c r="T3868" i="9"/>
  <c r="T4945" i="9"/>
  <c r="T1403" i="9"/>
  <c r="T3693" i="9"/>
  <c r="T3260" i="9"/>
  <c r="T2381" i="9"/>
  <c r="T3678" i="9"/>
  <c r="T185" i="9"/>
  <c r="T4804" i="9"/>
  <c r="T4503" i="9"/>
  <c r="T4953" i="9"/>
  <c r="T4087" i="9"/>
  <c r="T388" i="9"/>
  <c r="T2037" i="9"/>
  <c r="T4960" i="9"/>
  <c r="T2890" i="9"/>
  <c r="T28" i="9"/>
  <c r="T4783" i="9"/>
  <c r="T4019" i="9"/>
  <c r="T774" i="9"/>
  <c r="T4461" i="9"/>
  <c r="T4976" i="9"/>
  <c r="T1921" i="9"/>
  <c r="T3861" i="9"/>
  <c r="T1101" i="9"/>
  <c r="T3013" i="9"/>
  <c r="T4837" i="9"/>
  <c r="T1437" i="9"/>
  <c r="T3189" i="9"/>
  <c r="T4180" i="9"/>
  <c r="T1796" i="9"/>
  <c r="T4129" i="9"/>
  <c r="T1818" i="9"/>
  <c r="T2479" i="9"/>
  <c r="T3414" i="9"/>
  <c r="T4096" i="9"/>
  <c r="T4349" i="9"/>
  <c r="T4872" i="9"/>
  <c r="T3310" i="9"/>
  <c r="T2704" i="9"/>
  <c r="T3085" i="9"/>
  <c r="T2860" i="9"/>
  <c r="T2442" i="9"/>
  <c r="T2072" i="9"/>
  <c r="T2903" i="9"/>
  <c r="T4757" i="9"/>
  <c r="T2592" i="9"/>
  <c r="T291" i="9"/>
  <c r="T4940" i="9"/>
  <c r="T4874" i="9"/>
  <c r="T2635" i="9"/>
  <c r="T932" i="9"/>
  <c r="T741" i="9"/>
  <c r="T2314" i="9"/>
  <c r="T2429" i="9"/>
  <c r="T3816" i="9"/>
  <c r="X1374" i="9"/>
  <c r="X3370" i="9"/>
  <c r="X461" i="9"/>
  <c r="X2204" i="9"/>
  <c r="X4179" i="9"/>
  <c r="X2965" i="9"/>
  <c r="X914" i="9"/>
  <c r="X373" i="9"/>
  <c r="X2517" i="9"/>
  <c r="X1722" i="9"/>
  <c r="X3625" i="9"/>
  <c r="X2383" i="9"/>
  <c r="X485" i="9"/>
  <c r="X3763" i="9"/>
  <c r="X4343" i="9"/>
  <c r="X3679" i="9"/>
  <c r="X327" i="9"/>
  <c r="X2801" i="9"/>
  <c r="X1112" i="9"/>
  <c r="X219" i="9"/>
  <c r="X827" i="9"/>
  <c r="X2177" i="9"/>
  <c r="X1878" i="9"/>
  <c r="X638" i="9"/>
  <c r="X190" i="9"/>
  <c r="X4445" i="9"/>
  <c r="X1368" i="9"/>
  <c r="X736" i="9"/>
  <c r="X2902" i="9"/>
  <c r="X748" i="9"/>
  <c r="X3099" i="9"/>
  <c r="X1803" i="9"/>
  <c r="X4388" i="9"/>
  <c r="X620" i="9"/>
  <c r="X3303" i="9"/>
  <c r="X1375" i="9"/>
  <c r="X2595" i="9"/>
  <c r="X665" i="9"/>
  <c r="X2196" i="9"/>
  <c r="X1562" i="9"/>
  <c r="X2632" i="9"/>
  <c r="X2855" i="9"/>
  <c r="X2322" i="9"/>
  <c r="X1830" i="9"/>
  <c r="X4132" i="9"/>
  <c r="X3530" i="9"/>
  <c r="X446" i="9"/>
  <c r="X2970" i="9"/>
  <c r="X873" i="9"/>
  <c r="X3422" i="9"/>
  <c r="X3751" i="9"/>
  <c r="X949" i="9"/>
  <c r="X398" i="9"/>
  <c r="X3647" i="9"/>
  <c r="X1418" i="9"/>
  <c r="X987" i="9"/>
  <c r="X2377" i="9"/>
  <c r="S1581" i="9"/>
  <c r="S3548" i="9"/>
  <c r="X3548" i="9" s="1"/>
  <c r="S802" i="9"/>
  <c r="X802" i="9" s="1"/>
  <c r="S3681" i="9"/>
  <c r="X3681" i="9" s="1"/>
  <c r="S1527" i="9"/>
  <c r="X1527" i="9" s="1"/>
  <c r="S3856" i="9"/>
  <c r="X3856" i="9" s="1"/>
  <c r="S3013" i="9"/>
  <c r="X3013" i="9" s="1"/>
  <c r="S3774" i="9"/>
  <c r="X3774" i="9" s="1"/>
  <c r="S4530" i="9"/>
  <c r="X4530" i="9" s="1"/>
  <c r="S1520" i="9"/>
  <c r="X1520" i="9" s="1"/>
  <c r="S4340" i="9"/>
  <c r="X4340" i="9" s="1"/>
  <c r="S388" i="9"/>
  <c r="X388" i="9" s="1"/>
  <c r="S582" i="9"/>
  <c r="X582" i="9" s="1"/>
  <c r="S3693" i="9"/>
  <c r="S1403" i="9"/>
  <c r="S1437" i="9"/>
  <c r="S2592" i="9"/>
  <c r="X2592" i="9" s="1"/>
  <c r="S4804" i="9"/>
  <c r="X4804" i="9" s="1"/>
  <c r="S2341" i="9"/>
  <c r="X2341" i="9" s="1"/>
  <c r="S208" i="9"/>
  <c r="S2429" i="9"/>
  <c r="X2429" i="9" s="1"/>
  <c r="S4547" i="9"/>
  <c r="X4547" i="9" s="1"/>
  <c r="S3136" i="9"/>
  <c r="X3136" i="9" s="1"/>
  <c r="S4976" i="9"/>
  <c r="X4976" i="9" s="1"/>
  <c r="S4869" i="9"/>
  <c r="X4869" i="9" s="1"/>
  <c r="S3031" i="9"/>
  <c r="S2182" i="9"/>
  <c r="X2182" i="9" s="1"/>
  <c r="S317" i="9"/>
  <c r="X317" i="9" s="1"/>
  <c r="S2361" i="9"/>
  <c r="X2361" i="9" s="1"/>
  <c r="S3128" i="9"/>
  <c r="X3128" i="9" s="1"/>
  <c r="S2813" i="9"/>
  <c r="X2813" i="9" s="1"/>
  <c r="S3260" i="9"/>
  <c r="X3260" i="9" s="1"/>
  <c r="S546" i="9"/>
  <c r="X546" i="9" s="1"/>
  <c r="S4027" i="9"/>
  <c r="X4027" i="9" s="1"/>
  <c r="S3678" i="9"/>
  <c r="X3678" i="9" s="1"/>
  <c r="S4180" i="9"/>
  <c r="X4180" i="9" s="1"/>
  <c r="S3085" i="9"/>
  <c r="X3085" i="9" s="1"/>
  <c r="S4204" i="9"/>
  <c r="X4204" i="9" s="1"/>
  <c r="S1921" i="9"/>
  <c r="X1921" i="9" s="1"/>
  <c r="S2860" i="9"/>
  <c r="X2860" i="9" s="1"/>
  <c r="S4960" i="9"/>
  <c r="X4960" i="9" s="1"/>
  <c r="S969" i="9"/>
  <c r="X969" i="9" s="1"/>
  <c r="S4940" i="9"/>
  <c r="X4940" i="9" s="1"/>
  <c r="S1612" i="9"/>
  <c r="X1612" i="9" s="1"/>
  <c r="S1964" i="9"/>
  <c r="S4087" i="9"/>
  <c r="S95" i="9"/>
  <c r="X95" i="9" s="1"/>
  <c r="S3255" i="9"/>
  <c r="X3255" i="9" s="1"/>
  <c r="S2072" i="9"/>
  <c r="S4503" i="9"/>
  <c r="X4503" i="9" s="1"/>
  <c r="S2662" i="9"/>
  <c r="X2662" i="9" s="1"/>
  <c r="S2479" i="9"/>
  <c r="X2479" i="9" s="1"/>
  <c r="S1293" i="9"/>
  <c r="X1293" i="9" s="1"/>
  <c r="S2932" i="9"/>
  <c r="X2932" i="9" s="1"/>
  <c r="S1818" i="9"/>
  <c r="X1818" i="9" s="1"/>
  <c r="S3310" i="9"/>
  <c r="X3310" i="9" s="1"/>
  <c r="S2037" i="9"/>
  <c r="X2037" i="9" s="1"/>
  <c r="S2708" i="9"/>
  <c r="X2708" i="9" s="1"/>
  <c r="S2414" i="9"/>
  <c r="S3646" i="9"/>
  <c r="X3646" i="9" s="1"/>
  <c r="S1434" i="9"/>
  <c r="X1434" i="9" s="1"/>
  <c r="S3861" i="9"/>
  <c r="X3861" i="9" s="1"/>
  <c r="S670" i="9"/>
  <c r="X670" i="9" s="1"/>
  <c r="S2785" i="9"/>
  <c r="S4461" i="9"/>
  <c r="X4461" i="9" s="1"/>
  <c r="S3079" i="9"/>
  <c r="X3079" i="9" s="1"/>
  <c r="S1101" i="9"/>
  <c r="X1101" i="9" s="1"/>
  <c r="S2427" i="9"/>
  <c r="X2427" i="9" s="1"/>
  <c r="S3414" i="9"/>
  <c r="S4191" i="9"/>
  <c r="S1765" i="9"/>
  <c r="X1765" i="9" s="1"/>
  <c r="S3868" i="9"/>
  <c r="X3868" i="9" s="1"/>
  <c r="S1290" i="9"/>
  <c r="X1290" i="9" s="1"/>
  <c r="S4129" i="9"/>
  <c r="X4129" i="9" s="1"/>
  <c r="S2381" i="9"/>
  <c r="X2381" i="9" s="1"/>
  <c r="S4072" i="9"/>
  <c r="X4072" i="9" s="1"/>
  <c r="S3173" i="9"/>
  <c r="X3173" i="9" s="1"/>
  <c r="S283" i="9"/>
  <c r="X283" i="9" s="1"/>
  <c r="S4019" i="9"/>
  <c r="S1688" i="9"/>
  <c r="S4540" i="9"/>
  <c r="X4540" i="9" s="1"/>
  <c r="S4366" i="9"/>
  <c r="X4366" i="9" s="1"/>
  <c r="S2635" i="9"/>
  <c r="S1376" i="9"/>
  <c r="S3274" i="9"/>
  <c r="X3274" i="9" s="1"/>
  <c r="S4874" i="9"/>
  <c r="X4874" i="9" s="1"/>
  <c r="S3704" i="9"/>
  <c r="X3704" i="9" s="1"/>
  <c r="S4783" i="9"/>
  <c r="X4783" i="9" s="1"/>
  <c r="S4625" i="9"/>
  <c r="S747" i="9"/>
  <c r="X747" i="9" s="1"/>
  <c r="S4837" i="9"/>
  <c r="S2500" i="9"/>
  <c r="X2500" i="9" s="1"/>
  <c r="S774" i="9"/>
  <c r="S3816" i="9"/>
  <c r="X3816" i="9" s="1"/>
  <c r="S800" i="9"/>
  <c r="X800" i="9" s="1"/>
  <c r="S4945" i="9"/>
  <c r="X4945" i="9" s="1"/>
  <c r="S4757" i="9"/>
  <c r="X4757" i="9" s="1"/>
  <c r="S4096" i="9"/>
  <c r="S1414" i="9"/>
  <c r="X1414" i="9" s="1"/>
  <c r="S2263" i="9"/>
  <c r="X2263" i="9" s="1"/>
  <c r="S1211" i="9"/>
  <c r="X1211" i="9" s="1"/>
  <c r="S2577" i="9"/>
  <c r="X2577" i="9" s="1"/>
  <c r="S741" i="9"/>
  <c r="X741" i="9" s="1"/>
  <c r="S942" i="9"/>
  <c r="S2903" i="9"/>
  <c r="X2903" i="9" s="1"/>
  <c r="S1641" i="9"/>
  <c r="X1641" i="9" s="1"/>
  <c r="S567" i="9"/>
  <c r="X567" i="9" s="1"/>
  <c r="S1796" i="9"/>
  <c r="X1796" i="9" s="1"/>
  <c r="S1988" i="9"/>
  <c r="S1649" i="9"/>
  <c r="X1649" i="9" s="1"/>
  <c r="S127" i="9"/>
  <c r="S3607" i="9"/>
  <c r="S2704" i="9"/>
  <c r="X2704" i="9" s="1"/>
  <c r="S65" i="9"/>
  <c r="X65" i="9" s="1"/>
  <c r="S2670" i="9"/>
  <c r="S3391" i="9"/>
  <c r="X3391" i="9" s="1"/>
  <c r="S4641" i="9"/>
  <c r="X4641" i="9" s="1"/>
  <c r="S764" i="9"/>
  <c r="X764" i="9" s="1"/>
  <c r="S185" i="9"/>
  <c r="X185" i="9" s="1"/>
  <c r="S2442" i="9"/>
  <c r="S3583" i="9"/>
  <c r="X3583" i="9" s="1"/>
  <c r="S4036" i="9"/>
  <c r="X4036" i="9" s="1"/>
  <c r="S4656" i="9"/>
  <c r="X4656" i="9" s="1"/>
  <c r="S1635" i="9"/>
  <c r="S1278" i="9"/>
  <c r="X1278" i="9" s="1"/>
  <c r="S291" i="9"/>
  <c r="X291" i="9" s="1"/>
  <c r="S2314" i="9"/>
  <c r="X2314" i="9" s="1"/>
  <c r="S2091" i="9"/>
  <c r="X2091" i="9" s="1"/>
  <c r="S2021" i="9"/>
  <c r="S591" i="9"/>
  <c r="X591" i="9" s="1"/>
  <c r="S3641" i="9"/>
  <c r="X3641" i="9" s="1"/>
  <c r="S2789" i="9"/>
  <c r="X2789" i="9" s="1"/>
  <c r="S3730" i="9"/>
  <c r="X3730" i="9" s="1"/>
  <c r="S28" i="9"/>
  <c r="X28" i="9" s="1"/>
  <c r="S4872" i="9"/>
  <c r="X4872" i="9" s="1"/>
  <c r="S4995" i="9"/>
  <c r="X4995" i="9" s="1"/>
  <c r="S932" i="9"/>
  <c r="S4953" i="9"/>
  <c r="X4953" i="9" s="1"/>
  <c r="S2398" i="9"/>
  <c r="S2890" i="9"/>
  <c r="X2890" i="9" s="1"/>
  <c r="S4349" i="9"/>
  <c r="X4349" i="9" s="1"/>
  <c r="S3189" i="9"/>
  <c r="X3189" i="9" s="1"/>
  <c r="X4400" i="9"/>
  <c r="X4847" i="9"/>
  <c r="X2423" i="9"/>
  <c r="X2753" i="9"/>
  <c r="X67" i="9"/>
  <c r="X3140" i="9"/>
  <c r="X3420" i="9"/>
  <c r="X2389" i="9"/>
  <c r="X2151" i="9"/>
  <c r="X331" i="9"/>
  <c r="X1729" i="9"/>
  <c r="X2058" i="9"/>
  <c r="X4551" i="9"/>
  <c r="X4147" i="9"/>
  <c r="X4422" i="9"/>
  <c r="X1566" i="9"/>
  <c r="X4146" i="9"/>
  <c r="X3155" i="9"/>
  <c r="X1062" i="9"/>
  <c r="X822" i="9"/>
  <c r="X2554" i="9"/>
  <c r="X1700" i="9"/>
  <c r="X1778" i="9"/>
  <c r="X321" i="9"/>
  <c r="X3744" i="9"/>
  <c r="X1189" i="9"/>
  <c r="X3147" i="9"/>
  <c r="X1891" i="9"/>
  <c r="X2100" i="9"/>
  <c r="X4739" i="9"/>
  <c r="X1205" i="9"/>
  <c r="X2806" i="9"/>
  <c r="X4367" i="9"/>
  <c r="X3301" i="9"/>
  <c r="X1913" i="9"/>
  <c r="X1866" i="9"/>
  <c r="X631" i="9"/>
  <c r="X3194" i="9"/>
  <c r="U641" i="9"/>
  <c r="U3415" i="9"/>
  <c r="U3936" i="9"/>
  <c r="U2960" i="9"/>
  <c r="U3549" i="9"/>
  <c r="U2119" i="9"/>
  <c r="U3378" i="9"/>
  <c r="U2036" i="9"/>
  <c r="U4477" i="9"/>
  <c r="U1288" i="9"/>
  <c r="U4569" i="9"/>
  <c r="U3824" i="9"/>
  <c r="U1005" i="9"/>
  <c r="U4131" i="9"/>
  <c r="U1935" i="9"/>
  <c r="U837" i="9"/>
  <c r="U3939" i="9"/>
  <c r="U3197" i="9"/>
  <c r="U4524" i="9"/>
  <c r="U286" i="9"/>
  <c r="U3208" i="9"/>
  <c r="U4062" i="9"/>
  <c r="U3121" i="9"/>
  <c r="U2989" i="9"/>
  <c r="U182" i="9"/>
  <c r="U222" i="9"/>
  <c r="U1884" i="9"/>
  <c r="U3456" i="9"/>
  <c r="U2291" i="9"/>
  <c r="U1533" i="9"/>
  <c r="U4673" i="9"/>
  <c r="U1764" i="9"/>
  <c r="U1755" i="9"/>
  <c r="U4190" i="9"/>
  <c r="U4" i="9"/>
  <c r="U699" i="9"/>
  <c r="U2467" i="9"/>
  <c r="U2887" i="9"/>
  <c r="U1749" i="9"/>
  <c r="U656" i="9"/>
  <c r="U3443" i="9"/>
  <c r="U610" i="9"/>
  <c r="U3743" i="9"/>
  <c r="U3752" i="9"/>
  <c r="U3086" i="9"/>
  <c r="U3934" i="9"/>
  <c r="U4635" i="9"/>
  <c r="U1106" i="9"/>
  <c r="U1064" i="9"/>
  <c r="U431" i="9"/>
  <c r="U4594" i="9"/>
  <c r="U245" i="9"/>
  <c r="U3596" i="9"/>
  <c r="U2153" i="9"/>
  <c r="U2588" i="9"/>
  <c r="U3058" i="9"/>
  <c r="U3989" i="9"/>
  <c r="U3983" i="9"/>
  <c r="U1548" i="9"/>
  <c r="U3519" i="9"/>
  <c r="U1180" i="9"/>
  <c r="U1971" i="9"/>
  <c r="U75" i="9"/>
  <c r="U4069" i="9"/>
  <c r="U4575" i="9"/>
  <c r="U2624" i="9"/>
  <c r="U735" i="9"/>
  <c r="U45" i="9"/>
  <c r="U4419" i="9"/>
  <c r="U853" i="9"/>
  <c r="U3065" i="9"/>
  <c r="U347" i="9"/>
  <c r="U2211" i="9"/>
  <c r="U3428" i="9"/>
  <c r="U2260" i="9"/>
  <c r="U72" i="9"/>
  <c r="U1808" i="9"/>
  <c r="U1578" i="9"/>
  <c r="U3201" i="9"/>
  <c r="U3104" i="9"/>
  <c r="U1096" i="9"/>
  <c r="U2187" i="9"/>
  <c r="U2514" i="9"/>
  <c r="U186" i="9"/>
  <c r="U1547" i="9"/>
  <c r="U408" i="9"/>
  <c r="U2088" i="9"/>
  <c r="U3166" i="9"/>
  <c r="U4465" i="9"/>
  <c r="U2145" i="9"/>
  <c r="U585" i="9"/>
  <c r="U4500" i="9"/>
  <c r="U2692" i="9"/>
  <c r="U1155" i="9"/>
  <c r="U1030" i="9"/>
  <c r="U3348" i="9"/>
  <c r="U4134" i="9"/>
  <c r="U4982" i="9"/>
  <c r="U248" i="9"/>
  <c r="U4883" i="9"/>
  <c r="U30" i="9"/>
  <c r="U1009" i="9"/>
  <c r="U1116" i="9"/>
  <c r="U4356" i="9"/>
  <c r="U1051" i="9"/>
  <c r="U4779" i="9"/>
  <c r="U278" i="9"/>
  <c r="U3971" i="9"/>
  <c r="U211" i="9"/>
  <c r="U4098" i="9"/>
  <c r="U3821" i="9"/>
  <c r="U4956" i="9"/>
  <c r="U926" i="9"/>
  <c r="U4734" i="9"/>
  <c r="U4966" i="9"/>
  <c r="U101" i="9"/>
  <c r="U3331" i="9"/>
  <c r="U4214" i="9"/>
  <c r="U1603" i="9"/>
  <c r="U1455" i="9"/>
  <c r="U3636" i="9"/>
  <c r="U4411" i="9"/>
  <c r="U4237" i="9"/>
  <c r="U3018" i="9"/>
  <c r="U1162" i="9"/>
  <c r="U4805" i="9"/>
  <c r="U4294" i="9"/>
  <c r="U4893" i="9"/>
  <c r="U1203" i="9"/>
  <c r="U3131" i="9"/>
  <c r="U463" i="9"/>
  <c r="U1412" i="9"/>
  <c r="U1431" i="9"/>
  <c r="U3825" i="9"/>
  <c r="U911" i="9"/>
  <c r="U4430" i="9"/>
  <c r="U1652" i="9"/>
  <c r="X2232" i="9"/>
  <c r="X779" i="9"/>
  <c r="X4796" i="9"/>
  <c r="X2786" i="9"/>
  <c r="X4555" i="9"/>
  <c r="X4589" i="9"/>
  <c r="X320" i="9"/>
  <c r="X2198" i="9"/>
  <c r="X4852" i="9"/>
  <c r="X4184" i="9"/>
  <c r="X1633" i="9"/>
  <c r="X1842" i="9"/>
  <c r="X2121" i="9"/>
  <c r="X4044" i="9"/>
  <c r="X1621" i="9"/>
  <c r="X2570" i="9"/>
  <c r="X957" i="9"/>
  <c r="X4504" i="9"/>
  <c r="X3733" i="9"/>
  <c r="X2312" i="9"/>
  <c r="X932" i="9" l="1"/>
  <c r="X4625" i="9"/>
  <c r="X2072" i="9"/>
  <c r="X1581" i="9"/>
  <c r="X3607" i="9"/>
  <c r="X1688" i="9"/>
  <c r="X2785" i="9"/>
  <c r="X1437" i="9"/>
  <c r="X3031" i="9"/>
  <c r="X127" i="9"/>
  <c r="X4087" i="9"/>
  <c r="X3693" i="9"/>
  <c r="X4096" i="9"/>
  <c r="X774" i="9"/>
  <c r="X1964" i="9"/>
  <c r="X1635" i="9"/>
  <c r="X1376" i="9"/>
  <c r="X208" i="9"/>
  <c r="X2398" i="9"/>
  <c r="X2670" i="9"/>
  <c r="X4837" i="9"/>
  <c r="X2635" i="9"/>
  <c r="X2414" i="9"/>
  <c r="X2021" i="9"/>
  <c r="X2442" i="9"/>
  <c r="X942" i="9"/>
  <c r="X4019" i="9"/>
  <c r="X1403" i="9"/>
  <c r="X4191" i="9"/>
  <c r="X1988" i="9"/>
  <c r="X3414" i="9"/>
  <c r="S585" i="9"/>
  <c r="S4575" i="9"/>
  <c r="S4569" i="9"/>
  <c r="S1096" i="9"/>
  <c r="S4594" i="9"/>
  <c r="S101" i="9"/>
  <c r="S2260" i="9"/>
  <c r="S1412" i="9"/>
  <c r="S4982" i="9"/>
  <c r="S3428" i="9"/>
  <c r="S1884" i="9"/>
  <c r="S3166" i="9"/>
  <c r="S2514" i="9"/>
  <c r="S4966" i="9"/>
  <c r="S1755" i="9"/>
  <c r="S1162" i="9"/>
  <c r="S1749" i="9"/>
  <c r="S3104" i="9"/>
  <c r="S4098" i="9"/>
  <c r="S1971" i="9"/>
  <c r="S1288" i="9"/>
  <c r="S2887" i="9"/>
  <c r="S431" i="9"/>
  <c r="S735" i="9"/>
  <c r="S926" i="9"/>
  <c r="S1030" i="9"/>
  <c r="S2291" i="9"/>
  <c r="S4069" i="9"/>
  <c r="S4893" i="9"/>
  <c r="S286" i="9"/>
  <c r="S1116" i="9"/>
  <c r="S3936" i="9"/>
  <c r="S837" i="9"/>
  <c r="S4294" i="9"/>
  <c r="S1603" i="9"/>
  <c r="S3058" i="9"/>
  <c r="S2088" i="9"/>
  <c r="S1203" i="9"/>
  <c r="S248" i="9"/>
  <c r="S4500" i="9"/>
  <c r="S3934" i="9"/>
  <c r="S3824" i="9"/>
  <c r="S3331" i="9"/>
  <c r="S699" i="9"/>
  <c r="S4734" i="9"/>
  <c r="S2211" i="9"/>
  <c r="S1935" i="9"/>
  <c r="S2119" i="9"/>
  <c r="S1533" i="9"/>
  <c r="S4214" i="9"/>
  <c r="S2960" i="9"/>
  <c r="S2692" i="9"/>
  <c r="S3983" i="9"/>
  <c r="S4883" i="9"/>
  <c r="S3636" i="9"/>
  <c r="S3131" i="9"/>
  <c r="S30" i="9"/>
  <c r="S1431" i="9"/>
  <c r="S1455" i="9"/>
  <c r="S75" i="9"/>
  <c r="S3939" i="9"/>
  <c r="S4356" i="9"/>
  <c r="S278" i="9"/>
  <c r="S1064" i="9"/>
  <c r="S4524" i="9"/>
  <c r="S1578" i="9"/>
  <c r="S1051" i="9"/>
  <c r="S3971" i="9"/>
  <c r="S3415" i="9"/>
  <c r="S182" i="9"/>
  <c r="S1808" i="9"/>
  <c r="S3086" i="9"/>
  <c r="S1009" i="9"/>
  <c r="S3752" i="9"/>
  <c r="S3348" i="9"/>
  <c r="S2989" i="9"/>
  <c r="S3121" i="9"/>
  <c r="S222" i="9"/>
  <c r="S4419" i="9"/>
  <c r="S4956" i="9"/>
  <c r="S1106" i="9"/>
  <c r="S4190" i="9"/>
  <c r="S463" i="9"/>
  <c r="S4805" i="9"/>
  <c r="S853" i="9"/>
  <c r="S4430" i="9"/>
  <c r="S2467" i="9"/>
  <c r="S3456" i="9"/>
  <c r="S1005" i="9"/>
  <c r="S211" i="9"/>
  <c r="S4131" i="9"/>
  <c r="S347" i="9"/>
  <c r="S4635" i="9"/>
  <c r="S3596" i="9"/>
  <c r="S3825" i="9"/>
  <c r="S3989" i="9"/>
  <c r="S2145" i="9"/>
  <c r="S4" i="9"/>
  <c r="S3201" i="9"/>
  <c r="S3821" i="9"/>
  <c r="S4673" i="9"/>
  <c r="S1764" i="9"/>
  <c r="S1155" i="9"/>
  <c r="S3208" i="9"/>
  <c r="S1547" i="9"/>
  <c r="S4779" i="9"/>
  <c r="S1652" i="9"/>
  <c r="S3065" i="9"/>
  <c r="S1180" i="9"/>
  <c r="S4465" i="9"/>
  <c r="S4477" i="9"/>
  <c r="S1548" i="9"/>
  <c r="S2153" i="9"/>
  <c r="S3443" i="9"/>
  <c r="S3549" i="9"/>
  <c r="S45" i="9"/>
  <c r="S2036" i="9"/>
  <c r="S656" i="9"/>
  <c r="S3378" i="9"/>
  <c r="S2624" i="9"/>
  <c r="S2187" i="9"/>
  <c r="S911" i="9"/>
  <c r="S4411" i="9"/>
  <c r="S610" i="9"/>
  <c r="S4134" i="9"/>
  <c r="S3743" i="9"/>
  <c r="S245" i="9"/>
  <c r="S2588" i="9"/>
  <c r="S186" i="9"/>
  <c r="S4062" i="9"/>
  <c r="S3519" i="9"/>
  <c r="S3197" i="9"/>
  <c r="S72" i="9"/>
  <c r="S3018" i="9"/>
  <c r="S4237" i="9"/>
  <c r="S408" i="9"/>
  <c r="S641" i="9"/>
  <c r="T735" i="9"/>
  <c r="T3121" i="9"/>
  <c r="T1009" i="9"/>
  <c r="T1935" i="9"/>
  <c r="T1603" i="9"/>
  <c r="T182" i="9"/>
  <c r="T3752" i="9"/>
  <c r="T4966" i="9"/>
  <c r="T1455" i="9"/>
  <c r="T2211" i="9"/>
  <c r="T2088" i="9"/>
  <c r="T75" i="9"/>
  <c r="T3824" i="9"/>
  <c r="T4982" i="9"/>
  <c r="T3939" i="9"/>
  <c r="T72" i="9"/>
  <c r="T4069" i="9"/>
  <c r="T1064" i="9"/>
  <c r="T3018" i="9"/>
  <c r="T3934" i="9"/>
  <c r="T3989" i="9"/>
  <c r="T4411" i="9"/>
  <c r="T4237" i="9"/>
  <c r="T4734" i="9"/>
  <c r="T1030" i="9"/>
  <c r="T3519" i="9"/>
  <c r="T4883" i="9"/>
  <c r="T222" i="9"/>
  <c r="T1106" i="9"/>
  <c r="T347" i="9"/>
  <c r="T3443" i="9"/>
  <c r="T1749" i="9"/>
  <c r="T1548" i="9"/>
  <c r="T4430" i="9"/>
  <c r="T3936" i="9"/>
  <c r="T3166" i="9"/>
  <c r="T4214" i="9"/>
  <c r="T245" i="9"/>
  <c r="T3825" i="9"/>
  <c r="T4419" i="9"/>
  <c r="T3086" i="9"/>
  <c r="T408" i="9"/>
  <c r="T4805" i="9"/>
  <c r="T585" i="9"/>
  <c r="T4465" i="9"/>
  <c r="T4779" i="9"/>
  <c r="T186" i="9"/>
  <c r="T2260" i="9"/>
  <c r="T3104" i="9"/>
  <c r="T2588" i="9"/>
  <c r="T4190" i="9"/>
  <c r="T3201" i="9"/>
  <c r="T4134" i="9"/>
  <c r="T1096" i="9"/>
  <c r="T2187" i="9"/>
  <c r="T463" i="9"/>
  <c r="T4569" i="9"/>
  <c r="T2119" i="9"/>
  <c r="T1884" i="9"/>
  <c r="T2145" i="9"/>
  <c r="T2960" i="9"/>
  <c r="T4635" i="9"/>
  <c r="T4956" i="9"/>
  <c r="T699" i="9"/>
  <c r="T2989" i="9"/>
  <c r="T4356" i="9"/>
  <c r="T4062" i="9"/>
  <c r="T1155" i="9"/>
  <c r="T2514" i="9"/>
  <c r="T286" i="9"/>
  <c r="T3428" i="9"/>
  <c r="T1288" i="9"/>
  <c r="T278" i="9"/>
  <c r="T4575" i="9"/>
  <c r="T30" i="9"/>
  <c r="T911" i="9"/>
  <c r="T4098" i="9"/>
  <c r="T211" i="9"/>
  <c r="T1808" i="9"/>
  <c r="T853" i="9"/>
  <c r="T1533" i="9"/>
  <c r="T2887" i="9"/>
  <c r="T2624" i="9"/>
  <c r="T45" i="9"/>
  <c r="T1578" i="9"/>
  <c r="T1412" i="9"/>
  <c r="T1431" i="9"/>
  <c r="T3348" i="9"/>
  <c r="T3131" i="9"/>
  <c r="T2036" i="9"/>
  <c r="T1652" i="9"/>
  <c r="T3821" i="9"/>
  <c r="T1764" i="9"/>
  <c r="T4673" i="9"/>
  <c r="T3065" i="9"/>
  <c r="T3636" i="9"/>
  <c r="T1116" i="9"/>
  <c r="T3058" i="9"/>
  <c r="T3415" i="9"/>
  <c r="T3549" i="9"/>
  <c r="T1755" i="9"/>
  <c r="T4" i="9"/>
  <c r="T2467" i="9"/>
  <c r="T3197" i="9"/>
  <c r="T4500" i="9"/>
  <c r="T3743" i="9"/>
  <c r="T4131" i="9"/>
  <c r="T1005" i="9"/>
  <c r="T3208" i="9"/>
  <c r="T656" i="9"/>
  <c r="T1203" i="9"/>
  <c r="T1051" i="9"/>
  <c r="T3983" i="9"/>
  <c r="T1180" i="9"/>
  <c r="T1547" i="9"/>
  <c r="T101" i="9"/>
  <c r="T3456" i="9"/>
  <c r="T3971" i="9"/>
  <c r="T248" i="9"/>
  <c r="T431" i="9"/>
  <c r="T2153" i="9"/>
  <c r="T610" i="9"/>
  <c r="T3596" i="9"/>
  <c r="T3378" i="9"/>
  <c r="T926" i="9"/>
  <c r="T2291" i="9"/>
  <c r="T4294" i="9"/>
  <c r="T1162" i="9"/>
  <c r="T4524" i="9"/>
  <c r="T4594" i="9"/>
  <c r="T4893" i="9"/>
  <c r="T2692" i="9"/>
  <c r="T4477" i="9"/>
  <c r="T641" i="9"/>
  <c r="T3331" i="9"/>
  <c r="T837" i="9"/>
  <c r="T1971" i="9"/>
  <c r="U17" i="9"/>
  <c r="U2104" i="9"/>
  <c r="U4389" i="9"/>
  <c r="U1034" i="9"/>
  <c r="U1503" i="9"/>
  <c r="U3335" i="9"/>
  <c r="U4037" i="9"/>
  <c r="U3674" i="9"/>
  <c r="U2659" i="9"/>
  <c r="U3157" i="9"/>
  <c r="U2947" i="9"/>
  <c r="U4659" i="9"/>
  <c r="U3990" i="9"/>
  <c r="U282" i="9"/>
  <c r="U782" i="9"/>
  <c r="U1342" i="9"/>
  <c r="U3584" i="9"/>
  <c r="U4378" i="9"/>
  <c r="U74" i="9"/>
  <c r="U154" i="9"/>
  <c r="U1864" i="9"/>
  <c r="U3606" i="9"/>
  <c r="U3957" i="9"/>
  <c r="U1667" i="9"/>
  <c r="U2994" i="9"/>
  <c r="U224" i="9"/>
  <c r="U1140" i="9"/>
  <c r="U2617" i="9"/>
  <c r="U2945" i="9"/>
  <c r="U1723" i="9"/>
  <c r="U4978" i="9"/>
  <c r="U2362" i="9"/>
  <c r="U3576" i="9"/>
  <c r="U2881" i="9"/>
  <c r="U4836" i="9"/>
  <c r="U3547" i="9"/>
  <c r="U3897" i="9"/>
  <c r="U4113" i="9"/>
  <c r="U1347" i="9"/>
  <c r="U1133" i="9"/>
  <c r="U2906" i="9"/>
  <c r="U2919" i="9"/>
  <c r="U107" i="9"/>
  <c r="U2073" i="9"/>
  <c r="U3986" i="9"/>
  <c r="U2609" i="9"/>
  <c r="U1441" i="9"/>
  <c r="U4963" i="9"/>
  <c r="U3037" i="9"/>
  <c r="U73" i="9"/>
  <c r="U2268" i="9"/>
  <c r="U3664" i="9"/>
  <c r="U3355" i="9"/>
  <c r="U3953" i="9"/>
  <c r="U3597" i="9"/>
  <c r="U198" i="9"/>
  <c r="U1386" i="9"/>
  <c r="U2869" i="9"/>
  <c r="U4058" i="9"/>
  <c r="U615" i="9"/>
  <c r="U1395" i="9"/>
  <c r="U1977" i="9"/>
  <c r="U1372" i="9"/>
  <c r="U4600" i="9"/>
  <c r="U733" i="9"/>
  <c r="U2218" i="9"/>
  <c r="U1840" i="9"/>
  <c r="U465" i="9"/>
  <c r="U3350" i="9"/>
  <c r="U4686" i="9"/>
  <c r="U1531" i="9"/>
  <c r="U2551" i="9"/>
  <c r="U1957" i="9"/>
  <c r="U1841" i="9"/>
  <c r="U3191" i="9"/>
  <c r="U4201" i="9"/>
  <c r="U4611" i="9"/>
  <c r="U1637" i="9"/>
  <c r="U4317" i="9"/>
  <c r="U2728" i="9"/>
  <c r="U667" i="9"/>
  <c r="U4478" i="9"/>
  <c r="U340" i="9"/>
  <c r="U2039" i="9"/>
  <c r="U4711" i="9"/>
  <c r="U2975" i="9"/>
  <c r="U3515" i="9"/>
  <c r="U2169" i="9"/>
  <c r="U100" i="9"/>
  <c r="U131" i="9"/>
  <c r="U149" i="9"/>
  <c r="U4386" i="9"/>
  <c r="U3893" i="9"/>
  <c r="U2295" i="9"/>
  <c r="U253" i="9"/>
  <c r="U1959" i="9"/>
  <c r="U955" i="9"/>
  <c r="U3171" i="9"/>
  <c r="U4846" i="9"/>
  <c r="U938" i="9"/>
  <c r="U2143" i="9"/>
  <c r="U1865" i="9"/>
  <c r="U3815" i="9"/>
  <c r="U1125" i="9"/>
  <c r="U4900" i="9"/>
  <c r="U452" i="9"/>
  <c r="U4143" i="9"/>
  <c r="U3406" i="9"/>
  <c r="U4539" i="9"/>
  <c r="U1941" i="9"/>
  <c r="U1163" i="9"/>
  <c r="U4751" i="9"/>
  <c r="U1186" i="9"/>
  <c r="U280" i="9"/>
  <c r="U3042" i="9"/>
  <c r="U1504" i="9"/>
  <c r="U2568" i="9"/>
  <c r="U2369" i="9"/>
  <c r="U3009" i="9"/>
  <c r="U2483" i="9"/>
  <c r="U2825" i="9"/>
  <c r="U4076" i="9"/>
  <c r="U1613" i="9"/>
  <c r="U4578" i="9"/>
  <c r="U680" i="9"/>
  <c r="U614" i="9"/>
  <c r="U4187" i="9"/>
  <c r="U862" i="9"/>
  <c r="U1502" i="9"/>
  <c r="U737" i="9"/>
  <c r="U2289" i="9"/>
  <c r="U2562" i="9"/>
  <c r="U1931" i="9"/>
  <c r="U2702" i="9"/>
  <c r="U4992" i="9"/>
  <c r="U1679" i="9"/>
  <c r="U1596" i="9"/>
  <c r="U3695" i="9"/>
  <c r="U3911" i="9"/>
  <c r="U1468" i="9"/>
  <c r="U3184" i="9"/>
  <c r="U2471" i="9"/>
  <c r="U4980" i="9"/>
  <c r="U4005" i="9"/>
  <c r="U4169" i="9"/>
  <c r="U3192" i="9"/>
  <c r="U550" i="9"/>
  <c r="U3336" i="9"/>
  <c r="U1890" i="9"/>
  <c r="U66" i="9"/>
  <c r="U1656" i="9"/>
  <c r="U2165" i="9"/>
  <c r="U3955" i="9"/>
  <c r="U1124" i="9"/>
  <c r="U4379" i="9"/>
  <c r="U71" i="9"/>
  <c r="U2740" i="9"/>
  <c r="U2831" i="9"/>
  <c r="U2376" i="9"/>
  <c r="U217" i="9"/>
  <c r="U3492" i="9"/>
  <c r="U3056" i="9"/>
  <c r="U3026" i="9"/>
  <c r="U1385" i="9"/>
  <c r="U3161" i="9"/>
  <c r="U3905" i="9"/>
  <c r="X408" i="9" l="1"/>
  <c r="X2588" i="9"/>
  <c r="X2624" i="9"/>
  <c r="X1548" i="9"/>
  <c r="X3208" i="9"/>
  <c r="X3989" i="9"/>
  <c r="X3456" i="9"/>
  <c r="X4956" i="9"/>
  <c r="X3086" i="9"/>
  <c r="X1064" i="9"/>
  <c r="X3131" i="9"/>
  <c r="X2119" i="9"/>
  <c r="X4500" i="9"/>
  <c r="X3936" i="9"/>
  <c r="X735" i="9"/>
  <c r="X1162" i="9"/>
  <c r="X1412" i="9"/>
  <c r="X4237" i="9"/>
  <c r="X245" i="9"/>
  <c r="X3378" i="9"/>
  <c r="X4477" i="9"/>
  <c r="X1155" i="9"/>
  <c r="X3825" i="9"/>
  <c r="X2467" i="9"/>
  <c r="X4419" i="9"/>
  <c r="X1808" i="9"/>
  <c r="X278" i="9"/>
  <c r="X3636" i="9"/>
  <c r="X1935" i="9"/>
  <c r="X248" i="9"/>
  <c r="X1116" i="9"/>
  <c r="X431" i="9"/>
  <c r="X1755" i="9"/>
  <c r="X2260" i="9"/>
  <c r="X3018" i="9"/>
  <c r="X3743" i="9"/>
  <c r="X656" i="9"/>
  <c r="X4465" i="9"/>
  <c r="X1764" i="9"/>
  <c r="X3596" i="9"/>
  <c r="X4430" i="9"/>
  <c r="X222" i="9"/>
  <c r="X182" i="9"/>
  <c r="X4356" i="9"/>
  <c r="X4883" i="9"/>
  <c r="X2211" i="9"/>
  <c r="X1203" i="9"/>
  <c r="X286" i="9"/>
  <c r="X2887" i="9"/>
  <c r="X4966" i="9"/>
  <c r="X101" i="9"/>
  <c r="T1186" i="9"/>
  <c r="T2945" i="9"/>
  <c r="T154" i="9"/>
  <c r="T2568" i="9"/>
  <c r="T2906" i="9"/>
  <c r="T2994" i="9"/>
  <c r="T3191" i="9"/>
  <c r="T4751" i="9"/>
  <c r="T1656" i="9"/>
  <c r="T3597" i="9"/>
  <c r="T4686" i="9"/>
  <c r="T1395" i="9"/>
  <c r="T4963" i="9"/>
  <c r="T3547" i="9"/>
  <c r="T71" i="9"/>
  <c r="T3350" i="9"/>
  <c r="T862" i="9"/>
  <c r="T3336" i="9"/>
  <c r="T4187" i="9"/>
  <c r="T4379" i="9"/>
  <c r="T4659" i="9"/>
  <c r="T2483" i="9"/>
  <c r="T3184" i="9"/>
  <c r="T1140" i="9"/>
  <c r="T4900" i="9"/>
  <c r="T3576" i="9"/>
  <c r="T2143" i="9"/>
  <c r="T4611" i="9"/>
  <c r="T1468" i="9"/>
  <c r="T3897" i="9"/>
  <c r="T1596" i="9"/>
  <c r="T2218" i="9"/>
  <c r="T1502" i="9"/>
  <c r="T2740" i="9"/>
  <c r="T4846" i="9"/>
  <c r="T4005" i="9"/>
  <c r="T4978" i="9"/>
  <c r="T2919" i="9"/>
  <c r="T3695" i="9"/>
  <c r="T1959" i="9"/>
  <c r="T4113" i="9"/>
  <c r="T3911" i="9"/>
  <c r="T107" i="9"/>
  <c r="T2947" i="9"/>
  <c r="T3957" i="9"/>
  <c r="T3157" i="9"/>
  <c r="T4992" i="9"/>
  <c r="T1977" i="9"/>
  <c r="T4539" i="9"/>
  <c r="T782" i="9"/>
  <c r="T1385" i="9"/>
  <c r="T1034" i="9"/>
  <c r="T1531" i="9"/>
  <c r="T1840" i="9"/>
  <c r="T280" i="9"/>
  <c r="T2104" i="9"/>
  <c r="T340" i="9"/>
  <c r="T2617" i="9"/>
  <c r="T733" i="9"/>
  <c r="T4076" i="9"/>
  <c r="T100" i="9"/>
  <c r="T737" i="9"/>
  <c r="T1864" i="9"/>
  <c r="T1957" i="9"/>
  <c r="T3674" i="9"/>
  <c r="T2165" i="9"/>
  <c r="T2073" i="9"/>
  <c r="T1637" i="9"/>
  <c r="T1503" i="9"/>
  <c r="T3492" i="9"/>
  <c r="T149" i="9"/>
  <c r="T1723" i="9"/>
  <c r="T1931" i="9"/>
  <c r="T2869" i="9"/>
  <c r="T4578" i="9"/>
  <c r="T615" i="9"/>
  <c r="T282" i="9"/>
  <c r="T2728" i="9"/>
  <c r="T3515" i="9"/>
  <c r="T3171" i="9"/>
  <c r="T217" i="9"/>
  <c r="T465" i="9"/>
  <c r="T1613" i="9"/>
  <c r="T3335" i="9"/>
  <c r="T2471" i="9"/>
  <c r="T2609" i="9"/>
  <c r="T3042" i="9"/>
  <c r="T1441" i="9"/>
  <c r="T2289" i="9"/>
  <c r="T1342" i="9"/>
  <c r="T2702" i="9"/>
  <c r="T74" i="9"/>
  <c r="T2376" i="9"/>
  <c r="T1865" i="9"/>
  <c r="T1890" i="9"/>
  <c r="T3009" i="9"/>
  <c r="T2831" i="9"/>
  <c r="T1504" i="9"/>
  <c r="T4169" i="9"/>
  <c r="T4711" i="9"/>
  <c r="T3192" i="9"/>
  <c r="T680" i="9"/>
  <c r="T1133" i="9"/>
  <c r="T1386" i="9"/>
  <c r="T3584" i="9"/>
  <c r="T3406" i="9"/>
  <c r="T550" i="9"/>
  <c r="T4980" i="9"/>
  <c r="T2295" i="9"/>
  <c r="T4478" i="9"/>
  <c r="T1841" i="9"/>
  <c r="T1347" i="9"/>
  <c r="T4386" i="9"/>
  <c r="T2268" i="9"/>
  <c r="T3606" i="9"/>
  <c r="T3986" i="9"/>
  <c r="T2362" i="9"/>
  <c r="T3664" i="9"/>
  <c r="T1679" i="9"/>
  <c r="T3953" i="9"/>
  <c r="T3815" i="9"/>
  <c r="T2975" i="9"/>
  <c r="T4143" i="9"/>
  <c r="T1667" i="9"/>
  <c r="T1372" i="9"/>
  <c r="T2825" i="9"/>
  <c r="T224" i="9"/>
  <c r="T3161" i="9"/>
  <c r="T938" i="9"/>
  <c r="T2551" i="9"/>
  <c r="T3905" i="9"/>
  <c r="T4201" i="9"/>
  <c r="T2369" i="9"/>
  <c r="T4836" i="9"/>
  <c r="T3955" i="9"/>
  <c r="T66" i="9"/>
  <c r="T614" i="9"/>
  <c r="T198" i="9"/>
  <c r="T4058" i="9"/>
  <c r="T1124" i="9"/>
  <c r="T2169" i="9"/>
  <c r="T4317" i="9"/>
  <c r="T2659" i="9"/>
  <c r="T3893" i="9"/>
  <c r="T4378" i="9"/>
  <c r="T3037" i="9"/>
  <c r="T1941" i="9"/>
  <c r="T131" i="9"/>
  <c r="T3990" i="9"/>
  <c r="T4600" i="9"/>
  <c r="T955" i="9"/>
  <c r="T2881" i="9"/>
  <c r="T2039" i="9"/>
  <c r="T4389" i="9"/>
  <c r="T452" i="9"/>
  <c r="T667" i="9"/>
  <c r="T3355" i="9"/>
  <c r="T4037" i="9"/>
  <c r="T1125" i="9"/>
  <c r="T2562" i="9"/>
  <c r="T253" i="9"/>
  <c r="T3056" i="9"/>
  <c r="T17" i="9"/>
  <c r="T1163" i="9"/>
  <c r="T73" i="9"/>
  <c r="T3026" i="9"/>
  <c r="X72" i="9"/>
  <c r="X4134" i="9"/>
  <c r="X2036" i="9"/>
  <c r="X1180" i="9"/>
  <c r="X4673" i="9"/>
  <c r="X4635" i="9"/>
  <c r="X853" i="9"/>
  <c r="X3121" i="9"/>
  <c r="X3415" i="9"/>
  <c r="X3939" i="9"/>
  <c r="X3983" i="9"/>
  <c r="X4734" i="9"/>
  <c r="X2088" i="9"/>
  <c r="X4893" i="9"/>
  <c r="X1288" i="9"/>
  <c r="X2514" i="9"/>
  <c r="X4594" i="9"/>
  <c r="X3197" i="9"/>
  <c r="X610" i="9"/>
  <c r="X45" i="9"/>
  <c r="X3065" i="9"/>
  <c r="X3821" i="9"/>
  <c r="X347" i="9"/>
  <c r="X4805" i="9"/>
  <c r="X2989" i="9"/>
  <c r="X3971" i="9"/>
  <c r="X75" i="9"/>
  <c r="X2692" i="9"/>
  <c r="X699" i="9"/>
  <c r="X3058" i="9"/>
  <c r="X4069" i="9"/>
  <c r="X1971" i="9"/>
  <c r="X3166" i="9"/>
  <c r="X1096" i="9"/>
  <c r="S66" i="9"/>
  <c r="X66" i="9" s="1"/>
  <c r="S1503" i="9"/>
  <c r="S2471" i="9"/>
  <c r="S280" i="9"/>
  <c r="X280" i="9" s="1"/>
  <c r="S3492" i="9"/>
  <c r="X3492" i="9" s="1"/>
  <c r="S3355" i="9"/>
  <c r="S1502" i="9"/>
  <c r="X1502" i="9" s="1"/>
  <c r="S2218" i="9"/>
  <c r="X2218" i="9" s="1"/>
  <c r="S3406" i="9"/>
  <c r="X3406" i="9" s="1"/>
  <c r="S3905" i="9"/>
  <c r="X3905" i="9" s="1"/>
  <c r="S1931" i="9"/>
  <c r="X1931" i="9" s="1"/>
  <c r="S2831" i="9"/>
  <c r="X2831" i="9" s="1"/>
  <c r="S3674" i="9"/>
  <c r="X3674" i="9" s="1"/>
  <c r="S1468" i="9"/>
  <c r="S1124" i="9"/>
  <c r="S3009" i="9"/>
  <c r="X3009" i="9" s="1"/>
  <c r="S4389" i="9"/>
  <c r="X4389" i="9" s="1"/>
  <c r="S3350" i="9"/>
  <c r="X3350" i="9" s="1"/>
  <c r="S3695" i="9"/>
  <c r="X3695" i="9" s="1"/>
  <c r="S4378" i="9"/>
  <c r="X4378" i="9" s="1"/>
  <c r="S3606" i="9"/>
  <c r="X3606" i="9" s="1"/>
  <c r="S1596" i="9"/>
  <c r="X1596" i="9" s="1"/>
  <c r="S2551" i="9"/>
  <c r="X2551" i="9" s="1"/>
  <c r="S2562" i="9"/>
  <c r="X2562" i="9" s="1"/>
  <c r="S1977" i="9"/>
  <c r="X1977" i="9" s="1"/>
  <c r="S3897" i="9"/>
  <c r="X3897" i="9" s="1"/>
  <c r="S1959" i="9"/>
  <c r="X1959" i="9" s="1"/>
  <c r="S2906" i="9"/>
  <c r="S782" i="9"/>
  <c r="X782" i="9" s="1"/>
  <c r="S4900" i="9"/>
  <c r="X4900" i="9" s="1"/>
  <c r="S2568" i="9"/>
  <c r="S955" i="9"/>
  <c r="X955" i="9" s="1"/>
  <c r="S1034" i="9"/>
  <c r="S3157" i="9"/>
  <c r="X3157" i="9" s="1"/>
  <c r="S3184" i="9"/>
  <c r="X3184" i="9" s="1"/>
  <c r="S4113" i="9"/>
  <c r="X4113" i="9" s="1"/>
  <c r="S1372" i="9"/>
  <c r="X1372" i="9" s="1"/>
  <c r="S3547" i="9"/>
  <c r="X3547" i="9" s="1"/>
  <c r="S1957" i="9"/>
  <c r="X1957" i="9" s="1"/>
  <c r="S1386" i="9"/>
  <c r="X1386" i="9" s="1"/>
  <c r="S1890" i="9"/>
  <c r="X1890" i="9" s="1"/>
  <c r="S2617" i="9"/>
  <c r="X2617" i="9" s="1"/>
  <c r="S3893" i="9"/>
  <c r="X3893" i="9" s="1"/>
  <c r="S1385" i="9"/>
  <c r="X1385" i="9" s="1"/>
  <c r="S1723" i="9"/>
  <c r="X1723" i="9" s="1"/>
  <c r="S3597" i="9"/>
  <c r="X3597" i="9" s="1"/>
  <c r="S3336" i="9"/>
  <c r="X3336" i="9" s="1"/>
  <c r="S3955" i="9"/>
  <c r="X3955" i="9" s="1"/>
  <c r="S4600" i="9"/>
  <c r="X4600" i="9" s="1"/>
  <c r="S4751" i="9"/>
  <c r="X4751" i="9" s="1"/>
  <c r="S4846" i="9"/>
  <c r="X4846" i="9" s="1"/>
  <c r="S3026" i="9"/>
  <c r="X3026" i="9" s="1"/>
  <c r="S1186" i="9"/>
  <c r="X1186" i="9" s="1"/>
  <c r="S73" i="9"/>
  <c r="S1125" i="9"/>
  <c r="X1125" i="9" s="1"/>
  <c r="S198" i="9"/>
  <c r="X198" i="9" s="1"/>
  <c r="S4711" i="9"/>
  <c r="S667" i="9"/>
  <c r="S3986" i="9"/>
  <c r="S1613" i="9"/>
  <c r="X1613" i="9" s="1"/>
  <c r="S4992" i="9"/>
  <c r="X4992" i="9" s="1"/>
  <c r="S3953" i="9"/>
  <c r="X3953" i="9" s="1"/>
  <c r="S4478" i="9"/>
  <c r="X4478" i="9" s="1"/>
  <c r="S154" i="9"/>
  <c r="X154" i="9" s="1"/>
  <c r="S3911" i="9"/>
  <c r="X3911" i="9" s="1"/>
  <c r="S2104" i="9"/>
  <c r="X2104" i="9" s="1"/>
  <c r="S1864" i="9"/>
  <c r="X1864" i="9" s="1"/>
  <c r="S1656" i="9"/>
  <c r="X1656" i="9" s="1"/>
  <c r="S4187" i="9"/>
  <c r="X4187" i="9" s="1"/>
  <c r="S1667" i="9"/>
  <c r="S2268" i="9"/>
  <c r="X2268" i="9" s="1"/>
  <c r="S107" i="9"/>
  <c r="X107" i="9" s="1"/>
  <c r="S71" i="9"/>
  <c r="X71" i="9" s="1"/>
  <c r="S2947" i="9"/>
  <c r="S2919" i="9"/>
  <c r="X2919" i="9" s="1"/>
  <c r="S3056" i="9"/>
  <c r="X3056" i="9" s="1"/>
  <c r="S4539" i="9"/>
  <c r="X4539" i="9" s="1"/>
  <c r="S1840" i="9"/>
  <c r="X1840" i="9" s="1"/>
  <c r="S224" i="9"/>
  <c r="X224" i="9" s="1"/>
  <c r="S2740" i="9"/>
  <c r="X2740" i="9" s="1"/>
  <c r="S1395" i="9"/>
  <c r="S1342" i="9"/>
  <c r="X1342" i="9" s="1"/>
  <c r="S1841" i="9"/>
  <c r="X1841" i="9" s="1"/>
  <c r="S340" i="9"/>
  <c r="X340" i="9" s="1"/>
  <c r="S2881" i="9"/>
  <c r="X2881" i="9" s="1"/>
  <c r="S4005" i="9"/>
  <c r="S4143" i="9"/>
  <c r="X4143" i="9" s="1"/>
  <c r="S2362" i="9"/>
  <c r="S3576" i="9"/>
  <c r="X3576" i="9" s="1"/>
  <c r="S4611" i="9"/>
  <c r="S2728" i="9"/>
  <c r="X2728" i="9" s="1"/>
  <c r="S2609" i="9"/>
  <c r="X2609" i="9" s="1"/>
  <c r="S2702" i="9"/>
  <c r="X2702" i="9" s="1"/>
  <c r="S2975" i="9"/>
  <c r="X2975" i="9" s="1"/>
  <c r="S4058" i="9"/>
  <c r="X4058" i="9" s="1"/>
  <c r="S3664" i="9"/>
  <c r="X3664" i="9" s="1"/>
  <c r="S4963" i="9"/>
  <c r="S2369" i="9"/>
  <c r="S4578" i="9"/>
  <c r="X4578" i="9" s="1"/>
  <c r="S217" i="9"/>
  <c r="X217" i="9" s="1"/>
  <c r="S1531" i="9"/>
  <c r="X1531" i="9" s="1"/>
  <c r="S3037" i="9"/>
  <c r="X3037" i="9" s="1"/>
  <c r="S3192" i="9"/>
  <c r="S3171" i="9"/>
  <c r="X3171" i="9" s="1"/>
  <c r="S253" i="9"/>
  <c r="X253" i="9" s="1"/>
  <c r="S4169" i="9"/>
  <c r="X4169" i="9" s="1"/>
  <c r="S3191" i="9"/>
  <c r="X3191" i="9" s="1"/>
  <c r="S1163" i="9"/>
  <c r="X1163" i="9" s="1"/>
  <c r="S282" i="9"/>
  <c r="X282" i="9" s="1"/>
  <c r="S2073" i="9"/>
  <c r="X2073" i="9" s="1"/>
  <c r="S1941" i="9"/>
  <c r="X1941" i="9" s="1"/>
  <c r="S614" i="9"/>
  <c r="X614" i="9" s="1"/>
  <c r="S615" i="9"/>
  <c r="S3042" i="9"/>
  <c r="X3042" i="9" s="1"/>
  <c r="S2289" i="9"/>
  <c r="X2289" i="9" s="1"/>
  <c r="S2165" i="9"/>
  <c r="X2165" i="9" s="1"/>
  <c r="S4686" i="9"/>
  <c r="X4686" i="9" s="1"/>
  <c r="S1504" i="9"/>
  <c r="X1504" i="9" s="1"/>
  <c r="S938" i="9"/>
  <c r="X938" i="9" s="1"/>
  <c r="S4980" i="9"/>
  <c r="S3990" i="9"/>
  <c r="S1441" i="9"/>
  <c r="X1441" i="9" s="1"/>
  <c r="S74" i="9"/>
  <c r="S1679" i="9"/>
  <c r="X1679" i="9" s="1"/>
  <c r="S3335" i="9"/>
  <c r="S680" i="9"/>
  <c r="X680" i="9" s="1"/>
  <c r="S4076" i="9"/>
  <c r="S3515" i="9"/>
  <c r="X3515" i="9" s="1"/>
  <c r="S465" i="9"/>
  <c r="X465" i="9" s="1"/>
  <c r="S452" i="9"/>
  <c r="X452" i="9" s="1"/>
  <c r="S2945" i="9"/>
  <c r="X2945" i="9" s="1"/>
  <c r="S4037" i="9"/>
  <c r="X4037" i="9" s="1"/>
  <c r="S4386" i="9"/>
  <c r="X4386" i="9" s="1"/>
  <c r="S2659" i="9"/>
  <c r="X2659" i="9" s="1"/>
  <c r="S2376" i="9"/>
  <c r="S1347" i="9"/>
  <c r="X1347" i="9" s="1"/>
  <c r="S1140" i="9"/>
  <c r="X1140" i="9" s="1"/>
  <c r="S3161" i="9"/>
  <c r="X3161" i="9" s="1"/>
  <c r="S131" i="9"/>
  <c r="S2483" i="9"/>
  <c r="X2483" i="9" s="1"/>
  <c r="S737" i="9"/>
  <c r="X737" i="9" s="1"/>
  <c r="S862" i="9"/>
  <c r="X862" i="9" s="1"/>
  <c r="S4978" i="9"/>
  <c r="S100" i="9"/>
  <c r="S2825" i="9"/>
  <c r="X2825" i="9" s="1"/>
  <c r="S3957" i="9"/>
  <c r="S1865" i="9"/>
  <c r="X1865" i="9" s="1"/>
  <c r="S2143" i="9"/>
  <c r="X2143" i="9" s="1"/>
  <c r="S4317" i="9"/>
  <c r="X4317" i="9" s="1"/>
  <c r="S1637" i="9"/>
  <c r="S733" i="9"/>
  <c r="X733" i="9" s="1"/>
  <c r="S4201" i="9"/>
  <c r="S3815" i="9"/>
  <c r="X3815" i="9" s="1"/>
  <c r="S2869" i="9"/>
  <c r="X2869" i="9" s="1"/>
  <c r="S2295" i="9"/>
  <c r="S3584" i="9"/>
  <c r="X3584" i="9" s="1"/>
  <c r="S4659" i="9"/>
  <c r="X4659" i="9" s="1"/>
  <c r="S1133" i="9"/>
  <c r="X1133" i="9" s="1"/>
  <c r="S550" i="9"/>
  <c r="X550" i="9" s="1"/>
  <c r="S17" i="9"/>
  <c r="X17" i="9" s="1"/>
  <c r="S2039" i="9"/>
  <c r="X2039" i="9" s="1"/>
  <c r="S149" i="9"/>
  <c r="X149" i="9" s="1"/>
  <c r="S2994" i="9"/>
  <c r="X2994" i="9" s="1"/>
  <c r="S4836" i="9"/>
  <c r="X4836" i="9" s="1"/>
  <c r="S2169" i="9"/>
  <c r="X2169" i="9" s="1"/>
  <c r="S4379" i="9"/>
  <c r="X3519" i="9"/>
  <c r="X4411" i="9"/>
  <c r="X3549" i="9"/>
  <c r="X1652" i="9"/>
  <c r="X3201" i="9"/>
  <c r="X4131" i="9"/>
  <c r="X463" i="9"/>
  <c r="X3348" i="9"/>
  <c r="X1051" i="9"/>
  <c r="X1455" i="9"/>
  <c r="X2960" i="9"/>
  <c r="X3331" i="9"/>
  <c r="X1603" i="9"/>
  <c r="X2291" i="9"/>
  <c r="X4098" i="9"/>
  <c r="X1884" i="9"/>
  <c r="X4569" i="9"/>
  <c r="U111" i="9"/>
  <c r="U2687" i="9"/>
  <c r="U2767" i="9"/>
  <c r="U596" i="9"/>
  <c r="U1845" i="9"/>
  <c r="U2458" i="9"/>
  <c r="U2735" i="9"/>
  <c r="U2523" i="9"/>
  <c r="U3988" i="9"/>
  <c r="U4200" i="9"/>
  <c r="U3978" i="9"/>
  <c r="U1798" i="9"/>
  <c r="U1254" i="9"/>
  <c r="U447" i="9"/>
  <c r="U2496" i="9"/>
  <c r="U3326" i="9"/>
  <c r="U4619" i="9"/>
  <c r="U4420" i="9"/>
  <c r="U904" i="9"/>
  <c r="U4035" i="9"/>
  <c r="U4362" i="9"/>
  <c r="U2575" i="9"/>
  <c r="U3551" i="9"/>
  <c r="U739" i="9"/>
  <c r="U3800" i="9"/>
  <c r="U1047" i="9"/>
  <c r="U234" i="9"/>
  <c r="U4765" i="9"/>
  <c r="U3423" i="9"/>
  <c r="U2229" i="9"/>
  <c r="U2847" i="9"/>
  <c r="U4839" i="9"/>
  <c r="U2149" i="9"/>
  <c r="U618" i="9"/>
  <c r="U4313" i="9"/>
  <c r="U4216" i="9"/>
  <c r="U3393" i="9"/>
  <c r="U2560" i="9"/>
  <c r="U4193" i="9"/>
  <c r="U4109" i="9"/>
  <c r="U464" i="9"/>
  <c r="U3841" i="9"/>
  <c r="U3229" i="9"/>
  <c r="U1072" i="9"/>
  <c r="U3239" i="9"/>
  <c r="U119" i="9"/>
  <c r="U1574" i="9"/>
  <c r="U316" i="9"/>
  <c r="U2117" i="9"/>
  <c r="U2360" i="9"/>
  <c r="U228" i="9"/>
  <c r="U269" i="9"/>
  <c r="U2120" i="9"/>
  <c r="U1018" i="9"/>
  <c r="U1353" i="9"/>
  <c r="U4358" i="9"/>
  <c r="U4999" i="9"/>
  <c r="U1895" i="9"/>
  <c r="U134" i="9"/>
  <c r="U2547" i="9"/>
  <c r="U1255" i="9"/>
  <c r="U1704" i="9"/>
  <c r="U2841" i="9"/>
  <c r="U852" i="9"/>
  <c r="U1822" i="9"/>
  <c r="U4467" i="9"/>
  <c r="U2671" i="9"/>
  <c r="U4521" i="9"/>
  <c r="U2843" i="9"/>
  <c r="U4028" i="9"/>
  <c r="U3802" i="9"/>
  <c r="U2987" i="9"/>
  <c r="U4236" i="9"/>
  <c r="U53" i="9"/>
  <c r="U1843" i="9"/>
  <c r="U2541" i="9"/>
  <c r="U1296" i="9"/>
  <c r="U2854" i="9"/>
  <c r="U3683" i="9"/>
  <c r="U1147" i="9"/>
  <c r="U2557" i="9"/>
  <c r="U2399" i="9"/>
  <c r="U2948" i="9"/>
  <c r="U3376" i="9"/>
  <c r="U3116" i="9"/>
  <c r="U3720" i="9"/>
  <c r="U2193" i="9"/>
  <c r="U4210" i="9"/>
  <c r="U3442" i="9"/>
  <c r="U70" i="9"/>
  <c r="U2434" i="9"/>
  <c r="U3352" i="9"/>
  <c r="U2758" i="9"/>
  <c r="U4648" i="9"/>
  <c r="U1262" i="9"/>
  <c r="U2883" i="9"/>
  <c r="U297" i="9"/>
  <c r="U2829" i="9"/>
  <c r="U3867" i="9"/>
  <c r="U1355" i="9"/>
  <c r="U3478" i="9"/>
  <c r="U2123" i="9"/>
  <c r="U1827" i="9"/>
  <c r="U3655" i="9"/>
  <c r="U1965" i="9"/>
  <c r="U246" i="9"/>
  <c r="U3154" i="9"/>
  <c r="U4248" i="9"/>
  <c r="U175" i="9"/>
  <c r="U2963" i="9"/>
  <c r="U3253" i="9"/>
  <c r="U3875" i="9"/>
  <c r="U4052" i="9"/>
  <c r="U3529" i="9"/>
  <c r="U2961" i="9"/>
  <c r="U2134" i="9"/>
  <c r="U3433" i="9"/>
  <c r="U4279" i="9"/>
  <c r="U29" i="9"/>
  <c r="U298" i="9"/>
  <c r="U1863" i="9"/>
  <c r="U1908" i="9"/>
  <c r="U176" i="9"/>
  <c r="U4018" i="9"/>
  <c r="U4639" i="9"/>
  <c r="U1237" i="9"/>
  <c r="U2079" i="9"/>
  <c r="U254" i="9"/>
  <c r="U3996" i="9"/>
  <c r="U221" i="9"/>
  <c r="U655" i="9"/>
  <c r="U2002" i="9"/>
  <c r="U700" i="9"/>
  <c r="U39" i="9"/>
  <c r="U2529" i="9"/>
  <c r="U3991" i="9"/>
  <c r="U2865" i="9"/>
  <c r="U2834" i="9"/>
  <c r="U4792" i="9"/>
  <c r="U258" i="9"/>
  <c r="U3559" i="9"/>
  <c r="U4335" i="9"/>
  <c r="U1926" i="9"/>
  <c r="U4971" i="9"/>
  <c r="U3290" i="9"/>
  <c r="U902" i="9"/>
  <c r="U4988" i="9"/>
  <c r="U749" i="9"/>
  <c r="U1115" i="9"/>
  <c r="U1540" i="9"/>
  <c r="U4454" i="9"/>
  <c r="U4829" i="9"/>
  <c r="U4511" i="9"/>
  <c r="U4030" i="9"/>
  <c r="U3441" i="9"/>
  <c r="U2067" i="9"/>
  <c r="U4926" i="9"/>
  <c r="U1361" i="9"/>
  <c r="U1940" i="9"/>
  <c r="U1032" i="9"/>
  <c r="U2974" i="9"/>
  <c r="U3954" i="9"/>
  <c r="U381" i="9"/>
  <c r="U801" i="9"/>
  <c r="U2013" i="9"/>
  <c r="U4748" i="9"/>
  <c r="U481" i="9"/>
  <c r="U947" i="9"/>
  <c r="U4309" i="9"/>
  <c r="U3486" i="9"/>
  <c r="U1569" i="9"/>
  <c r="U611" i="9"/>
  <c r="U1745" i="9"/>
  <c r="U1954" i="9"/>
  <c r="U954" i="9"/>
  <c r="U4125" i="9"/>
  <c r="U4835" i="9"/>
  <c r="U3967" i="9"/>
  <c r="U1896" i="9"/>
  <c r="U2174" i="9"/>
  <c r="U2337" i="9"/>
  <c r="X4062" i="9"/>
  <c r="X911" i="9"/>
  <c r="X3443" i="9"/>
  <c r="X4779" i="9"/>
  <c r="X4" i="9"/>
  <c r="X211" i="9"/>
  <c r="X4190" i="9"/>
  <c r="X3752" i="9"/>
  <c r="X1578" i="9"/>
  <c r="X1431" i="9"/>
  <c r="X4214" i="9"/>
  <c r="X3824" i="9"/>
  <c r="X4294" i="9"/>
  <c r="X1030" i="9"/>
  <c r="X3104" i="9"/>
  <c r="X3428" i="9"/>
  <c r="X4575" i="9"/>
  <c r="X641" i="9"/>
  <c r="X186" i="9"/>
  <c r="X2187" i="9"/>
  <c r="X2153" i="9"/>
  <c r="X1547" i="9"/>
  <c r="X2145" i="9"/>
  <c r="X1005" i="9"/>
  <c r="X1106" i="9"/>
  <c r="X1009" i="9"/>
  <c r="X4524" i="9"/>
  <c r="X30" i="9"/>
  <c r="X1533" i="9"/>
  <c r="X3934" i="9"/>
  <c r="X837" i="9"/>
  <c r="X926" i="9"/>
  <c r="X1749" i="9"/>
  <c r="X4982" i="9"/>
  <c r="X585" i="9"/>
  <c r="X2295" i="9" l="1"/>
  <c r="X2471" i="9"/>
  <c r="X3957" i="9"/>
  <c r="X2369" i="9"/>
  <c r="X1503" i="9"/>
  <c r="X3990" i="9"/>
  <c r="X4963" i="9"/>
  <c r="X2906" i="9"/>
  <c r="X100" i="9"/>
  <c r="X2362" i="9"/>
  <c r="X4978" i="9"/>
  <c r="X2376" i="9"/>
  <c r="X3192" i="9"/>
  <c r="X73" i="9"/>
  <c r="X1468" i="9"/>
  <c r="X3355" i="9"/>
  <c r="X3335" i="9"/>
  <c r="X131" i="9"/>
  <c r="X74" i="9"/>
  <c r="X3986" i="9"/>
  <c r="X4611" i="9"/>
  <c r="X2947" i="9"/>
  <c r="X667" i="9"/>
  <c r="X615" i="9"/>
  <c r="X1395" i="9"/>
  <c r="X4711" i="9"/>
  <c r="X1034" i="9"/>
  <c r="X4201" i="9"/>
  <c r="X4980" i="9"/>
  <c r="X4076" i="9"/>
  <c r="X2568" i="9"/>
  <c r="X1124" i="9"/>
  <c r="X4379" i="9"/>
  <c r="X1637" i="9"/>
  <c r="X4005" i="9"/>
  <c r="X1667" i="9"/>
  <c r="S234" i="9"/>
  <c r="S2193" i="9"/>
  <c r="S4999" i="9"/>
  <c r="S2974" i="9"/>
  <c r="S3326" i="9"/>
  <c r="S4030" i="9"/>
  <c r="S1072" i="9"/>
  <c r="S3996" i="9"/>
  <c r="S3253" i="9"/>
  <c r="S4639" i="9"/>
  <c r="S1827" i="9"/>
  <c r="S481" i="9"/>
  <c r="S4648" i="9"/>
  <c r="S3154" i="9"/>
  <c r="S1540" i="9"/>
  <c r="S1845" i="9"/>
  <c r="S2120" i="9"/>
  <c r="S297" i="9"/>
  <c r="S4420" i="9"/>
  <c r="S4362" i="9"/>
  <c r="S1895" i="9"/>
  <c r="S3423" i="9"/>
  <c r="S3229" i="9"/>
  <c r="S269" i="9"/>
  <c r="S246" i="9"/>
  <c r="S3559" i="9"/>
  <c r="S4193" i="9"/>
  <c r="S4988" i="9"/>
  <c r="S2671" i="9"/>
  <c r="S2987" i="9"/>
  <c r="S852" i="9"/>
  <c r="S3875" i="9"/>
  <c r="S2865" i="9"/>
  <c r="S1822" i="9"/>
  <c r="S2829" i="9"/>
  <c r="S4210" i="9"/>
  <c r="S4052" i="9"/>
  <c r="S4511" i="9"/>
  <c r="S176" i="9"/>
  <c r="S2079" i="9"/>
  <c r="S596" i="9"/>
  <c r="S3441" i="9"/>
  <c r="S2963" i="9"/>
  <c r="S3352" i="9"/>
  <c r="S111" i="9"/>
  <c r="S655" i="9"/>
  <c r="S2758" i="9"/>
  <c r="S119" i="9"/>
  <c r="S2523" i="9"/>
  <c r="S4035" i="9"/>
  <c r="S1745" i="9"/>
  <c r="S298" i="9"/>
  <c r="S2529" i="9"/>
  <c r="S3290" i="9"/>
  <c r="S1704" i="9"/>
  <c r="S1262" i="9"/>
  <c r="S3116" i="9"/>
  <c r="S3478" i="9"/>
  <c r="S1147" i="9"/>
  <c r="S4619" i="9"/>
  <c r="S3800" i="9"/>
  <c r="S1954" i="9"/>
  <c r="S2134" i="9"/>
  <c r="S1798" i="9"/>
  <c r="S4454" i="9"/>
  <c r="S1965" i="9"/>
  <c r="S3802" i="9"/>
  <c r="S3841" i="9"/>
  <c r="S4792" i="9"/>
  <c r="S3551" i="9"/>
  <c r="S2847" i="9"/>
  <c r="S447" i="9"/>
  <c r="S134" i="9"/>
  <c r="S1237" i="9"/>
  <c r="S902" i="9"/>
  <c r="S2883" i="9"/>
  <c r="S4279" i="9"/>
  <c r="S1863" i="9"/>
  <c r="S1032" i="9"/>
  <c r="S3988" i="9"/>
  <c r="S2229" i="9"/>
  <c r="S611" i="9"/>
  <c r="S739" i="9"/>
  <c r="S4839" i="9"/>
  <c r="S2496" i="9"/>
  <c r="S4335" i="9"/>
  <c r="S4765" i="9"/>
  <c r="S954" i="9"/>
  <c r="S904" i="9"/>
  <c r="S749" i="9"/>
  <c r="S1254" i="9"/>
  <c r="S1361" i="9"/>
  <c r="S1574" i="9"/>
  <c r="S4236" i="9"/>
  <c r="S3239" i="9"/>
  <c r="S3720" i="9"/>
  <c r="S1569" i="9"/>
  <c r="S228" i="9"/>
  <c r="S3393" i="9"/>
  <c r="S2547" i="9"/>
  <c r="S2002" i="9"/>
  <c r="S2174" i="9"/>
  <c r="S39" i="9"/>
  <c r="S2123" i="9"/>
  <c r="S3442" i="9"/>
  <c r="S3954" i="9"/>
  <c r="S1926" i="9"/>
  <c r="S4248" i="9"/>
  <c r="S2834" i="9"/>
  <c r="S618" i="9"/>
  <c r="S1896" i="9"/>
  <c r="S4200" i="9"/>
  <c r="S1296" i="9"/>
  <c r="S4028" i="9"/>
  <c r="S4309" i="9"/>
  <c r="S2735" i="9"/>
  <c r="S1115" i="9"/>
  <c r="S4109" i="9"/>
  <c r="S175" i="9"/>
  <c r="S4018" i="9"/>
  <c r="S53" i="9"/>
  <c r="S70" i="9"/>
  <c r="S1355" i="9"/>
  <c r="S2149" i="9"/>
  <c r="S4216" i="9"/>
  <c r="S1908" i="9"/>
  <c r="S221" i="9"/>
  <c r="S3655" i="9"/>
  <c r="S2560" i="9"/>
  <c r="S316" i="9"/>
  <c r="S3486" i="9"/>
  <c r="S4358" i="9"/>
  <c r="S2575" i="9"/>
  <c r="S801" i="9"/>
  <c r="S3978" i="9"/>
  <c r="S1255" i="9"/>
  <c r="S258" i="9"/>
  <c r="S2337" i="9"/>
  <c r="S2458" i="9"/>
  <c r="S254" i="9"/>
  <c r="S3376" i="9"/>
  <c r="S3433" i="9"/>
  <c r="S2854" i="9"/>
  <c r="S1047" i="9"/>
  <c r="S2843" i="9"/>
  <c r="S947" i="9"/>
  <c r="S4467" i="9"/>
  <c r="S1018" i="9"/>
  <c r="S2961" i="9"/>
  <c r="S2067" i="9"/>
  <c r="S464" i="9"/>
  <c r="S2948" i="9"/>
  <c r="S2117" i="9"/>
  <c r="S2360" i="9"/>
  <c r="S3967" i="9"/>
  <c r="S4125" i="9"/>
  <c r="S2541" i="9"/>
  <c r="S2557" i="9"/>
  <c r="S700" i="9"/>
  <c r="S3529" i="9"/>
  <c r="S3683" i="9"/>
  <c r="S2841" i="9"/>
  <c r="S4313" i="9"/>
  <c r="S2399" i="9"/>
  <c r="S4926" i="9"/>
  <c r="S2687" i="9"/>
  <c r="S2013" i="9"/>
  <c r="S3991" i="9"/>
  <c r="S3867" i="9"/>
  <c r="S29" i="9"/>
  <c r="S4521" i="9"/>
  <c r="S4835" i="9"/>
  <c r="S1353" i="9"/>
  <c r="S4748" i="9"/>
  <c r="S1843" i="9"/>
  <c r="S2434" i="9"/>
  <c r="S381" i="9"/>
  <c r="S2767" i="9"/>
  <c r="S4829" i="9"/>
  <c r="S1940" i="9"/>
  <c r="S4971" i="9"/>
  <c r="U139" i="9"/>
  <c r="U2131" i="9"/>
  <c r="U4415" i="9"/>
  <c r="U5001" i="9"/>
  <c r="U4778" i="9"/>
  <c r="U887" i="9"/>
  <c r="U3790" i="9"/>
  <c r="U4808" i="9"/>
  <c r="U516" i="9"/>
  <c r="U1549" i="9"/>
  <c r="U1231" i="9"/>
  <c r="U4299" i="9"/>
  <c r="U1327" i="9"/>
  <c r="U3439" i="9"/>
  <c r="U3624" i="9"/>
  <c r="U2379" i="9"/>
  <c r="U4882" i="9"/>
  <c r="U1514" i="9"/>
  <c r="U3535" i="9"/>
  <c r="U64" i="9"/>
  <c r="U493" i="9"/>
  <c r="U3073" i="9"/>
  <c r="U151" i="9"/>
  <c r="U1199" i="9"/>
  <c r="U1161" i="9"/>
  <c r="U3313" i="9"/>
  <c r="U3111" i="9"/>
  <c r="U351" i="9"/>
  <c r="U4848" i="9"/>
  <c r="U3956" i="9"/>
  <c r="U494" i="9"/>
  <c r="U2443" i="9"/>
  <c r="U4774" i="9"/>
  <c r="U2426" i="9"/>
  <c r="U2807" i="9"/>
  <c r="U1207" i="9"/>
  <c r="U3786" i="9"/>
  <c r="U96" i="9"/>
  <c r="U2083" i="9"/>
  <c r="U4664" i="9"/>
  <c r="U3914" i="9"/>
  <c r="U1786" i="9"/>
  <c r="U1874" i="9"/>
  <c r="U3771" i="9"/>
  <c r="U305" i="9"/>
  <c r="U1349" i="9"/>
  <c r="U3574" i="9"/>
  <c r="U2150" i="9"/>
  <c r="U4868" i="9"/>
  <c r="U2564" i="9"/>
  <c r="U4373" i="9"/>
  <c r="U394" i="9"/>
  <c r="U2764" i="9"/>
  <c r="U4567" i="9"/>
  <c r="U302" i="9"/>
  <c r="U3449" i="9"/>
  <c r="U1797" i="9"/>
  <c r="U3622" i="9"/>
  <c r="U2076" i="9"/>
  <c r="U4195" i="9"/>
  <c r="U1998" i="9"/>
  <c r="U277" i="9"/>
  <c r="U4713" i="9"/>
  <c r="U4432" i="9"/>
  <c r="U2765" i="9"/>
  <c r="U1625" i="9"/>
  <c r="U2194" i="9"/>
  <c r="U4112" i="9"/>
  <c r="U3471" i="9"/>
  <c r="U4898" i="9"/>
  <c r="U4786" i="9"/>
  <c r="U4350" i="9"/>
  <c r="U981" i="9"/>
  <c r="U4517" i="9"/>
  <c r="U1802" i="9"/>
  <c r="U3563" i="9"/>
  <c r="U55" i="9"/>
  <c r="U881" i="9"/>
  <c r="U3666" i="9"/>
  <c r="U1829" i="9"/>
  <c r="U4268" i="9"/>
  <c r="U1098" i="9"/>
  <c r="U2446" i="9"/>
  <c r="U113" i="9"/>
  <c r="U2171" i="9"/>
  <c r="U2981" i="9"/>
  <c r="U3504" i="9"/>
  <c r="U51" i="9"/>
  <c r="U676" i="9"/>
  <c r="U2808" i="9"/>
  <c r="U3684" i="9"/>
  <c r="U309" i="9"/>
  <c r="U2997" i="9"/>
  <c r="U3980" i="9"/>
  <c r="U1177" i="9"/>
  <c r="U3963" i="9"/>
  <c r="U1851" i="9"/>
  <c r="U937" i="9"/>
  <c r="U3660" i="9"/>
  <c r="U1873" i="9"/>
  <c r="U4185" i="9"/>
  <c r="U1936" i="9"/>
  <c r="U2613" i="9"/>
  <c r="U539" i="9"/>
  <c r="U2686" i="9"/>
  <c r="U4176" i="9"/>
  <c r="U908" i="9"/>
  <c r="U4488" i="9"/>
  <c r="U3998" i="9"/>
  <c r="U2643" i="9"/>
  <c r="U829" i="9"/>
  <c r="U1080" i="9"/>
  <c r="U2620" i="9"/>
  <c r="U300" i="9"/>
  <c r="U1807" i="9"/>
  <c r="U4020" i="9"/>
  <c r="U1343" i="9"/>
  <c r="U1686" i="9"/>
  <c r="U97" i="9"/>
  <c r="U2723" i="9"/>
  <c r="U4790" i="9"/>
  <c r="U4491" i="9"/>
  <c r="U4247" i="9"/>
  <c r="U877" i="9"/>
  <c r="U1887" i="9"/>
  <c r="U4346" i="9"/>
  <c r="U561" i="9"/>
  <c r="U2603" i="9"/>
  <c r="U156" i="9"/>
  <c r="U3333" i="9"/>
  <c r="U426" i="9"/>
  <c r="U1028" i="9"/>
  <c r="U2330" i="9"/>
  <c r="U817" i="9"/>
  <c r="U3561" i="9"/>
  <c r="U743" i="9"/>
  <c r="U3218" i="9"/>
  <c r="U499" i="9"/>
  <c r="U2657" i="9"/>
  <c r="U3952" i="9"/>
  <c r="U3340" i="9"/>
  <c r="U4862" i="9"/>
  <c r="U897" i="9"/>
  <c r="U3814" i="9"/>
  <c r="U4222" i="9"/>
  <c r="U1963" i="9"/>
  <c r="U3291" i="9"/>
  <c r="U1413" i="9"/>
  <c r="U2717" i="9"/>
  <c r="U607" i="9"/>
  <c r="U2895" i="9"/>
  <c r="U4880" i="9"/>
  <c r="U2898" i="9"/>
  <c r="U4856" i="9"/>
  <c r="U2026" i="9"/>
  <c r="U3088" i="9"/>
  <c r="U3390" i="9"/>
  <c r="T1255" i="9"/>
  <c r="T2948" i="9"/>
  <c r="T2560" i="9"/>
  <c r="T3478" i="9"/>
  <c r="T4511" i="9"/>
  <c r="T4035" i="9"/>
  <c r="T1745" i="9"/>
  <c r="T3423" i="9"/>
  <c r="T111" i="9"/>
  <c r="T2117" i="9"/>
  <c r="T3326" i="9"/>
  <c r="T1296" i="9"/>
  <c r="T2120" i="9"/>
  <c r="T2458" i="9"/>
  <c r="T3802" i="9"/>
  <c r="T3486" i="9"/>
  <c r="T53" i="9"/>
  <c r="T2735" i="9"/>
  <c r="T4639" i="9"/>
  <c r="T618" i="9"/>
  <c r="T2547" i="9"/>
  <c r="T3376" i="9"/>
  <c r="T3441" i="9"/>
  <c r="T1540" i="9"/>
  <c r="T4313" i="9"/>
  <c r="T3290" i="9"/>
  <c r="T749" i="9"/>
  <c r="T4052" i="9"/>
  <c r="T4200" i="9"/>
  <c r="T1845" i="9"/>
  <c r="T3154" i="9"/>
  <c r="T1926" i="9"/>
  <c r="T4748" i="9"/>
  <c r="T4248" i="9"/>
  <c r="T1569" i="9"/>
  <c r="T1896" i="9"/>
  <c r="T3393" i="9"/>
  <c r="T2575" i="9"/>
  <c r="T175" i="9"/>
  <c r="T3529" i="9"/>
  <c r="T4018" i="9"/>
  <c r="T1908" i="9"/>
  <c r="T269" i="9"/>
  <c r="T2174" i="9"/>
  <c r="T2337" i="9"/>
  <c r="T2847" i="9"/>
  <c r="T2360" i="9"/>
  <c r="T1237" i="9"/>
  <c r="T1895" i="9"/>
  <c r="T3352" i="9"/>
  <c r="T221" i="9"/>
  <c r="T1032" i="9"/>
  <c r="T4792" i="9"/>
  <c r="T1353" i="9"/>
  <c r="T4028" i="9"/>
  <c r="T3991" i="9"/>
  <c r="T316" i="9"/>
  <c r="T2399" i="9"/>
  <c r="T3551" i="9"/>
  <c r="T3253" i="9"/>
  <c r="T2687" i="9"/>
  <c r="T4648" i="9"/>
  <c r="T1940" i="9"/>
  <c r="T2841" i="9"/>
  <c r="T2013" i="9"/>
  <c r="T4335" i="9"/>
  <c r="T4236" i="9"/>
  <c r="T298" i="9"/>
  <c r="T2523" i="9"/>
  <c r="T1843" i="9"/>
  <c r="T254" i="9"/>
  <c r="T1147" i="9"/>
  <c r="T4835" i="9"/>
  <c r="T4619" i="9"/>
  <c r="T4125" i="9"/>
  <c r="T739" i="9"/>
  <c r="T258" i="9"/>
  <c r="T1018" i="9"/>
  <c r="T4454" i="9"/>
  <c r="T3229" i="9"/>
  <c r="T4467" i="9"/>
  <c r="T3875" i="9"/>
  <c r="T1115" i="9"/>
  <c r="T655" i="9"/>
  <c r="T4839" i="9"/>
  <c r="T2961" i="9"/>
  <c r="T2541" i="9"/>
  <c r="T4109" i="9"/>
  <c r="T947" i="9"/>
  <c r="T3967" i="9"/>
  <c r="T1361" i="9"/>
  <c r="T3559" i="9"/>
  <c r="T4926" i="9"/>
  <c r="T4521" i="9"/>
  <c r="T2987" i="9"/>
  <c r="T2865" i="9"/>
  <c r="T611" i="9"/>
  <c r="T1254" i="9"/>
  <c r="T3954" i="9"/>
  <c r="T4971" i="9"/>
  <c r="T3720" i="9"/>
  <c r="T2496" i="9"/>
  <c r="T2767" i="9"/>
  <c r="T2557" i="9"/>
  <c r="T4362" i="9"/>
  <c r="T4829" i="9"/>
  <c r="T234" i="9"/>
  <c r="T902" i="9"/>
  <c r="T1262" i="9"/>
  <c r="T2963" i="9"/>
  <c r="T1355" i="9"/>
  <c r="T3800" i="9"/>
  <c r="T2193" i="9"/>
  <c r="T4988" i="9"/>
  <c r="T2134" i="9"/>
  <c r="T3433" i="9"/>
  <c r="T700" i="9"/>
  <c r="T29" i="9"/>
  <c r="T1047" i="9"/>
  <c r="T447" i="9"/>
  <c r="T4216" i="9"/>
  <c r="T4279" i="9"/>
  <c r="T119" i="9"/>
  <c r="T3841" i="9"/>
  <c r="T3655" i="9"/>
  <c r="T481" i="9"/>
  <c r="T1863" i="9"/>
  <c r="T2002" i="9"/>
  <c r="T596" i="9"/>
  <c r="T1798" i="9"/>
  <c r="T39" i="9"/>
  <c r="T2229" i="9"/>
  <c r="T3683" i="9"/>
  <c r="T3996" i="9"/>
  <c r="T464" i="9"/>
  <c r="T4358" i="9"/>
  <c r="T2883" i="9"/>
  <c r="T3442" i="9"/>
  <c r="T1822" i="9"/>
  <c r="T2834" i="9"/>
  <c r="T2854" i="9"/>
  <c r="T3116" i="9"/>
  <c r="T228" i="9"/>
  <c r="T1954" i="9"/>
  <c r="T2434" i="9"/>
  <c r="T1965" i="9"/>
  <c r="T2758" i="9"/>
  <c r="T2843" i="9"/>
  <c r="T1072" i="9"/>
  <c r="T1827" i="9"/>
  <c r="T2067" i="9"/>
  <c r="T246" i="9"/>
  <c r="T3867" i="9"/>
  <c r="T297" i="9"/>
  <c r="T954" i="9"/>
  <c r="T4420" i="9"/>
  <c r="T1704" i="9"/>
  <c r="T176" i="9"/>
  <c r="T2079" i="9"/>
  <c r="T2149" i="9"/>
  <c r="T3978" i="9"/>
  <c r="T4999" i="9"/>
  <c r="T801" i="9"/>
  <c r="T2529" i="9"/>
  <c r="T904" i="9"/>
  <c r="T381" i="9"/>
  <c r="T3239" i="9"/>
  <c r="T3988" i="9"/>
  <c r="T2671" i="9"/>
  <c r="T134" i="9"/>
  <c r="T4210" i="9"/>
  <c r="T4765" i="9"/>
  <c r="T1574" i="9"/>
  <c r="T2123" i="9"/>
  <c r="T2974" i="9"/>
  <c r="T4309" i="9"/>
  <c r="T2829" i="9"/>
  <c r="T852" i="9"/>
  <c r="T70" i="9"/>
  <c r="T4030" i="9"/>
  <c r="T4193" i="9"/>
  <c r="X2434" i="9" l="1"/>
  <c r="X3991" i="9"/>
  <c r="X3529" i="9"/>
  <c r="X2948" i="9"/>
  <c r="X1047" i="9"/>
  <c r="X1255" i="9"/>
  <c r="X3655" i="9"/>
  <c r="X4018" i="9"/>
  <c r="X4200" i="9"/>
  <c r="X2123" i="9"/>
  <c r="X3720" i="9"/>
  <c r="X954" i="9"/>
  <c r="X3988" i="9"/>
  <c r="X447" i="9"/>
  <c r="X1798" i="9"/>
  <c r="X1262" i="9"/>
  <c r="X119" i="9"/>
  <c r="X2079" i="9"/>
  <c r="X3875" i="9"/>
  <c r="X269" i="9"/>
  <c r="X1845" i="9"/>
  <c r="X3996" i="9"/>
  <c r="X1843" i="9"/>
  <c r="X2013" i="9"/>
  <c r="X700" i="9"/>
  <c r="X464" i="9"/>
  <c r="X2854" i="9"/>
  <c r="X3978" i="9"/>
  <c r="X221" i="9"/>
  <c r="X175" i="9"/>
  <c r="X1896" i="9"/>
  <c r="X39" i="9"/>
  <c r="X3239" i="9"/>
  <c r="X4765" i="9"/>
  <c r="X1032" i="9"/>
  <c r="X2847" i="9"/>
  <c r="X2134" i="9"/>
  <c r="X1704" i="9"/>
  <c r="X2758" i="9"/>
  <c r="X176" i="9"/>
  <c r="X852" i="9"/>
  <c r="X3229" i="9"/>
  <c r="X1540" i="9"/>
  <c r="X1072" i="9"/>
  <c r="X4748" i="9"/>
  <c r="X2687" i="9"/>
  <c r="X2557" i="9"/>
  <c r="X2067" i="9"/>
  <c r="X3433" i="9"/>
  <c r="X801" i="9"/>
  <c r="X1908" i="9"/>
  <c r="X4109" i="9"/>
  <c r="X618" i="9"/>
  <c r="X2174" i="9"/>
  <c r="X4236" i="9"/>
  <c r="X4335" i="9"/>
  <c r="X1863" i="9"/>
  <c r="X3551" i="9"/>
  <c r="X1954" i="9"/>
  <c r="X3290" i="9"/>
  <c r="X655" i="9"/>
  <c r="X4511" i="9"/>
  <c r="X2987" i="9"/>
  <c r="X3423" i="9"/>
  <c r="X3154" i="9"/>
  <c r="X4030" i="9"/>
  <c r="X4971" i="9"/>
  <c r="X1353" i="9"/>
  <c r="X4926" i="9"/>
  <c r="X2541" i="9"/>
  <c r="X2961" i="9"/>
  <c r="X3376" i="9"/>
  <c r="X2575" i="9"/>
  <c r="X4216" i="9"/>
  <c r="X1115" i="9"/>
  <c r="X2834" i="9"/>
  <c r="X2002" i="9"/>
  <c r="X1574" i="9"/>
  <c r="X2496" i="9"/>
  <c r="X4279" i="9"/>
  <c r="X4792" i="9"/>
  <c r="X3800" i="9"/>
  <c r="X2529" i="9"/>
  <c r="X111" i="9"/>
  <c r="X4052" i="9"/>
  <c r="X2671" i="9"/>
  <c r="X1895" i="9"/>
  <c r="X4648" i="9"/>
  <c r="X3326" i="9"/>
  <c r="U2118" i="9"/>
  <c r="U3053" i="9"/>
  <c r="U3137" i="9"/>
  <c r="U1012" i="9"/>
  <c r="U489" i="9"/>
  <c r="U1738" i="9"/>
  <c r="U3022" i="9"/>
  <c r="U3524" i="9"/>
  <c r="U1033" i="9"/>
  <c r="U1480" i="9"/>
  <c r="U536" i="9"/>
  <c r="U2606" i="9"/>
  <c r="U4559" i="9"/>
  <c r="U4246" i="9"/>
  <c r="U1291" i="9"/>
  <c r="U2518" i="9"/>
  <c r="U1598" i="9"/>
  <c r="U3426" i="9"/>
  <c r="U882" i="9"/>
  <c r="U4300" i="9"/>
  <c r="U1427" i="9"/>
  <c r="U2672" i="9"/>
  <c r="U2266" i="9"/>
  <c r="U3242" i="9"/>
  <c r="U279" i="9"/>
  <c r="U2631" i="9"/>
  <c r="U4586" i="9"/>
  <c r="U1286" i="9"/>
  <c r="U4320" i="9"/>
  <c r="U4892" i="9"/>
  <c r="U3772" i="9"/>
  <c r="U3334" i="9"/>
  <c r="U2368" i="9"/>
  <c r="U3797" i="9"/>
  <c r="U3452" i="9"/>
  <c r="U1420" i="9"/>
  <c r="U956" i="9"/>
  <c r="U4814" i="9"/>
  <c r="U4202" i="9"/>
  <c r="U3098" i="9"/>
  <c r="U3748" i="9"/>
  <c r="U792" i="9"/>
  <c r="U2727" i="9"/>
  <c r="U1888" i="9"/>
  <c r="U4996" i="9"/>
  <c r="U939" i="9"/>
  <c r="U4579" i="9"/>
  <c r="U2038" i="9"/>
  <c r="U1683" i="9"/>
  <c r="U3059" i="9"/>
  <c r="U2" i="9"/>
  <c r="U1557" i="9"/>
  <c r="U4306" i="9"/>
  <c r="U1754" i="9"/>
  <c r="U3150" i="9"/>
  <c r="U3994" i="9"/>
  <c r="U4360" i="9"/>
  <c r="U777" i="9"/>
  <c r="U3917" i="9"/>
  <c r="U1758" i="9"/>
  <c r="U2402" i="9"/>
  <c r="U1985" i="9"/>
  <c r="U4242" i="9"/>
  <c r="U963" i="9"/>
  <c r="U1568" i="9"/>
  <c r="U1484" i="9"/>
  <c r="U3285" i="9"/>
  <c r="U581" i="9"/>
  <c r="U1559" i="9"/>
  <c r="U3673" i="9"/>
  <c r="U1565" i="9"/>
  <c r="U457" i="9"/>
  <c r="U4645" i="9"/>
  <c r="U3789" i="9"/>
  <c r="U1195" i="9"/>
  <c r="U3165" i="9"/>
  <c r="U3082" i="9"/>
  <c r="U3665" i="9"/>
  <c r="U606" i="9"/>
  <c r="U4708" i="9"/>
  <c r="U4842" i="9"/>
  <c r="U2375" i="9"/>
  <c r="U594" i="9"/>
  <c r="U4456" i="9"/>
  <c r="U3848" i="9"/>
  <c r="U1183" i="9"/>
  <c r="U4085" i="9"/>
  <c r="U2553" i="9"/>
  <c r="U4630" i="9"/>
  <c r="U2583" i="9"/>
  <c r="U422" i="9"/>
  <c r="U3309" i="9"/>
  <c r="U3912" i="9"/>
  <c r="U3271" i="9"/>
  <c r="U1104" i="9"/>
  <c r="U454" i="9"/>
  <c r="U3595" i="9"/>
  <c r="U3918" i="9"/>
  <c r="U639" i="9"/>
  <c r="U3511" i="9"/>
  <c r="U3960" i="9"/>
  <c r="U1496" i="9"/>
  <c r="U3970" i="9"/>
  <c r="U3263" i="9"/>
  <c r="U3585" i="9"/>
  <c r="U3687" i="9"/>
  <c r="U3032" i="9"/>
  <c r="U1320" i="9"/>
  <c r="U1248" i="9"/>
  <c r="U1239" i="9"/>
  <c r="U4863" i="9"/>
  <c r="U4942" i="9"/>
  <c r="U3281" i="9"/>
  <c r="U848" i="9"/>
  <c r="U4474" i="9"/>
  <c r="U346" i="9"/>
  <c r="U1871" i="9"/>
  <c r="U2392" i="9"/>
  <c r="U4083" i="9"/>
  <c r="U2300" i="9"/>
  <c r="U301" i="9"/>
  <c r="U1991" i="9"/>
  <c r="U4172" i="9"/>
  <c r="U3916" i="9"/>
  <c r="U1151" i="9"/>
  <c r="U4753" i="9"/>
  <c r="U4267" i="9"/>
  <c r="U397" i="9"/>
  <c r="U2653" i="9"/>
  <c r="U1912" i="9"/>
  <c r="U2202" i="9"/>
  <c r="U924" i="9"/>
  <c r="U4161" i="9"/>
  <c r="U1742" i="9"/>
  <c r="U858" i="9"/>
  <c r="U3514" i="9"/>
  <c r="U4014" i="9"/>
  <c r="U1131" i="9"/>
  <c r="U4305" i="9"/>
  <c r="U651" i="9"/>
  <c r="U1023" i="9"/>
  <c r="U4022" i="9"/>
  <c r="U3969" i="9"/>
  <c r="U781" i="9"/>
  <c r="U4561" i="9"/>
  <c r="U338" i="9"/>
  <c r="U4082" i="9"/>
  <c r="U4197" i="9"/>
  <c r="U1268" i="9"/>
  <c r="U3896" i="9"/>
  <c r="U2063" i="9"/>
  <c r="U237" i="9"/>
  <c r="U2880" i="9"/>
  <c r="U2709" i="9"/>
  <c r="U1661" i="9"/>
  <c r="U684" i="9"/>
  <c r="U104" i="9"/>
  <c r="U1039" i="9"/>
  <c r="U169" i="9"/>
  <c r="U2698" i="9"/>
  <c r="U3493" i="9"/>
  <c r="U3920" i="9"/>
  <c r="U2197" i="9"/>
  <c r="U1643" i="9"/>
  <c r="U1066" i="9"/>
  <c r="U4615" i="9"/>
  <c r="U2862" i="9"/>
  <c r="U1727" i="9"/>
  <c r="U2773" i="9"/>
  <c r="X1940" i="9"/>
  <c r="X4835" i="9"/>
  <c r="X2399" i="9"/>
  <c r="X4125" i="9"/>
  <c r="X1018" i="9"/>
  <c r="X254" i="9"/>
  <c r="X4358" i="9"/>
  <c r="X2149" i="9"/>
  <c r="X2735" i="9"/>
  <c r="X4248" i="9"/>
  <c r="X2547" i="9"/>
  <c r="X1361" i="9"/>
  <c r="X4839" i="9"/>
  <c r="X2883" i="9"/>
  <c r="X3841" i="9"/>
  <c r="X4619" i="9"/>
  <c r="X298" i="9"/>
  <c r="X3352" i="9"/>
  <c r="X4210" i="9"/>
  <c r="X4988" i="9"/>
  <c r="X4362" i="9"/>
  <c r="X481" i="9"/>
  <c r="X2974" i="9"/>
  <c r="X4829" i="9"/>
  <c r="X4521" i="9"/>
  <c r="X4313" i="9"/>
  <c r="X3967" i="9"/>
  <c r="X4467" i="9"/>
  <c r="X2458" i="9"/>
  <c r="X3486" i="9"/>
  <c r="X1355" i="9"/>
  <c r="X4309" i="9"/>
  <c r="X1926" i="9"/>
  <c r="X3393" i="9"/>
  <c r="X1254" i="9"/>
  <c r="X739" i="9"/>
  <c r="X902" i="9"/>
  <c r="X3802" i="9"/>
  <c r="X1147" i="9"/>
  <c r="X1745" i="9"/>
  <c r="X2963" i="9"/>
  <c r="X2829" i="9"/>
  <c r="X4193" i="9"/>
  <c r="X4420" i="9"/>
  <c r="X1827" i="9"/>
  <c r="X4999" i="9"/>
  <c r="S64" i="9"/>
  <c r="S3956" i="9"/>
  <c r="S97" i="9"/>
  <c r="S2026" i="9"/>
  <c r="S3218" i="9"/>
  <c r="S877" i="9"/>
  <c r="S2076" i="9"/>
  <c r="S2603" i="9"/>
  <c r="S3561" i="9"/>
  <c r="S139" i="9"/>
  <c r="S2446" i="9"/>
  <c r="S2895" i="9"/>
  <c r="S937" i="9"/>
  <c r="S2613" i="9"/>
  <c r="S4713" i="9"/>
  <c r="S4350" i="9"/>
  <c r="S881" i="9"/>
  <c r="S2764" i="9"/>
  <c r="S1797" i="9"/>
  <c r="S499" i="9"/>
  <c r="S4195" i="9"/>
  <c r="S4882" i="9"/>
  <c r="S351" i="9"/>
  <c r="S908" i="9"/>
  <c r="S2981" i="9"/>
  <c r="S4880" i="9"/>
  <c r="S4176" i="9"/>
  <c r="S676" i="9"/>
  <c r="S4299" i="9"/>
  <c r="S3340" i="9"/>
  <c r="S1807" i="9"/>
  <c r="S3622" i="9"/>
  <c r="S2807" i="9"/>
  <c r="S1231" i="9"/>
  <c r="S2765" i="9"/>
  <c r="S2723" i="9"/>
  <c r="S4373" i="9"/>
  <c r="S4020" i="9"/>
  <c r="S2686" i="9"/>
  <c r="S3684" i="9"/>
  <c r="S1998" i="9"/>
  <c r="S887" i="9"/>
  <c r="S1413" i="9"/>
  <c r="S1802" i="9"/>
  <c r="S2171" i="9"/>
  <c r="S96" i="9"/>
  <c r="S3980" i="9"/>
  <c r="S1207" i="9"/>
  <c r="S2898" i="9"/>
  <c r="S1343" i="9"/>
  <c r="S4222" i="9"/>
  <c r="S817" i="9"/>
  <c r="S1199" i="9"/>
  <c r="S1177" i="9"/>
  <c r="S3666" i="9"/>
  <c r="S2808" i="9"/>
  <c r="S4247" i="9"/>
  <c r="S4567" i="9"/>
  <c r="S4862" i="9"/>
  <c r="S4491" i="9"/>
  <c r="S4112" i="9"/>
  <c r="S743" i="9"/>
  <c r="S3624" i="9"/>
  <c r="S1549" i="9"/>
  <c r="S1873" i="9"/>
  <c r="S309" i="9"/>
  <c r="S151" i="9"/>
  <c r="S3574" i="9"/>
  <c r="S3563" i="9"/>
  <c r="S5001" i="9"/>
  <c r="S981" i="9"/>
  <c r="S156" i="9"/>
  <c r="S4778" i="9"/>
  <c r="S829" i="9"/>
  <c r="S1686" i="9"/>
  <c r="S516" i="9"/>
  <c r="S1829" i="9"/>
  <c r="S3535" i="9"/>
  <c r="S1786" i="9"/>
  <c r="S3814" i="9"/>
  <c r="S305" i="9"/>
  <c r="S3390" i="9"/>
  <c r="S4808" i="9"/>
  <c r="S1625" i="9"/>
  <c r="S2150" i="9"/>
  <c r="S1851" i="9"/>
  <c r="S1028" i="9"/>
  <c r="S1963" i="9"/>
  <c r="S113" i="9"/>
  <c r="S494" i="9"/>
  <c r="S4898" i="9"/>
  <c r="S3471" i="9"/>
  <c r="S4848" i="9"/>
  <c r="S2379" i="9"/>
  <c r="S4488" i="9"/>
  <c r="S2643" i="9"/>
  <c r="S3771" i="9"/>
  <c r="S1327" i="9"/>
  <c r="S1887" i="9"/>
  <c r="S302" i="9"/>
  <c r="S1098" i="9"/>
  <c r="S51" i="9"/>
  <c r="S3504" i="9"/>
  <c r="S2330" i="9"/>
  <c r="S3111" i="9"/>
  <c r="S2426" i="9"/>
  <c r="S4517" i="9"/>
  <c r="S2620" i="9"/>
  <c r="S3333" i="9"/>
  <c r="S426" i="9"/>
  <c r="S277" i="9"/>
  <c r="S2564" i="9"/>
  <c r="S1936" i="9"/>
  <c r="S3952" i="9"/>
  <c r="S2443" i="9"/>
  <c r="S2657" i="9"/>
  <c r="S1080" i="9"/>
  <c r="S3790" i="9"/>
  <c r="S3963" i="9"/>
  <c r="S539" i="9"/>
  <c r="S4786" i="9"/>
  <c r="S4774" i="9"/>
  <c r="S55" i="9"/>
  <c r="S4856" i="9"/>
  <c r="S3998" i="9"/>
  <c r="S561" i="9"/>
  <c r="S3449" i="9"/>
  <c r="S1874" i="9"/>
  <c r="S2997" i="9"/>
  <c r="S4432" i="9"/>
  <c r="S2131" i="9"/>
  <c r="S897" i="9"/>
  <c r="S3660" i="9"/>
  <c r="S1514" i="9"/>
  <c r="S607" i="9"/>
  <c r="S4346" i="9"/>
  <c r="S1161" i="9"/>
  <c r="S4415" i="9"/>
  <c r="S3088" i="9"/>
  <c r="S2194" i="9"/>
  <c r="S3914" i="9"/>
  <c r="S3313" i="9"/>
  <c r="S394" i="9"/>
  <c r="S4664" i="9"/>
  <c r="S2083" i="9"/>
  <c r="S3073" i="9"/>
  <c r="S1349" i="9"/>
  <c r="S493" i="9"/>
  <c r="S300" i="9"/>
  <c r="S4868" i="9"/>
  <c r="S3786" i="9"/>
  <c r="S3291" i="9"/>
  <c r="S4268" i="9"/>
  <c r="S4185" i="9"/>
  <c r="S4790" i="9"/>
  <c r="S2717" i="9"/>
  <c r="S3439" i="9"/>
  <c r="X2767" i="9"/>
  <c r="X29" i="9"/>
  <c r="X2841" i="9"/>
  <c r="X2360" i="9"/>
  <c r="X947" i="9"/>
  <c r="X2337" i="9"/>
  <c r="X316" i="9"/>
  <c r="X70" i="9"/>
  <c r="X4028" i="9"/>
  <c r="X3954" i="9"/>
  <c r="X228" i="9"/>
  <c r="X749" i="9"/>
  <c r="X611" i="9"/>
  <c r="X1237" i="9"/>
  <c r="X1965" i="9"/>
  <c r="X3478" i="9"/>
  <c r="X4035" i="9"/>
  <c r="X3441" i="9"/>
  <c r="X1822" i="9"/>
  <c r="X3559" i="9"/>
  <c r="X297" i="9"/>
  <c r="X4639" i="9"/>
  <c r="X2193" i="9"/>
  <c r="T3111" i="9"/>
  <c r="T3956" i="9"/>
  <c r="T3574" i="9"/>
  <c r="T55" i="9"/>
  <c r="T1625" i="9"/>
  <c r="T2026" i="9"/>
  <c r="T3535" i="9"/>
  <c r="T1802" i="9"/>
  <c r="T1686" i="9"/>
  <c r="T4786" i="9"/>
  <c r="T2150" i="9"/>
  <c r="T4415" i="9"/>
  <c r="T3449" i="9"/>
  <c r="T2171" i="9"/>
  <c r="T516" i="9"/>
  <c r="T2723" i="9"/>
  <c r="T4868" i="9"/>
  <c r="T877" i="9"/>
  <c r="T3218" i="9"/>
  <c r="T1807" i="9"/>
  <c r="T5001" i="9"/>
  <c r="T2808" i="9"/>
  <c r="T887" i="9"/>
  <c r="T2613" i="9"/>
  <c r="T309" i="9"/>
  <c r="T64" i="9"/>
  <c r="T2131" i="9"/>
  <c r="T3666" i="9"/>
  <c r="T3504" i="9"/>
  <c r="T1549" i="9"/>
  <c r="T3333" i="9"/>
  <c r="T676" i="9"/>
  <c r="T3073" i="9"/>
  <c r="T3814" i="9"/>
  <c r="T2564" i="9"/>
  <c r="T4808" i="9"/>
  <c r="T4517" i="9"/>
  <c r="T4790" i="9"/>
  <c r="T3088" i="9"/>
  <c r="T539" i="9"/>
  <c r="T2443" i="9"/>
  <c r="T3980" i="9"/>
  <c r="T2194" i="9"/>
  <c r="T2807" i="9"/>
  <c r="T1161" i="9"/>
  <c r="T1098" i="9"/>
  <c r="T4020" i="9"/>
  <c r="T3914" i="9"/>
  <c r="T881" i="9"/>
  <c r="T3660" i="9"/>
  <c r="T1514" i="9"/>
  <c r="T4848" i="9"/>
  <c r="T51" i="9"/>
  <c r="T4778" i="9"/>
  <c r="T561" i="9"/>
  <c r="T4176" i="9"/>
  <c r="T2330" i="9"/>
  <c r="T1851" i="9"/>
  <c r="T1343" i="9"/>
  <c r="T4488" i="9"/>
  <c r="T1936" i="9"/>
  <c r="T96" i="9"/>
  <c r="T3313" i="9"/>
  <c r="T394" i="9"/>
  <c r="T3563" i="9"/>
  <c r="T829" i="9"/>
  <c r="T4774" i="9"/>
  <c r="T2426" i="9"/>
  <c r="T897" i="9"/>
  <c r="T1028" i="9"/>
  <c r="T2446" i="9"/>
  <c r="T3291" i="9"/>
  <c r="T1080" i="9"/>
  <c r="T4350" i="9"/>
  <c r="T1786" i="9"/>
  <c r="T97" i="9"/>
  <c r="T3624" i="9"/>
  <c r="T4567" i="9"/>
  <c r="T426" i="9"/>
  <c r="T1413" i="9"/>
  <c r="T156" i="9"/>
  <c r="T2603" i="9"/>
  <c r="T4268" i="9"/>
  <c r="T4373" i="9"/>
  <c r="T4664" i="9"/>
  <c r="T300" i="9"/>
  <c r="T2643" i="9"/>
  <c r="T3390" i="9"/>
  <c r="T1231" i="9"/>
  <c r="T2620" i="9"/>
  <c r="T1199" i="9"/>
  <c r="T4185" i="9"/>
  <c r="T937" i="9"/>
  <c r="T3622" i="9"/>
  <c r="T2895" i="9"/>
  <c r="T4856" i="9"/>
  <c r="T4491" i="9"/>
  <c r="T3561" i="9"/>
  <c r="T2076" i="9"/>
  <c r="T3684" i="9"/>
  <c r="T981" i="9"/>
  <c r="T1887" i="9"/>
  <c r="T351" i="9"/>
  <c r="T2997" i="9"/>
  <c r="T2717" i="9"/>
  <c r="T3771" i="9"/>
  <c r="T2657" i="9"/>
  <c r="T4346" i="9"/>
  <c r="T4432" i="9"/>
  <c r="T4862" i="9"/>
  <c r="T1873" i="9"/>
  <c r="T139" i="9"/>
  <c r="T4222" i="9"/>
  <c r="T2981" i="9"/>
  <c r="T4247" i="9"/>
  <c r="T3790" i="9"/>
  <c r="T302" i="9"/>
  <c r="T2083" i="9"/>
  <c r="T4299" i="9"/>
  <c r="T817" i="9"/>
  <c r="T3340" i="9"/>
  <c r="T113" i="9"/>
  <c r="T3952" i="9"/>
  <c r="T4880" i="9"/>
  <c r="T277" i="9"/>
  <c r="T1177" i="9"/>
  <c r="T305" i="9"/>
  <c r="T4112" i="9"/>
  <c r="T4898" i="9"/>
  <c r="T1874" i="9"/>
  <c r="T493" i="9"/>
  <c r="T607" i="9"/>
  <c r="T3786" i="9"/>
  <c r="T1207" i="9"/>
  <c r="T2898" i="9"/>
  <c r="T1797" i="9"/>
  <c r="T1829" i="9"/>
  <c r="T494" i="9"/>
  <c r="T3963" i="9"/>
  <c r="T1349" i="9"/>
  <c r="T2686" i="9"/>
  <c r="T743" i="9"/>
  <c r="T1998" i="9"/>
  <c r="T3439" i="9"/>
  <c r="T499" i="9"/>
  <c r="T2764" i="9"/>
  <c r="T4713" i="9"/>
  <c r="T3998" i="9"/>
  <c r="T908" i="9"/>
  <c r="T151" i="9"/>
  <c r="T4195" i="9"/>
  <c r="T1963" i="9"/>
  <c r="T3471" i="9"/>
  <c r="T2765" i="9"/>
  <c r="T2379" i="9"/>
  <c r="T1327" i="9"/>
  <c r="T4882" i="9"/>
  <c r="X381" i="9"/>
  <c r="X3867" i="9"/>
  <c r="X3683" i="9"/>
  <c r="X2117" i="9"/>
  <c r="X2843" i="9"/>
  <c r="X258" i="9"/>
  <c r="X2560" i="9"/>
  <c r="X53" i="9"/>
  <c r="X1296" i="9"/>
  <c r="X3442" i="9"/>
  <c r="X1569" i="9"/>
  <c r="X904" i="9"/>
  <c r="X2229" i="9"/>
  <c r="X134" i="9"/>
  <c r="X4454" i="9"/>
  <c r="X3116" i="9"/>
  <c r="X2523" i="9"/>
  <c r="X596" i="9"/>
  <c r="X2865" i="9"/>
  <c r="X246" i="9"/>
  <c r="X2120" i="9"/>
  <c r="X3253" i="9"/>
  <c r="X234" i="9"/>
  <c r="U2009" i="9" l="1"/>
  <c r="U3538" i="9"/>
  <c r="U3293" i="9"/>
  <c r="U4697" i="9"/>
  <c r="U4793" i="9"/>
  <c r="U171" i="9"/>
  <c r="U1373" i="9"/>
  <c r="U4553" i="9"/>
  <c r="U2599" i="9"/>
  <c r="U2220" i="9"/>
  <c r="U4297" i="9"/>
  <c r="U2152" i="9"/>
  <c r="U3657" i="9"/>
  <c r="U233" i="9"/>
  <c r="U1506" i="9"/>
  <c r="U1733" i="9"/>
  <c r="U1538" i="9"/>
  <c r="U3735" i="9"/>
  <c r="U3610" i="9"/>
  <c r="U1391" i="9"/>
  <c r="U2678" i="9"/>
  <c r="U4410" i="9"/>
  <c r="U599" i="9"/>
  <c r="U84" i="9"/>
  <c r="U3806" i="9"/>
  <c r="U3125" i="9"/>
  <c r="U459" i="9"/>
  <c r="U4601" i="9"/>
  <c r="U2768" i="9"/>
  <c r="U478" i="9"/>
  <c r="U2450" i="9"/>
  <c r="U4772" i="9"/>
  <c r="U3543" i="9"/>
  <c r="U1731" i="9"/>
  <c r="U4074" i="9"/>
  <c r="U384" i="9"/>
  <c r="U832" i="9"/>
  <c r="U4556" i="9"/>
  <c r="U2435" i="9"/>
  <c r="U4428" i="9"/>
  <c r="U820" i="9"/>
  <c r="U1626" i="9"/>
  <c r="U1350" i="9"/>
  <c r="U3948" i="9"/>
  <c r="U4936" i="9"/>
  <c r="U2407" i="9"/>
  <c r="U3780" i="9"/>
  <c r="U548" i="9"/>
  <c r="U2201" i="9"/>
  <c r="U4546" i="9"/>
  <c r="U4891" i="9"/>
  <c r="U3115" i="9"/>
  <c r="U2677" i="9"/>
  <c r="U1382" i="9"/>
  <c r="U3049" i="9"/>
  <c r="U1274" i="9"/>
  <c r="U2763" i="9"/>
  <c r="U2604" i="9"/>
  <c r="U38" i="9"/>
  <c r="U2127" i="9"/>
  <c r="U4250" i="9"/>
  <c r="U524" i="9"/>
  <c r="U3932" i="9"/>
  <c r="U4256" i="9"/>
  <c r="U1684" i="9"/>
  <c r="U3413" i="9"/>
  <c r="U361" i="9"/>
  <c r="U811" i="9"/>
  <c r="U3276" i="9"/>
  <c r="U4661" i="9"/>
  <c r="U1494" i="9"/>
  <c r="U1473" i="9"/>
  <c r="U2183" i="9"/>
  <c r="U3796" i="9"/>
  <c r="U1238" i="9"/>
  <c r="U570" i="9"/>
  <c r="U3279" i="9"/>
  <c r="U3593" i="9"/>
  <c r="U4795" i="9"/>
  <c r="U2885" i="9"/>
  <c r="U1244" i="9"/>
  <c r="U3725" i="9"/>
  <c r="U761" i="9"/>
  <c r="U1462" i="9"/>
  <c r="U1088" i="9"/>
  <c r="U1760" i="9"/>
  <c r="U2828" i="9"/>
  <c r="U2799" i="9"/>
  <c r="U574" i="9"/>
  <c r="U714" i="9"/>
  <c r="U919" i="9"/>
  <c r="U1435" i="9"/>
  <c r="U2437" i="9"/>
  <c r="U3828" i="9"/>
  <c r="U4527" i="9"/>
  <c r="U2386" i="9"/>
  <c r="U702" i="9"/>
  <c r="U2251" i="9"/>
  <c r="U4566" i="9"/>
  <c r="U2176" i="9"/>
  <c r="U3565" i="9"/>
  <c r="U4917" i="9"/>
  <c r="U1901" i="9"/>
  <c r="U4732" i="9"/>
  <c r="U3700" i="9"/>
  <c r="U1855" i="9"/>
  <c r="U4885" i="9"/>
  <c r="U1501" i="9"/>
  <c r="U1944" i="9"/>
  <c r="U2250" i="9"/>
  <c r="U3940" i="9"/>
  <c r="U4404" i="9"/>
  <c r="U368" i="9"/>
  <c r="U1659" i="9"/>
  <c r="U1918" i="9"/>
  <c r="U4975" i="9"/>
  <c r="U2897" i="9"/>
  <c r="U624" i="9"/>
  <c r="U4905" i="9"/>
  <c r="U2654" i="9"/>
  <c r="U69" i="9"/>
  <c r="U2630" i="9"/>
  <c r="U1037" i="9"/>
  <c r="U1685" i="9"/>
  <c r="U4998" i="9"/>
  <c r="U4849" i="9"/>
  <c r="U2212" i="9"/>
  <c r="U2357" i="9"/>
  <c r="U4576" i="9"/>
  <c r="U1767" i="9"/>
  <c r="U3886" i="9"/>
  <c r="U3270" i="9"/>
  <c r="U3713" i="9"/>
  <c r="U155" i="9"/>
  <c r="U2904" i="9"/>
  <c r="U4385" i="9"/>
  <c r="U976" i="9"/>
  <c r="U1201" i="9"/>
  <c r="U2461" i="9"/>
  <c r="U2142" i="9"/>
  <c r="U4259" i="9"/>
  <c r="U3601" i="9"/>
  <c r="U4398" i="9"/>
  <c r="U4170" i="9"/>
  <c r="U1145" i="9"/>
  <c r="U3822" i="9"/>
  <c r="U4127" i="9"/>
  <c r="U3091" i="9"/>
  <c r="U3637" i="9"/>
  <c r="U4944" i="9"/>
  <c r="U1301" i="9"/>
  <c r="U4741" i="9"/>
  <c r="U450" i="9"/>
  <c r="U1461" i="9"/>
  <c r="U4209" i="9"/>
  <c r="U3710" i="9"/>
  <c r="U500" i="9"/>
  <c r="U3409" i="9"/>
  <c r="U2513" i="9"/>
  <c r="U1365" i="9"/>
  <c r="U3812" i="9"/>
  <c r="U1698" i="9"/>
  <c r="U2487" i="9"/>
  <c r="U4045" i="9"/>
  <c r="U633" i="9"/>
  <c r="U3753" i="9"/>
  <c r="U2239" i="9"/>
  <c r="U3758" i="9"/>
  <c r="U4937" i="9"/>
  <c r="U1691" i="9"/>
  <c r="U2238" i="9"/>
  <c r="U4520" i="9"/>
  <c r="U3294" i="9"/>
  <c r="U1158" i="9"/>
  <c r="U4684" i="9"/>
  <c r="U2864" i="9"/>
  <c r="U3040" i="9"/>
  <c r="U4106" i="9"/>
  <c r="U4263" i="9"/>
  <c r="X3291" i="9"/>
  <c r="X4664" i="9"/>
  <c r="X4346" i="9"/>
  <c r="X1874" i="9"/>
  <c r="X539" i="9"/>
  <c r="X2564" i="9"/>
  <c r="X2330" i="9"/>
  <c r="X2643" i="9"/>
  <c r="X1963" i="9"/>
  <c r="X3814" i="9"/>
  <c r="X156" i="9"/>
  <c r="X1549" i="9"/>
  <c r="X2808" i="9"/>
  <c r="X1207" i="9"/>
  <c r="X3684" i="9"/>
  <c r="X3622" i="9"/>
  <c r="X908" i="9"/>
  <c r="X4350" i="9"/>
  <c r="X2603" i="9"/>
  <c r="X3786" i="9"/>
  <c r="X394" i="9"/>
  <c r="X607" i="9"/>
  <c r="X3449" i="9"/>
  <c r="X3963" i="9"/>
  <c r="X277" i="9"/>
  <c r="X3504" i="9"/>
  <c r="X4488" i="9"/>
  <c r="X1028" i="9"/>
  <c r="X1786" i="9"/>
  <c r="X981" i="9"/>
  <c r="X3624" i="9"/>
  <c r="X3666" i="9"/>
  <c r="X3980" i="9"/>
  <c r="X2686" i="9"/>
  <c r="X1807" i="9"/>
  <c r="X351" i="9"/>
  <c r="X4713" i="9"/>
  <c r="X2076" i="9"/>
  <c r="T3053" i="9"/>
  <c r="T4022" i="9"/>
  <c r="T956" i="9"/>
  <c r="T3263" i="9"/>
  <c r="T3920" i="9"/>
  <c r="T781" i="9"/>
  <c r="T4474" i="9"/>
  <c r="T397" i="9"/>
  <c r="T1758" i="9"/>
  <c r="T792" i="9"/>
  <c r="T1248" i="9"/>
  <c r="T3673" i="9"/>
  <c r="T4615" i="9"/>
  <c r="T581" i="9"/>
  <c r="T882" i="9"/>
  <c r="T1268" i="9"/>
  <c r="T4082" i="9"/>
  <c r="T777" i="9"/>
  <c r="T594" i="9"/>
  <c r="T3493" i="9"/>
  <c r="T4242" i="9"/>
  <c r="T2375" i="9"/>
  <c r="T4456" i="9"/>
  <c r="T3789" i="9"/>
  <c r="T1643" i="9"/>
  <c r="T3426" i="9"/>
  <c r="T4586" i="9"/>
  <c r="T1985" i="9"/>
  <c r="T2063" i="9"/>
  <c r="T1023" i="9"/>
  <c r="T2880" i="9"/>
  <c r="T3242" i="9"/>
  <c r="T3665" i="9"/>
  <c r="T1598" i="9"/>
  <c r="T1991" i="9"/>
  <c r="T2709" i="9"/>
  <c r="T4306" i="9"/>
  <c r="T279" i="9"/>
  <c r="T489" i="9"/>
  <c r="T4996" i="9"/>
  <c r="T4579" i="9"/>
  <c r="T2606" i="9"/>
  <c r="T1195" i="9"/>
  <c r="T3150" i="9"/>
  <c r="T4161" i="9"/>
  <c r="T4014" i="9"/>
  <c r="T3165" i="9"/>
  <c r="T4246" i="9"/>
  <c r="T1320" i="9"/>
  <c r="T1012" i="9"/>
  <c r="T2518" i="9"/>
  <c r="T924" i="9"/>
  <c r="T3514" i="9"/>
  <c r="T2698" i="9"/>
  <c r="T1480" i="9"/>
  <c r="T4753" i="9"/>
  <c r="T2653" i="9"/>
  <c r="T3281" i="9"/>
  <c r="T457" i="9"/>
  <c r="T858" i="9"/>
  <c r="T3772" i="9"/>
  <c r="T3797" i="9"/>
  <c r="T684" i="9"/>
  <c r="T4085" i="9"/>
  <c r="T2402" i="9"/>
  <c r="T2862" i="9"/>
  <c r="T3309" i="9"/>
  <c r="T3334" i="9"/>
  <c r="T1565" i="9"/>
  <c r="T1559" i="9"/>
  <c r="T3916" i="9"/>
  <c r="T4559" i="9"/>
  <c r="T3912" i="9"/>
  <c r="T4942" i="9"/>
  <c r="T1727" i="9"/>
  <c r="T3687" i="9"/>
  <c r="T3059" i="9"/>
  <c r="T1871" i="9"/>
  <c r="T3918" i="9"/>
  <c r="T2197" i="9"/>
  <c r="T4892" i="9"/>
  <c r="T4360" i="9"/>
  <c r="T1496" i="9"/>
  <c r="T939" i="9"/>
  <c r="T346" i="9"/>
  <c r="T1738" i="9"/>
  <c r="T4172" i="9"/>
  <c r="T1557" i="9"/>
  <c r="T2038" i="9"/>
  <c r="T237" i="9"/>
  <c r="T2583" i="9"/>
  <c r="T4197" i="9"/>
  <c r="T454" i="9"/>
  <c r="T963" i="9"/>
  <c r="T1131" i="9"/>
  <c r="T3285" i="9"/>
  <c r="T4630" i="9"/>
  <c r="T1661" i="9"/>
  <c r="T3848" i="9"/>
  <c r="T3082" i="9"/>
  <c r="T338" i="9"/>
  <c r="T2672" i="9"/>
  <c r="T639" i="9"/>
  <c r="T3032" i="9"/>
  <c r="T2266" i="9"/>
  <c r="T3585" i="9"/>
  <c r="T3595" i="9"/>
  <c r="T1183" i="9"/>
  <c r="T4320" i="9"/>
  <c r="T4814" i="9"/>
  <c r="T301" i="9"/>
  <c r="T4645" i="9"/>
  <c r="T4708" i="9"/>
  <c r="T3896" i="9"/>
  <c r="T1420" i="9"/>
  <c r="T1033" i="9"/>
  <c r="T1912" i="9"/>
  <c r="T1039" i="9"/>
  <c r="T1683" i="9"/>
  <c r="T1427" i="9"/>
  <c r="T2392" i="9"/>
  <c r="T1484" i="9"/>
  <c r="T1742" i="9"/>
  <c r="T2553" i="9"/>
  <c r="T1239" i="9"/>
  <c r="T1888" i="9"/>
  <c r="T2118" i="9"/>
  <c r="T1151" i="9"/>
  <c r="T3960" i="9"/>
  <c r="T3917" i="9"/>
  <c r="T422" i="9"/>
  <c r="T4267" i="9"/>
  <c r="T1286" i="9"/>
  <c r="T1754" i="9"/>
  <c r="T4300" i="9"/>
  <c r="T3969" i="9"/>
  <c r="T3137" i="9"/>
  <c r="T3098" i="9"/>
  <c r="T3022" i="9"/>
  <c r="T3524" i="9"/>
  <c r="T2727" i="9"/>
  <c r="T3994" i="9"/>
  <c r="T169" i="9"/>
  <c r="T3271" i="9"/>
  <c r="T2300" i="9"/>
  <c r="T1568" i="9"/>
  <c r="T4561" i="9"/>
  <c r="T3452" i="9"/>
  <c r="T848" i="9"/>
  <c r="T4863" i="9"/>
  <c r="T651" i="9"/>
  <c r="T2" i="9"/>
  <c r="T1291" i="9"/>
  <c r="T2631" i="9"/>
  <c r="T3970" i="9"/>
  <c r="T606" i="9"/>
  <c r="T2368" i="9"/>
  <c r="T4202" i="9"/>
  <c r="T536" i="9"/>
  <c r="T1104" i="9"/>
  <c r="T4842" i="9"/>
  <c r="T3748" i="9"/>
  <c r="T2202" i="9"/>
  <c r="T104" i="9"/>
  <c r="T2773" i="9"/>
  <c r="T4083" i="9"/>
  <c r="T3511" i="9"/>
  <c r="T4305" i="9"/>
  <c r="T1066" i="9"/>
  <c r="X4868" i="9"/>
  <c r="X3313" i="9"/>
  <c r="X1514" i="9"/>
  <c r="X561" i="9"/>
  <c r="X3790" i="9"/>
  <c r="X426" i="9"/>
  <c r="X51" i="9"/>
  <c r="X2379" i="9"/>
  <c r="X1851" i="9"/>
  <c r="X3535" i="9"/>
  <c r="X5001" i="9"/>
  <c r="X743" i="9"/>
  <c r="X1177" i="9"/>
  <c r="X96" i="9"/>
  <c r="X4020" i="9"/>
  <c r="X3340" i="9"/>
  <c r="X4882" i="9"/>
  <c r="X2613" i="9"/>
  <c r="X877" i="9"/>
  <c r="S1033" i="9"/>
  <c r="S4300" i="9"/>
  <c r="S3994" i="9"/>
  <c r="S1683" i="9"/>
  <c r="S1480" i="9"/>
  <c r="S536" i="9"/>
  <c r="S3969" i="9"/>
  <c r="X3969" i="9" s="1"/>
  <c r="S3082" i="9"/>
  <c r="X3082" i="9" s="1"/>
  <c r="S858" i="9"/>
  <c r="X858" i="9" s="1"/>
  <c r="S4942" i="9"/>
  <c r="X4942" i="9" s="1"/>
  <c r="S1888" i="9"/>
  <c r="S3452" i="9"/>
  <c r="S3165" i="9"/>
  <c r="S781" i="9"/>
  <c r="S3150" i="9"/>
  <c r="X3150" i="9" s="1"/>
  <c r="S457" i="9"/>
  <c r="X457" i="9" s="1"/>
  <c r="S3772" i="9"/>
  <c r="X3772" i="9" s="1"/>
  <c r="S3917" i="9"/>
  <c r="X3917" i="9" s="1"/>
  <c r="S2368" i="9"/>
  <c r="X2368" i="9" s="1"/>
  <c r="S4579" i="9"/>
  <c r="X4579" i="9" s="1"/>
  <c r="S3960" i="9"/>
  <c r="X3960" i="9" s="1"/>
  <c r="S651" i="9"/>
  <c r="S956" i="9"/>
  <c r="X956" i="9" s="1"/>
  <c r="S3665" i="9"/>
  <c r="X3665" i="9" s="1"/>
  <c r="S4708" i="9"/>
  <c r="X4708" i="9" s="1"/>
  <c r="S4246" i="9"/>
  <c r="X4246" i="9" s="1"/>
  <c r="S2266" i="9"/>
  <c r="X2266" i="9" s="1"/>
  <c r="S3426" i="9"/>
  <c r="X3426" i="9" s="1"/>
  <c r="S1742" i="9"/>
  <c r="X1742" i="9" s="1"/>
  <c r="S4630" i="9"/>
  <c r="X4630" i="9" s="1"/>
  <c r="S1420" i="9"/>
  <c r="X1420" i="9" s="1"/>
  <c r="S3797" i="9"/>
  <c r="S3673" i="9"/>
  <c r="X3673" i="9" s="1"/>
  <c r="S684" i="9"/>
  <c r="S3595" i="9"/>
  <c r="X3595" i="9" s="1"/>
  <c r="S2773" i="9"/>
  <c r="X2773" i="9" s="1"/>
  <c r="S3022" i="9"/>
  <c r="X3022" i="9" s="1"/>
  <c r="S1496" i="9"/>
  <c r="X1496" i="9" s="1"/>
  <c r="S3789" i="9"/>
  <c r="X3789" i="9" s="1"/>
  <c r="S1661" i="9"/>
  <c r="X1661" i="9" s="1"/>
  <c r="S3309" i="9"/>
  <c r="X3309" i="9" s="1"/>
  <c r="S4753" i="9"/>
  <c r="X4753" i="9" s="1"/>
  <c r="S3334" i="9"/>
  <c r="X3334" i="9" s="1"/>
  <c r="S4863" i="9"/>
  <c r="S594" i="9"/>
  <c r="X594" i="9" s="1"/>
  <c r="S1012" i="9"/>
  <c r="X1012" i="9" s="1"/>
  <c r="S2392" i="9"/>
  <c r="X2392" i="9" s="1"/>
  <c r="S1568" i="9"/>
  <c r="X1568" i="9" s="1"/>
  <c r="S2300" i="9"/>
  <c r="X2300" i="9" s="1"/>
  <c r="S3053" i="9"/>
  <c r="X3053" i="9" s="1"/>
  <c r="S1104" i="9"/>
  <c r="X1104" i="9" s="1"/>
  <c r="S454" i="9"/>
  <c r="X454" i="9" s="1"/>
  <c r="S2118" i="9"/>
  <c r="S4892" i="9"/>
  <c r="X4892" i="9" s="1"/>
  <c r="S848" i="9"/>
  <c r="X848" i="9" s="1"/>
  <c r="S169" i="9"/>
  <c r="S1183" i="9"/>
  <c r="X1183" i="9" s="1"/>
  <c r="S2862" i="9"/>
  <c r="X2862" i="9" s="1"/>
  <c r="S2063" i="9"/>
  <c r="X2063" i="9" s="1"/>
  <c r="S1066" i="9"/>
  <c r="X1066" i="9" s="1"/>
  <c r="S3920" i="9"/>
  <c r="X3920" i="9" s="1"/>
  <c r="S2202" i="9"/>
  <c r="X2202" i="9" s="1"/>
  <c r="S4172" i="9"/>
  <c r="S3514" i="9"/>
  <c r="X3514" i="9" s="1"/>
  <c r="S2606" i="9"/>
  <c r="X2606" i="9" s="1"/>
  <c r="S2038" i="9"/>
  <c r="X2038" i="9" s="1"/>
  <c r="S581" i="9"/>
  <c r="S4014" i="9"/>
  <c r="S4022" i="9"/>
  <c r="X4022" i="9" s="1"/>
  <c r="S4559" i="9"/>
  <c r="X4559" i="9" s="1"/>
  <c r="S4242" i="9"/>
  <c r="X4242" i="9" s="1"/>
  <c r="S1151" i="9"/>
  <c r="X1151" i="9" s="1"/>
  <c r="S1291" i="9"/>
  <c r="X1291" i="9" s="1"/>
  <c r="S4615" i="9"/>
  <c r="X4615" i="9" s="1"/>
  <c r="S4360" i="9"/>
  <c r="X4360" i="9" s="1"/>
  <c r="S397" i="9"/>
  <c r="X397" i="9" s="1"/>
  <c r="S1195" i="9"/>
  <c r="X1195" i="9" s="1"/>
  <c r="S2583" i="9"/>
  <c r="X2583" i="9" s="1"/>
  <c r="S2653" i="9"/>
  <c r="X2653" i="9" s="1"/>
  <c r="S1871" i="9"/>
  <c r="S1131" i="9"/>
  <c r="S4161" i="9"/>
  <c r="X4161" i="9" s="1"/>
  <c r="S1248" i="9"/>
  <c r="X1248" i="9" s="1"/>
  <c r="S4306" i="9"/>
  <c r="X4306" i="9" s="1"/>
  <c r="S2" i="9"/>
  <c r="X2" i="9" s="1"/>
  <c r="S2672" i="9"/>
  <c r="S1643" i="9"/>
  <c r="X1643" i="9" s="1"/>
  <c r="S1912" i="9"/>
  <c r="X1912" i="9" s="1"/>
  <c r="S3896" i="9"/>
  <c r="X3896" i="9" s="1"/>
  <c r="S3098" i="9"/>
  <c r="X3098" i="9" s="1"/>
  <c r="S3918" i="9"/>
  <c r="X3918" i="9" s="1"/>
  <c r="S2402" i="9"/>
  <c r="X2402" i="9" s="1"/>
  <c r="S2518" i="9"/>
  <c r="X2518" i="9" s="1"/>
  <c r="S1023" i="9"/>
  <c r="S3242" i="9"/>
  <c r="X3242" i="9" s="1"/>
  <c r="S606" i="9"/>
  <c r="X606" i="9" s="1"/>
  <c r="S4586" i="9"/>
  <c r="X4586" i="9" s="1"/>
  <c r="S639" i="9"/>
  <c r="S3137" i="9"/>
  <c r="X3137" i="9" s="1"/>
  <c r="S4085" i="9"/>
  <c r="X4085" i="9" s="1"/>
  <c r="S1758" i="9"/>
  <c r="X1758" i="9" s="1"/>
  <c r="S4083" i="9"/>
  <c r="S1565" i="9"/>
  <c r="X1565" i="9" s="1"/>
  <c r="S3585" i="9"/>
  <c r="X3585" i="9" s="1"/>
  <c r="S2727" i="9"/>
  <c r="X2727" i="9" s="1"/>
  <c r="S1559" i="9"/>
  <c r="X1559" i="9" s="1"/>
  <c r="S1727" i="9"/>
  <c r="X1727" i="9" s="1"/>
  <c r="S2553" i="9"/>
  <c r="X2553" i="9" s="1"/>
  <c r="S338" i="9"/>
  <c r="X338" i="9" s="1"/>
  <c r="S1991" i="9"/>
  <c r="X1991" i="9" s="1"/>
  <c r="S3271" i="9"/>
  <c r="X3271" i="9" s="1"/>
  <c r="S4456" i="9"/>
  <c r="S3970" i="9"/>
  <c r="X3970" i="9" s="1"/>
  <c r="S1268" i="9"/>
  <c r="X1268" i="9" s="1"/>
  <c r="S3493" i="9"/>
  <c r="X3493" i="9" s="1"/>
  <c r="S3916" i="9"/>
  <c r="S4996" i="9"/>
  <c r="X4996" i="9" s="1"/>
  <c r="S2197" i="9"/>
  <c r="X2197" i="9" s="1"/>
  <c r="S963" i="9"/>
  <c r="S3281" i="9"/>
  <c r="X3281" i="9" s="1"/>
  <c r="S1738" i="9"/>
  <c r="S1286" i="9"/>
  <c r="X1286" i="9" s="1"/>
  <c r="S301" i="9"/>
  <c r="X301" i="9" s="1"/>
  <c r="S792" i="9"/>
  <c r="X792" i="9" s="1"/>
  <c r="S1484" i="9"/>
  <c r="X1484" i="9" s="1"/>
  <c r="S4814" i="9"/>
  <c r="S777" i="9"/>
  <c r="X777" i="9" s="1"/>
  <c r="S1754" i="9"/>
  <c r="S4320" i="9"/>
  <c r="X4320" i="9" s="1"/>
  <c r="S4474" i="9"/>
  <c r="S1598" i="9"/>
  <c r="X1598" i="9" s="1"/>
  <c r="S4561" i="9"/>
  <c r="X4561" i="9" s="1"/>
  <c r="S3511" i="9"/>
  <c r="S939" i="9"/>
  <c r="X939" i="9" s="1"/>
  <c r="S4202" i="9"/>
  <c r="S3848" i="9"/>
  <c r="X3848" i="9" s="1"/>
  <c r="S3748" i="9"/>
  <c r="X3748" i="9" s="1"/>
  <c r="S346" i="9"/>
  <c r="X346" i="9" s="1"/>
  <c r="S3032" i="9"/>
  <c r="X3032" i="9" s="1"/>
  <c r="S2375" i="9"/>
  <c r="S3524" i="9"/>
  <c r="X3524" i="9" s="1"/>
  <c r="S279" i="9"/>
  <c r="S882" i="9"/>
  <c r="S3912" i="9"/>
  <c r="X3912" i="9" s="1"/>
  <c r="S3687" i="9"/>
  <c r="X3687" i="9" s="1"/>
  <c r="S1320" i="9"/>
  <c r="X1320" i="9" s="1"/>
  <c r="S422" i="9"/>
  <c r="X422" i="9" s="1"/>
  <c r="S1239" i="9"/>
  <c r="X1239" i="9" s="1"/>
  <c r="S237" i="9"/>
  <c r="X237" i="9" s="1"/>
  <c r="S4197" i="9"/>
  <c r="X4197" i="9" s="1"/>
  <c r="S4082" i="9"/>
  <c r="X4082" i="9" s="1"/>
  <c r="S2880" i="9"/>
  <c r="S4305" i="9"/>
  <c r="X4305" i="9" s="1"/>
  <c r="S924" i="9"/>
  <c r="X924" i="9" s="1"/>
  <c r="S2709" i="9"/>
  <c r="X2709" i="9" s="1"/>
  <c r="S3059" i="9"/>
  <c r="X3059" i="9" s="1"/>
  <c r="S1039" i="9"/>
  <c r="S489" i="9"/>
  <c r="S2698" i="9"/>
  <c r="S104" i="9"/>
  <c r="X104" i="9" s="1"/>
  <c r="S3285" i="9"/>
  <c r="X3285" i="9" s="1"/>
  <c r="S4842" i="9"/>
  <c r="X4842" i="9" s="1"/>
  <c r="S1985" i="9"/>
  <c r="X1985" i="9" s="1"/>
  <c r="S1557" i="9"/>
  <c r="X1557" i="9" s="1"/>
  <c r="S3263" i="9"/>
  <c r="X3263" i="9" s="1"/>
  <c r="S2631" i="9"/>
  <c r="X2631" i="9" s="1"/>
  <c r="S4645" i="9"/>
  <c r="X4645" i="9" s="1"/>
  <c r="S1427" i="9"/>
  <c r="X1427" i="9" s="1"/>
  <c r="S4267" i="9"/>
  <c r="X4267" i="9" s="1"/>
  <c r="X3439" i="9"/>
  <c r="X300" i="9"/>
  <c r="X3914" i="9"/>
  <c r="X3660" i="9"/>
  <c r="X3998" i="9"/>
  <c r="X1080" i="9"/>
  <c r="X3333" i="9"/>
  <c r="X1098" i="9"/>
  <c r="X4848" i="9"/>
  <c r="X2150" i="9"/>
  <c r="X1829" i="9"/>
  <c r="X3563" i="9"/>
  <c r="X4112" i="9"/>
  <c r="X1199" i="9"/>
  <c r="X2171" i="9"/>
  <c r="X4373" i="9"/>
  <c r="X4299" i="9"/>
  <c r="X4195" i="9"/>
  <c r="X937" i="9"/>
  <c r="X3218" i="9"/>
  <c r="X2717" i="9"/>
  <c r="X493" i="9"/>
  <c r="X2194" i="9"/>
  <c r="X897" i="9"/>
  <c r="X4856" i="9"/>
  <c r="X2657" i="9"/>
  <c r="X2620" i="9"/>
  <c r="X302" i="9"/>
  <c r="X3471" i="9"/>
  <c r="X1625" i="9"/>
  <c r="X516" i="9"/>
  <c r="X3574" i="9"/>
  <c r="X4491" i="9"/>
  <c r="X817" i="9"/>
  <c r="X1802" i="9"/>
  <c r="X2723" i="9"/>
  <c r="X676" i="9"/>
  <c r="X499" i="9"/>
  <c r="X2895" i="9"/>
  <c r="X2026" i="9"/>
  <c r="X4790" i="9"/>
  <c r="X1349" i="9"/>
  <c r="X3088" i="9"/>
  <c r="X2131" i="9"/>
  <c r="X55" i="9"/>
  <c r="X2443" i="9"/>
  <c r="X4517" i="9"/>
  <c r="X1887" i="9"/>
  <c r="X4898" i="9"/>
  <c r="X4808" i="9"/>
  <c r="X1686" i="9"/>
  <c r="X151" i="9"/>
  <c r="X4862" i="9"/>
  <c r="X4222" i="9"/>
  <c r="X1413" i="9"/>
  <c r="X2765" i="9"/>
  <c r="X4176" i="9"/>
  <c r="X1797" i="9"/>
  <c r="X2446" i="9"/>
  <c r="X97" i="9"/>
  <c r="X4185" i="9"/>
  <c r="X3073" i="9"/>
  <c r="X4415" i="9"/>
  <c r="X4432" i="9"/>
  <c r="X4774" i="9"/>
  <c r="X3952" i="9"/>
  <c r="X2426" i="9"/>
  <c r="X1327" i="9"/>
  <c r="X494" i="9"/>
  <c r="X3390" i="9"/>
  <c r="X829" i="9"/>
  <c r="X309" i="9"/>
  <c r="X4567" i="9"/>
  <c r="X1343" i="9"/>
  <c r="X887" i="9"/>
  <c r="X1231" i="9"/>
  <c r="X4880" i="9"/>
  <c r="X2764" i="9"/>
  <c r="X139" i="9"/>
  <c r="X3956" i="9"/>
  <c r="X4268" i="9"/>
  <c r="X2083" i="9"/>
  <c r="X1161" i="9"/>
  <c r="X2997" i="9"/>
  <c r="X4786" i="9"/>
  <c r="X1936" i="9"/>
  <c r="X3111" i="9"/>
  <c r="X3771" i="9"/>
  <c r="X113" i="9"/>
  <c r="X305" i="9"/>
  <c r="X4778" i="9"/>
  <c r="X1873" i="9"/>
  <c r="X4247" i="9"/>
  <c r="X2898" i="9"/>
  <c r="X1998" i="9"/>
  <c r="X2807" i="9"/>
  <c r="X2981" i="9"/>
  <c r="X881" i="9"/>
  <c r="X3561" i="9"/>
  <c r="X64" i="9"/>
  <c r="X581" i="9" l="1"/>
  <c r="X1888" i="9"/>
  <c r="X3994" i="9"/>
  <c r="X4300" i="9"/>
  <c r="X1738" i="9"/>
  <c r="X1131" i="9"/>
  <c r="X1033" i="9"/>
  <c r="X639" i="9"/>
  <c r="X2880" i="9"/>
  <c r="X1754" i="9"/>
  <c r="X4456" i="9"/>
  <c r="X1871" i="9"/>
  <c r="X169" i="9"/>
  <c r="X3797" i="9"/>
  <c r="X684" i="9"/>
  <c r="X2698" i="9"/>
  <c r="X882" i="9"/>
  <c r="X4202" i="9"/>
  <c r="X963" i="9"/>
  <c r="X4172" i="9"/>
  <c r="X489" i="9"/>
  <c r="X279" i="9"/>
  <c r="X4814" i="9"/>
  <c r="X4083" i="9"/>
  <c r="X1023" i="9"/>
  <c r="X2672" i="9"/>
  <c r="X651" i="9"/>
  <c r="X781" i="9"/>
  <c r="X536" i="9"/>
  <c r="X1039" i="9"/>
  <c r="X3511" i="9"/>
  <c r="X2118" i="9"/>
  <c r="X3165" i="9"/>
  <c r="X1480" i="9"/>
  <c r="X4474" i="9"/>
  <c r="X2375" i="9"/>
  <c r="X3916" i="9"/>
  <c r="X4014" i="9"/>
  <c r="X4863" i="9"/>
  <c r="X3452" i="9"/>
  <c r="X1683" i="9"/>
  <c r="U2844" i="9"/>
  <c r="U3236" i="9"/>
  <c r="U4781" i="9"/>
  <c r="U2462" i="9"/>
  <c r="U399" i="9"/>
  <c r="U2256" i="9"/>
  <c r="U3688" i="9"/>
  <c r="U2348" i="9"/>
  <c r="U3494" i="9"/>
  <c r="U1937" i="9"/>
  <c r="U4017" i="9"/>
  <c r="U3089" i="9"/>
  <c r="U2638" i="9"/>
  <c r="U1378" i="9"/>
  <c r="U3419" i="9"/>
  <c r="U441" i="9"/>
  <c r="U4232" i="9"/>
  <c r="U4807" i="9"/>
  <c r="U1416" i="9"/>
  <c r="U597" i="9"/>
  <c r="U1453" i="9"/>
  <c r="U3102" i="9"/>
  <c r="U2784" i="9"/>
  <c r="U2053" i="9"/>
  <c r="U3500" i="9"/>
  <c r="U3612" i="9"/>
  <c r="U468" i="9"/>
  <c r="U2346" i="9"/>
  <c r="U1730" i="9"/>
  <c r="U2943" i="9"/>
  <c r="U177" i="9"/>
  <c r="U2750" i="9"/>
  <c r="U3382" i="9"/>
  <c r="U4537" i="9"/>
  <c r="U1748" i="9"/>
  <c r="U3045" i="9"/>
  <c r="U4239" i="9"/>
  <c r="U4258" i="9"/>
  <c r="U993" i="9"/>
  <c r="U2896" i="9"/>
  <c r="U1442" i="9"/>
  <c r="U3396" i="9"/>
  <c r="U3113" i="9"/>
  <c r="U2521" i="9"/>
  <c r="U4310" i="9"/>
  <c r="U2110" i="9"/>
  <c r="U4746" i="9"/>
  <c r="U974" i="9"/>
  <c r="U4004" i="9"/>
  <c r="U3214" i="9"/>
  <c r="U630" i="9"/>
  <c r="U207" i="9"/>
  <c r="U2455" i="9"/>
  <c r="U140" i="9"/>
  <c r="U2340" i="9"/>
  <c r="U3898" i="9"/>
  <c r="U2207" i="9"/>
  <c r="U4139" i="9"/>
  <c r="U795" i="9"/>
  <c r="U2094" i="9"/>
  <c r="U1697" i="9"/>
  <c r="U4644" i="9"/>
  <c r="U4896" i="9"/>
  <c r="U2761" i="9"/>
  <c r="U4487" i="9"/>
  <c r="U1591" i="9"/>
  <c r="U4293" i="9"/>
  <c r="U2918" i="9"/>
  <c r="U161" i="9"/>
  <c r="U1257" i="9"/>
  <c r="U3265" i="9"/>
  <c r="U522" i="9"/>
  <c r="U4264" i="9"/>
  <c r="U1619" i="9"/>
  <c r="U690" i="9"/>
  <c r="U1397" i="9"/>
  <c r="U285" i="9"/>
  <c r="U3870" i="9"/>
  <c r="U2029" i="9"/>
  <c r="U4031" i="9"/>
  <c r="U1958" i="9"/>
  <c r="U921" i="9"/>
  <c r="U707" i="9"/>
  <c r="U4493" i="9"/>
  <c r="U4145" i="9"/>
  <c r="U2469" i="9"/>
  <c r="U4638" i="9"/>
  <c r="U4141" i="9"/>
  <c r="U353" i="9"/>
  <c r="U4596" i="9"/>
  <c r="U4025" i="9"/>
  <c r="U2679" i="9"/>
  <c r="U2290" i="9"/>
  <c r="U3264" i="9"/>
  <c r="U2832" i="9"/>
  <c r="U2718" i="9"/>
  <c r="U2273" i="9"/>
  <c r="U3330" i="9"/>
  <c r="U1127" i="9"/>
  <c r="U3254" i="9"/>
  <c r="U4492" i="9"/>
  <c r="U3300" i="9"/>
  <c r="U1042" i="9"/>
  <c r="U4443" i="9"/>
  <c r="U1428" i="9"/>
  <c r="U4055" i="9"/>
  <c r="U4387" i="9"/>
  <c r="U2505" i="9"/>
  <c r="U3722" i="9"/>
  <c r="U855" i="9"/>
  <c r="U4240" i="9"/>
  <c r="U1306" i="9"/>
  <c r="U2979" i="9"/>
  <c r="U1152" i="9"/>
  <c r="U2126" i="9"/>
  <c r="U4368" i="9"/>
  <c r="U2059" i="9"/>
  <c r="U4095" i="9"/>
  <c r="U2667" i="9"/>
  <c r="U243" i="9"/>
  <c r="U992" i="9"/>
  <c r="U3785" i="9"/>
  <c r="U2316" i="9"/>
  <c r="U99" i="9"/>
  <c r="U4498" i="9"/>
  <c r="U1782" i="9"/>
  <c r="U3712" i="9"/>
  <c r="U1671" i="9"/>
  <c r="U2366" i="9"/>
  <c r="U110" i="9"/>
  <c r="U3784" i="9"/>
  <c r="U1629" i="9"/>
  <c r="U2731" i="9"/>
  <c r="U377" i="9"/>
  <c r="U3134" i="9"/>
  <c r="U4954" i="9"/>
  <c r="U3223" i="9"/>
  <c r="U1716" i="9"/>
  <c r="U1837" i="9"/>
  <c r="U3928" i="9"/>
  <c r="U1425" i="9"/>
  <c r="U778" i="9"/>
  <c r="U2615" i="9"/>
  <c r="T2127" i="9"/>
  <c r="T2220" i="9"/>
  <c r="T832" i="9"/>
  <c r="T3780" i="9"/>
  <c r="T1760" i="9"/>
  <c r="T1391" i="9"/>
  <c r="T2904" i="9"/>
  <c r="T4795" i="9"/>
  <c r="T714" i="9"/>
  <c r="T2799" i="9"/>
  <c r="T4793" i="9"/>
  <c r="T3270" i="9"/>
  <c r="T3886" i="9"/>
  <c r="T570" i="9"/>
  <c r="T1538" i="9"/>
  <c r="T4527" i="9"/>
  <c r="T633" i="9"/>
  <c r="T2251" i="9"/>
  <c r="T4772" i="9"/>
  <c r="T2435" i="9"/>
  <c r="T4428" i="9"/>
  <c r="T2630" i="9"/>
  <c r="T919" i="9"/>
  <c r="T4732" i="9"/>
  <c r="T811" i="9"/>
  <c r="T4975" i="9"/>
  <c r="T1462" i="9"/>
  <c r="T4697" i="9"/>
  <c r="T1244" i="9"/>
  <c r="T3753" i="9"/>
  <c r="T1944" i="9"/>
  <c r="T384" i="9"/>
  <c r="T4905" i="9"/>
  <c r="T1473" i="9"/>
  <c r="T1767" i="9"/>
  <c r="T3700" i="9"/>
  <c r="T2461" i="9"/>
  <c r="T478" i="9"/>
  <c r="T3806" i="9"/>
  <c r="T761" i="9"/>
  <c r="T3948" i="9"/>
  <c r="T624" i="9"/>
  <c r="T2201" i="9"/>
  <c r="T2677" i="9"/>
  <c r="T69" i="9"/>
  <c r="T450" i="9"/>
  <c r="T3828" i="9"/>
  <c r="T1506" i="9"/>
  <c r="T4917" i="9"/>
  <c r="T2009" i="9"/>
  <c r="T599" i="9"/>
  <c r="T4385" i="9"/>
  <c r="T2386" i="9"/>
  <c r="T2885" i="9"/>
  <c r="T4410" i="9"/>
  <c r="T171" i="9"/>
  <c r="T2239" i="9"/>
  <c r="T2828" i="9"/>
  <c r="T1684" i="9"/>
  <c r="T3713" i="9"/>
  <c r="T4849" i="9"/>
  <c r="T1494" i="9"/>
  <c r="T2212" i="9"/>
  <c r="T3932" i="9"/>
  <c r="T4170" i="9"/>
  <c r="T1088" i="9"/>
  <c r="T1731" i="9"/>
  <c r="T2152" i="9"/>
  <c r="T2238" i="9"/>
  <c r="T1365" i="9"/>
  <c r="T1238" i="9"/>
  <c r="T3409" i="9"/>
  <c r="T3279" i="9"/>
  <c r="T3543" i="9"/>
  <c r="T4297" i="9"/>
  <c r="T3725" i="9"/>
  <c r="T2678" i="9"/>
  <c r="T2864" i="9"/>
  <c r="T3593" i="9"/>
  <c r="T1158" i="9"/>
  <c r="T4106" i="9"/>
  <c r="T3796" i="9"/>
  <c r="T1382" i="9"/>
  <c r="T1373" i="9"/>
  <c r="T4885" i="9"/>
  <c r="T2407" i="9"/>
  <c r="T702" i="9"/>
  <c r="T1350" i="9"/>
  <c r="T1435" i="9"/>
  <c r="T4741" i="9"/>
  <c r="T3657" i="9"/>
  <c r="T574" i="9"/>
  <c r="T4209" i="9"/>
  <c r="T2357" i="9"/>
  <c r="T3610" i="9"/>
  <c r="T4936" i="9"/>
  <c r="T2763" i="9"/>
  <c r="T4556" i="9"/>
  <c r="T361" i="9"/>
  <c r="T1626" i="9"/>
  <c r="T4404" i="9"/>
  <c r="T2487" i="9"/>
  <c r="T4127" i="9"/>
  <c r="T1501" i="9"/>
  <c r="T1855" i="9"/>
  <c r="T3601" i="9"/>
  <c r="T3565" i="9"/>
  <c r="T2768" i="9"/>
  <c r="T1698" i="9"/>
  <c r="T3758" i="9"/>
  <c r="T4566" i="9"/>
  <c r="T368" i="9"/>
  <c r="T4250" i="9"/>
  <c r="T1691" i="9"/>
  <c r="T4045" i="9"/>
  <c r="T4601" i="9"/>
  <c r="T3040" i="9"/>
  <c r="T4684" i="9"/>
  <c r="T4576" i="9"/>
  <c r="T3822" i="9"/>
  <c r="T3293" i="9"/>
  <c r="T2176" i="9"/>
  <c r="T3049" i="9"/>
  <c r="T2250" i="9"/>
  <c r="T2654" i="9"/>
  <c r="T1733" i="9"/>
  <c r="T38" i="9"/>
  <c r="T1461" i="9"/>
  <c r="T459" i="9"/>
  <c r="T2897" i="9"/>
  <c r="T1901" i="9"/>
  <c r="T3538" i="9"/>
  <c r="T4263" i="9"/>
  <c r="T1037" i="9"/>
  <c r="T3710" i="9"/>
  <c r="T155" i="9"/>
  <c r="T2183" i="9"/>
  <c r="T2604" i="9"/>
  <c r="T4256" i="9"/>
  <c r="T4998" i="9"/>
  <c r="T3115" i="9"/>
  <c r="T820" i="9"/>
  <c r="T4553" i="9"/>
  <c r="T2450" i="9"/>
  <c r="T3735" i="9"/>
  <c r="T3125" i="9"/>
  <c r="T3812" i="9"/>
  <c r="T1201" i="9"/>
  <c r="T1685" i="9"/>
  <c r="T4937" i="9"/>
  <c r="T2142" i="9"/>
  <c r="T4259" i="9"/>
  <c r="T3413" i="9"/>
  <c r="T1301" i="9"/>
  <c r="T4891" i="9"/>
  <c r="T2599" i="9"/>
  <c r="T3637" i="9"/>
  <c r="T233" i="9"/>
  <c r="T1274" i="9"/>
  <c r="T3940" i="9"/>
  <c r="T2513" i="9"/>
  <c r="T524" i="9"/>
  <c r="T4546" i="9"/>
  <c r="T2437" i="9"/>
  <c r="T4074" i="9"/>
  <c r="T4944" i="9"/>
  <c r="T500" i="9"/>
  <c r="T3091" i="9"/>
  <c r="T1145" i="9"/>
  <c r="T3294" i="9"/>
  <c r="T4398" i="9"/>
  <c r="T1918" i="9"/>
  <c r="T4520" i="9"/>
  <c r="T548" i="9"/>
  <c r="T84" i="9"/>
  <c r="T1659" i="9"/>
  <c r="T4661" i="9"/>
  <c r="T976" i="9"/>
  <c r="T3276" i="9"/>
  <c r="S450" i="9"/>
  <c r="X450" i="9" s="1"/>
  <c r="S2904" i="9"/>
  <c r="S3279" i="9"/>
  <c r="X3279" i="9" s="1"/>
  <c r="S3710" i="9"/>
  <c r="X3710" i="9" s="1"/>
  <c r="S4684" i="9"/>
  <c r="X4684" i="9" s="1"/>
  <c r="S69" i="9"/>
  <c r="X69" i="9" s="1"/>
  <c r="S1301" i="9"/>
  <c r="X1301" i="9" s="1"/>
  <c r="S3593" i="9"/>
  <c r="S3735" i="9"/>
  <c r="X3735" i="9" s="1"/>
  <c r="S4793" i="9"/>
  <c r="X4793" i="9" s="1"/>
  <c r="S3565" i="9"/>
  <c r="X3565" i="9" s="1"/>
  <c r="S4297" i="9"/>
  <c r="X4297" i="9" s="1"/>
  <c r="S3270" i="9"/>
  <c r="X3270" i="9" s="1"/>
  <c r="S3700" i="9"/>
  <c r="X3700" i="9" s="1"/>
  <c r="S4891" i="9"/>
  <c r="X4891" i="9" s="1"/>
  <c r="S1088" i="9"/>
  <c r="S3828" i="9"/>
  <c r="S2763" i="9"/>
  <c r="X2763" i="9" s="1"/>
  <c r="S1944" i="9"/>
  <c r="S1659" i="9"/>
  <c r="S155" i="9"/>
  <c r="X155" i="9" s="1"/>
  <c r="S1901" i="9"/>
  <c r="X1901" i="9" s="1"/>
  <c r="S3932" i="9"/>
  <c r="S4385" i="9"/>
  <c r="X4385" i="9" s="1"/>
  <c r="S1473" i="9"/>
  <c r="S2678" i="9"/>
  <c r="X2678" i="9" s="1"/>
  <c r="S1244" i="9"/>
  <c r="X1244" i="9" s="1"/>
  <c r="S4256" i="9"/>
  <c r="X4256" i="9" s="1"/>
  <c r="S2127" i="9"/>
  <c r="X2127" i="9" s="1"/>
  <c r="S3657" i="9"/>
  <c r="X3657" i="9" s="1"/>
  <c r="S4209" i="9"/>
  <c r="X4209" i="9" s="1"/>
  <c r="S361" i="9"/>
  <c r="X361" i="9" s="1"/>
  <c r="S4917" i="9"/>
  <c r="X4917" i="9" s="1"/>
  <c r="S2799" i="9"/>
  <c r="S3610" i="9"/>
  <c r="S524" i="9"/>
  <c r="S3796" i="9"/>
  <c r="S832" i="9"/>
  <c r="X832" i="9" s="1"/>
  <c r="S2142" i="9"/>
  <c r="S3780" i="9"/>
  <c r="X3780" i="9" s="1"/>
  <c r="S478" i="9"/>
  <c r="X478" i="9" s="1"/>
  <c r="S3753" i="9"/>
  <c r="X3753" i="9" s="1"/>
  <c r="S1201" i="9"/>
  <c r="X1201" i="9" s="1"/>
  <c r="S761" i="9"/>
  <c r="S2897" i="9"/>
  <c r="S1461" i="9"/>
  <c r="S84" i="9"/>
  <c r="S4937" i="9"/>
  <c r="X4937" i="9" s="1"/>
  <c r="S4546" i="9"/>
  <c r="X4546" i="9" s="1"/>
  <c r="S4576" i="9"/>
  <c r="S1767" i="9"/>
  <c r="X1767" i="9" s="1"/>
  <c r="S3822" i="9"/>
  <c r="S384" i="9"/>
  <c r="X384" i="9" s="1"/>
  <c r="S4553" i="9"/>
  <c r="S2885" i="9"/>
  <c r="X2885" i="9" s="1"/>
  <c r="S1691" i="9"/>
  <c r="S1760" i="9"/>
  <c r="X1760" i="9" s="1"/>
  <c r="S4772" i="9"/>
  <c r="X4772" i="9" s="1"/>
  <c r="S4566" i="9"/>
  <c r="S4404" i="9"/>
  <c r="X4404" i="9" s="1"/>
  <c r="S4250" i="9"/>
  <c r="X4250" i="9" s="1"/>
  <c r="S2176" i="9"/>
  <c r="S2183" i="9"/>
  <c r="X2183" i="9" s="1"/>
  <c r="S1274" i="9"/>
  <c r="S4520" i="9"/>
  <c r="X4520" i="9" s="1"/>
  <c r="S4975" i="9"/>
  <c r="S3713" i="9"/>
  <c r="X3713" i="9" s="1"/>
  <c r="S1685" i="9"/>
  <c r="X1685" i="9" s="1"/>
  <c r="S2407" i="9"/>
  <c r="X2407" i="9" s="1"/>
  <c r="S368" i="9"/>
  <c r="S2238" i="9"/>
  <c r="X2238" i="9" s="1"/>
  <c r="S3276" i="9"/>
  <c r="X3276" i="9" s="1"/>
  <c r="S2220" i="9"/>
  <c r="S4527" i="9"/>
  <c r="S1698" i="9"/>
  <c r="X1698" i="9" s="1"/>
  <c r="S4170" i="9"/>
  <c r="X4170" i="9" s="1"/>
  <c r="S1238" i="9"/>
  <c r="X1238" i="9" s="1"/>
  <c r="S4074" i="9"/>
  <c r="X4074" i="9" s="1"/>
  <c r="S4398" i="9"/>
  <c r="X4398" i="9" s="1"/>
  <c r="S3758" i="9"/>
  <c r="X3758" i="9" s="1"/>
  <c r="S1855" i="9"/>
  <c r="X1855" i="9" s="1"/>
  <c r="S4661" i="9"/>
  <c r="X4661" i="9" s="1"/>
  <c r="S4697" i="9"/>
  <c r="X4697" i="9" s="1"/>
  <c r="S4732" i="9"/>
  <c r="S3293" i="9"/>
  <c r="X3293" i="9" s="1"/>
  <c r="S3294" i="9"/>
  <c r="S2630" i="9"/>
  <c r="X2630" i="9" s="1"/>
  <c r="S820" i="9"/>
  <c r="X820" i="9" s="1"/>
  <c r="S1391" i="9"/>
  <c r="X1391" i="9" s="1"/>
  <c r="S811" i="9"/>
  <c r="X811" i="9" s="1"/>
  <c r="S1538" i="9"/>
  <c r="S4428" i="9"/>
  <c r="X4428" i="9" s="1"/>
  <c r="S1037" i="9"/>
  <c r="X1037" i="9" s="1"/>
  <c r="S3409" i="9"/>
  <c r="S2599" i="9"/>
  <c r="X2599" i="9" s="1"/>
  <c r="S1494" i="9"/>
  <c r="X1494" i="9" s="1"/>
  <c r="S1626" i="9"/>
  <c r="X1626" i="9" s="1"/>
  <c r="S4849" i="9"/>
  <c r="X4849" i="9" s="1"/>
  <c r="S633" i="9"/>
  <c r="X633" i="9" s="1"/>
  <c r="S1350" i="9"/>
  <c r="S2487" i="9"/>
  <c r="X2487" i="9" s="1"/>
  <c r="S3637" i="9"/>
  <c r="X3637" i="9" s="1"/>
  <c r="S2768" i="9"/>
  <c r="X2768" i="9" s="1"/>
  <c r="S2437" i="9"/>
  <c r="X2437" i="9" s="1"/>
  <c r="S702" i="9"/>
  <c r="S1435" i="9"/>
  <c r="X1435" i="9" s="1"/>
  <c r="S1918" i="9"/>
  <c r="X1918" i="9" s="1"/>
  <c r="S4905" i="9"/>
  <c r="X4905" i="9" s="1"/>
  <c r="S2251" i="9"/>
  <c r="S548" i="9"/>
  <c r="X548" i="9" s="1"/>
  <c r="S2009" i="9"/>
  <c r="X2009" i="9" s="1"/>
  <c r="S2435" i="9"/>
  <c r="X2435" i="9" s="1"/>
  <c r="S4556" i="9"/>
  <c r="S459" i="9"/>
  <c r="X459" i="9" s="1"/>
  <c r="S4045" i="9"/>
  <c r="X4045" i="9" s="1"/>
  <c r="S2677" i="9"/>
  <c r="X2677" i="9" s="1"/>
  <c r="S1158" i="9"/>
  <c r="X1158" i="9" s="1"/>
  <c r="S4795" i="9"/>
  <c r="S714" i="9"/>
  <c r="X714" i="9" s="1"/>
  <c r="S2201" i="9"/>
  <c r="X2201" i="9" s="1"/>
  <c r="S1373" i="9"/>
  <c r="X1373" i="9" s="1"/>
  <c r="S4410" i="9"/>
  <c r="S4944" i="9"/>
  <c r="X4944" i="9" s="1"/>
  <c r="S3948" i="9"/>
  <c r="X3948" i="9" s="1"/>
  <c r="S2450" i="9"/>
  <c r="X2450" i="9" s="1"/>
  <c r="S1731" i="9"/>
  <c r="X1731" i="9" s="1"/>
  <c r="S233" i="9"/>
  <c r="X233" i="9" s="1"/>
  <c r="S3413" i="9"/>
  <c r="X3413" i="9" s="1"/>
  <c r="S2461" i="9"/>
  <c r="X2461" i="9" s="1"/>
  <c r="S599" i="9"/>
  <c r="X599" i="9" s="1"/>
  <c r="S4741" i="9"/>
  <c r="S2152" i="9"/>
  <c r="X2152" i="9" s="1"/>
  <c r="S1382" i="9"/>
  <c r="X1382" i="9" s="1"/>
  <c r="S3538" i="9"/>
  <c r="X3538" i="9" s="1"/>
  <c r="S2386" i="9"/>
  <c r="X2386" i="9" s="1"/>
  <c r="S2654" i="9"/>
  <c r="X2654" i="9" s="1"/>
  <c r="S2828" i="9"/>
  <c r="S3115" i="9"/>
  <c r="X3115" i="9" s="1"/>
  <c r="S1501" i="9"/>
  <c r="S38" i="9"/>
  <c r="X38" i="9" s="1"/>
  <c r="S4885" i="9"/>
  <c r="X4885" i="9" s="1"/>
  <c r="S574" i="9"/>
  <c r="X574" i="9" s="1"/>
  <c r="S919" i="9"/>
  <c r="S1506" i="9"/>
  <c r="S2513" i="9"/>
  <c r="X2513" i="9" s="1"/>
  <c r="S3725" i="9"/>
  <c r="X3725" i="9" s="1"/>
  <c r="S1365" i="9"/>
  <c r="X1365" i="9" s="1"/>
  <c r="S3601" i="9"/>
  <c r="S4106" i="9"/>
  <c r="X4106" i="9" s="1"/>
  <c r="S3091" i="9"/>
  <c r="S1684" i="9"/>
  <c r="X1684" i="9" s="1"/>
  <c r="S2864" i="9"/>
  <c r="X2864" i="9" s="1"/>
  <c r="S1145" i="9"/>
  <c r="X1145" i="9" s="1"/>
  <c r="S1462" i="9"/>
  <c r="X1462" i="9" s="1"/>
  <c r="S4263" i="9"/>
  <c r="X4263" i="9" s="1"/>
  <c r="S4936" i="9"/>
  <c r="S2357" i="9"/>
  <c r="X2357" i="9" s="1"/>
  <c r="S3886" i="9"/>
  <c r="X3886" i="9" s="1"/>
  <c r="S3940" i="9"/>
  <c r="S2250" i="9"/>
  <c r="X2250" i="9" s="1"/>
  <c r="S171" i="9"/>
  <c r="S2239" i="9"/>
  <c r="X2239" i="9" s="1"/>
  <c r="S570" i="9"/>
  <c r="X570" i="9" s="1"/>
  <c r="S3040" i="9"/>
  <c r="X3040" i="9" s="1"/>
  <c r="S4127" i="9"/>
  <c r="X4127" i="9" s="1"/>
  <c r="S976" i="9"/>
  <c r="S3812" i="9"/>
  <c r="X3812" i="9" s="1"/>
  <c r="S1733" i="9"/>
  <c r="X1733" i="9" s="1"/>
  <c r="S624" i="9"/>
  <c r="S4601" i="9"/>
  <c r="X4601" i="9" s="1"/>
  <c r="S3125" i="9"/>
  <c r="S3806" i="9"/>
  <c r="X3806" i="9" s="1"/>
  <c r="S2604" i="9"/>
  <c r="S2212" i="9"/>
  <c r="S500" i="9"/>
  <c r="S4259" i="9"/>
  <c r="S3543" i="9"/>
  <c r="S4998" i="9"/>
  <c r="X4998" i="9" s="1"/>
  <c r="S3049" i="9"/>
  <c r="X3049" i="9" s="1"/>
  <c r="X1501" i="9" l="1"/>
  <c r="X1538" i="9"/>
  <c r="X4566" i="9"/>
  <c r="X3610" i="9"/>
  <c r="X1944" i="9"/>
  <c r="X4410" i="9"/>
  <c r="X4527" i="9"/>
  <c r="X4576" i="9"/>
  <c r="X2904" i="9"/>
  <c r="X761" i="9"/>
  <c r="X171" i="9"/>
  <c r="X702" i="9"/>
  <c r="X3828" i="9"/>
  <c r="X4732" i="9"/>
  <c r="X1659" i="9"/>
  <c r="X4259" i="9"/>
  <c r="X1506" i="9"/>
  <c r="X1274" i="9"/>
  <c r="X3593" i="9"/>
  <c r="X4936" i="9"/>
  <c r="X500" i="9"/>
  <c r="X3940" i="9"/>
  <c r="X919" i="9"/>
  <c r="X84" i="9"/>
  <c r="X2142" i="9"/>
  <c r="X3932" i="9"/>
  <c r="X1350" i="9"/>
  <c r="X3822" i="9"/>
  <c r="X2212" i="9"/>
  <c r="X3091" i="9"/>
  <c r="X4795" i="9"/>
  <c r="X3409" i="9"/>
  <c r="X368" i="9"/>
  <c r="X4553" i="9"/>
  <c r="X1461" i="9"/>
  <c r="X1691" i="9"/>
  <c r="X1088" i="9"/>
  <c r="X976" i="9"/>
  <c r="X3294" i="9"/>
  <c r="X2176" i="9"/>
  <c r="X2604" i="9"/>
  <c r="X2251" i="9"/>
  <c r="X2897" i="9"/>
  <c r="X3796" i="9"/>
  <c r="X3601" i="9"/>
  <c r="X524" i="9"/>
  <c r="X3125" i="9"/>
  <c r="X4741" i="9"/>
  <c r="X4975" i="9"/>
  <c r="X2799" i="9"/>
  <c r="X3543" i="9"/>
  <c r="X624" i="9"/>
  <c r="X2828" i="9"/>
  <c r="X4556" i="9"/>
  <c r="X2220" i="9"/>
  <c r="X1473" i="9"/>
  <c r="T2126" i="9"/>
  <c r="T3494" i="9"/>
  <c r="T4896" i="9"/>
  <c r="T1453" i="9"/>
  <c r="T4139" i="9"/>
  <c r="T2110" i="9"/>
  <c r="T2896" i="9"/>
  <c r="T2979" i="9"/>
  <c r="T4443" i="9"/>
  <c r="T2207" i="9"/>
  <c r="T4293" i="9"/>
  <c r="T1671" i="9"/>
  <c r="T4055" i="9"/>
  <c r="T1428" i="9"/>
  <c r="T2761" i="9"/>
  <c r="T3712" i="9"/>
  <c r="T3612" i="9"/>
  <c r="T3223" i="9"/>
  <c r="T3264" i="9"/>
  <c r="T110" i="9"/>
  <c r="T4025" i="9"/>
  <c r="T441" i="9"/>
  <c r="T3382" i="9"/>
  <c r="T3928" i="9"/>
  <c r="T2290" i="9"/>
  <c r="T1152" i="9"/>
  <c r="T630" i="9"/>
  <c r="T2718" i="9"/>
  <c r="T2455" i="9"/>
  <c r="T4031" i="9"/>
  <c r="T2094" i="9"/>
  <c r="T2316" i="9"/>
  <c r="T2348" i="9"/>
  <c r="T2029" i="9"/>
  <c r="T3134" i="9"/>
  <c r="T4239" i="9"/>
  <c r="T468" i="9"/>
  <c r="T2943" i="9"/>
  <c r="T99" i="9"/>
  <c r="T1306" i="9"/>
  <c r="T4141" i="9"/>
  <c r="T1619" i="9"/>
  <c r="T243" i="9"/>
  <c r="T2059" i="9"/>
  <c r="T4493" i="9"/>
  <c r="T2679" i="9"/>
  <c r="T399" i="9"/>
  <c r="T3045" i="9"/>
  <c r="T1397" i="9"/>
  <c r="T921" i="9"/>
  <c r="T207" i="9"/>
  <c r="T3898" i="9"/>
  <c r="T2750" i="9"/>
  <c r="T4264" i="9"/>
  <c r="T855" i="9"/>
  <c r="T4644" i="9"/>
  <c r="T4004" i="9"/>
  <c r="T2340" i="9"/>
  <c r="T1782" i="9"/>
  <c r="T1591" i="9"/>
  <c r="T2521" i="9"/>
  <c r="T2256" i="9"/>
  <c r="T1425" i="9"/>
  <c r="T4258" i="9"/>
  <c r="T4095" i="9"/>
  <c r="T3265" i="9"/>
  <c r="T3089" i="9"/>
  <c r="T1629" i="9"/>
  <c r="T1730" i="9"/>
  <c r="T2832" i="9"/>
  <c r="T1748" i="9"/>
  <c r="T3722" i="9"/>
  <c r="T177" i="9"/>
  <c r="T3236" i="9"/>
  <c r="T4487" i="9"/>
  <c r="T2918" i="9"/>
  <c r="T353" i="9"/>
  <c r="T3300" i="9"/>
  <c r="T2784" i="9"/>
  <c r="T3396" i="9"/>
  <c r="T1442" i="9"/>
  <c r="T2638" i="9"/>
  <c r="T4638" i="9"/>
  <c r="T4387" i="9"/>
  <c r="T1378" i="9"/>
  <c r="T4807" i="9"/>
  <c r="T778" i="9"/>
  <c r="T4492" i="9"/>
  <c r="T140" i="9"/>
  <c r="T4368" i="9"/>
  <c r="T4145" i="9"/>
  <c r="T522" i="9"/>
  <c r="T161" i="9"/>
  <c r="T3784" i="9"/>
  <c r="T2505" i="9"/>
  <c r="T1416" i="9"/>
  <c r="T974" i="9"/>
  <c r="T2844" i="9"/>
  <c r="T1837" i="9"/>
  <c r="T3214" i="9"/>
  <c r="T3254" i="9"/>
  <c r="T1127" i="9"/>
  <c r="T3330" i="9"/>
  <c r="T1958" i="9"/>
  <c r="T4240" i="9"/>
  <c r="T1716" i="9"/>
  <c r="T2273" i="9"/>
  <c r="T3102" i="9"/>
  <c r="T2053" i="9"/>
  <c r="T4498" i="9"/>
  <c r="T690" i="9"/>
  <c r="T1937" i="9"/>
  <c r="T2469" i="9"/>
  <c r="T4746" i="9"/>
  <c r="T2731" i="9"/>
  <c r="T1697" i="9"/>
  <c r="T707" i="9"/>
  <c r="T2667" i="9"/>
  <c r="T4781" i="9"/>
  <c r="T1042" i="9"/>
  <c r="T2346" i="9"/>
  <c r="T992" i="9"/>
  <c r="T4537" i="9"/>
  <c r="T2615" i="9"/>
  <c r="T4954" i="9"/>
  <c r="T4232" i="9"/>
  <c r="T2366" i="9"/>
  <c r="T3870" i="9"/>
  <c r="T3785" i="9"/>
  <c r="T795" i="9"/>
  <c r="T2462" i="9"/>
  <c r="T4310" i="9"/>
  <c r="T3113" i="9"/>
  <c r="T3419" i="9"/>
  <c r="T377" i="9"/>
  <c r="T3688" i="9"/>
  <c r="T1257" i="9"/>
  <c r="T4017" i="9"/>
  <c r="T597" i="9"/>
  <c r="T285" i="9"/>
  <c r="T4596" i="9"/>
  <c r="T3500" i="9"/>
  <c r="T993" i="9"/>
  <c r="S110" i="9"/>
  <c r="X110" i="9" s="1"/>
  <c r="S4954" i="9"/>
  <c r="S1425" i="9"/>
  <c r="S630" i="9"/>
  <c r="X630" i="9" s="1"/>
  <c r="S441" i="9"/>
  <c r="X441" i="9" s="1"/>
  <c r="S4004" i="9"/>
  <c r="X4004" i="9" s="1"/>
  <c r="S2750" i="9"/>
  <c r="S1306" i="9"/>
  <c r="S2053" i="9"/>
  <c r="X2053" i="9" s="1"/>
  <c r="S3928" i="9"/>
  <c r="S4293" i="9"/>
  <c r="X4293" i="9" s="1"/>
  <c r="S2094" i="9"/>
  <c r="S1378" i="9"/>
  <c r="S1257" i="9"/>
  <c r="X1257" i="9" s="1"/>
  <c r="S4596" i="9"/>
  <c r="S2832" i="9"/>
  <c r="X2832" i="9" s="1"/>
  <c r="S1152" i="9"/>
  <c r="S3898" i="9"/>
  <c r="X3898" i="9" s="1"/>
  <c r="S353" i="9"/>
  <c r="S974" i="9"/>
  <c r="X974" i="9" s="1"/>
  <c r="S1697" i="9"/>
  <c r="X1697" i="9" s="1"/>
  <c r="S1428" i="9"/>
  <c r="X1428" i="9" s="1"/>
  <c r="S1716" i="9"/>
  <c r="S4746" i="9"/>
  <c r="S3784" i="9"/>
  <c r="X3784" i="9" s="1"/>
  <c r="S4443" i="9"/>
  <c r="X4443" i="9" s="1"/>
  <c r="S4492" i="9"/>
  <c r="S161" i="9"/>
  <c r="S4310" i="9"/>
  <c r="X4310" i="9" s="1"/>
  <c r="S1127" i="9"/>
  <c r="X1127" i="9" s="1"/>
  <c r="S795" i="9"/>
  <c r="S3214" i="9"/>
  <c r="X3214" i="9" s="1"/>
  <c r="S1397" i="9"/>
  <c r="X1397" i="9" s="1"/>
  <c r="S3500" i="9"/>
  <c r="X3500" i="9" s="1"/>
  <c r="S3223" i="9"/>
  <c r="X3223" i="9" s="1"/>
  <c r="S1782" i="9"/>
  <c r="X1782" i="9" s="1"/>
  <c r="S3712" i="9"/>
  <c r="S2469" i="9"/>
  <c r="X2469" i="9" s="1"/>
  <c r="S4141" i="9"/>
  <c r="X4141" i="9" s="1"/>
  <c r="S3722" i="9"/>
  <c r="S2462" i="9"/>
  <c r="X2462" i="9" s="1"/>
  <c r="S2943" i="9"/>
  <c r="X2943" i="9" s="1"/>
  <c r="S2521" i="9"/>
  <c r="S3102" i="9"/>
  <c r="X3102" i="9" s="1"/>
  <c r="S522" i="9"/>
  <c r="X522" i="9" s="1"/>
  <c r="S2273" i="9"/>
  <c r="X2273" i="9" s="1"/>
  <c r="S2667" i="9"/>
  <c r="X2667" i="9" s="1"/>
  <c r="S4264" i="9"/>
  <c r="X4264" i="9" s="1"/>
  <c r="S3134" i="9"/>
  <c r="X3134" i="9" s="1"/>
  <c r="S2718" i="9"/>
  <c r="X2718" i="9" s="1"/>
  <c r="S4095" i="9"/>
  <c r="X4095" i="9" s="1"/>
  <c r="S3236" i="9"/>
  <c r="S3264" i="9"/>
  <c r="X3264" i="9" s="1"/>
  <c r="S4487" i="9"/>
  <c r="X4487" i="9" s="1"/>
  <c r="S1442" i="9"/>
  <c r="X1442" i="9" s="1"/>
  <c r="S2896" i="9"/>
  <c r="X2896" i="9" s="1"/>
  <c r="S243" i="9"/>
  <c r="X243" i="9" s="1"/>
  <c r="S1453" i="9"/>
  <c r="X1453" i="9" s="1"/>
  <c r="S2615" i="9"/>
  <c r="X2615" i="9" s="1"/>
  <c r="S4387" i="9"/>
  <c r="X4387" i="9" s="1"/>
  <c r="S1671" i="9"/>
  <c r="X1671" i="9" s="1"/>
  <c r="S2316" i="9"/>
  <c r="S99" i="9"/>
  <c r="S2918" i="9"/>
  <c r="X2918" i="9" s="1"/>
  <c r="S3870" i="9"/>
  <c r="X3870" i="9" s="1"/>
  <c r="S4232" i="9"/>
  <c r="X4232" i="9" s="1"/>
  <c r="S4781" i="9"/>
  <c r="S468" i="9"/>
  <c r="S2029" i="9"/>
  <c r="S4638" i="9"/>
  <c r="X4638" i="9" s="1"/>
  <c r="S4139" i="9"/>
  <c r="S1042" i="9"/>
  <c r="S1837" i="9"/>
  <c r="X1837" i="9" s="1"/>
  <c r="S207" i="9"/>
  <c r="X207" i="9" s="1"/>
  <c r="S1619" i="9"/>
  <c r="X1619" i="9" s="1"/>
  <c r="S992" i="9"/>
  <c r="S2126" i="9"/>
  <c r="X2126" i="9" s="1"/>
  <c r="S3254" i="9"/>
  <c r="X3254" i="9" s="1"/>
  <c r="S3330" i="9"/>
  <c r="S4239" i="9"/>
  <c r="X4239" i="9" s="1"/>
  <c r="S3089" i="9"/>
  <c r="X3089" i="9" s="1"/>
  <c r="S140" i="9"/>
  <c r="X140" i="9" s="1"/>
  <c r="S4017" i="9"/>
  <c r="X4017" i="9" s="1"/>
  <c r="S1591" i="9"/>
  <c r="X1591" i="9" s="1"/>
  <c r="S855" i="9"/>
  <c r="S3113" i="9"/>
  <c r="X3113" i="9" s="1"/>
  <c r="S3494" i="9"/>
  <c r="S4498" i="9"/>
  <c r="X4498" i="9" s="1"/>
  <c r="S2679" i="9"/>
  <c r="X2679" i="9" s="1"/>
  <c r="S3396" i="9"/>
  <c r="S3265" i="9"/>
  <c r="X3265" i="9" s="1"/>
  <c r="S4896" i="9"/>
  <c r="X4896" i="9" s="1"/>
  <c r="S3419" i="9"/>
  <c r="X3419" i="9" s="1"/>
  <c r="S2348" i="9"/>
  <c r="X2348" i="9" s="1"/>
  <c r="S1937" i="9"/>
  <c r="S2784" i="9"/>
  <c r="X2784" i="9" s="1"/>
  <c r="S597" i="9"/>
  <c r="X597" i="9" s="1"/>
  <c r="S3300" i="9"/>
  <c r="X3300" i="9" s="1"/>
  <c r="S3045" i="9"/>
  <c r="S921" i="9"/>
  <c r="S2110" i="9"/>
  <c r="X2110" i="9" s="1"/>
  <c r="S707" i="9"/>
  <c r="X707" i="9" s="1"/>
  <c r="S4258" i="9"/>
  <c r="S4025" i="9"/>
  <c r="X4025" i="9" s="1"/>
  <c r="S4145" i="9"/>
  <c r="X4145" i="9" s="1"/>
  <c r="S778" i="9"/>
  <c r="S2979" i="9"/>
  <c r="S2844" i="9"/>
  <c r="S377" i="9"/>
  <c r="S3612" i="9"/>
  <c r="X3612" i="9" s="1"/>
  <c r="S1958" i="9"/>
  <c r="S4807" i="9"/>
  <c r="X4807" i="9" s="1"/>
  <c r="S4055" i="9"/>
  <c r="X4055" i="9" s="1"/>
  <c r="S399" i="9"/>
  <c r="S2059" i="9"/>
  <c r="X2059" i="9" s="1"/>
  <c r="S2761" i="9"/>
  <c r="S1416" i="9"/>
  <c r="S2638" i="9"/>
  <c r="S4031" i="9"/>
  <c r="X4031" i="9" s="1"/>
  <c r="S4644" i="9"/>
  <c r="S4368" i="9"/>
  <c r="S690" i="9"/>
  <c r="S2505" i="9"/>
  <c r="S2731" i="9"/>
  <c r="X2731" i="9" s="1"/>
  <c r="S4537" i="9"/>
  <c r="X4537" i="9" s="1"/>
  <c r="S285" i="9"/>
  <c r="X285" i="9" s="1"/>
  <c r="S2366" i="9"/>
  <c r="S2207" i="9"/>
  <c r="S4240" i="9"/>
  <c r="X4240" i="9" s="1"/>
  <c r="S1748" i="9"/>
  <c r="S1730" i="9"/>
  <c r="S3785" i="9"/>
  <c r="X3785" i="9" s="1"/>
  <c r="S993" i="9"/>
  <c r="S177" i="9"/>
  <c r="X177" i="9" s="1"/>
  <c r="S3688" i="9"/>
  <c r="S3382" i="9"/>
  <c r="X3382" i="9" s="1"/>
  <c r="S2455" i="9"/>
  <c r="X2455" i="9" s="1"/>
  <c r="S2346" i="9"/>
  <c r="X2346" i="9" s="1"/>
  <c r="S2290" i="9"/>
  <c r="X2290" i="9" s="1"/>
  <c r="S2340" i="9"/>
  <c r="S2256" i="9"/>
  <c r="X2256" i="9" s="1"/>
  <c r="S1629" i="9"/>
  <c r="X1629" i="9" s="1"/>
  <c r="S4493" i="9"/>
  <c r="U82" i="9"/>
  <c r="U2520" i="9"/>
  <c r="U3650" i="9"/>
  <c r="U2105" i="9"/>
  <c r="U2722" i="9"/>
  <c r="U1217" i="9"/>
  <c r="U1319" i="9"/>
  <c r="U4051" i="9"/>
  <c r="U970" i="9"/>
  <c r="U3555" i="9"/>
  <c r="U199" i="9"/>
  <c r="U2637" i="9"/>
  <c r="U4153" i="9"/>
  <c r="U1178" i="9"/>
  <c r="U2683" i="9"/>
  <c r="U4390" i="9"/>
  <c r="U2321" i="9"/>
  <c r="U4933" i="9"/>
  <c r="U3312" i="9"/>
  <c r="U3992" i="9"/>
  <c r="U2309" i="9"/>
  <c r="U4186" i="9"/>
  <c r="U289" i="9"/>
  <c r="U4921" i="9"/>
  <c r="U4957" i="9"/>
  <c r="U1150" i="9"/>
  <c r="U2957" i="9"/>
  <c r="U2017" i="9"/>
  <c r="U1790" i="9"/>
  <c r="U1191" i="9"/>
  <c r="U4515" i="9"/>
  <c r="U3889" i="9"/>
  <c r="U967" i="9"/>
  <c r="U4476" i="9"/>
  <c r="U3380" i="9"/>
  <c r="U3343" i="9"/>
  <c r="U2225" i="9"/>
  <c r="U3123" i="9"/>
  <c r="U1589" i="9"/>
  <c r="U4916" i="9"/>
  <c r="U4989" i="9"/>
  <c r="U404" i="9"/>
  <c r="U2215" i="9"/>
  <c r="U3512" i="9"/>
  <c r="U4364" i="9"/>
  <c r="U925" i="9"/>
  <c r="U2447" i="9"/>
  <c r="U1398" i="9"/>
  <c r="U3972" i="9"/>
  <c r="U1469" i="9"/>
  <c r="U3981" i="9"/>
  <c r="U216" i="9"/>
  <c r="U2746" i="9"/>
  <c r="U4290" i="9"/>
  <c r="U793" i="9"/>
  <c r="U2666" i="9"/>
  <c r="U679" i="9"/>
  <c r="U2802" i="9"/>
  <c r="U4457" i="9"/>
  <c r="U4816" i="9"/>
  <c r="U425" i="9"/>
  <c r="U3667" i="9"/>
  <c r="U3043" i="9"/>
  <c r="U2397" i="9"/>
  <c r="U4557" i="9"/>
  <c r="U3179" i="9"/>
  <c r="U3005" i="9"/>
  <c r="U1284" i="9"/>
  <c r="U4136" i="9"/>
  <c r="U1074" i="9"/>
  <c r="U355" i="9"/>
  <c r="U4864" i="9"/>
  <c r="U4211" i="9"/>
  <c r="U1699" i="9"/>
  <c r="U3235" i="9"/>
  <c r="U2468" i="9"/>
  <c r="U4525" i="9"/>
  <c r="U890" i="9"/>
  <c r="U3064" i="9"/>
  <c r="U1338" i="9"/>
  <c r="U2081" i="9"/>
  <c r="U1930" i="9"/>
  <c r="U2929" i="9"/>
  <c r="U3959" i="9"/>
  <c r="U1027" i="9"/>
  <c r="U1536" i="9"/>
  <c r="U4715" i="9"/>
  <c r="U1680" i="9"/>
  <c r="U2530" i="9"/>
  <c r="U3363" i="9"/>
  <c r="U2959" i="9"/>
  <c r="U784" i="9"/>
  <c r="U689" i="9"/>
  <c r="U4607" i="9"/>
  <c r="U1973" i="9"/>
  <c r="U4588" i="9"/>
  <c r="U389" i="9"/>
  <c r="U2848" i="9"/>
  <c r="U4754" i="9"/>
  <c r="U757" i="9"/>
  <c r="U912" i="9"/>
  <c r="U3010" i="9"/>
  <c r="U380" i="9"/>
  <c r="U2713" i="9"/>
  <c r="U1394" i="9"/>
  <c r="U4254" i="9"/>
  <c r="U1008" i="9"/>
  <c r="U270" i="9"/>
  <c r="U2242" i="9"/>
  <c r="U2579" i="9"/>
  <c r="U2573" i="9"/>
  <c r="U2049" i="9"/>
  <c r="U225" i="9"/>
  <c r="U1401" i="9"/>
  <c r="U2296" i="9"/>
  <c r="U933" i="9"/>
  <c r="U2090" i="9"/>
  <c r="U4633" i="9"/>
  <c r="U2754" i="9"/>
  <c r="U1289" i="9"/>
  <c r="U3745" i="9"/>
  <c r="U2054" i="9"/>
  <c r="U2328" i="9"/>
  <c r="U4913" i="9"/>
  <c r="U810" i="9"/>
  <c r="U2288" i="9"/>
  <c r="U4194" i="9"/>
  <c r="U1555" i="9"/>
  <c r="U2937" i="9"/>
  <c r="U1717" i="9"/>
  <c r="U4156" i="9"/>
  <c r="U2255" i="9"/>
  <c r="U4817" i="9"/>
  <c r="U2803" i="9"/>
  <c r="U1060" i="9"/>
  <c r="U4227" i="9"/>
  <c r="U725" i="9"/>
  <c r="U2394" i="9"/>
  <c r="U2703" i="9"/>
  <c r="U1077" i="9"/>
  <c r="U2084" i="9"/>
  <c r="U120" i="9"/>
  <c r="U3379" i="9"/>
  <c r="U3325" i="9"/>
  <c r="U1970" i="9"/>
  <c r="U3438" i="9"/>
  <c r="U4359" i="9"/>
  <c r="U1563" i="9"/>
  <c r="U4149" i="9"/>
  <c r="U2043" i="9"/>
  <c r="U2578" i="9"/>
  <c r="U4315" i="9"/>
  <c r="U3966" i="9"/>
  <c r="U2791" i="9"/>
  <c r="U2124" i="9"/>
  <c r="U4252" i="9"/>
  <c r="U2345" i="9"/>
  <c r="U4435" i="9"/>
  <c r="U505" i="9"/>
  <c r="U3669" i="9"/>
  <c r="U4218" i="9"/>
  <c r="U4853" i="9"/>
  <c r="U2080" i="9"/>
  <c r="U1038" i="9"/>
  <c r="X1042" i="9" l="1"/>
  <c r="X3722" i="9"/>
  <c r="X4493" i="9"/>
  <c r="X3688" i="9"/>
  <c r="X2366" i="9"/>
  <c r="X1958" i="9"/>
  <c r="X4258" i="9"/>
  <c r="X1937" i="9"/>
  <c r="X3330" i="9"/>
  <c r="X4139" i="9"/>
  <c r="X99" i="9"/>
  <c r="X4596" i="9"/>
  <c r="X2750" i="9"/>
  <c r="X4644" i="9"/>
  <c r="X1306" i="9"/>
  <c r="X2316" i="9"/>
  <c r="X993" i="9"/>
  <c r="X1416" i="9"/>
  <c r="X377" i="9"/>
  <c r="X855" i="9"/>
  <c r="X3712" i="9"/>
  <c r="X1378" i="9"/>
  <c r="X2761" i="9"/>
  <c r="X468" i="9"/>
  <c r="X161" i="9"/>
  <c r="X2094" i="9"/>
  <c r="X1730" i="9"/>
  <c r="X2505" i="9"/>
  <c r="X2979" i="9"/>
  <c r="X3045" i="9"/>
  <c r="X4781" i="9"/>
  <c r="X2521" i="9"/>
  <c r="X4492" i="9"/>
  <c r="X353" i="9"/>
  <c r="X1425" i="9"/>
  <c r="X1748" i="9"/>
  <c r="X690" i="9"/>
  <c r="X399" i="9"/>
  <c r="X778" i="9"/>
  <c r="X3396" i="9"/>
  <c r="X3928" i="9"/>
  <c r="X4954" i="9"/>
  <c r="X2340" i="9"/>
  <c r="X2844" i="9"/>
  <c r="X921" i="9"/>
  <c r="X992" i="9"/>
  <c r="X3236" i="9"/>
  <c r="X4368" i="9"/>
  <c r="X1152" i="9"/>
  <c r="X2207" i="9"/>
  <c r="X4746" i="9"/>
  <c r="X3494" i="9"/>
  <c r="X795" i="9"/>
  <c r="X1716" i="9"/>
  <c r="X2638" i="9"/>
  <c r="X2029" i="9"/>
  <c r="U511" i="9"/>
  <c r="U2826" i="9"/>
  <c r="U3481" i="9"/>
  <c r="U4681" i="9"/>
  <c r="U4271" i="9"/>
  <c r="U473" i="9"/>
  <c r="U2593" i="9"/>
  <c r="U3008" i="9"/>
  <c r="U3212" i="9"/>
  <c r="U4806" i="9"/>
  <c r="U1714" i="9"/>
  <c r="U1631" i="9"/>
  <c r="U654" i="9"/>
  <c r="U1734" i="9"/>
  <c r="U2810" i="9"/>
  <c r="U1229" i="9"/>
  <c r="U1552" i="9"/>
  <c r="U629" i="9"/>
  <c r="U3127" i="9"/>
  <c r="U2481" i="9"/>
  <c r="U453" i="9"/>
  <c r="U2421" i="9"/>
  <c r="U2733" i="9"/>
  <c r="U4255" i="9"/>
  <c r="U3020" i="9"/>
  <c r="U416" i="9"/>
  <c r="U950" i="9"/>
  <c r="U3935" i="9"/>
  <c r="U856" i="9"/>
  <c r="U1250" i="9"/>
  <c r="U2166" i="9"/>
  <c r="U4243" i="9"/>
  <c r="U2243" i="9"/>
  <c r="U2501" i="9"/>
  <c r="U3036" i="9"/>
  <c r="U1720" i="9"/>
  <c r="U4801" i="9"/>
  <c r="U1299" i="9"/>
  <c r="U3739" i="9"/>
  <c r="U268" i="9"/>
  <c r="U1089" i="9"/>
  <c r="U1426" i="9"/>
  <c r="U644" i="9"/>
  <c r="U3525" i="9"/>
  <c r="U4441" i="9"/>
  <c r="U4695" i="9"/>
  <c r="U299" i="9"/>
  <c r="U1513" i="9"/>
  <c r="U4911" i="9"/>
  <c r="U4964" i="9"/>
  <c r="U2351" i="9"/>
  <c r="U3843" i="9"/>
  <c r="U4875" i="9"/>
  <c r="U1517" i="9"/>
  <c r="U3288" i="9"/>
  <c r="U788" i="9"/>
  <c r="U4447" i="9"/>
  <c r="U2299" i="9"/>
  <c r="U2488" i="9"/>
  <c r="U2502" i="9"/>
  <c r="U4706" i="9"/>
  <c r="U3900" i="9"/>
  <c r="U3582" i="9"/>
  <c r="U1076" i="9"/>
  <c r="U1146" i="9"/>
  <c r="U2112" i="9"/>
  <c r="U1346" i="9"/>
  <c r="U3575" i="9"/>
  <c r="U4414" i="9"/>
  <c r="U147" i="9"/>
  <c r="U455" i="9"/>
  <c r="U865" i="9"/>
  <c r="U2917" i="9"/>
  <c r="U4536" i="9"/>
  <c r="U2387" i="9"/>
  <c r="U2380" i="9"/>
  <c r="U1789" i="9"/>
  <c r="U4013" i="9"/>
  <c r="U2674" i="9"/>
  <c r="U1430" i="9"/>
  <c r="U4144" i="9"/>
  <c r="U1948" i="9"/>
  <c r="U4118" i="9"/>
  <c r="U1193" i="9"/>
  <c r="U2504" i="9"/>
  <c r="U3589" i="9"/>
  <c r="U593" i="9"/>
  <c r="U1439" i="9"/>
  <c r="U3727" i="9"/>
  <c r="U333" i="9"/>
  <c r="U2179" i="9"/>
  <c r="U4587" i="9"/>
  <c r="U2008" i="9"/>
  <c r="U1300" i="9"/>
  <c r="U1172" i="9"/>
  <c r="U1081" i="9"/>
  <c r="U677" i="9"/>
  <c r="U794" i="9"/>
  <c r="U1110" i="9"/>
  <c r="U4886" i="9"/>
  <c r="U2032" i="9"/>
  <c r="U4873" i="9"/>
  <c r="U2498" i="9"/>
  <c r="U1915" i="9"/>
  <c r="U2925" i="9"/>
  <c r="U4705" i="9"/>
  <c r="U2796" i="9"/>
  <c r="U4029" i="9"/>
  <c r="U1057" i="9"/>
  <c r="U3044" i="9"/>
  <c r="U1464" i="9"/>
  <c r="U3016" i="9"/>
  <c r="U3122" i="9"/>
  <c r="U1564" i="9"/>
  <c r="U3522" i="9"/>
  <c r="U1824" i="9"/>
  <c r="U1932" i="9"/>
  <c r="U3479" i="9"/>
  <c r="U1261" i="9"/>
  <c r="U3554" i="9"/>
  <c r="U1614" i="9"/>
  <c r="U3926" i="9"/>
  <c r="U521" i="9"/>
  <c r="U2849" i="9"/>
  <c r="U3084" i="9"/>
  <c r="U4224" i="9"/>
  <c r="U4904" i="9"/>
  <c r="U56" i="9"/>
  <c r="U3063" i="9"/>
  <c r="U3224" i="9"/>
  <c r="U2223" i="9"/>
  <c r="U2233" i="9"/>
  <c r="U2732" i="9"/>
  <c r="U3793" i="9"/>
  <c r="U2889" i="9"/>
  <c r="U3323" i="9"/>
  <c r="U1993" i="9"/>
  <c r="U1833" i="9"/>
  <c r="U3929" i="9"/>
  <c r="U2474" i="9"/>
  <c r="U4718" i="9"/>
  <c r="U52" i="9"/>
  <c r="U2509" i="9"/>
  <c r="U3999" i="9"/>
  <c r="U660" i="9"/>
  <c r="U5" i="9"/>
  <c r="U1259" i="9"/>
  <c r="U3579" i="9"/>
  <c r="U375" i="9"/>
  <c r="U2219" i="9"/>
  <c r="U4372" i="9"/>
  <c r="U951" i="9"/>
  <c r="T270" i="9"/>
  <c r="T1699" i="9"/>
  <c r="T4957" i="9"/>
  <c r="T2288" i="9"/>
  <c r="T2666" i="9"/>
  <c r="T967" i="9"/>
  <c r="T2296" i="9"/>
  <c r="T4989" i="9"/>
  <c r="T4916" i="9"/>
  <c r="T1469" i="9"/>
  <c r="T2309" i="9"/>
  <c r="T4194" i="9"/>
  <c r="T4211" i="9"/>
  <c r="T404" i="9"/>
  <c r="T225" i="9"/>
  <c r="T912" i="9"/>
  <c r="T3438" i="9"/>
  <c r="T4816" i="9"/>
  <c r="T82" i="9"/>
  <c r="T2929" i="9"/>
  <c r="T2959" i="9"/>
  <c r="T3380" i="9"/>
  <c r="T3312" i="9"/>
  <c r="T1401" i="9"/>
  <c r="T389" i="9"/>
  <c r="T925" i="9"/>
  <c r="T1680" i="9"/>
  <c r="T4153" i="9"/>
  <c r="T3667" i="9"/>
  <c r="T2802" i="9"/>
  <c r="T1790" i="9"/>
  <c r="T199" i="9"/>
  <c r="T4457" i="9"/>
  <c r="T4051" i="9"/>
  <c r="T4715" i="9"/>
  <c r="T3363" i="9"/>
  <c r="T2017" i="9"/>
  <c r="T1717" i="9"/>
  <c r="T380" i="9"/>
  <c r="T784" i="9"/>
  <c r="T3005" i="9"/>
  <c r="T2084" i="9"/>
  <c r="T2345" i="9"/>
  <c r="T3555" i="9"/>
  <c r="T2791" i="9"/>
  <c r="T2754" i="9"/>
  <c r="T2937" i="9"/>
  <c r="T1077" i="9"/>
  <c r="T2573" i="9"/>
  <c r="T1217" i="9"/>
  <c r="T1319" i="9"/>
  <c r="T4933" i="9"/>
  <c r="T3972" i="9"/>
  <c r="T970" i="9"/>
  <c r="T757" i="9"/>
  <c r="T2321" i="9"/>
  <c r="T3235" i="9"/>
  <c r="T4254" i="9"/>
  <c r="T1178" i="9"/>
  <c r="T1970" i="9"/>
  <c r="T2054" i="9"/>
  <c r="T355" i="9"/>
  <c r="T4476" i="9"/>
  <c r="T933" i="9"/>
  <c r="T2703" i="9"/>
  <c r="T1398" i="9"/>
  <c r="T4853" i="9"/>
  <c r="T4913" i="9"/>
  <c r="T4364" i="9"/>
  <c r="T1191" i="9"/>
  <c r="T4588" i="9"/>
  <c r="T3179" i="9"/>
  <c r="T2713" i="9"/>
  <c r="T289" i="9"/>
  <c r="T4218" i="9"/>
  <c r="T1563" i="9"/>
  <c r="T4359" i="9"/>
  <c r="T4633" i="9"/>
  <c r="T4864" i="9"/>
  <c r="T3992" i="9"/>
  <c r="T2957" i="9"/>
  <c r="T1536" i="9"/>
  <c r="T2043" i="9"/>
  <c r="T3650" i="9"/>
  <c r="T4227" i="9"/>
  <c r="T1038" i="9"/>
  <c r="T1074" i="9"/>
  <c r="T2080" i="9"/>
  <c r="T4186" i="9"/>
  <c r="T4921" i="9"/>
  <c r="T1284" i="9"/>
  <c r="T3966" i="9"/>
  <c r="T2215" i="9"/>
  <c r="T793" i="9"/>
  <c r="T2397" i="9"/>
  <c r="T2081" i="9"/>
  <c r="T1027" i="9"/>
  <c r="T2637" i="9"/>
  <c r="T4754" i="9"/>
  <c r="T1289" i="9"/>
  <c r="T1930" i="9"/>
  <c r="T4149" i="9"/>
  <c r="T4525" i="9"/>
  <c r="T3325" i="9"/>
  <c r="T689" i="9"/>
  <c r="T2105" i="9"/>
  <c r="T1589" i="9"/>
  <c r="T2447" i="9"/>
  <c r="T890" i="9"/>
  <c r="T3123" i="9"/>
  <c r="T2090" i="9"/>
  <c r="T725" i="9"/>
  <c r="T3981" i="9"/>
  <c r="T1394" i="9"/>
  <c r="T1060" i="9"/>
  <c r="T3889" i="9"/>
  <c r="T4390" i="9"/>
  <c r="T3512" i="9"/>
  <c r="T2803" i="9"/>
  <c r="T2520" i="9"/>
  <c r="T4156" i="9"/>
  <c r="T2722" i="9"/>
  <c r="T4136" i="9"/>
  <c r="T2579" i="9"/>
  <c r="T2225" i="9"/>
  <c r="T2683" i="9"/>
  <c r="T216" i="9"/>
  <c r="T2328" i="9"/>
  <c r="T2394" i="9"/>
  <c r="T1555" i="9"/>
  <c r="T4515" i="9"/>
  <c r="T3379" i="9"/>
  <c r="T425" i="9"/>
  <c r="T2242" i="9"/>
  <c r="T4435" i="9"/>
  <c r="T1150" i="9"/>
  <c r="T4315" i="9"/>
  <c r="T120" i="9"/>
  <c r="T3343" i="9"/>
  <c r="T4607" i="9"/>
  <c r="T2255" i="9"/>
  <c r="T3064" i="9"/>
  <c r="T3010" i="9"/>
  <c r="T810" i="9"/>
  <c r="T2124" i="9"/>
  <c r="T3043" i="9"/>
  <c r="T4290" i="9"/>
  <c r="T505" i="9"/>
  <c r="T2468" i="9"/>
  <c r="T3959" i="9"/>
  <c r="T1973" i="9"/>
  <c r="T2530" i="9"/>
  <c r="T2848" i="9"/>
  <c r="T1338" i="9"/>
  <c r="T3669" i="9"/>
  <c r="T1008" i="9"/>
  <c r="T3745" i="9"/>
  <c r="T2746" i="9"/>
  <c r="T4252" i="9"/>
  <c r="T4557" i="9"/>
  <c r="T4817" i="9"/>
  <c r="T2578" i="9"/>
  <c r="T679" i="9"/>
  <c r="T2049" i="9"/>
  <c r="S4136" i="9"/>
  <c r="X4136" i="9" s="1"/>
  <c r="S3235" i="9"/>
  <c r="S784" i="9"/>
  <c r="S1401" i="9"/>
  <c r="X1401" i="9" s="1"/>
  <c r="S2081" i="9"/>
  <c r="S4390" i="9"/>
  <c r="X4390" i="9" s="1"/>
  <c r="S2578" i="9"/>
  <c r="X2578" i="9" s="1"/>
  <c r="S1038" i="9"/>
  <c r="X1038" i="9" s="1"/>
  <c r="S4817" i="9"/>
  <c r="S1394" i="9"/>
  <c r="X1394" i="9" s="1"/>
  <c r="S4457" i="9"/>
  <c r="S3669" i="9"/>
  <c r="X3669" i="9" s="1"/>
  <c r="S2754" i="9"/>
  <c r="X2754" i="9" s="1"/>
  <c r="S2573" i="9"/>
  <c r="S404" i="9"/>
  <c r="X404" i="9" s="1"/>
  <c r="S1398" i="9"/>
  <c r="X1398" i="9" s="1"/>
  <c r="S4933" i="9"/>
  <c r="X4933" i="9" s="1"/>
  <c r="S3438" i="9"/>
  <c r="S1970" i="9"/>
  <c r="X1970" i="9" s="1"/>
  <c r="S4186" i="9"/>
  <c r="S2105" i="9"/>
  <c r="X2105" i="9" s="1"/>
  <c r="S4435" i="9"/>
  <c r="S2848" i="9"/>
  <c r="S4921" i="9"/>
  <c r="X4921" i="9" s="1"/>
  <c r="S2447" i="9"/>
  <c r="X2447" i="9" s="1"/>
  <c r="S2328" i="9"/>
  <c r="S4754" i="9"/>
  <c r="X4754" i="9" s="1"/>
  <c r="S4633" i="9"/>
  <c r="X4633" i="9" s="1"/>
  <c r="S2802" i="9"/>
  <c r="X2802" i="9" s="1"/>
  <c r="S757" i="9"/>
  <c r="S3972" i="9"/>
  <c r="X3972" i="9" s="1"/>
  <c r="S4218" i="9"/>
  <c r="X4218" i="9" s="1"/>
  <c r="S2215" i="9"/>
  <c r="X2215" i="9" s="1"/>
  <c r="S1074" i="9"/>
  <c r="S1077" i="9"/>
  <c r="S4364" i="9"/>
  <c r="X4364" i="9" s="1"/>
  <c r="S2683" i="9"/>
  <c r="X2683" i="9" s="1"/>
  <c r="S2080" i="9"/>
  <c r="S3650" i="9"/>
  <c r="X3650" i="9" s="1"/>
  <c r="S1284" i="9"/>
  <c r="X1284" i="9" s="1"/>
  <c r="S389" i="9"/>
  <c r="S4359" i="9"/>
  <c r="X4359" i="9" s="1"/>
  <c r="S355" i="9"/>
  <c r="X355" i="9" s="1"/>
  <c r="S2225" i="9"/>
  <c r="X2225" i="9" s="1"/>
  <c r="S3555" i="9"/>
  <c r="X3555" i="9" s="1"/>
  <c r="S793" i="9"/>
  <c r="X793" i="9" s="1"/>
  <c r="S4525" i="9"/>
  <c r="S3992" i="9"/>
  <c r="S1217" i="9"/>
  <c r="X1217" i="9" s="1"/>
  <c r="S2049" i="9"/>
  <c r="X2049" i="9" s="1"/>
  <c r="S2124" i="9"/>
  <c r="S4715" i="9"/>
  <c r="X4715" i="9" s="1"/>
  <c r="S2579" i="9"/>
  <c r="X2579" i="9" s="1"/>
  <c r="S4153" i="9"/>
  <c r="X4153" i="9" s="1"/>
  <c r="S1555" i="9"/>
  <c r="X1555" i="9" s="1"/>
  <c r="S270" i="9"/>
  <c r="S1930" i="9"/>
  <c r="X1930" i="9" s="1"/>
  <c r="S4588" i="9"/>
  <c r="S3010" i="9"/>
  <c r="X3010" i="9" s="1"/>
  <c r="S2937" i="9"/>
  <c r="X2937" i="9" s="1"/>
  <c r="S2242" i="9"/>
  <c r="X2242" i="9" s="1"/>
  <c r="S120" i="9"/>
  <c r="X120" i="9" s="1"/>
  <c r="S4864" i="9"/>
  <c r="S4913" i="9"/>
  <c r="X4913" i="9" s="1"/>
  <c r="S2017" i="9"/>
  <c r="X2017" i="9" s="1"/>
  <c r="S1469" i="9"/>
  <c r="X1469" i="9" s="1"/>
  <c r="S4290" i="9"/>
  <c r="X4290" i="9" s="1"/>
  <c r="S1589" i="9"/>
  <c r="X1589" i="9" s="1"/>
  <c r="S3981" i="9"/>
  <c r="X3981" i="9" s="1"/>
  <c r="S2321" i="9"/>
  <c r="S890" i="9"/>
  <c r="X890" i="9" s="1"/>
  <c r="S1536" i="9"/>
  <c r="X1536" i="9" s="1"/>
  <c r="S1178" i="9"/>
  <c r="X1178" i="9" s="1"/>
  <c r="S3889" i="9"/>
  <c r="X3889" i="9" s="1"/>
  <c r="S1973" i="9"/>
  <c r="X1973" i="9" s="1"/>
  <c r="S2345" i="9"/>
  <c r="X2345" i="9" s="1"/>
  <c r="S4252" i="9"/>
  <c r="S4227" i="9"/>
  <c r="X4227" i="9" s="1"/>
  <c r="S4816" i="9"/>
  <c r="X4816" i="9" s="1"/>
  <c r="S3363" i="9"/>
  <c r="X3363" i="9" s="1"/>
  <c r="S4607" i="9"/>
  <c r="X4607" i="9" s="1"/>
  <c r="S3667" i="9"/>
  <c r="X3667" i="9" s="1"/>
  <c r="S216" i="9"/>
  <c r="X216" i="9" s="1"/>
  <c r="S679" i="9"/>
  <c r="X679" i="9" s="1"/>
  <c r="S289" i="9"/>
  <c r="X289" i="9" s="1"/>
  <c r="S2397" i="9"/>
  <c r="S1680" i="9"/>
  <c r="X1680" i="9" s="1"/>
  <c r="S1008" i="9"/>
  <c r="X1008" i="9" s="1"/>
  <c r="S1563" i="9"/>
  <c r="X1563" i="9" s="1"/>
  <c r="S2637" i="9"/>
  <c r="X2637" i="9" s="1"/>
  <c r="S3512" i="9"/>
  <c r="X3512" i="9" s="1"/>
  <c r="S3043" i="9"/>
  <c r="X3043" i="9" s="1"/>
  <c r="S2288" i="9"/>
  <c r="X2288" i="9" s="1"/>
  <c r="S2468" i="9"/>
  <c r="X2468" i="9" s="1"/>
  <c r="S967" i="9"/>
  <c r="X967" i="9" s="1"/>
  <c r="S3005" i="9"/>
  <c r="S4515" i="9"/>
  <c r="X4515" i="9" s="1"/>
  <c r="S2043" i="9"/>
  <c r="X2043" i="9" s="1"/>
  <c r="S3343" i="9"/>
  <c r="X3343" i="9" s="1"/>
  <c r="S933" i="9"/>
  <c r="X933" i="9" s="1"/>
  <c r="S2054" i="9"/>
  <c r="X2054" i="9" s="1"/>
  <c r="S4989" i="9"/>
  <c r="S4211" i="9"/>
  <c r="X4211" i="9" s="1"/>
  <c r="S1717" i="9"/>
  <c r="X1717" i="9" s="1"/>
  <c r="S4916" i="9"/>
  <c r="S1699" i="9"/>
  <c r="X1699" i="9" s="1"/>
  <c r="S1338" i="9"/>
  <c r="X1338" i="9" s="1"/>
  <c r="S2309" i="9"/>
  <c r="X2309" i="9" s="1"/>
  <c r="S3966" i="9"/>
  <c r="X3966" i="9" s="1"/>
  <c r="S2722" i="9"/>
  <c r="X2722" i="9" s="1"/>
  <c r="S1150" i="9"/>
  <c r="S1790" i="9"/>
  <c r="S970" i="9"/>
  <c r="X970" i="9" s="1"/>
  <c r="S1191" i="9"/>
  <c r="X1191" i="9" s="1"/>
  <c r="S225" i="9"/>
  <c r="X225" i="9" s="1"/>
  <c r="S689" i="9"/>
  <c r="S4051" i="9"/>
  <c r="X4051" i="9" s="1"/>
  <c r="S3179" i="9"/>
  <c r="S2296" i="9"/>
  <c r="S925" i="9"/>
  <c r="X925" i="9" s="1"/>
  <c r="S505" i="9"/>
  <c r="X505" i="9" s="1"/>
  <c r="S3064" i="9"/>
  <c r="X3064" i="9" s="1"/>
  <c r="S1027" i="9"/>
  <c r="S2394" i="9"/>
  <c r="S2929" i="9"/>
  <c r="X2929" i="9" s="1"/>
  <c r="S2255" i="9"/>
  <c r="X2255" i="9" s="1"/>
  <c r="S425" i="9"/>
  <c r="X425" i="9" s="1"/>
  <c r="S2703" i="9"/>
  <c r="S3325" i="9"/>
  <c r="S4149" i="9"/>
  <c r="X4149" i="9" s="1"/>
  <c r="S4853" i="9"/>
  <c r="X4853" i="9" s="1"/>
  <c r="S725" i="9"/>
  <c r="X725" i="9" s="1"/>
  <c r="S3380" i="9"/>
  <c r="X3380" i="9" s="1"/>
  <c r="S2746" i="9"/>
  <c r="X2746" i="9" s="1"/>
  <c r="S810" i="9"/>
  <c r="S3745" i="9"/>
  <c r="X3745" i="9" s="1"/>
  <c r="S2520" i="9"/>
  <c r="S2090" i="9"/>
  <c r="S1289" i="9"/>
  <c r="X1289" i="9" s="1"/>
  <c r="S2713" i="9"/>
  <c r="S3123" i="9"/>
  <c r="X3123" i="9" s="1"/>
  <c r="S3312" i="9"/>
  <c r="S2803" i="9"/>
  <c r="S1060" i="9"/>
  <c r="X1060" i="9" s="1"/>
  <c r="S2084" i="9"/>
  <c r="X2084" i="9" s="1"/>
  <c r="S2791" i="9"/>
  <c r="X2791" i="9" s="1"/>
  <c r="S1319" i="9"/>
  <c r="X1319" i="9" s="1"/>
  <c r="S4254" i="9"/>
  <c r="X4254" i="9" s="1"/>
  <c r="S2530" i="9"/>
  <c r="S82" i="9"/>
  <c r="X82" i="9" s="1"/>
  <c r="S4557" i="9"/>
  <c r="S4957" i="9"/>
  <c r="X4957" i="9" s="1"/>
  <c r="S199" i="9"/>
  <c r="S912" i="9"/>
  <c r="S4194" i="9"/>
  <c r="X4194" i="9" s="1"/>
  <c r="S3379" i="9"/>
  <c r="X3379" i="9" s="1"/>
  <c r="S4315" i="9"/>
  <c r="X4315" i="9" s="1"/>
  <c r="S4476" i="9"/>
  <c r="S380" i="9"/>
  <c r="S2959" i="9"/>
  <c r="X2959" i="9" s="1"/>
  <c r="S3959" i="9"/>
  <c r="X3959" i="9" s="1"/>
  <c r="S4156" i="9"/>
  <c r="S2666" i="9"/>
  <c r="X2666" i="9" s="1"/>
  <c r="S2957" i="9"/>
  <c r="X912" i="9" l="1"/>
  <c r="X2090" i="9"/>
  <c r="X4588" i="9"/>
  <c r="X1074" i="9"/>
  <c r="X2328" i="9"/>
  <c r="X1077" i="9"/>
  <c r="X199" i="9"/>
  <c r="X2520" i="9"/>
  <c r="X3325" i="9"/>
  <c r="X1790" i="9"/>
  <c r="X3992" i="9"/>
  <c r="X380" i="9"/>
  <c r="X4557" i="9"/>
  <c r="X2803" i="9"/>
  <c r="X810" i="9"/>
  <c r="X2296" i="9"/>
  <c r="X1150" i="9"/>
  <c r="X4864" i="9"/>
  <c r="X4525" i="9"/>
  <c r="X784" i="9"/>
  <c r="X4476" i="9"/>
  <c r="X3312" i="9"/>
  <c r="X3179" i="9"/>
  <c r="X4989" i="9"/>
  <c r="X2397" i="9"/>
  <c r="X2321" i="9"/>
  <c r="X2080" i="9"/>
  <c r="X757" i="9"/>
  <c r="X4435" i="9"/>
  <c r="X2530" i="9"/>
  <c r="X4252" i="9"/>
  <c r="X2081" i="9"/>
  <c r="X2573" i="9"/>
  <c r="X2957" i="9"/>
  <c r="X2713" i="9"/>
  <c r="X2394" i="9"/>
  <c r="X689" i="9"/>
  <c r="X4186" i="9"/>
  <c r="X1027" i="9"/>
  <c r="X2124" i="9"/>
  <c r="X4457" i="9"/>
  <c r="X4156" i="9"/>
  <c r="X3438" i="9"/>
  <c r="X3235" i="9"/>
  <c r="X4916" i="9"/>
  <c r="X389" i="9"/>
  <c r="X4817" i="9"/>
  <c r="X2703" i="9"/>
  <c r="X3005" i="9"/>
  <c r="X270" i="9"/>
  <c r="X2848" i="9"/>
  <c r="S3224" i="9"/>
  <c r="S2474" i="9"/>
  <c r="S4911" i="9"/>
  <c r="S5" i="9"/>
  <c r="S416" i="9"/>
  <c r="S3036" i="9"/>
  <c r="S1426" i="9"/>
  <c r="S1833" i="9"/>
  <c r="S1057" i="9"/>
  <c r="S4144" i="9"/>
  <c r="S2501" i="9"/>
  <c r="S2179" i="9"/>
  <c r="S4029" i="9"/>
  <c r="S1261" i="9"/>
  <c r="S2380" i="9"/>
  <c r="S4695" i="9"/>
  <c r="S4801" i="9"/>
  <c r="S1089" i="9"/>
  <c r="S1259" i="9"/>
  <c r="S3020" i="9"/>
  <c r="S2219" i="9"/>
  <c r="S2223" i="9"/>
  <c r="S3044" i="9"/>
  <c r="S2796" i="9"/>
  <c r="S1824" i="9"/>
  <c r="S1614" i="9"/>
  <c r="S453" i="9"/>
  <c r="S3522" i="9"/>
  <c r="S3525" i="9"/>
  <c r="S4875" i="9"/>
  <c r="S4964" i="9"/>
  <c r="S1146" i="9"/>
  <c r="S1439" i="9"/>
  <c r="S3063" i="9"/>
  <c r="S3575" i="9"/>
  <c r="S3582" i="9"/>
  <c r="S1081" i="9"/>
  <c r="S455" i="9"/>
  <c r="S1464" i="9"/>
  <c r="S4536" i="9"/>
  <c r="S1346" i="9"/>
  <c r="S1993" i="9"/>
  <c r="S3479" i="9"/>
  <c r="S3739" i="9"/>
  <c r="S644" i="9"/>
  <c r="S1720" i="9"/>
  <c r="S3900" i="9"/>
  <c r="S268" i="9"/>
  <c r="S2849" i="9"/>
  <c r="S1299" i="9"/>
  <c r="S333" i="9"/>
  <c r="S1110" i="9"/>
  <c r="S4806" i="9"/>
  <c r="S2008" i="9"/>
  <c r="S4441" i="9"/>
  <c r="S629" i="9"/>
  <c r="S2925" i="9"/>
  <c r="S3016" i="9"/>
  <c r="S2674" i="9"/>
  <c r="S2732" i="9"/>
  <c r="S1172" i="9"/>
  <c r="S3288" i="9"/>
  <c r="S2810" i="9"/>
  <c r="S677" i="9"/>
  <c r="S2504" i="9"/>
  <c r="S4372" i="9"/>
  <c r="S3554" i="9"/>
  <c r="S1430" i="9"/>
  <c r="S2032" i="9"/>
  <c r="S1564" i="9"/>
  <c r="S3843" i="9"/>
  <c r="S660" i="9"/>
  <c r="S3481" i="9"/>
  <c r="S2299" i="9"/>
  <c r="S1229" i="9"/>
  <c r="S2889" i="9"/>
  <c r="S4118" i="9"/>
  <c r="S4271" i="9"/>
  <c r="S2112" i="9"/>
  <c r="S1948" i="9"/>
  <c r="S1076" i="9"/>
  <c r="S3929" i="9"/>
  <c r="S3579" i="9"/>
  <c r="S1714" i="9"/>
  <c r="S473" i="9"/>
  <c r="S2166" i="9"/>
  <c r="S3727" i="9"/>
  <c r="S1932" i="9"/>
  <c r="S4873" i="9"/>
  <c r="S865" i="9"/>
  <c r="S2509" i="9"/>
  <c r="S3999" i="9"/>
  <c r="S4706" i="9"/>
  <c r="S2498" i="9"/>
  <c r="S1734" i="9"/>
  <c r="S1552" i="9"/>
  <c r="S4886" i="9"/>
  <c r="S1517" i="9"/>
  <c r="S2826" i="9"/>
  <c r="S56" i="9"/>
  <c r="S2481" i="9"/>
  <c r="S2421" i="9"/>
  <c r="S856" i="9"/>
  <c r="S2488" i="9"/>
  <c r="S2387" i="9"/>
  <c r="S794" i="9"/>
  <c r="S1915" i="9"/>
  <c r="S2733" i="9"/>
  <c r="S593" i="9"/>
  <c r="S4705" i="9"/>
  <c r="S521" i="9"/>
  <c r="S375" i="9"/>
  <c r="S1513" i="9"/>
  <c r="S3212" i="9"/>
  <c r="S1250" i="9"/>
  <c r="S1631" i="9"/>
  <c r="S3127" i="9"/>
  <c r="S2917" i="9"/>
  <c r="S654" i="9"/>
  <c r="S1193" i="9"/>
  <c r="S951" i="9"/>
  <c r="S4718" i="9"/>
  <c r="S4681" i="9"/>
  <c r="S4243" i="9"/>
  <c r="S4904" i="9"/>
  <c r="S3589" i="9"/>
  <c r="S2502" i="9"/>
  <c r="S3935" i="9"/>
  <c r="S1789" i="9"/>
  <c r="S3926" i="9"/>
  <c r="S4255" i="9"/>
  <c r="S4224" i="9"/>
  <c r="S2243" i="9"/>
  <c r="S788" i="9"/>
  <c r="S3793" i="9"/>
  <c r="S3323" i="9"/>
  <c r="S4013" i="9"/>
  <c r="S950" i="9"/>
  <c r="S4414" i="9"/>
  <c r="S4447" i="9"/>
  <c r="S2233" i="9"/>
  <c r="S2351" i="9"/>
  <c r="S52" i="9"/>
  <c r="S2593" i="9"/>
  <c r="S147" i="9"/>
  <c r="S299" i="9"/>
  <c r="S3122" i="9"/>
  <c r="S511" i="9"/>
  <c r="S4587" i="9"/>
  <c r="S1300" i="9"/>
  <c r="S3084" i="9"/>
  <c r="S3008" i="9"/>
  <c r="T1076" i="9"/>
  <c r="T2593" i="9"/>
  <c r="T1564" i="9"/>
  <c r="T4536" i="9"/>
  <c r="T4904" i="9"/>
  <c r="T1714" i="9"/>
  <c r="T3525" i="9"/>
  <c r="T3036" i="9"/>
  <c r="T4718" i="9"/>
  <c r="T1734" i="9"/>
  <c r="T3481" i="9"/>
  <c r="T4911" i="9"/>
  <c r="T951" i="9"/>
  <c r="T4029" i="9"/>
  <c r="T1439" i="9"/>
  <c r="T4441" i="9"/>
  <c r="T1833" i="9"/>
  <c r="T794" i="9"/>
  <c r="T2925" i="9"/>
  <c r="T1614" i="9"/>
  <c r="T1824" i="9"/>
  <c r="T3935" i="9"/>
  <c r="T3323" i="9"/>
  <c r="T1631" i="9"/>
  <c r="T4695" i="9"/>
  <c r="T2889" i="9"/>
  <c r="T2481" i="9"/>
  <c r="T2219" i="9"/>
  <c r="T2502" i="9"/>
  <c r="T3224" i="9"/>
  <c r="T4705" i="9"/>
  <c r="T3020" i="9"/>
  <c r="T2796" i="9"/>
  <c r="T416" i="9"/>
  <c r="T856" i="9"/>
  <c r="T4372" i="9"/>
  <c r="T4243" i="9"/>
  <c r="T2810" i="9"/>
  <c r="T1513" i="9"/>
  <c r="T1517" i="9"/>
  <c r="T2498" i="9"/>
  <c r="T2351" i="9"/>
  <c r="T4255" i="9"/>
  <c r="T299" i="9"/>
  <c r="T2032" i="9"/>
  <c r="T3479" i="9"/>
  <c r="T1193" i="9"/>
  <c r="T3579" i="9"/>
  <c r="T1552" i="9"/>
  <c r="T3522" i="9"/>
  <c r="T268" i="9"/>
  <c r="T2509" i="9"/>
  <c r="T333" i="9"/>
  <c r="T375" i="9"/>
  <c r="T56" i="9"/>
  <c r="T5" i="9"/>
  <c r="T2387" i="9"/>
  <c r="T3016" i="9"/>
  <c r="T1426" i="9"/>
  <c r="T4801" i="9"/>
  <c r="T3008" i="9"/>
  <c r="T3843" i="9"/>
  <c r="T2421" i="9"/>
  <c r="T3929" i="9"/>
  <c r="T4271" i="9"/>
  <c r="T4873" i="9"/>
  <c r="T147" i="9"/>
  <c r="T1081" i="9"/>
  <c r="T1464" i="9"/>
  <c r="T2166" i="9"/>
  <c r="T2732" i="9"/>
  <c r="T4806" i="9"/>
  <c r="T3084" i="9"/>
  <c r="T2112" i="9"/>
  <c r="T2474" i="9"/>
  <c r="T3727" i="9"/>
  <c r="T2179" i="9"/>
  <c r="T2826" i="9"/>
  <c r="T2917" i="9"/>
  <c r="T2233" i="9"/>
  <c r="T1057" i="9"/>
  <c r="T677" i="9"/>
  <c r="T4447" i="9"/>
  <c r="T1250" i="9"/>
  <c r="T865" i="9"/>
  <c r="T1259" i="9"/>
  <c r="T3793" i="9"/>
  <c r="T4964" i="9"/>
  <c r="T629" i="9"/>
  <c r="T3044" i="9"/>
  <c r="T3122" i="9"/>
  <c r="T644" i="9"/>
  <c r="T788" i="9"/>
  <c r="T1300" i="9"/>
  <c r="T3582" i="9"/>
  <c r="T1720" i="9"/>
  <c r="T2243" i="9"/>
  <c r="T1261" i="9"/>
  <c r="T1948" i="9"/>
  <c r="T4414" i="9"/>
  <c r="T950" i="9"/>
  <c r="T2504" i="9"/>
  <c r="T4886" i="9"/>
  <c r="T3999" i="9"/>
  <c r="T3288" i="9"/>
  <c r="T1146" i="9"/>
  <c r="T2008" i="9"/>
  <c r="T2733" i="9"/>
  <c r="T4681" i="9"/>
  <c r="T1993" i="9"/>
  <c r="T511" i="9"/>
  <c r="T654" i="9"/>
  <c r="T1089" i="9"/>
  <c r="T4118" i="9"/>
  <c r="T455" i="9"/>
  <c r="T4224" i="9"/>
  <c r="T3575" i="9"/>
  <c r="T2299" i="9"/>
  <c r="T4587" i="9"/>
  <c r="T3063" i="9"/>
  <c r="T2380" i="9"/>
  <c r="T4144" i="9"/>
  <c r="T2488" i="9"/>
  <c r="T453" i="9"/>
  <c r="T1915" i="9"/>
  <c r="T2674" i="9"/>
  <c r="T521" i="9"/>
  <c r="T1346" i="9"/>
  <c r="T1172" i="9"/>
  <c r="T2849" i="9"/>
  <c r="T2501" i="9"/>
  <c r="T4706" i="9"/>
  <c r="T4013" i="9"/>
  <c r="T2223" i="9"/>
  <c r="T3589" i="9"/>
  <c r="T3554" i="9"/>
  <c r="T3900" i="9"/>
  <c r="T3739" i="9"/>
  <c r="T3127" i="9"/>
  <c r="T1299" i="9"/>
  <c r="T1229" i="9"/>
  <c r="T3212" i="9"/>
  <c r="T1430" i="9"/>
  <c r="T1932" i="9"/>
  <c r="T1789" i="9"/>
  <c r="T52" i="9"/>
  <c r="T660" i="9"/>
  <c r="T473" i="9"/>
  <c r="T3926" i="9"/>
  <c r="T4875" i="9"/>
  <c r="T593" i="9"/>
  <c r="T1110" i="9"/>
  <c r="U2230" i="9"/>
  <c r="U3632" i="9"/>
  <c r="U1007" i="9"/>
  <c r="U828" i="9"/>
  <c r="U3029" i="9"/>
  <c r="U2125" i="9"/>
  <c r="U3894" i="9"/>
  <c r="U2836" i="9"/>
  <c r="U4927" i="9"/>
  <c r="U2533" i="9"/>
  <c r="U3418" i="9"/>
  <c r="U681" i="9"/>
  <c r="U2749" i="9"/>
  <c r="U1001" i="9"/>
  <c r="U4997" i="9"/>
  <c r="U1298" i="9"/>
  <c r="U3180" i="9"/>
  <c r="U3639" i="9"/>
  <c r="U4077" i="9"/>
  <c r="U2939" i="9"/>
  <c r="U4859" i="9"/>
  <c r="U672" i="9"/>
  <c r="U2140" i="9"/>
  <c r="U2534" i="9"/>
  <c r="U2628" i="9"/>
  <c r="U990" i="9"/>
  <c r="U293" i="9"/>
  <c r="U1632" i="9"/>
  <c r="U3202" i="9"/>
  <c r="U360" i="9"/>
  <c r="U1192" i="9"/>
  <c r="U2178" i="9"/>
  <c r="U2365" i="9"/>
  <c r="U4592" i="9"/>
  <c r="U3375" i="9"/>
  <c r="U287" i="9"/>
  <c r="U2915" i="9"/>
  <c r="U4506" i="9"/>
  <c r="U85" i="9"/>
  <c r="U3100" i="9"/>
  <c r="U1609" i="9"/>
  <c r="U4593" i="9"/>
  <c r="U1669" i="9"/>
  <c r="U2616" i="9"/>
  <c r="U4738" i="9"/>
  <c r="U4464" i="9"/>
  <c r="U4489" i="9"/>
  <c r="U1852" i="9"/>
  <c r="U4312" i="9"/>
  <c r="U3539" i="9"/>
  <c r="U508" i="9"/>
  <c r="U1892" i="9"/>
  <c r="U2307" i="9"/>
  <c r="U3677" i="9"/>
  <c r="U906" i="9"/>
  <c r="U765" i="9"/>
  <c r="U2636" i="9"/>
  <c r="U1456" i="9"/>
  <c r="U4655" i="9"/>
  <c r="U4171" i="9"/>
  <c r="U172" i="9"/>
  <c r="U816" i="9"/>
  <c r="U4810" i="9"/>
  <c r="U4316" i="9"/>
  <c r="U1662" i="9"/>
  <c r="U2909" i="9"/>
  <c r="U2852" i="9"/>
  <c r="U2988" i="9"/>
  <c r="U523" i="9"/>
  <c r="U2863" i="9"/>
  <c r="U4090" i="9"/>
  <c r="U4701" i="9"/>
  <c r="U580" i="9"/>
  <c r="U3103" i="9"/>
  <c r="U209" i="9"/>
  <c r="U1252" i="9"/>
  <c r="U4712" i="9"/>
  <c r="U2007" i="9"/>
  <c r="U4479" i="9"/>
  <c r="U668" i="9"/>
  <c r="U2231" i="9"/>
  <c r="U2497" i="9"/>
  <c r="U3327" i="9"/>
  <c r="U989" i="9"/>
  <c r="U252" i="9"/>
  <c r="U961" i="9"/>
  <c r="U1331" i="9"/>
  <c r="U202" i="9"/>
  <c r="U4376" i="9"/>
  <c r="U3076" i="9"/>
  <c r="U27" i="9"/>
  <c r="U2701" i="9"/>
  <c r="U4906" i="9"/>
  <c r="U3315" i="9"/>
  <c r="U1275" i="9"/>
  <c r="U3860" i="9"/>
  <c r="U3277" i="9"/>
  <c r="U86" i="9"/>
  <c r="U3216" i="9"/>
  <c r="U4486" i="9"/>
  <c r="U682" i="9"/>
  <c r="U821" i="9"/>
  <c r="U3374" i="9"/>
  <c r="U3944" i="9"/>
  <c r="U4056" i="9"/>
  <c r="U562" i="9"/>
  <c r="U1986" i="9"/>
  <c r="U4819" i="9"/>
  <c r="U3450" i="9"/>
  <c r="U1354" i="9"/>
  <c r="U1265" i="9"/>
  <c r="U3933" i="9"/>
  <c r="U1165" i="9"/>
  <c r="U4287" i="9"/>
  <c r="U364" i="9"/>
  <c r="U3383" i="9"/>
  <c r="U274" i="9"/>
  <c r="U2445" i="9"/>
  <c r="U4952" i="9"/>
  <c r="U344" i="9"/>
  <c r="U2971" i="9"/>
  <c r="U343" i="9"/>
  <c r="U487" i="9"/>
  <c r="U2070" i="9"/>
  <c r="U2302" i="9"/>
  <c r="U3925" i="9"/>
  <c r="U3392" i="9"/>
  <c r="U2323" i="9"/>
  <c r="U1756" i="9"/>
  <c r="U3266" i="9"/>
  <c r="U4409" i="9"/>
  <c r="U978" i="9"/>
  <c r="U1266" i="9"/>
  <c r="U3090" i="9"/>
  <c r="U685" i="9"/>
  <c r="U2543" i="9"/>
  <c r="U4832" i="9"/>
  <c r="U1810" i="9"/>
  <c r="U1718" i="9"/>
  <c r="U4059" i="9"/>
  <c r="U1063" i="9"/>
  <c r="U3407" i="9"/>
  <c r="X3008" i="9" l="1"/>
  <c r="X2593" i="9"/>
  <c r="X3323" i="9"/>
  <c r="X3935" i="9"/>
  <c r="X1193" i="9"/>
  <c r="X375" i="9"/>
  <c r="X2488" i="9"/>
  <c r="X1552" i="9"/>
  <c r="X1932" i="9"/>
  <c r="X1948" i="9"/>
  <c r="X660" i="9"/>
  <c r="X677" i="9"/>
  <c r="X629" i="9"/>
  <c r="X268" i="9"/>
  <c r="X4536" i="9"/>
  <c r="X1146" i="9"/>
  <c r="X2796" i="9"/>
  <c r="X4695" i="9"/>
  <c r="X1833" i="9"/>
  <c r="T2007" i="9"/>
  <c r="T3894" i="9"/>
  <c r="T3327" i="9"/>
  <c r="T1007" i="9"/>
  <c r="T2231" i="9"/>
  <c r="T2125" i="9"/>
  <c r="T4486" i="9"/>
  <c r="T3632" i="9"/>
  <c r="T209" i="9"/>
  <c r="T1192" i="9"/>
  <c r="T4712" i="9"/>
  <c r="T1456" i="9"/>
  <c r="T3392" i="9"/>
  <c r="T828" i="9"/>
  <c r="T1632" i="9"/>
  <c r="T2616" i="9"/>
  <c r="T765" i="9"/>
  <c r="T4287" i="9"/>
  <c r="T672" i="9"/>
  <c r="T1718" i="9"/>
  <c r="T4819" i="9"/>
  <c r="T2497" i="9"/>
  <c r="T4059" i="9"/>
  <c r="T364" i="9"/>
  <c r="T4952" i="9"/>
  <c r="T508" i="9"/>
  <c r="T2701" i="9"/>
  <c r="T2070" i="9"/>
  <c r="T4077" i="9"/>
  <c r="T172" i="9"/>
  <c r="T4409" i="9"/>
  <c r="T1892" i="9"/>
  <c r="T3539" i="9"/>
  <c r="T2971" i="9"/>
  <c r="T1165" i="9"/>
  <c r="T4701" i="9"/>
  <c r="T3315" i="9"/>
  <c r="T523" i="9"/>
  <c r="T3029" i="9"/>
  <c r="T4655" i="9"/>
  <c r="T86" i="9"/>
  <c r="T2749" i="9"/>
  <c r="T4376" i="9"/>
  <c r="T3277" i="9"/>
  <c r="T4810" i="9"/>
  <c r="T3202" i="9"/>
  <c r="T2909" i="9"/>
  <c r="T1852" i="9"/>
  <c r="T3407" i="9"/>
  <c r="T1265" i="9"/>
  <c r="T685" i="9"/>
  <c r="T3374" i="9"/>
  <c r="T360" i="9"/>
  <c r="T4506" i="9"/>
  <c r="T3383" i="9"/>
  <c r="T4997" i="9"/>
  <c r="T2543" i="9"/>
  <c r="T4489" i="9"/>
  <c r="T2863" i="9"/>
  <c r="T4593" i="9"/>
  <c r="T2534" i="9"/>
  <c r="T2988" i="9"/>
  <c r="T2307" i="9"/>
  <c r="T3860" i="9"/>
  <c r="T4171" i="9"/>
  <c r="T978" i="9"/>
  <c r="T1275" i="9"/>
  <c r="T3100" i="9"/>
  <c r="T4464" i="9"/>
  <c r="T4592" i="9"/>
  <c r="T2915" i="9"/>
  <c r="T85" i="9"/>
  <c r="T344" i="9"/>
  <c r="T1756" i="9"/>
  <c r="T682" i="9"/>
  <c r="T252" i="9"/>
  <c r="T4312" i="9"/>
  <c r="T274" i="9"/>
  <c r="T3216" i="9"/>
  <c r="T2636" i="9"/>
  <c r="T906" i="9"/>
  <c r="T4479" i="9"/>
  <c r="T562" i="9"/>
  <c r="T3925" i="9"/>
  <c r="T3677" i="9"/>
  <c r="T1354" i="9"/>
  <c r="T2365" i="9"/>
  <c r="T2178" i="9"/>
  <c r="T2939" i="9"/>
  <c r="T989" i="9"/>
  <c r="T2628" i="9"/>
  <c r="T2533" i="9"/>
  <c r="T3266" i="9"/>
  <c r="T4738" i="9"/>
  <c r="T4859" i="9"/>
  <c r="T4832" i="9"/>
  <c r="T3090" i="9"/>
  <c r="T961" i="9"/>
  <c r="T4090" i="9"/>
  <c r="T2230" i="9"/>
  <c r="T343" i="9"/>
  <c r="T2323" i="9"/>
  <c r="T1331" i="9"/>
  <c r="T2140" i="9"/>
  <c r="T1298" i="9"/>
  <c r="T287" i="9"/>
  <c r="T816" i="9"/>
  <c r="T580" i="9"/>
  <c r="T4316" i="9"/>
  <c r="T3933" i="9"/>
  <c r="T1252" i="9"/>
  <c r="T3450" i="9"/>
  <c r="T1266" i="9"/>
  <c r="T668" i="9"/>
  <c r="T3944" i="9"/>
  <c r="T681" i="9"/>
  <c r="T2836" i="9"/>
  <c r="T4927" i="9"/>
  <c r="T1810" i="9"/>
  <c r="T1001" i="9"/>
  <c r="T202" i="9"/>
  <c r="T2852" i="9"/>
  <c r="T4906" i="9"/>
  <c r="T4056" i="9"/>
  <c r="T3418" i="9"/>
  <c r="T3103" i="9"/>
  <c r="T3639" i="9"/>
  <c r="T293" i="9"/>
  <c r="T821" i="9"/>
  <c r="T27" i="9"/>
  <c r="T3375" i="9"/>
  <c r="T1609" i="9"/>
  <c r="T487" i="9"/>
  <c r="T990" i="9"/>
  <c r="T1063" i="9"/>
  <c r="T3180" i="9"/>
  <c r="T2302" i="9"/>
  <c r="T1986" i="9"/>
  <c r="T2445" i="9"/>
  <c r="T1669" i="9"/>
  <c r="T3076" i="9"/>
  <c r="T1662" i="9"/>
  <c r="X3084" i="9"/>
  <c r="X52" i="9"/>
  <c r="X3793" i="9"/>
  <c r="X2502" i="9"/>
  <c r="X654" i="9"/>
  <c r="X521" i="9"/>
  <c r="X856" i="9"/>
  <c r="X1734" i="9"/>
  <c r="X3727" i="9"/>
  <c r="X2112" i="9"/>
  <c r="X3843" i="9"/>
  <c r="X2810" i="9"/>
  <c r="X4441" i="9"/>
  <c r="X3900" i="9"/>
  <c r="X1464" i="9"/>
  <c r="X4964" i="9"/>
  <c r="X3044" i="9"/>
  <c r="X2380" i="9"/>
  <c r="X1426" i="9"/>
  <c r="U250" i="9"/>
  <c r="U1905" i="9"/>
  <c r="U4126" i="9"/>
  <c r="U2716" i="9"/>
  <c r="U326" i="9"/>
  <c r="U1317" i="9"/>
  <c r="U4707" i="9"/>
  <c r="U2162" i="9"/>
  <c r="U538" i="9"/>
  <c r="U2453" i="9"/>
  <c r="U2888" i="9"/>
  <c r="U4099" i="9"/>
  <c r="U3857" i="9"/>
  <c r="U2777" i="9"/>
  <c r="U4119" i="9"/>
  <c r="U1409" i="9"/>
  <c r="U4341" i="9"/>
  <c r="U2065" i="9"/>
  <c r="U2633" i="9"/>
  <c r="U966" i="9"/>
  <c r="U3034" i="9"/>
  <c r="U4544" i="9"/>
  <c r="U883" i="9"/>
  <c r="U427" i="9"/>
  <c r="U2074" i="9"/>
  <c r="U2413" i="9"/>
  <c r="U1516" i="9"/>
  <c r="U836" i="9"/>
  <c r="U640" i="9"/>
  <c r="U2138" i="9"/>
  <c r="U1136" i="9"/>
  <c r="U3198" i="9"/>
  <c r="U3662" i="9"/>
  <c r="U1020" i="9"/>
  <c r="U3298" i="9"/>
  <c r="U2048" i="9"/>
  <c r="U598" i="9"/>
  <c r="U2710" i="9"/>
  <c r="U40" i="9"/>
  <c r="U3685" i="9"/>
  <c r="U4495" i="9"/>
  <c r="U2525" i="9"/>
  <c r="U3162" i="9"/>
  <c r="U2540" i="9"/>
  <c r="U4834" i="9"/>
  <c r="U4821" i="9"/>
  <c r="U4451" i="9"/>
  <c r="U4962" i="9"/>
  <c r="U2449" i="9"/>
  <c r="U1812" i="9"/>
  <c r="U4851" i="9"/>
  <c r="U1061" i="9"/>
  <c r="U3487" i="9"/>
  <c r="U2600" i="9"/>
  <c r="U3106" i="9"/>
  <c r="U2279" i="9"/>
  <c r="U1044" i="9"/>
  <c r="U232" i="9"/>
  <c r="U4043" i="9"/>
  <c r="U4798" i="9"/>
  <c r="U753" i="9"/>
  <c r="U1459" i="9"/>
  <c r="U4336" i="9"/>
  <c r="U4722" i="9"/>
  <c r="U1362" i="9"/>
  <c r="U3675" i="9"/>
  <c r="U2158" i="9"/>
  <c r="U4284" i="9"/>
  <c r="U4219" i="9"/>
  <c r="U2060" i="9"/>
  <c r="U4337" i="9"/>
  <c r="U3692" i="9"/>
  <c r="U1227" i="9"/>
  <c r="U3436" i="9"/>
  <c r="U632" i="9"/>
  <c r="U98" i="9"/>
  <c r="U227" i="9"/>
  <c r="U2221" i="9"/>
  <c r="U4782" i="9"/>
  <c r="U1070" i="9"/>
  <c r="U4327" i="9"/>
  <c r="U4522" i="9"/>
  <c r="U1263" i="9"/>
  <c r="U3466" i="9"/>
  <c r="U4342" i="9"/>
  <c r="U1753" i="9"/>
  <c r="U4923" i="9"/>
  <c r="U557" i="9"/>
  <c r="U137" i="9"/>
  <c r="U3930" i="9"/>
  <c r="U3311" i="9"/>
  <c r="U3249" i="9"/>
  <c r="U3457" i="9"/>
  <c r="U3644" i="9"/>
  <c r="U1467" i="9"/>
  <c r="U3126" i="9"/>
  <c r="U2696" i="9"/>
  <c r="U983" i="9"/>
  <c r="U2874" i="9"/>
  <c r="U2317" i="9"/>
  <c r="U1910" i="9"/>
  <c r="U1384" i="9"/>
  <c r="U4241" i="9"/>
  <c r="U3746" i="9"/>
  <c r="U231" i="9"/>
  <c r="U386" i="9"/>
  <c r="U2185" i="9"/>
  <c r="U4448" i="9"/>
  <c r="U625" i="9"/>
  <c r="U1344" i="9"/>
  <c r="U4929" i="9"/>
  <c r="U850" i="9"/>
  <c r="U2772" i="9"/>
  <c r="U2326" i="9"/>
  <c r="U3656" i="9"/>
  <c r="U141" i="9"/>
  <c r="U1240" i="9"/>
  <c r="U515" i="9"/>
  <c r="U948" i="9"/>
  <c r="U4102" i="9"/>
  <c r="U2591" i="9"/>
  <c r="U1108" i="9"/>
  <c r="U164" i="9"/>
  <c r="U2373" i="9"/>
  <c r="U634" i="9"/>
  <c r="U4516" i="9"/>
  <c r="U2489" i="9"/>
  <c r="U4854" i="9"/>
  <c r="U1460" i="9"/>
  <c r="U1672" i="9"/>
  <c r="U1318" i="9"/>
  <c r="U4229" i="9"/>
  <c r="U2019" i="9"/>
  <c r="U4091" i="9"/>
  <c r="U366" i="9"/>
  <c r="U1592" i="9"/>
  <c r="U4776" i="9"/>
  <c r="U3299" i="9"/>
  <c r="U4092" i="9"/>
  <c r="S4486" i="9"/>
  <c r="X4486" i="9" s="1"/>
  <c r="S3539" i="9"/>
  <c r="X3539" i="9" s="1"/>
  <c r="S3103" i="9"/>
  <c r="X3103" i="9" s="1"/>
  <c r="S1852" i="9"/>
  <c r="X1852" i="9" s="1"/>
  <c r="S4593" i="9"/>
  <c r="S1609" i="9"/>
  <c r="S3450" i="9"/>
  <c r="X3450" i="9" s="1"/>
  <c r="S1007" i="9"/>
  <c r="X1007" i="9" s="1"/>
  <c r="S1669" i="9"/>
  <c r="S672" i="9"/>
  <c r="X672" i="9" s="1"/>
  <c r="S4927" i="9"/>
  <c r="X4927" i="9" s="1"/>
  <c r="S4312" i="9"/>
  <c r="S252" i="9"/>
  <c r="S4712" i="9"/>
  <c r="X4712" i="9" s="1"/>
  <c r="S1192" i="9"/>
  <c r="X1192" i="9" s="1"/>
  <c r="S2178" i="9"/>
  <c r="X2178" i="9" s="1"/>
  <c r="S2534" i="9"/>
  <c r="X2534" i="9" s="1"/>
  <c r="S1331" i="9"/>
  <c r="X1331" i="9" s="1"/>
  <c r="S508" i="9"/>
  <c r="X508" i="9" s="1"/>
  <c r="S3076" i="9"/>
  <c r="S3925" i="9"/>
  <c r="S2909" i="9"/>
  <c r="X2909" i="9" s="1"/>
  <c r="S287" i="9"/>
  <c r="X287" i="9" s="1"/>
  <c r="S2915" i="9"/>
  <c r="X2915" i="9" s="1"/>
  <c r="S2125" i="9"/>
  <c r="X2125" i="9" s="1"/>
  <c r="S4738" i="9"/>
  <c r="X4738" i="9" s="1"/>
  <c r="S4655" i="9"/>
  <c r="X4655" i="9" s="1"/>
  <c r="S2863" i="9"/>
  <c r="X2863" i="9" s="1"/>
  <c r="S681" i="9"/>
  <c r="S1456" i="9"/>
  <c r="S3632" i="9"/>
  <c r="X3632" i="9" s="1"/>
  <c r="S2007" i="9"/>
  <c r="X2007" i="9" s="1"/>
  <c r="S961" i="9"/>
  <c r="X961" i="9" s="1"/>
  <c r="S3374" i="9"/>
  <c r="S4287" i="9"/>
  <c r="X4287" i="9" s="1"/>
  <c r="S27" i="9"/>
  <c r="X27" i="9" s="1"/>
  <c r="S4819" i="9"/>
  <c r="X4819" i="9" s="1"/>
  <c r="S1986" i="9"/>
  <c r="X1986" i="9" s="1"/>
  <c r="S3392" i="9"/>
  <c r="X3392" i="9" s="1"/>
  <c r="S2070" i="9"/>
  <c r="X2070" i="9" s="1"/>
  <c r="S4090" i="9"/>
  <c r="X4090" i="9" s="1"/>
  <c r="S3860" i="9"/>
  <c r="X3860" i="9" s="1"/>
  <c r="S1632" i="9"/>
  <c r="X1632" i="9" s="1"/>
  <c r="S1063" i="9"/>
  <c r="X1063" i="9" s="1"/>
  <c r="S2302" i="9"/>
  <c r="X2302" i="9" s="1"/>
  <c r="S2307" i="9"/>
  <c r="X2307" i="9" s="1"/>
  <c r="S2616" i="9"/>
  <c r="X2616" i="9" s="1"/>
  <c r="S978" i="9"/>
  <c r="X978" i="9" s="1"/>
  <c r="S2749" i="9"/>
  <c r="X2749" i="9" s="1"/>
  <c r="S3407" i="9"/>
  <c r="X3407" i="9" s="1"/>
  <c r="S4952" i="9"/>
  <c r="X4952" i="9" s="1"/>
  <c r="S989" i="9"/>
  <c r="X989" i="9" s="1"/>
  <c r="S4056" i="9"/>
  <c r="S4859" i="9"/>
  <c r="X4859" i="9" s="1"/>
  <c r="S2701" i="9"/>
  <c r="X2701" i="9" s="1"/>
  <c r="S3029" i="9"/>
  <c r="X3029" i="9" s="1"/>
  <c r="S2836" i="9"/>
  <c r="X2836" i="9" s="1"/>
  <c r="S1718" i="9"/>
  <c r="S2939" i="9"/>
  <c r="X2939" i="9" s="1"/>
  <c r="S1756" i="9"/>
  <c r="X1756" i="9" s="1"/>
  <c r="S2497" i="9"/>
  <c r="X2497" i="9" s="1"/>
  <c r="S1001" i="9"/>
  <c r="X1001" i="9" s="1"/>
  <c r="S682" i="9"/>
  <c r="X682" i="9" s="1"/>
  <c r="S906" i="9"/>
  <c r="X906" i="9" s="1"/>
  <c r="S4506" i="9"/>
  <c r="X4506" i="9" s="1"/>
  <c r="S3202" i="9"/>
  <c r="X3202" i="9" s="1"/>
  <c r="S4832" i="9"/>
  <c r="X4832" i="9" s="1"/>
  <c r="S2971" i="9"/>
  <c r="X2971" i="9" s="1"/>
  <c r="S3677" i="9"/>
  <c r="X3677" i="9" s="1"/>
  <c r="S4489" i="9"/>
  <c r="X4489" i="9" s="1"/>
  <c r="S4997" i="9"/>
  <c r="X4997" i="9" s="1"/>
  <c r="S3944" i="9"/>
  <c r="X3944" i="9" s="1"/>
  <c r="S2231" i="9"/>
  <c r="X2231" i="9" s="1"/>
  <c r="S3639" i="9"/>
  <c r="X3639" i="9" s="1"/>
  <c r="S2988" i="9"/>
  <c r="X2988" i="9" s="1"/>
  <c r="S523" i="9"/>
  <c r="X523" i="9" s="1"/>
  <c r="S3418" i="9"/>
  <c r="X3418" i="9" s="1"/>
  <c r="S4906" i="9"/>
  <c r="X4906" i="9" s="1"/>
  <c r="S4592" i="9"/>
  <c r="X4592" i="9" s="1"/>
  <c r="S3315" i="9"/>
  <c r="X3315" i="9" s="1"/>
  <c r="S1662" i="9"/>
  <c r="X1662" i="9" s="1"/>
  <c r="S2533" i="9"/>
  <c r="S343" i="9"/>
  <c r="X343" i="9" s="1"/>
  <c r="S86" i="9"/>
  <c r="X86" i="9" s="1"/>
  <c r="S172" i="9"/>
  <c r="X172" i="9" s="1"/>
  <c r="S1265" i="9"/>
  <c r="X1265" i="9" s="1"/>
  <c r="S4059" i="9"/>
  <c r="X4059" i="9" s="1"/>
  <c r="S3266" i="9"/>
  <c r="X3266" i="9" s="1"/>
  <c r="S3383" i="9"/>
  <c r="X3383" i="9" s="1"/>
  <c r="S487" i="9"/>
  <c r="X487" i="9" s="1"/>
  <c r="S4376" i="9"/>
  <c r="X4376" i="9" s="1"/>
  <c r="S209" i="9"/>
  <c r="X209" i="9" s="1"/>
  <c r="S4810" i="9"/>
  <c r="X4810" i="9" s="1"/>
  <c r="S1266" i="9"/>
  <c r="X1266" i="9" s="1"/>
  <c r="S4409" i="9"/>
  <c r="X4409" i="9" s="1"/>
  <c r="S4171" i="9"/>
  <c r="X4171" i="9" s="1"/>
  <c r="S274" i="9"/>
  <c r="X274" i="9" s="1"/>
  <c r="S1165" i="9"/>
  <c r="X1165" i="9" s="1"/>
  <c r="S3894" i="9"/>
  <c r="X3894" i="9" s="1"/>
  <c r="S685" i="9"/>
  <c r="X685" i="9" s="1"/>
  <c r="S821" i="9"/>
  <c r="X821" i="9" s="1"/>
  <c r="S85" i="9"/>
  <c r="X85" i="9" s="1"/>
  <c r="S1275" i="9"/>
  <c r="X1275" i="9" s="1"/>
  <c r="S828" i="9"/>
  <c r="X828" i="9" s="1"/>
  <c r="S2323" i="9"/>
  <c r="X2323" i="9" s="1"/>
  <c r="S4701" i="9"/>
  <c r="S580" i="9"/>
  <c r="S3100" i="9"/>
  <c r="S202" i="9"/>
  <c r="X202" i="9" s="1"/>
  <c r="S3090" i="9"/>
  <c r="X3090" i="9" s="1"/>
  <c r="S1298" i="9"/>
  <c r="X1298" i="9" s="1"/>
  <c r="S2140" i="9"/>
  <c r="X2140" i="9" s="1"/>
  <c r="S3277" i="9"/>
  <c r="S4464" i="9"/>
  <c r="X4464" i="9" s="1"/>
  <c r="S2445" i="9"/>
  <c r="X2445" i="9" s="1"/>
  <c r="S1810" i="9"/>
  <c r="X1810" i="9" s="1"/>
  <c r="S2636" i="9"/>
  <c r="X2636" i="9" s="1"/>
  <c r="S3933" i="9"/>
  <c r="X3933" i="9" s="1"/>
  <c r="S3216" i="9"/>
  <c r="X3216" i="9" s="1"/>
  <c r="S344" i="9"/>
  <c r="X344" i="9" s="1"/>
  <c r="S4479" i="9"/>
  <c r="X4479" i="9" s="1"/>
  <c r="S990" i="9"/>
  <c r="X990" i="9" s="1"/>
  <c r="S4077" i="9"/>
  <c r="X4077" i="9" s="1"/>
  <c r="S1892" i="9"/>
  <c r="X1892" i="9" s="1"/>
  <c r="S293" i="9"/>
  <c r="X293" i="9" s="1"/>
  <c r="S2543" i="9"/>
  <c r="X2543" i="9" s="1"/>
  <c r="S765" i="9"/>
  <c r="X765" i="9" s="1"/>
  <c r="S2365" i="9"/>
  <c r="X2365" i="9" s="1"/>
  <c r="S668" i="9"/>
  <c r="X668" i="9" s="1"/>
  <c r="S3180" i="9"/>
  <c r="X3180" i="9" s="1"/>
  <c r="S1354" i="9"/>
  <c r="X1354" i="9" s="1"/>
  <c r="S3375" i="9"/>
  <c r="X3375" i="9" s="1"/>
  <c r="S364" i="9"/>
  <c r="X364" i="9" s="1"/>
  <c r="S1252" i="9"/>
  <c r="X1252" i="9" s="1"/>
  <c r="S4316" i="9"/>
  <c r="X4316" i="9" s="1"/>
  <c r="S562" i="9"/>
  <c r="X562" i="9" s="1"/>
  <c r="S2852" i="9"/>
  <c r="X2852" i="9" s="1"/>
  <c r="S2628" i="9"/>
  <c r="X2628" i="9" s="1"/>
  <c r="S360" i="9"/>
  <c r="X360" i="9" s="1"/>
  <c r="S2230" i="9"/>
  <c r="S816" i="9"/>
  <c r="X816" i="9" s="1"/>
  <c r="S3327" i="9"/>
  <c r="X3327" i="9" s="1"/>
  <c r="X1300" i="9"/>
  <c r="X2351" i="9"/>
  <c r="X788" i="9"/>
  <c r="X3589" i="9"/>
  <c r="X2917" i="9"/>
  <c r="X4705" i="9"/>
  <c r="X2421" i="9"/>
  <c r="X2498" i="9"/>
  <c r="X2166" i="9"/>
  <c r="X4271" i="9"/>
  <c r="X1564" i="9"/>
  <c r="X3288" i="9"/>
  <c r="X2008" i="9"/>
  <c r="X1720" i="9"/>
  <c r="X455" i="9"/>
  <c r="X4875" i="9"/>
  <c r="X2223" i="9"/>
  <c r="X1261" i="9"/>
  <c r="X3036" i="9"/>
  <c r="X4587" i="9"/>
  <c r="X2233" i="9"/>
  <c r="X2243" i="9"/>
  <c r="X4904" i="9"/>
  <c r="X3127" i="9"/>
  <c r="X593" i="9"/>
  <c r="X2481" i="9"/>
  <c r="X4706" i="9"/>
  <c r="X473" i="9"/>
  <c r="X4118" i="9"/>
  <c r="X2032" i="9"/>
  <c r="X1172" i="9"/>
  <c r="X4806" i="9"/>
  <c r="X644" i="9"/>
  <c r="X1081" i="9"/>
  <c r="X3525" i="9"/>
  <c r="X2219" i="9"/>
  <c r="X4029" i="9"/>
  <c r="X416" i="9"/>
  <c r="X511" i="9"/>
  <c r="X4447" i="9"/>
  <c r="X4224" i="9"/>
  <c r="X4243" i="9"/>
  <c r="X1631" i="9"/>
  <c r="X2733" i="9"/>
  <c r="X56" i="9"/>
  <c r="X3999" i="9"/>
  <c r="X1714" i="9"/>
  <c r="X2889" i="9"/>
  <c r="X1430" i="9"/>
  <c r="X2732" i="9"/>
  <c r="X1110" i="9"/>
  <c r="X3739" i="9"/>
  <c r="X3582" i="9"/>
  <c r="X3522" i="9"/>
  <c r="X3020" i="9"/>
  <c r="X2179" i="9"/>
  <c r="X5" i="9"/>
  <c r="X3122" i="9"/>
  <c r="X4414" i="9"/>
  <c r="X4255" i="9"/>
  <c r="X4681" i="9"/>
  <c r="X1250" i="9"/>
  <c r="X1915" i="9"/>
  <c r="X2826" i="9"/>
  <c r="X2509" i="9"/>
  <c r="X3579" i="9"/>
  <c r="X1229" i="9"/>
  <c r="X3554" i="9"/>
  <c r="X2674" i="9"/>
  <c r="X333" i="9"/>
  <c r="X3479" i="9"/>
  <c r="X3575" i="9"/>
  <c r="X453" i="9"/>
  <c r="X1259" i="9"/>
  <c r="X2501" i="9"/>
  <c r="X4911" i="9"/>
  <c r="X299" i="9"/>
  <c r="X950" i="9"/>
  <c r="X3926" i="9"/>
  <c r="X4718" i="9"/>
  <c r="X3212" i="9"/>
  <c r="X794" i="9"/>
  <c r="X1517" i="9"/>
  <c r="X865" i="9"/>
  <c r="X3929" i="9"/>
  <c r="X2299" i="9"/>
  <c r="X4372" i="9"/>
  <c r="X3016" i="9"/>
  <c r="X1299" i="9"/>
  <c r="X1993" i="9"/>
  <c r="X3063" i="9"/>
  <c r="X1614" i="9"/>
  <c r="X1089" i="9"/>
  <c r="X4144" i="9"/>
  <c r="X2474" i="9"/>
  <c r="X147" i="9"/>
  <c r="X4013" i="9"/>
  <c r="X1789" i="9"/>
  <c r="X951" i="9"/>
  <c r="X1513" i="9"/>
  <c r="X2387" i="9"/>
  <c r="X4886" i="9"/>
  <c r="X4873" i="9"/>
  <c r="X1076" i="9"/>
  <c r="X3481" i="9"/>
  <c r="X2504" i="9"/>
  <c r="X2925" i="9"/>
  <c r="X2849" i="9"/>
  <c r="X1346" i="9"/>
  <c r="X1439" i="9"/>
  <c r="X1824" i="9"/>
  <c r="X4801" i="9"/>
  <c r="X1057" i="9"/>
  <c r="X3224" i="9"/>
  <c r="X3277" i="9" l="1"/>
  <c r="X1669" i="9"/>
  <c r="X1456" i="9"/>
  <c r="X1609" i="9"/>
  <c r="X4056" i="9"/>
  <c r="X681" i="9"/>
  <c r="X3925" i="9"/>
  <c r="X252" i="9"/>
  <c r="X4593" i="9"/>
  <c r="X2230" i="9"/>
  <c r="X3100" i="9"/>
  <c r="X3076" i="9"/>
  <c r="X4312" i="9"/>
  <c r="X580" i="9"/>
  <c r="X4701" i="9"/>
  <c r="X2533" i="9"/>
  <c r="X1718" i="9"/>
  <c r="X3374" i="9"/>
  <c r="U694" i="9"/>
  <c r="U2956" i="9"/>
  <c r="U4208" i="9"/>
  <c r="U1488" i="9"/>
  <c r="U3145" i="9"/>
  <c r="U923" i="9"/>
  <c r="U3174" i="9"/>
  <c r="U3473" i="9"/>
  <c r="U3571" i="9"/>
  <c r="U637" i="9"/>
  <c r="U230" i="9"/>
  <c r="U4512" i="9"/>
  <c r="U693" i="9"/>
  <c r="U2304" i="9"/>
  <c r="U4951" i="9"/>
  <c r="U3591" i="9"/>
  <c r="U2725" i="9"/>
  <c r="U723" i="9"/>
  <c r="U255" i="9"/>
  <c r="U76" i="9"/>
  <c r="U471" i="9"/>
  <c r="U1881" i="9"/>
  <c r="U3453" i="9"/>
  <c r="U1400" i="9"/>
  <c r="U717" i="9"/>
  <c r="U2914" i="9"/>
  <c r="U905" i="9"/>
  <c r="U1740" i="9"/>
  <c r="U587" i="9"/>
  <c r="U2526" i="9"/>
  <c r="U1844" i="9"/>
  <c r="U551" i="9"/>
  <c r="U1118" i="9"/>
  <c r="U2440" i="9"/>
  <c r="U3488" i="9"/>
  <c r="U851" i="9"/>
  <c r="U2730" i="9"/>
  <c r="U3329" i="9"/>
  <c r="U2452" i="9"/>
  <c r="U4789" i="9"/>
  <c r="U1546" i="9"/>
  <c r="U3055" i="9"/>
  <c r="U4974" i="9"/>
  <c r="U3869" i="9"/>
  <c r="U1091" i="9"/>
  <c r="U991" i="9"/>
  <c r="U89" i="9"/>
  <c r="U1040" i="9"/>
  <c r="U3262" i="9"/>
  <c r="U3832" i="9"/>
  <c r="U4244" i="9"/>
  <c r="U3686" i="9"/>
  <c r="U1947" i="9"/>
  <c r="U604" i="9"/>
  <c r="U2992" i="9"/>
  <c r="U3117" i="9"/>
  <c r="U3895" i="9"/>
  <c r="U173" i="9"/>
  <c r="U1408" i="9"/>
  <c r="U3507" i="9"/>
  <c r="U1364" i="9"/>
  <c r="U4273" i="9"/>
  <c r="U1366" i="9"/>
  <c r="U2966" i="9"/>
  <c r="U3248" i="9"/>
  <c r="U4150" i="9"/>
  <c r="U1200" i="9"/>
  <c r="U4068" i="9"/>
  <c r="U3240" i="9"/>
  <c r="U3766" i="9"/>
  <c r="U3847" i="9"/>
  <c r="U936" i="9"/>
  <c r="U901" i="9"/>
  <c r="U2697" i="9"/>
  <c r="U159" i="9"/>
  <c r="U770" i="9"/>
  <c r="U2329" i="9"/>
  <c r="U577" i="9"/>
  <c r="U2332" i="9"/>
  <c r="U899" i="9"/>
  <c r="U1138" i="9"/>
  <c r="U3451" i="9"/>
  <c r="U123" i="9"/>
  <c r="U4086" i="9"/>
  <c r="U1924" i="9"/>
  <c r="U713" i="9"/>
  <c r="U767" i="9"/>
  <c r="U1690" i="9"/>
  <c r="U3095" i="9"/>
  <c r="U2821" i="9"/>
  <c r="U3881" i="9"/>
  <c r="U3799" i="9"/>
  <c r="U1184" i="9"/>
  <c r="U1256" i="9"/>
  <c r="U4421" i="9"/>
  <c r="U646" i="9"/>
  <c r="U2645" i="9"/>
  <c r="U3876" i="9"/>
  <c r="U4181" i="9"/>
  <c r="U1715" i="9"/>
  <c r="U2933" i="9"/>
  <c r="U1624" i="9"/>
  <c r="U3093" i="9"/>
  <c r="U4760" i="9"/>
  <c r="U1763" i="9"/>
  <c r="U3823" i="9"/>
  <c r="U688" i="9"/>
  <c r="U1946" i="9"/>
  <c r="U4089" i="9"/>
  <c r="U3237" i="9"/>
  <c r="U1050" i="9"/>
  <c r="U4391" i="9"/>
  <c r="U3109" i="9"/>
  <c r="U4054" i="9"/>
  <c r="U4815" i="9"/>
  <c r="U2363" i="9"/>
  <c r="U4509" i="9"/>
  <c r="U920" i="9"/>
  <c r="U2991" i="9"/>
  <c r="U3968" i="9"/>
  <c r="U2548" i="9"/>
  <c r="U4861" i="9"/>
  <c r="U2475" i="9"/>
  <c r="U789" i="9"/>
  <c r="U4510" i="9"/>
  <c r="U3232" i="9"/>
  <c r="U1894" i="9"/>
  <c r="U1911" i="9"/>
  <c r="U3388" i="9"/>
  <c r="U1329" i="9"/>
  <c r="U1169" i="9"/>
  <c r="U3762" i="9"/>
  <c r="U2320" i="9"/>
  <c r="U36" i="9"/>
  <c r="U4895" i="9"/>
  <c r="U265" i="9"/>
  <c r="U2095" i="9"/>
  <c r="U4761" i="9"/>
  <c r="U1019" i="9"/>
  <c r="U2805" i="9"/>
  <c r="U3" i="9"/>
  <c r="U2465" i="9"/>
  <c r="U4434" i="9"/>
  <c r="U2745" i="9"/>
  <c r="U60" i="9"/>
  <c r="U81" i="9"/>
  <c r="U4301" i="9"/>
  <c r="U3831" i="9"/>
  <c r="U157" i="9"/>
  <c r="U2972" i="9"/>
  <c r="U357" i="9"/>
  <c r="U1795" i="9"/>
  <c r="U3649" i="9"/>
  <c r="U4137" i="9"/>
  <c r="U4640" i="9"/>
  <c r="U271" i="9"/>
  <c r="U3245" i="9"/>
  <c r="U3614" i="9"/>
  <c r="U115" i="9"/>
  <c r="U2859" i="9"/>
  <c r="S250" i="9"/>
  <c r="S3249" i="9"/>
  <c r="S4923" i="9"/>
  <c r="S2696" i="9"/>
  <c r="S2279" i="9"/>
  <c r="S2710" i="9"/>
  <c r="S3746" i="9"/>
  <c r="S4336" i="9"/>
  <c r="S137" i="9"/>
  <c r="S640" i="9"/>
  <c r="S634" i="9"/>
  <c r="S4241" i="9"/>
  <c r="S2413" i="9"/>
  <c r="S3675" i="9"/>
  <c r="S4962" i="9"/>
  <c r="S4091" i="9"/>
  <c r="S3644" i="9"/>
  <c r="S4522" i="9"/>
  <c r="S2591" i="9"/>
  <c r="S2065" i="9"/>
  <c r="S2772" i="9"/>
  <c r="S4495" i="9"/>
  <c r="S1070" i="9"/>
  <c r="S3106" i="9"/>
  <c r="S538" i="9"/>
  <c r="S753" i="9"/>
  <c r="S4722" i="9"/>
  <c r="S98" i="9"/>
  <c r="S1263" i="9"/>
  <c r="S4782" i="9"/>
  <c r="S3487" i="9"/>
  <c r="S4327" i="9"/>
  <c r="S4229" i="9"/>
  <c r="S948" i="9"/>
  <c r="S966" i="9"/>
  <c r="S2138" i="9"/>
  <c r="S1910" i="9"/>
  <c r="S2874" i="9"/>
  <c r="S4798" i="9"/>
  <c r="S3299" i="9"/>
  <c r="S4337" i="9"/>
  <c r="S366" i="9"/>
  <c r="S4102" i="9"/>
  <c r="S1108" i="9"/>
  <c r="S2540" i="9"/>
  <c r="S1460" i="9"/>
  <c r="S632" i="9"/>
  <c r="S1812" i="9"/>
  <c r="S4776" i="9"/>
  <c r="S4126" i="9"/>
  <c r="S515" i="9"/>
  <c r="S1240" i="9"/>
  <c r="S1020" i="9"/>
  <c r="S3930" i="9"/>
  <c r="S4834" i="9"/>
  <c r="S1592" i="9"/>
  <c r="S4448" i="9"/>
  <c r="S2074" i="9"/>
  <c r="S2158" i="9"/>
  <c r="S4092" i="9"/>
  <c r="S3857" i="9"/>
  <c r="S3685" i="9"/>
  <c r="S3126" i="9"/>
  <c r="S4929" i="9"/>
  <c r="S1136" i="9"/>
  <c r="S4119" i="9"/>
  <c r="S3198" i="9"/>
  <c r="S2185" i="9"/>
  <c r="S4851" i="9"/>
  <c r="S557" i="9"/>
  <c r="S3692" i="9"/>
  <c r="S386" i="9"/>
  <c r="S3457" i="9"/>
  <c r="S2221" i="9"/>
  <c r="S2888" i="9"/>
  <c r="S2373" i="9"/>
  <c r="S231" i="9"/>
  <c r="S2489" i="9"/>
  <c r="S4544" i="9"/>
  <c r="S40" i="9"/>
  <c r="S4516" i="9"/>
  <c r="S1672" i="9"/>
  <c r="S3662" i="9"/>
  <c r="S1753" i="9"/>
  <c r="S4821" i="9"/>
  <c r="S2048" i="9"/>
  <c r="S836" i="9"/>
  <c r="S1318" i="9"/>
  <c r="S3466" i="9"/>
  <c r="S326" i="9"/>
  <c r="S427" i="9"/>
  <c r="S598" i="9"/>
  <c r="S1061" i="9"/>
  <c r="S2317" i="9"/>
  <c r="S227" i="9"/>
  <c r="S2449" i="9"/>
  <c r="S2633" i="9"/>
  <c r="S2019" i="9"/>
  <c r="S1516" i="9"/>
  <c r="S1459" i="9"/>
  <c r="S141" i="9"/>
  <c r="S4342" i="9"/>
  <c r="S883" i="9"/>
  <c r="S1344" i="9"/>
  <c r="S3311" i="9"/>
  <c r="S1044" i="9"/>
  <c r="S2060" i="9"/>
  <c r="S850" i="9"/>
  <c r="S2525" i="9"/>
  <c r="S4707" i="9"/>
  <c r="S3162" i="9"/>
  <c r="S4854" i="9"/>
  <c r="S4099" i="9"/>
  <c r="S2716" i="9"/>
  <c r="S983" i="9"/>
  <c r="S3436" i="9"/>
  <c r="S2777" i="9"/>
  <c r="S1467" i="9"/>
  <c r="S2600" i="9"/>
  <c r="S1227" i="9"/>
  <c r="S2326" i="9"/>
  <c r="S3298" i="9"/>
  <c r="S1317" i="9"/>
  <c r="S4284" i="9"/>
  <c r="S232" i="9"/>
  <c r="S1362" i="9"/>
  <c r="S4043" i="9"/>
  <c r="S4341" i="9"/>
  <c r="S3656" i="9"/>
  <c r="S2453" i="9"/>
  <c r="S625" i="9"/>
  <c r="S3034" i="9"/>
  <c r="S1409" i="9"/>
  <c r="S4219" i="9"/>
  <c r="S1905" i="9"/>
  <c r="S1384" i="9"/>
  <c r="S164" i="9"/>
  <c r="S4451" i="9"/>
  <c r="S2162" i="9"/>
  <c r="T1136" i="9"/>
  <c r="T3466" i="9"/>
  <c r="T966" i="9"/>
  <c r="T1317" i="9"/>
  <c r="T557" i="9"/>
  <c r="T2600" i="9"/>
  <c r="T4929" i="9"/>
  <c r="T4962" i="9"/>
  <c r="T4516" i="9"/>
  <c r="T2449" i="9"/>
  <c r="T2317" i="9"/>
  <c r="T4854" i="9"/>
  <c r="T4336" i="9"/>
  <c r="T3126" i="9"/>
  <c r="T1812" i="9"/>
  <c r="T883" i="9"/>
  <c r="T836" i="9"/>
  <c r="T326" i="9"/>
  <c r="T1592" i="9"/>
  <c r="T2074" i="9"/>
  <c r="T3311" i="9"/>
  <c r="T4782" i="9"/>
  <c r="T3644" i="9"/>
  <c r="T1459" i="9"/>
  <c r="T4126" i="9"/>
  <c r="T250" i="9"/>
  <c r="T3675" i="9"/>
  <c r="T4798" i="9"/>
  <c r="T4337" i="9"/>
  <c r="T1061" i="9"/>
  <c r="T3162" i="9"/>
  <c r="T4342" i="9"/>
  <c r="T2525" i="9"/>
  <c r="T948" i="9"/>
  <c r="T3662" i="9"/>
  <c r="T1240" i="9"/>
  <c r="T3746" i="9"/>
  <c r="T1070" i="9"/>
  <c r="T2048" i="9"/>
  <c r="T625" i="9"/>
  <c r="T4707" i="9"/>
  <c r="T640" i="9"/>
  <c r="T4821" i="9"/>
  <c r="T2326" i="9"/>
  <c r="T4229" i="9"/>
  <c r="T2489" i="9"/>
  <c r="T4448" i="9"/>
  <c r="T3198" i="9"/>
  <c r="T850" i="9"/>
  <c r="T2060" i="9"/>
  <c r="T3930" i="9"/>
  <c r="T227" i="9"/>
  <c r="T4119" i="9"/>
  <c r="T4834" i="9"/>
  <c r="T4544" i="9"/>
  <c r="T538" i="9"/>
  <c r="T1409" i="9"/>
  <c r="T232" i="9"/>
  <c r="T1044" i="9"/>
  <c r="T366" i="9"/>
  <c r="T3656" i="9"/>
  <c r="T2777" i="9"/>
  <c r="T1362" i="9"/>
  <c r="T1905" i="9"/>
  <c r="T2221" i="9"/>
  <c r="T98" i="9"/>
  <c r="T231" i="9"/>
  <c r="T2696" i="9"/>
  <c r="T4091" i="9"/>
  <c r="T1753" i="9"/>
  <c r="T4923" i="9"/>
  <c r="T164" i="9"/>
  <c r="T2591" i="9"/>
  <c r="T3857" i="9"/>
  <c r="T4522" i="9"/>
  <c r="T427" i="9"/>
  <c r="T3249" i="9"/>
  <c r="T141" i="9"/>
  <c r="T3436" i="9"/>
  <c r="T4241" i="9"/>
  <c r="T983" i="9"/>
  <c r="T40" i="9"/>
  <c r="T3298" i="9"/>
  <c r="T1020" i="9"/>
  <c r="T4102" i="9"/>
  <c r="T1344" i="9"/>
  <c r="T2633" i="9"/>
  <c r="T3487" i="9"/>
  <c r="T2373" i="9"/>
  <c r="T4099" i="9"/>
  <c r="T4341" i="9"/>
  <c r="T4851" i="9"/>
  <c r="T3692" i="9"/>
  <c r="T2019" i="9"/>
  <c r="T4495" i="9"/>
  <c r="T1516" i="9"/>
  <c r="T137" i="9"/>
  <c r="T4451" i="9"/>
  <c r="T1227" i="9"/>
  <c r="T515" i="9"/>
  <c r="T2874" i="9"/>
  <c r="T3034" i="9"/>
  <c r="T4722" i="9"/>
  <c r="T1384" i="9"/>
  <c r="T1672" i="9"/>
  <c r="T4327" i="9"/>
  <c r="T634" i="9"/>
  <c r="T4043" i="9"/>
  <c r="T632" i="9"/>
  <c r="T2710" i="9"/>
  <c r="T3106" i="9"/>
  <c r="T1467" i="9"/>
  <c r="T2138" i="9"/>
  <c r="T2279" i="9"/>
  <c r="T4092" i="9"/>
  <c r="T2158" i="9"/>
  <c r="T3685" i="9"/>
  <c r="T2888" i="9"/>
  <c r="T386" i="9"/>
  <c r="T2453" i="9"/>
  <c r="T1318" i="9"/>
  <c r="T2185" i="9"/>
  <c r="T1910" i="9"/>
  <c r="T753" i="9"/>
  <c r="T4219" i="9"/>
  <c r="T2716" i="9"/>
  <c r="T4776" i="9"/>
  <c r="T3457" i="9"/>
  <c r="T598" i="9"/>
  <c r="T2772" i="9"/>
  <c r="T4284" i="9"/>
  <c r="T3299" i="9"/>
  <c r="T1460" i="9"/>
  <c r="T2162" i="9"/>
  <c r="T2065" i="9"/>
  <c r="T2540" i="9"/>
  <c r="T1108" i="9"/>
  <c r="T2413" i="9"/>
  <c r="T1263" i="9"/>
  <c r="U786" i="9" l="1"/>
  <c r="U3553" i="9"/>
  <c r="U1084" i="9"/>
  <c r="U3648" i="9"/>
  <c r="U4762" i="9"/>
  <c r="U1208" i="9"/>
  <c r="U876" i="9"/>
  <c r="U3635" i="9"/>
  <c r="U3854" i="9"/>
  <c r="U3852" i="9"/>
  <c r="U4925" i="9"/>
  <c r="U1819" i="9"/>
  <c r="U968" i="9"/>
  <c r="U2041" i="9"/>
  <c r="U4039" i="9"/>
  <c r="U2916" i="9"/>
  <c r="U19" i="9"/>
  <c r="U1616" i="9"/>
  <c r="U4321" i="9"/>
  <c r="U2598" i="9"/>
  <c r="U4438" i="9"/>
  <c r="U266" i="9"/>
  <c r="U3701" i="9"/>
  <c r="U1410" i="9"/>
  <c r="U4924" i="9"/>
  <c r="U3834" i="9"/>
  <c r="U4408" i="9"/>
  <c r="U1393" i="9"/>
  <c r="U2941" i="9"/>
  <c r="U142" i="9"/>
  <c r="U328" i="9"/>
  <c r="U4497" i="9"/>
  <c r="U1978" i="9"/>
  <c r="U4355" i="9"/>
  <c r="U519" i="9"/>
  <c r="U4024" i="9"/>
  <c r="U2781" i="9"/>
  <c r="U628" i="9"/>
  <c r="U3615" i="9"/>
  <c r="U1732" i="9"/>
  <c r="U2787" i="9"/>
  <c r="U3580" i="9"/>
  <c r="U1476" i="9"/>
  <c r="U3069" i="9"/>
  <c r="U503" i="9"/>
  <c r="U3110" i="9"/>
  <c r="U1390" i="9"/>
  <c r="U4371" i="9"/>
  <c r="U466" i="9"/>
  <c r="U4322" i="9"/>
  <c r="U3532" i="9"/>
  <c r="U2644" i="9"/>
  <c r="U1179" i="9"/>
  <c r="U3175" i="9"/>
  <c r="U3962" i="9"/>
  <c r="U4986" i="9"/>
  <c r="U830" i="9"/>
  <c r="U2418" i="9"/>
  <c r="U3862" i="9"/>
  <c r="U4251" i="9"/>
  <c r="U683" i="9"/>
  <c r="U2700" i="9"/>
  <c r="U2907" i="9"/>
  <c r="U995" i="9"/>
  <c r="U1345" i="9"/>
  <c r="U509" i="9"/>
  <c r="U1056" i="9"/>
  <c r="U181" i="9"/>
  <c r="U3172" i="9"/>
  <c r="U982" i="9"/>
  <c r="U771" i="9"/>
  <c r="U648" i="9"/>
  <c r="U3705" i="9"/>
  <c r="U4182" i="9"/>
  <c r="U3550" i="9"/>
  <c r="U178" i="9"/>
  <c r="U4514" i="9"/>
  <c r="U401" i="9"/>
  <c r="U4501" i="9"/>
  <c r="U663" i="9"/>
  <c r="U1139" i="9"/>
  <c r="U3537" i="9"/>
  <c r="U2265" i="9"/>
  <c r="U125" i="9"/>
  <c r="U2711" i="9"/>
  <c r="U3871" i="9"/>
  <c r="U2811" i="9"/>
  <c r="U3760" i="9"/>
  <c r="U1090" i="9"/>
  <c r="U323" i="9"/>
  <c r="U1757" i="9"/>
  <c r="U3297" i="9"/>
  <c r="U1585" i="9"/>
  <c r="U1856" i="9"/>
  <c r="U2175" i="9"/>
  <c r="U2779" i="9"/>
  <c r="U1243" i="9"/>
  <c r="U3183" i="9"/>
  <c r="U4282" i="9"/>
  <c r="U2766" i="9"/>
  <c r="U2894" i="9"/>
  <c r="U833" i="9"/>
  <c r="U2245" i="9"/>
  <c r="U4614" i="9"/>
  <c r="U2690" i="9"/>
  <c r="U2199" i="9"/>
  <c r="U4275" i="9"/>
  <c r="U314" i="9"/>
  <c r="U445" i="9"/>
  <c r="U3714" i="9"/>
  <c r="U1897" i="9"/>
  <c r="U1539" i="9"/>
  <c r="U3078" i="9"/>
  <c r="U4582" i="9"/>
  <c r="U2499" i="9"/>
  <c r="U4124" i="9"/>
  <c r="U26" i="9"/>
  <c r="U1312" i="9"/>
  <c r="U1249" i="9"/>
  <c r="U4574" i="9"/>
  <c r="U4283" i="9"/>
  <c r="U1013" i="9"/>
  <c r="U826" i="9"/>
  <c r="U2743" i="9"/>
  <c r="U2352" i="9"/>
  <c r="U2116" i="9"/>
  <c r="U3080" i="9"/>
  <c r="U430" i="9"/>
  <c r="U3366" i="9"/>
  <c r="U3864" i="9"/>
  <c r="U4915" i="9"/>
  <c r="U3447" i="9"/>
  <c r="U4785" i="9"/>
  <c r="U592" i="9"/>
  <c r="U1953" i="9"/>
  <c r="U3922" i="9"/>
  <c r="U1750" i="9"/>
  <c r="U2571" i="9"/>
  <c r="U4908" i="9"/>
  <c r="U105" i="9"/>
  <c r="U2098" i="9"/>
  <c r="U3853" i="9"/>
  <c r="U1779" i="9"/>
  <c r="U3344" i="9"/>
  <c r="U1660" i="9"/>
  <c r="U2315" i="9"/>
  <c r="U513" i="9"/>
  <c r="U2691" i="9"/>
  <c r="U4825" i="9"/>
  <c r="U1945" i="9"/>
  <c r="U2878" i="9"/>
  <c r="U2693" i="9"/>
  <c r="U3845" i="9"/>
  <c r="U4740" i="9"/>
  <c r="U4142" i="9"/>
  <c r="U979" i="9"/>
  <c r="U2656" i="9"/>
  <c r="U4646" i="9"/>
  <c r="U2837" i="9"/>
  <c r="U3006" i="9"/>
  <c r="U3634" i="9"/>
  <c r="U530" i="9"/>
  <c r="U2729" i="9"/>
  <c r="U3993" i="9"/>
  <c r="U2253" i="9"/>
  <c r="U2986" i="9"/>
  <c r="U2515" i="9"/>
  <c r="U4636" i="9"/>
  <c r="U510" i="9"/>
  <c r="U2422" i="9"/>
  <c r="U4526" i="9"/>
  <c r="U1352" i="9"/>
  <c r="U3937" i="9"/>
  <c r="X1384" i="9"/>
  <c r="X4341" i="9"/>
  <c r="X1227" i="9"/>
  <c r="X4854" i="9"/>
  <c r="X1344" i="9"/>
  <c r="X2449" i="9"/>
  <c r="X1318" i="9"/>
  <c r="X40" i="9"/>
  <c r="X386" i="9"/>
  <c r="X4929" i="9"/>
  <c r="X1592" i="9"/>
  <c r="X1812" i="9"/>
  <c r="X3299" i="9"/>
  <c r="X4327" i="9"/>
  <c r="X3106" i="9"/>
  <c r="X4091" i="9"/>
  <c r="X4336" i="9"/>
  <c r="T115" i="9"/>
  <c r="T3055" i="9"/>
  <c r="T2992" i="9"/>
  <c r="T1050" i="9"/>
  <c r="T2805" i="9"/>
  <c r="T3881" i="9"/>
  <c r="T1740" i="9"/>
  <c r="T3762" i="9"/>
  <c r="T713" i="9"/>
  <c r="T81" i="9"/>
  <c r="T2745" i="9"/>
  <c r="T3117" i="9"/>
  <c r="T4086" i="9"/>
  <c r="T936" i="9"/>
  <c r="T3649" i="9"/>
  <c r="T693" i="9"/>
  <c r="T1019" i="9"/>
  <c r="T4789" i="9"/>
  <c r="T4510" i="9"/>
  <c r="T688" i="9"/>
  <c r="T265" i="9"/>
  <c r="T3488" i="9"/>
  <c r="T1795" i="9"/>
  <c r="T3591" i="9"/>
  <c r="T230" i="9"/>
  <c r="T2363" i="9"/>
  <c r="T1546" i="9"/>
  <c r="T770" i="9"/>
  <c r="T920" i="9"/>
  <c r="T2730" i="9"/>
  <c r="T1881" i="9"/>
  <c r="T2956" i="9"/>
  <c r="T3451" i="9"/>
  <c r="T3388" i="9"/>
  <c r="T4895" i="9"/>
  <c r="T2645" i="9"/>
  <c r="T3869" i="9"/>
  <c r="T3329" i="9"/>
  <c r="T4640" i="9"/>
  <c r="T3823" i="9"/>
  <c r="T2991" i="9"/>
  <c r="T905" i="9"/>
  <c r="T789" i="9"/>
  <c r="T36" i="9"/>
  <c r="T2329" i="9"/>
  <c r="T2320" i="9"/>
  <c r="T157" i="9"/>
  <c r="T2859" i="9"/>
  <c r="T4301" i="9"/>
  <c r="T646" i="9"/>
  <c r="T2452" i="9"/>
  <c r="T2914" i="9"/>
  <c r="T3093" i="9"/>
  <c r="T3766" i="9"/>
  <c r="T1844" i="9"/>
  <c r="T471" i="9"/>
  <c r="T2304" i="9"/>
  <c r="T3174" i="9"/>
  <c r="T3876" i="9"/>
  <c r="T2725" i="9"/>
  <c r="T1715" i="9"/>
  <c r="T1366" i="9"/>
  <c r="T4512" i="9"/>
  <c r="T694" i="9"/>
  <c r="T4244" i="9"/>
  <c r="T4760" i="9"/>
  <c r="T3847" i="9"/>
  <c r="T3453" i="9"/>
  <c r="T2526" i="9"/>
  <c r="T2966" i="9"/>
  <c r="T723" i="9"/>
  <c r="T4421" i="9"/>
  <c r="T3507" i="9"/>
  <c r="T3240" i="9"/>
  <c r="T2972" i="9"/>
  <c r="T1200" i="9"/>
  <c r="T357" i="9"/>
  <c r="T173" i="9"/>
  <c r="T4273" i="9"/>
  <c r="T1118" i="9"/>
  <c r="T1947" i="9"/>
  <c r="T2465" i="9"/>
  <c r="T1184" i="9"/>
  <c r="T4761" i="9"/>
  <c r="T3262" i="9"/>
  <c r="T76" i="9"/>
  <c r="T1329" i="9"/>
  <c r="T767" i="9"/>
  <c r="T4137" i="9"/>
  <c r="T1924" i="9"/>
  <c r="T1138" i="9"/>
  <c r="T2332" i="9"/>
  <c r="T1040" i="9"/>
  <c r="T1911" i="9"/>
  <c r="T1091" i="9"/>
  <c r="T4951" i="9"/>
  <c r="T4434" i="9"/>
  <c r="T2095" i="9"/>
  <c r="T123" i="9"/>
  <c r="T3095" i="9"/>
  <c r="T3248" i="9"/>
  <c r="T3968" i="9"/>
  <c r="T2697" i="9"/>
  <c r="T637" i="9"/>
  <c r="T923" i="9"/>
  <c r="T3895" i="9"/>
  <c r="T1946" i="9"/>
  <c r="T991" i="9"/>
  <c r="T1488" i="9"/>
  <c r="T901" i="9"/>
  <c r="T717" i="9"/>
  <c r="T4861" i="9"/>
  <c r="T4509" i="9"/>
  <c r="T4089" i="9"/>
  <c r="T3" i="9"/>
  <c r="T3799" i="9"/>
  <c r="T4208" i="9"/>
  <c r="T2548" i="9"/>
  <c r="T1624" i="9"/>
  <c r="T4815" i="9"/>
  <c r="T899" i="9"/>
  <c r="T3109" i="9"/>
  <c r="T1256" i="9"/>
  <c r="T587" i="9"/>
  <c r="T2475" i="9"/>
  <c r="T1894" i="9"/>
  <c r="T1690" i="9"/>
  <c r="T1364" i="9"/>
  <c r="T3145" i="9"/>
  <c r="T255" i="9"/>
  <c r="T3831" i="9"/>
  <c r="T89" i="9"/>
  <c r="T577" i="9"/>
  <c r="T3832" i="9"/>
  <c r="T4391" i="9"/>
  <c r="T4054" i="9"/>
  <c r="T604" i="9"/>
  <c r="T271" i="9"/>
  <c r="T2440" i="9"/>
  <c r="T4974" i="9"/>
  <c r="T3473" i="9"/>
  <c r="T3614" i="9"/>
  <c r="T3237" i="9"/>
  <c r="T4150" i="9"/>
  <c r="T3245" i="9"/>
  <c r="T3571" i="9"/>
  <c r="T1169" i="9"/>
  <c r="T2933" i="9"/>
  <c r="T3686" i="9"/>
  <c r="T1400" i="9"/>
  <c r="T3232" i="9"/>
  <c r="T551" i="9"/>
  <c r="T159" i="9"/>
  <c r="T1763" i="9"/>
  <c r="T851" i="9"/>
  <c r="T4181" i="9"/>
  <c r="T2821" i="9"/>
  <c r="T1408" i="9"/>
  <c r="T60" i="9"/>
  <c r="T4068" i="9"/>
  <c r="X1905" i="9"/>
  <c r="X4043" i="9"/>
  <c r="X2600" i="9"/>
  <c r="X3162" i="9"/>
  <c r="X883" i="9"/>
  <c r="X227" i="9"/>
  <c r="X836" i="9"/>
  <c r="X4544" i="9"/>
  <c r="X3692" i="9"/>
  <c r="X3126" i="9"/>
  <c r="X4834" i="9"/>
  <c r="X632" i="9"/>
  <c r="X4798" i="9"/>
  <c r="X3487" i="9"/>
  <c r="X1070" i="9"/>
  <c r="X4962" i="9"/>
  <c r="X3746" i="9"/>
  <c r="X4219" i="9"/>
  <c r="X1362" i="9"/>
  <c r="X1467" i="9"/>
  <c r="X4707" i="9"/>
  <c r="X4342" i="9"/>
  <c r="X2317" i="9"/>
  <c r="X2048" i="9"/>
  <c r="X2489" i="9"/>
  <c r="X557" i="9"/>
  <c r="X3685" i="9"/>
  <c r="X3930" i="9"/>
  <c r="X1460" i="9"/>
  <c r="X2874" i="9"/>
  <c r="X4782" i="9"/>
  <c r="X4495" i="9"/>
  <c r="X3675" i="9"/>
  <c r="X2710" i="9"/>
  <c r="X1409" i="9"/>
  <c r="X232" i="9"/>
  <c r="X2777" i="9"/>
  <c r="X2525" i="9"/>
  <c r="X141" i="9"/>
  <c r="X1061" i="9"/>
  <c r="X4821" i="9"/>
  <c r="X231" i="9"/>
  <c r="X4851" i="9"/>
  <c r="X3857" i="9"/>
  <c r="X1020" i="9"/>
  <c r="X2540" i="9"/>
  <c r="X1910" i="9"/>
  <c r="X1263" i="9"/>
  <c r="X2772" i="9"/>
  <c r="X2413" i="9"/>
  <c r="X2279" i="9"/>
  <c r="X3034" i="9"/>
  <c r="X4284" i="9"/>
  <c r="X3436" i="9"/>
  <c r="X850" i="9"/>
  <c r="X1459" i="9"/>
  <c r="X598" i="9"/>
  <c r="X1753" i="9"/>
  <c r="X2373" i="9"/>
  <c r="X2185" i="9"/>
  <c r="X4092" i="9"/>
  <c r="X1240" i="9"/>
  <c r="X1108" i="9"/>
  <c r="X2138" i="9"/>
  <c r="X98" i="9"/>
  <c r="X2065" i="9"/>
  <c r="X4241" i="9"/>
  <c r="X2696" i="9"/>
  <c r="X2162" i="9"/>
  <c r="X625" i="9"/>
  <c r="X1317" i="9"/>
  <c r="X983" i="9"/>
  <c r="X2060" i="9"/>
  <c r="X1516" i="9"/>
  <c r="X427" i="9"/>
  <c r="X3662" i="9"/>
  <c r="X2888" i="9"/>
  <c r="X3198" i="9"/>
  <c r="X2158" i="9"/>
  <c r="X515" i="9"/>
  <c r="X4102" i="9"/>
  <c r="X966" i="9"/>
  <c r="X4722" i="9"/>
  <c r="X2591" i="9"/>
  <c r="X634" i="9"/>
  <c r="X4923" i="9"/>
  <c r="X4451" i="9"/>
  <c r="X2453" i="9"/>
  <c r="X3298" i="9"/>
  <c r="X2716" i="9"/>
  <c r="X1044" i="9"/>
  <c r="X2019" i="9"/>
  <c r="X326" i="9"/>
  <c r="X1672" i="9"/>
  <c r="X2221" i="9"/>
  <c r="X4119" i="9"/>
  <c r="X2074" i="9"/>
  <c r="X4126" i="9"/>
  <c r="X366" i="9"/>
  <c r="X948" i="9"/>
  <c r="X753" i="9"/>
  <c r="X4522" i="9"/>
  <c r="X640" i="9"/>
  <c r="X3249" i="9"/>
  <c r="S2992" i="9"/>
  <c r="X2992" i="9" s="1"/>
  <c r="S3591" i="9"/>
  <c r="X3591" i="9" s="1"/>
  <c r="S3766" i="9"/>
  <c r="X3766" i="9" s="1"/>
  <c r="S767" i="9"/>
  <c r="X767" i="9" s="1"/>
  <c r="S1050" i="9"/>
  <c r="X1050" i="9" s="1"/>
  <c r="S4640" i="9"/>
  <c r="X4640" i="9" s="1"/>
  <c r="S2725" i="9"/>
  <c r="X2725" i="9" s="1"/>
  <c r="S4137" i="9"/>
  <c r="S920" i="9"/>
  <c r="X920" i="9" s="1"/>
  <c r="S3237" i="9"/>
  <c r="X3237" i="9" s="1"/>
  <c r="S3248" i="9"/>
  <c r="X3248" i="9" s="1"/>
  <c r="S4951" i="9"/>
  <c r="X4951" i="9" s="1"/>
  <c r="S2991" i="9"/>
  <c r="S1690" i="9"/>
  <c r="X1690" i="9" s="1"/>
  <c r="S255" i="9"/>
  <c r="S2933" i="9"/>
  <c r="X2933" i="9" s="1"/>
  <c r="S2966" i="9"/>
  <c r="X2966" i="9" s="1"/>
  <c r="S2095" i="9"/>
  <c r="X2095" i="9" s="1"/>
  <c r="S3968" i="9"/>
  <c r="X3968" i="9" s="1"/>
  <c r="S2859" i="9"/>
  <c r="X2859" i="9" s="1"/>
  <c r="S604" i="9"/>
  <c r="S2329" i="9"/>
  <c r="X2329" i="9" s="1"/>
  <c r="S4181" i="9"/>
  <c r="X4181" i="9" s="1"/>
  <c r="S3847" i="9"/>
  <c r="X3847" i="9" s="1"/>
  <c r="S693" i="9"/>
  <c r="X693" i="9" s="1"/>
  <c r="S4895" i="9"/>
  <c r="X4895" i="9" s="1"/>
  <c r="S1844" i="9"/>
  <c r="X1844" i="9" s="1"/>
  <c r="S3" i="9"/>
  <c r="X3" i="9" s="1"/>
  <c r="S901" i="9"/>
  <c r="X901" i="9" s="1"/>
  <c r="S1947" i="9"/>
  <c r="S3507" i="9"/>
  <c r="S3799" i="9"/>
  <c r="X3799" i="9" s="1"/>
  <c r="S1763" i="9"/>
  <c r="S81" i="9"/>
  <c r="X81" i="9" s="1"/>
  <c r="S899" i="9"/>
  <c r="S770" i="9"/>
  <c r="X770" i="9" s="1"/>
  <c r="S4512" i="9"/>
  <c r="X4512" i="9" s="1"/>
  <c r="S2645" i="9"/>
  <c r="X2645" i="9" s="1"/>
  <c r="S3240" i="9"/>
  <c r="S4434" i="9"/>
  <c r="S1364" i="9"/>
  <c r="X1364" i="9" s="1"/>
  <c r="S2465" i="9"/>
  <c r="X2465" i="9" s="1"/>
  <c r="S4421" i="9"/>
  <c r="X4421" i="9" s="1"/>
  <c r="S471" i="9"/>
  <c r="X471" i="9" s="1"/>
  <c r="S2320" i="9"/>
  <c r="X2320" i="9" s="1"/>
  <c r="S1546" i="9"/>
  <c r="X1546" i="9" s="1"/>
  <c r="S159" i="9"/>
  <c r="S2821" i="9"/>
  <c r="X2821" i="9" s="1"/>
  <c r="S3109" i="9"/>
  <c r="S1924" i="9"/>
  <c r="X1924" i="9" s="1"/>
  <c r="S3145" i="9"/>
  <c r="S1894" i="9"/>
  <c r="X1894" i="9" s="1"/>
  <c r="S4150" i="9"/>
  <c r="X4150" i="9" s="1"/>
  <c r="S3762" i="9"/>
  <c r="X3762" i="9" s="1"/>
  <c r="S3388" i="9"/>
  <c r="S2697" i="9"/>
  <c r="X2697" i="9" s="1"/>
  <c r="S4089" i="9"/>
  <c r="S723" i="9"/>
  <c r="X723" i="9" s="1"/>
  <c r="S646" i="9"/>
  <c r="S2745" i="9"/>
  <c r="X2745" i="9" s="1"/>
  <c r="S76" i="9"/>
  <c r="X76" i="9" s="1"/>
  <c r="S4761" i="9"/>
  <c r="X4761" i="9" s="1"/>
  <c r="S2304" i="9"/>
  <c r="S2730" i="9"/>
  <c r="X2730" i="9" s="1"/>
  <c r="S3895" i="9"/>
  <c r="S694" i="9"/>
  <c r="X694" i="9" s="1"/>
  <c r="S4861" i="9"/>
  <c r="X4861" i="9" s="1"/>
  <c r="S2972" i="9"/>
  <c r="X2972" i="9" s="1"/>
  <c r="S637" i="9"/>
  <c r="X637" i="9" s="1"/>
  <c r="S3881" i="9"/>
  <c r="X3881" i="9" s="1"/>
  <c r="S1169" i="9"/>
  <c r="X1169" i="9" s="1"/>
  <c r="S2452" i="9"/>
  <c r="X2452" i="9" s="1"/>
  <c r="S1624" i="9"/>
  <c r="X1624" i="9" s="1"/>
  <c r="S1184" i="9"/>
  <c r="X1184" i="9" s="1"/>
  <c r="S2332" i="9"/>
  <c r="X2332" i="9" s="1"/>
  <c r="S3117" i="9"/>
  <c r="X3117" i="9" s="1"/>
  <c r="S3831" i="9"/>
  <c r="X3831" i="9" s="1"/>
  <c r="S3571" i="9"/>
  <c r="S789" i="9"/>
  <c r="X789" i="9" s="1"/>
  <c r="S4273" i="9"/>
  <c r="X4273" i="9" s="1"/>
  <c r="S1715" i="9"/>
  <c r="X1715" i="9" s="1"/>
  <c r="S3262" i="9"/>
  <c r="X3262" i="9" s="1"/>
  <c r="S1400" i="9"/>
  <c r="X1400" i="9" s="1"/>
  <c r="S2956" i="9"/>
  <c r="X2956" i="9" s="1"/>
  <c r="S3869" i="9"/>
  <c r="X3869" i="9" s="1"/>
  <c r="S3832" i="9"/>
  <c r="X3832" i="9" s="1"/>
  <c r="S1091" i="9"/>
  <c r="X1091" i="9" s="1"/>
  <c r="S4509" i="9"/>
  <c r="S1040" i="9"/>
  <c r="X1040" i="9" s="1"/>
  <c r="S1366" i="9"/>
  <c r="X1366" i="9" s="1"/>
  <c r="S3451" i="9"/>
  <c r="S115" i="9"/>
  <c r="S4208" i="9"/>
  <c r="X4208" i="9" s="1"/>
  <c r="S265" i="9"/>
  <c r="X265" i="9" s="1"/>
  <c r="S4244" i="9"/>
  <c r="S717" i="9"/>
  <c r="X717" i="9" s="1"/>
  <c r="S2805" i="9"/>
  <c r="X2805" i="9" s="1"/>
  <c r="S2475" i="9"/>
  <c r="X2475" i="9" s="1"/>
  <c r="S1256" i="9"/>
  <c r="X1256" i="9" s="1"/>
  <c r="S2548" i="9"/>
  <c r="X2548" i="9" s="1"/>
  <c r="S3453" i="9"/>
  <c r="X3453" i="9" s="1"/>
  <c r="S991" i="9"/>
  <c r="X991" i="9" s="1"/>
  <c r="S2526" i="9"/>
  <c r="X2526" i="9" s="1"/>
  <c r="S1881" i="9"/>
  <c r="X1881" i="9" s="1"/>
  <c r="S36" i="9"/>
  <c r="X36" i="9" s="1"/>
  <c r="S271" i="9"/>
  <c r="X271" i="9" s="1"/>
  <c r="S3093" i="9"/>
  <c r="X3093" i="9" s="1"/>
  <c r="S357" i="9"/>
  <c r="X357" i="9" s="1"/>
  <c r="S123" i="9"/>
  <c r="X123" i="9" s="1"/>
  <c r="S1200" i="9"/>
  <c r="X1200" i="9" s="1"/>
  <c r="S3232" i="9"/>
  <c r="X3232" i="9" s="1"/>
  <c r="S3095" i="9"/>
  <c r="X3095" i="9" s="1"/>
  <c r="S3473" i="9"/>
  <c r="X3473" i="9" s="1"/>
  <c r="S1408" i="9"/>
  <c r="X1408" i="9" s="1"/>
  <c r="S89" i="9"/>
  <c r="X89" i="9" s="1"/>
  <c r="S4068" i="9"/>
  <c r="X4068" i="9" s="1"/>
  <c r="S1138" i="9"/>
  <c r="X1138" i="9" s="1"/>
  <c r="S4789" i="9"/>
  <c r="S3649" i="9"/>
  <c r="X3649" i="9" s="1"/>
  <c r="S3686" i="9"/>
  <c r="X3686" i="9" s="1"/>
  <c r="S4815" i="9"/>
  <c r="X4815" i="9" s="1"/>
  <c r="S713" i="9"/>
  <c r="X713" i="9" s="1"/>
  <c r="S851" i="9"/>
  <c r="X851" i="9" s="1"/>
  <c r="S936" i="9"/>
  <c r="X936" i="9" s="1"/>
  <c r="S905" i="9"/>
  <c r="S551" i="9"/>
  <c r="X551" i="9" s="1"/>
  <c r="S173" i="9"/>
  <c r="X173" i="9" s="1"/>
  <c r="S3055" i="9"/>
  <c r="S4086" i="9"/>
  <c r="X4086" i="9" s="1"/>
  <c r="S2914" i="9"/>
  <c r="X2914" i="9" s="1"/>
  <c r="S157" i="9"/>
  <c r="X157" i="9" s="1"/>
  <c r="S3329" i="9"/>
  <c r="X3329" i="9" s="1"/>
  <c r="S2363" i="9"/>
  <c r="S2440" i="9"/>
  <c r="X2440" i="9" s="1"/>
  <c r="S3614" i="9"/>
  <c r="X3614" i="9" s="1"/>
  <c r="S3823" i="9"/>
  <c r="X3823" i="9" s="1"/>
  <c r="S1740" i="9"/>
  <c r="X1740" i="9" s="1"/>
  <c r="S4301" i="9"/>
  <c r="X4301" i="9" s="1"/>
  <c r="S4391" i="9"/>
  <c r="X4391" i="9" s="1"/>
  <c r="S587" i="9"/>
  <c r="X587" i="9" s="1"/>
  <c r="S1946" i="9"/>
  <c r="X1946" i="9" s="1"/>
  <c r="S923" i="9"/>
  <c r="S3245" i="9"/>
  <c r="S4974" i="9"/>
  <c r="X4974" i="9" s="1"/>
  <c r="S4054" i="9"/>
  <c r="X4054" i="9" s="1"/>
  <c r="S1911" i="9"/>
  <c r="X1911" i="9" s="1"/>
  <c r="S4510" i="9"/>
  <c r="X4510" i="9" s="1"/>
  <c r="S577" i="9"/>
  <c r="X577" i="9" s="1"/>
  <c r="S1118" i="9"/>
  <c r="X1118" i="9" s="1"/>
  <c r="S1795" i="9"/>
  <c r="X1795" i="9" s="1"/>
  <c r="S688" i="9"/>
  <c r="X688" i="9" s="1"/>
  <c r="S230" i="9"/>
  <c r="S60" i="9"/>
  <c r="X60" i="9" s="1"/>
  <c r="S3876" i="9"/>
  <c r="X3876" i="9" s="1"/>
  <c r="S1329" i="9"/>
  <c r="X1329" i="9" s="1"/>
  <c r="S3174" i="9"/>
  <c r="S4760" i="9"/>
  <c r="S1019" i="9"/>
  <c r="S3488" i="9"/>
  <c r="X3488" i="9" s="1"/>
  <c r="S1488" i="9"/>
  <c r="X1488" i="9" s="1"/>
  <c r="X164" i="9"/>
  <c r="X3656" i="9"/>
  <c r="X2326" i="9"/>
  <c r="X4099" i="9"/>
  <c r="X3311" i="9"/>
  <c r="X2633" i="9"/>
  <c r="X3466" i="9"/>
  <c r="X4516" i="9"/>
  <c r="X3457" i="9"/>
  <c r="X1136" i="9"/>
  <c r="X4448" i="9"/>
  <c r="X4776" i="9"/>
  <c r="X4337" i="9"/>
  <c r="X4229" i="9"/>
  <c r="X538" i="9"/>
  <c r="X3644" i="9"/>
  <c r="X137" i="9"/>
  <c r="X250" i="9"/>
  <c r="X4089" i="9" l="1"/>
  <c r="X230" i="9"/>
  <c r="X3055" i="9"/>
  <c r="X4509" i="9"/>
  <c r="X4434" i="9"/>
  <c r="X4137" i="9"/>
  <c r="X3109" i="9"/>
  <c r="X3245" i="9"/>
  <c r="X4244" i="9"/>
  <c r="X2304" i="9"/>
  <c r="X3388" i="9"/>
  <c r="X159" i="9"/>
  <c r="X3240" i="9"/>
  <c r="X3507" i="9"/>
  <c r="X255" i="9"/>
  <c r="X1019" i="9"/>
  <c r="X923" i="9"/>
  <c r="X4789" i="9"/>
  <c r="X3571" i="9"/>
  <c r="X1947" i="9"/>
  <c r="X1763" i="9"/>
  <c r="X4760" i="9"/>
  <c r="X2363" i="9"/>
  <c r="X905" i="9"/>
  <c r="X604" i="9"/>
  <c r="X2991" i="9"/>
  <c r="X3174" i="9"/>
  <c r="X115" i="9"/>
  <c r="X3895" i="9"/>
  <c r="X3451" i="9"/>
  <c r="X646" i="9"/>
  <c r="X3145" i="9"/>
  <c r="X899" i="9"/>
  <c r="U412" i="9"/>
  <c r="U3770" i="9"/>
  <c r="U24" i="9"/>
  <c r="U4758" i="9"/>
  <c r="U1839" i="9"/>
  <c r="U2030" i="9"/>
  <c r="U3282" i="9"/>
  <c r="U4958" i="9"/>
  <c r="U4649" i="9"/>
  <c r="U116" i="9"/>
  <c r="U1219" i="9"/>
  <c r="U3203" i="9"/>
  <c r="U4602" i="9"/>
  <c r="U4580" i="9"/>
  <c r="U4010" i="9"/>
  <c r="U931" i="9"/>
  <c r="U2109" i="9"/>
  <c r="U3252" i="9"/>
  <c r="U2448" i="9"/>
  <c r="U3499" i="9"/>
  <c r="U2626" i="9"/>
  <c r="U3594" i="9"/>
  <c r="U1799" i="9"/>
  <c r="U2282" i="9"/>
  <c r="U4423" i="9"/>
  <c r="U1297" i="9"/>
  <c r="U1223" i="9"/>
  <c r="U4101" i="9"/>
  <c r="U2354" i="9"/>
  <c r="U4903" i="9"/>
  <c r="U785" i="9"/>
  <c r="U569" i="9"/>
  <c r="U1703" i="9"/>
  <c r="U879" i="9"/>
  <c r="U2001" i="9"/>
  <c r="U3964" i="9"/>
  <c r="U4047" i="9"/>
  <c r="U2682" i="9"/>
  <c r="U10" i="9"/>
  <c r="U1593" i="9"/>
  <c r="U1869" i="9"/>
  <c r="U1492" i="9"/>
  <c r="U2254" i="9"/>
  <c r="U3729" i="9"/>
  <c r="U1406" i="9"/>
  <c r="U488" i="9"/>
  <c r="U3844" i="9"/>
  <c r="U288" i="9"/>
  <c r="U4063" i="9"/>
  <c r="U2416" i="9"/>
  <c r="U2310" i="9"/>
  <c r="U4459" i="9"/>
  <c r="U3546" i="9"/>
  <c r="U3317" i="9"/>
  <c r="U491" i="9"/>
  <c r="U1859" i="9"/>
  <c r="U3211" i="9"/>
  <c r="U3448" i="9"/>
  <c r="U2022" i="9"/>
  <c r="U4860" i="9"/>
  <c r="U4393" i="9"/>
  <c r="U1952" i="9"/>
  <c r="U3105" i="9"/>
  <c r="U4272" i="9"/>
  <c r="U22" i="9"/>
  <c r="U2962" i="9"/>
  <c r="U4710" i="9"/>
  <c r="U206" i="9"/>
  <c r="U3261" i="9"/>
  <c r="U4158" i="9"/>
  <c r="U62" i="9"/>
  <c r="U3092" i="9"/>
  <c r="U1663" i="9"/>
  <c r="U4985" i="9"/>
  <c r="U745" i="9"/>
  <c r="U698" i="9"/>
  <c r="U3004" i="9"/>
  <c r="U3734" i="9"/>
  <c r="U3458" i="9"/>
  <c r="U2794" i="9"/>
  <c r="U3521" i="9"/>
  <c r="U2436" i="9"/>
  <c r="U4709" i="9"/>
  <c r="U2491" i="9"/>
  <c r="U187" i="9"/>
  <c r="U2646" i="9"/>
  <c r="U2353" i="9"/>
  <c r="U2926" i="9"/>
  <c r="U728" i="9"/>
  <c r="U4128" i="9"/>
  <c r="U3795" i="9"/>
  <c r="U1622" i="9"/>
  <c r="U4196" i="9"/>
  <c r="U885" i="9"/>
  <c r="U3879" i="9"/>
  <c r="U1351" i="9"/>
  <c r="U1082" i="9"/>
  <c r="U4571" i="9"/>
  <c r="U3633" i="9"/>
  <c r="U4365" i="9"/>
  <c r="U4007" i="9"/>
  <c r="U531" i="9"/>
  <c r="U1432" i="9"/>
  <c r="U4938" i="9"/>
  <c r="U1898" i="9"/>
  <c r="U1359" i="9"/>
  <c r="U303" i="9"/>
  <c r="U1980" i="9"/>
  <c r="U2819" i="9"/>
  <c r="U2958" i="9"/>
  <c r="U572" i="9"/>
  <c r="U4824" i="9"/>
  <c r="U3278" i="9"/>
  <c r="U352" i="9"/>
  <c r="U3527" i="9"/>
  <c r="U2292" i="9"/>
  <c r="U3835" i="9"/>
  <c r="U2797" i="9"/>
  <c r="U4984" i="9"/>
  <c r="U875" i="9"/>
  <c r="U3283" i="9"/>
  <c r="U1182" i="9"/>
  <c r="U2378" i="9"/>
  <c r="U1334" i="9"/>
  <c r="U3600" i="9"/>
  <c r="U2769" i="9"/>
  <c r="U687" i="9"/>
  <c r="U1216" i="9"/>
  <c r="U2585" i="9"/>
  <c r="U4725" i="9"/>
  <c r="U1560" i="9"/>
  <c r="U941" i="9"/>
  <c r="U3509" i="9"/>
  <c r="U2707" i="9"/>
  <c r="U3081" i="9"/>
  <c r="U1202" i="9"/>
  <c r="U3850" i="9"/>
  <c r="U2283" i="9"/>
  <c r="U349" i="9"/>
  <c r="U4292" i="9"/>
  <c r="U658" i="9"/>
  <c r="U4418" i="9"/>
  <c r="U2010" i="9"/>
  <c r="U2236" i="9"/>
  <c r="U2935" i="9"/>
  <c r="U2747" i="9"/>
  <c r="U3246" i="9"/>
  <c r="U4437" i="9"/>
  <c r="U3670" i="9"/>
  <c r="U4769" i="9"/>
  <c r="U2203" i="9"/>
  <c r="U1448" i="9"/>
  <c r="U3469" i="9"/>
  <c r="U4403" i="9"/>
  <c r="U2155" i="9"/>
  <c r="U1095" i="9"/>
  <c r="U4629" i="9"/>
  <c r="U1999" i="9"/>
  <c r="U4813" i="9"/>
  <c r="U2719" i="9"/>
  <c r="U3108" i="9"/>
  <c r="U4463" i="9"/>
  <c r="U608" i="9"/>
  <c r="U2015" i="9"/>
  <c r="S2894" i="9"/>
  <c r="S663" i="9"/>
  <c r="S2253" i="9"/>
  <c r="S4514" i="9"/>
  <c r="S3862" i="9"/>
  <c r="S1616" i="9"/>
  <c r="S4124" i="9"/>
  <c r="S2315" i="9"/>
  <c r="S1345" i="9"/>
  <c r="S3532" i="9"/>
  <c r="S1139" i="9"/>
  <c r="S510" i="9"/>
  <c r="S401" i="9"/>
  <c r="S1056" i="9"/>
  <c r="S2837" i="9"/>
  <c r="S1312" i="9"/>
  <c r="S968" i="9"/>
  <c r="S2916" i="9"/>
  <c r="S4762" i="9"/>
  <c r="S4785" i="9"/>
  <c r="S3183" i="9"/>
  <c r="S3845" i="9"/>
  <c r="S530" i="9"/>
  <c r="S2352" i="9"/>
  <c r="S3078" i="9"/>
  <c r="S2700" i="9"/>
  <c r="S4283" i="9"/>
  <c r="S19" i="9"/>
  <c r="S503" i="9"/>
  <c r="S430" i="9"/>
  <c r="S4740" i="9"/>
  <c r="S4825" i="9"/>
  <c r="S2598" i="9"/>
  <c r="S1779" i="9"/>
  <c r="S2499" i="9"/>
  <c r="S4355" i="9"/>
  <c r="S2693" i="9"/>
  <c r="S4142" i="9"/>
  <c r="S3871" i="9"/>
  <c r="S1732" i="9"/>
  <c r="S2711" i="9"/>
  <c r="S3553" i="9"/>
  <c r="S3006" i="9"/>
  <c r="S995" i="9"/>
  <c r="S2781" i="9"/>
  <c r="S2787" i="9"/>
  <c r="S1539" i="9"/>
  <c r="S26" i="9"/>
  <c r="S3760" i="9"/>
  <c r="S3635" i="9"/>
  <c r="S3550" i="9"/>
  <c r="S2907" i="9"/>
  <c r="S1897" i="9"/>
  <c r="S2422" i="9"/>
  <c r="S4908" i="9"/>
  <c r="S2811" i="9"/>
  <c r="S2175" i="9"/>
  <c r="S2986" i="9"/>
  <c r="S3648" i="9"/>
  <c r="S2691" i="9"/>
  <c r="S648" i="9"/>
  <c r="S4614" i="9"/>
  <c r="S445" i="9"/>
  <c r="S4986" i="9"/>
  <c r="S1953" i="9"/>
  <c r="S2656" i="9"/>
  <c r="S4924" i="9"/>
  <c r="S4275" i="9"/>
  <c r="S1750" i="9"/>
  <c r="S4371" i="9"/>
  <c r="S513" i="9"/>
  <c r="S3580" i="9"/>
  <c r="S3069" i="9"/>
  <c r="S1410" i="9"/>
  <c r="S4582" i="9"/>
  <c r="S982" i="9"/>
  <c r="S3852" i="9"/>
  <c r="S328" i="9"/>
  <c r="S2644" i="9"/>
  <c r="S2098" i="9"/>
  <c r="S181" i="9"/>
  <c r="S3537" i="9"/>
  <c r="S683" i="9"/>
  <c r="S3922" i="9"/>
  <c r="S1856" i="9"/>
  <c r="S3447" i="9"/>
  <c r="S3615" i="9"/>
  <c r="S4182" i="9"/>
  <c r="S1249" i="9"/>
  <c r="S826" i="9"/>
  <c r="S833" i="9"/>
  <c r="S979" i="9"/>
  <c r="S1090" i="9"/>
  <c r="S2265" i="9"/>
  <c r="S2743" i="9"/>
  <c r="S1390" i="9"/>
  <c r="S876" i="9"/>
  <c r="S519" i="9"/>
  <c r="S3366" i="9"/>
  <c r="S1819" i="9"/>
  <c r="S3853" i="9"/>
  <c r="S3962" i="9"/>
  <c r="S1393" i="9"/>
  <c r="S1945" i="9"/>
  <c r="S1978" i="9"/>
  <c r="S2941" i="9"/>
  <c r="S1585" i="9"/>
  <c r="S830" i="9"/>
  <c r="S1013" i="9"/>
  <c r="S3993" i="9"/>
  <c r="S771" i="9"/>
  <c r="S105" i="9"/>
  <c r="S178" i="9"/>
  <c r="S4925" i="9"/>
  <c r="S4501" i="9"/>
  <c r="S1660" i="9"/>
  <c r="S2041" i="9"/>
  <c r="S3110" i="9"/>
  <c r="S2690" i="9"/>
  <c r="S2729" i="9"/>
  <c r="S3854" i="9"/>
  <c r="S1352" i="9"/>
  <c r="S4251" i="9"/>
  <c r="S2199" i="9"/>
  <c r="S4526" i="9"/>
  <c r="S3701" i="9"/>
  <c r="S4024" i="9"/>
  <c r="S3080" i="9"/>
  <c r="S2515" i="9"/>
  <c r="S4438" i="9"/>
  <c r="S509" i="9"/>
  <c r="S4282" i="9"/>
  <c r="S142" i="9"/>
  <c r="S4322" i="9"/>
  <c r="S592" i="9"/>
  <c r="S2571" i="9"/>
  <c r="S1084" i="9"/>
  <c r="S125" i="9"/>
  <c r="S4321" i="9"/>
  <c r="S2245" i="9"/>
  <c r="S3297" i="9"/>
  <c r="S2766" i="9"/>
  <c r="S4915" i="9"/>
  <c r="S4574" i="9"/>
  <c r="S2418" i="9"/>
  <c r="S266" i="9"/>
  <c r="S4039" i="9"/>
  <c r="S466" i="9"/>
  <c r="S323" i="9"/>
  <c r="S3344" i="9"/>
  <c r="S2878" i="9"/>
  <c r="S3172" i="9"/>
  <c r="S3834" i="9"/>
  <c r="S1476" i="9"/>
  <c r="S3705" i="9"/>
  <c r="S786" i="9"/>
  <c r="S314" i="9"/>
  <c r="S2779" i="9"/>
  <c r="S3864" i="9"/>
  <c r="S4646" i="9"/>
  <c r="S1757" i="9"/>
  <c r="S4636" i="9"/>
  <c r="S3937" i="9"/>
  <c r="S1208" i="9"/>
  <c r="S1243" i="9"/>
  <c r="S3634" i="9"/>
  <c r="S3175" i="9"/>
  <c r="S1179" i="9"/>
  <c r="S2116" i="9"/>
  <c r="S4408" i="9"/>
  <c r="S628" i="9"/>
  <c r="S4497" i="9"/>
  <c r="S3714" i="9"/>
  <c r="T503" i="9"/>
  <c r="T2916" i="9"/>
  <c r="T4924" i="9"/>
  <c r="T3648" i="9"/>
  <c r="T530" i="9"/>
  <c r="T3871" i="9"/>
  <c r="T1585" i="9"/>
  <c r="T3922" i="9"/>
  <c r="T1056" i="9"/>
  <c r="T979" i="9"/>
  <c r="T1856" i="9"/>
  <c r="T876" i="9"/>
  <c r="T3760" i="9"/>
  <c r="T4825" i="9"/>
  <c r="T4514" i="9"/>
  <c r="T4355" i="9"/>
  <c r="T1390" i="9"/>
  <c r="T2499" i="9"/>
  <c r="T2352" i="9"/>
  <c r="T833" i="9"/>
  <c r="T142" i="9"/>
  <c r="T4526" i="9"/>
  <c r="T430" i="9"/>
  <c r="T1819" i="9"/>
  <c r="T2766" i="9"/>
  <c r="T2265" i="9"/>
  <c r="T4283" i="9"/>
  <c r="T4251" i="9"/>
  <c r="T2199" i="9"/>
  <c r="T2598" i="9"/>
  <c r="T1732" i="9"/>
  <c r="T4501" i="9"/>
  <c r="T2837" i="9"/>
  <c r="T628" i="9"/>
  <c r="T2116" i="9"/>
  <c r="T995" i="9"/>
  <c r="T4371" i="9"/>
  <c r="T4497" i="9"/>
  <c r="T4408" i="9"/>
  <c r="T4039" i="9"/>
  <c r="T3078" i="9"/>
  <c r="T3550" i="9"/>
  <c r="T648" i="9"/>
  <c r="T683" i="9"/>
  <c r="T2894" i="9"/>
  <c r="T1757" i="9"/>
  <c r="T3447" i="9"/>
  <c r="T2656" i="9"/>
  <c r="T2690" i="9"/>
  <c r="T26" i="9"/>
  <c r="T1312" i="9"/>
  <c r="T1179" i="9"/>
  <c r="T4124" i="9"/>
  <c r="T466" i="9"/>
  <c r="T1249" i="9"/>
  <c r="T3635" i="9"/>
  <c r="T3580" i="9"/>
  <c r="T3532" i="9"/>
  <c r="T3366" i="9"/>
  <c r="T3937" i="9"/>
  <c r="T2729" i="9"/>
  <c r="T4574" i="9"/>
  <c r="T3172" i="9"/>
  <c r="T509" i="9"/>
  <c r="T3175" i="9"/>
  <c r="T401" i="9"/>
  <c r="T266" i="9"/>
  <c r="T3110" i="9"/>
  <c r="T2691" i="9"/>
  <c r="T4915" i="9"/>
  <c r="T982" i="9"/>
  <c r="T1243" i="9"/>
  <c r="T178" i="9"/>
  <c r="T4636" i="9"/>
  <c r="T510" i="9"/>
  <c r="T1660" i="9"/>
  <c r="T445" i="9"/>
  <c r="T2907" i="9"/>
  <c r="T2781" i="9"/>
  <c r="T3993" i="9"/>
  <c r="T4275" i="9"/>
  <c r="T3962" i="9"/>
  <c r="T4438" i="9"/>
  <c r="T181" i="9"/>
  <c r="T1410" i="9"/>
  <c r="T4582" i="9"/>
  <c r="T1953" i="9"/>
  <c r="T1616" i="9"/>
  <c r="T2644" i="9"/>
  <c r="T3069" i="9"/>
  <c r="T4785" i="9"/>
  <c r="T1750" i="9"/>
  <c r="T3344" i="9"/>
  <c r="T2693" i="9"/>
  <c r="T1084" i="9"/>
  <c r="T3864" i="9"/>
  <c r="T4908" i="9"/>
  <c r="T2515" i="9"/>
  <c r="T2571" i="9"/>
  <c r="T3006" i="9"/>
  <c r="T663" i="9"/>
  <c r="T2787" i="9"/>
  <c r="T4986" i="9"/>
  <c r="T2253" i="9"/>
  <c r="T323" i="9"/>
  <c r="T125" i="9"/>
  <c r="T2941" i="9"/>
  <c r="T519" i="9"/>
  <c r="T4762" i="9"/>
  <c r="T2743" i="9"/>
  <c r="T4322" i="9"/>
  <c r="T2700" i="9"/>
  <c r="T328" i="9"/>
  <c r="T3854" i="9"/>
  <c r="T2315" i="9"/>
  <c r="T3705" i="9"/>
  <c r="T4142" i="9"/>
  <c r="T3183" i="9"/>
  <c r="T2041" i="9"/>
  <c r="T4321" i="9"/>
  <c r="T1208" i="9"/>
  <c r="T1393" i="9"/>
  <c r="T3834" i="9"/>
  <c r="T830" i="9"/>
  <c r="T4614" i="9"/>
  <c r="T2418" i="9"/>
  <c r="T314" i="9"/>
  <c r="T1978" i="9"/>
  <c r="T4740" i="9"/>
  <c r="T2175" i="9"/>
  <c r="T2878" i="9"/>
  <c r="T1013" i="9"/>
  <c r="T2422" i="9"/>
  <c r="T4282" i="9"/>
  <c r="T2245" i="9"/>
  <c r="T4925" i="9"/>
  <c r="T786" i="9"/>
  <c r="T2098" i="9"/>
  <c r="T3537" i="9"/>
  <c r="T1897" i="9"/>
  <c r="T4024" i="9"/>
  <c r="T3634" i="9"/>
  <c r="T3297" i="9"/>
  <c r="T968" i="9"/>
  <c r="T2811" i="9"/>
  <c r="T3862" i="9"/>
  <c r="T592" i="9"/>
  <c r="T3701" i="9"/>
  <c r="T1090" i="9"/>
  <c r="T1345" i="9"/>
  <c r="T3080" i="9"/>
  <c r="T4646" i="9"/>
  <c r="T3845" i="9"/>
  <c r="T4182" i="9"/>
  <c r="T826" i="9"/>
  <c r="T513" i="9"/>
  <c r="T1539" i="9"/>
  <c r="T3853" i="9"/>
  <c r="T1779" i="9"/>
  <c r="T19" i="9"/>
  <c r="T1352" i="9"/>
  <c r="T2779" i="9"/>
  <c r="T3714" i="9"/>
  <c r="T1139" i="9"/>
  <c r="T3852" i="9"/>
  <c r="T3615" i="9"/>
  <c r="T771" i="9"/>
  <c r="T105" i="9"/>
  <c r="T2711" i="9"/>
  <c r="T1945" i="9"/>
  <c r="T2986" i="9"/>
  <c r="T3553" i="9"/>
  <c r="T1476" i="9"/>
  <c r="X4497" i="9" l="1"/>
  <c r="X1208" i="9"/>
  <c r="X786" i="9"/>
  <c r="X466" i="9"/>
  <c r="X2245" i="9"/>
  <c r="X4282" i="9"/>
  <c r="X2199" i="9"/>
  <c r="X1660" i="9"/>
  <c r="X830" i="9"/>
  <c r="X1819" i="9"/>
  <c r="X979" i="9"/>
  <c r="X3922" i="9"/>
  <c r="X982" i="9"/>
  <c r="X4275" i="9"/>
  <c r="X2691" i="9"/>
  <c r="X2907" i="9"/>
  <c r="X995" i="9"/>
  <c r="X4355" i="9"/>
  <c r="X19" i="9"/>
  <c r="X4785" i="9"/>
  <c r="X510" i="9"/>
  <c r="X4514" i="9"/>
  <c r="T116" i="9"/>
  <c r="T3283" i="9"/>
  <c r="T4365" i="9"/>
  <c r="T4769" i="9"/>
  <c r="T879" i="9"/>
  <c r="T3469" i="9"/>
  <c r="T1202" i="9"/>
  <c r="T4196" i="9"/>
  <c r="T3092" i="9"/>
  <c r="T1839" i="9"/>
  <c r="T3633" i="9"/>
  <c r="T2310" i="9"/>
  <c r="T2626" i="9"/>
  <c r="T1448" i="9"/>
  <c r="T3670" i="9"/>
  <c r="T1297" i="9"/>
  <c r="T3261" i="9"/>
  <c r="T3105" i="9"/>
  <c r="T187" i="9"/>
  <c r="T4813" i="9"/>
  <c r="T2155" i="9"/>
  <c r="T4958" i="9"/>
  <c r="T4860" i="9"/>
  <c r="T3734" i="9"/>
  <c r="T1334" i="9"/>
  <c r="T22" i="9"/>
  <c r="T875" i="9"/>
  <c r="T1593" i="9"/>
  <c r="T4571" i="9"/>
  <c r="T2958" i="9"/>
  <c r="T2682" i="9"/>
  <c r="T1351" i="9"/>
  <c r="T206" i="9"/>
  <c r="T931" i="9"/>
  <c r="T2030" i="9"/>
  <c r="T3282" i="9"/>
  <c r="T4437" i="9"/>
  <c r="T2254" i="9"/>
  <c r="T4423" i="9"/>
  <c r="T349" i="9"/>
  <c r="T3770" i="9"/>
  <c r="T1182" i="9"/>
  <c r="T4272" i="9"/>
  <c r="T2022" i="9"/>
  <c r="T2769" i="9"/>
  <c r="T785" i="9"/>
  <c r="T4459" i="9"/>
  <c r="T2283" i="9"/>
  <c r="T4629" i="9"/>
  <c r="T3594" i="9"/>
  <c r="T1898" i="9"/>
  <c r="T2015" i="9"/>
  <c r="T1999" i="9"/>
  <c r="T4292" i="9"/>
  <c r="T2719" i="9"/>
  <c r="T4824" i="9"/>
  <c r="T4128" i="9"/>
  <c r="T2926" i="9"/>
  <c r="T4063" i="9"/>
  <c r="T745" i="9"/>
  <c r="T491" i="9"/>
  <c r="T2585" i="9"/>
  <c r="T687" i="9"/>
  <c r="T3879" i="9"/>
  <c r="T2436" i="9"/>
  <c r="T3246" i="9"/>
  <c r="T2236" i="9"/>
  <c r="T2794" i="9"/>
  <c r="T4602" i="9"/>
  <c r="T3964" i="9"/>
  <c r="T2378" i="9"/>
  <c r="T1406" i="9"/>
  <c r="T2962" i="9"/>
  <c r="T3108" i="9"/>
  <c r="T4010" i="9"/>
  <c r="T2707" i="9"/>
  <c r="T4758" i="9"/>
  <c r="T1869" i="9"/>
  <c r="T4403" i="9"/>
  <c r="T2448" i="9"/>
  <c r="T1223" i="9"/>
  <c r="T3729" i="9"/>
  <c r="T608" i="9"/>
  <c r="T4725" i="9"/>
  <c r="T3600" i="9"/>
  <c r="T412" i="9"/>
  <c r="T2292" i="9"/>
  <c r="T4938" i="9"/>
  <c r="T4580" i="9"/>
  <c r="T3521" i="9"/>
  <c r="T4984" i="9"/>
  <c r="T2491" i="9"/>
  <c r="T4709" i="9"/>
  <c r="T1219" i="9"/>
  <c r="T10" i="9"/>
  <c r="T4158" i="9"/>
  <c r="T2935" i="9"/>
  <c r="T2416" i="9"/>
  <c r="T1952" i="9"/>
  <c r="T1492" i="9"/>
  <c r="T4101" i="9"/>
  <c r="T3081" i="9"/>
  <c r="T2354" i="9"/>
  <c r="T572" i="9"/>
  <c r="T4047" i="9"/>
  <c r="T2747" i="9"/>
  <c r="T3203" i="9"/>
  <c r="T488" i="9"/>
  <c r="T3317" i="9"/>
  <c r="T4393" i="9"/>
  <c r="T2282" i="9"/>
  <c r="T3527" i="9"/>
  <c r="T569" i="9"/>
  <c r="T1082" i="9"/>
  <c r="T2203" i="9"/>
  <c r="T4418" i="9"/>
  <c r="T2646" i="9"/>
  <c r="T2353" i="9"/>
  <c r="T1560" i="9"/>
  <c r="T1980" i="9"/>
  <c r="T2109" i="9"/>
  <c r="T4710" i="9"/>
  <c r="T1622" i="9"/>
  <c r="T3850" i="9"/>
  <c r="T303" i="9"/>
  <c r="T1216" i="9"/>
  <c r="T3448" i="9"/>
  <c r="T3458" i="9"/>
  <c r="T2010" i="9"/>
  <c r="T531" i="9"/>
  <c r="T1359" i="9"/>
  <c r="T4649" i="9"/>
  <c r="T3795" i="9"/>
  <c r="T4985" i="9"/>
  <c r="T3509" i="9"/>
  <c r="T62" i="9"/>
  <c r="T1859" i="9"/>
  <c r="T4007" i="9"/>
  <c r="T2819" i="9"/>
  <c r="T4903" i="9"/>
  <c r="T658" i="9"/>
  <c r="T3844" i="9"/>
  <c r="T2797" i="9"/>
  <c r="T3004" i="9"/>
  <c r="T3211" i="9"/>
  <c r="T941" i="9"/>
  <c r="T885" i="9"/>
  <c r="T1663" i="9"/>
  <c r="T4463" i="9"/>
  <c r="T1095" i="9"/>
  <c r="T1432" i="9"/>
  <c r="T3546" i="9"/>
  <c r="T288" i="9"/>
  <c r="T1799" i="9"/>
  <c r="T3835" i="9"/>
  <c r="T1703" i="9"/>
  <c r="T24" i="9"/>
  <c r="T2001" i="9"/>
  <c r="T728" i="9"/>
  <c r="T698" i="9"/>
  <c r="T352" i="9"/>
  <c r="T3278" i="9"/>
  <c r="T3252" i="9"/>
  <c r="T3499" i="9"/>
  <c r="X628" i="9"/>
  <c r="X3937" i="9"/>
  <c r="X3705" i="9"/>
  <c r="X4039" i="9"/>
  <c r="X4321" i="9"/>
  <c r="X509" i="9"/>
  <c r="X4251" i="9"/>
  <c r="X4501" i="9"/>
  <c r="X1585" i="9"/>
  <c r="X3366" i="9"/>
  <c r="X833" i="9"/>
  <c r="X683" i="9"/>
  <c r="X4582" i="9"/>
  <c r="X4924" i="9"/>
  <c r="X3648" i="9"/>
  <c r="X3550" i="9"/>
  <c r="X3006" i="9"/>
  <c r="X2499" i="9"/>
  <c r="X4283" i="9"/>
  <c r="X4762" i="9"/>
  <c r="X1139" i="9"/>
  <c r="X2253" i="9"/>
  <c r="S698" i="9"/>
  <c r="X698" i="9" s="1"/>
  <c r="S2353" i="9"/>
  <c r="X2353" i="9" s="1"/>
  <c r="S1223" i="9"/>
  <c r="S3081" i="9"/>
  <c r="X3081" i="9" s="1"/>
  <c r="S2747" i="9"/>
  <c r="S2935" i="9"/>
  <c r="S2448" i="9"/>
  <c r="X2448" i="9" s="1"/>
  <c r="S2707" i="9"/>
  <c r="X2707" i="9" s="1"/>
  <c r="S3600" i="9"/>
  <c r="X3600" i="9" s="1"/>
  <c r="S3252" i="9"/>
  <c r="X3252" i="9" s="1"/>
  <c r="S3211" i="9"/>
  <c r="S1216" i="9"/>
  <c r="X1216" i="9" s="1"/>
  <c r="S3004" i="9"/>
  <c r="X3004" i="9" s="1"/>
  <c r="S2203" i="9"/>
  <c r="X2203" i="9" s="1"/>
  <c r="S2109" i="9"/>
  <c r="X2109" i="9" s="1"/>
  <c r="S4403" i="9"/>
  <c r="X4403" i="9" s="1"/>
  <c r="S116" i="9"/>
  <c r="S3105" i="9"/>
  <c r="S3317" i="9"/>
  <c r="X3317" i="9" s="1"/>
  <c r="S3261" i="9"/>
  <c r="S4958" i="9"/>
  <c r="X4958" i="9" s="1"/>
  <c r="S1297" i="9"/>
  <c r="X1297" i="9" s="1"/>
  <c r="S885" i="9"/>
  <c r="X885" i="9" s="1"/>
  <c r="S4423" i="9"/>
  <c r="X4423" i="9" s="1"/>
  <c r="S4903" i="9"/>
  <c r="X4903" i="9" s="1"/>
  <c r="S2958" i="9"/>
  <c r="X2958" i="9" s="1"/>
  <c r="S2797" i="9"/>
  <c r="X2797" i="9" s="1"/>
  <c r="S3246" i="9"/>
  <c r="S1560" i="9"/>
  <c r="X1560" i="9" s="1"/>
  <c r="S2436" i="9"/>
  <c r="S2926" i="9"/>
  <c r="X2926" i="9" s="1"/>
  <c r="S2819" i="9"/>
  <c r="X2819" i="9" s="1"/>
  <c r="S2001" i="9"/>
  <c r="X2001" i="9" s="1"/>
  <c r="S288" i="9"/>
  <c r="S3594" i="9"/>
  <c r="S2254" i="9"/>
  <c r="X2254" i="9" s="1"/>
  <c r="S4769" i="9"/>
  <c r="X4769" i="9" s="1"/>
  <c r="S4365" i="9"/>
  <c r="X4365" i="9" s="1"/>
  <c r="S1492" i="9"/>
  <c r="X1492" i="9" s="1"/>
  <c r="S349" i="9"/>
  <c r="X349" i="9" s="1"/>
  <c r="S4393" i="9"/>
  <c r="X4393" i="9" s="1"/>
  <c r="S4629" i="9"/>
  <c r="S4860" i="9"/>
  <c r="X4860" i="9" s="1"/>
  <c r="S352" i="9"/>
  <c r="S3499" i="9"/>
  <c r="X3499" i="9" s="1"/>
  <c r="S303" i="9"/>
  <c r="X303" i="9" s="1"/>
  <c r="S3879" i="9"/>
  <c r="X3879" i="9" s="1"/>
  <c r="S22" i="9"/>
  <c r="X22" i="9" s="1"/>
  <c r="S3795" i="9"/>
  <c r="X3795" i="9" s="1"/>
  <c r="S488" i="9"/>
  <c r="X488" i="9" s="1"/>
  <c r="S2030" i="9"/>
  <c r="X2030" i="9" s="1"/>
  <c r="S4580" i="9"/>
  <c r="S4571" i="9"/>
  <c r="X4571" i="9" s="1"/>
  <c r="S4710" i="9"/>
  <c r="S4010" i="9"/>
  <c r="X4010" i="9" s="1"/>
  <c r="S24" i="9"/>
  <c r="X24" i="9" s="1"/>
  <c r="S1334" i="9"/>
  <c r="S2682" i="9"/>
  <c r="X2682" i="9" s="1"/>
  <c r="S572" i="9"/>
  <c r="X572" i="9" s="1"/>
  <c r="S3729" i="9"/>
  <c r="S4196" i="9"/>
  <c r="X4196" i="9" s="1"/>
  <c r="S2962" i="9"/>
  <c r="S4709" i="9"/>
  <c r="X4709" i="9" s="1"/>
  <c r="S2236" i="9"/>
  <c r="X2236" i="9" s="1"/>
  <c r="S3734" i="9"/>
  <c r="X3734" i="9" s="1"/>
  <c r="S2310" i="9"/>
  <c r="X2310" i="9" s="1"/>
  <c r="S3633" i="9"/>
  <c r="X3633" i="9" s="1"/>
  <c r="S4813" i="9"/>
  <c r="X4813" i="9" s="1"/>
  <c r="S728" i="9"/>
  <c r="X728" i="9" s="1"/>
  <c r="S2283" i="9"/>
  <c r="X2283" i="9" s="1"/>
  <c r="S3448" i="9"/>
  <c r="X3448" i="9" s="1"/>
  <c r="S3509" i="9"/>
  <c r="X3509" i="9" s="1"/>
  <c r="S2354" i="9"/>
  <c r="X2354" i="9" s="1"/>
  <c r="S4985" i="9"/>
  <c r="X4985" i="9" s="1"/>
  <c r="S3964" i="9"/>
  <c r="X3964" i="9" s="1"/>
  <c r="S4272" i="9"/>
  <c r="X4272" i="9" s="1"/>
  <c r="S4725" i="9"/>
  <c r="X4725" i="9" s="1"/>
  <c r="S1359" i="9"/>
  <c r="X1359" i="9" s="1"/>
  <c r="S608" i="9"/>
  <c r="X608" i="9" s="1"/>
  <c r="S2292" i="9"/>
  <c r="X2292" i="9" s="1"/>
  <c r="S531" i="9"/>
  <c r="S3203" i="9"/>
  <c r="X3203" i="9" s="1"/>
  <c r="S1839" i="9"/>
  <c r="S1082" i="9"/>
  <c r="S2585" i="9"/>
  <c r="X2585" i="9" s="1"/>
  <c r="S1351" i="9"/>
  <c r="X1351" i="9" s="1"/>
  <c r="S4463" i="9"/>
  <c r="X4463" i="9" s="1"/>
  <c r="S3546" i="9"/>
  <c r="X3546" i="9" s="1"/>
  <c r="S1952" i="9"/>
  <c r="X1952" i="9" s="1"/>
  <c r="S3670" i="9"/>
  <c r="X3670" i="9" s="1"/>
  <c r="S4063" i="9"/>
  <c r="X4063" i="9" s="1"/>
  <c r="S1869" i="9"/>
  <c r="X1869" i="9" s="1"/>
  <c r="S3521" i="9"/>
  <c r="S658" i="9"/>
  <c r="X658" i="9" s="1"/>
  <c r="S1448" i="9"/>
  <c r="X1448" i="9" s="1"/>
  <c r="S3108" i="9"/>
  <c r="X3108" i="9" s="1"/>
  <c r="S2491" i="9"/>
  <c r="X2491" i="9" s="1"/>
  <c r="S4758" i="9"/>
  <c r="X4758" i="9" s="1"/>
  <c r="S3282" i="9"/>
  <c r="X3282" i="9" s="1"/>
  <c r="S1593" i="9"/>
  <c r="X1593" i="9" s="1"/>
  <c r="S3835" i="9"/>
  <c r="X3835" i="9" s="1"/>
  <c r="S4649" i="9"/>
  <c r="X4649" i="9" s="1"/>
  <c r="S10" i="9"/>
  <c r="X10" i="9" s="1"/>
  <c r="S875" i="9"/>
  <c r="X875" i="9" s="1"/>
  <c r="S2626" i="9"/>
  <c r="X2626" i="9" s="1"/>
  <c r="S1095" i="9"/>
  <c r="X1095" i="9" s="1"/>
  <c r="S4437" i="9"/>
  <c r="X4437" i="9" s="1"/>
  <c r="S2719" i="9"/>
  <c r="X2719" i="9" s="1"/>
  <c r="S4101" i="9"/>
  <c r="X4101" i="9" s="1"/>
  <c r="S2155" i="9"/>
  <c r="X2155" i="9" s="1"/>
  <c r="S1219" i="9"/>
  <c r="X1219" i="9" s="1"/>
  <c r="S879" i="9"/>
  <c r="X879" i="9" s="1"/>
  <c r="S4158" i="9"/>
  <c r="X4158" i="9" s="1"/>
  <c r="S1999" i="9"/>
  <c r="X1999" i="9" s="1"/>
  <c r="S3527" i="9"/>
  <c r="X3527" i="9" s="1"/>
  <c r="S491" i="9"/>
  <c r="X491" i="9" s="1"/>
  <c r="S3770" i="9"/>
  <c r="S1799" i="9"/>
  <c r="S785" i="9"/>
  <c r="X785" i="9" s="1"/>
  <c r="S187" i="9"/>
  <c r="X187" i="9" s="1"/>
  <c r="S3458" i="9"/>
  <c r="X3458" i="9" s="1"/>
  <c r="S1898" i="9"/>
  <c r="X1898" i="9" s="1"/>
  <c r="S1182" i="9"/>
  <c r="S745" i="9"/>
  <c r="X745" i="9" s="1"/>
  <c r="S2022" i="9"/>
  <c r="X2022" i="9" s="1"/>
  <c r="S4292" i="9"/>
  <c r="X4292" i="9" s="1"/>
  <c r="S4459" i="9"/>
  <c r="X4459" i="9" s="1"/>
  <c r="S412" i="9"/>
  <c r="X412" i="9" s="1"/>
  <c r="S4824" i="9"/>
  <c r="X4824" i="9" s="1"/>
  <c r="S4938" i="9"/>
  <c r="X4938" i="9" s="1"/>
  <c r="S687" i="9"/>
  <c r="X687" i="9" s="1"/>
  <c r="S4007" i="9"/>
  <c r="S3092" i="9"/>
  <c r="S569" i="9"/>
  <c r="S2015" i="9"/>
  <c r="X2015" i="9" s="1"/>
  <c r="S206" i="9"/>
  <c r="X206" i="9" s="1"/>
  <c r="S2282" i="9"/>
  <c r="X2282" i="9" s="1"/>
  <c r="S1663" i="9"/>
  <c r="X1663" i="9" s="1"/>
  <c r="S3850" i="9"/>
  <c r="X3850" i="9" s="1"/>
  <c r="S2416" i="9"/>
  <c r="S1859" i="9"/>
  <c r="S1432" i="9"/>
  <c r="X1432" i="9" s="1"/>
  <c r="S1622" i="9"/>
  <c r="X1622" i="9" s="1"/>
  <c r="S4984" i="9"/>
  <c r="X4984" i="9" s="1"/>
  <c r="S3278" i="9"/>
  <c r="S4047" i="9"/>
  <c r="S2378" i="9"/>
  <c r="X2378" i="9" s="1"/>
  <c r="S2646" i="9"/>
  <c r="X2646" i="9" s="1"/>
  <c r="S3844" i="9"/>
  <c r="X3844" i="9" s="1"/>
  <c r="S1202" i="9"/>
  <c r="X1202" i="9" s="1"/>
  <c r="S2769" i="9"/>
  <c r="X2769" i="9" s="1"/>
  <c r="S1703" i="9"/>
  <c r="X1703" i="9" s="1"/>
  <c r="S2010" i="9"/>
  <c r="S1406" i="9"/>
  <c r="X1406" i="9" s="1"/>
  <c r="S4602" i="9"/>
  <c r="X4602" i="9" s="1"/>
  <c r="S4128" i="9"/>
  <c r="S3283" i="9"/>
  <c r="S931" i="9"/>
  <c r="S3469" i="9"/>
  <c r="X3469" i="9" s="1"/>
  <c r="S62" i="9"/>
  <c r="X62" i="9" s="1"/>
  <c r="S4418" i="9"/>
  <c r="X4418" i="9" s="1"/>
  <c r="S941" i="9"/>
  <c r="S1980" i="9"/>
  <c r="X1980" i="9" s="1"/>
  <c r="S2794" i="9"/>
  <c r="X2794" i="9" s="1"/>
  <c r="X4408" i="9"/>
  <c r="X4636" i="9"/>
  <c r="X1476" i="9"/>
  <c r="X266" i="9"/>
  <c r="X125" i="9"/>
  <c r="X4438" i="9"/>
  <c r="X1352" i="9"/>
  <c r="X4925" i="9"/>
  <c r="X2941" i="9"/>
  <c r="X519" i="9"/>
  <c r="X826" i="9"/>
  <c r="X3537" i="9"/>
  <c r="X1410" i="9"/>
  <c r="X2656" i="9"/>
  <c r="X2986" i="9"/>
  <c r="X3635" i="9"/>
  <c r="X3553" i="9"/>
  <c r="X1779" i="9"/>
  <c r="X2700" i="9"/>
  <c r="X2916" i="9"/>
  <c r="X3532" i="9"/>
  <c r="X663" i="9"/>
  <c r="X2116" i="9"/>
  <c r="X1757" i="9"/>
  <c r="X3834" i="9"/>
  <c r="X2418" i="9"/>
  <c r="X1084" i="9"/>
  <c r="X2515" i="9"/>
  <c r="X3854" i="9"/>
  <c r="X178" i="9"/>
  <c r="X1978" i="9"/>
  <c r="X876" i="9"/>
  <c r="X1249" i="9"/>
  <c r="X181" i="9"/>
  <c r="X3069" i="9"/>
  <c r="X1953" i="9"/>
  <c r="X2175" i="9"/>
  <c r="X3760" i="9"/>
  <c r="X2711" i="9"/>
  <c r="X2598" i="9"/>
  <c r="X3078" i="9"/>
  <c r="X968" i="9"/>
  <c r="X1345" i="9"/>
  <c r="X2894" i="9"/>
  <c r="X1179" i="9"/>
  <c r="X4646" i="9"/>
  <c r="X3172" i="9"/>
  <c r="X4574" i="9"/>
  <c r="X2571" i="9"/>
  <c r="X3080" i="9"/>
  <c r="X2729" i="9"/>
  <c r="X105" i="9"/>
  <c r="X1945" i="9"/>
  <c r="X1390" i="9"/>
  <c r="X4182" i="9"/>
  <c r="X2098" i="9"/>
  <c r="X3580" i="9"/>
  <c r="X4986" i="9"/>
  <c r="X2811" i="9"/>
  <c r="X26" i="9"/>
  <c r="X1732" i="9"/>
  <c r="X4825" i="9"/>
  <c r="X2352" i="9"/>
  <c r="X1312" i="9"/>
  <c r="X2315" i="9"/>
  <c r="X3175" i="9"/>
  <c r="X3864" i="9"/>
  <c r="X2878" i="9"/>
  <c r="X4915" i="9"/>
  <c r="X592" i="9"/>
  <c r="X4024" i="9"/>
  <c r="X2690" i="9"/>
  <c r="X771" i="9"/>
  <c r="X1393" i="9"/>
  <c r="X2743" i="9"/>
  <c r="X3615" i="9"/>
  <c r="X2644" i="9"/>
  <c r="X513" i="9"/>
  <c r="X445" i="9"/>
  <c r="X4908" i="9"/>
  <c r="X1539" i="9"/>
  <c r="X3871" i="9"/>
  <c r="X4740" i="9"/>
  <c r="X530" i="9"/>
  <c r="X2837" i="9"/>
  <c r="X4124" i="9"/>
  <c r="U1784" i="9"/>
  <c r="U3697" i="9"/>
  <c r="U4049" i="9"/>
  <c r="U4353" i="9"/>
  <c r="U1929" i="9"/>
  <c r="U4383" i="9"/>
  <c r="U2879" i="9"/>
  <c r="U3181" i="9"/>
  <c r="U2601" i="9"/>
  <c r="U1304" i="9"/>
  <c r="U1482" i="9"/>
  <c r="U3906" i="9"/>
  <c r="U2618" i="9"/>
  <c r="U3545" i="9"/>
  <c r="U2776" i="9"/>
  <c r="U3485" i="9"/>
  <c r="U2113" i="9"/>
  <c r="U42" i="9"/>
  <c r="U3947" i="9"/>
  <c r="U575" i="9"/>
  <c r="U3901" i="9"/>
  <c r="U884" i="9"/>
  <c r="U4878" i="9"/>
  <c r="U1995" i="9"/>
  <c r="U4332" i="9"/>
  <c r="U1371" i="9"/>
  <c r="U4922" i="9"/>
  <c r="U1022" i="9"/>
  <c r="U4773" i="9"/>
  <c r="U4745" i="9"/>
  <c r="U4724" i="9"/>
  <c r="U4121" i="9"/>
  <c r="U3156" i="9"/>
  <c r="U2241" i="9"/>
  <c r="U3342" i="9"/>
  <c r="U3067" i="9"/>
  <c r="U1518" i="9"/>
  <c r="U4249" i="9"/>
  <c r="U1709" i="9"/>
  <c r="U2824" i="9"/>
  <c r="U3048" i="9"/>
  <c r="U527" i="9"/>
  <c r="U3694" i="9"/>
  <c r="U3432" i="9"/>
  <c r="U1092" i="9"/>
  <c r="U4983" i="9"/>
  <c r="U2478" i="9"/>
  <c r="U4726" i="9"/>
  <c r="U1447" i="9"/>
  <c r="U490" i="9"/>
  <c r="U2998" i="9"/>
  <c r="U4728" i="9"/>
  <c r="U2759" i="9"/>
  <c r="U3943" i="9"/>
  <c r="U2642" i="9"/>
  <c r="U3227" i="9"/>
  <c r="U3599" i="9"/>
  <c r="U1701" i="9"/>
  <c r="U2576" i="9"/>
  <c r="U566" i="9"/>
  <c r="U3151" i="9"/>
  <c r="U3513" i="9"/>
  <c r="U1308" i="9"/>
  <c r="U3690" i="9"/>
  <c r="U2412" i="9"/>
  <c r="U980" i="9"/>
  <c r="U1026" i="9"/>
  <c r="U2542" i="9"/>
  <c r="U4755" i="9"/>
  <c r="U4820" i="9"/>
  <c r="U1011" i="9"/>
  <c r="U4665" i="9"/>
  <c r="U2274" i="9"/>
  <c r="U2827" i="9"/>
  <c r="U2738" i="9"/>
  <c r="U4871" i="9"/>
  <c r="U423" i="9"/>
  <c r="U3566" i="9"/>
  <c r="U4192" i="9"/>
  <c r="U2040" i="9"/>
  <c r="U486" i="9"/>
  <c r="U3275" i="9"/>
  <c r="U805" i="9"/>
  <c r="U1380" i="9"/>
  <c r="U601" i="9"/>
  <c r="U1532" i="9"/>
  <c r="U4703" i="9"/>
  <c r="U3222" i="9"/>
  <c r="U756" i="9"/>
  <c r="U3119" i="9"/>
  <c r="U363" i="9"/>
  <c r="U3206" i="9"/>
  <c r="U4888" i="9"/>
  <c r="U4261" i="9"/>
  <c r="U1794" i="9"/>
  <c r="U1497" i="9"/>
  <c r="U1575" i="9"/>
  <c r="U4680" i="9"/>
  <c r="U3619" i="9"/>
  <c r="U215" i="9"/>
  <c r="U1433" i="9"/>
  <c r="U4345" i="9"/>
  <c r="U2661" i="9"/>
  <c r="U3347" i="9"/>
  <c r="U1925" i="9"/>
  <c r="U3651" i="9"/>
  <c r="U1600" i="9"/>
  <c r="U2561" i="9"/>
  <c r="U1567" i="9"/>
  <c r="U1245" i="9"/>
  <c r="U3017" i="9"/>
  <c r="U3411" i="9"/>
  <c r="U2774" i="9"/>
  <c r="U2173" i="9"/>
  <c r="U3178" i="9"/>
  <c r="U716" i="9"/>
  <c r="U4220" i="9"/>
  <c r="U1780" i="9"/>
  <c r="U1381" i="9"/>
  <c r="U2051" i="9"/>
  <c r="U4909" i="9"/>
  <c r="U1976" i="9"/>
  <c r="U407" i="9"/>
  <c r="U1509" i="9"/>
  <c r="U4523" i="9"/>
  <c r="U3071" i="9"/>
  <c r="U1658" i="9"/>
  <c r="U1294" i="9"/>
  <c r="U2818" i="9"/>
  <c r="U2342" i="9"/>
  <c r="U2964" i="9"/>
  <c r="U2823" i="9"/>
  <c r="U1143" i="9"/>
  <c r="U1572" i="9"/>
  <c r="U1440" i="9"/>
  <c r="U3846" i="9"/>
  <c r="U2586" i="9"/>
  <c r="U2020" i="9"/>
  <c r="X3634" i="9"/>
  <c r="X2779" i="9"/>
  <c r="X3344" i="9"/>
  <c r="X2766" i="9"/>
  <c r="X4322" i="9"/>
  <c r="X3701" i="9"/>
  <c r="X3110" i="9"/>
  <c r="X3993" i="9"/>
  <c r="X3962" i="9"/>
  <c r="X2265" i="9"/>
  <c r="X3447" i="9"/>
  <c r="X328" i="9"/>
  <c r="X4371" i="9"/>
  <c r="X4614" i="9"/>
  <c r="X2422" i="9"/>
  <c r="X2787" i="9"/>
  <c r="X4142" i="9"/>
  <c r="X430" i="9"/>
  <c r="X3845" i="9"/>
  <c r="X1056" i="9"/>
  <c r="X1616" i="9"/>
  <c r="X3714" i="9"/>
  <c r="X1243" i="9"/>
  <c r="X314" i="9"/>
  <c r="X323" i="9"/>
  <c r="X3297" i="9"/>
  <c r="X142" i="9"/>
  <c r="X4526" i="9"/>
  <c r="X2041" i="9"/>
  <c r="X1013" i="9"/>
  <c r="X3853" i="9"/>
  <c r="X1090" i="9"/>
  <c r="X1856" i="9"/>
  <c r="X3852" i="9"/>
  <c r="X1750" i="9"/>
  <c r="X648" i="9"/>
  <c r="X1897" i="9"/>
  <c r="X2781" i="9"/>
  <c r="X2693" i="9"/>
  <c r="X503" i="9"/>
  <c r="X3183" i="9"/>
  <c r="X401" i="9"/>
  <c r="X3862" i="9"/>
  <c r="X931" i="9" l="1"/>
  <c r="X569" i="9"/>
  <c r="X1799" i="9"/>
  <c r="X2962" i="9"/>
  <c r="X4710" i="9"/>
  <c r="X2436" i="9"/>
  <c r="X2935" i="9"/>
  <c r="X3283" i="9"/>
  <c r="X1859" i="9"/>
  <c r="X3092" i="9"/>
  <c r="X3770" i="9"/>
  <c r="X3521" i="9"/>
  <c r="X2747" i="9"/>
  <c r="X4128" i="9"/>
  <c r="X2416" i="9"/>
  <c r="X4007" i="9"/>
  <c r="X1082" i="9"/>
  <c r="X3729" i="9"/>
  <c r="X4580" i="9"/>
  <c r="X352" i="9"/>
  <c r="X3246" i="9"/>
  <c r="X3261" i="9"/>
  <c r="X1182" i="9"/>
  <c r="X1839" i="9"/>
  <c r="X3594" i="9"/>
  <c r="X3211" i="9"/>
  <c r="X1223" i="9"/>
  <c r="X941" i="9"/>
  <c r="X4047" i="9"/>
  <c r="X4629" i="9"/>
  <c r="X288" i="9"/>
  <c r="X3105" i="9"/>
  <c r="X2010" i="9"/>
  <c r="X3278" i="9"/>
  <c r="X531" i="9"/>
  <c r="X1334" i="9"/>
  <c r="X116" i="9"/>
  <c r="T1518" i="9"/>
  <c r="T3513" i="9"/>
  <c r="T3947" i="9"/>
  <c r="T4878" i="9"/>
  <c r="T1371" i="9"/>
  <c r="T2542" i="9"/>
  <c r="T4703" i="9"/>
  <c r="T4192" i="9"/>
  <c r="T4724" i="9"/>
  <c r="T1976" i="9"/>
  <c r="T1381" i="9"/>
  <c r="T407" i="9"/>
  <c r="T423" i="9"/>
  <c r="T42" i="9"/>
  <c r="T4728" i="9"/>
  <c r="T4983" i="9"/>
  <c r="T3943" i="9"/>
  <c r="T2601" i="9"/>
  <c r="T3411" i="9"/>
  <c r="T1143" i="9"/>
  <c r="T3545" i="9"/>
  <c r="T4353" i="9"/>
  <c r="T1701" i="9"/>
  <c r="T3347" i="9"/>
  <c r="T2576" i="9"/>
  <c r="T1600" i="9"/>
  <c r="T3227" i="9"/>
  <c r="T3206" i="9"/>
  <c r="T3697" i="9"/>
  <c r="T3342" i="9"/>
  <c r="T566" i="9"/>
  <c r="T3566" i="9"/>
  <c r="T2964" i="9"/>
  <c r="T1245" i="9"/>
  <c r="T4345" i="9"/>
  <c r="T3901" i="9"/>
  <c r="T2412" i="9"/>
  <c r="T1440" i="9"/>
  <c r="T4665" i="9"/>
  <c r="T716" i="9"/>
  <c r="T4871" i="9"/>
  <c r="T3846" i="9"/>
  <c r="T2759" i="9"/>
  <c r="T4261" i="9"/>
  <c r="T805" i="9"/>
  <c r="T1294" i="9"/>
  <c r="T1308" i="9"/>
  <c r="T2241" i="9"/>
  <c r="T2661" i="9"/>
  <c r="T3151" i="9"/>
  <c r="T1575" i="9"/>
  <c r="T4121" i="9"/>
  <c r="T527" i="9"/>
  <c r="T1022" i="9"/>
  <c r="T4820" i="9"/>
  <c r="T4383" i="9"/>
  <c r="T3178" i="9"/>
  <c r="T2342" i="9"/>
  <c r="T1794" i="9"/>
  <c r="T575" i="9"/>
  <c r="T2274" i="9"/>
  <c r="T4249" i="9"/>
  <c r="T4922" i="9"/>
  <c r="T1092" i="9"/>
  <c r="T3619" i="9"/>
  <c r="T4332" i="9"/>
  <c r="T4755" i="9"/>
  <c r="T1567" i="9"/>
  <c r="T3651" i="9"/>
  <c r="T1482" i="9"/>
  <c r="T884" i="9"/>
  <c r="T3017" i="9"/>
  <c r="T1784" i="9"/>
  <c r="T4888" i="9"/>
  <c r="T2618" i="9"/>
  <c r="T2827" i="9"/>
  <c r="T2642" i="9"/>
  <c r="T1497" i="9"/>
  <c r="T1304" i="9"/>
  <c r="T1995" i="9"/>
  <c r="T2040" i="9"/>
  <c r="T3119" i="9"/>
  <c r="T1925" i="9"/>
  <c r="T215" i="9"/>
  <c r="T1509" i="9"/>
  <c r="T1532" i="9"/>
  <c r="T3181" i="9"/>
  <c r="T2823" i="9"/>
  <c r="T4523" i="9"/>
  <c r="T4220" i="9"/>
  <c r="T2113" i="9"/>
  <c r="T3067" i="9"/>
  <c r="T1447" i="9"/>
  <c r="T2586" i="9"/>
  <c r="T2051" i="9"/>
  <c r="T1658" i="9"/>
  <c r="T980" i="9"/>
  <c r="T601" i="9"/>
  <c r="T3071" i="9"/>
  <c r="T3906" i="9"/>
  <c r="T1433" i="9"/>
  <c r="T4049" i="9"/>
  <c r="T3275" i="9"/>
  <c r="T2020" i="9"/>
  <c r="T4726" i="9"/>
  <c r="T1709" i="9"/>
  <c r="T1572" i="9"/>
  <c r="T363" i="9"/>
  <c r="T3156" i="9"/>
  <c r="T3485" i="9"/>
  <c r="T4773" i="9"/>
  <c r="T1026" i="9"/>
  <c r="T2998" i="9"/>
  <c r="T486" i="9"/>
  <c r="T2776" i="9"/>
  <c r="T3432" i="9"/>
  <c r="T1380" i="9"/>
  <c r="T2561" i="9"/>
  <c r="T3222" i="9"/>
  <c r="T2824" i="9"/>
  <c r="T2478" i="9"/>
  <c r="T2879" i="9"/>
  <c r="T2173" i="9"/>
  <c r="T2818" i="9"/>
  <c r="T3694" i="9"/>
  <c r="T4745" i="9"/>
  <c r="T1011" i="9"/>
  <c r="T3048" i="9"/>
  <c r="T4909" i="9"/>
  <c r="T1929" i="9"/>
  <c r="T3690" i="9"/>
  <c r="T4680" i="9"/>
  <c r="T3599" i="9"/>
  <c r="T756" i="9"/>
  <c r="T1780" i="9"/>
  <c r="T2774" i="9"/>
  <c r="T490" i="9"/>
  <c r="T2738" i="9"/>
  <c r="U1067" i="9"/>
  <c r="U2782" i="9"/>
  <c r="U3777" i="9"/>
  <c r="U2952" i="9"/>
  <c r="U2689" i="9"/>
  <c r="U3757" i="9"/>
  <c r="U588" i="9"/>
  <c r="U3051" i="9"/>
  <c r="U4152" i="9"/>
  <c r="U2983" i="9"/>
  <c r="U14" i="9"/>
  <c r="U4057" i="9"/>
  <c r="U1751" i="9"/>
  <c r="U3403" i="9"/>
  <c r="U4650" i="9"/>
  <c r="U3399" i="9"/>
  <c r="U3706" i="9"/>
  <c r="U11" i="9"/>
  <c r="U2580" i="9"/>
  <c r="U3002" i="9"/>
  <c r="U1587" i="9"/>
  <c r="U3640" i="9"/>
  <c r="U334" i="9"/>
  <c r="U2454" i="9"/>
  <c r="U1454" i="9"/>
  <c r="U1458" i="9"/>
  <c r="U4138" i="9"/>
  <c r="U4609" i="9"/>
  <c r="U712" i="9"/>
  <c r="U818" i="9"/>
  <c r="U3506" i="9"/>
  <c r="U4930" i="9"/>
  <c r="U2102" i="9"/>
  <c r="U544" i="9"/>
  <c r="U4518" i="9"/>
  <c r="U775" i="9"/>
  <c r="U4395" i="9"/>
  <c r="U2191" i="9"/>
  <c r="U1604" i="9"/>
  <c r="U3827" i="9"/>
  <c r="U3038" i="9"/>
  <c r="U3424" i="9"/>
  <c r="U2097" i="9"/>
  <c r="U2714" i="9"/>
  <c r="U3341" i="9"/>
  <c r="U3195" i="9"/>
  <c r="U213" i="9"/>
  <c r="U2951" i="9"/>
  <c r="U2755" i="9"/>
  <c r="U2976" i="9"/>
  <c r="U4040" i="9"/>
  <c r="U3346" i="9"/>
  <c r="U3779" i="9"/>
  <c r="U1545" i="9"/>
  <c r="U94" i="9"/>
  <c r="U3397" i="9"/>
  <c r="U163" i="9"/>
  <c r="U4339" i="9"/>
  <c r="U1638" i="9"/>
  <c r="U448" i="9"/>
  <c r="U2417" i="9"/>
  <c r="U1949" i="9"/>
  <c r="U1321" i="9"/>
  <c r="U4822" i="9"/>
  <c r="U986" i="9"/>
  <c r="U214" i="9"/>
  <c r="U2262" i="9"/>
  <c r="U4919" i="9"/>
  <c r="U2160" i="9"/>
  <c r="U3910" i="9"/>
  <c r="U2248" i="9"/>
  <c r="U803" i="9"/>
  <c r="U4678" i="9"/>
  <c r="U4513" i="9"/>
  <c r="U6" i="9"/>
  <c r="U4334" i="9"/>
  <c r="U4881" i="9"/>
  <c r="U1264" i="9"/>
  <c r="U1644" i="9"/>
  <c r="U2567" i="9"/>
  <c r="U1777" i="9"/>
  <c r="U1996" i="9"/>
  <c r="U1470" i="9"/>
  <c r="U4021" i="9"/>
  <c r="U3130" i="9"/>
  <c r="U4743" i="9"/>
  <c r="U558" i="9"/>
  <c r="U1997" i="9"/>
  <c r="U3015" i="9"/>
  <c r="U3462" i="9"/>
  <c r="U480" i="9"/>
  <c r="U369" i="9"/>
  <c r="U2420" i="9"/>
  <c r="U4803" i="9"/>
  <c r="U579" i="9"/>
  <c r="U4700" i="9"/>
  <c r="U3965" i="9"/>
  <c r="U409" i="9"/>
  <c r="U2484" i="9"/>
  <c r="U77" i="9"/>
  <c r="U673" i="9"/>
  <c r="U1728" i="9"/>
  <c r="U3985" i="9"/>
  <c r="U50" i="9"/>
  <c r="U2556" i="9"/>
  <c r="U2977" i="9"/>
  <c r="U621" i="9"/>
  <c r="U3362" i="9"/>
  <c r="U244" i="9"/>
  <c r="U325" i="9"/>
  <c r="U2494" i="9"/>
  <c r="U3138" i="9"/>
  <c r="U1526" i="9"/>
  <c r="U4382" i="9"/>
  <c r="U3742" i="9"/>
  <c r="U1130" i="9"/>
  <c r="U406" i="9"/>
  <c r="U1017" i="9"/>
  <c r="U261" i="9"/>
  <c r="U456" i="9"/>
  <c r="U2901" i="9"/>
  <c r="U4002" i="9"/>
  <c r="U2338" i="9"/>
  <c r="U1068" i="9"/>
  <c r="U2891" i="9"/>
  <c r="U2064" i="9"/>
  <c r="U2410" i="9"/>
  <c r="U3755" i="9"/>
  <c r="U1903" i="9"/>
  <c r="U251" i="9"/>
  <c r="U3338" i="9"/>
  <c r="U2358" i="9"/>
  <c r="U807" i="9"/>
  <c r="U3658" i="9"/>
  <c r="U3750" i="9"/>
  <c r="U2025" i="9"/>
  <c r="U1620" i="9"/>
  <c r="U3328" i="9"/>
  <c r="U1485" i="9"/>
  <c r="U3778" i="9"/>
  <c r="U467" i="9"/>
  <c r="U1653" i="9"/>
  <c r="U4548" i="9"/>
  <c r="U1015" i="9"/>
  <c r="U4617" i="9"/>
  <c r="U1982" i="9"/>
  <c r="U483" i="9"/>
  <c r="U1772" i="9"/>
  <c r="U4668" i="9"/>
  <c r="U92" i="9"/>
  <c r="U438" i="9"/>
  <c r="U3149" i="9"/>
  <c r="U23" i="9"/>
  <c r="U2393" i="9"/>
  <c r="U1860" i="9"/>
  <c r="U744" i="9"/>
  <c r="U4319" i="9"/>
  <c r="U184" i="9"/>
  <c r="U754" i="9"/>
  <c r="U1421" i="9"/>
  <c r="U2237" i="9"/>
  <c r="U2625" i="9"/>
  <c r="U1883" i="9"/>
  <c r="U4627" i="9"/>
  <c r="U4573" i="9"/>
  <c r="U403" i="9"/>
  <c r="U4949" i="9"/>
  <c r="U1330" i="9"/>
  <c r="U918" i="9"/>
  <c r="U158" i="9"/>
  <c r="U1543" i="9"/>
  <c r="U1360" i="9"/>
  <c r="U2790" i="9"/>
  <c r="U1814" i="9"/>
  <c r="U2780" i="9"/>
  <c r="U3287" i="9"/>
  <c r="U2492" i="9"/>
  <c r="U2892" i="9"/>
  <c r="U2205" i="9"/>
  <c r="U2622" i="9"/>
  <c r="U3707" i="9"/>
  <c r="U444" i="9"/>
  <c r="U1681" i="9"/>
  <c r="U4759" i="9"/>
  <c r="U1132" i="9"/>
  <c r="U3984" i="9"/>
  <c r="U3858" i="9"/>
  <c r="S601" i="9"/>
  <c r="S3071" i="9"/>
  <c r="S1497" i="9"/>
  <c r="X1497" i="9" s="1"/>
  <c r="S2774" i="9"/>
  <c r="X2774" i="9" s="1"/>
  <c r="S1995" i="9"/>
  <c r="X1995" i="9" s="1"/>
  <c r="S1567" i="9"/>
  <c r="X1567" i="9" s="1"/>
  <c r="S3067" i="9"/>
  <c r="X3067" i="9" s="1"/>
  <c r="S3227" i="9"/>
  <c r="X3227" i="9" s="1"/>
  <c r="S3178" i="9"/>
  <c r="X3178" i="9" s="1"/>
  <c r="S2241" i="9"/>
  <c r="X2241" i="9" s="1"/>
  <c r="S3275" i="9"/>
  <c r="X3275" i="9" s="1"/>
  <c r="S423" i="9"/>
  <c r="X423" i="9" s="1"/>
  <c r="S1784" i="9"/>
  <c r="X1784" i="9" s="1"/>
  <c r="S3694" i="9"/>
  <c r="X3694" i="9" s="1"/>
  <c r="S1011" i="9"/>
  <c r="X1011" i="9" s="1"/>
  <c r="S4345" i="9"/>
  <c r="X4345" i="9" s="1"/>
  <c r="S3347" i="9"/>
  <c r="X3347" i="9" s="1"/>
  <c r="S4820" i="9"/>
  <c r="X4820" i="9" s="1"/>
  <c r="S2113" i="9"/>
  <c r="S2542" i="9"/>
  <c r="X2542" i="9" s="1"/>
  <c r="S4249" i="9"/>
  <c r="X4249" i="9" s="1"/>
  <c r="S3545" i="9"/>
  <c r="X3545" i="9" s="1"/>
  <c r="S3222" i="9"/>
  <c r="X3222" i="9" s="1"/>
  <c r="S3566" i="9"/>
  <c r="X3566" i="9" s="1"/>
  <c r="S1572" i="9"/>
  <c r="S4220" i="9"/>
  <c r="S527" i="9"/>
  <c r="X527" i="9" s="1"/>
  <c r="S3943" i="9"/>
  <c r="X3943" i="9" s="1"/>
  <c r="S407" i="9"/>
  <c r="X407" i="9" s="1"/>
  <c r="S1381" i="9"/>
  <c r="X1381" i="9" s="1"/>
  <c r="S1380" i="9"/>
  <c r="X1380" i="9" s="1"/>
  <c r="S3048" i="9"/>
  <c r="X3048" i="9" s="1"/>
  <c r="S4192" i="9"/>
  <c r="X4192" i="9" s="1"/>
  <c r="S2478" i="9"/>
  <c r="X2478" i="9" s="1"/>
  <c r="S3206" i="9"/>
  <c r="X3206" i="9" s="1"/>
  <c r="S2738" i="9"/>
  <c r="S3342" i="9"/>
  <c r="X3342" i="9" s="1"/>
  <c r="S3017" i="9"/>
  <c r="X3017" i="9" s="1"/>
  <c r="S1482" i="9"/>
  <c r="X1482" i="9" s="1"/>
  <c r="S3697" i="9"/>
  <c r="X3697" i="9" s="1"/>
  <c r="S3181" i="9"/>
  <c r="X3181" i="9" s="1"/>
  <c r="S884" i="9"/>
  <c r="X884" i="9" s="1"/>
  <c r="S1794" i="9"/>
  <c r="X1794" i="9" s="1"/>
  <c r="S4121" i="9"/>
  <c r="X4121" i="9" s="1"/>
  <c r="S3901" i="9"/>
  <c r="X3901" i="9" s="1"/>
  <c r="S2051" i="9"/>
  <c r="X2051" i="9" s="1"/>
  <c r="S3513" i="9"/>
  <c r="S1976" i="9"/>
  <c r="S1925" i="9"/>
  <c r="X1925" i="9" s="1"/>
  <c r="S4703" i="9"/>
  <c r="X4703" i="9" s="1"/>
  <c r="S4983" i="9"/>
  <c r="X4983" i="9" s="1"/>
  <c r="S575" i="9"/>
  <c r="X575" i="9" s="1"/>
  <c r="S1433" i="9"/>
  <c r="X1433" i="9" s="1"/>
  <c r="S2342" i="9"/>
  <c r="S805" i="9"/>
  <c r="X805" i="9" s="1"/>
  <c r="S4909" i="9"/>
  <c r="X4909" i="9" s="1"/>
  <c r="S3906" i="9"/>
  <c r="X3906" i="9" s="1"/>
  <c r="S566" i="9"/>
  <c r="X566" i="9" s="1"/>
  <c r="S4728" i="9"/>
  <c r="X4728" i="9" s="1"/>
  <c r="S1440" i="9"/>
  <c r="X1440" i="9" s="1"/>
  <c r="S1658" i="9"/>
  <c r="X1658" i="9" s="1"/>
  <c r="S3651" i="9"/>
  <c r="X3651" i="9" s="1"/>
  <c r="S1518" i="9"/>
  <c r="X1518" i="9" s="1"/>
  <c r="S1304" i="9"/>
  <c r="X1304" i="9" s="1"/>
  <c r="S4726" i="9"/>
  <c r="X4726" i="9" s="1"/>
  <c r="S4332" i="9"/>
  <c r="S4261" i="9"/>
  <c r="X4261" i="9" s="1"/>
  <c r="S2759" i="9"/>
  <c r="X2759" i="9" s="1"/>
  <c r="S4383" i="9"/>
  <c r="X4383" i="9" s="1"/>
  <c r="S363" i="9"/>
  <c r="X363" i="9" s="1"/>
  <c r="S3619" i="9"/>
  <c r="X3619" i="9" s="1"/>
  <c r="S3432" i="9"/>
  <c r="X3432" i="9" s="1"/>
  <c r="S1371" i="9"/>
  <c r="X1371" i="9" s="1"/>
  <c r="S1308" i="9"/>
  <c r="X1308" i="9" s="1"/>
  <c r="S486" i="9"/>
  <c r="S1701" i="9"/>
  <c r="X1701" i="9" s="1"/>
  <c r="S2576" i="9"/>
  <c r="X2576" i="9" s="1"/>
  <c r="S1532" i="9"/>
  <c r="X1532" i="9" s="1"/>
  <c r="S2020" i="9"/>
  <c r="X2020" i="9" s="1"/>
  <c r="S756" i="9"/>
  <c r="X756" i="9" s="1"/>
  <c r="S2618" i="9"/>
  <c r="X2618" i="9" s="1"/>
  <c r="S2642" i="9"/>
  <c r="X2642" i="9" s="1"/>
  <c r="S4680" i="9"/>
  <c r="X4680" i="9" s="1"/>
  <c r="S2823" i="9"/>
  <c r="X2823" i="9" s="1"/>
  <c r="S4922" i="9"/>
  <c r="X4922" i="9" s="1"/>
  <c r="S490" i="9"/>
  <c r="X490" i="9" s="1"/>
  <c r="S980" i="9"/>
  <c r="X980" i="9" s="1"/>
  <c r="S1447" i="9"/>
  <c r="X1447" i="9" s="1"/>
  <c r="S716" i="9"/>
  <c r="X716" i="9" s="1"/>
  <c r="S2776" i="9"/>
  <c r="X2776" i="9" s="1"/>
  <c r="S2173" i="9"/>
  <c r="X2173" i="9" s="1"/>
  <c r="S2818" i="9"/>
  <c r="X2818" i="9" s="1"/>
  <c r="S2586" i="9"/>
  <c r="X2586" i="9" s="1"/>
  <c r="S2412" i="9"/>
  <c r="X2412" i="9" s="1"/>
  <c r="S4745" i="9"/>
  <c r="X4745" i="9" s="1"/>
  <c r="S1022" i="9"/>
  <c r="X1022" i="9" s="1"/>
  <c r="S4665" i="9"/>
  <c r="X4665" i="9" s="1"/>
  <c r="S2601" i="9"/>
  <c r="S3846" i="9"/>
  <c r="S3485" i="9"/>
  <c r="X3485" i="9" s="1"/>
  <c r="S4755" i="9"/>
  <c r="X4755" i="9" s="1"/>
  <c r="S2964" i="9"/>
  <c r="X2964" i="9" s="1"/>
  <c r="S2040" i="9"/>
  <c r="X2040" i="9" s="1"/>
  <c r="S2824" i="9"/>
  <c r="X2824" i="9" s="1"/>
  <c r="S2661" i="9"/>
  <c r="X2661" i="9" s="1"/>
  <c r="S4049" i="9"/>
  <c r="X4049" i="9" s="1"/>
  <c r="S3690" i="9"/>
  <c r="X3690" i="9" s="1"/>
  <c r="S1509" i="9"/>
  <c r="X1509" i="9" s="1"/>
  <c r="S4724" i="9"/>
  <c r="X4724" i="9" s="1"/>
  <c r="S1294" i="9"/>
  <c r="X1294" i="9" s="1"/>
  <c r="S3156" i="9"/>
  <c r="X3156" i="9" s="1"/>
  <c r="S1709" i="9"/>
  <c r="S215" i="9"/>
  <c r="X215" i="9" s="1"/>
  <c r="S1780" i="9"/>
  <c r="X1780" i="9" s="1"/>
  <c r="S4871" i="9"/>
  <c r="X4871" i="9" s="1"/>
  <c r="S1929" i="9"/>
  <c r="S2561" i="9"/>
  <c r="X2561" i="9" s="1"/>
  <c r="S3947" i="9"/>
  <c r="X3947" i="9" s="1"/>
  <c r="S4523" i="9"/>
  <c r="X4523" i="9" s="1"/>
  <c r="S1245" i="9"/>
  <c r="S2827" i="9"/>
  <c r="X2827" i="9" s="1"/>
  <c r="S3119" i="9"/>
  <c r="S3599" i="9"/>
  <c r="X3599" i="9" s="1"/>
  <c r="S42" i="9"/>
  <c r="X42" i="9" s="1"/>
  <c r="S1026" i="9"/>
  <c r="X1026" i="9" s="1"/>
  <c r="S4878" i="9"/>
  <c r="X4878" i="9" s="1"/>
  <c r="S2998" i="9"/>
  <c r="X2998" i="9" s="1"/>
  <c r="S4888" i="9"/>
  <c r="S1600" i="9"/>
  <c r="S1092" i="9"/>
  <c r="X1092" i="9" s="1"/>
  <c r="S4773" i="9"/>
  <c r="X4773" i="9" s="1"/>
  <c r="S3151" i="9"/>
  <c r="S2274" i="9"/>
  <c r="X2274" i="9" s="1"/>
  <c r="S1575" i="9"/>
  <c r="X1575" i="9" s="1"/>
  <c r="S2879" i="9"/>
  <c r="S3411" i="9"/>
  <c r="X3411" i="9" s="1"/>
  <c r="S1143" i="9"/>
  <c r="X1143" i="9" s="1"/>
  <c r="S4353" i="9"/>
  <c r="X4353" i="9" s="1"/>
  <c r="X2342" i="9" l="1"/>
  <c r="X3151" i="9"/>
  <c r="X1929" i="9"/>
  <c r="X2738" i="9"/>
  <c r="X3846" i="9"/>
  <c r="X486" i="9"/>
  <c r="X2113" i="9"/>
  <c r="X3119" i="9"/>
  <c r="X2601" i="9"/>
  <c r="X4332" i="9"/>
  <c r="X4220" i="9"/>
  <c r="X3071" i="9"/>
  <c r="X1600" i="9"/>
  <c r="X1572" i="9"/>
  <c r="X601" i="9"/>
  <c r="X4888" i="9"/>
  <c r="X1245" i="9"/>
  <c r="X1709" i="9"/>
  <c r="X1976" i="9"/>
  <c r="X2879" i="9"/>
  <c r="X3513" i="9"/>
  <c r="U307" i="9"/>
  <c r="U2466" i="9"/>
  <c r="U2858" i="9"/>
  <c r="U4278" i="9"/>
  <c r="U1674" i="9"/>
  <c r="U780" i="9"/>
  <c r="U4436" i="9"/>
  <c r="U1168" i="9"/>
  <c r="U3012" i="9"/>
  <c r="U4690" i="9"/>
  <c r="U1407" i="9"/>
  <c r="U3588" i="9"/>
  <c r="U1825" i="9"/>
  <c r="U4466" i="9"/>
  <c r="U583" i="9"/>
  <c r="U3302" i="9"/>
  <c r="U1142" i="9"/>
  <c r="U4838" i="9"/>
  <c r="U2005" i="9"/>
  <c r="U796" i="9"/>
  <c r="U650" i="9"/>
  <c r="U4006" i="9"/>
  <c r="U543" i="9"/>
  <c r="U4402" i="9"/>
  <c r="U4844" i="9"/>
  <c r="U916" i="9"/>
  <c r="U2470" i="9"/>
  <c r="U3764" i="9"/>
  <c r="U322" i="9"/>
  <c r="U1206" i="9"/>
  <c r="U3718" i="9"/>
  <c r="U2406" i="9"/>
  <c r="U193" i="9"/>
  <c r="U1123" i="9"/>
  <c r="U1326" i="9"/>
  <c r="U470" i="9"/>
  <c r="U2967" i="9"/>
  <c r="U2968" i="9"/>
  <c r="U4855" i="9"/>
  <c r="U1457" i="9"/>
  <c r="U1768" i="9"/>
  <c r="U4669" i="9"/>
  <c r="U1166" i="9"/>
  <c r="U1389" i="9"/>
  <c r="U3146" i="9"/>
  <c r="U880" i="9"/>
  <c r="U4550" i="9"/>
  <c r="U3322" i="9"/>
  <c r="U666" i="9"/>
  <c r="U1113" i="9"/>
  <c r="U3003" i="9"/>
  <c r="U240" i="9"/>
  <c r="U3345" i="9"/>
  <c r="U2334" i="9"/>
  <c r="U4397" i="9"/>
  <c r="U37" i="9"/>
  <c r="U3182" i="9"/>
  <c r="U2163" i="9"/>
  <c r="U1444" i="9"/>
  <c r="U4637" i="9"/>
  <c r="U4023" i="9"/>
  <c r="U4679" i="9"/>
  <c r="U365" i="9"/>
  <c r="U4735" i="9"/>
  <c r="U3305" i="9"/>
  <c r="U4950" i="9"/>
  <c r="U4563" i="9"/>
  <c r="U1149" i="9"/>
  <c r="U90" i="9"/>
  <c r="U1535" i="9"/>
  <c r="U1826" i="9"/>
  <c r="U3794" i="9"/>
  <c r="U659" i="9"/>
  <c r="U4328" i="9"/>
  <c r="U3747" i="9"/>
  <c r="U501" i="9"/>
  <c r="U4529" i="9"/>
  <c r="U831" i="9"/>
  <c r="U1966" i="9"/>
  <c r="U649" i="9"/>
  <c r="U999" i="9"/>
  <c r="U3200" i="9"/>
  <c r="U3234" i="9"/>
  <c r="U2086" i="9"/>
  <c r="U1307" i="9"/>
  <c r="U3233" i="9"/>
  <c r="U1507" i="9"/>
  <c r="U790" i="9"/>
  <c r="U4148" i="9"/>
  <c r="U2287" i="9"/>
  <c r="U4213" i="9"/>
  <c r="U4666" i="9"/>
  <c r="U696" i="9"/>
  <c r="U1854" i="9"/>
  <c r="U847" i="9"/>
  <c r="U1939" i="9"/>
  <c r="U3463" i="9"/>
  <c r="U3623" i="9"/>
  <c r="U3629" i="9"/>
  <c r="U2814" i="9"/>
  <c r="U4199" i="9"/>
  <c r="U1962" i="9"/>
  <c r="U977" i="9"/>
  <c r="U3715" i="9"/>
  <c r="U3536" i="9"/>
  <c r="U2298" i="9"/>
  <c r="U4505" i="9"/>
  <c r="U2305" i="9"/>
  <c r="U2930" i="9"/>
  <c r="U507" i="9"/>
  <c r="U1724" i="9"/>
  <c r="U4696" i="9"/>
  <c r="U2139" i="9"/>
  <c r="U382" i="9"/>
  <c r="U868" i="9"/>
  <c r="U2744" i="9"/>
  <c r="U1157" i="9"/>
  <c r="U1402" i="9"/>
  <c r="U4417" i="9"/>
  <c r="U1916" i="9"/>
  <c r="U4066" i="9"/>
  <c r="U3590" i="9"/>
  <c r="U4217" i="9"/>
  <c r="U1636" i="9"/>
  <c r="U166" i="9"/>
  <c r="U3030" i="9"/>
  <c r="U3425" i="9"/>
  <c r="U996" i="9"/>
  <c r="U3143" i="9"/>
  <c r="U4840" i="9"/>
  <c r="U4941" i="9"/>
  <c r="U1950" i="9"/>
  <c r="U1309" i="9"/>
  <c r="U4756" i="9"/>
  <c r="U888" i="9"/>
  <c r="U264" i="9"/>
  <c r="U4080" i="9"/>
  <c r="U1710" i="9"/>
  <c r="U4598" i="9"/>
  <c r="U3467" i="9"/>
  <c r="U4426" i="9"/>
  <c r="U4652" i="9"/>
  <c r="U4729" i="9"/>
  <c r="U2612" i="9"/>
  <c r="U3353" i="9"/>
  <c r="T1681" i="9"/>
  <c r="T2689" i="9"/>
  <c r="T244" i="9"/>
  <c r="T4822" i="9"/>
  <c r="T1017" i="9"/>
  <c r="T621" i="9"/>
  <c r="T2567" i="9"/>
  <c r="T2892" i="9"/>
  <c r="T807" i="9"/>
  <c r="T2714" i="9"/>
  <c r="T261" i="9"/>
  <c r="T409" i="9"/>
  <c r="T2983" i="9"/>
  <c r="T4548" i="9"/>
  <c r="T744" i="9"/>
  <c r="T3779" i="9"/>
  <c r="T1264" i="9"/>
  <c r="T14" i="9"/>
  <c r="T3403" i="9"/>
  <c r="T4700" i="9"/>
  <c r="T1604" i="9"/>
  <c r="T4627" i="9"/>
  <c r="T3397" i="9"/>
  <c r="T1526" i="9"/>
  <c r="T2205" i="9"/>
  <c r="T1728" i="9"/>
  <c r="T3051" i="9"/>
  <c r="T1068" i="9"/>
  <c r="T4040" i="9"/>
  <c r="T3506" i="9"/>
  <c r="T1458" i="9"/>
  <c r="T3346" i="9"/>
  <c r="T3778" i="9"/>
  <c r="T4609" i="9"/>
  <c r="T2494" i="9"/>
  <c r="T2393" i="9"/>
  <c r="T3658" i="9"/>
  <c r="T2901" i="9"/>
  <c r="T3777" i="9"/>
  <c r="T1949" i="9"/>
  <c r="T92" i="9"/>
  <c r="T3399" i="9"/>
  <c r="T448" i="9"/>
  <c r="T483" i="9"/>
  <c r="T754" i="9"/>
  <c r="T579" i="9"/>
  <c r="T2782" i="9"/>
  <c r="T4518" i="9"/>
  <c r="T1814" i="9"/>
  <c r="T2780" i="9"/>
  <c r="T1470" i="9"/>
  <c r="T1638" i="9"/>
  <c r="T2891" i="9"/>
  <c r="T2556" i="9"/>
  <c r="T1996" i="9"/>
  <c r="T2976" i="9"/>
  <c r="T1644" i="9"/>
  <c r="T1982" i="9"/>
  <c r="T3195" i="9"/>
  <c r="T4668" i="9"/>
  <c r="T2454" i="9"/>
  <c r="T1454" i="9"/>
  <c r="T2622" i="9"/>
  <c r="T1543" i="9"/>
  <c r="T3984" i="9"/>
  <c r="T4881" i="9"/>
  <c r="T3149" i="9"/>
  <c r="T213" i="9"/>
  <c r="T2097" i="9"/>
  <c r="T2755" i="9"/>
  <c r="T4395" i="9"/>
  <c r="T803" i="9"/>
  <c r="T1903" i="9"/>
  <c r="T2248" i="9"/>
  <c r="T986" i="9"/>
  <c r="T712" i="9"/>
  <c r="T6" i="9"/>
  <c r="T558" i="9"/>
  <c r="T158" i="9"/>
  <c r="T438" i="9"/>
  <c r="T4319" i="9"/>
  <c r="T3965" i="9"/>
  <c r="T3424" i="9"/>
  <c r="T3755" i="9"/>
  <c r="T4334" i="9"/>
  <c r="T369" i="9"/>
  <c r="T444" i="9"/>
  <c r="T4949" i="9"/>
  <c r="T94" i="9"/>
  <c r="T325" i="9"/>
  <c r="T2191" i="9"/>
  <c r="T1067" i="9"/>
  <c r="T23" i="9"/>
  <c r="T3002" i="9"/>
  <c r="T1485" i="9"/>
  <c r="T775" i="9"/>
  <c r="T2484" i="9"/>
  <c r="T4759" i="9"/>
  <c r="T3038" i="9"/>
  <c r="T467" i="9"/>
  <c r="T2064" i="9"/>
  <c r="T1015" i="9"/>
  <c r="T3640" i="9"/>
  <c r="T3707" i="9"/>
  <c r="T3287" i="9"/>
  <c r="T1421" i="9"/>
  <c r="T214" i="9"/>
  <c r="T1132" i="9"/>
  <c r="T2952" i="9"/>
  <c r="T4803" i="9"/>
  <c r="T1330" i="9"/>
  <c r="T1620" i="9"/>
  <c r="T2625" i="9"/>
  <c r="T2492" i="9"/>
  <c r="T1130" i="9"/>
  <c r="T544" i="9"/>
  <c r="T4057" i="9"/>
  <c r="T3130" i="9"/>
  <c r="T4382" i="9"/>
  <c r="T480" i="9"/>
  <c r="T4930" i="9"/>
  <c r="T2420" i="9"/>
  <c r="T1997" i="9"/>
  <c r="T1860" i="9"/>
  <c r="T2102" i="9"/>
  <c r="T456" i="9"/>
  <c r="T3706" i="9"/>
  <c r="T184" i="9"/>
  <c r="T3985" i="9"/>
  <c r="T4339" i="9"/>
  <c r="T4678" i="9"/>
  <c r="T50" i="9"/>
  <c r="T673" i="9"/>
  <c r="T3328" i="9"/>
  <c r="T1360" i="9"/>
  <c r="T406" i="9"/>
  <c r="T4743" i="9"/>
  <c r="T2951" i="9"/>
  <c r="T3341" i="9"/>
  <c r="T4021" i="9"/>
  <c r="T2025" i="9"/>
  <c r="T4002" i="9"/>
  <c r="T1545" i="9"/>
  <c r="T4617" i="9"/>
  <c r="T1883" i="9"/>
  <c r="T2410" i="9"/>
  <c r="T2237" i="9"/>
  <c r="T4650" i="9"/>
  <c r="T3338" i="9"/>
  <c r="T3910" i="9"/>
  <c r="T2160" i="9"/>
  <c r="T251" i="9"/>
  <c r="T2358" i="9"/>
  <c r="T3750" i="9"/>
  <c r="T403" i="9"/>
  <c r="T1653" i="9"/>
  <c r="T3362" i="9"/>
  <c r="T1772" i="9"/>
  <c r="T4513" i="9"/>
  <c r="T4919" i="9"/>
  <c r="T2580" i="9"/>
  <c r="T4152" i="9"/>
  <c r="T3827" i="9"/>
  <c r="T1777" i="9"/>
  <c r="T2977" i="9"/>
  <c r="T11" i="9"/>
  <c r="T3462" i="9"/>
  <c r="T2417" i="9"/>
  <c r="T163" i="9"/>
  <c r="T2262" i="9"/>
  <c r="T3742" i="9"/>
  <c r="T77" i="9"/>
  <c r="T1587" i="9"/>
  <c r="T1321" i="9"/>
  <c r="T588" i="9"/>
  <c r="T818" i="9"/>
  <c r="T2338" i="9"/>
  <c r="T918" i="9"/>
  <c r="T3138" i="9"/>
  <c r="T4573" i="9"/>
  <c r="T3858" i="9"/>
  <c r="T4138" i="9"/>
  <c r="T2790" i="9"/>
  <c r="T3757" i="9"/>
  <c r="T1751" i="9"/>
  <c r="T3015" i="9"/>
  <c r="T334" i="9"/>
  <c r="S1017" i="9"/>
  <c r="X1017" i="9" s="1"/>
  <c r="S1638" i="9"/>
  <c r="X1638" i="9" s="1"/>
  <c r="S3051" i="9"/>
  <c r="X3051" i="9" s="1"/>
  <c r="S6" i="9"/>
  <c r="X6" i="9" s="1"/>
  <c r="S2358" i="9"/>
  <c r="S3424" i="9"/>
  <c r="X3424" i="9" s="1"/>
  <c r="S544" i="9"/>
  <c r="X544" i="9" s="1"/>
  <c r="S4617" i="9"/>
  <c r="X4617" i="9" s="1"/>
  <c r="S3015" i="9"/>
  <c r="S4040" i="9"/>
  <c r="X4040" i="9" s="1"/>
  <c r="S213" i="9"/>
  <c r="X213" i="9" s="1"/>
  <c r="S1470" i="9"/>
  <c r="X1470" i="9" s="1"/>
  <c r="S1485" i="9"/>
  <c r="X1485" i="9" s="1"/>
  <c r="S2977" i="9"/>
  <c r="X2977" i="9" s="1"/>
  <c r="S3397" i="9"/>
  <c r="X3397" i="9" s="1"/>
  <c r="S2262" i="9"/>
  <c r="S4949" i="9"/>
  <c r="X4949" i="9" s="1"/>
  <c r="S1132" i="9"/>
  <c r="X1132" i="9" s="1"/>
  <c r="S444" i="9"/>
  <c r="X444" i="9" s="1"/>
  <c r="S2952" i="9"/>
  <c r="X2952" i="9" s="1"/>
  <c r="S3658" i="9"/>
  <c r="X3658" i="9" s="1"/>
  <c r="S1360" i="9"/>
  <c r="X1360" i="9" s="1"/>
  <c r="S3149" i="9"/>
  <c r="X3149" i="9" s="1"/>
  <c r="S3138" i="9"/>
  <c r="X3138" i="9" s="1"/>
  <c r="S2755" i="9"/>
  <c r="X2755" i="9" s="1"/>
  <c r="S4573" i="9"/>
  <c r="X4573" i="9" s="1"/>
  <c r="S3338" i="9"/>
  <c r="X3338" i="9" s="1"/>
  <c r="S2205" i="9"/>
  <c r="S2393" i="9"/>
  <c r="X2393" i="9" s="1"/>
  <c r="S403" i="9"/>
  <c r="X403" i="9" s="1"/>
  <c r="S1883" i="9"/>
  <c r="X1883" i="9" s="1"/>
  <c r="S3287" i="9"/>
  <c r="S14" i="9"/>
  <c r="S4627" i="9"/>
  <c r="X4627" i="9" s="1"/>
  <c r="S4518" i="9"/>
  <c r="X4518" i="9" s="1"/>
  <c r="S438" i="9"/>
  <c r="X438" i="9" s="1"/>
  <c r="S2102" i="9"/>
  <c r="X2102" i="9" s="1"/>
  <c r="S2492" i="9"/>
  <c r="S4002" i="9"/>
  <c r="X4002" i="9" s="1"/>
  <c r="S1777" i="9"/>
  <c r="X1777" i="9" s="1"/>
  <c r="S480" i="9"/>
  <c r="X480" i="9" s="1"/>
  <c r="S1068" i="9"/>
  <c r="X1068" i="9" s="1"/>
  <c r="S1543" i="9"/>
  <c r="X1543" i="9" s="1"/>
  <c r="S1772" i="9"/>
  <c r="X1772" i="9" s="1"/>
  <c r="S3399" i="9"/>
  <c r="S3778" i="9"/>
  <c r="X3778" i="9" s="1"/>
  <c r="S2494" i="9"/>
  <c r="X2494" i="9" s="1"/>
  <c r="S2780" i="9"/>
  <c r="S1903" i="9"/>
  <c r="S4548" i="9"/>
  <c r="X4548" i="9" s="1"/>
  <c r="S3328" i="9"/>
  <c r="X3328" i="9" s="1"/>
  <c r="S1526" i="9"/>
  <c r="X1526" i="9" s="1"/>
  <c r="S1321" i="9"/>
  <c r="X1321" i="9" s="1"/>
  <c r="S1814" i="9"/>
  <c r="X1814" i="9" s="1"/>
  <c r="S3195" i="9"/>
  <c r="X3195" i="9" s="1"/>
  <c r="S2689" i="9"/>
  <c r="S3742" i="9"/>
  <c r="X3742" i="9" s="1"/>
  <c r="S4513" i="9"/>
  <c r="X4513" i="9" s="1"/>
  <c r="S744" i="9"/>
  <c r="X744" i="9" s="1"/>
  <c r="S214" i="9"/>
  <c r="X214" i="9" s="1"/>
  <c r="S4138" i="9"/>
  <c r="X4138" i="9" s="1"/>
  <c r="S4822" i="9"/>
  <c r="X4822" i="9" s="1"/>
  <c r="S4395" i="9"/>
  <c r="X4395" i="9" s="1"/>
  <c r="S409" i="9"/>
  <c r="X409" i="9" s="1"/>
  <c r="S1860" i="9"/>
  <c r="X1860" i="9" s="1"/>
  <c r="S4881" i="9"/>
  <c r="S2567" i="9"/>
  <c r="X2567" i="9" s="1"/>
  <c r="S3462" i="9"/>
  <c r="X3462" i="9" s="1"/>
  <c r="S448" i="9"/>
  <c r="X448" i="9" s="1"/>
  <c r="S1067" i="9"/>
  <c r="X1067" i="9" s="1"/>
  <c r="S2410" i="9"/>
  <c r="X2410" i="9" s="1"/>
  <c r="S4334" i="9"/>
  <c r="X4334" i="9" s="1"/>
  <c r="S775" i="9"/>
  <c r="X775" i="9" s="1"/>
  <c r="S4668" i="9"/>
  <c r="X4668" i="9" s="1"/>
  <c r="S1728" i="9"/>
  <c r="S406" i="9"/>
  <c r="X406" i="9" s="1"/>
  <c r="S4057" i="9"/>
  <c r="X4057" i="9" s="1"/>
  <c r="S1330" i="9"/>
  <c r="X1330" i="9" s="1"/>
  <c r="S712" i="9"/>
  <c r="X712" i="9" s="1"/>
  <c r="S1751" i="9"/>
  <c r="S92" i="9"/>
  <c r="S3757" i="9"/>
  <c r="X3757" i="9" s="1"/>
  <c r="S4919" i="9"/>
  <c r="X4919" i="9" s="1"/>
  <c r="S2580" i="9"/>
  <c r="S3755" i="9"/>
  <c r="X3755" i="9" s="1"/>
  <c r="S588" i="9"/>
  <c r="X588" i="9" s="1"/>
  <c r="S4678" i="9"/>
  <c r="X4678" i="9" s="1"/>
  <c r="S2338" i="9"/>
  <c r="S4609" i="9"/>
  <c r="S3750" i="9"/>
  <c r="S94" i="9"/>
  <c r="S4152" i="9"/>
  <c r="S1587" i="9"/>
  <c r="X1587" i="9" s="1"/>
  <c r="S77" i="9"/>
  <c r="X77" i="9" s="1"/>
  <c r="S3910" i="9"/>
  <c r="X3910" i="9" s="1"/>
  <c r="S1015" i="9"/>
  <c r="X1015" i="9" s="1"/>
  <c r="S3965" i="9"/>
  <c r="S483" i="9"/>
  <c r="X483" i="9" s="1"/>
  <c r="S2556" i="9"/>
  <c r="X2556" i="9" s="1"/>
  <c r="S4930" i="9"/>
  <c r="S2622" i="9"/>
  <c r="X2622" i="9" s="1"/>
  <c r="S2892" i="9"/>
  <c r="X2892" i="9" s="1"/>
  <c r="S1949" i="9"/>
  <c r="X1949" i="9" s="1"/>
  <c r="S1996" i="9"/>
  <c r="X1996" i="9" s="1"/>
  <c r="S2097" i="9"/>
  <c r="X2097" i="9" s="1"/>
  <c r="S807" i="9"/>
  <c r="S1982" i="9"/>
  <c r="S2420" i="9"/>
  <c r="S3707" i="9"/>
  <c r="X3707" i="9" s="1"/>
  <c r="S558" i="9"/>
  <c r="X558" i="9" s="1"/>
  <c r="S986" i="9"/>
  <c r="X986" i="9" s="1"/>
  <c r="S251" i="9"/>
  <c r="X251" i="9" s="1"/>
  <c r="S1653" i="9"/>
  <c r="X1653" i="9" s="1"/>
  <c r="S3777" i="9"/>
  <c r="X3777" i="9" s="1"/>
  <c r="S4021" i="9"/>
  <c r="X4021" i="9" s="1"/>
  <c r="S2976" i="9"/>
  <c r="X2976" i="9" s="1"/>
  <c r="S11" i="9"/>
  <c r="X11" i="9" s="1"/>
  <c r="S1644" i="9"/>
  <c r="X1644" i="9" s="1"/>
  <c r="S2951" i="9"/>
  <c r="X2951" i="9" s="1"/>
  <c r="S163" i="9"/>
  <c r="S3362" i="9"/>
  <c r="X3362" i="9" s="1"/>
  <c r="S2790" i="9"/>
  <c r="X2790" i="9" s="1"/>
  <c r="S2025" i="9"/>
  <c r="X2025" i="9" s="1"/>
  <c r="S1264" i="9"/>
  <c r="S3985" i="9"/>
  <c r="S4743" i="9"/>
  <c r="X4743" i="9" s="1"/>
  <c r="S673" i="9"/>
  <c r="X673" i="9" s="1"/>
  <c r="S3346" i="9"/>
  <c r="X3346" i="9" s="1"/>
  <c r="S3130" i="9"/>
  <c r="X3130" i="9" s="1"/>
  <c r="S803" i="9"/>
  <c r="X803" i="9" s="1"/>
  <c r="S1454" i="9"/>
  <c r="X1454" i="9" s="1"/>
  <c r="S2484" i="9"/>
  <c r="S369" i="9"/>
  <c r="X369" i="9" s="1"/>
  <c r="S2891" i="9"/>
  <c r="X2891" i="9" s="1"/>
  <c r="S4650" i="9"/>
  <c r="X4650" i="9" s="1"/>
  <c r="S2983" i="9"/>
  <c r="X2983" i="9" s="1"/>
  <c r="S621" i="9"/>
  <c r="X621" i="9" s="1"/>
  <c r="S4759" i="9"/>
  <c r="S4803" i="9"/>
  <c r="X4803" i="9" s="1"/>
  <c r="S754" i="9"/>
  <c r="X754" i="9" s="1"/>
  <c r="S467" i="9"/>
  <c r="X467" i="9" s="1"/>
  <c r="S1604" i="9"/>
  <c r="X1604" i="9" s="1"/>
  <c r="S3640" i="9"/>
  <c r="X3640" i="9" s="1"/>
  <c r="S3827" i="9"/>
  <c r="X3827" i="9" s="1"/>
  <c r="S2782" i="9"/>
  <c r="X2782" i="9" s="1"/>
  <c r="S1997" i="9"/>
  <c r="X1997" i="9" s="1"/>
  <c r="S1130" i="9"/>
  <c r="X1130" i="9" s="1"/>
  <c r="S1458" i="9"/>
  <c r="X1458" i="9" s="1"/>
  <c r="S2064" i="9"/>
  <c r="X2064" i="9" s="1"/>
  <c r="S1681" i="9"/>
  <c r="X1681" i="9" s="1"/>
  <c r="S1421" i="9"/>
  <c r="X1421" i="9" s="1"/>
  <c r="S2901" i="9"/>
  <c r="X2901" i="9" s="1"/>
  <c r="S3341" i="9"/>
  <c r="X3341" i="9" s="1"/>
  <c r="S50" i="9"/>
  <c r="X50" i="9" s="1"/>
  <c r="S158" i="9"/>
  <c r="X158" i="9" s="1"/>
  <c r="S3506" i="9"/>
  <c r="X3506" i="9" s="1"/>
  <c r="S818" i="9"/>
  <c r="X818" i="9" s="1"/>
  <c r="S4319" i="9"/>
  <c r="X4319" i="9" s="1"/>
  <c r="S918" i="9"/>
  <c r="X918" i="9" s="1"/>
  <c r="S3779" i="9"/>
  <c r="X3779" i="9" s="1"/>
  <c r="S3038" i="9"/>
  <c r="X3038" i="9" s="1"/>
  <c r="S4700" i="9"/>
  <c r="X4700" i="9" s="1"/>
  <c r="S2237" i="9"/>
  <c r="X2237" i="9" s="1"/>
  <c r="S23" i="9"/>
  <c r="X23" i="9" s="1"/>
  <c r="S579" i="9"/>
  <c r="X579" i="9" s="1"/>
  <c r="S325" i="9"/>
  <c r="S2417" i="9"/>
  <c r="X2417" i="9" s="1"/>
  <c r="S3706" i="9"/>
  <c r="X3706" i="9" s="1"/>
  <c r="S4382" i="9"/>
  <c r="X4382" i="9" s="1"/>
  <c r="S3002" i="9"/>
  <c r="X3002" i="9" s="1"/>
  <c r="S456" i="9"/>
  <c r="X456" i="9" s="1"/>
  <c r="S1620" i="9"/>
  <c r="X1620" i="9" s="1"/>
  <c r="S3984" i="9"/>
  <c r="S4339" i="9"/>
  <c r="S1545" i="9"/>
  <c r="X1545" i="9" s="1"/>
  <c r="S3403" i="9"/>
  <c r="X3403" i="9" s="1"/>
  <c r="S261" i="9"/>
  <c r="X261" i="9" s="1"/>
  <c r="S244" i="9"/>
  <c r="X244" i="9" s="1"/>
  <c r="S2248" i="9"/>
  <c r="S2714" i="9"/>
  <c r="S3858" i="9"/>
  <c r="X3858" i="9" s="1"/>
  <c r="S2191" i="9"/>
  <c r="X2191" i="9" s="1"/>
  <c r="S2160" i="9"/>
  <c r="X2160" i="9" s="1"/>
  <c r="S2625" i="9"/>
  <c r="S2454" i="9"/>
  <c r="X2454" i="9" s="1"/>
  <c r="S184" i="9"/>
  <c r="X184" i="9" s="1"/>
  <c r="S334" i="9"/>
  <c r="X334" i="9" s="1"/>
  <c r="X3984" i="9" l="1"/>
  <c r="X3985" i="9"/>
  <c r="X3399" i="9"/>
  <c r="X2358" i="9"/>
  <c r="X2714" i="9"/>
  <c r="X2484" i="9"/>
  <c r="X1264" i="9"/>
  <c r="X2420" i="9"/>
  <c r="X4930" i="9"/>
  <c r="X4152" i="9"/>
  <c r="X2580" i="9"/>
  <c r="X2205" i="9"/>
  <c r="X325" i="9"/>
  <c r="X2492" i="9"/>
  <c r="X2248" i="9"/>
  <c r="X1982" i="9"/>
  <c r="X94" i="9"/>
  <c r="X1728" i="9"/>
  <c r="X4759" i="9"/>
  <c r="X807" i="9"/>
  <c r="X3750" i="9"/>
  <c r="X4881" i="9"/>
  <c r="X3965" i="9"/>
  <c r="X4609" i="9"/>
  <c r="X92" i="9"/>
  <c r="X1903" i="9"/>
  <c r="X14" i="9"/>
  <c r="X3015" i="9"/>
  <c r="X4339" i="9"/>
  <c r="X2625" i="9"/>
  <c r="X163" i="9"/>
  <c r="X2338" i="9"/>
  <c r="X1751" i="9"/>
  <c r="X2689" i="9"/>
  <c r="X2780" i="9"/>
  <c r="X3287" i="9"/>
  <c r="X2262" i="9"/>
  <c r="S90" i="9"/>
  <c r="S543" i="9"/>
  <c r="S4855" i="9"/>
  <c r="S4436" i="9"/>
  <c r="S1916" i="9"/>
  <c r="S1966" i="9"/>
  <c r="S2287" i="9"/>
  <c r="S2086" i="9"/>
  <c r="S2814" i="9"/>
  <c r="S996" i="9"/>
  <c r="S4217" i="9"/>
  <c r="S3629" i="9"/>
  <c r="S4213" i="9"/>
  <c r="S1113" i="9"/>
  <c r="S1168" i="9"/>
  <c r="S4756" i="9"/>
  <c r="S1309" i="9"/>
  <c r="S1389" i="9"/>
  <c r="S3623" i="9"/>
  <c r="S916" i="9"/>
  <c r="S1457" i="9"/>
  <c r="S4666" i="9"/>
  <c r="S2334" i="9"/>
  <c r="S649" i="9"/>
  <c r="S2967" i="9"/>
  <c r="S1950" i="9"/>
  <c r="S831" i="9"/>
  <c r="S4840" i="9"/>
  <c r="S4328" i="9"/>
  <c r="S4080" i="9"/>
  <c r="S780" i="9"/>
  <c r="S2744" i="9"/>
  <c r="S4148" i="9"/>
  <c r="S1407" i="9"/>
  <c r="S1157" i="9"/>
  <c r="S3588" i="9"/>
  <c r="S796" i="9"/>
  <c r="S3345" i="9"/>
  <c r="S2139" i="9"/>
  <c r="S4735" i="9"/>
  <c r="S3305" i="9"/>
  <c r="S3302" i="9"/>
  <c r="S4402" i="9"/>
  <c r="S507" i="9"/>
  <c r="S3233" i="9"/>
  <c r="S1149" i="9"/>
  <c r="S1142" i="9"/>
  <c r="S1636" i="9"/>
  <c r="S4637" i="9"/>
  <c r="S1854" i="9"/>
  <c r="S2406" i="9"/>
  <c r="S2466" i="9"/>
  <c r="S2470" i="9"/>
  <c r="S4696" i="9"/>
  <c r="S3764" i="9"/>
  <c r="S4199" i="9"/>
  <c r="S790" i="9"/>
  <c r="S1825" i="9"/>
  <c r="S1939" i="9"/>
  <c r="S2305" i="9"/>
  <c r="S1307" i="9"/>
  <c r="S322" i="9"/>
  <c r="S4466" i="9"/>
  <c r="S4690" i="9"/>
  <c r="S4941" i="9"/>
  <c r="S2612" i="9"/>
  <c r="S2858" i="9"/>
  <c r="S696" i="9"/>
  <c r="S666" i="9"/>
  <c r="S4669" i="9"/>
  <c r="S3146" i="9"/>
  <c r="S37" i="9"/>
  <c r="S166" i="9"/>
  <c r="S4426" i="9"/>
  <c r="S3747" i="9"/>
  <c r="S3794" i="9"/>
  <c r="S4950" i="9"/>
  <c r="S3715" i="9"/>
  <c r="S847" i="9"/>
  <c r="S3234" i="9"/>
  <c r="S888" i="9"/>
  <c r="S4652" i="9"/>
  <c r="S1768" i="9"/>
  <c r="S1826" i="9"/>
  <c r="S4729" i="9"/>
  <c r="S4006" i="9"/>
  <c r="S4679" i="9"/>
  <c r="S1326" i="9"/>
  <c r="S583" i="9"/>
  <c r="S264" i="9"/>
  <c r="S2968" i="9"/>
  <c r="S240" i="9"/>
  <c r="S4278" i="9"/>
  <c r="S1166" i="9"/>
  <c r="S4023" i="9"/>
  <c r="S880" i="9"/>
  <c r="S4550" i="9"/>
  <c r="S977" i="9"/>
  <c r="S3718" i="9"/>
  <c r="S1710" i="9"/>
  <c r="S2005" i="9"/>
  <c r="S3322" i="9"/>
  <c r="S1724" i="9"/>
  <c r="S307" i="9"/>
  <c r="S1674" i="9"/>
  <c r="S3182" i="9"/>
  <c r="S4066" i="9"/>
  <c r="S3590" i="9"/>
  <c r="S4529" i="9"/>
  <c r="S868" i="9"/>
  <c r="S3353" i="9"/>
  <c r="S3003" i="9"/>
  <c r="S193" i="9"/>
  <c r="S999" i="9"/>
  <c r="S382" i="9"/>
  <c r="S4563" i="9"/>
  <c r="S4505" i="9"/>
  <c r="S3012" i="9"/>
  <c r="S1402" i="9"/>
  <c r="S1535" i="9"/>
  <c r="S2298" i="9"/>
  <c r="S2930" i="9"/>
  <c r="S3030" i="9"/>
  <c r="S4838" i="9"/>
  <c r="S2163" i="9"/>
  <c r="S3200" i="9"/>
  <c r="S1507" i="9"/>
  <c r="S365" i="9"/>
  <c r="S470" i="9"/>
  <c r="S650" i="9"/>
  <c r="S3467" i="9"/>
  <c r="S659" i="9"/>
  <c r="S3536" i="9"/>
  <c r="S1123" i="9"/>
  <c r="S4844" i="9"/>
  <c r="S3463" i="9"/>
  <c r="S1444" i="9"/>
  <c r="S4417" i="9"/>
  <c r="S4397" i="9"/>
  <c r="S3143" i="9"/>
  <c r="S4598" i="9"/>
  <c r="S3425" i="9"/>
  <c r="S501" i="9"/>
  <c r="S1962" i="9"/>
  <c r="S1206" i="9"/>
  <c r="T1962" i="9"/>
  <c r="T2930" i="9"/>
  <c r="T3794" i="9"/>
  <c r="T1206" i="9"/>
  <c r="T1407" i="9"/>
  <c r="T3353" i="9"/>
  <c r="T650" i="9"/>
  <c r="T3623" i="9"/>
  <c r="T166" i="9"/>
  <c r="T2967" i="9"/>
  <c r="T3200" i="9"/>
  <c r="T4529" i="9"/>
  <c r="T2858" i="9"/>
  <c r="T880" i="9"/>
  <c r="T4402" i="9"/>
  <c r="T382" i="9"/>
  <c r="T501" i="9"/>
  <c r="T4006" i="9"/>
  <c r="T999" i="9"/>
  <c r="T507" i="9"/>
  <c r="T4735" i="9"/>
  <c r="T2334" i="9"/>
  <c r="T4417" i="9"/>
  <c r="T4666" i="9"/>
  <c r="T4729" i="9"/>
  <c r="T1854" i="9"/>
  <c r="T1826" i="9"/>
  <c r="T4023" i="9"/>
  <c r="T888" i="9"/>
  <c r="T3143" i="9"/>
  <c r="T3146" i="9"/>
  <c r="T4213" i="9"/>
  <c r="T4148" i="9"/>
  <c r="T1966" i="9"/>
  <c r="T3467" i="9"/>
  <c r="T649" i="9"/>
  <c r="T3425" i="9"/>
  <c r="T4637" i="9"/>
  <c r="T4598" i="9"/>
  <c r="T977" i="9"/>
  <c r="T780" i="9"/>
  <c r="T696" i="9"/>
  <c r="T1535" i="9"/>
  <c r="T1166" i="9"/>
  <c r="T659" i="9"/>
  <c r="T2163" i="9"/>
  <c r="T4199" i="9"/>
  <c r="T3590" i="9"/>
  <c r="T1768" i="9"/>
  <c r="T916" i="9"/>
  <c r="T3345" i="9"/>
  <c r="T1389" i="9"/>
  <c r="T1444" i="9"/>
  <c r="T4563" i="9"/>
  <c r="T3305" i="9"/>
  <c r="T1825" i="9"/>
  <c r="T3718" i="9"/>
  <c r="T1142" i="9"/>
  <c r="T2470" i="9"/>
  <c r="T470" i="9"/>
  <c r="T4690" i="9"/>
  <c r="T3715" i="9"/>
  <c r="T2139" i="9"/>
  <c r="T4066" i="9"/>
  <c r="T4941" i="9"/>
  <c r="T4426" i="9"/>
  <c r="T4080" i="9"/>
  <c r="T3322" i="9"/>
  <c r="T3234" i="9"/>
  <c r="T3012" i="9"/>
  <c r="T1326" i="9"/>
  <c r="T2744" i="9"/>
  <c r="T2298" i="9"/>
  <c r="T1939" i="9"/>
  <c r="T1507" i="9"/>
  <c r="T1916" i="9"/>
  <c r="T4550" i="9"/>
  <c r="T796" i="9"/>
  <c r="T240" i="9"/>
  <c r="T666" i="9"/>
  <c r="T4328" i="9"/>
  <c r="T4669" i="9"/>
  <c r="T4840" i="9"/>
  <c r="T1674" i="9"/>
  <c r="T1309" i="9"/>
  <c r="T1113" i="9"/>
  <c r="T322" i="9"/>
  <c r="T2612" i="9"/>
  <c r="T3747" i="9"/>
  <c r="T3764" i="9"/>
  <c r="T1950" i="9"/>
  <c r="T2086" i="9"/>
  <c r="T4756" i="9"/>
  <c r="T583" i="9"/>
  <c r="T831" i="9"/>
  <c r="T4844" i="9"/>
  <c r="T543" i="9"/>
  <c r="T1168" i="9"/>
  <c r="T3629" i="9"/>
  <c r="T4652" i="9"/>
  <c r="T2968" i="9"/>
  <c r="T2406" i="9"/>
  <c r="T4436" i="9"/>
  <c r="T4505" i="9"/>
  <c r="T1724" i="9"/>
  <c r="T4278" i="9"/>
  <c r="T264" i="9"/>
  <c r="T3030" i="9"/>
  <c r="T307" i="9"/>
  <c r="T2005" i="9"/>
  <c r="T3463" i="9"/>
  <c r="T4217" i="9"/>
  <c r="T847" i="9"/>
  <c r="T868" i="9"/>
  <c r="T3233" i="9"/>
  <c r="T996" i="9"/>
  <c r="T1402" i="9"/>
  <c r="T37" i="9"/>
  <c r="T3003" i="9"/>
  <c r="T4679" i="9"/>
  <c r="T2466" i="9"/>
  <c r="T193" i="9"/>
  <c r="T1457" i="9"/>
  <c r="T3588" i="9"/>
  <c r="T2287" i="9"/>
  <c r="T4466" i="9"/>
  <c r="T90" i="9"/>
  <c r="T3536" i="9"/>
  <c r="T4950" i="9"/>
  <c r="T2305" i="9"/>
  <c r="T3182" i="9"/>
  <c r="T1149" i="9"/>
  <c r="T4838" i="9"/>
  <c r="T2814" i="9"/>
  <c r="T1123" i="9"/>
  <c r="T790" i="9"/>
  <c r="T4696" i="9"/>
  <c r="T4855" i="9"/>
  <c r="T4397" i="9"/>
  <c r="T1636" i="9"/>
  <c r="T3302" i="9"/>
  <c r="T1710" i="9"/>
  <c r="T1157" i="9"/>
  <c r="T1307" i="9"/>
  <c r="T365" i="9"/>
  <c r="U2133" i="9"/>
  <c r="U3472" i="9"/>
  <c r="U1508" i="9"/>
  <c r="U3577" i="9"/>
  <c r="U16" i="9"/>
  <c r="U3398" i="9"/>
  <c r="U4714" i="9"/>
  <c r="U3973" i="9"/>
  <c r="U102" i="9"/>
  <c r="U1267" i="9"/>
  <c r="U2004" i="9"/>
  <c r="U709" i="9"/>
  <c r="U183" i="9"/>
  <c r="U4380" i="9"/>
  <c r="U1521" i="9"/>
  <c r="U4485" i="9"/>
  <c r="U2034" i="9"/>
  <c r="U1787" i="9"/>
  <c r="U3369" i="9"/>
  <c r="U4618" i="9"/>
  <c r="U1529" i="9"/>
  <c r="U434" i="9"/>
  <c r="U3829" i="9"/>
  <c r="U619" i="9"/>
  <c r="U3412" i="9"/>
  <c r="U4910" i="9"/>
  <c r="U1511" i="9"/>
  <c r="U2023" i="9"/>
  <c r="U3942" i="9"/>
  <c r="U400" i="9"/>
  <c r="U4545" i="9"/>
  <c r="U3872" i="9"/>
  <c r="U1210" i="9"/>
  <c r="U348" i="9"/>
  <c r="U4304" i="9"/>
  <c r="U2639" i="9"/>
  <c r="U2278" i="9"/>
  <c r="U3259" i="9"/>
  <c r="U1556" i="9"/>
  <c r="U3874" i="9"/>
  <c r="U2537" i="9"/>
  <c r="U3927" i="9"/>
  <c r="U664" i="9"/>
  <c r="U3455" i="9"/>
  <c r="U555" i="9"/>
  <c r="U3620" i="9"/>
  <c r="U3190" i="9"/>
  <c r="U2062" i="9"/>
  <c r="U4939" i="9"/>
  <c r="U1579" i="9"/>
  <c r="U1277" i="9"/>
  <c r="U3652" i="9"/>
  <c r="U584" i="9"/>
  <c r="U4473" i="9"/>
  <c r="U2311" i="9"/>
  <c r="U1725" i="9"/>
  <c r="U3230" i="9"/>
  <c r="U2106" i="9"/>
  <c r="U2046" i="9"/>
  <c r="U2627" i="9"/>
  <c r="U3892" i="9"/>
  <c r="U3316" i="9"/>
  <c r="U3215" i="9"/>
  <c r="U2092" i="9"/>
  <c r="U2403" i="9"/>
  <c r="U136" i="9"/>
  <c r="U1687" i="9"/>
  <c r="U4064" i="9"/>
  <c r="U863" i="9"/>
  <c r="U3052" i="9"/>
  <c r="U2180" i="9"/>
  <c r="U3643" i="9"/>
  <c r="U370" i="9"/>
  <c r="U3386" i="9"/>
  <c r="U179" i="9"/>
  <c r="U1489" i="9"/>
  <c r="U4016" i="9"/>
  <c r="U3783" i="9"/>
  <c r="U1682" i="9"/>
  <c r="U2018" i="9"/>
  <c r="U3603" i="9"/>
  <c r="U727" i="9"/>
  <c r="U4558" i="9"/>
  <c r="U3434" i="9"/>
  <c r="U476" i="9"/>
  <c r="U4325" i="9"/>
  <c r="U2012" i="9"/>
  <c r="U2942" i="9"/>
  <c r="U362" i="9"/>
  <c r="U1332" i="9"/>
  <c r="U1879" i="9"/>
  <c r="U2911" i="9"/>
  <c r="U3187" i="9"/>
  <c r="U335" i="9"/>
  <c r="U4763" i="9"/>
  <c r="U4643" i="9"/>
  <c r="U3505" i="9"/>
  <c r="U2431" i="9"/>
  <c r="U2006" i="9"/>
  <c r="U2985" i="9"/>
  <c r="U692" i="9"/>
  <c r="U3804" i="9"/>
  <c r="U4620" i="9"/>
  <c r="U306" i="9"/>
  <c r="U3007" i="9"/>
  <c r="U2752" i="9"/>
  <c r="U4168" i="9"/>
  <c r="U1443" i="9"/>
  <c r="U1253" i="9"/>
  <c r="U1185" i="9"/>
  <c r="U379" i="9"/>
  <c r="U586" i="9"/>
  <c r="U3314" i="9"/>
  <c r="U892" i="9"/>
  <c r="U1938" i="9"/>
  <c r="U3523" i="9"/>
  <c r="U417" i="9"/>
  <c r="U4496" i="9"/>
  <c r="U4115" i="9"/>
  <c r="U2188" i="9"/>
  <c r="U3676" i="9"/>
  <c r="U2490" i="9"/>
  <c r="U3023" i="9"/>
  <c r="U563" i="9"/>
  <c r="U2528" i="9"/>
  <c r="U4752" i="9"/>
  <c r="U3564" i="9"/>
  <c r="U726" i="9"/>
  <c r="U1135" i="9"/>
  <c r="U2822" i="9"/>
  <c r="U143" i="9"/>
  <c r="U4890" i="9"/>
  <c r="U191" i="9"/>
  <c r="U1423" i="9"/>
  <c r="U4203" i="9"/>
  <c r="U32" i="9"/>
  <c r="U1570" i="9"/>
  <c r="U3508" i="9"/>
  <c r="U2277" i="9"/>
  <c r="U4114" i="9"/>
  <c r="U3518" i="9"/>
  <c r="U3153" i="9"/>
  <c r="U128" i="9"/>
  <c r="U3542" i="9"/>
  <c r="U2660" i="9"/>
  <c r="U4288" i="9"/>
  <c r="U4484" i="9"/>
  <c r="U2141" i="9"/>
  <c r="U653" i="9"/>
  <c r="U3039" i="9"/>
  <c r="U773" i="9"/>
  <c r="X1962" i="9" l="1"/>
  <c r="S370" i="9"/>
  <c r="S2985" i="9"/>
  <c r="S3973" i="9"/>
  <c r="S1135" i="9"/>
  <c r="S2752" i="9"/>
  <c r="S2822" i="9"/>
  <c r="S2911" i="9"/>
  <c r="S555" i="9"/>
  <c r="S3603" i="9"/>
  <c r="S4496" i="9"/>
  <c r="S4910" i="9"/>
  <c r="S3314" i="9"/>
  <c r="S3577" i="9"/>
  <c r="S2046" i="9"/>
  <c r="S3829" i="9"/>
  <c r="S335" i="9"/>
  <c r="S1489" i="9"/>
  <c r="S1682" i="9"/>
  <c r="S2660" i="9"/>
  <c r="S3230" i="9"/>
  <c r="S128" i="9"/>
  <c r="S2023" i="9"/>
  <c r="S586" i="9"/>
  <c r="S3398" i="9"/>
  <c r="S3564" i="9"/>
  <c r="S136" i="9"/>
  <c r="S2278" i="9"/>
  <c r="S434" i="9"/>
  <c r="S4890" i="9"/>
  <c r="S2012" i="9"/>
  <c r="S1529" i="9"/>
  <c r="S4714" i="9"/>
  <c r="S709" i="9"/>
  <c r="S1508" i="9"/>
  <c r="S3007" i="9"/>
  <c r="S4064" i="9"/>
  <c r="S2528" i="9"/>
  <c r="S476" i="9"/>
  <c r="S726" i="9"/>
  <c r="S1267" i="9"/>
  <c r="S727" i="9"/>
  <c r="S3052" i="9"/>
  <c r="S4558" i="9"/>
  <c r="S2034" i="9"/>
  <c r="S2180" i="9"/>
  <c r="S1938" i="9"/>
  <c r="S1185" i="9"/>
  <c r="S4016" i="9"/>
  <c r="S2627" i="9"/>
  <c r="S4114" i="9"/>
  <c r="S1423" i="9"/>
  <c r="S1210" i="9"/>
  <c r="S3505" i="9"/>
  <c r="S3783" i="9"/>
  <c r="S2006" i="9"/>
  <c r="S179" i="9"/>
  <c r="S3892" i="9"/>
  <c r="S1687" i="9"/>
  <c r="S3523" i="9"/>
  <c r="S3369" i="9"/>
  <c r="S2277" i="9"/>
  <c r="S4618" i="9"/>
  <c r="S4168" i="9"/>
  <c r="S3153" i="9"/>
  <c r="S3455" i="9"/>
  <c r="S3643" i="9"/>
  <c r="S362" i="9"/>
  <c r="S16" i="9"/>
  <c r="S4752" i="9"/>
  <c r="S4380" i="9"/>
  <c r="S2942" i="9"/>
  <c r="S3804" i="9"/>
  <c r="S773" i="9"/>
  <c r="S3316" i="9"/>
  <c r="S2141" i="9"/>
  <c r="S2133" i="9"/>
  <c r="S563" i="9"/>
  <c r="S3872" i="9"/>
  <c r="S2403" i="9"/>
  <c r="S3620" i="9"/>
  <c r="S3518" i="9"/>
  <c r="S3386" i="9"/>
  <c r="S191" i="9"/>
  <c r="S2311" i="9"/>
  <c r="S4763" i="9"/>
  <c r="S1787" i="9"/>
  <c r="S1332" i="9"/>
  <c r="S2092" i="9"/>
  <c r="S4203" i="9"/>
  <c r="S619" i="9"/>
  <c r="S417" i="9"/>
  <c r="S400" i="9"/>
  <c r="S143" i="9"/>
  <c r="S4545" i="9"/>
  <c r="S4485" i="9"/>
  <c r="S1725" i="9"/>
  <c r="S2188" i="9"/>
  <c r="S2639" i="9"/>
  <c r="S4304" i="9"/>
  <c r="S4325" i="9"/>
  <c r="S892" i="9"/>
  <c r="S4473" i="9"/>
  <c r="S4620" i="9"/>
  <c r="S102" i="9"/>
  <c r="S1579" i="9"/>
  <c r="S584" i="9"/>
  <c r="S3652" i="9"/>
  <c r="S1879" i="9"/>
  <c r="S3187" i="9"/>
  <c r="S3942" i="9"/>
  <c r="S2018" i="9"/>
  <c r="S3039" i="9"/>
  <c r="S3676" i="9"/>
  <c r="S692" i="9"/>
  <c r="S2004" i="9"/>
  <c r="S3259" i="9"/>
  <c r="S1556" i="9"/>
  <c r="S2490" i="9"/>
  <c r="S1277" i="9"/>
  <c r="S3508" i="9"/>
  <c r="S3434" i="9"/>
  <c r="S3215" i="9"/>
  <c r="S2062" i="9"/>
  <c r="S3190" i="9"/>
  <c r="S3023" i="9"/>
  <c r="S863" i="9"/>
  <c r="S4939" i="9"/>
  <c r="S2431" i="9"/>
  <c r="S3472" i="9"/>
  <c r="S1443" i="9"/>
  <c r="S3927" i="9"/>
  <c r="S4115" i="9"/>
  <c r="S1253" i="9"/>
  <c r="S3412" i="9"/>
  <c r="S1521" i="9"/>
  <c r="S4288" i="9"/>
  <c r="S348" i="9"/>
  <c r="S664" i="9"/>
  <c r="S4484" i="9"/>
  <c r="S1570" i="9"/>
  <c r="S2106" i="9"/>
  <c r="S2537" i="9"/>
  <c r="S379" i="9"/>
  <c r="S3874" i="9"/>
  <c r="S183" i="9"/>
  <c r="S653" i="9"/>
  <c r="S4643" i="9"/>
  <c r="S32" i="9"/>
  <c r="S3542" i="9"/>
  <c r="S306" i="9"/>
  <c r="S1511" i="9"/>
  <c r="X3463" i="9"/>
  <c r="X365" i="9"/>
  <c r="X1535" i="9"/>
  <c r="X3003" i="9"/>
  <c r="X307" i="9"/>
  <c r="X880" i="9"/>
  <c r="X1326" i="9"/>
  <c r="X3234" i="9"/>
  <c r="X37" i="9"/>
  <c r="X4690" i="9"/>
  <c r="X4199" i="9"/>
  <c r="X1636" i="9"/>
  <c r="X4735" i="9"/>
  <c r="X2744" i="9"/>
  <c r="X649" i="9"/>
  <c r="X4756" i="9"/>
  <c r="X2086" i="9"/>
  <c r="X501" i="9"/>
  <c r="X4844" i="9"/>
  <c r="X1507" i="9"/>
  <c r="X1402" i="9"/>
  <c r="X3353" i="9"/>
  <c r="X1724" i="9"/>
  <c r="X4023" i="9"/>
  <c r="X4679" i="9"/>
  <c r="X847" i="9"/>
  <c r="X3146" i="9"/>
  <c r="X4466" i="9"/>
  <c r="X3764" i="9"/>
  <c r="X1142" i="9"/>
  <c r="X2139" i="9"/>
  <c r="X780" i="9"/>
  <c r="X2334" i="9"/>
  <c r="X1168" i="9"/>
  <c r="X2287" i="9"/>
  <c r="X3425" i="9"/>
  <c r="X1123" i="9"/>
  <c r="X3200" i="9"/>
  <c r="X3012" i="9"/>
  <c r="X868" i="9"/>
  <c r="X3322" i="9"/>
  <c r="X1166" i="9"/>
  <c r="X4006" i="9"/>
  <c r="X3715" i="9"/>
  <c r="X4669" i="9"/>
  <c r="X322" i="9"/>
  <c r="X4696" i="9"/>
  <c r="X1149" i="9"/>
  <c r="X3345" i="9"/>
  <c r="X4080" i="9"/>
  <c r="X4666" i="9"/>
  <c r="X1113" i="9"/>
  <c r="X1966" i="9"/>
  <c r="T1332" i="9"/>
  <c r="T3505" i="9"/>
  <c r="T348" i="9"/>
  <c r="T3187" i="9"/>
  <c r="T4016" i="9"/>
  <c r="T1185" i="9"/>
  <c r="T3542" i="9"/>
  <c r="T4496" i="9"/>
  <c r="T1423" i="9"/>
  <c r="T1443" i="9"/>
  <c r="T1489" i="9"/>
  <c r="T3942" i="9"/>
  <c r="T4618" i="9"/>
  <c r="T3259" i="9"/>
  <c r="T586" i="9"/>
  <c r="T3316" i="9"/>
  <c r="T32" i="9"/>
  <c r="T4752" i="9"/>
  <c r="T3190" i="9"/>
  <c r="T2188" i="9"/>
  <c r="T555" i="9"/>
  <c r="T183" i="9"/>
  <c r="T2023" i="9"/>
  <c r="T2822" i="9"/>
  <c r="T4114" i="9"/>
  <c r="T3804" i="9"/>
  <c r="T2046" i="9"/>
  <c r="T664" i="9"/>
  <c r="T417" i="9"/>
  <c r="T1682" i="9"/>
  <c r="T2660" i="9"/>
  <c r="T892" i="9"/>
  <c r="T2106" i="9"/>
  <c r="T1687" i="9"/>
  <c r="T16" i="9"/>
  <c r="T692" i="9"/>
  <c r="T2627" i="9"/>
  <c r="T128" i="9"/>
  <c r="T1277" i="9"/>
  <c r="T2985" i="9"/>
  <c r="T863" i="9"/>
  <c r="T4714" i="9"/>
  <c r="T3412" i="9"/>
  <c r="T306" i="9"/>
  <c r="T3052" i="9"/>
  <c r="T3652" i="9"/>
  <c r="T2942" i="9"/>
  <c r="T1579" i="9"/>
  <c r="T370" i="9"/>
  <c r="T3508" i="9"/>
  <c r="T3927" i="9"/>
  <c r="T3153" i="9"/>
  <c r="T191" i="9"/>
  <c r="T4304" i="9"/>
  <c r="T3523" i="9"/>
  <c r="T3892" i="9"/>
  <c r="T1787" i="9"/>
  <c r="T2911" i="9"/>
  <c r="T1210" i="9"/>
  <c r="T102" i="9"/>
  <c r="T2752" i="9"/>
  <c r="T2062" i="9"/>
  <c r="T727" i="9"/>
  <c r="T3829" i="9"/>
  <c r="T2180" i="9"/>
  <c r="T3398" i="9"/>
  <c r="T3783" i="9"/>
  <c r="T1521" i="9"/>
  <c r="T1938" i="9"/>
  <c r="T4064" i="9"/>
  <c r="T1725" i="9"/>
  <c r="T2018" i="9"/>
  <c r="T2277" i="9"/>
  <c r="T3007" i="9"/>
  <c r="T400" i="9"/>
  <c r="T3518" i="9"/>
  <c r="T2012" i="9"/>
  <c r="T3643" i="9"/>
  <c r="T4890" i="9"/>
  <c r="T2311" i="9"/>
  <c r="T3973" i="9"/>
  <c r="T4939" i="9"/>
  <c r="T3872" i="9"/>
  <c r="T3603" i="9"/>
  <c r="T2431" i="9"/>
  <c r="T4325" i="9"/>
  <c r="T1135" i="9"/>
  <c r="T4763" i="9"/>
  <c r="T2004" i="9"/>
  <c r="T4545" i="9"/>
  <c r="T2133" i="9"/>
  <c r="T4203" i="9"/>
  <c r="T2537" i="9"/>
  <c r="T3230" i="9"/>
  <c r="T136" i="9"/>
  <c r="T4620" i="9"/>
  <c r="T563" i="9"/>
  <c r="T179" i="9"/>
  <c r="T3455" i="9"/>
  <c r="T3023" i="9"/>
  <c r="T3314" i="9"/>
  <c r="T362" i="9"/>
  <c r="T3472" i="9"/>
  <c r="T4558" i="9"/>
  <c r="T4115" i="9"/>
  <c r="T3369" i="9"/>
  <c r="T2034" i="9"/>
  <c r="T619" i="9"/>
  <c r="T1511" i="9"/>
  <c r="T379" i="9"/>
  <c r="T3215" i="9"/>
  <c r="T4380" i="9"/>
  <c r="T3434" i="9"/>
  <c r="T1253" i="9"/>
  <c r="T1879" i="9"/>
  <c r="T4168" i="9"/>
  <c r="T2528" i="9"/>
  <c r="T773" i="9"/>
  <c r="T653" i="9"/>
  <c r="T143" i="9"/>
  <c r="T4288" i="9"/>
  <c r="T4643" i="9"/>
  <c r="T4910" i="9"/>
  <c r="T3039" i="9"/>
  <c r="T434" i="9"/>
  <c r="T3620" i="9"/>
  <c r="T476" i="9"/>
  <c r="T726" i="9"/>
  <c r="T709" i="9"/>
  <c r="T2006" i="9"/>
  <c r="T1529" i="9"/>
  <c r="T2490" i="9"/>
  <c r="T4484" i="9"/>
  <c r="T1508" i="9"/>
  <c r="T3577" i="9"/>
  <c r="T335" i="9"/>
  <c r="T3564" i="9"/>
  <c r="T584" i="9"/>
  <c r="T1556" i="9"/>
  <c r="T4473" i="9"/>
  <c r="T2278" i="9"/>
  <c r="T3386" i="9"/>
  <c r="T1267" i="9"/>
  <c r="T2639" i="9"/>
  <c r="T4485" i="9"/>
  <c r="T2092" i="9"/>
  <c r="T3676" i="9"/>
  <c r="T2141" i="9"/>
  <c r="T1570" i="9"/>
  <c r="T3874" i="9"/>
  <c r="T2403" i="9"/>
  <c r="X4598" i="9"/>
  <c r="X3536" i="9"/>
  <c r="X2163" i="9"/>
  <c r="X4505" i="9"/>
  <c r="X4529" i="9"/>
  <c r="X2005" i="9"/>
  <c r="X4278" i="9"/>
  <c r="X4729" i="9"/>
  <c r="X4950" i="9"/>
  <c r="X666" i="9"/>
  <c r="X1307" i="9"/>
  <c r="X2470" i="9"/>
  <c r="X3233" i="9"/>
  <c r="X796" i="9"/>
  <c r="X4328" i="9"/>
  <c r="X1457" i="9"/>
  <c r="X4213" i="9"/>
  <c r="X1916" i="9"/>
  <c r="U750" i="9"/>
  <c r="U2486" i="9"/>
  <c r="U4455" i="9"/>
  <c r="U2535" i="9"/>
  <c r="U1260" i="9"/>
  <c r="U18" i="9"/>
  <c r="U2189" i="9"/>
  <c r="U4065" i="9"/>
  <c r="U4257" i="9"/>
  <c r="U2400" i="9"/>
  <c r="U3496" i="9"/>
  <c r="U2563" i="9"/>
  <c r="U3708" i="9"/>
  <c r="U4111" i="9"/>
  <c r="U205" i="9"/>
  <c r="U2838" i="9"/>
  <c r="U2587" i="9"/>
  <c r="U4245" i="9"/>
  <c r="U2512" i="9"/>
  <c r="U12" i="9"/>
  <c r="U4298" i="9"/>
  <c r="U1955" i="9"/>
  <c r="U534" i="9"/>
  <c r="U1120" i="9"/>
  <c r="U2737" i="9"/>
  <c r="U2614" i="9"/>
  <c r="U4280" i="9"/>
  <c r="U1119" i="9"/>
  <c r="U4401" i="9"/>
  <c r="U2082" i="9"/>
  <c r="U1899" i="9"/>
  <c r="U1105" i="9"/>
  <c r="U2275" i="9"/>
  <c r="U121" i="9"/>
  <c r="U4160" i="9"/>
  <c r="U1363" i="9"/>
  <c r="U4188" i="9"/>
  <c r="U3617" i="9"/>
  <c r="U1043" i="9"/>
  <c r="U4716" i="9"/>
  <c r="U960" i="9"/>
  <c r="U2581" i="9"/>
  <c r="U3761" i="9"/>
  <c r="U324" i="9"/>
  <c r="U2167" i="9"/>
  <c r="U311" i="9"/>
  <c r="U1917" i="9"/>
  <c r="U4130" i="9"/>
  <c r="U395" i="9"/>
  <c r="U4452" i="9"/>
  <c r="U194" i="9"/>
  <c r="U2244" i="9"/>
  <c r="U4073" i="9"/>
  <c r="U724" i="9"/>
  <c r="U3019" i="9"/>
  <c r="U578" i="9"/>
  <c r="U2516" i="9"/>
  <c r="U4225" i="9"/>
  <c r="U3057" i="9"/>
  <c r="U2356" i="9"/>
  <c r="U2297" i="9"/>
  <c r="U2129" i="9"/>
  <c r="U612" i="9"/>
  <c r="U3887" i="9"/>
  <c r="U342" i="9"/>
  <c r="U2795" i="9"/>
  <c r="U1086" i="9"/>
  <c r="U1586" i="9"/>
  <c r="U2565" i="9"/>
  <c r="U695" i="9"/>
  <c r="U4212" i="9"/>
  <c r="U1783" i="9"/>
  <c r="U842" i="9"/>
  <c r="U7" i="9"/>
  <c r="U4453" i="9"/>
  <c r="U2115" i="9"/>
  <c r="U3228" i="9"/>
  <c r="U1234" i="9"/>
  <c r="U564" i="9"/>
  <c r="U1466" i="9"/>
  <c r="U3567" i="9"/>
  <c r="U4392" i="9"/>
  <c r="U2318" i="9"/>
  <c r="U3975" i="9"/>
  <c r="U766" i="9"/>
  <c r="U2550" i="9"/>
  <c r="U1761" i="9"/>
  <c r="U971" i="9"/>
  <c r="U3736" i="9"/>
  <c r="U535" i="9"/>
  <c r="U2293" i="9"/>
  <c r="U4274" i="9"/>
  <c r="U1654" i="9"/>
  <c r="U3164" i="9"/>
  <c r="U80" i="9"/>
  <c r="U2559" i="9"/>
  <c r="U2655" i="9"/>
  <c r="U168" i="9"/>
  <c r="U3987" i="9"/>
  <c r="U3531" i="9"/>
  <c r="U475" i="9"/>
  <c r="U3021" i="9"/>
  <c r="U814" i="9"/>
  <c r="U2331" i="9"/>
  <c r="U4079" i="9"/>
  <c r="U866" i="9"/>
  <c r="U3833" i="9"/>
  <c r="U3631" i="9"/>
  <c r="U1010" i="9"/>
  <c r="U3124" i="9"/>
  <c r="U915" i="9"/>
  <c r="U3638" i="9"/>
  <c r="U1528" i="9"/>
  <c r="U4215" i="9"/>
  <c r="U1813" i="9"/>
  <c r="U1577" i="9"/>
  <c r="U3642" i="9"/>
  <c r="U573" i="9"/>
  <c r="U3170" i="9"/>
  <c r="U2035" i="9"/>
  <c r="U2910" i="9"/>
  <c r="U2408" i="9"/>
  <c r="U1987" i="9"/>
  <c r="U3787" i="9"/>
  <c r="U2619" i="9"/>
  <c r="U4377" i="9"/>
  <c r="U2000" i="9"/>
  <c r="U1634" i="9"/>
  <c r="U3711" i="9"/>
  <c r="U275" i="9"/>
  <c r="U3572" i="9"/>
  <c r="U1370" i="9"/>
  <c r="U1994" i="9"/>
  <c r="U2240" i="9"/>
  <c r="U917" i="9"/>
  <c r="U4653" i="9"/>
  <c r="U1862" i="9"/>
  <c r="U337" i="9"/>
  <c r="U2061" i="9"/>
  <c r="U3728" i="9"/>
  <c r="U3808" i="9"/>
  <c r="U25" i="9"/>
  <c r="U4531" i="9"/>
  <c r="U477" i="9"/>
  <c r="U3604" i="9"/>
  <c r="U3046" i="9"/>
  <c r="U746" i="9"/>
  <c r="U2629" i="9"/>
  <c r="U1036" i="9"/>
  <c r="U2463" i="9"/>
  <c r="U740" i="9"/>
  <c r="U451" i="9"/>
  <c r="U1085" i="9"/>
  <c r="U1122" i="9"/>
  <c r="U3129" i="9"/>
  <c r="U1647" i="9"/>
  <c r="U4462" i="9"/>
  <c r="U2503" i="9"/>
  <c r="U3460" i="9"/>
  <c r="U3516" i="9"/>
  <c r="U549" i="9"/>
  <c r="U3387" i="9"/>
  <c r="U1831" i="9"/>
  <c r="X3143" i="9"/>
  <c r="X659" i="9"/>
  <c r="X4838" i="9"/>
  <c r="X4563" i="9"/>
  <c r="X3590" i="9"/>
  <c r="X1710" i="9"/>
  <c r="X240" i="9"/>
  <c r="X1826" i="9"/>
  <c r="X3794" i="9"/>
  <c r="X696" i="9"/>
  <c r="X2305" i="9"/>
  <c r="X2466" i="9"/>
  <c r="X507" i="9"/>
  <c r="X3588" i="9"/>
  <c r="X4840" i="9"/>
  <c r="X916" i="9"/>
  <c r="X3629" i="9"/>
  <c r="X4436" i="9"/>
  <c r="X4397" i="9"/>
  <c r="X3467" i="9"/>
  <c r="X3030" i="9"/>
  <c r="X382" i="9"/>
  <c r="X4066" i="9"/>
  <c r="X3718" i="9"/>
  <c r="X2968" i="9"/>
  <c r="X1768" i="9"/>
  <c r="X3747" i="9"/>
  <c r="X2858" i="9"/>
  <c r="X1939" i="9"/>
  <c r="X2406" i="9"/>
  <c r="X4402" i="9"/>
  <c r="X1157" i="9"/>
  <c r="X831" i="9"/>
  <c r="X3623" i="9"/>
  <c r="X4217" i="9"/>
  <c r="X4855" i="9"/>
  <c r="X4417" i="9"/>
  <c r="X650" i="9"/>
  <c r="X2930" i="9"/>
  <c r="X999" i="9"/>
  <c r="X3182" i="9"/>
  <c r="X977" i="9"/>
  <c r="X264" i="9"/>
  <c r="X4652" i="9"/>
  <c r="X4426" i="9"/>
  <c r="X2612" i="9"/>
  <c r="X1825" i="9"/>
  <c r="X1854" i="9"/>
  <c r="X3302" i="9"/>
  <c r="X1407" i="9"/>
  <c r="X1950" i="9"/>
  <c r="X1389" i="9"/>
  <c r="X996" i="9"/>
  <c r="X543" i="9"/>
  <c r="X1206" i="9"/>
  <c r="X1444" i="9"/>
  <c r="X470" i="9"/>
  <c r="X2298" i="9"/>
  <c r="X193" i="9"/>
  <c r="X1674" i="9"/>
  <c r="X4550" i="9"/>
  <c r="X583" i="9"/>
  <c r="X888" i="9"/>
  <c r="X166" i="9"/>
  <c r="X4941" i="9"/>
  <c r="X790" i="9"/>
  <c r="X4637" i="9"/>
  <c r="X3305" i="9"/>
  <c r="X4148" i="9"/>
  <c r="X2967" i="9"/>
  <c r="X1309" i="9"/>
  <c r="X2814" i="9"/>
  <c r="X90" i="9"/>
  <c r="X3874" i="9" l="1"/>
  <c r="X4288" i="9"/>
  <c r="X2431" i="9"/>
  <c r="X3508" i="9"/>
  <c r="X3039" i="9"/>
  <c r="X102" i="9"/>
  <c r="X1725" i="9"/>
  <c r="X2092" i="9"/>
  <c r="X3620" i="9"/>
  <c r="X3804" i="9"/>
  <c r="X3153" i="9"/>
  <c r="X179" i="9"/>
  <c r="X4016" i="9"/>
  <c r="X1267" i="9"/>
  <c r="X4714" i="9"/>
  <c r="X3398" i="9"/>
  <c r="X335" i="9"/>
  <c r="X555" i="9"/>
  <c r="U153" i="9"/>
  <c r="U2130" i="9"/>
  <c r="U4662" i="9"/>
  <c r="U2075" i="9"/>
  <c r="U415" i="9"/>
  <c r="U262" i="9"/>
  <c r="U3671" i="9"/>
  <c r="U484" i="9"/>
  <c r="U5000" i="9"/>
  <c r="U804" i="9"/>
  <c r="U721" i="9"/>
  <c r="U3120" i="9"/>
  <c r="U2308" i="9"/>
  <c r="U859" i="9"/>
  <c r="U387" i="9"/>
  <c r="U2762" i="9"/>
  <c r="U3429" i="9"/>
  <c r="U3865" i="9"/>
  <c r="U1446" i="9"/>
  <c r="U203" i="9"/>
  <c r="U927" i="9"/>
  <c r="U1479" i="9"/>
  <c r="U315" i="9"/>
  <c r="U4308" i="9"/>
  <c r="U2658" i="9"/>
  <c r="U4990" i="9"/>
  <c r="U2066" i="9"/>
  <c r="U3368" i="9"/>
  <c r="U4289" i="9"/>
  <c r="U718" i="9"/>
  <c r="U4061" i="9"/>
  <c r="U3578" i="9"/>
  <c r="U2812" i="9"/>
  <c r="U843" i="9"/>
  <c r="U78" i="9"/>
  <c r="U896" i="9"/>
  <c r="U3139" i="9"/>
  <c r="U48" i="9"/>
  <c r="U891" i="9"/>
  <c r="U4912" i="9"/>
  <c r="U3400" i="9"/>
  <c r="U889" i="9"/>
  <c r="U1181" i="9"/>
  <c r="U3628" i="9"/>
  <c r="U1323" i="9"/>
  <c r="U1602" i="9"/>
  <c r="U4604" i="9"/>
  <c r="U2226" i="9"/>
  <c r="U3765" i="9"/>
  <c r="U2884" i="9"/>
  <c r="U2922" i="9"/>
  <c r="U758" i="9"/>
  <c r="U1821" i="9"/>
  <c r="U2605" i="9"/>
  <c r="U3855" i="9"/>
  <c r="U2210" i="9"/>
  <c r="U1882" i="9"/>
  <c r="U4361" i="9"/>
  <c r="U4981" i="9"/>
  <c r="U2736" i="9"/>
  <c r="U4766" i="9"/>
  <c r="U1519" i="9"/>
  <c r="U652" i="9"/>
  <c r="U4374" i="9"/>
  <c r="U1348" i="9"/>
  <c r="U1752" i="9"/>
  <c r="U1706" i="9"/>
  <c r="U2170" i="9"/>
  <c r="U4281" i="9"/>
  <c r="U2099" i="9"/>
  <c r="U703" i="9"/>
  <c r="U4233" i="9"/>
  <c r="U1160" i="9"/>
  <c r="U769" i="9"/>
  <c r="U1766" i="9"/>
  <c r="U3444" i="9"/>
  <c r="U2783" i="9"/>
  <c r="U1553" i="9"/>
  <c r="U959" i="9"/>
  <c r="U1741" i="9"/>
  <c r="U984" i="9"/>
  <c r="U2325" i="9"/>
  <c r="U3888" i="9"/>
  <c r="U1880" i="9"/>
  <c r="U4657" i="9"/>
  <c r="U1788" i="9"/>
  <c r="U4348" i="9"/>
  <c r="U229" i="9"/>
  <c r="U3526" i="9"/>
  <c r="U556" i="9"/>
  <c r="U135" i="9"/>
  <c r="U4413" i="9"/>
  <c r="U3207" i="9"/>
  <c r="U1640" i="9"/>
  <c r="U2108" i="9"/>
  <c r="U3404" i="9"/>
  <c r="U1739" i="9"/>
  <c r="U1541" i="9"/>
  <c r="U1137" i="9"/>
  <c r="U1399" i="9"/>
  <c r="U4357" i="9"/>
  <c r="U4120" i="9"/>
  <c r="U763" i="9"/>
  <c r="U719" i="9"/>
  <c r="U3958" i="9"/>
  <c r="U3976" i="9"/>
  <c r="U3501" i="9"/>
  <c r="U2259" i="9"/>
  <c r="U1816" i="9"/>
  <c r="U4628" i="9"/>
  <c r="U358" i="9"/>
  <c r="U2336" i="9"/>
  <c r="U354" i="9"/>
  <c r="U2146" i="9"/>
  <c r="U3749" i="9"/>
  <c r="U520" i="9"/>
  <c r="U4959" i="9"/>
  <c r="U117" i="9"/>
  <c r="U3238" i="9"/>
  <c r="U87" i="9"/>
  <c r="U4642" i="9"/>
  <c r="U2676" i="9"/>
  <c r="U819" i="9"/>
  <c r="U3541" i="9"/>
  <c r="U2793" i="9"/>
  <c r="U2770" i="9"/>
  <c r="U1582" i="9"/>
  <c r="U4685" i="9"/>
  <c r="U1870" i="9"/>
  <c r="U3627" i="9"/>
  <c r="U420" i="9"/>
  <c r="U2495" i="9"/>
  <c r="U1417" i="9"/>
  <c r="U3024" i="9"/>
  <c r="U49" i="9"/>
  <c r="U1523" i="9"/>
  <c r="U1960" i="9"/>
  <c r="U945" i="9"/>
  <c r="U4634" i="9"/>
  <c r="U2792" i="9"/>
  <c r="U2281" i="9"/>
  <c r="U3792" i="9"/>
  <c r="U1846" i="9"/>
  <c r="U4033" i="9"/>
  <c r="U2608" i="9"/>
  <c r="U2694" i="9"/>
  <c r="U1877" i="9"/>
  <c r="U4969" i="9"/>
  <c r="X1511" i="9"/>
  <c r="X379" i="9"/>
  <c r="X1521" i="9"/>
  <c r="X4939" i="9"/>
  <c r="X1277" i="9"/>
  <c r="X2018" i="9"/>
  <c r="X4620" i="9"/>
  <c r="X4485" i="9"/>
  <c r="X1332" i="9"/>
  <c r="X2403" i="9"/>
  <c r="X2942" i="9"/>
  <c r="X4168" i="9"/>
  <c r="X2006" i="9"/>
  <c r="X1185" i="9"/>
  <c r="X726" i="9"/>
  <c r="X1529" i="9"/>
  <c r="X586" i="9"/>
  <c r="X3829" i="9"/>
  <c r="X2911" i="9"/>
  <c r="X306" i="9"/>
  <c r="X2537" i="9"/>
  <c r="X3412" i="9"/>
  <c r="X863" i="9"/>
  <c r="X2490" i="9"/>
  <c r="X3942" i="9"/>
  <c r="X4473" i="9"/>
  <c r="X4545" i="9"/>
  <c r="X1787" i="9"/>
  <c r="X3872" i="9"/>
  <c r="X4380" i="9"/>
  <c r="X4618" i="9"/>
  <c r="X3783" i="9"/>
  <c r="X1938" i="9"/>
  <c r="X476" i="9"/>
  <c r="X2012" i="9"/>
  <c r="X2023" i="9"/>
  <c r="X2046" i="9"/>
  <c r="X2822" i="9"/>
  <c r="X3542" i="9"/>
  <c r="X2106" i="9"/>
  <c r="X1253" i="9"/>
  <c r="X3023" i="9"/>
  <c r="X1556" i="9"/>
  <c r="X3187" i="9"/>
  <c r="X892" i="9"/>
  <c r="X143" i="9"/>
  <c r="X4763" i="9"/>
  <c r="X563" i="9"/>
  <c r="X4752" i="9"/>
  <c r="X2277" i="9"/>
  <c r="X3505" i="9"/>
  <c r="X2180" i="9"/>
  <c r="X2528" i="9"/>
  <c r="X4890" i="9"/>
  <c r="X128" i="9"/>
  <c r="X3577" i="9"/>
  <c r="X2752" i="9"/>
  <c r="X32" i="9"/>
  <c r="X1570" i="9"/>
  <c r="X4115" i="9"/>
  <c r="X3190" i="9"/>
  <c r="X3259" i="9"/>
  <c r="X1879" i="9"/>
  <c r="X4325" i="9"/>
  <c r="X400" i="9"/>
  <c r="X2311" i="9"/>
  <c r="X2133" i="9"/>
  <c r="X16" i="9"/>
  <c r="X3369" i="9"/>
  <c r="X1210" i="9"/>
  <c r="X2034" i="9"/>
  <c r="X4064" i="9"/>
  <c r="X434" i="9"/>
  <c r="X3230" i="9"/>
  <c r="X3314" i="9"/>
  <c r="X1135" i="9"/>
  <c r="X4643" i="9"/>
  <c r="X4484" i="9"/>
  <c r="X3927" i="9"/>
  <c r="X2062" i="9"/>
  <c r="X2004" i="9"/>
  <c r="X3652" i="9"/>
  <c r="X4304" i="9"/>
  <c r="X417" i="9"/>
  <c r="X191" i="9"/>
  <c r="X2141" i="9"/>
  <c r="X362" i="9"/>
  <c r="X3523" i="9"/>
  <c r="X1423" i="9"/>
  <c r="X4558" i="9"/>
  <c r="X3007" i="9"/>
  <c r="X2278" i="9"/>
  <c r="X2660" i="9"/>
  <c r="X4910" i="9"/>
  <c r="X3973" i="9"/>
  <c r="T2486" i="9"/>
  <c r="T4274" i="9"/>
  <c r="T168" i="9"/>
  <c r="T205" i="9"/>
  <c r="T4130" i="9"/>
  <c r="T2550" i="9"/>
  <c r="T4298" i="9"/>
  <c r="T3021" i="9"/>
  <c r="T766" i="9"/>
  <c r="T4073" i="9"/>
  <c r="T2838" i="9"/>
  <c r="T1813" i="9"/>
  <c r="T2189" i="9"/>
  <c r="T535" i="9"/>
  <c r="T3496" i="9"/>
  <c r="T1917" i="9"/>
  <c r="T3761" i="9"/>
  <c r="T395" i="9"/>
  <c r="T4452" i="9"/>
  <c r="T3708" i="9"/>
  <c r="T1466" i="9"/>
  <c r="T4065" i="9"/>
  <c r="T971" i="9"/>
  <c r="T121" i="9"/>
  <c r="T2516" i="9"/>
  <c r="T1634" i="9"/>
  <c r="T451" i="9"/>
  <c r="T3387" i="9"/>
  <c r="T2512" i="9"/>
  <c r="T915" i="9"/>
  <c r="T1119" i="9"/>
  <c r="T3833" i="9"/>
  <c r="T194" i="9"/>
  <c r="T1831" i="9"/>
  <c r="T3987" i="9"/>
  <c r="T1528" i="9"/>
  <c r="T4401" i="9"/>
  <c r="T7" i="9"/>
  <c r="T2737" i="9"/>
  <c r="T1010" i="9"/>
  <c r="T4462" i="9"/>
  <c r="T2614" i="9"/>
  <c r="T2293" i="9"/>
  <c r="T4188" i="9"/>
  <c r="T1122" i="9"/>
  <c r="T3170" i="9"/>
  <c r="T1234" i="9"/>
  <c r="T18" i="9"/>
  <c r="T4245" i="9"/>
  <c r="T1586" i="9"/>
  <c r="T3631" i="9"/>
  <c r="T3046" i="9"/>
  <c r="T2167" i="9"/>
  <c r="T3638" i="9"/>
  <c r="T1105" i="9"/>
  <c r="T2297" i="9"/>
  <c r="T746" i="9"/>
  <c r="T4215" i="9"/>
  <c r="T695" i="9"/>
  <c r="T549" i="9"/>
  <c r="T3808" i="9"/>
  <c r="T2275" i="9"/>
  <c r="T3057" i="9"/>
  <c r="T3164" i="9"/>
  <c r="T275" i="9"/>
  <c r="T1761" i="9"/>
  <c r="T1086" i="9"/>
  <c r="T4377" i="9"/>
  <c r="T2061" i="9"/>
  <c r="T3975" i="9"/>
  <c r="T2240" i="9"/>
  <c r="T724" i="9"/>
  <c r="T2082" i="9"/>
  <c r="T1862" i="9"/>
  <c r="T4257" i="9"/>
  <c r="T80" i="9"/>
  <c r="T866" i="9"/>
  <c r="T3642" i="9"/>
  <c r="T12" i="9"/>
  <c r="T2503" i="9"/>
  <c r="T1899" i="9"/>
  <c r="T2331" i="9"/>
  <c r="T842" i="9"/>
  <c r="T324" i="9"/>
  <c r="T2535" i="9"/>
  <c r="T3460" i="9"/>
  <c r="T2559" i="9"/>
  <c r="T3124" i="9"/>
  <c r="T612" i="9"/>
  <c r="T2655" i="9"/>
  <c r="T3604" i="9"/>
  <c r="T578" i="9"/>
  <c r="T342" i="9"/>
  <c r="T4455" i="9"/>
  <c r="T2910" i="9"/>
  <c r="T2129" i="9"/>
  <c r="T311" i="9"/>
  <c r="T1577" i="9"/>
  <c r="T2463" i="9"/>
  <c r="T4453" i="9"/>
  <c r="T573" i="9"/>
  <c r="T2115" i="9"/>
  <c r="T2563" i="9"/>
  <c r="T4079" i="9"/>
  <c r="T3711" i="9"/>
  <c r="T534" i="9"/>
  <c r="T4716" i="9"/>
  <c r="T1654" i="9"/>
  <c r="T2408" i="9"/>
  <c r="T2244" i="9"/>
  <c r="T4531" i="9"/>
  <c r="T4212" i="9"/>
  <c r="T4111" i="9"/>
  <c r="T4225" i="9"/>
  <c r="T2629" i="9"/>
  <c r="T1370" i="9"/>
  <c r="T3516" i="9"/>
  <c r="T1363" i="9"/>
  <c r="T960" i="9"/>
  <c r="T3728" i="9"/>
  <c r="T3531" i="9"/>
  <c r="T3567" i="9"/>
  <c r="T477" i="9"/>
  <c r="T1120" i="9"/>
  <c r="T3736" i="9"/>
  <c r="T3787" i="9"/>
  <c r="T917" i="9"/>
  <c r="T814" i="9"/>
  <c r="T2000" i="9"/>
  <c r="T4160" i="9"/>
  <c r="T2400" i="9"/>
  <c r="T3129" i="9"/>
  <c r="T475" i="9"/>
  <c r="T337" i="9"/>
  <c r="T2587" i="9"/>
  <c r="T3228" i="9"/>
  <c r="T2619" i="9"/>
  <c r="T2035" i="9"/>
  <c r="T1036" i="9"/>
  <c r="T1955" i="9"/>
  <c r="T564" i="9"/>
  <c r="T1994" i="9"/>
  <c r="T2318" i="9"/>
  <c r="T1260" i="9"/>
  <c r="T1987" i="9"/>
  <c r="T25" i="9"/>
  <c r="T3572" i="9"/>
  <c r="T2565" i="9"/>
  <c r="T1085" i="9"/>
  <c r="T3617" i="9"/>
  <c r="T740" i="9"/>
  <c r="T3887" i="9"/>
  <c r="T750" i="9"/>
  <c r="T1647" i="9"/>
  <c r="T2356" i="9"/>
  <c r="T4653" i="9"/>
  <c r="T4392" i="9"/>
  <c r="T2795" i="9"/>
  <c r="T2581" i="9"/>
  <c r="T3019" i="9"/>
  <c r="T1043" i="9"/>
  <c r="T1783" i="9"/>
  <c r="T4280" i="9"/>
  <c r="S917" i="9"/>
  <c r="X917" i="9" s="1"/>
  <c r="S3228" i="9"/>
  <c r="X3228" i="9" s="1"/>
  <c r="S3531" i="9"/>
  <c r="X3531" i="9" s="1"/>
  <c r="S4130" i="9"/>
  <c r="X4130" i="9" s="1"/>
  <c r="S2293" i="9"/>
  <c r="S740" i="9"/>
  <c r="X740" i="9" s="1"/>
  <c r="S1654" i="9"/>
  <c r="X1654" i="9" s="1"/>
  <c r="S1363" i="9"/>
  <c r="X1363" i="9" s="1"/>
  <c r="S1862" i="9"/>
  <c r="S4111" i="9"/>
  <c r="X4111" i="9" s="1"/>
  <c r="S1634" i="9"/>
  <c r="S4225" i="9"/>
  <c r="S4453" i="9"/>
  <c r="X4453" i="9" s="1"/>
  <c r="S2516" i="9"/>
  <c r="X2516" i="9" s="1"/>
  <c r="S2503" i="9"/>
  <c r="X2503" i="9" s="1"/>
  <c r="S12" i="9"/>
  <c r="X12" i="9" s="1"/>
  <c r="S4257" i="9"/>
  <c r="S2167" i="9"/>
  <c r="X2167" i="9" s="1"/>
  <c r="S3708" i="9"/>
  <c r="X3708" i="9" s="1"/>
  <c r="S1987" i="9"/>
  <c r="X1987" i="9" s="1"/>
  <c r="S2082" i="9"/>
  <c r="X2082" i="9" s="1"/>
  <c r="S342" i="9"/>
  <c r="X342" i="9" s="1"/>
  <c r="S746" i="9"/>
  <c r="X746" i="9" s="1"/>
  <c r="S2318" i="9"/>
  <c r="X2318" i="9" s="1"/>
  <c r="S1917" i="9"/>
  <c r="X1917" i="9" s="1"/>
  <c r="S535" i="9"/>
  <c r="X535" i="9" s="1"/>
  <c r="S1528" i="9"/>
  <c r="X1528" i="9" s="1"/>
  <c r="S2115" i="9"/>
  <c r="X2115" i="9" s="1"/>
  <c r="S1761" i="9"/>
  <c r="S1036" i="9"/>
  <c r="S4462" i="9"/>
  <c r="X4462" i="9" s="1"/>
  <c r="S2795" i="9"/>
  <c r="X2795" i="9" s="1"/>
  <c r="S3887" i="9"/>
  <c r="X3887" i="9" s="1"/>
  <c r="S2035" i="9"/>
  <c r="S1043" i="9"/>
  <c r="X1043" i="9" s="1"/>
  <c r="S4065" i="9"/>
  <c r="X4065" i="9" s="1"/>
  <c r="S842" i="9"/>
  <c r="S4188" i="9"/>
  <c r="X4188" i="9" s="1"/>
  <c r="S4377" i="9"/>
  <c r="X4377" i="9" s="1"/>
  <c r="S25" i="9"/>
  <c r="X25" i="9" s="1"/>
  <c r="S4452" i="9"/>
  <c r="S337" i="9"/>
  <c r="X337" i="9" s="1"/>
  <c r="S1994" i="9"/>
  <c r="X1994" i="9" s="1"/>
  <c r="S612" i="9"/>
  <c r="X612" i="9" s="1"/>
  <c r="S1085" i="9"/>
  <c r="X1085" i="9" s="1"/>
  <c r="S3460" i="9"/>
  <c r="X3460" i="9" s="1"/>
  <c r="S3787" i="9"/>
  <c r="X3787" i="9" s="1"/>
  <c r="S3516" i="9"/>
  <c r="X3516" i="9" s="1"/>
  <c r="S275" i="9"/>
  <c r="X275" i="9" s="1"/>
  <c r="S1260" i="9"/>
  <c r="X1260" i="9" s="1"/>
  <c r="S2244" i="9"/>
  <c r="X2244" i="9" s="1"/>
  <c r="S2587" i="9"/>
  <c r="X2587" i="9" s="1"/>
  <c r="S695" i="9"/>
  <c r="S3021" i="9"/>
  <c r="X3021" i="9" s="1"/>
  <c r="S205" i="9"/>
  <c r="X205" i="9" s="1"/>
  <c r="S2356" i="9"/>
  <c r="X2356" i="9" s="1"/>
  <c r="S2619" i="9"/>
  <c r="X2619" i="9" s="1"/>
  <c r="S4079" i="9"/>
  <c r="X4079" i="9" s="1"/>
  <c r="S3019" i="9"/>
  <c r="X3019" i="9" s="1"/>
  <c r="S766" i="9"/>
  <c r="X766" i="9" s="1"/>
  <c r="S1105" i="9"/>
  <c r="X1105" i="9" s="1"/>
  <c r="S3567" i="9"/>
  <c r="S2838" i="9"/>
  <c r="S1010" i="9"/>
  <c r="X1010" i="9" s="1"/>
  <c r="S2486" i="9"/>
  <c r="X2486" i="9" s="1"/>
  <c r="S4298" i="9"/>
  <c r="X4298" i="9" s="1"/>
  <c r="S3496" i="9"/>
  <c r="X3496" i="9" s="1"/>
  <c r="S1122" i="9"/>
  <c r="X1122" i="9" s="1"/>
  <c r="S3170" i="9"/>
  <c r="X3170" i="9" s="1"/>
  <c r="S3761" i="9"/>
  <c r="X3761" i="9" s="1"/>
  <c r="S960" i="9"/>
  <c r="X960" i="9" s="1"/>
  <c r="S395" i="9"/>
  <c r="X395" i="9" s="1"/>
  <c r="S2189" i="9"/>
  <c r="X2189" i="9" s="1"/>
  <c r="S4280" i="9"/>
  <c r="S7" i="9"/>
  <c r="X7" i="9" s="1"/>
  <c r="S2629" i="9"/>
  <c r="S2737" i="9"/>
  <c r="X2737" i="9" s="1"/>
  <c r="S866" i="9"/>
  <c r="X866" i="9" s="1"/>
  <c r="S3124" i="9"/>
  <c r="X3124" i="9" s="1"/>
  <c r="S2910" i="9"/>
  <c r="X2910" i="9" s="1"/>
  <c r="S2655" i="9"/>
  <c r="S1586" i="9"/>
  <c r="S2331" i="9"/>
  <c r="S750" i="9"/>
  <c r="X750" i="9" s="1"/>
  <c r="S121" i="9"/>
  <c r="X121" i="9" s="1"/>
  <c r="S4716" i="9"/>
  <c r="S1899" i="9"/>
  <c r="X1899" i="9" s="1"/>
  <c r="S3631" i="9"/>
  <c r="X3631" i="9" s="1"/>
  <c r="S1234" i="9"/>
  <c r="X1234" i="9" s="1"/>
  <c r="S80" i="9"/>
  <c r="X80" i="9" s="1"/>
  <c r="S3572" i="9"/>
  <c r="S1783" i="9"/>
  <c r="S1955" i="9"/>
  <c r="X1955" i="9" s="1"/>
  <c r="S573" i="9"/>
  <c r="X573" i="9" s="1"/>
  <c r="S168" i="9"/>
  <c r="S3604" i="9"/>
  <c r="X3604" i="9" s="1"/>
  <c r="S2061" i="9"/>
  <c r="X2061" i="9" s="1"/>
  <c r="S451" i="9"/>
  <c r="S18" i="9"/>
  <c r="X18" i="9" s="1"/>
  <c r="S1813" i="9"/>
  <c r="X1813" i="9" s="1"/>
  <c r="S3046" i="9"/>
  <c r="X3046" i="9" s="1"/>
  <c r="S2563" i="9"/>
  <c r="X2563" i="9" s="1"/>
  <c r="S311" i="9"/>
  <c r="X311" i="9" s="1"/>
  <c r="S2512" i="9"/>
  <c r="X2512" i="9" s="1"/>
  <c r="S324" i="9"/>
  <c r="X324" i="9" s="1"/>
  <c r="S3638" i="9"/>
  <c r="X3638" i="9" s="1"/>
  <c r="S814" i="9"/>
  <c r="X814" i="9" s="1"/>
  <c r="S4245" i="9"/>
  <c r="X4245" i="9" s="1"/>
  <c r="S3711" i="9"/>
  <c r="X3711" i="9" s="1"/>
  <c r="S4212" i="9"/>
  <c r="X4212" i="9" s="1"/>
  <c r="S477" i="9"/>
  <c r="S1119" i="9"/>
  <c r="X1119" i="9" s="1"/>
  <c r="S971" i="9"/>
  <c r="X971" i="9" s="1"/>
  <c r="S534" i="9"/>
  <c r="S1466" i="9"/>
  <c r="X1466" i="9" s="1"/>
  <c r="S4401" i="9"/>
  <c r="X4401" i="9" s="1"/>
  <c r="S3129" i="9"/>
  <c r="X3129" i="9" s="1"/>
  <c r="S1831" i="9"/>
  <c r="S3387" i="9"/>
  <c r="X3387" i="9" s="1"/>
  <c r="S194" i="9"/>
  <c r="X194" i="9" s="1"/>
  <c r="S1647" i="9"/>
  <c r="S3975" i="9"/>
  <c r="X3975" i="9" s="1"/>
  <c r="S3736" i="9"/>
  <c r="X3736" i="9" s="1"/>
  <c r="S2614" i="9"/>
  <c r="S915" i="9"/>
  <c r="X915" i="9" s="1"/>
  <c r="S3728" i="9"/>
  <c r="X3728" i="9" s="1"/>
  <c r="S2275" i="9"/>
  <c r="X2275" i="9" s="1"/>
  <c r="S1577" i="9"/>
  <c r="X1577" i="9" s="1"/>
  <c r="S549" i="9"/>
  <c r="X549" i="9" s="1"/>
  <c r="S2559" i="9"/>
  <c r="X2559" i="9" s="1"/>
  <c r="S2000" i="9"/>
  <c r="X2000" i="9" s="1"/>
  <c r="S4274" i="9"/>
  <c r="S475" i="9"/>
  <c r="X475" i="9" s="1"/>
  <c r="S1120" i="9"/>
  <c r="X1120" i="9" s="1"/>
  <c r="S2535" i="9"/>
  <c r="X2535" i="9" s="1"/>
  <c r="S2240" i="9"/>
  <c r="X2240" i="9" s="1"/>
  <c r="S4455" i="9"/>
  <c r="X4455" i="9" s="1"/>
  <c r="S2550" i="9"/>
  <c r="X2550" i="9" s="1"/>
  <c r="S564" i="9"/>
  <c r="X564" i="9" s="1"/>
  <c r="S3164" i="9"/>
  <c r="X3164" i="9" s="1"/>
  <c r="S1370" i="9"/>
  <c r="X1370" i="9" s="1"/>
  <c r="S3833" i="9"/>
  <c r="X3833" i="9" s="1"/>
  <c r="S2581" i="9"/>
  <c r="X2581" i="9" s="1"/>
  <c r="S4073" i="9"/>
  <c r="X4073" i="9" s="1"/>
  <c r="S3617" i="9"/>
  <c r="X3617" i="9" s="1"/>
  <c r="S578" i="9"/>
  <c r="X578" i="9" s="1"/>
  <c r="S2129" i="9"/>
  <c r="X2129" i="9" s="1"/>
  <c r="S4215" i="9"/>
  <c r="S1086" i="9"/>
  <c r="S2408" i="9"/>
  <c r="X2408" i="9" s="1"/>
  <c r="S2565" i="9"/>
  <c r="X2565" i="9" s="1"/>
  <c r="S3808" i="9"/>
  <c r="X3808" i="9" s="1"/>
  <c r="S3987" i="9"/>
  <c r="S2400" i="9"/>
  <c r="S4392" i="9"/>
  <c r="X4392" i="9" s="1"/>
  <c r="S4653" i="9"/>
  <c r="X4653" i="9" s="1"/>
  <c r="S4160" i="9"/>
  <c r="S4531" i="9"/>
  <c r="X4531" i="9" s="1"/>
  <c r="S724" i="9"/>
  <c r="X724" i="9" s="1"/>
  <c r="S2463" i="9"/>
  <c r="X2463" i="9" s="1"/>
  <c r="S2297" i="9"/>
  <c r="X2297" i="9" s="1"/>
  <c r="S3642" i="9"/>
  <c r="X3642" i="9" s="1"/>
  <c r="S3057" i="9"/>
  <c r="X3057" i="9" s="1"/>
  <c r="X653" i="9"/>
  <c r="X664" i="9"/>
  <c r="X1443" i="9"/>
  <c r="X3215" i="9"/>
  <c r="X692" i="9"/>
  <c r="X584" i="9"/>
  <c r="X2639" i="9"/>
  <c r="X619" i="9"/>
  <c r="X3386" i="9"/>
  <c r="X3316" i="9"/>
  <c r="X3643" i="9"/>
  <c r="X1687" i="9"/>
  <c r="X4114" i="9"/>
  <c r="X3052" i="9"/>
  <c r="X1508" i="9"/>
  <c r="X136" i="9"/>
  <c r="X1682" i="9"/>
  <c r="X4496" i="9"/>
  <c r="X2985" i="9"/>
  <c r="X183" i="9"/>
  <c r="X348" i="9"/>
  <c r="X3472" i="9"/>
  <c r="X3434" i="9"/>
  <c r="X3676" i="9"/>
  <c r="X1579" i="9"/>
  <c r="X2188" i="9"/>
  <c r="X4203" i="9"/>
  <c r="X3518" i="9"/>
  <c r="X773" i="9"/>
  <c r="X3455" i="9"/>
  <c r="X3892" i="9"/>
  <c r="X2627" i="9"/>
  <c r="X727" i="9"/>
  <c r="X709" i="9"/>
  <c r="X3564" i="9"/>
  <c r="X1489" i="9"/>
  <c r="X3603" i="9"/>
  <c r="X370" i="9"/>
  <c r="X2838" i="9" l="1"/>
  <c r="X1831" i="9"/>
  <c r="X4716" i="9"/>
  <c r="X3567" i="9"/>
  <c r="X1036" i="9"/>
  <c r="X168" i="9"/>
  <c r="X4160" i="9"/>
  <c r="X1086" i="9"/>
  <c r="X695" i="9"/>
  <c r="X842" i="9"/>
  <c r="X1761" i="9"/>
  <c r="X2293" i="9"/>
  <c r="X4215" i="9"/>
  <c r="X4274" i="9"/>
  <c r="X2614" i="9"/>
  <c r="X1783" i="9"/>
  <c r="X2629" i="9"/>
  <c r="X4225" i="9"/>
  <c r="X477" i="9"/>
  <c r="X3572" i="9"/>
  <c r="X2331" i="9"/>
  <c r="X1634" i="9"/>
  <c r="X2400" i="9"/>
  <c r="X534" i="9"/>
  <c r="X451" i="9"/>
  <c r="X1586" i="9"/>
  <c r="X4280" i="9"/>
  <c r="X2035" i="9"/>
  <c r="X3987" i="9"/>
  <c r="X1647" i="9"/>
  <c r="X2655" i="9"/>
  <c r="X4452" i="9"/>
  <c r="X4257" i="9"/>
  <c r="X1862" i="9"/>
  <c r="U554" i="9"/>
  <c r="U2227" i="9"/>
  <c r="U4704" i="9"/>
  <c r="U4833" i="9"/>
  <c r="U674" i="9"/>
  <c r="U3087" i="9"/>
  <c r="U4032" i="9"/>
  <c r="U3296" i="9"/>
  <c r="U308" i="9"/>
  <c r="U1675" i="9"/>
  <c r="U4691" i="9"/>
  <c r="U2850" i="9"/>
  <c r="U2857" i="9"/>
  <c r="U371" i="9"/>
  <c r="U1383" i="9"/>
  <c r="U4424" i="9"/>
  <c r="U1396" i="9"/>
  <c r="U962" i="9"/>
  <c r="U3464" i="9"/>
  <c r="U1336" i="9"/>
  <c r="U330" i="9"/>
  <c r="U3074" i="9"/>
  <c r="U4612" i="9"/>
  <c r="U4162" i="9"/>
  <c r="U3836" i="9"/>
  <c r="U3384" i="9"/>
  <c r="U4843" i="9"/>
  <c r="U2391" i="9"/>
  <c r="U2995" i="9"/>
  <c r="U4828" i="9"/>
  <c r="U2157" i="9"/>
  <c r="U2364" i="9"/>
  <c r="U4554" i="9"/>
  <c r="U965" i="9"/>
  <c r="U390" i="9"/>
  <c r="U429" i="9"/>
  <c r="U2301" i="9"/>
  <c r="U1770" i="9"/>
  <c r="U1251" i="9"/>
  <c r="U823" i="9"/>
  <c r="U2566" i="9"/>
  <c r="U122" i="9"/>
  <c r="U4173" i="9"/>
  <c r="U1974" i="9"/>
  <c r="U930" i="9"/>
  <c r="U3924" i="9"/>
  <c r="U4165" i="9"/>
  <c r="U3041" i="9"/>
  <c r="U200" i="9"/>
  <c r="U3205" i="9"/>
  <c r="U411" i="9"/>
  <c r="U4972" i="9"/>
  <c r="U1188" i="9"/>
  <c r="U1014" i="9"/>
  <c r="U3732" i="9"/>
  <c r="U3272" i="9"/>
  <c r="U2428" i="9"/>
  <c r="U2154" i="9"/>
  <c r="U2335" i="9"/>
  <c r="U2611" i="9"/>
  <c r="U2071" i="9"/>
  <c r="U4866" i="9"/>
  <c r="U1045" i="9"/>
  <c r="U189" i="9"/>
  <c r="U3826" i="9"/>
  <c r="U4151" i="9"/>
  <c r="U3077" i="9"/>
  <c r="U2339" i="9"/>
  <c r="U1475" i="9"/>
  <c r="U4235" i="9"/>
  <c r="U2425" i="9"/>
  <c r="U1769" i="9"/>
  <c r="U1595" i="9"/>
  <c r="U4323" i="9"/>
  <c r="U1678" i="9"/>
  <c r="U4584" i="9"/>
  <c r="U1968" i="9"/>
  <c r="U2835" i="9"/>
  <c r="U3941" i="9"/>
  <c r="U3402" i="9"/>
  <c r="U506" i="9"/>
  <c r="U1923" i="9"/>
  <c r="U4811" i="9"/>
  <c r="U1212" i="9"/>
  <c r="U3405" i="9"/>
  <c r="U3781" i="9"/>
  <c r="U3257" i="9"/>
  <c r="U3756" i="9"/>
  <c r="U975" i="9"/>
  <c r="U2122" i="9"/>
  <c r="U1776" i="9"/>
  <c r="U1190" i="9"/>
  <c r="U928" i="9"/>
  <c r="U3484" i="9"/>
  <c r="U3877" i="9"/>
  <c r="U3621" i="9"/>
  <c r="U3158" i="9"/>
  <c r="U4133" i="9"/>
  <c r="U3401" i="9"/>
  <c r="U2433" i="9"/>
  <c r="U2011" i="9"/>
  <c r="U4831" i="9"/>
  <c r="U1673" i="9"/>
  <c r="U4597" i="9"/>
  <c r="U623" i="9"/>
  <c r="U1339" i="9"/>
  <c r="U1983" i="9"/>
  <c r="U4877" i="9"/>
  <c r="U2552" i="9"/>
  <c r="U2742" i="9"/>
  <c r="U617" i="9"/>
  <c r="U2493" i="9"/>
  <c r="U4519" i="9"/>
  <c r="U2680" i="9"/>
  <c r="U4565" i="9"/>
  <c r="U2409" i="9"/>
  <c r="U3408" i="9"/>
  <c r="U4166" i="9"/>
  <c r="U3534" i="9"/>
  <c r="U1773" i="9"/>
  <c r="U4370" i="9"/>
  <c r="U2024" i="9"/>
  <c r="U3782" i="9"/>
  <c r="U2264" i="9"/>
  <c r="U4626" i="9"/>
  <c r="U935" i="9"/>
  <c r="U4333" i="9"/>
  <c r="U259" i="9"/>
  <c r="U3231" i="9"/>
  <c r="U4928" i="9"/>
  <c r="U4406" i="9"/>
  <c r="U2927" i="9"/>
  <c r="U1590" i="9"/>
  <c r="U4994" i="9"/>
  <c r="U218" i="9"/>
  <c r="U2685" i="9"/>
  <c r="U2384" i="9"/>
  <c r="U952" i="9"/>
  <c r="U34" i="9"/>
  <c r="U4694" i="9"/>
  <c r="T135" i="9"/>
  <c r="T4766" i="9"/>
  <c r="T1602" i="9"/>
  <c r="T763" i="9"/>
  <c r="T1582" i="9"/>
  <c r="T2792" i="9"/>
  <c r="T4413" i="9"/>
  <c r="T4233" i="9"/>
  <c r="T896" i="9"/>
  <c r="T1348" i="9"/>
  <c r="T2210" i="9"/>
  <c r="T3404" i="9"/>
  <c r="T420" i="9"/>
  <c r="T859" i="9"/>
  <c r="T1788" i="9"/>
  <c r="T2658" i="9"/>
  <c r="T2736" i="9"/>
  <c r="T945" i="9"/>
  <c r="T927" i="9"/>
  <c r="T3139" i="9"/>
  <c r="T1882" i="9"/>
  <c r="T3578" i="9"/>
  <c r="T2259" i="9"/>
  <c r="T4061" i="9"/>
  <c r="T891" i="9"/>
  <c r="T1137" i="9"/>
  <c r="T3526" i="9"/>
  <c r="T2676" i="9"/>
  <c r="T2812" i="9"/>
  <c r="T5000" i="9"/>
  <c r="T415" i="9"/>
  <c r="T2308" i="9"/>
  <c r="T1640" i="9"/>
  <c r="T1752" i="9"/>
  <c r="T2922" i="9"/>
  <c r="T1821" i="9"/>
  <c r="T4628" i="9"/>
  <c r="T2281" i="9"/>
  <c r="T4374" i="9"/>
  <c r="T1399" i="9"/>
  <c r="T4657" i="9"/>
  <c r="T49" i="9"/>
  <c r="T3024" i="9"/>
  <c r="T3207" i="9"/>
  <c r="T2605" i="9"/>
  <c r="T1523" i="9"/>
  <c r="T3855" i="9"/>
  <c r="T719" i="9"/>
  <c r="T4662" i="9"/>
  <c r="T3429" i="9"/>
  <c r="T2608" i="9"/>
  <c r="T3627" i="9"/>
  <c r="T3888" i="9"/>
  <c r="T354" i="9"/>
  <c r="T703" i="9"/>
  <c r="T804" i="9"/>
  <c r="T718" i="9"/>
  <c r="T3501" i="9"/>
  <c r="T203" i="9"/>
  <c r="T520" i="9"/>
  <c r="T2495" i="9"/>
  <c r="T819" i="9"/>
  <c r="T117" i="9"/>
  <c r="T1880" i="9"/>
  <c r="T2884" i="9"/>
  <c r="T1741" i="9"/>
  <c r="T984" i="9"/>
  <c r="T652" i="9"/>
  <c r="T484" i="9"/>
  <c r="T2770" i="9"/>
  <c r="T4033" i="9"/>
  <c r="T1553" i="9"/>
  <c r="T3541" i="9"/>
  <c r="T2130" i="9"/>
  <c r="T3671" i="9"/>
  <c r="T1160" i="9"/>
  <c r="T1877" i="9"/>
  <c r="T1816" i="9"/>
  <c r="T2170" i="9"/>
  <c r="T4634" i="9"/>
  <c r="T2694" i="9"/>
  <c r="T3765" i="9"/>
  <c r="T1417" i="9"/>
  <c r="T2783" i="9"/>
  <c r="T4981" i="9"/>
  <c r="T3238" i="9"/>
  <c r="T4357" i="9"/>
  <c r="T153" i="9"/>
  <c r="T1323" i="9"/>
  <c r="T4348" i="9"/>
  <c r="T2146" i="9"/>
  <c r="T3628" i="9"/>
  <c r="T387" i="9"/>
  <c r="T4685" i="9"/>
  <c r="T556" i="9"/>
  <c r="T889" i="9"/>
  <c r="T2325" i="9"/>
  <c r="T1181" i="9"/>
  <c r="T4912" i="9"/>
  <c r="T229" i="9"/>
  <c r="T3792" i="9"/>
  <c r="T4642" i="9"/>
  <c r="T2226" i="9"/>
  <c r="T2075" i="9"/>
  <c r="T87" i="9"/>
  <c r="T721" i="9"/>
  <c r="T1446" i="9"/>
  <c r="T4120" i="9"/>
  <c r="T2336" i="9"/>
  <c r="T2793" i="9"/>
  <c r="T4289" i="9"/>
  <c r="T2099" i="9"/>
  <c r="T3749" i="9"/>
  <c r="T843" i="9"/>
  <c r="T4281" i="9"/>
  <c r="T1766" i="9"/>
  <c r="T3368" i="9"/>
  <c r="T4990" i="9"/>
  <c r="T262" i="9"/>
  <c r="T4969" i="9"/>
  <c r="T1846" i="9"/>
  <c r="T3865" i="9"/>
  <c r="T4959" i="9"/>
  <c r="T358" i="9"/>
  <c r="T3976" i="9"/>
  <c r="T959" i="9"/>
  <c r="T4361" i="9"/>
  <c r="T315" i="9"/>
  <c r="T1739" i="9"/>
  <c r="T3400" i="9"/>
  <c r="T1706" i="9"/>
  <c r="T4604" i="9"/>
  <c r="T78" i="9"/>
  <c r="T3120" i="9"/>
  <c r="T1479" i="9"/>
  <c r="T1541" i="9"/>
  <c r="T1870" i="9"/>
  <c r="T3958" i="9"/>
  <c r="T758" i="9"/>
  <c r="T1519" i="9"/>
  <c r="T2066" i="9"/>
  <c r="T48" i="9"/>
  <c r="T2762" i="9"/>
  <c r="T4308" i="9"/>
  <c r="T1960" i="9"/>
  <c r="T769" i="9"/>
  <c r="T2108" i="9"/>
  <c r="T3444" i="9"/>
  <c r="S556" i="9"/>
  <c r="X556" i="9" s="1"/>
  <c r="S2793" i="9"/>
  <c r="X2793" i="9" s="1"/>
  <c r="S721" i="9"/>
  <c r="S117" i="9"/>
  <c r="X117" i="9" s="1"/>
  <c r="S2259" i="9"/>
  <c r="X2259" i="9" s="1"/>
  <c r="S3526" i="9"/>
  <c r="X3526" i="9" s="1"/>
  <c r="S4604" i="9"/>
  <c r="X4604" i="9" s="1"/>
  <c r="S891" i="9"/>
  <c r="S2762" i="9"/>
  <c r="X2762" i="9" s="1"/>
  <c r="S3541" i="9"/>
  <c r="S3792" i="9"/>
  <c r="X3792" i="9" s="1"/>
  <c r="S3578" i="9"/>
  <c r="X3578" i="9" s="1"/>
  <c r="S889" i="9"/>
  <c r="X889" i="9" s="1"/>
  <c r="S1399" i="9"/>
  <c r="X1399" i="9" s="1"/>
  <c r="S48" i="9"/>
  <c r="X48" i="9" s="1"/>
  <c r="S1446" i="9"/>
  <c r="X1446" i="9" s="1"/>
  <c r="S4685" i="9"/>
  <c r="X4685" i="9" s="1"/>
  <c r="S2495" i="9"/>
  <c r="X2495" i="9" s="1"/>
  <c r="S5000" i="9"/>
  <c r="X5000" i="9" s="1"/>
  <c r="S153" i="9"/>
  <c r="X153" i="9" s="1"/>
  <c r="S135" i="9"/>
  <c r="X135" i="9" s="1"/>
  <c r="S4033" i="9"/>
  <c r="X4033" i="9" s="1"/>
  <c r="S3444" i="9"/>
  <c r="X3444" i="9" s="1"/>
  <c r="S87" i="9"/>
  <c r="S2226" i="9"/>
  <c r="X2226" i="9" s="1"/>
  <c r="S4662" i="9"/>
  <c r="S3400" i="9"/>
  <c r="S3628" i="9"/>
  <c r="X3628" i="9" s="1"/>
  <c r="S4413" i="9"/>
  <c r="X4413" i="9" s="1"/>
  <c r="S859" i="9"/>
  <c r="X859" i="9" s="1"/>
  <c r="S4990" i="9"/>
  <c r="X4990" i="9" s="1"/>
  <c r="S315" i="9"/>
  <c r="X315" i="9" s="1"/>
  <c r="S3627" i="9"/>
  <c r="X3627" i="9" s="1"/>
  <c r="S3765" i="9"/>
  <c r="S1816" i="9"/>
  <c r="X1816" i="9" s="1"/>
  <c r="S229" i="9"/>
  <c r="X229" i="9" s="1"/>
  <c r="S1553" i="9"/>
  <c r="X1553" i="9" s="1"/>
  <c r="S1877" i="9"/>
  <c r="X1877" i="9" s="1"/>
  <c r="S2099" i="9"/>
  <c r="X2099" i="9" s="1"/>
  <c r="S4642" i="9"/>
  <c r="X4642" i="9" s="1"/>
  <c r="S4233" i="9"/>
  <c r="X4233" i="9" s="1"/>
  <c r="S1541" i="9"/>
  <c r="X1541" i="9" s="1"/>
  <c r="S262" i="9"/>
  <c r="X262" i="9" s="1"/>
  <c r="S3501" i="9"/>
  <c r="S78" i="9"/>
  <c r="X78" i="9" s="1"/>
  <c r="S2694" i="9"/>
  <c r="S763" i="9"/>
  <c r="X763" i="9" s="1"/>
  <c r="S49" i="9"/>
  <c r="S4281" i="9"/>
  <c r="X4281" i="9" s="1"/>
  <c r="S1417" i="9"/>
  <c r="X1417" i="9" s="1"/>
  <c r="S354" i="9"/>
  <c r="X354" i="9" s="1"/>
  <c r="S703" i="9"/>
  <c r="X703" i="9" s="1"/>
  <c r="S4357" i="9"/>
  <c r="X4357" i="9" s="1"/>
  <c r="S4120" i="9"/>
  <c r="X4120" i="9" s="1"/>
  <c r="S484" i="9"/>
  <c r="X484" i="9" s="1"/>
  <c r="S1880" i="9"/>
  <c r="X1880" i="9" s="1"/>
  <c r="S2884" i="9"/>
  <c r="S1706" i="9"/>
  <c r="X1706" i="9" s="1"/>
  <c r="S1323" i="9"/>
  <c r="S2108" i="9"/>
  <c r="X2108" i="9" s="1"/>
  <c r="S4289" i="9"/>
  <c r="X4289" i="9" s="1"/>
  <c r="S2770" i="9"/>
  <c r="X2770" i="9" s="1"/>
  <c r="S804" i="9"/>
  <c r="X804" i="9" s="1"/>
  <c r="S4634" i="9"/>
  <c r="X4634" i="9" s="1"/>
  <c r="S4374" i="9"/>
  <c r="X4374" i="9" s="1"/>
  <c r="S420" i="9"/>
  <c r="X420" i="9" s="1"/>
  <c r="S4348" i="9"/>
  <c r="S4657" i="9"/>
  <c r="S387" i="9"/>
  <c r="X387" i="9" s="1"/>
  <c r="S758" i="9"/>
  <c r="X758" i="9" s="1"/>
  <c r="S2281" i="9"/>
  <c r="X2281" i="9" s="1"/>
  <c r="S2130" i="9"/>
  <c r="S2736" i="9"/>
  <c r="S415" i="9"/>
  <c r="X415" i="9" s="1"/>
  <c r="S1739" i="9"/>
  <c r="S1788" i="9"/>
  <c r="X1788" i="9" s="1"/>
  <c r="S2608" i="9"/>
  <c r="X2608" i="9" s="1"/>
  <c r="S1519" i="9"/>
  <c r="X1519" i="9" s="1"/>
  <c r="S3749" i="9"/>
  <c r="S2676" i="9"/>
  <c r="X2676" i="9" s="1"/>
  <c r="S2336" i="9"/>
  <c r="X2336" i="9" s="1"/>
  <c r="S1348" i="9"/>
  <c r="S1160" i="9"/>
  <c r="X1160" i="9" s="1"/>
  <c r="S1640" i="9"/>
  <c r="S2308" i="9"/>
  <c r="X2308" i="9" s="1"/>
  <c r="S3120" i="9"/>
  <c r="X3120" i="9" s="1"/>
  <c r="S1960" i="9"/>
  <c r="S4912" i="9"/>
  <c r="X4912" i="9" s="1"/>
  <c r="S203" i="9"/>
  <c r="X203" i="9" s="1"/>
  <c r="S927" i="9"/>
  <c r="X927" i="9" s="1"/>
  <c r="S3238" i="9"/>
  <c r="X3238" i="9" s="1"/>
  <c r="S2146" i="9"/>
  <c r="X2146" i="9" s="1"/>
  <c r="S2922" i="9"/>
  <c r="X2922" i="9" s="1"/>
  <c r="S1821" i="9"/>
  <c r="X1821" i="9" s="1"/>
  <c r="S2325" i="9"/>
  <c r="S2066" i="9"/>
  <c r="X2066" i="9" s="1"/>
  <c r="S3671" i="9"/>
  <c r="X3671" i="9" s="1"/>
  <c r="S4959" i="9"/>
  <c r="X4959" i="9" s="1"/>
  <c r="S3139" i="9"/>
  <c r="X3139" i="9" s="1"/>
  <c r="S896" i="9"/>
  <c r="S2812" i="9"/>
  <c r="X2812" i="9" s="1"/>
  <c r="S3855" i="9"/>
  <c r="X3855" i="9" s="1"/>
  <c r="S2075" i="9"/>
  <c r="X2075" i="9" s="1"/>
  <c r="S3429" i="9"/>
  <c r="S1137" i="9"/>
  <c r="S520" i="9"/>
  <c r="X520" i="9" s="1"/>
  <c r="S1479" i="9"/>
  <c r="X1479" i="9" s="1"/>
  <c r="S959" i="9"/>
  <c r="X959" i="9" s="1"/>
  <c r="S1870" i="9"/>
  <c r="X1870" i="9" s="1"/>
  <c r="S2658" i="9"/>
  <c r="X2658" i="9" s="1"/>
  <c r="S1766" i="9"/>
  <c r="X1766" i="9" s="1"/>
  <c r="S984" i="9"/>
  <c r="X984" i="9" s="1"/>
  <c r="S652" i="9"/>
  <c r="X652" i="9" s="1"/>
  <c r="S3865" i="9"/>
  <c r="S2170" i="9"/>
  <c r="X2170" i="9" s="1"/>
  <c r="S2792" i="9"/>
  <c r="X2792" i="9" s="1"/>
  <c r="S1181" i="9"/>
  <c r="X1181" i="9" s="1"/>
  <c r="S3958" i="9"/>
  <c r="X3958" i="9" s="1"/>
  <c r="S4628" i="9"/>
  <c r="X4628" i="9" s="1"/>
  <c r="S3976" i="9"/>
  <c r="X3976" i="9" s="1"/>
  <c r="S718" i="9"/>
  <c r="S2605" i="9"/>
  <c r="X2605" i="9" s="1"/>
  <c r="S3888" i="9"/>
  <c r="X3888" i="9" s="1"/>
  <c r="S769" i="9"/>
  <c r="S1882" i="9"/>
  <c r="X1882" i="9" s="1"/>
  <c r="S2783" i="9"/>
  <c r="X2783" i="9" s="1"/>
  <c r="S3368" i="9"/>
  <c r="X3368" i="9" s="1"/>
  <c r="S3207" i="9"/>
  <c r="X3207" i="9" s="1"/>
  <c r="S819" i="9"/>
  <c r="X819" i="9" s="1"/>
  <c r="S3024" i="9"/>
  <c r="X3024" i="9" s="1"/>
  <c r="S1741" i="9"/>
  <c r="S358" i="9"/>
  <c r="X358" i="9" s="1"/>
  <c r="S4061" i="9"/>
  <c r="X4061" i="9" s="1"/>
  <c r="S1846" i="9"/>
  <c r="X1846" i="9" s="1"/>
  <c r="S1582" i="9"/>
  <c r="X1582" i="9" s="1"/>
  <c r="S843" i="9"/>
  <c r="S945" i="9"/>
  <c r="S3404" i="9"/>
  <c r="X3404" i="9" s="1"/>
  <c r="S4361" i="9"/>
  <c r="X4361" i="9" s="1"/>
  <c r="S1602" i="9"/>
  <c r="X1602" i="9" s="1"/>
  <c r="S719" i="9"/>
  <c r="X719" i="9" s="1"/>
  <c r="S4981" i="9"/>
  <c r="X4981" i="9" s="1"/>
  <c r="S4766" i="9"/>
  <c r="X4766" i="9" s="1"/>
  <c r="S4969" i="9"/>
  <c r="X4969" i="9" s="1"/>
  <c r="S1752" i="9"/>
  <c r="S4308" i="9"/>
  <c r="X4308" i="9" s="1"/>
  <c r="S2210" i="9"/>
  <c r="X2210" i="9" s="1"/>
  <c r="S1523" i="9"/>
  <c r="X1523" i="9" s="1"/>
  <c r="X2694" i="9" l="1"/>
  <c r="X769" i="9"/>
  <c r="X896" i="9"/>
  <c r="X1640" i="9"/>
  <c r="X4657" i="9"/>
  <c r="X3501" i="9"/>
  <c r="X1741" i="9"/>
  <c r="X1739" i="9"/>
  <c r="X4348" i="9"/>
  <c r="X1323" i="9"/>
  <c r="X3400" i="9"/>
  <c r="X721" i="9"/>
  <c r="X3865" i="9"/>
  <c r="X1348" i="9"/>
  <c r="X3765" i="9"/>
  <c r="X4662" i="9"/>
  <c r="X3541" i="9"/>
  <c r="X1752" i="9"/>
  <c r="X945" i="9"/>
  <c r="X718" i="9"/>
  <c r="X1137" i="9"/>
  <c r="X2736" i="9"/>
  <c r="X2884" i="9"/>
  <c r="X843" i="9"/>
  <c r="X3429" i="9"/>
  <c r="X2130" i="9"/>
  <c r="X49" i="9"/>
  <c r="X87" i="9"/>
  <c r="X891" i="9"/>
  <c r="X2325" i="9"/>
  <c r="X1960" i="9"/>
  <c r="X3749" i="9"/>
  <c r="U58" i="9"/>
  <c r="U2905" i="9"/>
  <c r="U4799" i="9"/>
  <c r="U2050" i="9"/>
  <c r="U4674" i="9"/>
  <c r="U895" i="9"/>
  <c r="U3510" i="9"/>
  <c r="U4606" i="9"/>
  <c r="U4918" i="9"/>
  <c r="U1222" i="9"/>
  <c r="U294" i="9"/>
  <c r="U4276" i="9"/>
  <c r="U1561" i="9"/>
  <c r="U295" i="9"/>
  <c r="U2640" i="9"/>
  <c r="U1805" i="9"/>
  <c r="U4105" i="9"/>
  <c r="U1035" i="9"/>
  <c r="U2868" i="9"/>
  <c r="U458" i="9"/>
  <c r="U2724" i="9"/>
  <c r="U3663" i="9"/>
  <c r="U495" i="9"/>
  <c r="U2511" i="9"/>
  <c r="U504" i="9"/>
  <c r="U3373" i="9"/>
  <c r="U1419" i="9"/>
  <c r="U1811" i="9"/>
  <c r="U3083" i="9"/>
  <c r="U432" i="9"/>
  <c r="U4270" i="9"/>
  <c r="U1876" i="9"/>
  <c r="U1512" i="9"/>
  <c r="U4009" i="9"/>
  <c r="U2899" i="9"/>
  <c r="U605" i="9"/>
  <c r="U2993" i="9"/>
  <c r="U2771" i="9"/>
  <c r="U4450" i="9"/>
  <c r="U1292" i="9"/>
  <c r="U4841" i="9"/>
  <c r="U1571" i="9"/>
  <c r="U2257" i="9"/>
  <c r="U4682" i="9"/>
  <c r="U1542" i="9"/>
  <c r="U3050" i="9"/>
  <c r="U2809" i="9"/>
  <c r="U2519" i="9"/>
  <c r="U3440" i="9"/>
  <c r="U705" i="9"/>
  <c r="U4238" i="9"/>
  <c r="U1544" i="9"/>
  <c r="U1041" i="9"/>
  <c r="U708" i="9"/>
  <c r="U825" i="9"/>
  <c r="U3430" i="9"/>
  <c r="U3950" i="9"/>
  <c r="U3332" i="9"/>
  <c r="U1429" i="9"/>
  <c r="U350" i="9"/>
  <c r="U2924" i="9"/>
  <c r="U1875" i="9"/>
  <c r="U281" i="9"/>
  <c r="U1356" i="9"/>
  <c r="U2539" i="9"/>
  <c r="U3818" i="9"/>
  <c r="U2726" i="9"/>
  <c r="U2751" i="9"/>
  <c r="U129" i="9"/>
  <c r="U1141" i="9"/>
  <c r="U4439" i="9"/>
  <c r="U1059" i="9"/>
  <c r="U3904" i="9"/>
  <c r="U3791" i="9"/>
  <c r="U2996" i="9"/>
  <c r="U3759" i="9"/>
  <c r="U1156" i="9"/>
  <c r="U2056" i="9"/>
  <c r="U1310" i="9"/>
  <c r="U1711" i="9"/>
  <c r="U1628" i="9"/>
  <c r="U3776" i="9"/>
  <c r="U4117" i="9"/>
  <c r="U83" i="9"/>
  <c r="U2634" i="9"/>
  <c r="U4560" i="9"/>
  <c r="U3385" i="9"/>
  <c r="U697" i="9"/>
  <c r="U238" i="9"/>
  <c r="U1314" i="9"/>
  <c r="U4381" i="9"/>
  <c r="U2668" i="9"/>
  <c r="U642" i="9"/>
  <c r="U3304" i="9"/>
  <c r="U4344" i="9"/>
  <c r="U2870" i="9"/>
  <c r="U4777" i="9"/>
  <c r="U3339" i="9"/>
  <c r="U54" i="9"/>
  <c r="U437" i="9"/>
  <c r="U1990" i="9"/>
  <c r="U1341" i="9"/>
  <c r="U1650" i="9"/>
  <c r="U4632" i="9"/>
  <c r="U2235" i="9"/>
  <c r="U4902" i="9"/>
  <c r="U2439" i="9"/>
  <c r="U4163" i="9"/>
  <c r="U806" i="9"/>
  <c r="U2720" i="9"/>
  <c r="U4174" i="9"/>
  <c r="U4610" i="9"/>
  <c r="U433" i="9"/>
  <c r="U1594" i="9"/>
  <c r="U3199" i="9"/>
  <c r="U571" i="9"/>
  <c r="U3097" i="9"/>
  <c r="U3070" i="9"/>
  <c r="U1692" i="9"/>
  <c r="U2940" i="9"/>
  <c r="U1677" i="9"/>
  <c r="U1117" i="9"/>
  <c r="U378" i="9"/>
  <c r="U1220" i="9"/>
  <c r="U2830" i="9"/>
  <c r="U3267" i="9"/>
  <c r="U4399" i="9"/>
  <c r="U1322" i="9"/>
  <c r="U3167" i="9"/>
  <c r="U273" i="9"/>
  <c r="U396" i="9"/>
  <c r="U2078" i="9"/>
  <c r="U1164" i="9"/>
  <c r="U2871" i="9"/>
  <c r="U1618" i="9"/>
  <c r="U424" i="9"/>
  <c r="U4719" i="9"/>
  <c r="U1886" i="9"/>
  <c r="U4262" i="9"/>
  <c r="U1889" i="9"/>
  <c r="U3719" i="9"/>
  <c r="U304" i="9"/>
  <c r="U2172" i="9"/>
  <c r="U3268" i="9"/>
  <c r="U3586" i="9"/>
  <c r="U383" i="9"/>
  <c r="U776" i="9"/>
  <c r="U4702" i="9"/>
  <c r="U2873" i="9"/>
  <c r="U332" i="9"/>
  <c r="U1422" i="9"/>
  <c r="T554" i="9"/>
  <c r="T3384" i="9"/>
  <c r="T4843" i="9"/>
  <c r="T4165" i="9"/>
  <c r="T935" i="9"/>
  <c r="T1188" i="9"/>
  <c r="T3782" i="9"/>
  <c r="T2685" i="9"/>
  <c r="T3257" i="9"/>
  <c r="T623" i="9"/>
  <c r="T4626" i="9"/>
  <c r="T218" i="9"/>
  <c r="T4866" i="9"/>
  <c r="T4828" i="9"/>
  <c r="T2339" i="9"/>
  <c r="T4333" i="9"/>
  <c r="T2850" i="9"/>
  <c r="T3231" i="9"/>
  <c r="T975" i="9"/>
  <c r="T4162" i="9"/>
  <c r="T1190" i="9"/>
  <c r="T3408" i="9"/>
  <c r="T2742" i="9"/>
  <c r="T2493" i="9"/>
  <c r="T3924" i="9"/>
  <c r="T1595" i="9"/>
  <c r="T2364" i="9"/>
  <c r="T1396" i="9"/>
  <c r="T4406" i="9"/>
  <c r="T952" i="9"/>
  <c r="T330" i="9"/>
  <c r="T1673" i="9"/>
  <c r="T3464" i="9"/>
  <c r="T4519" i="9"/>
  <c r="T4877" i="9"/>
  <c r="T3826" i="9"/>
  <c r="T2301" i="9"/>
  <c r="T823" i="9"/>
  <c r="T674" i="9"/>
  <c r="T4166" i="9"/>
  <c r="T2335" i="9"/>
  <c r="T3041" i="9"/>
  <c r="T2425" i="9"/>
  <c r="T1336" i="9"/>
  <c r="T3941" i="9"/>
  <c r="T2566" i="9"/>
  <c r="T1339" i="9"/>
  <c r="T3836" i="9"/>
  <c r="T2227" i="9"/>
  <c r="T2552" i="9"/>
  <c r="T928" i="9"/>
  <c r="T1773" i="9"/>
  <c r="T308" i="9"/>
  <c r="T4612" i="9"/>
  <c r="T4370" i="9"/>
  <c r="T1590" i="9"/>
  <c r="T1675" i="9"/>
  <c r="T4597" i="9"/>
  <c r="T1968" i="9"/>
  <c r="T3534" i="9"/>
  <c r="T1212" i="9"/>
  <c r="T371" i="9"/>
  <c r="T3272" i="9"/>
  <c r="T930" i="9"/>
  <c r="T4133" i="9"/>
  <c r="T2011" i="9"/>
  <c r="T1776" i="9"/>
  <c r="T3077" i="9"/>
  <c r="T4831" i="9"/>
  <c r="T3405" i="9"/>
  <c r="T3087" i="9"/>
  <c r="T122" i="9"/>
  <c r="T2264" i="9"/>
  <c r="T3296" i="9"/>
  <c r="T1769" i="9"/>
  <c r="T2428" i="9"/>
  <c r="T3732" i="9"/>
  <c r="T962" i="9"/>
  <c r="T3877" i="9"/>
  <c r="T3756" i="9"/>
  <c r="T2995" i="9"/>
  <c r="T4565" i="9"/>
  <c r="T2611" i="9"/>
  <c r="T1678" i="9"/>
  <c r="T1974" i="9"/>
  <c r="T3158" i="9"/>
  <c r="T1770" i="9"/>
  <c r="T4323" i="9"/>
  <c r="T4972" i="9"/>
  <c r="T3401" i="9"/>
  <c r="T4173" i="9"/>
  <c r="T4928" i="9"/>
  <c r="T1045" i="9"/>
  <c r="T4424" i="9"/>
  <c r="T4704" i="9"/>
  <c r="T2154" i="9"/>
  <c r="T1983" i="9"/>
  <c r="T2409" i="9"/>
  <c r="T4584" i="9"/>
  <c r="T2433" i="9"/>
  <c r="T34" i="9"/>
  <c r="T3484" i="9"/>
  <c r="T1475" i="9"/>
  <c r="T2680" i="9"/>
  <c r="T189" i="9"/>
  <c r="T1251" i="9"/>
  <c r="T4833" i="9"/>
  <c r="T2122" i="9"/>
  <c r="T3402" i="9"/>
  <c r="T2024" i="9"/>
  <c r="T4811" i="9"/>
  <c r="T2857" i="9"/>
  <c r="T411" i="9"/>
  <c r="T200" i="9"/>
  <c r="T4694" i="9"/>
  <c r="T2927" i="9"/>
  <c r="T3074" i="9"/>
  <c r="T390" i="9"/>
  <c r="T4151" i="9"/>
  <c r="T4554" i="9"/>
  <c r="T3781" i="9"/>
  <c r="T1014" i="9"/>
  <c r="T965" i="9"/>
  <c r="T429" i="9"/>
  <c r="T2071" i="9"/>
  <c r="T617" i="9"/>
  <c r="T1923" i="9"/>
  <c r="T4691" i="9"/>
  <c r="T3621" i="9"/>
  <c r="T2157" i="9"/>
  <c r="T3205" i="9"/>
  <c r="T2384" i="9"/>
  <c r="T4032" i="9"/>
  <c r="T4994" i="9"/>
  <c r="T4235" i="9"/>
  <c r="T1383" i="9"/>
  <c r="T2835" i="9"/>
  <c r="T259" i="9"/>
  <c r="T2391" i="9"/>
  <c r="T506" i="9"/>
  <c r="S3408" i="9"/>
  <c r="X3408" i="9" s="1"/>
  <c r="S3077" i="9"/>
  <c r="X3077" i="9" s="1"/>
  <c r="S1339" i="9"/>
  <c r="X1339" i="9" s="1"/>
  <c r="S3158" i="9"/>
  <c r="X3158" i="9" s="1"/>
  <c r="S3782" i="9"/>
  <c r="X3782" i="9" s="1"/>
  <c r="S4519" i="9"/>
  <c r="X4519" i="9" s="1"/>
  <c r="S4166" i="9"/>
  <c r="S554" i="9"/>
  <c r="S218" i="9"/>
  <c r="X218" i="9" s="1"/>
  <c r="S1014" i="9"/>
  <c r="X1014" i="9" s="1"/>
  <c r="S2157" i="9"/>
  <c r="X2157" i="9" s="1"/>
  <c r="S1251" i="9"/>
  <c r="X1251" i="9" s="1"/>
  <c r="S3087" i="9"/>
  <c r="X3087" i="9" s="1"/>
  <c r="S4584" i="9"/>
  <c r="X4584" i="9" s="1"/>
  <c r="S3877" i="9"/>
  <c r="X3877" i="9" s="1"/>
  <c r="S4612" i="9"/>
  <c r="X4612" i="9" s="1"/>
  <c r="S1475" i="9"/>
  <c r="X1475" i="9" s="1"/>
  <c r="S623" i="9"/>
  <c r="X623" i="9" s="1"/>
  <c r="S4565" i="9"/>
  <c r="X4565" i="9" s="1"/>
  <c r="S2154" i="9"/>
  <c r="X2154" i="9" s="1"/>
  <c r="S3041" i="9"/>
  <c r="X3041" i="9" s="1"/>
  <c r="S2264" i="9"/>
  <c r="S2611" i="9"/>
  <c r="X2611" i="9" s="1"/>
  <c r="S4032" i="9"/>
  <c r="X4032" i="9" s="1"/>
  <c r="S1678" i="9"/>
  <c r="X1678" i="9" s="1"/>
  <c r="S308" i="9"/>
  <c r="X308" i="9" s="1"/>
  <c r="S3836" i="9"/>
  <c r="S4994" i="9"/>
  <c r="X4994" i="9" s="1"/>
  <c r="S3941" i="9"/>
  <c r="X3941" i="9" s="1"/>
  <c r="S1383" i="9"/>
  <c r="S2425" i="9"/>
  <c r="X2425" i="9" s="1"/>
  <c r="S2071" i="9"/>
  <c r="X2071" i="9" s="1"/>
  <c r="S4162" i="9"/>
  <c r="X4162" i="9" s="1"/>
  <c r="S2685" i="9"/>
  <c r="S3484" i="9"/>
  <c r="X3484" i="9" s="1"/>
  <c r="S4843" i="9"/>
  <c r="X4843" i="9" s="1"/>
  <c r="S975" i="9"/>
  <c r="X975" i="9" s="1"/>
  <c r="S3756" i="9"/>
  <c r="S1769" i="9"/>
  <c r="X1769" i="9" s="1"/>
  <c r="S928" i="9"/>
  <c r="X928" i="9" s="1"/>
  <c r="S1188" i="9"/>
  <c r="X1188" i="9" s="1"/>
  <c r="S4554" i="9"/>
  <c r="S1968" i="9"/>
  <c r="X1968" i="9" s="1"/>
  <c r="S429" i="9"/>
  <c r="X429" i="9" s="1"/>
  <c r="S122" i="9"/>
  <c r="X122" i="9" s="1"/>
  <c r="S34" i="9"/>
  <c r="X34" i="9" s="1"/>
  <c r="S4811" i="9"/>
  <c r="X4811" i="9" s="1"/>
  <c r="S189" i="9"/>
  <c r="S3402" i="9"/>
  <c r="X3402" i="9" s="1"/>
  <c r="S2927" i="9"/>
  <c r="X2927" i="9" s="1"/>
  <c r="S1983" i="9"/>
  <c r="S2493" i="9"/>
  <c r="X2493" i="9" s="1"/>
  <c r="S2024" i="9"/>
  <c r="X2024" i="9" s="1"/>
  <c r="S4151" i="9"/>
  <c r="X4151" i="9" s="1"/>
  <c r="S1673" i="9"/>
  <c r="S2409" i="9"/>
  <c r="X2409" i="9" s="1"/>
  <c r="S4833" i="9"/>
  <c r="X4833" i="9" s="1"/>
  <c r="S2433" i="9"/>
  <c r="X2433" i="9" s="1"/>
  <c r="S3257" i="9"/>
  <c r="S4235" i="9"/>
  <c r="X4235" i="9" s="1"/>
  <c r="S3621" i="9"/>
  <c r="X3621" i="9" s="1"/>
  <c r="S4626" i="9"/>
  <c r="X4626" i="9" s="1"/>
  <c r="S3464" i="9"/>
  <c r="S3205" i="9"/>
  <c r="X3205" i="9" s="1"/>
  <c r="S390" i="9"/>
  <c r="X390" i="9" s="1"/>
  <c r="S4828" i="9"/>
  <c r="X4828" i="9" s="1"/>
  <c r="S1773" i="9"/>
  <c r="X1773" i="9" s="1"/>
  <c r="S1595" i="9"/>
  <c r="X1595" i="9" s="1"/>
  <c r="S506" i="9"/>
  <c r="X506" i="9" s="1"/>
  <c r="S952" i="9"/>
  <c r="X952" i="9" s="1"/>
  <c r="S330" i="9"/>
  <c r="X330" i="9" s="1"/>
  <c r="S1190" i="9"/>
  <c r="X1190" i="9" s="1"/>
  <c r="S2301" i="9"/>
  <c r="X2301" i="9" s="1"/>
  <c r="S4691" i="9"/>
  <c r="S674" i="9"/>
  <c r="X674" i="9" s="1"/>
  <c r="S930" i="9"/>
  <c r="X930" i="9" s="1"/>
  <c r="S4173" i="9"/>
  <c r="X4173" i="9" s="1"/>
  <c r="S2011" i="9"/>
  <c r="X2011" i="9" s="1"/>
  <c r="S4597" i="9"/>
  <c r="X4597" i="9" s="1"/>
  <c r="S2122" i="9"/>
  <c r="X2122" i="9" s="1"/>
  <c r="S3074" i="9"/>
  <c r="X3074" i="9" s="1"/>
  <c r="S4928" i="9"/>
  <c r="X4928" i="9" s="1"/>
  <c r="S3924" i="9"/>
  <c r="S2391" i="9"/>
  <c r="X2391" i="9" s="1"/>
  <c r="S823" i="9"/>
  <c r="X823" i="9" s="1"/>
  <c r="S2742" i="9"/>
  <c r="X2742" i="9" s="1"/>
  <c r="S3401" i="9"/>
  <c r="X3401" i="9" s="1"/>
  <c r="S2850" i="9"/>
  <c r="S4406" i="9"/>
  <c r="X4406" i="9" s="1"/>
  <c r="S411" i="9"/>
  <c r="S200" i="9"/>
  <c r="X200" i="9" s="1"/>
  <c r="S1212" i="9"/>
  <c r="X1212" i="9" s="1"/>
  <c r="S2428" i="9"/>
  <c r="X2428" i="9" s="1"/>
  <c r="S2339" i="9"/>
  <c r="X2339" i="9" s="1"/>
  <c r="S617" i="9"/>
  <c r="X617" i="9" s="1"/>
  <c r="S4877" i="9"/>
  <c r="X4877" i="9" s="1"/>
  <c r="S1675" i="9"/>
  <c r="S2680" i="9"/>
  <c r="S2364" i="9"/>
  <c r="X2364" i="9" s="1"/>
  <c r="S1776" i="9"/>
  <c r="X1776" i="9" s="1"/>
  <c r="S3231" i="9"/>
  <c r="X3231" i="9" s="1"/>
  <c r="S1045" i="9"/>
  <c r="X1045" i="9" s="1"/>
  <c r="S2857" i="9"/>
  <c r="S962" i="9"/>
  <c r="X962" i="9" s="1"/>
  <c r="S3732" i="9"/>
  <c r="X3732" i="9" s="1"/>
  <c r="S4333" i="9"/>
  <c r="S2835" i="9"/>
  <c r="S3384" i="9"/>
  <c r="X3384" i="9" s="1"/>
  <c r="S2552" i="9"/>
  <c r="X2552" i="9" s="1"/>
  <c r="S2995" i="9"/>
  <c r="S4704" i="9"/>
  <c r="X4704" i="9" s="1"/>
  <c r="S4133" i="9"/>
  <c r="S1974" i="9"/>
  <c r="X1974" i="9" s="1"/>
  <c r="S3826" i="9"/>
  <c r="X3826" i="9" s="1"/>
  <c r="S2566" i="9"/>
  <c r="X2566" i="9" s="1"/>
  <c r="S1396" i="9"/>
  <c r="X1396" i="9" s="1"/>
  <c r="S2227" i="9"/>
  <c r="X2227" i="9" s="1"/>
  <c r="S3534" i="9"/>
  <c r="X3534" i="9" s="1"/>
  <c r="S4866" i="9"/>
  <c r="X4866" i="9" s="1"/>
  <c r="S2384" i="9"/>
  <c r="X2384" i="9" s="1"/>
  <c r="S4370" i="9"/>
  <c r="X4370" i="9" s="1"/>
  <c r="S965" i="9"/>
  <c r="X965" i="9" s="1"/>
  <c r="S935" i="9"/>
  <c r="X935" i="9" s="1"/>
  <c r="S1770" i="9"/>
  <c r="X1770" i="9" s="1"/>
  <c r="S259" i="9"/>
  <c r="X259" i="9" s="1"/>
  <c r="S4972" i="9"/>
  <c r="S4424" i="9"/>
  <c r="X4424" i="9" s="1"/>
  <c r="S3781" i="9"/>
  <c r="S1590" i="9"/>
  <c r="S1336" i="9"/>
  <c r="X1336" i="9" s="1"/>
  <c r="S4694" i="9"/>
  <c r="X4694" i="9" s="1"/>
  <c r="S371" i="9"/>
  <c r="X371" i="9" s="1"/>
  <c r="S3272" i="9"/>
  <c r="X3272" i="9" s="1"/>
  <c r="S3296" i="9"/>
  <c r="X3296" i="9" s="1"/>
  <c r="S3405" i="9"/>
  <c r="X3405" i="9" s="1"/>
  <c r="S1923" i="9"/>
  <c r="X1923" i="9" s="1"/>
  <c r="S4831" i="9"/>
  <c r="X4831" i="9" s="1"/>
  <c r="S4165" i="9"/>
  <c r="X4165" i="9" s="1"/>
  <c r="S2335" i="9"/>
  <c r="S4323" i="9"/>
  <c r="X4323" i="9" s="1"/>
  <c r="X2335" i="9" l="1"/>
  <c r="X2835" i="9"/>
  <c r="X3924" i="9"/>
  <c r="X3257" i="9"/>
  <c r="X1983" i="9"/>
  <c r="X3836" i="9"/>
  <c r="X4333" i="9"/>
  <c r="X2680" i="9"/>
  <c r="X411" i="9"/>
  <c r="X4691" i="9"/>
  <c r="X4554" i="9"/>
  <c r="X2685" i="9"/>
  <c r="X1590" i="9"/>
  <c r="X1675" i="9"/>
  <c r="X3781" i="9"/>
  <c r="X4133" i="9"/>
  <c r="X2850" i="9"/>
  <c r="X189" i="9"/>
  <c r="X554" i="9"/>
  <c r="X2857" i="9"/>
  <c r="X3464" i="9"/>
  <c r="X1673" i="9"/>
  <c r="X4166" i="9"/>
  <c r="X4972" i="9"/>
  <c r="X2995" i="9"/>
  <c r="X3756" i="9"/>
  <c r="X1383" i="9"/>
  <c r="X2264" i="9"/>
  <c r="T433" i="9"/>
  <c r="T3083" i="9"/>
  <c r="T4439" i="9"/>
  <c r="T2668" i="9"/>
  <c r="T2899" i="9"/>
  <c r="T1341" i="9"/>
  <c r="T2257" i="9"/>
  <c r="T1292" i="9"/>
  <c r="T4163" i="9"/>
  <c r="T3385" i="9"/>
  <c r="T2870" i="9"/>
  <c r="T1561" i="9"/>
  <c r="T2539" i="9"/>
  <c r="T3097" i="9"/>
  <c r="T378" i="9"/>
  <c r="T2868" i="9"/>
  <c r="T2634" i="9"/>
  <c r="T2905" i="9"/>
  <c r="T1811" i="9"/>
  <c r="T1711" i="9"/>
  <c r="T705" i="9"/>
  <c r="T350" i="9"/>
  <c r="T2511" i="9"/>
  <c r="T2519" i="9"/>
  <c r="T437" i="9"/>
  <c r="T2172" i="9"/>
  <c r="T571" i="9"/>
  <c r="T2873" i="9"/>
  <c r="T2056" i="9"/>
  <c r="T3586" i="9"/>
  <c r="T1618" i="9"/>
  <c r="T396" i="9"/>
  <c r="T1035" i="9"/>
  <c r="T3268" i="9"/>
  <c r="T2724" i="9"/>
  <c r="T3759" i="9"/>
  <c r="T1628" i="9"/>
  <c r="T458" i="9"/>
  <c r="T3332" i="9"/>
  <c r="T4105" i="9"/>
  <c r="T1156" i="9"/>
  <c r="T1692" i="9"/>
  <c r="T2871" i="9"/>
  <c r="T332" i="9"/>
  <c r="T4450" i="9"/>
  <c r="T3818" i="9"/>
  <c r="T642" i="9"/>
  <c r="T1314" i="9"/>
  <c r="T2235" i="9"/>
  <c r="T504" i="9"/>
  <c r="T1310" i="9"/>
  <c r="T3776" i="9"/>
  <c r="T1875" i="9"/>
  <c r="T3719" i="9"/>
  <c r="T1141" i="9"/>
  <c r="T2726" i="9"/>
  <c r="T4606" i="9"/>
  <c r="T1677" i="9"/>
  <c r="T806" i="9"/>
  <c r="T4117" i="9"/>
  <c r="T2751" i="9"/>
  <c r="T2924" i="9"/>
  <c r="T1059" i="9"/>
  <c r="T2640" i="9"/>
  <c r="T1990" i="9"/>
  <c r="T4632" i="9"/>
  <c r="T3440" i="9"/>
  <c r="T4174" i="9"/>
  <c r="T1222" i="9"/>
  <c r="T4009" i="9"/>
  <c r="T825" i="9"/>
  <c r="T4902" i="9"/>
  <c r="T432" i="9"/>
  <c r="T2078" i="9"/>
  <c r="T4682" i="9"/>
  <c r="T1512" i="9"/>
  <c r="T129" i="9"/>
  <c r="T1041" i="9"/>
  <c r="T1164" i="9"/>
  <c r="T495" i="9"/>
  <c r="T1594" i="9"/>
  <c r="T3339" i="9"/>
  <c r="T58" i="9"/>
  <c r="T4799" i="9"/>
  <c r="T895" i="9"/>
  <c r="T4674" i="9"/>
  <c r="T4381" i="9"/>
  <c r="T383" i="9"/>
  <c r="T1356" i="9"/>
  <c r="T295" i="9"/>
  <c r="T4276" i="9"/>
  <c r="T2771" i="9"/>
  <c r="T294" i="9"/>
  <c r="T424" i="9"/>
  <c r="T1542" i="9"/>
  <c r="T1805" i="9"/>
  <c r="T3199" i="9"/>
  <c r="T2940" i="9"/>
  <c r="T1117" i="9"/>
  <c r="T1429" i="9"/>
  <c r="T2830" i="9"/>
  <c r="T1571" i="9"/>
  <c r="T697" i="9"/>
  <c r="T3267" i="9"/>
  <c r="T4841" i="9"/>
  <c r="T4777" i="9"/>
  <c r="T4238" i="9"/>
  <c r="T1886" i="9"/>
  <c r="T4560" i="9"/>
  <c r="T3430" i="9"/>
  <c r="T54" i="9"/>
  <c r="T1650" i="9"/>
  <c r="T3373" i="9"/>
  <c r="T3950" i="9"/>
  <c r="T1544" i="9"/>
  <c r="T273" i="9"/>
  <c r="T4262" i="9"/>
  <c r="T1889" i="9"/>
  <c r="T4270" i="9"/>
  <c r="T2050" i="9"/>
  <c r="T3791" i="9"/>
  <c r="T1422" i="9"/>
  <c r="T3904" i="9"/>
  <c r="T2720" i="9"/>
  <c r="T2993" i="9"/>
  <c r="T4918" i="9"/>
  <c r="T776" i="9"/>
  <c r="T2809" i="9"/>
  <c r="T238" i="9"/>
  <c r="T83" i="9"/>
  <c r="T3304" i="9"/>
  <c r="T3070" i="9"/>
  <c r="T3663" i="9"/>
  <c r="T304" i="9"/>
  <c r="T1876" i="9"/>
  <c r="T3050" i="9"/>
  <c r="T2439" i="9"/>
  <c r="T4719" i="9"/>
  <c r="T4344" i="9"/>
  <c r="T281" i="9"/>
  <c r="T708" i="9"/>
  <c r="T4702" i="9"/>
  <c r="T4610" i="9"/>
  <c r="T4399" i="9"/>
  <c r="T3167" i="9"/>
  <c r="T1322" i="9"/>
  <c r="T1220" i="9"/>
  <c r="T1419" i="9"/>
  <c r="T3510" i="9"/>
  <c r="T605" i="9"/>
  <c r="T2996" i="9"/>
  <c r="S1628" i="9"/>
  <c r="X1628" i="9" s="1"/>
  <c r="S3097" i="9"/>
  <c r="X3097" i="9" s="1"/>
  <c r="S3083" i="9"/>
  <c r="X3083" i="9" s="1"/>
  <c r="S3050" i="9"/>
  <c r="X3050" i="9" s="1"/>
  <c r="S776" i="9"/>
  <c r="X776" i="9" s="1"/>
  <c r="S1544" i="9"/>
  <c r="S2940" i="9"/>
  <c r="X2940" i="9" s="1"/>
  <c r="S1876" i="9"/>
  <c r="X1876" i="9" s="1"/>
  <c r="S3818" i="9"/>
  <c r="X3818" i="9" s="1"/>
  <c r="S294" i="9"/>
  <c r="X294" i="9" s="1"/>
  <c r="S3070" i="9"/>
  <c r="S3199" i="9"/>
  <c r="X3199" i="9" s="1"/>
  <c r="S432" i="9"/>
  <c r="X432" i="9" s="1"/>
  <c r="S4682" i="9"/>
  <c r="S4610" i="9"/>
  <c r="X4610" i="9" s="1"/>
  <c r="S1422" i="9"/>
  <c r="X1422" i="9" s="1"/>
  <c r="S2899" i="9"/>
  <c r="X2899" i="9" s="1"/>
  <c r="S2668" i="9"/>
  <c r="S1650" i="9"/>
  <c r="X1650" i="9" s="1"/>
  <c r="S1512" i="9"/>
  <c r="S1805" i="9"/>
  <c r="X1805" i="9" s="1"/>
  <c r="S2868" i="9"/>
  <c r="X2868" i="9" s="1"/>
  <c r="S4799" i="9"/>
  <c r="S1990" i="9"/>
  <c r="X1990" i="9" s="1"/>
  <c r="S1310" i="9"/>
  <c r="S4902" i="9"/>
  <c r="X4902" i="9" s="1"/>
  <c r="S1164" i="9"/>
  <c r="X1164" i="9" s="1"/>
  <c r="S1811" i="9"/>
  <c r="X1811" i="9" s="1"/>
  <c r="S383" i="9"/>
  <c r="X383" i="9" s="1"/>
  <c r="S2511" i="9"/>
  <c r="X2511" i="9" s="1"/>
  <c r="S3950" i="9"/>
  <c r="X3950" i="9" s="1"/>
  <c r="S238" i="9"/>
  <c r="X238" i="9" s="1"/>
  <c r="S4632" i="9"/>
  <c r="X4632" i="9" s="1"/>
  <c r="S3904" i="9"/>
  <c r="S4560" i="9"/>
  <c r="X4560" i="9" s="1"/>
  <c r="S605" i="9"/>
  <c r="X605" i="9" s="1"/>
  <c r="S2634" i="9"/>
  <c r="X2634" i="9" s="1"/>
  <c r="S1059" i="9"/>
  <c r="X1059" i="9" s="1"/>
  <c r="S378" i="9"/>
  <c r="X378" i="9" s="1"/>
  <c r="S2996" i="9"/>
  <c r="X2996" i="9" s="1"/>
  <c r="S3385" i="9"/>
  <c r="X3385" i="9" s="1"/>
  <c r="S1356" i="9"/>
  <c r="X1356" i="9" s="1"/>
  <c r="S1594" i="9"/>
  <c r="X1594" i="9" s="1"/>
  <c r="S3430" i="9"/>
  <c r="X3430" i="9" s="1"/>
  <c r="S3719" i="9"/>
  <c r="X3719" i="9" s="1"/>
  <c r="S1677" i="9"/>
  <c r="X1677" i="9" s="1"/>
  <c r="S1571" i="9"/>
  <c r="X1571" i="9" s="1"/>
  <c r="S3268" i="9"/>
  <c r="X3268" i="9" s="1"/>
  <c r="S2993" i="9"/>
  <c r="X2993" i="9" s="1"/>
  <c r="S2873" i="9"/>
  <c r="S1429" i="9"/>
  <c r="S806" i="9"/>
  <c r="X806" i="9" s="1"/>
  <c r="S642" i="9"/>
  <c r="X642" i="9" s="1"/>
  <c r="S3373" i="9"/>
  <c r="X3373" i="9" s="1"/>
  <c r="S2720" i="9"/>
  <c r="S2830" i="9"/>
  <c r="X2830" i="9" s="1"/>
  <c r="S2751" i="9"/>
  <c r="X2751" i="9" s="1"/>
  <c r="S281" i="9"/>
  <c r="S1292" i="9"/>
  <c r="X1292" i="9" s="1"/>
  <c r="S4399" i="9"/>
  <c r="X4399" i="9" s="1"/>
  <c r="S4606" i="9"/>
  <c r="X4606" i="9" s="1"/>
  <c r="S1886" i="9"/>
  <c r="S1561" i="9"/>
  <c r="S1141" i="9"/>
  <c r="X1141" i="9" s="1"/>
  <c r="S1322" i="9"/>
  <c r="X1322" i="9" s="1"/>
  <c r="S4344" i="9"/>
  <c r="S705" i="9"/>
  <c r="X705" i="9" s="1"/>
  <c r="S3759" i="9"/>
  <c r="S2078" i="9"/>
  <c r="X2078" i="9" s="1"/>
  <c r="S2924" i="9"/>
  <c r="X2924" i="9" s="1"/>
  <c r="S1618" i="9"/>
  <c r="X1618" i="9" s="1"/>
  <c r="S4262" i="9"/>
  <c r="X4262" i="9" s="1"/>
  <c r="S4270" i="9"/>
  <c r="X4270" i="9" s="1"/>
  <c r="S2539" i="9"/>
  <c r="X2539" i="9" s="1"/>
  <c r="S2771" i="9"/>
  <c r="S4918" i="9"/>
  <c r="X4918" i="9" s="1"/>
  <c r="S2809" i="9"/>
  <c r="X2809" i="9" s="1"/>
  <c r="S3586" i="9"/>
  <c r="X3586" i="9" s="1"/>
  <c r="S2726" i="9"/>
  <c r="X2726" i="9" s="1"/>
  <c r="S2870" i="9"/>
  <c r="S2439" i="9"/>
  <c r="X2439" i="9" s="1"/>
  <c r="S1041" i="9"/>
  <c r="X1041" i="9" s="1"/>
  <c r="S3776" i="9"/>
  <c r="S1314" i="9"/>
  <c r="X1314" i="9" s="1"/>
  <c r="S129" i="9"/>
  <c r="X129" i="9" s="1"/>
  <c r="S54" i="9"/>
  <c r="X54" i="9" s="1"/>
  <c r="S4777" i="9"/>
  <c r="X4777" i="9" s="1"/>
  <c r="S4117" i="9"/>
  <c r="S2871" i="9"/>
  <c r="S1692" i="9"/>
  <c r="X1692" i="9" s="1"/>
  <c r="S3167" i="9"/>
  <c r="X3167" i="9" s="1"/>
  <c r="S1889" i="9"/>
  <c r="X1889" i="9" s="1"/>
  <c r="S4174" i="9"/>
  <c r="X4174" i="9" s="1"/>
  <c r="S2056" i="9"/>
  <c r="X2056" i="9" s="1"/>
  <c r="S332" i="9"/>
  <c r="S433" i="9"/>
  <c r="X433" i="9" s="1"/>
  <c r="S1222" i="9"/>
  <c r="X1222" i="9" s="1"/>
  <c r="S571" i="9"/>
  <c r="S1220" i="9"/>
  <c r="S4702" i="9"/>
  <c r="X4702" i="9" s="1"/>
  <c r="S4163" i="9"/>
  <c r="X4163" i="9" s="1"/>
  <c r="S4238" i="9"/>
  <c r="S4719" i="9"/>
  <c r="X4719" i="9" s="1"/>
  <c r="S350" i="9"/>
  <c r="X350" i="9" s="1"/>
  <c r="S2905" i="9"/>
  <c r="X2905" i="9" s="1"/>
  <c r="S458" i="9"/>
  <c r="X458" i="9" s="1"/>
  <c r="S3440" i="9"/>
  <c r="S273" i="9"/>
  <c r="S1711" i="9"/>
  <c r="X1711" i="9" s="1"/>
  <c r="S295" i="9"/>
  <c r="X295" i="9" s="1"/>
  <c r="S1156" i="9"/>
  <c r="X1156" i="9" s="1"/>
  <c r="S2257" i="9"/>
  <c r="X2257" i="9" s="1"/>
  <c r="S83" i="9"/>
  <c r="X83" i="9" s="1"/>
  <c r="S4841" i="9"/>
  <c r="X4841" i="9" s="1"/>
  <c r="S4450" i="9"/>
  <c r="X4450" i="9" s="1"/>
  <c r="S424" i="9"/>
  <c r="X424" i="9" s="1"/>
  <c r="S2172" i="9"/>
  <c r="X2172" i="9" s="1"/>
  <c r="S1117" i="9"/>
  <c r="S504" i="9"/>
  <c r="X504" i="9" s="1"/>
  <c r="S2519" i="9"/>
  <c r="X2519" i="9" s="1"/>
  <c r="S1035" i="9"/>
  <c r="X1035" i="9" s="1"/>
  <c r="S4674" i="9"/>
  <c r="X4674" i="9" s="1"/>
  <c r="S4009" i="9"/>
  <c r="X4009" i="9" s="1"/>
  <c r="S3791" i="9"/>
  <c r="X3791" i="9" s="1"/>
  <c r="S396" i="9"/>
  <c r="X396" i="9" s="1"/>
  <c r="S895" i="9"/>
  <c r="X895" i="9" s="1"/>
  <c r="S4439" i="9"/>
  <c r="S1542" i="9"/>
  <c r="X1542" i="9" s="1"/>
  <c r="S1419" i="9"/>
  <c r="S437" i="9"/>
  <c r="X437" i="9" s="1"/>
  <c r="S4105" i="9"/>
  <c r="X4105" i="9" s="1"/>
  <c r="S4381" i="9"/>
  <c r="X4381" i="9" s="1"/>
  <c r="S4276" i="9"/>
  <c r="X4276" i="9" s="1"/>
  <c r="S58" i="9"/>
  <c r="S825" i="9"/>
  <c r="X825" i="9" s="1"/>
  <c r="S3332" i="9"/>
  <c r="X3332" i="9" s="1"/>
  <c r="S3510" i="9"/>
  <c r="X3510" i="9" s="1"/>
  <c r="S2640" i="9"/>
  <c r="X2640" i="9" s="1"/>
  <c r="S3304" i="9"/>
  <c r="S2235" i="9"/>
  <c r="X2235" i="9" s="1"/>
  <c r="S3339" i="9"/>
  <c r="X3339" i="9" s="1"/>
  <c r="S304" i="9"/>
  <c r="X304" i="9" s="1"/>
  <c r="S3267" i="9"/>
  <c r="X3267" i="9" s="1"/>
  <c r="S3663" i="9"/>
  <c r="X3663" i="9" s="1"/>
  <c r="S2724" i="9"/>
  <c r="S495" i="9"/>
  <c r="X495" i="9" s="1"/>
  <c r="S1341" i="9"/>
  <c r="X1341" i="9" s="1"/>
  <c r="S708" i="9"/>
  <c r="X708" i="9" s="1"/>
  <c r="S697" i="9"/>
  <c r="X697" i="9" s="1"/>
  <c r="S1875" i="9"/>
  <c r="X1875" i="9" s="1"/>
  <c r="S2050" i="9"/>
  <c r="X2050" i="9" s="1"/>
  <c r="X3304" i="9" l="1"/>
  <c r="X3440" i="9"/>
  <c r="X1220" i="9"/>
  <c r="X3776" i="9"/>
  <c r="X2771" i="9"/>
  <c r="X1429" i="9"/>
  <c r="X3070" i="9"/>
  <c r="X571" i="9"/>
  <c r="X4344" i="9"/>
  <c r="X281" i="9"/>
  <c r="X2873" i="9"/>
  <c r="X3904" i="9"/>
  <c r="X2668" i="9"/>
  <c r="X2724" i="9"/>
  <c r="X1419" i="9"/>
  <c r="X2871" i="9"/>
  <c r="X1310" i="9"/>
  <c r="X4117" i="9"/>
  <c r="X2870" i="9"/>
  <c r="X273" i="9"/>
  <c r="X3759" i="9"/>
  <c r="X4439" i="9"/>
  <c r="X332" i="9"/>
  <c r="X1561" i="9"/>
  <c r="X2720" i="9"/>
  <c r="X4799" i="9"/>
  <c r="X1512" i="9"/>
  <c r="X58" i="9"/>
  <c r="X1117" i="9"/>
  <c r="X4238" i="9"/>
  <c r="X1886" i="9"/>
  <c r="X4682" i="9"/>
  <c r="X1544" i="9"/>
</calcChain>
</file>

<file path=xl/comments1.xml><?xml version="1.0" encoding="utf-8"?>
<comments xmlns="http://schemas.openxmlformats.org/spreadsheetml/2006/main">
  <authors>
    <author>林峻Tyler</author>
    <author>Ycat008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概率填-1为必然出现
概率填0为不出现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出现概率：策划配置概率
真实概率：商店刷新概率
该项无效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0：无标签
1:热卖
2：限时
3：限量
4：促销
5：新品
该项无效</t>
        </r>
      </text>
    </comment>
    <comment ref="K1" authorId="1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该项无效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刷新物品等级
该项无效</t>
        </r>
      </text>
    </comment>
    <comment ref="M1" authorId="1" shapeId="0">
      <text>
        <r>
          <rPr>
            <b/>
            <sz val="9"/>
            <color indexed="81"/>
            <rFont val="宋体"/>
            <family val="3"/>
            <charset val="134"/>
          </rPr>
          <t>Ycat008:</t>
        </r>
        <r>
          <rPr>
            <sz val="9"/>
            <color indexed="81"/>
            <rFont val="宋体"/>
            <family val="3"/>
            <charset val="134"/>
          </rPr>
          <t xml:space="preserve">
该项无效</t>
        </r>
      </text>
    </comment>
    <comment ref="N1" authorId="0" shapeId="0">
      <text>
        <r>
          <rPr>
            <b/>
            <sz val="9"/>
            <color indexed="81"/>
            <rFont val="宋体"/>
            <family val="3"/>
            <charset val="134"/>
          </rPr>
          <t>林峻Tyler:</t>
        </r>
        <r>
          <rPr>
            <sz val="9"/>
            <color indexed="81"/>
            <rFont val="宋体"/>
            <family val="3"/>
            <charset val="134"/>
          </rPr>
          <t xml:space="preserve">
购买条件
该项无效</t>
        </r>
      </text>
    </comment>
  </commentList>
</comments>
</file>

<file path=xl/comments2.xml><?xml version="1.0" encoding="utf-8"?>
<comments xmlns="http://schemas.openxmlformats.org/spreadsheetml/2006/main">
  <authors>
    <author>jinxin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halo:</t>
        </r>
        <r>
          <rPr>
            <sz val="9"/>
            <color indexed="81"/>
            <rFont val="宋体"/>
            <family val="3"/>
            <charset val="134"/>
          </rPr>
          <t xml:space="preserve">
掉落ID
</t>
        </r>
      </text>
    </comment>
  </commentList>
</comments>
</file>

<file path=xl/sharedStrings.xml><?xml version="1.0" encoding="utf-8"?>
<sst xmlns="http://schemas.openxmlformats.org/spreadsheetml/2006/main" count="5164" uniqueCount="5105">
  <si>
    <t>序号</t>
  </si>
  <si>
    <t>物品名称</t>
  </si>
  <si>
    <t>数量</t>
  </si>
  <si>
    <t>出现概率</t>
  </si>
  <si>
    <t>竞技币</t>
  </si>
  <si>
    <t>排名上限</t>
  </si>
  <si>
    <t>排名下限</t>
  </si>
  <si>
    <t>金币</t>
  </si>
  <si>
    <t>钻石</t>
  </si>
  <si>
    <t>竞技奖励ID</t>
  </si>
  <si>
    <t>挑战者名次上限</t>
  </si>
  <si>
    <t>挑战者名次下限</t>
  </si>
  <si>
    <t>挑战成功获的金币</t>
  </si>
  <si>
    <t>挑战成功获得钻石</t>
  </si>
  <si>
    <t>挑战成功获得竞技币</t>
  </si>
  <si>
    <t>挑战成功获得物品</t>
  </si>
  <si>
    <t>角色id</t>
  </si>
  <si>
    <t>姓名</t>
  </si>
  <si>
    <t>x轴</t>
  </si>
  <si>
    <t>y轴</t>
  </si>
  <si>
    <t>等级</t>
  </si>
  <si>
    <t>职业</t>
  </si>
  <si>
    <t>时装id</t>
  </si>
  <si>
    <t>翅膀id</t>
  </si>
  <si>
    <t>战斗力</t>
  </si>
  <si>
    <t>阵营</t>
  </si>
  <si>
    <t>属性数目</t>
  </si>
  <si>
    <t>属性1类型</t>
  </si>
  <si>
    <t>属性1数值</t>
  </si>
  <si>
    <t>属性2类型</t>
  </si>
  <si>
    <t>属性2数值</t>
  </si>
  <si>
    <t>属性3类型</t>
  </si>
  <si>
    <t>属性3数值</t>
  </si>
  <si>
    <t>属性4类型</t>
  </si>
  <si>
    <t>属性4数值</t>
  </si>
  <si>
    <t>属性5类型</t>
  </si>
  <si>
    <t>属性5数值</t>
  </si>
  <si>
    <t>属性6类型</t>
  </si>
  <si>
    <t>属性6数值</t>
  </si>
  <si>
    <t>属性7类型</t>
  </si>
  <si>
    <t>属性7数值</t>
  </si>
  <si>
    <t>属性8类型</t>
  </si>
  <si>
    <t>属性8数值</t>
  </si>
  <si>
    <t>属性9类型</t>
  </si>
  <si>
    <t>属性9数值</t>
  </si>
  <si>
    <t>属性10类型</t>
  </si>
  <si>
    <t>属性10数值</t>
  </si>
  <si>
    <t>属性11类型</t>
  </si>
  <si>
    <t>属性11数值</t>
  </si>
  <si>
    <t>胜利</t>
  </si>
  <si>
    <t>失败</t>
  </si>
  <si>
    <t>属性12类型</t>
  </si>
  <si>
    <t>属性12数值</t>
  </si>
  <si>
    <t>属性13类型</t>
  </si>
  <si>
    <t>属性13数值</t>
  </si>
  <si>
    <t>属性14类型</t>
  </si>
  <si>
    <t>属性14数值</t>
  </si>
  <si>
    <t>属性15类型</t>
  </si>
  <si>
    <t>属性15数值</t>
  </si>
  <si>
    <t>属性16类型</t>
  </si>
  <si>
    <t>属性16数值</t>
  </si>
  <si>
    <t>属性17类型</t>
  </si>
  <si>
    <t>属性17数值</t>
  </si>
  <si>
    <t>属性18类型</t>
  </si>
  <si>
    <t>属性18数值</t>
  </si>
  <si>
    <t>属性19类型</t>
  </si>
  <si>
    <t>属性19数值</t>
  </si>
  <si>
    <t>属性20类型</t>
  </si>
  <si>
    <t>属性20数值</t>
  </si>
  <si>
    <t>属性21类型</t>
  </si>
  <si>
    <t>属性21数值</t>
  </si>
  <si>
    <t>属性22类型</t>
  </si>
  <si>
    <t>属性22数值</t>
  </si>
  <si>
    <t>技能数目</t>
  </si>
  <si>
    <t>技能1ID</t>
  </si>
  <si>
    <t>技能2ID</t>
  </si>
  <si>
    <t>技能3ID</t>
  </si>
  <si>
    <t>技能4ID</t>
  </si>
  <si>
    <t>技能5ID</t>
  </si>
  <si>
    <t>技能6ID</t>
  </si>
  <si>
    <t>技能7ID</t>
  </si>
  <si>
    <t>技能8ID</t>
  </si>
  <si>
    <t>技能9ID</t>
  </si>
  <si>
    <t>技能10ID</t>
  </si>
  <si>
    <t>技能11ID</t>
  </si>
  <si>
    <t>技能12ID</t>
  </si>
  <si>
    <t>技能13ID</t>
  </si>
  <si>
    <t>技能14ID</t>
  </si>
  <si>
    <t>技能15ID</t>
  </si>
  <si>
    <t>技能16ID</t>
  </si>
  <si>
    <t>技能17ID</t>
  </si>
  <si>
    <t>技能18ID</t>
  </si>
  <si>
    <t>技能19ID</t>
  </si>
  <si>
    <t>技能20ID</t>
  </si>
  <si>
    <t>装备1ID</t>
  </si>
  <si>
    <t>强化ID</t>
  </si>
  <si>
    <t>升星ID</t>
  </si>
  <si>
    <t>装备2ID</t>
  </si>
  <si>
    <t>装备3ID</t>
  </si>
  <si>
    <t>装备4ID</t>
  </si>
  <si>
    <t>装备5ID</t>
  </si>
  <si>
    <t>装备6ID</t>
  </si>
  <si>
    <t>李裕仁</t>
  </si>
  <si>
    <t>家冰彤</t>
  </si>
  <si>
    <t>翟碧春</t>
  </si>
  <si>
    <t>申雁露</t>
  </si>
  <si>
    <t>金震</t>
  </si>
  <si>
    <t>唐冷霜</t>
  </si>
  <si>
    <t>易政宏</t>
  </si>
  <si>
    <t>蔡兆</t>
  </si>
  <si>
    <t>屠易青</t>
  </si>
  <si>
    <t>艾雪海</t>
  </si>
  <si>
    <t>冀雪珍</t>
  </si>
  <si>
    <t>程宇翔</t>
  </si>
  <si>
    <t>荀惜萱</t>
  </si>
  <si>
    <t>蒙政</t>
  </si>
  <si>
    <t>宗冰夏</t>
  </si>
  <si>
    <t>景雁蓉</t>
  </si>
  <si>
    <t>靳迎荷</t>
  </si>
  <si>
    <t>耿映菱</t>
  </si>
  <si>
    <t>路映露</t>
  </si>
  <si>
    <t>季芷天</t>
  </si>
  <si>
    <t>利夜凡</t>
  </si>
  <si>
    <t>支沛柔</t>
  </si>
  <si>
    <t>戎依琴</t>
  </si>
  <si>
    <t>成夜易</t>
  </si>
  <si>
    <t>宣知文</t>
  </si>
  <si>
    <t>胥青</t>
  </si>
  <si>
    <t>席玉坤</t>
  </si>
  <si>
    <t>席千柔</t>
  </si>
  <si>
    <t>祖翠秋</t>
  </si>
  <si>
    <t>汲吟</t>
  </si>
  <si>
    <t>殷豫</t>
  </si>
  <si>
    <t>咎易南</t>
  </si>
  <si>
    <t>宿玉</t>
  </si>
  <si>
    <t>桓以亦</t>
  </si>
  <si>
    <t>支香</t>
  </si>
  <si>
    <t>季雨竹</t>
  </si>
  <si>
    <t>喻小珍</t>
  </si>
  <si>
    <t>荀冰彤</t>
  </si>
  <si>
    <t>郜友易</t>
  </si>
  <si>
    <t>米志宏</t>
  </si>
  <si>
    <t>柳翠柔</t>
  </si>
  <si>
    <t>危紫安</t>
  </si>
  <si>
    <t>孔宛秋</t>
  </si>
  <si>
    <t>文夜青</t>
  </si>
  <si>
    <t>黎壹</t>
  </si>
  <si>
    <t>司水蓉</t>
  </si>
  <si>
    <t>尚易真</t>
  </si>
  <si>
    <t>董知倍</t>
  </si>
  <si>
    <t>和知章</t>
  </si>
  <si>
    <t>廉正</t>
  </si>
  <si>
    <t>元依玉</t>
  </si>
  <si>
    <t>全小蕊</t>
  </si>
  <si>
    <t>岑幻巧</t>
  </si>
  <si>
    <t>慕紫翠</t>
  </si>
  <si>
    <t>隆冰彤</t>
  </si>
  <si>
    <t>蔚芸</t>
  </si>
  <si>
    <t>程以白</t>
  </si>
  <si>
    <t>宓易青</t>
  </si>
  <si>
    <t>屠志成</t>
  </si>
  <si>
    <t>左梓川</t>
  </si>
  <si>
    <t>庚秋荷</t>
  </si>
  <si>
    <t>盛益存</t>
  </si>
  <si>
    <t>牧以山</t>
  </si>
  <si>
    <t>焦曼</t>
  </si>
  <si>
    <t>慕易蓉</t>
  </si>
  <si>
    <t>伍紫南</t>
  </si>
  <si>
    <t>桂胤睿</t>
  </si>
  <si>
    <t>戎雨寒</t>
  </si>
  <si>
    <t>步雨琴</t>
  </si>
  <si>
    <t>姬羽</t>
  </si>
  <si>
    <t>李振群</t>
  </si>
  <si>
    <t>花曼雁</t>
  </si>
  <si>
    <t>奚凝冬</t>
  </si>
  <si>
    <t>郗以文</t>
  </si>
  <si>
    <t>辛子翔</t>
  </si>
  <si>
    <t>司空翠菡</t>
  </si>
  <si>
    <t>房易亦</t>
  </si>
  <si>
    <t>宗侑</t>
  </si>
  <si>
    <t>文志伯</t>
  </si>
  <si>
    <t>霍埸</t>
  </si>
  <si>
    <t>竺山</t>
  </si>
  <si>
    <t>房翠巧</t>
  </si>
  <si>
    <t>牛香巧</t>
  </si>
  <si>
    <t>明夜旋</t>
  </si>
  <si>
    <t>季新梅</t>
  </si>
  <si>
    <t>戴裕</t>
  </si>
  <si>
    <t>金若曼</t>
  </si>
  <si>
    <t>鄂元彤</t>
  </si>
  <si>
    <t>冉凝雪</t>
  </si>
  <si>
    <t>申若曼</t>
  </si>
  <si>
    <t>家傲萱</t>
  </si>
  <si>
    <t>季幼南</t>
  </si>
  <si>
    <t>籍益</t>
  </si>
  <si>
    <t>孔幻巧</t>
  </si>
  <si>
    <t>崔玉松</t>
  </si>
  <si>
    <t>喻月</t>
  </si>
  <si>
    <t>司空涵菱</t>
  </si>
  <si>
    <t>翟之柏</t>
  </si>
  <si>
    <t>孔以珊</t>
  </si>
  <si>
    <t>石珍</t>
  </si>
  <si>
    <t>方冰蝶</t>
  </si>
  <si>
    <t>甄埸</t>
  </si>
  <si>
    <t>宿瑗</t>
  </si>
  <si>
    <t>郗雨旋</t>
  </si>
  <si>
    <t>汲凝冬</t>
  </si>
  <si>
    <t>麻映露</t>
  </si>
  <si>
    <t>能代萱</t>
  </si>
  <si>
    <t>邱小易</t>
  </si>
  <si>
    <t>霍恨蕊</t>
  </si>
  <si>
    <t>蔚雁露</t>
  </si>
  <si>
    <t>翟有</t>
  </si>
  <si>
    <t>盛智霖</t>
  </si>
  <si>
    <t>蔡小翠</t>
  </si>
  <si>
    <t>宣壹</t>
  </si>
  <si>
    <t>宿永泰</t>
  </si>
  <si>
    <t>康英季</t>
  </si>
  <si>
    <t>荀巧凡</t>
  </si>
  <si>
    <t>夏侯芷雁</t>
  </si>
  <si>
    <t>戈盼香</t>
  </si>
  <si>
    <t>田文</t>
  </si>
  <si>
    <t>屈宗奇</t>
  </si>
  <si>
    <t>洪采珊</t>
  </si>
  <si>
    <t>彭小琴</t>
  </si>
  <si>
    <t>宰之安</t>
  </si>
  <si>
    <t>殷宗儒</t>
  </si>
  <si>
    <t>彭凝丹</t>
  </si>
  <si>
    <t>霍宗奇</t>
  </si>
  <si>
    <t>章夜雪</t>
  </si>
  <si>
    <t>殷天真</t>
  </si>
  <si>
    <t>匡瑗</t>
  </si>
  <si>
    <t>黎含蕊</t>
  </si>
  <si>
    <t>危妙芙</t>
  </si>
  <si>
    <t>奚涵菡</t>
  </si>
  <si>
    <t>江夜亦</t>
  </si>
  <si>
    <t>文念芹</t>
  </si>
  <si>
    <t>房瑜</t>
  </si>
  <si>
    <t>易孤菱</t>
  </si>
  <si>
    <t>屠智霖</t>
  </si>
  <si>
    <t>宗以冬</t>
  </si>
  <si>
    <t>安亦竹</t>
  </si>
  <si>
    <t>魏宇卓</t>
  </si>
  <si>
    <t>耿以南</t>
  </si>
  <si>
    <t>蒙伶</t>
  </si>
  <si>
    <t>侯南</t>
  </si>
  <si>
    <t>羿忠舜</t>
  </si>
  <si>
    <t>那沛柔</t>
  </si>
  <si>
    <t>常寒</t>
  </si>
  <si>
    <t>匡冰萍</t>
  </si>
  <si>
    <t>潘昀</t>
  </si>
  <si>
    <t>盛小旋</t>
  </si>
  <si>
    <t>索志康</t>
  </si>
  <si>
    <t>毛玉</t>
  </si>
  <si>
    <t>阮易亦</t>
  </si>
  <si>
    <t>匡涵菡</t>
  </si>
  <si>
    <t>路迎安</t>
  </si>
  <si>
    <t>宰冷荷</t>
  </si>
  <si>
    <t>麻山</t>
  </si>
  <si>
    <t>季之</t>
  </si>
  <si>
    <t>越亦凝</t>
  </si>
  <si>
    <t>邱冷菱</t>
  </si>
  <si>
    <t>羿永修</t>
  </si>
  <si>
    <t>平智法</t>
  </si>
  <si>
    <t>柯孤晴</t>
  </si>
  <si>
    <t>柳政宏</t>
  </si>
  <si>
    <t>汲奕亮</t>
  </si>
  <si>
    <t>熊千琴</t>
  </si>
  <si>
    <t>富知章</t>
  </si>
  <si>
    <t>向盼夏</t>
  </si>
  <si>
    <t>程易文</t>
  </si>
  <si>
    <t>桑夜梅</t>
  </si>
  <si>
    <t>席玉松</t>
  </si>
  <si>
    <t>祖以珊</t>
  </si>
  <si>
    <t>蔚紫筠</t>
  </si>
  <si>
    <t>廉玉松</t>
  </si>
  <si>
    <t>陶思菱</t>
  </si>
  <si>
    <t>冷南</t>
  </si>
  <si>
    <t>祁逸淳</t>
  </si>
  <si>
    <t>唐孤容</t>
  </si>
  <si>
    <t>蔚智琰</t>
  </si>
  <si>
    <t>姬冰夏</t>
  </si>
  <si>
    <t>洪代萱</t>
  </si>
  <si>
    <t>澹台永</t>
  </si>
  <si>
    <t>潘以寒</t>
  </si>
  <si>
    <t>仇代芙</t>
  </si>
  <si>
    <t>冷智儒</t>
  </si>
  <si>
    <t>曹震宇</t>
  </si>
  <si>
    <t>尚裕仁</t>
  </si>
  <si>
    <t>廖代秋</t>
  </si>
  <si>
    <t>翟以晴</t>
  </si>
  <si>
    <t>籍佑</t>
  </si>
  <si>
    <t>越翠柔</t>
  </si>
  <si>
    <t>梅兆</t>
  </si>
  <si>
    <t>戈小之</t>
  </si>
  <si>
    <t>包寒</t>
  </si>
  <si>
    <t>蒙芷珍</t>
  </si>
  <si>
    <t>滑志</t>
  </si>
  <si>
    <t>茅玉</t>
  </si>
  <si>
    <t>宣雪珍</t>
  </si>
  <si>
    <t>宿千蕊</t>
  </si>
  <si>
    <t>越懿洋</t>
  </si>
  <si>
    <t>杜小琴</t>
  </si>
  <si>
    <t>薛曼雁</t>
  </si>
  <si>
    <t>羿傲萱</t>
  </si>
  <si>
    <t>施政盛</t>
  </si>
  <si>
    <t>林天真</t>
  </si>
  <si>
    <t>井逸凡</t>
  </si>
  <si>
    <t>艾震宇</t>
  </si>
  <si>
    <t>翁振峰</t>
  </si>
  <si>
    <t>郜子翔</t>
  </si>
  <si>
    <t>周玉坤</t>
  </si>
  <si>
    <t>堵友易</t>
  </si>
  <si>
    <t>崔惜玉</t>
  </si>
  <si>
    <t>童映雁</t>
  </si>
  <si>
    <t>封夜青</t>
  </si>
  <si>
    <t>潘代荷</t>
  </si>
  <si>
    <t>熊奕</t>
  </si>
  <si>
    <t>暨雁</t>
  </si>
  <si>
    <t>梅漪</t>
  </si>
  <si>
    <t>莫孤丹</t>
  </si>
  <si>
    <t>丁以那</t>
  </si>
  <si>
    <t>茅芷雁</t>
  </si>
  <si>
    <t>邱智</t>
  </si>
  <si>
    <t>印瑗</t>
  </si>
  <si>
    <t>池秋巧</t>
  </si>
  <si>
    <t>靳笑寒</t>
  </si>
  <si>
    <t>李巧蕊</t>
  </si>
  <si>
    <t>和雪</t>
  </si>
  <si>
    <t>步新梅</t>
  </si>
  <si>
    <t>冉秋</t>
  </si>
  <si>
    <t>左仲有</t>
  </si>
  <si>
    <t>滑小旋</t>
  </si>
  <si>
    <t>滑亦天</t>
  </si>
  <si>
    <t>尹芷天</t>
  </si>
  <si>
    <t>艾夜珍</t>
  </si>
  <si>
    <t>支紫萱</t>
  </si>
  <si>
    <t>居雁露</t>
  </si>
  <si>
    <t>席玉</t>
  </si>
  <si>
    <t>程震宇</t>
  </si>
  <si>
    <t>焦亦安</t>
  </si>
  <si>
    <t>竺冰萍</t>
  </si>
  <si>
    <t>澹台易真</t>
  </si>
  <si>
    <t>安子昂</t>
  </si>
  <si>
    <t>程盼香</t>
  </si>
  <si>
    <t>戚瑛</t>
  </si>
  <si>
    <t>傅之安</t>
  </si>
  <si>
    <t>扶臻</t>
  </si>
  <si>
    <t>朱晴</t>
  </si>
  <si>
    <t>米以亦</t>
  </si>
  <si>
    <t>上官竹</t>
  </si>
  <si>
    <t>司英琦</t>
  </si>
  <si>
    <t>伏智文</t>
  </si>
  <si>
    <t>姚香</t>
  </si>
  <si>
    <t>曾以白</t>
  </si>
  <si>
    <t>穆泳</t>
  </si>
  <si>
    <t>昌宗奇</t>
  </si>
  <si>
    <t>咎英季</t>
  </si>
  <si>
    <t>曾振豪</t>
  </si>
  <si>
    <t>雍宗奇</t>
  </si>
  <si>
    <t>雷伊默</t>
  </si>
  <si>
    <t>印寒雁</t>
  </si>
  <si>
    <t>殷漪</t>
  </si>
  <si>
    <t>夏子川</t>
  </si>
  <si>
    <t>都致</t>
  </si>
  <si>
    <t>苗念露</t>
  </si>
  <si>
    <t>雷碧露</t>
  </si>
  <si>
    <t>仰真</t>
  </si>
  <si>
    <t>印小萍</t>
  </si>
  <si>
    <t>富真</t>
  </si>
  <si>
    <t>席天真</t>
  </si>
  <si>
    <t>家正友</t>
  </si>
  <si>
    <t>何益</t>
  </si>
  <si>
    <t>廖元容</t>
  </si>
  <si>
    <t>阮茵</t>
  </si>
  <si>
    <t>裘沛柔</t>
  </si>
  <si>
    <t>尹玉</t>
  </si>
  <si>
    <t>熊胤生</t>
  </si>
  <si>
    <t>房小琴</t>
  </si>
  <si>
    <t>祁菱</t>
  </si>
  <si>
    <t>邴芷蕊</t>
  </si>
  <si>
    <t>潘秋荷</t>
  </si>
  <si>
    <t>晏幼荷</t>
  </si>
  <si>
    <t>索易真</t>
  </si>
  <si>
    <t>申屠涵菱</t>
  </si>
  <si>
    <t>郭芷雁</t>
  </si>
  <si>
    <t>戎丹亦</t>
  </si>
  <si>
    <t>焦冷荷</t>
  </si>
  <si>
    <t>沈易青</t>
  </si>
  <si>
    <t>庚紫雪</t>
  </si>
  <si>
    <t>倪夜梅</t>
  </si>
  <si>
    <t>皮小萍</t>
  </si>
  <si>
    <t>屠漪</t>
  </si>
  <si>
    <t>屈涵雁</t>
  </si>
  <si>
    <t>房含玉</t>
  </si>
  <si>
    <t>房小夏</t>
  </si>
  <si>
    <t>步智儒</t>
  </si>
  <si>
    <t>扈亦凝</t>
  </si>
  <si>
    <t>康平蝶</t>
  </si>
  <si>
    <t>惠冷菱</t>
  </si>
  <si>
    <t>戴仲全</t>
  </si>
  <si>
    <t>暨宗泉</t>
  </si>
  <si>
    <t>童耀正</t>
  </si>
  <si>
    <t>祁震</t>
  </si>
  <si>
    <t>韶惜萍</t>
  </si>
  <si>
    <t>弘政盛</t>
  </si>
  <si>
    <t>苗南霜</t>
  </si>
  <si>
    <t>咎小之</t>
  </si>
  <si>
    <t>司空夜珍</t>
  </si>
  <si>
    <t>詹元</t>
  </si>
  <si>
    <t>邢采珊</t>
  </si>
  <si>
    <t>戴翠萱</t>
  </si>
  <si>
    <t>咎意仁</t>
  </si>
  <si>
    <t>鞠代芙</t>
  </si>
  <si>
    <t>富秋珊</t>
  </si>
  <si>
    <t>祝亦春</t>
  </si>
  <si>
    <t>明圯</t>
  </si>
  <si>
    <t>米波</t>
  </si>
  <si>
    <t>戎翊</t>
  </si>
  <si>
    <t>裴冰露</t>
  </si>
  <si>
    <t>利思萱</t>
  </si>
  <si>
    <t>居幼柏</t>
  </si>
  <si>
    <t>危幻菱</t>
  </si>
  <si>
    <t>魏宇方</t>
  </si>
  <si>
    <t>居夜梅</t>
  </si>
  <si>
    <t>滑智霖</t>
  </si>
  <si>
    <t>暨友山</t>
  </si>
  <si>
    <t>能雁凝</t>
  </si>
  <si>
    <t>扈思真</t>
  </si>
  <si>
    <t>史海秋</t>
  </si>
  <si>
    <t>程增</t>
  </si>
  <si>
    <t>丁丹彤</t>
  </si>
  <si>
    <t>耿佑</t>
  </si>
  <si>
    <t>翟漪</t>
  </si>
  <si>
    <t>宇文智儒</t>
  </si>
  <si>
    <t>席夜容</t>
  </si>
  <si>
    <t>柳沛柔</t>
  </si>
  <si>
    <t>何宛亦</t>
  </si>
  <si>
    <t>金依霜</t>
  </si>
  <si>
    <t>羊梓渝</t>
  </si>
  <si>
    <t>郝紫南</t>
  </si>
  <si>
    <t>朱朕</t>
  </si>
  <si>
    <t>朱芷珊</t>
  </si>
  <si>
    <t>石政霖</t>
  </si>
  <si>
    <t>沙志文</t>
  </si>
  <si>
    <t>冷冷霜</t>
  </si>
  <si>
    <t>岑傲霜</t>
  </si>
  <si>
    <t>明念巧</t>
  </si>
  <si>
    <t>戴智睿</t>
  </si>
  <si>
    <t>蔚子敬</t>
  </si>
  <si>
    <t>扶仲全</t>
  </si>
  <si>
    <t>殷郁文</t>
  </si>
  <si>
    <t>胥翠巧</t>
  </si>
  <si>
    <t>左志宏</t>
  </si>
  <si>
    <t>康亦春</t>
  </si>
  <si>
    <t>霍小珍</t>
  </si>
  <si>
    <t>籍向秋</t>
  </si>
  <si>
    <t>甘傲萱</t>
  </si>
  <si>
    <t>杭冰彤</t>
  </si>
  <si>
    <t>郗瑛</t>
  </si>
  <si>
    <t>牧小凝</t>
  </si>
  <si>
    <t>章瑜</t>
  </si>
  <si>
    <t>危翠菡</t>
  </si>
  <si>
    <t>羊丹亦</t>
  </si>
  <si>
    <t>堪亦海</t>
  </si>
  <si>
    <t>燕忠翰</t>
  </si>
  <si>
    <t>封紫山</t>
  </si>
  <si>
    <t>臧秋荷</t>
  </si>
  <si>
    <t>戴以寒</t>
  </si>
  <si>
    <t>蒙伊</t>
  </si>
  <si>
    <t>柏夜南</t>
  </si>
  <si>
    <t>虞侑</t>
  </si>
  <si>
    <t>唐夜柏</t>
  </si>
  <si>
    <t>桑又德</t>
  </si>
  <si>
    <t>季豫</t>
  </si>
  <si>
    <t>詹雁</t>
  </si>
  <si>
    <t>虞紫萍</t>
  </si>
  <si>
    <t>唐思真</t>
  </si>
  <si>
    <t>支竹</t>
  </si>
  <si>
    <t>滑益存</t>
  </si>
  <si>
    <t>寇雨旋</t>
  </si>
  <si>
    <t>杭亦</t>
  </si>
  <si>
    <t>祁半香</t>
  </si>
  <si>
    <t>匡碧菱</t>
  </si>
  <si>
    <t>汪裕仁</t>
  </si>
  <si>
    <t>房玉</t>
  </si>
  <si>
    <t>桂小夏</t>
  </si>
  <si>
    <t>黎昀威</t>
  </si>
  <si>
    <t>殷雪晴</t>
  </si>
  <si>
    <t>蔡志宏</t>
  </si>
  <si>
    <t>晁振豪</t>
  </si>
  <si>
    <t>仲朕</t>
  </si>
  <si>
    <t>堵易真</t>
  </si>
  <si>
    <t>薛霞</t>
  </si>
  <si>
    <t>封平蝶</t>
  </si>
  <si>
    <t>程胤睿</t>
  </si>
  <si>
    <t>辛碧巧</t>
  </si>
  <si>
    <t>翟向薇</t>
  </si>
  <si>
    <t>童小萍</t>
  </si>
  <si>
    <t>莫屹</t>
  </si>
  <si>
    <t>俞昀</t>
  </si>
  <si>
    <t>詹萍</t>
  </si>
  <si>
    <t>屠梓琬</t>
  </si>
  <si>
    <t>羿伊</t>
  </si>
  <si>
    <t>符芷蕾</t>
  </si>
  <si>
    <t>晁夜天</t>
  </si>
  <si>
    <t>雷千柔</t>
  </si>
  <si>
    <t>方半梅</t>
  </si>
  <si>
    <t>薛秋荷</t>
  </si>
  <si>
    <t>桂煜</t>
  </si>
  <si>
    <t>井胤睿</t>
  </si>
  <si>
    <t>薄郁文</t>
  </si>
  <si>
    <t>宦乙李</t>
  </si>
  <si>
    <t>庚幼芙</t>
  </si>
  <si>
    <t>方真</t>
  </si>
  <si>
    <t>甘迎荷</t>
  </si>
  <si>
    <t>焦沂洲</t>
  </si>
  <si>
    <t>邴智琰</t>
  </si>
  <si>
    <t>牧芷雪</t>
  </si>
  <si>
    <t>巫雁凝</t>
  </si>
  <si>
    <t>融雅琴</t>
  </si>
  <si>
    <t>麻小易</t>
  </si>
  <si>
    <t>弘芷珍</t>
  </si>
  <si>
    <t>裘易南</t>
  </si>
  <si>
    <t>祁以亦</t>
  </si>
  <si>
    <t>滑懿慧</t>
  </si>
  <si>
    <t>晏瑗</t>
  </si>
  <si>
    <t>燕向薇</t>
  </si>
  <si>
    <t>宦梓川</t>
  </si>
  <si>
    <t>富漪</t>
  </si>
  <si>
    <t>元志宏</t>
  </si>
  <si>
    <t>高永升</t>
  </si>
  <si>
    <t>翟知文</t>
  </si>
  <si>
    <t>能昀威</t>
  </si>
  <si>
    <t>公羊正友</t>
  </si>
  <si>
    <t>刁幻梅</t>
  </si>
  <si>
    <t>明治</t>
  </si>
  <si>
    <t>冀永安</t>
  </si>
  <si>
    <t>汲宗泉</t>
  </si>
  <si>
    <t>寇易南</t>
  </si>
  <si>
    <t>仲碧露</t>
  </si>
  <si>
    <t>安以惟</t>
  </si>
  <si>
    <t>翁亦柏</t>
  </si>
  <si>
    <t>柴惜香</t>
  </si>
  <si>
    <t>汪振祥</t>
  </si>
  <si>
    <t>戎知越</t>
  </si>
  <si>
    <t>蔚之</t>
  </si>
  <si>
    <t>孔仲全</t>
  </si>
  <si>
    <t>焦裕忠</t>
  </si>
  <si>
    <t>富兆</t>
  </si>
  <si>
    <t>陶念菡</t>
  </si>
  <si>
    <t>郜奕亮</t>
  </si>
  <si>
    <t>冀翌苗</t>
  </si>
  <si>
    <t>王智睿</t>
  </si>
  <si>
    <t>封知文</t>
  </si>
  <si>
    <t>甘夜珍</t>
  </si>
  <si>
    <t>滑宛秋</t>
  </si>
  <si>
    <t>季以松</t>
  </si>
  <si>
    <t>米易玉</t>
  </si>
  <si>
    <t>鄂夜凡</t>
  </si>
  <si>
    <t>康易真</t>
  </si>
  <si>
    <t>富沛容</t>
  </si>
  <si>
    <t>夏侯惜霜</t>
  </si>
  <si>
    <t>王笑寒</t>
  </si>
  <si>
    <t>郭以寒</t>
  </si>
  <si>
    <t>卓仲峰</t>
  </si>
  <si>
    <t>富冰彤</t>
  </si>
  <si>
    <t>丁安珊</t>
  </si>
  <si>
    <t>雍孤晴</t>
  </si>
  <si>
    <t>羊迎安</t>
  </si>
  <si>
    <t>徐以旋</t>
  </si>
  <si>
    <t>薛夜易</t>
  </si>
  <si>
    <t>卡月</t>
  </si>
  <si>
    <t>索曼蕾</t>
  </si>
  <si>
    <t>臧芷雪</t>
  </si>
  <si>
    <t>和幻菱</t>
  </si>
  <si>
    <t>陶懿洋</t>
  </si>
  <si>
    <t>向仲</t>
  </si>
  <si>
    <t>耿煜炫</t>
  </si>
  <si>
    <t>嵇涵菡</t>
  </si>
  <si>
    <t>羊振</t>
  </si>
  <si>
    <t>竺小天</t>
  </si>
  <si>
    <t>葛埸</t>
  </si>
  <si>
    <t>李志卿</t>
  </si>
  <si>
    <t>慕懿慧</t>
  </si>
  <si>
    <t>滑永安</t>
  </si>
  <si>
    <t>鞠煜炫</t>
  </si>
  <si>
    <t>田海露</t>
  </si>
  <si>
    <t>裴中丞</t>
  </si>
  <si>
    <t>俞昭</t>
  </si>
  <si>
    <t>濮又德</t>
  </si>
  <si>
    <t>虞翊</t>
  </si>
  <si>
    <t>喻代萱</t>
  </si>
  <si>
    <t>申子墨</t>
  </si>
  <si>
    <t>左逸平</t>
  </si>
  <si>
    <t>宦志卿</t>
  </si>
  <si>
    <t>周萱</t>
  </si>
  <si>
    <t>景青</t>
  </si>
  <si>
    <t>宗白萱</t>
  </si>
  <si>
    <t>仇雪曼</t>
  </si>
  <si>
    <t>蔡志安</t>
  </si>
  <si>
    <t>邴亦春</t>
  </si>
  <si>
    <t>晏晴</t>
  </si>
  <si>
    <t>空瑜</t>
  </si>
  <si>
    <t>沙振</t>
  </si>
  <si>
    <t>向以珍</t>
  </si>
  <si>
    <t>冉向薇</t>
  </si>
  <si>
    <t>麻易南</t>
  </si>
  <si>
    <t>左小松</t>
  </si>
  <si>
    <t>公冶涵菱</t>
  </si>
  <si>
    <t>岑雪珍</t>
  </si>
  <si>
    <t>梅夜晴</t>
  </si>
  <si>
    <t>上官茵</t>
  </si>
  <si>
    <t>和念菡</t>
  </si>
  <si>
    <t>石夜易</t>
  </si>
  <si>
    <t>太叔英季</t>
  </si>
  <si>
    <t>慕秋荷</t>
  </si>
  <si>
    <t>梅永泰</t>
  </si>
  <si>
    <t>梅卉</t>
  </si>
  <si>
    <t>汲天雪</t>
  </si>
  <si>
    <t>胥以山</t>
  </si>
  <si>
    <t>武冰萍</t>
  </si>
  <si>
    <t>平孤容</t>
  </si>
  <si>
    <t>牛亦</t>
  </si>
  <si>
    <t>鞠懿</t>
  </si>
  <si>
    <t>甄之柏</t>
  </si>
  <si>
    <t>米屹</t>
  </si>
  <si>
    <t>晏依珊</t>
  </si>
  <si>
    <t>晏仲有</t>
  </si>
  <si>
    <t>路乙</t>
  </si>
  <si>
    <t>施笑萍</t>
  </si>
  <si>
    <t>曾瑛</t>
  </si>
  <si>
    <t>索夜梅</t>
  </si>
  <si>
    <t>左珠</t>
  </si>
  <si>
    <t>苗智霖</t>
  </si>
  <si>
    <t>雷翊</t>
  </si>
  <si>
    <t>郭若曼</t>
  </si>
  <si>
    <t>支仲全</t>
  </si>
  <si>
    <t>庚碧秋</t>
  </si>
  <si>
    <t>蔚懿洋</t>
  </si>
  <si>
    <t>秦向秋</t>
  </si>
  <si>
    <t>杜代荷</t>
  </si>
  <si>
    <t>高珠</t>
  </si>
  <si>
    <t>狄映寒</t>
  </si>
  <si>
    <t>能嶷</t>
  </si>
  <si>
    <t>巫英季</t>
  </si>
  <si>
    <t>慕容雪珊</t>
  </si>
  <si>
    <t>裘小凝</t>
  </si>
  <si>
    <t>孔萍</t>
  </si>
  <si>
    <t>滑霞</t>
  </si>
  <si>
    <t>穆震</t>
  </si>
  <si>
    <t>常政盛</t>
  </si>
  <si>
    <t>柏夜容</t>
  </si>
  <si>
    <t>康夜凡</t>
  </si>
  <si>
    <t>熊昀</t>
  </si>
  <si>
    <t>鄂政霖</t>
  </si>
  <si>
    <t>勾夜之</t>
  </si>
  <si>
    <t>慕容幼柏</t>
  </si>
  <si>
    <t>伏振宇</t>
  </si>
  <si>
    <t>羊仲全</t>
  </si>
  <si>
    <t>利巧荷</t>
  </si>
  <si>
    <t>都萍</t>
  </si>
  <si>
    <t>苗宛亦</t>
  </si>
  <si>
    <t>公亦竹</t>
  </si>
  <si>
    <t>艾亦舒</t>
  </si>
  <si>
    <t>黎之柏</t>
  </si>
  <si>
    <t>樊山</t>
  </si>
  <si>
    <t>喻自</t>
  </si>
  <si>
    <t>容伊希</t>
  </si>
  <si>
    <t>段小蕊</t>
  </si>
  <si>
    <t>危妤</t>
  </si>
  <si>
    <t>扶碧菱</t>
  </si>
  <si>
    <t>金友安</t>
  </si>
  <si>
    <t>荀又德</t>
  </si>
  <si>
    <t>曾以山</t>
  </si>
  <si>
    <t>家懿善</t>
  </si>
  <si>
    <t>易紫筠</t>
  </si>
  <si>
    <t>左芷巧</t>
  </si>
  <si>
    <t>秋丹彤</t>
  </si>
  <si>
    <t>秦永</t>
  </si>
  <si>
    <t>惠之柏</t>
  </si>
  <si>
    <t>宓志平</t>
  </si>
  <si>
    <t>太叔霜</t>
  </si>
  <si>
    <t>傅倚</t>
  </si>
  <si>
    <t>秋知冀</t>
  </si>
  <si>
    <t>房震</t>
  </si>
  <si>
    <t>霍以珍</t>
  </si>
  <si>
    <t>虞益存</t>
  </si>
  <si>
    <t>何振祥</t>
  </si>
  <si>
    <t>晏易玉</t>
  </si>
  <si>
    <t>董奕君</t>
  </si>
  <si>
    <t>都夜雪</t>
  </si>
  <si>
    <t>司徒胤睿</t>
  </si>
  <si>
    <t>徐志靖</t>
  </si>
  <si>
    <t>郗紫真</t>
  </si>
  <si>
    <t>胡元容</t>
  </si>
  <si>
    <t>武代芙</t>
  </si>
  <si>
    <t>晏芷蕾</t>
  </si>
  <si>
    <t>狄夜槐</t>
  </si>
  <si>
    <t>焦易</t>
  </si>
  <si>
    <t>郗永修</t>
  </si>
  <si>
    <t>程冷霜</t>
  </si>
  <si>
    <t>金依玉</t>
  </si>
  <si>
    <t>花之槐</t>
  </si>
  <si>
    <t>司空仲有</t>
  </si>
  <si>
    <t>印茵</t>
  </si>
  <si>
    <t>彭翠巧</t>
  </si>
  <si>
    <t>牛雅琴</t>
  </si>
  <si>
    <t>汪伊康</t>
  </si>
  <si>
    <t>潘玉</t>
  </si>
  <si>
    <t>喻亦舒</t>
  </si>
  <si>
    <t>容思菱</t>
  </si>
  <si>
    <t>牛宛菡</t>
  </si>
  <si>
    <t>秋依珊</t>
  </si>
  <si>
    <t>宿天雪</t>
  </si>
  <si>
    <t>富政宏</t>
  </si>
  <si>
    <t>姬予</t>
  </si>
  <si>
    <t>扈香</t>
  </si>
  <si>
    <t>安易亦</t>
  </si>
  <si>
    <t>郎雪珊</t>
  </si>
  <si>
    <t>靳思真</t>
  </si>
  <si>
    <t>易志靖</t>
  </si>
  <si>
    <t>花志平</t>
  </si>
  <si>
    <t>戎夜雪</t>
  </si>
  <si>
    <t>熊友安</t>
  </si>
  <si>
    <t>洪念芹</t>
  </si>
  <si>
    <t>和紫安</t>
  </si>
  <si>
    <t>羊冷菱</t>
  </si>
  <si>
    <t>符以青</t>
  </si>
  <si>
    <t>胥醉雪</t>
  </si>
  <si>
    <t>史英季</t>
  </si>
  <si>
    <t>成青</t>
  </si>
  <si>
    <t>竺以安</t>
  </si>
  <si>
    <t>古子川</t>
  </si>
  <si>
    <t>禹宛亦</t>
  </si>
  <si>
    <t>史芷珍</t>
  </si>
  <si>
    <t>童夏</t>
  </si>
  <si>
    <t>宿振祥</t>
  </si>
  <si>
    <t>艾夜梅</t>
  </si>
  <si>
    <t>元喻</t>
  </si>
  <si>
    <t>晏碧春</t>
  </si>
  <si>
    <t>屠志康</t>
  </si>
  <si>
    <t>粱雨琴</t>
  </si>
  <si>
    <t>步凝冬</t>
  </si>
  <si>
    <t>康宇卓</t>
  </si>
  <si>
    <t>茅涵梅</t>
  </si>
  <si>
    <t>霍仲</t>
  </si>
  <si>
    <t>姚意</t>
  </si>
  <si>
    <t>皮忠</t>
  </si>
  <si>
    <t>卓傲薇</t>
  </si>
  <si>
    <t>翟源</t>
  </si>
  <si>
    <t>石以珍</t>
  </si>
  <si>
    <t>魏傲萱</t>
  </si>
  <si>
    <t>雷茵</t>
  </si>
  <si>
    <t>房梓渝</t>
  </si>
  <si>
    <t>霍子昂</t>
  </si>
  <si>
    <t>姬惜香</t>
  </si>
  <si>
    <t>宣知越</t>
  </si>
  <si>
    <t>戎瑗</t>
  </si>
  <si>
    <t>周碧菱</t>
  </si>
  <si>
    <t>富雪珊</t>
  </si>
  <si>
    <t>管政哲</t>
  </si>
  <si>
    <t>仇伶</t>
  </si>
  <si>
    <t>沙芷雪</t>
  </si>
  <si>
    <t>沙思萱</t>
  </si>
  <si>
    <t>籍念芹</t>
  </si>
  <si>
    <t>魏振宇</t>
  </si>
  <si>
    <t>易志豪</t>
  </si>
  <si>
    <t>沙智霖</t>
  </si>
  <si>
    <t>宣秋翠</t>
  </si>
  <si>
    <t>俞椅</t>
  </si>
  <si>
    <t>仰小之</t>
  </si>
  <si>
    <t>詹半香</t>
  </si>
  <si>
    <t>申懿善</t>
  </si>
  <si>
    <t>查安萱</t>
  </si>
  <si>
    <t>白涵菡</t>
  </si>
  <si>
    <t>曾以南</t>
  </si>
  <si>
    <t>全夜之</t>
  </si>
  <si>
    <t>梅亦柏</t>
  </si>
  <si>
    <t>池昀威</t>
  </si>
  <si>
    <t>靳妙菡</t>
  </si>
  <si>
    <t>成易亦</t>
  </si>
  <si>
    <t>公羊南霜</t>
  </si>
  <si>
    <t>粱紫玉</t>
  </si>
  <si>
    <t>祁志文</t>
  </si>
  <si>
    <t>程雅琴</t>
  </si>
  <si>
    <t>舒真</t>
  </si>
  <si>
    <t>莫宗泉</t>
  </si>
  <si>
    <t>竺智法</t>
  </si>
  <si>
    <t>汲波</t>
  </si>
  <si>
    <t>冉昱廷</t>
  </si>
  <si>
    <t>雍志宏</t>
  </si>
  <si>
    <t>狄智文</t>
  </si>
  <si>
    <t>樊屹</t>
  </si>
  <si>
    <t>杜夜柳</t>
  </si>
  <si>
    <t>薛瑛</t>
  </si>
  <si>
    <t>傅亦海</t>
  </si>
  <si>
    <t>晏圯</t>
  </si>
  <si>
    <t>虞巧蕊</t>
  </si>
  <si>
    <t>上官秋翠</t>
  </si>
  <si>
    <t>田夜松</t>
  </si>
  <si>
    <t>荀志伯</t>
  </si>
  <si>
    <t>家采珊</t>
  </si>
  <si>
    <t>查宗奇</t>
  </si>
  <si>
    <t>盛依珊</t>
  </si>
  <si>
    <t>祖小萍</t>
  </si>
  <si>
    <t>皇甫妙芙</t>
  </si>
  <si>
    <t>司空紫筠</t>
  </si>
  <si>
    <t>伍迎</t>
  </si>
  <si>
    <t>奚蕊</t>
  </si>
  <si>
    <t>季曼青</t>
  </si>
  <si>
    <t>能震宇</t>
  </si>
  <si>
    <t>仰幻巧</t>
  </si>
  <si>
    <t>冉知倍</t>
  </si>
  <si>
    <t>蔡小萍</t>
  </si>
  <si>
    <t>慕壹</t>
  </si>
  <si>
    <t>容醉雪</t>
  </si>
  <si>
    <t>巫紫萍</t>
  </si>
  <si>
    <t>仰海露</t>
  </si>
  <si>
    <t>屠宗奇</t>
  </si>
  <si>
    <t>金煜</t>
  </si>
  <si>
    <t>石迎安</t>
  </si>
  <si>
    <t>段子敬</t>
  </si>
  <si>
    <t>穆煜</t>
  </si>
  <si>
    <t>花志文</t>
  </si>
  <si>
    <t>季雨琴</t>
  </si>
  <si>
    <t>屠以惟</t>
  </si>
  <si>
    <t>俞亦天</t>
  </si>
  <si>
    <t>支惜萱</t>
  </si>
  <si>
    <t>利玉</t>
  </si>
  <si>
    <t>戚代秋</t>
  </si>
  <si>
    <t>池馨</t>
  </si>
  <si>
    <t>臧志卿</t>
  </si>
  <si>
    <t>杭山菡</t>
  </si>
  <si>
    <t>仰映雁</t>
  </si>
  <si>
    <t>都竹</t>
  </si>
  <si>
    <t>相芷珊</t>
  </si>
  <si>
    <t>穆薇</t>
  </si>
  <si>
    <t>虞以柳</t>
  </si>
  <si>
    <t>金以旋</t>
  </si>
  <si>
    <t>虞依秋</t>
  </si>
  <si>
    <t>柏珍</t>
  </si>
  <si>
    <t>陶亦海</t>
  </si>
  <si>
    <t>田雨梅</t>
  </si>
  <si>
    <t>周曼青</t>
  </si>
  <si>
    <t>古雪珍</t>
  </si>
  <si>
    <t>周夜山</t>
  </si>
  <si>
    <t>葛政昆</t>
  </si>
  <si>
    <t>郎依秋</t>
  </si>
  <si>
    <t>石香巧</t>
  </si>
  <si>
    <t>伊子川</t>
  </si>
  <si>
    <t>段妙芙</t>
  </si>
  <si>
    <t>杜冰萍</t>
  </si>
  <si>
    <t>晁天真</t>
  </si>
  <si>
    <t>步沛凝</t>
  </si>
  <si>
    <t>那文</t>
  </si>
  <si>
    <t>盛逸平</t>
  </si>
  <si>
    <t>麻侑</t>
  </si>
  <si>
    <t>殷昀</t>
  </si>
  <si>
    <t>公冶振豪</t>
  </si>
  <si>
    <t>全雪晴</t>
  </si>
  <si>
    <t>匡夜白</t>
  </si>
  <si>
    <t>廖仲全</t>
  </si>
  <si>
    <t>洪元彤</t>
  </si>
  <si>
    <t>令狐冰蝶</t>
  </si>
  <si>
    <t>盛志平</t>
  </si>
  <si>
    <t>查依霜</t>
  </si>
  <si>
    <t>臧夜梅</t>
  </si>
  <si>
    <t>桑雅琴</t>
  </si>
  <si>
    <t>柏志宇</t>
  </si>
  <si>
    <t>燕芷荷</t>
  </si>
  <si>
    <t>刁圯</t>
  </si>
  <si>
    <t>寇映菱</t>
  </si>
  <si>
    <t>蒙懿熹</t>
  </si>
  <si>
    <t>彭以青</t>
  </si>
  <si>
    <t>戎紫安</t>
  </si>
  <si>
    <t>庚子墨</t>
  </si>
  <si>
    <t>章以惟</t>
  </si>
  <si>
    <t>邢亦海</t>
  </si>
  <si>
    <t>查玉</t>
  </si>
  <si>
    <t>樊以安</t>
  </si>
  <si>
    <t>夏夜山</t>
  </si>
  <si>
    <t>安元</t>
  </si>
  <si>
    <t>傅幼荷</t>
  </si>
  <si>
    <t>能惜玉</t>
  </si>
  <si>
    <t>秦羽</t>
  </si>
  <si>
    <t>尹奕亮</t>
  </si>
  <si>
    <t>魏夜凡</t>
  </si>
  <si>
    <t>宇文幻梅</t>
  </si>
  <si>
    <t>何若曼</t>
  </si>
  <si>
    <t>皮迎安</t>
  </si>
  <si>
    <t>韶紫萍</t>
  </si>
  <si>
    <t>席智睿</t>
  </si>
  <si>
    <t>左永升</t>
  </si>
  <si>
    <t>盛思菱</t>
  </si>
  <si>
    <t>石忠</t>
  </si>
  <si>
    <t>慕凝雪</t>
  </si>
  <si>
    <t>杭之槐</t>
  </si>
  <si>
    <t>利沂洲</t>
  </si>
  <si>
    <t>江瑗</t>
  </si>
  <si>
    <t>葛志宏</t>
  </si>
  <si>
    <t>能南松</t>
  </si>
  <si>
    <t>都宗泉</t>
  </si>
  <si>
    <t>阮冰露</t>
  </si>
  <si>
    <t>寇梓琬</t>
  </si>
  <si>
    <t>敖之</t>
  </si>
  <si>
    <t>邢亦玉</t>
  </si>
  <si>
    <t>蔚元彤</t>
  </si>
  <si>
    <t>牛小萍</t>
  </si>
  <si>
    <t>焦采珊</t>
  </si>
  <si>
    <t>籍以梅</t>
  </si>
  <si>
    <t>桑以珊</t>
  </si>
  <si>
    <t>穆彤</t>
  </si>
  <si>
    <t>家彤</t>
  </si>
  <si>
    <t>石以梅</t>
  </si>
  <si>
    <t>慕以亦</t>
  </si>
  <si>
    <t>令狐小夏</t>
  </si>
  <si>
    <t>姬小之</t>
  </si>
  <si>
    <t>敖小珍</t>
  </si>
  <si>
    <t>支芷雪</t>
  </si>
  <si>
    <t>舒源</t>
  </si>
  <si>
    <t>利山</t>
  </si>
  <si>
    <t>符沛柔</t>
  </si>
  <si>
    <t>霍意仁</t>
  </si>
  <si>
    <t>堪雨寒</t>
  </si>
  <si>
    <t>那裕仁</t>
  </si>
  <si>
    <t>能宇翔</t>
  </si>
  <si>
    <t>伊埸</t>
  </si>
  <si>
    <t>家小文</t>
  </si>
  <si>
    <t>申屠懿洋</t>
  </si>
  <si>
    <t>童念巧</t>
  </si>
  <si>
    <t>岑夜梅</t>
  </si>
  <si>
    <t>宰夜柳</t>
  </si>
  <si>
    <t>武逸群</t>
  </si>
  <si>
    <t>濮白萱</t>
  </si>
  <si>
    <t>解夜玉</t>
  </si>
  <si>
    <t>毛雪曼</t>
  </si>
  <si>
    <t>白念巧</t>
  </si>
  <si>
    <t>晁已</t>
  </si>
  <si>
    <t>詹政盛</t>
  </si>
  <si>
    <t>宋振豪</t>
  </si>
  <si>
    <t>郗忠翰</t>
  </si>
  <si>
    <t>敖智琰</t>
  </si>
  <si>
    <t>尤子川</t>
  </si>
  <si>
    <t>柯紫萍</t>
  </si>
  <si>
    <t>耿元</t>
  </si>
  <si>
    <t>桂移</t>
  </si>
  <si>
    <t>羊翠巧</t>
  </si>
  <si>
    <t>衡毅音</t>
  </si>
  <si>
    <t>伍梓琬</t>
  </si>
  <si>
    <t>易巧荷</t>
  </si>
  <si>
    <t>索智琰</t>
  </si>
  <si>
    <t>崔朕</t>
  </si>
  <si>
    <t>柯裕炳</t>
  </si>
  <si>
    <t>羊已</t>
  </si>
  <si>
    <t>喻曼雁</t>
  </si>
  <si>
    <t>臧翌</t>
  </si>
  <si>
    <t>盛雅蕊</t>
  </si>
  <si>
    <t>公冶子墨</t>
  </si>
  <si>
    <t>仇雪珊</t>
  </si>
  <si>
    <t>牛念露</t>
  </si>
  <si>
    <t>侯以亦</t>
  </si>
  <si>
    <t>韶夜槐</t>
  </si>
  <si>
    <t>方小竹</t>
  </si>
  <si>
    <t>和碧菱</t>
  </si>
  <si>
    <t>席子政</t>
  </si>
  <si>
    <t>宇文南</t>
  </si>
  <si>
    <t>詹映菱</t>
  </si>
  <si>
    <t>禹小琴</t>
  </si>
  <si>
    <t>羊依霜</t>
  </si>
  <si>
    <t>班惜玉</t>
  </si>
  <si>
    <t>薛以秋</t>
  </si>
  <si>
    <t>扶裕仁</t>
  </si>
  <si>
    <t>隆已</t>
  </si>
  <si>
    <t>朱以那</t>
  </si>
  <si>
    <t>向易</t>
  </si>
  <si>
    <t>仲易蓉</t>
  </si>
  <si>
    <t>章雅蕊</t>
  </si>
  <si>
    <t>裘沛容</t>
  </si>
  <si>
    <t>仰懿熹</t>
  </si>
  <si>
    <t>曹念珊</t>
  </si>
  <si>
    <t>柳碧萱</t>
  </si>
  <si>
    <t>毛凝冬</t>
  </si>
  <si>
    <t>刁原</t>
  </si>
  <si>
    <t>宰仲有</t>
  </si>
  <si>
    <t>查紫山</t>
  </si>
  <si>
    <t>董子川</t>
  </si>
  <si>
    <t>杜安萱</t>
  </si>
  <si>
    <t>刁奕翔</t>
  </si>
  <si>
    <t>邢忠</t>
  </si>
  <si>
    <t>洪臻</t>
  </si>
  <si>
    <t>柯曼</t>
  </si>
  <si>
    <t>封念菡</t>
  </si>
  <si>
    <t>柴仡</t>
  </si>
  <si>
    <t>屈智法</t>
  </si>
  <si>
    <t>索紫雪</t>
  </si>
  <si>
    <t>艾思萱</t>
  </si>
  <si>
    <t>蔚裕忠</t>
  </si>
  <si>
    <t>喻仡</t>
  </si>
  <si>
    <t>皇甫依琴</t>
  </si>
  <si>
    <t>冉志康</t>
  </si>
  <si>
    <t>池致</t>
  </si>
  <si>
    <t>阮依玉</t>
  </si>
  <si>
    <t>廖懿善</t>
  </si>
  <si>
    <t>房圯</t>
  </si>
  <si>
    <t>能勇</t>
  </si>
  <si>
    <t>和念巧</t>
  </si>
  <si>
    <t>羿宗</t>
  </si>
  <si>
    <t>冉夜容</t>
  </si>
  <si>
    <t>皇甫政峰</t>
  </si>
  <si>
    <t>童依琴</t>
  </si>
  <si>
    <t>雷雨寒</t>
  </si>
  <si>
    <t>濮豫</t>
  </si>
  <si>
    <t>金振宇</t>
  </si>
  <si>
    <t>戴郁文</t>
  </si>
  <si>
    <t>扶香</t>
  </si>
  <si>
    <t>白雁芙</t>
  </si>
  <si>
    <t>艾元芹</t>
  </si>
  <si>
    <t>崔易波</t>
  </si>
  <si>
    <t>羊半梅</t>
  </si>
  <si>
    <t>唐秋荷</t>
  </si>
  <si>
    <t>林涵雁</t>
  </si>
  <si>
    <t>石代芙</t>
  </si>
  <si>
    <t>田涵梅</t>
  </si>
  <si>
    <t>潘吟</t>
  </si>
  <si>
    <t>宗夜容</t>
  </si>
  <si>
    <t>尚小松</t>
  </si>
  <si>
    <t>相智琰</t>
  </si>
  <si>
    <t>郎易青</t>
  </si>
  <si>
    <t>潘亦白</t>
  </si>
  <si>
    <t>喻亦春</t>
  </si>
  <si>
    <t>甘芷天</t>
  </si>
  <si>
    <t>廖千萍</t>
  </si>
  <si>
    <t>庚裕仁</t>
  </si>
  <si>
    <t>房冰露</t>
  </si>
  <si>
    <t>詹幻菱</t>
  </si>
  <si>
    <t>房予</t>
  </si>
  <si>
    <t>鞠惜萱</t>
  </si>
  <si>
    <t>鄂仲全</t>
  </si>
  <si>
    <t>席紫蝶</t>
  </si>
  <si>
    <t>胥映菱</t>
  </si>
  <si>
    <t>魏瑛碧</t>
  </si>
  <si>
    <t>文小文</t>
  </si>
  <si>
    <t>施政宏</t>
  </si>
  <si>
    <t>危永</t>
  </si>
  <si>
    <t>竺波</t>
  </si>
  <si>
    <t>童政盛</t>
  </si>
  <si>
    <t>白沛柔</t>
  </si>
  <si>
    <t>金笑萍</t>
  </si>
  <si>
    <t>宦真</t>
  </si>
  <si>
    <t>耿倚</t>
  </si>
  <si>
    <t>卓以</t>
  </si>
  <si>
    <t>甄子翔</t>
  </si>
  <si>
    <t>索小玉</t>
  </si>
  <si>
    <t>何笑寒</t>
  </si>
  <si>
    <t>桂原南</t>
  </si>
  <si>
    <t>施嶷</t>
  </si>
  <si>
    <t>巫翠柔</t>
  </si>
  <si>
    <t>路芷荷</t>
  </si>
  <si>
    <t>印子敬</t>
  </si>
  <si>
    <t>夏侯宇卓</t>
  </si>
  <si>
    <t>卡夜晴</t>
  </si>
  <si>
    <t>花惜萍</t>
  </si>
  <si>
    <t>家秋珊</t>
  </si>
  <si>
    <t>曹意桂</t>
  </si>
  <si>
    <t>秦佑</t>
  </si>
  <si>
    <t>申屠巧香</t>
  </si>
  <si>
    <t>宗知越</t>
  </si>
  <si>
    <t>卓巧凡</t>
  </si>
  <si>
    <t>戴波</t>
  </si>
  <si>
    <t>古新蕾</t>
  </si>
  <si>
    <t>沙幼芙</t>
  </si>
  <si>
    <t>葛知文</t>
  </si>
  <si>
    <t>沈芷蕊</t>
  </si>
  <si>
    <t>徐涵梅</t>
  </si>
  <si>
    <t>鄂忠翰</t>
  </si>
  <si>
    <t>能亦白</t>
  </si>
  <si>
    <t>傅毅</t>
  </si>
  <si>
    <t>樊溢</t>
  </si>
  <si>
    <t>靳元柏</t>
  </si>
  <si>
    <t>富夜山</t>
  </si>
  <si>
    <t>司空翌苗</t>
  </si>
  <si>
    <t>鞠香巧</t>
  </si>
  <si>
    <t>空小凝</t>
  </si>
  <si>
    <t>宰秋巧</t>
  </si>
  <si>
    <t>尹夜易</t>
  </si>
  <si>
    <t>廉梓川</t>
  </si>
  <si>
    <t>支依霜</t>
  </si>
  <si>
    <t>耿盼香</t>
  </si>
  <si>
    <t>池裕仁</t>
  </si>
  <si>
    <t>沈致宏</t>
  </si>
  <si>
    <t>梅永修</t>
  </si>
  <si>
    <t>陶香菱</t>
  </si>
  <si>
    <t>景翠秋</t>
  </si>
  <si>
    <t>宗羽</t>
  </si>
  <si>
    <t>席映寒</t>
  </si>
  <si>
    <t>容含玉</t>
  </si>
  <si>
    <t>公映露</t>
  </si>
  <si>
    <t>易念珊</t>
  </si>
  <si>
    <t>籍子敬</t>
  </si>
  <si>
    <t>富煜炫</t>
  </si>
  <si>
    <t>蒙奕亮</t>
  </si>
  <si>
    <t>戎小翠</t>
  </si>
  <si>
    <t>康萱</t>
  </si>
  <si>
    <t>喻含蕊</t>
  </si>
  <si>
    <t>高裕</t>
  </si>
  <si>
    <t>岑夜春</t>
  </si>
  <si>
    <t>慕乙李</t>
  </si>
  <si>
    <t>焦政峰</t>
  </si>
  <si>
    <t>薛醉芙</t>
  </si>
  <si>
    <t>危秋珊</t>
  </si>
  <si>
    <t>俞小松</t>
  </si>
  <si>
    <t>越小萍</t>
  </si>
  <si>
    <t>樊奕亮</t>
  </si>
  <si>
    <t>印以柳</t>
  </si>
  <si>
    <t>荀以波</t>
  </si>
  <si>
    <t>舒沛容</t>
  </si>
  <si>
    <t>支含巧</t>
  </si>
  <si>
    <t>寇玉松</t>
  </si>
  <si>
    <t>郭以天</t>
  </si>
  <si>
    <t>俞迎</t>
  </si>
  <si>
    <t>雷代芙</t>
  </si>
  <si>
    <t>黎巧蕊</t>
  </si>
  <si>
    <t>徐宇翔</t>
  </si>
  <si>
    <t>班政</t>
  </si>
  <si>
    <t>班芸</t>
  </si>
  <si>
    <t>孟盼秋</t>
  </si>
  <si>
    <t>郎紫翠</t>
  </si>
  <si>
    <t>燕萱</t>
  </si>
  <si>
    <t>桂冷荷</t>
  </si>
  <si>
    <t>魏智睿</t>
  </si>
  <si>
    <t>阮曼雁</t>
  </si>
  <si>
    <t>毛元芹</t>
  </si>
  <si>
    <t>古芸</t>
  </si>
  <si>
    <t>胡逸群</t>
  </si>
  <si>
    <t>巫雁</t>
  </si>
  <si>
    <t>杜冰菱</t>
  </si>
  <si>
    <t>景惜霜</t>
  </si>
  <si>
    <t>邢梓馨</t>
  </si>
  <si>
    <t>沈真</t>
  </si>
  <si>
    <t>戚代巧</t>
  </si>
  <si>
    <t>莫沂洲</t>
  </si>
  <si>
    <t>文香巧</t>
  </si>
  <si>
    <t>郗若曼</t>
  </si>
  <si>
    <t>林卉</t>
  </si>
  <si>
    <t>牛熠</t>
  </si>
  <si>
    <t>古寒梅</t>
  </si>
  <si>
    <t>嵇亦</t>
  </si>
  <si>
    <t>花小翠</t>
  </si>
  <si>
    <t>翟振峰</t>
  </si>
  <si>
    <t>史易波</t>
  </si>
  <si>
    <t>焦盼晴</t>
  </si>
  <si>
    <t>雍致宏</t>
  </si>
  <si>
    <t>洪碧春</t>
  </si>
  <si>
    <t>衡紫蝶</t>
  </si>
  <si>
    <t>越志靖</t>
  </si>
  <si>
    <t>杜源</t>
  </si>
  <si>
    <t>孔易南</t>
  </si>
  <si>
    <t>申屠千萍</t>
  </si>
  <si>
    <t>寇圯</t>
  </si>
  <si>
    <t>席雁芙</t>
  </si>
  <si>
    <t>扈懿洋</t>
  </si>
  <si>
    <t>冀宗</t>
  </si>
  <si>
    <t>阮冰菱</t>
  </si>
  <si>
    <t>解沂洲</t>
  </si>
  <si>
    <t>邢孤菱</t>
  </si>
  <si>
    <t>文曼青</t>
  </si>
  <si>
    <t>姬香</t>
  </si>
  <si>
    <t>花翠秋</t>
  </si>
  <si>
    <t>戴亦安</t>
  </si>
  <si>
    <t>包泳</t>
  </si>
  <si>
    <t>姚易松</t>
  </si>
  <si>
    <t>辛芷巧</t>
  </si>
  <si>
    <t>雍含巧</t>
  </si>
  <si>
    <t>令狐露</t>
  </si>
  <si>
    <t>伍彤</t>
  </si>
  <si>
    <t>舒雁荷</t>
  </si>
  <si>
    <t>胡夜亦</t>
  </si>
  <si>
    <t>堵恨蕊</t>
  </si>
  <si>
    <t>都以珍</t>
  </si>
  <si>
    <t>翁蕊</t>
  </si>
  <si>
    <t>堵朕</t>
  </si>
  <si>
    <t>宦永修</t>
  </si>
  <si>
    <t>桑振豪</t>
  </si>
  <si>
    <t>惠巧凡</t>
  </si>
  <si>
    <t>戎如霜</t>
  </si>
  <si>
    <t>步源</t>
  </si>
  <si>
    <t>公冶友安</t>
  </si>
  <si>
    <t>沈夜南</t>
  </si>
  <si>
    <t>滑天雪</t>
  </si>
  <si>
    <t>虞永海</t>
  </si>
  <si>
    <t>容依珊</t>
  </si>
  <si>
    <t>粱紫萱</t>
  </si>
  <si>
    <t>融夜梅</t>
  </si>
  <si>
    <t>支雨旋</t>
  </si>
  <si>
    <t>印幼南</t>
  </si>
  <si>
    <t>上官紫安</t>
  </si>
  <si>
    <t>宇文夜容</t>
  </si>
  <si>
    <t>薄香菱</t>
  </si>
  <si>
    <t>索海秋</t>
  </si>
  <si>
    <t>宿孤丹</t>
  </si>
  <si>
    <t>包元</t>
  </si>
  <si>
    <t>全伊茂</t>
  </si>
  <si>
    <t>裘裕仁</t>
  </si>
  <si>
    <t>宓夜天</t>
  </si>
  <si>
    <t>朱碧巧</t>
  </si>
  <si>
    <t>寇千琴</t>
  </si>
  <si>
    <t>荀以丹</t>
  </si>
  <si>
    <t>米友山</t>
  </si>
  <si>
    <t>弘映雁</t>
  </si>
  <si>
    <t>郝易玉</t>
  </si>
  <si>
    <t>祖瑛碧</t>
  </si>
  <si>
    <t>靳紫萍</t>
  </si>
  <si>
    <t>沙夜柳</t>
  </si>
  <si>
    <t>皇甫采珊</t>
  </si>
  <si>
    <t>花振群</t>
  </si>
  <si>
    <t>公翠彤</t>
  </si>
  <si>
    <t>方亦海</t>
  </si>
  <si>
    <t>相胤睿</t>
  </si>
  <si>
    <t>章朕</t>
  </si>
  <si>
    <t>牧益存</t>
  </si>
  <si>
    <t>祁冰彤</t>
  </si>
  <si>
    <t>堵念巧</t>
  </si>
  <si>
    <t>尹政盛</t>
  </si>
  <si>
    <t>冀翠彤</t>
  </si>
  <si>
    <t>翟之</t>
  </si>
  <si>
    <t>管亦</t>
  </si>
  <si>
    <t>熊伊康</t>
  </si>
  <si>
    <t>蒙小旋</t>
  </si>
  <si>
    <t>屈振</t>
  </si>
  <si>
    <t>井沛容</t>
  </si>
  <si>
    <t>羿志成</t>
  </si>
  <si>
    <t>申屠夜柳</t>
  </si>
  <si>
    <t>利雪</t>
  </si>
  <si>
    <t>濮胤生</t>
  </si>
  <si>
    <t>伊幼芙</t>
  </si>
  <si>
    <t>魏友山</t>
  </si>
  <si>
    <t>裘易真</t>
  </si>
  <si>
    <t>公醉雪</t>
  </si>
  <si>
    <t>勾圯</t>
  </si>
  <si>
    <t>池天真</t>
  </si>
  <si>
    <t>利懿善</t>
  </si>
  <si>
    <t>袁以山</t>
  </si>
  <si>
    <t>桂山</t>
  </si>
  <si>
    <t>童政峰</t>
  </si>
  <si>
    <t>居代萱</t>
  </si>
  <si>
    <t>祖智超</t>
  </si>
  <si>
    <t>管巧</t>
  </si>
  <si>
    <t>仲以亦</t>
  </si>
  <si>
    <t>燕雅蕊</t>
  </si>
  <si>
    <t>皇甫冰香</t>
  </si>
  <si>
    <t>戈智超</t>
  </si>
  <si>
    <t>宣含巧</t>
  </si>
  <si>
    <t>方新蕾</t>
  </si>
  <si>
    <t>席珍</t>
  </si>
  <si>
    <t>雍安珊</t>
  </si>
  <si>
    <t>宗元芹</t>
  </si>
  <si>
    <t>上官夜容</t>
  </si>
  <si>
    <t>杜碧露</t>
  </si>
  <si>
    <t>高易真</t>
  </si>
  <si>
    <t>花夜容</t>
  </si>
  <si>
    <t>徐亦竹</t>
  </si>
  <si>
    <t>姬芸</t>
  </si>
  <si>
    <t>路小松</t>
  </si>
  <si>
    <t>冀宗泉</t>
  </si>
  <si>
    <t>仰元柏</t>
  </si>
  <si>
    <t>公胤睿</t>
  </si>
  <si>
    <t>臧香</t>
  </si>
  <si>
    <t>仲瑗</t>
  </si>
  <si>
    <t>翟嶷</t>
  </si>
  <si>
    <t>申屠凝雪</t>
  </si>
  <si>
    <t>杜以竹</t>
  </si>
  <si>
    <t>申初晴</t>
  </si>
  <si>
    <t>徐安珊</t>
  </si>
  <si>
    <t>樊益</t>
  </si>
  <si>
    <t>竺念巧</t>
  </si>
  <si>
    <t>岑海秋</t>
  </si>
  <si>
    <t>林宗翰</t>
  </si>
  <si>
    <t>羿秋荷</t>
  </si>
  <si>
    <t>那如薇</t>
  </si>
  <si>
    <t>查冰蝶</t>
  </si>
  <si>
    <t>舒雁</t>
  </si>
  <si>
    <t>元夜天</t>
  </si>
  <si>
    <t>魏之</t>
  </si>
  <si>
    <t>刁智文</t>
  </si>
  <si>
    <t>程以寒</t>
  </si>
  <si>
    <t>宣露</t>
  </si>
  <si>
    <t>魏傲霜</t>
  </si>
  <si>
    <t>巫夜青</t>
  </si>
  <si>
    <t>咎宛秋</t>
  </si>
  <si>
    <t>桓致</t>
  </si>
  <si>
    <t>公冶玉</t>
  </si>
  <si>
    <t>常千萍</t>
  </si>
  <si>
    <t>暨宇方</t>
  </si>
  <si>
    <t>邱雁凝</t>
  </si>
  <si>
    <t>上官宗奇</t>
  </si>
  <si>
    <t>季念露</t>
  </si>
  <si>
    <t>宋夜青</t>
  </si>
  <si>
    <t>公羊幼芙</t>
  </si>
  <si>
    <t>蒙芷雁</t>
  </si>
  <si>
    <t>虞裕仁</t>
  </si>
  <si>
    <t>郭政昆</t>
  </si>
  <si>
    <t>牧水蓉</t>
  </si>
  <si>
    <t>越菱</t>
  </si>
  <si>
    <t>富以秋</t>
  </si>
  <si>
    <t>刁小松</t>
  </si>
  <si>
    <t>戎益</t>
  </si>
  <si>
    <t>姚迎</t>
  </si>
  <si>
    <t>上官念巧</t>
  </si>
  <si>
    <t>胥秋</t>
  </si>
  <si>
    <t>古志雄</t>
  </si>
  <si>
    <t>融映寒</t>
  </si>
  <si>
    <t>仇逸凡</t>
  </si>
  <si>
    <t>符代芙</t>
  </si>
  <si>
    <t>石溢</t>
  </si>
  <si>
    <t>朱昭</t>
  </si>
  <si>
    <t>皮青</t>
  </si>
  <si>
    <t>奚涵雁</t>
  </si>
  <si>
    <t>丁夜槐</t>
  </si>
  <si>
    <t>杭益</t>
  </si>
  <si>
    <t>那智瑞</t>
  </si>
  <si>
    <t>宰喻</t>
  </si>
  <si>
    <t>相以那</t>
  </si>
  <si>
    <t>牛沂洲</t>
  </si>
  <si>
    <t>冉以梅</t>
  </si>
  <si>
    <t>郎香菱</t>
  </si>
  <si>
    <t>戴依玉</t>
  </si>
  <si>
    <t>能永</t>
  </si>
  <si>
    <t>金益存</t>
  </si>
  <si>
    <t>祁涵菡</t>
  </si>
  <si>
    <t>翁翌苗</t>
  </si>
  <si>
    <t>尹志安</t>
  </si>
  <si>
    <t>祝易文</t>
  </si>
  <si>
    <t>咎之</t>
  </si>
  <si>
    <t>桑巧蕊</t>
  </si>
  <si>
    <t>丁惜蕊</t>
  </si>
  <si>
    <t>仇致</t>
  </si>
  <si>
    <t>傅侑</t>
  </si>
  <si>
    <t>戈志豪</t>
  </si>
  <si>
    <t>施夜天</t>
  </si>
  <si>
    <t>羊吟</t>
  </si>
  <si>
    <t>袁志卿</t>
  </si>
  <si>
    <t>甄政宏</t>
  </si>
  <si>
    <t>裘志文</t>
  </si>
  <si>
    <t>章友易</t>
  </si>
  <si>
    <t>高懿</t>
  </si>
  <si>
    <t>柯易</t>
  </si>
  <si>
    <t>岑孤容</t>
  </si>
  <si>
    <t>家山</t>
  </si>
  <si>
    <t>巴智儒</t>
  </si>
  <si>
    <t>沙夜山</t>
  </si>
  <si>
    <t>彭槐</t>
  </si>
  <si>
    <t>申屠泳</t>
  </si>
  <si>
    <t>孟宗泉</t>
  </si>
  <si>
    <t>杜壹</t>
  </si>
  <si>
    <t>查移</t>
  </si>
  <si>
    <t>夏侯盼夏</t>
  </si>
  <si>
    <t>宰壹</t>
  </si>
  <si>
    <t>甘英琦</t>
  </si>
  <si>
    <t>裘子墨</t>
  </si>
  <si>
    <t>郭涵菡</t>
  </si>
  <si>
    <t>安又槐</t>
  </si>
  <si>
    <t>高夜天</t>
  </si>
  <si>
    <t>丁海露</t>
  </si>
  <si>
    <t>屠智儒</t>
  </si>
  <si>
    <t>章芷巧</t>
  </si>
  <si>
    <t>季宗</t>
  </si>
  <si>
    <t>金雅蕊</t>
  </si>
  <si>
    <t>和珠</t>
  </si>
  <si>
    <t>鞠翠萱</t>
  </si>
  <si>
    <t>裘以亦</t>
  </si>
  <si>
    <t>董菱</t>
  </si>
  <si>
    <t>季盼夏</t>
  </si>
  <si>
    <t>丁圯</t>
  </si>
  <si>
    <t>魏毅</t>
  </si>
  <si>
    <t>上官幼菱</t>
  </si>
  <si>
    <t>甄冰彤</t>
  </si>
  <si>
    <t>杜念露</t>
  </si>
  <si>
    <t>寇煜</t>
  </si>
  <si>
    <t>郎子昂</t>
  </si>
  <si>
    <t>沙千柔</t>
  </si>
  <si>
    <t>查以松</t>
  </si>
  <si>
    <t>羿代芙</t>
  </si>
  <si>
    <t>郎宇翔</t>
  </si>
  <si>
    <t>明震宇</t>
  </si>
  <si>
    <t>曾南霜</t>
  </si>
  <si>
    <t>莫振峰</t>
  </si>
  <si>
    <t>石千蕊</t>
  </si>
  <si>
    <t>杜幻露</t>
  </si>
  <si>
    <t>仲芷巧</t>
  </si>
  <si>
    <t>仰益</t>
  </si>
  <si>
    <t>薛香</t>
  </si>
  <si>
    <t>羊元彤</t>
  </si>
  <si>
    <t>蔚紫山</t>
  </si>
  <si>
    <t>童原</t>
  </si>
  <si>
    <t>柯仲峰</t>
  </si>
  <si>
    <t>荀依秋</t>
  </si>
  <si>
    <t>宿盼夏</t>
  </si>
  <si>
    <t>申屠冷霜</t>
  </si>
  <si>
    <t>陶山</t>
  </si>
  <si>
    <t>禹醉芙</t>
  </si>
  <si>
    <t>宓原南</t>
  </si>
  <si>
    <t>家子政</t>
  </si>
  <si>
    <t>司文</t>
  </si>
  <si>
    <t>皮冷荷</t>
  </si>
  <si>
    <t>包亦松</t>
  </si>
  <si>
    <t>邢山</t>
  </si>
  <si>
    <t>毛念菡</t>
  </si>
  <si>
    <t>董壹</t>
  </si>
  <si>
    <t>勾羿衍</t>
  </si>
  <si>
    <t>隆志宏</t>
  </si>
  <si>
    <t>李碧露</t>
  </si>
  <si>
    <t>桑夜珍</t>
  </si>
  <si>
    <t>詹圯</t>
  </si>
  <si>
    <t>洪翠菡</t>
  </si>
  <si>
    <t>粱夜梅</t>
  </si>
  <si>
    <t>胡子昂</t>
  </si>
  <si>
    <t>符乙李</t>
  </si>
  <si>
    <t>邢元彤</t>
  </si>
  <si>
    <t>施珍</t>
  </si>
  <si>
    <t>昌丹亦</t>
  </si>
  <si>
    <t>粱妤</t>
  </si>
  <si>
    <t>常志豪</t>
  </si>
  <si>
    <t>荀碧巧</t>
  </si>
  <si>
    <t>冷志文</t>
  </si>
  <si>
    <t>融雪珊</t>
  </si>
  <si>
    <t>井之安</t>
  </si>
  <si>
    <t>郗玉松</t>
  </si>
  <si>
    <t>咎千萍</t>
  </si>
  <si>
    <t>堵圯</t>
  </si>
  <si>
    <t>羊代秋</t>
  </si>
  <si>
    <t>麻玉松</t>
  </si>
  <si>
    <t>宇文孤容</t>
  </si>
  <si>
    <t>那念珊</t>
  </si>
  <si>
    <t>郝嶷</t>
  </si>
  <si>
    <t>蔚以秋</t>
  </si>
  <si>
    <t>刁映雁</t>
  </si>
  <si>
    <t>能曼蕾</t>
  </si>
  <si>
    <t>雍冷霜</t>
  </si>
  <si>
    <t>家竹</t>
  </si>
  <si>
    <t>尚仲有</t>
  </si>
  <si>
    <t>都小易</t>
  </si>
  <si>
    <t>何裕仁</t>
  </si>
  <si>
    <t>白雨琴</t>
  </si>
  <si>
    <t>卓天雪</t>
  </si>
  <si>
    <t>申薇</t>
  </si>
  <si>
    <t>金惜萱</t>
  </si>
  <si>
    <t>司空以南</t>
  </si>
  <si>
    <t>全之柏</t>
  </si>
  <si>
    <t>平源</t>
  </si>
  <si>
    <t>伏紫蝶</t>
  </si>
  <si>
    <t>茅以那</t>
  </si>
  <si>
    <t>戚夜旋</t>
  </si>
  <si>
    <t>暨之槐</t>
  </si>
  <si>
    <t>仇紫玉</t>
  </si>
  <si>
    <t>杭雪海</t>
  </si>
  <si>
    <t>向小旋</t>
  </si>
  <si>
    <t>仰智琰</t>
  </si>
  <si>
    <t>路白萱</t>
  </si>
  <si>
    <t>尹致</t>
  </si>
  <si>
    <t>班小旋</t>
  </si>
  <si>
    <t>敖夜槐</t>
  </si>
  <si>
    <t>殷小珍</t>
  </si>
  <si>
    <t>穆珍</t>
  </si>
  <si>
    <t>童元芹</t>
  </si>
  <si>
    <t>蔡紫安</t>
  </si>
  <si>
    <t>太叔冰露</t>
  </si>
  <si>
    <t>仇芷雁</t>
  </si>
  <si>
    <t>牧涵菱</t>
  </si>
  <si>
    <t>元紫山</t>
  </si>
  <si>
    <t>向秋荷</t>
  </si>
  <si>
    <t>冀夜晴</t>
  </si>
  <si>
    <t>暨代荷</t>
  </si>
  <si>
    <t>申屠昀威</t>
  </si>
  <si>
    <t>唐紫萱</t>
  </si>
  <si>
    <t>薛涵梅</t>
  </si>
  <si>
    <t>殷子昂</t>
  </si>
  <si>
    <t>仰昀威</t>
  </si>
  <si>
    <t>敖雨竹</t>
  </si>
  <si>
    <t>荀含巧</t>
  </si>
  <si>
    <t>步竹</t>
  </si>
  <si>
    <t>匡夜安</t>
  </si>
  <si>
    <t>滑紫萱</t>
  </si>
  <si>
    <t>敖惜萱</t>
  </si>
  <si>
    <t>易夜青</t>
  </si>
  <si>
    <t>徐真</t>
  </si>
  <si>
    <t>尹小文</t>
  </si>
  <si>
    <t>步含蕊</t>
  </si>
  <si>
    <t>皮以柳</t>
  </si>
  <si>
    <t>秋有</t>
  </si>
  <si>
    <t>伍紫山</t>
  </si>
  <si>
    <t>申屠安萱</t>
  </si>
  <si>
    <t>公芷蕊</t>
  </si>
  <si>
    <t>阮振</t>
  </si>
  <si>
    <t>相友安</t>
  </si>
  <si>
    <t>符瑛碧</t>
  </si>
  <si>
    <t>孔又槐</t>
  </si>
  <si>
    <t>融秋巧</t>
  </si>
  <si>
    <t>查夜槐</t>
  </si>
  <si>
    <t>俞永安</t>
  </si>
  <si>
    <t>幸雨竹</t>
  </si>
  <si>
    <t>米念珊</t>
  </si>
  <si>
    <t>牧子翔</t>
  </si>
  <si>
    <t>申傲萱</t>
  </si>
  <si>
    <t>越盼香</t>
  </si>
  <si>
    <t>戴英琦</t>
  </si>
  <si>
    <t>常仲有</t>
  </si>
  <si>
    <t>牛伊茂</t>
  </si>
  <si>
    <t>匡智文</t>
  </si>
  <si>
    <t>堪伊希</t>
  </si>
  <si>
    <t>胡傲柔</t>
  </si>
  <si>
    <t>武震宇</t>
  </si>
  <si>
    <t>郝雨琴</t>
  </si>
  <si>
    <t>申屠冰露</t>
  </si>
  <si>
    <t>昌沛凝</t>
  </si>
  <si>
    <t>隆恨蕊</t>
  </si>
  <si>
    <t>季安珊</t>
  </si>
  <si>
    <t>杭天雪</t>
  </si>
  <si>
    <t>仇盼夏</t>
  </si>
  <si>
    <t>魏妙菡</t>
  </si>
  <si>
    <t>倪涵菱</t>
  </si>
  <si>
    <t>黎芷珊</t>
  </si>
  <si>
    <t>何碧春</t>
  </si>
  <si>
    <t>堪原南</t>
  </si>
  <si>
    <t>杜泳</t>
  </si>
  <si>
    <t>危知越</t>
  </si>
  <si>
    <t>伍智法</t>
  </si>
  <si>
    <t>焦沛凝</t>
  </si>
  <si>
    <t>封夜柳</t>
  </si>
  <si>
    <t>卡小翠</t>
  </si>
  <si>
    <t>司倚</t>
  </si>
  <si>
    <t>宓逸平</t>
  </si>
  <si>
    <t>茅雁露</t>
  </si>
  <si>
    <t>房元蝶</t>
  </si>
  <si>
    <t>宇文碧秋</t>
  </si>
  <si>
    <t>申屠霜</t>
  </si>
  <si>
    <t>寇笑寒</t>
  </si>
  <si>
    <t>羿原南</t>
  </si>
  <si>
    <t>能小翠</t>
  </si>
  <si>
    <t>宰政皓</t>
  </si>
  <si>
    <t>崔夜珍</t>
  </si>
  <si>
    <t>傅夜山</t>
  </si>
  <si>
    <t>元妙芙</t>
  </si>
  <si>
    <t>向哲</t>
  </si>
  <si>
    <t>翟懿善</t>
  </si>
  <si>
    <t>都致宏</t>
  </si>
  <si>
    <t>咎念巧</t>
  </si>
  <si>
    <t>房容</t>
  </si>
  <si>
    <t>曹凝雪</t>
  </si>
  <si>
    <t>姚瑜</t>
  </si>
  <si>
    <t>仇有</t>
  </si>
  <si>
    <t>冀之柏</t>
  </si>
  <si>
    <t>金思真</t>
  </si>
  <si>
    <t>何幼南</t>
  </si>
  <si>
    <t>姚夏</t>
  </si>
  <si>
    <t>越振峰</t>
  </si>
  <si>
    <t>申屠亦竹</t>
  </si>
  <si>
    <t>韶以那</t>
  </si>
  <si>
    <t>申屠如霜</t>
  </si>
  <si>
    <t>全萍</t>
  </si>
  <si>
    <t>蔡宛亦</t>
  </si>
  <si>
    <t>蔚翠柔</t>
  </si>
  <si>
    <t>舒英</t>
  </si>
  <si>
    <t>雍酉</t>
  </si>
  <si>
    <t>印夜晴</t>
  </si>
  <si>
    <t>管涵梅</t>
  </si>
  <si>
    <t>隆元容</t>
  </si>
  <si>
    <t>皮易之</t>
  </si>
  <si>
    <t>麻瑗</t>
  </si>
  <si>
    <t>牧孤菱</t>
  </si>
  <si>
    <t>容紫山</t>
  </si>
  <si>
    <t>郭紫萱</t>
  </si>
  <si>
    <t>靳椅</t>
  </si>
  <si>
    <t>竺易青</t>
  </si>
  <si>
    <t>宇文奕</t>
  </si>
  <si>
    <t>高翊九</t>
  </si>
  <si>
    <t>戈妤</t>
  </si>
  <si>
    <t>咎巧荷</t>
  </si>
  <si>
    <t>全夜旋</t>
  </si>
  <si>
    <t>班如薇</t>
  </si>
  <si>
    <t>惠雨琴</t>
  </si>
  <si>
    <t>郗懿</t>
  </si>
  <si>
    <t>姚志</t>
  </si>
  <si>
    <t>曾忠</t>
  </si>
  <si>
    <t>梅治柏</t>
  </si>
  <si>
    <t>靳夜槐</t>
  </si>
  <si>
    <t>江香菱</t>
  </si>
  <si>
    <t>程宗儒</t>
  </si>
  <si>
    <t>惠映雁</t>
  </si>
  <si>
    <t>向夜亦</t>
  </si>
  <si>
    <t>符半香</t>
  </si>
  <si>
    <t>宿翠巧</t>
  </si>
  <si>
    <t>蔚傲霜</t>
  </si>
  <si>
    <t>梅蕊</t>
  </si>
  <si>
    <t>堪以惟</t>
  </si>
  <si>
    <t>索屹</t>
  </si>
  <si>
    <t>伏茵</t>
  </si>
  <si>
    <t>虞屹</t>
  </si>
  <si>
    <t>平翊九</t>
  </si>
  <si>
    <t>杭亦春</t>
  </si>
  <si>
    <t>柴智</t>
  </si>
  <si>
    <t>成梓馨</t>
  </si>
  <si>
    <t>昌易波</t>
  </si>
  <si>
    <t>何紫真</t>
  </si>
  <si>
    <t>晁志伯</t>
  </si>
  <si>
    <t>梅珍</t>
  </si>
  <si>
    <t>裘政哲</t>
  </si>
  <si>
    <t>裘永修</t>
  </si>
  <si>
    <t>任槐</t>
  </si>
  <si>
    <t>虞曼彤</t>
  </si>
  <si>
    <t>宿夜南</t>
  </si>
  <si>
    <t>澹台碧春</t>
  </si>
  <si>
    <t>胥翠萱</t>
  </si>
  <si>
    <t>靳紫萱</t>
  </si>
  <si>
    <t>周胤生</t>
  </si>
  <si>
    <t>令狐南</t>
  </si>
  <si>
    <t>太叔秋翠</t>
  </si>
  <si>
    <t>相紫萍</t>
  </si>
  <si>
    <t>索盼香</t>
  </si>
  <si>
    <t>危芷蕾</t>
  </si>
  <si>
    <t>慕子昂</t>
  </si>
  <si>
    <t>戎凝雪</t>
  </si>
  <si>
    <t>卡代芙</t>
  </si>
  <si>
    <t>竺勇豪</t>
  </si>
  <si>
    <t>狄涵菡</t>
  </si>
  <si>
    <t>平夜梅</t>
  </si>
  <si>
    <t>耿念露</t>
  </si>
  <si>
    <t>薛小蕊</t>
  </si>
  <si>
    <t>元亦</t>
  </si>
  <si>
    <t>穆子墨</t>
  </si>
  <si>
    <t>晁珍</t>
  </si>
  <si>
    <t>雷平蝶</t>
  </si>
  <si>
    <t>魏雨旋</t>
  </si>
  <si>
    <t>席翠菡</t>
  </si>
  <si>
    <t>安益存</t>
  </si>
  <si>
    <t>戎安珊</t>
  </si>
  <si>
    <t>牛依琴</t>
  </si>
  <si>
    <t>封沛柔</t>
  </si>
  <si>
    <t>耿巧凡</t>
  </si>
  <si>
    <t>符雨旋</t>
  </si>
  <si>
    <t>邴政哲</t>
  </si>
  <si>
    <t>景夜山</t>
  </si>
  <si>
    <t>危永升</t>
  </si>
  <si>
    <t>宿正</t>
  </si>
  <si>
    <t>虞志明</t>
  </si>
  <si>
    <t>班以惟</t>
  </si>
  <si>
    <t>尹雨竹</t>
  </si>
  <si>
    <t>咎懿熹</t>
  </si>
  <si>
    <t>夏之</t>
  </si>
  <si>
    <t>俞孤晴</t>
  </si>
  <si>
    <t>江霜</t>
  </si>
  <si>
    <t>宋幻巧</t>
  </si>
  <si>
    <t>廖雨梅</t>
  </si>
  <si>
    <t>慕容亦松</t>
  </si>
  <si>
    <t>郎之安</t>
  </si>
  <si>
    <t>樊振</t>
  </si>
  <si>
    <t>柴易玉</t>
  </si>
  <si>
    <t>鄂熠</t>
  </si>
  <si>
    <t>霍易亦</t>
  </si>
  <si>
    <t>田屹</t>
  </si>
  <si>
    <t>廉以旋</t>
  </si>
  <si>
    <t>蔚雅蕊</t>
  </si>
  <si>
    <t>印子昂</t>
  </si>
  <si>
    <t>黎宛亦</t>
  </si>
  <si>
    <t>宰曼</t>
  </si>
  <si>
    <t>艾依秋</t>
  </si>
  <si>
    <t>毛夜安</t>
  </si>
  <si>
    <t>桂雨梅</t>
  </si>
  <si>
    <t>翁永修</t>
  </si>
  <si>
    <t>邱志</t>
  </si>
  <si>
    <t>麻月</t>
  </si>
  <si>
    <t>祁宛菡</t>
  </si>
  <si>
    <t>宦益</t>
  </si>
  <si>
    <t>索亦竹</t>
  </si>
  <si>
    <t>鄂念芹</t>
  </si>
  <si>
    <t>平政哲</t>
  </si>
  <si>
    <t>申屠代荷</t>
  </si>
  <si>
    <t>符翌</t>
  </si>
  <si>
    <t>易芷珍</t>
  </si>
  <si>
    <t>戈思真</t>
  </si>
  <si>
    <t>巫平蝶</t>
  </si>
  <si>
    <t>毛知文</t>
  </si>
  <si>
    <t>能亦凝</t>
  </si>
  <si>
    <t>上官忠翰</t>
  </si>
  <si>
    <t>全天雪</t>
  </si>
  <si>
    <t>庚傲霜</t>
  </si>
  <si>
    <t>宓盼晴</t>
  </si>
  <si>
    <t>汲屹</t>
  </si>
  <si>
    <t>卡雨寒</t>
  </si>
  <si>
    <t>郎千萍</t>
  </si>
  <si>
    <t>柏巧香</t>
  </si>
  <si>
    <t>辛亦松</t>
  </si>
  <si>
    <t>辛雪</t>
  </si>
  <si>
    <t>廉真</t>
  </si>
  <si>
    <t>匡智法</t>
  </si>
  <si>
    <t>卡奕君</t>
  </si>
  <si>
    <t>羊冰彤</t>
  </si>
  <si>
    <t>邢映雁</t>
  </si>
  <si>
    <t>石亦竹</t>
  </si>
  <si>
    <t>胥惜萱</t>
  </si>
  <si>
    <t>桑政盛</t>
  </si>
  <si>
    <t>封易</t>
  </si>
  <si>
    <t>穆之</t>
  </si>
  <si>
    <t>袁夜寒</t>
  </si>
  <si>
    <t>詹紫萱</t>
  </si>
  <si>
    <t>倪盼夏</t>
  </si>
  <si>
    <t>朱雪海</t>
  </si>
  <si>
    <t>史小旋</t>
  </si>
  <si>
    <t>金以丹</t>
  </si>
  <si>
    <t>薛智琰</t>
  </si>
  <si>
    <t>令狐夜安</t>
  </si>
  <si>
    <t>桓以晴</t>
  </si>
  <si>
    <t>喻翠菡</t>
  </si>
  <si>
    <t>竺逸昆</t>
  </si>
  <si>
    <t>汪翊九</t>
  </si>
  <si>
    <t>和以旋</t>
  </si>
  <si>
    <t>孟孤晴</t>
  </si>
  <si>
    <t>蒙迎安</t>
  </si>
  <si>
    <t>盛含巧</t>
  </si>
  <si>
    <t>危夜白</t>
  </si>
  <si>
    <t>荀菱</t>
  </si>
  <si>
    <t>毛夏</t>
  </si>
  <si>
    <t>扶政盛</t>
  </si>
  <si>
    <t>蔚以晴</t>
  </si>
  <si>
    <t>上官南松</t>
  </si>
  <si>
    <t>符政哲</t>
  </si>
  <si>
    <t>柯天雪</t>
  </si>
  <si>
    <t>管振宇</t>
  </si>
  <si>
    <t>邢智</t>
  </si>
  <si>
    <t>席智琰</t>
  </si>
  <si>
    <t>沙予</t>
  </si>
  <si>
    <t>冷水蓉</t>
  </si>
  <si>
    <t>郭代萱</t>
  </si>
  <si>
    <t>司空易之</t>
  </si>
  <si>
    <t>向以秋</t>
  </si>
  <si>
    <t>牛裕忠</t>
  </si>
  <si>
    <t>易志</t>
  </si>
  <si>
    <t>郜玉松</t>
  </si>
  <si>
    <t>弘椅</t>
  </si>
  <si>
    <t>焦增</t>
  </si>
  <si>
    <t>常忠舜</t>
  </si>
  <si>
    <t>狄志安</t>
  </si>
  <si>
    <t>毛孤丹</t>
  </si>
  <si>
    <t>索思菱</t>
  </si>
  <si>
    <t>侯翼</t>
  </si>
  <si>
    <t>崔子墨</t>
  </si>
  <si>
    <t>岑雪</t>
  </si>
  <si>
    <t>汪易真</t>
  </si>
  <si>
    <t>和羿衍</t>
  </si>
  <si>
    <t>扶政</t>
  </si>
  <si>
    <t>虞紫真</t>
  </si>
  <si>
    <t>蔡亦安</t>
  </si>
  <si>
    <t>查冰彤</t>
  </si>
  <si>
    <t>孔醉芙</t>
  </si>
  <si>
    <t>孔伊康</t>
  </si>
  <si>
    <t>路夜寒</t>
  </si>
  <si>
    <t>文小夏</t>
  </si>
  <si>
    <t>任音</t>
  </si>
  <si>
    <t>平映雁</t>
  </si>
  <si>
    <t>郎元</t>
  </si>
  <si>
    <t>秦子墨</t>
  </si>
  <si>
    <t>傅幻菱</t>
  </si>
  <si>
    <t>夏以天</t>
  </si>
  <si>
    <t>唐以青</t>
  </si>
  <si>
    <t>徐忠舜</t>
  </si>
  <si>
    <t>嵇永泰</t>
  </si>
  <si>
    <t>常志靖</t>
  </si>
  <si>
    <t>夏侯之柏</t>
  </si>
  <si>
    <t>符冰香</t>
  </si>
  <si>
    <t>岑冷菱</t>
  </si>
  <si>
    <t>巫香菱</t>
  </si>
  <si>
    <t>桑映雁</t>
  </si>
  <si>
    <t>穆振祥</t>
  </si>
  <si>
    <t>石芷天</t>
  </si>
  <si>
    <t>柯念芹</t>
  </si>
  <si>
    <t>康沛凝</t>
  </si>
  <si>
    <t>柴海秋</t>
  </si>
  <si>
    <t>晁芷雪</t>
  </si>
  <si>
    <t>太叔易玉</t>
  </si>
  <si>
    <t>安伊希</t>
  </si>
  <si>
    <t>夏紫萍</t>
  </si>
  <si>
    <t>咎惜香</t>
  </si>
  <si>
    <t>羊志</t>
  </si>
  <si>
    <t>翁秋巧</t>
  </si>
  <si>
    <t>牛耀正</t>
  </si>
  <si>
    <t>牛寒梅</t>
  </si>
  <si>
    <t>常以珊</t>
  </si>
  <si>
    <t>夏侯紫萱</t>
  </si>
  <si>
    <t>雍巧</t>
  </si>
  <si>
    <t>高巧蕊</t>
  </si>
  <si>
    <t>管吟</t>
  </si>
  <si>
    <t>樊永修</t>
  </si>
  <si>
    <t>籍念珊</t>
  </si>
  <si>
    <t>尚埸</t>
  </si>
  <si>
    <t>桓永</t>
  </si>
  <si>
    <t>花冰萍</t>
  </si>
  <si>
    <t>晏元容</t>
  </si>
  <si>
    <t>晁亦松</t>
  </si>
  <si>
    <t>牧小文</t>
  </si>
  <si>
    <t>公冶以柳</t>
  </si>
  <si>
    <t>曾瑜</t>
  </si>
  <si>
    <t>和侑</t>
  </si>
  <si>
    <t>左夜雪</t>
  </si>
  <si>
    <t>廖小夏</t>
  </si>
  <si>
    <t>仇梓馨</t>
  </si>
  <si>
    <t>井玉</t>
  </si>
  <si>
    <t>鄂曼蕾</t>
  </si>
  <si>
    <t>高易南</t>
  </si>
  <si>
    <t>苗勇</t>
  </si>
  <si>
    <t>殷以惟</t>
  </si>
  <si>
    <t>周伊希</t>
  </si>
  <si>
    <t>席翠彤</t>
  </si>
  <si>
    <t>戈漪</t>
  </si>
  <si>
    <t>柏懿熹</t>
  </si>
  <si>
    <t>焦羿衍</t>
  </si>
  <si>
    <t>全政</t>
  </si>
  <si>
    <t>申椅</t>
  </si>
  <si>
    <t>能志雄</t>
  </si>
  <si>
    <t>程臻</t>
  </si>
  <si>
    <t>咎向薇</t>
  </si>
  <si>
    <t>秦紫南</t>
  </si>
  <si>
    <t>米芝</t>
  </si>
  <si>
    <t>邢英季</t>
  </si>
  <si>
    <t>丁志平</t>
  </si>
  <si>
    <t>鄂巧香</t>
  </si>
  <si>
    <t>潘泳</t>
  </si>
  <si>
    <t>徐智超</t>
  </si>
  <si>
    <t>席志卿</t>
  </si>
  <si>
    <t>方宗</t>
  </si>
  <si>
    <t>殷初晴</t>
  </si>
  <si>
    <t>皮宗翰</t>
  </si>
  <si>
    <t>常永</t>
  </si>
  <si>
    <t>段政峰</t>
  </si>
  <si>
    <t>扶仲</t>
  </si>
  <si>
    <t>屈煜</t>
  </si>
  <si>
    <t>公冶裕炳</t>
  </si>
  <si>
    <t>林芙</t>
  </si>
  <si>
    <t>濮以旋</t>
  </si>
  <si>
    <t>印意</t>
  </si>
  <si>
    <t>郗雪珍</t>
  </si>
  <si>
    <t>秋小玉</t>
  </si>
  <si>
    <t>巴裕</t>
  </si>
  <si>
    <t>虞念巧</t>
  </si>
  <si>
    <t>申屠昀</t>
  </si>
  <si>
    <t>和安珊</t>
  </si>
  <si>
    <t>禹山</t>
  </si>
  <si>
    <t>廉小旋</t>
  </si>
  <si>
    <t>童毅</t>
  </si>
  <si>
    <t>米智霖</t>
  </si>
  <si>
    <t>黎侑</t>
  </si>
  <si>
    <t>成意仁</t>
  </si>
  <si>
    <t>姚天雪</t>
  </si>
  <si>
    <t>支振峰</t>
  </si>
  <si>
    <t>全芸</t>
  </si>
  <si>
    <t>步巧香</t>
  </si>
  <si>
    <t>井伊康</t>
  </si>
  <si>
    <t>雍珍</t>
  </si>
  <si>
    <t>童夜天</t>
  </si>
  <si>
    <t>席曼青</t>
  </si>
  <si>
    <t>宋志伯</t>
  </si>
  <si>
    <t>宋南</t>
  </si>
  <si>
    <t>巫正友</t>
  </si>
  <si>
    <t>羿亦</t>
  </si>
  <si>
    <t>濮巧</t>
  </si>
  <si>
    <t>胡亦松</t>
  </si>
  <si>
    <t>牧昭</t>
  </si>
  <si>
    <t>茅含巧</t>
  </si>
  <si>
    <t>苗朕</t>
  </si>
  <si>
    <t>程紫真</t>
  </si>
  <si>
    <t>宣傲薇</t>
  </si>
  <si>
    <t>殷志豪</t>
  </si>
  <si>
    <t>伊千琴</t>
  </si>
  <si>
    <t>惠亦天</t>
  </si>
  <si>
    <t>臧酉</t>
  </si>
  <si>
    <t>查凝雪</t>
  </si>
  <si>
    <t>衡智文</t>
  </si>
  <si>
    <t>平夜之</t>
  </si>
  <si>
    <t>任沛容</t>
  </si>
  <si>
    <t>冀乙李</t>
  </si>
  <si>
    <t>廖雨竹</t>
  </si>
  <si>
    <t>蔡如霜</t>
  </si>
  <si>
    <t>雷子敬</t>
  </si>
  <si>
    <t>白翠萱</t>
  </si>
  <si>
    <t>薄含玉</t>
  </si>
  <si>
    <t>索初晴</t>
  </si>
  <si>
    <t>舒平蝶</t>
  </si>
  <si>
    <t>池雨梅</t>
  </si>
  <si>
    <t>蔚碧菱</t>
  </si>
  <si>
    <t>查珍</t>
  </si>
  <si>
    <t>汲小凝</t>
  </si>
  <si>
    <t>易思萱</t>
  </si>
  <si>
    <t>蔡永升</t>
  </si>
  <si>
    <t>粱政</t>
  </si>
  <si>
    <t>祁臆</t>
  </si>
  <si>
    <t>王惜玉</t>
  </si>
  <si>
    <t>易碧春</t>
  </si>
  <si>
    <t>羿知冀</t>
  </si>
  <si>
    <t>江夜白</t>
  </si>
  <si>
    <t>衡雨梅</t>
  </si>
  <si>
    <t>段夜寒</t>
  </si>
  <si>
    <t>樊宗</t>
  </si>
  <si>
    <t>辛雨旋</t>
  </si>
  <si>
    <t>袁翠秋</t>
  </si>
  <si>
    <t>岑易南</t>
  </si>
  <si>
    <t>宓以寒</t>
  </si>
  <si>
    <t>程秋荷</t>
  </si>
  <si>
    <t>郎傲薇</t>
  </si>
  <si>
    <t>明傲柔</t>
  </si>
  <si>
    <t>衡幼菱</t>
  </si>
  <si>
    <t>惠槐</t>
  </si>
  <si>
    <t>巴翊</t>
  </si>
  <si>
    <t>晏夜春</t>
  </si>
  <si>
    <t>祖雅蕊</t>
  </si>
  <si>
    <t>蒙半香</t>
  </si>
  <si>
    <t>喻雅琴</t>
  </si>
  <si>
    <t>杭羿衍</t>
  </si>
  <si>
    <t>向亦凝</t>
  </si>
  <si>
    <t>索秋荷</t>
  </si>
  <si>
    <t>慕子墨</t>
  </si>
  <si>
    <t>寇以梅</t>
  </si>
  <si>
    <t>汲振群</t>
  </si>
  <si>
    <t>裘夜白</t>
  </si>
  <si>
    <t>裘易之</t>
  </si>
  <si>
    <t>仲盼香</t>
  </si>
  <si>
    <t>曾小易</t>
  </si>
  <si>
    <t>古夜柳</t>
  </si>
  <si>
    <t>宋瑛碧</t>
  </si>
  <si>
    <t>左震宇</t>
  </si>
  <si>
    <t>融思菱</t>
  </si>
  <si>
    <t>包冰夏</t>
  </si>
  <si>
    <t>林逸淳</t>
  </si>
  <si>
    <t>臧盼晴</t>
  </si>
  <si>
    <t>汲代秋</t>
  </si>
  <si>
    <t>樊紫萍</t>
  </si>
  <si>
    <t>羊政霖</t>
  </si>
  <si>
    <t>伊逸群</t>
  </si>
  <si>
    <t>虞夜南</t>
  </si>
  <si>
    <t>桓月</t>
  </si>
  <si>
    <t>侯志平</t>
  </si>
  <si>
    <t>尚易波</t>
  </si>
  <si>
    <t>利夜玉</t>
  </si>
  <si>
    <t>盛思真</t>
  </si>
  <si>
    <t>空志宇</t>
  </si>
  <si>
    <t>路志任</t>
  </si>
  <si>
    <t>公羊夜春</t>
  </si>
  <si>
    <t>彭紫真</t>
  </si>
  <si>
    <t>巫智瑞</t>
  </si>
  <si>
    <t>伏自</t>
  </si>
  <si>
    <t>蔡奕</t>
  </si>
  <si>
    <t>奚盼晴</t>
  </si>
  <si>
    <t>彭念珊</t>
  </si>
  <si>
    <t>虞以梅</t>
  </si>
  <si>
    <t>魏丹亦</t>
  </si>
  <si>
    <t>邱梓川</t>
  </si>
  <si>
    <t>杜振豪</t>
  </si>
  <si>
    <t>潘曼雁</t>
  </si>
  <si>
    <t>柯倚</t>
  </si>
  <si>
    <t>惠夜凡</t>
  </si>
  <si>
    <t>宋小珍</t>
  </si>
  <si>
    <t>晁朕</t>
  </si>
  <si>
    <t>汲永</t>
  </si>
  <si>
    <t>田志嘉</t>
  </si>
  <si>
    <t>施吟</t>
  </si>
  <si>
    <t>冀孤丹</t>
  </si>
  <si>
    <t>殷巧蕊</t>
  </si>
  <si>
    <t>高雁蓉</t>
  </si>
  <si>
    <t>邴移</t>
  </si>
  <si>
    <t>查易青</t>
  </si>
  <si>
    <t>莫香</t>
  </si>
  <si>
    <t>晁夜容</t>
  </si>
  <si>
    <t>羊依秋</t>
  </si>
  <si>
    <t>蔡志靖</t>
  </si>
  <si>
    <t>伊玲</t>
  </si>
  <si>
    <t>曹子川</t>
  </si>
  <si>
    <t>高向秋</t>
  </si>
  <si>
    <t>空寒雁</t>
  </si>
  <si>
    <t>金半梅</t>
  </si>
  <si>
    <t>古紫蝶</t>
  </si>
  <si>
    <t>家半香</t>
  </si>
  <si>
    <t>申屠孤晴</t>
  </si>
  <si>
    <t>班千柔</t>
  </si>
  <si>
    <t>苗南</t>
  </si>
  <si>
    <t>甄涵梅</t>
  </si>
  <si>
    <t>翟知越</t>
  </si>
  <si>
    <t>宿以白</t>
  </si>
  <si>
    <t>鞠昱廷</t>
  </si>
  <si>
    <t>尤知章</t>
  </si>
  <si>
    <t>包之</t>
  </si>
  <si>
    <t>沙意桂</t>
  </si>
  <si>
    <t>燕冷霜</t>
  </si>
  <si>
    <t>班夜易</t>
  </si>
  <si>
    <t>惠正</t>
  </si>
  <si>
    <t>明夏</t>
  </si>
  <si>
    <t>伊巧</t>
  </si>
  <si>
    <t>支翠菡</t>
  </si>
  <si>
    <t>咎勇</t>
  </si>
  <si>
    <t>田昱廷</t>
  </si>
  <si>
    <t>施霜</t>
  </si>
  <si>
    <t>宣政霖</t>
  </si>
  <si>
    <t>慕容壹</t>
  </si>
  <si>
    <t>冀志平</t>
  </si>
  <si>
    <t>宰千蕊</t>
  </si>
  <si>
    <t>高碧秋</t>
  </si>
  <si>
    <t>戴以波</t>
  </si>
  <si>
    <t>解容</t>
  </si>
  <si>
    <t>盛梓渝</t>
  </si>
  <si>
    <t>宗盼香</t>
  </si>
  <si>
    <t>姚懿洋</t>
  </si>
  <si>
    <t>冀政皓</t>
  </si>
  <si>
    <t>咎文</t>
  </si>
  <si>
    <t>步薇</t>
  </si>
  <si>
    <t>段兆</t>
  </si>
  <si>
    <t>宋翌</t>
  </si>
  <si>
    <t>秦霞</t>
  </si>
  <si>
    <t>查盼夏</t>
  </si>
  <si>
    <t>步香菱</t>
  </si>
  <si>
    <t>童凝雪</t>
  </si>
  <si>
    <t>虞夜梅</t>
  </si>
  <si>
    <t>裴紫山</t>
  </si>
  <si>
    <t>易智</t>
  </si>
  <si>
    <t>荀以亦</t>
  </si>
  <si>
    <t>宋泳</t>
  </si>
  <si>
    <t>安又德</t>
  </si>
  <si>
    <t>滑夜槐</t>
  </si>
  <si>
    <t>伊曼雁</t>
  </si>
  <si>
    <t>梅玲</t>
  </si>
  <si>
    <t>狄小竹</t>
  </si>
  <si>
    <t>安天真</t>
  </si>
  <si>
    <t>夏侯曼青</t>
  </si>
  <si>
    <t>魏翊九</t>
  </si>
  <si>
    <t>文永泰</t>
  </si>
  <si>
    <t>宇文翠萱</t>
  </si>
  <si>
    <t>葛丹彤</t>
  </si>
  <si>
    <t>司徒芙</t>
  </si>
  <si>
    <t>澹台盼香</t>
  </si>
  <si>
    <t>扶雁芙</t>
  </si>
  <si>
    <t>路昱廷</t>
  </si>
  <si>
    <t>梅亦海</t>
  </si>
  <si>
    <t>宦惜蕊</t>
  </si>
  <si>
    <t>司徒已</t>
  </si>
  <si>
    <t>羿源</t>
  </si>
  <si>
    <t>喻映露</t>
  </si>
  <si>
    <t>寇胤生</t>
  </si>
  <si>
    <t>冀夜天</t>
  </si>
  <si>
    <t>索芷荷</t>
  </si>
  <si>
    <t>袁孤容</t>
  </si>
  <si>
    <t>戎圯</t>
  </si>
  <si>
    <t>雷冷菱</t>
  </si>
  <si>
    <t>全涵菡</t>
  </si>
  <si>
    <t>宗中丞</t>
  </si>
  <si>
    <t>仲芝</t>
  </si>
  <si>
    <t>席平蝶</t>
  </si>
  <si>
    <t>巴巧香</t>
  </si>
  <si>
    <t>澹台幼芙</t>
  </si>
  <si>
    <t>艾映露</t>
  </si>
  <si>
    <t>潘翌苗</t>
  </si>
  <si>
    <t>慕容孤菱</t>
  </si>
  <si>
    <t>安冰夏</t>
  </si>
  <si>
    <t>桑彤</t>
  </si>
  <si>
    <t>廉酉</t>
  </si>
  <si>
    <t>仇志宇</t>
  </si>
  <si>
    <t>索幼芙</t>
  </si>
  <si>
    <t>融伊茂</t>
  </si>
  <si>
    <t>昌依琴</t>
  </si>
  <si>
    <t>容智文</t>
  </si>
  <si>
    <t>上官冷霜</t>
  </si>
  <si>
    <t>惠震</t>
  </si>
  <si>
    <t>扶紫翠</t>
  </si>
  <si>
    <t>寇振群</t>
  </si>
  <si>
    <t>杭安珊</t>
  </si>
  <si>
    <t>石翠柔</t>
  </si>
  <si>
    <t>能菱</t>
  </si>
  <si>
    <t>黎郁文</t>
  </si>
  <si>
    <t>屈依琴</t>
  </si>
  <si>
    <t>唐翠萱</t>
  </si>
  <si>
    <t>段仡</t>
  </si>
  <si>
    <t>辛永</t>
  </si>
  <si>
    <t>公羊翊</t>
  </si>
  <si>
    <t>包惜萍</t>
  </si>
  <si>
    <t>祖依琴</t>
  </si>
  <si>
    <t>桑碧秋</t>
  </si>
  <si>
    <t>孟泳</t>
  </si>
  <si>
    <t>空凝冬</t>
  </si>
  <si>
    <t>白元</t>
  </si>
  <si>
    <t>樊惜蕊</t>
  </si>
  <si>
    <t>陶亦凝</t>
  </si>
  <si>
    <t>支夜易</t>
  </si>
  <si>
    <t>喻依玉</t>
  </si>
  <si>
    <t>章醉芙</t>
  </si>
  <si>
    <t>方致</t>
  </si>
  <si>
    <t>宣致</t>
  </si>
  <si>
    <t>汪忠翰</t>
  </si>
  <si>
    <t>昌碧菱</t>
  </si>
  <si>
    <t>向槐</t>
  </si>
  <si>
    <t>岑若曼</t>
  </si>
  <si>
    <t>江冷霜</t>
  </si>
  <si>
    <t>堪英季</t>
  </si>
  <si>
    <t>元毅音</t>
  </si>
  <si>
    <t>司空易</t>
  </si>
  <si>
    <t>申亦</t>
  </si>
  <si>
    <t>隆梓馨</t>
  </si>
  <si>
    <t>公冶志卿</t>
  </si>
  <si>
    <t>牧以</t>
  </si>
  <si>
    <t>粱以旋</t>
  </si>
  <si>
    <t>朱裕忠</t>
  </si>
  <si>
    <t>敖玲</t>
  </si>
  <si>
    <t>程寒</t>
  </si>
  <si>
    <t>陶正友</t>
  </si>
  <si>
    <t>濮漪</t>
  </si>
  <si>
    <t>平代秋</t>
  </si>
  <si>
    <t>史夜晴</t>
  </si>
  <si>
    <t>奚茵</t>
  </si>
  <si>
    <t>彭瑗</t>
  </si>
  <si>
    <t>堪益存</t>
  </si>
  <si>
    <t>屠夜玉</t>
  </si>
  <si>
    <t>上官雨寒</t>
  </si>
  <si>
    <t>柴佑</t>
  </si>
  <si>
    <t>粱埸</t>
  </si>
  <si>
    <t>危夜梅</t>
  </si>
  <si>
    <t>舒毅</t>
  </si>
  <si>
    <t>鄂宗奇</t>
  </si>
  <si>
    <t>戚芷雪</t>
  </si>
  <si>
    <t>晏香菱</t>
  </si>
  <si>
    <t>扈奕亮</t>
  </si>
  <si>
    <t>奚智法</t>
  </si>
  <si>
    <t>樊以山</t>
  </si>
  <si>
    <t>巫正</t>
  </si>
  <si>
    <t>傅夜梅</t>
  </si>
  <si>
    <t>昌芸</t>
  </si>
  <si>
    <t>皇甫翌苗</t>
  </si>
  <si>
    <t>慕容振</t>
  </si>
  <si>
    <t>巴振祥</t>
  </si>
  <si>
    <t>杜永泰</t>
  </si>
  <si>
    <t>任梓渝</t>
  </si>
  <si>
    <t>牧盼晴</t>
  </si>
  <si>
    <t>薛妙菡</t>
  </si>
  <si>
    <t>郗傲柔</t>
  </si>
  <si>
    <t>蔡以珊</t>
  </si>
  <si>
    <t>仲笑萍</t>
  </si>
  <si>
    <t>宣昱廷</t>
  </si>
  <si>
    <t>金芷蕾</t>
  </si>
  <si>
    <t>韶以旋</t>
  </si>
  <si>
    <t>冉冷荷</t>
  </si>
  <si>
    <t>易涵菱</t>
  </si>
  <si>
    <t>印盼夏</t>
  </si>
  <si>
    <t>杜文</t>
  </si>
  <si>
    <t>明夜春</t>
  </si>
  <si>
    <t>敖馨</t>
  </si>
  <si>
    <t>澹台政霖</t>
  </si>
  <si>
    <t>白傲萱</t>
  </si>
  <si>
    <t>花志明</t>
  </si>
  <si>
    <t>王逸昆</t>
  </si>
  <si>
    <t>柴代芙</t>
  </si>
  <si>
    <t>越竹</t>
  </si>
  <si>
    <t>蒙念菡</t>
  </si>
  <si>
    <t>郜采珊</t>
  </si>
  <si>
    <t>伊小松</t>
  </si>
  <si>
    <t>司空亦竹</t>
  </si>
  <si>
    <t>隆正</t>
  </si>
  <si>
    <t>任胤睿</t>
  </si>
  <si>
    <t>令狐英季</t>
  </si>
  <si>
    <t>毛志康</t>
  </si>
  <si>
    <t>禹裕忠</t>
  </si>
  <si>
    <t>扶易之</t>
  </si>
  <si>
    <t>魏傲柔</t>
  </si>
  <si>
    <t>戈以松</t>
  </si>
  <si>
    <t>奚勇</t>
  </si>
  <si>
    <t>沈槐</t>
  </si>
  <si>
    <t>隆志文</t>
  </si>
  <si>
    <t>施伊茂</t>
  </si>
  <si>
    <t>掉落ID</t>
  </si>
  <si>
    <t>物品ID</t>
  </si>
  <si>
    <t>角色id</t>
    <phoneticPr fontId="1" type="noConversion"/>
  </si>
  <si>
    <t>等级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</si>
  <si>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</si>
  <si>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</si>
  <si>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</si>
  <si>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命中</t>
    <phoneticPr fontId="1" type="noConversion"/>
  </si>
  <si>
    <t>随机百分比</t>
    <phoneticPr fontId="1" type="noConversion"/>
  </si>
  <si>
    <t>战斗力</t>
    <phoneticPr fontId="1" type="noConversion"/>
  </si>
  <si>
    <t>生命</t>
    <phoneticPr fontId="1" type="noConversion"/>
  </si>
  <si>
    <t>攻击</t>
    <phoneticPr fontId="1" type="noConversion"/>
  </si>
  <si>
    <t>防御</t>
    <phoneticPr fontId="1" type="noConversion"/>
  </si>
  <si>
    <t>随机匹配上限</t>
    <phoneticPr fontId="1" type="noConversion"/>
  </si>
  <si>
    <t>真实概率</t>
  </si>
  <si>
    <t>标签</t>
  </si>
  <si>
    <t>促销价</t>
  </si>
  <si>
    <t>购买者下限等级</t>
  </si>
  <si>
    <t>购买者上限等级</t>
  </si>
  <si>
    <t>vip等级</t>
  </si>
  <si>
    <t>期望获得</t>
    <phoneticPr fontId="1" type="noConversion"/>
  </si>
  <si>
    <t xml:space="preserve"> 参考值</t>
    <phoneticPr fontId="1" type="noConversion"/>
  </si>
  <si>
    <t>苏懿慧</t>
    <phoneticPr fontId="1" type="noConversion"/>
  </si>
  <si>
    <t>党代灵</t>
    <phoneticPr fontId="1" type="noConversion"/>
  </si>
  <si>
    <t>相志铭</t>
    <phoneticPr fontId="1" type="noConversion"/>
  </si>
  <si>
    <t>敖秋儿</t>
    <phoneticPr fontId="1" type="noConversion"/>
  </si>
  <si>
    <t>孔云</t>
    <phoneticPr fontId="1" type="noConversion"/>
  </si>
  <si>
    <t>顾宗奇</t>
    <phoneticPr fontId="1" type="noConversion"/>
  </si>
  <si>
    <t>澹台以云</t>
    <phoneticPr fontId="1" type="noConversion"/>
  </si>
  <si>
    <t>计山</t>
    <phoneticPr fontId="1" type="noConversion"/>
  </si>
  <si>
    <t>阴灵</t>
    <phoneticPr fontId="1" type="noConversion"/>
  </si>
  <si>
    <t>乌裕忠</t>
    <phoneticPr fontId="1" type="noConversion"/>
  </si>
  <si>
    <t>别友易</t>
    <phoneticPr fontId="1" type="noConversion"/>
  </si>
  <si>
    <t>仲孙书芹</t>
    <phoneticPr fontId="1" type="noConversion"/>
  </si>
  <si>
    <t>公孙枝</t>
    <phoneticPr fontId="1" type="noConversion"/>
  </si>
  <si>
    <t>庄致元</t>
    <phoneticPr fontId="1" type="noConversion"/>
  </si>
  <si>
    <t>萧奕颖</t>
    <phoneticPr fontId="1" type="noConversion"/>
  </si>
  <si>
    <t>康晓云</t>
    <phoneticPr fontId="1" type="noConversion"/>
  </si>
  <si>
    <t>巫夜灵</t>
    <phoneticPr fontId="1" type="noConversion"/>
  </si>
  <si>
    <t>陶语芙</t>
    <phoneticPr fontId="1" type="noConversion"/>
  </si>
  <si>
    <t>应永升</t>
    <phoneticPr fontId="1" type="noConversion"/>
  </si>
  <si>
    <t>公梦凝</t>
    <phoneticPr fontId="1" type="noConversion"/>
  </si>
  <si>
    <t>辛冰岚</t>
    <phoneticPr fontId="1" type="noConversion"/>
  </si>
  <si>
    <t>弘烨法</t>
    <phoneticPr fontId="1" type="noConversion"/>
  </si>
  <si>
    <t>蓝乐萱</t>
    <phoneticPr fontId="1" type="noConversion"/>
  </si>
  <si>
    <t>邓夜云</t>
    <phoneticPr fontId="1" type="noConversion"/>
  </si>
  <si>
    <t>骆已</t>
    <phoneticPr fontId="1" type="noConversion"/>
  </si>
  <si>
    <t>倪晔</t>
    <phoneticPr fontId="1" type="noConversion"/>
  </si>
  <si>
    <t>汤易</t>
    <phoneticPr fontId="1" type="noConversion"/>
  </si>
  <si>
    <t>鱼紫翠</t>
    <phoneticPr fontId="1" type="noConversion"/>
  </si>
  <si>
    <t>郑翠萱</t>
    <phoneticPr fontId="1" type="noConversion"/>
  </si>
  <si>
    <t>淳于峄</t>
    <phoneticPr fontId="1" type="noConversion"/>
  </si>
  <si>
    <t>丰益义</t>
    <phoneticPr fontId="1" type="noConversion"/>
  </si>
  <si>
    <t>温芷雪</t>
    <phoneticPr fontId="1" type="noConversion"/>
  </si>
  <si>
    <t>伍昭宪</t>
    <phoneticPr fontId="1" type="noConversion"/>
  </si>
  <si>
    <t>汪跃</t>
    <phoneticPr fontId="1" type="noConversion"/>
  </si>
  <si>
    <t>蔡忆曼</t>
    <phoneticPr fontId="1" type="noConversion"/>
  </si>
  <si>
    <t>苍翠柔</t>
    <phoneticPr fontId="1" type="noConversion"/>
  </si>
  <si>
    <t>利以蓝</t>
    <phoneticPr fontId="1" type="noConversion"/>
  </si>
  <si>
    <t>郁夜安</t>
    <phoneticPr fontId="1" type="noConversion"/>
  </si>
  <si>
    <t>谢惜梦</t>
    <phoneticPr fontId="1" type="noConversion"/>
  </si>
  <si>
    <t>阚梓馨</t>
    <phoneticPr fontId="1" type="noConversion"/>
  </si>
  <si>
    <t>张真</t>
    <phoneticPr fontId="1" type="noConversion"/>
  </si>
  <si>
    <t>宋亦瑶</t>
    <phoneticPr fontId="1" type="noConversion"/>
  </si>
  <si>
    <t>孟绮琴</t>
    <phoneticPr fontId="1" type="noConversion"/>
  </si>
  <si>
    <t>戚映莲</t>
    <phoneticPr fontId="1" type="noConversion"/>
  </si>
  <si>
    <t>广含灵</t>
    <phoneticPr fontId="1" type="noConversion"/>
  </si>
  <si>
    <t>潘以灵</t>
    <phoneticPr fontId="1" type="noConversion"/>
  </si>
  <si>
    <t>萧亦竹</t>
    <phoneticPr fontId="1" type="noConversion"/>
  </si>
  <si>
    <t>于雁芙</t>
    <phoneticPr fontId="1" type="noConversion"/>
  </si>
  <si>
    <t>司雪瑶</t>
    <phoneticPr fontId="1" type="noConversion"/>
  </si>
  <si>
    <t>宇文颖</t>
    <phoneticPr fontId="1" type="noConversion"/>
  </si>
  <si>
    <t>云以惟</t>
    <phoneticPr fontId="1" type="noConversion"/>
  </si>
  <si>
    <t>马元芹</t>
    <phoneticPr fontId="1" type="noConversion"/>
  </si>
  <si>
    <t>明誉</t>
    <phoneticPr fontId="1" type="noConversion"/>
  </si>
  <si>
    <t>郦兆</t>
    <phoneticPr fontId="1" type="noConversion"/>
  </si>
  <si>
    <t>郎志桦</t>
    <phoneticPr fontId="1" type="noConversion"/>
  </si>
  <si>
    <t>鄂绮雪</t>
    <phoneticPr fontId="1" type="noConversion"/>
  </si>
  <si>
    <t>孟易骏</t>
    <phoneticPr fontId="1" type="noConversion"/>
  </si>
  <si>
    <t>轩辕永</t>
    <phoneticPr fontId="1" type="noConversion"/>
  </si>
  <si>
    <t>阴煜炫</t>
    <phoneticPr fontId="1" type="noConversion"/>
  </si>
  <si>
    <t>利寒烟</t>
    <phoneticPr fontId="1" type="noConversion"/>
  </si>
  <si>
    <t>阮驿</t>
    <phoneticPr fontId="1" type="noConversion"/>
  </si>
  <si>
    <t>郑紫玉</t>
    <phoneticPr fontId="1" type="noConversion"/>
  </si>
  <si>
    <t>毕思真</t>
    <phoneticPr fontId="1" type="noConversion"/>
  </si>
  <si>
    <t>成烨</t>
    <phoneticPr fontId="1" type="noConversion"/>
  </si>
  <si>
    <t>陈荧</t>
    <phoneticPr fontId="1" type="noConversion"/>
  </si>
  <si>
    <t>尉迟芷珊</t>
    <phoneticPr fontId="1" type="noConversion"/>
  </si>
  <si>
    <t>农沛柔</t>
    <phoneticPr fontId="1" type="noConversion"/>
  </si>
  <si>
    <t>谈昀</t>
    <phoneticPr fontId="1" type="noConversion"/>
  </si>
  <si>
    <t>任奕轩</t>
    <phoneticPr fontId="1" type="noConversion"/>
  </si>
  <si>
    <t>时冰菱</t>
    <phoneticPr fontId="1" type="noConversion"/>
  </si>
  <si>
    <t>龚含玉</t>
    <phoneticPr fontId="1" type="noConversion"/>
  </si>
  <si>
    <t>崔紫岚</t>
    <phoneticPr fontId="1" type="noConversion"/>
  </si>
  <si>
    <t>陈槐</t>
    <phoneticPr fontId="1" type="noConversion"/>
  </si>
  <si>
    <t>公孙奕轩</t>
    <phoneticPr fontId="1" type="noConversion"/>
  </si>
  <si>
    <t>储以白</t>
    <phoneticPr fontId="1" type="noConversion"/>
  </si>
  <si>
    <t>傅烨法</t>
    <phoneticPr fontId="1" type="noConversion"/>
  </si>
  <si>
    <t>臧云</t>
    <phoneticPr fontId="1" type="noConversion"/>
  </si>
  <si>
    <t>汤雅琴</t>
    <phoneticPr fontId="1" type="noConversion"/>
  </si>
  <si>
    <t>宰含灵</t>
    <phoneticPr fontId="1" type="noConversion"/>
  </si>
  <si>
    <t>昌蓝</t>
    <phoneticPr fontId="1" type="noConversion"/>
  </si>
  <si>
    <t>巩含莲</t>
    <phoneticPr fontId="1" type="noConversion"/>
  </si>
  <si>
    <t>廖觅霜</t>
    <phoneticPr fontId="1" type="noConversion"/>
  </si>
  <si>
    <t>苏梦玉</t>
    <phoneticPr fontId="1" type="noConversion"/>
  </si>
  <si>
    <t>郝芷枫</t>
    <phoneticPr fontId="1" type="noConversion"/>
  </si>
  <si>
    <t>容半烟</t>
    <phoneticPr fontId="1" type="noConversion"/>
  </si>
  <si>
    <t>邹忠</t>
    <phoneticPr fontId="1" type="noConversion"/>
  </si>
  <si>
    <t>殷冬儿</t>
    <phoneticPr fontId="1" type="noConversion"/>
  </si>
  <si>
    <t>谈岚</t>
    <phoneticPr fontId="1" type="noConversion"/>
  </si>
  <si>
    <t>巴昀铮</t>
    <phoneticPr fontId="1" type="noConversion"/>
  </si>
  <si>
    <t>欧阳志铭</t>
    <phoneticPr fontId="1" type="noConversion"/>
  </si>
  <si>
    <t>殴香巧</t>
    <phoneticPr fontId="1" type="noConversion"/>
  </si>
  <si>
    <t>冯绮烟</t>
    <phoneticPr fontId="1" type="noConversion"/>
  </si>
  <si>
    <t>农含莲</t>
    <phoneticPr fontId="1" type="noConversion"/>
  </si>
  <si>
    <t>卜从蓉</t>
    <phoneticPr fontId="1" type="noConversion"/>
  </si>
  <si>
    <t>后亦松</t>
    <phoneticPr fontId="1" type="noConversion"/>
  </si>
  <si>
    <t>闻紫翠</t>
    <phoneticPr fontId="1" type="noConversion"/>
  </si>
  <si>
    <t>党勇岳</t>
    <phoneticPr fontId="1" type="noConversion"/>
  </si>
  <si>
    <t>苍珠</t>
    <phoneticPr fontId="1" type="noConversion"/>
  </si>
  <si>
    <t>纪若曼</t>
    <phoneticPr fontId="1" type="noConversion"/>
  </si>
  <si>
    <t>苏智轩</t>
    <phoneticPr fontId="1" type="noConversion"/>
  </si>
  <si>
    <t>万俟颐</t>
    <phoneticPr fontId="1" type="noConversion"/>
  </si>
  <si>
    <t>牧安莲</t>
    <phoneticPr fontId="1" type="noConversion"/>
  </si>
  <si>
    <t>宣静萍</t>
    <phoneticPr fontId="1" type="noConversion"/>
  </si>
  <si>
    <t>融梦寒</t>
    <phoneticPr fontId="1" type="noConversion"/>
  </si>
  <si>
    <t>罗宛秋</t>
    <phoneticPr fontId="1" type="noConversion"/>
  </si>
  <si>
    <t>傅诗晴</t>
    <phoneticPr fontId="1" type="noConversion"/>
  </si>
  <si>
    <t>金泽文</t>
    <phoneticPr fontId="1" type="noConversion"/>
  </si>
  <si>
    <t>董奕恺</t>
    <phoneticPr fontId="1" type="noConversion"/>
  </si>
  <si>
    <t>孙元瑶</t>
    <phoneticPr fontId="1" type="noConversion"/>
  </si>
  <si>
    <t>师月</t>
    <phoneticPr fontId="1" type="noConversion"/>
  </si>
  <si>
    <t>阮绿</t>
    <phoneticPr fontId="1" type="noConversion"/>
  </si>
  <si>
    <t>东映寒</t>
    <phoneticPr fontId="1" type="noConversion"/>
  </si>
  <si>
    <t>须秋枫</t>
    <phoneticPr fontId="1" type="noConversion"/>
  </si>
  <si>
    <t>赖寒烟</t>
    <phoneticPr fontId="1" type="noConversion"/>
  </si>
  <si>
    <t>申运</t>
    <phoneticPr fontId="1" type="noConversion"/>
  </si>
  <si>
    <t>于梦凝</t>
    <phoneticPr fontId="1" type="noConversion"/>
  </si>
  <si>
    <t>欧阳云</t>
    <phoneticPr fontId="1" type="noConversion"/>
  </si>
  <si>
    <t>长孙夜雪</t>
    <phoneticPr fontId="1" type="noConversion"/>
  </si>
  <si>
    <t>上官觅露</t>
    <phoneticPr fontId="1" type="noConversion"/>
  </si>
  <si>
    <t>于绿凝</t>
    <phoneticPr fontId="1" type="noConversion"/>
  </si>
  <si>
    <t>陶艺潼</t>
    <phoneticPr fontId="1" type="noConversion"/>
  </si>
  <si>
    <t>殴新梅</t>
    <phoneticPr fontId="1" type="noConversion"/>
  </si>
  <si>
    <t>万俟雨旋</t>
    <phoneticPr fontId="1" type="noConversion"/>
  </si>
  <si>
    <t>时霜</t>
    <phoneticPr fontId="1" type="noConversion"/>
  </si>
  <si>
    <t>后意仁</t>
    <phoneticPr fontId="1" type="noConversion"/>
  </si>
  <si>
    <t>邓迎梦</t>
    <phoneticPr fontId="1" type="noConversion"/>
  </si>
  <si>
    <t>黄音</t>
    <phoneticPr fontId="1" type="noConversion"/>
  </si>
  <si>
    <t>游紫玉</t>
    <phoneticPr fontId="1" type="noConversion"/>
  </si>
  <si>
    <t>汤雁蓉</t>
    <phoneticPr fontId="1" type="noConversion"/>
  </si>
  <si>
    <t>储雁蓉</t>
    <phoneticPr fontId="1" type="noConversion"/>
  </si>
  <si>
    <t>邬半双</t>
    <phoneticPr fontId="1" type="noConversion"/>
  </si>
  <si>
    <t>韩兰</t>
    <phoneticPr fontId="1" type="noConversion"/>
  </si>
  <si>
    <t>邓寒梦</t>
    <phoneticPr fontId="1" type="noConversion"/>
  </si>
  <si>
    <t>后曼彤</t>
    <phoneticPr fontId="1" type="noConversion"/>
  </si>
  <si>
    <t>郝幻灵</t>
    <phoneticPr fontId="1" type="noConversion"/>
  </si>
  <si>
    <t>荀夜灵</t>
    <phoneticPr fontId="1" type="noConversion"/>
  </si>
  <si>
    <t>石曼岚</t>
    <phoneticPr fontId="1" type="noConversion"/>
  </si>
  <si>
    <t>谢子墨</t>
    <phoneticPr fontId="1" type="noConversion"/>
  </si>
  <si>
    <t>幸忆寒</t>
    <phoneticPr fontId="1" type="noConversion"/>
  </si>
  <si>
    <t>单于忆文</t>
    <phoneticPr fontId="1" type="noConversion"/>
  </si>
  <si>
    <t>淳于仪学</t>
    <phoneticPr fontId="1" type="noConversion"/>
  </si>
  <si>
    <t>澹台寒梦</t>
    <phoneticPr fontId="1" type="noConversion"/>
  </si>
  <si>
    <t>经亦竹</t>
    <phoneticPr fontId="1" type="noConversion"/>
  </si>
  <si>
    <t>诸秋枫</t>
    <phoneticPr fontId="1" type="noConversion"/>
  </si>
  <si>
    <t>钟离志文</t>
    <phoneticPr fontId="1" type="noConversion"/>
  </si>
  <si>
    <t>鞠泽钊</t>
    <phoneticPr fontId="1" type="noConversion"/>
  </si>
  <si>
    <t>诸予绍</t>
    <phoneticPr fontId="1" type="noConversion"/>
  </si>
  <si>
    <t>乐安萱</t>
    <phoneticPr fontId="1" type="noConversion"/>
  </si>
  <si>
    <t>阙念露</t>
    <phoneticPr fontId="1" type="noConversion"/>
  </si>
  <si>
    <t>诸泽坤</t>
    <phoneticPr fontId="1" type="noConversion"/>
  </si>
  <si>
    <t>太叔宗钊</t>
    <phoneticPr fontId="1" type="noConversion"/>
  </si>
  <si>
    <t>张寒梦</t>
    <phoneticPr fontId="1" type="noConversion"/>
  </si>
  <si>
    <t>许安莲</t>
    <phoneticPr fontId="1" type="noConversion"/>
  </si>
  <si>
    <t>卡亦齐</t>
    <phoneticPr fontId="1" type="noConversion"/>
  </si>
  <si>
    <t>毕乐彤</t>
    <phoneticPr fontId="1" type="noConversion"/>
  </si>
  <si>
    <t>赖怜露</t>
    <phoneticPr fontId="1" type="noConversion"/>
  </si>
  <si>
    <t>养蓝</t>
    <phoneticPr fontId="1" type="noConversion"/>
  </si>
  <si>
    <t>贝思真</t>
    <phoneticPr fontId="1" type="noConversion"/>
  </si>
  <si>
    <t>刘冰兰</t>
    <phoneticPr fontId="1" type="noConversion"/>
  </si>
  <si>
    <t>咎亦云</t>
    <phoneticPr fontId="1" type="noConversion"/>
  </si>
  <si>
    <t>养绿蕊</t>
    <phoneticPr fontId="1" type="noConversion"/>
  </si>
  <si>
    <t>应含巧</t>
    <phoneticPr fontId="1" type="noConversion"/>
  </si>
  <si>
    <t>文泽钊</t>
    <phoneticPr fontId="1" type="noConversion"/>
  </si>
  <si>
    <t>乐玉坤</t>
    <phoneticPr fontId="1" type="noConversion"/>
  </si>
  <si>
    <t>盛郁</t>
    <phoneticPr fontId="1" type="noConversion"/>
  </si>
  <si>
    <t>伏梦蕊</t>
    <phoneticPr fontId="1" type="noConversion"/>
  </si>
  <si>
    <t>巩诗珊</t>
    <phoneticPr fontId="1" type="noConversion"/>
  </si>
  <si>
    <t>宇文志杰</t>
    <phoneticPr fontId="1" type="noConversion"/>
  </si>
  <si>
    <t>栾友竹</t>
    <phoneticPr fontId="1" type="noConversion"/>
  </si>
  <si>
    <t>谷霜</t>
    <phoneticPr fontId="1" type="noConversion"/>
  </si>
  <si>
    <t>孙惜蕊</t>
    <phoneticPr fontId="1" type="noConversion"/>
  </si>
  <si>
    <t>终忆文</t>
    <phoneticPr fontId="1" type="noConversion"/>
  </si>
  <si>
    <t>盛千兰</t>
    <phoneticPr fontId="1" type="noConversion"/>
  </si>
  <si>
    <t>于映莲</t>
    <phoneticPr fontId="1" type="noConversion"/>
  </si>
  <si>
    <t>明泽振</t>
    <phoneticPr fontId="1" type="noConversion"/>
  </si>
  <si>
    <t>利筑</t>
    <phoneticPr fontId="1" type="noConversion"/>
  </si>
  <si>
    <t>冉泽华</t>
    <phoneticPr fontId="1" type="noConversion"/>
  </si>
  <si>
    <t>安宇轩</t>
    <phoneticPr fontId="1" type="noConversion"/>
  </si>
  <si>
    <t>禄小文</t>
    <phoneticPr fontId="1" type="noConversion"/>
  </si>
  <si>
    <t>蒋代萱</t>
    <phoneticPr fontId="1" type="noConversion"/>
  </si>
  <si>
    <t>钟离雅蕊</t>
    <phoneticPr fontId="1" type="noConversion"/>
  </si>
  <si>
    <t>云政哲</t>
    <phoneticPr fontId="1" type="noConversion"/>
  </si>
  <si>
    <t>边翠巧</t>
    <phoneticPr fontId="1" type="noConversion"/>
  </si>
  <si>
    <t>阚易</t>
    <phoneticPr fontId="1" type="noConversion"/>
  </si>
  <si>
    <t>聂逸昆</t>
    <phoneticPr fontId="1" type="noConversion"/>
  </si>
  <si>
    <t>后之安</t>
    <phoneticPr fontId="1" type="noConversion"/>
  </si>
  <si>
    <t>鲍忆之</t>
    <phoneticPr fontId="1" type="noConversion"/>
  </si>
  <si>
    <t>纪翊</t>
    <phoneticPr fontId="1" type="noConversion"/>
  </si>
  <si>
    <t>郜语梦</t>
    <phoneticPr fontId="1" type="noConversion"/>
  </si>
  <si>
    <t>东方梦蕊</t>
    <phoneticPr fontId="1" type="noConversion"/>
  </si>
  <si>
    <t>栾萱</t>
    <phoneticPr fontId="1" type="noConversion"/>
  </si>
  <si>
    <t>喻怀莲</t>
    <phoneticPr fontId="1" type="noConversion"/>
  </si>
  <si>
    <t>师长青</t>
    <phoneticPr fontId="1" type="noConversion"/>
  </si>
  <si>
    <t>成语蝶</t>
    <phoneticPr fontId="1" type="noConversion"/>
  </si>
  <si>
    <t>于念芹</t>
    <phoneticPr fontId="1" type="noConversion"/>
  </si>
  <si>
    <t>饶丹彤</t>
    <phoneticPr fontId="1" type="noConversion"/>
  </si>
  <si>
    <t>吴夜凡</t>
    <phoneticPr fontId="1" type="noConversion"/>
  </si>
  <si>
    <t>赫连以珍</t>
    <phoneticPr fontId="1" type="noConversion"/>
  </si>
  <si>
    <t>邓紫山</t>
    <phoneticPr fontId="1" type="noConversion"/>
  </si>
  <si>
    <t>杨紫雪</t>
    <phoneticPr fontId="1" type="noConversion"/>
  </si>
  <si>
    <t>敖志刚</t>
    <phoneticPr fontId="1" type="noConversion"/>
  </si>
  <si>
    <t>谢志鸿</t>
    <phoneticPr fontId="1" type="noConversion"/>
  </si>
  <si>
    <t>单小翠</t>
    <phoneticPr fontId="1" type="noConversion"/>
  </si>
  <si>
    <t>屠智钧</t>
    <phoneticPr fontId="1" type="noConversion"/>
  </si>
  <si>
    <t>诸葛翠秋</t>
    <phoneticPr fontId="1" type="noConversion"/>
  </si>
  <si>
    <t>云奕锴</t>
    <phoneticPr fontId="1" type="noConversion"/>
  </si>
  <si>
    <t>洪艺</t>
    <phoneticPr fontId="1" type="noConversion"/>
  </si>
  <si>
    <t>邹志强</t>
    <phoneticPr fontId="1" type="noConversion"/>
  </si>
  <si>
    <t>郑梓馨</t>
    <phoneticPr fontId="1" type="noConversion"/>
  </si>
  <si>
    <t>阎峄</t>
    <phoneticPr fontId="1" type="noConversion"/>
  </si>
  <si>
    <t>经知文</t>
    <phoneticPr fontId="1" type="noConversion"/>
  </si>
  <si>
    <t>容正军</t>
    <phoneticPr fontId="1" type="noConversion"/>
  </si>
  <si>
    <t>慕容智轩</t>
    <phoneticPr fontId="1" type="noConversion"/>
  </si>
  <si>
    <t>盛正军</t>
    <phoneticPr fontId="1" type="noConversion"/>
  </si>
  <si>
    <t>刘如薇</t>
    <phoneticPr fontId="1" type="noConversion"/>
  </si>
  <si>
    <t>牛觅露</t>
    <phoneticPr fontId="1" type="noConversion"/>
  </si>
  <si>
    <t>傅义乐</t>
    <phoneticPr fontId="1" type="noConversion"/>
  </si>
  <si>
    <t>卜知越</t>
    <phoneticPr fontId="1" type="noConversion"/>
  </si>
  <si>
    <t>宇文绿凝</t>
    <phoneticPr fontId="1" type="noConversion"/>
  </si>
  <si>
    <t>薄跃</t>
    <phoneticPr fontId="1" type="noConversion"/>
  </si>
  <si>
    <t>党怜露</t>
    <phoneticPr fontId="1" type="noConversion"/>
  </si>
  <si>
    <t>项以山</t>
    <phoneticPr fontId="1" type="noConversion"/>
  </si>
  <si>
    <t>武子扬</t>
    <phoneticPr fontId="1" type="noConversion"/>
  </si>
  <si>
    <t>轩辕灵芙</t>
    <phoneticPr fontId="1" type="noConversion"/>
  </si>
  <si>
    <t>臧秋儿</t>
    <phoneticPr fontId="1" type="noConversion"/>
  </si>
  <si>
    <t>郑雪</t>
    <phoneticPr fontId="1" type="noConversion"/>
  </si>
  <si>
    <t>龙安莲</t>
    <phoneticPr fontId="1" type="noConversion"/>
  </si>
  <si>
    <t>庄以旋</t>
    <phoneticPr fontId="1" type="noConversion"/>
  </si>
  <si>
    <t>贡予</t>
    <phoneticPr fontId="1" type="noConversion"/>
  </si>
  <si>
    <t>印义</t>
    <phoneticPr fontId="1" type="noConversion"/>
  </si>
  <si>
    <t>吴政勋</t>
    <phoneticPr fontId="1" type="noConversion"/>
  </si>
  <si>
    <t>封贞</t>
    <phoneticPr fontId="1" type="noConversion"/>
  </si>
  <si>
    <t>项之槐</t>
    <phoneticPr fontId="1" type="noConversion"/>
  </si>
  <si>
    <t>骆绿</t>
    <phoneticPr fontId="1" type="noConversion"/>
  </si>
  <si>
    <t>明惜梦</t>
    <phoneticPr fontId="1" type="noConversion"/>
  </si>
  <si>
    <t>柏芷云</t>
    <phoneticPr fontId="1" type="noConversion"/>
  </si>
  <si>
    <t>颜紫南</t>
    <phoneticPr fontId="1" type="noConversion"/>
  </si>
  <si>
    <t>赫连千琴</t>
    <phoneticPr fontId="1" type="noConversion"/>
  </si>
  <si>
    <t>欧阳政皓</t>
    <phoneticPr fontId="1" type="noConversion"/>
  </si>
  <si>
    <t>桑易梦</t>
    <phoneticPr fontId="1" type="noConversion"/>
  </si>
  <si>
    <t>怀嶷</t>
    <phoneticPr fontId="1" type="noConversion"/>
  </si>
  <si>
    <t>于永海</t>
    <phoneticPr fontId="1" type="noConversion"/>
  </si>
  <si>
    <t>孙元芹</t>
    <phoneticPr fontId="1" type="noConversion"/>
  </si>
  <si>
    <t>崔静萍</t>
    <phoneticPr fontId="1" type="noConversion"/>
  </si>
  <si>
    <t>伏灵薇</t>
    <phoneticPr fontId="1" type="noConversion"/>
  </si>
  <si>
    <t>向冰烟</t>
    <phoneticPr fontId="1" type="noConversion"/>
  </si>
  <si>
    <t>成智钧</t>
    <phoneticPr fontId="1" type="noConversion"/>
  </si>
  <si>
    <t>柏泽坤</t>
    <phoneticPr fontId="1" type="noConversion"/>
  </si>
  <si>
    <t>越兰</t>
    <phoneticPr fontId="1" type="noConversion"/>
  </si>
  <si>
    <t>许泽坤</t>
    <phoneticPr fontId="1" type="noConversion"/>
  </si>
  <si>
    <t>司冰岚</t>
    <phoneticPr fontId="1" type="noConversion"/>
  </si>
  <si>
    <t>谈有</t>
    <phoneticPr fontId="1" type="noConversion"/>
  </si>
  <si>
    <t>饶瑗</t>
    <phoneticPr fontId="1" type="noConversion"/>
  </si>
  <si>
    <t>骆半双</t>
    <phoneticPr fontId="1" type="noConversion"/>
  </si>
  <si>
    <t>栾香菱</t>
    <phoneticPr fontId="1" type="noConversion"/>
  </si>
  <si>
    <t>万煜</t>
    <phoneticPr fontId="1" type="noConversion"/>
  </si>
  <si>
    <t>邬伶</t>
    <phoneticPr fontId="1" type="noConversion"/>
  </si>
  <si>
    <t>何英杰</t>
    <phoneticPr fontId="1" type="noConversion"/>
  </si>
  <si>
    <t>柴亦双</t>
    <phoneticPr fontId="1" type="noConversion"/>
  </si>
  <si>
    <t>华夜雪</t>
    <phoneticPr fontId="1" type="noConversion"/>
  </si>
  <si>
    <t>辛巧云</t>
    <phoneticPr fontId="1" type="noConversion"/>
  </si>
  <si>
    <t>项妤</t>
    <phoneticPr fontId="1" type="noConversion"/>
  </si>
  <si>
    <t>仇孤云</t>
    <phoneticPr fontId="1" type="noConversion"/>
  </si>
  <si>
    <t>钟政</t>
    <phoneticPr fontId="1" type="noConversion"/>
  </si>
  <si>
    <t>魏语梦</t>
    <phoneticPr fontId="1" type="noConversion"/>
  </si>
  <si>
    <t>党政勋</t>
    <phoneticPr fontId="1" type="noConversion"/>
  </si>
  <si>
    <t>章峄</t>
    <phoneticPr fontId="1" type="noConversion"/>
  </si>
  <si>
    <t>陆有</t>
    <phoneticPr fontId="1" type="noConversion"/>
  </si>
  <si>
    <t>狄正发</t>
    <phoneticPr fontId="1" type="noConversion"/>
  </si>
  <si>
    <t>蔺寒梦</t>
    <phoneticPr fontId="1" type="noConversion"/>
  </si>
  <si>
    <t>谭山</t>
    <phoneticPr fontId="1" type="noConversion"/>
  </si>
  <si>
    <t>单于智儒</t>
    <phoneticPr fontId="1" type="noConversion"/>
  </si>
  <si>
    <t>项涌</t>
    <phoneticPr fontId="1" type="noConversion"/>
  </si>
  <si>
    <t>后以冬</t>
    <phoneticPr fontId="1" type="noConversion"/>
  </si>
  <si>
    <t>史安梦</t>
    <phoneticPr fontId="1" type="noConversion"/>
  </si>
  <si>
    <t>王奕恺</t>
    <phoneticPr fontId="1" type="noConversion"/>
  </si>
  <si>
    <t>谈喻</t>
    <phoneticPr fontId="1" type="noConversion"/>
  </si>
  <si>
    <t>罗碧秋</t>
    <phoneticPr fontId="1" type="noConversion"/>
  </si>
  <si>
    <t>谷南松</t>
    <phoneticPr fontId="1" type="noConversion"/>
  </si>
  <si>
    <t>卫夜容</t>
    <phoneticPr fontId="1" type="noConversion"/>
  </si>
  <si>
    <t>盖震</t>
    <phoneticPr fontId="1" type="noConversion"/>
  </si>
  <si>
    <t>齐小琴</t>
    <phoneticPr fontId="1" type="noConversion"/>
  </si>
  <si>
    <t>巩懿熹</t>
    <phoneticPr fontId="1" type="noConversion"/>
  </si>
  <si>
    <t>乔念菡</t>
    <phoneticPr fontId="1" type="noConversion"/>
  </si>
  <si>
    <t>上官咏泰</t>
    <phoneticPr fontId="1" type="noConversion"/>
  </si>
  <si>
    <t>纪丹亦</t>
    <phoneticPr fontId="1" type="noConversion"/>
  </si>
  <si>
    <t>从巧蕊</t>
    <phoneticPr fontId="1" type="noConversion"/>
  </si>
  <si>
    <t>乔祯</t>
    <phoneticPr fontId="1" type="noConversion"/>
  </si>
  <si>
    <t>谈懿慧</t>
    <phoneticPr fontId="1" type="noConversion"/>
  </si>
  <si>
    <t>窦芷珊</t>
    <phoneticPr fontId="1" type="noConversion"/>
  </si>
  <si>
    <t>轩辕芝</t>
    <phoneticPr fontId="1" type="noConversion"/>
  </si>
  <si>
    <t>终永海</t>
    <phoneticPr fontId="1" type="noConversion"/>
  </si>
  <si>
    <t>姚以阳</t>
    <phoneticPr fontId="1" type="noConversion"/>
  </si>
  <si>
    <t>龚益义</t>
    <phoneticPr fontId="1" type="noConversion"/>
  </si>
  <si>
    <t>闻以珍</t>
    <phoneticPr fontId="1" type="noConversion"/>
  </si>
  <si>
    <t>邢志刚</t>
    <phoneticPr fontId="1" type="noConversion"/>
  </si>
  <si>
    <t>古梦玉</t>
    <phoneticPr fontId="1" type="noConversion"/>
  </si>
  <si>
    <t>万俟夜蓝</t>
    <phoneticPr fontId="1" type="noConversion"/>
  </si>
  <si>
    <t>鄂乙洁</t>
    <phoneticPr fontId="1" type="noConversion"/>
  </si>
  <si>
    <t>康梦凡</t>
    <phoneticPr fontId="1" type="noConversion"/>
  </si>
  <si>
    <t>习乐萱</t>
    <phoneticPr fontId="1" type="noConversion"/>
  </si>
  <si>
    <t>欧阳夜枫</t>
    <phoneticPr fontId="1" type="noConversion"/>
  </si>
  <si>
    <t>师语凝</t>
    <phoneticPr fontId="1" type="noConversion"/>
  </si>
  <si>
    <t>崔语芙</t>
    <phoneticPr fontId="1" type="noConversion"/>
  </si>
  <si>
    <t>文半烟</t>
    <phoneticPr fontId="1" type="noConversion"/>
  </si>
  <si>
    <t>龙珠</t>
    <phoneticPr fontId="1" type="noConversion"/>
  </si>
  <si>
    <t>经芷巧</t>
    <phoneticPr fontId="1" type="noConversion"/>
  </si>
  <si>
    <t>阎代灵</t>
    <phoneticPr fontId="1" type="noConversion"/>
  </si>
  <si>
    <t>席业</t>
    <phoneticPr fontId="1" type="noConversion"/>
  </si>
  <si>
    <t>关灵芙</t>
    <phoneticPr fontId="1" type="noConversion"/>
  </si>
  <si>
    <t>邢祎祎</t>
    <phoneticPr fontId="1" type="noConversion"/>
  </si>
  <si>
    <t>丰雨琴</t>
    <phoneticPr fontId="1" type="noConversion"/>
  </si>
  <si>
    <t>费志卿</t>
    <phoneticPr fontId="1" type="noConversion"/>
  </si>
  <si>
    <t>终长青</t>
    <phoneticPr fontId="1" type="noConversion"/>
  </si>
  <si>
    <t>薄涵阳</t>
    <phoneticPr fontId="1" type="noConversion"/>
  </si>
  <si>
    <t>钟玉松</t>
    <phoneticPr fontId="1" type="noConversion"/>
  </si>
  <si>
    <t>温雅蕊</t>
    <phoneticPr fontId="1" type="noConversion"/>
  </si>
  <si>
    <t>上官忆雁</t>
    <phoneticPr fontId="1" type="noConversion"/>
  </si>
  <si>
    <t>钟思菱</t>
    <phoneticPr fontId="1" type="noConversion"/>
  </si>
  <si>
    <t>毛忆曼</t>
    <phoneticPr fontId="1" type="noConversion"/>
  </si>
  <si>
    <t>匡碧灵</t>
    <phoneticPr fontId="1" type="noConversion"/>
  </si>
  <si>
    <t>费巧香</t>
    <phoneticPr fontId="1" type="noConversion"/>
  </si>
  <si>
    <t>郁小蕊</t>
    <phoneticPr fontId="1" type="noConversion"/>
  </si>
  <si>
    <t>狄乐蕊</t>
    <phoneticPr fontId="1" type="noConversion"/>
  </si>
  <si>
    <t>张志颖</t>
    <phoneticPr fontId="1" type="noConversion"/>
  </si>
  <si>
    <t>郜语芙</t>
    <phoneticPr fontId="1" type="noConversion"/>
  </si>
  <si>
    <t>翟仪</t>
    <phoneticPr fontId="1" type="noConversion"/>
  </si>
  <si>
    <t>别以枫</t>
    <phoneticPr fontId="1" type="noConversion"/>
  </si>
  <si>
    <t>单紫安</t>
    <phoneticPr fontId="1" type="noConversion"/>
  </si>
  <si>
    <t>从忠舜</t>
    <phoneticPr fontId="1" type="noConversion"/>
  </si>
  <si>
    <t>喻亿</t>
    <phoneticPr fontId="1" type="noConversion"/>
  </si>
  <si>
    <t>关小蕊</t>
    <phoneticPr fontId="1" type="noConversion"/>
  </si>
  <si>
    <t>窦子扬</t>
    <phoneticPr fontId="1" type="noConversion"/>
  </si>
  <si>
    <t>潘仪学</t>
    <phoneticPr fontId="1" type="noConversion"/>
  </si>
  <si>
    <t>华咏泰</t>
    <phoneticPr fontId="1" type="noConversion"/>
  </si>
  <si>
    <t>伏觅霜</t>
    <phoneticPr fontId="1" type="noConversion"/>
  </si>
  <si>
    <t>闻紫翠</t>
    <phoneticPr fontId="1" type="noConversion"/>
  </si>
  <si>
    <t>韶忆曼</t>
    <phoneticPr fontId="1" type="noConversion"/>
  </si>
  <si>
    <t>鱼萍</t>
    <phoneticPr fontId="1" type="noConversion"/>
  </si>
  <si>
    <t>许仲峰</t>
    <phoneticPr fontId="1" type="noConversion"/>
  </si>
  <si>
    <t>鲁冰菱</t>
    <phoneticPr fontId="1" type="noConversion"/>
  </si>
  <si>
    <t>罗沛容</t>
    <phoneticPr fontId="1" type="noConversion"/>
  </si>
  <si>
    <t>经含巧</t>
    <phoneticPr fontId="1" type="noConversion"/>
  </si>
  <si>
    <t>乌壹</t>
    <phoneticPr fontId="1" type="noConversion"/>
  </si>
  <si>
    <t>邢忆香</t>
    <phoneticPr fontId="1" type="noConversion"/>
  </si>
  <si>
    <t>卫绮晴</t>
    <phoneticPr fontId="1" type="noConversion"/>
  </si>
  <si>
    <t>阙以晴</t>
    <phoneticPr fontId="1" type="noConversion"/>
  </si>
  <si>
    <t>廉思烟</t>
    <phoneticPr fontId="1" type="noConversion"/>
  </si>
  <si>
    <t>施正军</t>
    <phoneticPr fontId="1" type="noConversion"/>
  </si>
  <si>
    <t>诸葛念巧</t>
    <phoneticPr fontId="1" type="noConversion"/>
  </si>
  <si>
    <t>段从蓉</t>
    <phoneticPr fontId="1" type="noConversion"/>
  </si>
  <si>
    <t>饶绮烟</t>
    <phoneticPr fontId="1" type="noConversion"/>
  </si>
  <si>
    <t>元铮</t>
    <phoneticPr fontId="1" type="noConversion"/>
  </si>
  <si>
    <t>郜泽华</t>
    <phoneticPr fontId="1" type="noConversion"/>
  </si>
  <si>
    <t>龚以晴</t>
    <phoneticPr fontId="1" type="noConversion"/>
  </si>
  <si>
    <t>边紫萍</t>
    <phoneticPr fontId="1" type="noConversion"/>
  </si>
  <si>
    <t>罗寒梅</t>
    <phoneticPr fontId="1" type="noConversion"/>
  </si>
  <si>
    <t>郜蓝</t>
    <phoneticPr fontId="1" type="noConversion"/>
  </si>
  <si>
    <t>蒙梦秋</t>
    <phoneticPr fontId="1" type="noConversion"/>
  </si>
  <si>
    <t>越宇轩</t>
    <phoneticPr fontId="1" type="noConversion"/>
  </si>
  <si>
    <t>骆乐蓉</t>
    <phoneticPr fontId="1" type="noConversion"/>
  </si>
  <si>
    <t>计永升</t>
    <phoneticPr fontId="1" type="noConversion"/>
  </si>
  <si>
    <t>晁怀云</t>
    <phoneticPr fontId="1" type="noConversion"/>
  </si>
  <si>
    <t>齐永</t>
    <phoneticPr fontId="1" type="noConversion"/>
  </si>
  <si>
    <t>时瑜</t>
    <phoneticPr fontId="1" type="noConversion"/>
  </si>
  <si>
    <t>娄镇安</t>
    <phoneticPr fontId="1" type="noConversion"/>
  </si>
  <si>
    <t>舒海莲</t>
    <phoneticPr fontId="1" type="noConversion"/>
  </si>
  <si>
    <t>简萍</t>
    <phoneticPr fontId="1" type="noConversion"/>
  </si>
  <si>
    <t>权宇翔</t>
    <phoneticPr fontId="1" type="noConversion"/>
  </si>
  <si>
    <t>阚易之</t>
    <phoneticPr fontId="1" type="noConversion"/>
  </si>
  <si>
    <t>宇文烨</t>
    <phoneticPr fontId="1" type="noConversion"/>
  </si>
  <si>
    <t>臧饴</t>
    <phoneticPr fontId="1" type="noConversion"/>
  </si>
  <si>
    <t>牛颖</t>
    <phoneticPr fontId="1" type="noConversion"/>
  </si>
  <si>
    <t>习碧菱</t>
    <phoneticPr fontId="1" type="noConversion"/>
  </si>
  <si>
    <t>宫以波</t>
    <phoneticPr fontId="1" type="noConversion"/>
  </si>
  <si>
    <t>甄烟</t>
    <phoneticPr fontId="1" type="noConversion"/>
  </si>
  <si>
    <t>谢易之</t>
    <phoneticPr fontId="1" type="noConversion"/>
  </si>
  <si>
    <t>祝绿凝</t>
    <phoneticPr fontId="1" type="noConversion"/>
  </si>
  <si>
    <t>辛怜兰</t>
    <phoneticPr fontId="1" type="noConversion"/>
  </si>
  <si>
    <t>景智杰</t>
    <phoneticPr fontId="1" type="noConversion"/>
  </si>
  <si>
    <t>廉贞</t>
    <phoneticPr fontId="1" type="noConversion"/>
  </si>
  <si>
    <t>宫奕君</t>
    <phoneticPr fontId="1" type="noConversion"/>
  </si>
  <si>
    <t>尚静珊</t>
    <phoneticPr fontId="1" type="noConversion"/>
  </si>
  <si>
    <t>秋亦瑶</t>
    <phoneticPr fontId="1" type="noConversion"/>
  </si>
  <si>
    <t>阚亦白</t>
    <phoneticPr fontId="1" type="noConversion"/>
  </si>
  <si>
    <t>禹静柔</t>
    <phoneticPr fontId="1" type="noConversion"/>
  </si>
  <si>
    <t>谭思兰</t>
    <phoneticPr fontId="1" type="noConversion"/>
  </si>
  <si>
    <t>关真</t>
    <phoneticPr fontId="1" type="noConversion"/>
  </si>
  <si>
    <t>习亦瑶</t>
    <phoneticPr fontId="1" type="noConversion"/>
  </si>
  <si>
    <t>苗长季</t>
    <phoneticPr fontId="1" type="noConversion"/>
  </si>
  <si>
    <t>宦铱</t>
    <phoneticPr fontId="1" type="noConversion"/>
  </si>
  <si>
    <t>后映露</t>
    <phoneticPr fontId="1" type="noConversion"/>
  </si>
  <si>
    <t>贝以松</t>
    <phoneticPr fontId="1" type="noConversion"/>
  </si>
  <si>
    <t>高静萍</t>
    <phoneticPr fontId="1" type="noConversion"/>
  </si>
  <si>
    <t>须云</t>
    <phoneticPr fontId="1" type="noConversion"/>
  </si>
  <si>
    <t>鲁镇</t>
    <phoneticPr fontId="1" type="noConversion"/>
  </si>
  <si>
    <t>扶智杰</t>
    <phoneticPr fontId="1" type="noConversion"/>
  </si>
  <si>
    <t>长孙安萱</t>
    <phoneticPr fontId="1" type="noConversion"/>
  </si>
  <si>
    <t>司徒绿蕊</t>
    <phoneticPr fontId="1" type="noConversion"/>
  </si>
  <si>
    <t>欧阳以云</t>
    <phoneticPr fontId="1" type="noConversion"/>
  </si>
  <si>
    <t>堵从凝</t>
    <phoneticPr fontId="1" type="noConversion"/>
  </si>
  <si>
    <t>姜含玉</t>
    <phoneticPr fontId="1" type="noConversion"/>
  </si>
  <si>
    <t>单于念珊</t>
    <phoneticPr fontId="1" type="noConversion"/>
  </si>
  <si>
    <t>仲诗蕾</t>
    <phoneticPr fontId="1" type="noConversion"/>
  </si>
  <si>
    <t>澹台仪学</t>
    <phoneticPr fontId="1" type="noConversion"/>
  </si>
  <si>
    <t>皇甫烨</t>
    <phoneticPr fontId="1" type="noConversion"/>
  </si>
  <si>
    <t>支涵阳</t>
    <phoneticPr fontId="1" type="noConversion"/>
  </si>
  <si>
    <t>关奕翔</t>
    <phoneticPr fontId="1" type="noConversion"/>
  </si>
  <si>
    <t>靳医</t>
    <phoneticPr fontId="1" type="noConversion"/>
  </si>
  <si>
    <t>郦咏衡</t>
    <phoneticPr fontId="1" type="noConversion"/>
  </si>
  <si>
    <t>禄晓露</t>
    <phoneticPr fontId="1" type="noConversion"/>
  </si>
  <si>
    <t>令狐忆雁</t>
    <phoneticPr fontId="1" type="noConversion"/>
  </si>
  <si>
    <t>燕致兴</t>
    <phoneticPr fontId="1" type="noConversion"/>
  </si>
  <si>
    <t>曾宇轩</t>
    <phoneticPr fontId="1" type="noConversion"/>
  </si>
  <si>
    <t>厉羽</t>
    <phoneticPr fontId="1" type="noConversion"/>
  </si>
  <si>
    <t>经青</t>
    <phoneticPr fontId="1" type="noConversion"/>
  </si>
  <si>
    <t>巩涌</t>
    <phoneticPr fontId="1" type="noConversion"/>
  </si>
  <si>
    <t>从孤云</t>
    <phoneticPr fontId="1" type="noConversion"/>
  </si>
  <si>
    <t>养向秋</t>
    <phoneticPr fontId="1" type="noConversion"/>
  </si>
  <si>
    <t>田怜云</t>
    <phoneticPr fontId="1" type="noConversion"/>
  </si>
  <si>
    <t>祁碧灵</t>
    <phoneticPr fontId="1" type="noConversion"/>
  </si>
  <si>
    <t>罗翠巧</t>
    <phoneticPr fontId="1" type="noConversion"/>
  </si>
  <si>
    <t>单于振群</t>
    <phoneticPr fontId="1" type="noConversion"/>
  </si>
  <si>
    <t>文静柔</t>
    <phoneticPr fontId="1" type="noConversion"/>
  </si>
  <si>
    <t>鱼忆香</t>
    <phoneticPr fontId="1" type="noConversion"/>
  </si>
  <si>
    <t>房振荣</t>
    <phoneticPr fontId="1" type="noConversion"/>
  </si>
  <si>
    <t>钟离绿蕊</t>
    <phoneticPr fontId="1" type="noConversion"/>
  </si>
  <si>
    <t>尹亦齐</t>
    <phoneticPr fontId="1" type="noConversion"/>
  </si>
  <si>
    <t>骆秋</t>
    <phoneticPr fontId="1" type="noConversion"/>
  </si>
  <si>
    <t>宫振</t>
    <phoneticPr fontId="1" type="noConversion"/>
  </si>
  <si>
    <t>狄乐丹</t>
    <phoneticPr fontId="1" type="noConversion"/>
  </si>
  <si>
    <t>谢念芹</t>
    <phoneticPr fontId="1" type="noConversion"/>
  </si>
  <si>
    <t>邓南莲</t>
    <phoneticPr fontId="1" type="noConversion"/>
  </si>
  <si>
    <t>李峄</t>
    <phoneticPr fontId="1" type="noConversion"/>
  </si>
  <si>
    <t>红原南</t>
    <phoneticPr fontId="1" type="noConversion"/>
  </si>
  <si>
    <t>从子翔</t>
    <phoneticPr fontId="1" type="noConversion"/>
  </si>
  <si>
    <t>羊含莲</t>
    <phoneticPr fontId="1" type="noConversion"/>
  </si>
  <si>
    <t>能绿</t>
    <phoneticPr fontId="1" type="noConversion"/>
  </si>
  <si>
    <t>赫连荧</t>
    <phoneticPr fontId="1" type="noConversion"/>
  </si>
  <si>
    <t>耿义</t>
    <phoneticPr fontId="1" type="noConversion"/>
  </si>
  <si>
    <t>易荧</t>
    <phoneticPr fontId="1" type="noConversion"/>
  </si>
  <si>
    <t>谈跃</t>
    <phoneticPr fontId="1" type="noConversion"/>
  </si>
  <si>
    <t>师依霜</t>
    <phoneticPr fontId="1" type="noConversion"/>
  </si>
  <si>
    <t>骆益义</t>
    <phoneticPr fontId="1" type="noConversion"/>
  </si>
  <si>
    <t>孙念菡</t>
    <phoneticPr fontId="1" type="noConversion"/>
  </si>
  <si>
    <t>宣惜莲</t>
    <phoneticPr fontId="1" type="noConversion"/>
  </si>
  <si>
    <t>毕易真</t>
    <phoneticPr fontId="1" type="noConversion"/>
  </si>
  <si>
    <t>从妙芙</t>
    <phoneticPr fontId="1" type="noConversion"/>
  </si>
  <si>
    <t>卫忠庆</t>
    <phoneticPr fontId="1" type="noConversion"/>
  </si>
  <si>
    <t>孔元瑶</t>
    <phoneticPr fontId="1" type="noConversion"/>
  </si>
  <si>
    <t>终易之</t>
    <phoneticPr fontId="1" type="noConversion"/>
  </si>
  <si>
    <t>贡智儒</t>
    <phoneticPr fontId="1" type="noConversion"/>
  </si>
  <si>
    <t>翟绮莲</t>
    <phoneticPr fontId="1" type="noConversion"/>
  </si>
  <si>
    <t>东方逸平</t>
    <phoneticPr fontId="1" type="noConversion"/>
  </si>
  <si>
    <t>苗梦凡</t>
    <phoneticPr fontId="1" type="noConversion"/>
  </si>
  <si>
    <t>慕容以阳</t>
    <phoneticPr fontId="1" type="noConversion"/>
  </si>
  <si>
    <t>莫凝云</t>
    <phoneticPr fontId="1" type="noConversion"/>
  </si>
  <si>
    <t>谈宛亦</t>
    <phoneticPr fontId="1" type="noConversion"/>
  </si>
  <si>
    <t>宁千兰</t>
    <phoneticPr fontId="1" type="noConversion"/>
  </si>
  <si>
    <t>娄镇</t>
    <phoneticPr fontId="1" type="noConversion"/>
  </si>
  <si>
    <t>贡如霜</t>
    <phoneticPr fontId="1" type="noConversion"/>
  </si>
  <si>
    <t>苍海莲</t>
    <phoneticPr fontId="1" type="noConversion"/>
  </si>
  <si>
    <t>丰治</t>
    <phoneticPr fontId="1" type="noConversion"/>
  </si>
  <si>
    <t>冯涵菱</t>
    <phoneticPr fontId="1" type="noConversion"/>
  </si>
  <si>
    <t>岑泽文</t>
    <phoneticPr fontId="1" type="noConversion"/>
  </si>
  <si>
    <t>阎从凝</t>
    <phoneticPr fontId="1" type="noConversion"/>
  </si>
  <si>
    <t>穆冰兰</t>
    <phoneticPr fontId="1" type="noConversion"/>
  </si>
  <si>
    <t>金秋灵</t>
    <phoneticPr fontId="1" type="noConversion"/>
  </si>
  <si>
    <t>司芷云</t>
    <phoneticPr fontId="1" type="noConversion"/>
  </si>
  <si>
    <t>岑梦秋</t>
    <phoneticPr fontId="1" type="noConversion"/>
  </si>
  <si>
    <t>邬晓云</t>
    <phoneticPr fontId="1" type="noConversion"/>
  </si>
  <si>
    <t>邹冰菱</t>
    <phoneticPr fontId="1" type="noConversion"/>
  </si>
  <si>
    <t>乔兰</t>
    <phoneticPr fontId="1" type="noConversion"/>
  </si>
  <si>
    <t>须翌苗</t>
    <phoneticPr fontId="1" type="noConversion"/>
  </si>
  <si>
    <t>荣惜萍</t>
    <phoneticPr fontId="1" type="noConversion"/>
  </si>
  <si>
    <t>勾诗晴</t>
    <phoneticPr fontId="1" type="noConversion"/>
  </si>
  <si>
    <t>东耀正</t>
    <phoneticPr fontId="1" type="noConversion"/>
  </si>
  <si>
    <t>鲁平蝶</t>
    <phoneticPr fontId="1" type="noConversion"/>
  </si>
  <si>
    <t>师冰岚</t>
    <phoneticPr fontId="1" type="noConversion"/>
  </si>
  <si>
    <t>巩奕锴</t>
    <phoneticPr fontId="1" type="noConversion"/>
  </si>
  <si>
    <t>濮阳夜柏</t>
    <phoneticPr fontId="1" type="noConversion"/>
  </si>
  <si>
    <t>潘芷烟</t>
    <phoneticPr fontId="1" type="noConversion"/>
  </si>
  <si>
    <t>戈涌</t>
    <phoneticPr fontId="1" type="noConversion"/>
  </si>
  <si>
    <t>曾晓露</t>
    <phoneticPr fontId="1" type="noConversion"/>
  </si>
  <si>
    <t>计灵萱</t>
    <phoneticPr fontId="1" type="noConversion"/>
  </si>
  <si>
    <t>易乐彤</t>
    <phoneticPr fontId="1" type="noConversion"/>
  </si>
  <si>
    <t>童运</t>
    <phoneticPr fontId="1" type="noConversion"/>
  </si>
  <si>
    <t>臧笑灵</t>
    <phoneticPr fontId="1" type="noConversion"/>
  </si>
  <si>
    <t>钟盼晴</t>
    <phoneticPr fontId="1" type="noConversion"/>
  </si>
  <si>
    <t>章含烟</t>
    <phoneticPr fontId="1" type="noConversion"/>
  </si>
  <si>
    <t>杭郁</t>
    <phoneticPr fontId="1" type="noConversion"/>
  </si>
  <si>
    <t>简薇</t>
    <phoneticPr fontId="1" type="noConversion"/>
  </si>
  <si>
    <t>尉迟冰香</t>
    <phoneticPr fontId="1" type="noConversion"/>
  </si>
  <si>
    <t>申屠怜露</t>
    <phoneticPr fontId="1" type="noConversion"/>
  </si>
  <si>
    <t>权枝</t>
    <phoneticPr fontId="1" type="noConversion"/>
  </si>
  <si>
    <t>管兰</t>
    <phoneticPr fontId="1" type="noConversion"/>
  </si>
  <si>
    <t>柴语蝶</t>
    <phoneticPr fontId="1" type="noConversion"/>
  </si>
  <si>
    <t>贺冰岚</t>
    <phoneticPr fontId="1" type="noConversion"/>
  </si>
  <si>
    <t>陈喻</t>
    <phoneticPr fontId="1" type="noConversion"/>
  </si>
  <si>
    <t>赫连芷荷</t>
    <phoneticPr fontId="1" type="noConversion"/>
  </si>
  <si>
    <t>陆有</t>
    <phoneticPr fontId="1" type="noConversion"/>
  </si>
  <si>
    <t>羊梦雪</t>
    <phoneticPr fontId="1" type="noConversion"/>
  </si>
  <si>
    <t>包昭宪</t>
    <phoneticPr fontId="1" type="noConversion"/>
  </si>
  <si>
    <t>舒灵</t>
    <phoneticPr fontId="1" type="noConversion"/>
  </si>
  <si>
    <t>沈泽文</t>
    <phoneticPr fontId="1" type="noConversion"/>
  </si>
  <si>
    <t>乌紫翠</t>
    <phoneticPr fontId="1" type="noConversion"/>
  </si>
  <si>
    <t>欧阳曼雁</t>
    <phoneticPr fontId="1" type="noConversion"/>
  </si>
  <si>
    <t>邹半梅</t>
    <phoneticPr fontId="1" type="noConversion"/>
  </si>
  <si>
    <t>农以寒</t>
    <phoneticPr fontId="1" type="noConversion"/>
  </si>
  <si>
    <t>支昭宪</t>
    <phoneticPr fontId="1" type="noConversion"/>
  </si>
  <si>
    <t>严芷云</t>
    <phoneticPr fontId="1" type="noConversion"/>
  </si>
  <si>
    <t>廉峄</t>
    <phoneticPr fontId="1" type="noConversion"/>
  </si>
  <si>
    <t>储怀莲</t>
    <phoneticPr fontId="1" type="noConversion"/>
  </si>
  <si>
    <t>贾烨鑫</t>
    <phoneticPr fontId="1" type="noConversion"/>
  </si>
  <si>
    <t>巩亦双</t>
    <phoneticPr fontId="1" type="noConversion"/>
  </si>
  <si>
    <t>厉逸跃</t>
    <phoneticPr fontId="1" type="noConversion"/>
  </si>
  <si>
    <t>聂冰夏</t>
    <phoneticPr fontId="1" type="noConversion"/>
  </si>
  <si>
    <t>怀秋荷</t>
    <phoneticPr fontId="1" type="noConversion"/>
  </si>
  <si>
    <t>高梦秋</t>
    <phoneticPr fontId="1" type="noConversion"/>
  </si>
  <si>
    <t>权槐</t>
    <phoneticPr fontId="1" type="noConversion"/>
  </si>
  <si>
    <t>曹振宝</t>
    <phoneticPr fontId="1" type="noConversion"/>
  </si>
  <si>
    <t>毕白萱</t>
    <phoneticPr fontId="1" type="noConversion"/>
  </si>
  <si>
    <t>李语蝶</t>
    <phoneticPr fontId="1" type="noConversion"/>
  </si>
  <si>
    <t>鱼梓渝</t>
    <phoneticPr fontId="1" type="noConversion"/>
  </si>
  <si>
    <t>昌烟</t>
    <phoneticPr fontId="1" type="noConversion"/>
  </si>
  <si>
    <t>杨夜易</t>
    <phoneticPr fontId="1" type="noConversion"/>
  </si>
  <si>
    <t>杨小松</t>
    <phoneticPr fontId="1" type="noConversion"/>
  </si>
  <si>
    <t>臧以蓝</t>
    <phoneticPr fontId="1" type="noConversion"/>
  </si>
  <si>
    <t>诸依琴</t>
    <phoneticPr fontId="1" type="noConversion"/>
  </si>
  <si>
    <t>蔺芷烟</t>
    <phoneticPr fontId="1" type="noConversion"/>
  </si>
  <si>
    <t>娄以旋</t>
    <phoneticPr fontId="1" type="noConversion"/>
  </si>
  <si>
    <t>孙夜雪</t>
    <phoneticPr fontId="1" type="noConversion"/>
  </si>
  <si>
    <t>庄永安</t>
    <phoneticPr fontId="1" type="noConversion"/>
  </si>
  <si>
    <t>陶铱</t>
    <phoneticPr fontId="1" type="noConversion"/>
  </si>
  <si>
    <t>郝诗珊</t>
    <phoneticPr fontId="1" type="noConversion"/>
  </si>
  <si>
    <t>鲁宗儒</t>
    <phoneticPr fontId="1" type="noConversion"/>
  </si>
  <si>
    <t>庚笑灵</t>
    <phoneticPr fontId="1" type="noConversion"/>
  </si>
  <si>
    <t>顾夜容</t>
    <phoneticPr fontId="1" type="noConversion"/>
  </si>
  <si>
    <t>应南霜</t>
    <phoneticPr fontId="1" type="noConversion"/>
  </si>
  <si>
    <t>祁银</t>
    <phoneticPr fontId="1" type="noConversion"/>
  </si>
  <si>
    <t>司徒含烟</t>
    <phoneticPr fontId="1" type="noConversion"/>
  </si>
  <si>
    <t>扶贞</t>
    <phoneticPr fontId="1" type="noConversion"/>
  </si>
  <si>
    <t>诸葛智法</t>
    <phoneticPr fontId="1" type="noConversion"/>
  </si>
  <si>
    <t>池绿蝶</t>
    <phoneticPr fontId="1" type="noConversion"/>
  </si>
  <si>
    <t>从海莲</t>
    <phoneticPr fontId="1" type="noConversion"/>
  </si>
  <si>
    <t>龙亦春</t>
    <phoneticPr fontId="1" type="noConversion"/>
  </si>
  <si>
    <t>晁巧兰</t>
    <phoneticPr fontId="1" type="noConversion"/>
  </si>
  <si>
    <t>须妤</t>
    <phoneticPr fontId="1" type="noConversion"/>
  </si>
  <si>
    <t>韩夜槐</t>
    <phoneticPr fontId="1" type="noConversion"/>
  </si>
  <si>
    <t>尤语蝶</t>
    <phoneticPr fontId="1" type="noConversion"/>
  </si>
  <si>
    <t>时冷霜</t>
    <phoneticPr fontId="1" type="noConversion"/>
  </si>
  <si>
    <t>赫连震</t>
    <phoneticPr fontId="1" type="noConversion"/>
  </si>
  <si>
    <t>古觅霜</t>
    <phoneticPr fontId="1" type="noConversion"/>
  </si>
  <si>
    <t>吴竹</t>
    <phoneticPr fontId="1" type="noConversion"/>
  </si>
  <si>
    <t>蔺宇轩</t>
    <phoneticPr fontId="1" type="noConversion"/>
  </si>
  <si>
    <t>龚忆安</t>
    <phoneticPr fontId="1" type="noConversion"/>
  </si>
  <si>
    <t>师代秋</t>
    <phoneticPr fontId="1" type="noConversion"/>
  </si>
  <si>
    <t>徐以双</t>
    <phoneticPr fontId="1" type="noConversion"/>
  </si>
  <si>
    <t>戚智轩</t>
    <phoneticPr fontId="1" type="noConversion"/>
  </si>
  <si>
    <t>钟涵阳</t>
    <phoneticPr fontId="1" type="noConversion"/>
  </si>
  <si>
    <t>邱仪</t>
    <phoneticPr fontId="1" type="noConversion"/>
  </si>
  <si>
    <t>诸意仁</t>
    <phoneticPr fontId="1" type="noConversion"/>
  </si>
  <si>
    <t>翟雨灵</t>
    <phoneticPr fontId="1" type="noConversion"/>
  </si>
  <si>
    <t>冷志鸿</t>
    <phoneticPr fontId="1" type="noConversion"/>
  </si>
  <si>
    <t>高灵萱</t>
    <phoneticPr fontId="1" type="noConversion"/>
  </si>
  <si>
    <t>骆长青</t>
    <phoneticPr fontId="1" type="noConversion"/>
  </si>
  <si>
    <t>金梦凝</t>
    <phoneticPr fontId="1" type="noConversion"/>
  </si>
  <si>
    <t>云寒梅</t>
    <phoneticPr fontId="1" type="noConversion"/>
  </si>
  <si>
    <t>齐雁蓉</t>
    <phoneticPr fontId="1" type="noConversion"/>
  </si>
  <si>
    <t>凌曼云</t>
    <phoneticPr fontId="1" type="noConversion"/>
  </si>
  <si>
    <t>仇依云</t>
    <phoneticPr fontId="1" type="noConversion"/>
  </si>
  <si>
    <t>蓝小之</t>
    <phoneticPr fontId="1" type="noConversion"/>
  </si>
  <si>
    <t>阴香菱</t>
    <phoneticPr fontId="1" type="noConversion"/>
  </si>
  <si>
    <t>凌子川</t>
    <phoneticPr fontId="1" type="noConversion"/>
  </si>
  <si>
    <t>淳于书芹</t>
    <phoneticPr fontId="1" type="noConversion"/>
  </si>
  <si>
    <t>惠烨法</t>
    <phoneticPr fontId="1" type="noConversion"/>
  </si>
  <si>
    <t>聂碧春</t>
    <phoneticPr fontId="1" type="noConversion"/>
  </si>
  <si>
    <t>戴绿莲</t>
    <phoneticPr fontId="1" type="noConversion"/>
  </si>
  <si>
    <t>左忆香</t>
    <phoneticPr fontId="1" type="noConversion"/>
  </si>
  <si>
    <t>劳如霜</t>
    <phoneticPr fontId="1" type="noConversion"/>
  </si>
  <si>
    <t>农香巧</t>
    <phoneticPr fontId="1" type="noConversion"/>
  </si>
  <si>
    <t>桂易骏</t>
    <phoneticPr fontId="1" type="noConversion"/>
  </si>
  <si>
    <t>苍绮露</t>
    <phoneticPr fontId="1" type="noConversion"/>
  </si>
  <si>
    <t>暨寒云</t>
    <phoneticPr fontId="1" type="noConversion"/>
  </si>
  <si>
    <t>喻铮</t>
    <phoneticPr fontId="1" type="noConversion"/>
  </si>
  <si>
    <t>潘志伟</t>
    <phoneticPr fontId="1" type="noConversion"/>
  </si>
  <si>
    <t>康梦秋</t>
    <phoneticPr fontId="1" type="noConversion"/>
  </si>
  <si>
    <t>廖冰兰</t>
    <phoneticPr fontId="1" type="noConversion"/>
  </si>
  <si>
    <t>马乐蓉</t>
    <phoneticPr fontId="1" type="noConversion"/>
  </si>
  <si>
    <t>勾诗珊</t>
    <phoneticPr fontId="1" type="noConversion"/>
  </si>
  <si>
    <t>吕映雁</t>
    <phoneticPr fontId="1" type="noConversion"/>
  </si>
  <si>
    <t>谢知章</t>
    <phoneticPr fontId="1" type="noConversion"/>
  </si>
  <si>
    <t>米岳钧</t>
    <phoneticPr fontId="1" type="noConversion"/>
  </si>
  <si>
    <t>常长季</t>
    <phoneticPr fontId="1" type="noConversion"/>
  </si>
  <si>
    <t>聂治柏</t>
    <phoneticPr fontId="1" type="noConversion"/>
  </si>
  <si>
    <t>骆志卿</t>
    <phoneticPr fontId="1" type="noConversion"/>
  </si>
  <si>
    <t>柯驿</t>
    <phoneticPr fontId="1" type="noConversion"/>
  </si>
  <si>
    <t>屠昭宪</t>
    <phoneticPr fontId="1" type="noConversion"/>
  </si>
  <si>
    <t>符仪学</t>
    <phoneticPr fontId="1" type="noConversion"/>
  </si>
  <si>
    <t>燕孤兰</t>
    <phoneticPr fontId="1" type="noConversion"/>
  </si>
  <si>
    <t>龙怜雪</t>
    <phoneticPr fontId="1" type="noConversion"/>
  </si>
  <si>
    <t>步烨鑫</t>
    <phoneticPr fontId="1" type="noConversion"/>
  </si>
  <si>
    <t>姜巧香</t>
    <phoneticPr fontId="1" type="noConversion"/>
  </si>
  <si>
    <t>后芝</t>
    <phoneticPr fontId="1" type="noConversion"/>
  </si>
  <si>
    <t>钟新梅</t>
    <phoneticPr fontId="1" type="noConversion"/>
  </si>
  <si>
    <t>陆怜云</t>
    <phoneticPr fontId="1" type="noConversion"/>
  </si>
  <si>
    <t>卢宇卓</t>
    <phoneticPr fontId="1" type="noConversion"/>
  </si>
  <si>
    <t>郑裕炳</t>
    <phoneticPr fontId="1" type="noConversion"/>
  </si>
  <si>
    <t>罗溢</t>
    <phoneticPr fontId="1" type="noConversion"/>
  </si>
  <si>
    <t>公羊奕恺</t>
    <phoneticPr fontId="1" type="noConversion"/>
  </si>
  <si>
    <t>苏酉</t>
    <phoneticPr fontId="1" type="noConversion"/>
  </si>
  <si>
    <t>汲乐彤</t>
    <phoneticPr fontId="1" type="noConversion"/>
  </si>
  <si>
    <t>于颐</t>
    <phoneticPr fontId="1" type="noConversion"/>
  </si>
  <si>
    <t>张原</t>
    <phoneticPr fontId="1" type="noConversion"/>
  </si>
  <si>
    <t>温志杰</t>
    <phoneticPr fontId="1" type="noConversion"/>
  </si>
  <si>
    <t>连源</t>
    <phoneticPr fontId="1" type="noConversion"/>
  </si>
  <si>
    <t>韩智儒</t>
    <phoneticPr fontId="1" type="noConversion"/>
  </si>
  <si>
    <t>臧怀云</t>
    <phoneticPr fontId="1" type="noConversion"/>
  </si>
  <si>
    <t>万晴</t>
    <phoneticPr fontId="1" type="noConversion"/>
  </si>
  <si>
    <t>陈泽</t>
    <phoneticPr fontId="1" type="noConversion"/>
  </si>
  <si>
    <t>能碧灵</t>
    <phoneticPr fontId="1" type="noConversion"/>
  </si>
  <si>
    <t>翁惜梦</t>
    <phoneticPr fontId="1" type="noConversion"/>
  </si>
  <si>
    <t>蓝羽</t>
    <phoneticPr fontId="1" type="noConversion"/>
  </si>
  <si>
    <t>桑莲</t>
    <phoneticPr fontId="1" type="noConversion"/>
  </si>
  <si>
    <t>乔小翠</t>
    <phoneticPr fontId="1" type="noConversion"/>
  </si>
  <si>
    <t>荀晓晴</t>
    <phoneticPr fontId="1" type="noConversion"/>
  </si>
  <si>
    <t>毛语梦</t>
    <phoneticPr fontId="1" type="noConversion"/>
  </si>
  <si>
    <t>融易梦</t>
    <phoneticPr fontId="1" type="noConversion"/>
  </si>
  <si>
    <t>孙泽振</t>
    <phoneticPr fontId="1" type="noConversion"/>
  </si>
  <si>
    <t>游之</t>
    <phoneticPr fontId="1" type="noConversion"/>
  </si>
  <si>
    <t>淳于代芙</t>
    <phoneticPr fontId="1" type="noConversion"/>
  </si>
  <si>
    <t>贺兆</t>
    <phoneticPr fontId="1" type="noConversion"/>
  </si>
  <si>
    <t>仰巧兰</t>
    <phoneticPr fontId="1" type="noConversion"/>
  </si>
  <si>
    <t>从涵菡</t>
    <phoneticPr fontId="1" type="noConversion"/>
  </si>
  <si>
    <t>刘梦秋</t>
    <phoneticPr fontId="1" type="noConversion"/>
  </si>
  <si>
    <t>韩志伯</t>
    <phoneticPr fontId="1" type="noConversion"/>
  </si>
  <si>
    <t>储志任</t>
    <phoneticPr fontId="1" type="noConversion"/>
  </si>
  <si>
    <t>阙思萱</t>
    <phoneticPr fontId="1" type="noConversion"/>
  </si>
  <si>
    <t>简宗儒</t>
    <phoneticPr fontId="1" type="noConversion"/>
  </si>
  <si>
    <t>边元容</t>
    <phoneticPr fontId="1" type="noConversion"/>
  </si>
  <si>
    <t>习亦凝</t>
    <phoneticPr fontId="1" type="noConversion"/>
  </si>
  <si>
    <t>计勇豪</t>
    <phoneticPr fontId="1" type="noConversion"/>
  </si>
  <si>
    <t>刘壹</t>
    <phoneticPr fontId="1" type="noConversion"/>
  </si>
  <si>
    <t>竺乐彤</t>
    <phoneticPr fontId="1" type="noConversion"/>
  </si>
  <si>
    <t>东方铮</t>
    <phoneticPr fontId="1" type="noConversion"/>
  </si>
  <si>
    <t>游盼秋</t>
    <phoneticPr fontId="1" type="noConversion"/>
  </si>
  <si>
    <t>包泽钊</t>
    <phoneticPr fontId="1" type="noConversion"/>
  </si>
  <si>
    <t>贝智轩</t>
    <phoneticPr fontId="1" type="noConversion"/>
  </si>
  <si>
    <t>项彤</t>
    <phoneticPr fontId="1" type="noConversion"/>
  </si>
  <si>
    <t>乐铮</t>
    <phoneticPr fontId="1" type="noConversion"/>
  </si>
  <si>
    <t>淳于元柏</t>
    <phoneticPr fontId="1" type="noConversion"/>
  </si>
  <si>
    <t>公孙伊希</t>
    <phoneticPr fontId="1" type="noConversion"/>
  </si>
  <si>
    <t>聂千蕊</t>
    <phoneticPr fontId="1" type="noConversion"/>
  </si>
  <si>
    <t>简亦天</t>
    <phoneticPr fontId="1" type="noConversion"/>
  </si>
  <si>
    <t>沙泽</t>
    <phoneticPr fontId="1" type="noConversion"/>
  </si>
  <si>
    <t>严知越</t>
    <phoneticPr fontId="1" type="noConversion"/>
  </si>
  <si>
    <t>戈泽振</t>
    <phoneticPr fontId="1" type="noConversion"/>
  </si>
  <si>
    <t>游懿慧</t>
    <phoneticPr fontId="1" type="noConversion"/>
  </si>
  <si>
    <t>顾知章</t>
    <phoneticPr fontId="1" type="noConversion"/>
  </si>
  <si>
    <t>国知倍</t>
    <phoneticPr fontId="1" type="noConversion"/>
  </si>
  <si>
    <t>何夜灵</t>
    <phoneticPr fontId="1" type="noConversion"/>
  </si>
  <si>
    <t>米元瑶</t>
    <phoneticPr fontId="1" type="noConversion"/>
  </si>
  <si>
    <t>向志伟</t>
    <phoneticPr fontId="1" type="noConversion"/>
  </si>
  <si>
    <t>淳于怀云</t>
    <phoneticPr fontId="1" type="noConversion"/>
  </si>
  <si>
    <t>崔饴</t>
    <phoneticPr fontId="1" type="noConversion"/>
  </si>
  <si>
    <t>边易莲</t>
    <phoneticPr fontId="1" type="noConversion"/>
  </si>
  <si>
    <t>宰振荣</t>
    <phoneticPr fontId="1" type="noConversion"/>
  </si>
  <si>
    <t>桑绮莲</t>
    <phoneticPr fontId="1" type="noConversion"/>
  </si>
  <si>
    <t>终南烟</t>
    <phoneticPr fontId="1" type="noConversion"/>
  </si>
  <si>
    <t>薛之瑶</t>
    <phoneticPr fontId="1" type="noConversion"/>
  </si>
  <si>
    <t>郁映露</t>
    <phoneticPr fontId="1" type="noConversion"/>
  </si>
  <si>
    <t>冯震</t>
    <phoneticPr fontId="1" type="noConversion"/>
  </si>
  <si>
    <t>戴紫岚</t>
    <phoneticPr fontId="1" type="noConversion"/>
  </si>
  <si>
    <t>黄夜柳</t>
    <phoneticPr fontId="1" type="noConversion"/>
  </si>
  <si>
    <t>卫月</t>
    <phoneticPr fontId="1" type="noConversion"/>
  </si>
  <si>
    <t>宁亿</t>
    <phoneticPr fontId="1" type="noConversion"/>
  </si>
  <si>
    <t>农玉坤</t>
    <phoneticPr fontId="1" type="noConversion"/>
  </si>
  <si>
    <t>单于铮</t>
    <phoneticPr fontId="1" type="noConversion"/>
  </si>
  <si>
    <t>韩芷蕊</t>
    <phoneticPr fontId="1" type="noConversion"/>
  </si>
  <si>
    <t>饶之</t>
    <phoneticPr fontId="1" type="noConversion"/>
  </si>
  <si>
    <t>乔依秋</t>
    <phoneticPr fontId="1" type="noConversion"/>
  </si>
  <si>
    <t>杨以天</t>
    <phoneticPr fontId="1" type="noConversion"/>
  </si>
  <si>
    <t>陆天雪</t>
    <phoneticPr fontId="1" type="noConversion"/>
  </si>
  <si>
    <t>唐怀薇</t>
    <phoneticPr fontId="1" type="noConversion"/>
  </si>
  <si>
    <t>韶绿</t>
    <phoneticPr fontId="1" type="noConversion"/>
  </si>
  <si>
    <t>米泽文</t>
    <phoneticPr fontId="1" type="noConversion"/>
  </si>
  <si>
    <t>桓怜兰</t>
    <phoneticPr fontId="1" type="noConversion"/>
  </si>
  <si>
    <t>连寒梅</t>
    <phoneticPr fontId="1" type="noConversion"/>
  </si>
  <si>
    <t>蔺紫蓝</t>
    <phoneticPr fontId="1" type="noConversion"/>
  </si>
  <si>
    <t>宇文祎祎</t>
    <phoneticPr fontId="1" type="noConversion"/>
  </si>
  <si>
    <t>公孙秋枫</t>
    <phoneticPr fontId="1" type="noConversion"/>
  </si>
  <si>
    <t>米夜岚</t>
    <phoneticPr fontId="1" type="noConversion"/>
  </si>
  <si>
    <t>那云</t>
    <phoneticPr fontId="1" type="noConversion"/>
  </si>
  <si>
    <t>贝意</t>
    <phoneticPr fontId="1" type="noConversion"/>
  </si>
  <si>
    <t>宦以蓝</t>
    <phoneticPr fontId="1" type="noConversion"/>
  </si>
  <si>
    <t>时梓馨</t>
    <phoneticPr fontId="1" type="noConversion"/>
  </si>
  <si>
    <t>诸源</t>
    <phoneticPr fontId="1" type="noConversion"/>
  </si>
  <si>
    <t>扈勇岳</t>
    <phoneticPr fontId="1" type="noConversion"/>
  </si>
  <si>
    <t>程安梦</t>
    <phoneticPr fontId="1" type="noConversion"/>
  </si>
  <si>
    <t>诸幻菱</t>
    <phoneticPr fontId="1" type="noConversion"/>
  </si>
  <si>
    <t>窦灵荷</t>
    <phoneticPr fontId="1" type="noConversion"/>
  </si>
  <si>
    <t>邹雪云</t>
    <phoneticPr fontId="1" type="noConversion"/>
  </si>
  <si>
    <t>严芷烟</t>
    <phoneticPr fontId="1" type="noConversion"/>
  </si>
  <si>
    <t>卜霞</t>
    <phoneticPr fontId="1" type="noConversion"/>
  </si>
  <si>
    <t>张正军</t>
    <phoneticPr fontId="1" type="noConversion"/>
  </si>
  <si>
    <t>东泽坤</t>
    <phoneticPr fontId="1" type="noConversion"/>
  </si>
  <si>
    <t>仇志贤</t>
    <phoneticPr fontId="1" type="noConversion"/>
  </si>
  <si>
    <t>娄海露</t>
    <phoneticPr fontId="1" type="noConversion"/>
  </si>
  <si>
    <t>鱼志伯</t>
    <phoneticPr fontId="1" type="noConversion"/>
  </si>
  <si>
    <t>东方亦瑶</t>
    <phoneticPr fontId="1" type="noConversion"/>
  </si>
  <si>
    <t>韶易莲</t>
    <phoneticPr fontId="1" type="noConversion"/>
  </si>
  <si>
    <t>上官运</t>
    <phoneticPr fontId="1" type="noConversion"/>
  </si>
  <si>
    <t>长孙静萍</t>
    <phoneticPr fontId="1" type="noConversion"/>
  </si>
  <si>
    <t>国代灵</t>
    <phoneticPr fontId="1" type="noConversion"/>
  </si>
  <si>
    <t>师香</t>
    <phoneticPr fontId="1" type="noConversion"/>
  </si>
  <si>
    <t>敖含莲</t>
    <phoneticPr fontId="1" type="noConversion"/>
  </si>
  <si>
    <t>冯如霜</t>
    <phoneticPr fontId="1" type="noConversion"/>
  </si>
  <si>
    <t>范幻梅</t>
    <phoneticPr fontId="1" type="noConversion"/>
  </si>
  <si>
    <t>孙静柔</t>
    <phoneticPr fontId="1" type="noConversion"/>
  </si>
  <si>
    <t>穆静云</t>
    <phoneticPr fontId="1" type="noConversion"/>
  </si>
  <si>
    <t>储秋翠</t>
    <phoneticPr fontId="1" type="noConversion"/>
  </si>
  <si>
    <t>安叶</t>
    <phoneticPr fontId="1" type="noConversion"/>
  </si>
  <si>
    <t>查亦风</t>
    <phoneticPr fontId="1" type="noConversion"/>
  </si>
  <si>
    <t>尉迟从蓉</t>
    <phoneticPr fontId="1" type="noConversion"/>
  </si>
  <si>
    <t>宫曼岚</t>
    <phoneticPr fontId="1" type="noConversion"/>
  </si>
  <si>
    <t>郏已</t>
    <phoneticPr fontId="1" type="noConversion"/>
  </si>
  <si>
    <t>富忆香</t>
    <phoneticPr fontId="1" type="noConversion"/>
  </si>
  <si>
    <t>谷忆寒</t>
    <phoneticPr fontId="1" type="noConversion"/>
  </si>
  <si>
    <t>蒋忆寒</t>
    <phoneticPr fontId="1" type="noConversion"/>
  </si>
  <si>
    <t>农以梅</t>
    <phoneticPr fontId="1" type="noConversion"/>
  </si>
  <si>
    <t>齐灵雁</t>
    <phoneticPr fontId="1" type="noConversion"/>
  </si>
  <si>
    <t>荆勇豪</t>
    <phoneticPr fontId="1" type="noConversion"/>
  </si>
  <si>
    <t>咎致兴</t>
    <phoneticPr fontId="1" type="noConversion"/>
  </si>
  <si>
    <t>贾怜兰</t>
    <phoneticPr fontId="1" type="noConversion"/>
  </si>
  <si>
    <t>农雨寒</t>
    <phoneticPr fontId="1" type="noConversion"/>
  </si>
  <si>
    <t>乐绿凝</t>
    <phoneticPr fontId="1" type="noConversion"/>
  </si>
  <si>
    <t>施昀铮</t>
    <phoneticPr fontId="1" type="noConversion"/>
  </si>
  <si>
    <t>贡雪</t>
    <phoneticPr fontId="1" type="noConversion"/>
  </si>
  <si>
    <t>韩萱</t>
    <phoneticPr fontId="1" type="noConversion"/>
  </si>
  <si>
    <t>粱岚</t>
    <phoneticPr fontId="1" type="noConversion"/>
  </si>
  <si>
    <t>范寒烟</t>
    <phoneticPr fontId="1" type="noConversion"/>
  </si>
  <si>
    <t>谢亦天</t>
    <phoneticPr fontId="1" type="noConversion"/>
  </si>
  <si>
    <t>郦易云</t>
    <phoneticPr fontId="1" type="noConversion"/>
  </si>
  <si>
    <t>劳英季</t>
    <phoneticPr fontId="1" type="noConversion"/>
  </si>
  <si>
    <t>终忠</t>
    <phoneticPr fontId="1" type="noConversion"/>
  </si>
  <si>
    <t>冷兰</t>
    <phoneticPr fontId="1" type="noConversion"/>
  </si>
  <si>
    <t>怀志豪</t>
    <phoneticPr fontId="1" type="noConversion"/>
  </si>
  <si>
    <t>齐宗儒</t>
    <phoneticPr fontId="1" type="noConversion"/>
  </si>
  <si>
    <t>马正友</t>
    <phoneticPr fontId="1" type="noConversion"/>
  </si>
  <si>
    <t>谷凝冬</t>
    <phoneticPr fontId="1" type="noConversion"/>
  </si>
  <si>
    <t>班贞</t>
    <phoneticPr fontId="1" type="noConversion"/>
  </si>
  <si>
    <t>申振宝</t>
    <phoneticPr fontId="1" type="noConversion"/>
  </si>
  <si>
    <t>王幻灵</t>
    <phoneticPr fontId="1" type="noConversion"/>
  </si>
  <si>
    <t>厉泽</t>
    <phoneticPr fontId="1" type="noConversion"/>
  </si>
  <si>
    <t>栾烨</t>
    <phoneticPr fontId="1" type="noConversion"/>
  </si>
  <si>
    <t>长孙沂洲</t>
    <phoneticPr fontId="1" type="noConversion"/>
  </si>
  <si>
    <t>权智文</t>
    <phoneticPr fontId="1" type="noConversion"/>
  </si>
  <si>
    <t>刘沛柔</t>
    <phoneticPr fontId="1" type="noConversion"/>
  </si>
  <si>
    <t>易绮雪</t>
    <phoneticPr fontId="1" type="noConversion"/>
  </si>
  <si>
    <t>后乐丹</t>
    <phoneticPr fontId="1" type="noConversion"/>
  </si>
  <si>
    <t>伏怜露</t>
    <phoneticPr fontId="1" type="noConversion"/>
  </si>
  <si>
    <t>霍烟</t>
    <phoneticPr fontId="1" type="noConversion"/>
  </si>
  <si>
    <t>穆亦云</t>
    <phoneticPr fontId="1" type="noConversion"/>
  </si>
  <si>
    <t>乌振玮</t>
    <phoneticPr fontId="1" type="noConversion"/>
  </si>
  <si>
    <t>长孙诗蕾</t>
    <phoneticPr fontId="1" type="noConversion"/>
  </si>
  <si>
    <t>汤珠</t>
    <phoneticPr fontId="1" type="noConversion"/>
  </si>
  <si>
    <t>郑迎安</t>
    <phoneticPr fontId="1" type="noConversion"/>
  </si>
  <si>
    <t>饶忆雁</t>
    <phoneticPr fontId="1" type="noConversion"/>
  </si>
  <si>
    <t>井艺</t>
    <phoneticPr fontId="1" type="noConversion"/>
  </si>
  <si>
    <t>农吟</t>
    <phoneticPr fontId="1" type="noConversion"/>
  </si>
  <si>
    <t>罗长</t>
    <phoneticPr fontId="1" type="noConversion"/>
  </si>
  <si>
    <t>华醉芙</t>
    <phoneticPr fontId="1" type="noConversion"/>
  </si>
  <si>
    <t>怀夜柏</t>
    <phoneticPr fontId="1" type="noConversion"/>
  </si>
  <si>
    <t>利以桦</t>
    <phoneticPr fontId="1" type="noConversion"/>
  </si>
  <si>
    <t>马碧秋</t>
    <phoneticPr fontId="1" type="noConversion"/>
  </si>
  <si>
    <t>宣怀蕾</t>
    <phoneticPr fontId="1" type="noConversion"/>
  </si>
  <si>
    <t>傅艺</t>
    <phoneticPr fontId="1" type="noConversion"/>
  </si>
  <si>
    <t>宿瑶</t>
    <phoneticPr fontId="1" type="noConversion"/>
  </si>
  <si>
    <t>何烨鑫</t>
    <phoneticPr fontId="1" type="noConversion"/>
  </si>
  <si>
    <t>长孙之柏</t>
    <phoneticPr fontId="1" type="noConversion"/>
  </si>
  <si>
    <t>马以</t>
    <phoneticPr fontId="1" type="noConversion"/>
  </si>
  <si>
    <t>阴忆安</t>
    <phoneticPr fontId="1" type="noConversion"/>
  </si>
  <si>
    <t>宫紫蝶</t>
    <phoneticPr fontId="1" type="noConversion"/>
  </si>
  <si>
    <t>都冰岚</t>
    <phoneticPr fontId="1" type="noConversion"/>
  </si>
  <si>
    <t>乌平安</t>
    <phoneticPr fontId="1" type="noConversion"/>
  </si>
  <si>
    <t>齐涵梅</t>
    <phoneticPr fontId="1" type="noConversion"/>
  </si>
  <si>
    <t>闻泽振</t>
    <phoneticPr fontId="1" type="noConversion"/>
  </si>
  <si>
    <t>弘寒梦</t>
    <phoneticPr fontId="1" type="noConversion"/>
  </si>
  <si>
    <t>蓝昀</t>
    <phoneticPr fontId="1" type="noConversion"/>
  </si>
  <si>
    <t>司马凝冬</t>
    <phoneticPr fontId="1" type="noConversion"/>
  </si>
  <si>
    <t>阙惜梦</t>
    <phoneticPr fontId="1" type="noConversion"/>
  </si>
  <si>
    <t>濮阳芝</t>
    <phoneticPr fontId="1" type="noConversion"/>
  </si>
  <si>
    <t>盖誉</t>
    <phoneticPr fontId="1" type="noConversion"/>
  </si>
  <si>
    <t>宗紫岚</t>
    <phoneticPr fontId="1" type="noConversion"/>
  </si>
  <si>
    <t>窦灵荷</t>
    <phoneticPr fontId="1" type="noConversion"/>
  </si>
  <si>
    <t>颜孤云</t>
    <phoneticPr fontId="1" type="noConversion"/>
  </si>
  <si>
    <t>禄英琦</t>
    <phoneticPr fontId="1" type="noConversion"/>
  </si>
  <si>
    <t>项海莲</t>
    <phoneticPr fontId="1" type="noConversion"/>
  </si>
  <si>
    <t>闻小珍</t>
    <phoneticPr fontId="1" type="noConversion"/>
  </si>
  <si>
    <t>游夜珍</t>
    <phoneticPr fontId="1" type="noConversion"/>
  </si>
  <si>
    <t>国紫安</t>
    <phoneticPr fontId="1" type="noConversion"/>
  </si>
  <si>
    <t>丰玲</t>
    <phoneticPr fontId="1" type="noConversion"/>
  </si>
  <si>
    <t>余易之</t>
    <phoneticPr fontId="1" type="noConversion"/>
  </si>
  <si>
    <t>符静秋</t>
    <phoneticPr fontId="1" type="noConversion"/>
  </si>
  <si>
    <t>荣依霜</t>
    <phoneticPr fontId="1" type="noConversion"/>
  </si>
  <si>
    <t>后芷枫</t>
    <phoneticPr fontId="1" type="noConversion"/>
  </si>
  <si>
    <t>阴南烟</t>
    <phoneticPr fontId="1" type="noConversion"/>
  </si>
  <si>
    <t>全语芙</t>
    <phoneticPr fontId="1" type="noConversion"/>
  </si>
  <si>
    <t>闻珍</t>
    <phoneticPr fontId="1" type="noConversion"/>
  </si>
  <si>
    <t>诸秋巧</t>
    <phoneticPr fontId="1" type="noConversion"/>
  </si>
  <si>
    <t>印南莲</t>
    <phoneticPr fontId="1" type="noConversion"/>
  </si>
  <si>
    <t>仲孙乙李</t>
    <phoneticPr fontId="1" type="noConversion"/>
  </si>
  <si>
    <t>霍迎梦</t>
    <phoneticPr fontId="1" type="noConversion"/>
  </si>
  <si>
    <t>阚涵菡</t>
    <phoneticPr fontId="1" type="noConversion"/>
  </si>
  <si>
    <t>屠政勋</t>
    <phoneticPr fontId="1" type="noConversion"/>
  </si>
  <si>
    <t>关漪</t>
    <phoneticPr fontId="1" type="noConversion"/>
  </si>
  <si>
    <t>娄雨琴</t>
    <phoneticPr fontId="1" type="noConversion"/>
  </si>
  <si>
    <t>丰紫筠</t>
    <phoneticPr fontId="1" type="noConversion"/>
  </si>
  <si>
    <t>乐夜山</t>
    <phoneticPr fontId="1" type="noConversion"/>
  </si>
  <si>
    <t>郑曼</t>
    <phoneticPr fontId="1" type="noConversion"/>
  </si>
  <si>
    <t>公孙泳</t>
    <phoneticPr fontId="1" type="noConversion"/>
  </si>
  <si>
    <t>俞芷烟</t>
    <phoneticPr fontId="1" type="noConversion"/>
  </si>
  <si>
    <t>柯惜梦</t>
    <phoneticPr fontId="1" type="noConversion"/>
  </si>
  <si>
    <t>郁寄云</t>
    <phoneticPr fontId="1" type="noConversion"/>
  </si>
  <si>
    <t>谢勇豪</t>
    <phoneticPr fontId="1" type="noConversion"/>
  </si>
  <si>
    <t>刁镇</t>
    <phoneticPr fontId="1" type="noConversion"/>
  </si>
  <si>
    <t>关永海</t>
    <phoneticPr fontId="1" type="noConversion"/>
  </si>
  <si>
    <t>贝喻</t>
    <phoneticPr fontId="1" type="noConversion"/>
  </si>
  <si>
    <t>宰寒烟</t>
    <phoneticPr fontId="1" type="noConversion"/>
  </si>
  <si>
    <t>任振伦</t>
    <phoneticPr fontId="1" type="noConversion"/>
  </si>
  <si>
    <t>艾海莲</t>
    <phoneticPr fontId="1" type="noConversion"/>
  </si>
  <si>
    <t>易绮雪</t>
    <phoneticPr fontId="1" type="noConversion"/>
  </si>
  <si>
    <t>孔振荣</t>
    <phoneticPr fontId="1" type="noConversion"/>
  </si>
  <si>
    <t>郁夜旋</t>
    <phoneticPr fontId="1" type="noConversion"/>
  </si>
  <si>
    <t>岑艺潼</t>
    <phoneticPr fontId="1" type="noConversion"/>
  </si>
  <si>
    <t>边又槐</t>
    <phoneticPr fontId="1" type="noConversion"/>
  </si>
  <si>
    <t>马巧荷</t>
    <phoneticPr fontId="1" type="noConversion"/>
  </si>
  <si>
    <t>濮阳瑛碧</t>
    <phoneticPr fontId="1" type="noConversion"/>
  </si>
  <si>
    <t>公冶紫蓝</t>
    <phoneticPr fontId="1" type="noConversion"/>
  </si>
  <si>
    <t>牛怜云</t>
    <phoneticPr fontId="1" type="noConversion"/>
  </si>
  <si>
    <t>符云</t>
    <phoneticPr fontId="1" type="noConversion"/>
  </si>
  <si>
    <t>荣碧秋</t>
    <phoneticPr fontId="1" type="noConversion"/>
  </si>
  <si>
    <t>后昀</t>
    <phoneticPr fontId="1" type="noConversion"/>
  </si>
  <si>
    <t>匡长青</t>
    <phoneticPr fontId="1" type="noConversion"/>
  </si>
  <si>
    <t>汤昀铮</t>
    <phoneticPr fontId="1" type="noConversion"/>
  </si>
  <si>
    <t>阴芷天</t>
    <phoneticPr fontId="1" type="noConversion"/>
  </si>
  <si>
    <t>章怀云</t>
    <phoneticPr fontId="1" type="noConversion"/>
  </si>
  <si>
    <t>蒋咏泰</t>
    <phoneticPr fontId="1" type="noConversion"/>
  </si>
  <si>
    <t>劳绮烟</t>
    <phoneticPr fontId="1" type="noConversion"/>
  </si>
  <si>
    <t>咎涌</t>
    <phoneticPr fontId="1" type="noConversion"/>
  </si>
  <si>
    <t>房烨法</t>
    <phoneticPr fontId="1" type="noConversion"/>
  </si>
  <si>
    <t>农志杰</t>
    <phoneticPr fontId="1" type="noConversion"/>
  </si>
  <si>
    <t>盛壮</t>
    <phoneticPr fontId="1" type="noConversion"/>
  </si>
  <si>
    <t>殷泽振</t>
    <phoneticPr fontId="1" type="noConversion"/>
  </si>
  <si>
    <t>陆小旋</t>
    <phoneticPr fontId="1" type="noConversion"/>
  </si>
  <si>
    <t>党友山</t>
    <phoneticPr fontId="1" type="noConversion"/>
  </si>
  <si>
    <t>颜知倍</t>
    <phoneticPr fontId="1" type="noConversion"/>
  </si>
  <si>
    <t>时振群</t>
    <phoneticPr fontId="1" type="noConversion"/>
  </si>
  <si>
    <t>能紫蓝</t>
    <phoneticPr fontId="1" type="noConversion"/>
  </si>
  <si>
    <t>郁瑗</t>
    <phoneticPr fontId="1" type="noConversion"/>
  </si>
  <si>
    <t>聂志雄</t>
    <phoneticPr fontId="1" type="noConversion"/>
  </si>
  <si>
    <t>司奕恺</t>
    <phoneticPr fontId="1" type="noConversion"/>
  </si>
  <si>
    <t>禹振荣</t>
    <phoneticPr fontId="1" type="noConversion"/>
  </si>
  <si>
    <t>申含烟</t>
    <phoneticPr fontId="1" type="noConversion"/>
  </si>
  <si>
    <t>童绮雪</t>
    <phoneticPr fontId="1" type="noConversion"/>
  </si>
  <si>
    <t>冀译</t>
    <phoneticPr fontId="1" type="noConversion"/>
  </si>
  <si>
    <t>仇梦雪</t>
    <phoneticPr fontId="1" type="noConversion"/>
  </si>
  <si>
    <t>严觅霜</t>
    <phoneticPr fontId="1" type="noConversion"/>
  </si>
  <si>
    <t>满幼荷</t>
    <phoneticPr fontId="1" type="noConversion"/>
  </si>
  <si>
    <t>严夜春</t>
    <phoneticPr fontId="1" type="noConversion"/>
  </si>
  <si>
    <t>余元蝶</t>
    <phoneticPr fontId="1" type="noConversion"/>
  </si>
  <si>
    <t>聂以灵</t>
    <phoneticPr fontId="1" type="noConversion"/>
  </si>
  <si>
    <t>单亦白</t>
    <phoneticPr fontId="1" type="noConversion"/>
  </si>
  <si>
    <t>穆跃</t>
    <phoneticPr fontId="1" type="noConversion"/>
  </si>
  <si>
    <t>荀云</t>
    <phoneticPr fontId="1" type="noConversion"/>
  </si>
  <si>
    <t>韦振祥</t>
    <phoneticPr fontId="1" type="noConversion"/>
  </si>
  <si>
    <t>倪长季</t>
    <phoneticPr fontId="1" type="noConversion"/>
  </si>
  <si>
    <t>乔思烟</t>
    <phoneticPr fontId="1" type="noConversion"/>
  </si>
  <si>
    <t>方香岚</t>
    <phoneticPr fontId="1" type="noConversion"/>
  </si>
  <si>
    <t>单于政盛</t>
    <phoneticPr fontId="1" type="noConversion"/>
  </si>
  <si>
    <t>廖海莲</t>
    <phoneticPr fontId="1" type="noConversion"/>
  </si>
  <si>
    <t>终忆安</t>
    <phoneticPr fontId="1" type="noConversion"/>
  </si>
  <si>
    <t>祝以灵</t>
    <phoneticPr fontId="1" type="noConversion"/>
  </si>
  <si>
    <t>鲁以丹</t>
    <phoneticPr fontId="1" type="noConversion"/>
  </si>
  <si>
    <t>诸智文</t>
    <phoneticPr fontId="1" type="noConversion"/>
  </si>
  <si>
    <t>计政宏</t>
    <phoneticPr fontId="1" type="noConversion"/>
  </si>
  <si>
    <t>国振伦</t>
    <phoneticPr fontId="1" type="noConversion"/>
  </si>
  <si>
    <t>巴潆</t>
    <phoneticPr fontId="1" type="noConversion"/>
  </si>
  <si>
    <t>张醉雪</t>
    <phoneticPr fontId="1" type="noConversion"/>
  </si>
  <si>
    <t>钱夏</t>
    <phoneticPr fontId="1" type="noConversion"/>
  </si>
  <si>
    <t>凌映菱</t>
    <phoneticPr fontId="1" type="noConversion"/>
  </si>
  <si>
    <t>谈筑</t>
    <phoneticPr fontId="1" type="noConversion"/>
  </si>
  <si>
    <t>荆仲全</t>
    <phoneticPr fontId="1" type="noConversion"/>
  </si>
  <si>
    <t>司空半烟</t>
    <phoneticPr fontId="1" type="noConversion"/>
  </si>
  <si>
    <t>于露</t>
    <phoneticPr fontId="1" type="noConversion"/>
  </si>
  <si>
    <t>汤半梅</t>
    <phoneticPr fontId="1" type="noConversion"/>
  </si>
  <si>
    <t>宁宗奇</t>
    <phoneticPr fontId="1" type="noConversion"/>
  </si>
  <si>
    <t>弘镇安</t>
    <phoneticPr fontId="1" type="noConversion"/>
  </si>
  <si>
    <t>苏以竹</t>
    <phoneticPr fontId="1" type="noConversion"/>
  </si>
  <si>
    <t>储咏泰</t>
    <phoneticPr fontId="1" type="noConversion"/>
  </si>
  <si>
    <t>闻南烟</t>
    <phoneticPr fontId="1" type="noConversion"/>
  </si>
  <si>
    <t>谭初晴</t>
    <phoneticPr fontId="1" type="noConversion"/>
  </si>
  <si>
    <t>阴子钧</t>
    <phoneticPr fontId="1" type="noConversion"/>
  </si>
  <si>
    <t>诸乙</t>
    <phoneticPr fontId="1" type="noConversion"/>
  </si>
  <si>
    <t>单振峰</t>
    <phoneticPr fontId="1" type="noConversion"/>
  </si>
  <si>
    <t>申屠涵阳</t>
    <phoneticPr fontId="1" type="noConversion"/>
  </si>
  <si>
    <t>路晓梅</t>
    <phoneticPr fontId="1" type="noConversion"/>
  </si>
  <si>
    <t>陈医</t>
    <phoneticPr fontId="1" type="noConversion"/>
  </si>
  <si>
    <t>米子云</t>
    <phoneticPr fontId="1" type="noConversion"/>
  </si>
  <si>
    <t>熊绮雪</t>
    <phoneticPr fontId="1" type="noConversion"/>
  </si>
  <si>
    <t>陆绿蝶</t>
    <phoneticPr fontId="1" type="noConversion"/>
  </si>
  <si>
    <t>赖以阳</t>
    <phoneticPr fontId="1" type="noConversion"/>
  </si>
  <si>
    <t>阚谕</t>
    <phoneticPr fontId="1" type="noConversion"/>
  </si>
  <si>
    <t>阎菱</t>
    <phoneticPr fontId="1" type="noConversion"/>
  </si>
  <si>
    <t>沈乐彤</t>
    <phoneticPr fontId="1" type="noConversion"/>
  </si>
  <si>
    <t>戚静云</t>
    <phoneticPr fontId="1" type="noConversion"/>
  </si>
  <si>
    <t>古易骏</t>
    <phoneticPr fontId="1" type="noConversion"/>
  </si>
  <si>
    <t>农依霜</t>
    <phoneticPr fontId="1" type="noConversion"/>
  </si>
  <si>
    <t>扶振玮</t>
    <phoneticPr fontId="1" type="noConversion"/>
  </si>
  <si>
    <t>郦臻</t>
    <phoneticPr fontId="1" type="noConversion"/>
  </si>
  <si>
    <t>平孤兰</t>
    <phoneticPr fontId="1" type="noConversion"/>
  </si>
  <si>
    <t>倪真维</t>
    <phoneticPr fontId="1" type="noConversion"/>
  </si>
  <si>
    <t>习子云</t>
    <phoneticPr fontId="1" type="noConversion"/>
  </si>
  <si>
    <t>万俟半烟</t>
    <phoneticPr fontId="1" type="noConversion"/>
  </si>
  <si>
    <t>应觅霜</t>
    <phoneticPr fontId="1" type="noConversion"/>
  </si>
  <si>
    <t>万俟惜莲</t>
    <phoneticPr fontId="1" type="noConversion"/>
  </si>
  <si>
    <t>辛冰兰</t>
    <phoneticPr fontId="1" type="noConversion"/>
  </si>
  <si>
    <t>咸兰</t>
    <phoneticPr fontId="1" type="noConversion"/>
  </si>
  <si>
    <t>郁巧</t>
    <phoneticPr fontId="1" type="noConversion"/>
  </si>
  <si>
    <t>翁晓梅</t>
    <phoneticPr fontId="1" type="noConversion"/>
  </si>
  <si>
    <t>长孙绮雪</t>
    <phoneticPr fontId="1" type="noConversion"/>
  </si>
  <si>
    <t>蔺巧香</t>
    <phoneticPr fontId="1" type="noConversion"/>
  </si>
  <si>
    <t>樊静云</t>
    <phoneticPr fontId="1" type="noConversion"/>
  </si>
  <si>
    <t>廖义乐</t>
    <phoneticPr fontId="1" type="noConversion"/>
  </si>
  <si>
    <t>车烨鑫</t>
    <phoneticPr fontId="1" type="noConversion"/>
  </si>
  <si>
    <t>毕易南</t>
    <phoneticPr fontId="1" type="noConversion"/>
  </si>
  <si>
    <t>柏郁</t>
    <phoneticPr fontId="1" type="noConversion"/>
  </si>
  <si>
    <t>刘夜灵</t>
    <phoneticPr fontId="1" type="noConversion"/>
  </si>
  <si>
    <t>凌以波</t>
    <phoneticPr fontId="1" type="noConversion"/>
  </si>
  <si>
    <t>邬香巧</t>
    <phoneticPr fontId="1" type="noConversion"/>
  </si>
  <si>
    <t>刘真维</t>
    <phoneticPr fontId="1" type="noConversion"/>
  </si>
  <si>
    <t>齐念巧</t>
    <phoneticPr fontId="1" type="noConversion"/>
  </si>
  <si>
    <t>乔子钧</t>
    <phoneticPr fontId="1" type="noConversion"/>
  </si>
  <si>
    <t>丁镇安</t>
    <phoneticPr fontId="1" type="noConversion"/>
  </si>
  <si>
    <t>公绿凝</t>
    <phoneticPr fontId="1" type="noConversion"/>
  </si>
  <si>
    <t>雷芷烟</t>
    <phoneticPr fontId="1" type="noConversion"/>
  </si>
  <si>
    <t>连曼云</t>
    <phoneticPr fontId="1" type="noConversion"/>
  </si>
  <si>
    <t>胡寒梦</t>
    <phoneticPr fontId="1" type="noConversion"/>
  </si>
  <si>
    <t>从亦双</t>
    <phoneticPr fontId="1" type="noConversion"/>
  </si>
  <si>
    <t>连幼芙</t>
    <phoneticPr fontId="1" type="noConversion"/>
  </si>
  <si>
    <t>宁梓川</t>
    <phoneticPr fontId="1" type="noConversion"/>
  </si>
  <si>
    <t>巴怜云</t>
    <phoneticPr fontId="1" type="noConversion"/>
  </si>
  <si>
    <t>夏振伦</t>
    <phoneticPr fontId="1" type="noConversion"/>
  </si>
  <si>
    <t>全灵萱</t>
    <phoneticPr fontId="1" type="noConversion"/>
  </si>
  <si>
    <t>荣玉松</t>
    <phoneticPr fontId="1" type="noConversion"/>
  </si>
  <si>
    <t>昌诗蕾</t>
    <phoneticPr fontId="1" type="noConversion"/>
  </si>
  <si>
    <t>许采珊</t>
    <phoneticPr fontId="1" type="noConversion"/>
  </si>
  <si>
    <t>鱼孤晴</t>
    <phoneticPr fontId="1" type="noConversion"/>
  </si>
  <si>
    <t>简乐蕊</t>
    <phoneticPr fontId="1" type="noConversion"/>
  </si>
  <si>
    <t>柏烨</t>
    <phoneticPr fontId="1" type="noConversion"/>
  </si>
  <si>
    <t>纪真</t>
    <phoneticPr fontId="1" type="noConversion"/>
  </si>
  <si>
    <t>计惜萱</t>
    <phoneticPr fontId="1" type="noConversion"/>
  </si>
  <si>
    <t>叶语芙</t>
    <phoneticPr fontId="1" type="noConversion"/>
  </si>
  <si>
    <t>荣郁文</t>
    <phoneticPr fontId="1" type="noConversion"/>
  </si>
  <si>
    <t>荀怀蕾</t>
    <phoneticPr fontId="1" type="noConversion"/>
  </si>
  <si>
    <t>厉云</t>
    <phoneticPr fontId="1" type="noConversion"/>
  </si>
  <si>
    <t>宁怜露</t>
    <phoneticPr fontId="1" type="noConversion"/>
  </si>
  <si>
    <t>戈益义</t>
    <phoneticPr fontId="1" type="noConversion"/>
  </si>
  <si>
    <t>令狐医</t>
    <phoneticPr fontId="1" type="noConversion"/>
  </si>
  <si>
    <t>江银</t>
    <phoneticPr fontId="1" type="noConversion"/>
  </si>
  <si>
    <t>仲孙智睿</t>
    <phoneticPr fontId="1" type="noConversion"/>
  </si>
  <si>
    <t>柳冬儿</t>
    <phoneticPr fontId="1" type="noConversion"/>
  </si>
  <si>
    <t>姜亦凝</t>
    <phoneticPr fontId="1" type="noConversion"/>
  </si>
  <si>
    <t>于真维</t>
    <phoneticPr fontId="1" type="noConversion"/>
  </si>
  <si>
    <t>于含巧</t>
    <phoneticPr fontId="1" type="noConversion"/>
  </si>
  <si>
    <t>郦珍</t>
    <phoneticPr fontId="1" type="noConversion"/>
  </si>
  <si>
    <t>满逸跃</t>
    <phoneticPr fontId="1" type="noConversion"/>
  </si>
  <si>
    <t>龙芷雁</t>
    <phoneticPr fontId="1" type="noConversion"/>
  </si>
  <si>
    <t>庞治柏</t>
    <phoneticPr fontId="1" type="noConversion"/>
  </si>
  <si>
    <t>翟政勋</t>
    <phoneticPr fontId="1" type="noConversion"/>
  </si>
  <si>
    <t>郁奕锴</t>
    <phoneticPr fontId="1" type="noConversion"/>
  </si>
  <si>
    <t>鱼致宏</t>
    <phoneticPr fontId="1" type="noConversion"/>
  </si>
  <si>
    <t>濮阳志文</t>
    <phoneticPr fontId="1" type="noConversion"/>
  </si>
  <si>
    <t>荀宇轩</t>
    <phoneticPr fontId="1" type="noConversion"/>
  </si>
  <si>
    <t>贝宇卓</t>
    <phoneticPr fontId="1" type="noConversion"/>
  </si>
  <si>
    <t>卢小文</t>
    <phoneticPr fontId="1" type="noConversion"/>
  </si>
  <si>
    <t>乐志靖</t>
    <phoneticPr fontId="1" type="noConversion"/>
  </si>
  <si>
    <t>项祎祎</t>
    <phoneticPr fontId="1" type="noConversion"/>
  </si>
  <si>
    <t>盖小之</t>
    <phoneticPr fontId="1" type="noConversion"/>
  </si>
  <si>
    <t>常半双</t>
    <phoneticPr fontId="1" type="noConversion"/>
  </si>
  <si>
    <t>韩怀云</t>
    <phoneticPr fontId="1" type="noConversion"/>
  </si>
  <si>
    <t>尚咏衡</t>
    <phoneticPr fontId="1" type="noConversion"/>
  </si>
  <si>
    <t>齐绮晴</t>
    <phoneticPr fontId="1" type="noConversion"/>
  </si>
  <si>
    <t>荆伊</t>
    <phoneticPr fontId="1" type="noConversion"/>
  </si>
  <si>
    <t>咸义心</t>
    <phoneticPr fontId="1" type="noConversion"/>
  </si>
  <si>
    <t>明半双</t>
    <phoneticPr fontId="1" type="noConversion"/>
  </si>
  <si>
    <t>雷英杰</t>
    <phoneticPr fontId="1" type="noConversion"/>
  </si>
  <si>
    <t>仲孙中丞</t>
    <phoneticPr fontId="1" type="noConversion"/>
  </si>
  <si>
    <t>车霜</t>
    <phoneticPr fontId="1" type="noConversion"/>
  </si>
  <si>
    <t>养绿莲</t>
    <phoneticPr fontId="1" type="noConversion"/>
  </si>
  <si>
    <t>朱钏</t>
    <phoneticPr fontId="1" type="noConversion"/>
  </si>
  <si>
    <t>骆怀莲</t>
    <phoneticPr fontId="1" type="noConversion"/>
  </si>
  <si>
    <t>钟宛秋</t>
    <phoneticPr fontId="1" type="noConversion"/>
  </si>
  <si>
    <t>钟幻梅</t>
    <phoneticPr fontId="1" type="noConversion"/>
  </si>
  <si>
    <t>明烟</t>
    <phoneticPr fontId="1" type="noConversion"/>
  </si>
  <si>
    <t>须志豪</t>
    <phoneticPr fontId="1" type="noConversion"/>
  </si>
  <si>
    <t>养含灵</t>
    <phoneticPr fontId="1" type="noConversion"/>
  </si>
  <si>
    <t>马昀威</t>
    <phoneticPr fontId="1" type="noConversion"/>
  </si>
  <si>
    <t>叶秋</t>
    <phoneticPr fontId="1" type="noConversion"/>
  </si>
  <si>
    <t>党子墨</t>
    <phoneticPr fontId="1" type="noConversion"/>
  </si>
  <si>
    <t>舒怜兰</t>
    <phoneticPr fontId="1" type="noConversion"/>
  </si>
  <si>
    <t>桓梦寒</t>
    <phoneticPr fontId="1" type="noConversion"/>
  </si>
  <si>
    <t>汤孤晴</t>
    <phoneticPr fontId="1" type="noConversion"/>
  </si>
  <si>
    <t>勾绿蝶</t>
    <phoneticPr fontId="1" type="noConversion"/>
  </si>
  <si>
    <t>荆梓馨</t>
    <phoneticPr fontId="1" type="noConversion"/>
  </si>
  <si>
    <t>淳于曼云</t>
    <phoneticPr fontId="1" type="noConversion"/>
  </si>
  <si>
    <t>施绮露</t>
    <phoneticPr fontId="1" type="noConversion"/>
  </si>
  <si>
    <t>鲁千兰</t>
    <phoneticPr fontId="1" type="noConversion"/>
  </si>
  <si>
    <t>危灵萱</t>
    <phoneticPr fontId="1" type="noConversion"/>
  </si>
  <si>
    <t>席志强</t>
    <phoneticPr fontId="1" type="noConversion"/>
  </si>
  <si>
    <t>晏亦瑶</t>
    <phoneticPr fontId="1" type="noConversion"/>
  </si>
  <si>
    <t>和元风</t>
    <phoneticPr fontId="1" type="noConversion"/>
  </si>
  <si>
    <t>钱以</t>
    <phoneticPr fontId="1" type="noConversion"/>
  </si>
  <si>
    <t>龚小天</t>
    <phoneticPr fontId="1" type="noConversion"/>
  </si>
  <si>
    <t>翁志伟</t>
    <phoneticPr fontId="1" type="noConversion"/>
  </si>
  <si>
    <t>樊振宝</t>
    <phoneticPr fontId="1" type="noConversion"/>
  </si>
  <si>
    <t>从子钧</t>
    <phoneticPr fontId="1" type="noConversion"/>
  </si>
  <si>
    <t>于智睿</t>
    <phoneticPr fontId="1" type="noConversion"/>
  </si>
  <si>
    <t>鄂以蓝</t>
    <phoneticPr fontId="1" type="noConversion"/>
  </si>
  <si>
    <t>皇甫昭宪</t>
    <phoneticPr fontId="1" type="noConversion"/>
  </si>
  <si>
    <t>骆仡</t>
    <phoneticPr fontId="1" type="noConversion"/>
  </si>
  <si>
    <t>项巧</t>
    <phoneticPr fontId="1" type="noConversion"/>
  </si>
  <si>
    <t>鲁安梦</t>
    <phoneticPr fontId="1" type="noConversion"/>
  </si>
  <si>
    <t>林映莲</t>
    <phoneticPr fontId="1" type="noConversion"/>
  </si>
  <si>
    <t>鲍元</t>
    <phoneticPr fontId="1" type="noConversion"/>
  </si>
  <si>
    <t>满书芹</t>
    <phoneticPr fontId="1" type="noConversion"/>
  </si>
  <si>
    <t>邹白萱</t>
    <phoneticPr fontId="1" type="noConversion"/>
  </si>
  <si>
    <t>从枝</t>
    <phoneticPr fontId="1" type="noConversion"/>
  </si>
  <si>
    <t>景灵荷</t>
    <phoneticPr fontId="1" type="noConversion"/>
  </si>
  <si>
    <t>弘寒梦</t>
    <phoneticPr fontId="1" type="noConversion"/>
  </si>
  <si>
    <t>关诗蕾</t>
    <phoneticPr fontId="1" type="noConversion"/>
  </si>
  <si>
    <t>别迎荷</t>
    <phoneticPr fontId="1" type="noConversion"/>
  </si>
  <si>
    <t>谷梦烟</t>
    <phoneticPr fontId="1" type="noConversion"/>
  </si>
  <si>
    <t>熊亿</t>
    <phoneticPr fontId="1" type="noConversion"/>
  </si>
  <si>
    <t>慕容振伦</t>
    <phoneticPr fontId="1" type="noConversion"/>
  </si>
  <si>
    <t>饶绿</t>
    <phoneticPr fontId="1" type="noConversion"/>
  </si>
  <si>
    <t>于山</t>
    <phoneticPr fontId="1" type="noConversion"/>
  </si>
  <si>
    <t>石语凝</t>
    <phoneticPr fontId="1" type="noConversion"/>
  </si>
  <si>
    <t>阚新梅</t>
    <phoneticPr fontId="1" type="noConversion"/>
  </si>
  <si>
    <t>党亦齐</t>
    <phoneticPr fontId="1" type="noConversion"/>
  </si>
  <si>
    <t>汪驿</t>
    <phoneticPr fontId="1" type="noConversion"/>
  </si>
  <si>
    <t>储含玉</t>
    <phoneticPr fontId="1" type="noConversion"/>
  </si>
  <si>
    <t>姚译</t>
    <phoneticPr fontId="1" type="noConversion"/>
  </si>
  <si>
    <t>莫钏</t>
    <phoneticPr fontId="1" type="noConversion"/>
  </si>
  <si>
    <t>卡巧云</t>
    <phoneticPr fontId="1" type="noConversion"/>
  </si>
  <si>
    <t>任绮烟</t>
    <phoneticPr fontId="1" type="noConversion"/>
  </si>
  <si>
    <t>纪志</t>
    <phoneticPr fontId="1" type="noConversion"/>
  </si>
  <si>
    <t>宫宗奇</t>
    <phoneticPr fontId="1" type="noConversion"/>
  </si>
  <si>
    <t>戴亿</t>
    <phoneticPr fontId="1" type="noConversion"/>
  </si>
  <si>
    <t>邹芷枫</t>
    <phoneticPr fontId="1" type="noConversion"/>
  </si>
  <si>
    <t>苏振豪</t>
    <phoneticPr fontId="1" type="noConversion"/>
  </si>
  <si>
    <t>谈曼</t>
    <phoneticPr fontId="1" type="noConversion"/>
  </si>
  <si>
    <t>邬冰菱</t>
    <phoneticPr fontId="1" type="noConversion"/>
  </si>
  <si>
    <t>郏夜珍</t>
    <phoneticPr fontId="1" type="noConversion"/>
  </si>
  <si>
    <t>沈业</t>
    <phoneticPr fontId="1" type="noConversion"/>
  </si>
  <si>
    <t>韩平蝶</t>
    <phoneticPr fontId="1" type="noConversion"/>
  </si>
  <si>
    <t>简翠秋</t>
    <phoneticPr fontId="1" type="noConversion"/>
  </si>
  <si>
    <t>黄盼秋</t>
    <phoneticPr fontId="1" type="noConversion"/>
  </si>
  <si>
    <t>郗静柔</t>
    <phoneticPr fontId="1" type="noConversion"/>
  </si>
  <si>
    <t>刘莲</t>
    <phoneticPr fontId="1" type="noConversion"/>
  </si>
  <si>
    <t>聂耀正</t>
    <phoneticPr fontId="1" type="noConversion"/>
  </si>
  <si>
    <t>荀孤兰</t>
    <phoneticPr fontId="1" type="noConversion"/>
  </si>
  <si>
    <t>叶子川</t>
    <phoneticPr fontId="1" type="noConversion"/>
  </si>
  <si>
    <t>仲孙曼雁</t>
    <phoneticPr fontId="1" type="noConversion"/>
  </si>
  <si>
    <t>翁乐丹</t>
    <phoneticPr fontId="1" type="noConversion"/>
  </si>
  <si>
    <t>杨震宇</t>
    <phoneticPr fontId="1" type="noConversion"/>
  </si>
  <si>
    <t>卓昱圣</t>
    <phoneticPr fontId="1" type="noConversion"/>
  </si>
  <si>
    <t>朱益义</t>
    <phoneticPr fontId="1" type="noConversion"/>
  </si>
  <si>
    <t>窦雨竹</t>
    <phoneticPr fontId="1" type="noConversion"/>
  </si>
  <si>
    <t>司徒香岚</t>
    <phoneticPr fontId="1" type="noConversion"/>
  </si>
  <si>
    <t>赫连真维</t>
    <phoneticPr fontId="1" type="noConversion"/>
  </si>
  <si>
    <t>昌冰岚</t>
    <phoneticPr fontId="1" type="noConversion"/>
  </si>
  <si>
    <t>盖嶷</t>
    <phoneticPr fontId="1" type="noConversion"/>
  </si>
  <si>
    <t>封义心</t>
    <phoneticPr fontId="1" type="noConversion"/>
  </si>
  <si>
    <t>钱醉芙</t>
    <phoneticPr fontId="1" type="noConversion"/>
  </si>
  <si>
    <t>韩乐丹</t>
    <phoneticPr fontId="1" type="noConversion"/>
  </si>
  <si>
    <t>刘咏衡</t>
    <phoneticPr fontId="1" type="noConversion"/>
  </si>
  <si>
    <t>游亦舒</t>
    <phoneticPr fontId="1" type="noConversion"/>
  </si>
  <si>
    <t>皮静云</t>
    <phoneticPr fontId="1" type="noConversion"/>
  </si>
  <si>
    <t>咸乐蕊</t>
    <phoneticPr fontId="1" type="noConversion"/>
  </si>
  <si>
    <t>和运</t>
    <phoneticPr fontId="1" type="noConversion"/>
  </si>
  <si>
    <t>郁易莲</t>
    <phoneticPr fontId="1" type="noConversion"/>
  </si>
  <si>
    <t>荆银</t>
    <phoneticPr fontId="1" type="noConversion"/>
  </si>
  <si>
    <t>戚绮烟</t>
    <phoneticPr fontId="1" type="noConversion"/>
  </si>
  <si>
    <t>那绿蕊</t>
    <phoneticPr fontId="1" type="noConversion"/>
  </si>
  <si>
    <t>羊潆</t>
    <phoneticPr fontId="1" type="noConversion"/>
  </si>
  <si>
    <t>颜丹亦</t>
    <phoneticPr fontId="1" type="noConversion"/>
  </si>
  <si>
    <t>毕英</t>
    <phoneticPr fontId="1" type="noConversion"/>
  </si>
  <si>
    <t>邓灵薇</t>
    <phoneticPr fontId="1" type="noConversion"/>
  </si>
  <si>
    <t>史云</t>
    <phoneticPr fontId="1" type="noConversion"/>
  </si>
  <si>
    <t>阎知越</t>
    <phoneticPr fontId="1" type="noConversion"/>
  </si>
  <si>
    <t>苍依珊</t>
    <phoneticPr fontId="1" type="noConversion"/>
  </si>
  <si>
    <t>万俟易梦</t>
    <phoneticPr fontId="1" type="noConversion"/>
  </si>
  <si>
    <t>宓予绍</t>
    <phoneticPr fontId="1" type="noConversion"/>
  </si>
  <si>
    <t>潘之瑶</t>
    <phoneticPr fontId="1" type="noConversion"/>
  </si>
  <si>
    <t>党伶</t>
    <phoneticPr fontId="1" type="noConversion"/>
  </si>
  <si>
    <t>终亦竹</t>
    <phoneticPr fontId="1" type="noConversion"/>
  </si>
  <si>
    <t>邓以晴</t>
    <phoneticPr fontId="1" type="noConversion"/>
  </si>
  <si>
    <t>汪灵珊</t>
    <phoneticPr fontId="1" type="noConversion"/>
  </si>
  <si>
    <t>郦代萱</t>
    <phoneticPr fontId="1" type="noConversion"/>
  </si>
  <si>
    <t>荀灵雁</t>
    <phoneticPr fontId="1" type="noConversion"/>
  </si>
  <si>
    <t>单于秋巧</t>
    <phoneticPr fontId="1" type="noConversion"/>
  </si>
  <si>
    <t>萧夜柏</t>
    <phoneticPr fontId="1" type="noConversion"/>
  </si>
  <si>
    <t>鱼小翠</t>
    <phoneticPr fontId="1" type="noConversion"/>
  </si>
  <si>
    <t>阴露</t>
    <phoneticPr fontId="1" type="noConversion"/>
  </si>
  <si>
    <t>禄冷荷</t>
    <phoneticPr fontId="1" type="noConversion"/>
  </si>
  <si>
    <t>韦小天</t>
    <phoneticPr fontId="1" type="noConversion"/>
  </si>
  <si>
    <t>任碧灵</t>
    <phoneticPr fontId="1" type="noConversion"/>
  </si>
  <si>
    <t>吴溢</t>
    <phoneticPr fontId="1" type="noConversion"/>
  </si>
  <si>
    <t>陆秋儿</t>
    <phoneticPr fontId="1" type="noConversion"/>
  </si>
  <si>
    <t>屠夜双</t>
    <phoneticPr fontId="1" type="noConversion"/>
  </si>
  <si>
    <t>关云</t>
    <phoneticPr fontId="1" type="noConversion"/>
  </si>
  <si>
    <t>费瑜</t>
    <phoneticPr fontId="1" type="noConversion"/>
  </si>
  <si>
    <t>柳义乐</t>
    <phoneticPr fontId="1" type="noConversion"/>
  </si>
  <si>
    <t>空逸跃</t>
    <phoneticPr fontId="1" type="noConversion"/>
  </si>
  <si>
    <t>贾曼岚</t>
    <phoneticPr fontId="1" type="noConversion"/>
  </si>
  <si>
    <t>衡远</t>
    <phoneticPr fontId="1" type="noConversion"/>
  </si>
  <si>
    <t>邱英杰</t>
    <phoneticPr fontId="1" type="noConversion"/>
  </si>
  <si>
    <t>贡增</t>
    <phoneticPr fontId="1" type="noConversion"/>
  </si>
  <si>
    <t>陈永泰</t>
    <phoneticPr fontId="1" type="noConversion"/>
  </si>
  <si>
    <t>庚咏泰</t>
    <phoneticPr fontId="1" type="noConversion"/>
  </si>
  <si>
    <t>戚云</t>
    <phoneticPr fontId="1" type="noConversion"/>
  </si>
  <si>
    <t>顾医</t>
    <phoneticPr fontId="1" type="noConversion"/>
  </si>
  <si>
    <t>井智钧</t>
    <phoneticPr fontId="1" type="noConversion"/>
  </si>
  <si>
    <t>谭竹</t>
    <phoneticPr fontId="1" type="noConversion"/>
  </si>
  <si>
    <t>赫连冰彤</t>
    <phoneticPr fontId="1" type="noConversion"/>
  </si>
  <si>
    <t>严已</t>
    <phoneticPr fontId="1" type="noConversion"/>
  </si>
  <si>
    <t>柏梦凝</t>
    <phoneticPr fontId="1" type="noConversion"/>
  </si>
  <si>
    <t>盛英杰</t>
    <phoneticPr fontId="1" type="noConversion"/>
  </si>
  <si>
    <t>计圯</t>
    <phoneticPr fontId="1" type="noConversion"/>
  </si>
  <si>
    <t>空宇轩</t>
    <phoneticPr fontId="1" type="noConversion"/>
  </si>
  <si>
    <t>索半烟</t>
    <phoneticPr fontId="1" type="noConversion"/>
  </si>
  <si>
    <t>巩誉</t>
    <phoneticPr fontId="1" type="noConversion"/>
  </si>
  <si>
    <t>谈亦天</t>
    <phoneticPr fontId="1" type="noConversion"/>
  </si>
  <si>
    <t>万长青</t>
    <phoneticPr fontId="1" type="noConversion"/>
  </si>
  <si>
    <t>马萱</t>
    <phoneticPr fontId="1" type="noConversion"/>
  </si>
  <si>
    <t>尉迟宗奇</t>
    <phoneticPr fontId="1" type="noConversion"/>
  </si>
  <si>
    <t>蓝瑗</t>
    <phoneticPr fontId="1" type="noConversion"/>
  </si>
  <si>
    <t>广念露</t>
    <phoneticPr fontId="1" type="noConversion"/>
  </si>
  <si>
    <t>终政昆</t>
    <phoneticPr fontId="1" type="noConversion"/>
  </si>
  <si>
    <t>任亿</t>
    <phoneticPr fontId="1" type="noConversion"/>
  </si>
  <si>
    <t>曾逸跃</t>
    <phoneticPr fontId="1" type="noConversion"/>
  </si>
  <si>
    <t>焦曼岚</t>
    <phoneticPr fontId="1" type="noConversion"/>
  </si>
  <si>
    <t>乔珍</t>
    <phoneticPr fontId="1" type="noConversion"/>
  </si>
  <si>
    <t>凌元芹</t>
    <phoneticPr fontId="1" type="noConversion"/>
  </si>
  <si>
    <t>欧阳映莲</t>
    <phoneticPr fontId="1" type="noConversion"/>
  </si>
  <si>
    <t>江梦凡</t>
    <phoneticPr fontId="1" type="noConversion"/>
  </si>
  <si>
    <t>匡逸跃</t>
    <phoneticPr fontId="1" type="noConversion"/>
  </si>
  <si>
    <t>陈云</t>
    <phoneticPr fontId="1" type="noConversion"/>
  </si>
  <si>
    <t>庄夜安</t>
    <phoneticPr fontId="1" type="noConversion"/>
  </si>
  <si>
    <t>焦以桦</t>
    <phoneticPr fontId="1" type="noConversion"/>
  </si>
  <si>
    <t>童夜云</t>
    <phoneticPr fontId="1" type="noConversion"/>
  </si>
  <si>
    <t>萧思萱</t>
    <phoneticPr fontId="1" type="noConversion"/>
  </si>
  <si>
    <t>怀梓川</t>
    <phoneticPr fontId="1" type="noConversion"/>
  </si>
  <si>
    <t>贝源</t>
    <phoneticPr fontId="1" type="noConversion"/>
  </si>
  <si>
    <t>粱绿蕊</t>
    <phoneticPr fontId="1" type="noConversion"/>
  </si>
  <si>
    <t>贡紫安</t>
    <phoneticPr fontId="1" type="noConversion"/>
  </si>
  <si>
    <t>扈语蝶</t>
    <phoneticPr fontId="1" type="noConversion"/>
  </si>
  <si>
    <t>白医</t>
    <phoneticPr fontId="1" type="noConversion"/>
  </si>
  <si>
    <t>宫幻巧</t>
    <phoneticPr fontId="1" type="noConversion"/>
  </si>
  <si>
    <t>满绿凝</t>
    <phoneticPr fontId="1" type="noConversion"/>
  </si>
  <si>
    <t>陆惜萍</t>
    <phoneticPr fontId="1" type="noConversion"/>
  </si>
  <si>
    <t>昌益义</t>
    <phoneticPr fontId="1" type="noConversion"/>
  </si>
  <si>
    <t>隆志杰</t>
    <phoneticPr fontId="1" type="noConversion"/>
  </si>
  <si>
    <t>靳绿蕊</t>
    <phoneticPr fontId="1" type="noConversion"/>
  </si>
  <si>
    <t>荣政哲</t>
    <phoneticPr fontId="1" type="noConversion"/>
  </si>
  <si>
    <t>于依霜</t>
    <phoneticPr fontId="1" type="noConversion"/>
  </si>
  <si>
    <t>韦秋灵</t>
    <phoneticPr fontId="1" type="noConversion"/>
  </si>
  <si>
    <t>秋绿蕊</t>
    <phoneticPr fontId="1" type="noConversion"/>
  </si>
  <si>
    <t>巩怀云</t>
    <phoneticPr fontId="1" type="noConversion"/>
  </si>
  <si>
    <t>殷灵萱</t>
    <phoneticPr fontId="1" type="noConversion"/>
  </si>
  <si>
    <t>狄碧灵</t>
    <phoneticPr fontId="1" type="noConversion"/>
  </si>
  <si>
    <t>诸椅</t>
    <phoneticPr fontId="1" type="noConversion"/>
  </si>
  <si>
    <t>应海莲</t>
    <phoneticPr fontId="1" type="noConversion"/>
  </si>
  <si>
    <t>厉依玉</t>
    <phoneticPr fontId="1" type="noConversion"/>
  </si>
  <si>
    <t>蒋盼晴</t>
    <phoneticPr fontId="1" type="noConversion"/>
  </si>
  <si>
    <t>毕亿</t>
    <phoneticPr fontId="1" type="noConversion"/>
  </si>
  <si>
    <t>云贞</t>
    <phoneticPr fontId="1" type="noConversion"/>
  </si>
  <si>
    <t>贺秋珊</t>
    <phoneticPr fontId="1" type="noConversion"/>
  </si>
  <si>
    <t>姬梦蕊</t>
    <phoneticPr fontId="1" type="noConversion"/>
  </si>
  <si>
    <t>钱志卿</t>
    <phoneticPr fontId="1" type="noConversion"/>
  </si>
  <si>
    <t>安绮莲</t>
    <phoneticPr fontId="1" type="noConversion"/>
  </si>
  <si>
    <t>红昱宁</t>
    <phoneticPr fontId="1" type="noConversion"/>
  </si>
  <si>
    <t>许夜山</t>
    <phoneticPr fontId="1" type="noConversion"/>
  </si>
  <si>
    <t>谈丹彤</t>
    <phoneticPr fontId="1" type="noConversion"/>
  </si>
  <si>
    <t>伏振伦</t>
    <phoneticPr fontId="1" type="noConversion"/>
  </si>
  <si>
    <t>乔易</t>
    <phoneticPr fontId="1" type="noConversion"/>
  </si>
  <si>
    <t>诸葛晔</t>
    <phoneticPr fontId="1" type="noConversion"/>
  </si>
  <si>
    <t>唐银</t>
    <phoneticPr fontId="1" type="noConversion"/>
  </si>
  <si>
    <t>诸怀薇</t>
    <phoneticPr fontId="1" type="noConversion"/>
  </si>
  <si>
    <t>荆涵阳</t>
    <phoneticPr fontId="1" type="noConversion"/>
  </si>
  <si>
    <t>长孙蓝</t>
    <phoneticPr fontId="1" type="noConversion"/>
  </si>
  <si>
    <t>窦幼菱</t>
    <phoneticPr fontId="1" type="noConversion"/>
  </si>
  <si>
    <t>支铮川</t>
    <phoneticPr fontId="1" type="noConversion"/>
  </si>
  <si>
    <t>霍梦玉</t>
    <phoneticPr fontId="1" type="noConversion"/>
  </si>
  <si>
    <t>党思兰</t>
    <phoneticPr fontId="1" type="noConversion"/>
  </si>
  <si>
    <t>尉迟南霜</t>
    <phoneticPr fontId="1" type="noConversion"/>
  </si>
  <si>
    <t>师忆香</t>
    <phoneticPr fontId="1" type="noConversion"/>
  </si>
  <si>
    <t>耿叶</t>
    <phoneticPr fontId="1" type="noConversion"/>
  </si>
  <si>
    <t>顾夜蓝</t>
    <phoneticPr fontId="1" type="noConversion"/>
  </si>
  <si>
    <t>顾秋灵</t>
    <phoneticPr fontId="1" type="noConversion"/>
  </si>
  <si>
    <t>空半烟</t>
    <phoneticPr fontId="1" type="noConversion"/>
  </si>
  <si>
    <t>吕彤</t>
    <phoneticPr fontId="1" type="noConversion"/>
  </si>
  <si>
    <t>滑振玮</t>
    <phoneticPr fontId="1" type="noConversion"/>
  </si>
  <si>
    <t>华仲齐</t>
    <phoneticPr fontId="1" type="noConversion"/>
  </si>
  <si>
    <t>钱山</t>
    <phoneticPr fontId="1" type="noConversion"/>
  </si>
  <si>
    <t>阚半梅</t>
    <phoneticPr fontId="1" type="noConversion"/>
  </si>
  <si>
    <t>宦贞</t>
    <phoneticPr fontId="1" type="noConversion"/>
  </si>
  <si>
    <t>农半梅</t>
    <phoneticPr fontId="1" type="noConversion"/>
  </si>
  <si>
    <t>谷凝丹</t>
    <phoneticPr fontId="1" type="noConversion"/>
  </si>
  <si>
    <t>莫忆文</t>
    <phoneticPr fontId="1" type="noConversion"/>
  </si>
  <si>
    <t>庞山</t>
    <phoneticPr fontId="1" type="noConversion"/>
  </si>
  <si>
    <t>劳以寒</t>
    <phoneticPr fontId="1" type="noConversion"/>
  </si>
  <si>
    <t>皮昱宁</t>
    <phoneticPr fontId="1" type="noConversion"/>
  </si>
  <si>
    <t>乌治</t>
    <phoneticPr fontId="1" type="noConversion"/>
  </si>
  <si>
    <t>席昱圣</t>
    <phoneticPr fontId="1" type="noConversion"/>
  </si>
  <si>
    <t>连芷雪</t>
    <phoneticPr fontId="1" type="noConversion"/>
  </si>
  <si>
    <t>步凝云</t>
    <phoneticPr fontId="1" type="noConversion"/>
  </si>
  <si>
    <t>边益义</t>
    <phoneticPr fontId="1" type="noConversion"/>
  </si>
  <si>
    <t>常运</t>
    <phoneticPr fontId="1" type="noConversion"/>
  </si>
  <si>
    <t>后有</t>
    <phoneticPr fontId="1" type="noConversion"/>
  </si>
  <si>
    <t>满以梅</t>
    <phoneticPr fontId="1" type="noConversion"/>
  </si>
  <si>
    <t>滑含灵</t>
    <phoneticPr fontId="1" type="noConversion"/>
  </si>
  <si>
    <t>单涵雁</t>
    <phoneticPr fontId="1" type="noConversion"/>
  </si>
  <si>
    <t>权已</t>
    <phoneticPr fontId="1" type="noConversion"/>
  </si>
  <si>
    <t>龙逸跃</t>
    <phoneticPr fontId="1" type="noConversion"/>
  </si>
  <si>
    <t>许玉</t>
    <phoneticPr fontId="1" type="noConversion"/>
  </si>
  <si>
    <t>师怀梦</t>
    <phoneticPr fontId="1" type="noConversion"/>
  </si>
  <si>
    <t>边紫蓝</t>
    <phoneticPr fontId="1" type="noConversion"/>
  </si>
  <si>
    <t>边水蓉</t>
    <phoneticPr fontId="1" type="noConversion"/>
  </si>
  <si>
    <t>邴真维</t>
    <phoneticPr fontId="1" type="noConversion"/>
  </si>
  <si>
    <t>谢以灵</t>
    <phoneticPr fontId="1" type="noConversion"/>
  </si>
  <si>
    <t>蒙医</t>
    <phoneticPr fontId="1" type="noConversion"/>
  </si>
  <si>
    <t>长孙智琰</t>
    <phoneticPr fontId="1" type="noConversion"/>
  </si>
  <si>
    <t>劳颖</t>
    <phoneticPr fontId="1" type="noConversion"/>
  </si>
  <si>
    <t>师碧灵</t>
    <phoneticPr fontId="1" type="noConversion"/>
  </si>
  <si>
    <t>诸觅霜</t>
    <phoneticPr fontId="1" type="noConversion"/>
  </si>
  <si>
    <t>濮阳幼阳</t>
    <phoneticPr fontId="1" type="noConversion"/>
  </si>
  <si>
    <t>长孙宗</t>
    <phoneticPr fontId="1" type="noConversion"/>
  </si>
  <si>
    <t>龚冷菱</t>
    <phoneticPr fontId="1" type="noConversion"/>
  </si>
  <si>
    <t>东泽坤</t>
    <phoneticPr fontId="1" type="noConversion"/>
  </si>
  <si>
    <t>薄祯</t>
    <phoneticPr fontId="1" type="noConversion"/>
  </si>
  <si>
    <t>相亦瑶</t>
    <phoneticPr fontId="1" type="noConversion"/>
  </si>
  <si>
    <t>甘烨法</t>
    <phoneticPr fontId="1" type="noConversion"/>
  </si>
  <si>
    <t>车小易</t>
    <phoneticPr fontId="1" type="noConversion"/>
  </si>
  <si>
    <t>汪秋灵</t>
    <phoneticPr fontId="1" type="noConversion"/>
  </si>
  <si>
    <t>游宛秋</t>
    <phoneticPr fontId="1" type="noConversion"/>
  </si>
  <si>
    <t>国中丞</t>
    <phoneticPr fontId="1" type="noConversion"/>
  </si>
  <si>
    <t>孙翊九</t>
    <phoneticPr fontId="1" type="noConversion"/>
  </si>
  <si>
    <t>须紫玉</t>
    <phoneticPr fontId="1" type="noConversion"/>
  </si>
  <si>
    <t>方正军</t>
    <phoneticPr fontId="1" type="noConversion"/>
  </si>
  <si>
    <t>伊惜莲</t>
    <phoneticPr fontId="1" type="noConversion"/>
  </si>
  <si>
    <t>齐懿</t>
    <phoneticPr fontId="1" type="noConversion"/>
  </si>
  <si>
    <t>戚烨鑫</t>
    <phoneticPr fontId="1" type="noConversion"/>
  </si>
  <si>
    <t>怀念芹</t>
    <phoneticPr fontId="1" type="noConversion"/>
  </si>
  <si>
    <t>卢馨</t>
    <phoneticPr fontId="1" type="noConversion"/>
  </si>
  <si>
    <t>方志桦</t>
    <phoneticPr fontId="1" type="noConversion"/>
  </si>
  <si>
    <t>羊震剑</t>
    <phoneticPr fontId="1" type="noConversion"/>
  </si>
  <si>
    <t>张奕锴</t>
    <phoneticPr fontId="1" type="noConversion"/>
  </si>
  <si>
    <t>贝郁文</t>
    <phoneticPr fontId="1" type="noConversion"/>
  </si>
  <si>
    <t>伊兰</t>
    <phoneticPr fontId="1" type="noConversion"/>
  </si>
  <si>
    <t>柏夜灵</t>
    <phoneticPr fontId="1" type="noConversion"/>
  </si>
  <si>
    <t>匡远</t>
    <phoneticPr fontId="1" type="noConversion"/>
  </si>
  <si>
    <t>单治柏</t>
    <phoneticPr fontId="1" type="noConversion"/>
  </si>
  <si>
    <t>邬智钧</t>
    <phoneticPr fontId="1" type="noConversion"/>
  </si>
  <si>
    <t>后芷烟</t>
    <phoneticPr fontId="1" type="noConversion"/>
  </si>
  <si>
    <t>柳泽宇</t>
    <phoneticPr fontId="1" type="noConversion"/>
  </si>
  <si>
    <t>蒙英杰</t>
    <phoneticPr fontId="1" type="noConversion"/>
  </si>
  <si>
    <t>康绿莲</t>
    <phoneticPr fontId="1" type="noConversion"/>
  </si>
  <si>
    <t>师芷雁</t>
    <phoneticPr fontId="1" type="noConversion"/>
  </si>
  <si>
    <t>别紫真</t>
    <phoneticPr fontId="1" type="noConversion"/>
  </si>
  <si>
    <t>穆云</t>
    <phoneticPr fontId="1" type="noConversion"/>
  </si>
  <si>
    <t>仲孙秋翠</t>
    <phoneticPr fontId="1" type="noConversion"/>
  </si>
  <si>
    <t>冯自</t>
    <phoneticPr fontId="1" type="noConversion"/>
  </si>
  <si>
    <t>吕小竹</t>
    <phoneticPr fontId="1" type="noConversion"/>
  </si>
  <si>
    <t>终致宏</t>
    <phoneticPr fontId="1" type="noConversion"/>
  </si>
  <si>
    <t>柏夜双</t>
    <phoneticPr fontId="1" type="noConversion"/>
  </si>
  <si>
    <t>阙懿洋</t>
    <phoneticPr fontId="1" type="noConversion"/>
  </si>
  <si>
    <t>白迎梦</t>
    <phoneticPr fontId="1" type="noConversion"/>
  </si>
  <si>
    <t>庄绿莲</t>
    <phoneticPr fontId="1" type="noConversion"/>
  </si>
  <si>
    <t>蔺寒梅</t>
    <phoneticPr fontId="1" type="noConversion"/>
  </si>
  <si>
    <t>太叔泽华</t>
    <phoneticPr fontId="1" type="noConversion"/>
  </si>
  <si>
    <t>刘夜柏</t>
    <phoneticPr fontId="1" type="noConversion"/>
  </si>
  <si>
    <t>翁颐</t>
    <phoneticPr fontId="1" type="noConversion"/>
  </si>
  <si>
    <t>华仡</t>
    <phoneticPr fontId="1" type="noConversion"/>
  </si>
  <si>
    <t>应咏泰</t>
    <phoneticPr fontId="1" type="noConversion"/>
  </si>
  <si>
    <t>温以波</t>
    <phoneticPr fontId="1" type="noConversion"/>
  </si>
  <si>
    <t>简懿洋</t>
    <phoneticPr fontId="1" type="noConversion"/>
  </si>
  <si>
    <t>许铱</t>
    <phoneticPr fontId="1" type="noConversion"/>
  </si>
  <si>
    <t>幸忆曼</t>
    <phoneticPr fontId="1" type="noConversion"/>
  </si>
  <si>
    <t>司空觅露</t>
    <phoneticPr fontId="1" type="noConversion"/>
  </si>
  <si>
    <t>柏亦瑶</t>
    <phoneticPr fontId="1" type="noConversion"/>
  </si>
  <si>
    <t>娄芷珊</t>
    <phoneticPr fontId="1" type="noConversion"/>
  </si>
  <si>
    <t>汤念珊</t>
    <phoneticPr fontId="1" type="noConversion"/>
  </si>
  <si>
    <t>阙巧蕊</t>
    <phoneticPr fontId="1" type="noConversion"/>
  </si>
  <si>
    <t>权潆</t>
    <phoneticPr fontId="1" type="noConversion"/>
  </si>
  <si>
    <t>索亦云</t>
    <phoneticPr fontId="1" type="noConversion"/>
  </si>
  <si>
    <t>罗长青</t>
    <phoneticPr fontId="1" type="noConversion"/>
  </si>
  <si>
    <t>印宗钊</t>
    <phoneticPr fontId="1" type="noConversion"/>
  </si>
  <si>
    <t>郗诗蕾</t>
    <phoneticPr fontId="1" type="noConversion"/>
  </si>
  <si>
    <t>时幻梅</t>
    <phoneticPr fontId="1" type="noConversion"/>
  </si>
  <si>
    <t>卜映露</t>
    <phoneticPr fontId="1" type="noConversion"/>
  </si>
  <si>
    <t>令狐巧兰</t>
    <phoneticPr fontId="1" type="noConversion"/>
  </si>
  <si>
    <t>应夜蓝</t>
    <phoneticPr fontId="1" type="noConversion"/>
  </si>
  <si>
    <t>长孙志刚</t>
    <phoneticPr fontId="1" type="noConversion"/>
  </si>
  <si>
    <t>谷怀莲</t>
    <phoneticPr fontId="1" type="noConversion"/>
  </si>
  <si>
    <t>盛晓梅</t>
    <phoneticPr fontId="1" type="noConversion"/>
  </si>
  <si>
    <t>钟语芙</t>
    <phoneticPr fontId="1" type="noConversion"/>
  </si>
  <si>
    <t>宰跃</t>
    <phoneticPr fontId="1" type="noConversion"/>
  </si>
  <si>
    <t>宗灵荷</t>
    <phoneticPr fontId="1" type="noConversion"/>
  </si>
  <si>
    <t>纪小琴</t>
    <phoneticPr fontId="1" type="noConversion"/>
  </si>
  <si>
    <t>詹秋儿</t>
    <phoneticPr fontId="1" type="noConversion"/>
  </si>
  <si>
    <t>祖饴</t>
    <phoneticPr fontId="1" type="noConversion"/>
  </si>
  <si>
    <t>淳于碧露</t>
    <phoneticPr fontId="1" type="noConversion"/>
  </si>
  <si>
    <t>谢震剑</t>
    <phoneticPr fontId="1" type="noConversion"/>
  </si>
  <si>
    <t>丰中丞</t>
    <phoneticPr fontId="1" type="noConversion"/>
  </si>
  <si>
    <t>江志杰</t>
    <phoneticPr fontId="1" type="noConversion"/>
  </si>
  <si>
    <t>单于雨灵</t>
    <phoneticPr fontId="1" type="noConversion"/>
  </si>
  <si>
    <t>宫傲柔</t>
    <phoneticPr fontId="1" type="noConversion"/>
  </si>
  <si>
    <t>诸葛乐彤</t>
    <phoneticPr fontId="1" type="noConversion"/>
  </si>
  <si>
    <t>祁怀萱</t>
    <phoneticPr fontId="1" type="noConversion"/>
  </si>
  <si>
    <t>鲍英琦</t>
    <phoneticPr fontId="1" type="noConversion"/>
  </si>
  <si>
    <t>阚幻梅</t>
    <phoneticPr fontId="1" type="noConversion"/>
  </si>
  <si>
    <t>钟思真</t>
    <phoneticPr fontId="1" type="noConversion"/>
  </si>
  <si>
    <t>轩辕雪莲</t>
    <phoneticPr fontId="1" type="noConversion"/>
  </si>
  <si>
    <t>司马乐蕊</t>
    <phoneticPr fontId="1" type="noConversion"/>
  </si>
  <si>
    <t>谭志强</t>
    <phoneticPr fontId="1" type="noConversion"/>
  </si>
  <si>
    <t>韦傲薇</t>
    <phoneticPr fontId="1" type="noConversion"/>
  </si>
  <si>
    <t>鲍智钧</t>
    <phoneticPr fontId="1" type="noConversion"/>
  </si>
  <si>
    <t>别香</t>
    <phoneticPr fontId="1" type="noConversion"/>
  </si>
  <si>
    <t>单于如薇</t>
    <phoneticPr fontId="1" type="noConversion"/>
  </si>
  <si>
    <t>顾奕颖</t>
    <phoneticPr fontId="1" type="noConversion"/>
  </si>
  <si>
    <t>雷亦云</t>
    <phoneticPr fontId="1" type="noConversion"/>
  </si>
  <si>
    <t>姜奕君</t>
    <phoneticPr fontId="1" type="noConversion"/>
  </si>
  <si>
    <t>冀镇安</t>
    <phoneticPr fontId="1" type="noConversion"/>
  </si>
  <si>
    <t>皇甫紫蓝</t>
    <phoneticPr fontId="1" type="noConversion"/>
  </si>
  <si>
    <t>屠绿凝</t>
    <phoneticPr fontId="1" type="noConversion"/>
  </si>
  <si>
    <t>贝酉</t>
    <phoneticPr fontId="1" type="noConversion"/>
  </si>
  <si>
    <t>养志安</t>
    <phoneticPr fontId="1" type="noConversion"/>
  </si>
  <si>
    <t>时瑗</t>
    <phoneticPr fontId="1" type="noConversion"/>
  </si>
  <si>
    <t>经又槐</t>
    <phoneticPr fontId="1" type="noConversion"/>
  </si>
  <si>
    <t>养如薇</t>
    <phoneticPr fontId="1" type="noConversion"/>
  </si>
  <si>
    <t>费含巧</t>
    <phoneticPr fontId="1" type="noConversion"/>
  </si>
  <si>
    <t>吕长青</t>
    <phoneticPr fontId="1" type="noConversion"/>
  </si>
  <si>
    <t>国自</t>
    <phoneticPr fontId="1" type="noConversion"/>
  </si>
  <si>
    <t>伊安梦</t>
    <phoneticPr fontId="1" type="noConversion"/>
  </si>
  <si>
    <t>吴翊</t>
    <phoneticPr fontId="1" type="noConversion"/>
  </si>
  <si>
    <t>竺怀莲</t>
    <phoneticPr fontId="1" type="noConversion"/>
  </si>
  <si>
    <t>和亦瑶</t>
    <phoneticPr fontId="1" type="noConversion"/>
  </si>
  <si>
    <t>应忠翰</t>
    <phoneticPr fontId="1" type="noConversion"/>
  </si>
  <si>
    <t>廖长季</t>
    <phoneticPr fontId="1" type="noConversion"/>
  </si>
  <si>
    <t>阴忠庆</t>
    <phoneticPr fontId="1" type="noConversion"/>
  </si>
  <si>
    <t>司徒晓梅</t>
    <phoneticPr fontId="1" type="noConversion"/>
  </si>
  <si>
    <t>冯以竹</t>
    <phoneticPr fontId="1" type="noConversion"/>
  </si>
  <si>
    <t>栾乐丹</t>
    <phoneticPr fontId="1" type="noConversion"/>
  </si>
  <si>
    <t>阚代荷</t>
    <phoneticPr fontId="1" type="noConversion"/>
  </si>
  <si>
    <t>庞以天</t>
    <phoneticPr fontId="1" type="noConversion"/>
  </si>
  <si>
    <t>于子墨</t>
    <phoneticPr fontId="1" type="noConversion"/>
  </si>
  <si>
    <t>项雅琴</t>
    <phoneticPr fontId="1" type="noConversion"/>
  </si>
  <si>
    <t>庚雪莲</t>
    <phoneticPr fontId="1" type="noConversion"/>
  </si>
  <si>
    <t>皇甫志鸿</t>
    <phoneticPr fontId="1" type="noConversion"/>
  </si>
  <si>
    <t>韦豫</t>
    <phoneticPr fontId="1" type="noConversion"/>
  </si>
  <si>
    <t>卜夜容</t>
    <phoneticPr fontId="1" type="noConversion"/>
  </si>
  <si>
    <t>包仲齐</t>
    <phoneticPr fontId="1" type="noConversion"/>
  </si>
  <si>
    <t>钟离冰兰</t>
    <phoneticPr fontId="1" type="noConversion"/>
  </si>
  <si>
    <t>岑智轩</t>
    <phoneticPr fontId="1" type="noConversion"/>
  </si>
  <si>
    <t>陶雪瑶</t>
    <phoneticPr fontId="1" type="noConversion"/>
  </si>
  <si>
    <t>符冬儿</t>
    <phoneticPr fontId="1" type="noConversion"/>
  </si>
  <si>
    <t>蔚泽华</t>
    <phoneticPr fontId="1" type="noConversion"/>
  </si>
  <si>
    <t>滑昱圣</t>
    <phoneticPr fontId="1" type="noConversion"/>
  </si>
  <si>
    <t>荆以蓝</t>
    <phoneticPr fontId="1" type="noConversion"/>
  </si>
  <si>
    <t>卢傲萱</t>
    <phoneticPr fontId="1" type="noConversion"/>
  </si>
  <si>
    <t>和元瑶</t>
    <phoneticPr fontId="1" type="noConversion"/>
  </si>
  <si>
    <t>廉冰兰</t>
    <phoneticPr fontId="1" type="noConversion"/>
  </si>
  <si>
    <t>鲁南莲</t>
    <phoneticPr fontId="1" type="noConversion"/>
  </si>
  <si>
    <t>于芝</t>
    <phoneticPr fontId="1" type="noConversion"/>
  </si>
  <si>
    <t>元香岚</t>
    <phoneticPr fontId="1" type="noConversion"/>
  </si>
  <si>
    <t>红谕</t>
    <phoneticPr fontId="1" type="noConversion"/>
  </si>
  <si>
    <t>劳念珊</t>
    <phoneticPr fontId="1" type="noConversion"/>
  </si>
  <si>
    <t>季智杰</t>
    <phoneticPr fontId="1" type="noConversion"/>
  </si>
  <si>
    <t>宋乐丹</t>
    <phoneticPr fontId="1" type="noConversion"/>
  </si>
  <si>
    <t>包忆寒</t>
    <phoneticPr fontId="1" type="noConversion"/>
  </si>
  <si>
    <t>焦铱</t>
    <phoneticPr fontId="1" type="noConversion"/>
  </si>
  <si>
    <t>席元风</t>
    <phoneticPr fontId="1" type="noConversion"/>
  </si>
  <si>
    <t>仲孙雁</t>
    <phoneticPr fontId="1" type="noConversion"/>
  </si>
  <si>
    <t>应政宏</t>
    <phoneticPr fontId="1" type="noConversion"/>
  </si>
  <si>
    <t>贡夜枫</t>
    <phoneticPr fontId="1" type="noConversion"/>
  </si>
  <si>
    <t>景含莲</t>
    <phoneticPr fontId="1" type="noConversion"/>
  </si>
  <si>
    <t>单志强</t>
    <phoneticPr fontId="1" type="noConversion"/>
  </si>
  <si>
    <t>连亦玉</t>
    <phoneticPr fontId="1" type="noConversion"/>
  </si>
  <si>
    <t>苍碧萱</t>
    <phoneticPr fontId="1" type="noConversion"/>
  </si>
  <si>
    <t>范已</t>
    <phoneticPr fontId="1" type="noConversion"/>
  </si>
  <si>
    <t>终翊</t>
    <phoneticPr fontId="1" type="noConversion"/>
  </si>
  <si>
    <t>龚智钧</t>
    <phoneticPr fontId="1" type="noConversion"/>
  </si>
  <si>
    <t>黎振玮</t>
    <phoneticPr fontId="1" type="noConversion"/>
  </si>
  <si>
    <t>喻晔</t>
    <phoneticPr fontId="1" type="noConversion"/>
  </si>
  <si>
    <t>诸小易</t>
    <phoneticPr fontId="1" type="noConversion"/>
  </si>
  <si>
    <t>钟离夜双</t>
    <phoneticPr fontId="1" type="noConversion"/>
  </si>
  <si>
    <t>齐梦秋</t>
    <phoneticPr fontId="1" type="noConversion"/>
  </si>
  <si>
    <t>丰曼蕾</t>
    <phoneticPr fontId="1" type="noConversion"/>
  </si>
  <si>
    <t>淳于绮烟</t>
    <phoneticPr fontId="1" type="noConversion"/>
  </si>
  <si>
    <t>马孤菱</t>
    <phoneticPr fontId="1" type="noConversion"/>
  </si>
  <si>
    <t>丁绿蝶</t>
    <phoneticPr fontId="1" type="noConversion"/>
  </si>
  <si>
    <t>乌亦柏</t>
    <phoneticPr fontId="1" type="noConversion"/>
  </si>
  <si>
    <t>司马翠巧</t>
    <phoneticPr fontId="1" type="noConversion"/>
  </si>
  <si>
    <t>勾语梦</t>
    <phoneticPr fontId="1" type="noConversion"/>
  </si>
  <si>
    <t>云妙菡</t>
    <phoneticPr fontId="1" type="noConversion"/>
  </si>
  <si>
    <t>敖夜枫</t>
    <phoneticPr fontId="1" type="noConversion"/>
  </si>
  <si>
    <t>祖梦烟</t>
    <phoneticPr fontId="1" type="noConversion"/>
  </si>
  <si>
    <t>经以双</t>
    <phoneticPr fontId="1" type="noConversion"/>
  </si>
  <si>
    <t>祝峄</t>
    <phoneticPr fontId="1" type="noConversion"/>
  </si>
  <si>
    <t>赖夜云</t>
    <phoneticPr fontId="1" type="noConversion"/>
  </si>
  <si>
    <t>单紫玉</t>
    <phoneticPr fontId="1" type="noConversion"/>
  </si>
  <si>
    <t>诸葛觅霜</t>
    <phoneticPr fontId="1" type="noConversion"/>
  </si>
  <si>
    <t>养治柏</t>
    <phoneticPr fontId="1" type="noConversion"/>
  </si>
  <si>
    <t>从以梅</t>
    <phoneticPr fontId="1" type="noConversion"/>
  </si>
  <si>
    <t>鄂烨法</t>
    <phoneticPr fontId="1" type="noConversion"/>
  </si>
  <si>
    <t>裘绿凝</t>
    <phoneticPr fontId="1" type="noConversion"/>
  </si>
  <si>
    <t>贾文</t>
    <phoneticPr fontId="1" type="noConversion"/>
  </si>
  <si>
    <t>井代灵</t>
    <phoneticPr fontId="1" type="noConversion"/>
  </si>
  <si>
    <t>咸夜灵</t>
    <phoneticPr fontId="1" type="noConversion"/>
  </si>
  <si>
    <t>饶惜萱</t>
    <phoneticPr fontId="1" type="noConversion"/>
  </si>
  <si>
    <t>孟郁</t>
    <phoneticPr fontId="1" type="noConversion"/>
  </si>
  <si>
    <t>秦铮川</t>
    <phoneticPr fontId="1" type="noConversion"/>
  </si>
  <si>
    <t>温已</t>
    <phoneticPr fontId="1" type="noConversion"/>
  </si>
  <si>
    <t>冯小文</t>
    <phoneticPr fontId="1" type="noConversion"/>
  </si>
  <si>
    <t>宫乐萱</t>
    <phoneticPr fontId="1" type="noConversion"/>
  </si>
  <si>
    <t>经雁蓉</t>
    <phoneticPr fontId="1" type="noConversion"/>
  </si>
  <si>
    <t>段峄</t>
    <phoneticPr fontId="1" type="noConversion"/>
  </si>
  <si>
    <t>贾泽钊</t>
    <phoneticPr fontId="1" type="noConversion"/>
  </si>
  <si>
    <t>仲孙夜寒</t>
    <phoneticPr fontId="1" type="noConversion"/>
  </si>
  <si>
    <t>禄中丞</t>
    <phoneticPr fontId="1" type="noConversion"/>
  </si>
  <si>
    <t>李真维</t>
    <phoneticPr fontId="1" type="noConversion"/>
  </si>
  <si>
    <t>荆以白</t>
    <phoneticPr fontId="1" type="noConversion"/>
  </si>
  <si>
    <t>陈冰岚</t>
    <phoneticPr fontId="1" type="noConversion"/>
  </si>
  <si>
    <t>计之</t>
    <phoneticPr fontId="1" type="noConversion"/>
  </si>
  <si>
    <t>邴艺潼</t>
    <phoneticPr fontId="1" type="noConversion"/>
  </si>
  <si>
    <t>饶元</t>
    <phoneticPr fontId="1" type="noConversion"/>
  </si>
  <si>
    <t>危艺潼</t>
    <phoneticPr fontId="1" type="noConversion"/>
  </si>
  <si>
    <t>查以双</t>
    <phoneticPr fontId="1" type="noConversion"/>
  </si>
  <si>
    <t>马志豪</t>
    <phoneticPr fontId="1" type="noConversion"/>
  </si>
  <si>
    <t>东方依云</t>
    <phoneticPr fontId="1" type="noConversion"/>
  </si>
  <si>
    <t>顾映露</t>
    <phoneticPr fontId="1" type="noConversion"/>
  </si>
  <si>
    <t>严孤容</t>
    <phoneticPr fontId="1" type="noConversion"/>
  </si>
  <si>
    <t>严小旋</t>
    <phoneticPr fontId="1" type="noConversion"/>
  </si>
  <si>
    <t>宿钏</t>
    <phoneticPr fontId="1" type="noConversion"/>
  </si>
  <si>
    <t>庞元柏</t>
    <phoneticPr fontId="1" type="noConversion"/>
  </si>
  <si>
    <t>阚芷烟</t>
    <phoneticPr fontId="1" type="noConversion"/>
  </si>
  <si>
    <t>令狐铮川</t>
    <phoneticPr fontId="1" type="noConversion"/>
  </si>
  <si>
    <t>胥易莲</t>
    <phoneticPr fontId="1" type="noConversion"/>
  </si>
  <si>
    <t>毕永安</t>
    <phoneticPr fontId="1" type="noConversion"/>
  </si>
  <si>
    <t>淳于莲</t>
    <phoneticPr fontId="1" type="noConversion"/>
  </si>
  <si>
    <t>詹绿</t>
    <phoneticPr fontId="1" type="noConversion"/>
  </si>
  <si>
    <t>乔思兰</t>
    <phoneticPr fontId="1" type="noConversion"/>
  </si>
  <si>
    <t>艾叶</t>
    <phoneticPr fontId="1" type="noConversion"/>
  </si>
  <si>
    <t>阎亦双</t>
    <phoneticPr fontId="1" type="noConversion"/>
  </si>
  <si>
    <t>相海莲</t>
    <phoneticPr fontId="1" type="noConversion"/>
  </si>
  <si>
    <t>从瑶</t>
    <phoneticPr fontId="1" type="noConversion"/>
  </si>
  <si>
    <t>简奕翔</t>
    <phoneticPr fontId="1" type="noConversion"/>
  </si>
  <si>
    <t>裘梦雪</t>
    <phoneticPr fontId="1" type="noConversion"/>
  </si>
  <si>
    <t>陈梓馨</t>
    <phoneticPr fontId="1" type="noConversion"/>
  </si>
  <si>
    <t>王灵</t>
    <phoneticPr fontId="1" type="noConversion"/>
  </si>
  <si>
    <t>鲁易</t>
    <phoneticPr fontId="1" type="noConversion"/>
  </si>
  <si>
    <t>都诗蕾</t>
    <phoneticPr fontId="1" type="noConversion"/>
  </si>
  <si>
    <t>上官寒烟</t>
    <phoneticPr fontId="1" type="noConversion"/>
  </si>
  <si>
    <t>叶茵</t>
    <phoneticPr fontId="1" type="noConversion"/>
  </si>
  <si>
    <t>赖奕</t>
    <phoneticPr fontId="1" type="noConversion"/>
  </si>
  <si>
    <t>巩亦齐</t>
    <phoneticPr fontId="1" type="noConversion"/>
  </si>
  <si>
    <t>娄曼彤</t>
    <phoneticPr fontId="1" type="noConversion"/>
  </si>
  <si>
    <t>谈曼彤</t>
    <phoneticPr fontId="1" type="noConversion"/>
  </si>
  <si>
    <t>轩辕沛凝</t>
    <phoneticPr fontId="1" type="noConversion"/>
  </si>
  <si>
    <t>融筑</t>
    <phoneticPr fontId="1" type="noConversion"/>
  </si>
  <si>
    <t>杨雪珍</t>
    <phoneticPr fontId="1" type="noConversion"/>
  </si>
  <si>
    <t>贡谕</t>
    <phoneticPr fontId="1" type="noConversion"/>
  </si>
  <si>
    <t>王夜云</t>
    <phoneticPr fontId="1" type="noConversion"/>
  </si>
  <si>
    <t>诸葛灵</t>
    <phoneticPr fontId="1" type="noConversion"/>
  </si>
  <si>
    <t>仲孙志卿</t>
    <phoneticPr fontId="1" type="noConversion"/>
  </si>
  <si>
    <t>平志鸿</t>
    <phoneticPr fontId="1" type="noConversion"/>
  </si>
  <si>
    <t>荣思萱</t>
    <phoneticPr fontId="1" type="noConversion"/>
  </si>
  <si>
    <t>应梓川</t>
    <phoneticPr fontId="1" type="noConversion"/>
  </si>
  <si>
    <t>贾远</t>
    <phoneticPr fontId="1" type="noConversion"/>
  </si>
  <si>
    <t>师亦双</t>
    <phoneticPr fontId="1" type="noConversion"/>
  </si>
  <si>
    <t>简芷云</t>
    <phoneticPr fontId="1" type="noConversion"/>
  </si>
  <si>
    <t>云懿善</t>
    <phoneticPr fontId="1" type="noConversion"/>
  </si>
  <si>
    <t>曾以双</t>
    <phoneticPr fontId="1" type="noConversion"/>
  </si>
  <si>
    <t>郁碧萱</t>
    <phoneticPr fontId="1" type="noConversion"/>
  </si>
  <si>
    <t>经勇岳</t>
    <phoneticPr fontId="1" type="noConversion"/>
  </si>
  <si>
    <t>桑亦瑶</t>
    <phoneticPr fontId="1" type="noConversion"/>
  </si>
  <si>
    <t>乌孤容</t>
    <phoneticPr fontId="1" type="noConversion"/>
  </si>
  <si>
    <t>养政皓</t>
    <phoneticPr fontId="1" type="noConversion"/>
  </si>
  <si>
    <t>唐从蓉</t>
    <phoneticPr fontId="1" type="noConversion"/>
  </si>
  <si>
    <t>尚怀蕾</t>
    <phoneticPr fontId="1" type="noConversion"/>
  </si>
  <si>
    <t>国向秋</t>
    <phoneticPr fontId="1" type="noConversion"/>
  </si>
  <si>
    <t>苏逸跃</t>
    <phoneticPr fontId="1" type="noConversion"/>
  </si>
  <si>
    <t>公羊震剑</t>
    <phoneticPr fontId="1" type="noConversion"/>
  </si>
  <si>
    <t>谭怜兰</t>
    <phoneticPr fontId="1" type="noConversion"/>
  </si>
  <si>
    <t>萧晓梅</t>
    <phoneticPr fontId="1" type="noConversion"/>
  </si>
  <si>
    <t>阙彤</t>
    <phoneticPr fontId="1" type="noConversion"/>
  </si>
  <si>
    <t>郭逸跃</t>
    <phoneticPr fontId="1" type="noConversion"/>
  </si>
  <si>
    <t>蔺雪晴</t>
    <phoneticPr fontId="1" type="noConversion"/>
  </si>
  <si>
    <t>诸宇方</t>
    <phoneticPr fontId="1" type="noConversion"/>
  </si>
  <si>
    <t>费冰兰</t>
    <phoneticPr fontId="1" type="noConversion"/>
  </si>
  <si>
    <t>诸晓晴</t>
    <phoneticPr fontId="1" type="noConversion"/>
  </si>
  <si>
    <t>盖仡</t>
    <phoneticPr fontId="1" type="noConversion"/>
  </si>
  <si>
    <t>司空忆香</t>
    <phoneticPr fontId="1" type="noConversion"/>
  </si>
  <si>
    <t>庞妙菡</t>
    <phoneticPr fontId="1" type="noConversion"/>
  </si>
  <si>
    <t>陈夜春</t>
    <phoneticPr fontId="1" type="noConversion"/>
  </si>
  <si>
    <t>司徒义心</t>
    <phoneticPr fontId="1" type="noConversion"/>
  </si>
  <si>
    <t>车凌瑶</t>
    <phoneticPr fontId="1" type="noConversion"/>
  </si>
  <si>
    <t>娄夜柳</t>
    <phoneticPr fontId="1" type="noConversion"/>
  </si>
  <si>
    <t>袁秋儿</t>
    <phoneticPr fontId="1" type="noConversion"/>
  </si>
  <si>
    <t>贡幼菱</t>
    <phoneticPr fontId="1" type="noConversion"/>
  </si>
  <si>
    <t>公羊壮</t>
    <phoneticPr fontId="1" type="noConversion"/>
  </si>
  <si>
    <t>贡圯</t>
    <phoneticPr fontId="1" type="noConversion"/>
  </si>
  <si>
    <t>桑业</t>
    <phoneticPr fontId="1" type="noConversion"/>
  </si>
  <si>
    <t>赖夜柏</t>
    <phoneticPr fontId="1" type="noConversion"/>
  </si>
  <si>
    <t>步智轩</t>
    <phoneticPr fontId="1" type="noConversion"/>
  </si>
  <si>
    <t>宫胤睿</t>
    <phoneticPr fontId="1" type="noConversion"/>
  </si>
  <si>
    <t>红依秋</t>
    <phoneticPr fontId="1" type="noConversion"/>
  </si>
  <si>
    <t>廉乐萱</t>
    <phoneticPr fontId="1" type="noConversion"/>
  </si>
  <si>
    <t>伍梦秋</t>
    <phoneticPr fontId="1" type="noConversion"/>
  </si>
  <si>
    <t>阎芷雁</t>
    <phoneticPr fontId="1" type="noConversion"/>
  </si>
  <si>
    <t>寇怀云</t>
    <phoneticPr fontId="1" type="noConversion"/>
  </si>
  <si>
    <t>毕梦烟</t>
    <phoneticPr fontId="1" type="noConversion"/>
  </si>
  <si>
    <t>堪语梦</t>
    <phoneticPr fontId="1" type="noConversion"/>
  </si>
  <si>
    <t>茅兰</t>
    <phoneticPr fontId="1" type="noConversion"/>
  </si>
  <si>
    <t>史峄</t>
    <phoneticPr fontId="1" type="noConversion"/>
  </si>
  <si>
    <t>谷又德</t>
    <phoneticPr fontId="1" type="noConversion"/>
  </si>
  <si>
    <t>全夜云</t>
    <phoneticPr fontId="1" type="noConversion"/>
  </si>
  <si>
    <t>骆以枫</t>
    <phoneticPr fontId="1" type="noConversion"/>
  </si>
  <si>
    <t>蒙长</t>
    <phoneticPr fontId="1" type="noConversion"/>
  </si>
  <si>
    <t>魏怀云</t>
    <phoneticPr fontId="1" type="noConversion"/>
  </si>
  <si>
    <t>温友安</t>
    <phoneticPr fontId="1" type="noConversion"/>
  </si>
  <si>
    <t>车曼岚</t>
    <phoneticPr fontId="1" type="noConversion"/>
  </si>
  <si>
    <t>耿元风</t>
    <phoneticPr fontId="1" type="noConversion"/>
  </si>
  <si>
    <t>段泽华</t>
    <phoneticPr fontId="1" type="noConversion"/>
  </si>
  <si>
    <t>阙夜容</t>
    <phoneticPr fontId="1" type="noConversion"/>
  </si>
  <si>
    <t>殴乐丹</t>
    <phoneticPr fontId="1" type="noConversion"/>
  </si>
  <si>
    <t>国小松</t>
    <phoneticPr fontId="1" type="noConversion"/>
  </si>
  <si>
    <t>计烨鑫</t>
    <phoneticPr fontId="1" type="noConversion"/>
  </si>
  <si>
    <t>和诗珊</t>
    <phoneticPr fontId="1" type="noConversion"/>
  </si>
  <si>
    <t>殴玉松</t>
    <phoneticPr fontId="1" type="noConversion"/>
  </si>
  <si>
    <t>陆昀铮</t>
    <phoneticPr fontId="1" type="noConversion"/>
  </si>
  <si>
    <t>扶千兰</t>
    <phoneticPr fontId="1" type="noConversion"/>
  </si>
  <si>
    <t>长孙香巧</t>
    <phoneticPr fontId="1" type="noConversion"/>
  </si>
  <si>
    <t>淳于乐蓉</t>
    <phoneticPr fontId="1" type="noConversion"/>
  </si>
  <si>
    <t>巩伊康</t>
    <phoneticPr fontId="1" type="noConversion"/>
  </si>
  <si>
    <t>丰涵阳</t>
    <phoneticPr fontId="1" type="noConversion"/>
  </si>
  <si>
    <t>禹义</t>
    <phoneticPr fontId="1" type="noConversion"/>
  </si>
  <si>
    <t>丰梦玉</t>
    <phoneticPr fontId="1" type="noConversion"/>
  </si>
  <si>
    <t>弘蓝</t>
    <phoneticPr fontId="1" type="noConversion"/>
  </si>
  <si>
    <t>居惜梦</t>
    <phoneticPr fontId="1" type="noConversion"/>
  </si>
  <si>
    <t>阴翊九</t>
    <phoneticPr fontId="1" type="noConversion"/>
  </si>
  <si>
    <t>蓝翠柔</t>
    <phoneticPr fontId="1" type="noConversion"/>
  </si>
  <si>
    <t>咸千蕊</t>
    <phoneticPr fontId="1" type="noConversion"/>
  </si>
  <si>
    <t>简友山</t>
    <phoneticPr fontId="1" type="noConversion"/>
  </si>
  <si>
    <t>公孙忆文</t>
    <phoneticPr fontId="1" type="noConversion"/>
  </si>
  <si>
    <t>霍益义</t>
    <phoneticPr fontId="1" type="noConversion"/>
  </si>
  <si>
    <t>阎灵雁</t>
    <phoneticPr fontId="1" type="noConversion"/>
  </si>
  <si>
    <t>后柳</t>
    <phoneticPr fontId="1" type="noConversion"/>
  </si>
  <si>
    <t>盖幻灵</t>
    <phoneticPr fontId="1" type="noConversion"/>
  </si>
  <si>
    <t>荆香</t>
    <phoneticPr fontId="1" type="noConversion"/>
  </si>
  <si>
    <t>冯之柏</t>
    <phoneticPr fontId="1" type="noConversion"/>
  </si>
  <si>
    <t>伍雪莲</t>
    <phoneticPr fontId="1" type="noConversion"/>
  </si>
  <si>
    <t>孔冰烟</t>
    <phoneticPr fontId="1" type="noConversion"/>
  </si>
  <si>
    <t>庞宛亦</t>
    <phoneticPr fontId="1" type="noConversion"/>
  </si>
  <si>
    <t>钟离紫山</t>
    <phoneticPr fontId="1" type="noConversion"/>
  </si>
  <si>
    <t>荣正发</t>
    <phoneticPr fontId="1" type="noConversion"/>
  </si>
  <si>
    <t>叶夜天</t>
    <phoneticPr fontId="1" type="noConversion"/>
  </si>
  <si>
    <t>轩辕薇</t>
    <phoneticPr fontId="1" type="noConversion"/>
  </si>
  <si>
    <t>慕容绮晴</t>
    <phoneticPr fontId="1" type="noConversion"/>
  </si>
  <si>
    <t>翁子云</t>
    <phoneticPr fontId="1" type="noConversion"/>
  </si>
  <si>
    <t>边宗颖</t>
    <phoneticPr fontId="1" type="noConversion"/>
  </si>
  <si>
    <t>花静柔</t>
    <phoneticPr fontId="1" type="noConversion"/>
  </si>
  <si>
    <t>蔺秋巧</t>
    <phoneticPr fontId="1" type="noConversion"/>
  </si>
  <si>
    <t>郁易</t>
    <phoneticPr fontId="1" type="noConversion"/>
  </si>
  <si>
    <t>伊幻灵</t>
    <phoneticPr fontId="1" type="noConversion"/>
  </si>
  <si>
    <t>郁镇安</t>
    <phoneticPr fontId="1" type="noConversion"/>
  </si>
  <si>
    <t>司马翠彤</t>
    <phoneticPr fontId="1" type="noConversion"/>
  </si>
  <si>
    <t>苍静萍</t>
    <phoneticPr fontId="1" type="noConversion"/>
  </si>
  <si>
    <t>宇文正发</t>
    <phoneticPr fontId="1" type="noConversion"/>
  </si>
  <si>
    <t>东以波</t>
    <phoneticPr fontId="1" type="noConversion"/>
  </si>
  <si>
    <t>荆艺</t>
    <phoneticPr fontId="1" type="noConversion"/>
  </si>
  <si>
    <t>何亦双</t>
    <phoneticPr fontId="1" type="noConversion"/>
  </si>
  <si>
    <t>宓半双</t>
    <phoneticPr fontId="1" type="noConversion"/>
  </si>
  <si>
    <t>施涵阳</t>
    <phoneticPr fontId="1" type="noConversion"/>
  </si>
  <si>
    <t>辛雪瑶</t>
    <phoneticPr fontId="1" type="noConversion"/>
  </si>
  <si>
    <t>东方夜灵</t>
    <phoneticPr fontId="1" type="noConversion"/>
  </si>
  <si>
    <t>常夜双</t>
    <phoneticPr fontId="1" type="noConversion"/>
  </si>
  <si>
    <t>钟离梦凡</t>
    <phoneticPr fontId="1" type="noConversion"/>
  </si>
  <si>
    <t>后酉</t>
    <phoneticPr fontId="1" type="noConversion"/>
  </si>
  <si>
    <t>慕志桦</t>
    <phoneticPr fontId="1" type="noConversion"/>
  </si>
  <si>
    <t>令狐泽文</t>
    <phoneticPr fontId="1" type="noConversion"/>
  </si>
  <si>
    <t>牧誉</t>
    <phoneticPr fontId="1" type="noConversion"/>
  </si>
  <si>
    <t>终盼秋</t>
    <phoneticPr fontId="1" type="noConversion"/>
  </si>
  <si>
    <t>宁忆巧</t>
    <phoneticPr fontId="1" type="noConversion"/>
  </si>
  <si>
    <t>屈乐丹</t>
    <phoneticPr fontId="1" type="noConversion"/>
  </si>
  <si>
    <t>从泽文</t>
    <phoneticPr fontId="1" type="noConversion"/>
  </si>
  <si>
    <t>丁绮雪</t>
    <phoneticPr fontId="1" type="noConversion"/>
  </si>
  <si>
    <t>经益存</t>
    <phoneticPr fontId="1" type="noConversion"/>
  </si>
  <si>
    <t>荆知倍</t>
    <phoneticPr fontId="1" type="noConversion"/>
  </si>
  <si>
    <t>乌紫筠</t>
    <phoneticPr fontId="1" type="noConversion"/>
  </si>
  <si>
    <t>严书芹</t>
    <phoneticPr fontId="1" type="noConversion"/>
  </si>
  <si>
    <t>柴医</t>
    <phoneticPr fontId="1" type="noConversion"/>
  </si>
  <si>
    <t>郏翊</t>
    <phoneticPr fontId="1" type="noConversion"/>
  </si>
  <si>
    <t>查怀梦</t>
    <phoneticPr fontId="1" type="noConversion"/>
  </si>
  <si>
    <t>甄怀莲</t>
    <phoneticPr fontId="1" type="noConversion"/>
  </si>
  <si>
    <t>骆政勋</t>
    <phoneticPr fontId="1" type="noConversion"/>
  </si>
  <si>
    <t>喻岚</t>
    <phoneticPr fontId="1" type="noConversion"/>
  </si>
  <si>
    <t>季半双</t>
    <phoneticPr fontId="1" type="noConversion"/>
  </si>
  <si>
    <t>龙勇岳</t>
    <phoneticPr fontId="1" type="noConversion"/>
  </si>
  <si>
    <t>薛静柔</t>
    <phoneticPr fontId="1" type="noConversion"/>
  </si>
  <si>
    <t>鲍碧巧</t>
    <phoneticPr fontId="1" type="noConversion"/>
  </si>
  <si>
    <t>简绿蝶</t>
    <phoneticPr fontId="1" type="noConversion"/>
  </si>
  <si>
    <t>权秋</t>
    <phoneticPr fontId="1" type="noConversion"/>
  </si>
  <si>
    <t>荣昀</t>
    <phoneticPr fontId="1" type="noConversion"/>
  </si>
  <si>
    <t>许夜双</t>
    <phoneticPr fontId="1" type="noConversion"/>
  </si>
  <si>
    <t>公羊元瑶</t>
    <phoneticPr fontId="1" type="noConversion"/>
  </si>
  <si>
    <t>鞠紫岚</t>
    <phoneticPr fontId="1" type="noConversion"/>
  </si>
  <si>
    <t>宫盼香</t>
    <phoneticPr fontId="1" type="noConversion"/>
  </si>
  <si>
    <t>苏冰菱</t>
    <phoneticPr fontId="1" type="noConversion"/>
  </si>
  <si>
    <t>舒曼云</t>
    <phoneticPr fontId="1" type="noConversion"/>
  </si>
  <si>
    <t>曹志鸿</t>
    <phoneticPr fontId="1" type="noConversion"/>
  </si>
  <si>
    <t>谈瑛</t>
    <phoneticPr fontId="1" type="noConversion"/>
  </si>
  <si>
    <t>聂语凝</t>
    <phoneticPr fontId="1" type="noConversion"/>
  </si>
  <si>
    <t>谷叶</t>
    <phoneticPr fontId="1" type="noConversion"/>
  </si>
  <si>
    <t>吕惜玉</t>
    <phoneticPr fontId="1" type="noConversion"/>
  </si>
  <si>
    <t>郁以安</t>
    <phoneticPr fontId="1" type="noConversion"/>
  </si>
  <si>
    <t>俞涌</t>
    <phoneticPr fontId="1" type="noConversion"/>
  </si>
  <si>
    <t>殴振宝</t>
    <phoneticPr fontId="1" type="noConversion"/>
  </si>
  <si>
    <t>荆千蕊</t>
    <phoneticPr fontId="1" type="noConversion"/>
  </si>
  <si>
    <t>舒易莲</t>
    <phoneticPr fontId="1" type="noConversion"/>
  </si>
  <si>
    <t>宋思兰</t>
    <phoneticPr fontId="1" type="noConversion"/>
  </si>
  <si>
    <t>韦幼阳</t>
    <phoneticPr fontId="1" type="noConversion"/>
  </si>
  <si>
    <t>阚小琴</t>
    <phoneticPr fontId="1" type="noConversion"/>
  </si>
  <si>
    <t>钟离宗儒</t>
    <phoneticPr fontId="1" type="noConversion"/>
  </si>
  <si>
    <t>于祯</t>
    <phoneticPr fontId="1" type="noConversion"/>
  </si>
  <si>
    <t>荣秋</t>
    <phoneticPr fontId="1" type="noConversion"/>
  </si>
  <si>
    <t>吴雨竹</t>
    <phoneticPr fontId="1" type="noConversion"/>
  </si>
  <si>
    <t>融巧云</t>
    <phoneticPr fontId="1" type="noConversion"/>
  </si>
  <si>
    <t>咸惜萱</t>
    <phoneticPr fontId="1" type="noConversion"/>
  </si>
  <si>
    <t>蓝亦安</t>
    <phoneticPr fontId="1" type="noConversion"/>
  </si>
  <si>
    <t>粱千兰</t>
    <phoneticPr fontId="1" type="noConversion"/>
  </si>
  <si>
    <t>饶雪莲</t>
    <phoneticPr fontId="1" type="noConversion"/>
  </si>
  <si>
    <t>凌巧云</t>
    <phoneticPr fontId="1" type="noConversion"/>
  </si>
  <si>
    <t>黄夜亦</t>
    <phoneticPr fontId="1" type="noConversion"/>
  </si>
  <si>
    <t>盖仲全</t>
    <phoneticPr fontId="1" type="noConversion"/>
  </si>
  <si>
    <t>戚怜兰</t>
    <phoneticPr fontId="1" type="noConversion"/>
  </si>
  <si>
    <t>祖振宝</t>
    <phoneticPr fontId="1" type="noConversion"/>
  </si>
  <si>
    <t>井正发</t>
    <phoneticPr fontId="1" type="noConversion"/>
  </si>
  <si>
    <t>卫雪晴</t>
    <phoneticPr fontId="1" type="noConversion"/>
  </si>
  <si>
    <t>申屠益义</t>
    <phoneticPr fontId="1" type="noConversion"/>
  </si>
  <si>
    <t>邓孤容</t>
    <phoneticPr fontId="1" type="noConversion"/>
  </si>
  <si>
    <t>殴碧萱</t>
    <phoneticPr fontId="1" type="noConversion"/>
  </si>
  <si>
    <t>邹香菱</t>
    <phoneticPr fontId="1" type="noConversion"/>
  </si>
  <si>
    <t>郏烨</t>
    <phoneticPr fontId="1" type="noConversion"/>
  </si>
  <si>
    <t>庞菱</t>
    <phoneticPr fontId="1" type="noConversion"/>
  </si>
  <si>
    <t>焦译</t>
    <phoneticPr fontId="1" type="noConversion"/>
  </si>
  <si>
    <t>丰沛凝</t>
    <phoneticPr fontId="1" type="noConversion"/>
  </si>
  <si>
    <t>黄忠庆</t>
    <phoneticPr fontId="1" type="noConversion"/>
  </si>
  <si>
    <t>韩芷荷</t>
    <phoneticPr fontId="1" type="noConversion"/>
  </si>
  <si>
    <t>钟巧兰</t>
    <phoneticPr fontId="1" type="noConversion"/>
  </si>
  <si>
    <t>阴以晴</t>
    <phoneticPr fontId="1" type="noConversion"/>
  </si>
  <si>
    <t>须念菡</t>
    <phoneticPr fontId="1" type="noConversion"/>
  </si>
  <si>
    <t>方以桦</t>
    <phoneticPr fontId="1" type="noConversion"/>
  </si>
  <si>
    <t>麻依云</t>
    <phoneticPr fontId="1" type="noConversion"/>
  </si>
  <si>
    <t>冀绮琴</t>
    <phoneticPr fontId="1" type="noConversion"/>
  </si>
  <si>
    <t>崔雨灵</t>
    <phoneticPr fontId="1" type="noConversion"/>
  </si>
  <si>
    <t>鲍兆</t>
    <phoneticPr fontId="1" type="noConversion"/>
  </si>
  <si>
    <t>应竹</t>
    <phoneticPr fontId="1" type="noConversion"/>
  </si>
  <si>
    <t>和仪学</t>
    <phoneticPr fontId="1" type="noConversion"/>
  </si>
  <si>
    <t>印昱圣</t>
    <phoneticPr fontId="1" type="noConversion"/>
  </si>
  <si>
    <t>游之瑶</t>
    <phoneticPr fontId="1" type="noConversion"/>
  </si>
  <si>
    <t>赖志文</t>
    <phoneticPr fontId="1" type="noConversion"/>
  </si>
  <si>
    <t>花昀铮</t>
    <phoneticPr fontId="1" type="noConversion"/>
  </si>
  <si>
    <t>陆绿</t>
    <phoneticPr fontId="1" type="noConversion"/>
  </si>
  <si>
    <t>马昭</t>
    <phoneticPr fontId="1" type="noConversion"/>
  </si>
  <si>
    <t>满夜晴</t>
    <phoneticPr fontId="1" type="noConversion"/>
  </si>
  <si>
    <t>贝熠</t>
    <phoneticPr fontId="1" type="noConversion"/>
  </si>
  <si>
    <t>纪以青</t>
    <phoneticPr fontId="1" type="noConversion"/>
  </si>
  <si>
    <t>骆思兰</t>
    <phoneticPr fontId="1" type="noConversion"/>
  </si>
  <si>
    <t>巩毅音</t>
    <phoneticPr fontId="1" type="noConversion"/>
  </si>
  <si>
    <t>殴柳</t>
    <phoneticPr fontId="1" type="noConversion"/>
  </si>
  <si>
    <t>庞曼</t>
    <phoneticPr fontId="1" type="noConversion"/>
  </si>
  <si>
    <t>钟碧菱</t>
    <phoneticPr fontId="1" type="noConversion"/>
  </si>
  <si>
    <t>臧泽宇</t>
    <phoneticPr fontId="1" type="noConversion"/>
  </si>
  <si>
    <t>屠夜枫</t>
    <phoneticPr fontId="1" type="noConversion"/>
  </si>
  <si>
    <t>窦雪珍</t>
    <phoneticPr fontId="1" type="noConversion"/>
  </si>
  <si>
    <t>养佑</t>
    <phoneticPr fontId="1" type="noConversion"/>
  </si>
  <si>
    <t>聂永</t>
    <phoneticPr fontId="1" type="noConversion"/>
  </si>
  <si>
    <t>范灵雁</t>
    <phoneticPr fontId="1" type="noConversion"/>
  </si>
  <si>
    <t>家晓晴</t>
    <phoneticPr fontId="1" type="noConversion"/>
  </si>
  <si>
    <t>荀仪</t>
    <phoneticPr fontId="1" type="noConversion"/>
  </si>
  <si>
    <t>郦易波</t>
    <phoneticPr fontId="1" type="noConversion"/>
  </si>
  <si>
    <t>东方半烟</t>
    <phoneticPr fontId="1" type="noConversion"/>
  </si>
  <si>
    <t>简子扬</t>
    <phoneticPr fontId="1" type="noConversion"/>
  </si>
  <si>
    <t>邱绿莲</t>
    <phoneticPr fontId="1" type="noConversion"/>
  </si>
  <si>
    <t>师子云</t>
    <phoneticPr fontId="1" type="noConversion"/>
  </si>
  <si>
    <t>奚千兰</t>
    <phoneticPr fontId="1" type="noConversion"/>
  </si>
  <si>
    <t>莫宗颖</t>
    <phoneticPr fontId="1" type="noConversion"/>
  </si>
  <si>
    <t>谈志任</t>
    <phoneticPr fontId="1" type="noConversion"/>
  </si>
  <si>
    <t>谷妙菡</t>
    <phoneticPr fontId="1" type="noConversion"/>
  </si>
  <si>
    <t>公孙易松</t>
    <phoneticPr fontId="1" type="noConversion"/>
  </si>
  <si>
    <t>燕静云</t>
    <phoneticPr fontId="1" type="noConversion"/>
  </si>
  <si>
    <t>庞绿</t>
    <phoneticPr fontId="1" type="noConversion"/>
  </si>
  <si>
    <t>祖长</t>
    <phoneticPr fontId="1" type="noConversion"/>
  </si>
  <si>
    <t>朱梦凝</t>
    <phoneticPr fontId="1" type="noConversion"/>
  </si>
  <si>
    <t>劳志任</t>
    <phoneticPr fontId="1" type="noConversion"/>
  </si>
  <si>
    <t>项千兰</t>
    <phoneticPr fontId="1" type="noConversion"/>
  </si>
  <si>
    <t>贺醉雪</t>
    <phoneticPr fontId="1" type="noConversion"/>
  </si>
  <si>
    <t>梅政勋</t>
    <phoneticPr fontId="1" type="noConversion"/>
  </si>
  <si>
    <t>鲍震剑</t>
    <phoneticPr fontId="1" type="noConversion"/>
  </si>
  <si>
    <t>劳朕</t>
    <phoneticPr fontId="1" type="noConversion"/>
  </si>
  <si>
    <t>崔宗钊</t>
    <phoneticPr fontId="1" type="noConversion"/>
  </si>
  <si>
    <t>阚芷珍</t>
    <phoneticPr fontId="1" type="noConversion"/>
  </si>
  <si>
    <t>淳于逸淳</t>
    <phoneticPr fontId="1" type="noConversion"/>
  </si>
  <si>
    <t>衡振伦</t>
    <phoneticPr fontId="1" type="noConversion"/>
  </si>
  <si>
    <t>温易之</t>
    <phoneticPr fontId="1" type="noConversion"/>
  </si>
  <si>
    <t>阴曼云</t>
    <phoneticPr fontId="1" type="noConversion"/>
  </si>
  <si>
    <t>刁静柔</t>
    <phoneticPr fontId="1" type="noConversion"/>
  </si>
  <si>
    <t>富绮莲</t>
    <phoneticPr fontId="1" type="noConversion"/>
  </si>
  <si>
    <t>屠含莲</t>
    <phoneticPr fontId="1" type="noConversion"/>
  </si>
  <si>
    <t>冯振玮</t>
    <phoneticPr fontId="1" type="noConversion"/>
  </si>
  <si>
    <t>蒋政盛</t>
    <phoneticPr fontId="1" type="noConversion"/>
  </si>
  <si>
    <t>宁惜玉</t>
    <phoneticPr fontId="1" type="noConversion"/>
  </si>
  <si>
    <t>吴铱</t>
    <phoneticPr fontId="1" type="noConversion"/>
  </si>
  <si>
    <t>濮阳之安</t>
    <phoneticPr fontId="1" type="noConversion"/>
  </si>
  <si>
    <t>封夜云</t>
    <phoneticPr fontId="1" type="noConversion"/>
  </si>
  <si>
    <t>邹幻巧</t>
    <phoneticPr fontId="1" type="noConversion"/>
  </si>
  <si>
    <t>贡懿善</t>
    <phoneticPr fontId="1" type="noConversion"/>
  </si>
  <si>
    <t>相冰烟</t>
    <phoneticPr fontId="1" type="noConversion"/>
  </si>
  <si>
    <t>吴懿慧</t>
    <phoneticPr fontId="1" type="noConversion"/>
  </si>
  <si>
    <t>国志贤</t>
    <phoneticPr fontId="1" type="noConversion"/>
  </si>
  <si>
    <t>苏梦寒</t>
    <phoneticPr fontId="1" type="noConversion"/>
  </si>
  <si>
    <t>晏碧灵</t>
    <phoneticPr fontId="1" type="noConversion"/>
  </si>
  <si>
    <t>伍梦玉</t>
    <phoneticPr fontId="1" type="noConversion"/>
  </si>
  <si>
    <t>印巧云</t>
    <phoneticPr fontId="1" type="noConversion"/>
  </si>
  <si>
    <t>桂泽文</t>
    <phoneticPr fontId="1" type="noConversion"/>
  </si>
  <si>
    <t>公孙半梅</t>
    <phoneticPr fontId="1" type="noConversion"/>
  </si>
  <si>
    <t>尹易梦</t>
    <phoneticPr fontId="1" type="noConversion"/>
  </si>
  <si>
    <t>权代芙</t>
    <phoneticPr fontId="1" type="noConversion"/>
  </si>
  <si>
    <t>周静云</t>
    <phoneticPr fontId="1" type="noConversion"/>
  </si>
  <si>
    <t>管冰岚</t>
    <phoneticPr fontId="1" type="noConversion"/>
  </si>
  <si>
    <t>蒋志卿</t>
    <phoneticPr fontId="1" type="noConversion"/>
  </si>
  <si>
    <t>史觅霜</t>
    <phoneticPr fontId="1" type="noConversion"/>
  </si>
  <si>
    <t>苍小之</t>
    <phoneticPr fontId="1" type="noConversion"/>
  </si>
  <si>
    <t>邬笑寒</t>
    <phoneticPr fontId="1" type="noConversion"/>
  </si>
  <si>
    <t>禄凝冬</t>
    <phoneticPr fontId="1" type="noConversion"/>
  </si>
  <si>
    <t>宦烨</t>
    <phoneticPr fontId="1" type="noConversion"/>
  </si>
  <si>
    <t>朱政勋</t>
    <phoneticPr fontId="1" type="noConversion"/>
  </si>
  <si>
    <t>司马巧凡</t>
    <phoneticPr fontId="1" type="noConversion"/>
  </si>
  <si>
    <t>纪以晴</t>
    <phoneticPr fontId="1" type="noConversion"/>
  </si>
  <si>
    <t>庚紫蓝</t>
    <phoneticPr fontId="1" type="noConversion"/>
  </si>
  <si>
    <t>席仪学</t>
    <phoneticPr fontId="1" type="noConversion"/>
  </si>
  <si>
    <t>那振玮</t>
    <phoneticPr fontId="1" type="noConversion"/>
  </si>
  <si>
    <t>韦友安</t>
    <phoneticPr fontId="1" type="noConversion"/>
  </si>
  <si>
    <t>虞咏泰</t>
    <phoneticPr fontId="1" type="noConversion"/>
  </si>
  <si>
    <t>韩新梅</t>
    <phoneticPr fontId="1" type="noConversion"/>
  </si>
  <si>
    <t>经凌香</t>
    <phoneticPr fontId="1" type="noConversion"/>
  </si>
  <si>
    <t>何梦秋</t>
    <phoneticPr fontId="1" type="noConversion"/>
  </si>
  <si>
    <t>钟离怜兰</t>
    <phoneticPr fontId="1" type="noConversion"/>
  </si>
  <si>
    <t>穆惜莲</t>
    <phoneticPr fontId="1" type="noConversion"/>
  </si>
  <si>
    <t>陶书芹</t>
    <phoneticPr fontId="1" type="noConversion"/>
  </si>
  <si>
    <t>栾秋枫</t>
    <phoneticPr fontId="1" type="noConversion"/>
  </si>
  <si>
    <t>纪志伟</t>
    <phoneticPr fontId="1" type="noConversion"/>
  </si>
  <si>
    <t>谈觅露</t>
    <phoneticPr fontId="1" type="noConversion"/>
  </si>
  <si>
    <t>毕乙洁</t>
    <phoneticPr fontId="1" type="noConversion"/>
  </si>
  <si>
    <t>项玉</t>
    <phoneticPr fontId="1" type="noConversion"/>
  </si>
  <si>
    <t>闻知章</t>
    <phoneticPr fontId="1" type="noConversion"/>
  </si>
  <si>
    <t>诸笑灵</t>
    <phoneticPr fontId="1" type="noConversion"/>
  </si>
  <si>
    <t>禄夜蓝</t>
    <phoneticPr fontId="1" type="noConversion"/>
  </si>
  <si>
    <t>郁梦烟</t>
    <phoneticPr fontId="1" type="noConversion"/>
  </si>
  <si>
    <t>盖吟</t>
    <phoneticPr fontId="1" type="noConversion"/>
  </si>
  <si>
    <t>雷书芹</t>
    <phoneticPr fontId="1" type="noConversion"/>
  </si>
  <si>
    <t>万知文</t>
    <phoneticPr fontId="1" type="noConversion"/>
  </si>
  <si>
    <t>公羊蓝</t>
    <phoneticPr fontId="1" type="noConversion"/>
  </si>
  <si>
    <t>司空语寒</t>
    <phoneticPr fontId="1" type="noConversion"/>
  </si>
  <si>
    <t>于芷雁</t>
    <phoneticPr fontId="1" type="noConversion"/>
  </si>
  <si>
    <t>单于薇</t>
    <phoneticPr fontId="1" type="noConversion"/>
  </si>
  <si>
    <t>禄语</t>
    <phoneticPr fontId="1" type="noConversion"/>
  </si>
  <si>
    <t>冯静珊</t>
    <phoneticPr fontId="1" type="noConversion"/>
  </si>
  <si>
    <t>公孙喻</t>
    <phoneticPr fontId="1" type="noConversion"/>
  </si>
  <si>
    <t>鲁珠</t>
    <phoneticPr fontId="1" type="noConversion"/>
  </si>
  <si>
    <t>司马孤容</t>
    <phoneticPr fontId="1" type="noConversion"/>
  </si>
  <si>
    <t>红海秋</t>
    <phoneticPr fontId="1" type="noConversion"/>
  </si>
  <si>
    <t>盛易梦</t>
    <phoneticPr fontId="1" type="noConversion"/>
  </si>
  <si>
    <t>诸葛梦玉</t>
    <phoneticPr fontId="1" type="noConversion"/>
  </si>
  <si>
    <t>诸葛夜柳</t>
    <phoneticPr fontId="1" type="noConversion"/>
  </si>
  <si>
    <t>鲍峄</t>
    <phoneticPr fontId="1" type="noConversion"/>
  </si>
  <si>
    <t>荆千柔</t>
    <phoneticPr fontId="1" type="noConversion"/>
  </si>
  <si>
    <t>张乙</t>
    <phoneticPr fontId="1" type="noConversion"/>
  </si>
  <si>
    <t>苏屹</t>
    <phoneticPr fontId="1" type="noConversion"/>
  </si>
  <si>
    <t>贺小旋</t>
    <phoneticPr fontId="1" type="noConversion"/>
  </si>
  <si>
    <t>谷忆安</t>
    <phoneticPr fontId="1" type="noConversion"/>
  </si>
  <si>
    <t>衡语梦</t>
    <phoneticPr fontId="1" type="noConversion"/>
  </si>
  <si>
    <t>万以竹</t>
    <phoneticPr fontId="1" type="noConversion"/>
  </si>
  <si>
    <t>蒋正友</t>
    <phoneticPr fontId="1" type="noConversion"/>
  </si>
  <si>
    <t>席艺</t>
    <phoneticPr fontId="1" type="noConversion"/>
  </si>
  <si>
    <t>劳政哲</t>
    <phoneticPr fontId="1" type="noConversion"/>
  </si>
  <si>
    <t>东方乐彤</t>
    <phoneticPr fontId="1" type="noConversion"/>
  </si>
  <si>
    <t>须迎</t>
    <phoneticPr fontId="1" type="noConversion"/>
  </si>
  <si>
    <t>石以蓝</t>
    <phoneticPr fontId="1" type="noConversion"/>
  </si>
  <si>
    <t>倪凌香</t>
    <phoneticPr fontId="1" type="noConversion"/>
  </si>
  <si>
    <t>童冰烟</t>
    <phoneticPr fontId="1" type="noConversion"/>
  </si>
  <si>
    <t>宁瑛碧</t>
    <phoneticPr fontId="1" type="noConversion"/>
  </si>
  <si>
    <t>闻醉芙</t>
    <phoneticPr fontId="1" type="noConversion"/>
  </si>
  <si>
    <t>乌静萍</t>
    <phoneticPr fontId="1" type="noConversion"/>
  </si>
  <si>
    <t>阙冬儿</t>
    <phoneticPr fontId="1" type="noConversion"/>
  </si>
  <si>
    <t>越银</t>
    <phoneticPr fontId="1" type="noConversion"/>
  </si>
  <si>
    <t>利夜云</t>
    <phoneticPr fontId="1" type="noConversion"/>
  </si>
  <si>
    <t>裘颐</t>
    <phoneticPr fontId="1" type="noConversion"/>
  </si>
  <si>
    <t>解颐</t>
    <phoneticPr fontId="1" type="noConversion"/>
  </si>
  <si>
    <t>阚梦秋</t>
    <phoneticPr fontId="1" type="noConversion"/>
  </si>
  <si>
    <t>宫梦烟</t>
    <phoneticPr fontId="1" type="noConversion"/>
  </si>
  <si>
    <t>聂泽华</t>
    <phoneticPr fontId="1" type="noConversion"/>
  </si>
  <si>
    <t>庄惜玉</t>
    <phoneticPr fontId="1" type="noConversion"/>
  </si>
  <si>
    <t>明岚</t>
    <phoneticPr fontId="1" type="noConversion"/>
  </si>
  <si>
    <t>盖代荷</t>
    <phoneticPr fontId="1" type="noConversion"/>
  </si>
  <si>
    <t>冀觅霜</t>
    <phoneticPr fontId="1" type="noConversion"/>
  </si>
  <si>
    <t>后昱圣</t>
    <phoneticPr fontId="1" type="noConversion"/>
  </si>
  <si>
    <t>冯灵荷</t>
    <phoneticPr fontId="1" type="noConversion"/>
  </si>
  <si>
    <t>万俟寒梅</t>
    <phoneticPr fontId="1" type="noConversion"/>
  </si>
  <si>
    <t>叶亿</t>
    <phoneticPr fontId="1" type="noConversion"/>
  </si>
  <si>
    <t>余静珊</t>
    <phoneticPr fontId="1" type="noConversion"/>
  </si>
  <si>
    <t>鲍夜白</t>
    <phoneticPr fontId="1" type="noConversion"/>
  </si>
  <si>
    <t>冯自</t>
    <phoneticPr fontId="1" type="noConversion"/>
  </si>
  <si>
    <t>卓梦凡</t>
    <phoneticPr fontId="1" type="noConversion"/>
  </si>
  <si>
    <t>胡思烟</t>
    <phoneticPr fontId="1" type="noConversion"/>
  </si>
  <si>
    <t>应饴</t>
    <phoneticPr fontId="1" type="noConversion"/>
  </si>
  <si>
    <t>龙志明</t>
    <phoneticPr fontId="1" type="noConversion"/>
  </si>
  <si>
    <t>经知章</t>
    <phoneticPr fontId="1" type="noConversion"/>
  </si>
  <si>
    <t>吕菱</t>
    <phoneticPr fontId="1" type="noConversion"/>
  </si>
  <si>
    <t>诸颖</t>
    <phoneticPr fontId="1" type="noConversion"/>
  </si>
  <si>
    <t>邹紫南</t>
    <phoneticPr fontId="1" type="noConversion"/>
  </si>
  <si>
    <t>诸以冬</t>
    <phoneticPr fontId="1" type="noConversion"/>
  </si>
  <si>
    <t>养以珍</t>
    <phoneticPr fontId="1" type="noConversion"/>
  </si>
  <si>
    <t>慕容语芙</t>
    <phoneticPr fontId="1" type="noConversion"/>
  </si>
  <si>
    <t>喻晔</t>
    <phoneticPr fontId="1" type="noConversion"/>
  </si>
  <si>
    <t>权志</t>
    <phoneticPr fontId="1" type="noConversion"/>
  </si>
  <si>
    <t>公冶叶</t>
    <phoneticPr fontId="1" type="noConversion"/>
  </si>
  <si>
    <t>轩辕自</t>
    <phoneticPr fontId="1" type="noConversion"/>
  </si>
  <si>
    <t>赫连友安</t>
    <phoneticPr fontId="1" type="noConversion"/>
  </si>
  <si>
    <t>温亦瑶</t>
    <phoneticPr fontId="1" type="noConversion"/>
  </si>
  <si>
    <t>邓竹</t>
    <phoneticPr fontId="1" type="noConversion"/>
  </si>
  <si>
    <t>谷亦竹</t>
    <phoneticPr fontId="1" type="noConversion"/>
  </si>
  <si>
    <t>师有</t>
    <phoneticPr fontId="1" type="noConversion"/>
  </si>
  <si>
    <t>黄书瑶</t>
    <phoneticPr fontId="1" type="noConversion"/>
  </si>
  <si>
    <t>臧烨法</t>
    <phoneticPr fontId="1" type="noConversion"/>
  </si>
  <si>
    <t>华平安</t>
    <phoneticPr fontId="1" type="noConversion"/>
  </si>
  <si>
    <t>廖忆文</t>
    <phoneticPr fontId="1" type="noConversion"/>
  </si>
  <si>
    <t>左凌香</t>
    <phoneticPr fontId="1" type="noConversion"/>
  </si>
  <si>
    <t>钱英</t>
    <phoneticPr fontId="1" type="noConversion"/>
  </si>
  <si>
    <t>鱼蓝</t>
    <phoneticPr fontId="1" type="noConversion"/>
  </si>
  <si>
    <t>车冰萍</t>
    <phoneticPr fontId="1" type="noConversion"/>
  </si>
  <si>
    <t>幸梦秋</t>
    <phoneticPr fontId="1" type="noConversion"/>
  </si>
  <si>
    <t>窦芷容</t>
    <phoneticPr fontId="1" type="noConversion"/>
  </si>
  <si>
    <t>苏秋灵</t>
    <phoneticPr fontId="1" type="noConversion"/>
  </si>
  <si>
    <t>国伊默</t>
    <phoneticPr fontId="1" type="noConversion"/>
  </si>
  <si>
    <t>利梦凡</t>
    <phoneticPr fontId="1" type="noConversion"/>
  </si>
  <si>
    <t>向以双</t>
    <phoneticPr fontId="1" type="noConversion"/>
  </si>
  <si>
    <t>郗亦双</t>
    <phoneticPr fontId="1" type="noConversion"/>
  </si>
  <si>
    <t>诸裕忠</t>
    <phoneticPr fontId="1" type="noConversion"/>
  </si>
  <si>
    <t>艾紫岚</t>
    <phoneticPr fontId="1" type="noConversion"/>
  </si>
  <si>
    <t>卢志豪</t>
    <phoneticPr fontId="1" type="noConversion"/>
  </si>
  <si>
    <t>陆瑜</t>
    <phoneticPr fontId="1" type="noConversion"/>
  </si>
  <si>
    <t>鞠忆巧</t>
    <phoneticPr fontId="1" type="noConversion"/>
  </si>
  <si>
    <t>边绮烟</t>
    <phoneticPr fontId="1" type="noConversion"/>
  </si>
  <si>
    <t>司马屹</t>
    <phoneticPr fontId="1" type="noConversion"/>
  </si>
  <si>
    <t>孙思烟</t>
    <phoneticPr fontId="1" type="noConversion"/>
  </si>
  <si>
    <t>韦巧兰</t>
    <phoneticPr fontId="1" type="noConversion"/>
  </si>
  <si>
    <t>后亦春</t>
    <phoneticPr fontId="1" type="noConversion"/>
  </si>
  <si>
    <t>闻以寒</t>
    <phoneticPr fontId="1" type="noConversion"/>
  </si>
  <si>
    <t>仇易莲</t>
    <phoneticPr fontId="1" type="noConversion"/>
  </si>
  <si>
    <t>阴紫萍</t>
    <phoneticPr fontId="1" type="noConversion"/>
  </si>
  <si>
    <t>范已</t>
    <phoneticPr fontId="1" type="noConversion"/>
  </si>
  <si>
    <t>魏静秋</t>
    <phoneticPr fontId="1" type="noConversion"/>
  </si>
  <si>
    <t>易芷烟</t>
    <phoneticPr fontId="1" type="noConversion"/>
  </si>
  <si>
    <t>敖从蓉</t>
    <phoneticPr fontId="1" type="noConversion"/>
  </si>
  <si>
    <t>车千萍</t>
    <phoneticPr fontId="1" type="noConversion"/>
  </si>
  <si>
    <t>边半烟</t>
    <phoneticPr fontId="1" type="noConversion"/>
  </si>
  <si>
    <t>弘岚</t>
    <phoneticPr fontId="1" type="noConversion"/>
  </si>
  <si>
    <t>黄益存</t>
    <phoneticPr fontId="1" type="noConversion"/>
  </si>
  <si>
    <t>禄绮琴</t>
    <phoneticPr fontId="1" type="noConversion"/>
  </si>
  <si>
    <t>贡涵菡</t>
    <phoneticPr fontId="1" type="noConversion"/>
  </si>
  <si>
    <t>边幼芙</t>
    <phoneticPr fontId="1" type="noConversion"/>
  </si>
  <si>
    <t>庞易波</t>
    <phoneticPr fontId="1" type="noConversion"/>
  </si>
  <si>
    <t>公羊南烟</t>
    <phoneticPr fontId="1" type="noConversion"/>
  </si>
  <si>
    <t>戈忠庆</t>
    <phoneticPr fontId="1" type="noConversion"/>
  </si>
  <si>
    <t>臧郁</t>
    <phoneticPr fontId="1" type="noConversion"/>
  </si>
  <si>
    <t>盖以枫</t>
    <phoneticPr fontId="1" type="noConversion"/>
  </si>
  <si>
    <t>裴乐蕊</t>
    <phoneticPr fontId="1" type="noConversion"/>
  </si>
  <si>
    <t>苏雁凝</t>
    <phoneticPr fontId="1" type="noConversion"/>
  </si>
  <si>
    <t>万志安</t>
    <phoneticPr fontId="1" type="noConversion"/>
  </si>
  <si>
    <t>公孙羿衍</t>
    <phoneticPr fontId="1" type="noConversion"/>
  </si>
  <si>
    <t>戎子轩</t>
    <phoneticPr fontId="1" type="noConversion"/>
  </si>
  <si>
    <t>孙香</t>
    <phoneticPr fontId="1" type="noConversion"/>
  </si>
  <si>
    <t>穆莲</t>
    <phoneticPr fontId="1" type="noConversion"/>
  </si>
  <si>
    <t>邬夜松</t>
    <phoneticPr fontId="1" type="noConversion"/>
  </si>
  <si>
    <t>穆昱宁</t>
    <phoneticPr fontId="1" type="noConversion"/>
  </si>
  <si>
    <t>卜志平</t>
    <phoneticPr fontId="1" type="noConversion"/>
  </si>
  <si>
    <t>卜亦柏</t>
    <phoneticPr fontId="1" type="noConversion"/>
  </si>
  <si>
    <t>空孤云</t>
    <phoneticPr fontId="1" type="noConversion"/>
  </si>
  <si>
    <t>尉迟丹亦</t>
    <phoneticPr fontId="1" type="noConversion"/>
  </si>
  <si>
    <t>项志明</t>
    <phoneticPr fontId="1" type="noConversion"/>
  </si>
  <si>
    <t>费易骏</t>
    <phoneticPr fontId="1" type="noConversion"/>
  </si>
  <si>
    <t>游半烟</t>
    <phoneticPr fontId="1" type="noConversion"/>
  </si>
  <si>
    <t>刘映菱</t>
    <phoneticPr fontId="1" type="noConversion"/>
  </si>
  <si>
    <t>印乐蕊</t>
    <phoneticPr fontId="1" type="noConversion"/>
  </si>
  <si>
    <t>冯盼秋</t>
    <phoneticPr fontId="1" type="noConversion"/>
  </si>
  <si>
    <t>梅夜岚</t>
    <phoneticPr fontId="1" type="noConversion"/>
  </si>
  <si>
    <t>诸子翔</t>
    <phoneticPr fontId="1" type="noConversion"/>
  </si>
  <si>
    <t>雍以云</t>
    <phoneticPr fontId="1" type="noConversion"/>
  </si>
  <si>
    <t>余亦瑶</t>
    <phoneticPr fontId="1" type="noConversion"/>
  </si>
  <si>
    <t>堵宗钊</t>
    <phoneticPr fontId="1" type="noConversion"/>
  </si>
  <si>
    <t>宫亦双</t>
    <phoneticPr fontId="1" type="noConversion"/>
  </si>
  <si>
    <t>从喻</t>
    <phoneticPr fontId="1" type="noConversion"/>
  </si>
  <si>
    <t>柴逸跃</t>
    <phoneticPr fontId="1" type="noConversion"/>
  </si>
  <si>
    <t>冀志铭</t>
    <phoneticPr fontId="1" type="noConversion"/>
  </si>
  <si>
    <t>董诗晴</t>
    <phoneticPr fontId="1" type="noConversion"/>
  </si>
  <si>
    <t>游含灵</t>
    <phoneticPr fontId="1" type="noConversion"/>
  </si>
  <si>
    <t>李镇安</t>
    <phoneticPr fontId="1" type="noConversion"/>
  </si>
  <si>
    <t>尉迟小琴</t>
    <phoneticPr fontId="1" type="noConversion"/>
  </si>
  <si>
    <t>敖语寒</t>
    <phoneticPr fontId="1" type="noConversion"/>
  </si>
  <si>
    <t>贺紫岚</t>
    <phoneticPr fontId="1" type="noConversion"/>
  </si>
  <si>
    <t>仇乐彤</t>
    <phoneticPr fontId="1" type="noConversion"/>
  </si>
  <si>
    <t>雍思兰</t>
    <phoneticPr fontId="1" type="noConversion"/>
  </si>
  <si>
    <t>费宗钊</t>
    <phoneticPr fontId="1" type="noConversion"/>
  </si>
  <si>
    <t>乐原南</t>
    <phoneticPr fontId="1" type="noConversion"/>
  </si>
  <si>
    <t>于以寒</t>
    <phoneticPr fontId="1" type="noConversion"/>
  </si>
  <si>
    <t>桂海莲</t>
    <phoneticPr fontId="1" type="noConversion"/>
  </si>
  <si>
    <t>诸易梦</t>
    <phoneticPr fontId="1" type="noConversion"/>
  </si>
  <si>
    <t>诸冰兰</t>
    <phoneticPr fontId="1" type="noConversion"/>
  </si>
  <si>
    <t>印忆香</t>
    <phoneticPr fontId="1" type="noConversion"/>
  </si>
  <si>
    <t>那颖</t>
    <phoneticPr fontId="1" type="noConversion"/>
  </si>
  <si>
    <t>喻志伟</t>
    <phoneticPr fontId="1" type="noConversion"/>
  </si>
  <si>
    <t>仰绮露</t>
    <phoneticPr fontId="1" type="noConversion"/>
  </si>
  <si>
    <t>史之瑶</t>
    <phoneticPr fontId="1" type="noConversion"/>
  </si>
  <si>
    <t>陈谕</t>
    <phoneticPr fontId="1" type="noConversion"/>
  </si>
  <si>
    <t>冯代秋</t>
    <phoneticPr fontId="1" type="noConversion"/>
  </si>
  <si>
    <t>东方灵</t>
    <phoneticPr fontId="1" type="noConversion"/>
  </si>
  <si>
    <t>濮阳寄云</t>
    <phoneticPr fontId="1" type="noConversion"/>
  </si>
  <si>
    <t>饶向薇</t>
    <phoneticPr fontId="1" type="noConversion"/>
  </si>
  <si>
    <t>华毅</t>
    <phoneticPr fontId="1" type="noConversion"/>
  </si>
  <si>
    <t>俞怜兰</t>
    <phoneticPr fontId="1" type="noConversion"/>
  </si>
  <si>
    <t>黄千蕊</t>
    <phoneticPr fontId="1" type="noConversion"/>
  </si>
  <si>
    <t>胡政勋</t>
    <phoneticPr fontId="1" type="noConversion"/>
  </si>
  <si>
    <t>岑义乐</t>
    <phoneticPr fontId="1" type="noConversion"/>
  </si>
  <si>
    <t>乔忠庆</t>
    <phoneticPr fontId="1" type="noConversion"/>
  </si>
  <si>
    <t>黄正</t>
    <phoneticPr fontId="1" type="noConversion"/>
  </si>
  <si>
    <t>连圯</t>
    <phoneticPr fontId="1" type="noConversion"/>
  </si>
  <si>
    <t>阴巧兰</t>
    <phoneticPr fontId="1" type="noConversion"/>
  </si>
  <si>
    <t>鱼友安</t>
    <phoneticPr fontId="1" type="noConversion"/>
  </si>
  <si>
    <t>贡吟</t>
    <phoneticPr fontId="1" type="noConversion"/>
  </si>
  <si>
    <t>单于依云</t>
    <phoneticPr fontId="1" type="noConversion"/>
  </si>
  <si>
    <t>宁寒梅</t>
    <phoneticPr fontId="1" type="noConversion"/>
  </si>
  <si>
    <t>阮含烟</t>
    <phoneticPr fontId="1" type="noConversion"/>
  </si>
  <si>
    <t>龙以蓝</t>
    <phoneticPr fontId="1" type="noConversion"/>
  </si>
  <si>
    <t>程银</t>
    <phoneticPr fontId="1" type="noConversion"/>
  </si>
  <si>
    <t>荣思菱</t>
    <phoneticPr fontId="1" type="noConversion"/>
  </si>
  <si>
    <t>宁曼云</t>
    <phoneticPr fontId="1" type="noConversion"/>
  </si>
  <si>
    <t>咸易骏</t>
    <phoneticPr fontId="1" type="noConversion"/>
  </si>
  <si>
    <t>明语凝</t>
    <phoneticPr fontId="1" type="noConversion"/>
  </si>
  <si>
    <t>蒋翌苗</t>
    <phoneticPr fontId="1" type="noConversion"/>
  </si>
  <si>
    <t>庞亿</t>
    <phoneticPr fontId="1" type="noConversion"/>
  </si>
  <si>
    <t>养以寒</t>
    <phoneticPr fontId="1" type="noConversion"/>
  </si>
  <si>
    <t>游秋巧</t>
    <phoneticPr fontId="1" type="noConversion"/>
  </si>
  <si>
    <t>韩语</t>
    <phoneticPr fontId="1" type="noConversion"/>
  </si>
  <si>
    <t>郁梦雪</t>
    <phoneticPr fontId="1" type="noConversion"/>
  </si>
  <si>
    <t>樊正军</t>
    <phoneticPr fontId="1" type="noConversion"/>
  </si>
  <si>
    <t>诸芷容</t>
    <phoneticPr fontId="1" type="noConversion"/>
  </si>
  <si>
    <t>杭亦齐</t>
    <phoneticPr fontId="1" type="noConversion"/>
  </si>
  <si>
    <t>贺盼秋</t>
    <phoneticPr fontId="1" type="noConversion"/>
  </si>
  <si>
    <t>张椅</t>
    <phoneticPr fontId="1" type="noConversion"/>
  </si>
  <si>
    <t>孟怀蕾</t>
    <phoneticPr fontId="1" type="noConversion"/>
  </si>
  <si>
    <t>毛晓露</t>
    <phoneticPr fontId="1" type="noConversion"/>
  </si>
  <si>
    <t>范芷蕊</t>
    <phoneticPr fontId="1" type="noConversion"/>
  </si>
  <si>
    <t>终寒梅</t>
    <phoneticPr fontId="1" type="noConversion"/>
  </si>
  <si>
    <t>薛迎梦</t>
    <phoneticPr fontId="1" type="noConversion"/>
  </si>
  <si>
    <t>钟智</t>
    <phoneticPr fontId="1" type="noConversion"/>
  </si>
  <si>
    <t>周梦凝</t>
    <phoneticPr fontId="1" type="noConversion"/>
  </si>
  <si>
    <t>蒋岚</t>
    <phoneticPr fontId="1" type="noConversion"/>
  </si>
  <si>
    <t>华文</t>
    <phoneticPr fontId="1" type="noConversion"/>
  </si>
  <si>
    <t>储宗泉</t>
    <phoneticPr fontId="1" type="noConversion"/>
  </si>
  <si>
    <t>萧志安</t>
    <phoneticPr fontId="1" type="noConversion"/>
  </si>
  <si>
    <t>陆政哲</t>
    <phoneticPr fontId="1" type="noConversion"/>
  </si>
  <si>
    <t>罗亦海</t>
    <phoneticPr fontId="1" type="noConversion"/>
  </si>
  <si>
    <t>盖易蓉</t>
    <phoneticPr fontId="1" type="noConversion"/>
  </si>
  <si>
    <t>乌泳</t>
    <phoneticPr fontId="1" type="noConversion"/>
  </si>
  <si>
    <t>房凌瑶</t>
    <phoneticPr fontId="1" type="noConversion"/>
  </si>
  <si>
    <t>鲍珍</t>
    <phoneticPr fontId="1" type="noConversion"/>
  </si>
  <si>
    <t>奚绿凝</t>
    <phoneticPr fontId="1" type="noConversion"/>
  </si>
  <si>
    <t>别怜露</t>
    <phoneticPr fontId="1" type="noConversion"/>
  </si>
  <si>
    <t>龙绿</t>
    <phoneticPr fontId="1" type="noConversion"/>
  </si>
  <si>
    <t>朱芷枫</t>
    <phoneticPr fontId="1" type="noConversion"/>
  </si>
  <si>
    <t>柳海莲</t>
    <phoneticPr fontId="1" type="noConversion"/>
  </si>
  <si>
    <t>宣涌</t>
    <phoneticPr fontId="1" type="noConversion"/>
  </si>
  <si>
    <t>蒋薇</t>
    <phoneticPr fontId="1" type="noConversion"/>
  </si>
  <si>
    <t>厉雪云</t>
    <phoneticPr fontId="1" type="noConversion"/>
  </si>
  <si>
    <t>云念芹</t>
    <phoneticPr fontId="1" type="noConversion"/>
  </si>
  <si>
    <t>窦翠萱</t>
    <phoneticPr fontId="1" type="noConversion"/>
  </si>
  <si>
    <t>宦语蝶</t>
    <phoneticPr fontId="1" type="noConversion"/>
  </si>
  <si>
    <t>颜乐彤</t>
    <phoneticPr fontId="1" type="noConversion"/>
  </si>
  <si>
    <t>郁秋翠</t>
    <phoneticPr fontId="1" type="noConversion"/>
  </si>
  <si>
    <t>羊志伟</t>
    <phoneticPr fontId="1" type="noConversion"/>
  </si>
  <si>
    <t>乔益义</t>
    <phoneticPr fontId="1" type="noConversion"/>
  </si>
  <si>
    <t>钱翌</t>
    <phoneticPr fontId="1" type="noConversion"/>
  </si>
  <si>
    <t>宰智轩</t>
    <phoneticPr fontId="1" type="noConversion"/>
  </si>
  <si>
    <t>阙新蕾</t>
    <phoneticPr fontId="1" type="noConversion"/>
  </si>
  <si>
    <t>濮曼岚</t>
    <phoneticPr fontId="1" type="noConversion"/>
  </si>
  <si>
    <t>宁子政</t>
    <phoneticPr fontId="1" type="noConversion"/>
  </si>
  <si>
    <t>荣惜雪</t>
    <phoneticPr fontId="1" type="noConversion"/>
  </si>
  <si>
    <t>阙夜之</t>
    <phoneticPr fontId="1" type="noConversion"/>
  </si>
  <si>
    <t>管远</t>
    <phoneticPr fontId="1" type="noConversion"/>
  </si>
  <si>
    <t>贺夜寒</t>
    <phoneticPr fontId="1" type="noConversion"/>
  </si>
  <si>
    <t>符兰</t>
    <phoneticPr fontId="1" type="noConversion"/>
  </si>
  <si>
    <t>虞亦风</t>
    <phoneticPr fontId="1" type="noConversion"/>
  </si>
  <si>
    <t>仲孙易南</t>
    <phoneticPr fontId="1" type="noConversion"/>
  </si>
  <si>
    <t>后震剑</t>
    <phoneticPr fontId="1" type="noConversion"/>
  </si>
  <si>
    <t>葛思烟</t>
    <phoneticPr fontId="1" type="noConversion"/>
  </si>
  <si>
    <t>白静珊</t>
    <phoneticPr fontId="1" type="noConversion"/>
  </si>
  <si>
    <t>黄夜易</t>
    <phoneticPr fontId="1" type="noConversion"/>
  </si>
  <si>
    <t>欧阳傲柔</t>
    <phoneticPr fontId="1" type="noConversion"/>
  </si>
  <si>
    <t>计香菱</t>
    <phoneticPr fontId="1" type="noConversion"/>
  </si>
  <si>
    <t>闻泽钊</t>
    <phoneticPr fontId="1" type="noConversion"/>
  </si>
  <si>
    <t>蔡怜云</t>
    <phoneticPr fontId="1" type="noConversion"/>
  </si>
  <si>
    <t>于忆香</t>
    <phoneticPr fontId="1" type="noConversion"/>
  </si>
  <si>
    <t>赖岳</t>
    <phoneticPr fontId="1" type="noConversion"/>
  </si>
  <si>
    <t>边梓琬</t>
    <phoneticPr fontId="1" type="noConversion"/>
  </si>
  <si>
    <t>淳于惜玉</t>
    <phoneticPr fontId="1" type="noConversion"/>
  </si>
  <si>
    <t>莫志强</t>
    <phoneticPr fontId="1" type="noConversion"/>
  </si>
  <si>
    <t>严椅</t>
    <phoneticPr fontId="1" type="noConversion"/>
  </si>
  <si>
    <t>荆元容</t>
    <phoneticPr fontId="1" type="noConversion"/>
  </si>
  <si>
    <t>温忆文</t>
    <phoneticPr fontId="1" type="noConversion"/>
  </si>
  <si>
    <t>方语梦</t>
    <phoneticPr fontId="1" type="noConversion"/>
  </si>
  <si>
    <t>濮阳雪曼</t>
    <phoneticPr fontId="1" type="noConversion"/>
  </si>
  <si>
    <t>文夜灵</t>
    <phoneticPr fontId="1" type="noConversion"/>
  </si>
  <si>
    <t>孟艺潼</t>
    <phoneticPr fontId="1" type="noConversion"/>
  </si>
  <si>
    <t>后冷菱</t>
    <phoneticPr fontId="1" type="noConversion"/>
  </si>
  <si>
    <t>仇跃</t>
    <phoneticPr fontId="1" type="noConversion"/>
  </si>
  <si>
    <t>须夜珍</t>
    <phoneticPr fontId="1" type="noConversion"/>
  </si>
  <si>
    <t>闻奕轩</t>
    <phoneticPr fontId="1" type="noConversion"/>
  </si>
  <si>
    <t>梅觅霜</t>
    <phoneticPr fontId="1" type="noConversion"/>
  </si>
  <si>
    <t>钱子政</t>
    <phoneticPr fontId="1" type="noConversion"/>
  </si>
  <si>
    <t>单于沛凝</t>
    <phoneticPr fontId="1" type="noConversion"/>
  </si>
  <si>
    <t>凌禹桥</t>
    <phoneticPr fontId="1" type="noConversion"/>
  </si>
  <si>
    <t>项知越</t>
    <phoneticPr fontId="1" type="noConversion"/>
  </si>
  <si>
    <t>堵亦风</t>
    <phoneticPr fontId="1" type="noConversion"/>
  </si>
  <si>
    <t>聂煜</t>
    <phoneticPr fontId="1" type="noConversion"/>
  </si>
  <si>
    <t>殴昱宁</t>
    <phoneticPr fontId="1" type="noConversion"/>
  </si>
  <si>
    <t>禄智轩</t>
    <phoneticPr fontId="1" type="noConversion"/>
  </si>
  <si>
    <t>鄂仪学</t>
    <phoneticPr fontId="1" type="noConversion"/>
  </si>
  <si>
    <t>施誉</t>
    <phoneticPr fontId="1" type="noConversion"/>
  </si>
  <si>
    <t>翁梦寒</t>
    <phoneticPr fontId="1" type="noConversion"/>
  </si>
  <si>
    <t>钟知章</t>
    <phoneticPr fontId="1" type="noConversion"/>
  </si>
  <si>
    <t>连代萱</t>
    <phoneticPr fontId="1" type="noConversion"/>
  </si>
  <si>
    <t>雷以云</t>
    <phoneticPr fontId="1" type="noConversion"/>
  </si>
  <si>
    <t>宫志嘉</t>
    <phoneticPr fontId="1" type="noConversion"/>
  </si>
  <si>
    <t>冀烨</t>
    <phoneticPr fontId="1" type="noConversion"/>
  </si>
  <si>
    <t>于忆寒</t>
    <phoneticPr fontId="1" type="noConversion"/>
  </si>
  <si>
    <t>夏以灵</t>
    <phoneticPr fontId="1" type="noConversion"/>
  </si>
  <si>
    <t>郦夜旋</t>
    <phoneticPr fontId="1" type="noConversion"/>
  </si>
  <si>
    <t>红竹</t>
    <phoneticPr fontId="1" type="noConversion"/>
  </si>
  <si>
    <t>齐夜山</t>
    <phoneticPr fontId="1" type="noConversion"/>
  </si>
  <si>
    <t>薛远</t>
    <phoneticPr fontId="1" type="noConversion"/>
  </si>
  <si>
    <t>鲍枝</t>
    <phoneticPr fontId="1" type="noConversion"/>
  </si>
  <si>
    <t>陆易蓉</t>
    <phoneticPr fontId="1" type="noConversion"/>
  </si>
  <si>
    <t>储泽文</t>
    <phoneticPr fontId="1" type="noConversion"/>
  </si>
  <si>
    <t>古忆香</t>
    <phoneticPr fontId="1" type="noConversion"/>
  </si>
  <si>
    <t>翟曼岚</t>
    <phoneticPr fontId="1" type="noConversion"/>
  </si>
  <si>
    <t>卡巧兰</t>
    <phoneticPr fontId="1" type="noConversion"/>
  </si>
  <si>
    <t>穆烨法</t>
    <phoneticPr fontId="1" type="noConversion"/>
  </si>
  <si>
    <t>东方以柳</t>
    <phoneticPr fontId="1" type="noConversion"/>
  </si>
  <si>
    <t>从长</t>
    <phoneticPr fontId="1" type="noConversion"/>
  </si>
  <si>
    <t>终易真</t>
    <phoneticPr fontId="1" type="noConversion"/>
  </si>
  <si>
    <t>屠祯</t>
    <phoneticPr fontId="1" type="noConversion"/>
  </si>
  <si>
    <t>符绮烟</t>
    <phoneticPr fontId="1" type="noConversion"/>
  </si>
  <si>
    <t>骆懿慧</t>
    <phoneticPr fontId="1" type="noConversion"/>
  </si>
  <si>
    <t>吴曼</t>
    <phoneticPr fontId="1" type="noConversion"/>
  </si>
  <si>
    <t>苗绿</t>
    <phoneticPr fontId="1" type="noConversion"/>
  </si>
  <si>
    <t>窦思烟</t>
    <phoneticPr fontId="1" type="noConversion"/>
  </si>
  <si>
    <t>那子钧</t>
    <phoneticPr fontId="1" type="noConversion"/>
  </si>
  <si>
    <t>诸玉坤</t>
    <phoneticPr fontId="1" type="noConversion"/>
  </si>
  <si>
    <t>项裕忠</t>
    <phoneticPr fontId="1" type="noConversion"/>
  </si>
  <si>
    <t>李颐</t>
    <phoneticPr fontId="1" type="noConversion"/>
  </si>
  <si>
    <t>国译</t>
    <phoneticPr fontId="1" type="noConversion"/>
  </si>
  <si>
    <t>顾迎安</t>
    <phoneticPr fontId="1" type="noConversion"/>
  </si>
  <si>
    <t>广曼</t>
    <phoneticPr fontId="1" type="noConversion"/>
  </si>
  <si>
    <t>全灵</t>
    <phoneticPr fontId="1" type="noConversion"/>
  </si>
  <si>
    <t>严以青</t>
    <phoneticPr fontId="1" type="noConversion"/>
  </si>
  <si>
    <t>宫英季</t>
    <phoneticPr fontId="1" type="noConversion"/>
  </si>
  <si>
    <t>严永升</t>
    <phoneticPr fontId="1" type="noConversion"/>
  </si>
  <si>
    <t>秦含莲</t>
    <phoneticPr fontId="1" type="noConversion"/>
  </si>
  <si>
    <t>茅禹桥</t>
    <phoneticPr fontId="1" type="noConversion"/>
  </si>
  <si>
    <t>苏怜兰</t>
    <phoneticPr fontId="1" type="noConversion"/>
  </si>
  <si>
    <t>符雪瑶</t>
    <phoneticPr fontId="1" type="noConversion"/>
  </si>
  <si>
    <t>武正军</t>
    <phoneticPr fontId="1" type="noConversion"/>
  </si>
  <si>
    <t>侯怀云</t>
    <phoneticPr fontId="1" type="noConversion"/>
  </si>
  <si>
    <t>郦幻露</t>
    <phoneticPr fontId="1" type="noConversion"/>
  </si>
  <si>
    <t>奚昭宪</t>
    <phoneticPr fontId="1" type="noConversion"/>
  </si>
  <si>
    <t>单幼菱</t>
    <phoneticPr fontId="1" type="noConversion"/>
  </si>
  <si>
    <t>蔡振宝</t>
    <phoneticPr fontId="1" type="noConversion"/>
  </si>
  <si>
    <t>殴芷枫</t>
    <phoneticPr fontId="1" type="noConversion"/>
  </si>
  <si>
    <t>庚灵</t>
    <phoneticPr fontId="1" type="noConversion"/>
  </si>
  <si>
    <t>凌永泰</t>
    <phoneticPr fontId="1" type="noConversion"/>
  </si>
  <si>
    <t>甄静珊</t>
    <phoneticPr fontId="1" type="noConversion"/>
  </si>
  <si>
    <t>韩怜露</t>
    <phoneticPr fontId="1" type="noConversion"/>
  </si>
  <si>
    <t>广幼南</t>
    <phoneticPr fontId="1" type="noConversion"/>
  </si>
  <si>
    <t>李半双</t>
    <phoneticPr fontId="1" type="noConversion"/>
  </si>
  <si>
    <t>沈志强</t>
    <phoneticPr fontId="1" type="noConversion"/>
  </si>
  <si>
    <t>冯以枫</t>
    <phoneticPr fontId="1" type="noConversion"/>
  </si>
  <si>
    <t>荆巧蕊</t>
    <phoneticPr fontId="1" type="noConversion"/>
  </si>
  <si>
    <t>欧阳仲齐</t>
    <phoneticPr fontId="1" type="noConversion"/>
  </si>
  <si>
    <t>晁义</t>
    <phoneticPr fontId="1" type="noConversion"/>
  </si>
  <si>
    <t>于晓云</t>
    <phoneticPr fontId="1" type="noConversion"/>
  </si>
  <si>
    <t>施饴</t>
    <phoneticPr fontId="1" type="noConversion"/>
  </si>
  <si>
    <t>苏泽坤</t>
    <phoneticPr fontId="1" type="noConversion"/>
  </si>
  <si>
    <t>马以白</t>
    <phoneticPr fontId="1" type="noConversion"/>
  </si>
  <si>
    <t>皇甫宗钊</t>
    <phoneticPr fontId="1" type="noConversion"/>
  </si>
  <si>
    <t>权香菱</t>
    <phoneticPr fontId="1" type="noConversion"/>
  </si>
  <si>
    <t>许夜双</t>
    <phoneticPr fontId="1" type="noConversion"/>
  </si>
  <si>
    <t>骆银</t>
    <phoneticPr fontId="1" type="noConversion"/>
  </si>
  <si>
    <t>云谕</t>
    <phoneticPr fontId="1" type="noConversion"/>
  </si>
  <si>
    <t>宁碧秋</t>
    <phoneticPr fontId="1" type="noConversion"/>
  </si>
  <si>
    <t>柏忆巧</t>
    <phoneticPr fontId="1" type="noConversion"/>
  </si>
  <si>
    <t>简寒梅</t>
    <phoneticPr fontId="1" type="noConversion"/>
  </si>
  <si>
    <t>连语蝶</t>
    <phoneticPr fontId="1" type="noConversion"/>
  </si>
  <si>
    <t>刘南</t>
    <phoneticPr fontId="1" type="noConversion"/>
  </si>
  <si>
    <t>陶梦秋</t>
    <phoneticPr fontId="1" type="noConversion"/>
  </si>
  <si>
    <t>乐雅蕊</t>
    <phoneticPr fontId="1" type="noConversion"/>
  </si>
  <si>
    <t>宁巧兰</t>
    <phoneticPr fontId="1" type="noConversion"/>
  </si>
  <si>
    <t>葛铱</t>
    <phoneticPr fontId="1" type="noConversion"/>
  </si>
  <si>
    <t>钱益义</t>
    <phoneticPr fontId="1" type="noConversion"/>
  </si>
  <si>
    <t>蔚寒云</t>
    <phoneticPr fontId="1" type="noConversion"/>
  </si>
  <si>
    <t>从艺</t>
    <phoneticPr fontId="1" type="noConversion"/>
  </si>
  <si>
    <t>班孤云</t>
    <phoneticPr fontId="1" type="noConversion"/>
  </si>
  <si>
    <t>农涌</t>
    <phoneticPr fontId="1" type="noConversion"/>
  </si>
  <si>
    <t>蒙子扬</t>
    <phoneticPr fontId="1" type="noConversion"/>
  </si>
  <si>
    <t>栾乙李</t>
    <phoneticPr fontId="1" type="noConversion"/>
  </si>
  <si>
    <t>郑又槐</t>
    <phoneticPr fontId="1" type="noConversion"/>
  </si>
  <si>
    <t>濮阳迎梦</t>
    <phoneticPr fontId="1" type="noConversion"/>
  </si>
  <si>
    <t>翟泽</t>
    <phoneticPr fontId="1" type="noConversion"/>
  </si>
  <si>
    <t>沈雪瑶</t>
    <phoneticPr fontId="1" type="noConversion"/>
  </si>
  <si>
    <t>怀夏</t>
    <phoneticPr fontId="1" type="noConversion"/>
  </si>
  <si>
    <t>牧静云</t>
    <phoneticPr fontId="1" type="noConversion"/>
  </si>
  <si>
    <t>毕海露</t>
    <phoneticPr fontId="1" type="noConversion"/>
  </si>
  <si>
    <t>翁以云</t>
    <phoneticPr fontId="1" type="noConversion"/>
  </si>
  <si>
    <t>麻业</t>
    <phoneticPr fontId="1" type="noConversion"/>
  </si>
  <si>
    <t>杭震剑</t>
    <phoneticPr fontId="1" type="noConversion"/>
  </si>
  <si>
    <t>柳涌</t>
    <phoneticPr fontId="1" type="noConversion"/>
  </si>
  <si>
    <t>寇咏衡</t>
    <phoneticPr fontId="1" type="noConversion"/>
  </si>
  <si>
    <t>耿子扬</t>
    <phoneticPr fontId="1" type="noConversion"/>
  </si>
  <si>
    <t>濮阳驿</t>
    <phoneticPr fontId="1" type="noConversion"/>
  </si>
  <si>
    <t>邬泽坤</t>
    <phoneticPr fontId="1" type="noConversion"/>
  </si>
  <si>
    <t>卓奕恺</t>
    <phoneticPr fontId="1" type="noConversion"/>
  </si>
  <si>
    <t>广巧</t>
    <phoneticPr fontId="1" type="noConversion"/>
  </si>
  <si>
    <t>庄以惟</t>
    <phoneticPr fontId="1" type="noConversion"/>
  </si>
  <si>
    <t>贝曼蕾</t>
    <phoneticPr fontId="1" type="noConversion"/>
  </si>
  <si>
    <t>籍紫蓝</t>
    <phoneticPr fontId="1" type="noConversion"/>
  </si>
  <si>
    <t>魏益义</t>
    <phoneticPr fontId="1" type="noConversion"/>
  </si>
  <si>
    <t>饶有</t>
    <phoneticPr fontId="1" type="noConversion"/>
  </si>
  <si>
    <t>蒋千琴</t>
    <phoneticPr fontId="1" type="noConversion"/>
  </si>
  <si>
    <t>单于雪珊</t>
    <phoneticPr fontId="1" type="noConversion"/>
  </si>
  <si>
    <t>时涌</t>
    <phoneticPr fontId="1" type="noConversion"/>
  </si>
  <si>
    <t>盖冬儿</t>
    <phoneticPr fontId="1" type="noConversion"/>
  </si>
  <si>
    <t>乐涵雁</t>
    <phoneticPr fontId="1" type="noConversion"/>
  </si>
  <si>
    <t>匡寄云</t>
    <phoneticPr fontId="1" type="noConversion"/>
  </si>
  <si>
    <t>咸香岚</t>
    <phoneticPr fontId="1" type="noConversion"/>
  </si>
  <si>
    <t>费峄</t>
    <phoneticPr fontId="1" type="noConversion"/>
  </si>
  <si>
    <t>阮致兴</t>
    <phoneticPr fontId="1" type="noConversion"/>
  </si>
  <si>
    <t>汤亦风</t>
    <phoneticPr fontId="1" type="noConversion"/>
  </si>
  <si>
    <t>阴沛容</t>
    <phoneticPr fontId="1" type="noConversion"/>
  </si>
  <si>
    <t>戈思烟</t>
    <phoneticPr fontId="1" type="noConversion"/>
  </si>
  <si>
    <t>阚语寒</t>
    <phoneticPr fontId="1" type="noConversion"/>
  </si>
  <si>
    <t>巴寄云</t>
    <phoneticPr fontId="1" type="noConversion"/>
  </si>
  <si>
    <t>汤夏</t>
    <phoneticPr fontId="1" type="noConversion"/>
  </si>
  <si>
    <t>淳于元</t>
    <phoneticPr fontId="1" type="noConversion"/>
  </si>
  <si>
    <t>濮阳半烟</t>
    <phoneticPr fontId="1" type="noConversion"/>
  </si>
  <si>
    <t>孟正军</t>
    <phoneticPr fontId="1" type="noConversion"/>
  </si>
  <si>
    <t>阙曼青</t>
    <phoneticPr fontId="1" type="noConversion"/>
  </si>
  <si>
    <t>罗代灵</t>
    <phoneticPr fontId="1" type="noConversion"/>
  </si>
  <si>
    <t>荆英季</t>
    <phoneticPr fontId="1" type="noConversion"/>
  </si>
  <si>
    <t>钱馨</t>
    <phoneticPr fontId="1" type="noConversion"/>
  </si>
  <si>
    <t>终昀</t>
    <phoneticPr fontId="1" type="noConversion"/>
  </si>
  <si>
    <t>应安莲</t>
    <phoneticPr fontId="1" type="noConversion"/>
  </si>
  <si>
    <t>仲孙念珊</t>
    <phoneticPr fontId="1" type="noConversion"/>
  </si>
  <si>
    <t>郁梦烟</t>
    <phoneticPr fontId="1" type="noConversion"/>
  </si>
  <si>
    <t>裴灵芙</t>
    <phoneticPr fontId="1" type="noConversion"/>
  </si>
  <si>
    <t>从小夏</t>
    <phoneticPr fontId="1" type="noConversion"/>
  </si>
  <si>
    <t>后幻露</t>
    <phoneticPr fontId="1" type="noConversion"/>
  </si>
  <si>
    <t>邱凌香</t>
    <phoneticPr fontId="1" type="noConversion"/>
  </si>
  <si>
    <t>乌玉松</t>
    <phoneticPr fontId="1" type="noConversion"/>
  </si>
  <si>
    <t>党益存</t>
    <phoneticPr fontId="1" type="noConversion"/>
  </si>
  <si>
    <t>戈乐蕊</t>
    <phoneticPr fontId="1" type="noConversion"/>
  </si>
  <si>
    <t>郦烨法</t>
    <phoneticPr fontId="1" type="noConversion"/>
  </si>
  <si>
    <t>冯致元</t>
    <phoneticPr fontId="1" type="noConversion"/>
  </si>
  <si>
    <t>陆元瑶</t>
    <phoneticPr fontId="1" type="noConversion"/>
  </si>
  <si>
    <t>咸以梅</t>
    <phoneticPr fontId="1" type="noConversion"/>
  </si>
  <si>
    <t>师烨法</t>
    <phoneticPr fontId="1" type="noConversion"/>
  </si>
  <si>
    <t>戈乐丹</t>
    <phoneticPr fontId="1" type="noConversion"/>
  </si>
  <si>
    <t>卢半香</t>
    <phoneticPr fontId="1" type="noConversion"/>
  </si>
  <si>
    <t>伏孤兰</t>
    <phoneticPr fontId="1" type="noConversion"/>
  </si>
  <si>
    <t>邹羽</t>
    <phoneticPr fontId="1" type="noConversion"/>
  </si>
  <si>
    <t>柳潆</t>
    <phoneticPr fontId="1" type="noConversion"/>
  </si>
  <si>
    <t>令狐静柔</t>
    <phoneticPr fontId="1" type="noConversion"/>
  </si>
  <si>
    <t>董烨鑫</t>
    <phoneticPr fontId="1" type="noConversion"/>
  </si>
  <si>
    <t>须芷天</t>
    <phoneticPr fontId="1" type="noConversion"/>
  </si>
  <si>
    <t>苍山菡</t>
    <phoneticPr fontId="1" type="noConversion"/>
  </si>
  <si>
    <t>应翠彤</t>
    <phoneticPr fontId="1" type="noConversion"/>
  </si>
  <si>
    <t>时永升</t>
    <phoneticPr fontId="1" type="noConversion"/>
  </si>
  <si>
    <t>容业</t>
    <phoneticPr fontId="1" type="noConversion"/>
  </si>
  <si>
    <t>屈紫蓝</t>
    <phoneticPr fontId="1" type="noConversion"/>
  </si>
  <si>
    <t>花从蓉</t>
    <phoneticPr fontId="1" type="noConversion"/>
  </si>
  <si>
    <t>宓夜灵</t>
    <phoneticPr fontId="1" type="noConversion"/>
  </si>
  <si>
    <t>郁夜易</t>
    <phoneticPr fontId="1" type="noConversion"/>
  </si>
  <si>
    <t>宫雪曼</t>
    <phoneticPr fontId="1" type="noConversion"/>
  </si>
  <si>
    <t>国夜寒</t>
    <phoneticPr fontId="1" type="noConversion"/>
  </si>
  <si>
    <t>连以柳</t>
    <phoneticPr fontId="1" type="noConversion"/>
  </si>
  <si>
    <t>盖露</t>
    <phoneticPr fontId="1" type="noConversion"/>
  </si>
  <si>
    <t>金志贤</t>
    <phoneticPr fontId="1" type="noConversion"/>
  </si>
  <si>
    <t>包涵阳</t>
    <phoneticPr fontId="1" type="noConversion"/>
  </si>
  <si>
    <t>阙以冬</t>
    <phoneticPr fontId="1" type="noConversion"/>
  </si>
  <si>
    <t>安安梦</t>
    <phoneticPr fontId="1" type="noConversion"/>
  </si>
  <si>
    <t>窦铮</t>
    <phoneticPr fontId="1" type="noConversion"/>
  </si>
  <si>
    <t>曾怀莲</t>
    <phoneticPr fontId="1" type="noConversion"/>
  </si>
  <si>
    <t>席绮雪</t>
    <phoneticPr fontId="1" type="noConversion"/>
  </si>
  <si>
    <t>巴怜露</t>
    <phoneticPr fontId="1" type="noConversion"/>
  </si>
  <si>
    <t>从仲全</t>
    <phoneticPr fontId="1" type="noConversion"/>
  </si>
  <si>
    <t>翁寒梦</t>
    <phoneticPr fontId="1" type="noConversion"/>
  </si>
  <si>
    <t>宁易骏</t>
    <phoneticPr fontId="1" type="noConversion"/>
  </si>
  <si>
    <t>彭夜云</t>
    <phoneticPr fontId="1" type="noConversion"/>
  </si>
  <si>
    <t>须亦凝</t>
    <phoneticPr fontId="1" type="noConversion"/>
  </si>
  <si>
    <t>劳知章</t>
    <phoneticPr fontId="1" type="noConversion"/>
  </si>
  <si>
    <t>宫槐</t>
    <phoneticPr fontId="1" type="noConversion"/>
  </si>
  <si>
    <t>丰冰香</t>
    <phoneticPr fontId="1" type="noConversion"/>
  </si>
  <si>
    <t>徐晔</t>
    <phoneticPr fontId="1" type="noConversion"/>
  </si>
  <si>
    <t>后芷容</t>
    <phoneticPr fontId="1" type="noConversion"/>
  </si>
  <si>
    <t>广雪瑶</t>
    <phoneticPr fontId="1" type="noConversion"/>
  </si>
  <si>
    <t>梅仲齐</t>
    <phoneticPr fontId="1" type="noConversion"/>
  </si>
  <si>
    <t>荆代秋</t>
    <phoneticPr fontId="1" type="noConversion"/>
  </si>
  <si>
    <t>郁亦天</t>
    <phoneticPr fontId="1" type="noConversion"/>
  </si>
  <si>
    <t>禄怀蕾</t>
    <phoneticPr fontId="1" type="noConversion"/>
  </si>
  <si>
    <t>庄宛秋</t>
    <phoneticPr fontId="1" type="noConversion"/>
  </si>
  <si>
    <t>终羽</t>
    <phoneticPr fontId="1" type="noConversion"/>
  </si>
  <si>
    <t>颜意</t>
    <phoneticPr fontId="1" type="noConversion"/>
  </si>
  <si>
    <t>盛壮</t>
    <phoneticPr fontId="1" type="noConversion"/>
  </si>
  <si>
    <t>贾绮露</t>
    <phoneticPr fontId="1" type="noConversion"/>
  </si>
  <si>
    <t>谢静柔</t>
    <phoneticPr fontId="1" type="noConversion"/>
  </si>
  <si>
    <t>禄长青</t>
    <phoneticPr fontId="1" type="noConversion"/>
  </si>
  <si>
    <t>韦亦天</t>
    <phoneticPr fontId="1" type="noConversion"/>
  </si>
  <si>
    <t>邹奕翔</t>
    <phoneticPr fontId="1" type="noConversion"/>
  </si>
  <si>
    <t>贝冬儿</t>
    <phoneticPr fontId="1" type="noConversion"/>
  </si>
  <si>
    <t>殴涌</t>
    <phoneticPr fontId="1" type="noConversion"/>
  </si>
  <si>
    <t>从英琦</t>
    <phoneticPr fontId="1" type="noConversion"/>
  </si>
  <si>
    <t>魏幻灵</t>
    <phoneticPr fontId="1" type="noConversion"/>
  </si>
  <si>
    <t>汤永</t>
    <phoneticPr fontId="1" type="noConversion"/>
  </si>
  <si>
    <t>轩辕碧露</t>
    <phoneticPr fontId="1" type="noConversion"/>
  </si>
  <si>
    <t>戈从蓉</t>
    <phoneticPr fontId="1" type="noConversion"/>
  </si>
  <si>
    <t>蒋紫萱</t>
    <phoneticPr fontId="1" type="noConversion"/>
  </si>
  <si>
    <t>万恨蕊</t>
    <phoneticPr fontId="1" type="noConversion"/>
  </si>
  <si>
    <t>乔紫蓝</t>
    <phoneticPr fontId="1" type="noConversion"/>
  </si>
  <si>
    <t>纪懿慧</t>
    <phoneticPr fontId="1" type="noConversion"/>
  </si>
  <si>
    <t>罗天真</t>
    <phoneticPr fontId="1" type="noConversion"/>
  </si>
  <si>
    <t>史巧云</t>
    <phoneticPr fontId="1" type="noConversion"/>
  </si>
  <si>
    <t>叶泽坤</t>
    <phoneticPr fontId="1" type="noConversion"/>
  </si>
  <si>
    <t>申怜露</t>
    <phoneticPr fontId="1" type="noConversion"/>
  </si>
  <si>
    <t>司徒诗蕾</t>
    <phoneticPr fontId="1" type="noConversion"/>
  </si>
  <si>
    <t>娄芷蕾</t>
    <phoneticPr fontId="1" type="noConversion"/>
  </si>
  <si>
    <t>宗乙洁</t>
    <phoneticPr fontId="1" type="noConversion"/>
  </si>
  <si>
    <t>童夜枫</t>
    <phoneticPr fontId="1" type="noConversion"/>
  </si>
  <si>
    <t>于新梅</t>
    <phoneticPr fontId="1" type="noConversion"/>
  </si>
  <si>
    <t>阎凝冬</t>
    <phoneticPr fontId="1" type="noConversion"/>
  </si>
  <si>
    <t>董雪云</t>
    <phoneticPr fontId="1" type="noConversion"/>
  </si>
  <si>
    <t>谭巧</t>
    <phoneticPr fontId="1" type="noConversion"/>
  </si>
  <si>
    <t>张亦天</t>
    <phoneticPr fontId="1" type="noConversion"/>
  </si>
  <si>
    <t>关宇翔</t>
    <phoneticPr fontId="1" type="noConversion"/>
  </si>
  <si>
    <t>昌宗颖</t>
    <phoneticPr fontId="1" type="noConversion"/>
  </si>
  <si>
    <t>仇仪学</t>
    <phoneticPr fontId="1" type="noConversion"/>
  </si>
  <si>
    <t>宿以蓝</t>
    <phoneticPr fontId="1" type="noConversion"/>
  </si>
  <si>
    <t>尹谕</t>
    <phoneticPr fontId="1" type="noConversion"/>
  </si>
  <si>
    <t>贝政霖</t>
    <phoneticPr fontId="1" type="noConversion"/>
  </si>
  <si>
    <t>越忆寒</t>
    <phoneticPr fontId="1" type="noConversion"/>
  </si>
  <si>
    <t>阚翠彤</t>
    <phoneticPr fontId="1" type="noConversion"/>
  </si>
  <si>
    <t>郦易云</t>
    <phoneticPr fontId="1" type="noConversion"/>
  </si>
  <si>
    <t>吕雪珍</t>
    <phoneticPr fontId="1" type="noConversion"/>
  </si>
  <si>
    <t>郦宇方</t>
    <phoneticPr fontId="1" type="noConversion"/>
  </si>
  <si>
    <t>韶乐彤</t>
    <phoneticPr fontId="1" type="noConversion"/>
  </si>
  <si>
    <t>谷碧萱</t>
    <phoneticPr fontId="1" type="noConversion"/>
  </si>
  <si>
    <t>许铱</t>
    <phoneticPr fontId="1" type="noConversion"/>
  </si>
  <si>
    <t>贾代秋</t>
    <phoneticPr fontId="1" type="noConversion"/>
  </si>
  <si>
    <t>皇甫怀蕾</t>
    <phoneticPr fontId="1" type="noConversion"/>
  </si>
  <si>
    <t>齐智文</t>
    <phoneticPr fontId="1" type="noConversion"/>
  </si>
  <si>
    <t>连傲萱</t>
    <phoneticPr fontId="1" type="noConversion"/>
  </si>
  <si>
    <t>谈乐蕊</t>
    <phoneticPr fontId="1" type="noConversion"/>
  </si>
  <si>
    <t>齐政盛</t>
    <phoneticPr fontId="1" type="noConversion"/>
  </si>
  <si>
    <t>居夜灵</t>
    <phoneticPr fontId="1" type="noConversion"/>
  </si>
  <si>
    <t>刘初晴</t>
    <phoneticPr fontId="1" type="noConversion"/>
  </si>
  <si>
    <t>潘乐萱</t>
    <phoneticPr fontId="1" type="noConversion"/>
  </si>
  <si>
    <t>蒙贞</t>
    <phoneticPr fontId="1" type="noConversion"/>
  </si>
  <si>
    <t>梅宗颖</t>
    <phoneticPr fontId="1" type="noConversion"/>
  </si>
  <si>
    <t>赫连亦凝</t>
    <phoneticPr fontId="1" type="noConversion"/>
  </si>
  <si>
    <t>简祯</t>
    <phoneticPr fontId="1" type="noConversion"/>
  </si>
  <si>
    <t>荀语芙</t>
    <phoneticPr fontId="1" type="noConversion"/>
  </si>
  <si>
    <t>凌宛秋</t>
    <phoneticPr fontId="1" type="noConversion"/>
  </si>
  <si>
    <t>谢安梦</t>
    <phoneticPr fontId="1" type="noConversion"/>
  </si>
  <si>
    <t>郁笑寒</t>
    <phoneticPr fontId="1" type="noConversion"/>
  </si>
  <si>
    <t>邹易南</t>
    <phoneticPr fontId="1" type="noConversion"/>
  </si>
  <si>
    <t>严雪珍</t>
    <phoneticPr fontId="1" type="noConversion"/>
  </si>
  <si>
    <t>栾子敬</t>
    <phoneticPr fontId="1" type="noConversion"/>
  </si>
  <si>
    <t>房芷枫</t>
    <phoneticPr fontId="1" type="noConversion"/>
  </si>
  <si>
    <t>谭醉雪</t>
    <phoneticPr fontId="1" type="noConversion"/>
  </si>
  <si>
    <t>姬亿</t>
    <phoneticPr fontId="1" type="noConversion"/>
  </si>
  <si>
    <t>穆宗钊</t>
    <phoneticPr fontId="1" type="noConversion"/>
  </si>
  <si>
    <t>车映莲</t>
    <phoneticPr fontId="1" type="noConversion"/>
  </si>
  <si>
    <t>郭镇</t>
    <phoneticPr fontId="1" type="noConversion"/>
  </si>
  <si>
    <t>濮阳曼蕾</t>
    <phoneticPr fontId="1" type="noConversion"/>
  </si>
  <si>
    <t>闻忆之</t>
    <phoneticPr fontId="1" type="noConversion"/>
  </si>
  <si>
    <t>邹政昆</t>
    <phoneticPr fontId="1" type="noConversion"/>
  </si>
  <si>
    <t>权政</t>
    <phoneticPr fontId="1" type="noConversion"/>
  </si>
  <si>
    <t>娄代芙</t>
    <phoneticPr fontId="1" type="noConversion"/>
  </si>
  <si>
    <t>刘玉松</t>
    <phoneticPr fontId="1" type="noConversion"/>
  </si>
  <si>
    <t>贾以白</t>
    <phoneticPr fontId="1" type="noConversion"/>
  </si>
  <si>
    <t>从秋翠</t>
    <phoneticPr fontId="1" type="noConversion"/>
  </si>
  <si>
    <t>淳于妤</t>
    <phoneticPr fontId="1" type="noConversion"/>
  </si>
  <si>
    <t>轩辕盼秋</t>
    <phoneticPr fontId="1" type="noConversion"/>
  </si>
  <si>
    <t>魏从凝</t>
    <phoneticPr fontId="1" type="noConversion"/>
  </si>
  <si>
    <t>长孙紫南</t>
    <phoneticPr fontId="1" type="noConversion"/>
  </si>
  <si>
    <t>养昭</t>
    <phoneticPr fontId="1" type="noConversion"/>
  </si>
  <si>
    <t>郦梓川</t>
    <phoneticPr fontId="1" type="noConversion"/>
  </si>
  <si>
    <t>荣政盛</t>
    <phoneticPr fontId="1" type="noConversion"/>
  </si>
  <si>
    <t>伍志刚</t>
    <phoneticPr fontId="1" type="noConversion"/>
  </si>
  <si>
    <t>时芷雁</t>
    <phoneticPr fontId="1" type="noConversion"/>
  </si>
  <si>
    <t>汤乐蕊</t>
    <phoneticPr fontId="1" type="noConversion"/>
  </si>
  <si>
    <t>阚海莲</t>
    <phoneticPr fontId="1" type="noConversion"/>
  </si>
  <si>
    <t>单益义</t>
    <phoneticPr fontId="1" type="noConversion"/>
  </si>
  <si>
    <t>时安梦</t>
    <phoneticPr fontId="1" type="noConversion"/>
  </si>
  <si>
    <t>毕梓川</t>
    <phoneticPr fontId="1" type="noConversion"/>
  </si>
  <si>
    <t>黄臆</t>
    <phoneticPr fontId="1" type="noConversion"/>
  </si>
  <si>
    <t>裴颖</t>
    <phoneticPr fontId="1" type="noConversion"/>
  </si>
  <si>
    <t>韦小凝</t>
    <phoneticPr fontId="1" type="noConversion"/>
  </si>
  <si>
    <t>焦仲齐</t>
    <phoneticPr fontId="1" type="noConversion"/>
  </si>
  <si>
    <t>易觅霜</t>
    <phoneticPr fontId="1" type="noConversion"/>
  </si>
  <si>
    <t>阚奕翔</t>
    <phoneticPr fontId="1" type="noConversion"/>
  </si>
  <si>
    <t>班乐蕊</t>
    <phoneticPr fontId="1" type="noConversion"/>
  </si>
  <si>
    <t>尹英杰</t>
    <phoneticPr fontId="1" type="noConversion"/>
  </si>
  <si>
    <t>后奕锴</t>
    <phoneticPr fontId="1" type="noConversion"/>
  </si>
  <si>
    <t>邬易南</t>
    <phoneticPr fontId="1" type="noConversion"/>
  </si>
  <si>
    <t>司马幻灵</t>
    <phoneticPr fontId="1" type="noConversion"/>
  </si>
  <si>
    <t>红友安</t>
    <phoneticPr fontId="1" type="noConversion"/>
  </si>
  <si>
    <t>广夜易</t>
    <phoneticPr fontId="1" type="noConversion"/>
  </si>
  <si>
    <t>平英杰</t>
    <phoneticPr fontId="1" type="noConversion"/>
  </si>
  <si>
    <t>易政勋</t>
    <phoneticPr fontId="1" type="noConversion"/>
  </si>
  <si>
    <t>童祎祎</t>
    <phoneticPr fontId="1" type="noConversion"/>
  </si>
  <si>
    <t>申屠烨鑫</t>
    <phoneticPr fontId="1" type="noConversion"/>
  </si>
  <si>
    <t>于以松</t>
    <phoneticPr fontId="1" type="noConversion"/>
  </si>
  <si>
    <t>毛巧云</t>
    <phoneticPr fontId="1" type="noConversion"/>
  </si>
  <si>
    <t>严壹</t>
    <phoneticPr fontId="1" type="noConversion"/>
  </si>
  <si>
    <t>黄芷枫</t>
    <phoneticPr fontId="1" type="noConversion"/>
  </si>
  <si>
    <t>单于灵珊</t>
    <phoneticPr fontId="1" type="noConversion"/>
  </si>
  <si>
    <t>诸泽文</t>
    <phoneticPr fontId="1" type="noConversion"/>
  </si>
  <si>
    <t>广正友</t>
    <phoneticPr fontId="1" type="noConversion"/>
  </si>
  <si>
    <t>能易莲</t>
    <phoneticPr fontId="1" type="noConversion"/>
  </si>
  <si>
    <t>宦静云</t>
    <phoneticPr fontId="1" type="noConversion"/>
  </si>
  <si>
    <t>罗奕锴</t>
    <phoneticPr fontId="1" type="noConversion"/>
  </si>
  <si>
    <t>栾念露</t>
    <phoneticPr fontId="1" type="noConversion"/>
  </si>
  <si>
    <t>轩辕禹桥</t>
    <phoneticPr fontId="1" type="noConversion"/>
  </si>
  <si>
    <t>郑平安</t>
    <phoneticPr fontId="1" type="noConversion"/>
  </si>
  <si>
    <t>钟懿慧</t>
    <phoneticPr fontId="1" type="noConversion"/>
  </si>
  <si>
    <t>粱晓云</t>
    <phoneticPr fontId="1" type="noConversion"/>
  </si>
  <si>
    <t>杨义心</t>
    <phoneticPr fontId="1" type="noConversion"/>
  </si>
  <si>
    <t>庞真</t>
    <phoneticPr fontId="1" type="noConversion"/>
  </si>
  <si>
    <t>单静珊</t>
    <phoneticPr fontId="1" type="noConversion"/>
  </si>
  <si>
    <t>杨佑</t>
    <phoneticPr fontId="1" type="noConversion"/>
  </si>
  <si>
    <t>臧义</t>
    <phoneticPr fontId="1" type="noConversion"/>
  </si>
  <si>
    <t>谭新蕾</t>
    <phoneticPr fontId="1" type="noConversion"/>
  </si>
  <si>
    <t>钟离智轩</t>
    <phoneticPr fontId="1" type="noConversion"/>
  </si>
  <si>
    <t>荣以珊</t>
    <phoneticPr fontId="1" type="noConversion"/>
  </si>
  <si>
    <t>广醉芙</t>
    <phoneticPr fontId="1" type="noConversion"/>
  </si>
  <si>
    <t>曹怜云</t>
    <phoneticPr fontId="1" type="noConversion"/>
  </si>
  <si>
    <t>咎含烟</t>
    <phoneticPr fontId="1" type="noConversion"/>
  </si>
  <si>
    <t>熊易梦</t>
    <phoneticPr fontId="1" type="noConversion"/>
  </si>
  <si>
    <t>邬易青</t>
    <phoneticPr fontId="1" type="noConversion"/>
  </si>
  <si>
    <t>那忆雁</t>
    <phoneticPr fontId="1" type="noConversion"/>
  </si>
  <si>
    <t>嵇昀铮</t>
    <phoneticPr fontId="1" type="noConversion"/>
  </si>
  <si>
    <t>边喻</t>
    <phoneticPr fontId="1" type="noConversion"/>
  </si>
  <si>
    <t>暨祎祎</t>
    <phoneticPr fontId="1" type="noConversion"/>
  </si>
  <si>
    <t>郁涵阳</t>
    <phoneticPr fontId="1" type="noConversion"/>
  </si>
  <si>
    <t>富夜岚</t>
    <phoneticPr fontId="1" type="noConversion"/>
  </si>
  <si>
    <t>经裕忠</t>
    <phoneticPr fontId="1" type="noConversion"/>
  </si>
  <si>
    <t>余勇豪</t>
    <phoneticPr fontId="1" type="noConversion"/>
  </si>
  <si>
    <t>诸幻灵</t>
    <phoneticPr fontId="1" type="noConversion"/>
  </si>
  <si>
    <t>诸葛傲薇</t>
    <phoneticPr fontId="1" type="noConversion"/>
  </si>
  <si>
    <t>申长青</t>
    <phoneticPr fontId="1" type="noConversion"/>
  </si>
  <si>
    <t>于雨竹</t>
    <phoneticPr fontId="1" type="noConversion"/>
  </si>
  <si>
    <t>劳秋荷</t>
    <phoneticPr fontId="1" type="noConversion"/>
  </si>
  <si>
    <t>顾志颖</t>
    <phoneticPr fontId="1" type="noConversion"/>
  </si>
  <si>
    <t>许笑寒</t>
    <phoneticPr fontId="1" type="noConversion"/>
  </si>
  <si>
    <t>姚誉</t>
    <phoneticPr fontId="1" type="noConversion"/>
  </si>
  <si>
    <t>庞煜炫</t>
    <phoneticPr fontId="1" type="noConversion"/>
  </si>
  <si>
    <t>禄志平</t>
    <phoneticPr fontId="1" type="noConversion"/>
  </si>
  <si>
    <t>容晓梅</t>
    <phoneticPr fontId="1" type="noConversion"/>
  </si>
  <si>
    <t>韩巧荷</t>
    <phoneticPr fontId="1" type="noConversion"/>
  </si>
  <si>
    <t>经绿蕊</t>
    <phoneticPr fontId="1" type="noConversion"/>
  </si>
  <si>
    <t>仇颐</t>
    <phoneticPr fontId="1" type="noConversion"/>
  </si>
  <si>
    <t>于半香</t>
    <phoneticPr fontId="1" type="noConversion"/>
  </si>
  <si>
    <t>左晓晴</t>
    <phoneticPr fontId="1" type="noConversion"/>
  </si>
  <si>
    <t>乐仲有</t>
    <phoneticPr fontId="1" type="noConversion"/>
  </si>
  <si>
    <t>敖晔</t>
    <phoneticPr fontId="1" type="noConversion"/>
  </si>
  <si>
    <t>熊谕</t>
    <phoneticPr fontId="1" type="noConversion"/>
  </si>
  <si>
    <t>余以青</t>
    <phoneticPr fontId="1" type="noConversion"/>
  </si>
  <si>
    <t>怀绮雪</t>
    <phoneticPr fontId="1" type="noConversion"/>
  </si>
  <si>
    <t>娄镇</t>
    <phoneticPr fontId="1" type="noConversion"/>
  </si>
  <si>
    <t>怀之瑶</t>
    <phoneticPr fontId="1" type="noConversion"/>
  </si>
  <si>
    <t>左绮露</t>
    <phoneticPr fontId="1" type="noConversion"/>
  </si>
  <si>
    <t>叶梓馨</t>
    <phoneticPr fontId="1" type="noConversion"/>
  </si>
  <si>
    <t>骆永升</t>
    <phoneticPr fontId="1" type="noConversion"/>
  </si>
  <si>
    <t>仲烨</t>
    <phoneticPr fontId="1" type="noConversion"/>
  </si>
  <si>
    <t>乔思兰</t>
    <phoneticPr fontId="1" type="noConversion"/>
  </si>
  <si>
    <t>华振豪</t>
    <phoneticPr fontId="1" type="noConversion"/>
  </si>
  <si>
    <t>伍泽宇</t>
    <phoneticPr fontId="1" type="noConversion"/>
  </si>
  <si>
    <t>蓝雪珍</t>
    <phoneticPr fontId="1" type="noConversion"/>
  </si>
  <si>
    <t>阚羿衍</t>
    <phoneticPr fontId="1" type="noConversion"/>
  </si>
  <si>
    <t>毕以枫</t>
    <phoneticPr fontId="1" type="noConversion"/>
  </si>
  <si>
    <t>罗菱</t>
    <phoneticPr fontId="1" type="noConversion"/>
  </si>
  <si>
    <t>梅诗蕾</t>
    <phoneticPr fontId="1" type="noConversion"/>
  </si>
  <si>
    <t>游忆文</t>
    <phoneticPr fontId="1" type="noConversion"/>
  </si>
  <si>
    <t>窦永泰</t>
    <phoneticPr fontId="1" type="noConversion"/>
  </si>
  <si>
    <t>丰乙</t>
    <phoneticPr fontId="1" type="noConversion"/>
  </si>
  <si>
    <t>仇凝云</t>
    <phoneticPr fontId="1" type="noConversion"/>
  </si>
  <si>
    <t>宁以珊</t>
    <phoneticPr fontId="1" type="noConversion"/>
  </si>
  <si>
    <t>滑晓梅</t>
    <phoneticPr fontId="1" type="noConversion"/>
  </si>
  <si>
    <t>阙友安</t>
    <phoneticPr fontId="1" type="noConversion"/>
  </si>
  <si>
    <t>毕志成</t>
    <phoneticPr fontId="1" type="noConversion"/>
  </si>
  <si>
    <t>宣冰兰</t>
    <phoneticPr fontId="1" type="noConversion"/>
  </si>
  <si>
    <t>计紫萱</t>
    <phoneticPr fontId="1" type="noConversion"/>
  </si>
  <si>
    <t>诸志成</t>
    <phoneticPr fontId="1" type="noConversion"/>
  </si>
  <si>
    <t>荀怀莲</t>
    <phoneticPr fontId="1" type="noConversion"/>
  </si>
  <si>
    <t>黄禹桥</t>
    <phoneticPr fontId="1" type="noConversion"/>
  </si>
  <si>
    <t>平仪学</t>
    <phoneticPr fontId="1" type="noConversion"/>
  </si>
  <si>
    <t>樊智钧</t>
    <phoneticPr fontId="1" type="noConversion"/>
  </si>
  <si>
    <t>蒙静珊</t>
    <phoneticPr fontId="1" type="noConversion"/>
  </si>
  <si>
    <t>夏颐</t>
    <phoneticPr fontId="1" type="noConversion"/>
  </si>
  <si>
    <t>聂雁</t>
    <phoneticPr fontId="1" type="noConversion"/>
  </si>
  <si>
    <t>上官安莲</t>
    <phoneticPr fontId="1" type="noConversion"/>
  </si>
  <si>
    <t>华跃</t>
    <phoneticPr fontId="1" type="noConversion"/>
  </si>
  <si>
    <t>东亦春</t>
    <phoneticPr fontId="1" type="noConversion"/>
  </si>
  <si>
    <t>郏逸昆</t>
    <phoneticPr fontId="1" type="noConversion"/>
  </si>
  <si>
    <t>蓝正军</t>
    <phoneticPr fontId="1" type="noConversion"/>
  </si>
  <si>
    <t>燕忆香</t>
    <phoneticPr fontId="1" type="noConversion"/>
  </si>
  <si>
    <t>罗书瑶</t>
    <phoneticPr fontId="1" type="noConversion"/>
  </si>
  <si>
    <t>厉沛容</t>
    <phoneticPr fontId="1" type="noConversion"/>
  </si>
  <si>
    <t>宣银</t>
    <phoneticPr fontId="1" type="noConversion"/>
  </si>
  <si>
    <t>习蓝</t>
    <phoneticPr fontId="1" type="noConversion"/>
  </si>
  <si>
    <t>太叔奕锴</t>
    <phoneticPr fontId="1" type="noConversion"/>
  </si>
  <si>
    <t>金远</t>
    <phoneticPr fontId="1" type="noConversion"/>
  </si>
  <si>
    <t>卜半香</t>
    <phoneticPr fontId="1" type="noConversion"/>
  </si>
  <si>
    <t>惠运</t>
    <phoneticPr fontId="1" type="noConversion"/>
  </si>
  <si>
    <t>庄壮</t>
    <phoneticPr fontId="1" type="noConversion"/>
  </si>
  <si>
    <t>暨曼云</t>
    <phoneticPr fontId="1" type="noConversion"/>
  </si>
  <si>
    <t>诸奕恺</t>
    <phoneticPr fontId="1" type="noConversion"/>
  </si>
  <si>
    <t>赖以晴</t>
    <phoneticPr fontId="1" type="noConversion"/>
  </si>
  <si>
    <t>严书芹</t>
    <phoneticPr fontId="1" type="noConversion"/>
  </si>
  <si>
    <t>武巧兰</t>
    <phoneticPr fontId="1" type="noConversion"/>
  </si>
  <si>
    <t>国亦柏</t>
    <phoneticPr fontId="1" type="noConversion"/>
  </si>
  <si>
    <t>谢南松</t>
    <phoneticPr fontId="1" type="noConversion"/>
  </si>
  <si>
    <t>单香巧</t>
    <phoneticPr fontId="1" type="noConversion"/>
  </si>
  <si>
    <t>郁以安</t>
    <phoneticPr fontId="1" type="noConversion"/>
  </si>
  <si>
    <t>诸致宏</t>
    <phoneticPr fontId="1" type="noConversion"/>
  </si>
  <si>
    <t>廖怀萱</t>
    <phoneticPr fontId="1" type="noConversion"/>
  </si>
  <si>
    <t>邹沂洲</t>
    <phoneticPr fontId="1" type="noConversion"/>
  </si>
  <si>
    <t>蒋笑寒</t>
    <phoneticPr fontId="1" type="noConversion"/>
  </si>
  <si>
    <t>长孙幼荷</t>
    <phoneticPr fontId="1" type="noConversion"/>
  </si>
  <si>
    <t>盖宗泉</t>
    <phoneticPr fontId="1" type="noConversion"/>
  </si>
  <si>
    <t>卫元容</t>
    <phoneticPr fontId="1" type="noConversion"/>
  </si>
  <si>
    <t>尉迟灵萱</t>
    <phoneticPr fontId="1" type="noConversion"/>
  </si>
  <si>
    <t>颜含烟</t>
    <phoneticPr fontId="1" type="noConversion"/>
  </si>
  <si>
    <t>鲍逸跃</t>
    <phoneticPr fontId="1" type="noConversion"/>
  </si>
  <si>
    <t>宿涌</t>
    <phoneticPr fontId="1" type="noConversion"/>
  </si>
  <si>
    <t>齐曼雁</t>
    <phoneticPr fontId="1" type="noConversion"/>
  </si>
  <si>
    <t>容泽坤</t>
    <phoneticPr fontId="1" type="noConversion"/>
  </si>
  <si>
    <t>冀乙洁</t>
    <phoneticPr fontId="1" type="noConversion"/>
  </si>
  <si>
    <t>郦思兰</t>
    <phoneticPr fontId="1" type="noConversion"/>
  </si>
  <si>
    <t>阎忆巧</t>
    <phoneticPr fontId="1" type="noConversion"/>
  </si>
  <si>
    <t>乔冰烟</t>
    <phoneticPr fontId="1" type="noConversion"/>
  </si>
  <si>
    <t>苍伊希</t>
    <phoneticPr fontId="1" type="noConversion"/>
  </si>
  <si>
    <t>蔡荧</t>
    <phoneticPr fontId="1" type="noConversion"/>
  </si>
  <si>
    <t>方乐蓉</t>
    <phoneticPr fontId="1" type="noConversion"/>
  </si>
  <si>
    <t>终亦松</t>
    <phoneticPr fontId="1" type="noConversion"/>
  </si>
  <si>
    <t>范枝</t>
    <phoneticPr fontId="1" type="noConversion"/>
  </si>
  <si>
    <t>赫连涵梅</t>
    <phoneticPr fontId="1" type="noConversion"/>
  </si>
  <si>
    <t>公志强</t>
    <phoneticPr fontId="1" type="noConversion"/>
  </si>
  <si>
    <t>荆冰夏</t>
    <phoneticPr fontId="1" type="noConversion"/>
  </si>
  <si>
    <t>窦怀蕾</t>
    <phoneticPr fontId="1" type="noConversion"/>
  </si>
  <si>
    <t>纪增</t>
    <phoneticPr fontId="1" type="noConversion"/>
  </si>
  <si>
    <t>国仪学</t>
    <phoneticPr fontId="1" type="noConversion"/>
  </si>
  <si>
    <t>徐钏</t>
    <phoneticPr fontId="1" type="noConversion"/>
  </si>
  <si>
    <t>艾昱宁</t>
    <phoneticPr fontId="1" type="noConversion"/>
  </si>
  <si>
    <t>禹以蓝</t>
    <phoneticPr fontId="1" type="noConversion"/>
  </si>
  <si>
    <t>蓝振群</t>
    <phoneticPr fontId="1" type="noConversion"/>
  </si>
  <si>
    <t>喻远</t>
    <phoneticPr fontId="1" type="noConversion"/>
  </si>
  <si>
    <t>严易莲</t>
    <phoneticPr fontId="1" type="noConversion"/>
  </si>
  <si>
    <t>邢寒梦</t>
    <phoneticPr fontId="1" type="noConversion"/>
  </si>
  <si>
    <t>扶潆</t>
    <phoneticPr fontId="1" type="noConversion"/>
  </si>
  <si>
    <t>高易莲</t>
    <phoneticPr fontId="1" type="noConversion"/>
  </si>
  <si>
    <t>谷怜露</t>
    <phoneticPr fontId="1" type="noConversion"/>
  </si>
  <si>
    <t>邹冬儿</t>
    <phoneticPr fontId="1" type="noConversion"/>
  </si>
  <si>
    <t>蔺永泰</t>
    <phoneticPr fontId="1" type="noConversion"/>
  </si>
  <si>
    <t>骆雪莲</t>
    <phoneticPr fontId="1" type="noConversion"/>
  </si>
  <si>
    <t>栾翌苗</t>
    <phoneticPr fontId="1" type="noConversion"/>
  </si>
  <si>
    <t>郁幼荷</t>
    <phoneticPr fontId="1" type="noConversion"/>
  </si>
  <si>
    <t>卜碧春</t>
    <phoneticPr fontId="1" type="noConversion"/>
  </si>
  <si>
    <t>邴以蓝</t>
    <phoneticPr fontId="1" type="noConversion"/>
  </si>
  <si>
    <t>欧阳碧露</t>
    <phoneticPr fontId="1" type="noConversion"/>
  </si>
  <si>
    <t>华亦春</t>
    <phoneticPr fontId="1" type="noConversion"/>
  </si>
  <si>
    <t>吕忠</t>
    <phoneticPr fontId="1" type="noConversion"/>
  </si>
  <si>
    <t>劳南霜</t>
    <phoneticPr fontId="1" type="noConversion"/>
  </si>
  <si>
    <t>聂伊希</t>
    <phoneticPr fontId="1" type="noConversion"/>
  </si>
  <si>
    <t>江半烟</t>
    <phoneticPr fontId="1" type="noConversion"/>
  </si>
  <si>
    <t>匡子轩</t>
    <phoneticPr fontId="1" type="noConversion"/>
  </si>
  <si>
    <t>卜紫山</t>
    <phoneticPr fontId="1" type="noConversion"/>
  </si>
  <si>
    <t>蒋夜春</t>
    <phoneticPr fontId="1" type="noConversion"/>
  </si>
  <si>
    <t>澹台泽钊</t>
    <phoneticPr fontId="1" type="noConversion"/>
  </si>
  <si>
    <t>吕巧蕊</t>
    <phoneticPr fontId="1" type="noConversion"/>
  </si>
  <si>
    <t>阙冷荷</t>
    <phoneticPr fontId="1" type="noConversion"/>
  </si>
  <si>
    <t>宿易梦</t>
    <phoneticPr fontId="1" type="noConversion"/>
  </si>
  <si>
    <t>澹台震剑</t>
    <phoneticPr fontId="1" type="noConversion"/>
  </si>
  <si>
    <t>郏元蝶</t>
    <phoneticPr fontId="1" type="noConversion"/>
  </si>
  <si>
    <t>汲芷枫</t>
    <phoneticPr fontId="1" type="noConversion"/>
  </si>
  <si>
    <t>万俟芷荷</t>
    <phoneticPr fontId="1" type="noConversion"/>
  </si>
  <si>
    <t>郁海莲</t>
    <phoneticPr fontId="1" type="noConversion"/>
  </si>
  <si>
    <t>杨芷蕾</t>
    <phoneticPr fontId="1" type="noConversion"/>
  </si>
  <si>
    <t>荣雨梅</t>
    <phoneticPr fontId="1" type="noConversion"/>
  </si>
  <si>
    <t>童语蝶</t>
    <phoneticPr fontId="1" type="noConversion"/>
  </si>
  <si>
    <t>查以枫</t>
    <phoneticPr fontId="1" type="noConversion"/>
  </si>
  <si>
    <t>衡绿蕊</t>
    <phoneticPr fontId="1" type="noConversion"/>
  </si>
  <si>
    <t>祁铮川</t>
    <phoneticPr fontId="1" type="noConversion"/>
  </si>
  <si>
    <t>和笑灵</t>
    <phoneticPr fontId="1" type="noConversion"/>
  </si>
  <si>
    <t>项雪曼</t>
    <phoneticPr fontId="1" type="noConversion"/>
  </si>
  <si>
    <t>惠怀萱</t>
    <phoneticPr fontId="1" type="noConversion"/>
  </si>
  <si>
    <t>万念芹</t>
    <phoneticPr fontId="1" type="noConversion"/>
  </si>
  <si>
    <t>卢夜旋</t>
    <phoneticPr fontId="1" type="noConversion"/>
  </si>
  <si>
    <t>于以山</t>
    <phoneticPr fontId="1" type="noConversion"/>
  </si>
  <si>
    <t>全镇安</t>
    <phoneticPr fontId="1" type="noConversion"/>
  </si>
  <si>
    <t>毕秋儿</t>
    <phoneticPr fontId="1" type="noConversion"/>
  </si>
  <si>
    <t>师小竹</t>
    <phoneticPr fontId="1" type="noConversion"/>
  </si>
  <si>
    <t>车依珊</t>
    <phoneticPr fontId="1" type="noConversion"/>
  </si>
  <si>
    <t>权煜炫</t>
    <phoneticPr fontId="1" type="noConversion"/>
  </si>
  <si>
    <t>卡英杰</t>
    <phoneticPr fontId="1" type="noConversion"/>
  </si>
  <si>
    <t>龙紫真</t>
    <phoneticPr fontId="1" type="noConversion"/>
  </si>
  <si>
    <t>张医</t>
    <phoneticPr fontId="1" type="noConversion"/>
  </si>
  <si>
    <t>吕凝冬</t>
    <phoneticPr fontId="1" type="noConversion"/>
  </si>
  <si>
    <t>轩辕文</t>
    <phoneticPr fontId="1" type="noConversion"/>
  </si>
  <si>
    <t>纪含灵</t>
    <phoneticPr fontId="1" type="noConversion"/>
  </si>
  <si>
    <t>丰元芹</t>
    <phoneticPr fontId="1" type="noConversion"/>
  </si>
  <si>
    <t>上官夜灵</t>
    <phoneticPr fontId="1" type="noConversion"/>
  </si>
  <si>
    <t>苏宗</t>
    <phoneticPr fontId="1" type="noConversion"/>
  </si>
  <si>
    <t>姬怀萱</t>
    <phoneticPr fontId="1" type="noConversion"/>
  </si>
  <si>
    <t>东方绿蕊</t>
    <phoneticPr fontId="1" type="noConversion"/>
  </si>
  <si>
    <t>索筑</t>
    <phoneticPr fontId="1" type="noConversion"/>
  </si>
  <si>
    <t>荣忠舜</t>
    <phoneticPr fontId="1" type="noConversion"/>
  </si>
  <si>
    <t>沈千兰</t>
    <phoneticPr fontId="1" type="noConversion"/>
  </si>
  <si>
    <t>古语芙</t>
    <phoneticPr fontId="1" type="noConversion"/>
  </si>
  <si>
    <t>慕容语凝</t>
    <phoneticPr fontId="1" type="noConversion"/>
  </si>
  <si>
    <t>严灵薇</t>
    <phoneticPr fontId="1" type="noConversion"/>
  </si>
  <si>
    <t>祁晓梅</t>
    <phoneticPr fontId="1" type="noConversion"/>
  </si>
  <si>
    <t>计以双</t>
    <phoneticPr fontId="1" type="noConversion"/>
  </si>
  <si>
    <t>温迎</t>
    <phoneticPr fontId="1" type="noConversion"/>
  </si>
  <si>
    <t>李夜枫</t>
    <phoneticPr fontId="1" type="noConversion"/>
  </si>
  <si>
    <t>红沂洲</t>
    <phoneticPr fontId="1" type="noConversion"/>
  </si>
  <si>
    <t>丰漪</t>
    <phoneticPr fontId="1" type="noConversion"/>
  </si>
  <si>
    <t>殴幻露</t>
    <phoneticPr fontId="1" type="noConversion"/>
  </si>
  <si>
    <t>荆仪</t>
    <phoneticPr fontId="1" type="noConversion"/>
  </si>
  <si>
    <t>盖易亦</t>
    <phoneticPr fontId="1" type="noConversion"/>
  </si>
  <si>
    <t>劳以枫</t>
    <phoneticPr fontId="1" type="noConversion"/>
  </si>
  <si>
    <t>牧绿莲</t>
    <phoneticPr fontId="1" type="noConversion"/>
  </si>
  <si>
    <t>冉曼岚</t>
    <phoneticPr fontId="1" type="noConversion"/>
  </si>
  <si>
    <t>邴乐蕊</t>
    <phoneticPr fontId="1" type="noConversion"/>
  </si>
  <si>
    <t>赫连志文</t>
    <phoneticPr fontId="1" type="noConversion"/>
  </si>
  <si>
    <t>池易梦</t>
    <phoneticPr fontId="1" type="noConversion"/>
  </si>
  <si>
    <t>殷碧灵</t>
    <phoneticPr fontId="1" type="noConversion"/>
  </si>
  <si>
    <t>霍怜露</t>
    <phoneticPr fontId="1" type="noConversion"/>
  </si>
  <si>
    <t>荆郁文</t>
    <phoneticPr fontId="1" type="noConversion"/>
  </si>
  <si>
    <t>石正发</t>
    <phoneticPr fontId="1" type="noConversion"/>
  </si>
  <si>
    <t>须懿熹</t>
    <phoneticPr fontId="1" type="noConversion"/>
  </si>
  <si>
    <t>鲁晓露</t>
    <phoneticPr fontId="1" type="noConversion"/>
  </si>
  <si>
    <t>谷冰菱</t>
    <phoneticPr fontId="1" type="noConversion"/>
  </si>
  <si>
    <t>牧从蓉</t>
    <phoneticPr fontId="1" type="noConversion"/>
  </si>
  <si>
    <t>戈半烟</t>
    <phoneticPr fontId="1" type="noConversion"/>
  </si>
  <si>
    <t>郦屹</t>
    <phoneticPr fontId="1" type="noConversion"/>
  </si>
  <si>
    <t>淳于雪晴</t>
    <phoneticPr fontId="1" type="noConversion"/>
  </si>
  <si>
    <t>萧丹亦</t>
    <phoneticPr fontId="1" type="noConversion"/>
  </si>
  <si>
    <t>储惜萱</t>
    <phoneticPr fontId="1" type="noConversion"/>
  </si>
  <si>
    <t>封镇安</t>
    <phoneticPr fontId="1" type="noConversion"/>
  </si>
  <si>
    <t>那峄</t>
    <phoneticPr fontId="1" type="noConversion"/>
  </si>
  <si>
    <t>鲍小琴</t>
    <phoneticPr fontId="1" type="noConversion"/>
  </si>
  <si>
    <t>薄云</t>
    <phoneticPr fontId="1" type="noConversion"/>
  </si>
  <si>
    <t>国翊</t>
    <phoneticPr fontId="1" type="noConversion"/>
  </si>
  <si>
    <t>东方易真</t>
    <phoneticPr fontId="1" type="noConversion"/>
  </si>
  <si>
    <t>经云</t>
    <phoneticPr fontId="1" type="noConversion"/>
  </si>
  <si>
    <t>东易松</t>
    <phoneticPr fontId="1" type="noConversion"/>
  </si>
  <si>
    <t>苍若曼</t>
    <phoneticPr fontId="1" type="noConversion"/>
  </si>
  <si>
    <t>莫千兰</t>
    <phoneticPr fontId="1" type="noConversion"/>
  </si>
  <si>
    <t>谈小天</t>
    <phoneticPr fontId="1" type="noConversion"/>
  </si>
  <si>
    <t>杨益义</t>
    <phoneticPr fontId="1" type="noConversion"/>
  </si>
  <si>
    <t>齐英琦</t>
    <phoneticPr fontId="1" type="noConversion"/>
  </si>
  <si>
    <t>殴冰香</t>
    <phoneticPr fontId="1" type="noConversion"/>
  </si>
  <si>
    <t>傅曼岚</t>
    <phoneticPr fontId="1" type="noConversion"/>
  </si>
  <si>
    <t>咸泽振</t>
    <phoneticPr fontId="1" type="noConversion"/>
  </si>
  <si>
    <t>轩辕依云</t>
    <phoneticPr fontId="1" type="noConversion"/>
  </si>
  <si>
    <t>孙智法</t>
    <phoneticPr fontId="1" type="noConversion"/>
  </si>
  <si>
    <t>艾海莲</t>
    <phoneticPr fontId="1" type="noConversion"/>
  </si>
  <si>
    <t>单于奕君</t>
    <phoneticPr fontId="1" type="noConversion"/>
  </si>
  <si>
    <t>谢绮莲</t>
    <phoneticPr fontId="1" type="noConversion"/>
  </si>
  <si>
    <t>夏铮川</t>
    <phoneticPr fontId="1" type="noConversion"/>
  </si>
  <si>
    <t>司马冰岚</t>
    <phoneticPr fontId="1" type="noConversion"/>
  </si>
  <si>
    <t>卫夜珍</t>
    <phoneticPr fontId="1" type="noConversion"/>
  </si>
  <si>
    <t>毕盼香</t>
    <phoneticPr fontId="1" type="noConversion"/>
  </si>
  <si>
    <t>阚泽坤</t>
    <phoneticPr fontId="1" type="noConversion"/>
  </si>
  <si>
    <t>阙志豪</t>
    <phoneticPr fontId="1" type="noConversion"/>
  </si>
  <si>
    <t>冉志强</t>
    <phoneticPr fontId="1" type="noConversion"/>
  </si>
  <si>
    <t>万俟真</t>
    <phoneticPr fontId="1" type="noConversion"/>
  </si>
  <si>
    <t>蒙寒梦</t>
    <phoneticPr fontId="1" type="noConversion"/>
  </si>
  <si>
    <t>谷芷容</t>
    <phoneticPr fontId="1" type="noConversion"/>
  </si>
  <si>
    <t>吴永安</t>
    <phoneticPr fontId="1" type="noConversion"/>
  </si>
  <si>
    <t>广曼青</t>
    <phoneticPr fontId="1" type="noConversion"/>
  </si>
  <si>
    <t>诸伶</t>
    <phoneticPr fontId="1" type="noConversion"/>
  </si>
  <si>
    <t>毕雪</t>
    <phoneticPr fontId="1" type="noConversion"/>
  </si>
  <si>
    <t>荀子云</t>
    <phoneticPr fontId="1" type="noConversion"/>
  </si>
  <si>
    <t>晏梦秋</t>
    <phoneticPr fontId="1" type="noConversion"/>
  </si>
  <si>
    <t>姜映莲</t>
    <phoneticPr fontId="1" type="noConversion"/>
  </si>
  <si>
    <t>李冬儿</t>
    <phoneticPr fontId="1" type="noConversion"/>
  </si>
  <si>
    <t>堵绮烟</t>
    <phoneticPr fontId="1" type="noConversion"/>
  </si>
  <si>
    <t>鲍香菱</t>
    <phoneticPr fontId="1" type="noConversion"/>
  </si>
  <si>
    <t>桓乙洁</t>
    <phoneticPr fontId="1" type="noConversion"/>
  </si>
  <si>
    <t>马振荣</t>
    <phoneticPr fontId="1" type="noConversion"/>
  </si>
  <si>
    <t>齐丹彤</t>
    <phoneticPr fontId="1" type="noConversion"/>
  </si>
  <si>
    <t>魏正发</t>
    <phoneticPr fontId="1" type="noConversion"/>
  </si>
  <si>
    <t>史雪云</t>
    <phoneticPr fontId="1" type="noConversion"/>
  </si>
  <si>
    <t>怀振峰</t>
    <phoneticPr fontId="1" type="noConversion"/>
  </si>
  <si>
    <t>卫智轩</t>
    <phoneticPr fontId="1" type="noConversion"/>
  </si>
  <si>
    <t>后易松</t>
    <phoneticPr fontId="1" type="noConversion"/>
  </si>
  <si>
    <t>阚凌瑶</t>
    <phoneticPr fontId="1" type="noConversion"/>
  </si>
  <si>
    <t>盖亦柏</t>
    <phoneticPr fontId="1" type="noConversion"/>
  </si>
  <si>
    <t>窦子墨</t>
    <phoneticPr fontId="1" type="noConversion"/>
  </si>
  <si>
    <t>宣以蓝</t>
    <phoneticPr fontId="1" type="noConversion"/>
  </si>
  <si>
    <t>熊晓露</t>
    <phoneticPr fontId="1" type="noConversion"/>
  </si>
  <si>
    <t>贾妙芙</t>
    <phoneticPr fontId="1" type="noConversion"/>
  </si>
  <si>
    <t>萧诗晴</t>
    <phoneticPr fontId="1" type="noConversion"/>
  </si>
  <si>
    <t>能梦雪</t>
    <phoneticPr fontId="1" type="noConversion"/>
  </si>
  <si>
    <t>农智睿</t>
    <phoneticPr fontId="1" type="noConversion"/>
  </si>
  <si>
    <t>关侑</t>
    <phoneticPr fontId="1" type="noConversion"/>
  </si>
  <si>
    <t>隆乐蓉</t>
    <phoneticPr fontId="1" type="noConversion"/>
  </si>
  <si>
    <t>蒋致宏</t>
    <phoneticPr fontId="1" type="noConversion"/>
  </si>
  <si>
    <t>范绿莲</t>
    <phoneticPr fontId="1" type="noConversion"/>
  </si>
  <si>
    <t>曾香岚</t>
    <phoneticPr fontId="1" type="noConversion"/>
  </si>
  <si>
    <t>范裕忠</t>
    <phoneticPr fontId="1" type="noConversion"/>
  </si>
  <si>
    <t>和凌瑶</t>
    <phoneticPr fontId="1" type="noConversion"/>
  </si>
  <si>
    <t>童岳</t>
    <phoneticPr fontId="1" type="noConversion"/>
  </si>
  <si>
    <t>翟亿</t>
    <phoneticPr fontId="1" type="noConversion"/>
  </si>
  <si>
    <t>齐宗颖</t>
    <phoneticPr fontId="1" type="noConversion"/>
  </si>
  <si>
    <t>毛灵萱</t>
    <phoneticPr fontId="1" type="noConversion"/>
  </si>
  <si>
    <t>臧半双</t>
    <phoneticPr fontId="1" type="noConversion"/>
  </si>
  <si>
    <t>国忆香</t>
    <phoneticPr fontId="1" type="noConversion"/>
  </si>
  <si>
    <t>苏雨寒</t>
    <phoneticPr fontId="1" type="noConversion"/>
  </si>
  <si>
    <t>籍怀蕾</t>
    <phoneticPr fontId="1" type="noConversion"/>
  </si>
  <si>
    <t>养永修</t>
    <phoneticPr fontId="1" type="noConversion"/>
  </si>
  <si>
    <t>乔梦玉</t>
    <phoneticPr fontId="1" type="noConversion"/>
  </si>
  <si>
    <t>查医</t>
    <phoneticPr fontId="1" type="noConversion"/>
  </si>
  <si>
    <t>殴冰兰</t>
    <phoneticPr fontId="1" type="noConversion"/>
  </si>
  <si>
    <t>濮阳志靖</t>
    <phoneticPr fontId="1" type="noConversion"/>
  </si>
  <si>
    <t>陆紫雪</t>
    <phoneticPr fontId="1" type="noConversion"/>
  </si>
  <si>
    <t>易正军</t>
    <phoneticPr fontId="1" type="noConversion"/>
  </si>
  <si>
    <t>吴馨</t>
    <phoneticPr fontId="1" type="noConversion"/>
  </si>
  <si>
    <t>舒仪</t>
    <phoneticPr fontId="1" type="noConversion"/>
  </si>
  <si>
    <t>麻子钧</t>
    <phoneticPr fontId="1" type="noConversion"/>
  </si>
  <si>
    <t>党毅音</t>
    <phoneticPr fontId="1" type="noConversion"/>
  </si>
  <si>
    <t>长孙夜梅</t>
    <phoneticPr fontId="1" type="noConversion"/>
  </si>
  <si>
    <t>丰云</t>
    <phoneticPr fontId="1" type="noConversion"/>
  </si>
  <si>
    <t>钱志文</t>
    <phoneticPr fontId="1" type="noConversion"/>
  </si>
  <si>
    <t>和觅霜</t>
    <phoneticPr fontId="1" type="noConversion"/>
  </si>
  <si>
    <t>应振峰</t>
    <phoneticPr fontId="1" type="noConversion"/>
  </si>
  <si>
    <t>刁长青</t>
    <phoneticPr fontId="1" type="noConversion"/>
  </si>
  <si>
    <t>计以旋</t>
    <phoneticPr fontId="1" type="noConversion"/>
  </si>
  <si>
    <t>禹昱宁</t>
    <phoneticPr fontId="1" type="noConversion"/>
  </si>
  <si>
    <t>虞以桦</t>
    <phoneticPr fontId="1" type="noConversion"/>
  </si>
  <si>
    <t>甘予绍</t>
    <phoneticPr fontId="1" type="noConversion"/>
  </si>
  <si>
    <t>贡绮晴</t>
    <phoneticPr fontId="1" type="noConversion"/>
  </si>
  <si>
    <t>劳政勋</t>
    <phoneticPr fontId="1" type="noConversion"/>
  </si>
  <si>
    <t>姜烨</t>
    <phoneticPr fontId="1" type="noConversion"/>
  </si>
  <si>
    <t>马傲霜</t>
    <phoneticPr fontId="1" type="noConversion"/>
  </si>
  <si>
    <t>单于翠菡</t>
    <phoneticPr fontId="1" type="noConversion"/>
  </si>
  <si>
    <t>司空镇</t>
    <phoneticPr fontId="1" type="noConversion"/>
  </si>
  <si>
    <t>钟芷枫</t>
    <phoneticPr fontId="1" type="noConversion"/>
  </si>
  <si>
    <t>东碧灵</t>
    <phoneticPr fontId="1" type="noConversion"/>
  </si>
  <si>
    <t>史乐蕊</t>
    <phoneticPr fontId="1" type="noConversion"/>
  </si>
  <si>
    <t>查潆</t>
    <phoneticPr fontId="1" type="noConversion"/>
  </si>
  <si>
    <t>栾雪珍</t>
    <phoneticPr fontId="1" type="noConversion"/>
  </si>
  <si>
    <t>杨香</t>
    <phoneticPr fontId="1" type="noConversion"/>
  </si>
  <si>
    <t>管忠庆</t>
    <phoneticPr fontId="1" type="noConversion"/>
  </si>
  <si>
    <t>须夜</t>
    <phoneticPr fontId="1" type="noConversion"/>
  </si>
  <si>
    <t>裴镇</t>
    <phoneticPr fontId="1" type="noConversion"/>
  </si>
  <si>
    <t>陈义心</t>
    <phoneticPr fontId="1" type="noConversion"/>
  </si>
  <si>
    <t>顾怀莲</t>
    <phoneticPr fontId="1" type="noConversion"/>
  </si>
  <si>
    <t>盖毅</t>
    <phoneticPr fontId="1" type="noConversion"/>
  </si>
  <si>
    <t>苍云</t>
    <phoneticPr fontId="1" type="noConversion"/>
  </si>
  <si>
    <t>尉迟涵梅</t>
    <phoneticPr fontId="1" type="noConversion"/>
  </si>
  <si>
    <t>公羊元瑶</t>
    <phoneticPr fontId="1" type="noConversion"/>
  </si>
  <si>
    <t>劳晴</t>
    <phoneticPr fontId="1" type="noConversion"/>
  </si>
  <si>
    <t>康诗晴</t>
    <phoneticPr fontId="1" type="noConversion"/>
  </si>
  <si>
    <t>乐圯</t>
    <phoneticPr fontId="1" type="noConversion"/>
  </si>
  <si>
    <t>苏灵珊</t>
    <phoneticPr fontId="1" type="noConversion"/>
  </si>
  <si>
    <t>万子敬</t>
    <phoneticPr fontId="1" type="noConversion"/>
  </si>
  <si>
    <t>尉迟绿蝶</t>
    <phoneticPr fontId="1" type="noConversion"/>
  </si>
  <si>
    <t>郑含烟</t>
    <phoneticPr fontId="1" type="noConversion"/>
  </si>
  <si>
    <t>冷凌香</t>
    <phoneticPr fontId="1" type="noConversion"/>
  </si>
  <si>
    <t>章巧云</t>
    <phoneticPr fontId="1" type="noConversion"/>
  </si>
  <si>
    <t>车雨琴</t>
    <phoneticPr fontId="1" type="noConversion"/>
  </si>
  <si>
    <t>查志伟</t>
    <phoneticPr fontId="1" type="noConversion"/>
  </si>
  <si>
    <t>后夜晴</t>
    <phoneticPr fontId="1" type="noConversion"/>
  </si>
  <si>
    <t>后以晴</t>
    <phoneticPr fontId="1" type="noConversion"/>
  </si>
  <si>
    <t>闻怜云</t>
    <phoneticPr fontId="1" type="noConversion"/>
  </si>
  <si>
    <t>石祎祎</t>
    <phoneticPr fontId="1" type="noConversion"/>
  </si>
  <si>
    <t>诸亦齐</t>
    <phoneticPr fontId="1" type="noConversion"/>
  </si>
  <si>
    <t>隆梦寒</t>
    <phoneticPr fontId="1" type="noConversion"/>
  </si>
  <si>
    <t>庄新梅</t>
    <phoneticPr fontId="1" type="noConversion"/>
  </si>
  <si>
    <t>茅医</t>
    <phoneticPr fontId="1" type="noConversion"/>
  </si>
  <si>
    <t>储玉松</t>
    <phoneticPr fontId="1" type="noConversion"/>
  </si>
  <si>
    <t>费医</t>
    <phoneticPr fontId="1" type="noConversion"/>
  </si>
  <si>
    <t>奚泽华</t>
    <phoneticPr fontId="1" type="noConversion"/>
  </si>
  <si>
    <t>司空岳</t>
    <phoneticPr fontId="1" type="noConversion"/>
  </si>
  <si>
    <t>关灵芙</t>
    <phoneticPr fontId="1" type="noConversion"/>
  </si>
  <si>
    <t>米忆曼</t>
    <phoneticPr fontId="1" type="noConversion"/>
  </si>
  <si>
    <t>边灵荷</t>
    <phoneticPr fontId="1" type="noConversion"/>
  </si>
  <si>
    <t>仲义乐</t>
    <phoneticPr fontId="1" type="noConversion"/>
  </si>
  <si>
    <t>吕宗钊</t>
    <phoneticPr fontId="1" type="noConversion"/>
  </si>
  <si>
    <t>广芝</t>
    <phoneticPr fontId="1" type="noConversion"/>
  </si>
  <si>
    <t>施云</t>
    <phoneticPr fontId="1" type="noConversion"/>
  </si>
  <si>
    <t>俞泽华</t>
    <phoneticPr fontId="1" type="noConversion"/>
  </si>
  <si>
    <t>邹孤丹</t>
    <phoneticPr fontId="1" type="noConversion"/>
  </si>
  <si>
    <t>劳志文</t>
    <phoneticPr fontId="1" type="noConversion"/>
  </si>
  <si>
    <t>葛振伦</t>
    <phoneticPr fontId="1" type="noConversion"/>
  </si>
  <si>
    <t>薛莲</t>
    <phoneticPr fontId="1" type="noConversion"/>
  </si>
  <si>
    <t>伍元风</t>
    <phoneticPr fontId="1" type="noConversion"/>
  </si>
  <si>
    <t>司马茵</t>
    <phoneticPr fontId="1" type="noConversion"/>
  </si>
  <si>
    <t>庚幻灵</t>
    <phoneticPr fontId="1" type="noConversion"/>
  </si>
  <si>
    <t>毕正友</t>
    <phoneticPr fontId="1" type="noConversion"/>
  </si>
  <si>
    <t>栾子政</t>
    <phoneticPr fontId="1" type="noConversion"/>
  </si>
  <si>
    <t>宣怀莲</t>
    <phoneticPr fontId="1" type="noConversion"/>
  </si>
  <si>
    <t>赖惜香</t>
    <phoneticPr fontId="1" type="noConversion"/>
  </si>
  <si>
    <t>单绮雪</t>
    <phoneticPr fontId="1" type="noConversion"/>
  </si>
  <si>
    <t>甘灵珊</t>
    <phoneticPr fontId="1" type="noConversion"/>
  </si>
  <si>
    <t>诸葛雪</t>
    <phoneticPr fontId="1" type="noConversion"/>
  </si>
  <si>
    <t>方译</t>
    <phoneticPr fontId="1" type="noConversion"/>
  </si>
  <si>
    <t>云昀</t>
    <phoneticPr fontId="1" type="noConversion"/>
  </si>
  <si>
    <t>郝艺</t>
    <phoneticPr fontId="1" type="noConversion"/>
  </si>
  <si>
    <t>陆益义</t>
    <phoneticPr fontId="1" type="noConversion"/>
  </si>
  <si>
    <t>班亦瑶</t>
    <phoneticPr fontId="1" type="noConversion"/>
  </si>
  <si>
    <t>全英杰</t>
    <phoneticPr fontId="1" type="noConversion"/>
  </si>
  <si>
    <t>华亦风</t>
    <phoneticPr fontId="1" type="noConversion"/>
  </si>
  <si>
    <t>东方新梅</t>
    <phoneticPr fontId="1" type="noConversion"/>
  </si>
  <si>
    <t>蓝曼青</t>
    <phoneticPr fontId="1" type="noConversion"/>
  </si>
  <si>
    <t>党曼青</t>
    <phoneticPr fontId="1" type="noConversion"/>
  </si>
  <si>
    <t>牧忆文</t>
    <phoneticPr fontId="1" type="noConversion"/>
  </si>
  <si>
    <t>终奕恺</t>
    <phoneticPr fontId="1" type="noConversion"/>
  </si>
  <si>
    <t>羿志鸿</t>
    <phoneticPr fontId="1" type="noConversion"/>
  </si>
  <si>
    <t>庄翌</t>
    <phoneticPr fontId="1" type="noConversion"/>
  </si>
  <si>
    <t>陈勇</t>
    <phoneticPr fontId="1" type="noConversion"/>
  </si>
  <si>
    <t>卓梦秋</t>
    <phoneticPr fontId="1" type="noConversion"/>
  </si>
  <si>
    <t>姬惜莲</t>
    <phoneticPr fontId="1" type="noConversion"/>
  </si>
  <si>
    <t>后永安</t>
    <phoneticPr fontId="1" type="noConversion"/>
  </si>
  <si>
    <t>邓胤睿</t>
    <phoneticPr fontId="1" type="noConversion"/>
  </si>
  <si>
    <t>齐友安</t>
    <phoneticPr fontId="1" type="noConversion"/>
  </si>
  <si>
    <t>令狐振荣</t>
    <phoneticPr fontId="1" type="noConversion"/>
  </si>
  <si>
    <t>郁忆香</t>
    <phoneticPr fontId="1" type="noConversion"/>
  </si>
  <si>
    <t>黎志强</t>
    <phoneticPr fontId="1" type="noConversion"/>
  </si>
  <si>
    <t>申静萍</t>
    <phoneticPr fontId="1" type="noConversion"/>
  </si>
  <si>
    <t>轩辕志文</t>
    <phoneticPr fontId="1" type="noConversion"/>
  </si>
  <si>
    <t>赫连幻露</t>
    <phoneticPr fontId="1" type="noConversion"/>
  </si>
  <si>
    <t>闻怀蕾</t>
    <phoneticPr fontId="1" type="noConversion"/>
  </si>
  <si>
    <t>鲍治</t>
    <phoneticPr fontId="1" type="noConversion"/>
  </si>
  <si>
    <t>淳于梦凡</t>
    <phoneticPr fontId="1" type="noConversion"/>
  </si>
  <si>
    <t>卜傲薇</t>
    <phoneticPr fontId="1" type="noConversion"/>
  </si>
  <si>
    <t>祖静秋</t>
    <phoneticPr fontId="1" type="noConversion"/>
  </si>
  <si>
    <t>苍雁</t>
    <phoneticPr fontId="1" type="noConversion"/>
  </si>
  <si>
    <t>郑易蓉</t>
    <phoneticPr fontId="1" type="noConversion"/>
  </si>
  <si>
    <t>康绮琴</t>
    <phoneticPr fontId="1" type="noConversion"/>
  </si>
  <si>
    <t>宫雪海</t>
    <phoneticPr fontId="1" type="noConversion"/>
  </si>
  <si>
    <t>熊亦云</t>
    <phoneticPr fontId="1" type="noConversion"/>
  </si>
  <si>
    <t>卫煜</t>
    <phoneticPr fontId="1" type="noConversion"/>
  </si>
  <si>
    <t>桂烨法</t>
    <phoneticPr fontId="1" type="noConversion"/>
  </si>
  <si>
    <t>边潆</t>
    <phoneticPr fontId="1" type="noConversion"/>
  </si>
  <si>
    <t>单于雨琴</t>
    <phoneticPr fontId="1" type="noConversion"/>
  </si>
  <si>
    <t>路烨</t>
    <phoneticPr fontId="1" type="noConversion"/>
  </si>
  <si>
    <t>郁易文</t>
    <phoneticPr fontId="1" type="noConversion"/>
  </si>
  <si>
    <t>饶煜</t>
    <phoneticPr fontId="1" type="noConversion"/>
  </si>
  <si>
    <t>岑寄云</t>
    <phoneticPr fontId="1" type="noConversion"/>
  </si>
  <si>
    <t>潘芷烟</t>
    <phoneticPr fontId="1" type="noConversion"/>
  </si>
  <si>
    <t>慕振伦</t>
    <phoneticPr fontId="1" type="noConversion"/>
  </si>
  <si>
    <t>东易文</t>
    <phoneticPr fontId="1" type="noConversion"/>
  </si>
  <si>
    <t>阙昱圣</t>
    <phoneticPr fontId="1" type="noConversion"/>
  </si>
  <si>
    <t>解夜枫</t>
    <phoneticPr fontId="1" type="noConversion"/>
  </si>
  <si>
    <t>郗安梦</t>
    <phoneticPr fontId="1" type="noConversion"/>
  </si>
  <si>
    <t>栾永升</t>
    <phoneticPr fontId="1" type="noConversion"/>
  </si>
  <si>
    <t>顾以秋</t>
    <phoneticPr fontId="1" type="noConversion"/>
  </si>
  <si>
    <t>米晔</t>
    <phoneticPr fontId="1" type="noConversion"/>
  </si>
  <si>
    <t>权香岚</t>
    <phoneticPr fontId="1" type="noConversion"/>
  </si>
  <si>
    <t>印泽文</t>
    <phoneticPr fontId="1" type="noConversion"/>
  </si>
  <si>
    <t>匡寒梦</t>
    <phoneticPr fontId="1" type="noConversion"/>
  </si>
  <si>
    <t>池涌</t>
    <phoneticPr fontId="1" type="noConversion"/>
  </si>
  <si>
    <t>堪以灵</t>
    <phoneticPr fontId="1" type="noConversion"/>
  </si>
  <si>
    <t>杨宗</t>
    <phoneticPr fontId="1" type="noConversion"/>
  </si>
  <si>
    <t>喻奕轩</t>
    <phoneticPr fontId="1" type="noConversion"/>
  </si>
  <si>
    <t>阴惜蕊</t>
    <phoneticPr fontId="1" type="noConversion"/>
  </si>
  <si>
    <t>吴巧</t>
    <phoneticPr fontId="1" type="noConversion"/>
  </si>
  <si>
    <t>竺巧兰</t>
    <phoneticPr fontId="1" type="noConversion"/>
  </si>
  <si>
    <t>符祎祎</t>
    <phoneticPr fontId="1" type="noConversion"/>
  </si>
  <si>
    <t>粱从蓉</t>
    <phoneticPr fontId="1" type="noConversion"/>
  </si>
  <si>
    <t>柳静萍</t>
    <phoneticPr fontId="1" type="noConversion"/>
  </si>
  <si>
    <t>鄂乐萱</t>
    <phoneticPr fontId="1" type="noConversion"/>
  </si>
  <si>
    <t>华念芹</t>
    <phoneticPr fontId="1" type="noConversion"/>
  </si>
  <si>
    <t>陆惜萍</t>
    <phoneticPr fontId="1" type="noConversion"/>
  </si>
  <si>
    <t>郁小旋</t>
    <phoneticPr fontId="1" type="noConversion"/>
  </si>
  <si>
    <t>华亦天</t>
    <phoneticPr fontId="1" type="noConversion"/>
  </si>
  <si>
    <t>牧仪</t>
    <phoneticPr fontId="1" type="noConversion"/>
  </si>
  <si>
    <t>毛跃</t>
    <phoneticPr fontId="1" type="noConversion"/>
  </si>
  <si>
    <t>傅宇轩</t>
    <phoneticPr fontId="1" type="noConversion"/>
  </si>
  <si>
    <t>屈祯</t>
    <phoneticPr fontId="1" type="noConversion"/>
  </si>
  <si>
    <t>濮阳如霜</t>
    <phoneticPr fontId="1" type="noConversion"/>
  </si>
  <si>
    <t>郁丹彤</t>
    <phoneticPr fontId="1" type="noConversion"/>
  </si>
  <si>
    <t>吕妙菡</t>
    <phoneticPr fontId="1" type="noConversion"/>
  </si>
  <si>
    <t>盖从蓉</t>
    <phoneticPr fontId="1" type="noConversion"/>
  </si>
  <si>
    <t>公冶含莲</t>
    <phoneticPr fontId="1" type="noConversion"/>
  </si>
  <si>
    <t>谷颐</t>
    <phoneticPr fontId="1" type="noConversion"/>
  </si>
  <si>
    <t>宦医</t>
    <phoneticPr fontId="1" type="noConversion"/>
  </si>
  <si>
    <t>殴碧露</t>
    <phoneticPr fontId="1" type="noConversion"/>
  </si>
  <si>
    <t>徐紫岚</t>
    <phoneticPr fontId="1" type="noConversion"/>
  </si>
  <si>
    <t>闻迎梦</t>
    <phoneticPr fontId="1" type="noConversion"/>
  </si>
  <si>
    <t>杨昱圣</t>
    <phoneticPr fontId="1" type="noConversion"/>
  </si>
  <si>
    <t>沙灵芙</t>
    <phoneticPr fontId="1" type="noConversion"/>
  </si>
  <si>
    <t>慕依云</t>
    <phoneticPr fontId="1" type="noConversion"/>
  </si>
  <si>
    <t>欧阳志任</t>
    <phoneticPr fontId="1" type="noConversion"/>
  </si>
  <si>
    <t>濮忠庆</t>
    <phoneticPr fontId="1" type="noConversion"/>
  </si>
  <si>
    <t>于霞</t>
    <phoneticPr fontId="1" type="noConversion"/>
  </si>
  <si>
    <t>秋仲齐</t>
    <phoneticPr fontId="1" type="noConversion"/>
  </si>
  <si>
    <t>于煜</t>
    <phoneticPr fontId="1" type="noConversion"/>
  </si>
  <si>
    <t>郗晓晴</t>
    <phoneticPr fontId="1" type="noConversion"/>
  </si>
  <si>
    <t>余易梦</t>
    <phoneticPr fontId="1" type="noConversion"/>
  </si>
  <si>
    <t>毕小之</t>
    <phoneticPr fontId="1" type="noConversion"/>
  </si>
  <si>
    <t>咸移</t>
    <phoneticPr fontId="1" type="noConversion"/>
  </si>
  <si>
    <t>韦以双</t>
    <phoneticPr fontId="1" type="noConversion"/>
  </si>
  <si>
    <t>养初晴</t>
    <phoneticPr fontId="1" type="noConversion"/>
  </si>
  <si>
    <t>李艺</t>
    <phoneticPr fontId="1" type="noConversion"/>
  </si>
  <si>
    <t>金义乐</t>
    <phoneticPr fontId="1" type="noConversion"/>
  </si>
  <si>
    <t>别豫</t>
    <phoneticPr fontId="1" type="noConversion"/>
  </si>
  <si>
    <t>邓宇卓</t>
    <phoneticPr fontId="1" type="noConversion"/>
  </si>
  <si>
    <t>怀志鸿</t>
    <phoneticPr fontId="1" type="noConversion"/>
  </si>
  <si>
    <t>姚梦秋</t>
    <phoneticPr fontId="1" type="noConversion"/>
  </si>
  <si>
    <t>杜以云</t>
    <phoneticPr fontId="1" type="noConversion"/>
  </si>
  <si>
    <t>郁志贤</t>
    <phoneticPr fontId="1" type="noConversion"/>
  </si>
  <si>
    <t>仲灵珊</t>
    <phoneticPr fontId="1" type="noConversion"/>
  </si>
  <si>
    <t>游圯</t>
    <phoneticPr fontId="1" type="noConversion"/>
  </si>
  <si>
    <t>和半双</t>
    <phoneticPr fontId="1" type="noConversion"/>
  </si>
  <si>
    <t>谭孤容</t>
    <phoneticPr fontId="1" type="noConversion"/>
  </si>
  <si>
    <t>翟冰岚</t>
    <phoneticPr fontId="1" type="noConversion"/>
  </si>
  <si>
    <t>钟惜玉</t>
    <phoneticPr fontId="1" type="noConversion"/>
  </si>
  <si>
    <t>平云</t>
    <phoneticPr fontId="1" type="noConversion"/>
  </si>
  <si>
    <t>伊凝云</t>
    <phoneticPr fontId="1" type="noConversion"/>
  </si>
  <si>
    <t>郁如薇</t>
    <phoneticPr fontId="1" type="noConversion"/>
  </si>
  <si>
    <t>怀振宝</t>
    <phoneticPr fontId="1" type="noConversion"/>
  </si>
  <si>
    <t>车昀</t>
    <phoneticPr fontId="1" type="noConversion"/>
  </si>
  <si>
    <t>封智钧</t>
    <phoneticPr fontId="1" type="noConversion"/>
  </si>
  <si>
    <t>章亦云</t>
    <phoneticPr fontId="1" type="noConversion"/>
  </si>
  <si>
    <t>能亦齐</t>
    <phoneticPr fontId="1" type="noConversion"/>
  </si>
  <si>
    <t>董代灵</t>
    <phoneticPr fontId="1" type="noConversion"/>
  </si>
  <si>
    <t>广仲有</t>
    <phoneticPr fontId="1" type="noConversion"/>
  </si>
  <si>
    <t>阎珠</t>
    <phoneticPr fontId="1" type="noConversion"/>
  </si>
  <si>
    <t>邢梦烟</t>
    <phoneticPr fontId="1" type="noConversion"/>
  </si>
  <si>
    <t>满镇安</t>
    <phoneticPr fontId="1" type="noConversion"/>
  </si>
  <si>
    <t>鱼亦云</t>
    <phoneticPr fontId="1" type="noConversion"/>
  </si>
  <si>
    <t>游智钧</t>
    <phoneticPr fontId="1" type="noConversion"/>
  </si>
  <si>
    <t>席绮露</t>
    <phoneticPr fontId="1" type="noConversion"/>
  </si>
  <si>
    <t>贺宗翰</t>
    <phoneticPr fontId="1" type="noConversion"/>
  </si>
  <si>
    <t>储智文</t>
    <phoneticPr fontId="1" type="noConversion"/>
  </si>
  <si>
    <t>国梓川</t>
    <phoneticPr fontId="1" type="noConversion"/>
  </si>
  <si>
    <t>钟侑</t>
    <phoneticPr fontId="1" type="noConversion"/>
  </si>
  <si>
    <t>庞予</t>
    <phoneticPr fontId="1" type="noConversion"/>
  </si>
  <si>
    <t>咸夜天</t>
    <phoneticPr fontId="1" type="noConversion"/>
  </si>
  <si>
    <t>诸夜旋</t>
    <phoneticPr fontId="1" type="noConversion"/>
  </si>
  <si>
    <t>淳于茵</t>
    <phoneticPr fontId="1" type="noConversion"/>
  </si>
  <si>
    <t>毕夜松</t>
    <phoneticPr fontId="1" type="noConversion"/>
  </si>
  <si>
    <t>冯惜玉</t>
    <phoneticPr fontId="1" type="noConversion"/>
  </si>
  <si>
    <t>李宙春</t>
    <phoneticPr fontId="1" type="noConversion"/>
  </si>
  <si>
    <t>马仔折扣</t>
    <phoneticPr fontId="1" type="noConversion"/>
  </si>
  <si>
    <t>随机匹配上限</t>
  </si>
  <si>
    <t>命中</t>
    <phoneticPr fontId="1" type="noConversion"/>
  </si>
  <si>
    <t>生命</t>
  </si>
  <si>
    <t>攻击</t>
  </si>
  <si>
    <t>防御</t>
  </si>
  <si>
    <t>命中</t>
  </si>
  <si>
    <t>随机百分比</t>
  </si>
  <si>
    <t>攻防增益</t>
    <phoneticPr fontId="1" type="noConversion"/>
  </si>
  <si>
    <t>战斗力上限</t>
    <phoneticPr fontId="1" type="noConversion"/>
  </si>
  <si>
    <t>战斗力下限</t>
    <phoneticPr fontId="1" type="noConversion"/>
  </si>
  <si>
    <t>参考金币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</si>
</sst>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.00_ "/>
    <numFmt numFmtId="177" formatCode="#,##0_ "/>
  </numFmts>
  <fonts count="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0" tint="-0.499984740745262"/>
      <name val="宋体"/>
      <family val="2"/>
      <scheme val="minor"/>
    </font>
    <font>
      <sz val="11"/>
      <color theme="0" tint="-0.499984740745262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24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0" xfId="0" applyBorder="1"/>
    <xf numFmtId="0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NumberFormat="1" applyBorder="1"/>
    <xf numFmtId="0" fontId="0" fillId="0" borderId="0" xfId="1" applyNumberFormat="1" applyFont="1" applyBorder="1" applyAlignment="1"/>
    <xf numFmtId="0" fontId="0" fillId="0" borderId="0" xfId="1" applyNumberFormat="1" applyFont="1" applyAlignment="1"/>
    <xf numFmtId="0" fontId="0" fillId="0" borderId="0" xfId="0" applyFill="1" applyBorder="1"/>
    <xf numFmtId="0" fontId="0" fillId="6" borderId="0" xfId="0" applyFill="1"/>
    <xf numFmtId="0" fontId="5" fillId="0" borderId="0" xfId="0" applyFont="1"/>
    <xf numFmtId="0" fontId="6" fillId="6" borderId="0" xfId="0" applyFont="1" applyFill="1"/>
    <xf numFmtId="0" fontId="7" fillId="3" borderId="0" xfId="0" applyFont="1" applyFill="1"/>
    <xf numFmtId="0" fontId="7" fillId="2" borderId="0" xfId="0" applyFont="1" applyFill="1"/>
    <xf numFmtId="0" fontId="7" fillId="4" borderId="0" xfId="0" applyFont="1" applyFill="1"/>
    <xf numFmtId="0" fontId="7" fillId="5" borderId="0" xfId="0" applyFont="1" applyFill="1"/>
    <xf numFmtId="0" fontId="0" fillId="0" borderId="1" xfId="0" applyBorder="1"/>
    <xf numFmtId="0" fontId="0" fillId="0" borderId="1" xfId="0" applyNumberFormat="1" applyBorder="1"/>
  </cellXfs>
  <cellStyles count="2">
    <cellStyle name="百分比" xfId="1" builtinId="5"/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481;&#33853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26694;&#26550;&#25512;&#3163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4618;&#29289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0540;&#26694;&#26550;&#25512;&#3163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普通掉落表"/>
      <sheetName val="D_特殊掉落表"/>
      <sheetName val="说明"/>
      <sheetName val="D_奖励表"/>
      <sheetName val="特殊掉落辅助表"/>
      <sheetName val="引用表合并"/>
      <sheetName val="命格引用"/>
      <sheetName val="道具引用"/>
      <sheetName val="装备引用"/>
      <sheetName val="马仔宝物引用"/>
      <sheetName val="马仔引用"/>
      <sheetName val="称号引用"/>
    </sheetNames>
    <sheetDataSet>
      <sheetData sheetId="0"/>
      <sheetData sheetId="1"/>
      <sheetData sheetId="2"/>
      <sheetData sheetId="3"/>
      <sheetData sheetId="4"/>
      <sheetData sheetId="5">
        <row r="2">
          <cell r="A2">
            <v>91001</v>
          </cell>
          <cell r="B2" t="str">
            <v>马仔经验药水</v>
          </cell>
        </row>
        <row r="3">
          <cell r="A3">
            <v>81002</v>
          </cell>
          <cell r="B3" t="str">
            <v>金币卡</v>
          </cell>
        </row>
        <row r="4">
          <cell r="A4">
            <v>81003</v>
          </cell>
          <cell r="B4" t="str">
            <v>VIP礼包</v>
          </cell>
        </row>
        <row r="5">
          <cell r="A5">
            <v>81010</v>
          </cell>
          <cell r="B5" t="str">
            <v>VIP体验卡</v>
          </cell>
        </row>
        <row r="6">
          <cell r="A6">
            <v>82001</v>
          </cell>
          <cell r="B6" t="str">
            <v>翅膀碎片</v>
          </cell>
        </row>
        <row r="7">
          <cell r="A7">
            <v>83001</v>
          </cell>
          <cell r="B7" t="str">
            <v>巨额金币卡</v>
          </cell>
        </row>
        <row r="8">
          <cell r="A8">
            <v>83002</v>
          </cell>
          <cell r="B8" t="str">
            <v>扫荡券</v>
          </cell>
        </row>
        <row r="9">
          <cell r="A9">
            <v>83003</v>
          </cell>
          <cell r="B9" t="str">
            <v>洪兴新星</v>
          </cell>
        </row>
        <row r="10">
          <cell r="A10">
            <v>83004</v>
          </cell>
          <cell r="B10" t="str">
            <v>洪兴打仔</v>
          </cell>
        </row>
        <row r="11">
          <cell r="A11">
            <v>83005</v>
          </cell>
          <cell r="B11" t="str">
            <v>扛把子</v>
          </cell>
        </row>
        <row r="12">
          <cell r="A12">
            <v>83006</v>
          </cell>
          <cell r="B12" t="str">
            <v>二路元帅</v>
          </cell>
        </row>
        <row r="13">
          <cell r="A13">
            <v>83007</v>
          </cell>
          <cell r="B13" t="str">
            <v>战无不胜</v>
          </cell>
        </row>
        <row r="14">
          <cell r="A14">
            <v>83008</v>
          </cell>
          <cell r="B14" t="str">
            <v>猛龙过江</v>
          </cell>
        </row>
        <row r="15">
          <cell r="A15">
            <v>83009</v>
          </cell>
          <cell r="B15" t="str">
            <v>神之手</v>
          </cell>
        </row>
        <row r="16">
          <cell r="A16">
            <v>83010</v>
          </cell>
          <cell r="B16" t="str">
            <v>富甲一方</v>
          </cell>
        </row>
        <row r="17">
          <cell r="A17">
            <v>83011</v>
          </cell>
          <cell r="B17" t="str">
            <v>壕气冲天</v>
          </cell>
        </row>
        <row r="18">
          <cell r="A18">
            <v>83012</v>
          </cell>
          <cell r="B18" t="str">
            <v>富可敌国</v>
          </cell>
        </row>
        <row r="19">
          <cell r="A19">
            <v>83013</v>
          </cell>
          <cell r="B19" t="str">
            <v>壕气冲天</v>
          </cell>
        </row>
        <row r="20">
          <cell r="A20">
            <v>83014</v>
          </cell>
          <cell r="B20" t="str">
            <v>富可敌国</v>
          </cell>
        </row>
        <row r="21">
          <cell r="A21">
            <v>83015</v>
          </cell>
          <cell r="B21" t="str">
            <v>战斗狂人</v>
          </cell>
        </row>
        <row r="22">
          <cell r="A22">
            <v>83016</v>
          </cell>
          <cell r="B22" t="str">
            <v>不哭死神</v>
          </cell>
        </row>
        <row r="23">
          <cell r="A23">
            <v>83017</v>
          </cell>
          <cell r="B23" t="str">
            <v>干架王</v>
          </cell>
        </row>
        <row r="24">
          <cell r="A24">
            <v>83018</v>
          </cell>
          <cell r="B24" t="str">
            <v>破坏王</v>
          </cell>
        </row>
        <row r="25">
          <cell r="A25">
            <v>83019</v>
          </cell>
          <cell r="B25" t="str">
            <v>战无尽</v>
          </cell>
        </row>
        <row r="26">
          <cell r="A26">
            <v>83020</v>
          </cell>
          <cell r="B26" t="str">
            <v>绝世战神</v>
          </cell>
        </row>
        <row r="27">
          <cell r="A27">
            <v>83021</v>
          </cell>
          <cell r="B27" t="str">
            <v>至尊王者</v>
          </cell>
        </row>
        <row r="28">
          <cell r="A28">
            <v>83022</v>
          </cell>
          <cell r="B28" t="str">
            <v>横砍一条街</v>
          </cell>
        </row>
        <row r="29">
          <cell r="A29">
            <v>83023</v>
          </cell>
          <cell r="B29" t="str">
            <v>洪兴小财主</v>
          </cell>
        </row>
        <row r="30">
          <cell r="A30">
            <v>83103</v>
          </cell>
          <cell r="B30" t="str">
            <v>洪兴新星(3天)</v>
          </cell>
        </row>
        <row r="31">
          <cell r="A31">
            <v>83104</v>
          </cell>
          <cell r="B31" t="str">
            <v>洪兴打仔(3天)</v>
          </cell>
        </row>
        <row r="32">
          <cell r="A32">
            <v>83105</v>
          </cell>
          <cell r="B32" t="str">
            <v>扛把子(3天)</v>
          </cell>
        </row>
        <row r="33">
          <cell r="A33">
            <v>83106</v>
          </cell>
          <cell r="B33" t="str">
            <v>二路元帅(3天)</v>
          </cell>
        </row>
        <row r="34">
          <cell r="A34">
            <v>83107</v>
          </cell>
          <cell r="B34" t="str">
            <v>战无不胜(3天)</v>
          </cell>
        </row>
        <row r="35">
          <cell r="A35">
            <v>83108</v>
          </cell>
          <cell r="B35" t="str">
            <v>猛龙过江(3天)</v>
          </cell>
        </row>
        <row r="36">
          <cell r="A36">
            <v>83109</v>
          </cell>
          <cell r="B36" t="str">
            <v>神之手(3天)</v>
          </cell>
        </row>
        <row r="37">
          <cell r="A37">
            <v>83110</v>
          </cell>
          <cell r="B37" t="str">
            <v>富甲一方(3天)</v>
          </cell>
        </row>
        <row r="38">
          <cell r="A38">
            <v>83111</v>
          </cell>
          <cell r="B38" t="str">
            <v>壕气冲天(3天)</v>
          </cell>
        </row>
        <row r="39">
          <cell r="A39">
            <v>83112</v>
          </cell>
          <cell r="B39" t="str">
            <v>富可敌国(3天)</v>
          </cell>
        </row>
        <row r="40">
          <cell r="A40">
            <v>83113</v>
          </cell>
          <cell r="B40" t="str">
            <v>壕气冲天(3天)</v>
          </cell>
        </row>
        <row r="41">
          <cell r="A41">
            <v>83114</v>
          </cell>
          <cell r="B41" t="str">
            <v>富可敌国(3天)</v>
          </cell>
        </row>
        <row r="42">
          <cell r="A42">
            <v>83115</v>
          </cell>
          <cell r="B42" t="str">
            <v>战斗狂人(3天)</v>
          </cell>
        </row>
        <row r="43">
          <cell r="A43">
            <v>83116</v>
          </cell>
          <cell r="B43" t="str">
            <v>不哭死神(3天)</v>
          </cell>
        </row>
        <row r="44">
          <cell r="A44">
            <v>83117</v>
          </cell>
          <cell r="B44" t="str">
            <v>干架王(3天)</v>
          </cell>
        </row>
        <row r="45">
          <cell r="A45">
            <v>83118</v>
          </cell>
          <cell r="B45" t="str">
            <v>破坏王(3天)</v>
          </cell>
        </row>
        <row r="46">
          <cell r="A46">
            <v>83119</v>
          </cell>
          <cell r="B46" t="str">
            <v>战无尽(3天)</v>
          </cell>
        </row>
        <row r="47">
          <cell r="A47">
            <v>83120</v>
          </cell>
          <cell r="B47" t="str">
            <v>绝世战神(3天)</v>
          </cell>
        </row>
        <row r="48">
          <cell r="A48">
            <v>83121</v>
          </cell>
          <cell r="B48" t="str">
            <v>至尊王者(3天)</v>
          </cell>
        </row>
        <row r="49">
          <cell r="A49">
            <v>83122</v>
          </cell>
          <cell r="B49" t="str">
            <v>横砍一条街(3天)</v>
          </cell>
        </row>
        <row r="50">
          <cell r="A50">
            <v>78101</v>
          </cell>
          <cell r="B50" t="str">
            <v>马仔碎片(制服太妹)</v>
          </cell>
        </row>
        <row r="51">
          <cell r="A51">
            <v>78102</v>
          </cell>
          <cell r="B51" t="str">
            <v>马仔碎片(蟹仔)</v>
          </cell>
        </row>
        <row r="52">
          <cell r="A52">
            <v>78103</v>
          </cell>
          <cell r="B52" t="str">
            <v>马仔碎片(比利)</v>
          </cell>
        </row>
        <row r="53">
          <cell r="A53">
            <v>78104</v>
          </cell>
          <cell r="B53" t="str">
            <v>马仔碎片(黎九)</v>
          </cell>
        </row>
        <row r="54">
          <cell r="A54">
            <v>78105</v>
          </cell>
          <cell r="B54" t="str">
            <v>马仔碎片(黑古)</v>
          </cell>
        </row>
        <row r="55">
          <cell r="A55">
            <v>78106</v>
          </cell>
          <cell r="B55" t="str">
            <v>马仔碎片(靓坤)</v>
          </cell>
        </row>
        <row r="56">
          <cell r="A56">
            <v>78107</v>
          </cell>
          <cell r="B56" t="str">
            <v>马仔碎片(雷复轰)</v>
          </cell>
        </row>
        <row r="57">
          <cell r="A57">
            <v>78108</v>
          </cell>
          <cell r="B57" t="str">
            <v>马仔碎片(肥仔)</v>
          </cell>
        </row>
        <row r="58">
          <cell r="A58">
            <v>78109</v>
          </cell>
          <cell r="B58" t="str">
            <v>马仔碎片(司徒浩南)</v>
          </cell>
        </row>
        <row r="59">
          <cell r="A59">
            <v>78110</v>
          </cell>
          <cell r="B59" t="str">
            <v>马仔碎片(乌鸦)</v>
          </cell>
        </row>
        <row r="60">
          <cell r="A60">
            <v>78111</v>
          </cell>
          <cell r="B60" t="str">
            <v>马仔碎片(赌王)</v>
          </cell>
        </row>
        <row r="61">
          <cell r="A61">
            <v>78112</v>
          </cell>
          <cell r="B61" t="str">
            <v>马仔碎片(山下忠秀)</v>
          </cell>
        </row>
        <row r="62">
          <cell r="A62">
            <v>78113</v>
          </cell>
          <cell r="B62" t="str">
            <v>马仔碎片(宫本一)</v>
          </cell>
        </row>
        <row r="63">
          <cell r="A63">
            <v>78114</v>
          </cell>
          <cell r="B63" t="str">
            <v>马仔碎片(陈浩南)</v>
          </cell>
        </row>
        <row r="64">
          <cell r="A64">
            <v>78115</v>
          </cell>
          <cell r="B64" t="str">
            <v>马仔碎片(山鸡)</v>
          </cell>
        </row>
        <row r="65">
          <cell r="A65">
            <v>78116</v>
          </cell>
          <cell r="B65" t="str">
            <v>马仔碎片(大天二)</v>
          </cell>
        </row>
        <row r="66">
          <cell r="A66">
            <v>78117</v>
          </cell>
          <cell r="B66" t="str">
            <v>马仔碎片(巴闭)</v>
          </cell>
        </row>
        <row r="67">
          <cell r="A67">
            <v>78118</v>
          </cell>
          <cell r="B67" t="str">
            <v>马仔碎片(耀阳)</v>
          </cell>
        </row>
        <row r="68">
          <cell r="A68">
            <v>78119</v>
          </cell>
          <cell r="B68" t="str">
            <v>马仔碎片(笑面虎)</v>
          </cell>
        </row>
        <row r="69">
          <cell r="A69">
            <v>70001</v>
          </cell>
          <cell r="B69" t="str">
            <v>低级强化石</v>
          </cell>
        </row>
        <row r="70">
          <cell r="A70">
            <v>70002</v>
          </cell>
          <cell r="B70" t="str">
            <v>中级强化石</v>
          </cell>
        </row>
        <row r="71">
          <cell r="A71">
            <v>70003</v>
          </cell>
          <cell r="B71" t="str">
            <v>高级强化石</v>
          </cell>
        </row>
        <row r="72">
          <cell r="A72">
            <v>70101</v>
          </cell>
          <cell r="B72" t="str">
            <v>初级升星石</v>
          </cell>
        </row>
        <row r="73">
          <cell r="A73">
            <v>70201</v>
          </cell>
          <cell r="B73" t="str">
            <v>中级升星石</v>
          </cell>
        </row>
        <row r="74">
          <cell r="A74">
            <v>70301</v>
          </cell>
          <cell r="B74" t="str">
            <v>高级升星石</v>
          </cell>
        </row>
        <row r="75">
          <cell r="A75">
            <v>70401</v>
          </cell>
          <cell r="B75" t="str">
            <v>4阶升星石(不用）</v>
          </cell>
        </row>
        <row r="76">
          <cell r="A76">
            <v>70501</v>
          </cell>
          <cell r="B76" t="str">
            <v>5阶升星石（不用）</v>
          </cell>
        </row>
        <row r="77">
          <cell r="A77">
            <v>82100</v>
          </cell>
          <cell r="B77" t="str">
            <v>金币卡(1万)</v>
          </cell>
        </row>
        <row r="78">
          <cell r="A78">
            <v>82200</v>
          </cell>
          <cell r="B78" t="str">
            <v>金币卡(2万)</v>
          </cell>
        </row>
        <row r="79">
          <cell r="A79">
            <v>82300</v>
          </cell>
          <cell r="B79" t="str">
            <v>金币卡(5万)</v>
          </cell>
        </row>
        <row r="80">
          <cell r="A80">
            <v>91100</v>
          </cell>
          <cell r="B80" t="str">
            <v>马仔经验药水</v>
          </cell>
        </row>
        <row r="81">
          <cell r="A81">
            <v>91200</v>
          </cell>
          <cell r="B81" t="str">
            <v>马仔经验合剂</v>
          </cell>
        </row>
        <row r="82">
          <cell r="A82">
            <v>91300</v>
          </cell>
          <cell r="B82" t="str">
            <v>马仔经验甘露</v>
          </cell>
        </row>
        <row r="83">
          <cell r="A83">
            <v>87100</v>
          </cell>
          <cell r="B83" t="str">
            <v>钻石兑换卡(100)</v>
          </cell>
        </row>
        <row r="84">
          <cell r="A84">
            <v>87200</v>
          </cell>
          <cell r="B84" t="str">
            <v>钻石兑换卡(500)</v>
          </cell>
        </row>
        <row r="85">
          <cell r="A85">
            <v>87400</v>
          </cell>
          <cell r="B85" t="str">
            <v>钻石兑换卡(1000)</v>
          </cell>
        </row>
        <row r="86">
          <cell r="A86">
            <v>89100</v>
          </cell>
          <cell r="B86" t="str">
            <v>初级体力药水</v>
          </cell>
        </row>
        <row r="87">
          <cell r="A87">
            <v>89200</v>
          </cell>
          <cell r="B87" t="str">
            <v>中级体力药水</v>
          </cell>
        </row>
        <row r="88">
          <cell r="A88">
            <v>89300</v>
          </cell>
          <cell r="B88" t="str">
            <v>高级体力药水</v>
          </cell>
        </row>
        <row r="89">
          <cell r="A89">
            <v>83100</v>
          </cell>
          <cell r="B89" t="str">
            <v>成长礼包</v>
          </cell>
        </row>
        <row r="90">
          <cell r="A90">
            <v>70010</v>
          </cell>
          <cell r="B90" t="str">
            <v>部位材料(武器)</v>
          </cell>
        </row>
        <row r="91">
          <cell r="A91">
            <v>71010</v>
          </cell>
          <cell r="B91" t="str">
            <v>部位材料(衣服)</v>
          </cell>
        </row>
        <row r="92">
          <cell r="A92">
            <v>72010</v>
          </cell>
          <cell r="B92" t="str">
            <v>部位材料(裤子)</v>
          </cell>
        </row>
        <row r="93">
          <cell r="A93">
            <v>73010</v>
          </cell>
          <cell r="B93" t="str">
            <v>部位材料(项链)</v>
          </cell>
        </row>
        <row r="94">
          <cell r="A94">
            <v>74010</v>
          </cell>
          <cell r="B94" t="str">
            <v>部位材料(腰带)</v>
          </cell>
        </row>
        <row r="95">
          <cell r="A95">
            <v>75010</v>
          </cell>
          <cell r="B95" t="str">
            <v>部位材料(鞋子)</v>
          </cell>
        </row>
        <row r="96">
          <cell r="A96">
            <v>80110</v>
          </cell>
          <cell r="B96" t="str">
            <v>龙魂币(500)</v>
          </cell>
        </row>
        <row r="97">
          <cell r="A97">
            <v>80210</v>
          </cell>
          <cell r="B97" t="str">
            <v>龙魂币(1000)</v>
          </cell>
        </row>
        <row r="98">
          <cell r="A98">
            <v>80310</v>
          </cell>
          <cell r="B98" t="str">
            <v>龙魂币(2000)</v>
          </cell>
        </row>
        <row r="99">
          <cell r="A99">
            <v>80410</v>
          </cell>
          <cell r="B99" t="str">
            <v>命运石(5000)</v>
          </cell>
        </row>
        <row r="100">
          <cell r="A100">
            <v>80510</v>
          </cell>
          <cell r="B100" t="str">
            <v>命运石(1万)</v>
          </cell>
        </row>
        <row r="101">
          <cell r="A101">
            <v>80610</v>
          </cell>
          <cell r="B101" t="str">
            <v>命运石(2万)</v>
          </cell>
        </row>
        <row r="102">
          <cell r="A102">
            <v>87300</v>
          </cell>
          <cell r="B102" t="str">
            <v>钻石</v>
          </cell>
        </row>
        <row r="103">
          <cell r="A103">
            <v>83300</v>
          </cell>
          <cell r="B103" t="str">
            <v>金币</v>
          </cell>
        </row>
        <row r="104">
          <cell r="A104">
            <v>83301</v>
          </cell>
          <cell r="B104" t="str">
            <v>龙魂币</v>
          </cell>
        </row>
        <row r="105">
          <cell r="A105">
            <v>83302</v>
          </cell>
          <cell r="B105" t="str">
            <v>命运石</v>
          </cell>
        </row>
        <row r="106">
          <cell r="A106">
            <v>83303</v>
          </cell>
          <cell r="B106" t="str">
            <v>擂台币</v>
          </cell>
        </row>
        <row r="107">
          <cell r="A107">
            <v>89101</v>
          </cell>
          <cell r="B107" t="str">
            <v>双倍经验卡（1天）</v>
          </cell>
        </row>
        <row r="108">
          <cell r="A108">
            <v>89102</v>
          </cell>
          <cell r="B108" t="str">
            <v>双倍经验卡（2天）</v>
          </cell>
        </row>
        <row r="109">
          <cell r="A109">
            <v>89106</v>
          </cell>
          <cell r="B109" t="str">
            <v>vip经验卡</v>
          </cell>
        </row>
        <row r="110">
          <cell r="A110">
            <v>89107</v>
          </cell>
          <cell r="B110" t="str">
            <v>技能升级石</v>
          </cell>
        </row>
        <row r="111">
          <cell r="A111">
            <v>89108</v>
          </cell>
          <cell r="B111" t="str">
            <v>蓝色装备碎片（无用）</v>
          </cell>
        </row>
        <row r="112">
          <cell r="A112">
            <v>89109</v>
          </cell>
          <cell r="B112" t="str">
            <v>紫色装备碎片（无用）</v>
          </cell>
        </row>
        <row r="113">
          <cell r="A113">
            <v>89110</v>
          </cell>
          <cell r="B113" t="str">
            <v>橙色装备碎片（无用）</v>
          </cell>
        </row>
        <row r="114">
          <cell r="A114">
            <v>89111</v>
          </cell>
          <cell r="B114" t="str">
            <v>技能冷却石</v>
          </cell>
        </row>
        <row r="115">
          <cell r="A115">
            <v>83304</v>
          </cell>
          <cell r="B115" t="str">
            <v>寻宝券</v>
          </cell>
        </row>
        <row r="116">
          <cell r="A116">
            <v>85200</v>
          </cell>
          <cell r="B116" t="str">
            <v>高级装备升级石</v>
          </cell>
        </row>
        <row r="117">
          <cell r="A117">
            <v>85300</v>
          </cell>
          <cell r="B117" t="str">
            <v>稀有装备升级石</v>
          </cell>
        </row>
        <row r="118">
          <cell r="A118">
            <v>85400</v>
          </cell>
          <cell r="B118" t="str">
            <v>史诗装备升级石</v>
          </cell>
        </row>
        <row r="119">
          <cell r="A119">
            <v>85500</v>
          </cell>
          <cell r="B119" t="str">
            <v>传说装备升级石</v>
          </cell>
        </row>
        <row r="120">
          <cell r="A120">
            <v>86001</v>
          </cell>
          <cell r="B120" t="str">
            <v>马仔追债礼包</v>
          </cell>
        </row>
        <row r="121">
          <cell r="A121">
            <v>86002</v>
          </cell>
          <cell r="B121" t="str">
            <v>马仔追债礼包</v>
          </cell>
        </row>
        <row r="122">
          <cell r="A122">
            <v>86003</v>
          </cell>
          <cell r="B122" t="str">
            <v>马仔追债礼包</v>
          </cell>
        </row>
        <row r="123">
          <cell r="A123">
            <v>86004</v>
          </cell>
          <cell r="B123" t="str">
            <v>马仔追债礼包</v>
          </cell>
        </row>
        <row r="124">
          <cell r="A124">
            <v>86005</v>
          </cell>
          <cell r="B124" t="str">
            <v>马仔追债礼包</v>
          </cell>
        </row>
        <row r="125">
          <cell r="A125">
            <v>86110</v>
          </cell>
          <cell r="B125" t="str">
            <v>马仔装备礼包</v>
          </cell>
        </row>
        <row r="126">
          <cell r="A126">
            <v>86120</v>
          </cell>
          <cell r="B126" t="str">
            <v>马仔装备礼包</v>
          </cell>
        </row>
        <row r="127">
          <cell r="A127">
            <v>86130</v>
          </cell>
          <cell r="B127" t="str">
            <v>马仔装备礼包</v>
          </cell>
        </row>
        <row r="128">
          <cell r="A128">
            <v>86140</v>
          </cell>
          <cell r="B128" t="str">
            <v>马仔装备礼包</v>
          </cell>
        </row>
        <row r="129">
          <cell r="A129">
            <v>86150</v>
          </cell>
          <cell r="B129" t="str">
            <v>马仔装备礼包</v>
          </cell>
        </row>
        <row r="130">
          <cell r="A130">
            <v>83305</v>
          </cell>
          <cell r="B130" t="str">
            <v>金豆</v>
          </cell>
        </row>
        <row r="131">
          <cell r="A131">
            <v>83306</v>
          </cell>
          <cell r="B131" t="str">
            <v>单次扫荡特权</v>
          </cell>
        </row>
        <row r="132">
          <cell r="A132">
            <v>83307</v>
          </cell>
          <cell r="B132" t="str">
            <v>多次扫荡特权</v>
          </cell>
        </row>
        <row r="133">
          <cell r="A133">
            <v>83308</v>
          </cell>
          <cell r="B133" t="str">
            <v>扫荡特权</v>
          </cell>
        </row>
        <row r="134">
          <cell r="A134">
            <v>86010</v>
          </cell>
          <cell r="B134" t="str">
            <v>部位材料包</v>
          </cell>
        </row>
        <row r="135">
          <cell r="A135">
            <v>86021</v>
          </cell>
          <cell r="B135" t="str">
            <v>紫色装备礼包</v>
          </cell>
        </row>
        <row r="136">
          <cell r="A136">
            <v>86022</v>
          </cell>
          <cell r="B136" t="str">
            <v>橙色装备礼包</v>
          </cell>
        </row>
        <row r="137">
          <cell r="A137">
            <v>78214</v>
          </cell>
          <cell r="B137" t="str">
            <v>限时碎片(陈浩南)</v>
          </cell>
        </row>
        <row r="138">
          <cell r="A138">
            <v>78215</v>
          </cell>
          <cell r="B138" t="str">
            <v>限时碎片(山鸡)</v>
          </cell>
        </row>
        <row r="139">
          <cell r="A139">
            <v>78216</v>
          </cell>
          <cell r="B139" t="str">
            <v>限时碎片(大天二)</v>
          </cell>
        </row>
        <row r="140">
          <cell r="A140">
            <v>83309</v>
          </cell>
          <cell r="B140" t="str">
            <v>堂口贡献</v>
          </cell>
        </row>
        <row r="141">
          <cell r="A141">
            <v>0</v>
          </cell>
          <cell r="B141">
            <v>0</v>
          </cell>
        </row>
        <row r="142">
          <cell r="A142">
            <v>10001</v>
          </cell>
          <cell r="B142" t="str">
            <v>新手之剑</v>
          </cell>
        </row>
        <row r="143">
          <cell r="A143">
            <v>20001</v>
          </cell>
          <cell r="B143" t="str">
            <v>新手之拳</v>
          </cell>
        </row>
        <row r="144">
          <cell r="A144">
            <v>30001</v>
          </cell>
          <cell r="B144" t="str">
            <v>新手之枪</v>
          </cell>
        </row>
        <row r="145">
          <cell r="A145">
            <v>10002</v>
          </cell>
          <cell r="B145" t="str">
            <v>染血之剑</v>
          </cell>
        </row>
        <row r="146">
          <cell r="A146">
            <v>20002</v>
          </cell>
          <cell r="B146" t="str">
            <v>染血之拳</v>
          </cell>
        </row>
        <row r="147">
          <cell r="A147">
            <v>30002</v>
          </cell>
          <cell r="B147" t="str">
            <v>染血之枪</v>
          </cell>
        </row>
        <row r="148">
          <cell r="A148">
            <v>51002</v>
          </cell>
          <cell r="B148" t="str">
            <v>染血战衣</v>
          </cell>
        </row>
        <row r="149">
          <cell r="A149">
            <v>52002</v>
          </cell>
          <cell r="B149" t="str">
            <v>染血长裤</v>
          </cell>
        </row>
        <row r="150">
          <cell r="A150">
            <v>55002</v>
          </cell>
          <cell r="B150" t="str">
            <v>染血长靴</v>
          </cell>
        </row>
        <row r="151">
          <cell r="A151">
            <v>54002</v>
          </cell>
          <cell r="B151" t="str">
            <v>染血腰带</v>
          </cell>
        </row>
        <row r="152">
          <cell r="A152">
            <v>53002</v>
          </cell>
          <cell r="B152" t="str">
            <v>染血项链</v>
          </cell>
        </row>
        <row r="153">
          <cell r="A153">
            <v>10103</v>
          </cell>
          <cell r="B153" t="str">
            <v>狂气之剑</v>
          </cell>
        </row>
        <row r="154">
          <cell r="A154">
            <v>20103</v>
          </cell>
          <cell r="B154" t="str">
            <v>狂气之拳</v>
          </cell>
        </row>
        <row r="155">
          <cell r="A155">
            <v>30103</v>
          </cell>
          <cell r="B155" t="str">
            <v>狂气之枪</v>
          </cell>
        </row>
        <row r="156">
          <cell r="A156">
            <v>51103</v>
          </cell>
          <cell r="B156" t="str">
            <v>狂气战衣</v>
          </cell>
        </row>
        <row r="157">
          <cell r="A157">
            <v>52103</v>
          </cell>
          <cell r="B157" t="str">
            <v>狂气长裤</v>
          </cell>
        </row>
        <row r="158">
          <cell r="A158">
            <v>55103</v>
          </cell>
          <cell r="B158" t="str">
            <v>狂气长靴</v>
          </cell>
        </row>
        <row r="159">
          <cell r="A159">
            <v>54103</v>
          </cell>
          <cell r="B159" t="str">
            <v>狂气腰带</v>
          </cell>
        </row>
        <row r="160">
          <cell r="A160">
            <v>53103</v>
          </cell>
          <cell r="B160" t="str">
            <v>狂气项链</v>
          </cell>
        </row>
        <row r="161">
          <cell r="A161">
            <v>10104</v>
          </cell>
          <cell r="B161" t="str">
            <v>野性之剑</v>
          </cell>
        </row>
        <row r="162">
          <cell r="A162">
            <v>20104</v>
          </cell>
          <cell r="B162" t="str">
            <v>野性之拳</v>
          </cell>
        </row>
        <row r="163">
          <cell r="A163">
            <v>30104</v>
          </cell>
          <cell r="B163" t="str">
            <v>野性之枪</v>
          </cell>
        </row>
        <row r="164">
          <cell r="A164">
            <v>51104</v>
          </cell>
          <cell r="B164" t="str">
            <v>野性战衣</v>
          </cell>
        </row>
        <row r="165">
          <cell r="A165">
            <v>52104</v>
          </cell>
          <cell r="B165" t="str">
            <v>野性长裤</v>
          </cell>
        </row>
        <row r="166">
          <cell r="A166">
            <v>55104</v>
          </cell>
          <cell r="B166" t="str">
            <v>野性长靴</v>
          </cell>
        </row>
        <row r="167">
          <cell r="A167">
            <v>54104</v>
          </cell>
          <cell r="B167" t="str">
            <v>野性腰带</v>
          </cell>
        </row>
        <row r="168">
          <cell r="A168">
            <v>53104</v>
          </cell>
          <cell r="B168" t="str">
            <v>野性项链</v>
          </cell>
        </row>
        <row r="169">
          <cell r="A169">
            <v>10205</v>
          </cell>
          <cell r="B169" t="str">
            <v>紫云之剑</v>
          </cell>
        </row>
        <row r="170">
          <cell r="A170">
            <v>20205</v>
          </cell>
          <cell r="B170" t="str">
            <v>紫云之拳</v>
          </cell>
        </row>
        <row r="171">
          <cell r="A171">
            <v>30205</v>
          </cell>
          <cell r="B171" t="str">
            <v>紫云之枪</v>
          </cell>
        </row>
        <row r="172">
          <cell r="A172">
            <v>51205</v>
          </cell>
          <cell r="B172" t="str">
            <v>紫云战衣</v>
          </cell>
        </row>
        <row r="173">
          <cell r="A173">
            <v>52205</v>
          </cell>
          <cell r="B173" t="str">
            <v>紫云长裤</v>
          </cell>
        </row>
        <row r="174">
          <cell r="A174">
            <v>55205</v>
          </cell>
          <cell r="B174" t="str">
            <v>紫云长靴</v>
          </cell>
        </row>
        <row r="175">
          <cell r="A175">
            <v>54205</v>
          </cell>
          <cell r="B175" t="str">
            <v>紫云腰带</v>
          </cell>
        </row>
        <row r="176">
          <cell r="A176">
            <v>53205</v>
          </cell>
          <cell r="B176" t="str">
            <v>紫云项链</v>
          </cell>
        </row>
        <row r="177">
          <cell r="A177">
            <v>10306</v>
          </cell>
          <cell r="B177" t="str">
            <v>鎏金之剑</v>
          </cell>
        </row>
        <row r="178">
          <cell r="A178">
            <v>20306</v>
          </cell>
          <cell r="B178" t="str">
            <v>鎏金之拳</v>
          </cell>
        </row>
        <row r="179">
          <cell r="A179">
            <v>30306</v>
          </cell>
          <cell r="B179" t="str">
            <v>鎏金之枪</v>
          </cell>
        </row>
        <row r="180">
          <cell r="A180">
            <v>51306</v>
          </cell>
          <cell r="B180" t="str">
            <v>鎏金战衣</v>
          </cell>
        </row>
        <row r="181">
          <cell r="A181">
            <v>52306</v>
          </cell>
          <cell r="B181" t="str">
            <v>鎏金长裤</v>
          </cell>
        </row>
        <row r="182">
          <cell r="A182">
            <v>55306</v>
          </cell>
          <cell r="B182" t="str">
            <v>鎏金长靴</v>
          </cell>
        </row>
        <row r="183">
          <cell r="A183">
            <v>54306</v>
          </cell>
          <cell r="B183" t="str">
            <v>鎏金腰带</v>
          </cell>
        </row>
        <row r="184">
          <cell r="A184">
            <v>53306</v>
          </cell>
          <cell r="B184" t="str">
            <v>鎏金项链</v>
          </cell>
        </row>
        <row r="185">
          <cell r="A185">
            <v>10407</v>
          </cell>
          <cell r="B185" t="str">
            <v>虹光之剑</v>
          </cell>
        </row>
        <row r="186">
          <cell r="A186">
            <v>20407</v>
          </cell>
          <cell r="B186" t="str">
            <v>虹光之拳</v>
          </cell>
        </row>
        <row r="187">
          <cell r="A187">
            <v>30407</v>
          </cell>
          <cell r="B187" t="str">
            <v>虹光之枪</v>
          </cell>
        </row>
        <row r="188">
          <cell r="A188">
            <v>51407</v>
          </cell>
          <cell r="B188" t="str">
            <v>虹光战衣</v>
          </cell>
        </row>
        <row r="189">
          <cell r="A189">
            <v>52407</v>
          </cell>
          <cell r="B189" t="str">
            <v>虹光长裤</v>
          </cell>
        </row>
        <row r="190">
          <cell r="A190">
            <v>55407</v>
          </cell>
          <cell r="B190" t="str">
            <v>虹光长靴</v>
          </cell>
        </row>
        <row r="191">
          <cell r="A191">
            <v>54407</v>
          </cell>
          <cell r="B191" t="str">
            <v>虹光腰带</v>
          </cell>
        </row>
        <row r="192">
          <cell r="A192">
            <v>53407</v>
          </cell>
          <cell r="B192" t="str">
            <v>虹光项链</v>
          </cell>
        </row>
        <row r="193">
          <cell r="A193">
            <v>10108</v>
          </cell>
          <cell r="B193" t="str">
            <v>碧蓝之剑</v>
          </cell>
        </row>
        <row r="194">
          <cell r="A194">
            <v>20108</v>
          </cell>
          <cell r="B194" t="str">
            <v>碧蓝之拳</v>
          </cell>
        </row>
        <row r="195">
          <cell r="A195">
            <v>30108</v>
          </cell>
          <cell r="B195" t="str">
            <v>碧蓝之枪</v>
          </cell>
        </row>
        <row r="196">
          <cell r="A196">
            <v>51108</v>
          </cell>
          <cell r="B196" t="str">
            <v>碧蓝战衣</v>
          </cell>
        </row>
        <row r="197">
          <cell r="A197">
            <v>52108</v>
          </cell>
          <cell r="B197" t="str">
            <v>碧蓝长裤</v>
          </cell>
        </row>
        <row r="198">
          <cell r="A198">
            <v>55108</v>
          </cell>
          <cell r="B198" t="str">
            <v>碧蓝长靴</v>
          </cell>
        </row>
        <row r="199">
          <cell r="A199">
            <v>54108</v>
          </cell>
          <cell r="B199" t="str">
            <v>碧蓝腰带</v>
          </cell>
        </row>
        <row r="200">
          <cell r="A200">
            <v>53108</v>
          </cell>
          <cell r="B200" t="str">
            <v>碧蓝项链</v>
          </cell>
        </row>
        <row r="201">
          <cell r="A201">
            <v>10209</v>
          </cell>
          <cell r="B201" t="str">
            <v>斩魄之刃</v>
          </cell>
        </row>
        <row r="202">
          <cell r="A202">
            <v>20209</v>
          </cell>
          <cell r="B202" t="str">
            <v>流光之拳</v>
          </cell>
        </row>
        <row r="203">
          <cell r="A203">
            <v>30209</v>
          </cell>
          <cell r="B203" t="str">
            <v>玫瑰骑士</v>
          </cell>
        </row>
        <row r="204">
          <cell r="A204">
            <v>51209</v>
          </cell>
          <cell r="B204" t="str">
            <v>黑鸦战衣</v>
          </cell>
        </row>
        <row r="205">
          <cell r="A205">
            <v>52209</v>
          </cell>
          <cell r="B205" t="str">
            <v>黑鸦长裤</v>
          </cell>
        </row>
        <row r="206">
          <cell r="A206">
            <v>55209</v>
          </cell>
          <cell r="B206" t="str">
            <v>黑鸦长靴</v>
          </cell>
        </row>
        <row r="207">
          <cell r="A207">
            <v>54209</v>
          </cell>
          <cell r="B207" t="str">
            <v>黑鸦腰带</v>
          </cell>
        </row>
        <row r="208">
          <cell r="A208">
            <v>53209</v>
          </cell>
          <cell r="B208" t="str">
            <v>黑鸦项链</v>
          </cell>
        </row>
        <row r="209">
          <cell r="A209">
            <v>10310</v>
          </cell>
          <cell r="B209" t="str">
            <v>爵士之刃</v>
          </cell>
        </row>
        <row r="210">
          <cell r="A210">
            <v>20310</v>
          </cell>
          <cell r="B210" t="str">
            <v>爵士之拳</v>
          </cell>
        </row>
        <row r="211">
          <cell r="A211">
            <v>30310</v>
          </cell>
          <cell r="B211" t="str">
            <v>爵士之枪</v>
          </cell>
        </row>
        <row r="212">
          <cell r="A212">
            <v>51310</v>
          </cell>
          <cell r="B212" t="str">
            <v>爵士战衣</v>
          </cell>
        </row>
        <row r="213">
          <cell r="A213">
            <v>52310</v>
          </cell>
          <cell r="B213" t="str">
            <v>爵士长裤</v>
          </cell>
        </row>
        <row r="214">
          <cell r="A214">
            <v>55310</v>
          </cell>
          <cell r="B214" t="str">
            <v>爵士长靴</v>
          </cell>
        </row>
        <row r="215">
          <cell r="A215">
            <v>54310</v>
          </cell>
          <cell r="B215" t="str">
            <v>爵士腰带</v>
          </cell>
        </row>
        <row r="216">
          <cell r="A216">
            <v>53310</v>
          </cell>
          <cell r="B216" t="str">
            <v>爵士项链</v>
          </cell>
        </row>
        <row r="217">
          <cell r="A217">
            <v>10411</v>
          </cell>
          <cell r="B217" t="str">
            <v>暴血之刃</v>
          </cell>
        </row>
        <row r="218">
          <cell r="A218">
            <v>20411</v>
          </cell>
          <cell r="B218" t="str">
            <v>暴血之拳</v>
          </cell>
        </row>
        <row r="219">
          <cell r="A219">
            <v>30411</v>
          </cell>
          <cell r="B219" t="str">
            <v>暴血之枪</v>
          </cell>
        </row>
        <row r="220">
          <cell r="A220">
            <v>51411</v>
          </cell>
          <cell r="B220" t="str">
            <v>暴血战衣</v>
          </cell>
        </row>
        <row r="221">
          <cell r="A221">
            <v>52411</v>
          </cell>
          <cell r="B221" t="str">
            <v>暴血长裤</v>
          </cell>
        </row>
        <row r="222">
          <cell r="A222">
            <v>55411</v>
          </cell>
          <cell r="B222" t="str">
            <v>暴血长靴</v>
          </cell>
        </row>
        <row r="223">
          <cell r="A223">
            <v>54411</v>
          </cell>
          <cell r="B223" t="str">
            <v>暴血腰带</v>
          </cell>
        </row>
        <row r="224">
          <cell r="A224">
            <v>53411</v>
          </cell>
          <cell r="B224" t="str">
            <v>暴血项链</v>
          </cell>
        </row>
        <row r="225">
          <cell r="A225">
            <v>10112</v>
          </cell>
          <cell r="B225" t="str">
            <v>勇气之刃</v>
          </cell>
        </row>
        <row r="226">
          <cell r="A226">
            <v>20112</v>
          </cell>
          <cell r="B226" t="str">
            <v>勇气之拳</v>
          </cell>
        </row>
        <row r="227">
          <cell r="A227">
            <v>30112</v>
          </cell>
          <cell r="B227" t="str">
            <v>勇气之枪</v>
          </cell>
        </row>
        <row r="228">
          <cell r="A228">
            <v>51112</v>
          </cell>
          <cell r="B228" t="str">
            <v>勇气战衣</v>
          </cell>
        </row>
        <row r="229">
          <cell r="A229">
            <v>52112</v>
          </cell>
          <cell r="B229" t="str">
            <v>勇气长裤</v>
          </cell>
        </row>
        <row r="230">
          <cell r="A230">
            <v>55112</v>
          </cell>
          <cell r="B230" t="str">
            <v>勇气长靴</v>
          </cell>
        </row>
        <row r="231">
          <cell r="A231">
            <v>54112</v>
          </cell>
          <cell r="B231" t="str">
            <v>勇气腰带</v>
          </cell>
        </row>
        <row r="232">
          <cell r="A232">
            <v>53112</v>
          </cell>
          <cell r="B232" t="str">
            <v>勇气项链</v>
          </cell>
        </row>
        <row r="233">
          <cell r="A233">
            <v>10213</v>
          </cell>
          <cell r="B233" t="str">
            <v>暗羽霸刀</v>
          </cell>
        </row>
        <row r="234">
          <cell r="A234">
            <v>20213</v>
          </cell>
          <cell r="B234" t="str">
            <v>暗羽之拳</v>
          </cell>
        </row>
        <row r="235">
          <cell r="A235">
            <v>30213</v>
          </cell>
          <cell r="B235" t="str">
            <v>暗羽之枪</v>
          </cell>
        </row>
        <row r="236">
          <cell r="A236">
            <v>51213</v>
          </cell>
          <cell r="B236" t="str">
            <v>暗羽战衣</v>
          </cell>
        </row>
        <row r="237">
          <cell r="A237">
            <v>52213</v>
          </cell>
          <cell r="B237" t="str">
            <v>暗羽长裤</v>
          </cell>
        </row>
        <row r="238">
          <cell r="A238">
            <v>55213</v>
          </cell>
          <cell r="B238" t="str">
            <v>暗羽长靴</v>
          </cell>
        </row>
        <row r="239">
          <cell r="A239">
            <v>54213</v>
          </cell>
          <cell r="B239" t="str">
            <v>暗羽腰带</v>
          </cell>
        </row>
        <row r="240">
          <cell r="A240">
            <v>53213</v>
          </cell>
          <cell r="B240" t="str">
            <v>暗羽项链</v>
          </cell>
        </row>
        <row r="241">
          <cell r="A241">
            <v>10314</v>
          </cell>
          <cell r="B241" t="str">
            <v>玄武霸刀</v>
          </cell>
        </row>
        <row r="242">
          <cell r="A242">
            <v>20314</v>
          </cell>
          <cell r="B242" t="str">
            <v>玄武之拳</v>
          </cell>
        </row>
        <row r="243">
          <cell r="A243">
            <v>30314</v>
          </cell>
          <cell r="B243" t="str">
            <v>玄武之枪</v>
          </cell>
        </row>
        <row r="244">
          <cell r="A244">
            <v>51314</v>
          </cell>
          <cell r="B244" t="str">
            <v>玄武战衣</v>
          </cell>
        </row>
        <row r="245">
          <cell r="A245">
            <v>52314</v>
          </cell>
          <cell r="B245" t="str">
            <v>玄武长裤</v>
          </cell>
        </row>
        <row r="246">
          <cell r="A246">
            <v>55314</v>
          </cell>
          <cell r="B246" t="str">
            <v>玄武长靴</v>
          </cell>
        </row>
        <row r="247">
          <cell r="A247">
            <v>54314</v>
          </cell>
          <cell r="B247" t="str">
            <v>玄武腰带</v>
          </cell>
        </row>
        <row r="248">
          <cell r="A248">
            <v>53314</v>
          </cell>
          <cell r="B248" t="str">
            <v>玄武项链</v>
          </cell>
        </row>
        <row r="249">
          <cell r="A249">
            <v>10415</v>
          </cell>
          <cell r="B249" t="str">
            <v>暗魔之刃</v>
          </cell>
        </row>
        <row r="250">
          <cell r="A250">
            <v>20415</v>
          </cell>
          <cell r="B250" t="str">
            <v>暗魔之拳</v>
          </cell>
        </row>
        <row r="251">
          <cell r="A251">
            <v>30415</v>
          </cell>
          <cell r="B251" t="str">
            <v>暗魔之枪</v>
          </cell>
        </row>
        <row r="252">
          <cell r="A252">
            <v>51415</v>
          </cell>
          <cell r="B252" t="str">
            <v>暗魔战衣</v>
          </cell>
        </row>
        <row r="253">
          <cell r="A253">
            <v>52415</v>
          </cell>
          <cell r="B253" t="str">
            <v>暗魔长裤</v>
          </cell>
        </row>
        <row r="254">
          <cell r="A254">
            <v>55415</v>
          </cell>
          <cell r="B254" t="str">
            <v>暗魔长靴</v>
          </cell>
        </row>
        <row r="255">
          <cell r="A255">
            <v>54415</v>
          </cell>
          <cell r="B255" t="str">
            <v>暗魔腰带</v>
          </cell>
        </row>
        <row r="256">
          <cell r="A256">
            <v>53415</v>
          </cell>
          <cell r="B256" t="str">
            <v>暗魔项链</v>
          </cell>
        </row>
        <row r="257">
          <cell r="A257">
            <v>10116</v>
          </cell>
          <cell r="B257" t="str">
            <v>战爵之刃</v>
          </cell>
        </row>
        <row r="258">
          <cell r="A258">
            <v>20116</v>
          </cell>
          <cell r="B258" t="str">
            <v>战爵之拳</v>
          </cell>
        </row>
        <row r="259">
          <cell r="A259">
            <v>30116</v>
          </cell>
          <cell r="B259" t="str">
            <v>战爵之枪</v>
          </cell>
        </row>
        <row r="260">
          <cell r="A260">
            <v>51116</v>
          </cell>
          <cell r="B260" t="str">
            <v>战爵之衣</v>
          </cell>
        </row>
        <row r="261">
          <cell r="A261">
            <v>52116</v>
          </cell>
          <cell r="B261" t="str">
            <v>战爵长裤</v>
          </cell>
        </row>
        <row r="262">
          <cell r="A262">
            <v>55116</v>
          </cell>
          <cell r="B262" t="str">
            <v>战爵长靴</v>
          </cell>
        </row>
        <row r="263">
          <cell r="A263">
            <v>54116</v>
          </cell>
          <cell r="B263" t="str">
            <v>战爵腰带</v>
          </cell>
        </row>
        <row r="264">
          <cell r="A264">
            <v>53116</v>
          </cell>
          <cell r="B264" t="str">
            <v>战爵项链</v>
          </cell>
        </row>
        <row r="265">
          <cell r="A265">
            <v>10217</v>
          </cell>
          <cell r="B265" t="str">
            <v>嗜血之剑</v>
          </cell>
        </row>
        <row r="266">
          <cell r="A266">
            <v>20217</v>
          </cell>
          <cell r="B266" t="str">
            <v>嗜血拳</v>
          </cell>
        </row>
        <row r="267">
          <cell r="A267">
            <v>30217</v>
          </cell>
          <cell r="B267" t="str">
            <v>嗜血枪</v>
          </cell>
        </row>
        <row r="268">
          <cell r="A268">
            <v>51217</v>
          </cell>
          <cell r="B268" t="str">
            <v>嗜血战衣</v>
          </cell>
        </row>
        <row r="269">
          <cell r="A269">
            <v>52217</v>
          </cell>
          <cell r="B269" t="str">
            <v>嗜血长裤</v>
          </cell>
        </row>
        <row r="270">
          <cell r="A270">
            <v>55217</v>
          </cell>
          <cell r="B270" t="str">
            <v>嗜血长靴</v>
          </cell>
        </row>
        <row r="271">
          <cell r="A271">
            <v>54217</v>
          </cell>
          <cell r="B271" t="str">
            <v>嗜血腰带</v>
          </cell>
        </row>
        <row r="272">
          <cell r="A272">
            <v>53217</v>
          </cell>
          <cell r="B272" t="str">
            <v>嗜血项链</v>
          </cell>
        </row>
        <row r="273">
          <cell r="A273">
            <v>10318</v>
          </cell>
          <cell r="B273" t="str">
            <v>霸道之刃</v>
          </cell>
        </row>
        <row r="274">
          <cell r="A274">
            <v>20318</v>
          </cell>
          <cell r="B274" t="str">
            <v>霸道之拳</v>
          </cell>
        </row>
        <row r="275">
          <cell r="A275">
            <v>30318</v>
          </cell>
          <cell r="B275" t="str">
            <v>霸道之枪</v>
          </cell>
        </row>
        <row r="276">
          <cell r="A276">
            <v>51318</v>
          </cell>
          <cell r="B276" t="str">
            <v>霸道战衣</v>
          </cell>
        </row>
        <row r="277">
          <cell r="A277">
            <v>52318</v>
          </cell>
          <cell r="B277" t="str">
            <v>霸道长裤</v>
          </cell>
        </row>
        <row r="278">
          <cell r="A278">
            <v>55318</v>
          </cell>
          <cell r="B278" t="str">
            <v>霸道长靴</v>
          </cell>
        </row>
        <row r="279">
          <cell r="A279">
            <v>54318</v>
          </cell>
          <cell r="B279" t="str">
            <v>霸道腰带</v>
          </cell>
        </row>
        <row r="280">
          <cell r="A280">
            <v>53318</v>
          </cell>
          <cell r="B280" t="str">
            <v>霸道项链</v>
          </cell>
        </row>
        <row r="281">
          <cell r="A281">
            <v>10419</v>
          </cell>
          <cell r="B281" t="str">
            <v>白虎霸刀</v>
          </cell>
        </row>
        <row r="282">
          <cell r="A282">
            <v>20419</v>
          </cell>
          <cell r="B282" t="str">
            <v>白虎之拳</v>
          </cell>
        </row>
        <row r="283">
          <cell r="A283">
            <v>30419</v>
          </cell>
          <cell r="B283" t="str">
            <v>白虎之枪</v>
          </cell>
        </row>
        <row r="284">
          <cell r="A284">
            <v>51419</v>
          </cell>
          <cell r="B284" t="str">
            <v>白虎战衣</v>
          </cell>
        </row>
        <row r="285">
          <cell r="A285">
            <v>52419</v>
          </cell>
          <cell r="B285" t="str">
            <v>白虎长裤</v>
          </cell>
        </row>
        <row r="286">
          <cell r="A286">
            <v>55419</v>
          </cell>
          <cell r="B286" t="str">
            <v>白虎长靴</v>
          </cell>
        </row>
        <row r="287">
          <cell r="A287">
            <v>54419</v>
          </cell>
          <cell r="B287" t="str">
            <v>白虎腰带</v>
          </cell>
        </row>
        <row r="288">
          <cell r="A288">
            <v>53419</v>
          </cell>
          <cell r="B288" t="str">
            <v>白虎项链</v>
          </cell>
        </row>
        <row r="289">
          <cell r="A289">
            <v>10120</v>
          </cell>
          <cell r="B289" t="str">
            <v>堕落之刃</v>
          </cell>
        </row>
        <row r="290">
          <cell r="A290">
            <v>20120</v>
          </cell>
          <cell r="B290" t="str">
            <v>堕落之拳</v>
          </cell>
        </row>
        <row r="291">
          <cell r="A291">
            <v>30120</v>
          </cell>
          <cell r="B291" t="str">
            <v>堕落之枪</v>
          </cell>
        </row>
        <row r="292">
          <cell r="A292">
            <v>51120</v>
          </cell>
          <cell r="B292" t="str">
            <v>堕落战衣</v>
          </cell>
        </row>
        <row r="293">
          <cell r="A293">
            <v>52120</v>
          </cell>
          <cell r="B293" t="str">
            <v>堕落长裤</v>
          </cell>
        </row>
        <row r="294">
          <cell r="A294">
            <v>55120</v>
          </cell>
          <cell r="B294" t="str">
            <v>堕落长靴</v>
          </cell>
        </row>
        <row r="295">
          <cell r="A295">
            <v>54120</v>
          </cell>
          <cell r="B295" t="str">
            <v>堕落腰带</v>
          </cell>
        </row>
        <row r="296">
          <cell r="A296">
            <v>53120</v>
          </cell>
          <cell r="B296" t="str">
            <v>堕落项链</v>
          </cell>
        </row>
        <row r="297">
          <cell r="A297">
            <v>10221</v>
          </cell>
          <cell r="B297" t="str">
            <v>幻痛霸刀</v>
          </cell>
        </row>
        <row r="298">
          <cell r="A298">
            <v>20221</v>
          </cell>
          <cell r="B298" t="str">
            <v>幻痛之拳</v>
          </cell>
        </row>
        <row r="299">
          <cell r="A299">
            <v>30221</v>
          </cell>
          <cell r="B299" t="str">
            <v>幻痛之枪</v>
          </cell>
        </row>
        <row r="300">
          <cell r="A300">
            <v>51221</v>
          </cell>
          <cell r="B300" t="str">
            <v>幻痛战衣</v>
          </cell>
        </row>
        <row r="301">
          <cell r="A301">
            <v>52221</v>
          </cell>
          <cell r="B301" t="str">
            <v>幻痛长裤</v>
          </cell>
        </row>
        <row r="302">
          <cell r="A302">
            <v>55221</v>
          </cell>
          <cell r="B302" t="str">
            <v>幻痛长靴</v>
          </cell>
        </row>
        <row r="303">
          <cell r="A303">
            <v>54221</v>
          </cell>
          <cell r="B303" t="str">
            <v>幻痛腰带</v>
          </cell>
        </row>
        <row r="304">
          <cell r="A304">
            <v>53221</v>
          </cell>
          <cell r="B304" t="str">
            <v>幻痛项链</v>
          </cell>
        </row>
        <row r="305">
          <cell r="A305">
            <v>10322</v>
          </cell>
          <cell r="B305" t="str">
            <v>焚天之剑</v>
          </cell>
        </row>
        <row r="306">
          <cell r="A306">
            <v>20322</v>
          </cell>
          <cell r="B306" t="str">
            <v>焚天之拳</v>
          </cell>
        </row>
        <row r="307">
          <cell r="A307">
            <v>30322</v>
          </cell>
          <cell r="B307" t="str">
            <v>焚天之枪</v>
          </cell>
        </row>
        <row r="308">
          <cell r="A308">
            <v>51322</v>
          </cell>
          <cell r="B308" t="str">
            <v>焚天战衣</v>
          </cell>
        </row>
        <row r="309">
          <cell r="A309">
            <v>52322</v>
          </cell>
          <cell r="B309" t="str">
            <v>焚天长裤</v>
          </cell>
        </row>
        <row r="310">
          <cell r="A310">
            <v>55322</v>
          </cell>
          <cell r="B310" t="str">
            <v>焚天长靴</v>
          </cell>
        </row>
        <row r="311">
          <cell r="A311">
            <v>54322</v>
          </cell>
          <cell r="B311" t="str">
            <v>焚天腰带</v>
          </cell>
        </row>
        <row r="312">
          <cell r="A312">
            <v>53322</v>
          </cell>
          <cell r="B312" t="str">
            <v>焚天项链</v>
          </cell>
        </row>
        <row r="313">
          <cell r="A313">
            <v>10423</v>
          </cell>
          <cell r="B313" t="str">
            <v>朱雀霸刀</v>
          </cell>
        </row>
        <row r="314">
          <cell r="A314">
            <v>20423</v>
          </cell>
          <cell r="B314" t="str">
            <v>朱雀之拳</v>
          </cell>
        </row>
        <row r="315">
          <cell r="A315">
            <v>30423</v>
          </cell>
          <cell r="B315" t="str">
            <v>朱雀之枪</v>
          </cell>
        </row>
        <row r="316">
          <cell r="A316">
            <v>51423</v>
          </cell>
          <cell r="B316" t="str">
            <v>朱雀战衣</v>
          </cell>
        </row>
        <row r="317">
          <cell r="A317">
            <v>52423</v>
          </cell>
          <cell r="B317" t="str">
            <v>朱雀长裤</v>
          </cell>
        </row>
        <row r="318">
          <cell r="A318">
            <v>55423</v>
          </cell>
          <cell r="B318" t="str">
            <v>朱雀长靴</v>
          </cell>
        </row>
        <row r="319">
          <cell r="A319">
            <v>54423</v>
          </cell>
          <cell r="B319" t="str">
            <v>朱雀腰带</v>
          </cell>
        </row>
        <row r="320">
          <cell r="A320">
            <v>53423</v>
          </cell>
          <cell r="B320" t="str">
            <v>朱雀项链</v>
          </cell>
        </row>
        <row r="321">
          <cell r="A321">
            <v>10124</v>
          </cell>
          <cell r="B321" t="str">
            <v>高洁之刃</v>
          </cell>
        </row>
        <row r="322">
          <cell r="A322">
            <v>20124</v>
          </cell>
          <cell r="B322" t="str">
            <v>高洁之拳</v>
          </cell>
        </row>
        <row r="323">
          <cell r="A323">
            <v>30124</v>
          </cell>
          <cell r="B323" t="str">
            <v>高洁之枪</v>
          </cell>
        </row>
        <row r="324">
          <cell r="A324">
            <v>51124</v>
          </cell>
          <cell r="B324" t="str">
            <v>高洁战衣</v>
          </cell>
        </row>
        <row r="325">
          <cell r="A325">
            <v>52124</v>
          </cell>
          <cell r="B325" t="str">
            <v>高洁长裤</v>
          </cell>
        </row>
        <row r="326">
          <cell r="A326">
            <v>55124</v>
          </cell>
          <cell r="B326" t="str">
            <v>高洁长靴</v>
          </cell>
        </row>
        <row r="327">
          <cell r="A327">
            <v>54124</v>
          </cell>
          <cell r="B327" t="str">
            <v>高洁腰带</v>
          </cell>
        </row>
        <row r="328">
          <cell r="A328">
            <v>53124</v>
          </cell>
          <cell r="B328" t="str">
            <v>高洁项链</v>
          </cell>
        </row>
        <row r="329">
          <cell r="A329">
            <v>10225</v>
          </cell>
          <cell r="B329" t="str">
            <v>星宿之刃</v>
          </cell>
        </row>
        <row r="330">
          <cell r="A330">
            <v>20225</v>
          </cell>
          <cell r="B330" t="str">
            <v>星宿之拳</v>
          </cell>
        </row>
        <row r="331">
          <cell r="A331">
            <v>30225</v>
          </cell>
          <cell r="B331" t="str">
            <v>星宿之枪</v>
          </cell>
        </row>
        <row r="332">
          <cell r="A332">
            <v>51225</v>
          </cell>
          <cell r="B332" t="str">
            <v>星宿战衣</v>
          </cell>
        </row>
        <row r="333">
          <cell r="A333">
            <v>52225</v>
          </cell>
          <cell r="B333" t="str">
            <v>星宿长裤</v>
          </cell>
        </row>
        <row r="334">
          <cell r="A334">
            <v>55225</v>
          </cell>
          <cell r="B334" t="str">
            <v>星宿长靴</v>
          </cell>
        </row>
        <row r="335">
          <cell r="A335">
            <v>54225</v>
          </cell>
          <cell r="B335" t="str">
            <v>星宿腰带</v>
          </cell>
        </row>
        <row r="336">
          <cell r="A336">
            <v>53225</v>
          </cell>
          <cell r="B336" t="str">
            <v>星宿项链</v>
          </cell>
        </row>
        <row r="337">
          <cell r="A337">
            <v>10326</v>
          </cell>
          <cell r="B337" t="str">
            <v>炼狱之剑</v>
          </cell>
        </row>
        <row r="338">
          <cell r="A338">
            <v>20326</v>
          </cell>
          <cell r="B338" t="str">
            <v>炼狱之拳</v>
          </cell>
        </row>
        <row r="339">
          <cell r="A339">
            <v>30326</v>
          </cell>
          <cell r="B339" t="str">
            <v>炼狱之枪</v>
          </cell>
        </row>
        <row r="340">
          <cell r="A340">
            <v>51326</v>
          </cell>
          <cell r="B340" t="str">
            <v>炼狱战衣</v>
          </cell>
        </row>
        <row r="341">
          <cell r="A341">
            <v>52326</v>
          </cell>
          <cell r="B341" t="str">
            <v>炼狱长裤</v>
          </cell>
        </row>
        <row r="342">
          <cell r="A342">
            <v>55326</v>
          </cell>
          <cell r="B342" t="str">
            <v>炼狱长靴</v>
          </cell>
        </row>
        <row r="343">
          <cell r="A343">
            <v>54326</v>
          </cell>
          <cell r="B343" t="str">
            <v>炼狱腰带</v>
          </cell>
        </row>
        <row r="344">
          <cell r="A344">
            <v>53326</v>
          </cell>
          <cell r="B344" t="str">
            <v>炼狱项链</v>
          </cell>
        </row>
        <row r="345">
          <cell r="A345">
            <v>10427</v>
          </cell>
          <cell r="B345" t="str">
            <v>青龙霸刀</v>
          </cell>
        </row>
        <row r="346">
          <cell r="A346">
            <v>20427</v>
          </cell>
          <cell r="B346" t="str">
            <v>青龙之拳</v>
          </cell>
        </row>
        <row r="347">
          <cell r="A347">
            <v>30427</v>
          </cell>
          <cell r="B347" t="str">
            <v>青龙之枪</v>
          </cell>
        </row>
        <row r="348">
          <cell r="A348">
            <v>51427</v>
          </cell>
          <cell r="B348" t="str">
            <v>青龙战衣</v>
          </cell>
        </row>
        <row r="349">
          <cell r="A349">
            <v>52427</v>
          </cell>
          <cell r="B349" t="str">
            <v>青龙长裤</v>
          </cell>
        </row>
        <row r="350">
          <cell r="A350">
            <v>55427</v>
          </cell>
          <cell r="B350" t="str">
            <v>青龙长靴</v>
          </cell>
        </row>
        <row r="351">
          <cell r="A351">
            <v>54427</v>
          </cell>
          <cell r="B351" t="str">
            <v>青龙腰带</v>
          </cell>
        </row>
        <row r="352">
          <cell r="A352">
            <v>53427</v>
          </cell>
          <cell r="B352" t="str">
            <v>青龙项链</v>
          </cell>
        </row>
        <row r="353">
          <cell r="A353">
            <v>92131</v>
          </cell>
          <cell r="B353" t="str">
            <v>幸运戒指</v>
          </cell>
        </row>
        <row r="354">
          <cell r="A354">
            <v>92011</v>
          </cell>
          <cell r="B354" t="str">
            <v>亚诺</v>
          </cell>
        </row>
        <row r="355">
          <cell r="A355">
            <v>92228</v>
          </cell>
          <cell r="B355" t="str">
            <v>银色手环</v>
          </cell>
        </row>
        <row r="356">
          <cell r="A356">
            <v>92232</v>
          </cell>
          <cell r="B356" t="str">
            <v>鎏金手环</v>
          </cell>
        </row>
        <row r="357">
          <cell r="A357">
            <v>92121</v>
          </cell>
          <cell r="B357" t="str">
            <v>镀金耳钉</v>
          </cell>
        </row>
        <row r="358">
          <cell r="A358">
            <v>92243</v>
          </cell>
          <cell r="B358" t="str">
            <v>诅咒项链</v>
          </cell>
        </row>
        <row r="359">
          <cell r="A359">
            <v>92244</v>
          </cell>
          <cell r="B359" t="str">
            <v>金饰项链</v>
          </cell>
        </row>
        <row r="360">
          <cell r="A360">
            <v>92263</v>
          </cell>
          <cell r="B360" t="str">
            <v>银针手表</v>
          </cell>
        </row>
        <row r="361">
          <cell r="A361">
            <v>92277</v>
          </cell>
          <cell r="B361" t="str">
            <v>冬利</v>
          </cell>
        </row>
        <row r="362">
          <cell r="A362">
            <v>92233</v>
          </cell>
          <cell r="B362" t="str">
            <v>白金手环</v>
          </cell>
        </row>
        <row r="363">
          <cell r="A363">
            <v>92122</v>
          </cell>
          <cell r="B363" t="str">
            <v>银饰耳钉</v>
          </cell>
        </row>
        <row r="364">
          <cell r="A364">
            <v>92141</v>
          </cell>
          <cell r="B364" t="str">
            <v>白银戒指</v>
          </cell>
        </row>
        <row r="365">
          <cell r="A365">
            <v>92245</v>
          </cell>
          <cell r="B365" t="str">
            <v>水晶项链</v>
          </cell>
        </row>
        <row r="366">
          <cell r="A366">
            <v>92251</v>
          </cell>
          <cell r="B366" t="str">
            <v>红石项链</v>
          </cell>
        </row>
        <row r="367">
          <cell r="A367">
            <v>92264</v>
          </cell>
          <cell r="B367" t="str">
            <v>越野手表</v>
          </cell>
        </row>
        <row r="368">
          <cell r="A368">
            <v>92271</v>
          </cell>
          <cell r="B368" t="str">
            <v>精准手表</v>
          </cell>
        </row>
        <row r="369">
          <cell r="A369">
            <v>92278</v>
          </cell>
          <cell r="B369" t="str">
            <v>宝驼</v>
          </cell>
        </row>
        <row r="370">
          <cell r="A370">
            <v>92283</v>
          </cell>
          <cell r="B370" t="str">
            <v>小迭钞票</v>
          </cell>
        </row>
        <row r="371">
          <cell r="A371">
            <v>92287</v>
          </cell>
          <cell r="B371" t="str">
            <v>金块</v>
          </cell>
        </row>
        <row r="372">
          <cell r="A372">
            <v>92142</v>
          </cell>
          <cell r="B372" t="str">
            <v>黄金戒指</v>
          </cell>
        </row>
        <row r="373">
          <cell r="A373">
            <v>92235</v>
          </cell>
          <cell r="B373" t="str">
            <v>宝石手环</v>
          </cell>
        </row>
        <row r="374">
          <cell r="A374">
            <v>92012</v>
          </cell>
          <cell r="B374" t="str">
            <v>摩拉</v>
          </cell>
        </row>
        <row r="375">
          <cell r="A375">
            <v>92252</v>
          </cell>
          <cell r="B375" t="str">
            <v>青玉项链</v>
          </cell>
        </row>
        <row r="376">
          <cell r="A376">
            <v>92124</v>
          </cell>
          <cell r="B376" t="str">
            <v>水晶耳钉</v>
          </cell>
        </row>
        <row r="377">
          <cell r="A377">
            <v>92272</v>
          </cell>
          <cell r="B377" t="str">
            <v>金针手表</v>
          </cell>
        </row>
        <row r="378">
          <cell r="A378">
            <v>92273</v>
          </cell>
          <cell r="B378" t="str">
            <v>智能手表</v>
          </cell>
        </row>
        <row r="379">
          <cell r="A379">
            <v>92279</v>
          </cell>
          <cell r="B379" t="str">
            <v>宾倪</v>
          </cell>
        </row>
        <row r="380">
          <cell r="A380">
            <v>92284</v>
          </cell>
          <cell r="B380" t="str">
            <v>大迭钞票</v>
          </cell>
        </row>
        <row r="381">
          <cell r="A381">
            <v>92288</v>
          </cell>
          <cell r="B381" t="str">
            <v>大金块</v>
          </cell>
        </row>
        <row r="382">
          <cell r="A382">
            <v>92125</v>
          </cell>
          <cell r="B382" t="str">
            <v>红石耳钉</v>
          </cell>
        </row>
        <row r="383">
          <cell r="A383">
            <v>92134</v>
          </cell>
          <cell r="B383" t="str">
            <v>毒蝎耳钉</v>
          </cell>
        </row>
        <row r="384">
          <cell r="A384">
            <v>92223</v>
          </cell>
          <cell r="B384" t="str">
            <v>赤金戒指</v>
          </cell>
        </row>
        <row r="385">
          <cell r="A385">
            <v>92227</v>
          </cell>
          <cell r="B385" t="str">
            <v>王者手环</v>
          </cell>
        </row>
        <row r="386">
          <cell r="A386">
            <v>92236</v>
          </cell>
          <cell r="B386" t="str">
            <v>符文手环</v>
          </cell>
        </row>
        <row r="387">
          <cell r="A387">
            <v>92013</v>
          </cell>
          <cell r="B387" t="str">
            <v>月立</v>
          </cell>
        </row>
        <row r="388">
          <cell r="A388">
            <v>92253</v>
          </cell>
          <cell r="B388" t="str">
            <v>猫妖项链</v>
          </cell>
        </row>
        <row r="389">
          <cell r="A389">
            <v>92254</v>
          </cell>
          <cell r="B389" t="str">
            <v>苍蓝项链</v>
          </cell>
        </row>
        <row r="390">
          <cell r="A390">
            <v>92274</v>
          </cell>
          <cell r="B390" t="str">
            <v>汉密手表</v>
          </cell>
        </row>
        <row r="391">
          <cell r="A391">
            <v>92280</v>
          </cell>
          <cell r="B391" t="str">
            <v>法拉捷</v>
          </cell>
        </row>
        <row r="392">
          <cell r="A392">
            <v>92285</v>
          </cell>
          <cell r="B392" t="str">
            <v>大堆钞票</v>
          </cell>
        </row>
        <row r="393">
          <cell r="A393">
            <v>92289</v>
          </cell>
          <cell r="B393" t="str">
            <v>小堆金块</v>
          </cell>
        </row>
        <row r="394">
          <cell r="A394">
            <v>92014</v>
          </cell>
          <cell r="B394" t="str">
            <v>菠萝</v>
          </cell>
        </row>
        <row r="395">
          <cell r="A395">
            <v>92296</v>
          </cell>
          <cell r="B395" t="str">
            <v>星光红石</v>
          </cell>
        </row>
        <row r="396">
          <cell r="A396">
            <v>92240</v>
          </cell>
          <cell r="B396" t="str">
            <v>苍蓝戒指</v>
          </cell>
        </row>
        <row r="397">
          <cell r="A397">
            <v>92292</v>
          </cell>
          <cell r="B397" t="str">
            <v>金饰宝盒</v>
          </cell>
        </row>
        <row r="398">
          <cell r="A398">
            <v>92256</v>
          </cell>
          <cell r="B398" t="str">
            <v>圣徒项链</v>
          </cell>
        </row>
        <row r="399">
          <cell r="A399">
            <v>92261</v>
          </cell>
          <cell r="B399" t="str">
            <v>贵族项链</v>
          </cell>
        </row>
        <row r="400">
          <cell r="A400">
            <v>92275</v>
          </cell>
          <cell r="B400" t="str">
            <v>千国手表</v>
          </cell>
        </row>
        <row r="401">
          <cell r="A401">
            <v>92281</v>
          </cell>
          <cell r="B401" t="str">
            <v>红博机利</v>
          </cell>
        </row>
        <row r="402">
          <cell r="A402">
            <v>92286</v>
          </cell>
          <cell r="B402" t="str">
            <v>巨额钞票</v>
          </cell>
        </row>
        <row r="403">
          <cell r="A403">
            <v>92290</v>
          </cell>
          <cell r="B403" t="str">
            <v>大堆金块</v>
          </cell>
        </row>
        <row r="404">
          <cell r="A404">
            <v>92026</v>
          </cell>
          <cell r="B404" t="str">
            <v>深蓝</v>
          </cell>
        </row>
        <row r="405">
          <cell r="A405">
            <v>92255</v>
          </cell>
          <cell r="B405" t="str">
            <v>黑耀项链</v>
          </cell>
        </row>
        <row r="406">
          <cell r="A406">
            <v>92297</v>
          </cell>
          <cell r="B406" t="str">
            <v>翠绿之心</v>
          </cell>
        </row>
        <row r="407">
          <cell r="A407">
            <v>92293</v>
          </cell>
          <cell r="B407" t="str">
            <v>珍珠宝盒</v>
          </cell>
        </row>
        <row r="408">
          <cell r="A408">
            <v>92294</v>
          </cell>
          <cell r="B408" t="str">
            <v>古董宝盒</v>
          </cell>
        </row>
        <row r="409">
          <cell r="A409">
            <v>92295</v>
          </cell>
          <cell r="B409" t="str">
            <v>水晶宝盒</v>
          </cell>
        </row>
        <row r="410">
          <cell r="A410">
            <v>92262</v>
          </cell>
          <cell r="B410" t="str">
            <v>皇家项链</v>
          </cell>
        </row>
        <row r="411">
          <cell r="A411">
            <v>92298</v>
          </cell>
          <cell r="B411" t="str">
            <v>海洋之泪</v>
          </cell>
        </row>
        <row r="412">
          <cell r="A412">
            <v>92276</v>
          </cell>
          <cell r="B412" t="str">
            <v>壕利手表</v>
          </cell>
        </row>
        <row r="413">
          <cell r="A413">
            <v>92282</v>
          </cell>
          <cell r="B413" t="str">
            <v>劳莱斯特</v>
          </cell>
        </row>
        <row r="414">
          <cell r="A414">
            <v>92299</v>
          </cell>
          <cell r="B414" t="str">
            <v>房产证</v>
          </cell>
        </row>
        <row r="415">
          <cell r="A415">
            <v>92291</v>
          </cell>
          <cell r="B415" t="str">
            <v>巨量金块</v>
          </cell>
        </row>
        <row r="416">
          <cell r="A416">
            <v>93233</v>
          </cell>
          <cell r="B416" t="str">
            <v>白金手环碎片</v>
          </cell>
        </row>
        <row r="417">
          <cell r="A417">
            <v>93122</v>
          </cell>
          <cell r="B417" t="str">
            <v>银饰耳钉碎片</v>
          </cell>
        </row>
        <row r="418">
          <cell r="A418">
            <v>93141</v>
          </cell>
          <cell r="B418" t="str">
            <v>白银戒指碎片</v>
          </cell>
        </row>
        <row r="419">
          <cell r="A419">
            <v>93245</v>
          </cell>
          <cell r="B419" t="str">
            <v>水晶项链碎片</v>
          </cell>
        </row>
        <row r="420">
          <cell r="A420">
            <v>93251</v>
          </cell>
          <cell r="B420" t="str">
            <v>红石项链碎片</v>
          </cell>
        </row>
        <row r="421">
          <cell r="A421">
            <v>93264</v>
          </cell>
          <cell r="B421" t="str">
            <v>越野手表碎片</v>
          </cell>
        </row>
        <row r="422">
          <cell r="A422">
            <v>93271</v>
          </cell>
          <cell r="B422" t="str">
            <v>精准手表碎片</v>
          </cell>
        </row>
        <row r="423">
          <cell r="A423">
            <v>93278</v>
          </cell>
          <cell r="B423" t="str">
            <v>宝驼碎片</v>
          </cell>
        </row>
        <row r="424">
          <cell r="A424">
            <v>93283</v>
          </cell>
          <cell r="B424" t="str">
            <v>小迭钞票碎片</v>
          </cell>
        </row>
        <row r="425">
          <cell r="A425">
            <v>93287</v>
          </cell>
          <cell r="B425" t="str">
            <v>金块碎片</v>
          </cell>
        </row>
        <row r="426">
          <cell r="A426">
            <v>93142</v>
          </cell>
          <cell r="B426" t="str">
            <v>黄金戒指碎片</v>
          </cell>
        </row>
        <row r="427">
          <cell r="A427">
            <v>93235</v>
          </cell>
          <cell r="B427" t="str">
            <v>宝石手环碎片</v>
          </cell>
        </row>
        <row r="428">
          <cell r="A428">
            <v>93012</v>
          </cell>
          <cell r="B428" t="str">
            <v>摩拉碎片</v>
          </cell>
        </row>
        <row r="429">
          <cell r="A429">
            <v>93252</v>
          </cell>
          <cell r="B429" t="str">
            <v>青玉项链碎片</v>
          </cell>
        </row>
        <row r="430">
          <cell r="A430">
            <v>93124</v>
          </cell>
          <cell r="B430" t="str">
            <v>水晶耳钉碎片</v>
          </cell>
        </row>
        <row r="431">
          <cell r="A431">
            <v>93272</v>
          </cell>
          <cell r="B431" t="str">
            <v>金针手表碎片</v>
          </cell>
        </row>
        <row r="432">
          <cell r="A432">
            <v>93273</v>
          </cell>
          <cell r="B432" t="str">
            <v>智能手表碎片</v>
          </cell>
        </row>
        <row r="433">
          <cell r="A433">
            <v>93279</v>
          </cell>
          <cell r="B433" t="str">
            <v>宾倪碎片</v>
          </cell>
        </row>
        <row r="434">
          <cell r="A434">
            <v>93284</v>
          </cell>
          <cell r="B434" t="str">
            <v>大迭钞票碎片</v>
          </cell>
        </row>
        <row r="435">
          <cell r="A435">
            <v>93288</v>
          </cell>
          <cell r="B435" t="str">
            <v>大金块碎片</v>
          </cell>
        </row>
        <row r="436">
          <cell r="A436">
            <v>93125</v>
          </cell>
          <cell r="B436" t="str">
            <v>红石耳钉碎片</v>
          </cell>
        </row>
        <row r="437">
          <cell r="A437">
            <v>93134</v>
          </cell>
          <cell r="B437" t="str">
            <v>毒蝎耳钉碎片</v>
          </cell>
        </row>
        <row r="438">
          <cell r="A438">
            <v>93223</v>
          </cell>
          <cell r="B438" t="str">
            <v>赤金戒指碎片</v>
          </cell>
        </row>
        <row r="439">
          <cell r="A439">
            <v>93227</v>
          </cell>
          <cell r="B439" t="str">
            <v>王者手环碎片</v>
          </cell>
        </row>
        <row r="440">
          <cell r="A440">
            <v>93236</v>
          </cell>
          <cell r="B440" t="str">
            <v>符文手环碎片</v>
          </cell>
        </row>
        <row r="441">
          <cell r="A441">
            <v>93013</v>
          </cell>
          <cell r="B441" t="str">
            <v>月立碎片</v>
          </cell>
        </row>
        <row r="442">
          <cell r="A442">
            <v>93253</v>
          </cell>
          <cell r="B442" t="str">
            <v>猫妖项链碎片</v>
          </cell>
        </row>
        <row r="443">
          <cell r="A443">
            <v>93254</v>
          </cell>
          <cell r="B443" t="str">
            <v>苍蓝项链碎片</v>
          </cell>
        </row>
        <row r="444">
          <cell r="A444">
            <v>93274</v>
          </cell>
          <cell r="B444" t="str">
            <v>汉密手表碎片</v>
          </cell>
        </row>
        <row r="445">
          <cell r="A445">
            <v>93280</v>
          </cell>
          <cell r="B445" t="str">
            <v>法拉捷碎片</v>
          </cell>
        </row>
        <row r="446">
          <cell r="A446">
            <v>93285</v>
          </cell>
          <cell r="B446" t="str">
            <v>大堆钞票碎片</v>
          </cell>
        </row>
        <row r="447">
          <cell r="A447">
            <v>93289</v>
          </cell>
          <cell r="B447" t="str">
            <v>小堆金块碎片</v>
          </cell>
        </row>
        <row r="448">
          <cell r="A448">
            <v>93014</v>
          </cell>
          <cell r="B448" t="str">
            <v>菠萝碎片</v>
          </cell>
        </row>
        <row r="449">
          <cell r="A449">
            <v>93296</v>
          </cell>
          <cell r="B449" t="str">
            <v>星光红石碎片</v>
          </cell>
        </row>
        <row r="450">
          <cell r="A450">
            <v>93240</v>
          </cell>
          <cell r="B450" t="str">
            <v>苍蓝戒指碎片</v>
          </cell>
        </row>
        <row r="451">
          <cell r="A451">
            <v>93292</v>
          </cell>
          <cell r="B451" t="str">
            <v>金饰宝盒碎片</v>
          </cell>
        </row>
        <row r="452">
          <cell r="A452">
            <v>93256</v>
          </cell>
          <cell r="B452" t="str">
            <v>圣徒项链碎片</v>
          </cell>
        </row>
        <row r="453">
          <cell r="A453">
            <v>93261</v>
          </cell>
          <cell r="B453" t="str">
            <v>贵族项链碎片</v>
          </cell>
        </row>
        <row r="454">
          <cell r="A454">
            <v>93275</v>
          </cell>
          <cell r="B454" t="str">
            <v>千国手表碎片</v>
          </cell>
        </row>
        <row r="455">
          <cell r="A455">
            <v>93281</v>
          </cell>
          <cell r="B455" t="str">
            <v>红博机利碎片</v>
          </cell>
        </row>
        <row r="456">
          <cell r="A456">
            <v>93286</v>
          </cell>
          <cell r="B456" t="str">
            <v>巨额钞票碎片</v>
          </cell>
        </row>
        <row r="457">
          <cell r="A457">
            <v>93290</v>
          </cell>
          <cell r="B457" t="str">
            <v>大堆金块碎片</v>
          </cell>
        </row>
        <row r="458">
          <cell r="A458">
            <v>93026</v>
          </cell>
          <cell r="B458" t="str">
            <v>深蓝碎片</v>
          </cell>
        </row>
        <row r="459">
          <cell r="A459">
            <v>93255</v>
          </cell>
          <cell r="B459" t="str">
            <v>黑耀项链碎片</v>
          </cell>
        </row>
        <row r="460">
          <cell r="A460">
            <v>93297</v>
          </cell>
          <cell r="B460" t="str">
            <v>翠绿之心碎片</v>
          </cell>
        </row>
        <row r="461">
          <cell r="A461">
            <v>93293</v>
          </cell>
          <cell r="B461" t="str">
            <v>珍珠宝盒碎片</v>
          </cell>
        </row>
        <row r="462">
          <cell r="A462">
            <v>93294</v>
          </cell>
          <cell r="B462" t="str">
            <v>古董宝盒碎片</v>
          </cell>
        </row>
        <row r="463">
          <cell r="A463">
            <v>93295</v>
          </cell>
          <cell r="B463" t="str">
            <v>水晶宝盒碎片</v>
          </cell>
        </row>
        <row r="464">
          <cell r="A464">
            <v>93262</v>
          </cell>
          <cell r="B464" t="str">
            <v>皇家项链碎片</v>
          </cell>
        </row>
        <row r="465">
          <cell r="A465">
            <v>93298</v>
          </cell>
          <cell r="B465" t="str">
            <v>海洋之泪碎片</v>
          </cell>
        </row>
        <row r="466">
          <cell r="A466">
            <v>93276</v>
          </cell>
          <cell r="B466" t="str">
            <v>壕利手表碎片</v>
          </cell>
        </row>
        <row r="467">
          <cell r="A467">
            <v>93282</v>
          </cell>
          <cell r="B467" t="str">
            <v>劳莱斯特碎片</v>
          </cell>
        </row>
        <row r="468">
          <cell r="A468">
            <v>93299</v>
          </cell>
          <cell r="B468" t="str">
            <v>房产证碎片</v>
          </cell>
        </row>
        <row r="469">
          <cell r="A469">
            <v>93291</v>
          </cell>
          <cell r="B469" t="str">
            <v>巨量金块碎片</v>
          </cell>
        </row>
        <row r="470">
          <cell r="A470">
            <v>101101</v>
          </cell>
          <cell r="B470" t="str">
            <v>制服太妹</v>
          </cell>
        </row>
        <row r="471">
          <cell r="A471">
            <v>101102</v>
          </cell>
          <cell r="B471" t="str">
            <v>蟹仔</v>
          </cell>
        </row>
        <row r="472">
          <cell r="A472">
            <v>101103</v>
          </cell>
          <cell r="B472" t="str">
            <v>比利</v>
          </cell>
        </row>
        <row r="473">
          <cell r="A473">
            <v>101104</v>
          </cell>
          <cell r="B473" t="str">
            <v>黎九</v>
          </cell>
        </row>
        <row r="474">
          <cell r="A474">
            <v>101105</v>
          </cell>
          <cell r="B474" t="str">
            <v>黑古</v>
          </cell>
        </row>
        <row r="475">
          <cell r="A475">
            <v>101106</v>
          </cell>
          <cell r="B475" t="str">
            <v>靓坤</v>
          </cell>
        </row>
        <row r="476">
          <cell r="A476">
            <v>101107</v>
          </cell>
          <cell r="B476" t="str">
            <v>雷复轰</v>
          </cell>
        </row>
        <row r="477">
          <cell r="A477">
            <v>101108</v>
          </cell>
          <cell r="B477" t="str">
            <v>肥仔</v>
          </cell>
        </row>
        <row r="478">
          <cell r="A478">
            <v>101109</v>
          </cell>
          <cell r="B478" t="str">
            <v>司徒浩南</v>
          </cell>
        </row>
        <row r="479">
          <cell r="A479">
            <v>101110</v>
          </cell>
          <cell r="B479" t="str">
            <v>乌鸦</v>
          </cell>
        </row>
        <row r="480">
          <cell r="A480">
            <v>101111</v>
          </cell>
          <cell r="B480" t="str">
            <v>赌王</v>
          </cell>
        </row>
        <row r="481">
          <cell r="A481">
            <v>101112</v>
          </cell>
          <cell r="B481" t="str">
            <v>山下忠秀</v>
          </cell>
        </row>
        <row r="482">
          <cell r="A482">
            <v>101113</v>
          </cell>
          <cell r="B482" t="str">
            <v>宫本一</v>
          </cell>
        </row>
        <row r="483">
          <cell r="A483">
            <v>101114</v>
          </cell>
          <cell r="B483" t="str">
            <v>陈浩南</v>
          </cell>
        </row>
        <row r="484">
          <cell r="A484">
            <v>101115</v>
          </cell>
          <cell r="B484" t="str">
            <v>山鸡</v>
          </cell>
        </row>
        <row r="485">
          <cell r="A485">
            <v>101116</v>
          </cell>
          <cell r="B485" t="str">
            <v>大天二</v>
          </cell>
        </row>
        <row r="486">
          <cell r="A486">
            <v>101117</v>
          </cell>
          <cell r="B486" t="str">
            <v>巴闭</v>
          </cell>
        </row>
        <row r="487">
          <cell r="A487">
            <v>101118</v>
          </cell>
          <cell r="B487" t="str">
            <v>耀阳</v>
          </cell>
        </row>
        <row r="488">
          <cell r="A488">
            <v>101119</v>
          </cell>
          <cell r="B488" t="str">
            <v>笑面虎</v>
          </cell>
        </row>
        <row r="489">
          <cell r="A489">
            <v>59001</v>
          </cell>
          <cell r="B489" t="str">
            <v>洪兴新星</v>
          </cell>
        </row>
        <row r="490">
          <cell r="A490">
            <v>59002</v>
          </cell>
          <cell r="B490" t="str">
            <v>洪兴打仔</v>
          </cell>
        </row>
        <row r="491">
          <cell r="A491">
            <v>59003</v>
          </cell>
          <cell r="B491" t="str">
            <v>扛把子</v>
          </cell>
        </row>
        <row r="492">
          <cell r="A492">
            <v>59004</v>
          </cell>
          <cell r="B492" t="str">
            <v>二路元帅</v>
          </cell>
        </row>
        <row r="493">
          <cell r="A493">
            <v>59005</v>
          </cell>
          <cell r="B493" t="str">
            <v>战无不胜</v>
          </cell>
        </row>
        <row r="494">
          <cell r="A494">
            <v>59006</v>
          </cell>
          <cell r="B494" t="str">
            <v>猛龙过江</v>
          </cell>
        </row>
        <row r="495">
          <cell r="A495">
            <v>59007</v>
          </cell>
          <cell r="B495" t="str">
            <v>神之手</v>
          </cell>
        </row>
        <row r="496">
          <cell r="A496">
            <v>59008</v>
          </cell>
          <cell r="B496" t="str">
            <v>富甲一方</v>
          </cell>
        </row>
        <row r="497">
          <cell r="A497">
            <v>59009</v>
          </cell>
          <cell r="B497" t="str">
            <v>壕气冲天</v>
          </cell>
        </row>
        <row r="498">
          <cell r="A498">
            <v>59010</v>
          </cell>
          <cell r="B498" t="str">
            <v>富可敌国</v>
          </cell>
        </row>
        <row r="499">
          <cell r="A499">
            <v>59030</v>
          </cell>
          <cell r="B499" t="str">
            <v>洪兴小财主</v>
          </cell>
        </row>
        <row r="500">
          <cell r="A500">
            <v>8001</v>
          </cell>
          <cell r="B500" t="str">
            <v>灰色物质</v>
          </cell>
        </row>
        <row r="501">
          <cell r="A501">
            <v>8110</v>
          </cell>
          <cell r="B501" t="str">
            <v>兽腾</v>
          </cell>
        </row>
        <row r="502">
          <cell r="A502">
            <v>8210</v>
          </cell>
          <cell r="B502" t="str">
            <v>战狂</v>
          </cell>
        </row>
        <row r="503">
          <cell r="A503">
            <v>8310</v>
          </cell>
          <cell r="B503" t="str">
            <v>贪狼</v>
          </cell>
        </row>
        <row r="504">
          <cell r="A504">
            <v>8120</v>
          </cell>
          <cell r="B504" t="str">
            <v>辉煌</v>
          </cell>
        </row>
        <row r="505">
          <cell r="A505">
            <v>8220</v>
          </cell>
          <cell r="B505" t="str">
            <v>破军</v>
          </cell>
        </row>
        <row r="506">
          <cell r="A506">
            <v>8320</v>
          </cell>
          <cell r="B506" t="str">
            <v>真刚</v>
          </cell>
        </row>
        <row r="507">
          <cell r="A507">
            <v>8420</v>
          </cell>
          <cell r="B507" t="str">
            <v>飞仙</v>
          </cell>
        </row>
        <row r="508">
          <cell r="A508">
            <v>8520</v>
          </cell>
          <cell r="B508" t="str">
            <v>虚空</v>
          </cell>
        </row>
        <row r="509">
          <cell r="A509">
            <v>8620</v>
          </cell>
          <cell r="B509" t="str">
            <v>无惧</v>
          </cell>
        </row>
        <row r="510">
          <cell r="A510">
            <v>8720</v>
          </cell>
          <cell r="B510" t="str">
            <v>天杀</v>
          </cell>
        </row>
        <row r="511">
          <cell r="A511">
            <v>8820</v>
          </cell>
          <cell r="B511" t="str">
            <v>诛魔</v>
          </cell>
        </row>
        <row r="512">
          <cell r="A512">
            <v>8130</v>
          </cell>
          <cell r="B512" t="str">
            <v>霸主</v>
          </cell>
        </row>
        <row r="513">
          <cell r="A513">
            <v>8230</v>
          </cell>
          <cell r="B513" t="str">
            <v>虎啸</v>
          </cell>
        </row>
        <row r="514">
          <cell r="A514">
            <v>8330</v>
          </cell>
          <cell r="B514" t="str">
            <v>豪魄</v>
          </cell>
        </row>
        <row r="515">
          <cell r="A515">
            <v>8430</v>
          </cell>
          <cell r="B515" t="str">
            <v>捉影</v>
          </cell>
        </row>
        <row r="516">
          <cell r="A516">
            <v>8530</v>
          </cell>
          <cell r="B516" t="str">
            <v>游刃</v>
          </cell>
        </row>
        <row r="517">
          <cell r="A517">
            <v>8630</v>
          </cell>
          <cell r="B517" t="str">
            <v>傲骨</v>
          </cell>
        </row>
        <row r="518">
          <cell r="A518">
            <v>8730</v>
          </cell>
          <cell r="B518" t="str">
            <v>心眼</v>
          </cell>
        </row>
        <row r="519">
          <cell r="A519">
            <v>8830</v>
          </cell>
          <cell r="B519" t="str">
            <v>噬生</v>
          </cell>
        </row>
        <row r="520">
          <cell r="A520">
            <v>8930</v>
          </cell>
          <cell r="B520" t="str">
            <v>痛击</v>
          </cell>
        </row>
        <row r="521">
          <cell r="A521">
            <v>9030</v>
          </cell>
          <cell r="B521" t="str">
            <v>不坏</v>
          </cell>
        </row>
        <row r="522">
          <cell r="A522">
            <v>9130</v>
          </cell>
          <cell r="B522" t="str">
            <v>寂灭</v>
          </cell>
        </row>
        <row r="523">
          <cell r="A523">
            <v>9230</v>
          </cell>
          <cell r="B523" t="str">
            <v>盘蛇</v>
          </cell>
        </row>
        <row r="524">
          <cell r="A524">
            <v>8140</v>
          </cell>
          <cell r="B524" t="str">
            <v>天命</v>
          </cell>
        </row>
        <row r="525">
          <cell r="A525">
            <v>8240</v>
          </cell>
          <cell r="B525" t="str">
            <v>龙吟</v>
          </cell>
        </row>
        <row r="526">
          <cell r="A526">
            <v>8340</v>
          </cell>
          <cell r="B526" t="str">
            <v>守御</v>
          </cell>
        </row>
        <row r="527">
          <cell r="A527">
            <v>8440</v>
          </cell>
          <cell r="B527" t="str">
            <v>千眼</v>
          </cell>
        </row>
        <row r="528">
          <cell r="A528">
            <v>8540</v>
          </cell>
          <cell r="B528" t="str">
            <v>逍遥</v>
          </cell>
        </row>
        <row r="529">
          <cell r="A529">
            <v>8640</v>
          </cell>
          <cell r="B529" t="str">
            <v>流离</v>
          </cell>
        </row>
        <row r="530">
          <cell r="A530">
            <v>8740</v>
          </cell>
          <cell r="B530" t="str">
            <v>夺魄</v>
          </cell>
        </row>
        <row r="531">
          <cell r="A531">
            <v>8840</v>
          </cell>
          <cell r="B531" t="str">
            <v>审判</v>
          </cell>
        </row>
        <row r="532">
          <cell r="A532">
            <v>8940</v>
          </cell>
          <cell r="B532" t="str">
            <v>破天</v>
          </cell>
        </row>
        <row r="533">
          <cell r="A533">
            <v>9040</v>
          </cell>
          <cell r="B533" t="str">
            <v>天狱</v>
          </cell>
        </row>
        <row r="534">
          <cell r="A534">
            <v>9140</v>
          </cell>
          <cell r="B534" t="str">
            <v>幽灵</v>
          </cell>
        </row>
        <row r="535">
          <cell r="A535">
            <v>9240</v>
          </cell>
          <cell r="B535" t="str">
            <v>困魔</v>
          </cell>
        </row>
        <row r="536">
          <cell r="A536">
            <v>9340</v>
          </cell>
          <cell r="B536" t="str">
            <v>无尽</v>
          </cell>
        </row>
        <row r="537">
          <cell r="A537">
            <v>9440</v>
          </cell>
          <cell r="B537" t="str">
            <v>无尽</v>
          </cell>
        </row>
        <row r="538">
          <cell r="A538">
            <v>9540</v>
          </cell>
          <cell r="B538" t="str">
            <v>八卦</v>
          </cell>
        </row>
        <row r="539">
          <cell r="A539">
            <v>9640</v>
          </cell>
          <cell r="B539" t="str">
            <v>剎那</v>
          </cell>
        </row>
        <row r="540">
          <cell r="A540">
            <v>9740</v>
          </cell>
          <cell r="B540" t="str">
            <v>咆哮</v>
          </cell>
        </row>
        <row r="541">
          <cell r="A541">
            <v>9840</v>
          </cell>
          <cell r="B541" t="str">
            <v>断罪</v>
          </cell>
        </row>
        <row r="542">
          <cell r="A542">
            <v>8150</v>
          </cell>
          <cell r="B542" t="str">
            <v>一元复始</v>
          </cell>
        </row>
        <row r="543">
          <cell r="A543">
            <v>8250</v>
          </cell>
          <cell r="B543" t="str">
            <v>大破坏神</v>
          </cell>
        </row>
        <row r="544">
          <cell r="A544">
            <v>8350</v>
          </cell>
          <cell r="B544" t="str">
            <v>天地无用</v>
          </cell>
        </row>
        <row r="545">
          <cell r="A545">
            <v>8450</v>
          </cell>
          <cell r="B545" t="str">
            <v>百步穿杨</v>
          </cell>
        </row>
        <row r="546">
          <cell r="A546">
            <v>8550</v>
          </cell>
          <cell r="B546" t="str">
            <v>破碎虚空</v>
          </cell>
        </row>
        <row r="547">
          <cell r="A547">
            <v>8650</v>
          </cell>
          <cell r="B547" t="str">
            <v>冰魄寒光</v>
          </cell>
        </row>
        <row r="548">
          <cell r="A548">
            <v>8750</v>
          </cell>
          <cell r="B548" t="str">
            <v>震破苍穹</v>
          </cell>
        </row>
        <row r="549">
          <cell r="A549">
            <v>8850</v>
          </cell>
          <cell r="B549" t="str">
            <v>雷霆万钧</v>
          </cell>
        </row>
        <row r="550">
          <cell r="A550">
            <v>8950</v>
          </cell>
          <cell r="B550" t="str">
            <v>快刀乱麻</v>
          </cell>
        </row>
        <row r="551">
          <cell r="A551">
            <v>9050</v>
          </cell>
          <cell r="B551" t="str">
            <v>明镜止水</v>
          </cell>
        </row>
        <row r="552">
          <cell r="A552">
            <v>9150</v>
          </cell>
          <cell r="B552" t="str">
            <v>背水一战</v>
          </cell>
        </row>
        <row r="553">
          <cell r="A553">
            <v>9250</v>
          </cell>
          <cell r="B553" t="str">
            <v>金钟护体</v>
          </cell>
        </row>
        <row r="554">
          <cell r="A554">
            <v>9350</v>
          </cell>
          <cell r="B554" t="str">
            <v>轩辕剑体</v>
          </cell>
        </row>
        <row r="555">
          <cell r="A555">
            <v>9450</v>
          </cell>
          <cell r="B555" t="str">
            <v>气势如虹</v>
          </cell>
        </row>
        <row r="556">
          <cell r="A556">
            <v>9550</v>
          </cell>
          <cell r="B556" t="str">
            <v>包罗万象</v>
          </cell>
        </row>
        <row r="557">
          <cell r="A557">
            <v>9650</v>
          </cell>
          <cell r="B557" t="str">
            <v>心无杂念</v>
          </cell>
        </row>
        <row r="558">
          <cell r="A558">
            <v>9750</v>
          </cell>
          <cell r="B558" t="str">
            <v>披荆斩棘</v>
          </cell>
        </row>
        <row r="559">
          <cell r="A559">
            <v>9850</v>
          </cell>
          <cell r="B559" t="str">
            <v>斗转星移</v>
          </cell>
        </row>
        <row r="560">
          <cell r="A560">
            <v>8430</v>
          </cell>
          <cell r="B560" t="str">
            <v>捉影</v>
          </cell>
        </row>
        <row r="561">
          <cell r="A561">
            <v>8530</v>
          </cell>
          <cell r="B561" t="str">
            <v>游刃</v>
          </cell>
        </row>
        <row r="562">
          <cell r="A562">
            <v>8630</v>
          </cell>
          <cell r="B562" t="str">
            <v>傲骨</v>
          </cell>
        </row>
        <row r="563">
          <cell r="A563">
            <v>8730</v>
          </cell>
          <cell r="B563" t="str">
            <v>心眼</v>
          </cell>
        </row>
        <row r="564">
          <cell r="A564">
            <v>8830</v>
          </cell>
          <cell r="B564" t="str">
            <v>噬生</v>
          </cell>
        </row>
        <row r="565">
          <cell r="A565">
            <v>8930</v>
          </cell>
          <cell r="B565" t="str">
            <v>痛击</v>
          </cell>
        </row>
        <row r="566">
          <cell r="A566">
            <v>9030</v>
          </cell>
          <cell r="B566" t="str">
            <v>不坏</v>
          </cell>
        </row>
        <row r="567">
          <cell r="A567">
            <v>9130</v>
          </cell>
          <cell r="B567" t="str">
            <v>寂灭</v>
          </cell>
        </row>
        <row r="568">
          <cell r="A568">
            <v>9230</v>
          </cell>
          <cell r="B568" t="str">
            <v>盘蛇</v>
          </cell>
        </row>
        <row r="569">
          <cell r="A569">
            <v>8140</v>
          </cell>
          <cell r="B569" t="str">
            <v>天命</v>
          </cell>
        </row>
        <row r="570">
          <cell r="A570">
            <v>8240</v>
          </cell>
          <cell r="B570" t="str">
            <v>龙吟</v>
          </cell>
        </row>
        <row r="571">
          <cell r="A571">
            <v>8340</v>
          </cell>
          <cell r="B571" t="str">
            <v>守御</v>
          </cell>
        </row>
        <row r="572">
          <cell r="A572">
            <v>8440</v>
          </cell>
          <cell r="B572" t="str">
            <v>千眼</v>
          </cell>
        </row>
        <row r="573">
          <cell r="A573">
            <v>8540</v>
          </cell>
          <cell r="B573" t="str">
            <v>逍遥</v>
          </cell>
        </row>
        <row r="574">
          <cell r="A574">
            <v>8640</v>
          </cell>
          <cell r="B574" t="str">
            <v>流离</v>
          </cell>
        </row>
        <row r="575">
          <cell r="A575">
            <v>8740</v>
          </cell>
          <cell r="B575" t="str">
            <v>夺魄</v>
          </cell>
        </row>
        <row r="576">
          <cell r="A576">
            <v>8840</v>
          </cell>
          <cell r="B576" t="str">
            <v>审判</v>
          </cell>
        </row>
        <row r="577">
          <cell r="A577">
            <v>8940</v>
          </cell>
          <cell r="B577" t="str">
            <v>破天</v>
          </cell>
        </row>
        <row r="578">
          <cell r="A578">
            <v>9040</v>
          </cell>
          <cell r="B578" t="str">
            <v>天狱</v>
          </cell>
        </row>
        <row r="579">
          <cell r="A579">
            <v>9140</v>
          </cell>
          <cell r="B579" t="str">
            <v>幽灵</v>
          </cell>
        </row>
        <row r="580">
          <cell r="A580">
            <v>9240</v>
          </cell>
          <cell r="B580" t="str">
            <v>困魔</v>
          </cell>
        </row>
        <row r="581">
          <cell r="A581">
            <v>9340</v>
          </cell>
          <cell r="B581" t="str">
            <v>元初</v>
          </cell>
        </row>
        <row r="582">
          <cell r="A582">
            <v>9440</v>
          </cell>
          <cell r="B582" t="str">
            <v>无尽</v>
          </cell>
        </row>
        <row r="583">
          <cell r="A583">
            <v>9540</v>
          </cell>
          <cell r="B583" t="str">
            <v>八卦</v>
          </cell>
        </row>
        <row r="584">
          <cell r="A584">
            <v>9640</v>
          </cell>
          <cell r="B584" t="str">
            <v>剎那</v>
          </cell>
        </row>
        <row r="585">
          <cell r="A585">
            <v>9740</v>
          </cell>
          <cell r="B585" t="str">
            <v>咆哮</v>
          </cell>
        </row>
        <row r="586">
          <cell r="A586">
            <v>9840</v>
          </cell>
          <cell r="B586" t="str">
            <v>断罪</v>
          </cell>
        </row>
        <row r="587">
          <cell r="A587">
            <v>8150</v>
          </cell>
          <cell r="B587" t="str">
            <v>一元复始</v>
          </cell>
        </row>
        <row r="588">
          <cell r="A588">
            <v>8250</v>
          </cell>
          <cell r="B588" t="str">
            <v>大破坏神</v>
          </cell>
        </row>
        <row r="589">
          <cell r="A589">
            <v>8350</v>
          </cell>
          <cell r="B589" t="str">
            <v>天地无用</v>
          </cell>
        </row>
        <row r="590">
          <cell r="A590">
            <v>8450</v>
          </cell>
          <cell r="B590" t="str">
            <v>百步穿杨</v>
          </cell>
        </row>
        <row r="591">
          <cell r="A591">
            <v>8550</v>
          </cell>
          <cell r="B591" t="str">
            <v>破碎虚空</v>
          </cell>
        </row>
        <row r="592">
          <cell r="A592">
            <v>8650</v>
          </cell>
          <cell r="B592" t="str">
            <v>冰魄寒光</v>
          </cell>
        </row>
        <row r="593">
          <cell r="A593">
            <v>8750</v>
          </cell>
          <cell r="B593" t="str">
            <v>震破苍穹</v>
          </cell>
        </row>
        <row r="594">
          <cell r="A594">
            <v>8850</v>
          </cell>
          <cell r="B594" t="str">
            <v>雷霆万钧</v>
          </cell>
        </row>
        <row r="595">
          <cell r="A595">
            <v>8950</v>
          </cell>
          <cell r="B595" t="str">
            <v>快刀乱麻</v>
          </cell>
        </row>
        <row r="596">
          <cell r="A596">
            <v>9050</v>
          </cell>
          <cell r="B596" t="str">
            <v>明镜止水</v>
          </cell>
        </row>
        <row r="597">
          <cell r="A597">
            <v>9150</v>
          </cell>
          <cell r="B597" t="str">
            <v>背水一战</v>
          </cell>
        </row>
        <row r="598">
          <cell r="A598">
            <v>9250</v>
          </cell>
          <cell r="B598" t="str">
            <v>金钟护体</v>
          </cell>
        </row>
        <row r="599">
          <cell r="A599">
            <v>9350</v>
          </cell>
          <cell r="B599" t="str">
            <v>轩辕剑体</v>
          </cell>
        </row>
        <row r="600">
          <cell r="A600">
            <v>9450</v>
          </cell>
          <cell r="B600" t="str">
            <v>气势如虹</v>
          </cell>
        </row>
        <row r="601">
          <cell r="A601">
            <v>9550</v>
          </cell>
          <cell r="B601" t="str">
            <v>包罗万象</v>
          </cell>
        </row>
        <row r="602">
          <cell r="A602">
            <v>9650</v>
          </cell>
          <cell r="B602" t="str">
            <v>心无杂念</v>
          </cell>
        </row>
        <row r="603">
          <cell r="A603">
            <v>9750</v>
          </cell>
          <cell r="B603" t="str">
            <v>披荆斩棘</v>
          </cell>
        </row>
        <row r="604">
          <cell r="A604">
            <v>9850</v>
          </cell>
          <cell r="B604" t="str">
            <v>斗转星移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经济设定"/>
      <sheetName val="1、经济推算"/>
      <sheetName val="升级时间"/>
      <sheetName val="金币生产率曲线"/>
      <sheetName val="技能消耗"/>
      <sheetName val="装备消耗"/>
      <sheetName val="竞技场"/>
      <sheetName val="体力消耗运算"/>
      <sheetName val="副本规划"/>
      <sheetName val="金币投放"/>
      <sheetName val="钻石投放"/>
      <sheetName val="经验投放节奏规划"/>
      <sheetName val="装备&amp;装备材料的投放"/>
      <sheetName val="龙魂的投放"/>
      <sheetName val="命币的投放"/>
      <sheetName val="马仔的投放"/>
      <sheetName val="马仔宝物投放"/>
      <sheetName val="技能材料的投放"/>
      <sheetName val="材料产出汇总"/>
      <sheetName val="价格评估并表"/>
      <sheetName val="道具价格评估"/>
      <sheetName val="马仔装备价格评估"/>
      <sheetName val="装备价格评估"/>
      <sheetName val="命格价格评估"/>
      <sheetName val="马仔价格评估"/>
      <sheetName val="龙魂价格评估"/>
      <sheetName val="经济框架推算"/>
    </sheetNames>
    <definedNames>
      <definedName name="游戏物价查询" refersTo="='价格评估并表'!$A$2:$G$1024"/>
    </definedNames>
    <sheetDataSet>
      <sheetData sheetId="0">
        <row r="2">
          <cell r="F2" t="str">
            <v>生产率系数</v>
          </cell>
        </row>
        <row r="3">
          <cell r="B3" t="str">
            <v>总时间(月)</v>
          </cell>
          <cell r="C3">
            <v>6</v>
          </cell>
          <cell r="E3" t="str">
            <v>非RMB</v>
          </cell>
          <cell r="F3">
            <v>0.8</v>
          </cell>
        </row>
        <row r="4">
          <cell r="B4" t="str">
            <v>每天游戏时间（h)</v>
          </cell>
          <cell r="C4">
            <v>3</v>
          </cell>
          <cell r="E4" t="str">
            <v>小R</v>
          </cell>
          <cell r="F4">
            <v>1</v>
          </cell>
        </row>
        <row r="5">
          <cell r="B5" t="str">
            <v>累计时间(S)</v>
          </cell>
          <cell r="C5">
            <v>2008800</v>
          </cell>
          <cell r="E5" t="str">
            <v>中R</v>
          </cell>
          <cell r="F5">
            <v>1.2</v>
          </cell>
        </row>
        <row r="6">
          <cell r="B6" t="str">
            <v>推算时间</v>
          </cell>
          <cell r="C6">
            <v>118513.99284933368</v>
          </cell>
          <cell r="E6" t="str">
            <v>大R</v>
          </cell>
          <cell r="F6">
            <v>1.4</v>
          </cell>
        </row>
        <row r="7">
          <cell r="B7" t="str">
            <v>需要的总经验</v>
          </cell>
          <cell r="C7">
            <v>29032087.357017901</v>
          </cell>
          <cell r="E7" t="str">
            <v>超R</v>
          </cell>
          <cell r="F7">
            <v>1.8</v>
          </cell>
        </row>
        <row r="11">
          <cell r="C11" t="str">
            <v>非R</v>
          </cell>
          <cell r="D11" t="str">
            <v>小R</v>
          </cell>
          <cell r="E11" t="str">
            <v>中R</v>
          </cell>
          <cell r="F11" t="str">
            <v>大R</v>
          </cell>
          <cell r="G11" t="str">
            <v>超R</v>
          </cell>
        </row>
        <row r="12">
          <cell r="B12" t="str">
            <v>比重</v>
          </cell>
          <cell r="C12">
            <v>1</v>
          </cell>
          <cell r="D12">
            <v>1.4</v>
          </cell>
          <cell r="E12">
            <v>1.6</v>
          </cell>
          <cell r="F12">
            <v>1.9</v>
          </cell>
          <cell r="G12">
            <v>2.2000000000000002</v>
          </cell>
        </row>
        <row r="13">
          <cell r="B13" t="str">
            <v>属性占比</v>
          </cell>
          <cell r="C13">
            <v>0.36363636363636365</v>
          </cell>
          <cell r="D13">
            <v>0.50909090909090904</v>
          </cell>
          <cell r="E13">
            <v>0.5818181818181819</v>
          </cell>
          <cell r="F13">
            <v>0.69090909090909092</v>
          </cell>
          <cell r="G13">
            <v>0.8</v>
          </cell>
        </row>
        <row r="17">
          <cell r="B17" t="str">
            <v>这个表引用很多，不要随便移动位置</v>
          </cell>
        </row>
        <row r="18">
          <cell r="B18" t="str">
            <v>1点战斗力对应金币</v>
          </cell>
          <cell r="C18">
            <v>50</v>
          </cell>
          <cell r="D18" t="str">
            <v>1点战斗对应钻石</v>
          </cell>
          <cell r="E18">
            <v>0.1</v>
          </cell>
        </row>
        <row r="19">
          <cell r="B19" t="str">
            <v>1钻石对应金币</v>
          </cell>
          <cell r="C19">
            <v>500</v>
          </cell>
          <cell r="D19" t="str">
            <v>钻石/金币</v>
          </cell>
          <cell r="E19">
            <v>2E-3</v>
          </cell>
        </row>
        <row r="20">
          <cell r="B20" t="str">
            <v>1点战斗对应钻石</v>
          </cell>
          <cell r="C20">
            <v>0.1</v>
          </cell>
          <cell r="D20" t="str">
            <v>1钻石对应金币</v>
          </cell>
          <cell r="E20">
            <v>500</v>
          </cell>
        </row>
        <row r="21">
          <cell r="B21" t="str">
            <v>1金豆对应钻石</v>
          </cell>
          <cell r="C21">
            <v>20</v>
          </cell>
          <cell r="D21" t="str">
            <v>1钻石对应金豆</v>
          </cell>
          <cell r="E21">
            <v>0.05</v>
          </cell>
        </row>
        <row r="22">
          <cell r="B22" t="str">
            <v>1红包对应钻石</v>
          </cell>
          <cell r="C22">
            <v>0.04</v>
          </cell>
          <cell r="D22" t="str">
            <v>1钻石对应红包</v>
          </cell>
          <cell r="E22">
            <v>25</v>
          </cell>
        </row>
        <row r="23">
          <cell r="D23" t="str">
            <v>1钻石对应帮贡</v>
          </cell>
          <cell r="E23">
            <v>30</v>
          </cell>
        </row>
        <row r="24">
          <cell r="B24" t="str">
            <v>1体力对应经验</v>
          </cell>
          <cell r="C24">
            <v>20</v>
          </cell>
          <cell r="D24" t="str">
            <v>1钻石对应竞技币</v>
          </cell>
          <cell r="E24">
            <v>10</v>
          </cell>
        </row>
        <row r="25">
          <cell r="B25" t="str">
            <v>副本1体力对应经验</v>
          </cell>
          <cell r="C25">
            <v>50</v>
          </cell>
          <cell r="D25" t="str">
            <v>1钻石对应体力</v>
          </cell>
          <cell r="E25">
            <v>1</v>
          </cell>
        </row>
        <row r="31">
          <cell r="B31" t="str">
            <v>天周期</v>
          </cell>
          <cell r="C31">
            <v>186</v>
          </cell>
        </row>
        <row r="32">
          <cell r="B32" t="str">
            <v>主线任务</v>
          </cell>
          <cell r="C32">
            <v>150</v>
          </cell>
        </row>
        <row r="33">
          <cell r="B33" t="str">
            <v>日常任务</v>
          </cell>
          <cell r="C33">
            <v>14</v>
          </cell>
        </row>
        <row r="34">
          <cell r="B34" t="str">
            <v>成就任务</v>
          </cell>
          <cell r="C34">
            <v>168</v>
          </cell>
        </row>
      </sheetData>
      <sheetData sheetId="1">
        <row r="2">
          <cell r="C2" t="str">
            <v>角色等级</v>
          </cell>
          <cell r="D2" t="str">
            <v>标准属性价值参考系</v>
          </cell>
          <cell r="E2" t="str">
            <v>等级时间</v>
          </cell>
          <cell r="F2" t="str">
            <v>需要经验</v>
          </cell>
          <cell r="G2" t="str">
            <v>总停留时间(s)</v>
          </cell>
        </row>
        <row r="3">
          <cell r="C3">
            <v>1</v>
          </cell>
          <cell r="D3">
            <v>191.42640000000003</v>
          </cell>
          <cell r="E3">
            <v>99.068315759458088</v>
          </cell>
          <cell r="F3">
            <v>198.13663151891618</v>
          </cell>
          <cell r="G3">
            <v>99.068315759458088</v>
          </cell>
        </row>
        <row r="4">
          <cell r="B4">
            <v>13.012820512820541</v>
          </cell>
          <cell r="C4">
            <v>2</v>
          </cell>
          <cell r="D4">
            <v>207.0264</v>
          </cell>
          <cell r="E4">
            <v>109.05034652684104</v>
          </cell>
          <cell r="F4">
            <v>218.10069305368208</v>
          </cell>
          <cell r="G4">
            <v>208.11866228629913</v>
          </cell>
        </row>
        <row r="5">
          <cell r="B5">
            <v>13.205128205128187</v>
          </cell>
          <cell r="C5">
            <v>3</v>
          </cell>
          <cell r="D5">
            <v>222.62640000000002</v>
          </cell>
          <cell r="E5">
            <v>120.0381573711046</v>
          </cell>
          <cell r="F5">
            <v>240.07631474220921</v>
          </cell>
          <cell r="G5">
            <v>328.15681965740373</v>
          </cell>
        </row>
        <row r="6">
          <cell r="B6">
            <v>13.717948717948723</v>
          </cell>
          <cell r="C6">
            <v>4</v>
          </cell>
          <cell r="D6">
            <v>238.22640000000001</v>
          </cell>
          <cell r="E6">
            <v>132.13308975137906</v>
          </cell>
          <cell r="F6">
            <v>264.26617950275812</v>
          </cell>
          <cell r="G6">
            <v>460.28990940878282</v>
          </cell>
        </row>
        <row r="7">
          <cell r="B7">
            <v>14.487179487179493</v>
          </cell>
          <cell r="C7">
            <v>5</v>
          </cell>
          <cell r="D7">
            <v>253.82640000000001</v>
          </cell>
          <cell r="E7">
            <v>145.44669619736041</v>
          </cell>
          <cell r="F7">
            <v>290.89339239472082</v>
          </cell>
          <cell r="G7">
            <v>605.73660560614326</v>
          </cell>
        </row>
        <row r="8">
          <cell r="B8">
            <v>15.705128205128212</v>
          </cell>
          <cell r="C8">
            <v>6</v>
          </cell>
          <cell r="D8">
            <v>269.4264</v>
          </cell>
          <cell r="E8">
            <v>160.10176916722307</v>
          </cell>
          <cell r="F8">
            <v>320.20353833444614</v>
          </cell>
          <cell r="G8">
            <v>765.83837477336635</v>
          </cell>
        </row>
        <row r="9">
          <cell r="B9">
            <v>17.499999999999975</v>
          </cell>
          <cell r="C9">
            <v>7</v>
          </cell>
          <cell r="D9">
            <v>285.02640000000002</v>
          </cell>
          <cell r="E9">
            <v>176.23347357229252</v>
          </cell>
          <cell r="F9">
            <v>352.46694714458505</v>
          </cell>
          <cell r="G9">
            <v>942.07184834565885</v>
          </cell>
        </row>
        <row r="10">
          <cell r="B10">
            <v>19.935897435897481</v>
          </cell>
          <cell r="C10">
            <v>8</v>
          </cell>
          <cell r="D10">
            <v>300.62639999999999</v>
          </cell>
          <cell r="E10">
            <v>193.99059341384435</v>
          </cell>
          <cell r="F10">
            <v>387.9811868276887</v>
          </cell>
          <cell r="G10">
            <v>1136.0624417595031</v>
          </cell>
        </row>
        <row r="11">
          <cell r="B11">
            <v>23.141025641025607</v>
          </cell>
          <cell r="C11">
            <v>9</v>
          </cell>
          <cell r="D11">
            <v>316.22640000000001</v>
          </cell>
          <cell r="E11">
            <v>213.53690402985981</v>
          </cell>
          <cell r="F11">
            <v>427.07380805971962</v>
          </cell>
          <cell r="G11">
            <v>1349.599345789363</v>
          </cell>
        </row>
        <row r="12">
          <cell r="B12">
            <v>27.307692307692268</v>
          </cell>
          <cell r="C12">
            <v>10</v>
          </cell>
          <cell r="D12">
            <v>331.82640000000004</v>
          </cell>
          <cell r="E12">
            <v>235.0526826080806</v>
          </cell>
          <cell r="F12">
            <v>470.1053652161612</v>
          </cell>
          <cell r="G12">
            <v>1584.6520283974437</v>
          </cell>
        </row>
        <row r="13">
          <cell r="B13">
            <v>32.500000000000192</v>
          </cell>
          <cell r="C13">
            <v>11</v>
          </cell>
          <cell r="D13">
            <v>347.42639999999994</v>
          </cell>
          <cell r="E13">
            <v>258.73637089694461</v>
          </cell>
          <cell r="F13">
            <v>517.47274179388921</v>
          </cell>
          <cell r="G13">
            <v>1843.3883992943884</v>
          </cell>
        </row>
        <row r="14">
          <cell r="B14">
            <v>38.846153846153648</v>
          </cell>
          <cell r="C14">
            <v>12</v>
          </cell>
          <cell r="D14">
            <v>363.02640000000002</v>
          </cell>
          <cell r="E14">
            <v>284.80640544971976</v>
          </cell>
          <cell r="F14">
            <v>569.61281089943952</v>
          </cell>
          <cell r="G14">
            <v>2128.1948047441083</v>
          </cell>
        </row>
        <row r="15">
          <cell r="B15">
            <v>46.602564102564202</v>
          </cell>
          <cell r="C15">
            <v>13</v>
          </cell>
          <cell r="D15">
            <v>378.62639999999999</v>
          </cell>
          <cell r="E15">
            <v>313.5032322823231</v>
          </cell>
          <cell r="F15">
            <v>627.00646456464619</v>
          </cell>
          <cell r="G15">
            <v>2441.6980370264314</v>
          </cell>
        </row>
        <row r="16">
          <cell r="B16">
            <v>55.83333333333325</v>
          </cell>
          <cell r="C16">
            <v>14</v>
          </cell>
          <cell r="D16">
            <v>394.22640000000001</v>
          </cell>
          <cell r="E16">
            <v>345.09152452617695</v>
          </cell>
          <cell r="F16">
            <v>690.18304905235391</v>
          </cell>
          <cell r="G16">
            <v>2786.7895615526086</v>
          </cell>
        </row>
        <row r="17">
          <cell r="B17">
            <v>66.730769230769383</v>
          </cell>
          <cell r="C17">
            <v>15</v>
          </cell>
          <cell r="D17">
            <v>409.82639999999998</v>
          </cell>
          <cell r="E17">
            <v>379.8626235296897</v>
          </cell>
          <cell r="F17">
            <v>759.7252470593794</v>
          </cell>
          <cell r="G17">
            <v>3166.6521850822983</v>
          </cell>
        </row>
        <row r="18">
          <cell r="B18">
            <v>79.487179487179375</v>
          </cell>
          <cell r="C18">
            <v>16</v>
          </cell>
          <cell r="D18">
            <v>425.4264</v>
          </cell>
          <cell r="E18">
            <v>418.13722592283847</v>
          </cell>
          <cell r="F18">
            <v>836.27445184567694</v>
          </cell>
          <cell r="G18">
            <v>3584.7894110051366</v>
          </cell>
        </row>
        <row r="19">
          <cell r="B19">
            <v>94.294871794871653</v>
          </cell>
          <cell r="C19">
            <v>17</v>
          </cell>
          <cell r="D19">
            <v>441.02640000000002</v>
          </cell>
          <cell r="E19">
            <v>460.26834142786265</v>
          </cell>
          <cell r="F19">
            <v>920.5366828557253</v>
          </cell>
          <cell r="G19">
            <v>4045.0577524329992</v>
          </cell>
        </row>
        <row r="20">
          <cell r="B20">
            <v>111.28205128205072</v>
          </cell>
          <cell r="C20">
            <v>18</v>
          </cell>
          <cell r="D20">
            <v>456.6264000000001</v>
          </cell>
          <cell r="E20">
            <v>506.64454869619516</v>
          </cell>
          <cell r="F20">
            <v>1013.2890973923903</v>
          </cell>
          <cell r="G20">
            <v>4551.702301129194</v>
          </cell>
        </row>
        <row r="21">
          <cell r="B21">
            <v>130.70512820512801</v>
          </cell>
          <cell r="C21">
            <v>19</v>
          </cell>
          <cell r="D21">
            <v>472.22640000000013</v>
          </cell>
          <cell r="E21">
            <v>557.69357920047571</v>
          </cell>
          <cell r="F21">
            <v>1115.3871584009514</v>
          </cell>
          <cell r="G21">
            <v>5109.39588032967</v>
          </cell>
        </row>
        <row r="22">
          <cell r="B22">
            <v>152.8205128205137</v>
          </cell>
          <cell r="C22">
            <v>20</v>
          </cell>
          <cell r="D22">
            <v>487.82640000000004</v>
          </cell>
          <cell r="E22">
            <v>613.88626223616745</v>
          </cell>
          <cell r="F22">
            <v>1227.7725244723349</v>
          </cell>
          <cell r="G22">
            <v>5723.2821425658376</v>
          </cell>
        </row>
        <row r="23">
          <cell r="B23">
            <v>177.69230769230742</v>
          </cell>
          <cell r="C23">
            <v>21</v>
          </cell>
          <cell r="D23">
            <v>503.42640000000006</v>
          </cell>
          <cell r="E23">
            <v>675.74086741784595</v>
          </cell>
          <cell r="F23">
            <v>1351.4817348356919</v>
          </cell>
          <cell r="G23">
            <v>6399.0230099836836</v>
          </cell>
        </row>
        <row r="24">
          <cell r="B24">
            <v>205.64102564102535</v>
          </cell>
          <cell r="C24">
            <v>22</v>
          </cell>
          <cell r="D24">
            <v>519.02640000000008</v>
          </cell>
          <cell r="E24">
            <v>743.82788472134769</v>
          </cell>
          <cell r="F24">
            <v>1487.6557694426954</v>
          </cell>
          <cell r="G24">
            <v>7142.8508947050314</v>
          </cell>
        </row>
        <row r="25">
          <cell r="B25">
            <v>236.92307692307486</v>
          </cell>
          <cell r="C25">
            <v>23</v>
          </cell>
          <cell r="D25">
            <v>534.62640000000022</v>
          </cell>
          <cell r="E25">
            <v>818.77528615849201</v>
          </cell>
          <cell r="F25">
            <v>1637.550572316984</v>
          </cell>
          <cell r="G25">
            <v>7961.6261808635236</v>
          </cell>
        </row>
        <row r="26">
          <cell r="B26">
            <v>271.66666666666828</v>
          </cell>
          <cell r="C26">
            <v>24</v>
          </cell>
          <cell r="D26">
            <v>550.22640000000013</v>
          </cell>
          <cell r="E26">
            <v>901.27431761322396</v>
          </cell>
          <cell r="F26">
            <v>1802.5486352264479</v>
          </cell>
          <cell r="G26">
            <v>8862.9004984767471</v>
          </cell>
        </row>
        <row r="27">
          <cell r="B27">
            <v>310.19230769230722</v>
          </cell>
          <cell r="C27">
            <v>25</v>
          </cell>
          <cell r="D27">
            <v>565.82640000000015</v>
          </cell>
          <cell r="E27">
            <v>992.08587425774408</v>
          </cell>
          <cell r="F27">
            <v>1984.1717485154882</v>
          </cell>
          <cell r="G27">
            <v>9854.9863727344909</v>
          </cell>
        </row>
        <row r="28">
          <cell r="B28">
            <v>352.75641025640977</v>
          </cell>
          <cell r="C28">
            <v>26</v>
          </cell>
          <cell r="D28">
            <v>581.42640000000017</v>
          </cell>
          <cell r="E28">
            <v>1092.0475183496026</v>
          </cell>
          <cell r="F28">
            <v>2184.0950366992051</v>
          </cell>
          <cell r="G28">
            <v>10947.033891084093</v>
          </cell>
        </row>
        <row r="29">
          <cell r="B29">
            <v>399.55128205128437</v>
          </cell>
          <cell r="C29">
            <v>27</v>
          </cell>
          <cell r="D29">
            <v>597.02640000000008</v>
          </cell>
          <cell r="E29">
            <v>1202.0812041354563</v>
          </cell>
          <cell r="F29">
            <v>2404.1624082709127</v>
          </cell>
          <cell r="G29">
            <v>12149.115095219549</v>
          </cell>
        </row>
        <row r="30">
          <cell r="B30">
            <v>450.89743589743193</v>
          </cell>
          <cell r="C30">
            <v>28</v>
          </cell>
          <cell r="D30">
            <v>612.62640000000022</v>
          </cell>
          <cell r="E30">
            <v>1323.2017811088999</v>
          </cell>
          <cell r="F30">
            <v>2646.4035622177998</v>
          </cell>
          <cell r="G30">
            <v>13472.316876328448</v>
          </cell>
        </row>
        <row r="31">
          <cell r="B31">
            <v>507.051282051285</v>
          </cell>
          <cell r="C31">
            <v>29</v>
          </cell>
          <cell r="D31">
            <v>628.22640000000013</v>
          </cell>
          <cell r="E31">
            <v>1456.5263540485987</v>
          </cell>
          <cell r="F31">
            <v>2913.0527080971974</v>
          </cell>
          <cell r="G31">
            <v>14928.843230377048</v>
          </cell>
        </row>
        <row r="32">
          <cell r="B32">
            <v>378.84615384615239</v>
          </cell>
          <cell r="C32">
            <v>30</v>
          </cell>
          <cell r="D32">
            <v>651.62640000000022</v>
          </cell>
          <cell r="E32">
            <v>1603.2845861650978</v>
          </cell>
          <cell r="F32">
            <v>3206.5691723301957</v>
          </cell>
          <cell r="G32">
            <v>16532.127816542146</v>
          </cell>
        </row>
        <row r="33">
          <cell r="B33">
            <v>423.20512820513068</v>
          </cell>
          <cell r="C33">
            <v>31</v>
          </cell>
          <cell r="D33">
            <v>675.02640000000008</v>
          </cell>
          <cell r="E33">
            <v>1764.8300403830667</v>
          </cell>
          <cell r="F33">
            <v>3529.6600807661334</v>
          </cell>
          <cell r="G33">
            <v>18296.957856925212</v>
          </cell>
        </row>
        <row r="34">
          <cell r="B34">
            <v>471.41025641025232</v>
          </cell>
          <cell r="C34">
            <v>32</v>
          </cell>
          <cell r="D34">
            <v>698.42640000000029</v>
          </cell>
          <cell r="E34">
            <v>1942.652663360521</v>
          </cell>
          <cell r="F34">
            <v>3885.3053267210421</v>
          </cell>
          <cell r="G34">
            <v>20239.610520285732</v>
          </cell>
        </row>
        <row r="35">
          <cell r="B35">
            <v>523.547008547009</v>
          </cell>
          <cell r="C35">
            <v>33</v>
          </cell>
          <cell r="D35">
            <v>721.82640000000026</v>
          </cell>
          <cell r="E35">
            <v>2138.3925273861373</v>
          </cell>
          <cell r="F35">
            <v>4276.7850547722746</v>
          </cell>
          <cell r="G35">
            <v>22378.003047671871</v>
          </cell>
        </row>
        <row r="36">
          <cell r="B36">
            <v>579.82905982906323</v>
          </cell>
          <cell r="C36">
            <v>34</v>
          </cell>
          <cell r="D36">
            <v>745.22640000000013</v>
          </cell>
          <cell r="E36">
            <v>2353.854956897284</v>
          </cell>
          <cell r="F36">
            <v>4707.7099137945679</v>
          </cell>
          <cell r="G36">
            <v>24731.858004569156</v>
          </cell>
        </row>
        <row r="37">
          <cell r="B37">
            <v>640.55555555554997</v>
          </cell>
          <cell r="C37">
            <v>35</v>
          </cell>
          <cell r="D37">
            <v>768.62640000000033</v>
          </cell>
          <cell r="E37">
            <v>2591.0271791318405</v>
          </cell>
          <cell r="F37">
            <v>5182.054358263681</v>
          </cell>
          <cell r="G37">
            <v>27322.885183700997</v>
          </cell>
        </row>
        <row r="38">
          <cell r="B38">
            <v>705.85470085470843</v>
          </cell>
          <cell r="C38">
            <v>36</v>
          </cell>
          <cell r="D38">
            <v>792.02640000000008</v>
          </cell>
          <cell r="E38">
            <v>2852.0966524841247</v>
          </cell>
          <cell r="F38">
            <v>5704.1933049682493</v>
          </cell>
          <cell r="G38">
            <v>30174.981836185121</v>
          </cell>
        </row>
        <row r="39">
          <cell r="B39">
            <v>776.02564102563429</v>
          </cell>
          <cell r="C39">
            <v>37</v>
          </cell>
          <cell r="D39">
            <v>815.42640000000029</v>
          </cell>
          <cell r="E39">
            <v>3139.4712416087859</v>
          </cell>
          <cell r="F39">
            <v>6278.9424832175719</v>
          </cell>
          <cell r="G39">
            <v>33314.453077793907</v>
          </cell>
        </row>
        <row r="40">
          <cell r="B40">
            <v>851.19658119658618</v>
          </cell>
          <cell r="C40">
            <v>38</v>
          </cell>
          <cell r="D40">
            <v>838.82640000000015</v>
          </cell>
          <cell r="E40">
            <v>3455.801425349302</v>
          </cell>
          <cell r="F40">
            <v>6911.602850698604</v>
          </cell>
          <cell r="G40">
            <v>36770.254503143209</v>
          </cell>
        </row>
        <row r="41">
          <cell r="B41">
            <v>931.66666666666754</v>
          </cell>
          <cell r="C41">
            <v>39</v>
          </cell>
          <cell r="D41">
            <v>862.22640000000013</v>
          </cell>
          <cell r="E41">
            <v>3804.0047423165565</v>
          </cell>
          <cell r="F41">
            <v>7608.0094846331131</v>
          </cell>
          <cell r="G41">
            <v>40574.259245459769</v>
          </cell>
        </row>
        <row r="42">
          <cell r="B42">
            <v>763.23717948717558</v>
          </cell>
          <cell r="C42">
            <v>40</v>
          </cell>
          <cell r="D42">
            <v>893.42640000000029</v>
          </cell>
          <cell r="E42">
            <v>4187.2926995810276</v>
          </cell>
          <cell r="F42">
            <v>8374.5853991620552</v>
          </cell>
          <cell r="G42">
            <v>44761.551945040796</v>
          </cell>
        </row>
        <row r="43">
          <cell r="B43">
            <v>832.05128205128085</v>
          </cell>
          <cell r="C43">
            <v>41</v>
          </cell>
          <cell r="D43">
            <v>924.62640000000033</v>
          </cell>
          <cell r="E43">
            <v>4609.2003926596335</v>
          </cell>
          <cell r="F43">
            <v>9218.400785319267</v>
          </cell>
          <cell r="G43">
            <v>49370.752337700425</v>
          </cell>
        </row>
        <row r="44">
          <cell r="B44">
            <v>905.35256410255954</v>
          </cell>
          <cell r="C44">
            <v>42</v>
          </cell>
          <cell r="D44">
            <v>955.82640000000049</v>
          </cell>
          <cell r="E44">
            <v>5073.6191099846992</v>
          </cell>
          <cell r="F44">
            <v>10147.238219969398</v>
          </cell>
          <cell r="G44">
            <v>54444.371447685124</v>
          </cell>
        </row>
        <row r="45">
          <cell r="B45">
            <v>983.36538461539033</v>
          </cell>
          <cell r="C45">
            <v>43</v>
          </cell>
          <cell r="D45">
            <v>987.02640000000031</v>
          </cell>
          <cell r="E45">
            <v>5584.8322225687225</v>
          </cell>
          <cell r="F45">
            <v>11169.664445137445</v>
          </cell>
          <cell r="G45">
            <v>60029.203670253846</v>
          </cell>
        </row>
        <row r="46">
          <cell r="B46">
            <v>1066.2500000000023</v>
          </cell>
          <cell r="C46">
            <v>44</v>
          </cell>
          <cell r="D46">
            <v>1018.2264000000002</v>
          </cell>
          <cell r="E46">
            <v>6147.5546898781613</v>
          </cell>
          <cell r="F46">
            <v>12295.109379756323</v>
          </cell>
          <cell r="G46">
            <v>66176.758360132008</v>
          </cell>
        </row>
        <row r="47">
          <cell r="B47">
            <v>1154.1987179487162</v>
          </cell>
          <cell r="C47">
            <v>45</v>
          </cell>
          <cell r="D47">
            <v>1049.4264000000003</v>
          </cell>
          <cell r="E47">
            <v>6766.9765462820797</v>
          </cell>
          <cell r="F47">
            <v>13533.953092564159</v>
          </cell>
          <cell r="G47">
            <v>72943.734906414087</v>
          </cell>
        </row>
        <row r="48">
          <cell r="B48">
            <v>1247.4038461538353</v>
          </cell>
          <cell r="C48">
            <v>46</v>
          </cell>
          <cell r="D48">
            <v>1080.6264000000006</v>
          </cell>
          <cell r="E48">
            <v>7448.8107691546702</v>
          </cell>
          <cell r="F48">
            <v>14897.62153830934</v>
          </cell>
          <cell r="G48">
            <v>80392.545675568763</v>
          </cell>
        </row>
        <row r="49">
          <cell r="B49">
            <v>1346.1217948718026</v>
          </cell>
          <cell r="C49">
            <v>47</v>
          </cell>
          <cell r="D49">
            <v>1111.8264000000004</v>
          </cell>
          <cell r="E49">
            <v>8199.3459701229658</v>
          </cell>
          <cell r="F49">
            <v>16398.691940245932</v>
          </cell>
          <cell r="G49">
            <v>88591.891645691736</v>
          </cell>
        </row>
        <row r="50">
          <cell r="B50">
            <v>1450.4807692307566</v>
          </cell>
          <cell r="C50">
            <v>48</v>
          </cell>
          <cell r="D50">
            <v>1143.0264000000006</v>
          </cell>
          <cell r="E50">
            <v>9025.5043954353605</v>
          </cell>
          <cell r="F50">
            <v>18051.008790870721</v>
          </cell>
          <cell r="G50">
            <v>97617.396041127096</v>
          </cell>
        </row>
        <row r="51">
          <cell r="B51">
            <v>1560.7692307692284</v>
          </cell>
          <cell r="C51">
            <v>49</v>
          </cell>
          <cell r="D51">
            <v>1174.2264000000007</v>
          </cell>
          <cell r="E51">
            <v>9934.9057703929611</v>
          </cell>
          <cell r="F51">
            <v>19869.811540785922</v>
          </cell>
          <cell r="G51">
            <v>107552.30181152005</v>
          </cell>
        </row>
        <row r="52">
          <cell r="B52">
            <v>1341.7179487179565</v>
          </cell>
          <cell r="C52">
            <v>50</v>
          </cell>
          <cell r="D52">
            <v>1213.2264000000005</v>
          </cell>
          <cell r="E52">
            <v>10935.937576686138</v>
          </cell>
          <cell r="F52">
            <v>21871.875153372275</v>
          </cell>
          <cell r="G52">
            <v>118488.23938820619</v>
          </cell>
        </row>
        <row r="53">
          <cell r="B53">
            <v>1439.8717948717949</v>
          </cell>
          <cell r="C53">
            <v>51</v>
          </cell>
          <cell r="D53">
            <v>1252.2264000000005</v>
          </cell>
          <cell r="E53">
            <v>12037.832410809617</v>
          </cell>
          <cell r="F53">
            <v>24075.664821619233</v>
          </cell>
          <cell r="G53">
            <v>130526.0717990158</v>
          </cell>
        </row>
        <row r="54">
          <cell r="B54">
            <v>1543.2564102564193</v>
          </cell>
          <cell r="C54">
            <v>52</v>
          </cell>
          <cell r="D54">
            <v>1291.2264000000002</v>
          </cell>
          <cell r="E54">
            <v>13250.753137039175</v>
          </cell>
          <cell r="F54">
            <v>26501.506274078351</v>
          </cell>
          <cell r="G54">
            <v>143776.82493605497</v>
          </cell>
        </row>
        <row r="55">
          <cell r="B55">
            <v>1652.0512820512724</v>
          </cell>
          <cell r="C55">
            <v>53</v>
          </cell>
          <cell r="D55">
            <v>1330.2264000000005</v>
          </cell>
          <cell r="E55">
            <v>14585.886620342524</v>
          </cell>
          <cell r="F55">
            <v>29171.773240685048</v>
          </cell>
          <cell r="G55">
            <v>158362.71155639749</v>
          </cell>
        </row>
        <row r="56">
          <cell r="B56">
            <v>1766.4615384615386</v>
          </cell>
          <cell r="C56">
            <v>54</v>
          </cell>
          <cell r="D56">
            <v>1369.2264000000005</v>
          </cell>
          <cell r="E56">
            <v>16055.546903730537</v>
          </cell>
          <cell r="F56">
            <v>32111.093807461075</v>
          </cell>
          <cell r="G56">
            <v>174418.25846012804</v>
          </cell>
        </row>
        <row r="57">
          <cell r="B57">
            <v>1886.6410256410365</v>
          </cell>
          <cell r="C57">
            <v>55</v>
          </cell>
          <cell r="D57">
            <v>1408.2264000000002</v>
          </cell>
          <cell r="E57">
            <v>17673.288781661857</v>
          </cell>
          <cell r="F57">
            <v>35346.577563323714</v>
          </cell>
          <cell r="G57">
            <v>192091.5472417899</v>
          </cell>
        </row>
        <row r="58">
          <cell r="B58">
            <v>2012.79487179486</v>
          </cell>
          <cell r="C58">
            <v>56</v>
          </cell>
          <cell r="D58">
            <v>1447.2264000000005</v>
          </cell>
          <cell r="E58">
            <v>19454.032816997395</v>
          </cell>
          <cell r="F58">
            <v>38908.065633994789</v>
          </cell>
          <cell r="G58">
            <v>211545.58005878731</v>
          </cell>
        </row>
        <row r="59">
          <cell r="B59">
            <v>2145.1025641025767</v>
          </cell>
          <cell r="C59">
            <v>57</v>
          </cell>
          <cell r="D59">
            <v>1486.2264000000002</v>
          </cell>
          <cell r="E59">
            <v>21414.202954546203</v>
          </cell>
          <cell r="F59">
            <v>42828.405909092406</v>
          </cell>
          <cell r="G59">
            <v>232959.78301333351</v>
          </cell>
        </row>
        <row r="60">
          <cell r="B60">
            <v>2283.7435897435766</v>
          </cell>
          <cell r="C60">
            <v>58</v>
          </cell>
          <cell r="D60">
            <v>1525.2264000000005</v>
          </cell>
          <cell r="E60">
            <v>23571.878000423374</v>
          </cell>
          <cell r="F60">
            <v>47143.756000846748</v>
          </cell>
          <cell r="G60">
            <v>256531.66101375688</v>
          </cell>
        </row>
        <row r="61">
          <cell r="B61">
            <v>2428.974358974373</v>
          </cell>
          <cell r="C61">
            <v>59</v>
          </cell>
          <cell r="D61">
            <v>1564.2264000000002</v>
          </cell>
          <cell r="E61">
            <v>25946.958364326281</v>
          </cell>
          <cell r="F61">
            <v>51893.916728652563</v>
          </cell>
          <cell r="G61">
            <v>282478.61937808315</v>
          </cell>
        </row>
        <row r="62">
          <cell r="B62">
            <v>2150.7692307692223</v>
          </cell>
          <cell r="C62">
            <v>60</v>
          </cell>
          <cell r="D62">
            <v>1611.0264000000004</v>
          </cell>
          <cell r="E62">
            <v>28561.34960260654</v>
          </cell>
          <cell r="F62">
            <v>57122.699205213081</v>
          </cell>
          <cell r="G62">
            <v>311039.96898068971</v>
          </cell>
        </row>
        <row r="63">
          <cell r="B63">
            <v>2283.2051282051193</v>
          </cell>
          <cell r="C63">
            <v>61</v>
          </cell>
          <cell r="D63">
            <v>1657.8264000000006</v>
          </cell>
          <cell r="E63">
            <v>31439.164454969981</v>
          </cell>
          <cell r="F63">
            <v>62878.328909939963</v>
          </cell>
          <cell r="G63">
            <v>342479.13343565969</v>
          </cell>
        </row>
        <row r="64">
          <cell r="B64">
            <v>2421.6239316239339</v>
          </cell>
          <cell r="C64">
            <v>62</v>
          </cell>
          <cell r="D64">
            <v>1704.6264000000006</v>
          </cell>
          <cell r="E64">
            <v>34606.945238205524</v>
          </cell>
          <cell r="F64">
            <v>69213.890476411048</v>
          </cell>
          <cell r="G64">
            <v>377086.07867386524</v>
          </cell>
        </row>
        <row r="65">
          <cell r="B65">
            <v>2566.1538461538362</v>
          </cell>
          <cell r="C65">
            <v>63</v>
          </cell>
          <cell r="D65">
            <v>1751.4264000000007</v>
          </cell>
          <cell r="E65">
            <v>38093.908648098004</v>
          </cell>
          <cell r="F65">
            <v>76187.817296196008</v>
          </cell>
          <cell r="G65">
            <v>415179.98732196324</v>
          </cell>
        </row>
        <row r="66">
          <cell r="B66">
            <v>2717.0299145299041</v>
          </cell>
          <cell r="C66">
            <v>64</v>
          </cell>
          <cell r="D66">
            <v>1798.2264000000009</v>
          </cell>
          <cell r="E66">
            <v>41932.215227352506</v>
          </cell>
          <cell r="F66">
            <v>83864.430454705012</v>
          </cell>
          <cell r="G66">
            <v>457112.20254931576</v>
          </cell>
        </row>
        <row r="67">
          <cell r="B67">
            <v>2874.3803418803586</v>
          </cell>
          <cell r="C67">
            <v>65</v>
          </cell>
          <cell r="D67">
            <v>1845.0264000000006</v>
          </cell>
          <cell r="E67">
            <v>46157.265984854617</v>
          </cell>
          <cell r="F67">
            <v>92314.531969709235</v>
          </cell>
          <cell r="G67">
            <v>503269.46853417036</v>
          </cell>
        </row>
        <row r="68">
          <cell r="B68">
            <v>3038.4188034187623</v>
          </cell>
          <cell r="C68">
            <v>66</v>
          </cell>
          <cell r="D68">
            <v>1891.8264000000013</v>
          </cell>
          <cell r="E68">
            <v>50808.02890200969</v>
          </cell>
          <cell r="F68">
            <v>101616.05780401938</v>
          </cell>
          <cell r="G68">
            <v>554077.49743618001</v>
          </cell>
        </row>
        <row r="69">
          <cell r="B69">
            <v>3209.3376068375942</v>
          </cell>
          <cell r="C69">
            <v>67</v>
          </cell>
          <cell r="D69">
            <v>1938.6264000000015</v>
          </cell>
          <cell r="E69">
            <v>55927.39833755522</v>
          </cell>
          <cell r="F69">
            <v>111854.79667511044</v>
          </cell>
          <cell r="G69">
            <v>610004.89577373525</v>
          </cell>
        </row>
        <row r="70">
          <cell r="B70">
            <v>3387.2863247863279</v>
          </cell>
          <cell r="C70">
            <v>68</v>
          </cell>
          <cell r="D70">
            <v>1985.4264000000014</v>
          </cell>
          <cell r="E70">
            <v>61562.59064566571</v>
          </cell>
          <cell r="F70">
            <v>123125.18129133142</v>
          </cell>
          <cell r="G70">
            <v>671567.4864194009</v>
          </cell>
        </row>
        <row r="71">
          <cell r="B71">
            <v>3572.478632478636</v>
          </cell>
          <cell r="C71">
            <v>69</v>
          </cell>
          <cell r="D71">
            <v>2032.2264000000014</v>
          </cell>
          <cell r="E71">
            <v>67765.579656167465</v>
          </cell>
          <cell r="F71">
            <v>135531.15931233493</v>
          </cell>
          <cell r="G71">
            <v>739333.06607556832</v>
          </cell>
        </row>
        <row r="72">
          <cell r="B72">
            <v>3227.2344322344106</v>
          </cell>
          <cell r="C72">
            <v>70</v>
          </cell>
          <cell r="D72">
            <v>2086.8264000000017</v>
          </cell>
          <cell r="E72">
            <v>74593.576033332254</v>
          </cell>
          <cell r="F72">
            <v>149187.15206666451</v>
          </cell>
          <cell r="G72">
            <v>813926.64210890059</v>
          </cell>
        </row>
        <row r="73">
          <cell r="B73">
            <v>3398.8644688645027</v>
          </cell>
          <cell r="C73">
            <v>71</v>
          </cell>
          <cell r="D73">
            <v>2141.4264000000012</v>
          </cell>
          <cell r="E73">
            <v>82109.554934414526</v>
          </cell>
          <cell r="F73">
            <v>164219.10986882905</v>
          </cell>
          <cell r="G73">
            <v>896036.19704331516</v>
          </cell>
        </row>
        <row r="74">
          <cell r="B74">
            <v>3577.2161172160936</v>
          </cell>
          <cell r="C74">
            <v>72</v>
          </cell>
          <cell r="D74">
            <v>2196.0264000000016</v>
          </cell>
          <cell r="E74">
            <v>90382.836834568341</v>
          </cell>
          <cell r="F74">
            <v>180765.67366913668</v>
          </cell>
          <cell r="G74">
            <v>986419.03387788346</v>
          </cell>
        </row>
        <row r="75">
          <cell r="B75">
            <v>3762.4358974359352</v>
          </cell>
          <cell r="C75">
            <v>73</v>
          </cell>
          <cell r="D75">
            <v>2250.626400000001</v>
          </cell>
          <cell r="E75">
            <v>99489.726875139968</v>
          </cell>
          <cell r="F75">
            <v>198979.45375027994</v>
          </cell>
          <cell r="G75">
            <v>1085908.7607530234</v>
          </cell>
        </row>
        <row r="76">
          <cell r="B76">
            <v>3954.7069597069335</v>
          </cell>
          <cell r="C76">
            <v>74</v>
          </cell>
          <cell r="D76">
            <v>2305.2264000000014</v>
          </cell>
          <cell r="E76">
            <v>109514.21863209568</v>
          </cell>
          <cell r="F76">
            <v>219028.43726419137</v>
          </cell>
          <cell r="G76">
            <v>1195422.9793851192</v>
          </cell>
        </row>
        <row r="77">
          <cell r="B77">
            <v>4154.1941391941118</v>
          </cell>
          <cell r="C77">
            <v>75</v>
          </cell>
          <cell r="D77">
            <v>2359.8264000000017</v>
          </cell>
          <cell r="E77">
            <v>120548.76879549763</v>
          </cell>
          <cell r="F77">
            <v>241097.53759099526</v>
          </cell>
          <cell r="G77">
            <v>1315971.7481806169</v>
          </cell>
        </row>
        <row r="78">
          <cell r="B78">
            <v>4361.0805860806295</v>
          </cell>
          <cell r="C78">
            <v>76</v>
          </cell>
          <cell r="D78">
            <v>2414.4264000000012</v>
          </cell>
          <cell r="E78">
            <v>132695.14990495855</v>
          </cell>
          <cell r="F78">
            <v>265390.29980991711</v>
          </cell>
          <cell r="G78">
            <v>1448666.8980855756</v>
          </cell>
        </row>
        <row r="79">
          <cell r="B79">
            <v>4575.549450549458</v>
          </cell>
          <cell r="C79">
            <v>77</v>
          </cell>
          <cell r="D79">
            <v>2469.0264000000011</v>
          </cell>
          <cell r="E79">
            <v>146065.38900592292</v>
          </cell>
          <cell r="F79">
            <v>292130.77801184583</v>
          </cell>
          <cell r="G79">
            <v>1594732.2870914985</v>
          </cell>
        </row>
        <row r="80">
          <cell r="B80">
            <v>4797.7655677655757</v>
          </cell>
          <cell r="C80">
            <v>78</v>
          </cell>
          <cell r="D80">
            <v>2523.626400000001</v>
          </cell>
          <cell r="E80">
            <v>160782.80088407613</v>
          </cell>
          <cell r="F80">
            <v>321565.60176815226</v>
          </cell>
          <cell r="G80">
            <v>1755515.0879755747</v>
          </cell>
        </row>
        <row r="81">
          <cell r="B81">
            <v>5027.9304029304112</v>
          </cell>
          <cell r="C81">
            <v>79</v>
          </cell>
          <cell r="D81">
            <v>2578.2264000000009</v>
          </cell>
          <cell r="E81">
            <v>176983.12540748593</v>
          </cell>
          <cell r="F81">
            <v>353966.25081497186</v>
          </cell>
          <cell r="G81">
            <v>1932498.2133830606</v>
          </cell>
        </row>
        <row r="82">
          <cell r="B82">
            <v>4607.9487179487451</v>
          </cell>
          <cell r="C82">
            <v>80</v>
          </cell>
          <cell r="D82">
            <v>2640.6264000000006</v>
          </cell>
          <cell r="E82">
            <v>194815.77946627303</v>
          </cell>
          <cell r="F82">
            <v>389631.55893254606</v>
          </cell>
          <cell r="G82">
            <v>2127313.9928493337</v>
          </cell>
        </row>
        <row r="83">
          <cell r="B83">
            <v>4823.7339743589673</v>
          </cell>
          <cell r="C83">
            <v>81</v>
          </cell>
          <cell r="D83">
            <v>2703.0264000000006</v>
          </cell>
          <cell r="E83">
            <v>214445.23505655216</v>
          </cell>
          <cell r="F83">
            <v>428890.47011310433</v>
          </cell>
          <cell r="G83">
            <v>2341759.2279058858</v>
          </cell>
        </row>
        <row r="84">
          <cell r="B84">
            <v>5046.955128205158</v>
          </cell>
          <cell r="C84">
            <v>82</v>
          </cell>
          <cell r="D84">
            <v>2765.4264000000003</v>
          </cell>
          <cell r="E84">
            <v>236052.53621881915</v>
          </cell>
          <cell r="F84">
            <v>472105.0724376383</v>
          </cell>
          <cell r="G84">
            <v>2577811.764124705</v>
          </cell>
        </row>
        <row r="85">
          <cell r="B85">
            <v>5277.7884615384155</v>
          </cell>
          <cell r="C85">
            <v>83</v>
          </cell>
          <cell r="D85">
            <v>2827.8264000000008</v>
          </cell>
          <cell r="E85">
            <v>259836.96882163221</v>
          </cell>
          <cell r="F85">
            <v>519673.93764326442</v>
          </cell>
          <cell r="G85">
            <v>2837648.7329463372</v>
          </cell>
        </row>
        <row r="86">
          <cell r="B86">
            <v>5516.3942307692632</v>
          </cell>
          <cell r="C86">
            <v>84</v>
          </cell>
          <cell r="D86">
            <v>2890.2264000000005</v>
          </cell>
          <cell r="E86">
            <v>286017.8985911326</v>
          </cell>
          <cell r="F86">
            <v>572035.7971822652</v>
          </cell>
          <cell r="G86">
            <v>3123666.63153747</v>
          </cell>
        </row>
        <row r="87">
          <cell r="B87">
            <v>5762.9487179487096</v>
          </cell>
          <cell r="C87">
            <v>85</v>
          </cell>
          <cell r="D87">
            <v>2952.6264000000006</v>
          </cell>
          <cell r="E87">
            <v>314836.7943386999</v>
          </cell>
          <cell r="F87">
            <v>629673.58867739979</v>
          </cell>
          <cell r="G87">
            <v>3438503.4258761699</v>
          </cell>
        </row>
        <row r="88">
          <cell r="B88">
            <v>6017.628205128196</v>
          </cell>
          <cell r="C88">
            <v>86</v>
          </cell>
          <cell r="D88">
            <v>3015.0264000000006</v>
          </cell>
          <cell r="E88">
            <v>346559.45504713221</v>
          </cell>
          <cell r="F88">
            <v>693118.91009426443</v>
          </cell>
          <cell r="G88">
            <v>3785062.8809233019</v>
          </cell>
        </row>
        <row r="89">
          <cell r="B89">
            <v>6280.5929487180765</v>
          </cell>
          <cell r="C89">
            <v>87</v>
          </cell>
          <cell r="D89">
            <v>3077.4263999999994</v>
          </cell>
          <cell r="E89">
            <v>381478.46135594469</v>
          </cell>
          <cell r="F89">
            <v>762956.92271188938</v>
          </cell>
          <cell r="G89">
            <v>4166541.3422792465</v>
          </cell>
        </row>
        <row r="90">
          <cell r="B90">
            <v>6552.0512820513204</v>
          </cell>
          <cell r="C90">
            <v>88</v>
          </cell>
          <cell r="D90">
            <v>3139.826399999999</v>
          </cell>
          <cell r="E90">
            <v>419915.87405603298</v>
          </cell>
          <cell r="F90">
            <v>839831.74811206595</v>
          </cell>
          <cell r="G90">
            <v>4586457.2163352799</v>
          </cell>
        </row>
        <row r="91">
          <cell r="B91">
            <v>6832.1634615384019</v>
          </cell>
          <cell r="C91">
            <v>89</v>
          </cell>
          <cell r="D91">
            <v>3202.2263999999996</v>
          </cell>
          <cell r="E91">
            <v>462226.20448213239</v>
          </cell>
          <cell r="F91">
            <v>924452.40896426479</v>
          </cell>
          <cell r="G91">
            <v>5048683.4208174124</v>
          </cell>
        </row>
        <row r="92">
          <cell r="B92">
            <v>7121.0897435898369</v>
          </cell>
          <cell r="C92">
            <v>90</v>
          </cell>
          <cell r="D92">
            <v>3264.6263999999987</v>
          </cell>
          <cell r="E92">
            <v>508799.68419924157</v>
          </cell>
          <cell r="F92">
            <v>1017599.3683984831</v>
          </cell>
          <cell r="G92">
            <v>5557483.1050166544</v>
          </cell>
        </row>
        <row r="93">
          <cell r="B93">
            <v>7419.05448717953</v>
          </cell>
          <cell r="C93">
            <v>91</v>
          </cell>
          <cell r="D93">
            <v>3327.0263999999984</v>
          </cell>
          <cell r="E93">
            <v>560065.86413958936</v>
          </cell>
          <cell r="F93">
            <v>1120131.7282791787</v>
          </cell>
          <cell r="G93">
            <v>6117548.9691562438</v>
          </cell>
        </row>
        <row r="94">
          <cell r="B94">
            <v>7726.201923076912</v>
          </cell>
          <cell r="C94">
            <v>92</v>
          </cell>
          <cell r="D94">
            <v>3389.4263999999985</v>
          </cell>
          <cell r="E94">
            <v>616497.57638527337</v>
          </cell>
          <cell r="F94">
            <v>1232995.1527705467</v>
          </cell>
          <cell r="G94">
            <v>6734046.5455415174</v>
          </cell>
        </row>
        <row r="95">
          <cell r="B95">
            <v>8042.7403846153729</v>
          </cell>
          <cell r="C95">
            <v>93</v>
          </cell>
          <cell r="D95">
            <v>3451.8263999999986</v>
          </cell>
          <cell r="E95">
            <v>678615.29513641004</v>
          </cell>
          <cell r="F95">
            <v>1357230.5902728201</v>
          </cell>
          <cell r="G95">
            <v>7412661.8406779272</v>
          </cell>
        </row>
        <row r="96">
          <cell r="B96">
            <v>8368.8621794871669</v>
          </cell>
          <cell r="C96">
            <v>94</v>
          </cell>
          <cell r="D96">
            <v>3514.2263999999986</v>
          </cell>
          <cell r="E96">
            <v>746991.9370863525</v>
          </cell>
          <cell r="F96">
            <v>1493983.874172705</v>
          </cell>
          <cell r="G96">
            <v>8159653.7777642794</v>
          </cell>
        </row>
        <row r="97">
          <cell r="B97">
            <v>8704.7435897436408</v>
          </cell>
          <cell r="C97">
            <v>95</v>
          </cell>
          <cell r="D97">
            <v>3576.6263999999983</v>
          </cell>
          <cell r="E97">
            <v>822258.14547822264</v>
          </cell>
          <cell r="F97">
            <v>1644516.2909564453</v>
          </cell>
          <cell r="G97">
            <v>8981911.9232425019</v>
          </cell>
        </row>
        <row r="98">
          <cell r="B98">
            <v>9050.5769230769765</v>
          </cell>
          <cell r="C98">
            <v>96</v>
          </cell>
          <cell r="D98">
            <v>3639.0263999999979</v>
          </cell>
          <cell r="E98">
            <v>905108.10657803342</v>
          </cell>
          <cell r="F98">
            <v>1810216.2131560668</v>
          </cell>
          <cell r="G98">
            <v>9887020.0298205353</v>
          </cell>
        </row>
        <row r="99">
          <cell r="B99">
            <v>9406.5705128205682</v>
          </cell>
          <cell r="C99">
            <v>97</v>
          </cell>
          <cell r="D99">
            <v>3701.4263999999976</v>
          </cell>
          <cell r="E99">
            <v>996305.95221019688</v>
          </cell>
          <cell r="F99">
            <v>1992611.9044203938</v>
          </cell>
          <cell r="G99">
            <v>10883325.982030733</v>
          </cell>
        </row>
        <row r="100">
          <cell r="B100">
            <v>9772.9006410257698</v>
          </cell>
          <cell r="C100">
            <v>98</v>
          </cell>
          <cell r="D100">
            <v>3763.8263999999967</v>
          </cell>
          <cell r="E100">
            <v>1096692.8074065263</v>
          </cell>
          <cell r="F100">
            <v>2193385.6148130526</v>
          </cell>
          <cell r="G100">
            <v>11980018.789437259</v>
          </cell>
        </row>
        <row r="101">
          <cell r="B101">
            <v>10149.759615384601</v>
          </cell>
          <cell r="C101">
            <v>99</v>
          </cell>
          <cell r="D101">
            <v>3826.2263999999968</v>
          </cell>
          <cell r="E101">
            <v>1207194.548169737</v>
          </cell>
          <cell r="F101">
            <v>2414389.096339474</v>
          </cell>
          <cell r="G101">
            <v>13187213.337606996</v>
          </cell>
        </row>
        <row r="102">
          <cell r="B102">
            <v>10537.387820512728</v>
          </cell>
          <cell r="C102">
            <v>100</v>
          </cell>
          <cell r="D102">
            <v>3888.6263999999974</v>
          </cell>
          <cell r="E102">
            <v>1328830.3409019541</v>
          </cell>
          <cell r="F102">
            <v>2657660.6818039082</v>
          </cell>
          <cell r="G102">
            <v>14516043.67850895</v>
          </cell>
        </row>
      </sheetData>
      <sheetData sheetId="2">
        <row r="4">
          <cell r="A4">
            <v>1</v>
          </cell>
          <cell r="B4">
            <v>200</v>
          </cell>
          <cell r="C4">
            <v>200</v>
          </cell>
          <cell r="D4">
            <v>2.0018004583053545E-2</v>
          </cell>
          <cell r="E4">
            <v>2.0018004583053545E-2</v>
          </cell>
          <cell r="G4">
            <v>250</v>
          </cell>
        </row>
        <row r="5">
          <cell r="A5">
            <v>2</v>
          </cell>
          <cell r="B5">
            <v>203</v>
          </cell>
          <cell r="C5">
            <v>403</v>
          </cell>
          <cell r="D5">
            <v>2.0147851361693975E-2</v>
          </cell>
          <cell r="E5">
            <v>4.0165855944747517E-2</v>
          </cell>
          <cell r="G5">
            <v>125</v>
          </cell>
        </row>
        <row r="6">
          <cell r="A6">
            <v>3</v>
          </cell>
          <cell r="B6">
            <v>206</v>
          </cell>
          <cell r="C6">
            <v>609</v>
          </cell>
          <cell r="D6">
            <v>2.0511872948988649E-2</v>
          </cell>
          <cell r="E6">
            <v>6.0677728893736169E-2</v>
          </cell>
          <cell r="G6">
            <v>400</v>
          </cell>
        </row>
        <row r="7">
          <cell r="A7">
            <v>4</v>
          </cell>
          <cell r="B7">
            <v>214</v>
          </cell>
          <cell r="C7">
            <v>823</v>
          </cell>
          <cell r="D7">
            <v>2.1243846049801791E-2</v>
          </cell>
          <cell r="E7">
            <v>8.1921574943537967E-2</v>
          </cell>
          <cell r="G7">
            <v>140</v>
          </cell>
        </row>
        <row r="8">
          <cell r="A8">
            <v>5</v>
          </cell>
          <cell r="B8">
            <v>226</v>
          </cell>
          <cell r="C8">
            <v>1049</v>
          </cell>
          <cell r="D8">
            <v>2.2488991460794517E-2</v>
          </cell>
          <cell r="E8">
            <v>0.10441056640433248</v>
          </cell>
          <cell r="G8">
            <v>0</v>
          </cell>
        </row>
        <row r="9">
          <cell r="A9">
            <v>6</v>
          </cell>
          <cell r="B9">
            <v>245</v>
          </cell>
          <cell r="C9">
            <v>1294</v>
          </cell>
          <cell r="D9">
            <v>2.44039740704248E-2</v>
          </cell>
          <cell r="E9">
            <v>0.12881454047475727</v>
          </cell>
          <cell r="G9">
            <v>305</v>
          </cell>
        </row>
        <row r="10">
          <cell r="A10">
            <v>7</v>
          </cell>
          <cell r="B10">
            <v>273</v>
          </cell>
          <cell r="C10">
            <v>1567</v>
          </cell>
          <cell r="D10">
            <v>2.7156902858947497E-2</v>
          </cell>
          <cell r="E10">
            <v>0.15597144333370477</v>
          </cell>
          <cell r="G10">
            <v>0</v>
          </cell>
        </row>
        <row r="11">
          <cell r="A11">
            <v>8</v>
          </cell>
          <cell r="B11">
            <v>311</v>
          </cell>
          <cell r="C11">
            <v>1878</v>
          </cell>
          <cell r="D11">
            <v>3.0927330898414339E-2</v>
          </cell>
          <cell r="E11">
            <v>0.18689877423211912</v>
          </cell>
          <cell r="G11">
            <v>160</v>
          </cell>
        </row>
        <row r="12">
          <cell r="A12">
            <v>9</v>
          </cell>
          <cell r="B12">
            <v>361</v>
          </cell>
          <cell r="C12">
            <v>2239</v>
          </cell>
          <cell r="D12">
            <v>3.590625535267393E-2</v>
          </cell>
          <cell r="E12">
            <v>0.22280502958479304</v>
          </cell>
          <cell r="G12">
            <v>0</v>
          </cell>
        </row>
        <row r="13">
          <cell r="A13">
            <v>10</v>
          </cell>
          <cell r="B13">
            <v>426</v>
          </cell>
          <cell r="C13">
            <v>2665</v>
          </cell>
          <cell r="D13">
            <v>4.2296117477371761E-2</v>
          </cell>
          <cell r="E13">
            <v>0.26510114706216481</v>
          </cell>
          <cell r="G13">
            <v>335</v>
          </cell>
        </row>
        <row r="14">
          <cell r="A14">
            <v>11</v>
          </cell>
          <cell r="B14">
            <v>507</v>
          </cell>
          <cell r="C14">
            <v>3172</v>
          </cell>
          <cell r="D14">
            <v>5.0310802619950169E-2</v>
          </cell>
          <cell r="E14">
            <v>0.315411949682115</v>
          </cell>
          <cell r="G14">
            <v>175</v>
          </cell>
        </row>
        <row r="15">
          <cell r="A15">
            <v>12</v>
          </cell>
          <cell r="B15">
            <v>606</v>
          </cell>
          <cell r="C15">
            <v>3778</v>
          </cell>
          <cell r="D15">
            <v>6.0175640219648399E-2</v>
          </cell>
          <cell r="E15">
            <v>0.37558758990176339</v>
          </cell>
          <cell r="G15">
            <v>365</v>
          </cell>
        </row>
        <row r="16">
          <cell r="A16">
            <v>13</v>
          </cell>
          <cell r="B16">
            <v>727</v>
          </cell>
          <cell r="C16">
            <v>4505</v>
          </cell>
          <cell r="D16">
            <v>7.2127403807502544E-2</v>
          </cell>
          <cell r="E16">
            <v>0.44771499370926593</v>
          </cell>
          <cell r="G16">
            <v>1230</v>
          </cell>
        </row>
        <row r="17">
          <cell r="A17">
            <v>14</v>
          </cell>
          <cell r="B17">
            <v>871</v>
          </cell>
          <cell r="C17">
            <v>5376</v>
          </cell>
          <cell r="D17">
            <v>8.6414311006345598E-2</v>
          </cell>
          <cell r="E17">
            <v>0.53412930471561149</v>
          </cell>
          <cell r="G17">
            <v>330</v>
          </cell>
        </row>
        <row r="18">
          <cell r="A18">
            <v>15</v>
          </cell>
          <cell r="B18">
            <v>1041</v>
          </cell>
          <cell r="C18">
            <v>6417</v>
          </cell>
          <cell r="D18">
            <v>0.10329602353080741</v>
          </cell>
          <cell r="E18">
            <v>0.63742532824641884</v>
          </cell>
          <cell r="G18">
            <v>770</v>
          </cell>
        </row>
        <row r="19">
          <cell r="A19">
            <v>16</v>
          </cell>
          <cell r="B19">
            <v>1240</v>
          </cell>
          <cell r="C19">
            <v>7657</v>
          </cell>
          <cell r="D19">
            <v>0.12304364718731473</v>
          </cell>
          <cell r="E19">
            <v>0.7604689754337336</v>
          </cell>
          <cell r="G19">
            <v>350</v>
          </cell>
        </row>
        <row r="20">
          <cell r="A20">
            <v>17</v>
          </cell>
          <cell r="B20">
            <v>1471</v>
          </cell>
          <cell r="C20">
            <v>9128</v>
          </cell>
          <cell r="D20">
            <v>0.14593973187409112</v>
          </cell>
          <cell r="E20">
            <v>0.90640870730782475</v>
          </cell>
          <cell r="G20">
            <v>610</v>
          </cell>
        </row>
        <row r="21">
          <cell r="A21">
            <v>18</v>
          </cell>
          <cell r="B21">
            <v>1736</v>
          </cell>
          <cell r="C21">
            <v>10864</v>
          </cell>
          <cell r="D21">
            <v>0.17227827158115711</v>
          </cell>
          <cell r="E21">
            <v>1.0786869788889819</v>
          </cell>
          <cell r="G21">
            <v>370</v>
          </cell>
        </row>
        <row r="22">
          <cell r="A22">
            <v>19</v>
          </cell>
          <cell r="B22">
            <v>2039</v>
          </cell>
          <cell r="C22">
            <v>12903</v>
          </cell>
          <cell r="D22">
            <v>0.20236470439033</v>
          </cell>
          <cell r="E22">
            <v>1.281051683279312</v>
          </cell>
          <cell r="G22">
            <v>1280</v>
          </cell>
        </row>
        <row r="23">
          <cell r="A23">
            <v>20</v>
          </cell>
          <cell r="B23">
            <v>2384</v>
          </cell>
          <cell r="C23">
            <v>15287</v>
          </cell>
          <cell r="D23">
            <v>0.23651591247522405</v>
          </cell>
          <cell r="E23">
            <v>1.517567595754536</v>
          </cell>
          <cell r="G23">
            <v>1115</v>
          </cell>
        </row>
        <row r="24">
          <cell r="A24">
            <v>21</v>
          </cell>
          <cell r="B24">
            <v>2772</v>
          </cell>
          <cell r="C24">
            <v>18059</v>
          </cell>
          <cell r="D24">
            <v>0.27506022210125036</v>
          </cell>
          <cell r="E24">
            <v>1.7926278178557864</v>
          </cell>
          <cell r="G24">
            <v>1225</v>
          </cell>
        </row>
        <row r="25">
          <cell r="A25">
            <v>22</v>
          </cell>
          <cell r="B25">
            <v>3208</v>
          </cell>
          <cell r="C25">
            <v>21267</v>
          </cell>
          <cell r="D25">
            <v>0.31833740362561697</v>
          </cell>
          <cell r="E25">
            <v>2.1109652214814032</v>
          </cell>
          <cell r="G25">
            <v>1335</v>
          </cell>
        </row>
        <row r="26">
          <cell r="A26">
            <v>23</v>
          </cell>
          <cell r="B26">
            <v>3696</v>
          </cell>
          <cell r="C26">
            <v>24963</v>
          </cell>
          <cell r="D26">
            <v>0.36669867149732865</v>
          </cell>
          <cell r="E26">
            <v>2.477663892978732</v>
          </cell>
          <cell r="G26">
            <v>450</v>
          </cell>
        </row>
        <row r="27">
          <cell r="A27">
            <v>24</v>
          </cell>
          <cell r="B27">
            <v>4238</v>
          </cell>
          <cell r="C27">
            <v>29201</v>
          </cell>
          <cell r="D27">
            <v>0.42050668425718718</v>
          </cell>
          <cell r="E27">
            <v>2.898170577235919</v>
          </cell>
          <cell r="G27">
            <v>1550</v>
          </cell>
        </row>
        <row r="28">
          <cell r="A28">
            <v>25</v>
          </cell>
          <cell r="B28">
            <v>4839</v>
          </cell>
          <cell r="C28">
            <v>34040</v>
          </cell>
          <cell r="D28">
            <v>0.48013554453779117</v>
          </cell>
          <cell r="E28">
            <v>3.37830612177371</v>
          </cell>
          <cell r="G28">
            <v>550</v>
          </cell>
        </row>
        <row r="29">
          <cell r="A29">
            <v>26</v>
          </cell>
          <cell r="B29">
            <v>5503</v>
          </cell>
          <cell r="C29">
            <v>39543</v>
          </cell>
          <cell r="D29">
            <v>0.54597079906353607</v>
          </cell>
          <cell r="E29">
            <v>3.9242769208372463</v>
          </cell>
          <cell r="G29">
            <v>1200</v>
          </cell>
        </row>
        <row r="30">
          <cell r="A30">
            <v>27</v>
          </cell>
          <cell r="B30">
            <v>6233</v>
          </cell>
          <cell r="C30">
            <v>45776</v>
          </cell>
          <cell r="D30">
            <v>0.61840943865061426</v>
          </cell>
          <cell r="E30">
            <v>4.5426863594878606</v>
          </cell>
          <cell r="G30">
            <v>650</v>
          </cell>
        </row>
        <row r="31">
          <cell r="A31">
            <v>28</v>
          </cell>
          <cell r="B31">
            <v>7034</v>
          </cell>
          <cell r="C31">
            <v>52810</v>
          </cell>
          <cell r="D31">
            <v>0.69785989820701477</v>
          </cell>
          <cell r="E31">
            <v>5.2405462576948754</v>
          </cell>
          <cell r="G31">
            <v>2800</v>
          </cell>
        </row>
        <row r="32">
          <cell r="A32">
            <v>29</v>
          </cell>
          <cell r="B32">
            <v>7910</v>
          </cell>
          <cell r="C32">
            <v>60720</v>
          </cell>
          <cell r="D32">
            <v>0.78474205673252406</v>
          </cell>
          <cell r="E32">
            <v>6.0252883144273994</v>
          </cell>
          <cell r="G32">
            <v>2400</v>
          </cell>
        </row>
        <row r="33">
          <cell r="A33">
            <v>30</v>
          </cell>
          <cell r="B33">
            <v>8865</v>
          </cell>
          <cell r="C33">
            <v>69585</v>
          </cell>
          <cell r="D33">
            <v>0.87948723731872502</v>
          </cell>
          <cell r="E33">
            <v>6.9047755517461242</v>
          </cell>
          <cell r="G33">
            <v>2650</v>
          </cell>
        </row>
        <row r="34">
          <cell r="A34">
            <v>31</v>
          </cell>
          <cell r="B34">
            <v>9903</v>
          </cell>
          <cell r="C34">
            <v>79488</v>
          </cell>
          <cell r="D34">
            <v>0.98253820714899731</v>
          </cell>
          <cell r="E34">
            <v>7.8873137588951217</v>
          </cell>
          <cell r="G34">
            <v>1850</v>
          </cell>
        </row>
        <row r="35">
          <cell r="A35">
            <v>32</v>
          </cell>
          <cell r="B35">
            <v>11031</v>
          </cell>
          <cell r="C35">
            <v>90519</v>
          </cell>
          <cell r="D35">
            <v>1.0943491774985179</v>
          </cell>
          <cell r="E35">
            <v>8.98166293639364</v>
          </cell>
          <cell r="G35">
            <v>900</v>
          </cell>
        </row>
        <row r="36">
          <cell r="A36">
            <v>33</v>
          </cell>
          <cell r="B36">
            <v>12251</v>
          </cell>
          <cell r="C36">
            <v>102770</v>
          </cell>
          <cell r="D36">
            <v>1.21538580373426</v>
          </cell>
          <cell r="E36">
            <v>10.197048740127901</v>
          </cell>
          <cell r="G36">
            <v>3100</v>
          </cell>
        </row>
        <row r="37">
          <cell r="A37">
            <v>34</v>
          </cell>
          <cell r="B37">
            <v>13568</v>
          </cell>
          <cell r="C37">
            <v>116338</v>
          </cell>
          <cell r="D37">
            <v>1.3461251853149947</v>
          </cell>
          <cell r="E37">
            <v>11.543173925442895</v>
          </cell>
          <cell r="G37">
            <v>1000</v>
          </cell>
        </row>
        <row r="38">
          <cell r="A38">
            <v>35</v>
          </cell>
          <cell r="B38">
            <v>14989</v>
          </cell>
          <cell r="C38">
            <v>131327</v>
          </cell>
          <cell r="D38">
            <v>1.4870558657912887</v>
          </cell>
          <cell r="E38">
            <v>13.030229791234184</v>
          </cell>
          <cell r="G38">
            <v>2250</v>
          </cell>
        </row>
        <row r="39">
          <cell r="A39">
            <v>36</v>
          </cell>
          <cell r="B39">
            <v>16517</v>
          </cell>
          <cell r="C39">
            <v>147844</v>
          </cell>
          <cell r="D39">
            <v>1.6386778328055067</v>
          </cell>
          <cell r="E39">
            <v>14.66890762403969</v>
          </cell>
          <cell r="G39">
            <v>1200</v>
          </cell>
        </row>
        <row r="40">
          <cell r="A40">
            <v>37</v>
          </cell>
          <cell r="B40">
            <v>18159</v>
          </cell>
          <cell r="C40">
            <v>166003</v>
          </cell>
          <cell r="D40">
            <v>1.8015025180918096</v>
          </cell>
          <cell r="E40">
            <v>16.470410142131499</v>
          </cell>
          <cell r="G40">
            <v>5050</v>
          </cell>
        </row>
        <row r="41">
          <cell r="A41">
            <v>38</v>
          </cell>
          <cell r="B41">
            <v>19918</v>
          </cell>
          <cell r="C41">
            <v>185921</v>
          </cell>
          <cell r="D41">
            <v>1.9760527974761555</v>
          </cell>
          <cell r="E41">
            <v>18.446462939607656</v>
          </cell>
          <cell r="G41">
            <v>2750</v>
          </cell>
        </row>
        <row r="42">
          <cell r="A42">
            <v>39</v>
          </cell>
          <cell r="B42">
            <v>21801</v>
          </cell>
          <cell r="C42">
            <v>207722</v>
          </cell>
          <cell r="D42">
            <v>2.1628629908762993</v>
          </cell>
          <cell r="E42">
            <v>20.609325930483955</v>
          </cell>
          <cell r="G42">
            <v>4400</v>
          </cell>
        </row>
        <row r="43">
          <cell r="A43">
            <v>40</v>
          </cell>
          <cell r="B43">
            <v>23813</v>
          </cell>
          <cell r="C43">
            <v>231535</v>
          </cell>
          <cell r="D43">
            <v>2.3624788623017925</v>
          </cell>
          <cell r="E43">
            <v>22.971804792785747</v>
          </cell>
          <cell r="G43">
            <v>3200</v>
          </cell>
        </row>
        <row r="44">
          <cell r="A44">
            <v>41</v>
          </cell>
          <cell r="B44">
            <v>25960</v>
          </cell>
          <cell r="C44">
            <v>257495</v>
          </cell>
          <cell r="D44">
            <v>2.5754576198539838</v>
          </cell>
          <cell r="E44">
            <v>25.547262412639732</v>
          </cell>
          <cell r="G44">
            <v>1700</v>
          </cell>
        </row>
        <row r="45">
          <cell r="A45">
            <v>42</v>
          </cell>
          <cell r="B45">
            <v>28247</v>
          </cell>
          <cell r="C45">
            <v>285742</v>
          </cell>
          <cell r="D45">
            <v>2.8023679157260188</v>
          </cell>
          <cell r="E45">
            <v>28.349630328365752</v>
          </cell>
          <cell r="G45">
            <v>5300</v>
          </cell>
        </row>
        <row r="46">
          <cell r="A46">
            <v>43</v>
          </cell>
          <cell r="B46">
            <v>30681</v>
          </cell>
          <cell r="C46">
            <v>316423</v>
          </cell>
          <cell r="D46">
            <v>3.0437898462028397</v>
          </cell>
          <cell r="E46">
            <v>31.39342017456859</v>
          </cell>
          <cell r="G46">
            <v>1900</v>
          </cell>
        </row>
        <row r="47">
          <cell r="A47">
            <v>44</v>
          </cell>
          <cell r="B47">
            <v>33267</v>
          </cell>
          <cell r="C47">
            <v>349690</v>
          </cell>
          <cell r="D47">
            <v>3.3003149516611856</v>
          </cell>
          <cell r="E47">
            <v>34.693735126229775</v>
          </cell>
          <cell r="G47">
            <v>3900</v>
          </cell>
        </row>
        <row r="48">
          <cell r="A48">
            <v>45</v>
          </cell>
          <cell r="B48">
            <v>36011</v>
          </cell>
          <cell r="C48">
            <v>385701</v>
          </cell>
          <cell r="D48">
            <v>3.5725462165695934</v>
          </cell>
          <cell r="E48">
            <v>38.266281342799367</v>
          </cell>
          <cell r="G48">
            <v>2100</v>
          </cell>
        </row>
        <row r="49">
          <cell r="A49">
            <v>46</v>
          </cell>
          <cell r="B49">
            <v>38919</v>
          </cell>
          <cell r="C49">
            <v>424620</v>
          </cell>
          <cell r="D49">
            <v>3.8610980694883947</v>
          </cell>
          <cell r="E49">
            <v>42.127379412287759</v>
          </cell>
          <cell r="G49">
            <v>8500</v>
          </cell>
        </row>
        <row r="50">
          <cell r="A50">
            <v>47</v>
          </cell>
          <cell r="B50">
            <v>41999</v>
          </cell>
          <cell r="C50">
            <v>466619</v>
          </cell>
          <cell r="D50">
            <v>4.166596383069721</v>
          </cell>
          <cell r="E50">
            <v>46.293975795357483</v>
          </cell>
          <cell r="G50">
            <v>4600</v>
          </cell>
        </row>
        <row r="51">
          <cell r="A51">
            <v>48</v>
          </cell>
          <cell r="B51">
            <v>45255</v>
          </cell>
          <cell r="C51">
            <v>511874</v>
          </cell>
          <cell r="D51">
            <v>4.4896784740574978</v>
          </cell>
          <cell r="E51">
            <v>50.783654269414981</v>
          </cell>
          <cell r="G51">
            <v>7300</v>
          </cell>
        </row>
        <row r="52">
          <cell r="A52">
            <v>49</v>
          </cell>
          <cell r="B52">
            <v>48696</v>
          </cell>
          <cell r="C52">
            <v>560570</v>
          </cell>
          <cell r="D52">
            <v>4.8309931032874491</v>
          </cell>
          <cell r="E52">
            <v>55.614647372702429</v>
          </cell>
          <cell r="G52">
            <v>5200</v>
          </cell>
        </row>
        <row r="53">
          <cell r="A53">
            <v>50</v>
          </cell>
          <cell r="B53">
            <v>52327</v>
          </cell>
          <cell r="C53">
            <v>612897</v>
          </cell>
          <cell r="D53">
            <v>5.1912004756870953</v>
          </cell>
          <cell r="E53">
            <v>60.805847848389526</v>
          </cell>
          <cell r="G53">
            <v>5500</v>
          </cell>
        </row>
        <row r="54">
          <cell r="A54">
            <v>51</v>
          </cell>
          <cell r="B54">
            <v>56155</v>
          </cell>
          <cell r="C54">
            <v>669052</v>
          </cell>
          <cell r="D54">
            <v>5.5709722402757533</v>
          </cell>
          <cell r="E54">
            <v>66.376820088665283</v>
          </cell>
          <cell r="G54">
            <v>9100</v>
          </cell>
        </row>
        <row r="55">
          <cell r="A55">
            <v>52</v>
          </cell>
          <cell r="B55">
            <v>60187</v>
          </cell>
          <cell r="C55">
            <v>729239</v>
          </cell>
          <cell r="D55">
            <v>5.970991490164538</v>
          </cell>
          <cell r="E55">
            <v>72.34781157882982</v>
          </cell>
          <cell r="G55">
            <v>15100</v>
          </cell>
        </row>
        <row r="56">
          <cell r="A56">
            <v>53</v>
          </cell>
          <cell r="B56">
            <v>64430</v>
          </cell>
          <cell r="C56">
            <v>793669</v>
          </cell>
          <cell r="D56">
            <v>6.391952762556361</v>
          </cell>
          <cell r="E56">
            <v>78.739764341386177</v>
          </cell>
          <cell r="G56">
            <v>6700</v>
          </cell>
        </row>
        <row r="57">
          <cell r="A57">
            <v>54</v>
          </cell>
          <cell r="B57">
            <v>68892</v>
          </cell>
          <cell r="C57">
            <v>862561</v>
          </cell>
          <cell r="D57">
            <v>6.8345620387459292</v>
          </cell>
          <cell r="E57">
            <v>85.574326380132106</v>
          </cell>
          <cell r="G57">
            <v>7100</v>
          </cell>
        </row>
        <row r="58">
          <cell r="A58">
            <v>55</v>
          </cell>
          <cell r="B58">
            <v>73579</v>
          </cell>
          <cell r="C58">
            <v>936140</v>
          </cell>
          <cell r="D58">
            <v>7.2995367441197478</v>
          </cell>
          <cell r="E58">
            <v>92.873863124251855</v>
          </cell>
          <cell r="G58">
            <v>7500</v>
          </cell>
        </row>
        <row r="59">
          <cell r="A59">
            <v>56</v>
          </cell>
          <cell r="B59">
            <v>78499</v>
          </cell>
          <cell r="C59">
            <v>1014639</v>
          </cell>
          <cell r="D59">
            <v>7.7876057481561185</v>
          </cell>
          <cell r="E59">
            <v>100.66146887240798</v>
          </cell>
          <cell r="G59">
            <v>8400</v>
          </cell>
        </row>
        <row r="60">
          <cell r="A60">
            <v>57</v>
          </cell>
          <cell r="B60">
            <v>83659</v>
          </cell>
          <cell r="C60">
            <v>1098298</v>
          </cell>
          <cell r="D60">
            <v>8.2995093644251412</v>
          </cell>
          <cell r="E60">
            <v>108.96097823683311</v>
          </cell>
          <cell r="G60">
            <v>8900</v>
          </cell>
        </row>
        <row r="61">
          <cell r="A61">
            <v>58</v>
          </cell>
          <cell r="B61">
            <v>89066</v>
          </cell>
          <cell r="C61">
            <v>1187364</v>
          </cell>
          <cell r="D61">
            <v>8.8359993505887076</v>
          </cell>
          <cell r="E61">
            <v>117.79697758742182</v>
          </cell>
          <cell r="G61">
            <v>9400</v>
          </cell>
        </row>
        <row r="62">
          <cell r="A62">
            <v>59</v>
          </cell>
          <cell r="B62">
            <v>94730</v>
          </cell>
          <cell r="C62">
            <v>1282094</v>
          </cell>
          <cell r="D62">
            <v>9.3978389084005158</v>
          </cell>
          <cell r="E62">
            <v>127.19481649582234</v>
          </cell>
          <cell r="G62">
            <v>15900</v>
          </cell>
        </row>
        <row r="63">
          <cell r="A63">
            <v>60</v>
          </cell>
          <cell r="B63">
            <v>100656</v>
          </cell>
          <cell r="C63">
            <v>1382750</v>
          </cell>
          <cell r="D63">
            <v>9.9858026837060496</v>
          </cell>
          <cell r="E63">
            <v>137.18061917952838</v>
          </cell>
          <cell r="G63">
            <v>10700</v>
          </cell>
        </row>
        <row r="64">
          <cell r="A64">
            <v>61</v>
          </cell>
          <cell r="B64">
            <v>106854</v>
          </cell>
          <cell r="C64">
            <v>1489604</v>
          </cell>
          <cell r="D64">
            <v>10.600676766442598</v>
          </cell>
          <cell r="E64">
            <v>147.78129594597098</v>
          </cell>
          <cell r="G64">
            <v>19200</v>
          </cell>
        </row>
        <row r="65">
          <cell r="A65">
            <v>62</v>
          </cell>
          <cell r="B65">
            <v>113332</v>
          </cell>
          <cell r="C65">
            <v>1602936</v>
          </cell>
          <cell r="D65">
            <v>11.243258690639244</v>
          </cell>
          <cell r="E65">
            <v>159.02455463661022</v>
          </cell>
          <cell r="G65">
            <v>11700</v>
          </cell>
        </row>
        <row r="66">
          <cell r="A66">
            <v>63</v>
          </cell>
          <cell r="B66">
            <v>120096</v>
          </cell>
          <cell r="C66">
            <v>1723032</v>
          </cell>
          <cell r="D66">
            <v>11.914357434416866</v>
          </cell>
          <cell r="E66">
            <v>170.93891207102709</v>
          </cell>
          <cell r="G66">
            <v>12200</v>
          </cell>
        </row>
        <row r="67">
          <cell r="A67">
            <v>64</v>
          </cell>
          <cell r="B67">
            <v>127157</v>
          </cell>
          <cell r="C67">
            <v>1850189</v>
          </cell>
          <cell r="D67">
            <v>12.614793419988143</v>
          </cell>
          <cell r="E67">
            <v>183.55370549101522</v>
          </cell>
          <cell r="G67">
            <v>12900</v>
          </cell>
        </row>
        <row r="68">
          <cell r="A68">
            <v>65</v>
          </cell>
          <cell r="B68">
            <v>134521</v>
          </cell>
          <cell r="C68">
            <v>1984710</v>
          </cell>
          <cell r="D68">
            <v>13.345398513657546</v>
          </cell>
          <cell r="E68">
            <v>196.89910400467278</v>
          </cell>
          <cell r="G68">
            <v>14300</v>
          </cell>
        </row>
        <row r="69">
          <cell r="A69">
            <v>66</v>
          </cell>
          <cell r="B69">
            <v>142198</v>
          </cell>
          <cell r="C69">
            <v>2126908</v>
          </cell>
          <cell r="D69">
            <v>14.107016025821345</v>
          </cell>
          <cell r="E69">
            <v>211.00612003049412</v>
          </cell>
          <cell r="G69">
            <v>15200</v>
          </cell>
        </row>
        <row r="70">
          <cell r="A70">
            <v>67</v>
          </cell>
          <cell r="B70">
            <v>150197</v>
          </cell>
          <cell r="C70">
            <v>2277105</v>
          </cell>
          <cell r="D70">
            <v>14.900500710967611</v>
          </cell>
          <cell r="E70">
            <v>225.90662074146172</v>
          </cell>
          <cell r="G70">
            <v>16100</v>
          </cell>
        </row>
        <row r="71">
          <cell r="A71">
            <v>68</v>
          </cell>
          <cell r="B71">
            <v>158525</v>
          </cell>
          <cell r="C71">
            <v>2435630</v>
          </cell>
          <cell r="D71">
            <v>15.726718767676207</v>
          </cell>
          <cell r="E71">
            <v>241.63333950913793</v>
          </cell>
          <cell r="G71">
            <v>17000</v>
          </cell>
        </row>
        <row r="72">
          <cell r="A72">
            <v>69</v>
          </cell>
          <cell r="B72">
            <v>167192</v>
          </cell>
          <cell r="C72">
            <v>2602822</v>
          </cell>
          <cell r="D72">
            <v>16.586547838618792</v>
          </cell>
          <cell r="E72">
            <v>258.2198873477567</v>
          </cell>
          <cell r="G72">
            <v>17900</v>
          </cell>
        </row>
        <row r="73">
          <cell r="A73">
            <v>70</v>
          </cell>
          <cell r="B73">
            <v>176207</v>
          </cell>
          <cell r="C73">
            <v>2779029</v>
          </cell>
          <cell r="D73">
            <v>17.480877010558824</v>
          </cell>
          <cell r="E73">
            <v>275.7007643583155</v>
          </cell>
          <cell r="G73">
            <v>30300</v>
          </cell>
        </row>
        <row r="74">
          <cell r="A74">
            <v>71</v>
          </cell>
          <cell r="B74">
            <v>185578</v>
          </cell>
          <cell r="C74">
            <v>2964607</v>
          </cell>
          <cell r="D74">
            <v>18.41060681435156</v>
          </cell>
          <cell r="E74">
            <v>294.11137117266708</v>
          </cell>
          <cell r="G74">
            <v>20200</v>
          </cell>
        </row>
        <row r="75">
          <cell r="A75">
            <v>72</v>
          </cell>
          <cell r="B75">
            <v>195316</v>
          </cell>
          <cell r="C75">
            <v>3159923</v>
          </cell>
          <cell r="D75">
            <v>19.376649224944053</v>
          </cell>
          <cell r="E75">
            <v>313.48802039761114</v>
          </cell>
          <cell r="G75">
            <v>21600</v>
          </cell>
        </row>
        <row r="76">
          <cell r="A76">
            <v>73</v>
          </cell>
          <cell r="B76">
            <v>205429</v>
          </cell>
          <cell r="C76">
            <v>3365352</v>
          </cell>
          <cell r="D76">
            <v>20.379927661375149</v>
          </cell>
          <cell r="E76">
            <v>333.86794805898626</v>
          </cell>
          <cell r="G76">
            <v>23000</v>
          </cell>
        </row>
        <row r="77">
          <cell r="A77">
            <v>74</v>
          </cell>
          <cell r="B77">
            <v>215927</v>
          </cell>
          <cell r="C77">
            <v>3581279</v>
          </cell>
          <cell r="D77">
            <v>21.421376986775492</v>
          </cell>
          <cell r="E77">
            <v>355.28932504576176</v>
          </cell>
          <cell r="G77">
            <v>24600</v>
          </cell>
        </row>
        <row r="78">
          <cell r="A78">
            <v>75</v>
          </cell>
          <cell r="B78">
            <v>226819</v>
          </cell>
          <cell r="C78">
            <v>3808098</v>
          </cell>
          <cell r="D78">
            <v>22.501943508367528</v>
          </cell>
          <cell r="E78">
            <v>377.79126855412926</v>
          </cell>
          <cell r="G78">
            <v>10200</v>
          </cell>
        </row>
        <row r="79">
          <cell r="A79">
            <v>76</v>
          </cell>
          <cell r="B79">
            <v>238115</v>
          </cell>
          <cell r="C79">
            <v>4046213</v>
          </cell>
          <cell r="D79">
            <v>23.622584977465493</v>
          </cell>
          <cell r="E79">
            <v>401.41385353159478</v>
          </cell>
          <cell r="G79">
            <v>10800</v>
          </cell>
        </row>
        <row r="80">
          <cell r="A80">
            <v>77</v>
          </cell>
          <cell r="B80">
            <v>249825</v>
          </cell>
          <cell r="C80">
            <v>4296038</v>
          </cell>
          <cell r="D80">
            <v>24.784270589475426</v>
          </cell>
          <cell r="E80">
            <v>426.19812412107024</v>
          </cell>
          <cell r="G80">
            <v>11400</v>
          </cell>
        </row>
        <row r="81">
          <cell r="A81">
            <v>78</v>
          </cell>
          <cell r="B81">
            <v>261958</v>
          </cell>
          <cell r="C81">
            <v>4557996</v>
          </cell>
          <cell r="D81">
            <v>25.987980983895159</v>
          </cell>
          <cell r="E81">
            <v>452.18610510496541</v>
          </cell>
          <cell r="G81">
            <v>12000</v>
          </cell>
        </row>
        <row r="82">
          <cell r="A82">
            <v>79</v>
          </cell>
          <cell r="B82">
            <v>274525</v>
          </cell>
          <cell r="C82">
            <v>4832521</v>
          </cell>
          <cell r="D82">
            <v>27.234708244314319</v>
          </cell>
          <cell r="E82">
            <v>479.42081334927974</v>
          </cell>
          <cell r="G82">
            <v>12600</v>
          </cell>
        </row>
        <row r="83">
          <cell r="A83">
            <v>80</v>
          </cell>
          <cell r="B83">
            <v>287536</v>
          </cell>
          <cell r="C83">
            <v>5120057</v>
          </cell>
          <cell r="D83">
            <v>28.525455898414339</v>
          </cell>
          <cell r="E83">
            <v>507.94626924769409</v>
          </cell>
          <cell r="G83">
            <v>13200</v>
          </cell>
        </row>
        <row r="84">
          <cell r="A84">
            <v>81</v>
          </cell>
          <cell r="B84">
            <v>301001</v>
          </cell>
          <cell r="C84">
            <v>5421058</v>
          </cell>
          <cell r="D84">
            <v>29.861238917968436</v>
          </cell>
          <cell r="E84">
            <v>537.80750816566251</v>
          </cell>
          <cell r="G84">
            <v>13800</v>
          </cell>
        </row>
        <row r="85">
          <cell r="A85">
            <v>82</v>
          </cell>
          <cell r="B85">
            <v>314930</v>
          </cell>
          <cell r="C85">
            <v>5735988</v>
          </cell>
          <cell r="D85">
            <v>31.243083718841635</v>
          </cell>
          <cell r="E85">
            <v>569.05059188450412</v>
          </cell>
          <cell r="G85">
            <v>14400</v>
          </cell>
        </row>
        <row r="86">
          <cell r="A86">
            <v>83</v>
          </cell>
          <cell r="B86">
            <v>329334</v>
          </cell>
          <cell r="C86">
            <v>6065322</v>
          </cell>
          <cell r="D86">
            <v>32.672028160990749</v>
          </cell>
          <cell r="E86">
            <v>601.72262004549486</v>
          </cell>
          <cell r="G86">
            <v>15000</v>
          </cell>
        </row>
        <row r="87">
          <cell r="A87">
            <v>84</v>
          </cell>
          <cell r="B87">
            <v>344223</v>
          </cell>
          <cell r="C87">
            <v>6409545</v>
          </cell>
          <cell r="D87">
            <v>34.1491215484644</v>
          </cell>
          <cell r="E87">
            <v>635.87174159395931</v>
          </cell>
          <cell r="G87">
            <v>16000</v>
          </cell>
        </row>
        <row r="88">
          <cell r="A88">
            <v>85</v>
          </cell>
          <cell r="B88">
            <v>359608</v>
          </cell>
          <cell r="C88">
            <v>6769153</v>
          </cell>
          <cell r="D88">
            <v>35.67542462940299</v>
          </cell>
          <cell r="E88">
            <v>671.5471662233623</v>
          </cell>
          <cell r="G88">
            <v>0</v>
          </cell>
        </row>
        <row r="89">
          <cell r="A89">
            <v>86</v>
          </cell>
          <cell r="B89">
            <v>375500</v>
          </cell>
          <cell r="C89">
            <v>7144653</v>
          </cell>
          <cell r="D89">
            <v>37.252009596038732</v>
          </cell>
          <cell r="E89">
            <v>708.79917581940106</v>
          </cell>
          <cell r="G89">
            <v>0</v>
          </cell>
        </row>
        <row r="90">
          <cell r="A90">
            <v>87</v>
          </cell>
          <cell r="B90">
            <v>391909</v>
          </cell>
          <cell r="C90">
            <v>7536562</v>
          </cell>
          <cell r="D90">
            <v>38.879960084695632</v>
          </cell>
          <cell r="E90">
            <v>747.67913590409671</v>
          </cell>
          <cell r="G90">
            <v>0</v>
          </cell>
        </row>
        <row r="91">
          <cell r="A91">
            <v>88</v>
          </cell>
          <cell r="B91">
            <v>408848</v>
          </cell>
          <cell r="C91">
            <v>7945410</v>
          </cell>
          <cell r="D91">
            <v>40.560371175789484</v>
          </cell>
          <cell r="E91">
            <v>788.23950707988615</v>
          </cell>
          <cell r="G91">
            <v>0</v>
          </cell>
        </row>
        <row r="92">
          <cell r="A92">
            <v>89</v>
          </cell>
          <cell r="B92">
            <v>426327</v>
          </cell>
          <cell r="C92">
            <v>8371737</v>
          </cell>
          <cell r="D92">
            <v>42.2943493938279</v>
          </cell>
          <cell r="E92">
            <v>830.53385647371408</v>
          </cell>
          <cell r="G92">
            <v>0</v>
          </cell>
        </row>
        <row r="93">
          <cell r="A93">
            <v>90</v>
          </cell>
          <cell r="B93">
            <v>444356</v>
          </cell>
          <cell r="C93">
            <v>8816093</v>
          </cell>
          <cell r="D93">
            <v>44.083012707410262</v>
          </cell>
          <cell r="E93">
            <v>874.61686918112434</v>
          </cell>
          <cell r="G93">
            <v>0</v>
          </cell>
        </row>
        <row r="94">
          <cell r="A94">
            <v>91</v>
          </cell>
          <cell r="B94">
            <v>462949</v>
          </cell>
          <cell r="C94">
            <v>9279042</v>
          </cell>
          <cell r="D94">
            <v>45.927490529227768</v>
          </cell>
          <cell r="E94">
            <v>920.54435971035207</v>
          </cell>
          <cell r="G94">
            <v>0</v>
          </cell>
        </row>
        <row r="95">
          <cell r="A95">
            <v>92</v>
          </cell>
          <cell r="B95">
            <v>482115</v>
          </cell>
          <cell r="C95">
            <v>9761157</v>
          </cell>
          <cell r="D95">
            <v>47.828923716063407</v>
          </cell>
          <cell r="E95">
            <v>968.37328342641547</v>
          </cell>
          <cell r="G95">
            <v>0</v>
          </cell>
        </row>
        <row r="96">
          <cell r="A96">
            <v>93</v>
          </cell>
          <cell r="B96">
            <v>501867</v>
          </cell>
          <cell r="C96">
            <v>10263024</v>
          </cell>
          <cell r="D96">
            <v>49.788464568791966</v>
          </cell>
          <cell r="E96">
            <v>1018.1617479952074</v>
          </cell>
          <cell r="G96">
            <v>0</v>
          </cell>
        </row>
        <row r="97">
          <cell r="A97">
            <v>94</v>
          </cell>
          <cell r="B97">
            <v>522217</v>
          </cell>
          <cell r="C97">
            <v>10785241</v>
          </cell>
          <cell r="D97">
            <v>51.807276832380033</v>
          </cell>
          <cell r="E97">
            <v>1069.9690248275874</v>
          </cell>
          <cell r="G97">
            <v>0</v>
          </cell>
        </row>
        <row r="98">
          <cell r="A98">
            <v>95</v>
          </cell>
          <cell r="B98">
            <v>543176</v>
          </cell>
          <cell r="C98">
            <v>11328417</v>
          </cell>
          <cell r="D98">
            <v>53.886535695885975</v>
          </cell>
          <cell r="E98">
            <v>1123.8555605234733</v>
          </cell>
          <cell r="G98">
            <v>0</v>
          </cell>
        </row>
        <row r="99">
          <cell r="A99">
            <v>96</v>
          </cell>
          <cell r="B99">
            <v>564756</v>
          </cell>
          <cell r="C99">
            <v>11893173</v>
          </cell>
          <cell r="D99">
            <v>56.027427792459982</v>
          </cell>
          <cell r="E99">
            <v>1179.8829883159333</v>
          </cell>
          <cell r="G99">
            <v>0</v>
          </cell>
        </row>
        <row r="100">
          <cell r="A100">
            <v>97</v>
          </cell>
          <cell r="B100">
            <v>586970</v>
          </cell>
          <cell r="C100">
            <v>12480143</v>
          </cell>
          <cell r="D100">
            <v>58.231151199344012</v>
          </cell>
          <cell r="E100">
            <v>1238.1141395152772</v>
          </cell>
          <cell r="G100">
            <v>0</v>
          </cell>
        </row>
        <row r="101">
          <cell r="A101">
            <v>98</v>
          </cell>
          <cell r="B101">
            <v>609829</v>
          </cell>
          <cell r="C101">
            <v>13089972</v>
          </cell>
          <cell r="D101">
            <v>60.498915437871858</v>
          </cell>
          <cell r="E101">
            <v>1298.613054953149</v>
          </cell>
          <cell r="G101">
            <v>0</v>
          </cell>
        </row>
        <row r="102">
          <cell r="A102">
            <v>99</v>
          </cell>
          <cell r="B102">
            <v>633345</v>
          </cell>
          <cell r="C102">
            <v>13723317</v>
          </cell>
          <cell r="D102">
            <v>62.831941473469065</v>
          </cell>
          <cell r="E102">
            <v>1361.444996426618</v>
          </cell>
          <cell r="G102">
            <v>0</v>
          </cell>
        </row>
        <row r="103">
          <cell r="A103">
            <v>100</v>
          </cell>
          <cell r="B103">
            <v>657533</v>
          </cell>
          <cell r="C103">
            <v>14380850</v>
          </cell>
          <cell r="D103">
            <v>65.231461715653012</v>
          </cell>
          <cell r="E103">
            <v>1426.676458142271</v>
          </cell>
          <cell r="G103">
            <v>0</v>
          </cell>
        </row>
        <row r="210">
          <cell r="A210" t="str">
            <v>任务ID</v>
          </cell>
          <cell r="B210" t="str">
            <v>参考等级</v>
          </cell>
          <cell r="C210" t="str">
            <v>经验</v>
          </cell>
        </row>
        <row r="211">
          <cell r="A211">
            <v>1001</v>
          </cell>
          <cell r="B211">
            <v>1</v>
          </cell>
          <cell r="C211">
            <v>120</v>
          </cell>
        </row>
        <row r="212">
          <cell r="A212">
            <v>1002</v>
          </cell>
          <cell r="B212">
            <v>1</v>
          </cell>
          <cell r="C212">
            <v>130</v>
          </cell>
        </row>
        <row r="213">
          <cell r="A213">
            <v>1003</v>
          </cell>
          <cell r="B213">
            <v>3</v>
          </cell>
          <cell r="C213">
            <v>135</v>
          </cell>
        </row>
        <row r="214">
          <cell r="A214">
            <v>1004</v>
          </cell>
          <cell r="B214">
            <v>3</v>
          </cell>
          <cell r="C214">
            <v>120</v>
          </cell>
        </row>
        <row r="215">
          <cell r="A215">
            <v>1005</v>
          </cell>
          <cell r="B215">
            <v>3</v>
          </cell>
          <cell r="C215">
            <v>145</v>
          </cell>
        </row>
        <row r="216">
          <cell r="A216">
            <v>1006</v>
          </cell>
          <cell r="B216">
            <v>4</v>
          </cell>
          <cell r="C216">
            <v>140</v>
          </cell>
        </row>
        <row r="217">
          <cell r="A217">
            <v>1008</v>
          </cell>
          <cell r="B217">
            <v>6</v>
          </cell>
          <cell r="C217">
            <v>150</v>
          </cell>
        </row>
        <row r="218">
          <cell r="A218">
            <v>1010</v>
          </cell>
          <cell r="B218">
            <v>6</v>
          </cell>
          <cell r="C218">
            <v>155</v>
          </cell>
        </row>
        <row r="219">
          <cell r="A219">
            <v>1011</v>
          </cell>
          <cell r="B219">
            <v>8</v>
          </cell>
          <cell r="C219">
            <v>160</v>
          </cell>
        </row>
        <row r="220">
          <cell r="A220">
            <v>1012</v>
          </cell>
          <cell r="B220">
            <v>10</v>
          </cell>
          <cell r="C220">
            <v>165</v>
          </cell>
        </row>
        <row r="221">
          <cell r="A221">
            <v>1013</v>
          </cell>
          <cell r="B221">
            <v>10</v>
          </cell>
          <cell r="C221">
            <v>170</v>
          </cell>
        </row>
        <row r="222">
          <cell r="A222">
            <v>1014</v>
          </cell>
          <cell r="B222">
            <v>11</v>
          </cell>
          <cell r="C222">
            <v>175</v>
          </cell>
        </row>
        <row r="223">
          <cell r="A223">
            <v>1015</v>
          </cell>
          <cell r="B223">
            <v>12</v>
          </cell>
          <cell r="C223">
            <v>180</v>
          </cell>
        </row>
        <row r="224">
          <cell r="A224">
            <v>1016</v>
          </cell>
          <cell r="B224">
            <v>12</v>
          </cell>
          <cell r="C224">
            <v>185</v>
          </cell>
        </row>
        <row r="225">
          <cell r="A225">
            <v>1017</v>
          </cell>
          <cell r="B225">
            <v>13</v>
          </cell>
          <cell r="C225">
            <v>195</v>
          </cell>
        </row>
        <row r="226">
          <cell r="A226">
            <v>1018</v>
          </cell>
          <cell r="B226">
            <v>13</v>
          </cell>
          <cell r="C226">
            <v>200</v>
          </cell>
        </row>
        <row r="227">
          <cell r="A227">
            <v>1019</v>
          </cell>
          <cell r="B227">
            <v>15</v>
          </cell>
          <cell r="C227">
            <v>205</v>
          </cell>
        </row>
        <row r="228">
          <cell r="A228">
            <v>1020</v>
          </cell>
          <cell r="B228">
            <v>15</v>
          </cell>
          <cell r="C228">
            <v>225</v>
          </cell>
        </row>
        <row r="229">
          <cell r="A229">
            <v>1021</v>
          </cell>
          <cell r="B229">
            <v>17</v>
          </cell>
          <cell r="C229">
            <v>250</v>
          </cell>
        </row>
        <row r="230">
          <cell r="A230">
            <v>1022</v>
          </cell>
          <cell r="B230">
            <v>19</v>
          </cell>
          <cell r="C230">
            <v>275</v>
          </cell>
        </row>
        <row r="231">
          <cell r="A231">
            <v>1023</v>
          </cell>
          <cell r="B231">
            <v>19</v>
          </cell>
          <cell r="C231">
            <v>300</v>
          </cell>
        </row>
        <row r="232">
          <cell r="A232">
            <v>1024</v>
          </cell>
          <cell r="B232">
            <v>19</v>
          </cell>
          <cell r="C232">
            <v>325</v>
          </cell>
        </row>
        <row r="233">
          <cell r="A233">
            <v>1025</v>
          </cell>
          <cell r="B233">
            <v>20</v>
          </cell>
          <cell r="C233">
            <v>350</v>
          </cell>
        </row>
        <row r="234">
          <cell r="A234">
            <v>1026</v>
          </cell>
          <cell r="B234">
            <v>20</v>
          </cell>
          <cell r="C234">
            <v>375</v>
          </cell>
        </row>
        <row r="235">
          <cell r="A235">
            <v>1027</v>
          </cell>
          <cell r="B235">
            <v>21</v>
          </cell>
          <cell r="C235">
            <v>400</v>
          </cell>
        </row>
        <row r="236">
          <cell r="A236">
            <v>1028</v>
          </cell>
          <cell r="B236">
            <v>21</v>
          </cell>
          <cell r="C236">
            <v>425</v>
          </cell>
        </row>
        <row r="237">
          <cell r="A237">
            <v>1029</v>
          </cell>
          <cell r="B237">
            <v>22</v>
          </cell>
          <cell r="C237">
            <v>475</v>
          </cell>
        </row>
        <row r="238">
          <cell r="A238">
            <v>1030</v>
          </cell>
          <cell r="B238">
            <v>24</v>
          </cell>
          <cell r="C238">
            <v>500</v>
          </cell>
        </row>
        <row r="239">
          <cell r="A239">
            <v>1031</v>
          </cell>
          <cell r="B239">
            <v>24</v>
          </cell>
          <cell r="C239">
            <v>550</v>
          </cell>
        </row>
        <row r="240">
          <cell r="A240">
            <v>1032</v>
          </cell>
          <cell r="B240">
            <v>26</v>
          </cell>
          <cell r="C240">
            <v>600</v>
          </cell>
        </row>
        <row r="241">
          <cell r="A241">
            <v>1033</v>
          </cell>
          <cell r="B241">
            <v>28</v>
          </cell>
          <cell r="C241">
            <v>650</v>
          </cell>
        </row>
        <row r="242">
          <cell r="A242">
            <v>1034</v>
          </cell>
          <cell r="B242">
            <v>28</v>
          </cell>
          <cell r="C242">
            <v>700</v>
          </cell>
        </row>
        <row r="243">
          <cell r="A243">
            <v>1035</v>
          </cell>
          <cell r="B243">
            <v>28</v>
          </cell>
          <cell r="C243">
            <v>750</v>
          </cell>
        </row>
        <row r="244">
          <cell r="A244">
            <v>1036</v>
          </cell>
          <cell r="B244">
            <v>29</v>
          </cell>
          <cell r="C244">
            <v>800</v>
          </cell>
        </row>
        <row r="245">
          <cell r="A245">
            <v>1037</v>
          </cell>
          <cell r="B245">
            <v>29</v>
          </cell>
          <cell r="C245">
            <v>850</v>
          </cell>
        </row>
        <row r="246">
          <cell r="A246">
            <v>1038</v>
          </cell>
          <cell r="B246">
            <v>30</v>
          </cell>
          <cell r="C246">
            <v>900</v>
          </cell>
        </row>
        <row r="247">
          <cell r="A247">
            <v>1039</v>
          </cell>
          <cell r="B247">
            <v>30</v>
          </cell>
          <cell r="C247">
            <v>950</v>
          </cell>
        </row>
        <row r="248">
          <cell r="A248">
            <v>1040</v>
          </cell>
          <cell r="B248">
            <v>31</v>
          </cell>
          <cell r="C248">
            <v>1000</v>
          </cell>
        </row>
        <row r="249">
          <cell r="A249">
            <v>1041</v>
          </cell>
          <cell r="B249">
            <v>33</v>
          </cell>
          <cell r="C249">
            <v>1050</v>
          </cell>
        </row>
        <row r="250">
          <cell r="A250">
            <v>1042</v>
          </cell>
          <cell r="B250">
            <v>33</v>
          </cell>
          <cell r="C250">
            <v>1100</v>
          </cell>
        </row>
        <row r="251">
          <cell r="A251">
            <v>1043</v>
          </cell>
          <cell r="B251">
            <v>35</v>
          </cell>
          <cell r="C251">
            <v>1150</v>
          </cell>
        </row>
        <row r="252">
          <cell r="A252">
            <v>1044</v>
          </cell>
          <cell r="B252">
            <v>37</v>
          </cell>
          <cell r="C252">
            <v>1200</v>
          </cell>
        </row>
        <row r="253">
          <cell r="A253">
            <v>1045</v>
          </cell>
          <cell r="B253">
            <v>37</v>
          </cell>
          <cell r="C253">
            <v>1250</v>
          </cell>
        </row>
        <row r="254">
          <cell r="A254">
            <v>1046</v>
          </cell>
          <cell r="B254">
            <v>37</v>
          </cell>
          <cell r="C254">
            <v>1300</v>
          </cell>
        </row>
        <row r="255">
          <cell r="A255">
            <v>1047</v>
          </cell>
          <cell r="B255">
            <v>38</v>
          </cell>
          <cell r="C255">
            <v>1350</v>
          </cell>
        </row>
        <row r="256">
          <cell r="A256">
            <v>1048</v>
          </cell>
          <cell r="B256">
            <v>39</v>
          </cell>
          <cell r="C256">
            <v>1400</v>
          </cell>
        </row>
        <row r="257">
          <cell r="A257">
            <v>1049</v>
          </cell>
          <cell r="B257">
            <v>39</v>
          </cell>
          <cell r="C257">
            <v>1500</v>
          </cell>
        </row>
        <row r="258">
          <cell r="A258">
            <v>1050</v>
          </cell>
          <cell r="B258">
            <v>40</v>
          </cell>
          <cell r="C258">
            <v>1600</v>
          </cell>
        </row>
        <row r="259">
          <cell r="A259">
            <v>1051</v>
          </cell>
          <cell r="B259">
            <v>42</v>
          </cell>
          <cell r="C259">
            <v>1700</v>
          </cell>
        </row>
        <row r="260">
          <cell r="A260">
            <v>1052</v>
          </cell>
          <cell r="B260">
            <v>42</v>
          </cell>
          <cell r="C260">
            <v>1800</v>
          </cell>
        </row>
        <row r="261">
          <cell r="A261">
            <v>1053</v>
          </cell>
          <cell r="B261">
            <v>44</v>
          </cell>
          <cell r="C261">
            <v>1900</v>
          </cell>
        </row>
        <row r="262">
          <cell r="A262">
            <v>1054</v>
          </cell>
          <cell r="B262">
            <v>46</v>
          </cell>
          <cell r="C262">
            <v>2000</v>
          </cell>
        </row>
        <row r="263">
          <cell r="A263">
            <v>1055</v>
          </cell>
          <cell r="B263">
            <v>46</v>
          </cell>
          <cell r="C263">
            <v>2100</v>
          </cell>
        </row>
        <row r="264">
          <cell r="A264">
            <v>1056</v>
          </cell>
          <cell r="B264">
            <v>46</v>
          </cell>
          <cell r="C264">
            <v>2200</v>
          </cell>
        </row>
        <row r="265">
          <cell r="A265">
            <v>1057</v>
          </cell>
          <cell r="B265">
            <v>47</v>
          </cell>
          <cell r="C265">
            <v>2300</v>
          </cell>
        </row>
        <row r="266">
          <cell r="A266">
            <v>1058</v>
          </cell>
          <cell r="B266">
            <v>48</v>
          </cell>
          <cell r="C266">
            <v>2400</v>
          </cell>
        </row>
        <row r="267">
          <cell r="A267">
            <v>1059</v>
          </cell>
          <cell r="B267">
            <v>48</v>
          </cell>
          <cell r="C267">
            <v>2500</v>
          </cell>
        </row>
        <row r="268">
          <cell r="A268">
            <v>1060</v>
          </cell>
          <cell r="B268">
            <v>49</v>
          </cell>
          <cell r="C268">
            <v>2700</v>
          </cell>
        </row>
        <row r="269">
          <cell r="A269">
            <v>1061</v>
          </cell>
          <cell r="B269">
            <v>50</v>
          </cell>
          <cell r="C269">
            <v>2900</v>
          </cell>
        </row>
        <row r="270">
          <cell r="A270">
            <v>1062</v>
          </cell>
          <cell r="B270">
            <v>51</v>
          </cell>
          <cell r="C270">
            <v>3100</v>
          </cell>
        </row>
        <row r="271">
          <cell r="A271">
            <v>1063</v>
          </cell>
          <cell r="B271">
            <v>51</v>
          </cell>
          <cell r="C271">
            <v>3300</v>
          </cell>
        </row>
        <row r="272">
          <cell r="A272">
            <v>1064</v>
          </cell>
          <cell r="B272">
            <v>52</v>
          </cell>
          <cell r="C272">
            <v>3500</v>
          </cell>
        </row>
        <row r="273">
          <cell r="A273">
            <v>1065</v>
          </cell>
          <cell r="B273">
            <v>52</v>
          </cell>
          <cell r="C273">
            <v>4300</v>
          </cell>
        </row>
        <row r="274">
          <cell r="A274">
            <v>1066</v>
          </cell>
          <cell r="B274">
            <v>52</v>
          </cell>
          <cell r="C274">
            <v>4500</v>
          </cell>
        </row>
        <row r="275">
          <cell r="A275">
            <v>1067</v>
          </cell>
          <cell r="B275">
            <v>56</v>
          </cell>
          <cell r="C275">
            <v>4800</v>
          </cell>
        </row>
        <row r="276">
          <cell r="A276">
            <v>1068</v>
          </cell>
          <cell r="B276">
            <v>57</v>
          </cell>
          <cell r="C276">
            <v>5100</v>
          </cell>
        </row>
        <row r="277">
          <cell r="A277">
            <v>1069</v>
          </cell>
          <cell r="B277">
            <v>58</v>
          </cell>
          <cell r="C277">
            <v>5400</v>
          </cell>
        </row>
        <row r="278">
          <cell r="A278">
            <v>1070</v>
          </cell>
          <cell r="B278">
            <v>59</v>
          </cell>
          <cell r="C278">
            <v>5700</v>
          </cell>
        </row>
        <row r="279">
          <cell r="A279">
            <v>1071</v>
          </cell>
          <cell r="B279">
            <v>59</v>
          </cell>
          <cell r="C279">
            <v>6000</v>
          </cell>
        </row>
        <row r="280">
          <cell r="A280">
            <v>1072</v>
          </cell>
          <cell r="B280">
            <v>60</v>
          </cell>
          <cell r="C280">
            <v>6300</v>
          </cell>
        </row>
        <row r="281">
          <cell r="A281">
            <v>1073</v>
          </cell>
          <cell r="B281">
            <v>61</v>
          </cell>
          <cell r="C281">
            <v>6600</v>
          </cell>
        </row>
        <row r="282">
          <cell r="A282">
            <v>1074</v>
          </cell>
          <cell r="B282">
            <v>61</v>
          </cell>
          <cell r="C282">
            <v>8000</v>
          </cell>
        </row>
        <row r="283">
          <cell r="A283">
            <v>1075</v>
          </cell>
          <cell r="B283">
            <v>65</v>
          </cell>
          <cell r="C283">
            <v>8500</v>
          </cell>
        </row>
        <row r="284">
          <cell r="A284">
            <v>1076</v>
          </cell>
          <cell r="B284">
            <v>66</v>
          </cell>
          <cell r="C284">
            <v>9000</v>
          </cell>
        </row>
        <row r="285">
          <cell r="A285">
            <v>1077</v>
          </cell>
          <cell r="B285">
            <v>70</v>
          </cell>
          <cell r="C285">
            <v>11000</v>
          </cell>
        </row>
        <row r="286">
          <cell r="A286">
            <v>1078</v>
          </cell>
          <cell r="B286">
            <v>70</v>
          </cell>
          <cell r="C286">
            <v>11500</v>
          </cell>
        </row>
        <row r="287">
          <cell r="A287">
            <v>1079</v>
          </cell>
          <cell r="B287">
            <v>71</v>
          </cell>
          <cell r="C287">
            <v>12000</v>
          </cell>
        </row>
        <row r="288">
          <cell r="A288">
            <v>1080</v>
          </cell>
          <cell r="B288">
            <v>72</v>
          </cell>
          <cell r="C288">
            <v>13000</v>
          </cell>
        </row>
        <row r="289">
          <cell r="A289">
            <v>1081</v>
          </cell>
          <cell r="B289">
            <v>73</v>
          </cell>
          <cell r="C289">
            <v>14000</v>
          </cell>
        </row>
        <row r="290">
          <cell r="A290">
            <v>2201</v>
          </cell>
          <cell r="B290">
            <v>13</v>
          </cell>
          <cell r="C290">
            <v>325</v>
          </cell>
        </row>
        <row r="291">
          <cell r="A291">
            <v>3001</v>
          </cell>
          <cell r="B291">
            <v>2</v>
          </cell>
          <cell r="C291">
            <v>125</v>
          </cell>
        </row>
        <row r="292">
          <cell r="A292">
            <v>3003</v>
          </cell>
          <cell r="B292">
            <v>22</v>
          </cell>
          <cell r="C292">
            <v>450</v>
          </cell>
        </row>
        <row r="293">
          <cell r="A293">
            <v>9999</v>
          </cell>
          <cell r="B293">
            <v>74</v>
          </cell>
          <cell r="C293">
            <v>15000</v>
          </cell>
        </row>
        <row r="294">
          <cell r="A294">
            <v>3004</v>
          </cell>
          <cell r="B294">
            <v>13</v>
          </cell>
          <cell r="C294">
            <v>190</v>
          </cell>
        </row>
        <row r="295">
          <cell r="A295">
            <v>3005</v>
          </cell>
          <cell r="B295">
            <v>53</v>
          </cell>
          <cell r="C295">
            <v>3700</v>
          </cell>
        </row>
        <row r="296">
          <cell r="A296">
            <v>3006</v>
          </cell>
          <cell r="B296">
            <v>54</v>
          </cell>
          <cell r="C296">
            <v>3900</v>
          </cell>
        </row>
        <row r="297">
          <cell r="A297">
            <v>3007</v>
          </cell>
          <cell r="B297">
            <v>55</v>
          </cell>
          <cell r="C297">
            <v>4100</v>
          </cell>
        </row>
        <row r="298">
          <cell r="A298">
            <v>3008</v>
          </cell>
          <cell r="B298">
            <v>62</v>
          </cell>
          <cell r="C298">
            <v>6900</v>
          </cell>
        </row>
        <row r="299">
          <cell r="A299">
            <v>3009</v>
          </cell>
          <cell r="B299">
            <v>63</v>
          </cell>
          <cell r="C299">
            <v>7200</v>
          </cell>
        </row>
        <row r="300">
          <cell r="A300">
            <v>3010</v>
          </cell>
          <cell r="B300">
            <v>64</v>
          </cell>
          <cell r="C300">
            <v>7500</v>
          </cell>
        </row>
        <row r="301">
          <cell r="A301">
            <v>3011</v>
          </cell>
          <cell r="B301">
            <v>67</v>
          </cell>
          <cell r="C301">
            <v>9500</v>
          </cell>
        </row>
        <row r="302">
          <cell r="A302">
            <v>3012</v>
          </cell>
          <cell r="B302">
            <v>68</v>
          </cell>
          <cell r="C302">
            <v>10000</v>
          </cell>
        </row>
        <row r="303">
          <cell r="A303">
            <v>3013</v>
          </cell>
          <cell r="B303">
            <v>69</v>
          </cell>
          <cell r="C303">
            <v>10500</v>
          </cell>
        </row>
        <row r="304">
          <cell r="A304">
            <v>10001</v>
          </cell>
          <cell r="B304">
            <v>13</v>
          </cell>
          <cell r="C304">
            <v>320</v>
          </cell>
        </row>
        <row r="305">
          <cell r="A305">
            <v>10002</v>
          </cell>
          <cell r="B305">
            <v>14</v>
          </cell>
          <cell r="C305">
            <v>330</v>
          </cell>
        </row>
        <row r="306">
          <cell r="A306">
            <v>10003</v>
          </cell>
          <cell r="B306">
            <v>15</v>
          </cell>
          <cell r="C306">
            <v>340</v>
          </cell>
        </row>
        <row r="307">
          <cell r="A307">
            <v>10004</v>
          </cell>
          <cell r="B307">
            <v>16</v>
          </cell>
          <cell r="C307">
            <v>350</v>
          </cell>
        </row>
        <row r="308">
          <cell r="A308">
            <v>10005</v>
          </cell>
          <cell r="B308">
            <v>17</v>
          </cell>
          <cell r="C308">
            <v>360</v>
          </cell>
        </row>
        <row r="309">
          <cell r="A309">
            <v>10006</v>
          </cell>
          <cell r="B309">
            <v>18</v>
          </cell>
          <cell r="C309">
            <v>370</v>
          </cell>
        </row>
        <row r="310">
          <cell r="A310">
            <v>10007</v>
          </cell>
          <cell r="B310">
            <v>19</v>
          </cell>
          <cell r="C310">
            <v>380</v>
          </cell>
        </row>
        <row r="311">
          <cell r="A311">
            <v>10008</v>
          </cell>
          <cell r="B311">
            <v>20</v>
          </cell>
          <cell r="C311">
            <v>390</v>
          </cell>
        </row>
        <row r="312">
          <cell r="A312">
            <v>10009</v>
          </cell>
          <cell r="B312">
            <v>21</v>
          </cell>
          <cell r="C312">
            <v>400</v>
          </cell>
        </row>
        <row r="313">
          <cell r="A313">
            <v>10010</v>
          </cell>
          <cell r="B313">
            <v>22</v>
          </cell>
          <cell r="C313">
            <v>410</v>
          </cell>
        </row>
        <row r="314">
          <cell r="A314">
            <v>10011</v>
          </cell>
          <cell r="B314">
            <v>23</v>
          </cell>
          <cell r="C314">
            <v>450</v>
          </cell>
        </row>
        <row r="315">
          <cell r="A315">
            <v>10012</v>
          </cell>
          <cell r="B315">
            <v>24</v>
          </cell>
          <cell r="C315">
            <v>500</v>
          </cell>
        </row>
        <row r="316">
          <cell r="A316">
            <v>10013</v>
          </cell>
          <cell r="B316">
            <v>25</v>
          </cell>
          <cell r="C316">
            <v>550</v>
          </cell>
        </row>
        <row r="317">
          <cell r="A317">
            <v>10014</v>
          </cell>
          <cell r="B317">
            <v>26</v>
          </cell>
          <cell r="C317">
            <v>600</v>
          </cell>
        </row>
        <row r="318">
          <cell r="A318">
            <v>10015</v>
          </cell>
          <cell r="B318">
            <v>27</v>
          </cell>
          <cell r="C318">
            <v>650</v>
          </cell>
        </row>
        <row r="319">
          <cell r="A319">
            <v>10016</v>
          </cell>
          <cell r="B319">
            <v>28</v>
          </cell>
          <cell r="C319">
            <v>700</v>
          </cell>
        </row>
        <row r="320">
          <cell r="A320">
            <v>10017</v>
          </cell>
          <cell r="B320">
            <v>29</v>
          </cell>
          <cell r="C320">
            <v>750</v>
          </cell>
        </row>
        <row r="321">
          <cell r="A321">
            <v>10018</v>
          </cell>
          <cell r="B321">
            <v>30</v>
          </cell>
          <cell r="C321">
            <v>800</v>
          </cell>
        </row>
        <row r="322">
          <cell r="A322">
            <v>10019</v>
          </cell>
          <cell r="B322">
            <v>31</v>
          </cell>
          <cell r="C322">
            <v>850</v>
          </cell>
        </row>
        <row r="323">
          <cell r="A323">
            <v>10020</v>
          </cell>
          <cell r="B323">
            <v>32</v>
          </cell>
          <cell r="C323">
            <v>900</v>
          </cell>
        </row>
        <row r="324">
          <cell r="A324">
            <v>10021</v>
          </cell>
          <cell r="B324">
            <v>33</v>
          </cell>
          <cell r="C324">
            <v>950</v>
          </cell>
        </row>
        <row r="325">
          <cell r="A325">
            <v>10022</v>
          </cell>
          <cell r="B325">
            <v>34</v>
          </cell>
          <cell r="C325">
            <v>1000</v>
          </cell>
        </row>
        <row r="326">
          <cell r="A326">
            <v>10023</v>
          </cell>
          <cell r="B326">
            <v>35</v>
          </cell>
          <cell r="C326">
            <v>1100</v>
          </cell>
        </row>
        <row r="327">
          <cell r="A327">
            <v>10024</v>
          </cell>
          <cell r="B327">
            <v>36</v>
          </cell>
          <cell r="C327">
            <v>1200</v>
          </cell>
        </row>
        <row r="328">
          <cell r="A328">
            <v>10025</v>
          </cell>
          <cell r="B328">
            <v>37</v>
          </cell>
          <cell r="C328">
            <v>1300</v>
          </cell>
        </row>
        <row r="329">
          <cell r="A329">
            <v>10026</v>
          </cell>
          <cell r="B329">
            <v>38</v>
          </cell>
          <cell r="C329">
            <v>1400</v>
          </cell>
        </row>
        <row r="330">
          <cell r="A330">
            <v>10027</v>
          </cell>
          <cell r="B330">
            <v>39</v>
          </cell>
          <cell r="C330">
            <v>1500</v>
          </cell>
        </row>
        <row r="331">
          <cell r="A331">
            <v>10028</v>
          </cell>
          <cell r="B331">
            <v>40</v>
          </cell>
          <cell r="C331">
            <v>1600</v>
          </cell>
        </row>
        <row r="332">
          <cell r="A332">
            <v>10029</v>
          </cell>
          <cell r="B332">
            <v>41</v>
          </cell>
          <cell r="C332">
            <v>1700</v>
          </cell>
        </row>
        <row r="333">
          <cell r="A333">
            <v>10030</v>
          </cell>
          <cell r="B333">
            <v>42</v>
          </cell>
          <cell r="C333">
            <v>1800</v>
          </cell>
        </row>
        <row r="334">
          <cell r="A334">
            <v>10031</v>
          </cell>
          <cell r="B334">
            <v>43</v>
          </cell>
          <cell r="C334">
            <v>1900</v>
          </cell>
        </row>
        <row r="335">
          <cell r="A335">
            <v>10032</v>
          </cell>
          <cell r="B335">
            <v>44</v>
          </cell>
          <cell r="C335">
            <v>2000</v>
          </cell>
        </row>
        <row r="336">
          <cell r="A336">
            <v>10033</v>
          </cell>
          <cell r="B336">
            <v>45</v>
          </cell>
          <cell r="C336">
            <v>2100</v>
          </cell>
        </row>
        <row r="337">
          <cell r="A337">
            <v>10034</v>
          </cell>
          <cell r="B337">
            <v>46</v>
          </cell>
          <cell r="C337">
            <v>2200</v>
          </cell>
        </row>
        <row r="338">
          <cell r="A338">
            <v>10035</v>
          </cell>
          <cell r="B338">
            <v>47</v>
          </cell>
          <cell r="C338">
            <v>2300</v>
          </cell>
        </row>
        <row r="339">
          <cell r="A339">
            <v>10036</v>
          </cell>
          <cell r="B339">
            <v>48</v>
          </cell>
          <cell r="C339">
            <v>2400</v>
          </cell>
        </row>
        <row r="340">
          <cell r="A340">
            <v>10037</v>
          </cell>
          <cell r="B340">
            <v>49</v>
          </cell>
          <cell r="C340">
            <v>2500</v>
          </cell>
        </row>
        <row r="341">
          <cell r="A341">
            <v>10038</v>
          </cell>
          <cell r="B341">
            <v>50</v>
          </cell>
          <cell r="C341">
            <v>2600</v>
          </cell>
        </row>
        <row r="342">
          <cell r="A342">
            <v>10039</v>
          </cell>
          <cell r="B342">
            <v>51</v>
          </cell>
          <cell r="C342">
            <v>2700</v>
          </cell>
        </row>
        <row r="343">
          <cell r="A343">
            <v>10040</v>
          </cell>
          <cell r="B343">
            <v>52</v>
          </cell>
          <cell r="C343">
            <v>2800</v>
          </cell>
        </row>
        <row r="344">
          <cell r="A344">
            <v>10041</v>
          </cell>
          <cell r="B344">
            <v>53</v>
          </cell>
          <cell r="C344">
            <v>3000</v>
          </cell>
        </row>
        <row r="345">
          <cell r="A345">
            <v>10042</v>
          </cell>
          <cell r="B345">
            <v>54</v>
          </cell>
          <cell r="C345">
            <v>3200</v>
          </cell>
        </row>
        <row r="346">
          <cell r="A346">
            <v>10043</v>
          </cell>
          <cell r="B346">
            <v>55</v>
          </cell>
          <cell r="C346">
            <v>3400</v>
          </cell>
        </row>
        <row r="347">
          <cell r="A347">
            <v>10044</v>
          </cell>
          <cell r="B347">
            <v>56</v>
          </cell>
          <cell r="C347">
            <v>3600</v>
          </cell>
        </row>
        <row r="348">
          <cell r="A348">
            <v>10045</v>
          </cell>
          <cell r="B348">
            <v>57</v>
          </cell>
          <cell r="C348">
            <v>3800</v>
          </cell>
        </row>
        <row r="349">
          <cell r="A349">
            <v>10046</v>
          </cell>
          <cell r="B349">
            <v>58</v>
          </cell>
          <cell r="C349">
            <v>4000</v>
          </cell>
        </row>
        <row r="350">
          <cell r="A350">
            <v>10047</v>
          </cell>
          <cell r="B350">
            <v>59</v>
          </cell>
          <cell r="C350">
            <v>4200</v>
          </cell>
        </row>
        <row r="351">
          <cell r="A351">
            <v>10048</v>
          </cell>
          <cell r="B351">
            <v>60</v>
          </cell>
          <cell r="C351">
            <v>4400</v>
          </cell>
        </row>
        <row r="352">
          <cell r="A352">
            <v>10049</v>
          </cell>
          <cell r="B352">
            <v>61</v>
          </cell>
          <cell r="C352">
            <v>4600</v>
          </cell>
        </row>
        <row r="353">
          <cell r="A353">
            <v>10050</v>
          </cell>
          <cell r="B353">
            <v>62</v>
          </cell>
          <cell r="C353">
            <v>4800</v>
          </cell>
        </row>
        <row r="354">
          <cell r="A354">
            <v>10051</v>
          </cell>
          <cell r="B354">
            <v>63</v>
          </cell>
          <cell r="C354">
            <v>5000</v>
          </cell>
        </row>
        <row r="355">
          <cell r="A355">
            <v>10052</v>
          </cell>
          <cell r="B355">
            <v>64</v>
          </cell>
          <cell r="C355">
            <v>5400</v>
          </cell>
        </row>
        <row r="356">
          <cell r="A356">
            <v>10053</v>
          </cell>
          <cell r="B356">
            <v>65</v>
          </cell>
          <cell r="C356">
            <v>5800</v>
          </cell>
        </row>
        <row r="357">
          <cell r="A357">
            <v>10054</v>
          </cell>
          <cell r="B357">
            <v>66</v>
          </cell>
          <cell r="C357">
            <v>6200</v>
          </cell>
        </row>
        <row r="358">
          <cell r="A358">
            <v>10055</v>
          </cell>
          <cell r="B358">
            <v>67</v>
          </cell>
          <cell r="C358">
            <v>6600</v>
          </cell>
        </row>
        <row r="359">
          <cell r="A359">
            <v>10056</v>
          </cell>
          <cell r="B359">
            <v>68</v>
          </cell>
          <cell r="C359">
            <v>7000</v>
          </cell>
        </row>
        <row r="360">
          <cell r="A360">
            <v>10057</v>
          </cell>
          <cell r="B360">
            <v>69</v>
          </cell>
          <cell r="C360">
            <v>7400</v>
          </cell>
        </row>
        <row r="361">
          <cell r="A361">
            <v>10058</v>
          </cell>
          <cell r="B361">
            <v>70</v>
          </cell>
          <cell r="C361">
            <v>7800</v>
          </cell>
        </row>
        <row r="362">
          <cell r="A362">
            <v>10059</v>
          </cell>
          <cell r="B362">
            <v>71</v>
          </cell>
          <cell r="C362">
            <v>8200</v>
          </cell>
        </row>
        <row r="363">
          <cell r="A363">
            <v>10060</v>
          </cell>
          <cell r="B363">
            <v>72</v>
          </cell>
          <cell r="C363">
            <v>8600</v>
          </cell>
        </row>
        <row r="364">
          <cell r="A364">
            <v>10061</v>
          </cell>
          <cell r="B364">
            <v>73</v>
          </cell>
          <cell r="C364">
            <v>9000</v>
          </cell>
        </row>
        <row r="365">
          <cell r="A365">
            <v>10062</v>
          </cell>
          <cell r="B365">
            <v>74</v>
          </cell>
          <cell r="C365">
            <v>9600</v>
          </cell>
        </row>
        <row r="366">
          <cell r="A366">
            <v>10063</v>
          </cell>
          <cell r="B366">
            <v>75</v>
          </cell>
          <cell r="C366">
            <v>10200</v>
          </cell>
        </row>
        <row r="367">
          <cell r="A367">
            <v>10064</v>
          </cell>
          <cell r="B367">
            <v>76</v>
          </cell>
          <cell r="C367">
            <v>10800</v>
          </cell>
        </row>
        <row r="368">
          <cell r="A368">
            <v>10065</v>
          </cell>
          <cell r="B368">
            <v>77</v>
          </cell>
          <cell r="C368">
            <v>11400</v>
          </cell>
        </row>
        <row r="369">
          <cell r="A369">
            <v>10066</v>
          </cell>
          <cell r="B369">
            <v>78</v>
          </cell>
          <cell r="C369">
            <v>12000</v>
          </cell>
        </row>
        <row r="370">
          <cell r="A370">
            <v>10067</v>
          </cell>
          <cell r="B370">
            <v>79</v>
          </cell>
          <cell r="C370">
            <v>12600</v>
          </cell>
        </row>
        <row r="371">
          <cell r="A371">
            <v>10068</v>
          </cell>
          <cell r="B371">
            <v>80</v>
          </cell>
          <cell r="C371">
            <v>13200</v>
          </cell>
        </row>
        <row r="372">
          <cell r="A372">
            <v>10069</v>
          </cell>
          <cell r="B372">
            <v>81</v>
          </cell>
          <cell r="C372">
            <v>13800</v>
          </cell>
        </row>
        <row r="373">
          <cell r="A373">
            <v>10070</v>
          </cell>
          <cell r="B373">
            <v>82</v>
          </cell>
          <cell r="C373">
            <v>14400</v>
          </cell>
        </row>
        <row r="374">
          <cell r="A374">
            <v>10071</v>
          </cell>
          <cell r="B374">
            <v>83</v>
          </cell>
          <cell r="C374">
            <v>15000</v>
          </cell>
        </row>
        <row r="375">
          <cell r="A375">
            <v>10072</v>
          </cell>
          <cell r="B375">
            <v>84</v>
          </cell>
          <cell r="C375">
            <v>16000</v>
          </cell>
        </row>
        <row r="376">
          <cell r="A376">
            <v>0</v>
          </cell>
          <cell r="B376">
            <v>84</v>
          </cell>
          <cell r="C376">
            <v>0</v>
          </cell>
        </row>
        <row r="377">
          <cell r="A377">
            <v>0</v>
          </cell>
          <cell r="B377">
            <v>84</v>
          </cell>
          <cell r="C377">
            <v>0</v>
          </cell>
        </row>
        <row r="378">
          <cell r="A378">
            <v>0</v>
          </cell>
          <cell r="B378">
            <v>84</v>
          </cell>
          <cell r="C378">
            <v>0</v>
          </cell>
        </row>
        <row r="379">
          <cell r="A379">
            <v>0</v>
          </cell>
          <cell r="B379">
            <v>84</v>
          </cell>
          <cell r="C379">
            <v>0</v>
          </cell>
        </row>
        <row r="380">
          <cell r="A380">
            <v>0</v>
          </cell>
          <cell r="B380">
            <v>84</v>
          </cell>
          <cell r="C380">
            <v>0</v>
          </cell>
        </row>
        <row r="381">
          <cell r="A381">
            <v>0</v>
          </cell>
          <cell r="B381">
            <v>84</v>
          </cell>
          <cell r="C381">
            <v>0</v>
          </cell>
        </row>
        <row r="382">
          <cell r="A382">
            <v>0</v>
          </cell>
          <cell r="B382">
            <v>84</v>
          </cell>
          <cell r="C382">
            <v>0</v>
          </cell>
        </row>
        <row r="383">
          <cell r="A383">
            <v>0</v>
          </cell>
          <cell r="B383">
            <v>84</v>
          </cell>
          <cell r="C383">
            <v>0</v>
          </cell>
        </row>
        <row r="384">
          <cell r="A384">
            <v>0</v>
          </cell>
          <cell r="B384">
            <v>84</v>
          </cell>
          <cell r="C384">
            <v>0</v>
          </cell>
        </row>
        <row r="385">
          <cell r="A385">
            <v>0</v>
          </cell>
          <cell r="B385">
            <v>84</v>
          </cell>
          <cell r="C385">
            <v>0</v>
          </cell>
        </row>
        <row r="386">
          <cell r="A386">
            <v>0</v>
          </cell>
          <cell r="B386">
            <v>84</v>
          </cell>
          <cell r="C386">
            <v>0</v>
          </cell>
        </row>
        <row r="387">
          <cell r="A387">
            <v>0</v>
          </cell>
          <cell r="B387">
            <v>84</v>
          </cell>
          <cell r="C387">
            <v>0</v>
          </cell>
        </row>
        <row r="388">
          <cell r="A388">
            <v>0</v>
          </cell>
          <cell r="B388">
            <v>84</v>
          </cell>
          <cell r="C388">
            <v>0</v>
          </cell>
        </row>
        <row r="389">
          <cell r="A389">
            <v>0</v>
          </cell>
          <cell r="B389">
            <v>84</v>
          </cell>
          <cell r="C389">
            <v>0</v>
          </cell>
        </row>
        <row r="390">
          <cell r="A390">
            <v>0</v>
          </cell>
          <cell r="B390">
            <v>84</v>
          </cell>
          <cell r="C390">
            <v>0</v>
          </cell>
        </row>
        <row r="391">
          <cell r="A391">
            <v>0</v>
          </cell>
          <cell r="B391">
            <v>84</v>
          </cell>
          <cell r="C391">
            <v>0</v>
          </cell>
        </row>
        <row r="392">
          <cell r="A392">
            <v>0</v>
          </cell>
          <cell r="B392">
            <v>84</v>
          </cell>
          <cell r="C392">
            <v>0</v>
          </cell>
        </row>
        <row r="393">
          <cell r="A393">
            <v>0</v>
          </cell>
          <cell r="B393">
            <v>84</v>
          </cell>
          <cell r="C393">
            <v>0</v>
          </cell>
        </row>
        <row r="394">
          <cell r="A394">
            <v>0</v>
          </cell>
          <cell r="B394">
            <v>84</v>
          </cell>
          <cell r="C394">
            <v>0</v>
          </cell>
        </row>
      </sheetData>
      <sheetData sheetId="3">
        <row r="2">
          <cell r="A2">
            <v>1</v>
          </cell>
          <cell r="B2">
            <v>200000</v>
          </cell>
          <cell r="E2">
            <v>0</v>
          </cell>
          <cell r="G2">
            <v>495.65999999999997</v>
          </cell>
        </row>
        <row r="3">
          <cell r="A3">
            <v>2</v>
          </cell>
          <cell r="B3">
            <v>228000</v>
          </cell>
          <cell r="E3">
            <v>899.36143700927801</v>
          </cell>
          <cell r="G3">
            <v>577.43999999999994</v>
          </cell>
        </row>
        <row r="4">
          <cell r="A4">
            <v>3</v>
          </cell>
          <cell r="B4">
            <v>256000</v>
          </cell>
          <cell r="E4">
            <v>0</v>
          </cell>
          <cell r="G4">
            <v>665.34000000000015</v>
          </cell>
        </row>
        <row r="5">
          <cell r="A5">
            <v>4</v>
          </cell>
          <cell r="B5">
            <v>284000</v>
          </cell>
          <cell r="E5">
            <v>0</v>
          </cell>
          <cell r="G5">
            <v>759.3599999999999</v>
          </cell>
        </row>
        <row r="6">
          <cell r="A6">
            <v>5</v>
          </cell>
          <cell r="B6">
            <v>312000</v>
          </cell>
          <cell r="E6">
            <v>3565.8892063876638</v>
          </cell>
          <cell r="G6">
            <v>859.50000000000011</v>
          </cell>
        </row>
        <row r="7">
          <cell r="A7">
            <v>6</v>
          </cell>
          <cell r="B7">
            <v>340000</v>
          </cell>
          <cell r="E7">
            <v>-1031.6561693088884</v>
          </cell>
          <cell r="G7">
            <v>1490.8920000000001</v>
          </cell>
        </row>
        <row r="8">
          <cell r="A8">
            <v>7</v>
          </cell>
          <cell r="B8">
            <v>368000</v>
          </cell>
          <cell r="E8">
            <v>5080.603205561184</v>
          </cell>
          <cell r="G8">
            <v>1795.7769374999998</v>
          </cell>
        </row>
        <row r="9">
          <cell r="A9">
            <v>8</v>
          </cell>
          <cell r="B9">
            <v>396000</v>
          </cell>
          <cell r="E9">
            <v>3023.9662892154061</v>
          </cell>
          <cell r="G9">
            <v>2138.9940000000001</v>
          </cell>
        </row>
        <row r="10">
          <cell r="A10">
            <v>9</v>
          </cell>
          <cell r="B10">
            <v>424000</v>
          </cell>
          <cell r="E10">
            <v>7740.6578381909658</v>
          </cell>
          <cell r="G10">
            <v>2810.0112472826086</v>
          </cell>
        </row>
        <row r="11">
          <cell r="A11">
            <v>10</v>
          </cell>
          <cell r="B11">
            <v>452000</v>
          </cell>
          <cell r="E11">
            <v>2075.9027862431699</v>
          </cell>
          <cell r="G11">
            <v>3580.6793478260875</v>
          </cell>
        </row>
        <row r="12">
          <cell r="A12">
            <v>11</v>
          </cell>
          <cell r="B12">
            <v>480000</v>
          </cell>
          <cell r="E12">
            <v>8042.7858605395195</v>
          </cell>
          <cell r="G12">
            <v>4457.2272309782602</v>
          </cell>
        </row>
        <row r="13">
          <cell r="A13">
            <v>12</v>
          </cell>
          <cell r="B13">
            <v>508000</v>
          </cell>
          <cell r="E13">
            <v>6178.8540871870764</v>
          </cell>
          <cell r="G13">
            <v>5445.8838260869561</v>
          </cell>
        </row>
        <row r="14">
          <cell r="A14">
            <v>13</v>
          </cell>
          <cell r="B14">
            <v>536000</v>
          </cell>
          <cell r="E14">
            <v>-13606.924010343493</v>
          </cell>
          <cell r="G14">
            <v>6552.878062499999</v>
          </cell>
        </row>
        <row r="15">
          <cell r="A15">
            <v>14</v>
          </cell>
          <cell r="B15">
            <v>564000</v>
          </cell>
          <cell r="E15">
            <v>15399.391270778493</v>
          </cell>
          <cell r="G15">
            <v>7784.4388695652187</v>
          </cell>
        </row>
        <row r="16">
          <cell r="A16">
            <v>15</v>
          </cell>
          <cell r="B16">
            <v>592000</v>
          </cell>
          <cell r="E16">
            <v>8096.8889381154386</v>
          </cell>
          <cell r="G16">
            <v>9146.7951766304341</v>
          </cell>
        </row>
        <row r="17">
          <cell r="A17">
            <v>16</v>
          </cell>
          <cell r="B17">
            <v>620000</v>
          </cell>
          <cell r="E17">
            <v>27848.953550738624</v>
          </cell>
          <cell r="G17">
            <v>10646.17591304348</v>
          </cell>
        </row>
        <row r="18">
          <cell r="A18">
            <v>17</v>
          </cell>
          <cell r="B18">
            <v>648000</v>
          </cell>
          <cell r="E18">
            <v>28158.229352403949</v>
          </cell>
          <cell r="G18">
            <v>12288.810008152173</v>
          </cell>
        </row>
        <row r="19">
          <cell r="A19">
            <v>18</v>
          </cell>
          <cell r="B19">
            <v>676000</v>
          </cell>
          <cell r="E19">
            <v>46604.14877131</v>
          </cell>
          <cell r="G19">
            <v>14080.926391304352</v>
          </cell>
        </row>
        <row r="20">
          <cell r="A20">
            <v>19</v>
          </cell>
          <cell r="B20">
            <v>704000</v>
          </cell>
          <cell r="E20">
            <v>26967.557891423479</v>
          </cell>
          <cell r="G20">
            <v>16028.753991847825</v>
          </cell>
        </row>
        <row r="21">
          <cell r="A21">
            <v>20</v>
          </cell>
          <cell r="B21">
            <v>732000</v>
          </cell>
          <cell r="E21">
            <v>46786.874094910076</v>
          </cell>
          <cell r="G21">
            <v>18138.521739130436</v>
          </cell>
        </row>
        <row r="22">
          <cell r="A22">
            <v>21</v>
          </cell>
          <cell r="B22">
            <v>760000</v>
          </cell>
          <cell r="E22">
            <v>59218.204182618378</v>
          </cell>
          <cell r="G22">
            <v>20416.458562500007</v>
          </cell>
        </row>
        <row r="23">
          <cell r="A23">
            <v>22</v>
          </cell>
          <cell r="B23">
            <v>788000</v>
          </cell>
          <cell r="E23">
            <v>74338.761601424529</v>
          </cell>
          <cell r="G23">
            <v>22868.793391304349</v>
          </cell>
        </row>
        <row r="24">
          <cell r="A24">
            <v>23</v>
          </cell>
          <cell r="B24">
            <v>816000</v>
          </cell>
          <cell r="E24">
            <v>133410.49677971957</v>
          </cell>
          <cell r="G24">
            <v>25977.209001045157</v>
          </cell>
        </row>
        <row r="25">
          <cell r="A25">
            <v>24</v>
          </cell>
          <cell r="B25">
            <v>844000</v>
          </cell>
          <cell r="E25">
            <v>114267.58217891096</v>
          </cell>
          <cell r="G25">
            <v>29327.9727826087</v>
          </cell>
        </row>
        <row r="26">
          <cell r="A26">
            <v>25</v>
          </cell>
          <cell r="B26">
            <v>872000</v>
          </cell>
          <cell r="E26">
            <v>188375.25719442233</v>
          </cell>
          <cell r="G26">
            <v>32929.667511496664</v>
          </cell>
        </row>
        <row r="27">
          <cell r="A27">
            <v>26</v>
          </cell>
          <cell r="B27">
            <v>900000</v>
          </cell>
          <cell r="E27">
            <v>195058.63584699263</v>
          </cell>
          <cell r="G27">
            <v>37257.666363210708</v>
          </cell>
        </row>
        <row r="28">
          <cell r="A28">
            <v>27</v>
          </cell>
          <cell r="B28">
            <v>928000</v>
          </cell>
          <cell r="E28">
            <v>260955.78633266949</v>
          </cell>
          <cell r="G28">
            <v>41903.848113252519</v>
          </cell>
        </row>
        <row r="29">
          <cell r="A29">
            <v>28</v>
          </cell>
          <cell r="B29">
            <v>956000</v>
          </cell>
          <cell r="E29">
            <v>203873.16873303265</v>
          </cell>
          <cell r="G29">
            <v>46878.753937123758</v>
          </cell>
        </row>
        <row r="30">
          <cell r="A30">
            <v>29</v>
          </cell>
          <cell r="B30">
            <v>984000</v>
          </cell>
          <cell r="E30">
            <v>273085.11224227503</v>
          </cell>
          <cell r="G30">
            <v>52192.925010326107</v>
          </cell>
        </row>
        <row r="31">
          <cell r="A31">
            <v>30</v>
          </cell>
          <cell r="B31">
            <v>1012000</v>
          </cell>
          <cell r="E31">
            <v>316154.14336603245</v>
          </cell>
          <cell r="G31">
            <v>58580.113789715739</v>
          </cell>
        </row>
        <row r="32">
          <cell r="A32">
            <v>31</v>
          </cell>
          <cell r="B32">
            <v>1040000</v>
          </cell>
          <cell r="E32">
            <v>420986.59834006813</v>
          </cell>
          <cell r="G32">
            <v>65439.306328846171</v>
          </cell>
        </row>
        <row r="33">
          <cell r="A33">
            <v>32</v>
          </cell>
          <cell r="B33">
            <v>1068000</v>
          </cell>
          <cell r="E33">
            <v>543877.13409151032</v>
          </cell>
          <cell r="G33">
            <v>72812.7775214047</v>
          </cell>
        </row>
        <row r="34">
          <cell r="A34">
            <v>33</v>
          </cell>
          <cell r="B34">
            <v>1096000</v>
          </cell>
          <cell r="E34">
            <v>504146.01869648678</v>
          </cell>
          <cell r="G34">
            <v>80692.898434991686</v>
          </cell>
        </row>
        <row r="35">
          <cell r="A35">
            <v>34</v>
          </cell>
          <cell r="B35">
            <v>1124000</v>
          </cell>
          <cell r="E35">
            <v>710083.9814071065</v>
          </cell>
          <cell r="G35">
            <v>89095.600571989969</v>
          </cell>
        </row>
        <row r="36">
          <cell r="A36">
            <v>35</v>
          </cell>
          <cell r="B36">
            <v>1152000</v>
          </cell>
          <cell r="E36">
            <v>694458.98136631341</v>
          </cell>
          <cell r="G36">
            <v>98036.81543478262</v>
          </cell>
        </row>
        <row r="37">
          <cell r="A37">
            <v>36</v>
          </cell>
          <cell r="B37">
            <v>1180000</v>
          </cell>
          <cell r="E37">
            <v>855292.1813232135</v>
          </cell>
          <cell r="G37">
            <v>107532.47452575252</v>
          </cell>
        </row>
        <row r="38">
          <cell r="A38">
            <v>37</v>
          </cell>
          <cell r="B38">
            <v>1208000</v>
          </cell>
          <cell r="E38">
            <v>749368.23533832107</v>
          </cell>
          <cell r="G38">
            <v>117598.50934728263</v>
          </cell>
        </row>
        <row r="39">
          <cell r="A39">
            <v>38</v>
          </cell>
          <cell r="B39">
            <v>1236000</v>
          </cell>
          <cell r="E39">
            <v>1004146.2197663814</v>
          </cell>
          <cell r="G39">
            <v>128250.85140175585</v>
          </cell>
        </row>
        <row r="40">
          <cell r="A40">
            <v>39</v>
          </cell>
          <cell r="B40">
            <v>1264000</v>
          </cell>
          <cell r="E40">
            <v>1040830.6273447925</v>
          </cell>
          <cell r="G40">
            <v>139505.43219155521</v>
          </cell>
        </row>
        <row r="41">
          <cell r="A41">
            <v>40</v>
          </cell>
          <cell r="B41">
            <v>1292000</v>
          </cell>
          <cell r="E41">
            <v>1257885.8073940573</v>
          </cell>
          <cell r="G41">
            <v>152741.95063545156</v>
          </cell>
        </row>
        <row r="42">
          <cell r="A42">
            <v>41</v>
          </cell>
          <cell r="B42">
            <v>1320000</v>
          </cell>
          <cell r="E42">
            <v>1512523.8373924871</v>
          </cell>
          <cell r="G42">
            <v>166760.21205660541</v>
          </cell>
        </row>
        <row r="43">
          <cell r="A43">
            <v>42</v>
          </cell>
          <cell r="B43">
            <v>1348000</v>
          </cell>
          <cell r="E43">
            <v>1461010.4018798247</v>
          </cell>
          <cell r="G43">
            <v>181581.45845819404</v>
          </cell>
        </row>
        <row r="44">
          <cell r="A44">
            <v>43</v>
          </cell>
          <cell r="B44">
            <v>1376000</v>
          </cell>
          <cell r="E44">
            <v>1870517.6629460708</v>
          </cell>
          <cell r="G44">
            <v>197226.93184339468</v>
          </cell>
        </row>
        <row r="45">
          <cell r="A45">
            <v>44</v>
          </cell>
          <cell r="B45">
            <v>1404000</v>
          </cell>
          <cell r="E45">
            <v>1947440.4711558516</v>
          </cell>
          <cell r="G45">
            <v>213717.87421538465</v>
          </cell>
        </row>
        <row r="46">
          <cell r="A46">
            <v>45</v>
          </cell>
          <cell r="B46">
            <v>1432000</v>
          </cell>
          <cell r="E46">
            <v>2293618.1411269773</v>
          </cell>
          <cell r="G46">
            <v>231075.52757734121</v>
          </cell>
        </row>
        <row r="47">
          <cell r="A47">
            <v>46</v>
          </cell>
          <cell r="B47">
            <v>1460000</v>
          </cell>
          <cell r="E47">
            <v>2097660.9273925601</v>
          </cell>
          <cell r="G47">
            <v>249321.13393244156</v>
          </cell>
        </row>
        <row r="48">
          <cell r="A48">
            <v>47</v>
          </cell>
          <cell r="B48">
            <v>1488000</v>
          </cell>
          <cell r="E48">
            <v>2628454.243923991</v>
          </cell>
          <cell r="G48">
            <v>268475.93528386293</v>
          </cell>
        </row>
        <row r="49">
          <cell r="A49">
            <v>48</v>
          </cell>
          <cell r="B49">
            <v>1516000</v>
          </cell>
          <cell r="E49">
            <v>2717726.175033085</v>
          </cell>
          <cell r="G49">
            <v>288561.17363478272</v>
          </cell>
        </row>
        <row r="50">
          <cell r="A50">
            <v>49</v>
          </cell>
          <cell r="B50">
            <v>1544000</v>
          </cell>
          <cell r="E50">
            <v>3172006.847142362</v>
          </cell>
          <cell r="G50">
            <v>309598.0909883781</v>
          </cell>
        </row>
        <row r="51">
          <cell r="A51">
            <v>50</v>
          </cell>
          <cell r="B51">
            <v>1572000</v>
          </cell>
          <cell r="E51">
            <v>3470297.0031595905</v>
          </cell>
          <cell r="G51">
            <v>333789.56046195666</v>
          </cell>
        </row>
        <row r="52">
          <cell r="A52">
            <v>51</v>
          </cell>
          <cell r="B52">
            <v>1600000</v>
          </cell>
          <cell r="E52">
            <v>3549306.6973371808</v>
          </cell>
          <cell r="G52">
            <v>359158.23752035969</v>
          </cell>
        </row>
        <row r="53">
          <cell r="A53">
            <v>52</v>
          </cell>
          <cell r="B53">
            <v>1628000</v>
          </cell>
          <cell r="E53">
            <v>3460377.7262021299</v>
          </cell>
          <cell r="G53">
            <v>385730.67466755857</v>
          </cell>
        </row>
        <row r="54">
          <cell r="A54">
            <v>53</v>
          </cell>
          <cell r="B54">
            <v>1656000</v>
          </cell>
          <cell r="E54">
            <v>4506918.0168861989</v>
          </cell>
          <cell r="G54">
            <v>413533.42440752522</v>
          </cell>
        </row>
        <row r="55">
          <cell r="A55">
            <v>54</v>
          </cell>
          <cell r="B55">
            <v>1684000</v>
          </cell>
          <cell r="E55">
            <v>4905599.7091181958</v>
          </cell>
          <cell r="G55">
            <v>442593.03924423084</v>
          </cell>
        </row>
        <row r="56">
          <cell r="A56">
            <v>55</v>
          </cell>
          <cell r="B56">
            <v>1712000</v>
          </cell>
          <cell r="E56">
            <v>5333164.6341744261</v>
          </cell>
          <cell r="G56">
            <v>472936.07168164715</v>
          </cell>
        </row>
        <row r="57">
          <cell r="A57">
            <v>56</v>
          </cell>
          <cell r="B57">
            <v>1740000</v>
          </cell>
          <cell r="E57">
            <v>5750145.5651279343</v>
          </cell>
          <cell r="G57">
            <v>504589.07422374596</v>
          </cell>
        </row>
        <row r="58">
          <cell r="A58">
            <v>57</v>
          </cell>
          <cell r="B58">
            <v>1768000</v>
          </cell>
          <cell r="E58">
            <v>6231082.6569287963</v>
          </cell>
          <cell r="G58">
            <v>537578.59937449847</v>
          </cell>
        </row>
        <row r="59">
          <cell r="A59">
            <v>58</v>
          </cell>
          <cell r="B59">
            <v>1796000</v>
          </cell>
          <cell r="E59">
            <v>6745235.4287630785</v>
          </cell>
          <cell r="G59">
            <v>571931.19963787636</v>
          </cell>
        </row>
        <row r="60">
          <cell r="A60">
            <v>59</v>
          </cell>
          <cell r="B60">
            <v>1824000</v>
          </cell>
          <cell r="E60">
            <v>6778508.2461851574</v>
          </cell>
          <cell r="G60">
            <v>607673.42751785135</v>
          </cell>
        </row>
        <row r="61">
          <cell r="A61">
            <v>60</v>
          </cell>
          <cell r="B61">
            <v>1852000</v>
          </cell>
          <cell r="E61">
            <v>7839181.1189846806</v>
          </cell>
          <cell r="G61">
            <v>648008.34702341165</v>
          </cell>
        </row>
        <row r="62">
          <cell r="A62">
            <v>61</v>
          </cell>
          <cell r="B62">
            <v>1880000</v>
          </cell>
          <cell r="E62">
            <v>7754060.2150789229</v>
          </cell>
          <cell r="G62">
            <v>690004.44706793502</v>
          </cell>
        </row>
        <row r="63">
          <cell r="A63">
            <v>62</v>
          </cell>
          <cell r="B63">
            <v>1908000</v>
          </cell>
          <cell r="E63">
            <v>9124486.289917849</v>
          </cell>
          <cell r="G63">
            <v>733693.59065618762</v>
          </cell>
        </row>
        <row r="64">
          <cell r="A64">
            <v>63</v>
          </cell>
          <cell r="B64">
            <v>1936000</v>
          </cell>
          <cell r="E64">
            <v>9829021.3403769657</v>
          </cell>
          <cell r="G64">
            <v>779107.64079293516</v>
          </cell>
        </row>
        <row r="65">
          <cell r="A65">
            <v>64</v>
          </cell>
          <cell r="B65">
            <v>1964000</v>
          </cell>
          <cell r="E65">
            <v>10559026.522443607</v>
          </cell>
          <cell r="G65">
            <v>826278.46048294357</v>
          </cell>
        </row>
        <row r="66">
          <cell r="A66">
            <v>65</v>
          </cell>
          <cell r="B66">
            <v>1992000</v>
          </cell>
          <cell r="E66">
            <v>11268581.516889364</v>
          </cell>
          <cell r="G66">
            <v>875237.91273097834</v>
          </cell>
        </row>
        <row r="67">
          <cell r="A67">
            <v>66</v>
          </cell>
          <cell r="B67">
            <v>2020000</v>
          </cell>
          <cell r="E67">
            <v>12071127.345798917</v>
          </cell>
          <cell r="G67">
            <v>926017.86054180656</v>
          </cell>
        </row>
        <row r="68">
          <cell r="A68">
            <v>67</v>
          </cell>
          <cell r="B68">
            <v>2048000</v>
          </cell>
          <cell r="E68">
            <v>12922561.11632964</v>
          </cell>
          <cell r="G68">
            <v>978650.16692019301</v>
          </cell>
        </row>
        <row r="69">
          <cell r="A69">
            <v>68</v>
          </cell>
          <cell r="B69">
            <v>2076000</v>
          </cell>
          <cell r="E69">
            <v>13824839.347462486</v>
          </cell>
          <cell r="G69">
            <v>1033166.6948709039</v>
          </cell>
        </row>
        <row r="70">
          <cell r="A70">
            <v>69</v>
          </cell>
          <cell r="B70">
            <v>2104000</v>
          </cell>
          <cell r="E70">
            <v>14780252.455693781</v>
          </cell>
          <cell r="G70">
            <v>1089599.307398705</v>
          </cell>
        </row>
        <row r="71">
          <cell r="A71">
            <v>70</v>
          </cell>
          <cell r="B71">
            <v>2132000</v>
          </cell>
          <cell r="E71">
            <v>14609866.912131324</v>
          </cell>
          <cell r="G71">
            <v>1152328.276097409</v>
          </cell>
        </row>
        <row r="72">
          <cell r="A72">
            <v>71</v>
          </cell>
          <cell r="B72">
            <v>2160000</v>
          </cell>
          <cell r="E72">
            <v>16777004.385044174</v>
          </cell>
          <cell r="G72">
            <v>1217290.9066357866</v>
          </cell>
        </row>
        <row r="73">
          <cell r="A73">
            <v>72</v>
          </cell>
          <cell r="B73">
            <v>2188000</v>
          </cell>
          <cell r="E73">
            <v>17851309.091702897</v>
          </cell>
          <cell r="G73">
            <v>1284524.3725193988</v>
          </cell>
        </row>
        <row r="74">
          <cell r="A74">
            <v>73</v>
          </cell>
          <cell r="B74">
            <v>2216000</v>
          </cell>
          <cell r="E74">
            <v>18986572.194646895</v>
          </cell>
          <cell r="G74">
            <v>1354065.8472538053</v>
          </cell>
        </row>
        <row r="75">
          <cell r="A75">
            <v>74</v>
          </cell>
          <cell r="B75">
            <v>2244000</v>
          </cell>
          <cell r="E75">
            <v>20164248.726545781</v>
          </cell>
          <cell r="G75">
            <v>1425952.504344566</v>
          </cell>
        </row>
        <row r="76">
          <cell r="A76">
            <v>75</v>
          </cell>
          <cell r="B76">
            <v>2272000</v>
          </cell>
          <cell r="E76">
            <v>23114675.722889896</v>
          </cell>
          <cell r="G76">
            <v>1500221.5172972416</v>
          </cell>
        </row>
        <row r="77">
          <cell r="A77">
            <v>76</v>
          </cell>
          <cell r="B77">
            <v>2300000</v>
          </cell>
          <cell r="E77">
            <v>24554939.148128126</v>
          </cell>
          <cell r="G77">
            <v>1576910.059617392</v>
          </cell>
        </row>
        <row r="78">
          <cell r="A78">
            <v>77</v>
          </cell>
          <cell r="B78">
            <v>2328000</v>
          </cell>
          <cell r="E78">
            <v>26068599.42669408</v>
          </cell>
          <cell r="G78">
            <v>1656055.3048105778</v>
          </cell>
        </row>
        <row r="79">
          <cell r="A79">
            <v>78</v>
          </cell>
          <cell r="B79">
            <v>2356000</v>
          </cell>
          <cell r="E79">
            <v>27658285.711379018</v>
          </cell>
          <cell r="G79">
            <v>1737694.4263823582</v>
          </cell>
        </row>
        <row r="80">
          <cell r="A80">
            <v>79</v>
          </cell>
          <cell r="B80">
            <v>2384000</v>
          </cell>
          <cell r="E80">
            <v>29326898.430188958</v>
          </cell>
          <cell r="G80">
            <v>1821864.5978382952</v>
          </cell>
        </row>
        <row r="81">
          <cell r="A81">
            <v>80</v>
          </cell>
          <cell r="B81">
            <v>2412000</v>
          </cell>
          <cell r="E81">
            <v>31019009.126218487</v>
          </cell>
          <cell r="G81">
            <v>1914300.3150501673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71">
          <cell r="A171" t="str">
            <v>任务ID</v>
          </cell>
          <cell r="B171" t="str">
            <v>参考等级</v>
          </cell>
          <cell r="C171" t="str">
            <v>金币</v>
          </cell>
          <cell r="D171" t="str">
            <v>副本ID</v>
          </cell>
          <cell r="E171" t="str">
            <v>成就金币</v>
          </cell>
        </row>
        <row r="172">
          <cell r="A172">
            <v>1001</v>
          </cell>
          <cell r="B172">
            <v>1</v>
          </cell>
          <cell r="C172">
            <v>1000</v>
          </cell>
          <cell r="D172">
            <v>1010</v>
          </cell>
          <cell r="E172">
            <v>0</v>
          </cell>
        </row>
        <row r="173">
          <cell r="A173">
            <v>1002</v>
          </cell>
          <cell r="B173">
            <v>1</v>
          </cell>
          <cell r="C173">
            <v>336</v>
          </cell>
          <cell r="D173" t="str">
            <v/>
          </cell>
          <cell r="E173">
            <v>0</v>
          </cell>
        </row>
        <row r="174">
          <cell r="A174">
            <v>1003</v>
          </cell>
          <cell r="B174">
            <v>3</v>
          </cell>
          <cell r="C174">
            <v>348</v>
          </cell>
          <cell r="D174">
            <v>1002</v>
          </cell>
          <cell r="E174">
            <v>3179</v>
          </cell>
        </row>
        <row r="175">
          <cell r="A175">
            <v>1004</v>
          </cell>
          <cell r="B175">
            <v>3</v>
          </cell>
          <cell r="C175">
            <v>312</v>
          </cell>
          <cell r="D175">
            <v>0</v>
          </cell>
          <cell r="E175">
            <v>0</v>
          </cell>
        </row>
        <row r="176">
          <cell r="A176">
            <v>1005</v>
          </cell>
          <cell r="B176">
            <v>3</v>
          </cell>
          <cell r="C176">
            <v>372</v>
          </cell>
          <cell r="D176" t="str">
            <v/>
          </cell>
          <cell r="E176">
            <v>0</v>
          </cell>
        </row>
        <row r="177">
          <cell r="A177">
            <v>1006</v>
          </cell>
          <cell r="B177">
            <v>4</v>
          </cell>
          <cell r="C177">
            <v>360</v>
          </cell>
          <cell r="D177">
            <v>1003</v>
          </cell>
          <cell r="E177">
            <v>3265</v>
          </cell>
        </row>
        <row r="178">
          <cell r="A178">
            <v>1008</v>
          </cell>
          <cell r="B178">
            <v>6</v>
          </cell>
          <cell r="C178">
            <v>384</v>
          </cell>
          <cell r="D178">
            <v>1005</v>
          </cell>
          <cell r="E178">
            <v>3437</v>
          </cell>
        </row>
        <row r="179">
          <cell r="A179">
            <v>1010</v>
          </cell>
          <cell r="B179">
            <v>6</v>
          </cell>
          <cell r="C179">
            <v>396</v>
          </cell>
          <cell r="D179" t="str">
            <v/>
          </cell>
          <cell r="E179">
            <v>0</v>
          </cell>
        </row>
        <row r="180">
          <cell r="A180">
            <v>1011</v>
          </cell>
          <cell r="B180">
            <v>8</v>
          </cell>
          <cell r="C180">
            <v>408</v>
          </cell>
          <cell r="D180">
            <v>1007</v>
          </cell>
          <cell r="E180">
            <v>3609</v>
          </cell>
        </row>
        <row r="181">
          <cell r="A181">
            <v>1012</v>
          </cell>
          <cell r="B181">
            <v>10</v>
          </cell>
          <cell r="C181">
            <v>420</v>
          </cell>
          <cell r="D181">
            <v>1009</v>
          </cell>
          <cell r="E181">
            <v>3780</v>
          </cell>
        </row>
        <row r="182">
          <cell r="A182">
            <v>1013</v>
          </cell>
          <cell r="B182">
            <v>10</v>
          </cell>
          <cell r="C182">
            <v>432</v>
          </cell>
          <cell r="D182" t="str">
            <v/>
          </cell>
          <cell r="E182">
            <v>0</v>
          </cell>
        </row>
        <row r="183">
          <cell r="A183">
            <v>1014</v>
          </cell>
          <cell r="B183">
            <v>11</v>
          </cell>
          <cell r="C183">
            <v>444</v>
          </cell>
          <cell r="D183">
            <v>2001</v>
          </cell>
          <cell r="E183">
            <v>3866</v>
          </cell>
        </row>
        <row r="184">
          <cell r="A184">
            <v>1015</v>
          </cell>
          <cell r="B184">
            <v>12</v>
          </cell>
          <cell r="C184">
            <v>456</v>
          </cell>
          <cell r="D184">
            <v>2002</v>
          </cell>
          <cell r="E184">
            <v>3952</v>
          </cell>
        </row>
        <row r="185">
          <cell r="A185">
            <v>1016</v>
          </cell>
          <cell r="B185">
            <v>12</v>
          </cell>
          <cell r="C185">
            <v>468</v>
          </cell>
          <cell r="D185" t="str">
            <v/>
          </cell>
          <cell r="E185">
            <v>0</v>
          </cell>
        </row>
        <row r="186">
          <cell r="A186">
            <v>1017</v>
          </cell>
          <cell r="B186">
            <v>13</v>
          </cell>
          <cell r="C186">
            <v>492</v>
          </cell>
          <cell r="D186">
            <v>2003</v>
          </cell>
          <cell r="E186">
            <v>4038</v>
          </cell>
        </row>
        <row r="187">
          <cell r="A187">
            <v>1018</v>
          </cell>
          <cell r="B187">
            <v>13</v>
          </cell>
          <cell r="C187">
            <v>504</v>
          </cell>
          <cell r="D187" t="str">
            <v/>
          </cell>
          <cell r="E187">
            <v>0</v>
          </cell>
        </row>
        <row r="188">
          <cell r="A188">
            <v>1019</v>
          </cell>
          <cell r="B188">
            <v>15</v>
          </cell>
          <cell r="C188">
            <v>516</v>
          </cell>
          <cell r="D188">
            <v>2005</v>
          </cell>
          <cell r="E188">
            <v>4210</v>
          </cell>
        </row>
        <row r="189">
          <cell r="A189">
            <v>1020</v>
          </cell>
          <cell r="B189">
            <v>15</v>
          </cell>
          <cell r="C189">
            <v>564</v>
          </cell>
          <cell r="D189" t="str">
            <v/>
          </cell>
          <cell r="E189">
            <v>0</v>
          </cell>
        </row>
        <row r="190">
          <cell r="A190">
            <v>1021</v>
          </cell>
          <cell r="B190">
            <v>17</v>
          </cell>
          <cell r="C190">
            <v>620</v>
          </cell>
          <cell r="D190">
            <v>2007</v>
          </cell>
          <cell r="E190">
            <v>4382</v>
          </cell>
        </row>
        <row r="191">
          <cell r="A191">
            <v>1022</v>
          </cell>
          <cell r="B191">
            <v>19</v>
          </cell>
          <cell r="C191">
            <v>678</v>
          </cell>
          <cell r="D191">
            <v>2009</v>
          </cell>
          <cell r="E191">
            <v>4554</v>
          </cell>
        </row>
        <row r="192">
          <cell r="A192">
            <v>1023</v>
          </cell>
          <cell r="B192">
            <v>19</v>
          </cell>
          <cell r="C192">
            <v>740</v>
          </cell>
          <cell r="D192" t="str">
            <v/>
          </cell>
          <cell r="E192">
            <v>0</v>
          </cell>
        </row>
        <row r="193">
          <cell r="A193">
            <v>1024</v>
          </cell>
          <cell r="B193">
            <v>19</v>
          </cell>
          <cell r="C193">
            <v>804</v>
          </cell>
          <cell r="D193" t="str">
            <v/>
          </cell>
          <cell r="E193">
            <v>0</v>
          </cell>
        </row>
        <row r="194">
          <cell r="A194">
            <v>1025</v>
          </cell>
          <cell r="B194">
            <v>20</v>
          </cell>
          <cell r="C194">
            <v>870</v>
          </cell>
          <cell r="D194">
            <v>3001</v>
          </cell>
          <cell r="E194">
            <v>4640</v>
          </cell>
        </row>
        <row r="195">
          <cell r="A195">
            <v>1026</v>
          </cell>
          <cell r="B195">
            <v>20</v>
          </cell>
          <cell r="C195">
            <v>940</v>
          </cell>
          <cell r="D195" t="str">
            <v/>
          </cell>
          <cell r="E195">
            <v>0</v>
          </cell>
        </row>
        <row r="196">
          <cell r="A196">
            <v>1027</v>
          </cell>
          <cell r="B196">
            <v>21</v>
          </cell>
          <cell r="C196">
            <v>1012</v>
          </cell>
          <cell r="D196">
            <v>3002</v>
          </cell>
          <cell r="E196">
            <v>4726</v>
          </cell>
        </row>
        <row r="197">
          <cell r="A197">
            <v>1028</v>
          </cell>
          <cell r="B197">
            <v>21</v>
          </cell>
          <cell r="C197">
            <v>1086</v>
          </cell>
          <cell r="D197" t="str">
            <v/>
          </cell>
          <cell r="E197">
            <v>0</v>
          </cell>
        </row>
        <row r="198">
          <cell r="A198">
            <v>1029</v>
          </cell>
          <cell r="B198">
            <v>22</v>
          </cell>
          <cell r="C198">
            <v>1244</v>
          </cell>
          <cell r="D198">
            <v>3003</v>
          </cell>
          <cell r="E198">
            <v>4812</v>
          </cell>
        </row>
        <row r="199">
          <cell r="A199">
            <v>1030</v>
          </cell>
          <cell r="B199">
            <v>24</v>
          </cell>
          <cell r="C199">
            <v>1326</v>
          </cell>
          <cell r="D199">
            <v>3005</v>
          </cell>
          <cell r="E199">
            <v>4983</v>
          </cell>
        </row>
        <row r="200">
          <cell r="A200">
            <v>1031</v>
          </cell>
          <cell r="B200">
            <v>24</v>
          </cell>
          <cell r="C200">
            <v>1412</v>
          </cell>
          <cell r="D200" t="str">
            <v/>
          </cell>
          <cell r="E200">
            <v>0</v>
          </cell>
        </row>
        <row r="201">
          <cell r="A201">
            <v>1032</v>
          </cell>
          <cell r="B201">
            <v>26</v>
          </cell>
          <cell r="C201">
            <v>1502</v>
          </cell>
          <cell r="D201">
            <v>3007</v>
          </cell>
          <cell r="E201">
            <v>5155</v>
          </cell>
        </row>
        <row r="202">
          <cell r="A202">
            <v>1033</v>
          </cell>
          <cell r="B202">
            <v>28</v>
          </cell>
          <cell r="C202">
            <v>1592</v>
          </cell>
          <cell r="D202">
            <v>3009</v>
          </cell>
          <cell r="E202">
            <v>5327</v>
          </cell>
        </row>
        <row r="203">
          <cell r="A203">
            <v>1034</v>
          </cell>
          <cell r="B203">
            <v>28</v>
          </cell>
          <cell r="C203">
            <v>1686</v>
          </cell>
          <cell r="D203" t="str">
            <v/>
          </cell>
          <cell r="E203">
            <v>0</v>
          </cell>
        </row>
        <row r="204">
          <cell r="A204">
            <v>1035</v>
          </cell>
          <cell r="B204">
            <v>28</v>
          </cell>
          <cell r="C204">
            <v>1782</v>
          </cell>
          <cell r="D204" t="str">
            <v/>
          </cell>
          <cell r="E204">
            <v>0</v>
          </cell>
        </row>
        <row r="205">
          <cell r="A205">
            <v>1036</v>
          </cell>
          <cell r="B205">
            <v>29</v>
          </cell>
          <cell r="C205">
            <v>1882</v>
          </cell>
          <cell r="D205">
            <v>4001</v>
          </cell>
          <cell r="E205">
            <v>5413</v>
          </cell>
        </row>
        <row r="206">
          <cell r="A206">
            <v>1037</v>
          </cell>
          <cell r="B206">
            <v>29</v>
          </cell>
          <cell r="C206">
            <v>1984</v>
          </cell>
          <cell r="D206" t="str">
            <v/>
          </cell>
          <cell r="E206">
            <v>0</v>
          </cell>
        </row>
        <row r="207">
          <cell r="A207">
            <v>1038</v>
          </cell>
          <cell r="B207">
            <v>30</v>
          </cell>
          <cell r="C207">
            <v>2088</v>
          </cell>
          <cell r="D207">
            <v>4002</v>
          </cell>
          <cell r="E207">
            <v>5499</v>
          </cell>
        </row>
        <row r="208">
          <cell r="A208">
            <v>1039</v>
          </cell>
          <cell r="B208">
            <v>30</v>
          </cell>
          <cell r="C208">
            <v>2196</v>
          </cell>
          <cell r="D208" t="str">
            <v/>
          </cell>
          <cell r="E208">
            <v>0</v>
          </cell>
        </row>
        <row r="209">
          <cell r="A209">
            <v>1040</v>
          </cell>
          <cell r="B209">
            <v>31</v>
          </cell>
          <cell r="C209">
            <v>2306</v>
          </cell>
          <cell r="D209">
            <v>4003</v>
          </cell>
          <cell r="E209">
            <v>5585</v>
          </cell>
        </row>
        <row r="210">
          <cell r="A210">
            <v>1041</v>
          </cell>
          <cell r="B210">
            <v>33</v>
          </cell>
          <cell r="C210">
            <v>2420</v>
          </cell>
          <cell r="D210">
            <v>4005</v>
          </cell>
          <cell r="E210">
            <v>5757</v>
          </cell>
        </row>
        <row r="211">
          <cell r="A211">
            <v>1042</v>
          </cell>
          <cell r="B211">
            <v>33</v>
          </cell>
          <cell r="C211">
            <v>2534</v>
          </cell>
          <cell r="D211" t="str">
            <v/>
          </cell>
          <cell r="E211">
            <v>0</v>
          </cell>
        </row>
        <row r="212">
          <cell r="A212">
            <v>1043</v>
          </cell>
          <cell r="B212">
            <v>35</v>
          </cell>
          <cell r="C212">
            <v>2652</v>
          </cell>
          <cell r="D212">
            <v>4007</v>
          </cell>
          <cell r="E212">
            <v>5929</v>
          </cell>
        </row>
        <row r="213">
          <cell r="A213">
            <v>1044</v>
          </cell>
          <cell r="B213">
            <v>37</v>
          </cell>
          <cell r="C213">
            <v>2774</v>
          </cell>
          <cell r="D213">
            <v>4009</v>
          </cell>
          <cell r="E213">
            <v>6101</v>
          </cell>
        </row>
        <row r="214">
          <cell r="A214">
            <v>1045</v>
          </cell>
          <cell r="B214">
            <v>37</v>
          </cell>
          <cell r="C214">
            <v>2898</v>
          </cell>
          <cell r="D214" t="str">
            <v/>
          </cell>
          <cell r="E214">
            <v>0</v>
          </cell>
        </row>
        <row r="215">
          <cell r="A215">
            <v>1046</v>
          </cell>
          <cell r="B215">
            <v>37</v>
          </cell>
          <cell r="C215">
            <v>3024</v>
          </cell>
          <cell r="D215" t="str">
            <v/>
          </cell>
          <cell r="E215">
            <v>0</v>
          </cell>
        </row>
        <row r="216">
          <cell r="A216">
            <v>1047</v>
          </cell>
          <cell r="B216">
            <v>38</v>
          </cell>
          <cell r="C216">
            <v>3154</v>
          </cell>
          <cell r="D216">
            <v>5001</v>
          </cell>
          <cell r="E216">
            <v>6187</v>
          </cell>
        </row>
        <row r="217">
          <cell r="A217">
            <v>1048</v>
          </cell>
          <cell r="B217">
            <v>39</v>
          </cell>
          <cell r="C217">
            <v>3286</v>
          </cell>
          <cell r="D217">
            <v>5002</v>
          </cell>
          <cell r="E217">
            <v>6272</v>
          </cell>
        </row>
        <row r="218">
          <cell r="A218">
            <v>1049</v>
          </cell>
          <cell r="B218">
            <v>39</v>
          </cell>
          <cell r="C218">
            <v>3420</v>
          </cell>
          <cell r="D218" t="str">
            <v/>
          </cell>
          <cell r="E218">
            <v>0</v>
          </cell>
        </row>
        <row r="219">
          <cell r="A219">
            <v>1050</v>
          </cell>
          <cell r="B219">
            <v>40</v>
          </cell>
          <cell r="C219">
            <v>3558</v>
          </cell>
          <cell r="D219">
            <v>5003</v>
          </cell>
          <cell r="E219">
            <v>6358</v>
          </cell>
        </row>
        <row r="220">
          <cell r="A220">
            <v>1051</v>
          </cell>
          <cell r="B220">
            <v>42</v>
          </cell>
          <cell r="C220">
            <v>3698</v>
          </cell>
          <cell r="D220">
            <v>5005</v>
          </cell>
          <cell r="E220">
            <v>6530</v>
          </cell>
        </row>
        <row r="221">
          <cell r="A221">
            <v>1052</v>
          </cell>
          <cell r="B221">
            <v>42</v>
          </cell>
          <cell r="C221">
            <v>3840</v>
          </cell>
          <cell r="D221" t="str">
            <v/>
          </cell>
          <cell r="E221">
            <v>0</v>
          </cell>
        </row>
        <row r="222">
          <cell r="A222">
            <v>1053</v>
          </cell>
          <cell r="B222">
            <v>44</v>
          </cell>
          <cell r="C222">
            <v>3986</v>
          </cell>
          <cell r="D222">
            <v>5007</v>
          </cell>
          <cell r="E222">
            <v>6702</v>
          </cell>
        </row>
        <row r="223">
          <cell r="A223">
            <v>1054</v>
          </cell>
          <cell r="B223">
            <v>46</v>
          </cell>
          <cell r="C223">
            <v>4134</v>
          </cell>
          <cell r="D223">
            <v>5009</v>
          </cell>
          <cell r="E223">
            <v>6874</v>
          </cell>
        </row>
        <row r="224">
          <cell r="A224">
            <v>1055</v>
          </cell>
          <cell r="B224">
            <v>46</v>
          </cell>
          <cell r="C224">
            <v>4284</v>
          </cell>
          <cell r="D224" t="str">
            <v/>
          </cell>
          <cell r="E224">
            <v>0</v>
          </cell>
        </row>
        <row r="225">
          <cell r="A225">
            <v>1056</v>
          </cell>
          <cell r="B225">
            <v>46</v>
          </cell>
          <cell r="C225">
            <v>4438</v>
          </cell>
          <cell r="D225" t="str">
            <v/>
          </cell>
          <cell r="E225">
            <v>0</v>
          </cell>
        </row>
        <row r="226">
          <cell r="A226">
            <v>1057</v>
          </cell>
          <cell r="B226">
            <v>47</v>
          </cell>
          <cell r="C226">
            <v>4596</v>
          </cell>
          <cell r="D226">
            <v>6001</v>
          </cell>
          <cell r="E226">
            <v>6960</v>
          </cell>
        </row>
        <row r="227">
          <cell r="A227">
            <v>1058</v>
          </cell>
          <cell r="B227">
            <v>48</v>
          </cell>
          <cell r="C227">
            <v>4754</v>
          </cell>
          <cell r="D227">
            <v>6002</v>
          </cell>
          <cell r="E227">
            <v>7046</v>
          </cell>
        </row>
        <row r="228">
          <cell r="A228">
            <v>1059</v>
          </cell>
          <cell r="B228">
            <v>48</v>
          </cell>
          <cell r="C228">
            <v>4916</v>
          </cell>
          <cell r="D228" t="str">
            <v/>
          </cell>
          <cell r="E228">
            <v>0</v>
          </cell>
        </row>
        <row r="229">
          <cell r="A229">
            <v>1060</v>
          </cell>
          <cell r="B229">
            <v>49</v>
          </cell>
          <cell r="C229">
            <v>5080</v>
          </cell>
          <cell r="D229">
            <v>6003</v>
          </cell>
          <cell r="E229">
            <v>7132</v>
          </cell>
        </row>
        <row r="230">
          <cell r="A230">
            <v>1061</v>
          </cell>
          <cell r="B230">
            <v>50</v>
          </cell>
          <cell r="C230">
            <v>5248</v>
          </cell>
          <cell r="D230">
            <v>6004</v>
          </cell>
          <cell r="E230">
            <v>7218</v>
          </cell>
        </row>
        <row r="231">
          <cell r="A231">
            <v>1062</v>
          </cell>
          <cell r="B231">
            <v>51</v>
          </cell>
          <cell r="C231">
            <v>5418</v>
          </cell>
          <cell r="D231">
            <v>6005</v>
          </cell>
          <cell r="E231">
            <v>7304</v>
          </cell>
        </row>
        <row r="232">
          <cell r="A232">
            <v>1063</v>
          </cell>
          <cell r="B232">
            <v>51</v>
          </cell>
          <cell r="C232">
            <v>5590</v>
          </cell>
          <cell r="D232" t="str">
            <v/>
          </cell>
          <cell r="E232">
            <v>0</v>
          </cell>
        </row>
        <row r="233">
          <cell r="A233">
            <v>1064</v>
          </cell>
          <cell r="B233">
            <v>52</v>
          </cell>
          <cell r="C233">
            <v>5766</v>
          </cell>
          <cell r="D233">
            <v>6006</v>
          </cell>
          <cell r="E233">
            <v>7390</v>
          </cell>
        </row>
        <row r="234">
          <cell r="A234">
            <v>1065</v>
          </cell>
          <cell r="B234">
            <v>52</v>
          </cell>
          <cell r="C234">
            <v>6494</v>
          </cell>
          <cell r="D234" t="str">
            <v/>
          </cell>
          <cell r="E234">
            <v>0</v>
          </cell>
        </row>
        <row r="235">
          <cell r="A235">
            <v>1066</v>
          </cell>
          <cell r="B235">
            <v>52</v>
          </cell>
          <cell r="C235">
            <v>6684</v>
          </cell>
          <cell r="D235" t="str">
            <v/>
          </cell>
          <cell r="E235">
            <v>0</v>
          </cell>
        </row>
        <row r="236">
          <cell r="A236">
            <v>1067</v>
          </cell>
          <cell r="B236">
            <v>56</v>
          </cell>
          <cell r="C236">
            <v>6876</v>
          </cell>
          <cell r="D236">
            <v>7001</v>
          </cell>
          <cell r="E236">
            <v>7733</v>
          </cell>
        </row>
        <row r="237">
          <cell r="A237">
            <v>1068</v>
          </cell>
          <cell r="B237">
            <v>57</v>
          </cell>
          <cell r="C237">
            <v>7070</v>
          </cell>
          <cell r="D237">
            <v>7002</v>
          </cell>
          <cell r="E237">
            <v>7819</v>
          </cell>
        </row>
        <row r="238">
          <cell r="A238">
            <v>1069</v>
          </cell>
          <cell r="B238">
            <v>58</v>
          </cell>
          <cell r="C238">
            <v>7268</v>
          </cell>
          <cell r="D238">
            <v>7003</v>
          </cell>
          <cell r="E238">
            <v>7905</v>
          </cell>
        </row>
        <row r="239">
          <cell r="A239">
            <v>1070</v>
          </cell>
          <cell r="B239">
            <v>59</v>
          </cell>
          <cell r="C239">
            <v>7468</v>
          </cell>
          <cell r="D239">
            <v>7004</v>
          </cell>
          <cell r="E239">
            <v>7991</v>
          </cell>
        </row>
        <row r="240">
          <cell r="A240">
            <v>1071</v>
          </cell>
          <cell r="B240">
            <v>59</v>
          </cell>
          <cell r="C240">
            <v>7670</v>
          </cell>
          <cell r="D240" t="str">
            <v/>
          </cell>
          <cell r="E240">
            <v>0</v>
          </cell>
        </row>
        <row r="241">
          <cell r="A241">
            <v>1072</v>
          </cell>
          <cell r="B241">
            <v>60</v>
          </cell>
          <cell r="C241">
            <v>7876</v>
          </cell>
          <cell r="D241">
            <v>7005</v>
          </cell>
          <cell r="E241">
            <v>8077</v>
          </cell>
        </row>
        <row r="242">
          <cell r="A242">
            <v>1073</v>
          </cell>
          <cell r="B242">
            <v>61</v>
          </cell>
          <cell r="C242">
            <v>8084</v>
          </cell>
          <cell r="D242">
            <v>7006</v>
          </cell>
          <cell r="E242">
            <v>8163</v>
          </cell>
        </row>
        <row r="243">
          <cell r="A243">
            <v>1074</v>
          </cell>
          <cell r="B243">
            <v>61</v>
          </cell>
          <cell r="C243">
            <v>8942</v>
          </cell>
          <cell r="D243" t="str">
            <v/>
          </cell>
          <cell r="E243">
            <v>0</v>
          </cell>
        </row>
        <row r="244">
          <cell r="A244">
            <v>1075</v>
          </cell>
          <cell r="B244">
            <v>65</v>
          </cell>
          <cell r="C244">
            <v>9164</v>
          </cell>
          <cell r="D244">
            <v>8001</v>
          </cell>
          <cell r="E244">
            <v>8507</v>
          </cell>
        </row>
        <row r="245">
          <cell r="A245">
            <v>1076</v>
          </cell>
          <cell r="B245">
            <v>66</v>
          </cell>
          <cell r="C245">
            <v>9390</v>
          </cell>
          <cell r="D245">
            <v>8002</v>
          </cell>
          <cell r="E245">
            <v>8593</v>
          </cell>
        </row>
        <row r="246">
          <cell r="A246">
            <v>1077</v>
          </cell>
          <cell r="B246">
            <v>70</v>
          </cell>
          <cell r="C246">
            <v>10314</v>
          </cell>
          <cell r="D246">
            <v>8006</v>
          </cell>
          <cell r="E246">
            <v>8936</v>
          </cell>
        </row>
        <row r="247">
          <cell r="A247">
            <v>1078</v>
          </cell>
          <cell r="B247">
            <v>70</v>
          </cell>
          <cell r="C247">
            <v>10552</v>
          </cell>
          <cell r="D247" t="str">
            <v/>
          </cell>
          <cell r="E247">
            <v>0</v>
          </cell>
        </row>
        <row r="248">
          <cell r="A248">
            <v>1079</v>
          </cell>
          <cell r="B248">
            <v>71</v>
          </cell>
          <cell r="C248">
            <v>10792</v>
          </cell>
          <cell r="D248">
            <v>8007</v>
          </cell>
          <cell r="E248">
            <v>9022</v>
          </cell>
        </row>
        <row r="249">
          <cell r="A249">
            <v>1080</v>
          </cell>
          <cell r="B249">
            <v>72</v>
          </cell>
          <cell r="C249">
            <v>11036</v>
          </cell>
          <cell r="D249">
            <v>8008</v>
          </cell>
          <cell r="E249">
            <v>9108</v>
          </cell>
        </row>
        <row r="250">
          <cell r="A250">
            <v>1081</v>
          </cell>
          <cell r="B250">
            <v>73</v>
          </cell>
          <cell r="C250">
            <v>11282</v>
          </cell>
          <cell r="D250">
            <v>8009</v>
          </cell>
          <cell r="E250">
            <v>9194</v>
          </cell>
        </row>
        <row r="251">
          <cell r="A251">
            <v>2201</v>
          </cell>
          <cell r="B251">
            <v>13</v>
          </cell>
          <cell r="C251">
            <v>804</v>
          </cell>
          <cell r="D251">
            <v>1201</v>
          </cell>
          <cell r="E251">
            <v>0</v>
          </cell>
        </row>
        <row r="252">
          <cell r="A252">
            <v>3001</v>
          </cell>
          <cell r="B252">
            <v>2</v>
          </cell>
          <cell r="C252">
            <v>324</v>
          </cell>
          <cell r="D252">
            <v>1001</v>
          </cell>
          <cell r="E252">
            <v>3093</v>
          </cell>
        </row>
        <row r="253">
          <cell r="A253">
            <v>3003</v>
          </cell>
          <cell r="B253">
            <v>22</v>
          </cell>
          <cell r="C253">
            <v>1164</v>
          </cell>
          <cell r="D253" t="str">
            <v/>
          </cell>
          <cell r="E253">
            <v>0</v>
          </cell>
        </row>
        <row r="254">
          <cell r="A254">
            <v>9999</v>
          </cell>
          <cell r="B254">
            <v>74</v>
          </cell>
          <cell r="C254">
            <v>11532</v>
          </cell>
          <cell r="D254" t="str">
            <v/>
          </cell>
          <cell r="E254">
            <v>0</v>
          </cell>
        </row>
        <row r="255">
          <cell r="A255">
            <v>3004</v>
          </cell>
          <cell r="B255">
            <v>13</v>
          </cell>
          <cell r="C255">
            <v>480</v>
          </cell>
          <cell r="D255">
            <v>0</v>
          </cell>
          <cell r="E255">
            <v>0</v>
          </cell>
        </row>
        <row r="256">
          <cell r="A256">
            <v>3005</v>
          </cell>
          <cell r="B256">
            <v>53</v>
          </cell>
          <cell r="C256">
            <v>5944</v>
          </cell>
          <cell r="D256">
            <v>6007</v>
          </cell>
          <cell r="E256">
            <v>7475</v>
          </cell>
        </row>
        <row r="257">
          <cell r="A257">
            <v>3006</v>
          </cell>
          <cell r="B257">
            <v>54</v>
          </cell>
          <cell r="C257">
            <v>6126</v>
          </cell>
          <cell r="D257">
            <v>6008</v>
          </cell>
          <cell r="E257">
            <v>7561</v>
          </cell>
        </row>
        <row r="258">
          <cell r="A258">
            <v>3007</v>
          </cell>
          <cell r="B258">
            <v>55</v>
          </cell>
          <cell r="C258">
            <v>6308</v>
          </cell>
          <cell r="D258">
            <v>6009</v>
          </cell>
          <cell r="E258">
            <v>7647</v>
          </cell>
        </row>
        <row r="259">
          <cell r="A259">
            <v>3008</v>
          </cell>
          <cell r="B259">
            <v>62</v>
          </cell>
          <cell r="C259">
            <v>8294</v>
          </cell>
          <cell r="D259">
            <v>7007</v>
          </cell>
          <cell r="E259">
            <v>8249</v>
          </cell>
        </row>
        <row r="260">
          <cell r="A260">
            <v>3009</v>
          </cell>
          <cell r="B260">
            <v>63</v>
          </cell>
          <cell r="C260">
            <v>8508</v>
          </cell>
          <cell r="D260">
            <v>7008</v>
          </cell>
          <cell r="E260">
            <v>8335</v>
          </cell>
        </row>
        <row r="261">
          <cell r="A261">
            <v>3010</v>
          </cell>
          <cell r="B261">
            <v>64</v>
          </cell>
          <cell r="C261">
            <v>8724</v>
          </cell>
          <cell r="D261">
            <v>7009</v>
          </cell>
          <cell r="E261">
            <v>8421</v>
          </cell>
        </row>
        <row r="262">
          <cell r="A262">
            <v>3011</v>
          </cell>
          <cell r="B262">
            <v>67</v>
          </cell>
          <cell r="C262">
            <v>9616</v>
          </cell>
          <cell r="D262">
            <v>8003</v>
          </cell>
          <cell r="E262">
            <v>8679</v>
          </cell>
        </row>
        <row r="263">
          <cell r="A263">
            <v>3012</v>
          </cell>
          <cell r="B263">
            <v>68</v>
          </cell>
          <cell r="C263">
            <v>9846</v>
          </cell>
          <cell r="D263">
            <v>8004</v>
          </cell>
          <cell r="E263">
            <v>8764</v>
          </cell>
        </row>
        <row r="264">
          <cell r="A264">
            <v>3013</v>
          </cell>
          <cell r="B264">
            <v>69</v>
          </cell>
          <cell r="C264">
            <v>10078</v>
          </cell>
          <cell r="D264">
            <v>8005</v>
          </cell>
          <cell r="E264">
            <v>8850</v>
          </cell>
        </row>
        <row r="265">
          <cell r="A265">
            <v>10001</v>
          </cell>
          <cell r="B265">
            <v>13</v>
          </cell>
          <cell r="C265">
            <v>1100</v>
          </cell>
          <cell r="D265">
            <v>1201</v>
          </cell>
          <cell r="E265">
            <v>0</v>
          </cell>
        </row>
        <row r="266">
          <cell r="A266">
            <v>10002</v>
          </cell>
          <cell r="B266">
            <v>14</v>
          </cell>
          <cell r="C266">
            <v>1124</v>
          </cell>
          <cell r="D266">
            <v>1202</v>
          </cell>
          <cell r="E266">
            <v>0</v>
          </cell>
        </row>
        <row r="267">
          <cell r="A267">
            <v>10003</v>
          </cell>
          <cell r="B267">
            <v>15</v>
          </cell>
          <cell r="C267">
            <v>1148</v>
          </cell>
          <cell r="D267">
            <v>1203</v>
          </cell>
          <cell r="E267">
            <v>0</v>
          </cell>
        </row>
        <row r="268">
          <cell r="A268">
            <v>10004</v>
          </cell>
          <cell r="B268">
            <v>16</v>
          </cell>
          <cell r="C268">
            <v>1172</v>
          </cell>
          <cell r="D268">
            <v>1204</v>
          </cell>
          <cell r="E268">
            <v>0</v>
          </cell>
        </row>
        <row r="269">
          <cell r="A269">
            <v>10005</v>
          </cell>
          <cell r="B269">
            <v>17</v>
          </cell>
          <cell r="C269">
            <v>1196</v>
          </cell>
          <cell r="D269">
            <v>1205</v>
          </cell>
          <cell r="E269">
            <v>0</v>
          </cell>
        </row>
        <row r="270">
          <cell r="A270">
            <v>10006</v>
          </cell>
          <cell r="B270">
            <v>18</v>
          </cell>
          <cell r="C270">
            <v>1220</v>
          </cell>
          <cell r="D270">
            <v>1206</v>
          </cell>
          <cell r="E270">
            <v>0</v>
          </cell>
        </row>
        <row r="271">
          <cell r="A271">
            <v>10007</v>
          </cell>
          <cell r="B271">
            <v>19</v>
          </cell>
          <cell r="C271">
            <v>1244</v>
          </cell>
          <cell r="D271">
            <v>1207</v>
          </cell>
          <cell r="E271">
            <v>0</v>
          </cell>
        </row>
        <row r="272">
          <cell r="A272">
            <v>10008</v>
          </cell>
          <cell r="B272">
            <v>20</v>
          </cell>
          <cell r="C272">
            <v>1268</v>
          </cell>
          <cell r="D272">
            <v>1208</v>
          </cell>
          <cell r="E272">
            <v>0</v>
          </cell>
        </row>
        <row r="273">
          <cell r="A273">
            <v>10009</v>
          </cell>
          <cell r="B273">
            <v>21</v>
          </cell>
          <cell r="C273">
            <v>1292</v>
          </cell>
          <cell r="D273">
            <v>1209</v>
          </cell>
          <cell r="E273">
            <v>0</v>
          </cell>
        </row>
        <row r="274">
          <cell r="A274">
            <v>10010</v>
          </cell>
          <cell r="B274">
            <v>22</v>
          </cell>
          <cell r="C274">
            <v>1316</v>
          </cell>
          <cell r="D274">
            <v>2201</v>
          </cell>
          <cell r="E274">
            <v>0</v>
          </cell>
        </row>
        <row r="275">
          <cell r="A275">
            <v>10011</v>
          </cell>
          <cell r="B275">
            <v>23</v>
          </cell>
          <cell r="C275">
            <v>1340</v>
          </cell>
          <cell r="D275">
            <v>2202</v>
          </cell>
          <cell r="E275">
            <v>0</v>
          </cell>
        </row>
        <row r="276">
          <cell r="A276">
            <v>10012</v>
          </cell>
          <cell r="B276">
            <v>24</v>
          </cell>
          <cell r="C276">
            <v>1364</v>
          </cell>
          <cell r="D276">
            <v>2203</v>
          </cell>
          <cell r="E276">
            <v>0</v>
          </cell>
        </row>
        <row r="277">
          <cell r="A277">
            <v>10013</v>
          </cell>
          <cell r="B277">
            <v>25</v>
          </cell>
          <cell r="C277">
            <v>1388</v>
          </cell>
          <cell r="D277">
            <v>2204</v>
          </cell>
          <cell r="E277">
            <v>0</v>
          </cell>
        </row>
        <row r="278">
          <cell r="A278">
            <v>10014</v>
          </cell>
          <cell r="B278">
            <v>26</v>
          </cell>
          <cell r="C278">
            <v>1412</v>
          </cell>
          <cell r="D278">
            <v>2205</v>
          </cell>
          <cell r="E278">
            <v>0</v>
          </cell>
        </row>
        <row r="279">
          <cell r="A279">
            <v>10015</v>
          </cell>
          <cell r="B279">
            <v>27</v>
          </cell>
          <cell r="C279">
            <v>1436</v>
          </cell>
          <cell r="D279">
            <v>2206</v>
          </cell>
          <cell r="E279">
            <v>0</v>
          </cell>
        </row>
        <row r="280">
          <cell r="A280">
            <v>10016</v>
          </cell>
          <cell r="B280">
            <v>28</v>
          </cell>
          <cell r="C280">
            <v>1460</v>
          </cell>
          <cell r="D280">
            <v>2207</v>
          </cell>
          <cell r="E280">
            <v>0</v>
          </cell>
        </row>
        <row r="281">
          <cell r="A281">
            <v>10017</v>
          </cell>
          <cell r="B281">
            <v>29</v>
          </cell>
          <cell r="C281">
            <v>1484</v>
          </cell>
          <cell r="D281">
            <v>2208</v>
          </cell>
          <cell r="E281">
            <v>0</v>
          </cell>
        </row>
        <row r="282">
          <cell r="A282">
            <v>10018</v>
          </cell>
          <cell r="B282">
            <v>30</v>
          </cell>
          <cell r="C282">
            <v>1508</v>
          </cell>
          <cell r="D282">
            <v>2209</v>
          </cell>
          <cell r="E282">
            <v>0</v>
          </cell>
        </row>
        <row r="283">
          <cell r="A283">
            <v>10019</v>
          </cell>
          <cell r="B283">
            <v>31</v>
          </cell>
          <cell r="C283">
            <v>1532</v>
          </cell>
          <cell r="D283">
            <v>3201</v>
          </cell>
          <cell r="E283">
            <v>0</v>
          </cell>
        </row>
        <row r="284">
          <cell r="A284">
            <v>10020</v>
          </cell>
          <cell r="B284">
            <v>32</v>
          </cell>
          <cell r="C284">
            <v>1628</v>
          </cell>
          <cell r="D284">
            <v>3202</v>
          </cell>
          <cell r="E284">
            <v>0</v>
          </cell>
        </row>
        <row r="285">
          <cell r="A285">
            <v>10021</v>
          </cell>
          <cell r="B285">
            <v>33</v>
          </cell>
          <cell r="C285">
            <v>1740</v>
          </cell>
          <cell r="D285">
            <v>3203</v>
          </cell>
          <cell r="E285">
            <v>0</v>
          </cell>
        </row>
        <row r="286">
          <cell r="A286">
            <v>10022</v>
          </cell>
          <cell r="B286">
            <v>34</v>
          </cell>
          <cell r="C286">
            <v>1856</v>
          </cell>
          <cell r="D286">
            <v>3204</v>
          </cell>
          <cell r="E286">
            <v>0</v>
          </cell>
        </row>
        <row r="287">
          <cell r="A287">
            <v>10023</v>
          </cell>
          <cell r="B287">
            <v>35</v>
          </cell>
          <cell r="C287">
            <v>1980</v>
          </cell>
          <cell r="D287">
            <v>3205</v>
          </cell>
          <cell r="E287">
            <v>0</v>
          </cell>
        </row>
        <row r="288">
          <cell r="A288">
            <v>10024</v>
          </cell>
          <cell r="B288">
            <v>36</v>
          </cell>
          <cell r="C288">
            <v>2108</v>
          </cell>
          <cell r="D288">
            <v>3206</v>
          </cell>
          <cell r="E288">
            <v>0</v>
          </cell>
        </row>
        <row r="289">
          <cell r="A289">
            <v>10025</v>
          </cell>
          <cell r="B289">
            <v>37</v>
          </cell>
          <cell r="C289">
            <v>2240</v>
          </cell>
          <cell r="D289">
            <v>3207</v>
          </cell>
          <cell r="E289">
            <v>0</v>
          </cell>
        </row>
        <row r="290">
          <cell r="A290">
            <v>10026</v>
          </cell>
          <cell r="B290">
            <v>38</v>
          </cell>
          <cell r="C290">
            <v>2380</v>
          </cell>
          <cell r="D290">
            <v>3208</v>
          </cell>
          <cell r="E290">
            <v>0</v>
          </cell>
        </row>
        <row r="291">
          <cell r="A291">
            <v>10027</v>
          </cell>
          <cell r="B291">
            <v>39</v>
          </cell>
          <cell r="C291">
            <v>2524</v>
          </cell>
          <cell r="D291">
            <v>3209</v>
          </cell>
          <cell r="E291">
            <v>0</v>
          </cell>
        </row>
        <row r="292">
          <cell r="A292">
            <v>10028</v>
          </cell>
          <cell r="B292">
            <v>40</v>
          </cell>
          <cell r="C292">
            <v>2672</v>
          </cell>
          <cell r="D292">
            <v>4201</v>
          </cell>
          <cell r="E292">
            <v>0</v>
          </cell>
        </row>
        <row r="293">
          <cell r="A293">
            <v>10029</v>
          </cell>
          <cell r="B293">
            <v>41</v>
          </cell>
          <cell r="C293">
            <v>2828</v>
          </cell>
          <cell r="D293">
            <v>4202</v>
          </cell>
          <cell r="E293">
            <v>0</v>
          </cell>
        </row>
        <row r="294">
          <cell r="A294">
            <v>10030</v>
          </cell>
          <cell r="B294">
            <v>42</v>
          </cell>
          <cell r="C294">
            <v>2988</v>
          </cell>
          <cell r="D294">
            <v>4203</v>
          </cell>
          <cell r="E294">
            <v>0</v>
          </cell>
        </row>
        <row r="295">
          <cell r="A295">
            <v>10031</v>
          </cell>
          <cell r="B295">
            <v>43</v>
          </cell>
          <cell r="C295">
            <v>3152</v>
          </cell>
          <cell r="D295">
            <v>4204</v>
          </cell>
          <cell r="E295">
            <v>0</v>
          </cell>
        </row>
        <row r="296">
          <cell r="A296">
            <v>10032</v>
          </cell>
          <cell r="B296">
            <v>44</v>
          </cell>
          <cell r="C296">
            <v>3324</v>
          </cell>
          <cell r="D296">
            <v>4205</v>
          </cell>
          <cell r="E296">
            <v>0</v>
          </cell>
        </row>
        <row r="297">
          <cell r="A297">
            <v>10033</v>
          </cell>
          <cell r="B297">
            <v>45</v>
          </cell>
          <cell r="C297">
            <v>3504</v>
          </cell>
          <cell r="D297">
            <v>4206</v>
          </cell>
          <cell r="E297">
            <v>0</v>
          </cell>
        </row>
        <row r="298">
          <cell r="A298">
            <v>10034</v>
          </cell>
          <cell r="B298">
            <v>46</v>
          </cell>
          <cell r="C298">
            <v>3684</v>
          </cell>
          <cell r="D298">
            <v>4207</v>
          </cell>
          <cell r="E298">
            <v>0</v>
          </cell>
        </row>
        <row r="299">
          <cell r="A299">
            <v>10035</v>
          </cell>
          <cell r="B299">
            <v>47</v>
          </cell>
          <cell r="C299">
            <v>3872</v>
          </cell>
          <cell r="D299">
            <v>4208</v>
          </cell>
          <cell r="E299">
            <v>0</v>
          </cell>
        </row>
        <row r="300">
          <cell r="A300">
            <v>10036</v>
          </cell>
          <cell r="B300">
            <v>48</v>
          </cell>
          <cell r="C300">
            <v>4064</v>
          </cell>
          <cell r="D300">
            <v>4209</v>
          </cell>
          <cell r="E300">
            <v>0</v>
          </cell>
        </row>
        <row r="301">
          <cell r="A301">
            <v>10037</v>
          </cell>
          <cell r="B301">
            <v>49</v>
          </cell>
          <cell r="C301">
            <v>4264</v>
          </cell>
          <cell r="D301">
            <v>5201</v>
          </cell>
          <cell r="E301">
            <v>0</v>
          </cell>
        </row>
        <row r="302">
          <cell r="A302">
            <v>10038</v>
          </cell>
          <cell r="B302">
            <v>50</v>
          </cell>
          <cell r="C302">
            <v>4468</v>
          </cell>
          <cell r="D302">
            <v>5202</v>
          </cell>
          <cell r="E302">
            <v>0</v>
          </cell>
        </row>
        <row r="303">
          <cell r="A303">
            <v>10039</v>
          </cell>
          <cell r="B303">
            <v>51</v>
          </cell>
          <cell r="C303">
            <v>4676</v>
          </cell>
          <cell r="D303">
            <v>5203</v>
          </cell>
          <cell r="E303">
            <v>0</v>
          </cell>
        </row>
        <row r="304">
          <cell r="A304">
            <v>10040</v>
          </cell>
          <cell r="B304">
            <v>52</v>
          </cell>
          <cell r="C304">
            <v>4892</v>
          </cell>
          <cell r="D304">
            <v>5204</v>
          </cell>
          <cell r="E304">
            <v>0</v>
          </cell>
        </row>
        <row r="305">
          <cell r="A305">
            <v>10041</v>
          </cell>
          <cell r="B305">
            <v>53</v>
          </cell>
          <cell r="C305">
            <v>5112</v>
          </cell>
          <cell r="D305">
            <v>5205</v>
          </cell>
          <cell r="E305">
            <v>0</v>
          </cell>
        </row>
        <row r="306">
          <cell r="A306">
            <v>10042</v>
          </cell>
          <cell r="B306">
            <v>54</v>
          </cell>
          <cell r="C306">
            <v>5340</v>
          </cell>
          <cell r="D306">
            <v>5206</v>
          </cell>
          <cell r="E306">
            <v>0</v>
          </cell>
        </row>
        <row r="307">
          <cell r="A307">
            <v>10043</v>
          </cell>
          <cell r="B307">
            <v>55</v>
          </cell>
          <cell r="C307">
            <v>5568</v>
          </cell>
          <cell r="D307">
            <v>5207</v>
          </cell>
          <cell r="E307">
            <v>0</v>
          </cell>
        </row>
        <row r="308">
          <cell r="A308">
            <v>10044</v>
          </cell>
          <cell r="B308">
            <v>56</v>
          </cell>
          <cell r="C308">
            <v>5804</v>
          </cell>
          <cell r="D308">
            <v>5208</v>
          </cell>
          <cell r="E308">
            <v>0</v>
          </cell>
        </row>
        <row r="309">
          <cell r="A309">
            <v>10045</v>
          </cell>
          <cell r="B309">
            <v>57</v>
          </cell>
          <cell r="C309">
            <v>6048</v>
          </cell>
          <cell r="D309">
            <v>5209</v>
          </cell>
          <cell r="E309">
            <v>0</v>
          </cell>
        </row>
        <row r="310">
          <cell r="A310">
            <v>10046</v>
          </cell>
          <cell r="B310">
            <v>58</v>
          </cell>
          <cell r="C310">
            <v>6296</v>
          </cell>
          <cell r="D310">
            <v>6201</v>
          </cell>
          <cell r="E310">
            <v>0</v>
          </cell>
        </row>
        <row r="311">
          <cell r="A311">
            <v>10047</v>
          </cell>
          <cell r="B311">
            <v>59</v>
          </cell>
          <cell r="C311">
            <v>6548</v>
          </cell>
          <cell r="D311">
            <v>6202</v>
          </cell>
          <cell r="E311">
            <v>0</v>
          </cell>
        </row>
        <row r="312">
          <cell r="A312">
            <v>10048</v>
          </cell>
          <cell r="B312">
            <v>60</v>
          </cell>
          <cell r="C312">
            <v>6808</v>
          </cell>
          <cell r="D312">
            <v>6203</v>
          </cell>
          <cell r="E312">
            <v>0</v>
          </cell>
        </row>
        <row r="313">
          <cell r="A313">
            <v>10049</v>
          </cell>
          <cell r="B313">
            <v>61</v>
          </cell>
          <cell r="C313">
            <v>7072</v>
          </cell>
          <cell r="D313">
            <v>6204</v>
          </cell>
          <cell r="E313">
            <v>0</v>
          </cell>
        </row>
        <row r="314">
          <cell r="A314">
            <v>10050</v>
          </cell>
          <cell r="B314">
            <v>62</v>
          </cell>
          <cell r="C314">
            <v>7340</v>
          </cell>
          <cell r="D314">
            <v>6205</v>
          </cell>
          <cell r="E314">
            <v>0</v>
          </cell>
        </row>
        <row r="315">
          <cell r="A315">
            <v>10051</v>
          </cell>
          <cell r="B315">
            <v>63</v>
          </cell>
          <cell r="C315">
            <v>7616</v>
          </cell>
          <cell r="D315">
            <v>6206</v>
          </cell>
          <cell r="E315">
            <v>0</v>
          </cell>
        </row>
        <row r="316">
          <cell r="A316">
            <v>10052</v>
          </cell>
          <cell r="B316">
            <v>64</v>
          </cell>
          <cell r="C316">
            <v>7896</v>
          </cell>
          <cell r="D316">
            <v>6207</v>
          </cell>
          <cell r="E316">
            <v>0</v>
          </cell>
        </row>
        <row r="317">
          <cell r="A317">
            <v>10053</v>
          </cell>
          <cell r="B317">
            <v>65</v>
          </cell>
          <cell r="C317">
            <v>8180</v>
          </cell>
          <cell r="D317">
            <v>6208</v>
          </cell>
          <cell r="E317">
            <v>0</v>
          </cell>
        </row>
        <row r="318">
          <cell r="A318">
            <v>10054</v>
          </cell>
          <cell r="B318">
            <v>66</v>
          </cell>
          <cell r="C318">
            <v>8472</v>
          </cell>
          <cell r="D318">
            <v>6209</v>
          </cell>
          <cell r="E318">
            <v>0</v>
          </cell>
        </row>
        <row r="319">
          <cell r="A319">
            <v>10055</v>
          </cell>
          <cell r="B319">
            <v>67</v>
          </cell>
          <cell r="C319">
            <v>8768</v>
          </cell>
          <cell r="D319">
            <v>7201</v>
          </cell>
          <cell r="E319">
            <v>0</v>
          </cell>
        </row>
        <row r="320">
          <cell r="A320">
            <v>10056</v>
          </cell>
          <cell r="B320">
            <v>68</v>
          </cell>
          <cell r="C320">
            <v>9068</v>
          </cell>
          <cell r="D320">
            <v>7202</v>
          </cell>
          <cell r="E320">
            <v>0</v>
          </cell>
        </row>
        <row r="321">
          <cell r="A321">
            <v>10057</v>
          </cell>
          <cell r="B321">
            <v>69</v>
          </cell>
          <cell r="C321">
            <v>9376</v>
          </cell>
          <cell r="D321">
            <v>7203</v>
          </cell>
          <cell r="E321">
            <v>0</v>
          </cell>
        </row>
        <row r="322">
          <cell r="A322">
            <v>10058</v>
          </cell>
          <cell r="B322">
            <v>70</v>
          </cell>
          <cell r="C322">
            <v>9692</v>
          </cell>
          <cell r="D322">
            <v>7204</v>
          </cell>
          <cell r="E322">
            <v>0</v>
          </cell>
        </row>
        <row r="323">
          <cell r="A323">
            <v>10059</v>
          </cell>
          <cell r="B323">
            <v>71</v>
          </cell>
          <cell r="C323">
            <v>10008</v>
          </cell>
          <cell r="D323">
            <v>7205</v>
          </cell>
          <cell r="E323">
            <v>0</v>
          </cell>
        </row>
        <row r="324">
          <cell r="A324">
            <v>10060</v>
          </cell>
          <cell r="B324">
            <v>72</v>
          </cell>
          <cell r="C324">
            <v>10332</v>
          </cell>
          <cell r="D324">
            <v>7206</v>
          </cell>
          <cell r="E324">
            <v>0</v>
          </cell>
        </row>
        <row r="325">
          <cell r="A325">
            <v>10061</v>
          </cell>
          <cell r="B325">
            <v>73</v>
          </cell>
          <cell r="C325">
            <v>10660</v>
          </cell>
          <cell r="D325">
            <v>7207</v>
          </cell>
          <cell r="E325">
            <v>0</v>
          </cell>
        </row>
        <row r="326">
          <cell r="A326">
            <v>10062</v>
          </cell>
          <cell r="B326">
            <v>74</v>
          </cell>
          <cell r="C326">
            <v>10996</v>
          </cell>
          <cell r="D326">
            <v>7208</v>
          </cell>
          <cell r="E326">
            <v>0</v>
          </cell>
        </row>
        <row r="327">
          <cell r="A327">
            <v>10063</v>
          </cell>
          <cell r="B327">
            <v>75</v>
          </cell>
          <cell r="C327">
            <v>11336</v>
          </cell>
          <cell r="D327">
            <v>7209</v>
          </cell>
          <cell r="E327">
            <v>0</v>
          </cell>
        </row>
        <row r="328">
          <cell r="A328">
            <v>10064</v>
          </cell>
          <cell r="B328">
            <v>76</v>
          </cell>
          <cell r="C328">
            <v>11680</v>
          </cell>
          <cell r="D328">
            <v>8201</v>
          </cell>
          <cell r="E328">
            <v>0</v>
          </cell>
        </row>
        <row r="329">
          <cell r="A329">
            <v>10065</v>
          </cell>
          <cell r="B329">
            <v>77</v>
          </cell>
          <cell r="C329">
            <v>12032</v>
          </cell>
          <cell r="D329">
            <v>8202</v>
          </cell>
          <cell r="E329">
            <v>0</v>
          </cell>
        </row>
        <row r="330">
          <cell r="A330">
            <v>10066</v>
          </cell>
          <cell r="B330">
            <v>78</v>
          </cell>
          <cell r="C330">
            <v>12388</v>
          </cell>
          <cell r="D330">
            <v>8203</v>
          </cell>
          <cell r="E330">
            <v>0</v>
          </cell>
        </row>
        <row r="331">
          <cell r="A331">
            <v>10067</v>
          </cell>
          <cell r="B331">
            <v>79</v>
          </cell>
          <cell r="C331">
            <v>12752</v>
          </cell>
          <cell r="D331">
            <v>8204</v>
          </cell>
          <cell r="E331">
            <v>0</v>
          </cell>
        </row>
        <row r="332">
          <cell r="A332">
            <v>10068</v>
          </cell>
          <cell r="B332">
            <v>80</v>
          </cell>
          <cell r="C332">
            <v>13116</v>
          </cell>
          <cell r="D332">
            <v>8205</v>
          </cell>
          <cell r="E332">
            <v>0</v>
          </cell>
        </row>
        <row r="333">
          <cell r="A333">
            <v>10069</v>
          </cell>
          <cell r="B333">
            <v>81</v>
          </cell>
          <cell r="C333">
            <v>13488</v>
          </cell>
          <cell r="D333">
            <v>8206</v>
          </cell>
          <cell r="E333">
            <v>0</v>
          </cell>
        </row>
        <row r="334">
          <cell r="A334">
            <v>10070</v>
          </cell>
          <cell r="B334">
            <v>82</v>
          </cell>
          <cell r="C334">
            <v>13868</v>
          </cell>
          <cell r="D334">
            <v>8207</v>
          </cell>
          <cell r="E334">
            <v>0</v>
          </cell>
        </row>
        <row r="335">
          <cell r="A335">
            <v>10071</v>
          </cell>
          <cell r="B335">
            <v>83</v>
          </cell>
          <cell r="C335">
            <v>14252</v>
          </cell>
          <cell r="D335">
            <v>8208</v>
          </cell>
          <cell r="E335">
            <v>0</v>
          </cell>
        </row>
        <row r="336">
          <cell r="A336">
            <v>10072</v>
          </cell>
          <cell r="B336">
            <v>84</v>
          </cell>
          <cell r="C336">
            <v>14640</v>
          </cell>
          <cell r="D336">
            <v>8209</v>
          </cell>
          <cell r="E336">
            <v>0</v>
          </cell>
        </row>
        <row r="337">
          <cell r="A337">
            <v>0</v>
          </cell>
          <cell r="B337">
            <v>84</v>
          </cell>
          <cell r="C337">
            <v>0</v>
          </cell>
          <cell r="D337">
            <v>0</v>
          </cell>
          <cell r="E337">
            <v>0</v>
          </cell>
        </row>
        <row r="338">
          <cell r="A338">
            <v>0</v>
          </cell>
          <cell r="B338">
            <v>84</v>
          </cell>
          <cell r="C338">
            <v>0</v>
          </cell>
          <cell r="D338">
            <v>0</v>
          </cell>
          <cell r="E338">
            <v>0</v>
          </cell>
        </row>
        <row r="339">
          <cell r="A339">
            <v>0</v>
          </cell>
          <cell r="B339">
            <v>84</v>
          </cell>
          <cell r="C339">
            <v>0</v>
          </cell>
          <cell r="D339">
            <v>0</v>
          </cell>
          <cell r="E339">
            <v>0</v>
          </cell>
        </row>
        <row r="340">
          <cell r="A340">
            <v>0</v>
          </cell>
          <cell r="B340">
            <v>84</v>
          </cell>
          <cell r="C340">
            <v>0</v>
          </cell>
          <cell r="D340">
            <v>0</v>
          </cell>
          <cell r="E340">
            <v>0</v>
          </cell>
        </row>
        <row r="341">
          <cell r="A341">
            <v>0</v>
          </cell>
          <cell r="B341">
            <v>84</v>
          </cell>
          <cell r="C341">
            <v>0</v>
          </cell>
          <cell r="D341">
            <v>0</v>
          </cell>
          <cell r="E341">
            <v>0</v>
          </cell>
        </row>
        <row r="342">
          <cell r="A342">
            <v>0</v>
          </cell>
          <cell r="B342">
            <v>84</v>
          </cell>
          <cell r="C342">
            <v>0</v>
          </cell>
          <cell r="D342">
            <v>0</v>
          </cell>
          <cell r="E342">
            <v>0</v>
          </cell>
        </row>
        <row r="343">
          <cell r="A343">
            <v>0</v>
          </cell>
          <cell r="B343">
            <v>84</v>
          </cell>
          <cell r="C343">
            <v>0</v>
          </cell>
          <cell r="D343">
            <v>0</v>
          </cell>
          <cell r="E343">
            <v>0</v>
          </cell>
        </row>
        <row r="344">
          <cell r="A344">
            <v>0</v>
          </cell>
          <cell r="B344">
            <v>84</v>
          </cell>
          <cell r="C344">
            <v>0</v>
          </cell>
          <cell r="D344">
            <v>0</v>
          </cell>
          <cell r="E344">
            <v>0</v>
          </cell>
        </row>
        <row r="345">
          <cell r="A345">
            <v>0</v>
          </cell>
          <cell r="B345">
            <v>84</v>
          </cell>
          <cell r="C345">
            <v>0</v>
          </cell>
          <cell r="D345">
            <v>0</v>
          </cell>
          <cell r="E345">
            <v>0</v>
          </cell>
        </row>
        <row r="346">
          <cell r="A346">
            <v>0</v>
          </cell>
          <cell r="B346">
            <v>84</v>
          </cell>
          <cell r="C346">
            <v>0</v>
          </cell>
          <cell r="D346">
            <v>0</v>
          </cell>
          <cell r="E346">
            <v>0</v>
          </cell>
        </row>
        <row r="347">
          <cell r="A347">
            <v>0</v>
          </cell>
          <cell r="B347">
            <v>84</v>
          </cell>
          <cell r="C347">
            <v>0</v>
          </cell>
          <cell r="D347">
            <v>0</v>
          </cell>
          <cell r="E347">
            <v>0</v>
          </cell>
        </row>
      </sheetData>
      <sheetData sheetId="4">
        <row r="3">
          <cell r="C3">
            <v>1</v>
          </cell>
          <cell r="D3" t="str">
            <v>2-1</v>
          </cell>
          <cell r="E3" t="str">
            <v>2-2</v>
          </cell>
          <cell r="F3" t="str">
            <v>2-3</v>
          </cell>
          <cell r="G3" t="str">
            <v>2-4</v>
          </cell>
        </row>
        <row r="4">
          <cell r="A4" t="str">
            <v>角色等级</v>
          </cell>
          <cell r="B4" t="str">
            <v>参考职业</v>
          </cell>
          <cell r="C4" t="str">
            <v>瞬狱·斩</v>
          </cell>
          <cell r="D4" t="str">
            <v>影袭·斩第1段</v>
          </cell>
          <cell r="E4" t="str">
            <v>影袭·斩第2段</v>
          </cell>
          <cell r="F4" t="str">
            <v>影袭·斩第3段</v>
          </cell>
          <cell r="G4" t="str">
            <v>影袭·斩第4段</v>
          </cell>
        </row>
        <row r="5">
          <cell r="A5">
            <v>1</v>
          </cell>
          <cell r="B5">
            <v>1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2</v>
          </cell>
          <cell r="B6">
            <v>1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3</v>
          </cell>
          <cell r="B7">
            <v>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4</v>
          </cell>
          <cell r="B8">
            <v>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5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A10">
            <v>6</v>
          </cell>
          <cell r="B10">
            <v>1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7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</row>
        <row r="12">
          <cell r="A12">
            <v>8</v>
          </cell>
          <cell r="B12">
            <v>1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>
            <v>9</v>
          </cell>
          <cell r="B13">
            <v>1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</row>
        <row r="14">
          <cell r="A14">
            <v>10</v>
          </cell>
          <cell r="B14">
            <v>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</row>
        <row r="15">
          <cell r="A15">
            <v>11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</row>
        <row r="16">
          <cell r="A16">
            <v>12</v>
          </cell>
          <cell r="B16">
            <v>1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</row>
        <row r="17">
          <cell r="A17">
            <v>13</v>
          </cell>
          <cell r="B17">
            <v>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</row>
        <row r="18">
          <cell r="A18">
            <v>14</v>
          </cell>
          <cell r="B18">
            <v>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>
            <v>15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>
            <v>16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17</v>
          </cell>
          <cell r="B21">
            <v>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18</v>
          </cell>
          <cell r="B22">
            <v>1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19</v>
          </cell>
          <cell r="B23">
            <v>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20</v>
          </cell>
          <cell r="B24">
            <v>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21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22</v>
          </cell>
          <cell r="B26">
            <v>1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23</v>
          </cell>
          <cell r="B27">
            <v>1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24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25</v>
          </cell>
          <cell r="B29">
            <v>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</row>
        <row r="30">
          <cell r="A30">
            <v>26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</row>
        <row r="31">
          <cell r="A31">
            <v>27</v>
          </cell>
          <cell r="B31">
            <v>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</row>
        <row r="32">
          <cell r="A32">
            <v>28</v>
          </cell>
          <cell r="B32">
            <v>1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</row>
        <row r="33">
          <cell r="A33">
            <v>29</v>
          </cell>
          <cell r="B33">
            <v>1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</row>
        <row r="34">
          <cell r="A34">
            <v>30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</row>
        <row r="35">
          <cell r="A35">
            <v>31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</row>
        <row r="36">
          <cell r="A36">
            <v>32</v>
          </cell>
          <cell r="B36">
            <v>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</row>
        <row r="37">
          <cell r="A37">
            <v>33</v>
          </cell>
          <cell r="B37">
            <v>1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</row>
        <row r="38">
          <cell r="A38">
            <v>34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</row>
        <row r="39">
          <cell r="A39">
            <v>35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</row>
        <row r="40">
          <cell r="A40">
            <v>36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37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38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39</v>
          </cell>
          <cell r="B43">
            <v>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40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41</v>
          </cell>
          <cell r="B45">
            <v>1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42</v>
          </cell>
          <cell r="B46">
            <v>1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43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44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45</v>
          </cell>
          <cell r="B49">
            <v>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</row>
        <row r="50">
          <cell r="A50">
            <v>46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</row>
        <row r="51">
          <cell r="A51">
            <v>47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</row>
        <row r="52">
          <cell r="A52">
            <v>48</v>
          </cell>
          <cell r="B52">
            <v>1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</row>
        <row r="53">
          <cell r="A53">
            <v>49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</row>
        <row r="54">
          <cell r="A54">
            <v>50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</row>
        <row r="55">
          <cell r="A55">
            <v>51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</row>
        <row r="56">
          <cell r="A56">
            <v>52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</row>
        <row r="57">
          <cell r="A57">
            <v>53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</row>
        <row r="58">
          <cell r="A58">
            <v>54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</row>
        <row r="59">
          <cell r="A59">
            <v>55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</row>
        <row r="60">
          <cell r="A60">
            <v>56</v>
          </cell>
          <cell r="B60">
            <v>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</row>
        <row r="61">
          <cell r="A61">
            <v>57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</row>
        <row r="62">
          <cell r="A62">
            <v>58</v>
          </cell>
          <cell r="B62">
            <v>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</row>
        <row r="63">
          <cell r="A63">
            <v>59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</row>
        <row r="64">
          <cell r="A64">
            <v>60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</row>
        <row r="65">
          <cell r="A65">
            <v>61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</row>
        <row r="66">
          <cell r="A66">
            <v>62</v>
          </cell>
          <cell r="B66">
            <v>1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</row>
        <row r="67">
          <cell r="A67">
            <v>63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</row>
        <row r="68">
          <cell r="A68">
            <v>64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</row>
        <row r="69">
          <cell r="A69">
            <v>65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</row>
        <row r="70">
          <cell r="A70">
            <v>66</v>
          </cell>
          <cell r="B70">
            <v>1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</row>
        <row r="71">
          <cell r="A71">
            <v>67</v>
          </cell>
          <cell r="B71">
            <v>1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</row>
        <row r="72">
          <cell r="A72">
            <v>68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</row>
        <row r="73">
          <cell r="A73">
            <v>69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</row>
        <row r="74">
          <cell r="A74">
            <v>70</v>
          </cell>
          <cell r="B74">
            <v>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71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72</v>
          </cell>
          <cell r="B76">
            <v>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</row>
        <row r="77">
          <cell r="A77">
            <v>73</v>
          </cell>
          <cell r="B77">
            <v>1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</row>
        <row r="78">
          <cell r="A78">
            <v>74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>
            <v>75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</row>
        <row r="80">
          <cell r="A80">
            <v>76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</row>
        <row r="81">
          <cell r="A81">
            <v>77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</row>
        <row r="82">
          <cell r="A82">
            <v>78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>
            <v>79</v>
          </cell>
          <cell r="B83">
            <v>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</row>
        <row r="84">
          <cell r="A84">
            <v>80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</row>
      </sheetData>
      <sheetData sheetId="5">
        <row r="2">
          <cell r="C2" t="str">
            <v>装备</v>
          </cell>
        </row>
        <row r="3">
          <cell r="C3" t="str">
            <v>装备ID</v>
          </cell>
          <cell r="D3" t="str">
            <v>品质</v>
          </cell>
          <cell r="E3" t="str">
            <v>部位</v>
          </cell>
          <cell r="F3" t="str">
            <v>等级</v>
          </cell>
          <cell r="G3" t="str">
            <v>属性估值</v>
          </cell>
        </row>
        <row r="4">
          <cell r="C4" t="str">
            <v>500</v>
          </cell>
          <cell r="D4">
            <v>0</v>
          </cell>
          <cell r="E4" t="str">
            <v>武器</v>
          </cell>
          <cell r="F4">
            <v>5</v>
          </cell>
          <cell r="G4">
            <v>16.599081639928706</v>
          </cell>
        </row>
        <row r="5">
          <cell r="C5" t="str">
            <v>501</v>
          </cell>
          <cell r="D5">
            <v>0</v>
          </cell>
          <cell r="E5" t="str">
            <v>衣服</v>
          </cell>
          <cell r="F5">
            <v>5</v>
          </cell>
          <cell r="G5">
            <v>14.569636415687212</v>
          </cell>
        </row>
        <row r="6">
          <cell r="C6" t="str">
            <v>502</v>
          </cell>
          <cell r="D6">
            <v>0</v>
          </cell>
          <cell r="E6" t="str">
            <v>裤子</v>
          </cell>
          <cell r="F6">
            <v>5</v>
          </cell>
          <cell r="G6">
            <v>5.2122187059503178</v>
          </cell>
        </row>
        <row r="7">
          <cell r="C7" t="str">
            <v>505</v>
          </cell>
          <cell r="D7">
            <v>0</v>
          </cell>
          <cell r="E7" t="str">
            <v>鞋子</v>
          </cell>
          <cell r="F7">
            <v>5</v>
          </cell>
          <cell r="G7">
            <v>6.677519452253911</v>
          </cell>
        </row>
        <row r="8">
          <cell r="C8" t="str">
            <v>504</v>
          </cell>
          <cell r="D8">
            <v>0</v>
          </cell>
          <cell r="E8" t="str">
            <v>腰带</v>
          </cell>
          <cell r="F8">
            <v>5</v>
          </cell>
          <cell r="G8">
            <v>4.8025194522539119</v>
          </cell>
        </row>
        <row r="9">
          <cell r="C9" t="str">
            <v>503</v>
          </cell>
          <cell r="D9">
            <v>0</v>
          </cell>
          <cell r="E9" t="str">
            <v>项链</v>
          </cell>
          <cell r="F9">
            <v>5</v>
          </cell>
          <cell r="G9">
            <v>10.289971657754013</v>
          </cell>
        </row>
        <row r="10">
          <cell r="C10" t="str">
            <v>510</v>
          </cell>
          <cell r="D10">
            <v>1</v>
          </cell>
          <cell r="E10" t="str">
            <v>武器</v>
          </cell>
          <cell r="F10">
            <v>5</v>
          </cell>
          <cell r="G10">
            <v>27.271223842473059</v>
          </cell>
        </row>
        <row r="11">
          <cell r="C11" t="str">
            <v>511</v>
          </cell>
          <cell r="D11">
            <v>1</v>
          </cell>
          <cell r="E11" t="str">
            <v>衣服</v>
          </cell>
          <cell r="F11">
            <v>5</v>
          </cell>
          <cell r="G11">
            <v>23.526385910626644</v>
          </cell>
        </row>
        <row r="12">
          <cell r="C12" t="str">
            <v>512</v>
          </cell>
          <cell r="D12">
            <v>1</v>
          </cell>
          <cell r="E12" t="str">
            <v>裤子</v>
          </cell>
          <cell r="F12">
            <v>5</v>
          </cell>
          <cell r="G12">
            <v>8.6681045762457778</v>
          </cell>
        </row>
        <row r="13">
          <cell r="C13" t="str">
            <v>515</v>
          </cell>
          <cell r="D13">
            <v>1</v>
          </cell>
          <cell r="E13" t="str">
            <v>鞋子</v>
          </cell>
          <cell r="F13">
            <v>5</v>
          </cell>
          <cell r="G13">
            <v>11.042635776579273</v>
          </cell>
        </row>
        <row r="14">
          <cell r="C14" t="str">
            <v>514</v>
          </cell>
          <cell r="D14">
            <v>1</v>
          </cell>
          <cell r="E14" t="str">
            <v>腰带</v>
          </cell>
          <cell r="F14">
            <v>5</v>
          </cell>
          <cell r="G14">
            <v>8.8834588928300544</v>
          </cell>
        </row>
        <row r="15">
          <cell r="C15" t="str">
            <v>513</v>
          </cell>
          <cell r="D15">
            <v>1</v>
          </cell>
          <cell r="E15" t="str">
            <v>项链</v>
          </cell>
          <cell r="F15">
            <v>5</v>
          </cell>
          <cell r="G15">
            <v>16.5572540855615</v>
          </cell>
        </row>
        <row r="16">
          <cell r="C16" t="str">
            <v>1510</v>
          </cell>
          <cell r="D16">
            <v>1</v>
          </cell>
          <cell r="E16" t="str">
            <v>武器</v>
          </cell>
          <cell r="F16">
            <v>15</v>
          </cell>
          <cell r="G16">
            <v>54.542447684946119</v>
          </cell>
        </row>
        <row r="17">
          <cell r="C17" t="str">
            <v>1511</v>
          </cell>
          <cell r="D17">
            <v>1</v>
          </cell>
          <cell r="E17" t="str">
            <v>衣服</v>
          </cell>
          <cell r="F17">
            <v>15</v>
          </cell>
          <cell r="G17">
            <v>47.052771821253287</v>
          </cell>
        </row>
        <row r="18">
          <cell r="C18" t="str">
            <v>1512</v>
          </cell>
          <cell r="D18">
            <v>1</v>
          </cell>
          <cell r="E18" t="str">
            <v>裤子</v>
          </cell>
          <cell r="F18">
            <v>15</v>
          </cell>
          <cell r="G18">
            <v>17.336209152491556</v>
          </cell>
        </row>
        <row r="19">
          <cell r="C19" t="str">
            <v>1515</v>
          </cell>
          <cell r="D19">
            <v>1</v>
          </cell>
          <cell r="E19" t="str">
            <v>鞋子</v>
          </cell>
          <cell r="F19">
            <v>15</v>
          </cell>
          <cell r="G19">
            <v>22.085271553158545</v>
          </cell>
        </row>
        <row r="20">
          <cell r="C20" t="str">
            <v>1514</v>
          </cell>
          <cell r="D20">
            <v>1</v>
          </cell>
          <cell r="E20" t="str">
            <v>腰带</v>
          </cell>
          <cell r="F20">
            <v>15</v>
          </cell>
          <cell r="G20">
            <v>17.766917785660109</v>
          </cell>
        </row>
        <row r="21">
          <cell r="C21" t="str">
            <v>1513</v>
          </cell>
          <cell r="D21">
            <v>1</v>
          </cell>
          <cell r="E21" t="str">
            <v>项链</v>
          </cell>
          <cell r="F21">
            <v>15</v>
          </cell>
          <cell r="G21">
            <v>33.114508171122999</v>
          </cell>
        </row>
        <row r="22">
          <cell r="C22" t="str">
            <v>1520</v>
          </cell>
          <cell r="D22">
            <v>2</v>
          </cell>
          <cell r="E22" t="str">
            <v>武器</v>
          </cell>
          <cell r="F22">
            <v>15</v>
          </cell>
          <cell r="G22">
            <v>78.44478193951754</v>
          </cell>
        </row>
        <row r="23">
          <cell r="C23" t="str">
            <v>1521</v>
          </cell>
          <cell r="D23">
            <v>2</v>
          </cell>
          <cell r="E23" t="str">
            <v>衣服</v>
          </cell>
          <cell r="F23">
            <v>15</v>
          </cell>
          <cell r="G23">
            <v>66.481629457733803</v>
          </cell>
        </row>
        <row r="24">
          <cell r="C24" t="str">
            <v>1522</v>
          </cell>
          <cell r="D24">
            <v>2</v>
          </cell>
          <cell r="E24" t="str">
            <v>裤子</v>
          </cell>
          <cell r="F24">
            <v>15</v>
          </cell>
          <cell r="G24">
            <v>25.23747283105687</v>
          </cell>
        </row>
        <row r="25">
          <cell r="C25" t="str">
            <v>1525</v>
          </cell>
          <cell r="D25">
            <v>2</v>
          </cell>
          <cell r="E25" t="str">
            <v>鞋子</v>
          </cell>
          <cell r="F25">
            <v>15</v>
          </cell>
          <cell r="G25">
            <v>31.972386208936598</v>
          </cell>
        </row>
        <row r="26">
          <cell r="C26" t="str">
            <v>1524</v>
          </cell>
          <cell r="D26">
            <v>2</v>
          </cell>
          <cell r="E26" t="str">
            <v>腰带</v>
          </cell>
          <cell r="F26">
            <v>15</v>
          </cell>
          <cell r="G26">
            <v>28.434641991718891</v>
          </cell>
        </row>
        <row r="27">
          <cell r="C27" t="str">
            <v>1523</v>
          </cell>
          <cell r="D27">
            <v>2</v>
          </cell>
          <cell r="E27" t="str">
            <v>项链</v>
          </cell>
          <cell r="F27">
            <v>15</v>
          </cell>
          <cell r="G27">
            <v>46.615269814616767</v>
          </cell>
        </row>
        <row r="28">
          <cell r="C28" t="str">
            <v>3010</v>
          </cell>
          <cell r="D28">
            <v>1</v>
          </cell>
          <cell r="E28" t="str">
            <v>武器</v>
          </cell>
          <cell r="F28">
            <v>30</v>
          </cell>
          <cell r="G28">
            <v>109.08489536989224</v>
          </cell>
        </row>
        <row r="29">
          <cell r="C29" t="str">
            <v>3011</v>
          </cell>
          <cell r="D29">
            <v>1</v>
          </cell>
          <cell r="E29" t="str">
            <v>衣服</v>
          </cell>
          <cell r="F29">
            <v>30</v>
          </cell>
          <cell r="G29">
            <v>94.105543642506575</v>
          </cell>
        </row>
        <row r="30">
          <cell r="C30" t="str">
            <v>3012</v>
          </cell>
          <cell r="D30">
            <v>1</v>
          </cell>
          <cell r="E30" t="str">
            <v>裤子</v>
          </cell>
          <cell r="F30">
            <v>30</v>
          </cell>
          <cell r="G30">
            <v>34.672418304983111</v>
          </cell>
        </row>
        <row r="31">
          <cell r="C31" t="str">
            <v>3015</v>
          </cell>
          <cell r="D31">
            <v>1</v>
          </cell>
          <cell r="E31" t="str">
            <v>鞋子</v>
          </cell>
          <cell r="F31">
            <v>30</v>
          </cell>
          <cell r="G31">
            <v>44.170543106317091</v>
          </cell>
        </row>
        <row r="32">
          <cell r="C32" t="str">
            <v>3014</v>
          </cell>
          <cell r="D32">
            <v>1</v>
          </cell>
          <cell r="E32" t="str">
            <v>腰带</v>
          </cell>
          <cell r="F32">
            <v>30</v>
          </cell>
          <cell r="G32">
            <v>35.533835571320218</v>
          </cell>
        </row>
        <row r="33">
          <cell r="C33" t="str">
            <v>3013</v>
          </cell>
          <cell r="D33">
            <v>1</v>
          </cell>
          <cell r="E33" t="str">
            <v>项链</v>
          </cell>
          <cell r="F33">
            <v>30</v>
          </cell>
          <cell r="G33">
            <v>66.229016342245998</v>
          </cell>
        </row>
        <row r="34">
          <cell r="C34" t="str">
            <v>3020</v>
          </cell>
          <cell r="D34">
            <v>2</v>
          </cell>
          <cell r="E34" t="str">
            <v>武器</v>
          </cell>
          <cell r="F34">
            <v>30</v>
          </cell>
          <cell r="G34">
            <v>156.88956387903508</v>
          </cell>
        </row>
        <row r="35">
          <cell r="C35" t="str">
            <v>3021</v>
          </cell>
          <cell r="D35">
            <v>2</v>
          </cell>
          <cell r="E35" t="str">
            <v>衣服</v>
          </cell>
          <cell r="F35">
            <v>30</v>
          </cell>
          <cell r="G35">
            <v>132.96325891546761</v>
          </cell>
        </row>
        <row r="36">
          <cell r="C36" t="str">
            <v>3022</v>
          </cell>
          <cell r="D36">
            <v>2</v>
          </cell>
          <cell r="E36" t="str">
            <v>裤子</v>
          </cell>
          <cell r="F36">
            <v>30</v>
          </cell>
          <cell r="G36">
            <v>50.47494566211374</v>
          </cell>
        </row>
        <row r="37">
          <cell r="C37" t="str">
            <v>3025</v>
          </cell>
          <cell r="D37">
            <v>2</v>
          </cell>
          <cell r="E37" t="str">
            <v>鞋子</v>
          </cell>
          <cell r="F37">
            <v>30</v>
          </cell>
          <cell r="G37">
            <v>63.944772417873196</v>
          </cell>
        </row>
        <row r="38">
          <cell r="C38" t="str">
            <v>3024</v>
          </cell>
          <cell r="D38">
            <v>2</v>
          </cell>
          <cell r="E38" t="str">
            <v>腰带</v>
          </cell>
          <cell r="F38">
            <v>30</v>
          </cell>
          <cell r="G38">
            <v>56.869283983437782</v>
          </cell>
        </row>
        <row r="39">
          <cell r="C39" t="str">
            <v>3023</v>
          </cell>
          <cell r="D39">
            <v>2</v>
          </cell>
          <cell r="E39" t="str">
            <v>项链</v>
          </cell>
          <cell r="F39">
            <v>30</v>
          </cell>
          <cell r="G39">
            <v>93.230539629233533</v>
          </cell>
        </row>
        <row r="40">
          <cell r="C40" t="str">
            <v>3030</v>
          </cell>
          <cell r="D40">
            <v>3</v>
          </cell>
          <cell r="E40" t="str">
            <v>武器</v>
          </cell>
          <cell r="F40">
            <v>30</v>
          </cell>
          <cell r="G40">
            <v>204.27730487383371</v>
          </cell>
        </row>
        <row r="41">
          <cell r="C41" t="str">
            <v>3031</v>
          </cell>
          <cell r="D41">
            <v>3</v>
          </cell>
          <cell r="E41" t="str">
            <v>衣服</v>
          </cell>
          <cell r="F41">
            <v>30</v>
          </cell>
          <cell r="G41">
            <v>169.99514600973615</v>
          </cell>
        </row>
        <row r="42">
          <cell r="C42" t="str">
            <v>3032</v>
          </cell>
          <cell r="D42">
            <v>3</v>
          </cell>
          <cell r="E42" t="str">
            <v>裤子</v>
          </cell>
          <cell r="F42">
            <v>30</v>
          </cell>
          <cell r="G42">
            <v>66.519050659876356</v>
          </cell>
        </row>
        <row r="43">
          <cell r="C43" t="str">
            <v>3035</v>
          </cell>
          <cell r="D43">
            <v>3</v>
          </cell>
          <cell r="E43" t="str">
            <v>鞋子</v>
          </cell>
          <cell r="F43">
            <v>30</v>
          </cell>
          <cell r="G43">
            <v>83.806925926266004</v>
          </cell>
        </row>
        <row r="44">
          <cell r="C44" t="str">
            <v>3034</v>
          </cell>
          <cell r="D44">
            <v>3</v>
          </cell>
          <cell r="E44" t="str">
            <v>腰带</v>
          </cell>
          <cell r="F44">
            <v>30</v>
          </cell>
          <cell r="G44">
            <v>81.615583227950395</v>
          </cell>
        </row>
        <row r="45">
          <cell r="C45" t="str">
            <v>3033</v>
          </cell>
          <cell r="D45">
            <v>3</v>
          </cell>
          <cell r="E45" t="str">
            <v>项链</v>
          </cell>
          <cell r="F45">
            <v>30</v>
          </cell>
          <cell r="G45">
            <v>118.734465939394</v>
          </cell>
        </row>
        <row r="46">
          <cell r="C46" t="str">
            <v>3040</v>
          </cell>
          <cell r="D46">
            <v>4</v>
          </cell>
          <cell r="E46" t="str">
            <v>武器</v>
          </cell>
          <cell r="F46">
            <v>30</v>
          </cell>
          <cell r="G46">
            <v>239.28392224217919</v>
          </cell>
        </row>
        <row r="47">
          <cell r="C47" t="str">
            <v>3041</v>
          </cell>
          <cell r="D47">
            <v>4</v>
          </cell>
          <cell r="E47" t="str">
            <v>衣服</v>
          </cell>
          <cell r="F47">
            <v>30</v>
          </cell>
          <cell r="G47">
            <v>195.42971897648789</v>
          </cell>
        </row>
        <row r="48">
          <cell r="C48" t="str">
            <v>3042</v>
          </cell>
          <cell r="D48">
            <v>4</v>
          </cell>
          <cell r="E48" t="str">
            <v>裤子</v>
          </cell>
          <cell r="F48">
            <v>30</v>
          </cell>
          <cell r="G48">
            <v>78.861650760258101</v>
          </cell>
        </row>
        <row r="49">
          <cell r="C49" t="str">
            <v>3045</v>
          </cell>
          <cell r="D49">
            <v>4</v>
          </cell>
          <cell r="E49" t="str">
            <v>鞋子</v>
          </cell>
          <cell r="F49">
            <v>30</v>
          </cell>
          <cell r="G49">
            <v>98.816193934757592</v>
          </cell>
        </row>
        <row r="50">
          <cell r="C50" t="str">
            <v>3044</v>
          </cell>
          <cell r="D50">
            <v>4</v>
          </cell>
          <cell r="E50" t="str">
            <v>腰带</v>
          </cell>
          <cell r="F50">
            <v>30</v>
          </cell>
          <cell r="G50">
            <v>104.54546029034094</v>
          </cell>
        </row>
        <row r="51">
          <cell r="C51" t="str">
            <v>3043</v>
          </cell>
          <cell r="D51">
            <v>4</v>
          </cell>
          <cell r="E51" t="str">
            <v>项链</v>
          </cell>
          <cell r="F51">
            <v>30</v>
          </cell>
          <cell r="G51">
            <v>135.94361454545458</v>
          </cell>
        </row>
        <row r="52">
          <cell r="C52" t="str">
            <v>4510</v>
          </cell>
          <cell r="D52">
            <v>1</v>
          </cell>
          <cell r="E52" t="str">
            <v>武器</v>
          </cell>
          <cell r="F52">
            <v>45</v>
          </cell>
          <cell r="G52">
            <v>218.16979073978447</v>
          </cell>
        </row>
        <row r="53">
          <cell r="C53" t="str">
            <v>4511</v>
          </cell>
          <cell r="D53">
            <v>1</v>
          </cell>
          <cell r="E53" t="str">
            <v>衣服</v>
          </cell>
          <cell r="F53">
            <v>45</v>
          </cell>
          <cell r="G53">
            <v>188.21108728501315</v>
          </cell>
        </row>
        <row r="54">
          <cell r="C54" t="str">
            <v>4512</v>
          </cell>
          <cell r="D54">
            <v>1</v>
          </cell>
          <cell r="E54" t="str">
            <v>裤子</v>
          </cell>
          <cell r="F54">
            <v>45</v>
          </cell>
          <cell r="G54">
            <v>69.344836609966222</v>
          </cell>
        </row>
        <row r="55">
          <cell r="C55" t="str">
            <v>4515</v>
          </cell>
          <cell r="D55">
            <v>1</v>
          </cell>
          <cell r="E55" t="str">
            <v>鞋子</v>
          </cell>
          <cell r="F55">
            <v>45</v>
          </cell>
          <cell r="G55">
            <v>88.341086212634181</v>
          </cell>
        </row>
        <row r="56">
          <cell r="C56" t="str">
            <v>4514</v>
          </cell>
          <cell r="D56">
            <v>1</v>
          </cell>
          <cell r="E56" t="str">
            <v>腰带</v>
          </cell>
          <cell r="F56">
            <v>45</v>
          </cell>
          <cell r="G56">
            <v>71.067671142640435</v>
          </cell>
        </row>
        <row r="57">
          <cell r="C57" t="str">
            <v>4513</v>
          </cell>
          <cell r="D57">
            <v>1</v>
          </cell>
          <cell r="E57" t="str">
            <v>项链</v>
          </cell>
          <cell r="F57">
            <v>45</v>
          </cell>
          <cell r="G57">
            <v>132.458032684492</v>
          </cell>
        </row>
        <row r="58">
          <cell r="C58" t="str">
            <v>4520</v>
          </cell>
          <cell r="D58">
            <v>2</v>
          </cell>
          <cell r="E58" t="str">
            <v>武器</v>
          </cell>
          <cell r="F58">
            <v>45</v>
          </cell>
          <cell r="G58">
            <v>313.77912775807016</v>
          </cell>
        </row>
        <row r="59">
          <cell r="C59" t="str">
            <v>4521</v>
          </cell>
          <cell r="D59">
            <v>2</v>
          </cell>
          <cell r="E59" t="str">
            <v>衣服</v>
          </cell>
          <cell r="F59">
            <v>45</v>
          </cell>
          <cell r="G59">
            <v>265.92651783093521</v>
          </cell>
        </row>
        <row r="60">
          <cell r="C60" t="str">
            <v>4522</v>
          </cell>
          <cell r="D60">
            <v>2</v>
          </cell>
          <cell r="E60" t="str">
            <v>裤子</v>
          </cell>
          <cell r="F60">
            <v>45</v>
          </cell>
          <cell r="G60">
            <v>100.94989132422748</v>
          </cell>
        </row>
        <row r="61">
          <cell r="C61" t="str">
            <v>4525</v>
          </cell>
          <cell r="D61">
            <v>2</v>
          </cell>
          <cell r="E61" t="str">
            <v>鞋子</v>
          </cell>
          <cell r="F61">
            <v>45</v>
          </cell>
          <cell r="G61">
            <v>127.88954483574639</v>
          </cell>
        </row>
        <row r="62">
          <cell r="C62" t="str">
            <v>4524</v>
          </cell>
          <cell r="D62">
            <v>2</v>
          </cell>
          <cell r="E62" t="str">
            <v>腰带</v>
          </cell>
          <cell r="F62">
            <v>45</v>
          </cell>
          <cell r="G62">
            <v>113.73856796687556</v>
          </cell>
        </row>
        <row r="63">
          <cell r="C63" t="str">
            <v>4523</v>
          </cell>
          <cell r="D63">
            <v>2</v>
          </cell>
          <cell r="E63" t="str">
            <v>项链</v>
          </cell>
          <cell r="F63">
            <v>45</v>
          </cell>
          <cell r="G63">
            <v>186.46107925846707</v>
          </cell>
        </row>
        <row r="64">
          <cell r="C64" t="str">
            <v>4530</v>
          </cell>
          <cell r="D64">
            <v>3</v>
          </cell>
          <cell r="E64" t="str">
            <v>武器</v>
          </cell>
          <cell r="F64">
            <v>45</v>
          </cell>
          <cell r="G64">
            <v>408.55460974766743</v>
          </cell>
        </row>
        <row r="65">
          <cell r="C65" t="str">
            <v>4531</v>
          </cell>
          <cell r="D65">
            <v>3</v>
          </cell>
          <cell r="E65" t="str">
            <v>衣服</v>
          </cell>
          <cell r="F65">
            <v>45</v>
          </cell>
          <cell r="G65">
            <v>339.99029201947229</v>
          </cell>
        </row>
        <row r="66">
          <cell r="C66" t="str">
            <v>4532</v>
          </cell>
          <cell r="D66">
            <v>3</v>
          </cell>
          <cell r="E66" t="str">
            <v>裤子</v>
          </cell>
          <cell r="F66">
            <v>45</v>
          </cell>
          <cell r="G66">
            <v>133.03810131975271</v>
          </cell>
        </row>
        <row r="67">
          <cell r="C67" t="str">
            <v>4535</v>
          </cell>
          <cell r="D67">
            <v>3</v>
          </cell>
          <cell r="E67" t="str">
            <v>鞋子</v>
          </cell>
          <cell r="F67">
            <v>45</v>
          </cell>
          <cell r="G67">
            <v>167.61385185253201</v>
          </cell>
        </row>
        <row r="68">
          <cell r="C68" t="str">
            <v>4534</v>
          </cell>
          <cell r="D68">
            <v>3</v>
          </cell>
          <cell r="E68" t="str">
            <v>腰带</v>
          </cell>
          <cell r="F68">
            <v>45</v>
          </cell>
          <cell r="G68">
            <v>163.23116645590079</v>
          </cell>
        </row>
        <row r="69">
          <cell r="C69" t="str">
            <v>4533</v>
          </cell>
          <cell r="D69">
            <v>3</v>
          </cell>
          <cell r="E69" t="str">
            <v>项链</v>
          </cell>
          <cell r="F69">
            <v>45</v>
          </cell>
          <cell r="G69">
            <v>237.468931878788</v>
          </cell>
        </row>
        <row r="70">
          <cell r="C70" t="str">
            <v>4540</v>
          </cell>
          <cell r="D70">
            <v>4</v>
          </cell>
          <cell r="E70" t="str">
            <v>武器</v>
          </cell>
          <cell r="F70">
            <v>45</v>
          </cell>
          <cell r="G70">
            <v>478.56784448435837</v>
          </cell>
        </row>
        <row r="71">
          <cell r="C71" t="str">
            <v>4541</v>
          </cell>
          <cell r="D71">
            <v>4</v>
          </cell>
          <cell r="E71" t="str">
            <v>衣服</v>
          </cell>
          <cell r="F71">
            <v>45</v>
          </cell>
          <cell r="G71">
            <v>390.85943795297578</v>
          </cell>
        </row>
        <row r="72">
          <cell r="C72" t="str">
            <v>4542</v>
          </cell>
          <cell r="D72">
            <v>4</v>
          </cell>
          <cell r="E72" t="str">
            <v>裤子</v>
          </cell>
          <cell r="F72">
            <v>45</v>
          </cell>
          <cell r="G72">
            <v>157.7233015205162</v>
          </cell>
        </row>
        <row r="73">
          <cell r="C73" t="str">
            <v>4545</v>
          </cell>
          <cell r="D73">
            <v>4</v>
          </cell>
          <cell r="E73" t="str">
            <v>鞋子</v>
          </cell>
          <cell r="F73">
            <v>45</v>
          </cell>
          <cell r="G73">
            <v>197.63238786951518</v>
          </cell>
        </row>
        <row r="74">
          <cell r="C74" t="str">
            <v>4544</v>
          </cell>
          <cell r="D74">
            <v>4</v>
          </cell>
          <cell r="E74" t="str">
            <v>腰带</v>
          </cell>
          <cell r="F74">
            <v>45</v>
          </cell>
          <cell r="G74">
            <v>209.09092058068188</v>
          </cell>
        </row>
        <row r="75">
          <cell r="C75" t="str">
            <v>4543</v>
          </cell>
          <cell r="D75">
            <v>4</v>
          </cell>
          <cell r="E75" t="str">
            <v>项链</v>
          </cell>
          <cell r="F75">
            <v>45</v>
          </cell>
          <cell r="G75">
            <v>271.88722909090916</v>
          </cell>
        </row>
        <row r="76">
          <cell r="C76" t="str">
            <v>6010</v>
          </cell>
          <cell r="D76">
            <v>1</v>
          </cell>
          <cell r="E76" t="str">
            <v>武器</v>
          </cell>
          <cell r="F76">
            <v>60</v>
          </cell>
          <cell r="G76">
            <v>327.2546861096767</v>
          </cell>
        </row>
        <row r="77">
          <cell r="C77" t="str">
            <v>6011</v>
          </cell>
          <cell r="D77">
            <v>1</v>
          </cell>
          <cell r="E77" t="str">
            <v>衣服</v>
          </cell>
          <cell r="F77">
            <v>60</v>
          </cell>
          <cell r="G77">
            <v>282.31663092751972</v>
          </cell>
        </row>
        <row r="78">
          <cell r="C78" t="str">
            <v>6012</v>
          </cell>
          <cell r="D78">
            <v>1</v>
          </cell>
          <cell r="E78" t="str">
            <v>裤子</v>
          </cell>
          <cell r="F78">
            <v>60</v>
          </cell>
          <cell r="G78">
            <v>104.01725491494935</v>
          </cell>
        </row>
        <row r="79">
          <cell r="C79" t="str">
            <v>6015</v>
          </cell>
          <cell r="D79">
            <v>1</v>
          </cell>
          <cell r="E79" t="str">
            <v>鞋子</v>
          </cell>
          <cell r="F79">
            <v>60</v>
          </cell>
          <cell r="G79">
            <v>132.51162931895126</v>
          </cell>
        </row>
        <row r="80">
          <cell r="C80" t="str">
            <v>6014</v>
          </cell>
          <cell r="D80">
            <v>1</v>
          </cell>
          <cell r="E80" t="str">
            <v>腰带</v>
          </cell>
          <cell r="F80">
            <v>60</v>
          </cell>
          <cell r="G80">
            <v>106.60150671396066</v>
          </cell>
        </row>
        <row r="81">
          <cell r="C81" t="str">
            <v>6013</v>
          </cell>
          <cell r="D81">
            <v>1</v>
          </cell>
          <cell r="E81" t="str">
            <v>项链</v>
          </cell>
          <cell r="F81">
            <v>60</v>
          </cell>
          <cell r="G81">
            <v>198.68704902673798</v>
          </cell>
        </row>
        <row r="82">
          <cell r="C82" t="str">
            <v>6020</v>
          </cell>
          <cell r="D82">
            <v>2</v>
          </cell>
          <cell r="E82" t="str">
            <v>武器</v>
          </cell>
          <cell r="F82">
            <v>60</v>
          </cell>
          <cell r="G82">
            <v>470.66869163710521</v>
          </cell>
        </row>
        <row r="83">
          <cell r="C83" t="str">
            <v>6021</v>
          </cell>
          <cell r="D83">
            <v>2</v>
          </cell>
          <cell r="E83" t="str">
            <v>衣服</v>
          </cell>
          <cell r="F83">
            <v>60</v>
          </cell>
          <cell r="G83">
            <v>398.88977674640279</v>
          </cell>
        </row>
        <row r="84">
          <cell r="C84" t="str">
            <v>6022</v>
          </cell>
          <cell r="D84">
            <v>2</v>
          </cell>
          <cell r="E84" t="str">
            <v>裤子</v>
          </cell>
          <cell r="F84">
            <v>60</v>
          </cell>
          <cell r="G84">
            <v>151.42483698634121</v>
          </cell>
        </row>
        <row r="85">
          <cell r="C85" t="str">
            <v>6025</v>
          </cell>
          <cell r="D85">
            <v>2</v>
          </cell>
          <cell r="E85" t="str">
            <v>鞋子</v>
          </cell>
          <cell r="F85">
            <v>60</v>
          </cell>
          <cell r="G85">
            <v>191.83431725361959</v>
          </cell>
        </row>
        <row r="86">
          <cell r="C86" t="str">
            <v>6024</v>
          </cell>
          <cell r="D86">
            <v>2</v>
          </cell>
          <cell r="E86" t="str">
            <v>腰带</v>
          </cell>
          <cell r="F86">
            <v>60</v>
          </cell>
          <cell r="G86">
            <v>170.60785195031335</v>
          </cell>
        </row>
        <row r="87">
          <cell r="C87" t="str">
            <v>6023</v>
          </cell>
          <cell r="D87">
            <v>2</v>
          </cell>
          <cell r="E87" t="str">
            <v>项链</v>
          </cell>
          <cell r="F87">
            <v>60</v>
          </cell>
          <cell r="G87">
            <v>279.6916188877006</v>
          </cell>
        </row>
        <row r="88">
          <cell r="C88" t="str">
            <v>6030</v>
          </cell>
          <cell r="D88">
            <v>3</v>
          </cell>
          <cell r="E88" t="str">
            <v>武器</v>
          </cell>
          <cell r="F88">
            <v>60</v>
          </cell>
          <cell r="G88">
            <v>612.83191462150103</v>
          </cell>
        </row>
        <row r="89">
          <cell r="C89" t="str">
            <v>6031</v>
          </cell>
          <cell r="D89">
            <v>3</v>
          </cell>
          <cell r="E89" t="str">
            <v>衣服</v>
          </cell>
          <cell r="F89">
            <v>60</v>
          </cell>
          <cell r="G89">
            <v>509.98543802920847</v>
          </cell>
        </row>
        <row r="90">
          <cell r="C90" t="str">
            <v>6032</v>
          </cell>
          <cell r="D90">
            <v>3</v>
          </cell>
          <cell r="E90" t="str">
            <v>裤子</v>
          </cell>
          <cell r="F90">
            <v>60</v>
          </cell>
          <cell r="G90">
            <v>199.55715197962905</v>
          </cell>
        </row>
        <row r="91">
          <cell r="C91" t="str">
            <v>6035</v>
          </cell>
          <cell r="D91">
            <v>3</v>
          </cell>
          <cell r="E91" t="str">
            <v>鞋子</v>
          </cell>
          <cell r="F91">
            <v>60</v>
          </cell>
          <cell r="G91">
            <v>251.42077777879794</v>
          </cell>
        </row>
        <row r="92">
          <cell r="C92" t="str">
            <v>6034</v>
          </cell>
          <cell r="D92">
            <v>3</v>
          </cell>
          <cell r="E92" t="str">
            <v>腰带</v>
          </cell>
          <cell r="F92">
            <v>60</v>
          </cell>
          <cell r="G92">
            <v>244.8467496838511</v>
          </cell>
        </row>
        <row r="93">
          <cell r="C93" t="str">
            <v>6033</v>
          </cell>
          <cell r="D93">
            <v>3</v>
          </cell>
          <cell r="E93" t="str">
            <v>项链</v>
          </cell>
          <cell r="F93">
            <v>60</v>
          </cell>
          <cell r="G93">
            <v>356.20339781818188</v>
          </cell>
        </row>
      </sheetData>
      <sheetData sheetId="6"/>
      <sheetData sheetId="7">
        <row r="3">
          <cell r="C3" t="str">
            <v>等级</v>
          </cell>
          <cell r="D3" t="str">
            <v>时间评估</v>
          </cell>
          <cell r="E3" t="str">
            <v>经验</v>
          </cell>
          <cell r="F3" t="str">
            <v>设计停留时间</v>
          </cell>
          <cell r="G3" t="str">
            <v>每级停留时间</v>
          </cell>
        </row>
        <row r="4">
          <cell r="C4">
            <v>1</v>
          </cell>
          <cell r="D4">
            <v>198.13663151891618</v>
          </cell>
          <cell r="E4">
            <v>200</v>
          </cell>
          <cell r="F4">
            <v>3.3333333333333333E-2</v>
          </cell>
          <cell r="G4">
            <v>2.0018004583053545E-2</v>
          </cell>
        </row>
        <row r="5">
          <cell r="C5">
            <v>2</v>
          </cell>
          <cell r="D5">
            <v>218.10069305368208</v>
          </cell>
          <cell r="E5">
            <v>203</v>
          </cell>
          <cell r="F5">
            <v>3.3333333333333333E-2</v>
          </cell>
          <cell r="G5">
            <v>2.0147851361693975E-2</v>
          </cell>
        </row>
        <row r="6">
          <cell r="C6">
            <v>3</v>
          </cell>
          <cell r="D6">
            <v>240.07631474220921</v>
          </cell>
          <cell r="E6">
            <v>206</v>
          </cell>
          <cell r="F6">
            <v>3.3333333333333333E-2</v>
          </cell>
          <cell r="G6">
            <v>2.0511872948988649E-2</v>
          </cell>
        </row>
        <row r="7">
          <cell r="C7">
            <v>4</v>
          </cell>
          <cell r="D7">
            <v>264.26617950275812</v>
          </cell>
          <cell r="E7">
            <v>214</v>
          </cell>
          <cell r="F7">
            <v>3.3333333333333333E-2</v>
          </cell>
          <cell r="G7">
            <v>2.1243846049801791E-2</v>
          </cell>
        </row>
        <row r="8">
          <cell r="C8">
            <v>5</v>
          </cell>
          <cell r="D8">
            <v>290.89339239472082</v>
          </cell>
          <cell r="E8">
            <v>226</v>
          </cell>
          <cell r="F8">
            <v>3.3333333333333333E-2</v>
          </cell>
          <cell r="G8">
            <v>2.2488991460794517E-2</v>
          </cell>
        </row>
        <row r="9">
          <cell r="C9">
            <v>6</v>
          </cell>
          <cell r="D9">
            <v>320.20353833444614</v>
          </cell>
          <cell r="E9">
            <v>245</v>
          </cell>
          <cell r="F9">
            <v>3.3333333333333333E-2</v>
          </cell>
          <cell r="G9">
            <v>2.44039740704248E-2</v>
          </cell>
        </row>
        <row r="10">
          <cell r="C10">
            <v>7</v>
          </cell>
          <cell r="D10">
            <v>352.46694714458505</v>
          </cell>
          <cell r="E10">
            <v>273</v>
          </cell>
          <cell r="F10">
            <v>3.3333333333333333E-2</v>
          </cell>
          <cell r="G10">
            <v>2.7156902858947497E-2</v>
          </cell>
        </row>
        <row r="11">
          <cell r="C11">
            <v>8</v>
          </cell>
          <cell r="D11">
            <v>387.9811868276887</v>
          </cell>
          <cell r="E11">
            <v>311</v>
          </cell>
          <cell r="F11">
            <v>3.3333333333333333E-2</v>
          </cell>
          <cell r="G11">
            <v>3.0927330898414339E-2</v>
          </cell>
        </row>
        <row r="12">
          <cell r="C12">
            <v>9</v>
          </cell>
          <cell r="D12">
            <v>427.07380805971962</v>
          </cell>
          <cell r="E12">
            <v>361</v>
          </cell>
          <cell r="F12">
            <v>3.3333333333333333E-2</v>
          </cell>
          <cell r="G12">
            <v>3.590625535267393E-2</v>
          </cell>
        </row>
        <row r="13">
          <cell r="C13">
            <v>10</v>
          </cell>
          <cell r="D13">
            <v>470.1053652161612</v>
          </cell>
          <cell r="E13">
            <v>426</v>
          </cell>
          <cell r="F13">
            <v>3.3333333333333333E-2</v>
          </cell>
          <cell r="G13">
            <v>4.2296117477371761E-2</v>
          </cell>
        </row>
        <row r="14">
          <cell r="C14">
            <v>11</v>
          </cell>
          <cell r="D14">
            <v>517.47274179388921</v>
          </cell>
          <cell r="E14">
            <v>507</v>
          </cell>
          <cell r="F14">
            <v>3.3333333333333333E-2</v>
          </cell>
          <cell r="G14">
            <v>5.0310802619950169E-2</v>
          </cell>
        </row>
        <row r="15">
          <cell r="C15">
            <v>12</v>
          </cell>
          <cell r="D15">
            <v>569.61281089943952</v>
          </cell>
          <cell r="E15">
            <v>606</v>
          </cell>
          <cell r="F15">
            <v>3.3333333333333333E-2</v>
          </cell>
          <cell r="G15">
            <v>6.0175640219648399E-2</v>
          </cell>
        </row>
        <row r="16">
          <cell r="C16">
            <v>13</v>
          </cell>
          <cell r="D16">
            <v>627.00646456464619</v>
          </cell>
          <cell r="E16">
            <v>727</v>
          </cell>
          <cell r="F16">
            <v>3.3333333333333333E-2</v>
          </cell>
          <cell r="G16">
            <v>7.2127403807502544E-2</v>
          </cell>
        </row>
        <row r="17">
          <cell r="C17">
            <v>14</v>
          </cell>
          <cell r="D17">
            <v>690.18304905235391</v>
          </cell>
          <cell r="E17">
            <v>871</v>
          </cell>
          <cell r="F17">
            <v>3.3333333333333333E-2</v>
          </cell>
          <cell r="G17">
            <v>8.6414311006345598E-2</v>
          </cell>
        </row>
        <row r="18">
          <cell r="C18">
            <v>15</v>
          </cell>
          <cell r="D18">
            <v>759.7252470593794</v>
          </cell>
          <cell r="E18">
            <v>1041</v>
          </cell>
          <cell r="F18">
            <v>3.3333333333333333E-2</v>
          </cell>
          <cell r="G18">
            <v>0.10329602353080741</v>
          </cell>
        </row>
        <row r="19">
          <cell r="C19">
            <v>16</v>
          </cell>
          <cell r="D19">
            <v>836.27445184567694</v>
          </cell>
          <cell r="E19">
            <v>1240</v>
          </cell>
          <cell r="F19">
            <v>3.3333333333333333E-2</v>
          </cell>
          <cell r="G19">
            <v>0.12304364718731473</v>
          </cell>
        </row>
        <row r="20">
          <cell r="C20">
            <v>17</v>
          </cell>
          <cell r="D20">
            <v>920.5366828557253</v>
          </cell>
          <cell r="E20">
            <v>1471</v>
          </cell>
          <cell r="F20">
            <v>3.3333333333333333E-2</v>
          </cell>
          <cell r="G20">
            <v>0.14593973187409112</v>
          </cell>
        </row>
        <row r="21">
          <cell r="C21">
            <v>18</v>
          </cell>
          <cell r="D21">
            <v>1013.2890973923903</v>
          </cell>
          <cell r="E21">
            <v>1736</v>
          </cell>
          <cell r="F21">
            <v>3.3333333333333333E-2</v>
          </cell>
          <cell r="G21">
            <v>0.17227827158115711</v>
          </cell>
        </row>
        <row r="22">
          <cell r="C22">
            <v>19</v>
          </cell>
          <cell r="D22">
            <v>1115.3871584009514</v>
          </cell>
          <cell r="E22">
            <v>2039</v>
          </cell>
          <cell r="F22">
            <v>3.3333333333333333E-2</v>
          </cell>
          <cell r="G22">
            <v>0.20236470439033</v>
          </cell>
        </row>
        <row r="23">
          <cell r="C23">
            <v>20</v>
          </cell>
          <cell r="D23">
            <v>1227.7725244723349</v>
          </cell>
          <cell r="E23">
            <v>2384</v>
          </cell>
          <cell r="F23">
            <v>3.3333333333333333E-2</v>
          </cell>
          <cell r="G23">
            <v>0.23651591247522405</v>
          </cell>
        </row>
        <row r="24">
          <cell r="C24">
            <v>21</v>
          </cell>
          <cell r="D24">
            <v>1351.4817348356919</v>
          </cell>
          <cell r="E24">
            <v>2772</v>
          </cell>
          <cell r="F24">
            <v>3.3333333333333333E-2</v>
          </cell>
          <cell r="G24">
            <v>0.27506022210125036</v>
          </cell>
        </row>
        <row r="25">
          <cell r="C25">
            <v>22</v>
          </cell>
          <cell r="D25">
            <v>1487.6557694426954</v>
          </cell>
          <cell r="E25">
            <v>3208</v>
          </cell>
          <cell r="F25">
            <v>3.3333333333333333E-2</v>
          </cell>
          <cell r="G25">
            <v>0.31833740362561697</v>
          </cell>
        </row>
        <row r="26">
          <cell r="C26">
            <v>23</v>
          </cell>
          <cell r="D26">
            <v>1637.550572316984</v>
          </cell>
          <cell r="E26">
            <v>3696</v>
          </cell>
          <cell r="F26">
            <v>3.3333333333333333E-2</v>
          </cell>
          <cell r="G26">
            <v>0.36669867149732865</v>
          </cell>
        </row>
        <row r="27">
          <cell r="C27">
            <v>24</v>
          </cell>
          <cell r="D27">
            <v>1802.5486352264479</v>
          </cell>
          <cell r="E27">
            <v>4238</v>
          </cell>
          <cell r="F27">
            <v>3.3333333333333333E-2</v>
          </cell>
          <cell r="G27">
            <v>0.42050668425718718</v>
          </cell>
        </row>
        <row r="28">
          <cell r="C28">
            <v>25</v>
          </cell>
          <cell r="D28">
            <v>1984.1717485154882</v>
          </cell>
          <cell r="E28">
            <v>4839</v>
          </cell>
          <cell r="F28">
            <v>3.3333333333333333E-2</v>
          </cell>
          <cell r="G28">
            <v>0.48013554453779117</v>
          </cell>
        </row>
        <row r="29">
          <cell r="C29">
            <v>26</v>
          </cell>
          <cell r="D29">
            <v>2184.0950366992051</v>
          </cell>
          <cell r="E29">
            <v>5503</v>
          </cell>
          <cell r="F29">
            <v>3.3333333333333333E-2</v>
          </cell>
          <cell r="G29">
            <v>0.54597079906353607</v>
          </cell>
        </row>
        <row r="30">
          <cell r="C30">
            <v>27</v>
          </cell>
          <cell r="D30">
            <v>2404.1624082709127</v>
          </cell>
          <cell r="E30">
            <v>6233</v>
          </cell>
          <cell r="F30">
            <v>3.3333333333333333E-2</v>
          </cell>
          <cell r="G30">
            <v>0.61840943865061426</v>
          </cell>
        </row>
        <row r="31">
          <cell r="C31">
            <v>28</v>
          </cell>
          <cell r="D31">
            <v>2646.4035622177998</v>
          </cell>
          <cell r="E31">
            <v>7034</v>
          </cell>
          <cell r="F31">
            <v>3.3333333333333333E-2</v>
          </cell>
          <cell r="G31">
            <v>0.69785989820701477</v>
          </cell>
        </row>
        <row r="32">
          <cell r="C32">
            <v>29</v>
          </cell>
          <cell r="D32">
            <v>2913.0527080971974</v>
          </cell>
          <cell r="E32">
            <v>7910</v>
          </cell>
          <cell r="F32">
            <v>3.3333333333333333E-2</v>
          </cell>
          <cell r="G32">
            <v>0.78474205673252406</v>
          </cell>
        </row>
        <row r="33">
          <cell r="C33">
            <v>30</v>
          </cell>
          <cell r="D33">
            <v>3206.5691723301957</v>
          </cell>
          <cell r="E33">
            <v>8865</v>
          </cell>
          <cell r="F33">
            <v>1</v>
          </cell>
          <cell r="G33">
            <v>0.87948723731872502</v>
          </cell>
        </row>
        <row r="34">
          <cell r="C34">
            <v>31</v>
          </cell>
          <cell r="D34">
            <v>3529.6600807661334</v>
          </cell>
          <cell r="E34">
            <v>9903</v>
          </cell>
          <cell r="G34">
            <v>0.98253820714899731</v>
          </cell>
        </row>
        <row r="35">
          <cell r="C35">
            <v>32</v>
          </cell>
          <cell r="D35">
            <v>3885.3053267210421</v>
          </cell>
          <cell r="E35">
            <v>11031</v>
          </cell>
          <cell r="G35">
            <v>1.0943491774985179</v>
          </cell>
        </row>
        <row r="36">
          <cell r="C36">
            <v>33</v>
          </cell>
          <cell r="D36">
            <v>4276.7850547722746</v>
          </cell>
          <cell r="E36">
            <v>12251</v>
          </cell>
          <cell r="G36">
            <v>1.21538580373426</v>
          </cell>
        </row>
        <row r="37">
          <cell r="C37">
            <v>34</v>
          </cell>
          <cell r="D37">
            <v>4707.7099137945679</v>
          </cell>
          <cell r="E37">
            <v>13568</v>
          </cell>
          <cell r="G37">
            <v>1.3461251853149947</v>
          </cell>
        </row>
        <row r="38">
          <cell r="C38">
            <v>35</v>
          </cell>
          <cell r="D38">
            <v>5182.054358263681</v>
          </cell>
          <cell r="E38">
            <v>14989</v>
          </cell>
          <cell r="F38">
            <v>2</v>
          </cell>
          <cell r="G38">
            <v>1.4870558657912887</v>
          </cell>
        </row>
        <row r="39">
          <cell r="C39">
            <v>36</v>
          </cell>
          <cell r="D39">
            <v>5704.1933049682493</v>
          </cell>
          <cell r="E39">
            <v>16517</v>
          </cell>
          <cell r="G39">
            <v>1.6386778328055067</v>
          </cell>
        </row>
        <row r="40">
          <cell r="C40">
            <v>37</v>
          </cell>
          <cell r="D40">
            <v>6278.9424832175719</v>
          </cell>
          <cell r="E40">
            <v>18159</v>
          </cell>
          <cell r="G40">
            <v>1.8015025180918096</v>
          </cell>
        </row>
        <row r="41">
          <cell r="C41">
            <v>38</v>
          </cell>
          <cell r="D41">
            <v>6911.602850698604</v>
          </cell>
          <cell r="E41">
            <v>19918</v>
          </cell>
          <cell r="F41">
            <v>3</v>
          </cell>
          <cell r="G41">
            <v>1.9760527974761555</v>
          </cell>
        </row>
        <row r="42">
          <cell r="C42">
            <v>39</v>
          </cell>
          <cell r="D42">
            <v>7608.0094846331131</v>
          </cell>
          <cell r="E42">
            <v>21801</v>
          </cell>
          <cell r="G42">
            <v>2.1628629908762993</v>
          </cell>
        </row>
        <row r="43">
          <cell r="C43">
            <v>40</v>
          </cell>
          <cell r="D43">
            <v>8374.5853991620552</v>
          </cell>
          <cell r="E43">
            <v>23813</v>
          </cell>
          <cell r="G43">
            <v>2.3624788623017925</v>
          </cell>
        </row>
        <row r="44">
          <cell r="C44">
            <v>41</v>
          </cell>
          <cell r="D44">
            <v>9218.400785319267</v>
          </cell>
          <cell r="E44">
            <v>25960</v>
          </cell>
          <cell r="F44">
            <v>4</v>
          </cell>
          <cell r="G44">
            <v>2.5754576198539838</v>
          </cell>
        </row>
        <row r="45">
          <cell r="C45">
            <v>42</v>
          </cell>
          <cell r="D45">
            <v>10147.238219969398</v>
          </cell>
          <cell r="E45">
            <v>28247</v>
          </cell>
          <cell r="G45">
            <v>2.8023679157260188</v>
          </cell>
        </row>
        <row r="46">
          <cell r="C46">
            <v>43</v>
          </cell>
          <cell r="D46">
            <v>11169.664445137445</v>
          </cell>
          <cell r="E46">
            <v>30681</v>
          </cell>
          <cell r="G46">
            <v>3.0437898462028397</v>
          </cell>
        </row>
        <row r="47">
          <cell r="C47">
            <v>44</v>
          </cell>
          <cell r="D47">
            <v>12295.109379756323</v>
          </cell>
          <cell r="E47">
            <v>33267</v>
          </cell>
          <cell r="F47">
            <v>5</v>
          </cell>
          <cell r="G47">
            <v>3.3003149516611856</v>
          </cell>
        </row>
        <row r="48">
          <cell r="C48">
            <v>45</v>
          </cell>
          <cell r="D48">
            <v>13533.953092564159</v>
          </cell>
          <cell r="E48">
            <v>36011</v>
          </cell>
          <cell r="G48">
            <v>3.5725462165695934</v>
          </cell>
        </row>
        <row r="49">
          <cell r="C49">
            <v>46</v>
          </cell>
          <cell r="D49">
            <v>14897.62153830934</v>
          </cell>
          <cell r="E49">
            <v>38919</v>
          </cell>
          <cell r="F49">
            <v>6</v>
          </cell>
          <cell r="G49">
            <v>3.8610980694883947</v>
          </cell>
        </row>
        <row r="50">
          <cell r="C50">
            <v>47</v>
          </cell>
          <cell r="D50">
            <v>16398.691940245932</v>
          </cell>
          <cell r="E50">
            <v>41999</v>
          </cell>
          <cell r="F50">
            <v>7</v>
          </cell>
          <cell r="G50">
            <v>4.166596383069721</v>
          </cell>
        </row>
        <row r="51">
          <cell r="C51">
            <v>48</v>
          </cell>
          <cell r="D51">
            <v>18051.008790870721</v>
          </cell>
          <cell r="E51">
            <v>45255</v>
          </cell>
          <cell r="F51">
            <v>8</v>
          </cell>
          <cell r="G51">
            <v>4.4896784740574978</v>
          </cell>
        </row>
        <row r="52">
          <cell r="C52">
            <v>49</v>
          </cell>
          <cell r="D52">
            <v>19869.811540785922</v>
          </cell>
          <cell r="E52">
            <v>48696</v>
          </cell>
          <cell r="G52">
            <v>4.8309931032874491</v>
          </cell>
        </row>
        <row r="53">
          <cell r="C53">
            <v>50</v>
          </cell>
          <cell r="D53">
            <v>21871.875153372275</v>
          </cell>
          <cell r="E53">
            <v>52327</v>
          </cell>
          <cell r="G53">
            <v>5.1912004756870953</v>
          </cell>
        </row>
        <row r="54">
          <cell r="C54">
            <v>51</v>
          </cell>
          <cell r="D54">
            <v>24075.664821619233</v>
          </cell>
          <cell r="E54">
            <v>56155</v>
          </cell>
          <cell r="G54">
            <v>5.5709722402757533</v>
          </cell>
        </row>
        <row r="55">
          <cell r="C55">
            <v>52</v>
          </cell>
          <cell r="D55">
            <v>26501.506274078351</v>
          </cell>
          <cell r="E55">
            <v>60187</v>
          </cell>
          <cell r="G55">
            <v>5.970991490164538</v>
          </cell>
        </row>
        <row r="56">
          <cell r="C56">
            <v>53</v>
          </cell>
          <cell r="D56">
            <v>29171.773240685048</v>
          </cell>
          <cell r="E56">
            <v>64430</v>
          </cell>
          <cell r="G56">
            <v>6.391952762556361</v>
          </cell>
        </row>
        <row r="57">
          <cell r="C57">
            <v>54</v>
          </cell>
          <cell r="D57">
            <v>32111.093807461075</v>
          </cell>
          <cell r="E57">
            <v>68892</v>
          </cell>
          <cell r="G57">
            <v>6.8345620387459292</v>
          </cell>
        </row>
        <row r="58">
          <cell r="C58">
            <v>55</v>
          </cell>
          <cell r="D58">
            <v>35346.577563323714</v>
          </cell>
          <cell r="E58">
            <v>73579</v>
          </cell>
          <cell r="G58">
            <v>7.2995367441197478</v>
          </cell>
        </row>
        <row r="59">
          <cell r="C59">
            <v>56</v>
          </cell>
          <cell r="D59">
            <v>38908.065633994789</v>
          </cell>
          <cell r="E59">
            <v>78499</v>
          </cell>
          <cell r="G59">
            <v>7.7876057481561185</v>
          </cell>
        </row>
        <row r="60">
          <cell r="C60">
            <v>57</v>
          </cell>
          <cell r="D60">
            <v>42828.405909092406</v>
          </cell>
          <cell r="E60">
            <v>83659</v>
          </cell>
          <cell r="G60">
            <v>8.2995093644251412</v>
          </cell>
        </row>
        <row r="61">
          <cell r="C61">
            <v>58</v>
          </cell>
          <cell r="D61">
            <v>47143.756000846748</v>
          </cell>
          <cell r="E61">
            <v>89066</v>
          </cell>
          <cell r="G61">
            <v>8.8359993505887076</v>
          </cell>
        </row>
        <row r="62">
          <cell r="C62">
            <v>59</v>
          </cell>
          <cell r="D62">
            <v>51893.916728652563</v>
          </cell>
          <cell r="E62">
            <v>94730</v>
          </cell>
          <cell r="G62">
            <v>9.3978389084005158</v>
          </cell>
        </row>
        <row r="63">
          <cell r="C63">
            <v>60</v>
          </cell>
          <cell r="D63">
            <v>57122.699205213081</v>
          </cell>
          <cell r="E63">
            <v>100656</v>
          </cell>
          <cell r="G63">
            <v>9.9858026837060496</v>
          </cell>
        </row>
        <row r="64">
          <cell r="C64">
            <v>61</v>
          </cell>
          <cell r="D64">
            <v>62878.328909939963</v>
          </cell>
          <cell r="E64">
            <v>106854</v>
          </cell>
          <cell r="G64">
            <v>10.600676766442598</v>
          </cell>
        </row>
        <row r="65">
          <cell r="C65">
            <v>62</v>
          </cell>
          <cell r="D65">
            <v>69213.890476411048</v>
          </cell>
          <cell r="E65">
            <v>113332</v>
          </cell>
          <cell r="G65">
            <v>11.243258690639244</v>
          </cell>
        </row>
        <row r="66">
          <cell r="C66">
            <v>63</v>
          </cell>
          <cell r="D66">
            <v>76187.817296196008</v>
          </cell>
          <cell r="E66">
            <v>120096</v>
          </cell>
          <cell r="G66">
            <v>11.914357434416866</v>
          </cell>
        </row>
        <row r="67">
          <cell r="C67">
            <v>64</v>
          </cell>
          <cell r="D67">
            <v>83864.430454705012</v>
          </cell>
          <cell r="E67">
            <v>127157</v>
          </cell>
          <cell r="G67">
            <v>12.614793419988143</v>
          </cell>
        </row>
        <row r="68">
          <cell r="C68">
            <v>65</v>
          </cell>
          <cell r="D68">
            <v>92314.531969709235</v>
          </cell>
          <cell r="E68">
            <v>134521</v>
          </cell>
          <cell r="G68">
            <v>13.345398513657546</v>
          </cell>
        </row>
        <row r="69">
          <cell r="C69">
            <v>66</v>
          </cell>
          <cell r="D69">
            <v>101616.05780401938</v>
          </cell>
          <cell r="E69">
            <v>142198</v>
          </cell>
          <cell r="G69">
            <v>14.107016025821345</v>
          </cell>
        </row>
        <row r="70">
          <cell r="C70">
            <v>67</v>
          </cell>
          <cell r="D70">
            <v>111854.79667511044</v>
          </cell>
          <cell r="E70">
            <v>150197</v>
          </cell>
          <cell r="G70">
            <v>14.900500710967611</v>
          </cell>
        </row>
        <row r="71">
          <cell r="C71">
            <v>68</v>
          </cell>
          <cell r="D71">
            <v>123125.18129133142</v>
          </cell>
          <cell r="E71">
            <v>158525</v>
          </cell>
          <cell r="G71">
            <v>15.726718767676207</v>
          </cell>
        </row>
        <row r="72">
          <cell r="C72">
            <v>69</v>
          </cell>
          <cell r="D72">
            <v>135531.15931233493</v>
          </cell>
          <cell r="E72">
            <v>167192</v>
          </cell>
          <cell r="G72">
            <v>16.586547838618792</v>
          </cell>
        </row>
        <row r="73">
          <cell r="C73">
            <v>70</v>
          </cell>
          <cell r="D73">
            <v>149187.15206666451</v>
          </cell>
          <cell r="E73">
            <v>176207</v>
          </cell>
          <cell r="G73">
            <v>17.480877010558824</v>
          </cell>
        </row>
        <row r="74">
          <cell r="C74">
            <v>71</v>
          </cell>
          <cell r="D74">
            <v>164219.10986882905</v>
          </cell>
          <cell r="E74">
            <v>185578</v>
          </cell>
          <cell r="G74">
            <v>18.41060681435156</v>
          </cell>
        </row>
        <row r="75">
          <cell r="C75">
            <v>72</v>
          </cell>
          <cell r="D75">
            <v>180765.67366913668</v>
          </cell>
          <cell r="E75">
            <v>195316</v>
          </cell>
          <cell r="G75">
            <v>19.376649224944053</v>
          </cell>
        </row>
        <row r="76">
          <cell r="C76">
            <v>73</v>
          </cell>
          <cell r="D76">
            <v>198979.45375027994</v>
          </cell>
          <cell r="E76">
            <v>205429</v>
          </cell>
          <cell r="G76">
            <v>20.379927661375149</v>
          </cell>
        </row>
        <row r="77">
          <cell r="C77">
            <v>74</v>
          </cell>
          <cell r="D77">
            <v>219028.43726419137</v>
          </cell>
          <cell r="E77">
            <v>215927</v>
          </cell>
          <cell r="G77">
            <v>21.421376986775492</v>
          </cell>
        </row>
        <row r="78">
          <cell r="C78">
            <v>75</v>
          </cell>
          <cell r="D78">
            <v>241097.53759099526</v>
          </cell>
          <cell r="E78">
            <v>226819</v>
          </cell>
          <cell r="G78">
            <v>22.501943508367528</v>
          </cell>
        </row>
        <row r="79">
          <cell r="C79">
            <v>76</v>
          </cell>
          <cell r="D79">
            <v>265390.29980991711</v>
          </cell>
          <cell r="E79">
            <v>238115</v>
          </cell>
          <cell r="G79">
            <v>23.622584977465493</v>
          </cell>
        </row>
        <row r="80">
          <cell r="C80">
            <v>77</v>
          </cell>
          <cell r="D80">
            <v>292130.77801184583</v>
          </cell>
          <cell r="E80">
            <v>249825</v>
          </cell>
          <cell r="G80">
            <v>24.784270589475426</v>
          </cell>
        </row>
        <row r="81">
          <cell r="C81">
            <v>78</v>
          </cell>
          <cell r="D81">
            <v>321565.60176815226</v>
          </cell>
          <cell r="E81">
            <v>261958</v>
          </cell>
          <cell r="G81">
            <v>25.987980983895159</v>
          </cell>
        </row>
        <row r="82">
          <cell r="C82">
            <v>79</v>
          </cell>
          <cell r="D82">
            <v>353966.25081497186</v>
          </cell>
          <cell r="E82">
            <v>274525</v>
          </cell>
          <cell r="G82">
            <v>27.234708244314319</v>
          </cell>
        </row>
        <row r="83">
          <cell r="C83">
            <v>80</v>
          </cell>
          <cell r="D83">
            <v>389631.55893254606</v>
          </cell>
          <cell r="E83">
            <v>287536</v>
          </cell>
          <cell r="G83">
            <v>28.525455898414339</v>
          </cell>
        </row>
        <row r="84">
          <cell r="C84">
            <v>81</v>
          </cell>
          <cell r="D84">
            <v>428890.47011310433</v>
          </cell>
          <cell r="E84">
            <v>301001</v>
          </cell>
          <cell r="G84">
            <v>29.861238917968436</v>
          </cell>
        </row>
        <row r="85">
          <cell r="C85">
            <v>82</v>
          </cell>
          <cell r="D85">
            <v>472105.0724376383</v>
          </cell>
          <cell r="E85">
            <v>314930</v>
          </cell>
          <cell r="G85">
            <v>31.243083718841635</v>
          </cell>
        </row>
        <row r="86">
          <cell r="C86">
            <v>83</v>
          </cell>
          <cell r="D86">
            <v>519673.93764326442</v>
          </cell>
          <cell r="E86">
            <v>329334</v>
          </cell>
          <cell r="G86">
            <v>32.672028160990749</v>
          </cell>
        </row>
        <row r="87">
          <cell r="C87">
            <v>84</v>
          </cell>
          <cell r="D87">
            <v>572035.7971822652</v>
          </cell>
          <cell r="E87">
            <v>344223</v>
          </cell>
          <cell r="G87">
            <v>34.1491215484644</v>
          </cell>
        </row>
        <row r="88">
          <cell r="C88">
            <v>85</v>
          </cell>
          <cell r="D88">
            <v>629673.58867739979</v>
          </cell>
          <cell r="E88">
            <v>359608</v>
          </cell>
          <cell r="G88">
            <v>35.67542462940299</v>
          </cell>
        </row>
        <row r="89">
          <cell r="C89">
            <v>86</v>
          </cell>
          <cell r="D89">
            <v>693118.91009426443</v>
          </cell>
          <cell r="E89">
            <v>375500</v>
          </cell>
          <cell r="G89">
            <v>37.252009596038732</v>
          </cell>
        </row>
        <row r="90">
          <cell r="C90">
            <v>87</v>
          </cell>
          <cell r="D90">
            <v>762956.92271188938</v>
          </cell>
          <cell r="E90">
            <v>391909</v>
          </cell>
          <cell r="G90">
            <v>38.879960084695632</v>
          </cell>
        </row>
        <row r="91">
          <cell r="C91">
            <v>88</v>
          </cell>
          <cell r="D91">
            <v>839831.74811206595</v>
          </cell>
          <cell r="E91">
            <v>408848</v>
          </cell>
          <cell r="G91">
            <v>40.560371175789484</v>
          </cell>
        </row>
        <row r="92">
          <cell r="C92">
            <v>89</v>
          </cell>
          <cell r="D92">
            <v>924452.40896426479</v>
          </cell>
          <cell r="E92">
            <v>426327</v>
          </cell>
          <cell r="G92">
            <v>42.2943493938279</v>
          </cell>
        </row>
        <row r="93">
          <cell r="C93">
            <v>90</v>
          </cell>
          <cell r="D93">
            <v>1017599.3683984831</v>
          </cell>
          <cell r="E93">
            <v>444356</v>
          </cell>
          <cell r="G93">
            <v>44.083012707410262</v>
          </cell>
        </row>
        <row r="94">
          <cell r="C94">
            <v>91</v>
          </cell>
          <cell r="D94">
            <v>1120131.7282791787</v>
          </cell>
          <cell r="E94">
            <v>462949</v>
          </cell>
          <cell r="G94">
            <v>45.927490529227768</v>
          </cell>
        </row>
        <row r="95">
          <cell r="C95">
            <v>92</v>
          </cell>
          <cell r="D95">
            <v>1232995.1527705467</v>
          </cell>
          <cell r="E95">
            <v>482115</v>
          </cell>
          <cell r="G95">
            <v>47.828923716063407</v>
          </cell>
        </row>
        <row r="96">
          <cell r="C96">
            <v>93</v>
          </cell>
          <cell r="D96">
            <v>1357230.5902728201</v>
          </cell>
          <cell r="E96">
            <v>501867</v>
          </cell>
          <cell r="G96">
            <v>49.788464568791966</v>
          </cell>
        </row>
        <row r="97">
          <cell r="C97">
            <v>94</v>
          </cell>
          <cell r="D97">
            <v>1493983.874172705</v>
          </cell>
          <cell r="E97">
            <v>522217</v>
          </cell>
          <cell r="G97">
            <v>51.807276832380033</v>
          </cell>
        </row>
        <row r="98">
          <cell r="C98">
            <v>95</v>
          </cell>
          <cell r="D98">
            <v>1644516.2909564453</v>
          </cell>
          <cell r="E98">
            <v>543176</v>
          </cell>
          <cell r="G98">
            <v>53.886535695885975</v>
          </cell>
        </row>
        <row r="99">
          <cell r="C99">
            <v>96</v>
          </cell>
          <cell r="D99">
            <v>1810216.2131560668</v>
          </cell>
          <cell r="E99">
            <v>564756</v>
          </cell>
          <cell r="G99">
            <v>56.027427792459982</v>
          </cell>
        </row>
        <row r="100">
          <cell r="C100">
            <v>97</v>
          </cell>
          <cell r="D100">
            <v>1992611.9044203938</v>
          </cell>
          <cell r="E100">
            <v>586970</v>
          </cell>
          <cell r="G100">
            <v>58.231151199344012</v>
          </cell>
        </row>
        <row r="101">
          <cell r="C101">
            <v>98</v>
          </cell>
          <cell r="D101">
            <v>2193385.6148130526</v>
          </cell>
          <cell r="E101">
            <v>609829</v>
          </cell>
          <cell r="G101">
            <v>60.498915437871858</v>
          </cell>
        </row>
        <row r="102">
          <cell r="C102">
            <v>99</v>
          </cell>
          <cell r="D102">
            <v>2414389.096339474</v>
          </cell>
          <cell r="E102">
            <v>633345</v>
          </cell>
          <cell r="G102">
            <v>62.831941473469065</v>
          </cell>
        </row>
        <row r="103">
          <cell r="C103">
            <v>100</v>
          </cell>
          <cell r="D103">
            <v>2657660.6818039082</v>
          </cell>
          <cell r="E103">
            <v>657533</v>
          </cell>
          <cell r="G103">
            <v>65.231461715653012</v>
          </cell>
        </row>
      </sheetData>
      <sheetData sheetId="8">
        <row r="2">
          <cell r="E2" t="str">
            <v>关卡总量</v>
          </cell>
          <cell r="F2">
            <v>48</v>
          </cell>
        </row>
        <row r="5">
          <cell r="C5" t="str">
            <v>总天数</v>
          </cell>
          <cell r="D5" t="str">
            <v>天数</v>
          </cell>
          <cell r="E5" t="str">
            <v>等级</v>
          </cell>
          <cell r="F5" t="str">
            <v>普通关卡</v>
          </cell>
          <cell r="G5" t="str">
            <v>精英关卡</v>
          </cell>
        </row>
        <row r="6">
          <cell r="A6">
            <v>57</v>
          </cell>
          <cell r="D6">
            <v>1.8345984399899647E-2</v>
          </cell>
          <cell r="E6">
            <v>1</v>
          </cell>
        </row>
        <row r="7">
          <cell r="C7">
            <v>3.8540493015981322E-2</v>
          </cell>
          <cell r="D7">
            <v>2.0194508616081675E-2</v>
          </cell>
          <cell r="E7">
            <v>2</v>
          </cell>
          <cell r="F7">
            <v>1</v>
          </cell>
        </row>
        <row r="8">
          <cell r="C8">
            <v>6.0769781418037738E-2</v>
          </cell>
          <cell r="D8">
            <v>2.2229288402056412E-2</v>
          </cell>
          <cell r="E8">
            <v>3</v>
          </cell>
          <cell r="F8">
            <v>2</v>
          </cell>
        </row>
        <row r="9">
          <cell r="C9">
            <v>8.5238872112737563E-2</v>
          </cell>
          <cell r="D9">
            <v>2.4469090694699824E-2</v>
          </cell>
          <cell r="E9">
            <v>4</v>
          </cell>
          <cell r="F9">
            <v>3</v>
          </cell>
        </row>
        <row r="10">
          <cell r="C10">
            <v>0.11217344548261912</v>
          </cell>
          <cell r="D10">
            <v>2.6934573369881559E-2</v>
          </cell>
          <cell r="E10">
            <v>5</v>
          </cell>
          <cell r="F10">
            <v>4</v>
          </cell>
        </row>
        <row r="11">
          <cell r="C11">
            <v>0.1418219212543271</v>
          </cell>
          <cell r="D11">
            <v>2.9648475771707979E-2</v>
          </cell>
          <cell r="E11">
            <v>6</v>
          </cell>
          <cell r="F11">
            <v>5</v>
          </cell>
        </row>
        <row r="12">
          <cell r="C12">
            <v>0.17445774969364053</v>
          </cell>
          <cell r="D12">
            <v>3.2635828439313432E-2</v>
          </cell>
          <cell r="E12">
            <v>7</v>
          </cell>
          <cell r="F12">
            <v>6</v>
          </cell>
        </row>
        <row r="13">
          <cell r="C13">
            <v>0.21038193365916727</v>
          </cell>
          <cell r="D13">
            <v>3.5924183965526733E-2</v>
          </cell>
          <cell r="E13">
            <v>8</v>
          </cell>
          <cell r="F13">
            <v>7</v>
          </cell>
        </row>
        <row r="14">
          <cell r="C14">
            <v>0.24992580477580797</v>
          </cell>
          <cell r="D14">
            <v>3.9543871116640705E-2</v>
          </cell>
          <cell r="E14">
            <v>9</v>
          </cell>
          <cell r="F14">
            <v>8</v>
          </cell>
        </row>
        <row r="15">
          <cell r="C15">
            <v>0.29345407933285994</v>
          </cell>
          <cell r="D15">
            <v>4.3528274557051966E-2</v>
          </cell>
          <cell r="E15">
            <v>10</v>
          </cell>
          <cell r="F15">
            <v>9</v>
          </cell>
        </row>
        <row r="16">
          <cell r="C16">
            <v>0.34136822209155337</v>
          </cell>
          <cell r="D16">
            <v>4.7914142758693441E-2</v>
          </cell>
          <cell r="E16">
            <v>11</v>
          </cell>
          <cell r="F16">
            <v>10</v>
          </cell>
        </row>
        <row r="17">
          <cell r="C17">
            <v>0.39411014902668667</v>
          </cell>
          <cell r="D17">
            <v>5.2741926935133292E-2</v>
          </cell>
          <cell r="E17">
            <v>12</v>
          </cell>
          <cell r="F17">
            <v>11</v>
          </cell>
        </row>
        <row r="18">
          <cell r="C18">
            <v>0.45216630315304279</v>
          </cell>
          <cell r="D18">
            <v>5.8056154126356126E-2</v>
          </cell>
          <cell r="E18">
            <v>13</v>
          </cell>
          <cell r="F18">
            <v>12</v>
          </cell>
          <cell r="G18">
            <v>1</v>
          </cell>
        </row>
        <row r="19">
          <cell r="C19">
            <v>0.51607214102826071</v>
          </cell>
          <cell r="D19">
            <v>6.3905837875217947E-2</v>
          </cell>
          <cell r="E19">
            <v>14</v>
          </cell>
          <cell r="F19">
            <v>13</v>
          </cell>
          <cell r="G19">
            <v>2</v>
          </cell>
        </row>
        <row r="20">
          <cell r="C20">
            <v>0.58641707131153653</v>
          </cell>
          <cell r="D20">
            <v>7.0344930283275861E-2</v>
          </cell>
          <cell r="E20">
            <v>15</v>
          </cell>
          <cell r="F20">
            <v>14</v>
          </cell>
          <cell r="G20">
            <v>3</v>
          </cell>
        </row>
        <row r="21">
          <cell r="C21">
            <v>0.66384989092687696</v>
          </cell>
          <cell r="D21">
            <v>7.7432819615340459E-2</v>
          </cell>
          <cell r="E21">
            <v>16</v>
          </cell>
          <cell r="F21">
            <v>15</v>
          </cell>
          <cell r="G21">
            <v>4</v>
          </cell>
        </row>
        <row r="22">
          <cell r="C22">
            <v>0.74908476896907372</v>
          </cell>
          <cell r="D22">
            <v>8.5234878042196774E-2</v>
          </cell>
          <cell r="E22">
            <v>17</v>
          </cell>
          <cell r="F22">
            <v>16</v>
          </cell>
          <cell r="G22">
            <v>5</v>
          </cell>
        </row>
        <row r="23">
          <cell r="C23">
            <v>0.84290783354244314</v>
          </cell>
          <cell r="D23">
            <v>9.3823064573369475E-2</v>
          </cell>
          <cell r="E23">
            <v>18</v>
          </cell>
          <cell r="F23">
            <v>17</v>
          </cell>
          <cell r="G23">
            <v>6</v>
          </cell>
        </row>
        <row r="24">
          <cell r="C24">
            <v>0.94618442228327204</v>
          </cell>
          <cell r="D24">
            <v>0.10327658874082885</v>
          </cell>
          <cell r="E24">
            <v>19</v>
          </cell>
          <cell r="F24">
            <v>18</v>
          </cell>
          <cell r="G24">
            <v>7</v>
          </cell>
        </row>
        <row r="25">
          <cell r="C25">
            <v>1.059867063438118</v>
          </cell>
          <cell r="D25">
            <v>0.11368264115484583</v>
          </cell>
          <cell r="E25">
            <v>20</v>
          </cell>
          <cell r="F25">
            <v>19</v>
          </cell>
          <cell r="G25">
            <v>8</v>
          </cell>
        </row>
        <row r="26">
          <cell r="C26">
            <v>1.1850042611080895</v>
          </cell>
          <cell r="D26">
            <v>0.12513719766997147</v>
          </cell>
          <cell r="E26">
            <v>21</v>
          </cell>
          <cell r="F26">
            <v>20</v>
          </cell>
          <cell r="G26">
            <v>9</v>
          </cell>
        </row>
        <row r="27">
          <cell r="C27">
            <v>1.3227501656861169</v>
          </cell>
          <cell r="D27">
            <v>0.13774590457802735</v>
          </cell>
          <cell r="E27">
            <v>22</v>
          </cell>
          <cell r="F27">
            <v>21</v>
          </cell>
          <cell r="G27">
            <v>10</v>
          </cell>
        </row>
        <row r="28">
          <cell r="C28">
            <v>1.4743752186784302</v>
          </cell>
          <cell r="D28">
            <v>0.15162505299231335</v>
          </cell>
          <cell r="E28">
            <v>23</v>
          </cell>
          <cell r="F28">
            <v>22</v>
          </cell>
          <cell r="G28">
            <v>11</v>
          </cell>
        </row>
        <row r="29">
          <cell r="C29">
            <v>1.6412778700882864</v>
          </cell>
          <cell r="D29">
            <v>0.16690265140985627</v>
          </cell>
          <cell r="E29">
            <v>24</v>
          </cell>
          <cell r="F29">
            <v>23</v>
          </cell>
          <cell r="G29">
            <v>12</v>
          </cell>
        </row>
        <row r="30">
          <cell r="C30">
            <v>1.8249974764323131</v>
          </cell>
          <cell r="D30">
            <v>0.1837196063440267</v>
          </cell>
          <cell r="E30">
            <v>25</v>
          </cell>
          <cell r="F30">
            <v>24</v>
          </cell>
          <cell r="G30">
            <v>13</v>
          </cell>
        </row>
        <row r="31">
          <cell r="C31">
            <v>2.0272284983489062</v>
          </cell>
          <cell r="D31">
            <v>0.20223102191659306</v>
          </cell>
          <cell r="E31">
            <v>26</v>
          </cell>
          <cell r="F31">
            <v>25</v>
          </cell>
          <cell r="G31">
            <v>14</v>
          </cell>
        </row>
        <row r="32">
          <cell r="C32">
            <v>2.2498361287443611</v>
          </cell>
          <cell r="D32">
            <v>0.22260763039545486</v>
          </cell>
          <cell r="E32">
            <v>27</v>
          </cell>
          <cell r="F32">
            <v>26</v>
          </cell>
          <cell r="G32">
            <v>15</v>
          </cell>
        </row>
        <row r="33">
          <cell r="C33">
            <v>2.4948734956163796</v>
          </cell>
          <cell r="D33">
            <v>0.24503736687201849</v>
          </cell>
          <cell r="E33">
            <v>28</v>
          </cell>
          <cell r="F33">
            <v>27</v>
          </cell>
          <cell r="G33">
            <v>16</v>
          </cell>
        </row>
        <row r="34">
          <cell r="C34">
            <v>2.7646005982179718</v>
          </cell>
          <cell r="D34">
            <v>0.26972710260159238</v>
          </cell>
          <cell r="E34">
            <v>29</v>
          </cell>
          <cell r="F34">
            <v>28</v>
          </cell>
          <cell r="G34">
            <v>17</v>
          </cell>
        </row>
        <row r="35">
          <cell r="B35">
            <v>1</v>
          </cell>
          <cell r="C35">
            <v>3.0615051512115086</v>
          </cell>
          <cell r="D35">
            <v>0.29690455299353663</v>
          </cell>
          <cell r="E35">
            <v>30</v>
          </cell>
          <cell r="F35">
            <v>29</v>
          </cell>
          <cell r="G35">
            <v>18</v>
          </cell>
        </row>
        <row r="36">
          <cell r="C36">
            <v>3.3883255290602246</v>
          </cell>
          <cell r="D36">
            <v>0.32682037784871604</v>
          </cell>
          <cell r="E36">
            <v>31</v>
          </cell>
          <cell r="F36">
            <v>30</v>
          </cell>
          <cell r="G36">
            <v>19</v>
          </cell>
        </row>
        <row r="37">
          <cell r="C37">
            <v>3.7480760222751357</v>
          </cell>
          <cell r="D37">
            <v>0.35975049321491137</v>
          </cell>
          <cell r="E37">
            <v>32</v>
          </cell>
          <cell r="F37">
            <v>31</v>
          </cell>
          <cell r="G37">
            <v>20</v>
          </cell>
        </row>
        <row r="38">
          <cell r="C38">
            <v>4.144074638457754</v>
          </cell>
          <cell r="D38">
            <v>0.39599861618261806</v>
          </cell>
          <cell r="E38">
            <v>33</v>
          </cell>
          <cell r="F38">
            <v>32</v>
          </cell>
          <cell r="G38">
            <v>21</v>
          </cell>
        </row>
        <row r="39">
          <cell r="C39">
            <v>4.5799737045498432</v>
          </cell>
          <cell r="D39">
            <v>0.43589906609208962</v>
          </cell>
          <cell r="E39">
            <v>34</v>
          </cell>
          <cell r="F39">
            <v>33</v>
          </cell>
          <cell r="G39">
            <v>22</v>
          </cell>
        </row>
        <row r="40">
          <cell r="C40">
            <v>5.0597935525372213</v>
          </cell>
          <cell r="D40">
            <v>0.47981984798737787</v>
          </cell>
          <cell r="E40">
            <v>35</v>
          </cell>
          <cell r="F40">
            <v>34</v>
          </cell>
          <cell r="G40">
            <v>23</v>
          </cell>
        </row>
        <row r="41">
          <cell r="B41">
            <v>2</v>
          </cell>
          <cell r="C41">
            <v>5.5879595992935407</v>
          </cell>
          <cell r="D41">
            <v>0.5281660467563194</v>
          </cell>
          <cell r="E41">
            <v>36</v>
          </cell>
          <cell r="F41">
            <v>35</v>
          </cell>
          <cell r="G41">
            <v>24</v>
          </cell>
        </row>
        <row r="42">
          <cell r="C42">
            <v>6.1693431625544273</v>
          </cell>
          <cell r="D42">
            <v>0.58138356326088625</v>
          </cell>
          <cell r="E42">
            <v>37</v>
          </cell>
          <cell r="F42">
            <v>36</v>
          </cell>
          <cell r="G42">
            <v>25</v>
          </cell>
        </row>
        <row r="43">
          <cell r="C43">
            <v>6.8093063894709651</v>
          </cell>
          <cell r="D43">
            <v>0.6399632269165374</v>
          </cell>
          <cell r="E43">
            <v>38</v>
          </cell>
          <cell r="F43">
            <v>37</v>
          </cell>
          <cell r="G43">
            <v>26</v>
          </cell>
        </row>
        <row r="44">
          <cell r="B44">
            <v>3</v>
          </cell>
          <cell r="C44">
            <v>7.5137517121221791</v>
          </cell>
          <cell r="D44">
            <v>0.70444532265121429</v>
          </cell>
          <cell r="E44">
            <v>39</v>
          </cell>
          <cell r="F44">
            <v>38</v>
          </cell>
          <cell r="G44">
            <v>27</v>
          </cell>
        </row>
        <row r="45">
          <cell r="C45">
            <v>8.289176286118666</v>
          </cell>
          <cell r="D45">
            <v>0.77542457399648657</v>
          </cell>
          <cell r="E45">
            <v>40</v>
          </cell>
          <cell r="F45">
            <v>39</v>
          </cell>
          <cell r="G45">
            <v>28</v>
          </cell>
        </row>
        <row r="46">
          <cell r="B46">
            <v>4</v>
          </cell>
          <cell r="C46">
            <v>9.1427319143889676</v>
          </cell>
          <cell r="D46">
            <v>0.85355562827030251</v>
          </cell>
          <cell r="E46">
            <v>41</v>
          </cell>
          <cell r="F46">
            <v>40</v>
          </cell>
          <cell r="G46">
            <v>29</v>
          </cell>
        </row>
        <row r="47">
          <cell r="C47">
            <v>10.082291008830579</v>
          </cell>
          <cell r="D47">
            <v>0.9395590944416109</v>
          </cell>
          <cell r="E47">
            <v>42</v>
          </cell>
          <cell r="F47">
            <v>41</v>
          </cell>
          <cell r="G47">
            <v>30</v>
          </cell>
        </row>
        <row r="48">
          <cell r="B48">
            <v>5</v>
          </cell>
          <cell r="C48">
            <v>11.116519198195157</v>
          </cell>
          <cell r="D48">
            <v>1.0342281893645782</v>
          </cell>
          <cell r="E48">
            <v>43</v>
          </cell>
          <cell r="F48">
            <v>42</v>
          </cell>
          <cell r="G48">
            <v>31</v>
          </cell>
        </row>
        <row r="49">
          <cell r="C49">
            <v>12.254955251876297</v>
          </cell>
          <cell r="D49">
            <v>1.1384360536811409</v>
          </cell>
          <cell r="E49">
            <v>44</v>
          </cell>
          <cell r="F49">
            <v>43</v>
          </cell>
          <cell r="G49">
            <v>32</v>
          </cell>
        </row>
        <row r="50">
          <cell r="B50">
            <v>6</v>
          </cell>
          <cell r="C50">
            <v>13.508099056743347</v>
          </cell>
          <cell r="D50">
            <v>1.2531438048670518</v>
          </cell>
          <cell r="E50">
            <v>45</v>
          </cell>
          <cell r="F50">
            <v>44</v>
          </cell>
          <cell r="G50">
            <v>33</v>
          </cell>
        </row>
        <row r="51">
          <cell r="B51">
            <v>7</v>
          </cell>
          <cell r="C51">
            <v>14.887508458438656</v>
          </cell>
          <cell r="D51">
            <v>1.3794094016953091</v>
          </cell>
          <cell r="E51">
            <v>46</v>
          </cell>
          <cell r="F51">
            <v>45</v>
          </cell>
          <cell r="G51">
            <v>34</v>
          </cell>
        </row>
        <row r="52">
          <cell r="B52">
            <v>8</v>
          </cell>
          <cell r="C52">
            <v>16.405905860313279</v>
          </cell>
          <cell r="D52">
            <v>1.5183974018746234</v>
          </cell>
          <cell r="E52">
            <v>47</v>
          </cell>
          <cell r="F52">
            <v>46</v>
          </cell>
          <cell r="G52">
            <v>35</v>
          </cell>
        </row>
        <row r="53">
          <cell r="B53">
            <v>9</v>
          </cell>
          <cell r="C53">
            <v>18.077295563171678</v>
          </cell>
          <cell r="D53">
            <v>1.6713897028584002</v>
          </cell>
          <cell r="E53">
            <v>48</v>
          </cell>
          <cell r="F53">
            <v>47</v>
          </cell>
          <cell r="G53">
            <v>36</v>
          </cell>
        </row>
        <row r="54">
          <cell r="C54">
            <v>19.917092928059262</v>
          </cell>
          <cell r="D54">
            <v>1.8397973648875856</v>
          </cell>
          <cell r="E54">
            <v>49</v>
          </cell>
          <cell r="F54">
            <v>48</v>
          </cell>
          <cell r="G54">
            <v>37</v>
          </cell>
        </row>
        <row r="55">
          <cell r="C55">
            <v>21.94226655337151</v>
          </cell>
          <cell r="D55">
            <v>2.0251736253122479</v>
          </cell>
          <cell r="E55">
            <v>50</v>
          </cell>
          <cell r="F55">
            <v>49</v>
          </cell>
          <cell r="G55">
            <v>38</v>
          </cell>
        </row>
        <row r="56">
          <cell r="C56">
            <v>24.171494777595512</v>
          </cell>
          <cell r="D56">
            <v>2.2292282242240029</v>
          </cell>
          <cell r="E56">
            <v>51</v>
          </cell>
          <cell r="F56">
            <v>50</v>
          </cell>
          <cell r="G56">
            <v>39</v>
          </cell>
        </row>
        <row r="57">
          <cell r="C57">
            <v>26.625337951121285</v>
          </cell>
          <cell r="D57">
            <v>2.4538431735257733</v>
          </cell>
          <cell r="E57">
            <v>52</v>
          </cell>
          <cell r="F57">
            <v>51</v>
          </cell>
          <cell r="G57">
            <v>40</v>
          </cell>
        </row>
        <row r="58">
          <cell r="C58">
            <v>29.326428065999529</v>
          </cell>
          <cell r="D58">
            <v>2.7010901148782449</v>
          </cell>
          <cell r="E58">
            <v>53</v>
          </cell>
          <cell r="F58">
            <v>52</v>
          </cell>
          <cell r="G58">
            <v>41</v>
          </cell>
        </row>
        <row r="59">
          <cell r="C59">
            <v>32.299677492616297</v>
          </cell>
          <cell r="D59">
            <v>2.9732494266167659</v>
          </cell>
          <cell r="E59">
            <v>54</v>
          </cell>
          <cell r="F59">
            <v>53</v>
          </cell>
          <cell r="G59">
            <v>42</v>
          </cell>
        </row>
        <row r="60">
          <cell r="C60">
            <v>35.572508748479606</v>
          </cell>
          <cell r="D60">
            <v>3.272831255863307</v>
          </cell>
          <cell r="E60">
            <v>55</v>
          </cell>
          <cell r="F60">
            <v>54</v>
          </cell>
          <cell r="G60">
            <v>43</v>
          </cell>
        </row>
        <row r="61">
          <cell r="C61">
            <v>39.17510741829394</v>
          </cell>
          <cell r="D61">
            <v>3.6025986698143324</v>
          </cell>
          <cell r="E61">
            <v>56</v>
          </cell>
          <cell r="F61">
            <v>55</v>
          </cell>
          <cell r="G61">
            <v>44</v>
          </cell>
        </row>
        <row r="62">
          <cell r="C62">
            <v>43.140700558024719</v>
          </cell>
          <cell r="D62">
            <v>3.9655931397307782</v>
          </cell>
          <cell r="E62">
            <v>57</v>
          </cell>
          <cell r="F62">
            <v>56</v>
          </cell>
          <cell r="G62">
            <v>45</v>
          </cell>
        </row>
        <row r="63">
          <cell r="C63">
            <v>47.505863150695717</v>
          </cell>
          <cell r="D63">
            <v>4.3651625926709956</v>
          </cell>
          <cell r="E63">
            <v>58</v>
          </cell>
          <cell r="F63">
            <v>57</v>
          </cell>
          <cell r="G63">
            <v>46</v>
          </cell>
        </row>
        <row r="64">
          <cell r="C64">
            <v>52.310855440385765</v>
          </cell>
          <cell r="D64">
            <v>4.8049922896900519</v>
          </cell>
          <cell r="E64">
            <v>59</v>
          </cell>
          <cell r="F64">
            <v>58</v>
          </cell>
          <cell r="G64">
            <v>47</v>
          </cell>
        </row>
        <row r="65">
          <cell r="C65">
            <v>57.599994255683271</v>
          </cell>
          <cell r="D65">
            <v>5.2891388152975081</v>
          </cell>
          <cell r="E65">
            <v>60</v>
          </cell>
          <cell r="F65">
            <v>59</v>
          </cell>
          <cell r="G65">
            <v>48</v>
          </cell>
        </row>
        <row r="66">
          <cell r="C66">
            <v>63.42206174734438</v>
          </cell>
          <cell r="D66">
            <v>5.8220674916611079</v>
          </cell>
          <cell r="E66">
            <v>61</v>
          </cell>
          <cell r="F66">
            <v>60</v>
          </cell>
          <cell r="G66">
            <v>49</v>
          </cell>
        </row>
        <row r="67">
          <cell r="C67">
            <v>69.830755309975032</v>
          </cell>
          <cell r="D67">
            <v>6.4086935626306527</v>
          </cell>
          <cell r="E67">
            <v>62</v>
          </cell>
          <cell r="F67">
            <v>61</v>
          </cell>
          <cell r="G67">
            <v>50</v>
          </cell>
        </row>
        <row r="68">
          <cell r="C68">
            <v>76.885182837400592</v>
          </cell>
          <cell r="D68">
            <v>7.0544275274255561</v>
          </cell>
          <cell r="E68">
            <v>63</v>
          </cell>
          <cell r="F68">
            <v>62</v>
          </cell>
          <cell r="G68">
            <v>51</v>
          </cell>
        </row>
        <row r="69">
          <cell r="C69">
            <v>84.650407879502907</v>
          </cell>
          <cell r="D69">
            <v>7.7652250421023155</v>
          </cell>
          <cell r="E69">
            <v>64</v>
          </cell>
          <cell r="F69">
            <v>63</v>
          </cell>
          <cell r="G69">
            <v>52</v>
          </cell>
        </row>
        <row r="70">
          <cell r="C70">
            <v>93.19804972855006</v>
          </cell>
          <cell r="D70">
            <v>8.5476418490471513</v>
          </cell>
          <cell r="E70">
            <v>65</v>
          </cell>
          <cell r="F70">
            <v>64</v>
          </cell>
          <cell r="G70">
            <v>53</v>
          </cell>
        </row>
        <row r="71">
          <cell r="C71">
            <v>102.60694396966296</v>
          </cell>
          <cell r="D71">
            <v>9.4088942411129057</v>
          </cell>
          <cell r="E71">
            <v>66</v>
          </cell>
          <cell r="F71">
            <v>65</v>
          </cell>
          <cell r="G71">
            <v>54</v>
          </cell>
        </row>
        <row r="72">
          <cell r="C72">
            <v>112.96386958772875</v>
          </cell>
          <cell r="D72">
            <v>10.356925618065782</v>
          </cell>
          <cell r="E72">
            <v>67</v>
          </cell>
          <cell r="F72">
            <v>66</v>
          </cell>
          <cell r="G72">
            <v>55</v>
          </cell>
        </row>
        <row r="73">
          <cell r="C73">
            <v>124.3643493369261</v>
          </cell>
          <cell r="D73">
            <v>11.400479749197352</v>
          </cell>
          <cell r="E73">
            <v>68</v>
          </cell>
          <cell r="F73">
            <v>67</v>
          </cell>
          <cell r="G73">
            <v>56</v>
          </cell>
        </row>
        <row r="74">
          <cell r="C74">
            <v>136.91353075473489</v>
          </cell>
          <cell r="D74">
            <v>12.549181417808791</v>
          </cell>
          <cell r="E74">
            <v>69</v>
          </cell>
          <cell r="F74">
            <v>68</v>
          </cell>
          <cell r="G74">
            <v>57</v>
          </cell>
        </row>
        <row r="75">
          <cell r="C75">
            <v>150.72715594609272</v>
          </cell>
          <cell r="D75">
            <v>13.813625191357827</v>
          </cell>
          <cell r="E75">
            <v>70</v>
          </cell>
          <cell r="F75">
            <v>69</v>
          </cell>
          <cell r="G75">
            <v>58</v>
          </cell>
        </row>
        <row r="76">
          <cell r="C76">
            <v>165.93262908209542</v>
          </cell>
          <cell r="D76">
            <v>15.20547313600269</v>
          </cell>
          <cell r="E76">
            <v>71</v>
          </cell>
          <cell r="F76">
            <v>70</v>
          </cell>
          <cell r="G76">
            <v>59</v>
          </cell>
        </row>
        <row r="77">
          <cell r="C77">
            <v>182.67019145886732</v>
          </cell>
          <cell r="D77">
            <v>16.737562376771915</v>
          </cell>
          <cell r="E77">
            <v>72</v>
          </cell>
          <cell r="F77">
            <v>71</v>
          </cell>
          <cell r="G77">
            <v>60</v>
          </cell>
        </row>
        <row r="78">
          <cell r="C78">
            <v>201.09421495426361</v>
          </cell>
          <cell r="D78">
            <v>18.424023495396291</v>
          </cell>
          <cell r="E78">
            <v>73</v>
          </cell>
          <cell r="F78">
            <v>72</v>
          </cell>
          <cell r="G78">
            <v>61</v>
          </cell>
        </row>
        <row r="79">
          <cell r="C79">
            <v>221.37462581205909</v>
          </cell>
          <cell r="D79">
            <v>20.280410857795498</v>
          </cell>
          <cell r="E79">
            <v>74</v>
          </cell>
          <cell r="G79">
            <v>62</v>
          </cell>
        </row>
        <row r="80">
          <cell r="C80">
            <v>243.6984718852994</v>
          </cell>
          <cell r="D80">
            <v>22.323846073240301</v>
          </cell>
          <cell r="E80">
            <v>75</v>
          </cell>
          <cell r="G80">
            <v>63</v>
          </cell>
        </row>
        <row r="81">
          <cell r="C81">
            <v>268.27164779362505</v>
          </cell>
          <cell r="D81">
            <v>24.573175908325663</v>
          </cell>
          <cell r="E81">
            <v>76</v>
          </cell>
          <cell r="G81">
            <v>64</v>
          </cell>
        </row>
        <row r="82">
          <cell r="C82">
            <v>295.320793905833</v>
          </cell>
          <cell r="D82">
            <v>27.049146112207946</v>
          </cell>
          <cell r="E82">
            <v>77</v>
          </cell>
          <cell r="G82">
            <v>65</v>
          </cell>
        </row>
        <row r="83">
          <cell r="C83">
            <v>325.09538666214337</v>
          </cell>
          <cell r="D83">
            <v>29.774592756310394</v>
          </cell>
          <cell r="E83">
            <v>78</v>
          </cell>
          <cell r="G83">
            <v>66</v>
          </cell>
        </row>
        <row r="84">
          <cell r="C84">
            <v>357.87003951538151</v>
          </cell>
          <cell r="D84">
            <v>32.77465285323813</v>
          </cell>
          <cell r="E84">
            <v>79</v>
          </cell>
          <cell r="G84">
            <v>67</v>
          </cell>
        </row>
        <row r="85">
          <cell r="C85">
            <v>393.94703571283947</v>
          </cell>
          <cell r="D85">
            <v>36.076996197457966</v>
          </cell>
          <cell r="E85">
            <v>80</v>
          </cell>
          <cell r="G85">
            <v>68</v>
          </cell>
        </row>
        <row r="86">
          <cell r="C86">
            <v>433.65911627886766</v>
          </cell>
          <cell r="D86">
            <v>39.712080566028185</v>
          </cell>
          <cell r="E86">
            <v>81</v>
          </cell>
          <cell r="G86">
            <v>69</v>
          </cell>
        </row>
        <row r="87">
          <cell r="C87">
            <v>477.37254891198234</v>
          </cell>
          <cell r="D87">
            <v>43.713432633114657</v>
          </cell>
          <cell r="E87">
            <v>82</v>
          </cell>
          <cell r="G87">
            <v>70</v>
          </cell>
        </row>
        <row r="88">
          <cell r="C88">
            <v>525.49050610117354</v>
          </cell>
          <cell r="D88">
            <v>48.117957189191152</v>
          </cell>
          <cell r="E88">
            <v>83</v>
          </cell>
          <cell r="G88">
            <v>71</v>
          </cell>
        </row>
        <row r="89">
          <cell r="C89">
            <v>578.45678361804994</v>
          </cell>
          <cell r="D89">
            <v>52.96627751687641</v>
          </cell>
          <cell r="E89">
            <v>84</v>
          </cell>
          <cell r="G89">
            <v>72</v>
          </cell>
        </row>
      </sheetData>
      <sheetData sheetId="9">
        <row r="2">
          <cell r="A2" t="str">
            <v>装备金币需求量</v>
          </cell>
          <cell r="B2">
            <v>57670416.24000001</v>
          </cell>
          <cell r="D2" t="str">
            <v>总消耗金币</v>
          </cell>
          <cell r="E2">
            <v>115502839.24000001</v>
          </cell>
          <cell r="F2">
            <v>0.7</v>
          </cell>
        </row>
        <row r="3">
          <cell r="F3">
            <v>80851987.467999995</v>
          </cell>
          <cell r="G3">
            <v>434688.10466666665</v>
          </cell>
        </row>
        <row r="4">
          <cell r="E4" t="str">
            <v>点金手</v>
          </cell>
          <cell r="F4">
            <v>0.2</v>
          </cell>
        </row>
        <row r="5">
          <cell r="F5">
            <v>23100567.848000005</v>
          </cell>
          <cell r="H5">
            <v>8</v>
          </cell>
          <cell r="M5">
            <v>35924.634408602149</v>
          </cell>
        </row>
        <row r="6">
          <cell r="D6" t="str">
            <v>次数</v>
          </cell>
          <cell r="E6">
            <v>10</v>
          </cell>
          <cell r="F6">
            <v>12419.660133333336</v>
          </cell>
        </row>
        <row r="7">
          <cell r="D7" t="str">
            <v>钻石价格</v>
          </cell>
          <cell r="F7">
            <v>24.839320266666675</v>
          </cell>
        </row>
        <row r="9">
          <cell r="D9" t="str">
            <v>预留投放</v>
          </cell>
          <cell r="E9">
            <v>22686920.924000002</v>
          </cell>
          <cell r="F9">
            <v>0.1</v>
          </cell>
        </row>
        <row r="18">
          <cell r="C18" t="str">
            <v>消耗</v>
          </cell>
        </row>
        <row r="19">
          <cell r="B19" t="str">
            <v>总天数</v>
          </cell>
          <cell r="C19" t="str">
            <v>人物等级</v>
          </cell>
          <cell r="D19" t="str">
            <v>技能总需求</v>
          </cell>
          <cell r="E19" t="str">
            <v>强化总需求</v>
          </cell>
          <cell r="F19" t="str">
            <v>升星总需求</v>
          </cell>
        </row>
        <row r="20">
          <cell r="C20">
            <v>1</v>
          </cell>
          <cell r="D20">
            <v>0</v>
          </cell>
          <cell r="E20" t="str">
            <v/>
          </cell>
          <cell r="F20" t="str">
            <v/>
          </cell>
        </row>
        <row r="21">
          <cell r="B21">
            <v>3.8540493015981322E-2</v>
          </cell>
          <cell r="C21">
            <v>2</v>
          </cell>
          <cell r="D21">
            <v>0</v>
          </cell>
          <cell r="E21" t="str">
            <v/>
          </cell>
          <cell r="F21" t="str">
            <v/>
          </cell>
        </row>
        <row r="22">
          <cell r="B22">
            <v>6.0769781418037738E-2</v>
          </cell>
          <cell r="C22">
            <v>3</v>
          </cell>
          <cell r="D22">
            <v>0</v>
          </cell>
          <cell r="E22" t="str">
            <v/>
          </cell>
          <cell r="F22" t="str">
            <v/>
          </cell>
        </row>
        <row r="23">
          <cell r="B23">
            <v>8.5238872112737563E-2</v>
          </cell>
          <cell r="C23">
            <v>4</v>
          </cell>
          <cell r="D23">
            <v>0</v>
          </cell>
          <cell r="E23" t="str">
            <v/>
          </cell>
          <cell r="F23" t="str">
            <v/>
          </cell>
        </row>
        <row r="24">
          <cell r="B24">
            <v>0.11217344548261912</v>
          </cell>
          <cell r="C24">
            <v>5</v>
          </cell>
          <cell r="D24">
            <v>0</v>
          </cell>
          <cell r="E24">
            <v>3459.6000000000004</v>
          </cell>
          <cell r="F24">
            <v>0</v>
          </cell>
        </row>
        <row r="25">
          <cell r="B25">
            <v>0.1418219212543271</v>
          </cell>
          <cell r="C25">
            <v>6</v>
          </cell>
          <cell r="D25">
            <v>0</v>
          </cell>
          <cell r="E25" t="str">
            <v/>
          </cell>
          <cell r="F25" t="str">
            <v/>
          </cell>
        </row>
        <row r="26">
          <cell r="B26">
            <v>0.17445774969364053</v>
          </cell>
          <cell r="C26">
            <v>7</v>
          </cell>
          <cell r="D26">
            <v>1548</v>
          </cell>
          <cell r="E26" t="str">
            <v/>
          </cell>
          <cell r="F26" t="str">
            <v/>
          </cell>
        </row>
        <row r="27">
          <cell r="B27">
            <v>0.21038193365916727</v>
          </cell>
          <cell r="C27">
            <v>8</v>
          </cell>
          <cell r="D27">
            <v>3296</v>
          </cell>
          <cell r="E27" t="str">
            <v/>
          </cell>
          <cell r="F27" t="str">
            <v/>
          </cell>
        </row>
        <row r="28">
          <cell r="B28">
            <v>0.24992580477580797</v>
          </cell>
          <cell r="C28">
            <v>9</v>
          </cell>
          <cell r="D28">
            <v>4472</v>
          </cell>
          <cell r="E28" t="str">
            <v/>
          </cell>
          <cell r="F28" t="str">
            <v/>
          </cell>
        </row>
        <row r="29">
          <cell r="B29">
            <v>0.29345407933285994</v>
          </cell>
          <cell r="C29">
            <v>10</v>
          </cell>
          <cell r="D29">
            <v>8424</v>
          </cell>
          <cell r="E29" t="str">
            <v/>
          </cell>
          <cell r="F29" t="str">
            <v/>
          </cell>
        </row>
        <row r="30">
          <cell r="B30">
            <v>0.34136822209155337</v>
          </cell>
          <cell r="C30">
            <v>11</v>
          </cell>
          <cell r="D30">
            <v>11724</v>
          </cell>
          <cell r="E30" t="str">
            <v/>
          </cell>
          <cell r="F30" t="str">
            <v/>
          </cell>
        </row>
        <row r="31">
          <cell r="B31">
            <v>0.39411014902668667</v>
          </cell>
          <cell r="C31">
            <v>12</v>
          </cell>
          <cell r="D31">
            <v>14740</v>
          </cell>
          <cell r="E31" t="str">
            <v/>
          </cell>
          <cell r="F31" t="str">
            <v/>
          </cell>
        </row>
        <row r="32">
          <cell r="B32">
            <v>0.45216630315304279</v>
          </cell>
          <cell r="C32">
            <v>13</v>
          </cell>
          <cell r="D32">
            <v>21328</v>
          </cell>
          <cell r="E32" t="str">
            <v/>
          </cell>
          <cell r="F32" t="str">
            <v/>
          </cell>
        </row>
        <row r="33">
          <cell r="B33">
            <v>0.51607214102826071</v>
          </cell>
          <cell r="C33">
            <v>14</v>
          </cell>
          <cell r="D33">
            <v>26064</v>
          </cell>
          <cell r="E33" t="str">
            <v/>
          </cell>
          <cell r="F33" t="str">
            <v/>
          </cell>
        </row>
        <row r="34">
          <cell r="B34">
            <v>0.58641707131153653</v>
          </cell>
          <cell r="C34">
            <v>15</v>
          </cell>
          <cell r="D34">
            <v>30754</v>
          </cell>
          <cell r="E34">
            <v>36592.200000000004</v>
          </cell>
          <cell r="F34">
            <v>130680</v>
          </cell>
        </row>
        <row r="35">
          <cell r="B35">
            <v>0.66384989092687696</v>
          </cell>
          <cell r="C35">
            <v>16</v>
          </cell>
          <cell r="D35">
            <v>40274</v>
          </cell>
          <cell r="E35" t="str">
            <v/>
          </cell>
          <cell r="F35" t="str">
            <v/>
          </cell>
        </row>
        <row r="36">
          <cell r="B36">
            <v>0.74908476896907372</v>
          </cell>
          <cell r="C36">
            <v>17</v>
          </cell>
          <cell r="D36">
            <v>45530</v>
          </cell>
          <cell r="E36" t="str">
            <v/>
          </cell>
          <cell r="F36" t="str">
            <v/>
          </cell>
        </row>
        <row r="37">
          <cell r="B37">
            <v>0.84290783354244314</v>
          </cell>
          <cell r="C37">
            <v>18</v>
          </cell>
          <cell r="D37">
            <v>53434</v>
          </cell>
          <cell r="E37" t="str">
            <v/>
          </cell>
          <cell r="F37" t="str">
            <v/>
          </cell>
        </row>
        <row r="38">
          <cell r="B38">
            <v>0.94618442228327204</v>
          </cell>
          <cell r="C38">
            <v>19</v>
          </cell>
          <cell r="D38">
            <v>64968</v>
          </cell>
          <cell r="E38" t="str">
            <v/>
          </cell>
          <cell r="F38" t="str">
            <v/>
          </cell>
        </row>
        <row r="39">
          <cell r="B39">
            <v>1.059867063438118</v>
          </cell>
          <cell r="C39">
            <v>20</v>
          </cell>
          <cell r="D39">
            <v>74250</v>
          </cell>
          <cell r="E39" t="str">
            <v/>
          </cell>
          <cell r="F39" t="str">
            <v/>
          </cell>
        </row>
        <row r="40">
          <cell r="B40">
            <v>1.1850042611080895</v>
          </cell>
          <cell r="C40">
            <v>21</v>
          </cell>
          <cell r="D40">
            <v>84960</v>
          </cell>
          <cell r="E40" t="str">
            <v/>
          </cell>
          <cell r="F40" t="str">
            <v/>
          </cell>
        </row>
        <row r="41">
          <cell r="B41">
            <v>1.3227501656861169</v>
          </cell>
          <cell r="C41">
            <v>22</v>
          </cell>
          <cell r="D41">
            <v>106948</v>
          </cell>
          <cell r="E41" t="str">
            <v/>
          </cell>
          <cell r="F41" t="str">
            <v/>
          </cell>
        </row>
        <row r="42">
          <cell r="B42">
            <v>1.4743752186784302</v>
          </cell>
          <cell r="C42">
            <v>23</v>
          </cell>
          <cell r="D42">
            <v>120718</v>
          </cell>
          <cell r="E42" t="str">
            <v/>
          </cell>
          <cell r="F42" t="str">
            <v/>
          </cell>
        </row>
        <row r="43">
          <cell r="B43">
            <v>1.6412778700882864</v>
          </cell>
          <cell r="C43">
            <v>24</v>
          </cell>
          <cell r="D43">
            <v>141254</v>
          </cell>
          <cell r="E43" t="str">
            <v/>
          </cell>
          <cell r="F43" t="str">
            <v/>
          </cell>
        </row>
        <row r="44">
          <cell r="B44">
            <v>1.8249974764323131</v>
          </cell>
          <cell r="C44">
            <v>25</v>
          </cell>
          <cell r="D44">
            <v>174754</v>
          </cell>
          <cell r="E44" t="str">
            <v/>
          </cell>
          <cell r="F44" t="str">
            <v/>
          </cell>
        </row>
        <row r="45">
          <cell r="B45">
            <v>2.0272284983489062</v>
          </cell>
          <cell r="C45">
            <v>26</v>
          </cell>
          <cell r="D45">
            <v>193994</v>
          </cell>
          <cell r="E45" t="str">
            <v/>
          </cell>
          <cell r="F45" t="str">
            <v/>
          </cell>
        </row>
        <row r="46">
          <cell r="B46">
            <v>2.2498361287443611</v>
          </cell>
          <cell r="C46">
            <v>27</v>
          </cell>
          <cell r="D46">
            <v>235406</v>
          </cell>
          <cell r="E46" t="str">
            <v/>
          </cell>
          <cell r="F46" t="str">
            <v/>
          </cell>
        </row>
        <row r="47">
          <cell r="B47">
            <v>2.4948734956163796</v>
          </cell>
          <cell r="C47">
            <v>28</v>
          </cell>
          <cell r="D47">
            <v>270403</v>
          </cell>
          <cell r="E47" t="str">
            <v/>
          </cell>
          <cell r="F47" t="str">
            <v/>
          </cell>
        </row>
        <row r="48">
          <cell r="B48">
            <v>2.7646005982179718</v>
          </cell>
          <cell r="C48">
            <v>29</v>
          </cell>
          <cell r="D48">
            <v>304625</v>
          </cell>
          <cell r="E48" t="str">
            <v/>
          </cell>
          <cell r="F48" t="str">
            <v/>
          </cell>
        </row>
        <row r="49">
          <cell r="B49">
            <v>3.0615051512115086</v>
          </cell>
          <cell r="C49">
            <v>30</v>
          </cell>
          <cell r="D49">
            <v>364655</v>
          </cell>
          <cell r="E49">
            <v>261239.12000000005</v>
          </cell>
          <cell r="F49">
            <v>261360</v>
          </cell>
          <cell r="G49">
            <v>250357.64800000004</v>
          </cell>
        </row>
        <row r="50">
          <cell r="B50">
            <v>3.3883255290602246</v>
          </cell>
          <cell r="C50">
            <v>31</v>
          </cell>
          <cell r="D50">
            <v>417577</v>
          </cell>
          <cell r="E50" t="str">
            <v/>
          </cell>
          <cell r="F50" t="str">
            <v/>
          </cell>
        </row>
        <row r="51">
          <cell r="B51">
            <v>3.7480760222751357</v>
          </cell>
          <cell r="C51">
            <v>32</v>
          </cell>
          <cell r="D51">
            <v>487873</v>
          </cell>
          <cell r="E51" t="str">
            <v/>
          </cell>
          <cell r="F51" t="str">
            <v/>
          </cell>
        </row>
        <row r="52">
          <cell r="B52">
            <v>4.144074638457754</v>
          </cell>
          <cell r="C52">
            <v>33</v>
          </cell>
          <cell r="D52">
            <v>551671</v>
          </cell>
          <cell r="E52" t="str">
            <v/>
          </cell>
          <cell r="F52" t="str">
            <v/>
          </cell>
        </row>
        <row r="53">
          <cell r="B53">
            <v>4.5799737045498432</v>
          </cell>
          <cell r="C53">
            <v>34</v>
          </cell>
          <cell r="D53">
            <v>624055</v>
          </cell>
          <cell r="E53" t="str">
            <v/>
          </cell>
          <cell r="F53" t="str">
            <v/>
          </cell>
        </row>
        <row r="54">
          <cell r="B54">
            <v>5.0597935525372213</v>
          </cell>
          <cell r="C54">
            <v>35</v>
          </cell>
          <cell r="D54">
            <v>725103</v>
          </cell>
          <cell r="E54" t="str">
            <v/>
          </cell>
          <cell r="F54" t="str">
            <v/>
          </cell>
        </row>
        <row r="55">
          <cell r="B55">
            <v>5.5879595992935407</v>
          </cell>
          <cell r="C55">
            <v>36</v>
          </cell>
          <cell r="D55">
            <v>827933</v>
          </cell>
          <cell r="E55" t="str">
            <v/>
          </cell>
          <cell r="F55" t="str">
            <v/>
          </cell>
        </row>
        <row r="56">
          <cell r="B56">
            <v>6.1693431625544273</v>
          </cell>
          <cell r="C56">
            <v>37</v>
          </cell>
          <cell r="D56">
            <v>931376</v>
          </cell>
          <cell r="E56" t="str">
            <v/>
          </cell>
          <cell r="F56" t="str">
            <v/>
          </cell>
        </row>
        <row r="57">
          <cell r="B57">
            <v>6.8093063894709651</v>
          </cell>
          <cell r="C57">
            <v>38</v>
          </cell>
          <cell r="D57">
            <v>1048228</v>
          </cell>
          <cell r="E57" t="str">
            <v/>
          </cell>
          <cell r="F57" t="str">
            <v/>
          </cell>
        </row>
        <row r="58">
          <cell r="B58">
            <v>7.5137517121221791</v>
          </cell>
          <cell r="C58">
            <v>39</v>
          </cell>
          <cell r="D58">
            <v>1201156</v>
          </cell>
          <cell r="E58" t="str">
            <v/>
          </cell>
          <cell r="F58" t="str">
            <v/>
          </cell>
        </row>
        <row r="59">
          <cell r="B59">
            <v>8.289176286118666</v>
          </cell>
          <cell r="C59">
            <v>40</v>
          </cell>
          <cell r="D59">
            <v>1326904</v>
          </cell>
          <cell r="E59" t="str">
            <v/>
          </cell>
          <cell r="F59" t="str">
            <v/>
          </cell>
        </row>
        <row r="60">
          <cell r="B60">
            <v>9.1427319143889676</v>
          </cell>
          <cell r="C60">
            <v>41</v>
          </cell>
          <cell r="D60">
            <v>1484854</v>
          </cell>
          <cell r="E60" t="str">
            <v/>
          </cell>
          <cell r="F60" t="str">
            <v/>
          </cell>
        </row>
        <row r="61">
          <cell r="B61">
            <v>10.082291008830579</v>
          </cell>
          <cell r="C61">
            <v>42</v>
          </cell>
          <cell r="D61">
            <v>1641364</v>
          </cell>
          <cell r="E61" t="str">
            <v/>
          </cell>
          <cell r="F61" t="str">
            <v/>
          </cell>
        </row>
        <row r="62">
          <cell r="B62">
            <v>11.116519198195157</v>
          </cell>
          <cell r="C62">
            <v>43</v>
          </cell>
          <cell r="D62">
            <v>1851424</v>
          </cell>
          <cell r="E62" t="str">
            <v/>
          </cell>
          <cell r="F62" t="str">
            <v/>
          </cell>
        </row>
        <row r="63">
          <cell r="B63">
            <v>12.254955251876297</v>
          </cell>
          <cell r="C63">
            <v>44</v>
          </cell>
          <cell r="D63">
            <v>2103980</v>
          </cell>
          <cell r="E63" t="str">
            <v/>
          </cell>
          <cell r="F63" t="str">
            <v/>
          </cell>
        </row>
        <row r="64">
          <cell r="B64">
            <v>13.508099056743347</v>
          </cell>
          <cell r="C64">
            <v>45</v>
          </cell>
          <cell r="D64">
            <v>2309900</v>
          </cell>
          <cell r="E64">
            <v>1677195.6</v>
          </cell>
          <cell r="F64">
            <v>522720</v>
          </cell>
        </row>
        <row r="65">
          <cell r="B65">
            <v>14.887508458438656</v>
          </cell>
          <cell r="C65">
            <v>46</v>
          </cell>
          <cell r="D65">
            <v>2613425</v>
          </cell>
          <cell r="E65" t="str">
            <v/>
          </cell>
          <cell r="F65" t="str">
            <v/>
          </cell>
        </row>
        <row r="66">
          <cell r="B66">
            <v>16.405905860313279</v>
          </cell>
          <cell r="C66">
            <v>47</v>
          </cell>
          <cell r="D66">
            <v>2987605</v>
          </cell>
          <cell r="E66" t="str">
            <v/>
          </cell>
          <cell r="F66" t="str">
            <v/>
          </cell>
        </row>
        <row r="67">
          <cell r="B67">
            <v>18.077295563171678</v>
          </cell>
          <cell r="C67">
            <v>48</v>
          </cell>
          <cell r="D67">
            <v>3155983</v>
          </cell>
          <cell r="E67" t="str">
            <v/>
          </cell>
          <cell r="F67" t="str">
            <v/>
          </cell>
        </row>
        <row r="68">
          <cell r="B68">
            <v>19.917092928059262</v>
          </cell>
          <cell r="C68">
            <v>49</v>
          </cell>
          <cell r="D68">
            <v>3555620</v>
          </cell>
          <cell r="E68" t="str">
            <v/>
          </cell>
          <cell r="F68" t="str">
            <v/>
          </cell>
        </row>
        <row r="69">
          <cell r="B69">
            <v>21.94226655337151</v>
          </cell>
          <cell r="C69">
            <v>50</v>
          </cell>
          <cell r="D69">
            <v>4043450</v>
          </cell>
          <cell r="E69" t="str">
            <v/>
          </cell>
          <cell r="F69" t="str">
            <v/>
          </cell>
        </row>
        <row r="70">
          <cell r="B70">
            <v>24.171494777595512</v>
          </cell>
          <cell r="C70">
            <v>51</v>
          </cell>
          <cell r="D70">
            <v>4332238</v>
          </cell>
          <cell r="E70" t="str">
            <v/>
          </cell>
          <cell r="F70" t="str">
            <v/>
          </cell>
        </row>
        <row r="71">
          <cell r="B71">
            <v>26.625337951121285</v>
          </cell>
          <cell r="C71">
            <v>52</v>
          </cell>
          <cell r="D71">
            <v>4778233</v>
          </cell>
          <cell r="E71" t="str">
            <v/>
          </cell>
          <cell r="F71" t="str">
            <v/>
          </cell>
        </row>
        <row r="72">
          <cell r="B72">
            <v>29.326428065999529</v>
          </cell>
          <cell r="C72">
            <v>53</v>
          </cell>
          <cell r="D72">
            <v>5457093</v>
          </cell>
          <cell r="E72" t="str">
            <v/>
          </cell>
          <cell r="F72" t="str">
            <v/>
          </cell>
        </row>
        <row r="73">
          <cell r="B73">
            <v>32.299677492616297</v>
          </cell>
          <cell r="C73">
            <v>54</v>
          </cell>
          <cell r="D73">
            <v>5871660</v>
          </cell>
          <cell r="E73" t="str">
            <v/>
          </cell>
          <cell r="F73" t="str">
            <v/>
          </cell>
        </row>
        <row r="74">
          <cell r="B74">
            <v>35.572508748479606</v>
          </cell>
          <cell r="C74">
            <v>55</v>
          </cell>
          <cell r="D74">
            <v>6349641</v>
          </cell>
          <cell r="E74" t="str">
            <v/>
          </cell>
          <cell r="F74" t="str">
            <v/>
          </cell>
        </row>
        <row r="75">
          <cell r="B75">
            <v>39.17510741829394</v>
          </cell>
          <cell r="C75">
            <v>56</v>
          </cell>
          <cell r="D75">
            <v>7050047</v>
          </cell>
          <cell r="E75" t="str">
            <v/>
          </cell>
          <cell r="F75" t="str">
            <v/>
          </cell>
        </row>
        <row r="76">
          <cell r="B76">
            <v>43.140700558024719</v>
          </cell>
          <cell r="C76">
            <v>57</v>
          </cell>
          <cell r="D76">
            <v>7757793</v>
          </cell>
          <cell r="E76" t="str">
            <v/>
          </cell>
          <cell r="F76" t="str">
            <v/>
          </cell>
        </row>
        <row r="77">
          <cell r="B77">
            <v>47.505863150695717</v>
          </cell>
          <cell r="C77">
            <v>58</v>
          </cell>
          <cell r="D77">
            <v>8568855</v>
          </cell>
          <cell r="E77" t="str">
            <v/>
          </cell>
          <cell r="F77" t="str">
            <v/>
          </cell>
        </row>
        <row r="78">
          <cell r="B78">
            <v>52.310855440385765</v>
          </cell>
          <cell r="C78">
            <v>59</v>
          </cell>
          <cell r="D78">
            <v>9249678</v>
          </cell>
          <cell r="E78" t="str">
            <v/>
          </cell>
          <cell r="F78" t="str">
            <v/>
          </cell>
        </row>
        <row r="79">
          <cell r="B79">
            <v>57.599994255683271</v>
          </cell>
          <cell r="C79">
            <v>60</v>
          </cell>
          <cell r="D79">
            <v>10240038</v>
          </cell>
          <cell r="E79">
            <v>5963904.1599999992</v>
          </cell>
          <cell r="F79">
            <v>784080</v>
          </cell>
        </row>
        <row r="80">
          <cell r="B80">
            <v>63.42206174734438</v>
          </cell>
          <cell r="C80">
            <v>61</v>
          </cell>
          <cell r="D80">
            <v>11184318</v>
          </cell>
          <cell r="E80" t="str">
            <v/>
          </cell>
          <cell r="F80" t="str">
            <v/>
          </cell>
        </row>
        <row r="81">
          <cell r="B81">
            <v>69.830755309975032</v>
          </cell>
          <cell r="C81">
            <v>62</v>
          </cell>
          <cell r="D81">
            <v>12345358</v>
          </cell>
          <cell r="E81" t="str">
            <v/>
          </cell>
          <cell r="F81" t="str">
            <v/>
          </cell>
        </row>
        <row r="82">
          <cell r="B82">
            <v>76.885182837400592</v>
          </cell>
          <cell r="C82">
            <v>63</v>
          </cell>
          <cell r="D82">
            <v>13295034</v>
          </cell>
          <cell r="E82" t="str">
            <v/>
          </cell>
          <cell r="F82" t="str">
            <v/>
          </cell>
        </row>
        <row r="83">
          <cell r="B83">
            <v>84.650407879502907</v>
          </cell>
          <cell r="C83">
            <v>64</v>
          </cell>
          <cell r="D83">
            <v>14701824</v>
          </cell>
          <cell r="E83" t="str">
            <v/>
          </cell>
          <cell r="F83" t="str">
            <v/>
          </cell>
        </row>
        <row r="84">
          <cell r="B84">
            <v>93.19804972855006</v>
          </cell>
          <cell r="C84">
            <v>65</v>
          </cell>
          <cell r="D84">
            <v>15943042</v>
          </cell>
          <cell r="E84" t="str">
            <v/>
          </cell>
          <cell r="F84" t="str">
            <v/>
          </cell>
        </row>
        <row r="85">
          <cell r="B85">
            <v>102.60694396966296</v>
          </cell>
          <cell r="C85">
            <v>66</v>
          </cell>
          <cell r="D85">
            <v>17393402</v>
          </cell>
          <cell r="E85" t="str">
            <v/>
          </cell>
          <cell r="F85" t="str">
            <v/>
          </cell>
        </row>
        <row r="86">
          <cell r="B86">
            <v>112.96386958772875</v>
          </cell>
          <cell r="C86">
            <v>67</v>
          </cell>
          <cell r="D86">
            <v>18655640</v>
          </cell>
          <cell r="E86" t="str">
            <v/>
          </cell>
          <cell r="F86" t="str">
            <v/>
          </cell>
        </row>
        <row r="87">
          <cell r="B87">
            <v>124.3643493369261</v>
          </cell>
          <cell r="C87">
            <v>68</v>
          </cell>
          <cell r="D87">
            <v>20634632</v>
          </cell>
          <cell r="E87" t="str">
            <v/>
          </cell>
          <cell r="F87" t="str">
            <v/>
          </cell>
        </row>
        <row r="88">
          <cell r="B88">
            <v>136.91353075473489</v>
          </cell>
          <cell r="C88">
            <v>69</v>
          </cell>
          <cell r="D88">
            <v>22280513</v>
          </cell>
          <cell r="E88" t="str">
            <v/>
          </cell>
          <cell r="F88" t="str">
            <v/>
          </cell>
        </row>
        <row r="89">
          <cell r="B89">
            <v>150.72715594609272</v>
          </cell>
          <cell r="C89">
            <v>70</v>
          </cell>
          <cell r="D89">
            <v>24209503</v>
          </cell>
          <cell r="E89" t="str">
            <v/>
          </cell>
          <cell r="F89" t="str">
            <v/>
          </cell>
        </row>
        <row r="90">
          <cell r="B90">
            <v>165.93262908209542</v>
          </cell>
          <cell r="C90">
            <v>71</v>
          </cell>
          <cell r="D90">
            <v>26706327</v>
          </cell>
          <cell r="E90" t="str">
            <v/>
          </cell>
          <cell r="F90" t="str">
            <v/>
          </cell>
        </row>
        <row r="91">
          <cell r="B91">
            <v>182.67019145886732</v>
          </cell>
          <cell r="C91">
            <v>72</v>
          </cell>
          <cell r="D91">
            <v>28379172</v>
          </cell>
          <cell r="E91" t="str">
            <v/>
          </cell>
          <cell r="F91" t="str">
            <v/>
          </cell>
        </row>
        <row r="92">
          <cell r="B92">
            <v>201.09421495426361</v>
          </cell>
          <cell r="C92">
            <v>73</v>
          </cell>
          <cell r="D92">
            <v>30792894</v>
          </cell>
          <cell r="E92" t="str">
            <v/>
          </cell>
          <cell r="F92" t="str">
            <v/>
          </cell>
        </row>
        <row r="93">
          <cell r="B93">
            <v>221.37462581205909</v>
          </cell>
          <cell r="C93">
            <v>74</v>
          </cell>
          <cell r="D93">
            <v>34165246</v>
          </cell>
          <cell r="E93" t="str">
            <v/>
          </cell>
          <cell r="F93" t="str">
            <v/>
          </cell>
        </row>
        <row r="94">
          <cell r="B94">
            <v>243.6984718852994</v>
          </cell>
          <cell r="C94">
            <v>75</v>
          </cell>
          <cell r="D94">
            <v>35976721</v>
          </cell>
          <cell r="E94" t="str">
            <v/>
          </cell>
          <cell r="F94" t="str">
            <v/>
          </cell>
        </row>
        <row r="95">
          <cell r="B95">
            <v>268.27164779362505</v>
          </cell>
          <cell r="C95">
            <v>76</v>
          </cell>
          <cell r="D95">
            <v>38970361</v>
          </cell>
          <cell r="E95" t="str">
            <v/>
          </cell>
          <cell r="F95" t="str">
            <v/>
          </cell>
        </row>
        <row r="96">
          <cell r="B96">
            <v>295.320793905833</v>
          </cell>
          <cell r="C96">
            <v>77</v>
          </cell>
          <cell r="D96">
            <v>43763833</v>
          </cell>
          <cell r="E96" t="str">
            <v/>
          </cell>
          <cell r="F96" t="str">
            <v/>
          </cell>
        </row>
        <row r="97">
          <cell r="B97">
            <v>325.09538666214337</v>
          </cell>
          <cell r="C97">
            <v>78</v>
          </cell>
          <cell r="D97">
            <v>45402868</v>
          </cell>
          <cell r="E97" t="str">
            <v/>
          </cell>
          <cell r="F97" t="str">
            <v/>
          </cell>
        </row>
        <row r="98">
          <cell r="B98">
            <v>357.87003951538151</v>
          </cell>
          <cell r="C98">
            <v>79</v>
          </cell>
          <cell r="D98">
            <v>49116544</v>
          </cell>
          <cell r="E98" t="str">
            <v/>
          </cell>
          <cell r="F98" t="str">
            <v/>
          </cell>
        </row>
        <row r="99">
          <cell r="B99">
            <v>393.94703571283947</v>
          </cell>
          <cell r="C99">
            <v>80</v>
          </cell>
          <cell r="D99">
            <v>55049248</v>
          </cell>
          <cell r="E99" t="str">
            <v/>
          </cell>
          <cell r="F99" t="str">
            <v/>
          </cell>
        </row>
      </sheetData>
      <sheetData sheetId="10">
        <row r="2">
          <cell r="A2" t="str">
            <v>7天登陆</v>
          </cell>
          <cell r="B2" t="str">
            <v>时间</v>
          </cell>
          <cell r="C2">
            <v>0</v>
          </cell>
          <cell r="D2" t="e">
            <v>#N/A</v>
          </cell>
          <cell r="E2">
            <v>7</v>
          </cell>
          <cell r="F2">
            <v>0</v>
          </cell>
        </row>
        <row r="3">
          <cell r="A3" t="str">
            <v>月签到</v>
          </cell>
          <cell r="B3" t="str">
            <v>时间</v>
          </cell>
          <cell r="C3" t="e">
            <v>#N/A</v>
          </cell>
          <cell r="D3" t="e">
            <v>#N/A</v>
          </cell>
          <cell r="E3">
            <v>196</v>
          </cell>
          <cell r="F3" t="e">
            <v>#N/A</v>
          </cell>
        </row>
        <row r="4">
          <cell r="A4" t="str">
            <v>拼战</v>
          </cell>
          <cell r="B4" t="str">
            <v>时间</v>
          </cell>
          <cell r="C4">
            <v>1760</v>
          </cell>
          <cell r="D4" t="e">
            <v>#N/A</v>
          </cell>
          <cell r="E4">
            <v>22</v>
          </cell>
          <cell r="F4">
            <v>80</v>
          </cell>
        </row>
        <row r="5">
          <cell r="A5" t="str">
            <v>竞技场</v>
          </cell>
          <cell r="B5" t="str">
            <v>时间</v>
          </cell>
          <cell r="C5">
            <v>19600</v>
          </cell>
          <cell r="D5" t="e">
            <v>#N/A</v>
          </cell>
          <cell r="E5">
            <v>196</v>
          </cell>
          <cell r="F5">
            <v>100</v>
          </cell>
        </row>
        <row r="6">
          <cell r="A6" t="str">
            <v>月卡</v>
          </cell>
          <cell r="B6" t="str">
            <v>时间</v>
          </cell>
          <cell r="C6">
            <v>23520</v>
          </cell>
          <cell r="D6" t="e">
            <v>#N/A</v>
          </cell>
          <cell r="E6">
            <v>196</v>
          </cell>
          <cell r="F6">
            <v>120</v>
          </cell>
        </row>
        <row r="7">
          <cell r="A7" t="str">
            <v>等级成就</v>
          </cell>
          <cell r="B7" t="str">
            <v>等级</v>
          </cell>
          <cell r="C7">
            <v>400</v>
          </cell>
          <cell r="D7" t="e">
            <v>#N/A</v>
          </cell>
          <cell r="E7">
            <v>196</v>
          </cell>
          <cell r="F7">
            <v>2.0408163265306123</v>
          </cell>
          <cell r="G7">
            <v>5</v>
          </cell>
        </row>
        <row r="8">
          <cell r="A8" t="str">
            <v>副本成就</v>
          </cell>
          <cell r="B8" t="str">
            <v>等级</v>
          </cell>
          <cell r="C8">
            <v>0</v>
          </cell>
          <cell r="D8" t="e">
            <v>#N/A</v>
          </cell>
          <cell r="E8">
            <v>196</v>
          </cell>
          <cell r="F8">
            <v>0</v>
          </cell>
          <cell r="G8">
            <v>0</v>
          </cell>
        </row>
        <row r="9">
          <cell r="F9" t="e">
            <v>#N/A</v>
          </cell>
        </row>
        <row r="15">
          <cell r="F15" t="str">
            <v>时间</v>
          </cell>
          <cell r="G15" t="str">
            <v>时间</v>
          </cell>
        </row>
        <row r="16">
          <cell r="A16" t="str">
            <v>时间</v>
          </cell>
          <cell r="B16" t="str">
            <v>等级</v>
          </cell>
          <cell r="C16" t="str">
            <v>时间</v>
          </cell>
          <cell r="D16" t="str">
            <v>时间</v>
          </cell>
          <cell r="E16" t="str">
            <v>等级</v>
          </cell>
          <cell r="F16" t="str">
            <v>7天登陆</v>
          </cell>
          <cell r="G16" t="str">
            <v>月签到</v>
          </cell>
        </row>
        <row r="17">
          <cell r="A17">
            <v>1.8345984399899647E-2</v>
          </cell>
          <cell r="B17">
            <v>1</v>
          </cell>
          <cell r="C17">
            <v>1.8345984399899647E-2</v>
          </cell>
          <cell r="D17">
            <v>1</v>
          </cell>
          <cell r="E17">
            <v>19</v>
          </cell>
          <cell r="F17">
            <v>0</v>
          </cell>
          <cell r="G17" t="e">
            <v>#N/A</v>
          </cell>
        </row>
        <row r="18">
          <cell r="A18">
            <v>3.8540493015981322E-2</v>
          </cell>
          <cell r="B18">
            <v>2</v>
          </cell>
          <cell r="C18">
            <v>3.8540493015981322E-2</v>
          </cell>
          <cell r="D18">
            <v>2</v>
          </cell>
          <cell r="E18">
            <v>25</v>
          </cell>
          <cell r="F18">
            <v>0</v>
          </cell>
          <cell r="G18" t="e">
            <v>#N/A</v>
          </cell>
        </row>
        <row r="19">
          <cell r="A19">
            <v>6.0769781418037738E-2</v>
          </cell>
          <cell r="B19">
            <v>3</v>
          </cell>
          <cell r="C19">
            <v>6.0769781418037738E-2</v>
          </cell>
          <cell r="D19">
            <v>3</v>
          </cell>
          <cell r="E19">
            <v>29</v>
          </cell>
          <cell r="F19">
            <v>0</v>
          </cell>
          <cell r="G19" t="e">
            <v>#N/A</v>
          </cell>
        </row>
        <row r="20">
          <cell r="A20">
            <v>8.5238872112737563E-2</v>
          </cell>
          <cell r="B20">
            <v>4</v>
          </cell>
          <cell r="C20">
            <v>8.5238872112737563E-2</v>
          </cell>
          <cell r="D20">
            <v>4</v>
          </cell>
          <cell r="E20">
            <v>32</v>
          </cell>
          <cell r="F20">
            <v>0</v>
          </cell>
          <cell r="G20" t="e">
            <v>#N/A</v>
          </cell>
        </row>
        <row r="21">
          <cell r="A21">
            <v>0.11217344548261912</v>
          </cell>
          <cell r="B21">
            <v>5</v>
          </cell>
          <cell r="C21">
            <v>0.11217344548261912</v>
          </cell>
          <cell r="D21">
            <v>5</v>
          </cell>
          <cell r="E21">
            <v>34</v>
          </cell>
          <cell r="F21">
            <v>0</v>
          </cell>
          <cell r="G21" t="e">
            <v>#N/A</v>
          </cell>
        </row>
        <row r="22">
          <cell r="A22">
            <v>0.1418219212543271</v>
          </cell>
          <cell r="B22">
            <v>6</v>
          </cell>
          <cell r="C22">
            <v>0.1418219212543271</v>
          </cell>
          <cell r="D22">
            <v>6</v>
          </cell>
          <cell r="E22">
            <v>36</v>
          </cell>
          <cell r="F22">
            <v>0</v>
          </cell>
          <cell r="G22" t="e">
            <v>#N/A</v>
          </cell>
        </row>
        <row r="23">
          <cell r="A23">
            <v>0.17445774969364053</v>
          </cell>
          <cell r="B23">
            <v>7</v>
          </cell>
          <cell r="C23">
            <v>0.17445774969364053</v>
          </cell>
          <cell r="D23">
            <v>7</v>
          </cell>
          <cell r="E23">
            <v>38</v>
          </cell>
          <cell r="F23">
            <v>0</v>
          </cell>
          <cell r="G23" t="e">
            <v>#N/A</v>
          </cell>
        </row>
        <row r="24">
          <cell r="A24">
            <v>0.21038193365916727</v>
          </cell>
          <cell r="B24">
            <v>8</v>
          </cell>
          <cell r="C24">
            <v>0.21038193365916727</v>
          </cell>
          <cell r="D24">
            <v>8</v>
          </cell>
          <cell r="E24">
            <v>39</v>
          </cell>
          <cell r="G24" t="e">
            <v>#N/A</v>
          </cell>
        </row>
        <row r="25">
          <cell r="A25">
            <v>0.24992580477580797</v>
          </cell>
          <cell r="B25">
            <v>9</v>
          </cell>
          <cell r="C25">
            <v>0.24992580477580797</v>
          </cell>
          <cell r="D25">
            <v>9</v>
          </cell>
          <cell r="E25">
            <v>40</v>
          </cell>
          <cell r="G25" t="e">
            <v>#N/A</v>
          </cell>
        </row>
        <row r="26">
          <cell r="A26">
            <v>0.29345407933285994</v>
          </cell>
          <cell r="B26">
            <v>10</v>
          </cell>
          <cell r="C26">
            <v>0.29345407933285994</v>
          </cell>
          <cell r="D26">
            <v>10</v>
          </cell>
          <cell r="E26">
            <v>41</v>
          </cell>
          <cell r="G26" t="e">
            <v>#N/A</v>
          </cell>
        </row>
        <row r="27">
          <cell r="A27">
            <v>0.34136822209155337</v>
          </cell>
          <cell r="B27">
            <v>11</v>
          </cell>
          <cell r="C27">
            <v>0.34136822209155337</v>
          </cell>
          <cell r="D27">
            <v>11</v>
          </cell>
          <cell r="E27">
            <v>42</v>
          </cell>
          <cell r="G27" t="e">
            <v>#N/A</v>
          </cell>
        </row>
        <row r="28">
          <cell r="A28">
            <v>0.39411014902668667</v>
          </cell>
          <cell r="B28">
            <v>12</v>
          </cell>
          <cell r="C28">
            <v>0.39411014902668667</v>
          </cell>
          <cell r="D28">
            <v>12</v>
          </cell>
          <cell r="E28">
            <v>43</v>
          </cell>
          <cell r="G28" t="e">
            <v>#N/A</v>
          </cell>
        </row>
        <row r="29">
          <cell r="A29">
            <v>0.45216630315304279</v>
          </cell>
          <cell r="B29">
            <v>13</v>
          </cell>
          <cell r="C29">
            <v>0.45216630315304279</v>
          </cell>
          <cell r="D29">
            <v>13</v>
          </cell>
          <cell r="E29">
            <v>44</v>
          </cell>
          <cell r="G29" t="e">
            <v>#N/A</v>
          </cell>
        </row>
        <row r="30">
          <cell r="A30">
            <v>0.51607214102826071</v>
          </cell>
          <cell r="B30">
            <v>14</v>
          </cell>
          <cell r="C30">
            <v>0.51607214102826071</v>
          </cell>
          <cell r="D30">
            <v>14</v>
          </cell>
          <cell r="E30">
            <v>45</v>
          </cell>
          <cell r="G30" t="e">
            <v>#N/A</v>
          </cell>
        </row>
        <row r="31">
          <cell r="A31">
            <v>0.58641707131153653</v>
          </cell>
          <cell r="B31">
            <v>15</v>
          </cell>
          <cell r="C31">
            <v>0.58641707131153653</v>
          </cell>
          <cell r="D31">
            <v>15</v>
          </cell>
          <cell r="E31">
            <v>46</v>
          </cell>
          <cell r="G31" t="e">
            <v>#N/A</v>
          </cell>
        </row>
        <row r="32">
          <cell r="A32">
            <v>0.66384989092687696</v>
          </cell>
          <cell r="B32">
            <v>16</v>
          </cell>
          <cell r="C32">
            <v>0.66384989092687696</v>
          </cell>
          <cell r="D32">
            <v>16</v>
          </cell>
          <cell r="E32">
            <v>46</v>
          </cell>
          <cell r="G32" t="e">
            <v>#N/A</v>
          </cell>
        </row>
        <row r="33">
          <cell r="A33">
            <v>0.74908476896907372</v>
          </cell>
          <cell r="B33">
            <v>17</v>
          </cell>
          <cell r="C33">
            <v>0.74908476896907372</v>
          </cell>
          <cell r="D33">
            <v>17</v>
          </cell>
          <cell r="E33">
            <v>47</v>
          </cell>
          <cell r="G33" t="e">
            <v>#N/A</v>
          </cell>
        </row>
        <row r="34">
          <cell r="A34">
            <v>0.84290783354244314</v>
          </cell>
          <cell r="B34">
            <v>18</v>
          </cell>
          <cell r="C34">
            <v>0.84290783354244314</v>
          </cell>
          <cell r="D34">
            <v>18</v>
          </cell>
          <cell r="E34">
            <v>47</v>
          </cell>
          <cell r="G34" t="e">
            <v>#N/A</v>
          </cell>
        </row>
        <row r="35">
          <cell r="A35">
            <v>0.94618442228327204</v>
          </cell>
          <cell r="B35">
            <v>19</v>
          </cell>
          <cell r="C35">
            <v>0.94618442228327204</v>
          </cell>
          <cell r="D35">
            <v>19</v>
          </cell>
          <cell r="E35">
            <v>48</v>
          </cell>
          <cell r="G35" t="e">
            <v>#N/A</v>
          </cell>
        </row>
        <row r="36">
          <cell r="A36">
            <v>1.059867063438118</v>
          </cell>
          <cell r="B36">
            <v>20</v>
          </cell>
          <cell r="C36">
            <v>1.059867063438118</v>
          </cell>
          <cell r="D36">
            <v>20</v>
          </cell>
          <cell r="E36">
            <v>49</v>
          </cell>
          <cell r="G36" t="e">
            <v>#N/A</v>
          </cell>
        </row>
        <row r="37">
          <cell r="A37">
            <v>1.1850042611080895</v>
          </cell>
          <cell r="B37">
            <v>21</v>
          </cell>
          <cell r="C37">
            <v>1.1850042611080895</v>
          </cell>
          <cell r="D37">
            <v>21</v>
          </cell>
          <cell r="E37">
            <v>49</v>
          </cell>
          <cell r="G37" t="e">
            <v>#N/A</v>
          </cell>
        </row>
        <row r="38">
          <cell r="A38">
            <v>1.3227501656861169</v>
          </cell>
          <cell r="B38">
            <v>22</v>
          </cell>
          <cell r="C38">
            <v>1.3227501656861169</v>
          </cell>
          <cell r="D38">
            <v>22</v>
          </cell>
          <cell r="E38">
            <v>50</v>
          </cell>
          <cell r="G38" t="e">
            <v>#N/A</v>
          </cell>
        </row>
        <row r="39">
          <cell r="A39">
            <v>1.4743752186784302</v>
          </cell>
          <cell r="B39">
            <v>23</v>
          </cell>
          <cell r="C39">
            <v>1.4743752186784302</v>
          </cell>
          <cell r="D39">
            <v>23</v>
          </cell>
          <cell r="E39">
            <v>50</v>
          </cell>
          <cell r="G39" t="e">
            <v>#N/A</v>
          </cell>
        </row>
        <row r="40">
          <cell r="A40">
            <v>1.6412778700882864</v>
          </cell>
          <cell r="B40">
            <v>24</v>
          </cell>
          <cell r="C40">
            <v>1.6412778700882864</v>
          </cell>
          <cell r="D40">
            <v>24</v>
          </cell>
          <cell r="E40">
            <v>50</v>
          </cell>
          <cell r="G40" t="e">
            <v>#N/A</v>
          </cell>
        </row>
        <row r="41">
          <cell r="A41">
            <v>1.8249974764323131</v>
          </cell>
          <cell r="B41">
            <v>25</v>
          </cell>
          <cell r="C41">
            <v>1.8249974764323131</v>
          </cell>
          <cell r="D41">
            <v>25</v>
          </cell>
          <cell r="E41">
            <v>51</v>
          </cell>
          <cell r="G41" t="e">
            <v>#N/A</v>
          </cell>
        </row>
        <row r="42">
          <cell r="A42">
            <v>2.0272284983489062</v>
          </cell>
          <cell r="B42">
            <v>26</v>
          </cell>
          <cell r="C42">
            <v>2.0272284983489062</v>
          </cell>
          <cell r="D42">
            <v>26</v>
          </cell>
          <cell r="E42">
            <v>51</v>
          </cell>
          <cell r="G42" t="e">
            <v>#N/A</v>
          </cell>
        </row>
        <row r="43">
          <cell r="A43">
            <v>2.2498361287443611</v>
          </cell>
          <cell r="B43">
            <v>27</v>
          </cell>
          <cell r="C43">
            <v>2.2498361287443611</v>
          </cell>
          <cell r="D43">
            <v>27</v>
          </cell>
          <cell r="E43">
            <v>52</v>
          </cell>
          <cell r="G43" t="e">
            <v>#N/A</v>
          </cell>
        </row>
        <row r="44">
          <cell r="A44">
            <v>2.4948734956163796</v>
          </cell>
          <cell r="B44">
            <v>28</v>
          </cell>
          <cell r="C44">
            <v>2.4948734956163796</v>
          </cell>
          <cell r="D44">
            <v>28</v>
          </cell>
          <cell r="E44">
            <v>52</v>
          </cell>
          <cell r="G44" t="e">
            <v>#N/A</v>
          </cell>
        </row>
        <row r="45">
          <cell r="A45">
            <v>2.7646005982179718</v>
          </cell>
          <cell r="B45">
            <v>29</v>
          </cell>
          <cell r="C45">
            <v>2.7646005982179718</v>
          </cell>
          <cell r="D45">
            <v>29</v>
          </cell>
          <cell r="E45">
            <v>52</v>
          </cell>
          <cell r="G45" t="e">
            <v>#N/A</v>
          </cell>
        </row>
        <row r="46">
          <cell r="A46">
            <v>3.0615051512115086</v>
          </cell>
          <cell r="B46">
            <v>30</v>
          </cell>
          <cell r="C46">
            <v>3.0615051512115086</v>
          </cell>
          <cell r="D46">
            <v>30</v>
          </cell>
          <cell r="E46">
            <v>53</v>
          </cell>
          <cell r="G46" t="e">
            <v>#N/A</v>
          </cell>
        </row>
        <row r="47">
          <cell r="A47">
            <v>3.3883255290602246</v>
          </cell>
          <cell r="B47">
            <v>31</v>
          </cell>
          <cell r="C47">
            <v>3.3883255290602246</v>
          </cell>
          <cell r="D47">
            <v>31</v>
          </cell>
          <cell r="E47">
            <v>53</v>
          </cell>
          <cell r="G47" t="e">
            <v>#N/A</v>
          </cell>
        </row>
        <row r="48">
          <cell r="A48">
            <v>3.7480760222751357</v>
          </cell>
          <cell r="B48">
            <v>32</v>
          </cell>
          <cell r="C48">
            <v>3.7480760222751357</v>
          </cell>
          <cell r="D48">
            <v>32</v>
          </cell>
          <cell r="E48">
            <v>53</v>
          </cell>
          <cell r="G48" t="e">
            <v>#N/A</v>
          </cell>
        </row>
        <row r="49">
          <cell r="A49">
            <v>4.144074638457754</v>
          </cell>
          <cell r="B49">
            <v>33</v>
          </cell>
          <cell r="C49">
            <v>4.144074638457754</v>
          </cell>
          <cell r="D49">
            <v>33</v>
          </cell>
          <cell r="E49">
            <v>54</v>
          </cell>
          <cell r="G49" t="e">
            <v>#N/A</v>
          </cell>
        </row>
        <row r="50">
          <cell r="A50">
            <v>4.5799737045498432</v>
          </cell>
          <cell r="B50">
            <v>34</v>
          </cell>
          <cell r="C50">
            <v>4.5799737045498432</v>
          </cell>
          <cell r="D50">
            <v>34</v>
          </cell>
          <cell r="E50">
            <v>54</v>
          </cell>
          <cell r="G50" t="e">
            <v>#N/A</v>
          </cell>
        </row>
        <row r="51">
          <cell r="A51">
            <v>5.0597935525372213</v>
          </cell>
          <cell r="B51">
            <v>35</v>
          </cell>
          <cell r="C51">
            <v>5.0597935525372213</v>
          </cell>
          <cell r="D51">
            <v>35</v>
          </cell>
          <cell r="E51">
            <v>54</v>
          </cell>
          <cell r="G51" t="e">
            <v>#N/A</v>
          </cell>
        </row>
        <row r="52">
          <cell r="A52">
            <v>5.5879595992935407</v>
          </cell>
          <cell r="B52">
            <v>36</v>
          </cell>
          <cell r="C52">
            <v>5.5879595992935407</v>
          </cell>
          <cell r="D52">
            <v>36</v>
          </cell>
          <cell r="E52">
            <v>55</v>
          </cell>
          <cell r="G52" t="e">
            <v>#N/A</v>
          </cell>
        </row>
        <row r="53">
          <cell r="A53">
            <v>6.1693431625544273</v>
          </cell>
          <cell r="B53">
            <v>37</v>
          </cell>
          <cell r="C53">
            <v>6.1693431625544273</v>
          </cell>
          <cell r="D53">
            <v>37</v>
          </cell>
          <cell r="E53">
            <v>55</v>
          </cell>
          <cell r="G53" t="e">
            <v>#N/A</v>
          </cell>
        </row>
        <row r="54">
          <cell r="A54">
            <v>6.8093063894709651</v>
          </cell>
          <cell r="B54">
            <v>38</v>
          </cell>
          <cell r="C54">
            <v>6.8093063894709651</v>
          </cell>
          <cell r="D54">
            <v>38</v>
          </cell>
          <cell r="E54">
            <v>55</v>
          </cell>
          <cell r="G54" t="e">
            <v>#N/A</v>
          </cell>
        </row>
        <row r="55">
          <cell r="A55">
            <v>7.5137517121221791</v>
          </cell>
          <cell r="B55">
            <v>39</v>
          </cell>
          <cell r="C55">
            <v>7.5137517121221791</v>
          </cell>
          <cell r="D55">
            <v>39</v>
          </cell>
          <cell r="E55">
            <v>55</v>
          </cell>
          <cell r="G55" t="e">
            <v>#N/A</v>
          </cell>
        </row>
        <row r="56">
          <cell r="A56">
            <v>8.289176286118666</v>
          </cell>
          <cell r="B56">
            <v>40</v>
          </cell>
          <cell r="C56">
            <v>8.289176286118666</v>
          </cell>
          <cell r="D56">
            <v>40</v>
          </cell>
          <cell r="E56">
            <v>56</v>
          </cell>
          <cell r="G56" t="e">
            <v>#N/A</v>
          </cell>
        </row>
        <row r="57">
          <cell r="A57">
            <v>9.1427319143889676</v>
          </cell>
          <cell r="B57">
            <v>41</v>
          </cell>
          <cell r="C57">
            <v>9.1427319143889676</v>
          </cell>
          <cell r="D57">
            <v>41</v>
          </cell>
          <cell r="E57">
            <v>56</v>
          </cell>
          <cell r="G57" t="e">
            <v>#N/A</v>
          </cell>
        </row>
        <row r="58">
          <cell r="A58">
            <v>10.082291008830579</v>
          </cell>
          <cell r="B58">
            <v>42</v>
          </cell>
          <cell r="C58">
            <v>10.082291008830579</v>
          </cell>
          <cell r="D58">
            <v>42</v>
          </cell>
          <cell r="E58">
            <v>56</v>
          </cell>
          <cell r="G58" t="e">
            <v>#N/A</v>
          </cell>
        </row>
        <row r="59">
          <cell r="A59">
            <v>11.116519198195157</v>
          </cell>
          <cell r="B59">
            <v>43</v>
          </cell>
          <cell r="C59">
            <v>11.116519198195157</v>
          </cell>
          <cell r="D59">
            <v>43</v>
          </cell>
          <cell r="E59">
            <v>56</v>
          </cell>
          <cell r="G59" t="e">
            <v>#N/A</v>
          </cell>
        </row>
        <row r="60">
          <cell r="A60">
            <v>12.254955251876297</v>
          </cell>
          <cell r="B60">
            <v>44</v>
          </cell>
          <cell r="C60">
            <v>12.254955251876297</v>
          </cell>
          <cell r="D60">
            <v>44</v>
          </cell>
          <cell r="E60">
            <v>57</v>
          </cell>
          <cell r="G60" t="e">
            <v>#N/A</v>
          </cell>
        </row>
        <row r="61">
          <cell r="A61">
            <v>13.508099056743347</v>
          </cell>
          <cell r="B61">
            <v>45</v>
          </cell>
          <cell r="C61">
            <v>13.508099056743347</v>
          </cell>
          <cell r="D61">
            <v>45</v>
          </cell>
          <cell r="E61">
            <v>57</v>
          </cell>
          <cell r="G61" t="e">
            <v>#N/A</v>
          </cell>
        </row>
        <row r="62">
          <cell r="A62">
            <v>14.887508458438656</v>
          </cell>
          <cell r="B62">
            <v>46</v>
          </cell>
          <cell r="C62">
            <v>14.887508458438656</v>
          </cell>
          <cell r="D62">
            <v>46</v>
          </cell>
          <cell r="E62">
            <v>57</v>
          </cell>
          <cell r="G62" t="e">
            <v>#N/A</v>
          </cell>
        </row>
        <row r="63">
          <cell r="A63">
            <v>16.405905860313279</v>
          </cell>
          <cell r="B63">
            <v>47</v>
          </cell>
          <cell r="C63">
            <v>16.405905860313279</v>
          </cell>
          <cell r="D63">
            <v>47</v>
          </cell>
          <cell r="E63">
            <v>57</v>
          </cell>
          <cell r="G63" t="e">
            <v>#N/A</v>
          </cell>
        </row>
        <row r="64">
          <cell r="A64">
            <v>18.077295563171678</v>
          </cell>
          <cell r="B64">
            <v>48</v>
          </cell>
          <cell r="C64">
            <v>18.077295563171678</v>
          </cell>
          <cell r="D64">
            <v>48</v>
          </cell>
          <cell r="E64">
            <v>58</v>
          </cell>
          <cell r="G64" t="e">
            <v>#N/A</v>
          </cell>
        </row>
        <row r="65">
          <cell r="A65">
            <v>19.917092928059262</v>
          </cell>
          <cell r="B65">
            <v>49</v>
          </cell>
          <cell r="C65">
            <v>19.917092928059262</v>
          </cell>
          <cell r="D65">
            <v>49</v>
          </cell>
          <cell r="E65">
            <v>58</v>
          </cell>
          <cell r="G65" t="e">
            <v>#N/A</v>
          </cell>
        </row>
        <row r="66">
          <cell r="A66">
            <v>21.94226655337151</v>
          </cell>
          <cell r="B66">
            <v>50</v>
          </cell>
          <cell r="C66">
            <v>21.94226655337151</v>
          </cell>
          <cell r="D66">
            <v>50</v>
          </cell>
          <cell r="E66">
            <v>58</v>
          </cell>
          <cell r="G66" t="e">
            <v>#N/A</v>
          </cell>
        </row>
        <row r="67">
          <cell r="A67">
            <v>24.171494777595512</v>
          </cell>
          <cell r="B67">
            <v>51</v>
          </cell>
          <cell r="C67">
            <v>24.171494777595512</v>
          </cell>
          <cell r="D67">
            <v>51</v>
          </cell>
          <cell r="E67">
            <v>58</v>
          </cell>
          <cell r="G67" t="e">
            <v>#N/A</v>
          </cell>
        </row>
        <row r="68">
          <cell r="A68">
            <v>26.625337951121285</v>
          </cell>
          <cell r="B68">
            <v>52</v>
          </cell>
          <cell r="C68">
            <v>26.625337951121285</v>
          </cell>
          <cell r="D68">
            <v>52</v>
          </cell>
          <cell r="E68">
            <v>58</v>
          </cell>
          <cell r="G68" t="e">
            <v>#N/A</v>
          </cell>
        </row>
        <row r="69">
          <cell r="A69">
            <v>29.326428065999529</v>
          </cell>
          <cell r="B69">
            <v>53</v>
          </cell>
          <cell r="C69">
            <v>29.326428065999529</v>
          </cell>
          <cell r="D69">
            <v>53</v>
          </cell>
          <cell r="E69">
            <v>59</v>
          </cell>
          <cell r="G69" t="e">
            <v>#N/A</v>
          </cell>
        </row>
        <row r="70">
          <cell r="A70">
            <v>32.299677492616297</v>
          </cell>
          <cell r="B70">
            <v>54</v>
          </cell>
          <cell r="C70">
            <v>32.299677492616297</v>
          </cell>
          <cell r="D70">
            <v>54</v>
          </cell>
          <cell r="E70">
            <v>59</v>
          </cell>
          <cell r="G70" t="e">
            <v>#N/A</v>
          </cell>
        </row>
        <row r="71">
          <cell r="A71">
            <v>35.572508748479606</v>
          </cell>
          <cell r="B71">
            <v>55</v>
          </cell>
          <cell r="C71">
            <v>35.572508748479606</v>
          </cell>
          <cell r="D71">
            <v>55</v>
          </cell>
          <cell r="E71">
            <v>59</v>
          </cell>
          <cell r="G71" t="e">
            <v>#N/A</v>
          </cell>
        </row>
        <row r="72">
          <cell r="A72">
            <v>39.17510741829394</v>
          </cell>
          <cell r="B72">
            <v>56</v>
          </cell>
          <cell r="C72">
            <v>39.17510741829394</v>
          </cell>
          <cell r="D72">
            <v>56</v>
          </cell>
          <cell r="E72">
            <v>59</v>
          </cell>
          <cell r="G72" t="e">
            <v>#N/A</v>
          </cell>
        </row>
        <row r="73">
          <cell r="A73">
            <v>43.140700558024719</v>
          </cell>
          <cell r="B73">
            <v>57</v>
          </cell>
          <cell r="C73">
            <v>43.140700558024719</v>
          </cell>
          <cell r="D73">
            <v>57</v>
          </cell>
          <cell r="E73">
            <v>59</v>
          </cell>
          <cell r="G73" t="e">
            <v>#N/A</v>
          </cell>
        </row>
        <row r="74">
          <cell r="A74">
            <v>47.505863150695717</v>
          </cell>
          <cell r="B74">
            <v>58</v>
          </cell>
          <cell r="C74">
            <v>47.505863150695717</v>
          </cell>
          <cell r="D74">
            <v>58</v>
          </cell>
          <cell r="E74">
            <v>60</v>
          </cell>
          <cell r="G74" t="e">
            <v>#N/A</v>
          </cell>
        </row>
        <row r="75">
          <cell r="A75">
            <v>52.310855440385765</v>
          </cell>
          <cell r="B75">
            <v>59</v>
          </cell>
          <cell r="C75">
            <v>52.310855440385765</v>
          </cell>
          <cell r="D75">
            <v>59</v>
          </cell>
          <cell r="E75">
            <v>60</v>
          </cell>
          <cell r="G75" t="e">
            <v>#N/A</v>
          </cell>
        </row>
        <row r="76">
          <cell r="A76">
            <v>57.599994255683271</v>
          </cell>
          <cell r="B76">
            <v>60</v>
          </cell>
          <cell r="C76">
            <v>57.599994255683271</v>
          </cell>
          <cell r="D76">
            <v>60</v>
          </cell>
          <cell r="E76">
            <v>60</v>
          </cell>
          <cell r="G76" t="e">
            <v>#N/A</v>
          </cell>
        </row>
        <row r="77">
          <cell r="A77">
            <v>63.42206174734438</v>
          </cell>
          <cell r="B77">
            <v>61</v>
          </cell>
          <cell r="C77">
            <v>63.42206174734438</v>
          </cell>
          <cell r="D77">
            <v>61</v>
          </cell>
          <cell r="E77">
            <v>60</v>
          </cell>
          <cell r="G77" t="e">
            <v>#N/A</v>
          </cell>
        </row>
        <row r="78">
          <cell r="A78">
            <v>69.830755309975032</v>
          </cell>
          <cell r="B78">
            <v>62</v>
          </cell>
          <cell r="C78">
            <v>69.830755309975032</v>
          </cell>
          <cell r="D78">
            <v>62</v>
          </cell>
          <cell r="E78">
            <v>60</v>
          </cell>
          <cell r="G78" t="e">
            <v>#N/A</v>
          </cell>
        </row>
        <row r="79">
          <cell r="A79">
            <v>76.885182837400592</v>
          </cell>
          <cell r="B79">
            <v>63</v>
          </cell>
          <cell r="C79">
            <v>76.885182837400592</v>
          </cell>
          <cell r="D79">
            <v>63</v>
          </cell>
          <cell r="E79">
            <v>60</v>
          </cell>
          <cell r="G79" t="e">
            <v>#N/A</v>
          </cell>
        </row>
        <row r="80">
          <cell r="A80">
            <v>84.650407879502907</v>
          </cell>
          <cell r="B80">
            <v>64</v>
          </cell>
          <cell r="C80">
            <v>84.650407879502907</v>
          </cell>
          <cell r="D80">
            <v>64</v>
          </cell>
          <cell r="E80">
            <v>61</v>
          </cell>
          <cell r="G80" t="e">
            <v>#N/A</v>
          </cell>
        </row>
        <row r="81">
          <cell r="A81">
            <v>93.19804972855006</v>
          </cell>
          <cell r="B81">
            <v>65</v>
          </cell>
          <cell r="C81">
            <v>93.19804972855006</v>
          </cell>
          <cell r="D81">
            <v>65</v>
          </cell>
          <cell r="E81">
            <v>61</v>
          </cell>
          <cell r="G81" t="e">
            <v>#N/A</v>
          </cell>
        </row>
        <row r="82">
          <cell r="A82">
            <v>102.60694396966296</v>
          </cell>
          <cell r="B82">
            <v>66</v>
          </cell>
          <cell r="C82">
            <v>102.60694396966296</v>
          </cell>
          <cell r="D82">
            <v>66</v>
          </cell>
          <cell r="E82">
            <v>61</v>
          </cell>
          <cell r="G82" t="e">
            <v>#N/A</v>
          </cell>
        </row>
        <row r="83">
          <cell r="A83">
            <v>112.96386958772875</v>
          </cell>
          <cell r="B83">
            <v>67</v>
          </cell>
          <cell r="C83">
            <v>112.96386958772875</v>
          </cell>
          <cell r="D83">
            <v>67</v>
          </cell>
          <cell r="E83">
            <v>61</v>
          </cell>
          <cell r="G83" t="e">
            <v>#N/A</v>
          </cell>
        </row>
        <row r="84">
          <cell r="A84">
            <v>124.3643493369261</v>
          </cell>
          <cell r="B84">
            <v>68</v>
          </cell>
          <cell r="C84">
            <v>124.3643493369261</v>
          </cell>
          <cell r="D84">
            <v>68</v>
          </cell>
          <cell r="E84">
            <v>61</v>
          </cell>
          <cell r="G84" t="e">
            <v>#N/A</v>
          </cell>
        </row>
        <row r="85">
          <cell r="A85">
            <v>136.91353075473489</v>
          </cell>
          <cell r="B85">
            <v>69</v>
          </cell>
          <cell r="C85">
            <v>136.91353075473489</v>
          </cell>
          <cell r="D85">
            <v>69</v>
          </cell>
          <cell r="E85">
            <v>61</v>
          </cell>
          <cell r="G85" t="e">
            <v>#N/A</v>
          </cell>
        </row>
        <row r="86">
          <cell r="A86">
            <v>150.72715594609272</v>
          </cell>
          <cell r="B86">
            <v>70</v>
          </cell>
          <cell r="C86">
            <v>150.72715594609272</v>
          </cell>
          <cell r="D86">
            <v>70</v>
          </cell>
          <cell r="E86">
            <v>62</v>
          </cell>
          <cell r="G86" t="e">
            <v>#N/A</v>
          </cell>
        </row>
        <row r="87">
          <cell r="A87">
            <v>165.93262908209542</v>
          </cell>
          <cell r="B87">
            <v>71</v>
          </cell>
          <cell r="C87">
            <v>165.93262908209542</v>
          </cell>
          <cell r="D87">
            <v>71</v>
          </cell>
          <cell r="E87">
            <v>62</v>
          </cell>
          <cell r="G87" t="e">
            <v>#N/A</v>
          </cell>
        </row>
        <row r="88">
          <cell r="A88">
            <v>182.67019145886732</v>
          </cell>
          <cell r="B88">
            <v>72</v>
          </cell>
          <cell r="C88">
            <v>182.67019145886732</v>
          </cell>
          <cell r="D88">
            <v>72</v>
          </cell>
          <cell r="E88">
            <v>62</v>
          </cell>
          <cell r="G88" t="e">
            <v>#N/A</v>
          </cell>
        </row>
        <row r="89">
          <cell r="A89">
            <v>201.09421495426361</v>
          </cell>
          <cell r="B89">
            <v>73</v>
          </cell>
          <cell r="C89">
            <v>201.09421495426361</v>
          </cell>
          <cell r="D89">
            <v>73</v>
          </cell>
          <cell r="E89">
            <v>62</v>
          </cell>
          <cell r="G89" t="e">
            <v>#N/A</v>
          </cell>
        </row>
        <row r="90">
          <cell r="A90">
            <v>221.37462581205909</v>
          </cell>
          <cell r="B90">
            <v>74</v>
          </cell>
          <cell r="C90">
            <v>221.37462581205909</v>
          </cell>
          <cell r="D90">
            <v>74</v>
          </cell>
          <cell r="E90">
            <v>62</v>
          </cell>
          <cell r="G90" t="e">
            <v>#N/A</v>
          </cell>
        </row>
        <row r="91">
          <cell r="A91">
            <v>243.6984718852994</v>
          </cell>
          <cell r="B91">
            <v>75</v>
          </cell>
          <cell r="C91">
            <v>243.6984718852994</v>
          </cell>
          <cell r="D91">
            <v>75</v>
          </cell>
          <cell r="E91">
            <v>62</v>
          </cell>
          <cell r="G91" t="e">
            <v>#N/A</v>
          </cell>
        </row>
        <row r="92">
          <cell r="A92">
            <v>268.27164779362505</v>
          </cell>
          <cell r="B92">
            <v>76</v>
          </cell>
          <cell r="C92">
            <v>268.27164779362505</v>
          </cell>
          <cell r="D92">
            <v>76</v>
          </cell>
          <cell r="E92">
            <v>62</v>
          </cell>
          <cell r="G92" t="e">
            <v>#N/A</v>
          </cell>
        </row>
        <row r="93">
          <cell r="A93">
            <v>295.320793905833</v>
          </cell>
          <cell r="B93">
            <v>77</v>
          </cell>
          <cell r="C93">
            <v>295.320793905833</v>
          </cell>
          <cell r="D93">
            <v>77</v>
          </cell>
          <cell r="E93">
            <v>63</v>
          </cell>
          <cell r="G93" t="e">
            <v>#N/A</v>
          </cell>
        </row>
        <row r="94">
          <cell r="A94">
            <v>325.09538666214337</v>
          </cell>
          <cell r="B94">
            <v>78</v>
          </cell>
          <cell r="C94">
            <v>325.09538666214337</v>
          </cell>
          <cell r="D94">
            <v>78</v>
          </cell>
          <cell r="E94">
            <v>63</v>
          </cell>
          <cell r="G94" t="e">
            <v>#N/A</v>
          </cell>
        </row>
        <row r="95">
          <cell r="A95">
            <v>357.87003951538151</v>
          </cell>
          <cell r="B95">
            <v>79</v>
          </cell>
          <cell r="C95">
            <v>357.87003951538151</v>
          </cell>
          <cell r="D95">
            <v>79</v>
          </cell>
          <cell r="E95">
            <v>63</v>
          </cell>
          <cell r="G95" t="e">
            <v>#N/A</v>
          </cell>
        </row>
        <row r="96">
          <cell r="A96">
            <v>393.94703571283947</v>
          </cell>
          <cell r="B96">
            <v>80</v>
          </cell>
          <cell r="C96">
            <v>393.94703571283947</v>
          </cell>
          <cell r="D96">
            <v>80</v>
          </cell>
          <cell r="E96">
            <v>63</v>
          </cell>
          <cell r="G96" t="e">
            <v>#N/A</v>
          </cell>
        </row>
        <row r="97">
          <cell r="D97">
            <v>81</v>
          </cell>
          <cell r="E97">
            <v>63</v>
          </cell>
          <cell r="G97" t="e">
            <v>#N/A</v>
          </cell>
        </row>
        <row r="98">
          <cell r="D98">
            <v>82</v>
          </cell>
          <cell r="E98">
            <v>63</v>
          </cell>
          <cell r="G98" t="e">
            <v>#N/A</v>
          </cell>
        </row>
        <row r="99">
          <cell r="D99">
            <v>83</v>
          </cell>
          <cell r="E99">
            <v>63</v>
          </cell>
          <cell r="G99" t="e">
            <v>#N/A</v>
          </cell>
        </row>
        <row r="100">
          <cell r="D100">
            <v>84</v>
          </cell>
          <cell r="E100">
            <v>63</v>
          </cell>
          <cell r="G100" t="e">
            <v>#N/A</v>
          </cell>
        </row>
        <row r="101">
          <cell r="D101">
            <v>85</v>
          </cell>
          <cell r="E101">
            <v>64</v>
          </cell>
          <cell r="G101" t="e">
            <v>#N/A</v>
          </cell>
        </row>
        <row r="102">
          <cell r="D102">
            <v>86</v>
          </cell>
          <cell r="E102">
            <v>64</v>
          </cell>
          <cell r="G102" t="e">
            <v>#N/A</v>
          </cell>
        </row>
        <row r="103">
          <cell r="D103">
            <v>87</v>
          </cell>
          <cell r="E103">
            <v>64</v>
          </cell>
          <cell r="G103" t="e">
            <v>#N/A</v>
          </cell>
        </row>
        <row r="104">
          <cell r="D104">
            <v>88</v>
          </cell>
          <cell r="E104">
            <v>64</v>
          </cell>
          <cell r="G104" t="e">
            <v>#N/A</v>
          </cell>
        </row>
        <row r="105">
          <cell r="D105">
            <v>89</v>
          </cell>
          <cell r="E105">
            <v>64</v>
          </cell>
          <cell r="G105" t="e">
            <v>#N/A</v>
          </cell>
        </row>
        <row r="106">
          <cell r="D106">
            <v>90</v>
          </cell>
          <cell r="E106">
            <v>64</v>
          </cell>
          <cell r="G106" t="e">
            <v>#N/A</v>
          </cell>
        </row>
        <row r="107">
          <cell r="D107">
            <v>91</v>
          </cell>
          <cell r="E107">
            <v>64</v>
          </cell>
          <cell r="G107" t="e">
            <v>#N/A</v>
          </cell>
        </row>
        <row r="108">
          <cell r="D108">
            <v>92</v>
          </cell>
          <cell r="E108">
            <v>64</v>
          </cell>
          <cell r="G108" t="e">
            <v>#N/A</v>
          </cell>
        </row>
        <row r="109">
          <cell r="D109">
            <v>93</v>
          </cell>
          <cell r="E109">
            <v>64</v>
          </cell>
          <cell r="G109" t="e">
            <v>#N/A</v>
          </cell>
        </row>
        <row r="110">
          <cell r="D110">
            <v>94</v>
          </cell>
          <cell r="E110">
            <v>65</v>
          </cell>
          <cell r="G110" t="e">
            <v>#N/A</v>
          </cell>
        </row>
        <row r="111">
          <cell r="D111">
            <v>95</v>
          </cell>
          <cell r="E111">
            <v>65</v>
          </cell>
          <cell r="G111" t="e">
            <v>#N/A</v>
          </cell>
        </row>
        <row r="112">
          <cell r="D112">
            <v>96</v>
          </cell>
          <cell r="E112">
            <v>65</v>
          </cell>
          <cell r="G112" t="e">
            <v>#N/A</v>
          </cell>
        </row>
        <row r="113">
          <cell r="D113">
            <v>97</v>
          </cell>
          <cell r="E113">
            <v>65</v>
          </cell>
          <cell r="G113" t="e">
            <v>#N/A</v>
          </cell>
        </row>
        <row r="114">
          <cell r="D114">
            <v>98</v>
          </cell>
          <cell r="E114">
            <v>65</v>
          </cell>
          <cell r="G114" t="e">
            <v>#N/A</v>
          </cell>
        </row>
        <row r="115">
          <cell r="D115">
            <v>99</v>
          </cell>
          <cell r="E115">
            <v>65</v>
          </cell>
          <cell r="G115" t="e">
            <v>#N/A</v>
          </cell>
        </row>
        <row r="116">
          <cell r="D116">
            <v>100</v>
          </cell>
          <cell r="E116">
            <v>65</v>
          </cell>
          <cell r="G116" t="e">
            <v>#N/A</v>
          </cell>
        </row>
        <row r="117">
          <cell r="D117">
            <v>101</v>
          </cell>
          <cell r="E117">
            <v>65</v>
          </cell>
          <cell r="G117" t="e">
            <v>#N/A</v>
          </cell>
        </row>
        <row r="118">
          <cell r="D118">
            <v>102</v>
          </cell>
          <cell r="E118">
            <v>65</v>
          </cell>
          <cell r="G118" t="e">
            <v>#N/A</v>
          </cell>
        </row>
        <row r="119">
          <cell r="D119">
            <v>103</v>
          </cell>
          <cell r="E119">
            <v>66</v>
          </cell>
          <cell r="G119" t="e">
            <v>#N/A</v>
          </cell>
        </row>
        <row r="120">
          <cell r="D120">
            <v>104</v>
          </cell>
          <cell r="E120">
            <v>66</v>
          </cell>
          <cell r="G120" t="e">
            <v>#N/A</v>
          </cell>
        </row>
        <row r="121">
          <cell r="D121">
            <v>105</v>
          </cell>
          <cell r="E121">
            <v>66</v>
          </cell>
          <cell r="G121" t="e">
            <v>#N/A</v>
          </cell>
        </row>
        <row r="122">
          <cell r="D122">
            <v>106</v>
          </cell>
          <cell r="E122">
            <v>66</v>
          </cell>
          <cell r="G122" t="e">
            <v>#N/A</v>
          </cell>
        </row>
        <row r="123">
          <cell r="D123">
            <v>107</v>
          </cell>
          <cell r="E123">
            <v>66</v>
          </cell>
          <cell r="G123" t="e">
            <v>#N/A</v>
          </cell>
        </row>
        <row r="124">
          <cell r="D124">
            <v>108</v>
          </cell>
          <cell r="E124">
            <v>66</v>
          </cell>
          <cell r="G124" t="e">
            <v>#N/A</v>
          </cell>
        </row>
        <row r="125">
          <cell r="D125">
            <v>109</v>
          </cell>
          <cell r="E125">
            <v>66</v>
          </cell>
          <cell r="G125" t="e">
            <v>#N/A</v>
          </cell>
        </row>
        <row r="126">
          <cell r="D126">
            <v>110</v>
          </cell>
          <cell r="E126">
            <v>66</v>
          </cell>
          <cell r="G126" t="e">
            <v>#N/A</v>
          </cell>
        </row>
        <row r="127">
          <cell r="D127">
            <v>111</v>
          </cell>
          <cell r="E127">
            <v>66</v>
          </cell>
          <cell r="G127" t="e">
            <v>#N/A</v>
          </cell>
        </row>
        <row r="128">
          <cell r="D128">
            <v>112</v>
          </cell>
          <cell r="E128">
            <v>66</v>
          </cell>
          <cell r="G128" t="e">
            <v>#N/A</v>
          </cell>
        </row>
        <row r="129">
          <cell r="D129">
            <v>113</v>
          </cell>
          <cell r="E129">
            <v>67</v>
          </cell>
          <cell r="G129" t="e">
            <v>#N/A</v>
          </cell>
        </row>
        <row r="130">
          <cell r="D130">
            <v>114</v>
          </cell>
          <cell r="E130">
            <v>67</v>
          </cell>
          <cell r="G130" t="e">
            <v>#N/A</v>
          </cell>
        </row>
        <row r="131">
          <cell r="D131">
            <v>115</v>
          </cell>
          <cell r="E131">
            <v>67</v>
          </cell>
          <cell r="G131" t="e">
            <v>#N/A</v>
          </cell>
        </row>
        <row r="132">
          <cell r="D132">
            <v>116</v>
          </cell>
          <cell r="E132">
            <v>67</v>
          </cell>
          <cell r="G132" t="e">
            <v>#N/A</v>
          </cell>
        </row>
        <row r="133">
          <cell r="D133">
            <v>117</v>
          </cell>
          <cell r="E133">
            <v>67</v>
          </cell>
          <cell r="G133" t="e">
            <v>#N/A</v>
          </cell>
        </row>
        <row r="134">
          <cell r="D134">
            <v>118</v>
          </cell>
          <cell r="E134">
            <v>67</v>
          </cell>
          <cell r="G134" t="e">
            <v>#N/A</v>
          </cell>
        </row>
        <row r="135">
          <cell r="D135">
            <v>119</v>
          </cell>
          <cell r="E135">
            <v>67</v>
          </cell>
          <cell r="G135" t="e">
            <v>#N/A</v>
          </cell>
        </row>
        <row r="136">
          <cell r="D136">
            <v>120</v>
          </cell>
          <cell r="E136">
            <v>67</v>
          </cell>
          <cell r="G136" t="e">
            <v>#N/A</v>
          </cell>
        </row>
        <row r="137">
          <cell r="D137">
            <v>121</v>
          </cell>
          <cell r="E137">
            <v>67</v>
          </cell>
          <cell r="G137" t="e">
            <v>#N/A</v>
          </cell>
        </row>
        <row r="138">
          <cell r="D138">
            <v>122</v>
          </cell>
          <cell r="E138">
            <v>67</v>
          </cell>
          <cell r="G138" t="e">
            <v>#N/A</v>
          </cell>
        </row>
        <row r="139">
          <cell r="D139">
            <v>123</v>
          </cell>
          <cell r="E139">
            <v>67</v>
          </cell>
          <cell r="G139" t="e">
            <v>#N/A</v>
          </cell>
        </row>
        <row r="140">
          <cell r="D140">
            <v>124</v>
          </cell>
          <cell r="E140">
            <v>67</v>
          </cell>
          <cell r="G140" t="e">
            <v>#N/A</v>
          </cell>
        </row>
        <row r="141">
          <cell r="D141">
            <v>125</v>
          </cell>
          <cell r="E141">
            <v>68</v>
          </cell>
          <cell r="G141" t="e">
            <v>#N/A</v>
          </cell>
        </row>
        <row r="142">
          <cell r="D142">
            <v>126</v>
          </cell>
          <cell r="E142">
            <v>68</v>
          </cell>
          <cell r="G142" t="e">
            <v>#N/A</v>
          </cell>
        </row>
        <row r="143">
          <cell r="D143">
            <v>127</v>
          </cell>
          <cell r="E143">
            <v>68</v>
          </cell>
          <cell r="G143" t="e">
            <v>#N/A</v>
          </cell>
        </row>
        <row r="144">
          <cell r="D144">
            <v>128</v>
          </cell>
          <cell r="E144">
            <v>68</v>
          </cell>
          <cell r="G144" t="e">
            <v>#N/A</v>
          </cell>
        </row>
        <row r="145">
          <cell r="D145">
            <v>129</v>
          </cell>
          <cell r="E145">
            <v>68</v>
          </cell>
          <cell r="G145" t="e">
            <v>#N/A</v>
          </cell>
        </row>
        <row r="146">
          <cell r="D146">
            <v>130</v>
          </cell>
          <cell r="E146">
            <v>68</v>
          </cell>
          <cell r="G146" t="e">
            <v>#N/A</v>
          </cell>
        </row>
        <row r="147">
          <cell r="D147">
            <v>131</v>
          </cell>
          <cell r="E147">
            <v>68</v>
          </cell>
          <cell r="G147" t="e">
            <v>#N/A</v>
          </cell>
        </row>
        <row r="148">
          <cell r="D148">
            <v>132</v>
          </cell>
          <cell r="E148">
            <v>68</v>
          </cell>
          <cell r="G148" t="e">
            <v>#N/A</v>
          </cell>
        </row>
        <row r="149">
          <cell r="D149">
            <v>133</v>
          </cell>
          <cell r="E149">
            <v>68</v>
          </cell>
          <cell r="G149" t="e">
            <v>#N/A</v>
          </cell>
        </row>
        <row r="150">
          <cell r="D150">
            <v>134</v>
          </cell>
          <cell r="E150">
            <v>68</v>
          </cell>
          <cell r="G150" t="e">
            <v>#N/A</v>
          </cell>
        </row>
        <row r="151">
          <cell r="D151">
            <v>135</v>
          </cell>
          <cell r="E151">
            <v>68</v>
          </cell>
          <cell r="G151" t="e">
            <v>#N/A</v>
          </cell>
        </row>
        <row r="152">
          <cell r="D152">
            <v>136</v>
          </cell>
          <cell r="E152">
            <v>68</v>
          </cell>
          <cell r="G152" t="e">
            <v>#N/A</v>
          </cell>
        </row>
        <row r="153">
          <cell r="D153">
            <v>137</v>
          </cell>
          <cell r="E153">
            <v>69</v>
          </cell>
          <cell r="G153" t="e">
            <v>#N/A</v>
          </cell>
        </row>
        <row r="154">
          <cell r="D154">
            <v>138</v>
          </cell>
          <cell r="E154">
            <v>69</v>
          </cell>
          <cell r="G154" t="e">
            <v>#N/A</v>
          </cell>
        </row>
        <row r="155">
          <cell r="D155">
            <v>139</v>
          </cell>
          <cell r="E155">
            <v>69</v>
          </cell>
          <cell r="G155" t="e">
            <v>#N/A</v>
          </cell>
        </row>
        <row r="156">
          <cell r="D156">
            <v>140</v>
          </cell>
          <cell r="E156">
            <v>69</v>
          </cell>
          <cell r="G156" t="e">
            <v>#N/A</v>
          </cell>
        </row>
        <row r="157">
          <cell r="D157">
            <v>141</v>
          </cell>
          <cell r="E157">
            <v>69</v>
          </cell>
          <cell r="G157" t="e">
            <v>#N/A</v>
          </cell>
        </row>
        <row r="158">
          <cell r="D158">
            <v>142</v>
          </cell>
          <cell r="E158">
            <v>69</v>
          </cell>
          <cell r="G158" t="e">
            <v>#N/A</v>
          </cell>
        </row>
        <row r="159">
          <cell r="D159">
            <v>143</v>
          </cell>
          <cell r="E159">
            <v>69</v>
          </cell>
          <cell r="G159" t="e">
            <v>#N/A</v>
          </cell>
        </row>
        <row r="160">
          <cell r="D160">
            <v>144</v>
          </cell>
          <cell r="E160">
            <v>69</v>
          </cell>
          <cell r="G160" t="e">
            <v>#N/A</v>
          </cell>
        </row>
        <row r="161">
          <cell r="D161">
            <v>145</v>
          </cell>
          <cell r="E161">
            <v>69</v>
          </cell>
          <cell r="G161" t="e">
            <v>#N/A</v>
          </cell>
        </row>
        <row r="162">
          <cell r="D162">
            <v>146</v>
          </cell>
          <cell r="E162">
            <v>69</v>
          </cell>
          <cell r="G162" t="e">
            <v>#N/A</v>
          </cell>
        </row>
        <row r="163">
          <cell r="D163">
            <v>147</v>
          </cell>
          <cell r="E163">
            <v>69</v>
          </cell>
          <cell r="G163" t="e">
            <v>#N/A</v>
          </cell>
        </row>
        <row r="164">
          <cell r="D164">
            <v>148</v>
          </cell>
          <cell r="E164">
            <v>69</v>
          </cell>
          <cell r="G164" t="e">
            <v>#N/A</v>
          </cell>
        </row>
        <row r="165">
          <cell r="D165">
            <v>149</v>
          </cell>
          <cell r="E165">
            <v>69</v>
          </cell>
          <cell r="G165" t="e">
            <v>#N/A</v>
          </cell>
        </row>
        <row r="166">
          <cell r="D166">
            <v>150</v>
          </cell>
          <cell r="E166">
            <v>69</v>
          </cell>
          <cell r="G166" t="e">
            <v>#N/A</v>
          </cell>
        </row>
        <row r="167">
          <cell r="D167">
            <v>151</v>
          </cell>
          <cell r="E167">
            <v>70</v>
          </cell>
          <cell r="G167" t="e">
            <v>#N/A</v>
          </cell>
        </row>
        <row r="168">
          <cell r="D168">
            <v>152</v>
          </cell>
          <cell r="E168">
            <v>70</v>
          </cell>
          <cell r="G168" t="e">
            <v>#N/A</v>
          </cell>
        </row>
        <row r="169">
          <cell r="D169">
            <v>153</v>
          </cell>
          <cell r="E169">
            <v>70</v>
          </cell>
          <cell r="G169" t="e">
            <v>#N/A</v>
          </cell>
        </row>
        <row r="170">
          <cell r="D170">
            <v>154</v>
          </cell>
          <cell r="E170">
            <v>70</v>
          </cell>
          <cell r="G170" t="e">
            <v>#N/A</v>
          </cell>
        </row>
        <row r="171">
          <cell r="D171">
            <v>155</v>
          </cell>
          <cell r="E171">
            <v>70</v>
          </cell>
          <cell r="G171" t="e">
            <v>#N/A</v>
          </cell>
        </row>
        <row r="172">
          <cell r="D172">
            <v>156</v>
          </cell>
          <cell r="E172">
            <v>70</v>
          </cell>
          <cell r="G172" t="e">
            <v>#N/A</v>
          </cell>
        </row>
        <row r="173">
          <cell r="D173">
            <v>157</v>
          </cell>
          <cell r="E173">
            <v>70</v>
          </cell>
          <cell r="G173" t="e">
            <v>#N/A</v>
          </cell>
        </row>
        <row r="174">
          <cell r="D174">
            <v>158</v>
          </cell>
          <cell r="E174">
            <v>70</v>
          </cell>
          <cell r="G174" t="e">
            <v>#N/A</v>
          </cell>
        </row>
        <row r="175">
          <cell r="D175">
            <v>159</v>
          </cell>
          <cell r="E175">
            <v>70</v>
          </cell>
          <cell r="G175" t="e">
            <v>#N/A</v>
          </cell>
        </row>
        <row r="176">
          <cell r="D176">
            <v>160</v>
          </cell>
          <cell r="E176">
            <v>70</v>
          </cell>
          <cell r="G176" t="e">
            <v>#N/A</v>
          </cell>
        </row>
        <row r="177">
          <cell r="D177">
            <v>161</v>
          </cell>
          <cell r="E177">
            <v>70</v>
          </cell>
          <cell r="G177" t="e">
            <v>#N/A</v>
          </cell>
        </row>
        <row r="178">
          <cell r="D178">
            <v>162</v>
          </cell>
          <cell r="E178">
            <v>70</v>
          </cell>
          <cell r="G178" t="e">
            <v>#N/A</v>
          </cell>
        </row>
        <row r="179">
          <cell r="D179">
            <v>163</v>
          </cell>
          <cell r="E179">
            <v>70</v>
          </cell>
          <cell r="G179" t="e">
            <v>#N/A</v>
          </cell>
        </row>
        <row r="180">
          <cell r="D180">
            <v>164</v>
          </cell>
          <cell r="E180">
            <v>70</v>
          </cell>
          <cell r="G180" t="e">
            <v>#N/A</v>
          </cell>
        </row>
        <row r="181">
          <cell r="D181">
            <v>165</v>
          </cell>
          <cell r="E181">
            <v>70</v>
          </cell>
          <cell r="G181" t="e">
            <v>#N/A</v>
          </cell>
        </row>
        <row r="182">
          <cell r="D182">
            <v>166</v>
          </cell>
          <cell r="E182">
            <v>71</v>
          </cell>
          <cell r="G182" t="e">
            <v>#N/A</v>
          </cell>
        </row>
        <row r="183">
          <cell r="D183">
            <v>167</v>
          </cell>
          <cell r="E183">
            <v>71</v>
          </cell>
          <cell r="G183" t="e">
            <v>#N/A</v>
          </cell>
        </row>
        <row r="184">
          <cell r="D184">
            <v>168</v>
          </cell>
          <cell r="E184">
            <v>71</v>
          </cell>
          <cell r="G184" t="e">
            <v>#N/A</v>
          </cell>
        </row>
        <row r="185">
          <cell r="D185">
            <v>169</v>
          </cell>
          <cell r="E185">
            <v>71</v>
          </cell>
          <cell r="G185" t="e">
            <v>#N/A</v>
          </cell>
        </row>
        <row r="186">
          <cell r="D186">
            <v>170</v>
          </cell>
          <cell r="E186">
            <v>71</v>
          </cell>
          <cell r="G186" t="e">
            <v>#N/A</v>
          </cell>
        </row>
        <row r="187">
          <cell r="D187">
            <v>171</v>
          </cell>
          <cell r="E187">
            <v>71</v>
          </cell>
          <cell r="G187" t="e">
            <v>#N/A</v>
          </cell>
        </row>
        <row r="188">
          <cell r="D188">
            <v>172</v>
          </cell>
          <cell r="E188">
            <v>71</v>
          </cell>
          <cell r="G188" t="e">
            <v>#N/A</v>
          </cell>
        </row>
        <row r="189">
          <cell r="D189">
            <v>173</v>
          </cell>
          <cell r="E189">
            <v>71</v>
          </cell>
          <cell r="G189" t="e">
            <v>#N/A</v>
          </cell>
        </row>
        <row r="190">
          <cell r="D190">
            <v>174</v>
          </cell>
          <cell r="E190">
            <v>71</v>
          </cell>
          <cell r="G190" t="e">
            <v>#N/A</v>
          </cell>
        </row>
        <row r="191">
          <cell r="D191">
            <v>175</v>
          </cell>
          <cell r="E191">
            <v>71</v>
          </cell>
          <cell r="G191" t="e">
            <v>#N/A</v>
          </cell>
        </row>
        <row r="192">
          <cell r="D192">
            <v>176</v>
          </cell>
          <cell r="E192">
            <v>71</v>
          </cell>
          <cell r="G192" t="e">
            <v>#N/A</v>
          </cell>
        </row>
        <row r="193">
          <cell r="D193">
            <v>177</v>
          </cell>
          <cell r="E193">
            <v>71</v>
          </cell>
          <cell r="G193" t="e">
            <v>#N/A</v>
          </cell>
        </row>
        <row r="194">
          <cell r="D194">
            <v>178</v>
          </cell>
          <cell r="E194">
            <v>71</v>
          </cell>
          <cell r="G194" t="e">
            <v>#N/A</v>
          </cell>
        </row>
        <row r="195">
          <cell r="D195">
            <v>179</v>
          </cell>
          <cell r="E195">
            <v>71</v>
          </cell>
          <cell r="G195" t="e">
            <v>#N/A</v>
          </cell>
        </row>
        <row r="196">
          <cell r="D196">
            <v>180</v>
          </cell>
          <cell r="E196">
            <v>71</v>
          </cell>
          <cell r="G196" t="e">
            <v>#N/A</v>
          </cell>
        </row>
        <row r="197">
          <cell r="D197">
            <v>181</v>
          </cell>
          <cell r="E197">
            <v>71</v>
          </cell>
          <cell r="G197" t="e">
            <v>#N/A</v>
          </cell>
        </row>
        <row r="198">
          <cell r="D198">
            <v>182</v>
          </cell>
          <cell r="E198">
            <v>71</v>
          </cell>
          <cell r="G198" t="e">
            <v>#N/A</v>
          </cell>
        </row>
        <row r="199">
          <cell r="D199">
            <v>183</v>
          </cell>
          <cell r="E199">
            <v>72</v>
          </cell>
          <cell r="G199" t="e">
            <v>#N/A</v>
          </cell>
        </row>
        <row r="200">
          <cell r="D200">
            <v>184</v>
          </cell>
          <cell r="E200">
            <v>72</v>
          </cell>
          <cell r="G200" t="e">
            <v>#N/A</v>
          </cell>
        </row>
        <row r="201">
          <cell r="D201">
            <v>185</v>
          </cell>
          <cell r="E201">
            <v>72</v>
          </cell>
          <cell r="G201" t="e">
            <v>#N/A</v>
          </cell>
        </row>
        <row r="202">
          <cell r="D202">
            <v>186</v>
          </cell>
          <cell r="E202">
            <v>72</v>
          </cell>
          <cell r="G202" t="e">
            <v>#N/A</v>
          </cell>
        </row>
        <row r="203">
          <cell r="D203">
            <v>187</v>
          </cell>
          <cell r="E203">
            <v>72</v>
          </cell>
          <cell r="G203" t="e">
            <v>#N/A</v>
          </cell>
        </row>
        <row r="204">
          <cell r="D204">
            <v>188</v>
          </cell>
          <cell r="E204">
            <v>72</v>
          </cell>
          <cell r="G204" t="e">
            <v>#N/A</v>
          </cell>
        </row>
        <row r="205">
          <cell r="D205">
            <v>189</v>
          </cell>
          <cell r="E205">
            <v>72</v>
          </cell>
          <cell r="G205" t="e">
            <v>#N/A</v>
          </cell>
        </row>
        <row r="206">
          <cell r="D206">
            <v>190</v>
          </cell>
          <cell r="E206">
            <v>72</v>
          </cell>
          <cell r="G206" t="e">
            <v>#N/A</v>
          </cell>
        </row>
        <row r="207">
          <cell r="D207">
            <v>191</v>
          </cell>
          <cell r="E207">
            <v>72</v>
          </cell>
          <cell r="G207" t="e">
            <v>#N/A</v>
          </cell>
        </row>
        <row r="208">
          <cell r="D208">
            <v>192</v>
          </cell>
          <cell r="E208">
            <v>72</v>
          </cell>
          <cell r="G208" t="e">
            <v>#N/A</v>
          </cell>
        </row>
        <row r="209">
          <cell r="D209">
            <v>193</v>
          </cell>
          <cell r="E209">
            <v>72</v>
          </cell>
          <cell r="G209" t="e">
            <v>#N/A</v>
          </cell>
        </row>
        <row r="210">
          <cell r="D210">
            <v>194</v>
          </cell>
          <cell r="E210">
            <v>72</v>
          </cell>
          <cell r="G210" t="e">
            <v>#N/A</v>
          </cell>
        </row>
        <row r="211">
          <cell r="D211">
            <v>195</v>
          </cell>
          <cell r="E211">
            <v>72</v>
          </cell>
          <cell r="G211" t="e">
            <v>#N/A</v>
          </cell>
        </row>
        <row r="212">
          <cell r="D212">
            <v>196</v>
          </cell>
          <cell r="E212">
            <v>72</v>
          </cell>
          <cell r="G212" t="e">
            <v>#N/A</v>
          </cell>
        </row>
      </sheetData>
      <sheetData sheetId="11">
        <row r="2">
          <cell r="D2">
            <v>1</v>
          </cell>
          <cell r="E2">
            <v>10</v>
          </cell>
          <cell r="F2">
            <v>1</v>
          </cell>
          <cell r="G2">
            <v>6</v>
          </cell>
        </row>
        <row r="3">
          <cell r="D3">
            <v>2</v>
          </cell>
          <cell r="E3">
            <v>10</v>
          </cell>
          <cell r="F3">
            <v>2</v>
          </cell>
          <cell r="G3">
            <v>6</v>
          </cell>
        </row>
        <row r="4">
          <cell r="D4">
            <v>3</v>
          </cell>
          <cell r="E4">
            <v>10</v>
          </cell>
          <cell r="F4">
            <v>3</v>
          </cell>
          <cell r="G4">
            <v>6</v>
          </cell>
        </row>
        <row r="5">
          <cell r="D5">
            <v>4</v>
          </cell>
          <cell r="E5">
            <v>12</v>
          </cell>
          <cell r="F5">
            <v>4</v>
          </cell>
          <cell r="G5">
            <v>8</v>
          </cell>
        </row>
        <row r="6">
          <cell r="D6">
            <v>5</v>
          </cell>
          <cell r="E6">
            <v>12</v>
          </cell>
          <cell r="F6">
            <v>5</v>
          </cell>
          <cell r="G6">
            <v>8</v>
          </cell>
        </row>
        <row r="7">
          <cell r="D7">
            <v>6</v>
          </cell>
          <cell r="E7">
            <v>14</v>
          </cell>
          <cell r="F7">
            <v>6</v>
          </cell>
          <cell r="G7">
            <v>10</v>
          </cell>
        </row>
        <row r="8">
          <cell r="D8">
            <v>7</v>
          </cell>
          <cell r="E8">
            <v>14</v>
          </cell>
          <cell r="F8">
            <v>7</v>
          </cell>
          <cell r="G8">
            <v>10</v>
          </cell>
        </row>
        <row r="10">
          <cell r="C10" t="str">
            <v>等级</v>
          </cell>
          <cell r="D10" t="str">
            <v>时间评估(S)</v>
          </cell>
          <cell r="E10" t="str">
            <v>时间评估（天）</v>
          </cell>
          <cell r="F10" t="str">
            <v>经验</v>
          </cell>
          <cell r="G10" t="str">
            <v>主线任务</v>
          </cell>
        </row>
        <row r="11">
          <cell r="B11" t="str">
            <v>新手关卡(1-0)</v>
          </cell>
          <cell r="C11">
            <v>1</v>
          </cell>
          <cell r="D11">
            <v>191.42640000000003</v>
          </cell>
          <cell r="F11">
            <v>200</v>
          </cell>
        </row>
        <row r="12">
          <cell r="B12" t="str">
            <v>旺角道(1-1)</v>
          </cell>
          <cell r="C12">
            <v>2</v>
          </cell>
          <cell r="D12">
            <v>207.0264</v>
          </cell>
          <cell r="E12">
            <v>3.8540493015981322E-2</v>
          </cell>
          <cell r="F12">
            <v>203</v>
          </cell>
        </row>
        <row r="13">
          <cell r="B13" t="str">
            <v>西洋菜南街(1-2)</v>
          </cell>
          <cell r="C13">
            <v>3</v>
          </cell>
          <cell r="D13">
            <v>222.62640000000002</v>
          </cell>
          <cell r="E13">
            <v>6.0769781418037738E-2</v>
          </cell>
          <cell r="F13">
            <v>206</v>
          </cell>
        </row>
        <row r="14">
          <cell r="B14" t="str">
            <v>通菜街(1-3)</v>
          </cell>
          <cell r="C14">
            <v>4</v>
          </cell>
          <cell r="D14">
            <v>238.22640000000001</v>
          </cell>
          <cell r="E14">
            <v>8.5238872112737563E-2</v>
          </cell>
          <cell r="F14">
            <v>214</v>
          </cell>
        </row>
        <row r="15">
          <cell r="B15" t="str">
            <v>花园街(1-4)</v>
          </cell>
          <cell r="C15">
            <v>5</v>
          </cell>
          <cell r="D15">
            <v>253.82640000000001</v>
          </cell>
          <cell r="E15">
            <v>0.11217344548261912</v>
          </cell>
          <cell r="F15">
            <v>226</v>
          </cell>
        </row>
        <row r="16">
          <cell r="B16" t="str">
            <v>庙街(1-5)</v>
          </cell>
          <cell r="C16">
            <v>6</v>
          </cell>
          <cell r="D16">
            <v>269.4264</v>
          </cell>
          <cell r="E16">
            <v>0.1418219212543271</v>
          </cell>
          <cell r="F16">
            <v>245</v>
          </cell>
        </row>
        <row r="17">
          <cell r="B17" t="str">
            <v>告士打道(1-5)</v>
          </cell>
          <cell r="C17">
            <v>7</v>
          </cell>
          <cell r="D17">
            <v>285.02640000000002</v>
          </cell>
          <cell r="E17">
            <v>0.17445774969364053</v>
          </cell>
          <cell r="F17">
            <v>273</v>
          </cell>
        </row>
        <row r="18">
          <cell r="B18" t="str">
            <v>谢斐道(2-1)</v>
          </cell>
          <cell r="C18">
            <v>8</v>
          </cell>
          <cell r="D18">
            <v>300.62639999999999</v>
          </cell>
          <cell r="E18">
            <v>0.21038193365916727</v>
          </cell>
          <cell r="F18">
            <v>311</v>
          </cell>
        </row>
        <row r="19">
          <cell r="B19" t="str">
            <v>骆克道(2-2)</v>
          </cell>
          <cell r="C19">
            <v>9</v>
          </cell>
          <cell r="D19">
            <v>316.22640000000001</v>
          </cell>
          <cell r="E19">
            <v>0.24992580477580797</v>
          </cell>
          <cell r="F19">
            <v>361</v>
          </cell>
        </row>
        <row r="20">
          <cell r="B20" t="str">
            <v>轩尼诗道(2-3)</v>
          </cell>
          <cell r="C20">
            <v>10</v>
          </cell>
          <cell r="D20">
            <v>331.82640000000004</v>
          </cell>
          <cell r="E20">
            <v>0.29345407933285994</v>
          </cell>
          <cell r="F20">
            <v>426</v>
          </cell>
        </row>
        <row r="21">
          <cell r="B21" t="str">
            <v>湾仔道(2-4)</v>
          </cell>
          <cell r="C21">
            <v>11</v>
          </cell>
          <cell r="D21">
            <v>347.42639999999994</v>
          </cell>
          <cell r="E21">
            <v>0.34136822209155337</v>
          </cell>
          <cell r="F21">
            <v>507</v>
          </cell>
        </row>
        <row r="22">
          <cell r="B22" t="str">
            <v>铜锣湾道(2-5)</v>
          </cell>
          <cell r="C22">
            <v>12</v>
          </cell>
          <cell r="D22">
            <v>363.02640000000002</v>
          </cell>
          <cell r="E22">
            <v>0.39411014902668667</v>
          </cell>
          <cell r="F22">
            <v>606</v>
          </cell>
        </row>
        <row r="23">
          <cell r="B23" t="str">
            <v>星光大道东(2-6)</v>
          </cell>
          <cell r="C23">
            <v>13</v>
          </cell>
          <cell r="D23">
            <v>378.62639999999999</v>
          </cell>
          <cell r="E23">
            <v>0.45216630315304279</v>
          </cell>
          <cell r="F23">
            <v>727</v>
          </cell>
        </row>
        <row r="24">
          <cell r="C24">
            <v>14</v>
          </cell>
          <cell r="D24">
            <v>394.22640000000001</v>
          </cell>
          <cell r="E24">
            <v>0.51607214102826071</v>
          </cell>
          <cell r="F24">
            <v>871</v>
          </cell>
        </row>
        <row r="25">
          <cell r="C25">
            <v>15</v>
          </cell>
          <cell r="D25">
            <v>409.82639999999998</v>
          </cell>
          <cell r="E25">
            <v>0.58641707131153653</v>
          </cell>
          <cell r="F25">
            <v>1041</v>
          </cell>
        </row>
        <row r="26">
          <cell r="C26">
            <v>16</v>
          </cell>
          <cell r="D26">
            <v>425.4264</v>
          </cell>
          <cell r="E26">
            <v>0.66384989092687696</v>
          </cell>
          <cell r="F26">
            <v>1240</v>
          </cell>
        </row>
        <row r="27">
          <cell r="C27">
            <v>17</v>
          </cell>
          <cell r="D27">
            <v>441.02640000000002</v>
          </cell>
          <cell r="E27">
            <v>0.74908476896907372</v>
          </cell>
          <cell r="F27">
            <v>1471</v>
          </cell>
        </row>
        <row r="28">
          <cell r="C28">
            <v>18</v>
          </cell>
          <cell r="D28">
            <v>456.6264000000001</v>
          </cell>
          <cell r="E28">
            <v>0.84290783354244314</v>
          </cell>
          <cell r="F28">
            <v>1736</v>
          </cell>
        </row>
        <row r="29">
          <cell r="C29">
            <v>19</v>
          </cell>
          <cell r="D29">
            <v>472.22640000000013</v>
          </cell>
          <cell r="E29">
            <v>0.94618442228327204</v>
          </cell>
          <cell r="F29">
            <v>2039</v>
          </cell>
        </row>
        <row r="30">
          <cell r="C30">
            <v>20</v>
          </cell>
          <cell r="D30">
            <v>487.82640000000004</v>
          </cell>
          <cell r="E30">
            <v>1.059867063438118</v>
          </cell>
          <cell r="F30">
            <v>2384</v>
          </cell>
        </row>
        <row r="31">
          <cell r="C31">
            <v>21</v>
          </cell>
          <cell r="D31">
            <v>503.42640000000006</v>
          </cell>
          <cell r="E31">
            <v>1.1850042611080895</v>
          </cell>
          <cell r="F31">
            <v>2772</v>
          </cell>
        </row>
        <row r="32">
          <cell r="C32">
            <v>22</v>
          </cell>
          <cell r="D32">
            <v>519.02640000000008</v>
          </cell>
          <cell r="E32">
            <v>1.3227501656861169</v>
          </cell>
          <cell r="F32">
            <v>3208</v>
          </cell>
        </row>
        <row r="33">
          <cell r="C33">
            <v>23</v>
          </cell>
          <cell r="D33">
            <v>534.62640000000022</v>
          </cell>
          <cell r="E33">
            <v>1.4743752186784302</v>
          </cell>
          <cell r="F33">
            <v>3696</v>
          </cell>
        </row>
        <row r="34">
          <cell r="C34">
            <v>24</v>
          </cell>
          <cell r="D34">
            <v>550.22640000000013</v>
          </cell>
          <cell r="E34">
            <v>1.6412778700882864</v>
          </cell>
          <cell r="F34">
            <v>4238</v>
          </cell>
        </row>
        <row r="35">
          <cell r="C35">
            <v>25</v>
          </cell>
          <cell r="D35">
            <v>565.82640000000015</v>
          </cell>
          <cell r="E35">
            <v>1.8249974764323131</v>
          </cell>
          <cell r="F35">
            <v>4839</v>
          </cell>
        </row>
        <row r="36">
          <cell r="C36">
            <v>26</v>
          </cell>
          <cell r="D36">
            <v>581.42640000000017</v>
          </cell>
          <cell r="E36">
            <v>2.0272284983489062</v>
          </cell>
          <cell r="F36">
            <v>5503</v>
          </cell>
        </row>
        <row r="37">
          <cell r="C37">
            <v>27</v>
          </cell>
          <cell r="D37">
            <v>597.02640000000008</v>
          </cell>
          <cell r="E37">
            <v>2.2498361287443611</v>
          </cell>
          <cell r="F37">
            <v>6233</v>
          </cell>
        </row>
        <row r="38">
          <cell r="C38">
            <v>28</v>
          </cell>
          <cell r="D38">
            <v>612.62640000000022</v>
          </cell>
          <cell r="E38">
            <v>2.4948734956163796</v>
          </cell>
          <cell r="F38">
            <v>7034</v>
          </cell>
        </row>
        <row r="39">
          <cell r="C39">
            <v>29</v>
          </cell>
          <cell r="D39">
            <v>628.22640000000013</v>
          </cell>
          <cell r="E39">
            <v>2.7646005982179718</v>
          </cell>
          <cell r="F39">
            <v>7910</v>
          </cell>
          <cell r="G39">
            <v>24</v>
          </cell>
        </row>
        <row r="40">
          <cell r="B40" t="str">
            <v>第一天</v>
          </cell>
          <cell r="C40">
            <v>30</v>
          </cell>
          <cell r="D40">
            <v>651.62640000000022</v>
          </cell>
          <cell r="E40">
            <v>3.0615051512115086</v>
          </cell>
          <cell r="F40">
            <v>8865</v>
          </cell>
          <cell r="G40">
            <v>7905</v>
          </cell>
        </row>
        <row r="41">
          <cell r="C41">
            <v>31</v>
          </cell>
          <cell r="D41">
            <v>675.02640000000008</v>
          </cell>
          <cell r="E41">
            <v>3.3883255290602246</v>
          </cell>
          <cell r="F41">
            <v>9903</v>
          </cell>
        </row>
        <row r="42">
          <cell r="C42">
            <v>32</v>
          </cell>
          <cell r="D42">
            <v>698.42640000000029</v>
          </cell>
          <cell r="E42">
            <v>3.7480760222751357</v>
          </cell>
          <cell r="F42">
            <v>11031</v>
          </cell>
        </row>
        <row r="43">
          <cell r="C43">
            <v>33</v>
          </cell>
          <cell r="D43">
            <v>721.82640000000026</v>
          </cell>
          <cell r="E43">
            <v>4.144074638457754</v>
          </cell>
          <cell r="F43">
            <v>12251</v>
          </cell>
        </row>
        <row r="44">
          <cell r="C44">
            <v>34</v>
          </cell>
          <cell r="D44">
            <v>745.22640000000013</v>
          </cell>
          <cell r="E44">
            <v>4.5799737045498432</v>
          </cell>
          <cell r="F44">
            <v>13568</v>
          </cell>
        </row>
        <row r="45">
          <cell r="C45">
            <v>35</v>
          </cell>
          <cell r="D45">
            <v>768.62640000000033</v>
          </cell>
          <cell r="E45">
            <v>5.0597935525372213</v>
          </cell>
          <cell r="F45">
            <v>14989</v>
          </cell>
        </row>
        <row r="46">
          <cell r="C46">
            <v>36</v>
          </cell>
          <cell r="D46">
            <v>792.02640000000008</v>
          </cell>
          <cell r="E46">
            <v>5.5879595992935407</v>
          </cell>
          <cell r="F46">
            <v>16517</v>
          </cell>
        </row>
        <row r="47">
          <cell r="C47">
            <v>37</v>
          </cell>
          <cell r="D47">
            <v>815.42640000000029</v>
          </cell>
          <cell r="E47">
            <v>6.1693431625544273</v>
          </cell>
          <cell r="F47">
            <v>18159</v>
          </cell>
        </row>
        <row r="48">
          <cell r="C48">
            <v>38</v>
          </cell>
          <cell r="D48">
            <v>838.82640000000015</v>
          </cell>
          <cell r="E48">
            <v>6.8093063894709651</v>
          </cell>
          <cell r="F48">
            <v>19918</v>
          </cell>
        </row>
        <row r="49">
          <cell r="C49">
            <v>39</v>
          </cell>
          <cell r="D49">
            <v>862.22640000000013</v>
          </cell>
          <cell r="E49">
            <v>7.5137517121221791</v>
          </cell>
          <cell r="F49">
            <v>21801</v>
          </cell>
        </row>
        <row r="50">
          <cell r="C50">
            <v>40</v>
          </cell>
          <cell r="D50">
            <v>893.42640000000029</v>
          </cell>
          <cell r="E50">
            <v>8.289176286118666</v>
          </cell>
          <cell r="F50">
            <v>23813</v>
          </cell>
        </row>
        <row r="51">
          <cell r="C51">
            <v>41</v>
          </cell>
          <cell r="D51">
            <v>924.62640000000033</v>
          </cell>
          <cell r="E51">
            <v>9.1427319143889676</v>
          </cell>
          <cell r="F51">
            <v>25960</v>
          </cell>
        </row>
        <row r="52">
          <cell r="C52">
            <v>42</v>
          </cell>
          <cell r="D52">
            <v>955.82640000000049</v>
          </cell>
          <cell r="E52">
            <v>10.082291008830579</v>
          </cell>
          <cell r="F52">
            <v>28247</v>
          </cell>
        </row>
        <row r="53">
          <cell r="C53">
            <v>43</v>
          </cell>
          <cell r="D53">
            <v>987.02640000000031</v>
          </cell>
          <cell r="E53">
            <v>11.116519198195157</v>
          </cell>
          <cell r="F53">
            <v>30681</v>
          </cell>
        </row>
        <row r="54">
          <cell r="C54">
            <v>44</v>
          </cell>
          <cell r="D54">
            <v>1018.2264000000002</v>
          </cell>
          <cell r="E54">
            <v>12.254955251876297</v>
          </cell>
          <cell r="F54">
            <v>33267</v>
          </cell>
        </row>
        <row r="55">
          <cell r="C55">
            <v>45</v>
          </cell>
          <cell r="D55">
            <v>1049.4264000000003</v>
          </cell>
          <cell r="E55">
            <v>13.508099056743347</v>
          </cell>
          <cell r="F55">
            <v>36011</v>
          </cell>
        </row>
        <row r="56">
          <cell r="C56">
            <v>46</v>
          </cell>
          <cell r="D56">
            <v>1080.6264000000006</v>
          </cell>
          <cell r="E56">
            <v>14.887508458438656</v>
          </cell>
          <cell r="F56">
            <v>38919</v>
          </cell>
        </row>
        <row r="57">
          <cell r="C57">
            <v>47</v>
          </cell>
          <cell r="D57">
            <v>1111.8264000000004</v>
          </cell>
          <cell r="E57">
            <v>16.405905860313279</v>
          </cell>
          <cell r="F57">
            <v>41999</v>
          </cell>
        </row>
        <row r="58">
          <cell r="C58">
            <v>48</v>
          </cell>
          <cell r="D58">
            <v>1143.0264000000006</v>
          </cell>
          <cell r="E58">
            <v>18.077295563171678</v>
          </cell>
          <cell r="F58">
            <v>45255</v>
          </cell>
        </row>
        <row r="59">
          <cell r="C59">
            <v>49</v>
          </cell>
          <cell r="D59">
            <v>1174.2264000000007</v>
          </cell>
          <cell r="E59">
            <v>19.917092928059262</v>
          </cell>
          <cell r="F59">
            <v>48696</v>
          </cell>
        </row>
        <row r="60">
          <cell r="C60">
            <v>50</v>
          </cell>
          <cell r="D60">
            <v>1213.2264000000005</v>
          </cell>
          <cell r="E60">
            <v>21.94226655337151</v>
          </cell>
          <cell r="F60">
            <v>52327</v>
          </cell>
        </row>
        <row r="61">
          <cell r="C61">
            <v>51</v>
          </cell>
          <cell r="D61">
            <v>1252.2264000000005</v>
          </cell>
          <cell r="E61">
            <v>24.171494777595512</v>
          </cell>
          <cell r="F61">
            <v>56155</v>
          </cell>
        </row>
        <row r="62">
          <cell r="C62">
            <v>52</v>
          </cell>
          <cell r="D62">
            <v>1291.2264000000002</v>
          </cell>
          <cell r="E62">
            <v>26.625337951121285</v>
          </cell>
          <cell r="F62">
            <v>60187</v>
          </cell>
        </row>
        <row r="63">
          <cell r="C63">
            <v>53</v>
          </cell>
          <cell r="D63">
            <v>1330.2264000000005</v>
          </cell>
          <cell r="E63">
            <v>29.326428065999529</v>
          </cell>
          <cell r="F63">
            <v>64430</v>
          </cell>
        </row>
        <row r="64">
          <cell r="C64">
            <v>54</v>
          </cell>
          <cell r="D64">
            <v>1369.2264000000005</v>
          </cell>
          <cell r="E64">
            <v>32.299677492616297</v>
          </cell>
          <cell r="F64">
            <v>68892</v>
          </cell>
        </row>
        <row r="65">
          <cell r="C65">
            <v>55</v>
          </cell>
          <cell r="D65">
            <v>1408.2264000000002</v>
          </cell>
          <cell r="E65">
            <v>35.572508748479606</v>
          </cell>
          <cell r="F65">
            <v>73579</v>
          </cell>
        </row>
        <row r="66">
          <cell r="C66">
            <v>56</v>
          </cell>
          <cell r="D66">
            <v>1447.2264000000005</v>
          </cell>
          <cell r="E66">
            <v>39.17510741829394</v>
          </cell>
          <cell r="F66">
            <v>78499</v>
          </cell>
        </row>
        <row r="67">
          <cell r="C67">
            <v>57</v>
          </cell>
          <cell r="D67">
            <v>1486.2264000000002</v>
          </cell>
          <cell r="E67">
            <v>43.140700558024719</v>
          </cell>
          <cell r="F67">
            <v>83659</v>
          </cell>
        </row>
        <row r="68">
          <cell r="C68">
            <v>58</v>
          </cell>
          <cell r="D68">
            <v>1525.2264000000005</v>
          </cell>
          <cell r="E68">
            <v>47.505863150695717</v>
          </cell>
          <cell r="F68">
            <v>89066</v>
          </cell>
        </row>
        <row r="69">
          <cell r="C69">
            <v>59</v>
          </cell>
          <cell r="D69">
            <v>1564.2264000000002</v>
          </cell>
          <cell r="E69">
            <v>52.310855440385765</v>
          </cell>
          <cell r="F69">
            <v>94730</v>
          </cell>
        </row>
        <row r="70">
          <cell r="C70">
            <v>60</v>
          </cell>
          <cell r="D70">
            <v>1611.0264000000004</v>
          </cell>
          <cell r="E70">
            <v>57.599994255683271</v>
          </cell>
          <cell r="F70">
            <v>100656</v>
          </cell>
        </row>
        <row r="71">
          <cell r="C71">
            <v>61</v>
          </cell>
          <cell r="D71">
            <v>1657.8264000000006</v>
          </cell>
          <cell r="E71">
            <v>63.42206174734438</v>
          </cell>
          <cell r="F71">
            <v>106854</v>
          </cell>
        </row>
        <row r="72">
          <cell r="C72">
            <v>62</v>
          </cell>
          <cell r="D72">
            <v>1704.6264000000006</v>
          </cell>
          <cell r="E72">
            <v>69.830755309975032</v>
          </cell>
          <cell r="F72">
            <v>113332</v>
          </cell>
        </row>
        <row r="73">
          <cell r="C73">
            <v>63</v>
          </cell>
          <cell r="D73">
            <v>1751.4264000000007</v>
          </cell>
          <cell r="E73">
            <v>76.885182837400592</v>
          </cell>
          <cell r="F73">
            <v>120096</v>
          </cell>
        </row>
        <row r="74">
          <cell r="C74">
            <v>64</v>
          </cell>
          <cell r="D74">
            <v>1798.2264000000009</v>
          </cell>
          <cell r="E74">
            <v>84.650407879502907</v>
          </cell>
          <cell r="F74">
            <v>127157</v>
          </cell>
        </row>
        <row r="75">
          <cell r="C75">
            <v>65</v>
          </cell>
          <cell r="D75">
            <v>1845.0264000000006</v>
          </cell>
          <cell r="E75">
            <v>93.19804972855006</v>
          </cell>
          <cell r="F75">
            <v>134521</v>
          </cell>
        </row>
        <row r="76">
          <cell r="C76">
            <v>66</v>
          </cell>
          <cell r="D76">
            <v>1891.8264000000013</v>
          </cell>
          <cell r="E76">
            <v>102.60694396966296</v>
          </cell>
          <cell r="F76">
            <v>142198</v>
          </cell>
        </row>
        <row r="77">
          <cell r="C77">
            <v>67</v>
          </cell>
          <cell r="D77">
            <v>1938.6264000000015</v>
          </cell>
          <cell r="E77">
            <v>112.96386958772875</v>
          </cell>
          <cell r="F77">
            <v>150197</v>
          </cell>
        </row>
        <row r="78">
          <cell r="C78">
            <v>68</v>
          </cell>
          <cell r="D78">
            <v>1985.4264000000014</v>
          </cell>
          <cell r="E78">
            <v>124.3643493369261</v>
          </cell>
          <cell r="F78">
            <v>158525</v>
          </cell>
        </row>
        <row r="79">
          <cell r="C79">
            <v>69</v>
          </cell>
          <cell r="D79">
            <v>2032.2264000000014</v>
          </cell>
          <cell r="E79">
            <v>136.91353075473489</v>
          </cell>
          <cell r="F79">
            <v>167192</v>
          </cell>
        </row>
        <row r="80">
          <cell r="C80">
            <v>70</v>
          </cell>
          <cell r="D80">
            <v>2086.8264000000017</v>
          </cell>
          <cell r="E80">
            <v>150.72715594609272</v>
          </cell>
          <cell r="F80">
            <v>176207</v>
          </cell>
        </row>
        <row r="81">
          <cell r="C81">
            <v>71</v>
          </cell>
          <cell r="D81">
            <v>2141.4264000000012</v>
          </cell>
          <cell r="E81">
            <v>165.93262908209542</v>
          </cell>
          <cell r="F81">
            <v>185578</v>
          </cell>
        </row>
        <row r="82">
          <cell r="C82">
            <v>72</v>
          </cell>
          <cell r="D82">
            <v>2196.0264000000016</v>
          </cell>
          <cell r="E82">
            <v>182.67019145886732</v>
          </cell>
          <cell r="F82">
            <v>195316</v>
          </cell>
        </row>
        <row r="83">
          <cell r="C83">
            <v>73</v>
          </cell>
          <cell r="D83">
            <v>2250.626400000001</v>
          </cell>
          <cell r="E83">
            <v>201.09421495426361</v>
          </cell>
          <cell r="F83">
            <v>205429</v>
          </cell>
        </row>
        <row r="84">
          <cell r="C84">
            <v>74</v>
          </cell>
          <cell r="D84">
            <v>2305.2264000000014</v>
          </cell>
          <cell r="E84">
            <v>221.37462581205909</v>
          </cell>
          <cell r="F84">
            <v>215927</v>
          </cell>
        </row>
        <row r="85">
          <cell r="C85">
            <v>75</v>
          </cell>
          <cell r="D85">
            <v>2359.8264000000017</v>
          </cell>
          <cell r="E85">
            <v>243.6984718852994</v>
          </cell>
          <cell r="F85">
            <v>226819</v>
          </cell>
        </row>
        <row r="86">
          <cell r="C86">
            <v>76</v>
          </cell>
          <cell r="D86">
            <v>2414.4264000000012</v>
          </cell>
          <cell r="E86">
            <v>268.27164779362505</v>
          </cell>
          <cell r="F86">
            <v>238115</v>
          </cell>
        </row>
        <row r="87">
          <cell r="C87">
            <v>77</v>
          </cell>
          <cell r="D87">
            <v>2469.0264000000011</v>
          </cell>
          <cell r="E87">
            <v>295.320793905833</v>
          </cell>
          <cell r="F87">
            <v>249825</v>
          </cell>
        </row>
        <row r="88">
          <cell r="C88">
            <v>78</v>
          </cell>
          <cell r="D88">
            <v>2523.626400000001</v>
          </cell>
          <cell r="E88">
            <v>325.09538666214337</v>
          </cell>
          <cell r="F88">
            <v>261958</v>
          </cell>
        </row>
        <row r="89">
          <cell r="C89">
            <v>79</v>
          </cell>
          <cell r="D89">
            <v>2578.2264000000009</v>
          </cell>
          <cell r="E89">
            <v>357.87003951538151</v>
          </cell>
          <cell r="F89">
            <v>274525</v>
          </cell>
        </row>
        <row r="90">
          <cell r="C90">
            <v>80</v>
          </cell>
          <cell r="D90">
            <v>2640.6264000000006</v>
          </cell>
          <cell r="E90">
            <v>393.94703571283947</v>
          </cell>
          <cell r="F90">
            <v>287536</v>
          </cell>
        </row>
        <row r="91">
          <cell r="C91">
            <v>81</v>
          </cell>
          <cell r="D91">
            <v>2703.0264000000006</v>
          </cell>
          <cell r="E91">
            <v>433.65911627886766</v>
          </cell>
          <cell r="F91">
            <v>301001</v>
          </cell>
        </row>
        <row r="92">
          <cell r="C92">
            <v>82</v>
          </cell>
          <cell r="D92">
            <v>2765.4264000000003</v>
          </cell>
          <cell r="E92">
            <v>477.37254891198234</v>
          </cell>
          <cell r="F92">
            <v>314930</v>
          </cell>
        </row>
        <row r="93">
          <cell r="C93">
            <v>83</v>
          </cell>
          <cell r="D93">
            <v>2827.8264000000008</v>
          </cell>
          <cell r="E93">
            <v>525.49050610117354</v>
          </cell>
          <cell r="F93">
            <v>329334</v>
          </cell>
        </row>
        <row r="94">
          <cell r="C94">
            <v>84</v>
          </cell>
          <cell r="D94">
            <v>2890.2264000000005</v>
          </cell>
          <cell r="E94">
            <v>578.45678361804994</v>
          </cell>
          <cell r="F94">
            <v>344223</v>
          </cell>
        </row>
        <row r="95">
          <cell r="C95">
            <v>85</v>
          </cell>
          <cell r="D95">
            <v>2952.6264000000006</v>
          </cell>
          <cell r="E95">
            <v>636.75989368077217</v>
          </cell>
          <cell r="F95">
            <v>359608</v>
          </cell>
        </row>
        <row r="96">
          <cell r="C96">
            <v>86</v>
          </cell>
          <cell r="D96">
            <v>3015.0264000000006</v>
          </cell>
          <cell r="E96">
            <v>700.93757054135222</v>
          </cell>
          <cell r="F96">
            <v>375500</v>
          </cell>
        </row>
        <row r="97">
          <cell r="C97">
            <v>87</v>
          </cell>
          <cell r="D97">
            <v>3077.4263999999994</v>
          </cell>
          <cell r="E97">
            <v>771.58173005171238</v>
          </cell>
          <cell r="F97">
            <v>391909</v>
          </cell>
        </row>
        <row r="98">
          <cell r="C98">
            <v>88</v>
          </cell>
          <cell r="D98">
            <v>3139.826399999999</v>
          </cell>
          <cell r="E98">
            <v>849.34392895097778</v>
          </cell>
          <cell r="F98">
            <v>408848</v>
          </cell>
        </row>
        <row r="99">
          <cell r="C99">
            <v>89</v>
          </cell>
          <cell r="D99">
            <v>3202.2263999999996</v>
          </cell>
          <cell r="E99">
            <v>934.94137422544668</v>
          </cell>
          <cell r="F99">
            <v>426327</v>
          </cell>
        </row>
        <row r="100">
          <cell r="C100">
            <v>90</v>
          </cell>
          <cell r="D100">
            <v>3264.6263999999987</v>
          </cell>
          <cell r="E100">
            <v>1029.163537966047</v>
          </cell>
          <cell r="F100">
            <v>444356</v>
          </cell>
        </row>
        <row r="101">
          <cell r="C101">
            <v>91</v>
          </cell>
          <cell r="D101">
            <v>3327.0263999999984</v>
          </cell>
          <cell r="E101">
            <v>1132.8794387326375</v>
          </cell>
          <cell r="F101">
            <v>462949</v>
          </cell>
        </row>
        <row r="102">
          <cell r="C102">
            <v>92</v>
          </cell>
          <cell r="D102">
            <v>3389.4263999999985</v>
          </cell>
          <cell r="E102">
            <v>1247.0456565817622</v>
          </cell>
          <cell r="F102">
            <v>482115</v>
          </cell>
        </row>
        <row r="103">
          <cell r="C103">
            <v>93</v>
          </cell>
          <cell r="D103">
            <v>3451.8263999999986</v>
          </cell>
          <cell r="E103">
            <v>1372.7151556810973</v>
          </cell>
          <cell r="F103">
            <v>501867</v>
          </cell>
        </row>
        <row r="104">
          <cell r="C104">
            <v>94</v>
          </cell>
          <cell r="D104">
            <v>3514.2263999999986</v>
          </cell>
          <cell r="E104">
            <v>1511.0469958822737</v>
          </cell>
          <cell r="F104">
            <v>522217</v>
          </cell>
        </row>
        <row r="105">
          <cell r="C105">
            <v>95</v>
          </cell>
          <cell r="D105">
            <v>3576.6263999999983</v>
          </cell>
          <cell r="E105">
            <v>1663.3170228226852</v>
          </cell>
          <cell r="F105">
            <v>543176</v>
          </cell>
        </row>
        <row r="106">
          <cell r="C106">
            <v>96</v>
          </cell>
          <cell r="D106">
            <v>3639.0263999999979</v>
          </cell>
          <cell r="E106">
            <v>1830.9296351519506</v>
          </cell>
          <cell r="F106">
            <v>564756</v>
          </cell>
        </row>
        <row r="107">
          <cell r="C107">
            <v>97</v>
          </cell>
          <cell r="D107">
            <v>3701.4263999999976</v>
          </cell>
          <cell r="E107">
            <v>2015.4307374130981</v>
          </cell>
          <cell r="F107">
            <v>586970</v>
          </cell>
        </row>
        <row r="108">
          <cell r="C108">
            <v>98</v>
          </cell>
          <cell r="D108">
            <v>3763.8263999999967</v>
          </cell>
          <cell r="E108">
            <v>2218.521998043936</v>
          </cell>
          <cell r="F108">
            <v>609829</v>
          </cell>
        </row>
        <row r="109">
          <cell r="C109">
            <v>99</v>
          </cell>
          <cell r="D109">
            <v>3826.2263999999968</v>
          </cell>
          <cell r="E109">
            <v>2442.0765440012947</v>
          </cell>
          <cell r="F109">
            <v>633345</v>
          </cell>
        </row>
        <row r="110">
          <cell r="C110">
            <v>100</v>
          </cell>
          <cell r="D110">
            <v>3888.6263999999974</v>
          </cell>
          <cell r="E110">
            <v>2688.1562367609158</v>
          </cell>
          <cell r="F110">
            <v>657533</v>
          </cell>
        </row>
      </sheetData>
      <sheetData sheetId="12">
        <row r="2">
          <cell r="C2">
            <v>1.0752688172043012E-4</v>
          </cell>
          <cell r="E2">
            <v>0</v>
          </cell>
          <cell r="F2" t="str">
            <v>6044</v>
          </cell>
          <cell r="G2">
            <v>4</v>
          </cell>
        </row>
        <row r="3">
          <cell r="C3" t="str">
            <v>中级每天个数</v>
          </cell>
          <cell r="E3">
            <v>13372924.08</v>
          </cell>
          <cell r="F3" t="str">
            <v>6043</v>
          </cell>
          <cell r="G3">
            <v>4</v>
          </cell>
        </row>
        <row r="4">
          <cell r="C4">
            <v>1.0752688172043012E-5</v>
          </cell>
          <cell r="E4">
            <v>0</v>
          </cell>
          <cell r="F4" t="str">
            <v>7010</v>
          </cell>
          <cell r="G4">
            <v>1</v>
          </cell>
        </row>
        <row r="5">
          <cell r="C5" t="str">
            <v>高级每天个数</v>
          </cell>
          <cell r="F5" t="str">
            <v>强化经验</v>
          </cell>
          <cell r="G5">
            <v>1</v>
          </cell>
        </row>
        <row r="6">
          <cell r="C6">
            <v>1.0752688172043011E-6</v>
          </cell>
          <cell r="F6" t="str">
            <v>共天</v>
          </cell>
          <cell r="G6">
            <v>186</v>
          </cell>
        </row>
        <row r="7">
          <cell r="F7" t="str">
            <v>每天经验</v>
          </cell>
          <cell r="G7">
            <v>5.3763440860215058E-3</v>
          </cell>
        </row>
        <row r="9">
          <cell r="B9" t="str">
            <v>装备投放</v>
          </cell>
          <cell r="C9" t="str">
            <v>精英副本</v>
          </cell>
          <cell r="D9" t="str">
            <v>天数</v>
          </cell>
          <cell r="E9" t="str">
            <v>等级</v>
          </cell>
          <cell r="F9" t="str">
            <v>普通关卡</v>
          </cell>
          <cell r="G9" t="str">
            <v>普通副本强化材料</v>
          </cell>
        </row>
        <row r="10">
          <cell r="C10">
            <v>0</v>
          </cell>
          <cell r="D10">
            <v>1.8345984399899647E-2</v>
          </cell>
          <cell r="E10">
            <v>1</v>
          </cell>
          <cell r="F10">
            <v>0</v>
          </cell>
        </row>
        <row r="11">
          <cell r="C11">
            <v>0</v>
          </cell>
          <cell r="D11">
            <v>2.0194508616081675E-2</v>
          </cell>
          <cell r="E11">
            <v>2</v>
          </cell>
          <cell r="F11">
            <v>1</v>
          </cell>
        </row>
        <row r="12">
          <cell r="C12">
            <v>0</v>
          </cell>
          <cell r="D12">
            <v>2.2229288402056412E-2</v>
          </cell>
          <cell r="E12">
            <v>3</v>
          </cell>
          <cell r="F12">
            <v>2</v>
          </cell>
        </row>
        <row r="13">
          <cell r="C13">
            <v>0</v>
          </cell>
          <cell r="D13">
            <v>2.4469090694699824E-2</v>
          </cell>
          <cell r="E13">
            <v>4</v>
          </cell>
          <cell r="F13">
            <v>3</v>
          </cell>
        </row>
        <row r="14">
          <cell r="C14">
            <v>0</v>
          </cell>
          <cell r="D14">
            <v>2.6934573369881559E-2</v>
          </cell>
          <cell r="E14">
            <v>5</v>
          </cell>
          <cell r="F14">
            <v>4</v>
          </cell>
        </row>
        <row r="15">
          <cell r="C15">
            <v>0</v>
          </cell>
          <cell r="D15">
            <v>2.9648475771707979E-2</v>
          </cell>
          <cell r="E15">
            <v>6</v>
          </cell>
          <cell r="F15">
            <v>5</v>
          </cell>
        </row>
        <row r="16">
          <cell r="C16">
            <v>0</v>
          </cell>
          <cell r="D16">
            <v>3.2635828439313432E-2</v>
          </cell>
          <cell r="E16">
            <v>7</v>
          </cell>
          <cell r="F16">
            <v>6</v>
          </cell>
        </row>
        <row r="17">
          <cell r="C17">
            <v>0</v>
          </cell>
          <cell r="D17">
            <v>3.5924183965526733E-2</v>
          </cell>
          <cell r="E17">
            <v>8</v>
          </cell>
          <cell r="F17">
            <v>7</v>
          </cell>
        </row>
        <row r="18">
          <cell r="C18">
            <v>0</v>
          </cell>
          <cell r="D18">
            <v>3.9543871116640705E-2</v>
          </cell>
          <cell r="E18">
            <v>9</v>
          </cell>
          <cell r="F18">
            <v>8</v>
          </cell>
        </row>
        <row r="19">
          <cell r="C19">
            <v>0</v>
          </cell>
          <cell r="D19">
            <v>4.3528274557051966E-2</v>
          </cell>
          <cell r="E19">
            <v>10</v>
          </cell>
          <cell r="F19">
            <v>9</v>
          </cell>
        </row>
        <row r="20">
          <cell r="C20">
            <v>0</v>
          </cell>
          <cell r="D20">
            <v>4.7914142758693441E-2</v>
          </cell>
          <cell r="E20">
            <v>11</v>
          </cell>
          <cell r="F20">
            <v>10</v>
          </cell>
        </row>
        <row r="21">
          <cell r="C21">
            <v>0</v>
          </cell>
          <cell r="D21">
            <v>5.2741926935133292E-2</v>
          </cell>
          <cell r="E21">
            <v>12</v>
          </cell>
          <cell r="F21">
            <v>11</v>
          </cell>
        </row>
        <row r="22">
          <cell r="C22">
            <v>1</v>
          </cell>
          <cell r="D22">
            <v>5.8056154126356126E-2</v>
          </cell>
          <cell r="E22">
            <v>13</v>
          </cell>
          <cell r="F22">
            <v>12</v>
          </cell>
        </row>
        <row r="23">
          <cell r="C23">
            <v>2</v>
          </cell>
          <cell r="D23">
            <v>6.3905837875217947E-2</v>
          </cell>
          <cell r="E23">
            <v>14</v>
          </cell>
          <cell r="F23">
            <v>13</v>
          </cell>
        </row>
        <row r="24">
          <cell r="C24">
            <v>3</v>
          </cell>
          <cell r="D24">
            <v>7.0344930283275861E-2</v>
          </cell>
          <cell r="E24">
            <v>15</v>
          </cell>
          <cell r="F24">
            <v>14</v>
          </cell>
          <cell r="G24" t="str">
            <v>低级强化石</v>
          </cell>
        </row>
        <row r="25">
          <cell r="C25">
            <v>4</v>
          </cell>
          <cell r="D25">
            <v>7.7432819615340459E-2</v>
          </cell>
          <cell r="E25">
            <v>16</v>
          </cell>
          <cell r="F25">
            <v>15</v>
          </cell>
        </row>
        <row r="26">
          <cell r="C26">
            <v>5</v>
          </cell>
          <cell r="D26">
            <v>8.5234878042196774E-2</v>
          </cell>
          <cell r="E26">
            <v>17</v>
          </cell>
          <cell r="F26">
            <v>16</v>
          </cell>
        </row>
        <row r="27">
          <cell r="C27">
            <v>6</v>
          </cell>
          <cell r="D27">
            <v>9.3823064573369475E-2</v>
          </cell>
          <cell r="E27">
            <v>18</v>
          </cell>
          <cell r="F27">
            <v>17</v>
          </cell>
          <cell r="G27" t="str">
            <v>低级强化石</v>
          </cell>
        </row>
        <row r="28">
          <cell r="C28">
            <v>7</v>
          </cell>
          <cell r="D28">
            <v>0.10327658874082885</v>
          </cell>
          <cell r="E28">
            <v>19</v>
          </cell>
          <cell r="F28">
            <v>18</v>
          </cell>
        </row>
        <row r="29">
          <cell r="C29">
            <v>8</v>
          </cell>
          <cell r="D29">
            <v>0.11368264115484583</v>
          </cell>
          <cell r="E29">
            <v>20</v>
          </cell>
          <cell r="F29">
            <v>19</v>
          </cell>
          <cell r="G29" t="str">
            <v>低级强化石</v>
          </cell>
        </row>
        <row r="30">
          <cell r="C30">
            <v>9</v>
          </cell>
          <cell r="D30">
            <v>0.12513719766997147</v>
          </cell>
          <cell r="E30">
            <v>21</v>
          </cell>
          <cell r="F30">
            <v>20</v>
          </cell>
        </row>
        <row r="31">
          <cell r="C31">
            <v>10</v>
          </cell>
          <cell r="D31">
            <v>0.13774590457802735</v>
          </cell>
          <cell r="E31">
            <v>22</v>
          </cell>
          <cell r="F31">
            <v>21</v>
          </cell>
          <cell r="G31" t="str">
            <v>低级强化石</v>
          </cell>
        </row>
        <row r="32">
          <cell r="C32">
            <v>11</v>
          </cell>
          <cell r="D32">
            <v>0.15162505299231335</v>
          </cell>
          <cell r="E32">
            <v>23</v>
          </cell>
          <cell r="F32">
            <v>22</v>
          </cell>
        </row>
        <row r="33">
          <cell r="C33">
            <v>12</v>
          </cell>
          <cell r="D33">
            <v>0.16690265140985627</v>
          </cell>
          <cell r="E33">
            <v>24</v>
          </cell>
          <cell r="F33">
            <v>23</v>
          </cell>
        </row>
        <row r="34">
          <cell r="C34">
            <v>13</v>
          </cell>
          <cell r="D34">
            <v>0.1837196063440267</v>
          </cell>
          <cell r="E34">
            <v>25</v>
          </cell>
          <cell r="F34">
            <v>24</v>
          </cell>
          <cell r="G34" t="str">
            <v>低级强化石</v>
          </cell>
        </row>
        <row r="35">
          <cell r="C35">
            <v>14</v>
          </cell>
          <cell r="D35">
            <v>0.20223102191659306</v>
          </cell>
          <cell r="E35">
            <v>26</v>
          </cell>
          <cell r="F35">
            <v>25</v>
          </cell>
        </row>
        <row r="36">
          <cell r="C36">
            <v>15</v>
          </cell>
          <cell r="D36">
            <v>0.22260763039545486</v>
          </cell>
          <cell r="E36">
            <v>27</v>
          </cell>
          <cell r="F36">
            <v>26</v>
          </cell>
        </row>
        <row r="37">
          <cell r="C37">
            <v>16</v>
          </cell>
          <cell r="D37">
            <v>0.24503736687201849</v>
          </cell>
          <cell r="E37">
            <v>28</v>
          </cell>
          <cell r="F37">
            <v>27</v>
          </cell>
          <cell r="G37" t="str">
            <v>中级强化石</v>
          </cell>
        </row>
        <row r="38">
          <cell r="C38">
            <v>17</v>
          </cell>
          <cell r="D38">
            <v>0.26972710260159238</v>
          </cell>
          <cell r="E38">
            <v>29</v>
          </cell>
          <cell r="F38">
            <v>28</v>
          </cell>
        </row>
        <row r="39">
          <cell r="C39">
            <v>18</v>
          </cell>
          <cell r="D39">
            <v>0.29690455299353663</v>
          </cell>
          <cell r="E39">
            <v>30</v>
          </cell>
          <cell r="F39">
            <v>29</v>
          </cell>
        </row>
        <row r="40">
          <cell r="C40">
            <v>19</v>
          </cell>
          <cell r="D40">
            <v>0.32682037784871604</v>
          </cell>
          <cell r="E40">
            <v>31</v>
          </cell>
          <cell r="F40">
            <v>30</v>
          </cell>
          <cell r="G40" t="str">
            <v>中级强化石</v>
          </cell>
        </row>
        <row r="41">
          <cell r="C41">
            <v>20</v>
          </cell>
          <cell r="D41">
            <v>0.35975049321491137</v>
          </cell>
          <cell r="E41">
            <v>32</v>
          </cell>
          <cell r="F41">
            <v>31</v>
          </cell>
        </row>
        <row r="42">
          <cell r="C42">
            <v>21</v>
          </cell>
          <cell r="D42">
            <v>0.39599861618261806</v>
          </cell>
          <cell r="E42">
            <v>33</v>
          </cell>
          <cell r="F42">
            <v>32</v>
          </cell>
        </row>
        <row r="43">
          <cell r="C43">
            <v>22</v>
          </cell>
          <cell r="D43">
            <v>0.43589906609208962</v>
          </cell>
          <cell r="E43">
            <v>34</v>
          </cell>
          <cell r="F43">
            <v>33</v>
          </cell>
          <cell r="G43" t="str">
            <v>中级强化石</v>
          </cell>
        </row>
        <row r="44">
          <cell r="C44">
            <v>23</v>
          </cell>
          <cell r="D44">
            <v>0.47981984798737787</v>
          </cell>
          <cell r="E44">
            <v>35</v>
          </cell>
          <cell r="F44">
            <v>34</v>
          </cell>
        </row>
        <row r="45">
          <cell r="C45">
            <v>24</v>
          </cell>
          <cell r="D45">
            <v>0.5281660467563194</v>
          </cell>
          <cell r="E45">
            <v>36</v>
          </cell>
          <cell r="F45">
            <v>35</v>
          </cell>
          <cell r="G45" t="str">
            <v>中级强化石</v>
          </cell>
        </row>
        <row r="46">
          <cell r="C46">
            <v>25</v>
          </cell>
          <cell r="D46">
            <v>0.58138356326088625</v>
          </cell>
          <cell r="E46">
            <v>37</v>
          </cell>
          <cell r="F46">
            <v>36</v>
          </cell>
        </row>
        <row r="47">
          <cell r="C47">
            <v>26</v>
          </cell>
          <cell r="D47">
            <v>0.6399632269165374</v>
          </cell>
          <cell r="E47">
            <v>38</v>
          </cell>
          <cell r="F47">
            <v>37</v>
          </cell>
          <cell r="G47" t="str">
            <v>中级强化石</v>
          </cell>
        </row>
        <row r="48">
          <cell r="C48">
            <v>27</v>
          </cell>
          <cell r="D48">
            <v>0.70444532265121429</v>
          </cell>
          <cell r="E48">
            <v>39</v>
          </cell>
          <cell r="F48">
            <v>38</v>
          </cell>
          <cell r="G48" t="str">
            <v>中级强化石</v>
          </cell>
        </row>
        <row r="49">
          <cell r="C49">
            <v>28</v>
          </cell>
          <cell r="D49">
            <v>0.77542457399648657</v>
          </cell>
          <cell r="E49">
            <v>40</v>
          </cell>
          <cell r="F49">
            <v>39</v>
          </cell>
          <cell r="G49" t="str">
            <v>高级强化石</v>
          </cell>
        </row>
        <row r="50">
          <cell r="C50">
            <v>29</v>
          </cell>
          <cell r="D50">
            <v>0.85355562827030251</v>
          </cell>
          <cell r="E50">
            <v>41</v>
          </cell>
          <cell r="F50">
            <v>40</v>
          </cell>
          <cell r="G50" t="str">
            <v>高级强化石</v>
          </cell>
        </row>
        <row r="51">
          <cell r="C51">
            <v>30</v>
          </cell>
          <cell r="D51">
            <v>0.9395590944416109</v>
          </cell>
          <cell r="E51">
            <v>42</v>
          </cell>
          <cell r="F51">
            <v>41</v>
          </cell>
          <cell r="G51" t="str">
            <v>高级强化石</v>
          </cell>
        </row>
        <row r="52">
          <cell r="C52">
            <v>31</v>
          </cell>
          <cell r="D52">
            <v>1.0342281893645782</v>
          </cell>
          <cell r="E52">
            <v>43</v>
          </cell>
          <cell r="F52">
            <v>42</v>
          </cell>
          <cell r="G52" t="str">
            <v>高级强化石</v>
          </cell>
        </row>
        <row r="53">
          <cell r="C53">
            <v>32</v>
          </cell>
          <cell r="D53">
            <v>1.1384360536811409</v>
          </cell>
          <cell r="E53">
            <v>44</v>
          </cell>
          <cell r="F53">
            <v>43</v>
          </cell>
          <cell r="G53" t="str">
            <v>高级强化石</v>
          </cell>
        </row>
        <row r="54">
          <cell r="C54">
            <v>33</v>
          </cell>
          <cell r="D54">
            <v>1.2531438048670518</v>
          </cell>
          <cell r="E54">
            <v>45</v>
          </cell>
          <cell r="F54">
            <v>44</v>
          </cell>
          <cell r="G54" t="str">
            <v>高级强化石</v>
          </cell>
        </row>
        <row r="55">
          <cell r="C55">
            <v>34</v>
          </cell>
          <cell r="D55">
            <v>1.3794094016953091</v>
          </cell>
          <cell r="E55">
            <v>46</v>
          </cell>
          <cell r="F55">
            <v>45</v>
          </cell>
          <cell r="G55" t="str">
            <v>高级强化石</v>
          </cell>
        </row>
        <row r="56">
          <cell r="C56">
            <v>35</v>
          </cell>
          <cell r="D56">
            <v>1.5183974018746234</v>
          </cell>
          <cell r="E56">
            <v>47</v>
          </cell>
          <cell r="F56">
            <v>46</v>
          </cell>
          <cell r="G56" t="str">
            <v>高级强化石</v>
          </cell>
        </row>
        <row r="57">
          <cell r="C57">
            <v>36</v>
          </cell>
          <cell r="D57">
            <v>1.6713897028584002</v>
          </cell>
          <cell r="E57">
            <v>48</v>
          </cell>
          <cell r="F57">
            <v>47</v>
          </cell>
          <cell r="G57" t="str">
            <v>高级强化石</v>
          </cell>
        </row>
        <row r="58">
          <cell r="C58">
            <v>37</v>
          </cell>
          <cell r="D58">
            <v>1.8397973648875856</v>
          </cell>
          <cell r="E58">
            <v>49</v>
          </cell>
          <cell r="F58">
            <v>48</v>
          </cell>
          <cell r="G58" t="str">
            <v>高级强化石</v>
          </cell>
        </row>
        <row r="59">
          <cell r="C59">
            <v>38</v>
          </cell>
          <cell r="D59">
            <v>2.0251736253122479</v>
          </cell>
          <cell r="E59">
            <v>50</v>
          </cell>
          <cell r="F59">
            <v>49</v>
          </cell>
          <cell r="G59" t="str">
            <v>高级强化石</v>
          </cell>
        </row>
        <row r="60">
          <cell r="C60">
            <v>39</v>
          </cell>
          <cell r="D60">
            <v>2.2292282242240029</v>
          </cell>
          <cell r="E60">
            <v>51</v>
          </cell>
          <cell r="F60">
            <v>50</v>
          </cell>
          <cell r="G60" t="str">
            <v>高级强化石</v>
          </cell>
        </row>
        <row r="61">
          <cell r="C61">
            <v>40</v>
          </cell>
          <cell r="D61">
            <v>2.4538431735257733</v>
          </cell>
          <cell r="E61">
            <v>52</v>
          </cell>
          <cell r="F61">
            <v>51</v>
          </cell>
          <cell r="G61" t="str">
            <v>高级强化石</v>
          </cell>
        </row>
        <row r="62">
          <cell r="C62">
            <v>41</v>
          </cell>
          <cell r="D62">
            <v>2.7010901148782449</v>
          </cell>
          <cell r="E62">
            <v>53</v>
          </cell>
          <cell r="F62">
            <v>52</v>
          </cell>
          <cell r="G62" t="str">
            <v>高级强化石</v>
          </cell>
        </row>
        <row r="63">
          <cell r="C63">
            <v>42</v>
          </cell>
          <cell r="D63">
            <v>2.9732494266167659</v>
          </cell>
          <cell r="E63">
            <v>54</v>
          </cell>
          <cell r="F63">
            <v>53</v>
          </cell>
          <cell r="G63" t="str">
            <v>高级强化石</v>
          </cell>
        </row>
        <row r="64">
          <cell r="C64">
            <v>43</v>
          </cell>
          <cell r="D64">
            <v>3.272831255863307</v>
          </cell>
          <cell r="E64">
            <v>55</v>
          </cell>
          <cell r="F64">
            <v>54</v>
          </cell>
          <cell r="G64" t="str">
            <v>高级强化石</v>
          </cell>
        </row>
        <row r="65">
          <cell r="C65">
            <v>44</v>
          </cell>
          <cell r="D65">
            <v>3.6025986698143324</v>
          </cell>
          <cell r="E65">
            <v>56</v>
          </cell>
          <cell r="F65">
            <v>55</v>
          </cell>
          <cell r="G65" t="str">
            <v>高级强化石</v>
          </cell>
        </row>
        <row r="66">
          <cell r="C66">
            <v>45</v>
          </cell>
          <cell r="D66">
            <v>3.9655931397307782</v>
          </cell>
          <cell r="E66">
            <v>57</v>
          </cell>
          <cell r="F66">
            <v>56</v>
          </cell>
          <cell r="G66" t="str">
            <v>高级强化石</v>
          </cell>
        </row>
        <row r="67">
          <cell r="C67">
            <v>46</v>
          </cell>
          <cell r="D67">
            <v>4.3651625926709956</v>
          </cell>
          <cell r="E67">
            <v>58</v>
          </cell>
          <cell r="F67">
            <v>57</v>
          </cell>
          <cell r="G67" t="str">
            <v>高级强化石</v>
          </cell>
        </row>
        <row r="68">
          <cell r="C68">
            <v>47</v>
          </cell>
          <cell r="D68">
            <v>4.8049922896900519</v>
          </cell>
          <cell r="E68">
            <v>59</v>
          </cell>
          <cell r="F68">
            <v>58</v>
          </cell>
          <cell r="G68" t="str">
            <v>高级强化石</v>
          </cell>
        </row>
        <row r="69">
          <cell r="C69">
            <v>48</v>
          </cell>
          <cell r="D69">
            <v>5.2891388152975081</v>
          </cell>
          <cell r="E69">
            <v>60</v>
          </cell>
          <cell r="F69">
            <v>59</v>
          </cell>
          <cell r="G69" t="str">
            <v>高级强化石</v>
          </cell>
        </row>
        <row r="70">
          <cell r="C70">
            <v>49</v>
          </cell>
          <cell r="D70">
            <v>5.8220674916611079</v>
          </cell>
          <cell r="E70">
            <v>61</v>
          </cell>
          <cell r="F70">
            <v>60</v>
          </cell>
          <cell r="G70" t="str">
            <v>高级强化石</v>
          </cell>
        </row>
        <row r="71">
          <cell r="C71">
            <v>50</v>
          </cell>
          <cell r="D71">
            <v>6.4086935626306527</v>
          </cell>
          <cell r="E71">
            <v>62</v>
          </cell>
          <cell r="F71">
            <v>61</v>
          </cell>
          <cell r="G71" t="str">
            <v>高级强化石</v>
          </cell>
        </row>
        <row r="72">
          <cell r="C72">
            <v>51</v>
          </cell>
          <cell r="D72">
            <v>7.0544275274255561</v>
          </cell>
          <cell r="E72">
            <v>63</v>
          </cell>
          <cell r="F72">
            <v>62</v>
          </cell>
          <cell r="G72" t="str">
            <v>高级强化石</v>
          </cell>
        </row>
        <row r="73">
          <cell r="C73">
            <v>52</v>
          </cell>
          <cell r="D73">
            <v>7.7652250421023155</v>
          </cell>
          <cell r="E73">
            <v>64</v>
          </cell>
          <cell r="F73">
            <v>63</v>
          </cell>
          <cell r="G73" t="str">
            <v>高级强化石</v>
          </cell>
        </row>
        <row r="74">
          <cell r="C74">
            <v>53</v>
          </cell>
          <cell r="D74">
            <v>8.5476418490471513</v>
          </cell>
          <cell r="E74">
            <v>65</v>
          </cell>
          <cell r="F74">
            <v>64</v>
          </cell>
          <cell r="G74" t="str">
            <v>高级强化石</v>
          </cell>
        </row>
        <row r="75">
          <cell r="C75">
            <v>54</v>
          </cell>
          <cell r="D75">
            <v>9.4088942411129057</v>
          </cell>
          <cell r="E75">
            <v>66</v>
          </cell>
          <cell r="F75">
            <v>65</v>
          </cell>
          <cell r="G75" t="str">
            <v>高级强化石</v>
          </cell>
        </row>
        <row r="76">
          <cell r="C76">
            <v>55</v>
          </cell>
          <cell r="D76">
            <v>10.356925618065782</v>
          </cell>
          <cell r="E76">
            <v>67</v>
          </cell>
          <cell r="F76">
            <v>66</v>
          </cell>
          <cell r="G76" t="str">
            <v>高级强化石</v>
          </cell>
        </row>
        <row r="77">
          <cell r="C77">
            <v>56</v>
          </cell>
          <cell r="D77">
            <v>11.400479749197352</v>
          </cell>
          <cell r="E77">
            <v>68</v>
          </cell>
          <cell r="F77">
            <v>67</v>
          </cell>
          <cell r="G77" t="str">
            <v>高级强化石</v>
          </cell>
        </row>
        <row r="78">
          <cell r="C78">
            <v>57</v>
          </cell>
          <cell r="D78">
            <v>12.549181417808791</v>
          </cell>
          <cell r="E78">
            <v>69</v>
          </cell>
          <cell r="F78">
            <v>68</v>
          </cell>
          <cell r="G78" t="str">
            <v>高级强化石</v>
          </cell>
        </row>
        <row r="79">
          <cell r="C79">
            <v>58</v>
          </cell>
          <cell r="D79">
            <v>13.813625191357827</v>
          </cell>
          <cell r="E79">
            <v>70</v>
          </cell>
          <cell r="F79">
            <v>69</v>
          </cell>
          <cell r="G79" t="str">
            <v>高级强化石</v>
          </cell>
        </row>
        <row r="80">
          <cell r="C80">
            <v>59</v>
          </cell>
          <cell r="D80">
            <v>15.20547313600269</v>
          </cell>
          <cell r="E80">
            <v>71</v>
          </cell>
          <cell r="F80">
            <v>70</v>
          </cell>
        </row>
        <row r="81">
          <cell r="C81">
            <v>60</v>
          </cell>
          <cell r="D81">
            <v>16.737562376771915</v>
          </cell>
          <cell r="E81">
            <v>72</v>
          </cell>
          <cell r="F81">
            <v>71</v>
          </cell>
        </row>
        <row r="82">
          <cell r="C82">
            <v>61</v>
          </cell>
          <cell r="D82">
            <v>18.424023495396291</v>
          </cell>
          <cell r="E82">
            <v>73</v>
          </cell>
          <cell r="F82">
            <v>72</v>
          </cell>
        </row>
        <row r="83">
          <cell r="C83">
            <v>62</v>
          </cell>
          <cell r="D83">
            <v>20.280410857795498</v>
          </cell>
          <cell r="E83">
            <v>74</v>
          </cell>
          <cell r="F83">
            <v>0</v>
          </cell>
        </row>
        <row r="84">
          <cell r="C84">
            <v>63</v>
          </cell>
          <cell r="D84">
            <v>22.323846073240301</v>
          </cell>
          <cell r="E84">
            <v>75</v>
          </cell>
          <cell r="F84">
            <v>0</v>
          </cell>
        </row>
        <row r="85">
          <cell r="C85">
            <v>64</v>
          </cell>
          <cell r="D85">
            <v>24.573175908325663</v>
          </cell>
          <cell r="E85">
            <v>76</v>
          </cell>
          <cell r="F85">
            <v>0</v>
          </cell>
        </row>
        <row r="86">
          <cell r="C86">
            <v>65</v>
          </cell>
          <cell r="D86">
            <v>27.049146112207946</v>
          </cell>
          <cell r="E86">
            <v>77</v>
          </cell>
          <cell r="F86">
            <v>0</v>
          </cell>
        </row>
        <row r="87">
          <cell r="C87">
            <v>66</v>
          </cell>
          <cell r="D87">
            <v>29.774592756310394</v>
          </cell>
          <cell r="E87">
            <v>78</v>
          </cell>
          <cell r="F87">
            <v>0</v>
          </cell>
        </row>
        <row r="88">
          <cell r="C88">
            <v>67</v>
          </cell>
          <cell r="D88">
            <v>32.77465285323813</v>
          </cell>
          <cell r="E88">
            <v>79</v>
          </cell>
          <cell r="F88">
            <v>0</v>
          </cell>
        </row>
        <row r="89">
          <cell r="C89">
            <v>68</v>
          </cell>
          <cell r="D89">
            <v>36.076996197457966</v>
          </cell>
          <cell r="E89">
            <v>80</v>
          </cell>
          <cell r="F89">
            <v>0</v>
          </cell>
        </row>
        <row r="90">
          <cell r="C90">
            <v>69</v>
          </cell>
          <cell r="D90">
            <v>39.712080566028185</v>
          </cell>
          <cell r="E90">
            <v>81</v>
          </cell>
          <cell r="F90">
            <v>0</v>
          </cell>
        </row>
        <row r="91">
          <cell r="C91">
            <v>70</v>
          </cell>
          <cell r="D91">
            <v>43.713432633114657</v>
          </cell>
          <cell r="E91">
            <v>82</v>
          </cell>
          <cell r="F91">
            <v>0</v>
          </cell>
        </row>
        <row r="92">
          <cell r="C92">
            <v>71</v>
          </cell>
          <cell r="D92">
            <v>48.117957189191152</v>
          </cell>
          <cell r="E92">
            <v>83</v>
          </cell>
          <cell r="F92">
            <v>0</v>
          </cell>
        </row>
        <row r="93">
          <cell r="C93">
            <v>72</v>
          </cell>
          <cell r="D93">
            <v>52.96627751687641</v>
          </cell>
          <cell r="E93">
            <v>84</v>
          </cell>
          <cell r="F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</row>
        <row r="100">
          <cell r="F100" t="str">
            <v>总需求量</v>
          </cell>
        </row>
        <row r="101">
          <cell r="C101">
            <v>85200</v>
          </cell>
          <cell r="D101" t="str">
            <v>高级装备升级石</v>
          </cell>
          <cell r="F101">
            <v>2019.7074124618819</v>
          </cell>
        </row>
        <row r="102">
          <cell r="C102">
            <v>85300</v>
          </cell>
          <cell r="D102" t="str">
            <v>稀有装备升级石</v>
          </cell>
          <cell r="F102">
            <v>1328.0447276882121</v>
          </cell>
        </row>
        <row r="103">
          <cell r="C103">
            <v>85400</v>
          </cell>
          <cell r="D103" t="str">
            <v>史诗装备升级石</v>
          </cell>
          <cell r="F103">
            <v>1248.4901080620789</v>
          </cell>
        </row>
        <row r="104">
          <cell r="C104">
            <v>85500</v>
          </cell>
          <cell r="D104" t="str">
            <v>传说装备升级石</v>
          </cell>
          <cell r="F104">
            <v>1669.2910991566057</v>
          </cell>
        </row>
        <row r="106">
          <cell r="D106" t="str">
            <v>蓝装每日产出</v>
          </cell>
          <cell r="E106">
            <v>10.858642002483236</v>
          </cell>
        </row>
        <row r="107">
          <cell r="D107" t="str">
            <v>紫装每日产出</v>
          </cell>
          <cell r="E107">
            <v>7.1400254176785598</v>
          </cell>
        </row>
        <row r="108">
          <cell r="D108" t="str">
            <v>橙装每日产出</v>
          </cell>
          <cell r="E108">
            <v>6.7123124089359081</v>
          </cell>
        </row>
      </sheetData>
      <sheetData sheetId="13">
        <row r="2">
          <cell r="B2" t="str">
            <v>龙魂总量</v>
          </cell>
          <cell r="C2">
            <v>181744.58546906529</v>
          </cell>
          <cell r="F2" t="str">
            <v>天数</v>
          </cell>
        </row>
        <row r="3">
          <cell r="B3" t="str">
            <v>属性价值总量</v>
          </cell>
          <cell r="C3">
            <v>44763.774408578116</v>
          </cell>
          <cell r="F3">
            <v>186</v>
          </cell>
        </row>
        <row r="4">
          <cell r="B4" t="str">
            <v>龙魂/属性</v>
          </cell>
          <cell r="C4">
            <v>5</v>
          </cell>
          <cell r="D4">
            <v>4.0600817931527562</v>
          </cell>
          <cell r="F4">
            <v>186</v>
          </cell>
        </row>
        <row r="5">
          <cell r="B5" t="str">
            <v>主线龙魂</v>
          </cell>
          <cell r="C5">
            <v>75611.083152958163</v>
          </cell>
          <cell r="D5">
            <v>0.41602935767144439</v>
          </cell>
        </row>
        <row r="6">
          <cell r="B6" t="str">
            <v>支线龙魂</v>
          </cell>
          <cell r="C6">
            <v>166715.03080579554</v>
          </cell>
          <cell r="D6">
            <v>0.91730397566188882</v>
          </cell>
        </row>
        <row r="7">
          <cell r="B7" t="str">
            <v>每体力兑换龙魂</v>
          </cell>
          <cell r="C7">
            <v>2</v>
          </cell>
        </row>
        <row r="8">
          <cell r="B8" t="str">
            <v>每章节增量</v>
          </cell>
          <cell r="C8">
            <v>4</v>
          </cell>
        </row>
        <row r="9">
          <cell r="B9" t="str">
            <v>日常精英本次数</v>
          </cell>
          <cell r="C9">
            <v>12</v>
          </cell>
        </row>
        <row r="10">
          <cell r="B10" t="str">
            <v>日常产出占主线龙魂比例</v>
          </cell>
          <cell r="C10">
            <v>1</v>
          </cell>
        </row>
        <row r="13">
          <cell r="B13" t="str">
            <v>张数</v>
          </cell>
          <cell r="C13" t="str">
            <v>属性价值</v>
          </cell>
          <cell r="D13" t="str">
            <v>龙魂需求量</v>
          </cell>
          <cell r="E13" t="str">
            <v>龙魂/属性</v>
          </cell>
        </row>
        <row r="14">
          <cell r="B14">
            <v>1</v>
          </cell>
          <cell r="C14">
            <v>655.46828845205755</v>
          </cell>
          <cell r="D14">
            <v>2028.6666666666665</v>
          </cell>
          <cell r="E14">
            <v>3.0949882738912211</v>
          </cell>
        </row>
        <row r="15">
          <cell r="B15">
            <v>2</v>
          </cell>
          <cell r="C15">
            <v>1904.1873426363941</v>
          </cell>
          <cell r="D15">
            <v>6498.0793650793657</v>
          </cell>
          <cell r="E15">
            <v>3.4125210369703516</v>
          </cell>
        </row>
        <row r="16">
          <cell r="B16">
            <v>3</v>
          </cell>
          <cell r="C16">
            <v>3844.2373171886156</v>
          </cell>
          <cell r="D16">
            <v>13668.988636363638</v>
          </cell>
          <cell r="E16">
            <v>3.5557088463935163</v>
          </cell>
          <cell r="G16" t="str">
            <v>等级</v>
          </cell>
        </row>
        <row r="17">
          <cell r="B17">
            <v>4</v>
          </cell>
          <cell r="C17">
            <v>7281.5532501892067</v>
          </cell>
          <cell r="D17">
            <v>33245.196581196586</v>
          </cell>
          <cell r="E17">
            <v>4.5656737565343946</v>
          </cell>
          <cell r="G17">
            <v>1</v>
          </cell>
        </row>
        <row r="18">
          <cell r="B18">
            <v>5</v>
          </cell>
          <cell r="C18">
            <v>12321.256905446699</v>
          </cell>
          <cell r="D18">
            <v>68837.166666666672</v>
          </cell>
          <cell r="E18">
            <v>5.5868623789701779</v>
          </cell>
          <cell r="G18">
            <v>2</v>
          </cell>
        </row>
        <row r="19">
          <cell r="B19">
            <v>6</v>
          </cell>
          <cell r="C19">
            <v>18757.071304665136</v>
          </cell>
          <cell r="D19">
            <v>118048.01604278077</v>
          </cell>
          <cell r="E19">
            <v>6.2935206741694607</v>
          </cell>
          <cell r="G19">
            <v>3</v>
          </cell>
        </row>
        <row r="20">
          <cell r="G20">
            <v>4</v>
          </cell>
        </row>
        <row r="21">
          <cell r="G21">
            <v>5</v>
          </cell>
        </row>
        <row r="22">
          <cell r="G22">
            <v>6</v>
          </cell>
        </row>
        <row r="23">
          <cell r="G23">
            <v>7</v>
          </cell>
        </row>
        <row r="24">
          <cell r="G24">
            <v>8</v>
          </cell>
        </row>
        <row r="25">
          <cell r="G25">
            <v>9</v>
          </cell>
        </row>
        <row r="26">
          <cell r="G26">
            <v>10</v>
          </cell>
        </row>
        <row r="27">
          <cell r="G27">
            <v>11</v>
          </cell>
        </row>
        <row r="28">
          <cell r="G28">
            <v>12</v>
          </cell>
        </row>
        <row r="29">
          <cell r="G29">
            <v>13</v>
          </cell>
        </row>
        <row r="30">
          <cell r="G30">
            <v>14</v>
          </cell>
        </row>
        <row r="31">
          <cell r="G31">
            <v>15</v>
          </cell>
        </row>
        <row r="32">
          <cell r="G32">
            <v>16</v>
          </cell>
        </row>
        <row r="33">
          <cell r="G33">
            <v>17</v>
          </cell>
        </row>
        <row r="34">
          <cell r="G34">
            <v>18</v>
          </cell>
        </row>
        <row r="35">
          <cell r="G35">
            <v>19</v>
          </cell>
        </row>
        <row r="36">
          <cell r="G36">
            <v>20</v>
          </cell>
        </row>
        <row r="37">
          <cell r="G37">
            <v>21</v>
          </cell>
        </row>
        <row r="38">
          <cell r="G38">
            <v>22</v>
          </cell>
        </row>
        <row r="39">
          <cell r="G39">
            <v>23</v>
          </cell>
        </row>
        <row r="40">
          <cell r="G40">
            <v>24</v>
          </cell>
        </row>
        <row r="41">
          <cell r="G41">
            <v>25</v>
          </cell>
        </row>
        <row r="42">
          <cell r="F42" t="str">
            <v>龙魂开启</v>
          </cell>
          <cell r="G42">
            <v>26</v>
          </cell>
        </row>
        <row r="43">
          <cell r="G43">
            <v>27</v>
          </cell>
        </row>
        <row r="44">
          <cell r="G44">
            <v>28</v>
          </cell>
        </row>
        <row r="45">
          <cell r="G45">
            <v>29</v>
          </cell>
        </row>
        <row r="46">
          <cell r="G46">
            <v>30</v>
          </cell>
        </row>
        <row r="47">
          <cell r="G47">
            <v>31</v>
          </cell>
        </row>
        <row r="48">
          <cell r="G48">
            <v>32</v>
          </cell>
        </row>
        <row r="49">
          <cell r="G49">
            <v>33</v>
          </cell>
        </row>
        <row r="50">
          <cell r="G50">
            <v>34</v>
          </cell>
        </row>
        <row r="51">
          <cell r="G51">
            <v>35</v>
          </cell>
        </row>
        <row r="52">
          <cell r="G52">
            <v>36</v>
          </cell>
        </row>
        <row r="53">
          <cell r="G53">
            <v>37</v>
          </cell>
        </row>
        <row r="54">
          <cell r="G54">
            <v>38</v>
          </cell>
        </row>
        <row r="55">
          <cell r="G55">
            <v>39</v>
          </cell>
        </row>
        <row r="56">
          <cell r="G56">
            <v>40</v>
          </cell>
        </row>
        <row r="57">
          <cell r="G57">
            <v>41</v>
          </cell>
        </row>
        <row r="58">
          <cell r="G58">
            <v>42</v>
          </cell>
        </row>
        <row r="59">
          <cell r="G59">
            <v>43</v>
          </cell>
        </row>
        <row r="60">
          <cell r="G60">
            <v>44</v>
          </cell>
        </row>
        <row r="61">
          <cell r="G61">
            <v>45</v>
          </cell>
        </row>
        <row r="62">
          <cell r="G62">
            <v>46</v>
          </cell>
        </row>
        <row r="63">
          <cell r="G63">
            <v>47</v>
          </cell>
        </row>
        <row r="64">
          <cell r="G64">
            <v>48</v>
          </cell>
        </row>
        <row r="65">
          <cell r="G65">
            <v>49</v>
          </cell>
        </row>
        <row r="66">
          <cell r="G66">
            <v>50</v>
          </cell>
        </row>
        <row r="67">
          <cell r="G67">
            <v>51</v>
          </cell>
        </row>
        <row r="68">
          <cell r="G68">
            <v>52</v>
          </cell>
        </row>
        <row r="69">
          <cell r="G69">
            <v>53</v>
          </cell>
        </row>
        <row r="70">
          <cell r="G70">
            <v>54</v>
          </cell>
        </row>
        <row r="71">
          <cell r="G71">
            <v>55</v>
          </cell>
        </row>
        <row r="72">
          <cell r="G72">
            <v>56</v>
          </cell>
        </row>
        <row r="73">
          <cell r="G73">
            <v>57</v>
          </cell>
        </row>
        <row r="74">
          <cell r="G74">
            <v>58</v>
          </cell>
        </row>
        <row r="75">
          <cell r="G75">
            <v>59</v>
          </cell>
        </row>
        <row r="76">
          <cell r="G76">
            <v>60</v>
          </cell>
        </row>
        <row r="77">
          <cell r="G77">
            <v>61</v>
          </cell>
        </row>
        <row r="78">
          <cell r="G78">
            <v>62</v>
          </cell>
        </row>
        <row r="79">
          <cell r="G79">
            <v>63</v>
          </cell>
        </row>
        <row r="80">
          <cell r="G80">
            <v>64</v>
          </cell>
        </row>
        <row r="81">
          <cell r="G81">
            <v>65</v>
          </cell>
        </row>
        <row r="82">
          <cell r="G82">
            <v>66</v>
          </cell>
        </row>
        <row r="83">
          <cell r="G83">
            <v>67</v>
          </cell>
        </row>
        <row r="84">
          <cell r="G84">
            <v>68</v>
          </cell>
        </row>
        <row r="85">
          <cell r="G85">
            <v>69</v>
          </cell>
        </row>
        <row r="86">
          <cell r="G86">
            <v>70</v>
          </cell>
        </row>
        <row r="87">
          <cell r="G87">
            <v>71</v>
          </cell>
        </row>
        <row r="88">
          <cell r="G88">
            <v>72</v>
          </cell>
        </row>
        <row r="89">
          <cell r="G89">
            <v>73</v>
          </cell>
        </row>
        <row r="90">
          <cell r="G90">
            <v>74</v>
          </cell>
        </row>
        <row r="91">
          <cell r="G91">
            <v>75</v>
          </cell>
        </row>
        <row r="92">
          <cell r="G92">
            <v>76</v>
          </cell>
        </row>
        <row r="93">
          <cell r="G93">
            <v>77</v>
          </cell>
        </row>
        <row r="94">
          <cell r="G94">
            <v>78</v>
          </cell>
        </row>
        <row r="95">
          <cell r="G95">
            <v>79</v>
          </cell>
        </row>
        <row r="96">
          <cell r="G96">
            <v>80</v>
          </cell>
        </row>
        <row r="97">
          <cell r="G97">
            <v>81</v>
          </cell>
        </row>
        <row r="98">
          <cell r="G98">
            <v>82</v>
          </cell>
        </row>
        <row r="99">
          <cell r="G99">
            <v>83</v>
          </cell>
        </row>
        <row r="100">
          <cell r="G100">
            <v>84</v>
          </cell>
        </row>
      </sheetData>
      <sheetData sheetId="14">
        <row r="2">
          <cell r="A2" t="str">
            <v>属性价值总量</v>
          </cell>
          <cell r="B2">
            <v>25600</v>
          </cell>
          <cell r="D2" t="str">
            <v>每天经验获取</v>
          </cell>
          <cell r="E2">
            <v>1000</v>
          </cell>
          <cell r="F2">
            <v>3495.9139784946237</v>
          </cell>
        </row>
        <row r="3">
          <cell r="A3" t="str">
            <v>命币/钻石</v>
          </cell>
          <cell r="B3">
            <v>1000</v>
          </cell>
          <cell r="D3" t="str">
            <v>炉渣出售价格</v>
          </cell>
          <cell r="E3">
            <v>1200</v>
          </cell>
          <cell r="F3">
            <v>0</v>
          </cell>
        </row>
        <row r="4">
          <cell r="A4" t="str">
            <v>命币/金钱</v>
          </cell>
          <cell r="B4">
            <v>2</v>
          </cell>
          <cell r="D4" t="str">
            <v>获得炉渣比例</v>
          </cell>
          <cell r="E4">
            <v>0.31452124286620164</v>
          </cell>
          <cell r="F4">
            <v>0</v>
          </cell>
        </row>
        <row r="5">
          <cell r="A5" t="str">
            <v>远征产出</v>
          </cell>
          <cell r="B5">
            <v>6875042.6995481933</v>
          </cell>
          <cell r="D5" t="str">
            <v>平均花费</v>
          </cell>
          <cell r="E5">
            <v>2438.5542168674697</v>
          </cell>
          <cell r="F5">
            <v>0</v>
          </cell>
        </row>
        <row r="6">
          <cell r="A6" t="str">
            <v>命格副本产出</v>
          </cell>
          <cell r="B6">
            <v>3429600</v>
          </cell>
          <cell r="C6">
            <v>2.0046194015477585</v>
          </cell>
          <cell r="D6" t="str">
            <v>平均经验获得</v>
          </cell>
          <cell r="E6">
            <v>16.622143310082432</v>
          </cell>
          <cell r="F6">
            <v>0</v>
          </cell>
        </row>
        <row r="7">
          <cell r="A7" t="str">
            <v>其他途径需求</v>
          </cell>
          <cell r="B7">
            <v>24720220.268193729</v>
          </cell>
          <cell r="D7" t="str">
            <v>每天猎命次数</v>
          </cell>
          <cell r="E7">
            <v>60</v>
          </cell>
          <cell r="F7">
            <v>60.160713413740915</v>
          </cell>
        </row>
        <row r="8">
          <cell r="A8" t="str">
            <v>远征开启等级</v>
          </cell>
          <cell r="B8">
            <v>24</v>
          </cell>
          <cell r="D8" t="str">
            <v>每天总花费</v>
          </cell>
          <cell r="E8">
            <v>140000</v>
          </cell>
          <cell r="F8">
            <v>146705.16138483325</v>
          </cell>
        </row>
        <row r="10">
          <cell r="A10" t="str">
            <v>每天远征关数</v>
          </cell>
          <cell r="B10">
            <v>10</v>
          </cell>
        </row>
        <row r="11">
          <cell r="F11">
            <v>0.03</v>
          </cell>
        </row>
        <row r="12">
          <cell r="A12" t="str">
            <v>序号</v>
          </cell>
          <cell r="C12" t="str">
            <v>等级</v>
          </cell>
          <cell r="D12" t="str">
            <v>关数</v>
          </cell>
          <cell r="E12" t="str">
            <v>命币产出</v>
          </cell>
          <cell r="F12" t="str">
            <v>微调</v>
          </cell>
          <cell r="G12" t="str">
            <v>关卡调整</v>
          </cell>
        </row>
        <row r="13">
          <cell r="A13">
            <v>1</v>
          </cell>
          <cell r="B13" t="str">
            <v>远征24-30级段第1关</v>
          </cell>
          <cell r="C13">
            <v>30</v>
          </cell>
          <cell r="D13">
            <v>1</v>
          </cell>
          <cell r="E13">
            <v>6418.9631024096379</v>
          </cell>
          <cell r="F13">
            <v>0.57999999999999963</v>
          </cell>
          <cell r="G13">
            <v>0.8</v>
          </cell>
        </row>
        <row r="14">
          <cell r="A14">
            <v>2</v>
          </cell>
          <cell r="B14" t="str">
            <v>远征24-30级段第2关</v>
          </cell>
          <cell r="C14">
            <v>30</v>
          </cell>
          <cell r="D14">
            <v>2</v>
          </cell>
          <cell r="E14">
            <v>6450.3181475903602</v>
          </cell>
          <cell r="F14">
            <v>0.60999999999999965</v>
          </cell>
          <cell r="G14">
            <v>0.9</v>
          </cell>
        </row>
        <row r="15">
          <cell r="A15">
            <v>3</v>
          </cell>
          <cell r="B15" t="str">
            <v>远征24-30级段第3关</v>
          </cell>
          <cell r="C15">
            <v>30</v>
          </cell>
          <cell r="D15">
            <v>3</v>
          </cell>
          <cell r="E15">
            <v>6481.6731927710844</v>
          </cell>
          <cell r="F15">
            <v>0.63999999999999968</v>
          </cell>
          <cell r="G15">
            <v>1.2</v>
          </cell>
        </row>
        <row r="16">
          <cell r="A16">
            <v>4</v>
          </cell>
          <cell r="B16" t="str">
            <v>远征24-30级段第4关</v>
          </cell>
          <cell r="C16">
            <v>30</v>
          </cell>
          <cell r="D16">
            <v>4</v>
          </cell>
          <cell r="E16">
            <v>6513.0282379518067</v>
          </cell>
          <cell r="F16">
            <v>0.66999999999999971</v>
          </cell>
          <cell r="G16">
            <v>0.82</v>
          </cell>
        </row>
        <row r="17">
          <cell r="A17">
            <v>5</v>
          </cell>
          <cell r="B17" t="str">
            <v>远征24-30级段第5关</v>
          </cell>
          <cell r="C17">
            <v>30</v>
          </cell>
          <cell r="D17">
            <v>5</v>
          </cell>
          <cell r="E17">
            <v>6544.3832831325299</v>
          </cell>
          <cell r="F17">
            <v>0.69999999999999973</v>
          </cell>
          <cell r="G17">
            <v>0.9</v>
          </cell>
        </row>
        <row r="18">
          <cell r="A18">
            <v>6</v>
          </cell>
          <cell r="B18" t="str">
            <v>远征24-30级段第6关</v>
          </cell>
          <cell r="C18">
            <v>30</v>
          </cell>
          <cell r="D18">
            <v>6</v>
          </cell>
          <cell r="E18">
            <v>6575.7383283132531</v>
          </cell>
          <cell r="F18">
            <v>0.72999999999999976</v>
          </cell>
          <cell r="G18">
            <v>1.21</v>
          </cell>
        </row>
        <row r="19">
          <cell r="A19">
            <v>7</v>
          </cell>
          <cell r="B19" t="str">
            <v>远征24-30级段第7关</v>
          </cell>
          <cell r="C19">
            <v>30</v>
          </cell>
          <cell r="D19">
            <v>7</v>
          </cell>
          <cell r="E19">
            <v>6607.0933734939754</v>
          </cell>
          <cell r="F19">
            <v>0.75999999999999979</v>
          </cell>
          <cell r="G19">
            <v>0.84</v>
          </cell>
        </row>
        <row r="20">
          <cell r="A20">
            <v>8</v>
          </cell>
          <cell r="B20" t="str">
            <v>远征24-30级段第8关</v>
          </cell>
          <cell r="C20">
            <v>30</v>
          </cell>
          <cell r="D20">
            <v>8</v>
          </cell>
          <cell r="E20">
            <v>6638.4484186746977</v>
          </cell>
          <cell r="F20">
            <v>0.78999999999999981</v>
          </cell>
          <cell r="G20">
            <v>0.9</v>
          </cell>
        </row>
        <row r="21">
          <cell r="A21">
            <v>9</v>
          </cell>
          <cell r="B21" t="str">
            <v>远征24-30级段第9关</v>
          </cell>
          <cell r="C21">
            <v>30</v>
          </cell>
          <cell r="D21">
            <v>9</v>
          </cell>
          <cell r="E21">
            <v>6669.8034638554218</v>
          </cell>
          <cell r="F21">
            <v>0.81999999999999984</v>
          </cell>
          <cell r="G21">
            <v>1.22</v>
          </cell>
        </row>
        <row r="22">
          <cell r="A22">
            <v>10</v>
          </cell>
          <cell r="B22" t="str">
            <v>远征24-30级段第10关</v>
          </cell>
          <cell r="C22">
            <v>30</v>
          </cell>
          <cell r="D22">
            <v>10</v>
          </cell>
          <cell r="E22">
            <v>6701.158509036145</v>
          </cell>
          <cell r="F22">
            <v>0.84999999999999987</v>
          </cell>
          <cell r="G22">
            <v>0.86</v>
          </cell>
        </row>
        <row r="23">
          <cell r="A23">
            <v>11</v>
          </cell>
          <cell r="B23" t="str">
            <v>远征24-30级段第11关</v>
          </cell>
          <cell r="C23">
            <v>30</v>
          </cell>
          <cell r="D23">
            <v>11</v>
          </cell>
          <cell r="E23">
            <v>6732.5135542168673</v>
          </cell>
          <cell r="F23">
            <v>0.87999999999999989</v>
          </cell>
          <cell r="G23">
            <v>0.9</v>
          </cell>
        </row>
        <row r="24">
          <cell r="A24">
            <v>12</v>
          </cell>
          <cell r="B24" t="str">
            <v>远征24-30级段第12关</v>
          </cell>
          <cell r="C24">
            <v>30</v>
          </cell>
          <cell r="D24">
            <v>12</v>
          </cell>
          <cell r="E24">
            <v>6763.8685993975905</v>
          </cell>
          <cell r="F24">
            <v>0.90999999999999992</v>
          </cell>
          <cell r="G24">
            <v>1.23</v>
          </cell>
        </row>
        <row r="25">
          <cell r="A25">
            <v>13</v>
          </cell>
          <cell r="B25" t="str">
            <v>远征24-30级段第13关</v>
          </cell>
          <cell r="C25">
            <v>30</v>
          </cell>
          <cell r="D25">
            <v>13</v>
          </cell>
          <cell r="E25">
            <v>6795.2236445783128</v>
          </cell>
          <cell r="F25">
            <v>0.94</v>
          </cell>
          <cell r="G25">
            <v>0.88</v>
          </cell>
        </row>
        <row r="26">
          <cell r="A26">
            <v>14</v>
          </cell>
          <cell r="B26" t="str">
            <v>远征24-30级段第14关</v>
          </cell>
          <cell r="C26">
            <v>30</v>
          </cell>
          <cell r="D26">
            <v>14</v>
          </cell>
          <cell r="E26">
            <v>6826.5786897590369</v>
          </cell>
          <cell r="F26">
            <v>0.97</v>
          </cell>
          <cell r="G26">
            <v>0.9</v>
          </cell>
        </row>
        <row r="27">
          <cell r="A27">
            <v>15</v>
          </cell>
          <cell r="B27" t="str">
            <v>远征24-30级段第15关</v>
          </cell>
          <cell r="C27">
            <v>30</v>
          </cell>
          <cell r="D27">
            <v>15</v>
          </cell>
          <cell r="E27">
            <v>6857.9337349397592</v>
          </cell>
          <cell r="F27">
            <v>1</v>
          </cell>
          <cell r="G27">
            <v>1.25</v>
          </cell>
        </row>
        <row r="28">
          <cell r="A28">
            <v>1</v>
          </cell>
          <cell r="B28" t="str">
            <v>远征31-35级段第1关</v>
          </cell>
          <cell r="C28">
            <v>35</v>
          </cell>
          <cell r="D28">
            <v>1</v>
          </cell>
          <cell r="E28">
            <v>6889.2887801204824</v>
          </cell>
          <cell r="F28">
            <v>0.60999999999999965</v>
          </cell>
          <cell r="G28">
            <v>0.8</v>
          </cell>
        </row>
        <row r="29">
          <cell r="A29">
            <v>2</v>
          </cell>
          <cell r="B29" t="str">
            <v>远征31-35级段第2关</v>
          </cell>
          <cell r="C29">
            <v>35</v>
          </cell>
          <cell r="D29">
            <v>2</v>
          </cell>
          <cell r="E29">
            <v>6920.6438253012047</v>
          </cell>
          <cell r="F29">
            <v>0.63999999999999968</v>
          </cell>
          <cell r="G29">
            <v>0.9</v>
          </cell>
        </row>
        <row r="30">
          <cell r="A30">
            <v>3</v>
          </cell>
          <cell r="B30" t="str">
            <v>远征31-35级段第3关</v>
          </cell>
          <cell r="C30">
            <v>35</v>
          </cell>
          <cell r="D30">
            <v>3</v>
          </cell>
          <cell r="E30">
            <v>6951.998870481928</v>
          </cell>
          <cell r="F30">
            <v>0.66999999999999971</v>
          </cell>
          <cell r="G30">
            <v>1.2</v>
          </cell>
        </row>
        <row r="31">
          <cell r="A31">
            <v>4</v>
          </cell>
          <cell r="B31" t="str">
            <v>远征31-35级段第4关</v>
          </cell>
          <cell r="C31">
            <v>35</v>
          </cell>
          <cell r="D31">
            <v>4</v>
          </cell>
          <cell r="E31">
            <v>6983.3539156626503</v>
          </cell>
          <cell r="F31">
            <v>0.69999999999999973</v>
          </cell>
          <cell r="G31">
            <v>0.82</v>
          </cell>
        </row>
        <row r="32">
          <cell r="A32">
            <v>5</v>
          </cell>
          <cell r="B32" t="str">
            <v>远征31-35级段第5关</v>
          </cell>
          <cell r="C32">
            <v>35</v>
          </cell>
          <cell r="D32">
            <v>5</v>
          </cell>
          <cell r="E32">
            <v>7014.7089608433744</v>
          </cell>
          <cell r="F32">
            <v>0.72999999999999976</v>
          </cell>
          <cell r="G32">
            <v>0.9</v>
          </cell>
        </row>
        <row r="33">
          <cell r="A33">
            <v>6</v>
          </cell>
          <cell r="B33" t="str">
            <v>远征31-35级段第6关</v>
          </cell>
          <cell r="C33">
            <v>35</v>
          </cell>
          <cell r="D33">
            <v>6</v>
          </cell>
          <cell r="E33">
            <v>7046.0640060240967</v>
          </cell>
          <cell r="F33">
            <v>0.75999999999999979</v>
          </cell>
          <cell r="G33">
            <v>1.21</v>
          </cell>
        </row>
        <row r="34">
          <cell r="A34">
            <v>7</v>
          </cell>
          <cell r="B34" t="str">
            <v>远征31-35级段第7关</v>
          </cell>
          <cell r="C34">
            <v>35</v>
          </cell>
          <cell r="D34">
            <v>7</v>
          </cell>
          <cell r="E34">
            <v>7077.4190512048199</v>
          </cell>
          <cell r="F34">
            <v>0.78999999999999981</v>
          </cell>
          <cell r="G34">
            <v>0.84</v>
          </cell>
        </row>
        <row r="35">
          <cell r="A35">
            <v>8</v>
          </cell>
          <cell r="B35" t="str">
            <v>远征31-35级段第8关</v>
          </cell>
          <cell r="C35">
            <v>35</v>
          </cell>
          <cell r="D35">
            <v>8</v>
          </cell>
          <cell r="E35">
            <v>7108.7740963855422</v>
          </cell>
          <cell r="F35">
            <v>0.81999999999999984</v>
          </cell>
          <cell r="G35">
            <v>0.9</v>
          </cell>
        </row>
        <row r="36">
          <cell r="A36">
            <v>9</v>
          </cell>
          <cell r="B36" t="str">
            <v>远征31-35级段第9关</v>
          </cell>
          <cell r="C36">
            <v>35</v>
          </cell>
          <cell r="D36">
            <v>9</v>
          </cell>
          <cell r="E36">
            <v>7140.1291415662654</v>
          </cell>
          <cell r="F36">
            <v>0.84999999999999987</v>
          </cell>
          <cell r="G36">
            <v>1.22</v>
          </cell>
        </row>
        <row r="37">
          <cell r="A37">
            <v>10</v>
          </cell>
          <cell r="B37" t="str">
            <v>远征31-35级段第10关</v>
          </cell>
          <cell r="C37">
            <v>35</v>
          </cell>
          <cell r="D37">
            <v>10</v>
          </cell>
          <cell r="E37">
            <v>7171.4841867469877</v>
          </cell>
          <cell r="F37">
            <v>0.87999999999999989</v>
          </cell>
          <cell r="G37">
            <v>0.86</v>
          </cell>
        </row>
        <row r="38">
          <cell r="A38">
            <v>11</v>
          </cell>
          <cell r="B38" t="str">
            <v>远征31-35级段第11关</v>
          </cell>
          <cell r="C38">
            <v>35</v>
          </cell>
          <cell r="D38">
            <v>11</v>
          </cell>
          <cell r="E38">
            <v>7202.83923192771</v>
          </cell>
          <cell r="F38">
            <v>0.90999999999999992</v>
          </cell>
          <cell r="G38">
            <v>0.9</v>
          </cell>
        </row>
        <row r="39">
          <cell r="A39">
            <v>12</v>
          </cell>
          <cell r="B39" t="str">
            <v>远征31-35级段第12关</v>
          </cell>
          <cell r="C39">
            <v>35</v>
          </cell>
          <cell r="D39">
            <v>12</v>
          </cell>
          <cell r="E39">
            <v>7234.1942771084332</v>
          </cell>
          <cell r="F39">
            <v>0.94</v>
          </cell>
          <cell r="G39">
            <v>1.23</v>
          </cell>
        </row>
        <row r="40">
          <cell r="A40">
            <v>13</v>
          </cell>
          <cell r="B40" t="str">
            <v>远征31-35级段第13关</v>
          </cell>
          <cell r="C40">
            <v>35</v>
          </cell>
          <cell r="D40">
            <v>13</v>
          </cell>
          <cell r="E40">
            <v>7265.5493222891573</v>
          </cell>
          <cell r="F40">
            <v>0.97</v>
          </cell>
          <cell r="G40">
            <v>0.88</v>
          </cell>
        </row>
        <row r="41">
          <cell r="A41">
            <v>14</v>
          </cell>
          <cell r="B41" t="str">
            <v>远征31-35级段第14关</v>
          </cell>
          <cell r="C41">
            <v>35</v>
          </cell>
          <cell r="D41">
            <v>14</v>
          </cell>
          <cell r="E41">
            <v>7296.9043674698796</v>
          </cell>
          <cell r="F41">
            <v>1</v>
          </cell>
          <cell r="G41">
            <v>0.9</v>
          </cell>
        </row>
        <row r="42">
          <cell r="A42">
            <v>15</v>
          </cell>
          <cell r="B42" t="str">
            <v>远征31-35级段第15关</v>
          </cell>
          <cell r="C42">
            <v>35</v>
          </cell>
          <cell r="D42">
            <v>15</v>
          </cell>
          <cell r="E42">
            <v>7328.2594126506028</v>
          </cell>
          <cell r="F42">
            <v>1.03</v>
          </cell>
          <cell r="G42">
            <v>1.25</v>
          </cell>
        </row>
        <row r="43">
          <cell r="A43">
            <v>1</v>
          </cell>
          <cell r="B43" t="str">
            <v>远征36-40级段第1关</v>
          </cell>
          <cell r="C43">
            <v>40</v>
          </cell>
          <cell r="D43">
            <v>1</v>
          </cell>
          <cell r="E43">
            <v>7359.6144578313251</v>
          </cell>
          <cell r="F43">
            <v>0.63999999999999968</v>
          </cell>
          <cell r="G43">
            <v>0.8</v>
          </cell>
        </row>
        <row r="44">
          <cell r="A44">
            <v>2</v>
          </cell>
          <cell r="B44" t="str">
            <v>远征36-40级段第2关</v>
          </cell>
          <cell r="C44">
            <v>40</v>
          </cell>
          <cell r="D44">
            <v>2</v>
          </cell>
          <cell r="E44">
            <v>7390.9695030120474</v>
          </cell>
          <cell r="F44">
            <v>0.66999999999999971</v>
          </cell>
          <cell r="G44">
            <v>0.9</v>
          </cell>
        </row>
        <row r="45">
          <cell r="A45">
            <v>3</v>
          </cell>
          <cell r="B45" t="str">
            <v>远征36-40级段第3关</v>
          </cell>
          <cell r="C45">
            <v>40</v>
          </cell>
          <cell r="D45">
            <v>3</v>
          </cell>
          <cell r="E45">
            <v>7422.3245481927706</v>
          </cell>
          <cell r="F45">
            <v>0.69999999999999973</v>
          </cell>
          <cell r="G45">
            <v>1.2</v>
          </cell>
        </row>
        <row r="46">
          <cell r="A46">
            <v>4</v>
          </cell>
          <cell r="B46" t="str">
            <v>远征36-40级段第4关</v>
          </cell>
          <cell r="C46">
            <v>40</v>
          </cell>
          <cell r="D46">
            <v>4</v>
          </cell>
          <cell r="E46">
            <v>7453.6795933734929</v>
          </cell>
          <cell r="F46">
            <v>0.72999999999999976</v>
          </cell>
          <cell r="G46">
            <v>0.82</v>
          </cell>
        </row>
        <row r="47">
          <cell r="A47">
            <v>5</v>
          </cell>
          <cell r="B47" t="str">
            <v>远征36-40级段第5关</v>
          </cell>
          <cell r="C47">
            <v>40</v>
          </cell>
          <cell r="D47">
            <v>5</v>
          </cell>
          <cell r="E47">
            <v>7485.0346385542171</v>
          </cell>
          <cell r="F47">
            <v>0.75999999999999979</v>
          </cell>
          <cell r="G47">
            <v>0.9</v>
          </cell>
        </row>
        <row r="48">
          <cell r="A48">
            <v>6</v>
          </cell>
          <cell r="B48" t="str">
            <v>远征36-40级段第6关</v>
          </cell>
          <cell r="C48">
            <v>40</v>
          </cell>
          <cell r="D48">
            <v>6</v>
          </cell>
          <cell r="E48">
            <v>7516.3896837349403</v>
          </cell>
          <cell r="F48">
            <v>0.78999999999999981</v>
          </cell>
          <cell r="G48">
            <v>1.21</v>
          </cell>
        </row>
        <row r="49">
          <cell r="A49">
            <v>7</v>
          </cell>
          <cell r="B49" t="str">
            <v>远征36-40级段第7关</v>
          </cell>
          <cell r="C49">
            <v>40</v>
          </cell>
          <cell r="D49">
            <v>7</v>
          </cell>
          <cell r="E49">
            <v>7547.7447289156626</v>
          </cell>
          <cell r="F49">
            <v>0.81999999999999984</v>
          </cell>
          <cell r="G49">
            <v>0.84</v>
          </cell>
        </row>
        <row r="50">
          <cell r="A50">
            <v>8</v>
          </cell>
          <cell r="B50" t="str">
            <v>远征36-40级段第8关</v>
          </cell>
          <cell r="C50">
            <v>40</v>
          </cell>
          <cell r="D50">
            <v>8</v>
          </cell>
          <cell r="E50">
            <v>7579.0997740963849</v>
          </cell>
          <cell r="F50">
            <v>0.84999999999999987</v>
          </cell>
          <cell r="G50">
            <v>0.9</v>
          </cell>
        </row>
        <row r="51">
          <cell r="A51">
            <v>9</v>
          </cell>
          <cell r="B51" t="str">
            <v>远征36-40级段第9关</v>
          </cell>
          <cell r="C51">
            <v>40</v>
          </cell>
          <cell r="D51">
            <v>9</v>
          </cell>
          <cell r="E51">
            <v>7610.4548192771081</v>
          </cell>
          <cell r="F51">
            <v>0.87999999999999989</v>
          </cell>
          <cell r="G51">
            <v>1.22</v>
          </cell>
        </row>
        <row r="52">
          <cell r="A52">
            <v>10</v>
          </cell>
          <cell r="B52" t="str">
            <v>远征36-40级段第10关</v>
          </cell>
          <cell r="C52">
            <v>40</v>
          </cell>
          <cell r="D52">
            <v>10</v>
          </cell>
          <cell r="E52">
            <v>7641.8098644578304</v>
          </cell>
          <cell r="F52">
            <v>0.90999999999999992</v>
          </cell>
          <cell r="G52">
            <v>0.86</v>
          </cell>
        </row>
        <row r="53">
          <cell r="A53">
            <v>11</v>
          </cell>
          <cell r="B53" t="str">
            <v>远征36-40级段第11关</v>
          </cell>
          <cell r="C53">
            <v>40</v>
          </cell>
          <cell r="D53">
            <v>11</v>
          </cell>
          <cell r="E53">
            <v>7673.1649096385536</v>
          </cell>
          <cell r="F53">
            <v>0.94</v>
          </cell>
          <cell r="G53">
            <v>0.9</v>
          </cell>
        </row>
        <row r="54">
          <cell r="A54">
            <v>12</v>
          </cell>
          <cell r="B54" t="str">
            <v>远征36-40级段第12关</v>
          </cell>
          <cell r="C54">
            <v>40</v>
          </cell>
          <cell r="D54">
            <v>12</v>
          </cell>
          <cell r="E54">
            <v>7704.5199548192759</v>
          </cell>
          <cell r="F54">
            <v>0.97</v>
          </cell>
          <cell r="G54">
            <v>1.23</v>
          </cell>
        </row>
        <row r="55">
          <cell r="A55">
            <v>13</v>
          </cell>
          <cell r="B55" t="str">
            <v>远征36-40级段第13关</v>
          </cell>
          <cell r="C55">
            <v>40</v>
          </cell>
          <cell r="D55">
            <v>13</v>
          </cell>
          <cell r="E55">
            <v>7735.875</v>
          </cell>
          <cell r="F55">
            <v>1</v>
          </cell>
          <cell r="G55">
            <v>0.88</v>
          </cell>
        </row>
        <row r="56">
          <cell r="A56">
            <v>14</v>
          </cell>
          <cell r="B56" t="str">
            <v>远征36-40级段第14关</v>
          </cell>
          <cell r="C56">
            <v>40</v>
          </cell>
          <cell r="D56">
            <v>14</v>
          </cell>
          <cell r="E56">
            <v>7767.2300451807223</v>
          </cell>
          <cell r="F56">
            <v>1.03</v>
          </cell>
          <cell r="G56">
            <v>0.9</v>
          </cell>
        </row>
        <row r="57">
          <cell r="A57">
            <v>15</v>
          </cell>
          <cell r="B57" t="str">
            <v>远征36-40级段第15关</v>
          </cell>
          <cell r="C57">
            <v>40</v>
          </cell>
          <cell r="D57">
            <v>15</v>
          </cell>
          <cell r="E57">
            <v>7798.5850903614455</v>
          </cell>
          <cell r="F57">
            <v>1.06</v>
          </cell>
          <cell r="G57">
            <v>1.25</v>
          </cell>
        </row>
        <row r="58">
          <cell r="A58">
            <v>16</v>
          </cell>
          <cell r="B58" t="str">
            <v>远征41-45级段第1关</v>
          </cell>
          <cell r="C58">
            <v>45</v>
          </cell>
          <cell r="D58">
            <v>1</v>
          </cell>
          <cell r="E58">
            <v>7829.9401355421678</v>
          </cell>
          <cell r="F58">
            <v>0.66999999999999971</v>
          </cell>
          <cell r="G58">
            <v>0.8</v>
          </cell>
        </row>
        <row r="59">
          <cell r="A59">
            <v>17</v>
          </cell>
          <cell r="B59" t="str">
            <v>远征41-45级段第2关</v>
          </cell>
          <cell r="C59">
            <v>45</v>
          </cell>
          <cell r="D59">
            <v>2</v>
          </cell>
          <cell r="E59">
            <v>7861.295180722891</v>
          </cell>
          <cell r="F59">
            <v>0.69999999999999973</v>
          </cell>
          <cell r="G59">
            <v>0.9</v>
          </cell>
        </row>
        <row r="60">
          <cell r="A60">
            <v>18</v>
          </cell>
          <cell r="B60" t="str">
            <v>远征41-45级段第3关</v>
          </cell>
          <cell r="C60">
            <v>45</v>
          </cell>
          <cell r="D60">
            <v>3</v>
          </cell>
          <cell r="E60">
            <v>7892.6502259036133</v>
          </cell>
          <cell r="F60">
            <v>0.72999999999999976</v>
          </cell>
          <cell r="G60">
            <v>1.2</v>
          </cell>
        </row>
        <row r="61">
          <cell r="A61">
            <v>19</v>
          </cell>
          <cell r="B61" t="str">
            <v>远征41-45级段第4关</v>
          </cell>
          <cell r="C61">
            <v>45</v>
          </cell>
          <cell r="D61">
            <v>4</v>
          </cell>
          <cell r="E61">
            <v>7924.0052710843374</v>
          </cell>
          <cell r="F61">
            <v>0.75999999999999979</v>
          </cell>
          <cell r="G61">
            <v>0.82</v>
          </cell>
        </row>
        <row r="62">
          <cell r="A62">
            <v>20</v>
          </cell>
          <cell r="B62" t="str">
            <v>远征41-45级段第5关</v>
          </cell>
          <cell r="C62">
            <v>45</v>
          </cell>
          <cell r="D62">
            <v>5</v>
          </cell>
          <cell r="E62">
            <v>7955.3603162650597</v>
          </cell>
          <cell r="F62">
            <v>0.78999999999999981</v>
          </cell>
          <cell r="G62">
            <v>0.9</v>
          </cell>
        </row>
        <row r="63">
          <cell r="A63">
            <v>21</v>
          </cell>
          <cell r="B63" t="str">
            <v>远征41-45级段第6关</v>
          </cell>
          <cell r="C63">
            <v>45</v>
          </cell>
          <cell r="D63">
            <v>6</v>
          </cell>
          <cell r="E63">
            <v>7986.7153614457829</v>
          </cell>
          <cell r="F63">
            <v>0.81999999999999984</v>
          </cell>
          <cell r="G63">
            <v>1.21</v>
          </cell>
        </row>
        <row r="64">
          <cell r="A64">
            <v>22</v>
          </cell>
          <cell r="B64" t="str">
            <v>远征41-45级段第7关</v>
          </cell>
          <cell r="C64">
            <v>45</v>
          </cell>
          <cell r="D64">
            <v>7</v>
          </cell>
          <cell r="E64">
            <v>8018.0704066265052</v>
          </cell>
          <cell r="F64">
            <v>0.84999999999999987</v>
          </cell>
          <cell r="G64">
            <v>0.84</v>
          </cell>
        </row>
        <row r="65">
          <cell r="A65">
            <v>23</v>
          </cell>
          <cell r="B65" t="str">
            <v>远征41-45级段第8关</v>
          </cell>
          <cell r="C65">
            <v>45</v>
          </cell>
          <cell r="D65">
            <v>8</v>
          </cell>
          <cell r="E65">
            <v>8049.4254518072285</v>
          </cell>
          <cell r="F65">
            <v>0.87999999999999989</v>
          </cell>
          <cell r="G65">
            <v>0.9</v>
          </cell>
        </row>
        <row r="66">
          <cell r="A66">
            <v>24</v>
          </cell>
          <cell r="B66" t="str">
            <v>远征41-45级段第9关</v>
          </cell>
          <cell r="C66">
            <v>45</v>
          </cell>
          <cell r="D66">
            <v>9</v>
          </cell>
          <cell r="E66">
            <v>8080.7804969879526</v>
          </cell>
          <cell r="F66">
            <v>0.90999999999999992</v>
          </cell>
          <cell r="G66">
            <v>1.22</v>
          </cell>
        </row>
        <row r="67">
          <cell r="A67">
            <v>25</v>
          </cell>
          <cell r="B67" t="str">
            <v>远征41-45级段第10关</v>
          </cell>
          <cell r="C67">
            <v>45</v>
          </cell>
          <cell r="D67">
            <v>10</v>
          </cell>
          <cell r="E67">
            <v>8112.1355421686749</v>
          </cell>
          <cell r="F67">
            <v>0.94</v>
          </cell>
          <cell r="G67">
            <v>0.86</v>
          </cell>
        </row>
        <row r="68">
          <cell r="A68">
            <v>26</v>
          </cell>
          <cell r="B68" t="str">
            <v>远征41-45级段第11关</v>
          </cell>
          <cell r="C68">
            <v>45</v>
          </cell>
          <cell r="D68">
            <v>11</v>
          </cell>
          <cell r="E68">
            <v>8143.4905873493972</v>
          </cell>
          <cell r="F68">
            <v>0.97</v>
          </cell>
          <cell r="G68">
            <v>0.9</v>
          </cell>
        </row>
        <row r="69">
          <cell r="A69">
            <v>27</v>
          </cell>
          <cell r="B69" t="str">
            <v>远征41-45级段第12关</v>
          </cell>
          <cell r="C69">
            <v>45</v>
          </cell>
          <cell r="D69">
            <v>12</v>
          </cell>
          <cell r="E69">
            <v>8174.8456325301204</v>
          </cell>
          <cell r="F69">
            <v>1</v>
          </cell>
          <cell r="G69">
            <v>1.23</v>
          </cell>
        </row>
        <row r="70">
          <cell r="A70">
            <v>28</v>
          </cell>
          <cell r="B70" t="str">
            <v>远征41-45级段第13关</v>
          </cell>
          <cell r="C70">
            <v>45</v>
          </cell>
          <cell r="D70">
            <v>13</v>
          </cell>
          <cell r="E70">
            <v>8206.2006777108436</v>
          </cell>
          <cell r="F70">
            <v>1.03</v>
          </cell>
          <cell r="G70">
            <v>0.88</v>
          </cell>
        </row>
        <row r="71">
          <cell r="A71">
            <v>29</v>
          </cell>
          <cell r="B71" t="str">
            <v>远征41-45级段第14关</v>
          </cell>
          <cell r="C71">
            <v>45</v>
          </cell>
          <cell r="D71">
            <v>14</v>
          </cell>
          <cell r="E71">
            <v>8237.5557228915677</v>
          </cell>
          <cell r="F71">
            <v>1.06</v>
          </cell>
          <cell r="G71">
            <v>0.9</v>
          </cell>
        </row>
        <row r="72">
          <cell r="A72">
            <v>30</v>
          </cell>
          <cell r="B72" t="str">
            <v>远征41-45级段第15关</v>
          </cell>
          <cell r="C72">
            <v>45</v>
          </cell>
          <cell r="D72">
            <v>15</v>
          </cell>
          <cell r="E72">
            <v>8268.91076807229</v>
          </cell>
          <cell r="F72">
            <v>1.0900000000000001</v>
          </cell>
          <cell r="G72">
            <v>1.25</v>
          </cell>
        </row>
        <row r="73">
          <cell r="A73">
            <v>31</v>
          </cell>
          <cell r="B73" t="str">
            <v>远征46-50级段第1关</v>
          </cell>
          <cell r="C73">
            <v>50</v>
          </cell>
          <cell r="D73">
            <v>1</v>
          </cell>
          <cell r="E73">
            <v>8300.2658132530123</v>
          </cell>
          <cell r="F73">
            <v>0.69999999999999973</v>
          </cell>
          <cell r="G73">
            <v>0.8</v>
          </cell>
        </row>
        <row r="74">
          <cell r="A74">
            <v>32</v>
          </cell>
          <cell r="B74" t="str">
            <v>远征46-50级段第2关</v>
          </cell>
          <cell r="C74">
            <v>50</v>
          </cell>
          <cell r="D74">
            <v>2</v>
          </cell>
          <cell r="E74">
            <v>8331.6208584337346</v>
          </cell>
          <cell r="F74">
            <v>0.72999999999999976</v>
          </cell>
          <cell r="G74">
            <v>0.9</v>
          </cell>
        </row>
        <row r="75">
          <cell r="A75">
            <v>33</v>
          </cell>
          <cell r="B75" t="str">
            <v>远征46-50级段第3关</v>
          </cell>
          <cell r="C75">
            <v>50</v>
          </cell>
          <cell r="D75">
            <v>3</v>
          </cell>
          <cell r="E75">
            <v>8362.9759036144569</v>
          </cell>
          <cell r="F75">
            <v>0.75999999999999979</v>
          </cell>
          <cell r="G75">
            <v>1.2</v>
          </cell>
        </row>
        <row r="76">
          <cell r="A76">
            <v>34</v>
          </cell>
          <cell r="B76" t="str">
            <v>远征46-50级段第4关</v>
          </cell>
          <cell r="C76">
            <v>50</v>
          </cell>
          <cell r="D76">
            <v>4</v>
          </cell>
          <cell r="E76">
            <v>8394.330948795181</v>
          </cell>
          <cell r="F76">
            <v>0.78999999999999981</v>
          </cell>
          <cell r="G76">
            <v>0.82</v>
          </cell>
        </row>
        <row r="77">
          <cell r="A77">
            <v>35</v>
          </cell>
          <cell r="B77" t="str">
            <v>远征46-50级段第5关</v>
          </cell>
          <cell r="C77">
            <v>50</v>
          </cell>
          <cell r="D77">
            <v>5</v>
          </cell>
          <cell r="E77">
            <v>8425.6859939759051</v>
          </cell>
          <cell r="F77">
            <v>0.81999999999999984</v>
          </cell>
          <cell r="G77">
            <v>0.9</v>
          </cell>
        </row>
        <row r="78">
          <cell r="A78">
            <v>36</v>
          </cell>
          <cell r="B78" t="str">
            <v>远征46-50级段第6关</v>
          </cell>
          <cell r="C78">
            <v>50</v>
          </cell>
          <cell r="D78">
            <v>6</v>
          </cell>
          <cell r="E78">
            <v>8457.0410391566274</v>
          </cell>
          <cell r="F78">
            <v>0.84999999999999987</v>
          </cell>
          <cell r="G78">
            <v>1.21</v>
          </cell>
        </row>
        <row r="79">
          <cell r="A79">
            <v>37</v>
          </cell>
          <cell r="B79" t="str">
            <v>远征46-50级段第7关</v>
          </cell>
          <cell r="C79">
            <v>50</v>
          </cell>
          <cell r="D79">
            <v>7</v>
          </cell>
          <cell r="E79">
            <v>8488.3960843373497</v>
          </cell>
          <cell r="F79">
            <v>0.87999999999999989</v>
          </cell>
          <cell r="G79">
            <v>0.84</v>
          </cell>
        </row>
        <row r="80">
          <cell r="A80">
            <v>38</v>
          </cell>
          <cell r="B80" t="str">
            <v>远征46-50级段第8关</v>
          </cell>
          <cell r="C80">
            <v>50</v>
          </cell>
          <cell r="D80">
            <v>8</v>
          </cell>
          <cell r="E80">
            <v>8519.751129518072</v>
          </cell>
          <cell r="F80">
            <v>0.90999999999999992</v>
          </cell>
          <cell r="G80">
            <v>0.9</v>
          </cell>
        </row>
        <row r="81">
          <cell r="A81">
            <v>39</v>
          </cell>
          <cell r="B81" t="str">
            <v>远征46-50级段第9关</v>
          </cell>
          <cell r="C81">
            <v>50</v>
          </cell>
          <cell r="D81">
            <v>9</v>
          </cell>
          <cell r="E81">
            <v>8551.1061746987943</v>
          </cell>
          <cell r="F81">
            <v>0.94</v>
          </cell>
          <cell r="G81">
            <v>1.22</v>
          </cell>
        </row>
        <row r="82">
          <cell r="A82">
            <v>40</v>
          </cell>
          <cell r="B82" t="str">
            <v>远征46-50级段第10关</v>
          </cell>
          <cell r="C82">
            <v>50</v>
          </cell>
          <cell r="D82">
            <v>10</v>
          </cell>
          <cell r="E82">
            <v>8582.4612198795185</v>
          </cell>
          <cell r="F82">
            <v>0.97</v>
          </cell>
          <cell r="G82">
            <v>0.86</v>
          </cell>
        </row>
        <row r="83">
          <cell r="A83">
            <v>41</v>
          </cell>
          <cell r="B83" t="str">
            <v>远征46-50级段第11关</v>
          </cell>
          <cell r="C83">
            <v>50</v>
          </cell>
          <cell r="D83">
            <v>11</v>
          </cell>
          <cell r="E83">
            <v>8613.8162650602408</v>
          </cell>
          <cell r="F83">
            <v>1</v>
          </cell>
          <cell r="G83">
            <v>0.9</v>
          </cell>
        </row>
        <row r="84">
          <cell r="A84">
            <v>42</v>
          </cell>
          <cell r="B84" t="str">
            <v>远征46-50级段第12关</v>
          </cell>
          <cell r="C84">
            <v>50</v>
          </cell>
          <cell r="D84">
            <v>12</v>
          </cell>
          <cell r="E84">
            <v>8645.1713102409631</v>
          </cell>
          <cell r="F84">
            <v>1.03</v>
          </cell>
          <cell r="G84">
            <v>1.23</v>
          </cell>
        </row>
        <row r="85">
          <cell r="A85">
            <v>43</v>
          </cell>
          <cell r="B85" t="str">
            <v>远征46-50级段第13关</v>
          </cell>
          <cell r="C85">
            <v>50</v>
          </cell>
          <cell r="D85">
            <v>13</v>
          </cell>
          <cell r="E85">
            <v>8676.5263554216872</v>
          </cell>
          <cell r="F85">
            <v>1.06</v>
          </cell>
          <cell r="G85">
            <v>0.88</v>
          </cell>
        </row>
        <row r="86">
          <cell r="A86">
            <v>44</v>
          </cell>
          <cell r="B86" t="str">
            <v>远征46-50级段第14关</v>
          </cell>
          <cell r="C86">
            <v>50</v>
          </cell>
          <cell r="D86">
            <v>14</v>
          </cell>
          <cell r="E86">
            <v>8707.8814006024095</v>
          </cell>
          <cell r="F86">
            <v>1.0900000000000001</v>
          </cell>
          <cell r="G86">
            <v>0.9</v>
          </cell>
        </row>
        <row r="87">
          <cell r="A87">
            <v>45</v>
          </cell>
          <cell r="B87" t="str">
            <v>远征46-50级段第15关</v>
          </cell>
          <cell r="C87">
            <v>50</v>
          </cell>
          <cell r="D87">
            <v>15</v>
          </cell>
          <cell r="E87">
            <v>8739.2364457831318</v>
          </cell>
          <cell r="F87">
            <v>1.1200000000000001</v>
          </cell>
          <cell r="G87">
            <v>1.25</v>
          </cell>
        </row>
        <row r="88">
          <cell r="A88">
            <v>46</v>
          </cell>
          <cell r="B88" t="str">
            <v>远征51-55级段第1关</v>
          </cell>
          <cell r="C88">
            <v>55</v>
          </cell>
          <cell r="D88">
            <v>1</v>
          </cell>
          <cell r="E88">
            <v>8770.5914909638559</v>
          </cell>
          <cell r="F88">
            <v>0.72999999999999976</v>
          </cell>
          <cell r="G88">
            <v>0.8</v>
          </cell>
        </row>
        <row r="89">
          <cell r="A89">
            <v>47</v>
          </cell>
          <cell r="B89" t="str">
            <v>远征51-55级段第2关</v>
          </cell>
          <cell r="C89">
            <v>55</v>
          </cell>
          <cell r="D89">
            <v>2</v>
          </cell>
          <cell r="E89">
            <v>8801.9465361445782</v>
          </cell>
          <cell r="F89">
            <v>0.75999999999999979</v>
          </cell>
          <cell r="G89">
            <v>0.9</v>
          </cell>
        </row>
        <row r="90">
          <cell r="A90">
            <v>48</v>
          </cell>
          <cell r="B90" t="str">
            <v>远征51-55级段第3关</v>
          </cell>
          <cell r="C90">
            <v>55</v>
          </cell>
          <cell r="D90">
            <v>3</v>
          </cell>
          <cell r="E90">
            <v>8833.3015813253005</v>
          </cell>
          <cell r="F90">
            <v>0.78999999999999981</v>
          </cell>
          <cell r="G90">
            <v>1.2</v>
          </cell>
        </row>
        <row r="91">
          <cell r="A91">
            <v>49</v>
          </cell>
          <cell r="B91" t="str">
            <v>远征51-55级段第4关</v>
          </cell>
          <cell r="C91">
            <v>55</v>
          </cell>
          <cell r="D91">
            <v>4</v>
          </cell>
          <cell r="E91">
            <v>8864.6566265060246</v>
          </cell>
          <cell r="F91">
            <v>0.81999999999999984</v>
          </cell>
          <cell r="G91">
            <v>0.82</v>
          </cell>
        </row>
        <row r="92">
          <cell r="A92">
            <v>50</v>
          </cell>
          <cell r="B92" t="str">
            <v>远征51-55级段第5关</v>
          </cell>
          <cell r="C92">
            <v>55</v>
          </cell>
          <cell r="D92">
            <v>5</v>
          </cell>
          <cell r="E92">
            <v>8896.0116716867469</v>
          </cell>
          <cell r="F92">
            <v>0.84999999999999987</v>
          </cell>
          <cell r="G92">
            <v>0.9</v>
          </cell>
        </row>
        <row r="93">
          <cell r="A93">
            <v>51</v>
          </cell>
          <cell r="B93" t="str">
            <v>远征51-55级段第6关</v>
          </cell>
          <cell r="C93">
            <v>55</v>
          </cell>
          <cell r="D93">
            <v>6</v>
          </cell>
          <cell r="E93">
            <v>8927.3667168674692</v>
          </cell>
          <cell r="F93">
            <v>0.87999999999999989</v>
          </cell>
          <cell r="G93">
            <v>1.21</v>
          </cell>
        </row>
        <row r="94">
          <cell r="A94">
            <v>52</v>
          </cell>
          <cell r="B94" t="str">
            <v>远征51-55级段第7关</v>
          </cell>
          <cell r="C94">
            <v>55</v>
          </cell>
          <cell r="D94">
            <v>7</v>
          </cell>
          <cell r="E94">
            <v>8958.7217620481933</v>
          </cell>
          <cell r="F94">
            <v>0.90999999999999992</v>
          </cell>
          <cell r="G94">
            <v>0.84</v>
          </cell>
        </row>
        <row r="95">
          <cell r="A95">
            <v>53</v>
          </cell>
          <cell r="B95" t="str">
            <v>远征51-55级段第8关</v>
          </cell>
          <cell r="C95">
            <v>55</v>
          </cell>
          <cell r="D95">
            <v>8</v>
          </cell>
          <cell r="E95">
            <v>8990.0768072289156</v>
          </cell>
          <cell r="F95">
            <v>0.94</v>
          </cell>
          <cell r="G95">
            <v>0.9</v>
          </cell>
        </row>
        <row r="96">
          <cell r="A96">
            <v>54</v>
          </cell>
          <cell r="B96" t="str">
            <v>远征51-55级段第9关</v>
          </cell>
          <cell r="C96">
            <v>55</v>
          </cell>
          <cell r="D96">
            <v>9</v>
          </cell>
          <cell r="E96">
            <v>9021.4318524096398</v>
          </cell>
          <cell r="F96">
            <v>0.97</v>
          </cell>
          <cell r="G96">
            <v>1.22</v>
          </cell>
        </row>
        <row r="97">
          <cell r="A97">
            <v>55</v>
          </cell>
          <cell r="B97" t="str">
            <v>远征51-55级段第10关</v>
          </cell>
          <cell r="C97">
            <v>55</v>
          </cell>
          <cell r="D97">
            <v>10</v>
          </cell>
          <cell r="E97">
            <v>9052.7868975903621</v>
          </cell>
          <cell r="F97">
            <v>1</v>
          </cell>
          <cell r="G97">
            <v>0.86</v>
          </cell>
        </row>
        <row r="98">
          <cell r="A98">
            <v>56</v>
          </cell>
          <cell r="B98" t="str">
            <v>远征51-55级段第11关</v>
          </cell>
          <cell r="C98">
            <v>55</v>
          </cell>
          <cell r="D98">
            <v>11</v>
          </cell>
          <cell r="E98">
            <v>9084.1419427710844</v>
          </cell>
          <cell r="F98">
            <v>1.03</v>
          </cell>
          <cell r="G98">
            <v>0.9</v>
          </cell>
        </row>
        <row r="99">
          <cell r="A99">
            <v>57</v>
          </cell>
          <cell r="B99" t="str">
            <v>远征51-55级段第12关</v>
          </cell>
          <cell r="C99">
            <v>55</v>
          </cell>
          <cell r="D99">
            <v>12</v>
          </cell>
          <cell r="E99">
            <v>9115.4969879518067</v>
          </cell>
          <cell r="F99">
            <v>1.06</v>
          </cell>
          <cell r="G99">
            <v>1.23</v>
          </cell>
        </row>
        <row r="100">
          <cell r="A100">
            <v>58</v>
          </cell>
          <cell r="B100" t="str">
            <v>远征51-55级段第13关</v>
          </cell>
          <cell r="C100">
            <v>55</v>
          </cell>
          <cell r="D100">
            <v>13</v>
          </cell>
          <cell r="E100">
            <v>9146.8520331325308</v>
          </cell>
          <cell r="F100">
            <v>1.0900000000000001</v>
          </cell>
          <cell r="G100">
            <v>0.88</v>
          </cell>
        </row>
        <row r="101">
          <cell r="A101">
            <v>59</v>
          </cell>
          <cell r="B101" t="str">
            <v>远征51-55级段第14关</v>
          </cell>
          <cell r="C101">
            <v>55</v>
          </cell>
          <cell r="D101">
            <v>14</v>
          </cell>
          <cell r="E101">
            <v>9178.2070783132549</v>
          </cell>
          <cell r="F101">
            <v>1.1200000000000001</v>
          </cell>
          <cell r="G101">
            <v>0.9</v>
          </cell>
        </row>
        <row r="102">
          <cell r="A102">
            <v>60</v>
          </cell>
          <cell r="B102" t="str">
            <v>远征51-55级段第15关</v>
          </cell>
          <cell r="C102">
            <v>55</v>
          </cell>
          <cell r="D102">
            <v>15</v>
          </cell>
          <cell r="E102">
            <v>9209.5621234939772</v>
          </cell>
          <cell r="F102">
            <v>1.1500000000000001</v>
          </cell>
          <cell r="G102">
            <v>1.25</v>
          </cell>
        </row>
        <row r="103">
          <cell r="A103">
            <v>61</v>
          </cell>
          <cell r="B103" t="str">
            <v>远征56-60级段第1关</v>
          </cell>
          <cell r="C103">
            <v>60</v>
          </cell>
          <cell r="D103">
            <v>1</v>
          </cell>
          <cell r="E103">
            <v>9240.9171686746995</v>
          </cell>
          <cell r="F103">
            <v>0.75999999999999979</v>
          </cell>
          <cell r="G103">
            <v>0.8</v>
          </cell>
        </row>
        <row r="104">
          <cell r="A104">
            <v>62</v>
          </cell>
          <cell r="B104" t="str">
            <v>远征56-60级段第2关</v>
          </cell>
          <cell r="C104">
            <v>60</v>
          </cell>
          <cell r="D104">
            <v>2</v>
          </cell>
          <cell r="E104">
            <v>9272.2722138554218</v>
          </cell>
          <cell r="F104">
            <v>0.78999999999999981</v>
          </cell>
          <cell r="G104">
            <v>0.9</v>
          </cell>
        </row>
        <row r="105">
          <cell r="A105">
            <v>63</v>
          </cell>
          <cell r="B105" t="str">
            <v>远征56-60级段第3关</v>
          </cell>
          <cell r="C105">
            <v>60</v>
          </cell>
          <cell r="D105">
            <v>3</v>
          </cell>
          <cell r="E105">
            <v>9303.6272590361441</v>
          </cell>
          <cell r="F105">
            <v>0.81999999999999984</v>
          </cell>
          <cell r="G105">
            <v>1.2</v>
          </cell>
        </row>
        <row r="106">
          <cell r="A106">
            <v>64</v>
          </cell>
          <cell r="B106" t="str">
            <v>远征56-60级段第4关</v>
          </cell>
          <cell r="C106">
            <v>60</v>
          </cell>
          <cell r="D106">
            <v>4</v>
          </cell>
          <cell r="E106">
            <v>9334.9823042168682</v>
          </cell>
          <cell r="F106">
            <v>0.84999999999999987</v>
          </cell>
          <cell r="G106">
            <v>0.82</v>
          </cell>
        </row>
        <row r="107">
          <cell r="A107">
            <v>65</v>
          </cell>
          <cell r="B107" t="str">
            <v>远征56-60级段第5关</v>
          </cell>
          <cell r="C107">
            <v>60</v>
          </cell>
          <cell r="D107">
            <v>5</v>
          </cell>
          <cell r="E107">
            <v>9366.3373493975923</v>
          </cell>
          <cell r="F107">
            <v>0.87999999999999989</v>
          </cell>
          <cell r="G107">
            <v>0.9</v>
          </cell>
        </row>
        <row r="108">
          <cell r="A108">
            <v>66</v>
          </cell>
          <cell r="B108" t="str">
            <v>远征56-60级段第6关</v>
          </cell>
          <cell r="C108">
            <v>60</v>
          </cell>
          <cell r="D108">
            <v>6</v>
          </cell>
          <cell r="E108">
            <v>9397.6923945783146</v>
          </cell>
          <cell r="F108">
            <v>0.90999999999999992</v>
          </cell>
          <cell r="G108">
            <v>1.21</v>
          </cell>
        </row>
        <row r="109">
          <cell r="A109">
            <v>67</v>
          </cell>
          <cell r="B109" t="str">
            <v>远征56-60级段第7关</v>
          </cell>
          <cell r="C109">
            <v>60</v>
          </cell>
          <cell r="D109">
            <v>7</v>
          </cell>
          <cell r="E109">
            <v>9429.0474397590369</v>
          </cell>
          <cell r="F109">
            <v>0.94</v>
          </cell>
          <cell r="G109">
            <v>0.84</v>
          </cell>
        </row>
        <row r="110">
          <cell r="A110">
            <v>68</v>
          </cell>
          <cell r="B110" t="str">
            <v>远征56-60级段第8关</v>
          </cell>
          <cell r="C110">
            <v>60</v>
          </cell>
          <cell r="D110">
            <v>8</v>
          </cell>
          <cell r="E110">
            <v>9460.4024849397592</v>
          </cell>
          <cell r="F110">
            <v>0.97</v>
          </cell>
          <cell r="G110">
            <v>0.9</v>
          </cell>
        </row>
        <row r="111">
          <cell r="A111">
            <v>69</v>
          </cell>
          <cell r="B111" t="str">
            <v>远征56-60级段第9关</v>
          </cell>
          <cell r="C111">
            <v>60</v>
          </cell>
          <cell r="D111">
            <v>9</v>
          </cell>
          <cell r="E111">
            <v>9491.7575301204815</v>
          </cell>
          <cell r="F111">
            <v>1</v>
          </cell>
          <cell r="G111">
            <v>1.22</v>
          </cell>
        </row>
        <row r="112">
          <cell r="A112">
            <v>70</v>
          </cell>
          <cell r="B112" t="str">
            <v>远征56-60级段第10关</v>
          </cell>
          <cell r="C112">
            <v>60</v>
          </cell>
          <cell r="D112">
            <v>10</v>
          </cell>
          <cell r="E112">
            <v>9523.1125753012057</v>
          </cell>
          <cell r="F112">
            <v>1.03</v>
          </cell>
          <cell r="G112">
            <v>0.86</v>
          </cell>
        </row>
        <row r="113">
          <cell r="A113">
            <v>71</v>
          </cell>
          <cell r="B113" t="str">
            <v>远征56-60级段第11关</v>
          </cell>
          <cell r="C113">
            <v>60</v>
          </cell>
          <cell r="D113">
            <v>11</v>
          </cell>
          <cell r="E113">
            <v>9554.467620481928</v>
          </cell>
          <cell r="F113">
            <v>1.06</v>
          </cell>
          <cell r="G113">
            <v>0.9</v>
          </cell>
        </row>
        <row r="114">
          <cell r="A114">
            <v>72</v>
          </cell>
          <cell r="B114" t="str">
            <v>远征56-60级段第12关</v>
          </cell>
          <cell r="C114">
            <v>60</v>
          </cell>
          <cell r="D114">
            <v>12</v>
          </cell>
          <cell r="E114">
            <v>9585.8226656626503</v>
          </cell>
          <cell r="F114">
            <v>1.0900000000000001</v>
          </cell>
          <cell r="G114">
            <v>1.23</v>
          </cell>
        </row>
        <row r="115">
          <cell r="A115">
            <v>73</v>
          </cell>
          <cell r="B115" t="str">
            <v>远征56-60级段第13关</v>
          </cell>
          <cell r="C115">
            <v>60</v>
          </cell>
          <cell r="D115">
            <v>13</v>
          </cell>
          <cell r="E115">
            <v>9617.1777108433744</v>
          </cell>
          <cell r="F115">
            <v>1.1200000000000001</v>
          </cell>
          <cell r="G115">
            <v>0.88</v>
          </cell>
        </row>
        <row r="116">
          <cell r="A116">
            <v>74</v>
          </cell>
          <cell r="B116" t="str">
            <v>远征56-60级段第14关</v>
          </cell>
          <cell r="C116">
            <v>60</v>
          </cell>
          <cell r="D116">
            <v>14</v>
          </cell>
          <cell r="E116">
            <v>9648.5327560240967</v>
          </cell>
          <cell r="F116">
            <v>1.1500000000000001</v>
          </cell>
          <cell r="G116">
            <v>0.9</v>
          </cell>
        </row>
        <row r="117">
          <cell r="A117">
            <v>75</v>
          </cell>
          <cell r="B117" t="str">
            <v>远征56-60级段第15关</v>
          </cell>
          <cell r="C117">
            <v>60</v>
          </cell>
          <cell r="D117">
            <v>15</v>
          </cell>
          <cell r="E117">
            <v>9679.887801204819</v>
          </cell>
          <cell r="F117">
            <v>1.1800000000000002</v>
          </cell>
          <cell r="G117">
            <v>1.25</v>
          </cell>
        </row>
        <row r="118">
          <cell r="A118">
            <v>76</v>
          </cell>
          <cell r="B118" t="str">
            <v>远征61-65级段第1关</v>
          </cell>
          <cell r="C118">
            <v>65</v>
          </cell>
          <cell r="D118">
            <v>1</v>
          </cell>
          <cell r="E118">
            <v>9711.2428463855431</v>
          </cell>
          <cell r="F118">
            <v>0.78999999999999981</v>
          </cell>
          <cell r="G118">
            <v>0.8</v>
          </cell>
        </row>
        <row r="119">
          <cell r="A119">
            <v>77</v>
          </cell>
          <cell r="B119" t="str">
            <v>远征61-65级段第2关</v>
          </cell>
          <cell r="C119">
            <v>65</v>
          </cell>
          <cell r="D119">
            <v>2</v>
          </cell>
          <cell r="E119">
            <v>9742.5978915662654</v>
          </cell>
          <cell r="F119">
            <v>0.81999999999999984</v>
          </cell>
          <cell r="G119">
            <v>0.9</v>
          </cell>
        </row>
        <row r="120">
          <cell r="A120">
            <v>78</v>
          </cell>
          <cell r="B120" t="str">
            <v>远征61-65级段第3关</v>
          </cell>
          <cell r="C120">
            <v>65</v>
          </cell>
          <cell r="D120">
            <v>3</v>
          </cell>
          <cell r="E120">
            <v>9773.9529367469877</v>
          </cell>
          <cell r="F120">
            <v>0.84999999999999987</v>
          </cell>
          <cell r="G120">
            <v>1.2</v>
          </cell>
        </row>
        <row r="121">
          <cell r="A121">
            <v>79</v>
          </cell>
          <cell r="B121" t="str">
            <v>远征61-65级段第4关</v>
          </cell>
          <cell r="C121">
            <v>65</v>
          </cell>
          <cell r="D121">
            <v>4</v>
          </cell>
          <cell r="E121">
            <v>9805.30798192771</v>
          </cell>
          <cell r="F121">
            <v>0.87999999999999989</v>
          </cell>
          <cell r="G121">
            <v>0.82</v>
          </cell>
        </row>
        <row r="122">
          <cell r="A122">
            <v>80</v>
          </cell>
          <cell r="B122" t="str">
            <v>远征61-65级段第5关</v>
          </cell>
          <cell r="C122">
            <v>65</v>
          </cell>
          <cell r="D122">
            <v>5</v>
          </cell>
          <cell r="E122">
            <v>9836.6630271084341</v>
          </cell>
          <cell r="F122">
            <v>0.90999999999999992</v>
          </cell>
          <cell r="G122">
            <v>0.9</v>
          </cell>
        </row>
        <row r="123">
          <cell r="A123">
            <v>81</v>
          </cell>
          <cell r="B123" t="str">
            <v>远征61-65级段第6关</v>
          </cell>
          <cell r="C123">
            <v>65</v>
          </cell>
          <cell r="D123">
            <v>6</v>
          </cell>
          <cell r="E123">
            <v>9868.0180722891564</v>
          </cell>
          <cell r="F123">
            <v>0.94</v>
          </cell>
          <cell r="G123">
            <v>1.21</v>
          </cell>
        </row>
        <row r="124">
          <cell r="A124">
            <v>82</v>
          </cell>
          <cell r="B124" t="str">
            <v>远征61-65级段第7关</v>
          </cell>
          <cell r="C124">
            <v>65</v>
          </cell>
          <cell r="D124">
            <v>7</v>
          </cell>
          <cell r="E124">
            <v>9899.3731174698805</v>
          </cell>
          <cell r="F124">
            <v>0.97</v>
          </cell>
          <cell r="G124">
            <v>0.84</v>
          </cell>
        </row>
        <row r="125">
          <cell r="A125">
            <v>83</v>
          </cell>
          <cell r="B125" t="str">
            <v>远征61-65级段第8关</v>
          </cell>
          <cell r="C125">
            <v>65</v>
          </cell>
          <cell r="D125">
            <v>8</v>
          </cell>
          <cell r="E125">
            <v>9930.7281626506028</v>
          </cell>
          <cell r="F125">
            <v>1</v>
          </cell>
          <cell r="G125">
            <v>0.9</v>
          </cell>
        </row>
        <row r="126">
          <cell r="A126">
            <v>84</v>
          </cell>
          <cell r="B126" t="str">
            <v>远征61-65级段第9关</v>
          </cell>
          <cell r="C126">
            <v>65</v>
          </cell>
          <cell r="D126">
            <v>9</v>
          </cell>
          <cell r="E126">
            <v>9962.0832078313251</v>
          </cell>
          <cell r="F126">
            <v>1.03</v>
          </cell>
          <cell r="G126">
            <v>1.22</v>
          </cell>
        </row>
        <row r="127">
          <cell r="A127">
            <v>85</v>
          </cell>
          <cell r="B127" t="str">
            <v>远征61-65级段第10关</v>
          </cell>
          <cell r="C127">
            <v>65</v>
          </cell>
          <cell r="D127">
            <v>10</v>
          </cell>
          <cell r="E127">
            <v>9993.4382530120474</v>
          </cell>
          <cell r="F127">
            <v>1.06</v>
          </cell>
          <cell r="G127">
            <v>0.86</v>
          </cell>
        </row>
        <row r="128">
          <cell r="A128">
            <v>86</v>
          </cell>
          <cell r="B128" t="str">
            <v>远征61-65级段第11关</v>
          </cell>
          <cell r="C128">
            <v>65</v>
          </cell>
          <cell r="D128">
            <v>11</v>
          </cell>
          <cell r="E128">
            <v>10024.79329819277</v>
          </cell>
          <cell r="F128">
            <v>1.0900000000000001</v>
          </cell>
          <cell r="G128">
            <v>0.9</v>
          </cell>
        </row>
        <row r="129">
          <cell r="A129">
            <v>87</v>
          </cell>
          <cell r="B129" t="str">
            <v>远征61-65级段第12关</v>
          </cell>
          <cell r="C129">
            <v>65</v>
          </cell>
          <cell r="D129">
            <v>12</v>
          </cell>
          <cell r="E129">
            <v>10056.148343373494</v>
          </cell>
          <cell r="F129">
            <v>1.1200000000000001</v>
          </cell>
          <cell r="G129">
            <v>1.23</v>
          </cell>
        </row>
        <row r="130">
          <cell r="A130">
            <v>88</v>
          </cell>
          <cell r="B130" t="str">
            <v>远征61-65级段第13关</v>
          </cell>
          <cell r="C130">
            <v>65</v>
          </cell>
          <cell r="D130">
            <v>13</v>
          </cell>
          <cell r="E130">
            <v>10087.503388554218</v>
          </cell>
          <cell r="F130">
            <v>1.1500000000000001</v>
          </cell>
          <cell r="G130">
            <v>0.88</v>
          </cell>
        </row>
        <row r="131">
          <cell r="A131">
            <v>89</v>
          </cell>
          <cell r="B131" t="str">
            <v>远征61-65级段第14关</v>
          </cell>
          <cell r="C131">
            <v>65</v>
          </cell>
          <cell r="D131">
            <v>14</v>
          </cell>
          <cell r="E131">
            <v>10118.85843373494</v>
          </cell>
          <cell r="F131">
            <v>1.1800000000000002</v>
          </cell>
          <cell r="G131">
            <v>0.9</v>
          </cell>
        </row>
        <row r="132">
          <cell r="A132">
            <v>90</v>
          </cell>
          <cell r="B132" t="str">
            <v>远征61-65级段第15关</v>
          </cell>
          <cell r="C132">
            <v>65</v>
          </cell>
          <cell r="D132">
            <v>15</v>
          </cell>
          <cell r="E132">
            <v>10150.213478915663</v>
          </cell>
          <cell r="F132">
            <v>1.2100000000000002</v>
          </cell>
          <cell r="G132">
            <v>1.25</v>
          </cell>
        </row>
        <row r="133">
          <cell r="A133">
            <v>91</v>
          </cell>
          <cell r="B133" t="str">
            <v>远征66-70级段第1关</v>
          </cell>
          <cell r="C133">
            <v>70</v>
          </cell>
          <cell r="D133">
            <v>1</v>
          </cell>
          <cell r="E133">
            <v>10181.568524096385</v>
          </cell>
          <cell r="F133">
            <v>0.81999999999999984</v>
          </cell>
          <cell r="G133">
            <v>0.8</v>
          </cell>
        </row>
        <row r="134">
          <cell r="A134">
            <v>92</v>
          </cell>
          <cell r="B134" t="str">
            <v>远征66-70级段第2关</v>
          </cell>
          <cell r="C134">
            <v>70</v>
          </cell>
          <cell r="D134">
            <v>2</v>
          </cell>
          <cell r="E134">
            <v>10212.923569277107</v>
          </cell>
          <cell r="F134">
            <v>0.84999999999999987</v>
          </cell>
          <cell r="G134">
            <v>0.9</v>
          </cell>
        </row>
        <row r="135">
          <cell r="A135">
            <v>93</v>
          </cell>
          <cell r="B135" t="str">
            <v>远征66-70级段第3关</v>
          </cell>
          <cell r="C135">
            <v>70</v>
          </cell>
          <cell r="D135">
            <v>3</v>
          </cell>
          <cell r="E135">
            <v>10244.278614457831</v>
          </cell>
          <cell r="F135">
            <v>0.87999999999999989</v>
          </cell>
          <cell r="G135">
            <v>1.2</v>
          </cell>
        </row>
        <row r="136">
          <cell r="A136">
            <v>94</v>
          </cell>
          <cell r="B136" t="str">
            <v>远征66-70级段第4关</v>
          </cell>
          <cell r="C136">
            <v>70</v>
          </cell>
          <cell r="D136">
            <v>4</v>
          </cell>
          <cell r="E136">
            <v>10275.633659638555</v>
          </cell>
          <cell r="F136">
            <v>0.90999999999999992</v>
          </cell>
          <cell r="G136">
            <v>0.82</v>
          </cell>
        </row>
        <row r="137">
          <cell r="A137">
            <v>95</v>
          </cell>
          <cell r="B137" t="str">
            <v>远征66-70级段第5关</v>
          </cell>
          <cell r="C137">
            <v>70</v>
          </cell>
          <cell r="D137">
            <v>5</v>
          </cell>
          <cell r="E137">
            <v>10306.988704819278</v>
          </cell>
          <cell r="F137">
            <v>0.94</v>
          </cell>
          <cell r="G137">
            <v>0.9</v>
          </cell>
        </row>
        <row r="138">
          <cell r="A138">
            <v>96</v>
          </cell>
          <cell r="B138" t="str">
            <v>远征66-70级段第6关</v>
          </cell>
          <cell r="C138">
            <v>70</v>
          </cell>
          <cell r="D138">
            <v>6</v>
          </cell>
          <cell r="E138">
            <v>10338.34375</v>
          </cell>
          <cell r="F138">
            <v>0.97</v>
          </cell>
          <cell r="G138">
            <v>1.21</v>
          </cell>
        </row>
        <row r="139">
          <cell r="A139">
            <v>97</v>
          </cell>
          <cell r="B139" t="str">
            <v>远征66-70级段第7关</v>
          </cell>
          <cell r="C139">
            <v>70</v>
          </cell>
          <cell r="D139">
            <v>7</v>
          </cell>
          <cell r="E139">
            <v>10369.698795180722</v>
          </cell>
          <cell r="F139">
            <v>1</v>
          </cell>
          <cell r="G139">
            <v>0.84</v>
          </cell>
        </row>
        <row r="140">
          <cell r="A140">
            <v>98</v>
          </cell>
          <cell r="B140" t="str">
            <v>远征66-70级段第8关</v>
          </cell>
          <cell r="C140">
            <v>70</v>
          </cell>
          <cell r="D140">
            <v>8</v>
          </cell>
          <cell r="E140">
            <v>10401.053840361445</v>
          </cell>
          <cell r="F140">
            <v>1.03</v>
          </cell>
          <cell r="G140">
            <v>0.9</v>
          </cell>
        </row>
        <row r="141">
          <cell r="A141">
            <v>99</v>
          </cell>
          <cell r="B141" t="str">
            <v>远征66-70级段第9关</v>
          </cell>
          <cell r="C141">
            <v>70</v>
          </cell>
          <cell r="D141">
            <v>9</v>
          </cell>
          <cell r="E141">
            <v>10432.408885542169</v>
          </cell>
          <cell r="F141">
            <v>1.06</v>
          </cell>
          <cell r="G141">
            <v>1.22</v>
          </cell>
        </row>
        <row r="142">
          <cell r="A142">
            <v>100</v>
          </cell>
          <cell r="B142" t="str">
            <v>远征66-70级段第10关</v>
          </cell>
          <cell r="C142">
            <v>70</v>
          </cell>
          <cell r="D142">
            <v>10</v>
          </cell>
          <cell r="E142">
            <v>10463.763930722893</v>
          </cell>
          <cell r="F142">
            <v>1.0900000000000001</v>
          </cell>
          <cell r="G142">
            <v>0.86</v>
          </cell>
        </row>
        <row r="143">
          <cell r="A143">
            <v>101</v>
          </cell>
          <cell r="B143" t="str">
            <v>远征66-70级段第11关</v>
          </cell>
          <cell r="C143">
            <v>70</v>
          </cell>
          <cell r="D143">
            <v>11</v>
          </cell>
          <cell r="E143">
            <v>10495.118975903615</v>
          </cell>
          <cell r="F143">
            <v>1.1200000000000001</v>
          </cell>
          <cell r="G143">
            <v>0.9</v>
          </cell>
        </row>
        <row r="144">
          <cell r="A144">
            <v>102</v>
          </cell>
          <cell r="B144" t="str">
            <v>远征66-70级段第12关</v>
          </cell>
          <cell r="C144">
            <v>70</v>
          </cell>
          <cell r="D144">
            <v>12</v>
          </cell>
          <cell r="E144">
            <v>10526.474021084337</v>
          </cell>
          <cell r="F144">
            <v>1.1500000000000001</v>
          </cell>
          <cell r="G144">
            <v>1.23</v>
          </cell>
        </row>
        <row r="145">
          <cell r="A145">
            <v>103</v>
          </cell>
          <cell r="B145" t="str">
            <v>远征66-70级段第13关</v>
          </cell>
          <cell r="C145">
            <v>70</v>
          </cell>
          <cell r="D145">
            <v>13</v>
          </cell>
          <cell r="E145">
            <v>10557.82906626506</v>
          </cell>
          <cell r="F145">
            <v>1.1800000000000002</v>
          </cell>
          <cell r="G145">
            <v>0.88</v>
          </cell>
        </row>
        <row r="146">
          <cell r="A146">
            <v>104</v>
          </cell>
          <cell r="B146" t="str">
            <v>远征66-70级段第14关</v>
          </cell>
          <cell r="C146">
            <v>70</v>
          </cell>
          <cell r="D146">
            <v>14</v>
          </cell>
          <cell r="E146">
            <v>10589.184111445784</v>
          </cell>
          <cell r="F146">
            <v>1.2100000000000002</v>
          </cell>
          <cell r="G146">
            <v>0.9</v>
          </cell>
        </row>
        <row r="147">
          <cell r="A147">
            <v>105</v>
          </cell>
          <cell r="B147" t="str">
            <v>远征66-70级段第15关</v>
          </cell>
          <cell r="C147">
            <v>70</v>
          </cell>
          <cell r="D147">
            <v>15</v>
          </cell>
          <cell r="E147">
            <v>10620.539156626506</v>
          </cell>
          <cell r="F147">
            <v>1.2400000000000002</v>
          </cell>
          <cell r="G147">
            <v>1.25</v>
          </cell>
        </row>
        <row r="148">
          <cell r="A148">
            <v>106</v>
          </cell>
          <cell r="B148" t="str">
            <v>远征71-75级段第1关</v>
          </cell>
          <cell r="C148">
            <v>75</v>
          </cell>
          <cell r="D148">
            <v>1</v>
          </cell>
          <cell r="E148">
            <v>10651.89420180723</v>
          </cell>
          <cell r="F148">
            <v>0.84999999999999987</v>
          </cell>
          <cell r="G148">
            <v>0.8</v>
          </cell>
        </row>
        <row r="149">
          <cell r="A149">
            <v>107</v>
          </cell>
          <cell r="B149" t="str">
            <v>远征71-75级段第2关</v>
          </cell>
          <cell r="C149">
            <v>75</v>
          </cell>
          <cell r="D149">
            <v>2</v>
          </cell>
          <cell r="E149">
            <v>10683.249246987953</v>
          </cell>
          <cell r="F149">
            <v>0.87999999999999989</v>
          </cell>
          <cell r="G149">
            <v>0.9</v>
          </cell>
        </row>
        <row r="150">
          <cell r="A150">
            <v>108</v>
          </cell>
          <cell r="B150" t="str">
            <v>远征71-75级段第3关</v>
          </cell>
          <cell r="C150">
            <v>75</v>
          </cell>
          <cell r="D150">
            <v>3</v>
          </cell>
          <cell r="E150">
            <v>10714.604292168675</v>
          </cell>
          <cell r="F150">
            <v>0.90999999999999992</v>
          </cell>
          <cell r="G150">
            <v>1.2</v>
          </cell>
        </row>
        <row r="151">
          <cell r="A151">
            <v>109</v>
          </cell>
          <cell r="B151" t="str">
            <v>远征71-75级段第4关</v>
          </cell>
          <cell r="C151">
            <v>75</v>
          </cell>
          <cell r="D151">
            <v>4</v>
          </cell>
          <cell r="E151">
            <v>10745.959337349397</v>
          </cell>
          <cell r="F151">
            <v>0.94</v>
          </cell>
          <cell r="G151">
            <v>0.82</v>
          </cell>
        </row>
        <row r="152">
          <cell r="A152">
            <v>110</v>
          </cell>
          <cell r="B152" t="str">
            <v>远征71-75级段第5关</v>
          </cell>
          <cell r="C152">
            <v>75</v>
          </cell>
          <cell r="D152">
            <v>5</v>
          </cell>
          <cell r="E152">
            <v>10777.314382530121</v>
          </cell>
          <cell r="F152">
            <v>0.97</v>
          </cell>
          <cell r="G152">
            <v>0.9</v>
          </cell>
        </row>
        <row r="153">
          <cell r="A153">
            <v>111</v>
          </cell>
          <cell r="B153" t="str">
            <v>远征71-75级段第6关</v>
          </cell>
          <cell r="C153">
            <v>75</v>
          </cell>
          <cell r="D153">
            <v>6</v>
          </cell>
          <cell r="E153">
            <v>10808.669427710844</v>
          </cell>
          <cell r="F153">
            <v>1</v>
          </cell>
          <cell r="G153">
            <v>1.21</v>
          </cell>
        </row>
        <row r="154">
          <cell r="A154">
            <v>112</v>
          </cell>
          <cell r="B154" t="str">
            <v>远征71-75级段第7关</v>
          </cell>
          <cell r="C154">
            <v>75</v>
          </cell>
          <cell r="D154">
            <v>7</v>
          </cell>
          <cell r="E154">
            <v>10840.024472891568</v>
          </cell>
          <cell r="F154">
            <v>1.03</v>
          </cell>
          <cell r="G154">
            <v>0.84</v>
          </cell>
        </row>
        <row r="155">
          <cell r="A155">
            <v>113</v>
          </cell>
          <cell r="B155" t="str">
            <v>远征71-75级段第8关</v>
          </cell>
          <cell r="C155">
            <v>75</v>
          </cell>
          <cell r="D155">
            <v>8</v>
          </cell>
          <cell r="E155">
            <v>10871.37951807229</v>
          </cell>
          <cell r="F155">
            <v>1.06</v>
          </cell>
          <cell r="G155">
            <v>0.9</v>
          </cell>
        </row>
        <row r="156">
          <cell r="A156">
            <v>114</v>
          </cell>
          <cell r="B156" t="str">
            <v>远征71-75级段第9关</v>
          </cell>
          <cell r="C156">
            <v>75</v>
          </cell>
          <cell r="D156">
            <v>9</v>
          </cell>
          <cell r="E156">
            <v>10902.734563253012</v>
          </cell>
          <cell r="F156">
            <v>1.0900000000000001</v>
          </cell>
          <cell r="G156">
            <v>1.22</v>
          </cell>
        </row>
        <row r="157">
          <cell r="A157">
            <v>115</v>
          </cell>
          <cell r="B157" t="str">
            <v>远征71-75级段第10关</v>
          </cell>
          <cell r="C157">
            <v>75</v>
          </cell>
          <cell r="D157">
            <v>10</v>
          </cell>
          <cell r="E157">
            <v>10934.089608433735</v>
          </cell>
          <cell r="F157">
            <v>1.1200000000000001</v>
          </cell>
          <cell r="G157">
            <v>0.86</v>
          </cell>
        </row>
        <row r="158">
          <cell r="A158">
            <v>116</v>
          </cell>
          <cell r="B158" t="str">
            <v>远征71-75级段第11关</v>
          </cell>
          <cell r="C158">
            <v>75</v>
          </cell>
          <cell r="D158">
            <v>11</v>
          </cell>
          <cell r="E158">
            <v>10965.444653614457</v>
          </cell>
          <cell r="F158">
            <v>1.1500000000000001</v>
          </cell>
          <cell r="G158">
            <v>0.9</v>
          </cell>
        </row>
        <row r="159">
          <cell r="A159">
            <v>117</v>
          </cell>
          <cell r="B159" t="str">
            <v>远征71-75级段第12关</v>
          </cell>
          <cell r="C159">
            <v>75</v>
          </cell>
          <cell r="D159">
            <v>12</v>
          </cell>
          <cell r="E159">
            <v>10996.799698795181</v>
          </cell>
          <cell r="F159">
            <v>1.1800000000000002</v>
          </cell>
          <cell r="G159">
            <v>1.23</v>
          </cell>
        </row>
        <row r="160">
          <cell r="A160">
            <v>118</v>
          </cell>
          <cell r="B160" t="str">
            <v>远征71-75级段第13关</v>
          </cell>
          <cell r="C160">
            <v>75</v>
          </cell>
          <cell r="D160">
            <v>13</v>
          </cell>
          <cell r="E160">
            <v>11028.154743975905</v>
          </cell>
          <cell r="F160">
            <v>1.2100000000000002</v>
          </cell>
          <cell r="G160">
            <v>0.88</v>
          </cell>
        </row>
        <row r="161">
          <cell r="A161">
            <v>119</v>
          </cell>
          <cell r="B161" t="str">
            <v>远征71-75级段第14关</v>
          </cell>
          <cell r="C161">
            <v>75</v>
          </cell>
          <cell r="D161">
            <v>14</v>
          </cell>
          <cell r="E161">
            <v>11059.509789156627</v>
          </cell>
          <cell r="F161">
            <v>1.2400000000000002</v>
          </cell>
          <cell r="G161">
            <v>0.9</v>
          </cell>
        </row>
        <row r="162">
          <cell r="A162">
            <v>120</v>
          </cell>
          <cell r="B162" t="str">
            <v>远征71-75级段第15关</v>
          </cell>
          <cell r="C162">
            <v>75</v>
          </cell>
          <cell r="D162">
            <v>15</v>
          </cell>
          <cell r="E162">
            <v>11090.86483433735</v>
          </cell>
          <cell r="F162">
            <v>1.2700000000000002</v>
          </cell>
          <cell r="G162">
            <v>1.25</v>
          </cell>
        </row>
        <row r="163">
          <cell r="A163">
            <v>121</v>
          </cell>
          <cell r="B163" t="str">
            <v>远征76-80级段第1关</v>
          </cell>
          <cell r="C163">
            <v>80</v>
          </cell>
          <cell r="D163">
            <v>1</v>
          </cell>
          <cell r="E163">
            <v>11122.219879518072</v>
          </cell>
          <cell r="F163">
            <v>0.87999999999999989</v>
          </cell>
          <cell r="G163">
            <v>0.8</v>
          </cell>
        </row>
        <row r="164">
          <cell r="A164">
            <v>122</v>
          </cell>
          <cell r="B164" t="str">
            <v>远征76-80级段第2关</v>
          </cell>
          <cell r="C164">
            <v>80</v>
          </cell>
          <cell r="D164">
            <v>2</v>
          </cell>
          <cell r="E164">
            <v>11153.574924698794</v>
          </cell>
          <cell r="F164">
            <v>0.90999999999999992</v>
          </cell>
          <cell r="G164">
            <v>0.9</v>
          </cell>
        </row>
        <row r="165">
          <cell r="A165">
            <v>123</v>
          </cell>
          <cell r="B165" t="str">
            <v>远征76-80级段第3关</v>
          </cell>
          <cell r="C165">
            <v>80</v>
          </cell>
          <cell r="D165">
            <v>3</v>
          </cell>
          <cell r="E165">
            <v>11184.929969879518</v>
          </cell>
          <cell r="F165">
            <v>0.94</v>
          </cell>
          <cell r="G165">
            <v>1.2</v>
          </cell>
        </row>
        <row r="166">
          <cell r="A166">
            <v>124</v>
          </cell>
          <cell r="B166" t="str">
            <v>远征76-80级段第4关</v>
          </cell>
          <cell r="C166">
            <v>80</v>
          </cell>
          <cell r="D166">
            <v>4</v>
          </cell>
          <cell r="E166">
            <v>11216.285015060241</v>
          </cell>
          <cell r="F166">
            <v>0.97</v>
          </cell>
          <cell r="G166">
            <v>0.82</v>
          </cell>
        </row>
        <row r="167">
          <cell r="A167">
            <v>125</v>
          </cell>
          <cell r="B167" t="str">
            <v>远征76-80级段第5关</v>
          </cell>
          <cell r="C167">
            <v>80</v>
          </cell>
          <cell r="D167">
            <v>5</v>
          </cell>
          <cell r="E167">
            <v>11247.640060240965</v>
          </cell>
          <cell r="F167">
            <v>1</v>
          </cell>
          <cell r="G167">
            <v>0.9</v>
          </cell>
        </row>
        <row r="168">
          <cell r="A168">
            <v>126</v>
          </cell>
          <cell r="B168" t="str">
            <v>远征76-80级段第6关</v>
          </cell>
          <cell r="C168">
            <v>80</v>
          </cell>
          <cell r="D168">
            <v>6</v>
          </cell>
          <cell r="E168">
            <v>11278.995105421687</v>
          </cell>
          <cell r="F168">
            <v>1.03</v>
          </cell>
          <cell r="G168">
            <v>1.21</v>
          </cell>
        </row>
        <row r="169">
          <cell r="A169">
            <v>127</v>
          </cell>
          <cell r="B169" t="str">
            <v>远征76-80级段第7关</v>
          </cell>
          <cell r="C169">
            <v>80</v>
          </cell>
          <cell r="D169">
            <v>7</v>
          </cell>
          <cell r="E169">
            <v>11310.350150602409</v>
          </cell>
          <cell r="F169">
            <v>1.06</v>
          </cell>
          <cell r="G169">
            <v>0.84</v>
          </cell>
        </row>
        <row r="170">
          <cell r="A170">
            <v>128</v>
          </cell>
          <cell r="B170" t="str">
            <v>远征76-80级段第8关</v>
          </cell>
          <cell r="C170">
            <v>80</v>
          </cell>
          <cell r="D170">
            <v>8</v>
          </cell>
          <cell r="E170">
            <v>11341.705195783132</v>
          </cell>
          <cell r="F170">
            <v>1.0900000000000001</v>
          </cell>
          <cell r="G170">
            <v>0.9</v>
          </cell>
        </row>
        <row r="171">
          <cell r="A171">
            <v>129</v>
          </cell>
          <cell r="B171" t="str">
            <v>远征76-80级段第9关</v>
          </cell>
          <cell r="C171">
            <v>80</v>
          </cell>
          <cell r="D171">
            <v>9</v>
          </cell>
          <cell r="E171">
            <v>11373.060240963856</v>
          </cell>
          <cell r="F171">
            <v>1.1200000000000001</v>
          </cell>
          <cell r="G171">
            <v>1.22</v>
          </cell>
        </row>
        <row r="172">
          <cell r="A172">
            <v>130</v>
          </cell>
          <cell r="B172" t="str">
            <v>远征76-80级段第10关</v>
          </cell>
          <cell r="C172">
            <v>80</v>
          </cell>
          <cell r="D172">
            <v>10</v>
          </cell>
          <cell r="E172">
            <v>11404.415286144578</v>
          </cell>
          <cell r="F172">
            <v>1.1500000000000001</v>
          </cell>
          <cell r="G172">
            <v>0.86</v>
          </cell>
        </row>
        <row r="173">
          <cell r="A173">
            <v>131</v>
          </cell>
          <cell r="B173" t="str">
            <v>远征76-80级段第11关</v>
          </cell>
          <cell r="C173">
            <v>80</v>
          </cell>
          <cell r="D173">
            <v>11</v>
          </cell>
          <cell r="E173">
            <v>11435.770331325301</v>
          </cell>
          <cell r="F173">
            <v>1.1800000000000002</v>
          </cell>
          <cell r="G173">
            <v>0.9</v>
          </cell>
        </row>
        <row r="174">
          <cell r="A174">
            <v>132</v>
          </cell>
          <cell r="B174" t="str">
            <v>远征76-80级段第12关</v>
          </cell>
          <cell r="C174">
            <v>80</v>
          </cell>
          <cell r="D174">
            <v>12</v>
          </cell>
          <cell r="E174">
            <v>11467.125376506023</v>
          </cell>
          <cell r="F174">
            <v>1.2100000000000002</v>
          </cell>
          <cell r="G174">
            <v>1.23</v>
          </cell>
        </row>
        <row r="175">
          <cell r="A175">
            <v>133</v>
          </cell>
          <cell r="B175" t="str">
            <v>远征76-80级段第13关</v>
          </cell>
          <cell r="C175">
            <v>80</v>
          </cell>
          <cell r="D175">
            <v>13</v>
          </cell>
          <cell r="E175">
            <v>11498.480421686747</v>
          </cell>
          <cell r="F175">
            <v>1.2400000000000002</v>
          </cell>
          <cell r="G175">
            <v>0.88</v>
          </cell>
        </row>
        <row r="176">
          <cell r="A176">
            <v>134</v>
          </cell>
          <cell r="B176" t="str">
            <v>远征76-80级段第14关</v>
          </cell>
          <cell r="C176">
            <v>80</v>
          </cell>
          <cell r="D176">
            <v>14</v>
          </cell>
          <cell r="E176">
            <v>11529.835466867469</v>
          </cell>
          <cell r="F176">
            <v>1.2700000000000002</v>
          </cell>
          <cell r="G176">
            <v>0.9</v>
          </cell>
        </row>
        <row r="177">
          <cell r="A177">
            <v>135</v>
          </cell>
          <cell r="B177" t="str">
            <v>远征76-80级段第15关</v>
          </cell>
          <cell r="C177">
            <v>80</v>
          </cell>
          <cell r="D177">
            <v>15</v>
          </cell>
          <cell r="E177">
            <v>11561.190512048193</v>
          </cell>
          <cell r="F177">
            <v>1.3000000000000003</v>
          </cell>
          <cell r="G177">
            <v>1.25</v>
          </cell>
        </row>
        <row r="178">
          <cell r="E178">
            <v>170125.57793674694</v>
          </cell>
        </row>
      </sheetData>
      <sheetData sheetId="15">
        <row r="2">
          <cell r="A2" t="str">
            <v>精英副本</v>
          </cell>
          <cell r="B2" t="str">
            <v>马仔装备</v>
          </cell>
        </row>
        <row r="3">
          <cell r="A3" t="str">
            <v>经验副本</v>
          </cell>
          <cell r="B3" t="str">
            <v>马仔经验药水</v>
          </cell>
        </row>
        <row r="4">
          <cell r="B4" t="str">
            <v>马仔坑位</v>
          </cell>
          <cell r="C4" t="str">
            <v>等级开放5个</v>
          </cell>
          <cell r="F4" t="str">
            <v>经验</v>
          </cell>
          <cell r="G4" t="str">
            <v>钻石价值</v>
          </cell>
        </row>
        <row r="5">
          <cell r="A5" t="str">
            <v>英雄之路</v>
          </cell>
          <cell r="B5" t="str">
            <v>马仔经验药水</v>
          </cell>
          <cell r="E5" t="str">
            <v>马仔药水</v>
          </cell>
          <cell r="F5">
            <v>100</v>
          </cell>
        </row>
        <row r="6">
          <cell r="E6" t="str">
            <v>马仔合剂</v>
          </cell>
          <cell r="F6">
            <v>300</v>
          </cell>
        </row>
        <row r="7">
          <cell r="B7" t="str">
            <v>马仔经验药水总量</v>
          </cell>
          <cell r="C7">
            <v>12081297.5</v>
          </cell>
          <cell r="E7" t="str">
            <v>马仔甘露</v>
          </cell>
          <cell r="F7">
            <v>1000</v>
          </cell>
        </row>
        <row r="8">
          <cell r="B8" t="str">
            <v>天数</v>
          </cell>
          <cell r="C8">
            <v>302.03243750000001</v>
          </cell>
          <cell r="D8" t="str">
            <v>平均</v>
          </cell>
        </row>
        <row r="9">
          <cell r="B9" t="str">
            <v>每天</v>
          </cell>
          <cell r="C9">
            <v>40000</v>
          </cell>
          <cell r="D9">
            <v>8000</v>
          </cell>
        </row>
        <row r="11">
          <cell r="B11" t="str">
            <v>每天投放</v>
          </cell>
          <cell r="C11" t="str">
            <v>追债</v>
          </cell>
          <cell r="D11" t="str">
            <v>英雄之路</v>
          </cell>
          <cell r="E11" t="str">
            <v>经验副本</v>
          </cell>
          <cell r="F11" t="str">
            <v>其他</v>
          </cell>
        </row>
        <row r="12">
          <cell r="C12">
            <v>4</v>
          </cell>
          <cell r="D12">
            <v>4</v>
          </cell>
          <cell r="E12">
            <v>6</v>
          </cell>
          <cell r="F12">
            <v>2</v>
          </cell>
        </row>
        <row r="13">
          <cell r="C13">
            <v>10000</v>
          </cell>
          <cell r="D13">
            <v>10000</v>
          </cell>
          <cell r="E13">
            <v>15000</v>
          </cell>
          <cell r="F13">
            <v>5000</v>
          </cell>
        </row>
        <row r="14">
          <cell r="C14">
            <v>2500</v>
          </cell>
          <cell r="E14">
            <v>7800</v>
          </cell>
        </row>
        <row r="15">
          <cell r="C15">
            <v>5600</v>
          </cell>
        </row>
        <row r="20">
          <cell r="B20" t="str">
            <v>马仔追债</v>
          </cell>
          <cell r="C20" t="str">
            <v>药水</v>
          </cell>
          <cell r="D20" t="str">
            <v>合剂</v>
          </cell>
          <cell r="E20" t="str">
            <v>甘露</v>
          </cell>
          <cell r="F20" t="str">
            <v>总</v>
          </cell>
        </row>
        <row r="21">
          <cell r="B21" t="str">
            <v>绿</v>
          </cell>
          <cell r="C21">
            <v>13</v>
          </cell>
          <cell r="F21">
            <v>1300</v>
          </cell>
        </row>
        <row r="22">
          <cell r="B22" t="str">
            <v>蓝</v>
          </cell>
          <cell r="C22">
            <v>5</v>
          </cell>
          <cell r="D22">
            <v>3</v>
          </cell>
          <cell r="F22">
            <v>1400</v>
          </cell>
        </row>
        <row r="23">
          <cell r="B23" t="str">
            <v>紫</v>
          </cell>
          <cell r="C23">
            <v>5</v>
          </cell>
          <cell r="D23">
            <v>5</v>
          </cell>
          <cell r="F23">
            <v>2000</v>
          </cell>
        </row>
        <row r="24">
          <cell r="B24" t="str">
            <v>橙</v>
          </cell>
          <cell r="C24">
            <v>5</v>
          </cell>
          <cell r="D24">
            <v>3</v>
          </cell>
          <cell r="E24">
            <v>1</v>
          </cell>
          <cell r="F24">
            <v>2400</v>
          </cell>
        </row>
        <row r="25">
          <cell r="B25" t="str">
            <v>红</v>
          </cell>
          <cell r="C25">
            <v>5</v>
          </cell>
          <cell r="D25">
            <v>1</v>
          </cell>
          <cell r="E25">
            <v>2</v>
          </cell>
          <cell r="F25">
            <v>2800</v>
          </cell>
        </row>
        <row r="29">
          <cell r="B29" t="str">
            <v>经验副本</v>
          </cell>
          <cell r="C29" t="str">
            <v>药水</v>
          </cell>
          <cell r="D29" t="str">
            <v>合剂</v>
          </cell>
          <cell r="E29" t="str">
            <v>甘露</v>
          </cell>
          <cell r="F29" t="str">
            <v>总</v>
          </cell>
        </row>
        <row r="30">
          <cell r="B30">
            <v>1</v>
          </cell>
          <cell r="C30">
            <v>20</v>
          </cell>
          <cell r="F30">
            <v>2000</v>
          </cell>
        </row>
        <row r="31">
          <cell r="B31">
            <v>2</v>
          </cell>
          <cell r="C31">
            <v>20</v>
          </cell>
          <cell r="D31">
            <v>2</v>
          </cell>
          <cell r="F31">
            <v>2600</v>
          </cell>
        </row>
        <row r="32">
          <cell r="B32">
            <v>3</v>
          </cell>
          <cell r="C32">
            <v>20</v>
          </cell>
          <cell r="D32">
            <v>4</v>
          </cell>
          <cell r="F32">
            <v>3200</v>
          </cell>
        </row>
        <row r="33">
          <cell r="B33">
            <v>4</v>
          </cell>
          <cell r="C33">
            <v>20</v>
          </cell>
          <cell r="D33">
            <v>6</v>
          </cell>
          <cell r="F33">
            <v>3800</v>
          </cell>
        </row>
        <row r="34">
          <cell r="B34">
            <v>5</v>
          </cell>
          <cell r="C34">
            <v>20</v>
          </cell>
          <cell r="D34">
            <v>3</v>
          </cell>
          <cell r="E34">
            <v>1</v>
          </cell>
          <cell r="F34">
            <v>3900</v>
          </cell>
        </row>
        <row r="35">
          <cell r="B35">
            <v>6</v>
          </cell>
          <cell r="C35">
            <v>10</v>
          </cell>
          <cell r="D35">
            <v>3</v>
          </cell>
          <cell r="E35">
            <v>2</v>
          </cell>
          <cell r="F35">
            <v>3900</v>
          </cell>
        </row>
      </sheetData>
      <sheetData sheetId="16">
        <row r="2">
          <cell r="A2">
            <v>92131</v>
          </cell>
          <cell r="B2" t="str">
            <v>幸运戒指</v>
          </cell>
          <cell r="C2">
            <v>16.48</v>
          </cell>
          <cell r="D2">
            <v>250</v>
          </cell>
          <cell r="E2">
            <v>4</v>
          </cell>
        </row>
        <row r="3">
          <cell r="A3">
            <v>92011</v>
          </cell>
          <cell r="B3" t="str">
            <v>亚诺</v>
          </cell>
          <cell r="C3">
            <v>20</v>
          </cell>
          <cell r="D3">
            <v>126</v>
          </cell>
          <cell r="E3">
            <v>4</v>
          </cell>
        </row>
        <row r="4">
          <cell r="A4">
            <v>92228</v>
          </cell>
          <cell r="B4" t="str">
            <v>银色手环</v>
          </cell>
          <cell r="C4">
            <v>8</v>
          </cell>
          <cell r="D4">
            <v>253</v>
          </cell>
          <cell r="E4">
            <v>2</v>
          </cell>
        </row>
        <row r="5">
          <cell r="A5">
            <v>92232</v>
          </cell>
          <cell r="B5" t="str">
            <v>鎏金手环</v>
          </cell>
          <cell r="C5">
            <v>16.48</v>
          </cell>
          <cell r="D5">
            <v>718</v>
          </cell>
          <cell r="E5">
            <v>4</v>
          </cell>
        </row>
        <row r="6">
          <cell r="A6">
            <v>92121</v>
          </cell>
          <cell r="B6" t="str">
            <v>镀金耳钉</v>
          </cell>
          <cell r="C6">
            <v>20</v>
          </cell>
          <cell r="D6">
            <v>259</v>
          </cell>
          <cell r="E6">
            <v>4</v>
          </cell>
        </row>
        <row r="7">
          <cell r="A7">
            <v>92243</v>
          </cell>
          <cell r="B7" t="str">
            <v>诅咒项链</v>
          </cell>
          <cell r="C7">
            <v>8</v>
          </cell>
          <cell r="D7">
            <v>333</v>
          </cell>
          <cell r="E7">
            <v>2</v>
          </cell>
        </row>
        <row r="8">
          <cell r="A8">
            <v>92244</v>
          </cell>
          <cell r="B8" t="str">
            <v>金饰项链</v>
          </cell>
          <cell r="C8">
            <v>16.48</v>
          </cell>
          <cell r="D8">
            <v>653</v>
          </cell>
          <cell r="E8">
            <v>4</v>
          </cell>
        </row>
        <row r="9">
          <cell r="A9">
            <v>92263</v>
          </cell>
          <cell r="B9" t="str">
            <v>银针手表</v>
          </cell>
          <cell r="C9">
            <v>20</v>
          </cell>
          <cell r="D9">
            <v>117</v>
          </cell>
          <cell r="E9">
            <v>4</v>
          </cell>
        </row>
        <row r="10">
          <cell r="A10">
            <v>92277</v>
          </cell>
          <cell r="B10" t="str">
            <v>冬利</v>
          </cell>
          <cell r="C10">
            <v>8</v>
          </cell>
          <cell r="D10">
            <v>122</v>
          </cell>
          <cell r="E10">
            <v>2</v>
          </cell>
        </row>
        <row r="11">
          <cell r="A11">
            <v>92233</v>
          </cell>
          <cell r="B11" t="str">
            <v>白金手环</v>
          </cell>
          <cell r="C11">
            <v>50</v>
          </cell>
          <cell r="D11">
            <v>382</v>
          </cell>
          <cell r="E11">
            <v>15</v>
          </cell>
        </row>
        <row r="12">
          <cell r="A12">
            <v>92122</v>
          </cell>
          <cell r="B12" t="str">
            <v>银饰耳钉</v>
          </cell>
          <cell r="C12">
            <v>50</v>
          </cell>
          <cell r="D12">
            <v>362</v>
          </cell>
          <cell r="E12">
            <v>15</v>
          </cell>
        </row>
        <row r="13">
          <cell r="A13">
            <v>92141</v>
          </cell>
          <cell r="B13" t="str">
            <v>白银戒指</v>
          </cell>
          <cell r="C13">
            <v>50</v>
          </cell>
          <cell r="D13">
            <v>381</v>
          </cell>
          <cell r="E13">
            <v>15</v>
          </cell>
        </row>
        <row r="14">
          <cell r="A14">
            <v>92245</v>
          </cell>
          <cell r="B14" t="str">
            <v>水晶项链</v>
          </cell>
          <cell r="C14">
            <v>50</v>
          </cell>
          <cell r="D14">
            <v>276</v>
          </cell>
          <cell r="E14">
            <v>15</v>
          </cell>
        </row>
        <row r="15">
          <cell r="A15">
            <v>92251</v>
          </cell>
          <cell r="B15" t="str">
            <v>红石项链</v>
          </cell>
          <cell r="C15">
            <v>50</v>
          </cell>
          <cell r="D15">
            <v>469</v>
          </cell>
          <cell r="E15">
            <v>15</v>
          </cell>
        </row>
        <row r="16">
          <cell r="A16">
            <v>92264</v>
          </cell>
          <cell r="B16" t="str">
            <v>越野手表</v>
          </cell>
          <cell r="C16">
            <v>50</v>
          </cell>
          <cell r="D16">
            <v>204</v>
          </cell>
          <cell r="E16">
            <v>15</v>
          </cell>
        </row>
        <row r="17">
          <cell r="A17">
            <v>92271</v>
          </cell>
          <cell r="B17" t="str">
            <v>精准手表</v>
          </cell>
          <cell r="C17">
            <v>50</v>
          </cell>
          <cell r="D17">
            <v>108</v>
          </cell>
          <cell r="E17">
            <v>15</v>
          </cell>
        </row>
        <row r="18">
          <cell r="A18">
            <v>92278</v>
          </cell>
          <cell r="B18" t="str">
            <v>宝驼</v>
          </cell>
          <cell r="C18">
            <v>50</v>
          </cell>
          <cell r="D18">
            <v>224</v>
          </cell>
          <cell r="E18">
            <v>15</v>
          </cell>
        </row>
        <row r="19">
          <cell r="A19">
            <v>92283</v>
          </cell>
          <cell r="B19" t="str">
            <v>小迭钞票</v>
          </cell>
          <cell r="C19">
            <v>50</v>
          </cell>
          <cell r="D19">
            <v>713</v>
          </cell>
          <cell r="E19">
            <v>15</v>
          </cell>
        </row>
        <row r="20">
          <cell r="A20">
            <v>92287</v>
          </cell>
          <cell r="B20" t="str">
            <v>金块</v>
          </cell>
          <cell r="C20">
            <v>50</v>
          </cell>
          <cell r="D20">
            <v>655</v>
          </cell>
          <cell r="E20">
            <v>15</v>
          </cell>
        </row>
        <row r="21">
          <cell r="A21">
            <v>92142</v>
          </cell>
          <cell r="B21" t="str">
            <v>黄金戒指</v>
          </cell>
          <cell r="C21">
            <v>119.73766952966369</v>
          </cell>
          <cell r="D21">
            <v>221</v>
          </cell>
          <cell r="E21">
            <v>48</v>
          </cell>
        </row>
        <row r="22">
          <cell r="A22">
            <v>92235</v>
          </cell>
          <cell r="B22" t="str">
            <v>宝石手环</v>
          </cell>
          <cell r="C22">
            <v>118.67766952966369</v>
          </cell>
          <cell r="D22">
            <v>227</v>
          </cell>
          <cell r="E22">
            <v>48</v>
          </cell>
        </row>
        <row r="23">
          <cell r="A23">
            <v>92012</v>
          </cell>
          <cell r="B23" t="str">
            <v>摩拉</v>
          </cell>
          <cell r="C23">
            <v>120.17766952966369</v>
          </cell>
          <cell r="D23">
            <v>31</v>
          </cell>
          <cell r="E23">
            <v>49</v>
          </cell>
        </row>
        <row r="24">
          <cell r="A24">
            <v>92252</v>
          </cell>
          <cell r="B24" t="str">
            <v>青玉项链</v>
          </cell>
          <cell r="C24">
            <v>118.67766952966369</v>
          </cell>
          <cell r="D24">
            <v>92</v>
          </cell>
          <cell r="E24">
            <v>48</v>
          </cell>
        </row>
        <row r="25">
          <cell r="A25">
            <v>92124</v>
          </cell>
          <cell r="B25" t="str">
            <v>水晶耳钉</v>
          </cell>
          <cell r="C25">
            <v>120.17766952966369</v>
          </cell>
          <cell r="D25">
            <v>70</v>
          </cell>
          <cell r="E25">
            <v>49</v>
          </cell>
        </row>
        <row r="26">
          <cell r="A26">
            <v>92272</v>
          </cell>
          <cell r="B26" t="str">
            <v>金针手表</v>
          </cell>
          <cell r="C26">
            <v>120.17766952966369</v>
          </cell>
          <cell r="D26">
            <v>27</v>
          </cell>
          <cell r="E26">
            <v>49</v>
          </cell>
        </row>
        <row r="27">
          <cell r="A27">
            <v>92273</v>
          </cell>
          <cell r="B27" t="str">
            <v>智能手表</v>
          </cell>
          <cell r="C27">
            <v>135.35533905932738</v>
          </cell>
          <cell r="D27">
            <v>25</v>
          </cell>
          <cell r="E27">
            <v>55</v>
          </cell>
        </row>
        <row r="28">
          <cell r="A28">
            <v>92279</v>
          </cell>
          <cell r="B28" t="str">
            <v>宾倪</v>
          </cell>
          <cell r="C28">
            <v>118.67766952966369</v>
          </cell>
          <cell r="D28">
            <v>29</v>
          </cell>
          <cell r="E28">
            <v>48</v>
          </cell>
        </row>
        <row r="29">
          <cell r="A29">
            <v>92284</v>
          </cell>
          <cell r="B29" t="str">
            <v>大迭钞票</v>
          </cell>
          <cell r="C29">
            <v>119.73766952966369</v>
          </cell>
          <cell r="D29">
            <v>206</v>
          </cell>
          <cell r="E29">
            <v>48</v>
          </cell>
        </row>
        <row r="30">
          <cell r="A30">
            <v>92288</v>
          </cell>
          <cell r="B30" t="str">
            <v>大金块</v>
          </cell>
          <cell r="C30">
            <v>119.73766952966369</v>
          </cell>
          <cell r="D30">
            <v>188</v>
          </cell>
          <cell r="E30">
            <v>48</v>
          </cell>
        </row>
        <row r="31">
          <cell r="A31">
            <v>92125</v>
          </cell>
          <cell r="B31" t="str">
            <v>红石耳钉</v>
          </cell>
          <cell r="C31">
            <v>348.73922253581054</v>
          </cell>
          <cell r="D31">
            <v>31</v>
          </cell>
          <cell r="E31">
            <v>140</v>
          </cell>
        </row>
        <row r="32">
          <cell r="A32">
            <v>92134</v>
          </cell>
          <cell r="B32" t="str">
            <v>毒蝎耳钉</v>
          </cell>
          <cell r="C32">
            <v>348.73922253581054</v>
          </cell>
          <cell r="D32">
            <v>32</v>
          </cell>
          <cell r="E32">
            <v>140</v>
          </cell>
        </row>
        <row r="33">
          <cell r="A33">
            <v>92223</v>
          </cell>
          <cell r="B33" t="str">
            <v>赤金戒指</v>
          </cell>
          <cell r="C33">
            <v>348.58365904394952</v>
          </cell>
          <cell r="D33">
            <v>39</v>
          </cell>
          <cell r="E33">
            <v>140</v>
          </cell>
        </row>
        <row r="34">
          <cell r="A34">
            <v>92227</v>
          </cell>
          <cell r="B34" t="str">
            <v>王者手环</v>
          </cell>
          <cell r="C34">
            <v>348.20889244992065</v>
          </cell>
          <cell r="D34">
            <v>42</v>
          </cell>
          <cell r="E34">
            <v>140</v>
          </cell>
        </row>
        <row r="35">
          <cell r="A35">
            <v>92236</v>
          </cell>
          <cell r="B35" t="str">
            <v>符文手环</v>
          </cell>
          <cell r="C35">
            <v>384.29255149387018</v>
          </cell>
          <cell r="D35">
            <v>20</v>
          </cell>
          <cell r="E35">
            <v>154</v>
          </cell>
        </row>
        <row r="36">
          <cell r="A36">
            <v>92013</v>
          </cell>
          <cell r="B36" t="str">
            <v>月立</v>
          </cell>
          <cell r="C36">
            <v>384.82288157976006</v>
          </cell>
          <cell r="D36">
            <v>25</v>
          </cell>
          <cell r="E36">
            <v>154</v>
          </cell>
        </row>
        <row r="37">
          <cell r="A37">
            <v>92253</v>
          </cell>
          <cell r="B37" t="str">
            <v>猫妖项链</v>
          </cell>
          <cell r="C37">
            <v>348.20889244992065</v>
          </cell>
          <cell r="D37">
            <v>44</v>
          </cell>
          <cell r="E37">
            <v>140</v>
          </cell>
        </row>
        <row r="38">
          <cell r="A38">
            <v>92254</v>
          </cell>
          <cell r="B38" t="str">
            <v>苍蓝项链</v>
          </cell>
          <cell r="C38">
            <v>348.20889244992065</v>
          </cell>
          <cell r="D38">
            <v>42</v>
          </cell>
          <cell r="E38">
            <v>140</v>
          </cell>
        </row>
        <row r="39">
          <cell r="A39">
            <v>92274</v>
          </cell>
          <cell r="B39" t="str">
            <v>汉密手表</v>
          </cell>
          <cell r="C39">
            <v>390.34456159513792</v>
          </cell>
          <cell r="D39">
            <v>21</v>
          </cell>
          <cell r="E39">
            <v>157</v>
          </cell>
        </row>
        <row r="40">
          <cell r="A40">
            <v>92280</v>
          </cell>
          <cell r="B40" t="str">
            <v>法拉捷</v>
          </cell>
          <cell r="C40">
            <v>384.29255149387018</v>
          </cell>
          <cell r="D40">
            <v>22</v>
          </cell>
          <cell r="E40">
            <v>154</v>
          </cell>
          <cell r="V40">
            <v>1.794533598230978</v>
          </cell>
        </row>
        <row r="41">
          <cell r="A41">
            <v>92285</v>
          </cell>
          <cell r="B41" t="str">
            <v>大堆钞票</v>
          </cell>
          <cell r="C41">
            <v>384.66731808789905</v>
          </cell>
          <cell r="D41">
            <v>85</v>
          </cell>
          <cell r="E41">
            <v>154</v>
          </cell>
          <cell r="V41">
            <v>1.4798600757294424</v>
          </cell>
        </row>
        <row r="42">
          <cell r="A42">
            <v>92289</v>
          </cell>
          <cell r="B42" t="str">
            <v>小堆金块</v>
          </cell>
          <cell r="C42">
            <v>384.66731808789905</v>
          </cell>
          <cell r="D42">
            <v>78</v>
          </cell>
          <cell r="E42">
            <v>154</v>
          </cell>
          <cell r="V42">
            <v>0.87124900019410789</v>
          </cell>
        </row>
        <row r="43">
          <cell r="A43">
            <v>92014</v>
          </cell>
          <cell r="B43" t="str">
            <v>菠萝</v>
          </cell>
          <cell r="C43">
            <v>1072.0558691207962</v>
          </cell>
          <cell r="D43">
            <v>19</v>
          </cell>
          <cell r="E43">
            <v>429</v>
          </cell>
          <cell r="V43">
            <v>1.5081428548353795</v>
          </cell>
        </row>
        <row r="44">
          <cell r="A44">
            <v>92296</v>
          </cell>
          <cell r="B44" t="str">
            <v>星光红石</v>
          </cell>
          <cell r="C44">
            <v>1046.5958691207961</v>
          </cell>
          <cell r="D44">
            <v>26</v>
          </cell>
          <cell r="E44">
            <v>419</v>
          </cell>
        </row>
        <row r="45">
          <cell r="A45">
            <v>92240</v>
          </cell>
          <cell r="B45" t="str">
            <v>苍蓝戒指</v>
          </cell>
          <cell r="C45">
            <v>1059.110869120796</v>
          </cell>
          <cell r="D45">
            <v>15</v>
          </cell>
          <cell r="E45">
            <v>424</v>
          </cell>
        </row>
        <row r="46">
          <cell r="A46">
            <v>92292</v>
          </cell>
          <cell r="B46" t="str">
            <v>金饰宝盒</v>
          </cell>
          <cell r="C46">
            <v>1046.3533691207961</v>
          </cell>
          <cell r="D46">
            <v>19</v>
          </cell>
          <cell r="E46">
            <v>419</v>
          </cell>
        </row>
        <row r="47">
          <cell r="A47">
            <v>92256</v>
          </cell>
          <cell r="B47" t="str">
            <v>圣徒项链</v>
          </cell>
          <cell r="C47">
            <v>1046.2208691207961</v>
          </cell>
          <cell r="D47">
            <v>19</v>
          </cell>
          <cell r="E47">
            <v>419</v>
          </cell>
        </row>
        <row r="48">
          <cell r="A48">
            <v>92261</v>
          </cell>
          <cell r="B48" t="str">
            <v>贵族项链</v>
          </cell>
          <cell r="C48">
            <v>1046.2208691207961</v>
          </cell>
          <cell r="D48">
            <v>18</v>
          </cell>
          <cell r="E48">
            <v>419</v>
          </cell>
        </row>
        <row r="49">
          <cell r="A49">
            <v>92275</v>
          </cell>
          <cell r="B49" t="str">
            <v>千国手表</v>
          </cell>
          <cell r="C49">
            <v>1061.1180778120042</v>
          </cell>
          <cell r="D49">
            <v>16</v>
          </cell>
          <cell r="E49">
            <v>425</v>
          </cell>
        </row>
        <row r="50">
          <cell r="A50">
            <v>92281</v>
          </cell>
          <cell r="B50" t="str">
            <v>红博机利</v>
          </cell>
          <cell r="C50">
            <v>1071.8683691207962</v>
          </cell>
          <cell r="D50">
            <v>17</v>
          </cell>
          <cell r="E50">
            <v>429</v>
          </cell>
        </row>
        <row r="51">
          <cell r="A51">
            <v>92286</v>
          </cell>
          <cell r="B51" t="str">
            <v>巨额钞票</v>
          </cell>
          <cell r="C51">
            <v>1072.0008691207961</v>
          </cell>
          <cell r="D51">
            <v>30</v>
          </cell>
          <cell r="E51">
            <v>429</v>
          </cell>
        </row>
        <row r="52">
          <cell r="A52">
            <v>92290</v>
          </cell>
          <cell r="B52" t="str">
            <v>大堆金块</v>
          </cell>
          <cell r="C52">
            <v>1072.0008691207961</v>
          </cell>
          <cell r="D52">
            <v>27</v>
          </cell>
          <cell r="E52">
            <v>429</v>
          </cell>
        </row>
        <row r="53">
          <cell r="A53">
            <v>92026</v>
          </cell>
          <cell r="B53" t="str">
            <v>深蓝</v>
          </cell>
          <cell r="C53">
            <v>2316.0770588593405</v>
          </cell>
          <cell r="D53">
            <v>7</v>
          </cell>
          <cell r="E53">
            <v>927</v>
          </cell>
        </row>
        <row r="54">
          <cell r="A54">
            <v>92255</v>
          </cell>
          <cell r="B54" t="str">
            <v>黑耀项链</v>
          </cell>
          <cell r="C54">
            <v>2279.5797423483964</v>
          </cell>
          <cell r="D54">
            <v>7</v>
          </cell>
          <cell r="E54">
            <v>912</v>
          </cell>
        </row>
        <row r="55">
          <cell r="A55">
            <v>92297</v>
          </cell>
          <cell r="B55" t="str">
            <v>翠绿之心</v>
          </cell>
          <cell r="C55">
            <v>2288.9595138008362</v>
          </cell>
          <cell r="D55">
            <v>3</v>
          </cell>
          <cell r="E55">
            <v>916</v>
          </cell>
        </row>
        <row r="56">
          <cell r="A56">
            <v>92293</v>
          </cell>
          <cell r="B56" t="str">
            <v>珍珠宝盒</v>
          </cell>
          <cell r="C56">
            <v>2290.3788246776458</v>
          </cell>
          <cell r="D56">
            <v>6</v>
          </cell>
          <cell r="E56">
            <v>917</v>
          </cell>
        </row>
        <row r="57">
          <cell r="A57">
            <v>92294</v>
          </cell>
          <cell r="B57" t="str">
            <v>古董宝盒</v>
          </cell>
          <cell r="C57">
            <v>2297.8089551673856</v>
          </cell>
          <cell r="D57">
            <v>7</v>
          </cell>
          <cell r="E57">
            <v>920</v>
          </cell>
        </row>
        <row r="58">
          <cell r="A58">
            <v>92295</v>
          </cell>
          <cell r="B58" t="str">
            <v>水晶宝盒</v>
          </cell>
          <cell r="C58">
            <v>2279.9385990398487</v>
          </cell>
          <cell r="D58">
            <v>5</v>
          </cell>
          <cell r="E58">
            <v>912</v>
          </cell>
        </row>
        <row r="59">
          <cell r="A59">
            <v>92262</v>
          </cell>
          <cell r="B59" t="str">
            <v>皇家项链</v>
          </cell>
          <cell r="C59">
            <v>2279.5797423483964</v>
          </cell>
          <cell r="D59">
            <v>4</v>
          </cell>
          <cell r="E59">
            <v>912</v>
          </cell>
        </row>
        <row r="60">
          <cell r="A60">
            <v>92298</v>
          </cell>
          <cell r="B60" t="str">
            <v>海洋之泪</v>
          </cell>
          <cell r="C60">
            <v>2288.9595138008362</v>
          </cell>
          <cell r="D60">
            <v>5</v>
          </cell>
          <cell r="E60">
            <v>916</v>
          </cell>
        </row>
        <row r="61">
          <cell r="A61">
            <v>92276</v>
          </cell>
          <cell r="B61" t="str">
            <v>壕利手表</v>
          </cell>
          <cell r="C61">
            <v>2308.3817633266553</v>
          </cell>
          <cell r="D61">
            <v>4</v>
          </cell>
          <cell r="E61">
            <v>924</v>
          </cell>
        </row>
        <row r="62">
          <cell r="A62">
            <v>92282</v>
          </cell>
          <cell r="B62" t="str">
            <v>劳莱斯特</v>
          </cell>
          <cell r="C62">
            <v>2315.9444763378679</v>
          </cell>
          <cell r="D62">
            <v>4</v>
          </cell>
          <cell r="E62">
            <v>927</v>
          </cell>
        </row>
        <row r="63">
          <cell r="A63">
            <v>92299</v>
          </cell>
          <cell r="B63" t="str">
            <v>房产证</v>
          </cell>
          <cell r="C63">
            <v>2316.0381679863749</v>
          </cell>
          <cell r="D63">
            <v>7</v>
          </cell>
          <cell r="E63">
            <v>927</v>
          </cell>
        </row>
        <row r="64">
          <cell r="A64">
            <v>92291</v>
          </cell>
          <cell r="B64" t="str">
            <v>巨量金块</v>
          </cell>
          <cell r="C64">
            <v>2316.0381679863749</v>
          </cell>
          <cell r="D64">
            <v>7</v>
          </cell>
          <cell r="E64">
            <v>927</v>
          </cell>
        </row>
        <row r="65">
          <cell r="A65">
            <v>93233</v>
          </cell>
          <cell r="B65" t="str">
            <v>白金手环碎片</v>
          </cell>
          <cell r="C65">
            <v>10</v>
          </cell>
          <cell r="D65">
            <v>1337</v>
          </cell>
          <cell r="E65">
            <v>2</v>
          </cell>
          <cell r="F65">
            <v>3.5</v>
          </cell>
        </row>
        <row r="66">
          <cell r="A66">
            <v>93122</v>
          </cell>
          <cell r="B66" t="str">
            <v>银饰耳钉碎片</v>
          </cell>
          <cell r="C66">
            <v>10</v>
          </cell>
          <cell r="D66">
            <v>1267</v>
          </cell>
          <cell r="E66">
            <v>2</v>
          </cell>
          <cell r="F66">
            <v>3.5</v>
          </cell>
        </row>
        <row r="67">
          <cell r="A67">
            <v>93141</v>
          </cell>
          <cell r="B67" t="str">
            <v>白银戒指碎片</v>
          </cell>
          <cell r="C67">
            <v>10</v>
          </cell>
          <cell r="D67">
            <v>1333</v>
          </cell>
          <cell r="E67">
            <v>2</v>
          </cell>
          <cell r="F67">
            <v>3.4986876640419946</v>
          </cell>
        </row>
        <row r="68">
          <cell r="A68">
            <v>93245</v>
          </cell>
          <cell r="B68" t="str">
            <v>水晶项链碎片</v>
          </cell>
          <cell r="C68">
            <v>10</v>
          </cell>
          <cell r="D68">
            <v>966</v>
          </cell>
          <cell r="E68">
            <v>2</v>
          </cell>
          <cell r="F68">
            <v>3.5</v>
          </cell>
        </row>
        <row r="69">
          <cell r="A69">
            <v>93251</v>
          </cell>
          <cell r="B69" t="str">
            <v>红石项链碎片</v>
          </cell>
          <cell r="C69">
            <v>10</v>
          </cell>
          <cell r="D69">
            <v>1641</v>
          </cell>
          <cell r="E69">
            <v>2</v>
          </cell>
          <cell r="F69">
            <v>3.4989339019189765</v>
          </cell>
        </row>
        <row r="70">
          <cell r="A70">
            <v>93264</v>
          </cell>
          <cell r="B70" t="str">
            <v>越野手表碎片</v>
          </cell>
          <cell r="C70">
            <v>10</v>
          </cell>
          <cell r="D70">
            <v>714</v>
          </cell>
          <cell r="E70">
            <v>2</v>
          </cell>
          <cell r="F70">
            <v>3.5</v>
          </cell>
        </row>
        <row r="71">
          <cell r="A71">
            <v>93271</v>
          </cell>
          <cell r="B71" t="str">
            <v>精准手表碎片</v>
          </cell>
          <cell r="C71">
            <v>10</v>
          </cell>
          <cell r="D71">
            <v>378</v>
          </cell>
          <cell r="E71">
            <v>2</v>
          </cell>
          <cell r="F71">
            <v>3.5</v>
          </cell>
        </row>
        <row r="72">
          <cell r="A72">
            <v>93278</v>
          </cell>
          <cell r="B72" t="str">
            <v>宝驼碎片</v>
          </cell>
          <cell r="C72">
            <v>10</v>
          </cell>
          <cell r="D72">
            <v>784</v>
          </cell>
          <cell r="E72">
            <v>2</v>
          </cell>
          <cell r="F72">
            <v>3.5</v>
          </cell>
        </row>
        <row r="73">
          <cell r="A73">
            <v>93283</v>
          </cell>
          <cell r="B73" t="str">
            <v>小迭钞票碎片</v>
          </cell>
          <cell r="C73">
            <v>10</v>
          </cell>
          <cell r="D73">
            <v>2495</v>
          </cell>
          <cell r="E73">
            <v>2</v>
          </cell>
          <cell r="F73">
            <v>3.4992987377279103</v>
          </cell>
        </row>
        <row r="74">
          <cell r="A74">
            <v>93287</v>
          </cell>
          <cell r="B74" t="str">
            <v>金块碎片</v>
          </cell>
          <cell r="C74">
            <v>10</v>
          </cell>
          <cell r="D74">
            <v>2292</v>
          </cell>
          <cell r="E74">
            <v>2</v>
          </cell>
          <cell r="F74">
            <v>3.499236641221374</v>
          </cell>
        </row>
        <row r="75">
          <cell r="A75">
            <v>93142</v>
          </cell>
          <cell r="B75" t="str">
            <v>黄金戒指碎片</v>
          </cell>
          <cell r="C75">
            <v>20</v>
          </cell>
          <cell r="D75">
            <v>773</v>
          </cell>
          <cell r="E75">
            <v>4</v>
          </cell>
          <cell r="F75">
            <v>3.497737556561086</v>
          </cell>
        </row>
        <row r="76">
          <cell r="A76">
            <v>93235</v>
          </cell>
          <cell r="B76" t="str">
            <v>宝石手环碎片</v>
          </cell>
          <cell r="C76">
            <v>20</v>
          </cell>
          <cell r="D76">
            <v>794</v>
          </cell>
          <cell r="E76">
            <v>4</v>
          </cell>
          <cell r="F76">
            <v>3.4977973568281939</v>
          </cell>
        </row>
        <row r="77">
          <cell r="A77">
            <v>93012</v>
          </cell>
          <cell r="B77" t="str">
            <v>摩拉碎片</v>
          </cell>
          <cell r="C77">
            <v>20</v>
          </cell>
          <cell r="D77">
            <v>367</v>
          </cell>
          <cell r="E77">
            <v>4</v>
          </cell>
          <cell r="F77">
            <v>11.838709677419354</v>
          </cell>
        </row>
        <row r="78">
          <cell r="A78">
            <v>93252</v>
          </cell>
          <cell r="B78" t="str">
            <v>青玉项链碎片</v>
          </cell>
          <cell r="C78">
            <v>20</v>
          </cell>
          <cell r="D78">
            <v>1078</v>
          </cell>
          <cell r="E78">
            <v>4</v>
          </cell>
          <cell r="F78">
            <v>11.717391304347826</v>
          </cell>
        </row>
        <row r="79">
          <cell r="A79">
            <v>93124</v>
          </cell>
          <cell r="B79" t="str">
            <v>水晶耳钉碎片</v>
          </cell>
          <cell r="C79">
            <v>20</v>
          </cell>
          <cell r="D79">
            <v>819</v>
          </cell>
          <cell r="E79">
            <v>4</v>
          </cell>
          <cell r="F79">
            <v>11.7</v>
          </cell>
        </row>
        <row r="80">
          <cell r="A80">
            <v>93272</v>
          </cell>
          <cell r="B80" t="str">
            <v>金针手表碎片</v>
          </cell>
          <cell r="C80">
            <v>20</v>
          </cell>
          <cell r="D80">
            <v>325</v>
          </cell>
          <cell r="E80">
            <v>4</v>
          </cell>
          <cell r="F80">
            <v>12.037037037037036</v>
          </cell>
        </row>
        <row r="81">
          <cell r="A81">
            <v>93273</v>
          </cell>
          <cell r="B81" t="str">
            <v>智能手表碎片</v>
          </cell>
          <cell r="C81">
            <v>20</v>
          </cell>
          <cell r="D81">
            <v>301</v>
          </cell>
          <cell r="E81">
            <v>4</v>
          </cell>
          <cell r="F81">
            <v>12.04</v>
          </cell>
        </row>
        <row r="82">
          <cell r="A82">
            <v>93279</v>
          </cell>
          <cell r="B82" t="str">
            <v>宾倪碎片</v>
          </cell>
          <cell r="C82">
            <v>20</v>
          </cell>
          <cell r="D82">
            <v>346</v>
          </cell>
          <cell r="E82">
            <v>4</v>
          </cell>
          <cell r="F82">
            <v>11.931034482758621</v>
          </cell>
        </row>
        <row r="83">
          <cell r="A83">
            <v>93284</v>
          </cell>
          <cell r="B83" t="str">
            <v>大迭钞票碎片</v>
          </cell>
          <cell r="C83">
            <v>20</v>
          </cell>
          <cell r="D83">
            <v>2404</v>
          </cell>
          <cell r="E83">
            <v>4</v>
          </cell>
          <cell r="F83">
            <v>11.669902912621358</v>
          </cell>
        </row>
        <row r="84">
          <cell r="A84">
            <v>93288</v>
          </cell>
          <cell r="B84" t="str">
            <v>大金块碎片</v>
          </cell>
          <cell r="C84">
            <v>20</v>
          </cell>
          <cell r="D84">
            <v>2201</v>
          </cell>
          <cell r="E84">
            <v>4</v>
          </cell>
          <cell r="F84">
            <v>11.707446808510639</v>
          </cell>
        </row>
        <row r="85">
          <cell r="A85">
            <v>93125</v>
          </cell>
          <cell r="B85" t="str">
            <v>红石耳钉碎片</v>
          </cell>
          <cell r="C85">
            <v>30</v>
          </cell>
          <cell r="D85">
            <v>728</v>
          </cell>
          <cell r="E85">
            <v>6</v>
          </cell>
          <cell r="F85">
            <v>23.483870967741936</v>
          </cell>
        </row>
        <row r="86">
          <cell r="A86">
            <v>93134</v>
          </cell>
          <cell r="B86" t="str">
            <v>毒蝎耳钉碎片</v>
          </cell>
          <cell r="C86">
            <v>30</v>
          </cell>
          <cell r="D86">
            <v>756</v>
          </cell>
          <cell r="E86">
            <v>6</v>
          </cell>
          <cell r="F86">
            <v>23.625</v>
          </cell>
        </row>
        <row r="87">
          <cell r="A87">
            <v>93223</v>
          </cell>
          <cell r="B87" t="str">
            <v>赤金戒指碎片</v>
          </cell>
          <cell r="C87">
            <v>30</v>
          </cell>
          <cell r="D87">
            <v>910</v>
          </cell>
          <cell r="E87">
            <v>6</v>
          </cell>
          <cell r="F87">
            <v>23.333333333333332</v>
          </cell>
        </row>
        <row r="88">
          <cell r="A88">
            <v>93227</v>
          </cell>
          <cell r="B88" t="str">
            <v>王者手环碎片</v>
          </cell>
          <cell r="C88">
            <v>30</v>
          </cell>
          <cell r="D88">
            <v>987</v>
          </cell>
          <cell r="E88">
            <v>6</v>
          </cell>
          <cell r="F88">
            <v>23.5</v>
          </cell>
        </row>
        <row r="89">
          <cell r="A89">
            <v>93236</v>
          </cell>
          <cell r="B89" t="str">
            <v>符文手环碎片</v>
          </cell>
          <cell r="C89">
            <v>30</v>
          </cell>
          <cell r="D89">
            <v>469</v>
          </cell>
          <cell r="E89">
            <v>6</v>
          </cell>
          <cell r="F89">
            <v>23.45</v>
          </cell>
        </row>
        <row r="90">
          <cell r="A90">
            <v>93013</v>
          </cell>
          <cell r="B90" t="str">
            <v>月立碎片</v>
          </cell>
          <cell r="C90">
            <v>30</v>
          </cell>
          <cell r="D90">
            <v>595</v>
          </cell>
          <cell r="E90">
            <v>6</v>
          </cell>
          <cell r="F90">
            <v>23.8</v>
          </cell>
        </row>
        <row r="91">
          <cell r="A91">
            <v>93253</v>
          </cell>
          <cell r="B91" t="str">
            <v>猫妖项链碎片</v>
          </cell>
          <cell r="C91">
            <v>30</v>
          </cell>
          <cell r="D91">
            <v>1036</v>
          </cell>
          <cell r="E91">
            <v>6</v>
          </cell>
          <cell r="F91">
            <v>23.545454545454547</v>
          </cell>
        </row>
        <row r="92">
          <cell r="A92">
            <v>93254</v>
          </cell>
          <cell r="B92" t="str">
            <v>苍蓝项链碎片</v>
          </cell>
          <cell r="C92">
            <v>30</v>
          </cell>
          <cell r="D92">
            <v>980</v>
          </cell>
          <cell r="E92">
            <v>6</v>
          </cell>
          <cell r="F92">
            <v>23.333333333333332</v>
          </cell>
        </row>
        <row r="93">
          <cell r="A93">
            <v>93274</v>
          </cell>
          <cell r="B93" t="str">
            <v>汉密手表碎片</v>
          </cell>
          <cell r="C93">
            <v>30</v>
          </cell>
          <cell r="D93">
            <v>490</v>
          </cell>
          <cell r="E93">
            <v>6</v>
          </cell>
          <cell r="F93">
            <v>23.333333333333332</v>
          </cell>
        </row>
        <row r="94">
          <cell r="A94">
            <v>93280</v>
          </cell>
          <cell r="B94" t="str">
            <v>法拉捷碎片</v>
          </cell>
          <cell r="C94">
            <v>30</v>
          </cell>
          <cell r="D94">
            <v>525</v>
          </cell>
          <cell r="E94">
            <v>6</v>
          </cell>
          <cell r="F94">
            <v>23.863636363636363</v>
          </cell>
        </row>
        <row r="95">
          <cell r="A95">
            <v>93285</v>
          </cell>
          <cell r="B95" t="str">
            <v>大堆钞票碎片</v>
          </cell>
          <cell r="C95">
            <v>30</v>
          </cell>
          <cell r="D95">
            <v>2002</v>
          </cell>
          <cell r="E95">
            <v>6</v>
          </cell>
          <cell r="F95">
            <v>23.55294117647059</v>
          </cell>
        </row>
        <row r="96">
          <cell r="A96">
            <v>93289</v>
          </cell>
          <cell r="B96" t="str">
            <v>小堆金块碎片</v>
          </cell>
          <cell r="C96">
            <v>30</v>
          </cell>
          <cell r="D96">
            <v>1834</v>
          </cell>
          <cell r="E96">
            <v>6</v>
          </cell>
          <cell r="F96">
            <v>23.512820512820515</v>
          </cell>
        </row>
        <row r="97">
          <cell r="A97">
            <v>93014</v>
          </cell>
          <cell r="B97" t="str">
            <v>菠萝碎片</v>
          </cell>
          <cell r="C97">
            <v>40</v>
          </cell>
          <cell r="D97">
            <v>896</v>
          </cell>
          <cell r="E97">
            <v>8</v>
          </cell>
          <cell r="F97">
            <v>47.157894736842103</v>
          </cell>
        </row>
        <row r="98">
          <cell r="A98">
            <v>93296</v>
          </cell>
          <cell r="B98" t="str">
            <v>星光红石碎片</v>
          </cell>
          <cell r="C98">
            <v>40</v>
          </cell>
          <cell r="D98">
            <v>1218</v>
          </cell>
          <cell r="E98">
            <v>8</v>
          </cell>
          <cell r="F98">
            <v>46.846153846153847</v>
          </cell>
        </row>
        <row r="99">
          <cell r="A99">
            <v>93240</v>
          </cell>
          <cell r="B99" t="str">
            <v>苍蓝戒指碎片</v>
          </cell>
          <cell r="C99">
            <v>40</v>
          </cell>
          <cell r="D99">
            <v>700</v>
          </cell>
          <cell r="E99">
            <v>8</v>
          </cell>
          <cell r="F99">
            <v>46.666666666666664</v>
          </cell>
        </row>
        <row r="100">
          <cell r="A100">
            <v>93292</v>
          </cell>
          <cell r="B100" t="str">
            <v>金饰宝盒碎片</v>
          </cell>
          <cell r="C100">
            <v>40</v>
          </cell>
          <cell r="D100">
            <v>896</v>
          </cell>
          <cell r="E100">
            <v>8</v>
          </cell>
          <cell r="F100">
            <v>47.157894736842103</v>
          </cell>
        </row>
        <row r="101">
          <cell r="A101">
            <v>93256</v>
          </cell>
          <cell r="B101" t="str">
            <v>圣徒项链碎片</v>
          </cell>
          <cell r="C101">
            <v>40</v>
          </cell>
          <cell r="D101">
            <v>924</v>
          </cell>
          <cell r="E101">
            <v>8</v>
          </cell>
          <cell r="F101">
            <v>48.631578947368418</v>
          </cell>
        </row>
        <row r="102">
          <cell r="A102">
            <v>93261</v>
          </cell>
          <cell r="B102" t="str">
            <v>贵族项链碎片</v>
          </cell>
          <cell r="C102">
            <v>40</v>
          </cell>
          <cell r="D102">
            <v>840</v>
          </cell>
          <cell r="E102">
            <v>8</v>
          </cell>
          <cell r="F102">
            <v>46.666666666666664</v>
          </cell>
        </row>
        <row r="103">
          <cell r="A103">
            <v>93275</v>
          </cell>
          <cell r="B103" t="str">
            <v>千国手表碎片</v>
          </cell>
          <cell r="C103">
            <v>40</v>
          </cell>
          <cell r="D103">
            <v>756</v>
          </cell>
          <cell r="E103">
            <v>8</v>
          </cell>
          <cell r="F103">
            <v>47.25</v>
          </cell>
        </row>
        <row r="104">
          <cell r="A104">
            <v>93281</v>
          </cell>
          <cell r="B104" t="str">
            <v>红博机利碎片</v>
          </cell>
          <cell r="C104">
            <v>40</v>
          </cell>
          <cell r="D104">
            <v>812</v>
          </cell>
          <cell r="E104">
            <v>8</v>
          </cell>
          <cell r="F104">
            <v>47.764705882352942</v>
          </cell>
        </row>
        <row r="105">
          <cell r="A105">
            <v>93286</v>
          </cell>
          <cell r="B105" t="str">
            <v>巨额钞票碎片</v>
          </cell>
          <cell r="C105">
            <v>40</v>
          </cell>
          <cell r="D105">
            <v>1400</v>
          </cell>
          <cell r="E105">
            <v>8</v>
          </cell>
          <cell r="F105">
            <v>46.666666666666664</v>
          </cell>
        </row>
        <row r="106">
          <cell r="A106">
            <v>93290</v>
          </cell>
          <cell r="B106" t="str">
            <v>大堆金块碎片</v>
          </cell>
          <cell r="C106">
            <v>40</v>
          </cell>
          <cell r="D106">
            <v>1274</v>
          </cell>
          <cell r="E106">
            <v>8</v>
          </cell>
          <cell r="F106">
            <v>47.185185185185183</v>
          </cell>
        </row>
        <row r="107">
          <cell r="A107">
            <v>93026</v>
          </cell>
          <cell r="B107" t="str">
            <v>深蓝碎片</v>
          </cell>
          <cell r="C107">
            <v>40</v>
          </cell>
          <cell r="D107">
            <v>350</v>
          </cell>
          <cell r="E107">
            <v>10</v>
          </cell>
          <cell r="F107">
            <v>50</v>
          </cell>
        </row>
        <row r="108">
          <cell r="A108">
            <v>93255</v>
          </cell>
          <cell r="B108" t="str">
            <v>黑耀项链碎片</v>
          </cell>
          <cell r="C108">
            <v>40</v>
          </cell>
          <cell r="D108">
            <v>364</v>
          </cell>
          <cell r="E108">
            <v>10</v>
          </cell>
          <cell r="F108">
            <v>52</v>
          </cell>
        </row>
        <row r="109">
          <cell r="A109">
            <v>93297</v>
          </cell>
          <cell r="B109" t="str">
            <v>翠绿之心碎片</v>
          </cell>
          <cell r="C109">
            <v>40</v>
          </cell>
          <cell r="D109">
            <v>154</v>
          </cell>
          <cell r="E109">
            <v>10</v>
          </cell>
          <cell r="F109">
            <v>51.333333333333336</v>
          </cell>
        </row>
        <row r="110">
          <cell r="A110">
            <v>93293</v>
          </cell>
          <cell r="B110" t="str">
            <v>珍珠宝盒碎片</v>
          </cell>
          <cell r="C110">
            <v>40</v>
          </cell>
          <cell r="D110">
            <v>280</v>
          </cell>
          <cell r="E110">
            <v>10</v>
          </cell>
          <cell r="F110">
            <v>46.666666666666664</v>
          </cell>
        </row>
        <row r="111">
          <cell r="A111">
            <v>93294</v>
          </cell>
          <cell r="B111" t="str">
            <v>古董宝盒碎片</v>
          </cell>
          <cell r="C111">
            <v>40</v>
          </cell>
          <cell r="D111">
            <v>350</v>
          </cell>
          <cell r="E111">
            <v>10</v>
          </cell>
          <cell r="F111">
            <v>50</v>
          </cell>
        </row>
        <row r="112">
          <cell r="A112">
            <v>93295</v>
          </cell>
          <cell r="B112" t="str">
            <v>水晶宝盒碎片</v>
          </cell>
          <cell r="C112">
            <v>40</v>
          </cell>
          <cell r="D112">
            <v>266</v>
          </cell>
          <cell r="E112">
            <v>10</v>
          </cell>
          <cell r="F112">
            <v>53.2</v>
          </cell>
        </row>
        <row r="113">
          <cell r="A113">
            <v>93262</v>
          </cell>
          <cell r="B113" t="str">
            <v>皇家项链碎片</v>
          </cell>
          <cell r="C113">
            <v>40</v>
          </cell>
          <cell r="D113">
            <v>196</v>
          </cell>
          <cell r="E113">
            <v>10</v>
          </cell>
          <cell r="F113">
            <v>49</v>
          </cell>
        </row>
        <row r="114">
          <cell r="A114">
            <v>93298</v>
          </cell>
          <cell r="B114" t="str">
            <v>海洋之泪碎片</v>
          </cell>
          <cell r="C114">
            <v>40</v>
          </cell>
          <cell r="D114">
            <v>238</v>
          </cell>
          <cell r="E114">
            <v>10</v>
          </cell>
          <cell r="F114">
            <v>47.6</v>
          </cell>
        </row>
        <row r="115">
          <cell r="A115">
            <v>93276</v>
          </cell>
          <cell r="B115" t="str">
            <v>壕利手表碎片</v>
          </cell>
          <cell r="C115">
            <v>40</v>
          </cell>
          <cell r="D115">
            <v>224</v>
          </cell>
          <cell r="E115">
            <v>10</v>
          </cell>
          <cell r="F115">
            <v>56</v>
          </cell>
        </row>
        <row r="116">
          <cell r="A116">
            <v>93282</v>
          </cell>
          <cell r="B116" t="str">
            <v>劳莱斯特碎片</v>
          </cell>
          <cell r="C116">
            <v>40</v>
          </cell>
          <cell r="D116">
            <v>196</v>
          </cell>
          <cell r="E116">
            <v>10</v>
          </cell>
          <cell r="F116">
            <v>49</v>
          </cell>
        </row>
        <row r="117">
          <cell r="A117">
            <v>93299</v>
          </cell>
          <cell r="B117" t="str">
            <v>房产证碎片</v>
          </cell>
          <cell r="C117">
            <v>40</v>
          </cell>
          <cell r="D117">
            <v>350</v>
          </cell>
          <cell r="E117">
            <v>10</v>
          </cell>
          <cell r="F117">
            <v>50</v>
          </cell>
        </row>
        <row r="118">
          <cell r="A118">
            <v>93291</v>
          </cell>
          <cell r="B118" t="str">
            <v>巨量金块碎片</v>
          </cell>
          <cell r="C118">
            <v>40</v>
          </cell>
          <cell r="D118">
            <v>364</v>
          </cell>
          <cell r="E118">
            <v>10</v>
          </cell>
          <cell r="F118">
            <v>52</v>
          </cell>
        </row>
      </sheetData>
      <sheetData sheetId="17">
        <row r="2">
          <cell r="A2" t="str">
            <v>技能升级石</v>
          </cell>
          <cell r="B2">
            <v>89107</v>
          </cell>
          <cell r="C2">
            <v>7724</v>
          </cell>
          <cell r="D2">
            <v>41.526881720430104</v>
          </cell>
          <cell r="E2">
            <v>2.5</v>
          </cell>
          <cell r="F2">
            <v>125</v>
          </cell>
          <cell r="G2">
            <v>0.25</v>
          </cell>
        </row>
        <row r="3">
          <cell r="A3" t="str">
            <v>技能冷却石</v>
          </cell>
          <cell r="B3">
            <v>89111</v>
          </cell>
          <cell r="C3" t="str">
            <v>冷却石总需求</v>
          </cell>
          <cell r="D3" t="e">
            <v>#VALUE!</v>
          </cell>
          <cell r="E3" t="str">
            <v>冷却石价值</v>
          </cell>
          <cell r="F3" t="e">
            <v>#VALUE!</v>
          </cell>
          <cell r="G3" t="e">
            <v>#VALUE!</v>
          </cell>
        </row>
        <row r="5">
          <cell r="A5" t="str">
            <v>产出分配</v>
          </cell>
        </row>
        <row r="6">
          <cell r="A6" t="str">
            <v>材料</v>
          </cell>
          <cell r="B6" t="str">
            <v>ID</v>
          </cell>
          <cell r="C6" t="str">
            <v>普通副本</v>
          </cell>
          <cell r="D6" t="str">
            <v>精英副本</v>
          </cell>
          <cell r="E6" t="str">
            <v>江湖路</v>
          </cell>
          <cell r="F6" t="str">
            <v>金币抽</v>
          </cell>
          <cell r="G6" t="str">
            <v>金币十抽</v>
          </cell>
        </row>
        <row r="7">
          <cell r="A7" t="str">
            <v>技能升级石</v>
          </cell>
          <cell r="B7">
            <v>89107</v>
          </cell>
        </row>
        <row r="8">
          <cell r="A8" t="str">
            <v>技能冷却石</v>
          </cell>
          <cell r="B8">
            <v>89111</v>
          </cell>
        </row>
        <row r="10">
          <cell r="A10" t="str">
            <v>每日产出</v>
          </cell>
        </row>
        <row r="11">
          <cell r="A11" t="str">
            <v>材料</v>
          </cell>
          <cell r="B11" t="str">
            <v>ID</v>
          </cell>
          <cell r="C11" t="str">
            <v>普通副本</v>
          </cell>
          <cell r="D11" t="str">
            <v>精英副本</v>
          </cell>
          <cell r="E11" t="str">
            <v>江湖路</v>
          </cell>
          <cell r="F11" t="str">
            <v>金币抽</v>
          </cell>
          <cell r="G11" t="str">
            <v>金币十抽</v>
          </cell>
        </row>
        <row r="12">
          <cell r="A12" t="str">
            <v>技能升级石</v>
          </cell>
          <cell r="B12">
            <v>89107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技能冷却石</v>
          </cell>
          <cell r="B13">
            <v>89111</v>
          </cell>
          <cell r="C13" t="e">
            <v>#VALUE!</v>
          </cell>
          <cell r="D13" t="e">
            <v>#VALUE!</v>
          </cell>
          <cell r="E13" t="e">
            <v>#VALUE!</v>
          </cell>
          <cell r="F13" t="e">
            <v>#VALUE!</v>
          </cell>
          <cell r="G13" t="e">
            <v>#VALUE!</v>
          </cell>
        </row>
        <row r="15">
          <cell r="A15" t="str">
            <v>每日次数</v>
          </cell>
        </row>
        <row r="16">
          <cell r="A16" t="str">
            <v>材料</v>
          </cell>
          <cell r="B16" t="str">
            <v>ID</v>
          </cell>
          <cell r="C16" t="str">
            <v>普通副本</v>
          </cell>
          <cell r="D16" t="str">
            <v>精英副本</v>
          </cell>
          <cell r="E16" t="str">
            <v>江湖路</v>
          </cell>
          <cell r="F16" t="str">
            <v>金币抽</v>
          </cell>
          <cell r="G16" t="str">
            <v>金币十抽</v>
          </cell>
        </row>
        <row r="17">
          <cell r="A17" t="str">
            <v>技能升级石</v>
          </cell>
          <cell r="B17">
            <v>89107</v>
          </cell>
        </row>
        <row r="18">
          <cell r="A18" t="str">
            <v>技能冷却石</v>
          </cell>
          <cell r="B18">
            <v>89111</v>
          </cell>
        </row>
        <row r="20">
          <cell r="A20" t="str">
            <v>单位产出</v>
          </cell>
        </row>
        <row r="21">
          <cell r="A21" t="str">
            <v>材料</v>
          </cell>
          <cell r="B21" t="str">
            <v>ID</v>
          </cell>
          <cell r="C21" t="str">
            <v>普通副本</v>
          </cell>
          <cell r="D21" t="str">
            <v>精英副本</v>
          </cell>
          <cell r="E21" t="str">
            <v>江湖路</v>
          </cell>
          <cell r="F21" t="str">
            <v>金币抽</v>
          </cell>
          <cell r="G21" t="str">
            <v>金币十抽</v>
          </cell>
        </row>
        <row r="22">
          <cell r="A22" t="str">
            <v>技能升级石</v>
          </cell>
          <cell r="B22">
            <v>89107</v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</row>
        <row r="23">
          <cell r="A23" t="str">
            <v>技能冷却石</v>
          </cell>
          <cell r="B23">
            <v>89111</v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</row>
        <row r="25">
          <cell r="A25" t="str">
            <v>实际产出</v>
          </cell>
        </row>
        <row r="26">
          <cell r="A26" t="str">
            <v>材料</v>
          </cell>
          <cell r="B26" t="str">
            <v>ID</v>
          </cell>
          <cell r="C26" t="str">
            <v>普通副本</v>
          </cell>
          <cell r="D26" t="str">
            <v>精英副本</v>
          </cell>
          <cell r="E26" t="str">
            <v>江湖路</v>
          </cell>
          <cell r="F26" t="str">
            <v>金币抽</v>
          </cell>
          <cell r="G26" t="str">
            <v>金币十抽</v>
          </cell>
        </row>
        <row r="27">
          <cell r="A27" t="str">
            <v>技能升级石</v>
          </cell>
          <cell r="B27">
            <v>89107</v>
          </cell>
        </row>
        <row r="28">
          <cell r="A28" t="str">
            <v>技能冷却石</v>
          </cell>
          <cell r="B28">
            <v>89111</v>
          </cell>
        </row>
      </sheetData>
      <sheetData sheetId="18">
        <row r="2">
          <cell r="C2" t="str">
            <v>普通副本</v>
          </cell>
          <cell r="D2" t="str">
            <v>精英副本</v>
          </cell>
          <cell r="E2" t="str">
            <v>江湖路</v>
          </cell>
          <cell r="F2" t="str">
            <v>金币抽</v>
          </cell>
          <cell r="G2" t="str">
            <v>金币十抽</v>
          </cell>
        </row>
        <row r="3">
          <cell r="B3" t="str">
            <v>每天次数</v>
          </cell>
          <cell r="C3">
            <v>10</v>
          </cell>
          <cell r="D3">
            <v>6</v>
          </cell>
          <cell r="E3">
            <v>10</v>
          </cell>
          <cell r="F3">
            <v>10</v>
          </cell>
          <cell r="G3">
            <v>1</v>
          </cell>
        </row>
        <row r="5">
          <cell r="A5" t="str">
            <v>每天产出汇总</v>
          </cell>
        </row>
        <row r="6">
          <cell r="A6" t="str">
            <v>物品</v>
          </cell>
          <cell r="B6" t="str">
            <v>品质</v>
          </cell>
          <cell r="C6" t="str">
            <v>普通副本</v>
          </cell>
          <cell r="D6" t="str">
            <v>精英副本</v>
          </cell>
          <cell r="E6" t="str">
            <v>江湖路</v>
          </cell>
          <cell r="F6" t="str">
            <v>金币抽</v>
          </cell>
          <cell r="G6" t="str">
            <v>金币十抽</v>
          </cell>
        </row>
        <row r="7">
          <cell r="A7" t="str">
            <v>马仔碎片</v>
          </cell>
          <cell r="B7" t="str">
            <v>绿</v>
          </cell>
          <cell r="D7">
            <v>0</v>
          </cell>
          <cell r="E7">
            <v>0</v>
          </cell>
          <cell r="F7">
            <v>2.1549247739318838</v>
          </cell>
          <cell r="G7">
            <v>0</v>
          </cell>
        </row>
        <row r="8">
          <cell r="B8" t="str">
            <v>蓝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B9" t="str">
            <v>紫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B10" t="str">
            <v>橙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B11" t="str">
            <v>红</v>
          </cell>
        </row>
        <row r="12">
          <cell r="A12" t="str">
            <v>马仔宝物碎片</v>
          </cell>
          <cell r="B12" t="str">
            <v>绿</v>
          </cell>
          <cell r="D12">
            <v>14.356268785847824</v>
          </cell>
          <cell r="E12">
            <v>10.767201589385866</v>
          </cell>
          <cell r="F12">
            <v>1.794533598230978</v>
          </cell>
          <cell r="G12">
            <v>0.17945335982309779</v>
          </cell>
        </row>
        <row r="13">
          <cell r="B13" t="str">
            <v>蓝</v>
          </cell>
          <cell r="D13">
            <v>5.6055305898842525</v>
          </cell>
          <cell r="E13">
            <v>7.3993003786472133</v>
          </cell>
          <cell r="F13">
            <v>1.2332167297745356</v>
          </cell>
          <cell r="G13">
            <v>0</v>
          </cell>
        </row>
        <row r="14">
          <cell r="B14" t="str">
            <v>紫</v>
          </cell>
          <cell r="D14">
            <v>2.7382111434671961</v>
          </cell>
          <cell r="E14">
            <v>4.9785657153949021</v>
          </cell>
          <cell r="F14">
            <v>0</v>
          </cell>
          <cell r="G14">
            <v>0</v>
          </cell>
        </row>
        <row r="15">
          <cell r="B15" t="str">
            <v>橙</v>
          </cell>
          <cell r="D15">
            <v>3.4471836681951529</v>
          </cell>
          <cell r="E15">
            <v>11.203346921634244</v>
          </cell>
          <cell r="F15">
            <v>0</v>
          </cell>
          <cell r="G15">
            <v>0</v>
          </cell>
        </row>
        <row r="16">
          <cell r="B16" t="str">
            <v>红</v>
          </cell>
          <cell r="D16">
            <v>3.127945095843534</v>
          </cell>
          <cell r="E16">
            <v>21.858816316835988</v>
          </cell>
          <cell r="F16">
            <v>0</v>
          </cell>
          <cell r="G16">
            <v>0</v>
          </cell>
        </row>
        <row r="17">
          <cell r="A17" t="str">
            <v>马仔经验</v>
          </cell>
          <cell r="B17" t="str">
            <v>绿</v>
          </cell>
        </row>
        <row r="18">
          <cell r="B18" t="str">
            <v>蓝</v>
          </cell>
        </row>
        <row r="19">
          <cell r="B19" t="str">
            <v>紫</v>
          </cell>
        </row>
        <row r="20">
          <cell r="A20" t="str">
            <v>装备升级石</v>
          </cell>
          <cell r="B20" t="str">
            <v>绿</v>
          </cell>
        </row>
        <row r="21">
          <cell r="B21" t="str">
            <v>蓝</v>
          </cell>
          <cell r="D21">
            <v>0</v>
          </cell>
          <cell r="E21">
            <v>0</v>
          </cell>
          <cell r="F21">
            <v>2.117435190484231</v>
          </cell>
          <cell r="G21">
            <v>0</v>
          </cell>
        </row>
        <row r="22">
          <cell r="B22" t="str">
            <v>紫</v>
          </cell>
          <cell r="D22">
            <v>0</v>
          </cell>
          <cell r="E22">
            <v>4.2840152506071361</v>
          </cell>
          <cell r="F22">
            <v>0.14280050835357119</v>
          </cell>
          <cell r="G22">
            <v>0</v>
          </cell>
        </row>
        <row r="23">
          <cell r="B23" t="str">
            <v>橙</v>
          </cell>
          <cell r="D23">
            <v>0</v>
          </cell>
          <cell r="E23">
            <v>2.0136937226807725</v>
          </cell>
          <cell r="F23">
            <v>0</v>
          </cell>
          <cell r="G23">
            <v>0</v>
          </cell>
        </row>
        <row r="24">
          <cell r="B24" t="str">
            <v>红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</row>
        <row r="25">
          <cell r="A25" t="str">
            <v>升星石</v>
          </cell>
          <cell r="B25" t="str">
            <v>绿</v>
          </cell>
        </row>
        <row r="26">
          <cell r="B26" t="str">
            <v>蓝</v>
          </cell>
        </row>
        <row r="27">
          <cell r="B27" t="str">
            <v>紫</v>
          </cell>
        </row>
        <row r="28">
          <cell r="A28" t="str">
            <v>强化石</v>
          </cell>
          <cell r="B28" t="str">
            <v>绿</v>
          </cell>
        </row>
        <row r="29">
          <cell r="B29" t="str">
            <v>蓝</v>
          </cell>
        </row>
        <row r="30">
          <cell r="B30" t="str">
            <v>紫</v>
          </cell>
        </row>
        <row r="31">
          <cell r="A31" t="str">
            <v>部位材料</v>
          </cell>
        </row>
        <row r="32">
          <cell r="A32" t="str">
            <v>金币卡</v>
          </cell>
          <cell r="B32" t="str">
            <v>绿</v>
          </cell>
          <cell r="F32">
            <v>0</v>
          </cell>
        </row>
        <row r="33">
          <cell r="B33" t="str">
            <v>蓝</v>
          </cell>
          <cell r="F33" t="e">
            <v>#REF!</v>
          </cell>
          <cell r="G33" t="e">
            <v>#REF!</v>
          </cell>
        </row>
        <row r="34">
          <cell r="B34" t="str">
            <v>紫</v>
          </cell>
        </row>
        <row r="35">
          <cell r="A35" t="str">
            <v>命运石</v>
          </cell>
          <cell r="B35" t="str">
            <v>绿</v>
          </cell>
        </row>
        <row r="36">
          <cell r="B36" t="str">
            <v>蓝</v>
          </cell>
        </row>
        <row r="37">
          <cell r="B37" t="str">
            <v>紫</v>
          </cell>
        </row>
        <row r="38">
          <cell r="A38" t="str">
            <v>龙魂币</v>
          </cell>
          <cell r="B38" t="str">
            <v>绿</v>
          </cell>
        </row>
        <row r="39">
          <cell r="B39" t="str">
            <v>蓝</v>
          </cell>
        </row>
        <row r="40">
          <cell r="B40" t="str">
            <v>紫</v>
          </cell>
        </row>
      </sheetData>
      <sheetData sheetId="19">
        <row r="2">
          <cell r="A2">
            <v>91001</v>
          </cell>
          <cell r="B2" t="str">
            <v>马仔经验药水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81002</v>
          </cell>
          <cell r="B3" t="str">
            <v>金币卡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81003</v>
          </cell>
          <cell r="B4" t="str">
            <v>VIP礼包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81010</v>
          </cell>
          <cell r="B5" t="str">
            <v>VIP体验卡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82001</v>
          </cell>
          <cell r="B6" t="str">
            <v>翅膀碎片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83001</v>
          </cell>
          <cell r="B7" t="str">
            <v>巨额金币卡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83002</v>
          </cell>
          <cell r="B8" t="str">
            <v>扫荡券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83003</v>
          </cell>
          <cell r="B9" t="str">
            <v>洪兴新星</v>
          </cell>
          <cell r="C9">
            <v>13.93327048890302</v>
          </cell>
          <cell r="D9">
            <v>1</v>
          </cell>
          <cell r="E9">
            <v>30</v>
          </cell>
          <cell r="F9">
            <v>20899.905733354528</v>
          </cell>
          <cell r="G9">
            <v>41.799811466709059</v>
          </cell>
        </row>
        <row r="10">
          <cell r="A10">
            <v>83004</v>
          </cell>
          <cell r="B10" t="str">
            <v>洪兴打仔</v>
          </cell>
          <cell r="C10">
            <v>26.187869908473477</v>
          </cell>
          <cell r="D10">
            <v>1</v>
          </cell>
          <cell r="E10">
            <v>30</v>
          </cell>
          <cell r="F10">
            <v>39281.804862710211</v>
          </cell>
          <cell r="G10">
            <v>78.56360972542042</v>
          </cell>
        </row>
        <row r="11">
          <cell r="A11">
            <v>83005</v>
          </cell>
          <cell r="B11" t="str">
            <v>扛把子</v>
          </cell>
          <cell r="C11">
            <v>43.686095692652259</v>
          </cell>
          <cell r="D11">
            <v>1</v>
          </cell>
          <cell r="E11">
            <v>30</v>
          </cell>
          <cell r="F11">
            <v>65529.14353897838</v>
          </cell>
          <cell r="G11">
            <v>131.05828707795678</v>
          </cell>
        </row>
        <row r="12">
          <cell r="A12">
            <v>83006</v>
          </cell>
          <cell r="B12" t="str">
            <v>二路元帅</v>
          </cell>
          <cell r="C12">
            <v>66.907164591131149</v>
          </cell>
          <cell r="D12">
            <v>1</v>
          </cell>
          <cell r="E12">
            <v>30</v>
          </cell>
          <cell r="F12">
            <v>100360.74688669672</v>
          </cell>
          <cell r="G12">
            <v>200.72149377339346</v>
          </cell>
        </row>
        <row r="13">
          <cell r="A13">
            <v>83007</v>
          </cell>
          <cell r="B13" t="str">
            <v>战无不胜</v>
          </cell>
          <cell r="C13">
            <v>250.10935222501362</v>
          </cell>
          <cell r="D13">
            <v>1</v>
          </cell>
          <cell r="E13">
            <v>40</v>
          </cell>
          <cell r="F13">
            <v>500218.70445002726</v>
          </cell>
          <cell r="G13">
            <v>1000.4374089000545</v>
          </cell>
        </row>
        <row r="14">
          <cell r="A14">
            <v>83008</v>
          </cell>
          <cell r="B14" t="str">
            <v>猛龙过江</v>
          </cell>
          <cell r="C14">
            <v>96.207745458923128</v>
          </cell>
          <cell r="D14">
            <v>1</v>
          </cell>
          <cell r="E14">
            <v>30</v>
          </cell>
          <cell r="F14">
            <v>144311.61818838469</v>
          </cell>
          <cell r="G14">
            <v>288.6232363767694</v>
          </cell>
        </row>
        <row r="15">
          <cell r="A15">
            <v>83009</v>
          </cell>
          <cell r="B15" t="str">
            <v>神之手</v>
          </cell>
          <cell r="C15">
            <v>158.14351706710306</v>
          </cell>
          <cell r="D15">
            <v>1</v>
          </cell>
          <cell r="E15">
            <v>35</v>
          </cell>
          <cell r="F15">
            <v>276751.15486743033</v>
          </cell>
          <cell r="G15">
            <v>553.50230973486066</v>
          </cell>
        </row>
        <row r="16">
          <cell r="A16">
            <v>83010</v>
          </cell>
          <cell r="B16" t="str">
            <v>富甲一方</v>
          </cell>
          <cell r="C16">
            <v>80.173121215769271</v>
          </cell>
          <cell r="D16">
            <v>1</v>
          </cell>
          <cell r="E16">
            <v>25</v>
          </cell>
          <cell r="F16">
            <v>100216.40151971158</v>
          </cell>
          <cell r="G16">
            <v>200.43280303942316</v>
          </cell>
        </row>
        <row r="17">
          <cell r="A17">
            <v>83011</v>
          </cell>
          <cell r="B17" t="str">
            <v>壕气冲天</v>
          </cell>
          <cell r="C17">
            <v>131.78626422258586</v>
          </cell>
          <cell r="D17">
            <v>1</v>
          </cell>
          <cell r="E17">
            <v>30</v>
          </cell>
          <cell r="F17">
            <v>197679.39633387877</v>
          </cell>
          <cell r="G17">
            <v>395.35879266775754</v>
          </cell>
        </row>
        <row r="18">
          <cell r="A18">
            <v>83012</v>
          </cell>
          <cell r="B18" t="str">
            <v>富可敌国</v>
          </cell>
          <cell r="C18">
            <v>208.42446018751136</v>
          </cell>
          <cell r="D18">
            <v>1</v>
          </cell>
          <cell r="E18">
            <v>35</v>
          </cell>
          <cell r="F18">
            <v>364742.80532814487</v>
          </cell>
          <cell r="G18">
            <v>729.48561065628974</v>
          </cell>
        </row>
        <row r="19">
          <cell r="A19">
            <v>83013</v>
          </cell>
          <cell r="B19" t="str">
            <v>壕气冲天</v>
          </cell>
          <cell r="C19">
            <v>46.463308743841075</v>
          </cell>
          <cell r="D19">
            <v>1</v>
          </cell>
          <cell r="E19">
            <v>15</v>
          </cell>
          <cell r="F19">
            <v>34847.481557880812</v>
          </cell>
          <cell r="G19">
            <v>69.694963115761624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13.93327048890302</v>
          </cell>
          <cell r="D29">
            <v>1</v>
          </cell>
          <cell r="E29">
            <v>15</v>
          </cell>
          <cell r="F29">
            <v>10449.952866677264</v>
          </cell>
          <cell r="G29">
            <v>20.89990573335453</v>
          </cell>
        </row>
        <row r="30">
          <cell r="A30">
            <v>83104</v>
          </cell>
          <cell r="B30" t="str">
            <v>洪兴打仔(3天)</v>
          </cell>
          <cell r="C30">
            <v>26.187869908473477</v>
          </cell>
          <cell r="D30">
            <v>1</v>
          </cell>
          <cell r="E30">
            <v>15</v>
          </cell>
          <cell r="F30">
            <v>19640.902431355105</v>
          </cell>
          <cell r="G30">
            <v>39.28180486271021</v>
          </cell>
        </row>
        <row r="31">
          <cell r="A31">
            <v>83105</v>
          </cell>
          <cell r="B31" t="str">
            <v>扛把子(3天)</v>
          </cell>
          <cell r="C31">
            <v>43.686095692652259</v>
          </cell>
          <cell r="D31">
            <v>1</v>
          </cell>
          <cell r="E31">
            <v>15</v>
          </cell>
          <cell r="F31">
            <v>32764.57176948919</v>
          </cell>
          <cell r="G31">
            <v>65.529143538978389</v>
          </cell>
        </row>
        <row r="32">
          <cell r="A32">
            <v>83106</v>
          </cell>
          <cell r="B32" t="str">
            <v>二路元帅(3天)</v>
          </cell>
          <cell r="C32">
            <v>66.907164591131149</v>
          </cell>
          <cell r="D32">
            <v>1</v>
          </cell>
          <cell r="E32">
            <v>15</v>
          </cell>
          <cell r="F32">
            <v>50180.373443348362</v>
          </cell>
          <cell r="G32">
            <v>100.36074688669673</v>
          </cell>
        </row>
        <row r="33">
          <cell r="A33">
            <v>83107</v>
          </cell>
          <cell r="B33" t="str">
            <v>战无不胜(3天)</v>
          </cell>
          <cell r="C33">
            <v>250.10935222501362</v>
          </cell>
          <cell r="D33">
            <v>1</v>
          </cell>
          <cell r="E33">
            <v>20</v>
          </cell>
          <cell r="F33">
            <v>250109.35222501363</v>
          </cell>
          <cell r="G33">
            <v>500.21870445002725</v>
          </cell>
        </row>
        <row r="34">
          <cell r="A34">
            <v>83108</v>
          </cell>
          <cell r="B34" t="str">
            <v>猛龙过江(3天)</v>
          </cell>
          <cell r="C34">
            <v>96.207745458923128</v>
          </cell>
          <cell r="D34">
            <v>1</v>
          </cell>
          <cell r="E34">
            <v>15</v>
          </cell>
          <cell r="F34">
            <v>72155.809094192344</v>
          </cell>
          <cell r="G34">
            <v>144.3116181883847</v>
          </cell>
        </row>
        <row r="35">
          <cell r="A35">
            <v>83109</v>
          </cell>
          <cell r="B35" t="str">
            <v>神之手(3天)</v>
          </cell>
          <cell r="C35">
            <v>158.14351706710306</v>
          </cell>
          <cell r="D35">
            <v>1</v>
          </cell>
          <cell r="E35">
            <v>17.5</v>
          </cell>
          <cell r="F35">
            <v>138375.57743371517</v>
          </cell>
          <cell r="G35">
            <v>276.75115486743033</v>
          </cell>
        </row>
        <row r="36">
          <cell r="A36">
            <v>83110</v>
          </cell>
          <cell r="B36" t="str">
            <v>富甲一方(3天)</v>
          </cell>
          <cell r="C36">
            <v>80.173121215769271</v>
          </cell>
          <cell r="D36">
            <v>1</v>
          </cell>
          <cell r="E36">
            <v>12.5</v>
          </cell>
          <cell r="F36">
            <v>50108.20075985579</v>
          </cell>
          <cell r="G36">
            <v>100.21640151971158</v>
          </cell>
        </row>
        <row r="37">
          <cell r="A37">
            <v>83111</v>
          </cell>
          <cell r="B37" t="str">
            <v>壕气冲天(3天)</v>
          </cell>
          <cell r="C37">
            <v>131.78626422258586</v>
          </cell>
          <cell r="D37">
            <v>1</v>
          </cell>
          <cell r="E37">
            <v>15</v>
          </cell>
          <cell r="F37">
            <v>98839.698166939386</v>
          </cell>
          <cell r="G37">
            <v>197.67939633387877</v>
          </cell>
        </row>
        <row r="38">
          <cell r="A38">
            <v>83112</v>
          </cell>
          <cell r="B38" t="str">
            <v>富可敌国(3天)</v>
          </cell>
          <cell r="C38">
            <v>208.42446018751136</v>
          </cell>
          <cell r="D38">
            <v>1</v>
          </cell>
          <cell r="E38">
            <v>17.5</v>
          </cell>
          <cell r="F38">
            <v>182371.40266407243</v>
          </cell>
          <cell r="G38">
            <v>364.74280532814487</v>
          </cell>
        </row>
        <row r="39">
          <cell r="A39">
            <v>83113</v>
          </cell>
          <cell r="B39" t="str">
            <v>壕气冲天(3天)</v>
          </cell>
          <cell r="C39">
            <v>46.463308743841075</v>
          </cell>
          <cell r="D39">
            <v>1</v>
          </cell>
          <cell r="E39">
            <v>15</v>
          </cell>
          <cell r="F39">
            <v>34847.481557880812</v>
          </cell>
          <cell r="G39">
            <v>69.694963115761624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D68">
            <v>0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D69">
            <v>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D70">
            <v>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D71">
            <v>0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D72">
            <v>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D73">
            <v>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70501</v>
          </cell>
          <cell r="B75" t="str">
            <v>5阶升星石（不用）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82100</v>
          </cell>
          <cell r="B76" t="str">
            <v>金币卡(1万)</v>
          </cell>
          <cell r="C76">
            <v>0</v>
          </cell>
          <cell r="D76">
            <v>0</v>
          </cell>
          <cell r="E76">
            <v>0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C77">
            <v>0</v>
          </cell>
          <cell r="D77">
            <v>0</v>
          </cell>
          <cell r="E77">
            <v>0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C78">
            <v>0</v>
          </cell>
          <cell r="D78">
            <v>0</v>
          </cell>
          <cell r="E78">
            <v>0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D79">
            <v>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D80">
            <v>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D81">
            <v>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D85">
            <v>0</v>
          </cell>
          <cell r="E85">
            <v>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D86">
            <v>0</v>
          </cell>
          <cell r="E86">
            <v>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D87">
            <v>0</v>
          </cell>
          <cell r="E87">
            <v>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646.40123212734977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323.20061606367489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161.60030803183744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C98">
            <v>0</v>
          </cell>
          <cell r="D98">
            <v>4937.3240536387457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C99">
            <v>0</v>
          </cell>
          <cell r="D99">
            <v>2468.6620268193728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C100">
            <v>0</v>
          </cell>
          <cell r="D100">
            <v>1234.3310134096864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>
            <v>83300</v>
          </cell>
          <cell r="B102" t="str">
            <v>金币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</row>
        <row r="103">
          <cell r="A103">
            <v>83301</v>
          </cell>
          <cell r="B103" t="str">
            <v>龙魂币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</row>
        <row r="104">
          <cell r="A104">
            <v>83302</v>
          </cell>
          <cell r="B104" t="str">
            <v>命运石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</row>
        <row r="105">
          <cell r="A105">
            <v>83303</v>
          </cell>
          <cell r="B105" t="str">
            <v>擂台币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>
            <v>89101</v>
          </cell>
          <cell r="B106" t="str">
            <v>双倍经验卡（1天）</v>
          </cell>
          <cell r="C106">
            <v>0</v>
          </cell>
          <cell r="D106">
            <v>0</v>
          </cell>
          <cell r="E106">
            <v>6</v>
          </cell>
          <cell r="F106">
            <v>0</v>
          </cell>
          <cell r="G106">
            <v>0</v>
          </cell>
        </row>
        <row r="107">
          <cell r="A107">
            <v>89102</v>
          </cell>
          <cell r="B107" t="str">
            <v>双倍经验卡（2天）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</row>
        <row r="108">
          <cell r="A108">
            <v>89106</v>
          </cell>
          <cell r="B108" t="str">
            <v>vip经验卡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125</v>
          </cell>
          <cell r="G109">
            <v>0.25</v>
          </cell>
        </row>
        <row r="110">
          <cell r="A110">
            <v>89108</v>
          </cell>
          <cell r="B110" t="str">
            <v>蓝色装备碎片（无用）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89109</v>
          </cell>
          <cell r="B111" t="str">
            <v>紫色装备碎片（无用）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89110</v>
          </cell>
          <cell r="B112" t="str">
            <v>橙色装备碎片（无用）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30600</v>
          </cell>
          <cell r="E113">
            <v>1</v>
          </cell>
          <cell r="F113">
            <v>34.999999999999993</v>
          </cell>
          <cell r="G113">
            <v>6.9999999999999993E-2</v>
          </cell>
        </row>
        <row r="114">
          <cell r="A114">
            <v>83304</v>
          </cell>
          <cell r="B114" t="str">
            <v>寻宝券</v>
          </cell>
          <cell r="C114">
            <v>0</v>
          </cell>
          <cell r="D114">
            <v>0</v>
          </cell>
          <cell r="E114">
            <v>0</v>
          </cell>
          <cell r="F114">
            <v>15500</v>
          </cell>
          <cell r="G114">
            <v>31</v>
          </cell>
        </row>
        <row r="115">
          <cell r="A115">
            <v>85200</v>
          </cell>
          <cell r="B115" t="str">
            <v>高级装备升级石</v>
          </cell>
          <cell r="C115">
            <v>0</v>
          </cell>
          <cell r="D115">
            <v>2019.7074124618819</v>
          </cell>
          <cell r="E115">
            <v>0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C116">
            <v>0</v>
          </cell>
          <cell r="D116">
            <v>2019.7074124618819</v>
          </cell>
          <cell r="E116">
            <v>0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C117">
            <v>0</v>
          </cell>
          <cell r="D117">
            <v>2019.7074124618819</v>
          </cell>
          <cell r="E117">
            <v>0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C118">
            <v>0</v>
          </cell>
          <cell r="D118">
            <v>2019.7074124618819</v>
          </cell>
          <cell r="E118">
            <v>0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马仔追债礼包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马仔追债礼包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马仔追债礼包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马仔追债礼包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马仔追债礼包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马仔装备礼包</v>
          </cell>
          <cell r="C124">
            <v>0</v>
          </cell>
          <cell r="D124">
            <v>0</v>
          </cell>
          <cell r="E124">
            <v>3</v>
          </cell>
          <cell r="F124">
            <v>3750</v>
          </cell>
          <cell r="G124">
            <v>7.5</v>
          </cell>
        </row>
        <row r="125">
          <cell r="A125">
            <v>86120</v>
          </cell>
          <cell r="B125" t="str">
            <v>马仔装备礼包</v>
          </cell>
          <cell r="C125">
            <v>0</v>
          </cell>
          <cell r="D125">
            <v>0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马仔装备礼包</v>
          </cell>
          <cell r="C126">
            <v>0</v>
          </cell>
          <cell r="D126">
            <v>0</v>
          </cell>
          <cell r="E126">
            <v>9</v>
          </cell>
          <cell r="F126">
            <v>22500</v>
          </cell>
          <cell r="G126">
            <v>45</v>
          </cell>
        </row>
        <row r="127">
          <cell r="A127">
            <v>86140</v>
          </cell>
          <cell r="B127" t="str">
            <v>马仔装备礼包</v>
          </cell>
          <cell r="C127">
            <v>0</v>
          </cell>
          <cell r="D127">
            <v>0</v>
          </cell>
          <cell r="E127">
            <v>12</v>
          </cell>
          <cell r="F127">
            <v>60000</v>
          </cell>
          <cell r="G127">
            <v>120</v>
          </cell>
        </row>
        <row r="128">
          <cell r="A128">
            <v>86150</v>
          </cell>
          <cell r="B128" t="str">
            <v>马仔装备礼包</v>
          </cell>
          <cell r="C128">
            <v>0</v>
          </cell>
          <cell r="D128">
            <v>0</v>
          </cell>
          <cell r="E128">
            <v>15</v>
          </cell>
          <cell r="F128">
            <v>150000</v>
          </cell>
          <cell r="G128">
            <v>300</v>
          </cell>
        </row>
        <row r="129">
          <cell r="A129">
            <v>83305</v>
          </cell>
          <cell r="B129" t="str">
            <v>金豆</v>
          </cell>
          <cell r="C129">
            <v>0</v>
          </cell>
          <cell r="D129">
            <v>0</v>
          </cell>
          <cell r="E129">
            <v>0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部位材料包</v>
          </cell>
          <cell r="C133">
            <v>0</v>
          </cell>
          <cell r="D133">
            <v>0</v>
          </cell>
          <cell r="E133">
            <v>0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>
            <v>10001</v>
          </cell>
          <cell r="B135" t="str">
            <v>新手之剑</v>
          </cell>
          <cell r="C135">
            <v>0</v>
          </cell>
          <cell r="D135">
            <v>1</v>
          </cell>
          <cell r="E135">
            <v>10</v>
          </cell>
          <cell r="F135">
            <v>0</v>
          </cell>
          <cell r="G135">
            <v>0</v>
          </cell>
        </row>
        <row r="136">
          <cell r="A136">
            <v>20001</v>
          </cell>
          <cell r="B136" t="str">
            <v>新手之拳</v>
          </cell>
          <cell r="C136">
            <v>0</v>
          </cell>
          <cell r="D136">
            <v>1</v>
          </cell>
          <cell r="E136">
            <v>10</v>
          </cell>
          <cell r="F136">
            <v>0</v>
          </cell>
          <cell r="G136">
            <v>0</v>
          </cell>
        </row>
        <row r="137">
          <cell r="A137">
            <v>30001</v>
          </cell>
          <cell r="B137" t="str">
            <v>新手之枪</v>
          </cell>
          <cell r="C137">
            <v>0</v>
          </cell>
          <cell r="D137">
            <v>1</v>
          </cell>
          <cell r="E137">
            <v>10</v>
          </cell>
          <cell r="F137">
            <v>0</v>
          </cell>
          <cell r="G137">
            <v>0</v>
          </cell>
        </row>
        <row r="138">
          <cell r="A138">
            <v>10002</v>
          </cell>
          <cell r="B138" t="str">
            <v>染血之剑</v>
          </cell>
          <cell r="C138">
            <v>9.9594489839572216</v>
          </cell>
          <cell r="D138">
            <v>1</v>
          </cell>
          <cell r="E138">
            <v>10</v>
          </cell>
          <cell r="F138">
            <v>497.97244919786107</v>
          </cell>
          <cell r="G138">
            <v>50</v>
          </cell>
        </row>
        <row r="139">
          <cell r="A139">
            <v>20002</v>
          </cell>
          <cell r="B139" t="str">
            <v>染血之拳</v>
          </cell>
          <cell r="C139">
            <v>9.9594489839572216</v>
          </cell>
          <cell r="D139">
            <v>1</v>
          </cell>
          <cell r="E139">
            <v>10</v>
          </cell>
          <cell r="F139">
            <v>497.97244919786107</v>
          </cell>
          <cell r="G139">
            <v>50</v>
          </cell>
        </row>
        <row r="140">
          <cell r="A140">
            <v>30002</v>
          </cell>
          <cell r="B140" t="str">
            <v>染血之枪</v>
          </cell>
          <cell r="C140">
            <v>9.9594489839572216</v>
          </cell>
          <cell r="D140">
            <v>1</v>
          </cell>
          <cell r="E140">
            <v>10</v>
          </cell>
          <cell r="F140">
            <v>497.97244919786107</v>
          </cell>
          <cell r="G140">
            <v>50</v>
          </cell>
        </row>
        <row r="141">
          <cell r="A141">
            <v>51002</v>
          </cell>
          <cell r="B141" t="str">
            <v>染血战衣</v>
          </cell>
          <cell r="C141">
            <v>8.7417818494123249</v>
          </cell>
          <cell r="D141">
            <v>1</v>
          </cell>
          <cell r="E141">
            <v>10</v>
          </cell>
          <cell r="F141">
            <v>437.08909247061627</v>
          </cell>
          <cell r="G141">
            <v>43.88687498421686</v>
          </cell>
        </row>
        <row r="142">
          <cell r="A142">
            <v>52002</v>
          </cell>
          <cell r="B142" t="str">
            <v>染血长裤</v>
          </cell>
          <cell r="C142">
            <v>3.1273312235701907</v>
          </cell>
          <cell r="D142">
            <v>1</v>
          </cell>
          <cell r="E142">
            <v>10</v>
          </cell>
          <cell r="F142">
            <v>156.36656117850953</v>
          </cell>
          <cell r="G142">
            <v>15.700322520893105</v>
          </cell>
        </row>
        <row r="143">
          <cell r="A143">
            <v>55002</v>
          </cell>
          <cell r="B143" t="str">
            <v>染血长靴</v>
          </cell>
          <cell r="C143">
            <v>4.0065116713523459</v>
          </cell>
          <cell r="D143">
            <v>1</v>
          </cell>
          <cell r="E143">
            <v>10</v>
          </cell>
          <cell r="F143">
            <v>200.32558356761729</v>
          </cell>
          <cell r="G143">
            <v>20.114123169896615</v>
          </cell>
        </row>
        <row r="144">
          <cell r="A144">
            <v>54002</v>
          </cell>
          <cell r="B144" t="str">
            <v>染血腰带</v>
          </cell>
          <cell r="C144">
            <v>2.8815116713523463</v>
          </cell>
          <cell r="D144">
            <v>1</v>
          </cell>
          <cell r="E144">
            <v>10</v>
          </cell>
          <cell r="F144">
            <v>144.07558356761731</v>
          </cell>
          <cell r="G144">
            <v>14.466220350111305</v>
          </cell>
        </row>
        <row r="145">
          <cell r="A145">
            <v>53002</v>
          </cell>
          <cell r="B145" t="str">
            <v>染血项链</v>
          </cell>
          <cell r="C145">
            <v>6.1739829946524072</v>
          </cell>
          <cell r="D145">
            <v>1</v>
          </cell>
          <cell r="E145">
            <v>10</v>
          </cell>
          <cell r="F145">
            <v>308.69914973262036</v>
          </cell>
          <cell r="G145">
            <v>30.995605302047935</v>
          </cell>
        </row>
        <row r="146">
          <cell r="A146">
            <v>10103</v>
          </cell>
          <cell r="B146" t="str">
            <v>狂气之剑</v>
          </cell>
          <cell r="C146">
            <v>16.362734305483833</v>
          </cell>
          <cell r="D146">
            <v>1</v>
          </cell>
          <cell r="E146">
            <v>10</v>
          </cell>
          <cell r="F146">
            <v>818.13671527419172</v>
          </cell>
          <cell r="G146">
            <v>60</v>
          </cell>
        </row>
        <row r="147">
          <cell r="A147">
            <v>20103</v>
          </cell>
          <cell r="B147" t="str">
            <v>狂气之拳</v>
          </cell>
          <cell r="C147">
            <v>16.362734305483833</v>
          </cell>
          <cell r="D147">
            <v>1</v>
          </cell>
          <cell r="E147">
            <v>10</v>
          </cell>
          <cell r="F147">
            <v>818.13671527419172</v>
          </cell>
          <cell r="G147">
            <v>60</v>
          </cell>
        </row>
        <row r="148">
          <cell r="A148">
            <v>30103</v>
          </cell>
          <cell r="B148" t="str">
            <v>狂气之枪</v>
          </cell>
          <cell r="C148">
            <v>16.362734305483833</v>
          </cell>
          <cell r="D148">
            <v>1</v>
          </cell>
          <cell r="E148">
            <v>10</v>
          </cell>
          <cell r="F148">
            <v>818.13671527419172</v>
          </cell>
          <cell r="G148">
            <v>60</v>
          </cell>
        </row>
        <row r="149">
          <cell r="A149">
            <v>51103</v>
          </cell>
          <cell r="B149" t="str">
            <v>狂气战衣</v>
          </cell>
          <cell r="C149">
            <v>14.115831546375986</v>
          </cell>
          <cell r="D149">
            <v>1</v>
          </cell>
          <cell r="E149">
            <v>10</v>
          </cell>
          <cell r="F149">
            <v>705.79157731879934</v>
          </cell>
          <cell r="G149">
            <v>51.760902363287229</v>
          </cell>
        </row>
        <row r="150">
          <cell r="A150">
            <v>52103</v>
          </cell>
          <cell r="B150" t="str">
            <v>狂气长裤</v>
          </cell>
          <cell r="C150">
            <v>5.2008627457474663</v>
          </cell>
          <cell r="D150">
            <v>1</v>
          </cell>
          <cell r="E150">
            <v>10</v>
          </cell>
          <cell r="F150">
            <v>260.04313728737333</v>
          </cell>
          <cell r="G150">
            <v>19.070881364874722</v>
          </cell>
        </row>
        <row r="151">
          <cell r="A151">
            <v>55103</v>
          </cell>
          <cell r="B151" t="str">
            <v>狂气长靴</v>
          </cell>
          <cell r="C151">
            <v>6.6255814659475636</v>
          </cell>
          <cell r="D151">
            <v>1</v>
          </cell>
          <cell r="E151">
            <v>10</v>
          </cell>
          <cell r="F151">
            <v>331.2790732973782</v>
          </cell>
          <cell r="G151">
            <v>24.295137996809206</v>
          </cell>
        </row>
        <row r="152">
          <cell r="A152">
            <v>54103</v>
          </cell>
          <cell r="B152" t="str">
            <v>狂气腰带</v>
          </cell>
          <cell r="C152">
            <v>5.3300753356980337</v>
          </cell>
          <cell r="D152">
            <v>1</v>
          </cell>
          <cell r="E152">
            <v>10</v>
          </cell>
          <cell r="F152">
            <v>266.5037667849017</v>
          </cell>
          <cell r="G152">
            <v>19.544686980262355</v>
          </cell>
        </row>
        <row r="153">
          <cell r="A153">
            <v>53103</v>
          </cell>
          <cell r="B153" t="str">
            <v>狂气项链</v>
          </cell>
          <cell r="C153">
            <v>9.9343524513369008</v>
          </cell>
          <cell r="D153">
            <v>1</v>
          </cell>
          <cell r="E153">
            <v>10</v>
          </cell>
          <cell r="F153">
            <v>496.71762256684502</v>
          </cell>
          <cell r="G153">
            <v>36.427967108189804</v>
          </cell>
        </row>
        <row r="154">
          <cell r="A154">
            <v>10104</v>
          </cell>
          <cell r="B154" t="str">
            <v>野性之剑</v>
          </cell>
          <cell r="C154">
            <v>43.633958147956896</v>
          </cell>
          <cell r="D154">
            <v>1</v>
          </cell>
          <cell r="E154">
            <v>10</v>
          </cell>
          <cell r="F154">
            <v>2181.697907397845</v>
          </cell>
          <cell r="G154">
            <v>180</v>
          </cell>
        </row>
        <row r="155">
          <cell r="A155">
            <v>20104</v>
          </cell>
          <cell r="B155" t="str">
            <v>野性之拳</v>
          </cell>
          <cell r="C155">
            <v>43.633958147956896</v>
          </cell>
          <cell r="D155">
            <v>1</v>
          </cell>
          <cell r="E155">
            <v>10</v>
          </cell>
          <cell r="F155">
            <v>2181.697907397845</v>
          </cell>
          <cell r="G155">
            <v>180</v>
          </cell>
        </row>
        <row r="156">
          <cell r="A156">
            <v>30104</v>
          </cell>
          <cell r="B156" t="str">
            <v>野性之枪</v>
          </cell>
          <cell r="C156">
            <v>43.633958147956896</v>
          </cell>
          <cell r="D156">
            <v>1</v>
          </cell>
          <cell r="E156">
            <v>10</v>
          </cell>
          <cell r="F156">
            <v>2181.697907397845</v>
          </cell>
          <cell r="G156">
            <v>180</v>
          </cell>
        </row>
        <row r="157">
          <cell r="A157">
            <v>51104</v>
          </cell>
          <cell r="B157" t="str">
            <v>野性战衣</v>
          </cell>
          <cell r="C157">
            <v>37.64221745700263</v>
          </cell>
          <cell r="D157">
            <v>1</v>
          </cell>
          <cell r="E157">
            <v>10</v>
          </cell>
          <cell r="F157">
            <v>1882.1108728501315</v>
          </cell>
          <cell r="G157">
            <v>155.28270708986162</v>
          </cell>
        </row>
        <row r="158">
          <cell r="A158">
            <v>52104</v>
          </cell>
          <cell r="B158" t="str">
            <v>野性长裤</v>
          </cell>
          <cell r="C158">
            <v>13.868967321993246</v>
          </cell>
          <cell r="D158">
            <v>1</v>
          </cell>
          <cell r="E158">
            <v>10</v>
          </cell>
          <cell r="F158">
            <v>693.44836609966228</v>
          </cell>
          <cell r="G158">
            <v>57.212644094624167</v>
          </cell>
        </row>
        <row r="159">
          <cell r="A159">
            <v>55104</v>
          </cell>
          <cell r="B159" t="str">
            <v>野性长靴</v>
          </cell>
          <cell r="C159">
            <v>17.668217242526836</v>
          </cell>
          <cell r="D159">
            <v>1</v>
          </cell>
          <cell r="E159">
            <v>10</v>
          </cell>
          <cell r="F159">
            <v>883.41086212634184</v>
          </cell>
          <cell r="G159">
            <v>72.885413990427608</v>
          </cell>
        </row>
        <row r="160">
          <cell r="A160">
            <v>54104</v>
          </cell>
          <cell r="B160" t="str">
            <v>野性腰带</v>
          </cell>
          <cell r="C160">
            <v>14.213534228528086</v>
          </cell>
          <cell r="D160">
            <v>1</v>
          </cell>
          <cell r="E160">
            <v>10</v>
          </cell>
          <cell r="F160">
            <v>710.67671142640427</v>
          </cell>
          <cell r="G160">
            <v>58.634060940787023</v>
          </cell>
        </row>
        <row r="161">
          <cell r="A161">
            <v>53104</v>
          </cell>
          <cell r="B161" t="str">
            <v>野性项链</v>
          </cell>
          <cell r="C161">
            <v>26.491606536898399</v>
          </cell>
          <cell r="D161">
            <v>1</v>
          </cell>
          <cell r="E161">
            <v>10</v>
          </cell>
          <cell r="F161">
            <v>1324.5803268449199</v>
          </cell>
          <cell r="G161">
            <v>109.28390132456937</v>
          </cell>
        </row>
        <row r="162">
          <cell r="A162">
            <v>10205</v>
          </cell>
          <cell r="B162" t="str">
            <v>紫云之剑</v>
          </cell>
          <cell r="C162">
            <v>62.755825551614031</v>
          </cell>
          <cell r="D162">
            <v>1</v>
          </cell>
          <cell r="E162">
            <v>10</v>
          </cell>
          <cell r="F162">
            <v>3137.7912775807017</v>
          </cell>
          <cell r="G162">
            <v>360</v>
          </cell>
        </row>
        <row r="163">
          <cell r="A163">
            <v>20205</v>
          </cell>
          <cell r="B163" t="str">
            <v>紫云之拳</v>
          </cell>
          <cell r="C163">
            <v>62.755825551614031</v>
          </cell>
          <cell r="D163">
            <v>1</v>
          </cell>
          <cell r="E163">
            <v>10</v>
          </cell>
          <cell r="F163">
            <v>3137.7912775807017</v>
          </cell>
          <cell r="G163">
            <v>360</v>
          </cell>
        </row>
        <row r="164">
          <cell r="A164">
            <v>30205</v>
          </cell>
          <cell r="B164" t="str">
            <v>紫云之枪</v>
          </cell>
          <cell r="C164">
            <v>62.755825551614031</v>
          </cell>
          <cell r="D164">
            <v>1</v>
          </cell>
          <cell r="E164">
            <v>10</v>
          </cell>
          <cell r="F164">
            <v>3137.7912775807017</v>
          </cell>
          <cell r="G164">
            <v>360</v>
          </cell>
        </row>
        <row r="165">
          <cell r="A165">
            <v>51205</v>
          </cell>
          <cell r="B165" t="str">
            <v>紫云战衣</v>
          </cell>
          <cell r="C165">
            <v>53.185303566187045</v>
          </cell>
          <cell r="D165">
            <v>1</v>
          </cell>
          <cell r="E165">
            <v>10</v>
          </cell>
          <cell r="F165">
            <v>2659.2651783093525</v>
          </cell>
          <cell r="G165">
            <v>305.09851660034292</v>
          </cell>
        </row>
        <row r="166">
          <cell r="A166">
            <v>52205</v>
          </cell>
          <cell r="B166" t="str">
            <v>紫云长裤</v>
          </cell>
          <cell r="C166">
            <v>20.189978264845493</v>
          </cell>
          <cell r="D166">
            <v>1</v>
          </cell>
          <cell r="E166">
            <v>10</v>
          </cell>
          <cell r="F166">
            <v>1009.4989132422746</v>
          </cell>
          <cell r="G166">
            <v>115.8201985466103</v>
          </cell>
        </row>
        <row r="167">
          <cell r="A167">
            <v>55205</v>
          </cell>
          <cell r="B167" t="str">
            <v>紫云长靴</v>
          </cell>
          <cell r="C167">
            <v>25.577908967149277</v>
          </cell>
          <cell r="D167">
            <v>1</v>
          </cell>
          <cell r="E167">
            <v>10</v>
          </cell>
          <cell r="F167">
            <v>1278.8954483574639</v>
          </cell>
          <cell r="G167">
            <v>146.72816662415678</v>
          </cell>
        </row>
        <row r="168">
          <cell r="A168">
            <v>54205</v>
          </cell>
          <cell r="B168" t="str">
            <v>紫云腰带</v>
          </cell>
          <cell r="C168">
            <v>22.747713593375114</v>
          </cell>
          <cell r="D168">
            <v>1</v>
          </cell>
          <cell r="E168">
            <v>10</v>
          </cell>
          <cell r="F168">
            <v>1137.3856796687558</v>
          </cell>
          <cell r="G168">
            <v>130.49269644106246</v>
          </cell>
        </row>
        <row r="169">
          <cell r="A169">
            <v>53205</v>
          </cell>
          <cell r="B169" t="str">
            <v>紫云项链</v>
          </cell>
          <cell r="C169">
            <v>37.292215851693413</v>
          </cell>
          <cell r="D169">
            <v>1</v>
          </cell>
          <cell r="E169">
            <v>10</v>
          </cell>
          <cell r="F169">
            <v>1864.6107925846707</v>
          </cell>
          <cell r="G169">
            <v>213.92751332014535</v>
          </cell>
        </row>
        <row r="170">
          <cell r="A170">
            <v>10306</v>
          </cell>
          <cell r="B170" t="str">
            <v>鎏金之剑</v>
          </cell>
          <cell r="C170">
            <v>81.710921949533486</v>
          </cell>
          <cell r="D170">
            <v>1</v>
          </cell>
          <cell r="E170">
            <v>10</v>
          </cell>
          <cell r="F170">
            <v>4085.5460974766743</v>
          </cell>
          <cell r="G170">
            <v>900</v>
          </cell>
        </row>
        <row r="171">
          <cell r="A171">
            <v>20306</v>
          </cell>
          <cell r="B171" t="str">
            <v>鎏金之拳</v>
          </cell>
          <cell r="C171">
            <v>81.710921949533486</v>
          </cell>
          <cell r="D171">
            <v>1</v>
          </cell>
          <cell r="E171">
            <v>10</v>
          </cell>
          <cell r="F171">
            <v>4085.5460974766743</v>
          </cell>
          <cell r="G171">
            <v>900</v>
          </cell>
        </row>
        <row r="172">
          <cell r="A172">
            <v>30306</v>
          </cell>
          <cell r="B172" t="str">
            <v>鎏金之枪</v>
          </cell>
          <cell r="C172">
            <v>81.710921949533486</v>
          </cell>
          <cell r="D172">
            <v>1</v>
          </cell>
          <cell r="E172">
            <v>10</v>
          </cell>
          <cell r="F172">
            <v>4085.5460974766743</v>
          </cell>
          <cell r="G172">
            <v>900</v>
          </cell>
        </row>
        <row r="173">
          <cell r="A173">
            <v>51306</v>
          </cell>
          <cell r="B173" t="str">
            <v>鎏金战衣</v>
          </cell>
          <cell r="C173">
            <v>67.998058403894461</v>
          </cell>
          <cell r="D173">
            <v>1</v>
          </cell>
          <cell r="E173">
            <v>10</v>
          </cell>
          <cell r="F173">
            <v>3399.9029201947233</v>
          </cell>
          <cell r="G173">
            <v>748.96049516247581</v>
          </cell>
        </row>
        <row r="174">
          <cell r="A174">
            <v>52306</v>
          </cell>
          <cell r="B174" t="str">
            <v>鎏金长裤</v>
          </cell>
          <cell r="C174">
            <v>26.607620263950544</v>
          </cell>
          <cell r="D174">
            <v>1</v>
          </cell>
          <cell r="E174">
            <v>10</v>
          </cell>
          <cell r="F174">
            <v>1330.3810131975272</v>
          </cell>
          <cell r="G174">
            <v>293.06802158401308</v>
          </cell>
        </row>
        <row r="175">
          <cell r="A175">
            <v>55306</v>
          </cell>
          <cell r="B175" t="str">
            <v>鎏金长靴</v>
          </cell>
          <cell r="C175">
            <v>33.522770370506393</v>
          </cell>
          <cell r="D175">
            <v>1</v>
          </cell>
          <cell r="E175">
            <v>10</v>
          </cell>
          <cell r="F175">
            <v>1676.1385185253196</v>
          </cell>
          <cell r="G175">
            <v>369.23452353272592</v>
          </cell>
        </row>
        <row r="176">
          <cell r="A176">
            <v>54306</v>
          </cell>
          <cell r="B176" t="str">
            <v>鎏金腰带</v>
          </cell>
          <cell r="C176">
            <v>32.646233291180152</v>
          </cell>
          <cell r="D176">
            <v>1</v>
          </cell>
          <cell r="E176">
            <v>10</v>
          </cell>
          <cell r="F176">
            <v>1632.3116645590076</v>
          </cell>
          <cell r="G176">
            <v>359.5799589705876</v>
          </cell>
        </row>
        <row r="177">
          <cell r="A177">
            <v>53306</v>
          </cell>
          <cell r="B177" t="str">
            <v>鎏金项链</v>
          </cell>
          <cell r="C177">
            <v>47.493786375757594</v>
          </cell>
          <cell r="D177">
            <v>1</v>
          </cell>
          <cell r="E177">
            <v>10</v>
          </cell>
          <cell r="F177">
            <v>2374.6893187878795</v>
          </cell>
          <cell r="G177">
            <v>523.11743299851332</v>
          </cell>
        </row>
        <row r="178">
          <cell r="A178">
            <v>10407</v>
          </cell>
          <cell r="B178" t="str">
            <v>虹光之剑</v>
          </cell>
          <cell r="C178">
            <v>95.713568896871692</v>
          </cell>
          <cell r="D178">
            <v>1</v>
          </cell>
          <cell r="E178">
            <v>10</v>
          </cell>
          <cell r="F178">
            <v>4785.6784448435847</v>
          </cell>
          <cell r="G178">
            <v>1500</v>
          </cell>
        </row>
        <row r="179">
          <cell r="A179">
            <v>20407</v>
          </cell>
          <cell r="B179" t="str">
            <v>虹光之拳</v>
          </cell>
          <cell r="C179">
            <v>95.713568896871692</v>
          </cell>
          <cell r="D179">
            <v>1</v>
          </cell>
          <cell r="E179">
            <v>10</v>
          </cell>
          <cell r="F179">
            <v>4785.6784448435847</v>
          </cell>
          <cell r="G179">
            <v>1500</v>
          </cell>
        </row>
        <row r="180">
          <cell r="A180">
            <v>30407</v>
          </cell>
          <cell r="B180" t="str">
            <v>虹光之枪</v>
          </cell>
          <cell r="C180">
            <v>95.713568896871692</v>
          </cell>
          <cell r="D180">
            <v>1</v>
          </cell>
          <cell r="E180">
            <v>10</v>
          </cell>
          <cell r="F180">
            <v>4785.6784448435847</v>
          </cell>
          <cell r="G180">
            <v>1500</v>
          </cell>
        </row>
        <row r="181">
          <cell r="A181">
            <v>51407</v>
          </cell>
          <cell r="B181" t="str">
            <v>虹光战衣</v>
          </cell>
          <cell r="C181">
            <v>78.171887590595134</v>
          </cell>
          <cell r="D181">
            <v>1</v>
          </cell>
          <cell r="E181">
            <v>10</v>
          </cell>
          <cell r="F181">
            <v>3908.5943795297567</v>
          </cell>
          <cell r="G181">
            <v>1225.0909953241244</v>
          </cell>
        </row>
        <row r="182">
          <cell r="A182">
            <v>52407</v>
          </cell>
          <cell r="B182" t="str">
            <v>虹光长裤</v>
          </cell>
          <cell r="C182">
            <v>31.544660304103239</v>
          </cell>
          <cell r="D182">
            <v>1</v>
          </cell>
          <cell r="E182">
            <v>10</v>
          </cell>
          <cell r="F182">
            <v>1577.233015205162</v>
          </cell>
          <cell r="G182">
            <v>494.36031903833202</v>
          </cell>
        </row>
        <row r="183">
          <cell r="A183">
            <v>55407</v>
          </cell>
          <cell r="B183" t="str">
            <v>虹光长靴</v>
          </cell>
          <cell r="C183">
            <v>39.526477573903037</v>
          </cell>
          <cell r="D183">
            <v>1</v>
          </cell>
          <cell r="E183">
            <v>10</v>
          </cell>
          <cell r="F183">
            <v>1976.323878695152</v>
          </cell>
          <cell r="G183">
            <v>619.44943694177084</v>
          </cell>
        </row>
        <row r="184">
          <cell r="A184">
            <v>54407</v>
          </cell>
          <cell r="B184" t="str">
            <v>虹光腰带</v>
          </cell>
          <cell r="C184">
            <v>41.818184116136379</v>
          </cell>
          <cell r="D184">
            <v>1</v>
          </cell>
          <cell r="E184">
            <v>10</v>
          </cell>
          <cell r="F184">
            <v>2090.909205806819</v>
          </cell>
          <cell r="G184">
            <v>655.36450993475341</v>
          </cell>
        </row>
        <row r="185">
          <cell r="A185">
            <v>53407</v>
          </cell>
          <cell r="B185" t="str">
            <v>虹光项链</v>
          </cell>
          <cell r="C185">
            <v>54.377445818181826</v>
          </cell>
          <cell r="D185">
            <v>1</v>
          </cell>
          <cell r="E185">
            <v>10</v>
          </cell>
          <cell r="F185">
            <v>2718.8722909090911</v>
          </cell>
          <cell r="G185">
            <v>852.19023454404532</v>
          </cell>
        </row>
        <row r="186">
          <cell r="A186">
            <v>10108</v>
          </cell>
          <cell r="B186" t="str">
            <v>碧蓝之剑</v>
          </cell>
          <cell r="C186">
            <v>109.08489536989224</v>
          </cell>
          <cell r="D186">
            <v>1</v>
          </cell>
          <cell r="E186">
            <v>10</v>
          </cell>
          <cell r="F186">
            <v>5454.2447684946119</v>
          </cell>
          <cell r="G186">
            <v>360</v>
          </cell>
        </row>
        <row r="187">
          <cell r="A187">
            <v>20108</v>
          </cell>
          <cell r="B187" t="str">
            <v>碧蓝之拳</v>
          </cell>
          <cell r="C187">
            <v>109.08489536989224</v>
          </cell>
          <cell r="D187">
            <v>1</v>
          </cell>
          <cell r="E187">
            <v>10</v>
          </cell>
          <cell r="F187">
            <v>5454.2447684946119</v>
          </cell>
          <cell r="G187">
            <v>360</v>
          </cell>
        </row>
        <row r="188">
          <cell r="A188">
            <v>30108</v>
          </cell>
          <cell r="B188" t="str">
            <v>碧蓝之枪</v>
          </cell>
          <cell r="C188">
            <v>109.08489536989224</v>
          </cell>
          <cell r="D188">
            <v>1</v>
          </cell>
          <cell r="E188">
            <v>10</v>
          </cell>
          <cell r="F188">
            <v>5454.2447684946119</v>
          </cell>
          <cell r="G188">
            <v>360</v>
          </cell>
        </row>
        <row r="189">
          <cell r="A189">
            <v>51108</v>
          </cell>
          <cell r="B189" t="str">
            <v>碧蓝战衣</v>
          </cell>
          <cell r="C189">
            <v>94.105543642506575</v>
          </cell>
          <cell r="D189">
            <v>1</v>
          </cell>
          <cell r="E189">
            <v>10</v>
          </cell>
          <cell r="F189">
            <v>4705.2771821253291</v>
          </cell>
          <cell r="G189">
            <v>310.56541417972329</v>
          </cell>
        </row>
        <row r="190">
          <cell r="A190">
            <v>52108</v>
          </cell>
          <cell r="B190" t="str">
            <v>碧蓝长裤</v>
          </cell>
          <cell r="C190">
            <v>34.672418304983111</v>
          </cell>
          <cell r="D190">
            <v>1</v>
          </cell>
          <cell r="E190">
            <v>10</v>
          </cell>
          <cell r="F190">
            <v>1733.6209152491556</v>
          </cell>
          <cell r="G190">
            <v>114.42528818924831</v>
          </cell>
        </row>
        <row r="191">
          <cell r="A191">
            <v>55108</v>
          </cell>
          <cell r="B191" t="str">
            <v>碧蓝长靴</v>
          </cell>
          <cell r="C191">
            <v>44.170543106317091</v>
          </cell>
          <cell r="D191">
            <v>1</v>
          </cell>
          <cell r="E191">
            <v>10</v>
          </cell>
          <cell r="F191">
            <v>2208.5271553158545</v>
          </cell>
          <cell r="G191">
            <v>145.77082798085522</v>
          </cell>
        </row>
        <row r="192">
          <cell r="A192">
            <v>54108</v>
          </cell>
          <cell r="B192" t="str">
            <v>碧蓝腰带</v>
          </cell>
          <cell r="C192">
            <v>35.533835571320218</v>
          </cell>
          <cell r="D192">
            <v>1</v>
          </cell>
          <cell r="E192">
            <v>10</v>
          </cell>
          <cell r="F192">
            <v>1776.691778566011</v>
          </cell>
          <cell r="G192">
            <v>117.26812188157407</v>
          </cell>
        </row>
        <row r="193">
          <cell r="A193">
            <v>53108</v>
          </cell>
          <cell r="B193" t="str">
            <v>碧蓝项链</v>
          </cell>
          <cell r="C193">
            <v>66.229016342245998</v>
          </cell>
          <cell r="D193">
            <v>1</v>
          </cell>
          <cell r="E193">
            <v>10</v>
          </cell>
          <cell r="F193">
            <v>3311.4508171122998</v>
          </cell>
          <cell r="G193">
            <v>218.56780264913877</v>
          </cell>
        </row>
        <row r="194">
          <cell r="A194">
            <v>10209</v>
          </cell>
          <cell r="B194" t="str">
            <v>斩魄之刃</v>
          </cell>
          <cell r="C194">
            <v>156.88956387903508</v>
          </cell>
          <cell r="D194">
            <v>1</v>
          </cell>
          <cell r="E194">
            <v>10</v>
          </cell>
          <cell r="F194">
            <v>7844.4781939517543</v>
          </cell>
          <cell r="G194">
            <v>719.99999999999989</v>
          </cell>
        </row>
        <row r="195">
          <cell r="A195">
            <v>20209</v>
          </cell>
          <cell r="B195" t="str">
            <v>流光之拳</v>
          </cell>
          <cell r="C195">
            <v>156.88956387903508</v>
          </cell>
          <cell r="D195">
            <v>1</v>
          </cell>
          <cell r="E195">
            <v>10</v>
          </cell>
          <cell r="F195">
            <v>7844.4781939517543</v>
          </cell>
          <cell r="G195">
            <v>719.99999999999989</v>
          </cell>
        </row>
        <row r="196">
          <cell r="A196">
            <v>30209</v>
          </cell>
          <cell r="B196" t="str">
            <v>玫瑰骑士</v>
          </cell>
          <cell r="C196">
            <v>156.88956387903508</v>
          </cell>
          <cell r="D196">
            <v>1</v>
          </cell>
          <cell r="E196">
            <v>10</v>
          </cell>
          <cell r="F196">
            <v>7844.4781939517543</v>
          </cell>
          <cell r="G196">
            <v>719.99999999999989</v>
          </cell>
        </row>
        <row r="197">
          <cell r="A197">
            <v>51209</v>
          </cell>
          <cell r="B197" t="str">
            <v>黑鸦战衣</v>
          </cell>
          <cell r="C197">
            <v>132.96325891546761</v>
          </cell>
          <cell r="D197">
            <v>1</v>
          </cell>
          <cell r="E197">
            <v>10</v>
          </cell>
          <cell r="F197">
            <v>6648.1629457733807</v>
          </cell>
          <cell r="G197">
            <v>610.19703320068561</v>
          </cell>
        </row>
        <row r="198">
          <cell r="A198">
            <v>52209</v>
          </cell>
          <cell r="B198" t="str">
            <v>黑鸦长裤</v>
          </cell>
          <cell r="C198">
            <v>50.47494566211374</v>
          </cell>
          <cell r="D198">
            <v>1</v>
          </cell>
          <cell r="E198">
            <v>10</v>
          </cell>
          <cell r="F198">
            <v>2523.7472831056871</v>
          </cell>
          <cell r="G198">
            <v>231.6403970932206</v>
          </cell>
        </row>
        <row r="199">
          <cell r="A199">
            <v>55209</v>
          </cell>
          <cell r="B199" t="str">
            <v>黑鸦长靴</v>
          </cell>
          <cell r="C199">
            <v>63.944772417873196</v>
          </cell>
          <cell r="D199">
            <v>1</v>
          </cell>
          <cell r="E199">
            <v>10</v>
          </cell>
          <cell r="F199">
            <v>3197.2386208936596</v>
          </cell>
          <cell r="G199">
            <v>293.45633324831351</v>
          </cell>
        </row>
        <row r="200">
          <cell r="A200">
            <v>54209</v>
          </cell>
          <cell r="B200" t="str">
            <v>黑鸦腰带</v>
          </cell>
          <cell r="C200">
            <v>56.869283983437782</v>
          </cell>
          <cell r="D200">
            <v>1</v>
          </cell>
          <cell r="E200">
            <v>10</v>
          </cell>
          <cell r="F200">
            <v>2843.464199171889</v>
          </cell>
          <cell r="G200">
            <v>260.98539288212487</v>
          </cell>
        </row>
        <row r="201">
          <cell r="A201">
            <v>53209</v>
          </cell>
          <cell r="B201" t="str">
            <v>黑鸦项链</v>
          </cell>
          <cell r="C201">
            <v>93.230539629233533</v>
          </cell>
          <cell r="D201">
            <v>1</v>
          </cell>
          <cell r="E201">
            <v>10</v>
          </cell>
          <cell r="F201">
            <v>4661.5269814616768</v>
          </cell>
          <cell r="G201">
            <v>427.85502664029059</v>
          </cell>
        </row>
        <row r="202">
          <cell r="A202">
            <v>10310</v>
          </cell>
          <cell r="B202" t="str">
            <v>爵士之刃</v>
          </cell>
          <cell r="C202">
            <v>204.27730487383371</v>
          </cell>
          <cell r="D202">
            <v>1</v>
          </cell>
          <cell r="E202">
            <v>10</v>
          </cell>
          <cell r="F202">
            <v>10213.865243691685</v>
          </cell>
          <cell r="G202">
            <v>1799.9999999999998</v>
          </cell>
        </row>
        <row r="203">
          <cell r="A203">
            <v>20310</v>
          </cell>
          <cell r="B203" t="str">
            <v>爵士之拳</v>
          </cell>
          <cell r="C203">
            <v>204.27730487383371</v>
          </cell>
          <cell r="D203">
            <v>1</v>
          </cell>
          <cell r="E203">
            <v>10</v>
          </cell>
          <cell r="F203">
            <v>10213.865243691685</v>
          </cell>
          <cell r="G203">
            <v>1799.9999999999998</v>
          </cell>
        </row>
        <row r="204">
          <cell r="A204">
            <v>30310</v>
          </cell>
          <cell r="B204" t="str">
            <v>爵士之枪</v>
          </cell>
          <cell r="C204">
            <v>204.27730487383371</v>
          </cell>
          <cell r="D204">
            <v>1</v>
          </cell>
          <cell r="E204">
            <v>10</v>
          </cell>
          <cell r="F204">
            <v>10213.865243691685</v>
          </cell>
          <cell r="G204">
            <v>1799.9999999999998</v>
          </cell>
        </row>
        <row r="205">
          <cell r="A205">
            <v>51310</v>
          </cell>
          <cell r="B205" t="str">
            <v>爵士战衣</v>
          </cell>
          <cell r="C205">
            <v>169.99514600973615</v>
          </cell>
          <cell r="D205">
            <v>1</v>
          </cell>
          <cell r="E205">
            <v>10</v>
          </cell>
          <cell r="F205">
            <v>8499.7573004868082</v>
          </cell>
          <cell r="G205">
            <v>1497.9209903249514</v>
          </cell>
        </row>
        <row r="206">
          <cell r="A206">
            <v>52310</v>
          </cell>
          <cell r="B206" t="str">
            <v>爵士长裤</v>
          </cell>
          <cell r="C206">
            <v>66.519050659876356</v>
          </cell>
          <cell r="D206">
            <v>1</v>
          </cell>
          <cell r="E206">
            <v>10</v>
          </cell>
          <cell r="F206">
            <v>3325.9525329938178</v>
          </cell>
          <cell r="G206">
            <v>586.13604316802616</v>
          </cell>
        </row>
        <row r="207">
          <cell r="A207">
            <v>55310</v>
          </cell>
          <cell r="B207" t="str">
            <v>爵士长靴</v>
          </cell>
          <cell r="C207">
            <v>83.806925926266004</v>
          </cell>
          <cell r="D207">
            <v>1</v>
          </cell>
          <cell r="E207">
            <v>10</v>
          </cell>
          <cell r="F207">
            <v>4190.3462963133006</v>
          </cell>
          <cell r="G207">
            <v>738.46904706545206</v>
          </cell>
        </row>
        <row r="208">
          <cell r="A208">
            <v>54310</v>
          </cell>
          <cell r="B208" t="str">
            <v>爵士腰带</v>
          </cell>
          <cell r="C208">
            <v>81.615583227950395</v>
          </cell>
          <cell r="D208">
            <v>1</v>
          </cell>
          <cell r="E208">
            <v>10</v>
          </cell>
          <cell r="F208">
            <v>4080.7791613975196</v>
          </cell>
          <cell r="G208">
            <v>719.15991794117531</v>
          </cell>
        </row>
        <row r="209">
          <cell r="A209">
            <v>53310</v>
          </cell>
          <cell r="B209" t="str">
            <v>爵士项链</v>
          </cell>
          <cell r="C209">
            <v>118.734465939394</v>
          </cell>
          <cell r="D209">
            <v>1</v>
          </cell>
          <cell r="E209">
            <v>10</v>
          </cell>
          <cell r="F209">
            <v>5936.7232969696997</v>
          </cell>
          <cell r="G209">
            <v>1046.2348659970266</v>
          </cell>
        </row>
        <row r="210">
          <cell r="A210">
            <v>10411</v>
          </cell>
          <cell r="B210" t="str">
            <v>暴血之刃</v>
          </cell>
          <cell r="C210">
            <v>239.28392224217919</v>
          </cell>
          <cell r="D210">
            <v>1</v>
          </cell>
          <cell r="E210">
            <v>10</v>
          </cell>
          <cell r="F210">
            <v>11964.196112108959</v>
          </cell>
          <cell r="G210">
            <v>3000</v>
          </cell>
        </row>
        <row r="211">
          <cell r="A211">
            <v>20411</v>
          </cell>
          <cell r="B211" t="str">
            <v>暴血之拳</v>
          </cell>
          <cell r="C211">
            <v>239.28392224217919</v>
          </cell>
          <cell r="D211">
            <v>1</v>
          </cell>
          <cell r="E211">
            <v>10</v>
          </cell>
          <cell r="F211">
            <v>11964.196112108959</v>
          </cell>
          <cell r="G211">
            <v>3000</v>
          </cell>
        </row>
        <row r="212">
          <cell r="A212">
            <v>30411</v>
          </cell>
          <cell r="B212" t="str">
            <v>暴血之枪</v>
          </cell>
          <cell r="C212">
            <v>239.28392224217919</v>
          </cell>
          <cell r="D212">
            <v>1</v>
          </cell>
          <cell r="E212">
            <v>10</v>
          </cell>
          <cell r="F212">
            <v>11964.196112108959</v>
          </cell>
          <cell r="G212">
            <v>3000</v>
          </cell>
        </row>
        <row r="213">
          <cell r="A213">
            <v>51411</v>
          </cell>
          <cell r="B213" t="str">
            <v>暴血战衣</v>
          </cell>
          <cell r="C213">
            <v>195.42971897648789</v>
          </cell>
          <cell r="D213">
            <v>1</v>
          </cell>
          <cell r="E213">
            <v>10</v>
          </cell>
          <cell r="F213">
            <v>9771.4859488243947</v>
          </cell>
          <cell r="G213">
            <v>2450.1819906482501</v>
          </cell>
        </row>
        <row r="214">
          <cell r="A214">
            <v>52411</v>
          </cell>
          <cell r="B214" t="str">
            <v>暴血长裤</v>
          </cell>
          <cell r="C214">
            <v>78.861650760258101</v>
          </cell>
          <cell r="D214">
            <v>1</v>
          </cell>
          <cell r="E214">
            <v>10</v>
          </cell>
          <cell r="F214">
            <v>3943.0825380129049</v>
          </cell>
          <cell r="G214">
            <v>988.72063807666405</v>
          </cell>
        </row>
        <row r="215">
          <cell r="A215">
            <v>55411</v>
          </cell>
          <cell r="B215" t="str">
            <v>暴血长靴</v>
          </cell>
          <cell r="C215">
            <v>98.816193934757592</v>
          </cell>
          <cell r="D215">
            <v>1</v>
          </cell>
          <cell r="E215">
            <v>10</v>
          </cell>
          <cell r="F215">
            <v>4940.8096967378797</v>
          </cell>
          <cell r="G215">
            <v>1238.8988738835419</v>
          </cell>
        </row>
        <row r="216">
          <cell r="A216">
            <v>54411</v>
          </cell>
          <cell r="B216" t="str">
            <v>暴血腰带</v>
          </cell>
          <cell r="C216">
            <v>104.54546029034094</v>
          </cell>
          <cell r="D216">
            <v>1</v>
          </cell>
          <cell r="E216">
            <v>10</v>
          </cell>
          <cell r="F216">
            <v>5227.2730145170472</v>
          </cell>
          <cell r="G216">
            <v>1310.7290198695068</v>
          </cell>
        </row>
        <row r="217">
          <cell r="A217">
            <v>53411</v>
          </cell>
          <cell r="B217" t="str">
            <v>暴血项链</v>
          </cell>
          <cell r="C217">
            <v>135.94361454545458</v>
          </cell>
          <cell r="D217">
            <v>1</v>
          </cell>
          <cell r="E217">
            <v>10</v>
          </cell>
          <cell r="F217">
            <v>6797.1807272727292</v>
          </cell>
          <cell r="G217">
            <v>1704.3804690880913</v>
          </cell>
        </row>
        <row r="218">
          <cell r="A218">
            <v>10112</v>
          </cell>
          <cell r="B218" t="str">
            <v>勇气之刃</v>
          </cell>
          <cell r="C218">
            <v>218.16979073978447</v>
          </cell>
          <cell r="D218">
            <v>1</v>
          </cell>
          <cell r="E218">
            <v>10</v>
          </cell>
          <cell r="F218">
            <v>10908.489536989224</v>
          </cell>
          <cell r="G218">
            <v>539.99999999999989</v>
          </cell>
        </row>
        <row r="219">
          <cell r="A219">
            <v>20112</v>
          </cell>
          <cell r="B219" t="str">
            <v>勇气之拳</v>
          </cell>
          <cell r="C219">
            <v>218.16979073978447</v>
          </cell>
          <cell r="D219">
            <v>1</v>
          </cell>
          <cell r="E219">
            <v>10</v>
          </cell>
          <cell r="F219">
            <v>10908.489536989224</v>
          </cell>
          <cell r="G219">
            <v>539.99999999999989</v>
          </cell>
        </row>
        <row r="220">
          <cell r="A220">
            <v>30112</v>
          </cell>
          <cell r="B220" t="str">
            <v>勇气之枪</v>
          </cell>
          <cell r="C220">
            <v>218.16979073978447</v>
          </cell>
          <cell r="D220">
            <v>1</v>
          </cell>
          <cell r="E220">
            <v>10</v>
          </cell>
          <cell r="F220">
            <v>10908.489536989224</v>
          </cell>
          <cell r="G220">
            <v>539.99999999999989</v>
          </cell>
        </row>
        <row r="221">
          <cell r="A221">
            <v>51112</v>
          </cell>
          <cell r="B221" t="str">
            <v>勇气战衣</v>
          </cell>
          <cell r="C221">
            <v>188.21108728501315</v>
          </cell>
          <cell r="D221">
            <v>1</v>
          </cell>
          <cell r="E221">
            <v>10</v>
          </cell>
          <cell r="F221">
            <v>9410.5543642506582</v>
          </cell>
          <cell r="G221">
            <v>465.84812126958496</v>
          </cell>
        </row>
        <row r="222">
          <cell r="A222">
            <v>52112</v>
          </cell>
          <cell r="B222" t="str">
            <v>勇气长裤</v>
          </cell>
          <cell r="C222">
            <v>69.344836609966222</v>
          </cell>
          <cell r="D222">
            <v>1</v>
          </cell>
          <cell r="E222">
            <v>10</v>
          </cell>
          <cell r="F222">
            <v>3467.2418304983112</v>
          </cell>
          <cell r="G222">
            <v>171.63793228387246</v>
          </cell>
        </row>
        <row r="223">
          <cell r="A223">
            <v>55112</v>
          </cell>
          <cell r="B223" t="str">
            <v>勇气长靴</v>
          </cell>
          <cell r="C223">
            <v>88.341086212634181</v>
          </cell>
          <cell r="D223">
            <v>1</v>
          </cell>
          <cell r="E223">
            <v>10</v>
          </cell>
          <cell r="F223">
            <v>4417.0543106317091</v>
          </cell>
          <cell r="G223">
            <v>218.65624197128281</v>
          </cell>
        </row>
        <row r="224">
          <cell r="A224">
            <v>54112</v>
          </cell>
          <cell r="B224" t="str">
            <v>勇气腰带</v>
          </cell>
          <cell r="C224">
            <v>71.067671142640435</v>
          </cell>
          <cell r="D224">
            <v>1</v>
          </cell>
          <cell r="E224">
            <v>10</v>
          </cell>
          <cell r="F224">
            <v>3553.3835571320219</v>
          </cell>
          <cell r="G224">
            <v>175.90218282236108</v>
          </cell>
        </row>
        <row r="225">
          <cell r="A225">
            <v>53112</v>
          </cell>
          <cell r="B225" t="str">
            <v>勇气项链</v>
          </cell>
          <cell r="C225">
            <v>132.458032684492</v>
          </cell>
          <cell r="D225">
            <v>1</v>
          </cell>
          <cell r="E225">
            <v>10</v>
          </cell>
          <cell r="F225">
            <v>6622.9016342245995</v>
          </cell>
          <cell r="G225">
            <v>327.85170397370814</v>
          </cell>
        </row>
        <row r="226">
          <cell r="A226">
            <v>10213</v>
          </cell>
          <cell r="B226" t="str">
            <v>暗羽霸刀</v>
          </cell>
          <cell r="C226">
            <v>313.77912775807016</v>
          </cell>
          <cell r="D226">
            <v>1</v>
          </cell>
          <cell r="E226">
            <v>10</v>
          </cell>
          <cell r="F226">
            <v>15688.956387903509</v>
          </cell>
          <cell r="G226">
            <v>1080.0000000000002</v>
          </cell>
        </row>
        <row r="227">
          <cell r="A227">
            <v>20213</v>
          </cell>
          <cell r="B227" t="str">
            <v>暗羽之拳</v>
          </cell>
          <cell r="C227">
            <v>313.77912775807016</v>
          </cell>
          <cell r="D227">
            <v>1</v>
          </cell>
          <cell r="E227">
            <v>10</v>
          </cell>
          <cell r="F227">
            <v>15688.956387903509</v>
          </cell>
          <cell r="G227">
            <v>1080.0000000000002</v>
          </cell>
        </row>
        <row r="228">
          <cell r="A228">
            <v>30213</v>
          </cell>
          <cell r="B228" t="str">
            <v>暗羽之枪</v>
          </cell>
          <cell r="C228">
            <v>313.77912775807016</v>
          </cell>
          <cell r="D228">
            <v>1</v>
          </cell>
          <cell r="E228">
            <v>10</v>
          </cell>
          <cell r="F228">
            <v>15688.956387903509</v>
          </cell>
          <cell r="G228">
            <v>1080.0000000000002</v>
          </cell>
        </row>
        <row r="229">
          <cell r="A229">
            <v>51213</v>
          </cell>
          <cell r="B229" t="str">
            <v>暗羽战衣</v>
          </cell>
          <cell r="C229">
            <v>265.92651783093521</v>
          </cell>
          <cell r="D229">
            <v>1</v>
          </cell>
          <cell r="E229">
            <v>10</v>
          </cell>
          <cell r="F229">
            <v>13296.325891546761</v>
          </cell>
          <cell r="G229">
            <v>915.29554980102876</v>
          </cell>
        </row>
        <row r="230">
          <cell r="A230">
            <v>52213</v>
          </cell>
          <cell r="B230" t="str">
            <v>暗羽长裤</v>
          </cell>
          <cell r="C230">
            <v>100.94989132422748</v>
          </cell>
          <cell r="D230">
            <v>1</v>
          </cell>
          <cell r="E230">
            <v>10</v>
          </cell>
          <cell r="F230">
            <v>5047.4945662113741</v>
          </cell>
          <cell r="G230">
            <v>347.46059563983096</v>
          </cell>
        </row>
        <row r="231">
          <cell r="A231">
            <v>55213</v>
          </cell>
          <cell r="B231" t="str">
            <v>暗羽长靴</v>
          </cell>
          <cell r="C231">
            <v>127.88954483574639</v>
          </cell>
          <cell r="D231">
            <v>1</v>
          </cell>
          <cell r="E231">
            <v>10</v>
          </cell>
          <cell r="F231">
            <v>6394.4772417873191</v>
          </cell>
          <cell r="G231">
            <v>440.18449987247038</v>
          </cell>
        </row>
        <row r="232">
          <cell r="A232">
            <v>54213</v>
          </cell>
          <cell r="B232" t="str">
            <v>暗羽腰带</v>
          </cell>
          <cell r="C232">
            <v>113.73856796687556</v>
          </cell>
          <cell r="D232">
            <v>1</v>
          </cell>
          <cell r="E232">
            <v>10</v>
          </cell>
          <cell r="F232">
            <v>5686.9283983437781</v>
          </cell>
          <cell r="G232">
            <v>391.47808932318742</v>
          </cell>
        </row>
        <row r="233">
          <cell r="A233">
            <v>53213</v>
          </cell>
          <cell r="B233" t="str">
            <v>暗羽项链</v>
          </cell>
          <cell r="C233">
            <v>186.46107925846707</v>
          </cell>
          <cell r="D233">
            <v>1</v>
          </cell>
          <cell r="E233">
            <v>10</v>
          </cell>
          <cell r="F233">
            <v>9323.0539629233535</v>
          </cell>
          <cell r="G233">
            <v>641.78253996043611</v>
          </cell>
        </row>
        <row r="234">
          <cell r="A234">
            <v>10314</v>
          </cell>
          <cell r="B234" t="str">
            <v>玄武霸刀</v>
          </cell>
          <cell r="C234">
            <v>408.55460974766743</v>
          </cell>
          <cell r="D234">
            <v>1</v>
          </cell>
          <cell r="E234">
            <v>10</v>
          </cell>
          <cell r="F234">
            <v>20427.730487383371</v>
          </cell>
          <cell r="G234">
            <v>2700</v>
          </cell>
        </row>
        <row r="235">
          <cell r="A235">
            <v>20314</v>
          </cell>
          <cell r="B235" t="str">
            <v>玄武之拳</v>
          </cell>
          <cell r="C235">
            <v>408.55460974766743</v>
          </cell>
          <cell r="D235">
            <v>1</v>
          </cell>
          <cell r="E235">
            <v>10</v>
          </cell>
          <cell r="F235">
            <v>20427.730487383371</v>
          </cell>
          <cell r="G235">
            <v>2700</v>
          </cell>
        </row>
        <row r="236">
          <cell r="A236">
            <v>30314</v>
          </cell>
          <cell r="B236" t="str">
            <v>玄武之枪</v>
          </cell>
          <cell r="C236">
            <v>408.55460974766743</v>
          </cell>
          <cell r="D236">
            <v>1</v>
          </cell>
          <cell r="E236">
            <v>10</v>
          </cell>
          <cell r="F236">
            <v>20427.730487383371</v>
          </cell>
          <cell r="G236">
            <v>2700</v>
          </cell>
        </row>
        <row r="237">
          <cell r="A237">
            <v>51314</v>
          </cell>
          <cell r="B237" t="str">
            <v>玄武战衣</v>
          </cell>
          <cell r="C237">
            <v>339.99029201947229</v>
          </cell>
          <cell r="D237">
            <v>1</v>
          </cell>
          <cell r="E237">
            <v>10</v>
          </cell>
          <cell r="F237">
            <v>16999.514600973616</v>
          </cell>
          <cell r="G237">
            <v>2246.8814854874277</v>
          </cell>
        </row>
        <row r="238">
          <cell r="A238">
            <v>52314</v>
          </cell>
          <cell r="B238" t="str">
            <v>玄武长裤</v>
          </cell>
          <cell r="C238">
            <v>133.03810131975271</v>
          </cell>
          <cell r="D238">
            <v>1</v>
          </cell>
          <cell r="E238">
            <v>10</v>
          </cell>
          <cell r="F238">
            <v>6651.9050659876357</v>
          </cell>
          <cell r="G238">
            <v>879.20406475203936</v>
          </cell>
        </row>
        <row r="239">
          <cell r="A239">
            <v>55314</v>
          </cell>
          <cell r="B239" t="str">
            <v>玄武长靴</v>
          </cell>
          <cell r="C239">
            <v>167.61385185253201</v>
          </cell>
          <cell r="D239">
            <v>1</v>
          </cell>
          <cell r="E239">
            <v>10</v>
          </cell>
          <cell r="F239">
            <v>8380.6925926266013</v>
          </cell>
          <cell r="G239">
            <v>1107.7035705981784</v>
          </cell>
        </row>
        <row r="240">
          <cell r="A240">
            <v>54314</v>
          </cell>
          <cell r="B240" t="str">
            <v>玄武腰带</v>
          </cell>
          <cell r="C240">
            <v>163.23116645590079</v>
          </cell>
          <cell r="D240">
            <v>1</v>
          </cell>
          <cell r="E240">
            <v>10</v>
          </cell>
          <cell r="F240">
            <v>8161.5583227950392</v>
          </cell>
          <cell r="G240">
            <v>1078.7398769117631</v>
          </cell>
        </row>
        <row r="241">
          <cell r="A241">
            <v>53314</v>
          </cell>
          <cell r="B241" t="str">
            <v>玄武项链</v>
          </cell>
          <cell r="C241">
            <v>237.468931878788</v>
          </cell>
          <cell r="D241">
            <v>1</v>
          </cell>
          <cell r="E241">
            <v>10</v>
          </cell>
          <cell r="F241">
            <v>11873.446593939399</v>
          </cell>
          <cell r="G241">
            <v>1569.3522989955404</v>
          </cell>
        </row>
        <row r="242">
          <cell r="A242">
            <v>10415</v>
          </cell>
          <cell r="B242" t="str">
            <v>暗魔之刃</v>
          </cell>
          <cell r="C242">
            <v>478.56784448435837</v>
          </cell>
          <cell r="D242">
            <v>1</v>
          </cell>
          <cell r="E242">
            <v>10</v>
          </cell>
          <cell r="F242">
            <v>23928.392224217918</v>
          </cell>
          <cell r="G242">
            <v>4500</v>
          </cell>
        </row>
        <row r="243">
          <cell r="A243">
            <v>20415</v>
          </cell>
          <cell r="B243" t="str">
            <v>暗魔之拳</v>
          </cell>
          <cell r="C243">
            <v>478.56784448435837</v>
          </cell>
          <cell r="D243">
            <v>1</v>
          </cell>
          <cell r="E243">
            <v>10</v>
          </cell>
          <cell r="F243">
            <v>23928.392224217918</v>
          </cell>
          <cell r="G243">
            <v>4500</v>
          </cell>
        </row>
        <row r="244">
          <cell r="A244">
            <v>30415</v>
          </cell>
          <cell r="B244" t="str">
            <v>暗魔之枪</v>
          </cell>
          <cell r="C244">
            <v>478.56784448435837</v>
          </cell>
          <cell r="D244">
            <v>1</v>
          </cell>
          <cell r="E244">
            <v>10</v>
          </cell>
          <cell r="F244">
            <v>23928.392224217918</v>
          </cell>
          <cell r="G244">
            <v>4500</v>
          </cell>
        </row>
        <row r="245">
          <cell r="A245">
            <v>51415</v>
          </cell>
          <cell r="B245" t="str">
            <v>暗魔战衣</v>
          </cell>
          <cell r="C245">
            <v>390.85943795297578</v>
          </cell>
          <cell r="D245">
            <v>1</v>
          </cell>
          <cell r="E245">
            <v>10</v>
          </cell>
          <cell r="F245">
            <v>19542.971897648789</v>
          </cell>
          <cell r="G245">
            <v>3675.272985972375</v>
          </cell>
        </row>
        <row r="246">
          <cell r="A246">
            <v>52415</v>
          </cell>
          <cell r="B246" t="str">
            <v>暗魔长裤</v>
          </cell>
          <cell r="C246">
            <v>157.7233015205162</v>
          </cell>
          <cell r="D246">
            <v>1</v>
          </cell>
          <cell r="E246">
            <v>10</v>
          </cell>
          <cell r="F246">
            <v>7886.1650760258099</v>
          </cell>
          <cell r="G246">
            <v>1483.0809571149962</v>
          </cell>
        </row>
        <row r="247">
          <cell r="A247">
            <v>55415</v>
          </cell>
          <cell r="B247" t="str">
            <v>暗魔长靴</v>
          </cell>
          <cell r="C247">
            <v>197.63238786951518</v>
          </cell>
          <cell r="D247">
            <v>1</v>
          </cell>
          <cell r="E247">
            <v>10</v>
          </cell>
          <cell r="F247">
            <v>9881.6193934757594</v>
          </cell>
          <cell r="G247">
            <v>1858.3483108253126</v>
          </cell>
        </row>
        <row r="248">
          <cell r="A248">
            <v>54415</v>
          </cell>
          <cell r="B248" t="str">
            <v>暗魔腰带</v>
          </cell>
          <cell r="C248">
            <v>209.09092058068188</v>
          </cell>
          <cell r="D248">
            <v>1</v>
          </cell>
          <cell r="E248">
            <v>10</v>
          </cell>
          <cell r="F248">
            <v>10454.546029034094</v>
          </cell>
          <cell r="G248">
            <v>1966.0935298042602</v>
          </cell>
        </row>
        <row r="249">
          <cell r="A249">
            <v>53415</v>
          </cell>
          <cell r="B249" t="str">
            <v>暗魔项链</v>
          </cell>
          <cell r="C249">
            <v>271.88722909090916</v>
          </cell>
          <cell r="D249">
            <v>1</v>
          </cell>
          <cell r="E249">
            <v>10</v>
          </cell>
          <cell r="F249">
            <v>13594.361454545458</v>
          </cell>
          <cell r="G249">
            <v>2556.5707036321369</v>
          </cell>
        </row>
        <row r="250">
          <cell r="A250">
            <v>10116</v>
          </cell>
          <cell r="B250" t="str">
            <v>战爵之刃</v>
          </cell>
          <cell r="C250">
            <v>327.2546861096767</v>
          </cell>
          <cell r="D250">
            <v>1</v>
          </cell>
          <cell r="E250">
            <v>10</v>
          </cell>
          <cell r="F250">
            <v>16362.734305483835</v>
          </cell>
          <cell r="G250">
            <v>719.99999999999989</v>
          </cell>
        </row>
        <row r="251">
          <cell r="A251">
            <v>20116</v>
          </cell>
          <cell r="B251" t="str">
            <v>战爵之拳</v>
          </cell>
          <cell r="C251">
            <v>327.2546861096767</v>
          </cell>
          <cell r="D251">
            <v>1</v>
          </cell>
          <cell r="E251">
            <v>10</v>
          </cell>
          <cell r="F251">
            <v>16362.734305483835</v>
          </cell>
          <cell r="G251">
            <v>719.99999999999989</v>
          </cell>
        </row>
        <row r="252">
          <cell r="A252">
            <v>30116</v>
          </cell>
          <cell r="B252" t="str">
            <v>战爵之枪</v>
          </cell>
          <cell r="C252">
            <v>327.2546861096767</v>
          </cell>
          <cell r="D252">
            <v>1</v>
          </cell>
          <cell r="E252">
            <v>10</v>
          </cell>
          <cell r="F252">
            <v>16362.734305483835</v>
          </cell>
          <cell r="G252">
            <v>719.99999999999989</v>
          </cell>
        </row>
        <row r="253">
          <cell r="A253">
            <v>51116</v>
          </cell>
          <cell r="B253" t="str">
            <v>战爵之衣</v>
          </cell>
          <cell r="C253">
            <v>282.31663092751972</v>
          </cell>
          <cell r="D253">
            <v>1</v>
          </cell>
          <cell r="E253">
            <v>10</v>
          </cell>
          <cell r="F253">
            <v>14115.831546375986</v>
          </cell>
          <cell r="G253">
            <v>621.13082835944658</v>
          </cell>
        </row>
        <row r="254">
          <cell r="A254">
            <v>52116</v>
          </cell>
          <cell r="B254" t="str">
            <v>战爵长裤</v>
          </cell>
          <cell r="C254">
            <v>104.01725491494935</v>
          </cell>
          <cell r="D254">
            <v>1</v>
          </cell>
          <cell r="E254">
            <v>10</v>
          </cell>
          <cell r="F254">
            <v>5200.8627457474677</v>
          </cell>
          <cell r="G254">
            <v>228.8505763784967</v>
          </cell>
        </row>
        <row r="255">
          <cell r="A255">
            <v>55116</v>
          </cell>
          <cell r="B255" t="str">
            <v>战爵长靴</v>
          </cell>
          <cell r="C255">
            <v>132.51162931895126</v>
          </cell>
          <cell r="D255">
            <v>1</v>
          </cell>
          <cell r="E255">
            <v>10</v>
          </cell>
          <cell r="F255">
            <v>6625.5814659475636</v>
          </cell>
          <cell r="G255">
            <v>291.54165596171043</v>
          </cell>
        </row>
        <row r="256">
          <cell r="A256">
            <v>54116</v>
          </cell>
          <cell r="B256" t="str">
            <v>战爵腰带</v>
          </cell>
          <cell r="C256">
            <v>106.60150671396066</v>
          </cell>
          <cell r="D256">
            <v>1</v>
          </cell>
          <cell r="E256">
            <v>10</v>
          </cell>
          <cell r="F256">
            <v>5330.0753356980331</v>
          </cell>
          <cell r="G256">
            <v>234.53624376314815</v>
          </cell>
        </row>
        <row r="257">
          <cell r="A257">
            <v>53116</v>
          </cell>
          <cell r="B257" t="str">
            <v>战爵项链</v>
          </cell>
          <cell r="C257">
            <v>198.68704902673798</v>
          </cell>
          <cell r="D257">
            <v>1</v>
          </cell>
          <cell r="E257">
            <v>10</v>
          </cell>
          <cell r="F257">
            <v>9934.3524513368993</v>
          </cell>
          <cell r="G257">
            <v>437.13560529827754</v>
          </cell>
        </row>
        <row r="258">
          <cell r="A258">
            <v>10217</v>
          </cell>
          <cell r="B258" t="str">
            <v>嗜血之剑</v>
          </cell>
          <cell r="C258">
            <v>470.66869163710521</v>
          </cell>
          <cell r="D258">
            <v>1</v>
          </cell>
          <cell r="E258">
            <v>10</v>
          </cell>
          <cell r="F258">
            <v>23533.434581855261</v>
          </cell>
          <cell r="G258">
            <v>1440</v>
          </cell>
        </row>
        <row r="259">
          <cell r="A259">
            <v>20217</v>
          </cell>
          <cell r="B259" t="str">
            <v>嗜血拳</v>
          </cell>
          <cell r="C259">
            <v>470.66869163710521</v>
          </cell>
          <cell r="D259">
            <v>1</v>
          </cell>
          <cell r="E259">
            <v>10</v>
          </cell>
          <cell r="F259">
            <v>23533.434581855261</v>
          </cell>
          <cell r="G259">
            <v>1440</v>
          </cell>
        </row>
        <row r="260">
          <cell r="A260">
            <v>30217</v>
          </cell>
          <cell r="B260" t="str">
            <v>嗜血枪</v>
          </cell>
          <cell r="C260">
            <v>470.66869163710521</v>
          </cell>
          <cell r="D260">
            <v>1</v>
          </cell>
          <cell r="E260">
            <v>10</v>
          </cell>
          <cell r="F260">
            <v>23533.434581855261</v>
          </cell>
          <cell r="G260">
            <v>1440</v>
          </cell>
        </row>
        <row r="261">
          <cell r="A261">
            <v>51217</v>
          </cell>
          <cell r="B261" t="str">
            <v>嗜血战衣</v>
          </cell>
          <cell r="C261">
            <v>398.88977674640279</v>
          </cell>
          <cell r="D261">
            <v>1</v>
          </cell>
          <cell r="E261">
            <v>10</v>
          </cell>
          <cell r="F261">
            <v>19944.488837320139</v>
          </cell>
          <cell r="G261">
            <v>1220.3940664013714</v>
          </cell>
        </row>
        <row r="262">
          <cell r="A262">
            <v>52217</v>
          </cell>
          <cell r="B262" t="str">
            <v>嗜血长裤</v>
          </cell>
          <cell r="C262">
            <v>151.42483698634121</v>
          </cell>
          <cell r="D262">
            <v>1</v>
          </cell>
          <cell r="E262">
            <v>10</v>
          </cell>
          <cell r="F262">
            <v>7571.2418493170599</v>
          </cell>
          <cell r="G262">
            <v>463.2807941864412</v>
          </cell>
        </row>
        <row r="263">
          <cell r="A263">
            <v>55217</v>
          </cell>
          <cell r="B263" t="str">
            <v>嗜血长靴</v>
          </cell>
          <cell r="C263">
            <v>191.83431725361959</v>
          </cell>
          <cell r="D263">
            <v>1</v>
          </cell>
          <cell r="E263">
            <v>10</v>
          </cell>
          <cell r="F263">
            <v>9591.7158626809796</v>
          </cell>
          <cell r="G263">
            <v>586.91266649662725</v>
          </cell>
        </row>
        <row r="264">
          <cell r="A264">
            <v>54217</v>
          </cell>
          <cell r="B264" t="str">
            <v>嗜血腰带</v>
          </cell>
          <cell r="C264">
            <v>170.60785195031335</v>
          </cell>
          <cell r="D264">
            <v>1</v>
          </cell>
          <cell r="E264">
            <v>10</v>
          </cell>
          <cell r="F264">
            <v>8530.3925975156671</v>
          </cell>
          <cell r="G264">
            <v>521.97078576424985</v>
          </cell>
        </row>
        <row r="265">
          <cell r="A265">
            <v>53217</v>
          </cell>
          <cell r="B265" t="str">
            <v>嗜血项链</v>
          </cell>
          <cell r="C265">
            <v>279.6916188877006</v>
          </cell>
          <cell r="D265">
            <v>1</v>
          </cell>
          <cell r="E265">
            <v>10</v>
          </cell>
          <cell r="F265">
            <v>13984.58094438503</v>
          </cell>
          <cell r="G265">
            <v>855.71005328058141</v>
          </cell>
        </row>
        <row r="266">
          <cell r="A266">
            <v>10318</v>
          </cell>
          <cell r="B266" t="str">
            <v>霸道之刃</v>
          </cell>
          <cell r="C266">
            <v>612.83191462150103</v>
          </cell>
          <cell r="D266">
            <v>1</v>
          </cell>
          <cell r="E266">
            <v>10</v>
          </cell>
          <cell r="F266">
            <v>30641.595731075053</v>
          </cell>
          <cell r="G266">
            <v>3599.9999999999995</v>
          </cell>
        </row>
        <row r="267">
          <cell r="A267">
            <v>20318</v>
          </cell>
          <cell r="B267" t="str">
            <v>霸道之拳</v>
          </cell>
          <cell r="C267">
            <v>612.83191462150103</v>
          </cell>
          <cell r="D267">
            <v>1</v>
          </cell>
          <cell r="E267">
            <v>10</v>
          </cell>
          <cell r="F267">
            <v>30641.595731075053</v>
          </cell>
          <cell r="G267">
            <v>3599.9999999999995</v>
          </cell>
        </row>
        <row r="268">
          <cell r="A268">
            <v>30318</v>
          </cell>
          <cell r="B268" t="str">
            <v>霸道之枪</v>
          </cell>
          <cell r="C268">
            <v>612.83191462150103</v>
          </cell>
          <cell r="D268">
            <v>1</v>
          </cell>
          <cell r="E268">
            <v>10</v>
          </cell>
          <cell r="F268">
            <v>30641.595731075053</v>
          </cell>
          <cell r="G268">
            <v>3599.9999999999995</v>
          </cell>
        </row>
        <row r="269">
          <cell r="A269">
            <v>51318</v>
          </cell>
          <cell r="B269" t="str">
            <v>霸道战衣</v>
          </cell>
          <cell r="C269">
            <v>509.98543802920847</v>
          </cell>
          <cell r="D269">
            <v>1</v>
          </cell>
          <cell r="E269">
            <v>10</v>
          </cell>
          <cell r="F269">
            <v>25499.271901460423</v>
          </cell>
          <cell r="G269">
            <v>2995.8419806499032</v>
          </cell>
        </row>
        <row r="270">
          <cell r="A270">
            <v>52318</v>
          </cell>
          <cell r="B270" t="str">
            <v>霸道长裤</v>
          </cell>
          <cell r="C270">
            <v>199.55715197962905</v>
          </cell>
          <cell r="D270">
            <v>1</v>
          </cell>
          <cell r="E270">
            <v>10</v>
          </cell>
          <cell r="F270">
            <v>9977.8575989814526</v>
          </cell>
          <cell r="G270">
            <v>1172.2720863360523</v>
          </cell>
        </row>
        <row r="271">
          <cell r="A271">
            <v>55318</v>
          </cell>
          <cell r="B271" t="str">
            <v>霸道长靴</v>
          </cell>
          <cell r="C271">
            <v>251.42077777879794</v>
          </cell>
          <cell r="D271">
            <v>1</v>
          </cell>
          <cell r="E271">
            <v>10</v>
          </cell>
          <cell r="F271">
            <v>12571.038888939896</v>
          </cell>
          <cell r="G271">
            <v>1476.9380941309037</v>
          </cell>
        </row>
        <row r="272">
          <cell r="A272">
            <v>54318</v>
          </cell>
          <cell r="B272" t="str">
            <v>霸道腰带</v>
          </cell>
          <cell r="C272">
            <v>244.8467496838511</v>
          </cell>
          <cell r="D272">
            <v>1</v>
          </cell>
          <cell r="E272">
            <v>10</v>
          </cell>
          <cell r="F272">
            <v>12242.337484192554</v>
          </cell>
          <cell r="G272">
            <v>1438.3198358823502</v>
          </cell>
        </row>
        <row r="273">
          <cell r="A273">
            <v>53318</v>
          </cell>
          <cell r="B273" t="str">
            <v>霸道项链</v>
          </cell>
          <cell r="C273">
            <v>356.20339781818188</v>
          </cell>
          <cell r="D273">
            <v>1</v>
          </cell>
          <cell r="E273">
            <v>10</v>
          </cell>
          <cell r="F273">
            <v>17810.169890909096</v>
          </cell>
          <cell r="G273">
            <v>2092.4697319940528</v>
          </cell>
        </row>
        <row r="274">
          <cell r="A274">
            <v>10419</v>
          </cell>
          <cell r="B274" t="str">
            <v>白虎霸刀</v>
          </cell>
          <cell r="C274">
            <v>717.85176672653756</v>
          </cell>
          <cell r="D274">
            <v>1</v>
          </cell>
          <cell r="E274">
            <v>10</v>
          </cell>
          <cell r="F274">
            <v>35892.58833632688</v>
          </cell>
          <cell r="G274">
            <v>6000</v>
          </cell>
        </row>
        <row r="275">
          <cell r="A275">
            <v>20419</v>
          </cell>
          <cell r="B275" t="str">
            <v>白虎之拳</v>
          </cell>
          <cell r="C275">
            <v>717.85176672653756</v>
          </cell>
          <cell r="D275">
            <v>1</v>
          </cell>
          <cell r="E275">
            <v>10</v>
          </cell>
          <cell r="F275">
            <v>35892.58833632688</v>
          </cell>
          <cell r="G275">
            <v>6000</v>
          </cell>
        </row>
        <row r="276">
          <cell r="A276">
            <v>30419</v>
          </cell>
          <cell r="B276" t="str">
            <v>白虎之枪</v>
          </cell>
          <cell r="C276">
            <v>717.85176672653756</v>
          </cell>
          <cell r="D276">
            <v>1</v>
          </cell>
          <cell r="E276">
            <v>10</v>
          </cell>
          <cell r="F276">
            <v>35892.58833632688</v>
          </cell>
          <cell r="G276">
            <v>6000</v>
          </cell>
        </row>
        <row r="277">
          <cell r="A277">
            <v>51419</v>
          </cell>
          <cell r="B277" t="str">
            <v>白虎战衣</v>
          </cell>
          <cell r="C277">
            <v>586.28915692946362</v>
          </cell>
          <cell r="D277">
            <v>1</v>
          </cell>
          <cell r="E277">
            <v>10</v>
          </cell>
          <cell r="F277">
            <v>29314.457846473182</v>
          </cell>
          <cell r="G277">
            <v>4900.3639812964993</v>
          </cell>
        </row>
        <row r="278">
          <cell r="A278">
            <v>52419</v>
          </cell>
          <cell r="B278" t="str">
            <v>白虎长裤</v>
          </cell>
          <cell r="C278">
            <v>236.58495228077425</v>
          </cell>
          <cell r="D278">
            <v>1</v>
          </cell>
          <cell r="E278">
            <v>10</v>
          </cell>
          <cell r="F278">
            <v>11829.247614038712</v>
          </cell>
          <cell r="G278">
            <v>1977.4412761533276</v>
          </cell>
        </row>
        <row r="279">
          <cell r="A279">
            <v>55419</v>
          </cell>
          <cell r="B279" t="str">
            <v>白虎长靴</v>
          </cell>
          <cell r="C279">
            <v>296.44858180427275</v>
          </cell>
          <cell r="D279">
            <v>1</v>
          </cell>
          <cell r="E279">
            <v>10</v>
          </cell>
          <cell r="F279">
            <v>14822.429090213638</v>
          </cell>
          <cell r="G279">
            <v>2477.7977477670834</v>
          </cell>
        </row>
        <row r="280">
          <cell r="A280">
            <v>54419</v>
          </cell>
          <cell r="B280" t="str">
            <v>白虎腰带</v>
          </cell>
          <cell r="C280">
            <v>313.63638087102282</v>
          </cell>
          <cell r="D280">
            <v>1</v>
          </cell>
          <cell r="E280">
            <v>10</v>
          </cell>
          <cell r="F280">
            <v>15681.819043551141</v>
          </cell>
          <cell r="G280">
            <v>2621.4580397390137</v>
          </cell>
        </row>
        <row r="281">
          <cell r="A281">
            <v>53419</v>
          </cell>
          <cell r="B281" t="str">
            <v>白虎项链</v>
          </cell>
          <cell r="C281">
            <v>407.83084363636368</v>
          </cell>
          <cell r="D281">
            <v>1</v>
          </cell>
          <cell r="E281">
            <v>10</v>
          </cell>
          <cell r="F281">
            <v>20391.542181818186</v>
          </cell>
          <cell r="G281">
            <v>3408.7609381761822</v>
          </cell>
        </row>
        <row r="282">
          <cell r="A282">
            <v>10120</v>
          </cell>
          <cell r="B282" t="str">
            <v>堕落之刃</v>
          </cell>
          <cell r="C282">
            <v>436.33958147956895</v>
          </cell>
          <cell r="D282">
            <v>1</v>
          </cell>
          <cell r="E282">
            <v>10</v>
          </cell>
          <cell r="F282">
            <v>21816.979073978448</v>
          </cell>
          <cell r="G282">
            <v>840</v>
          </cell>
        </row>
        <row r="283">
          <cell r="A283">
            <v>20120</v>
          </cell>
          <cell r="B283" t="str">
            <v>堕落之拳</v>
          </cell>
          <cell r="C283">
            <v>436.33958147956895</v>
          </cell>
          <cell r="D283">
            <v>1</v>
          </cell>
          <cell r="E283">
            <v>10</v>
          </cell>
          <cell r="F283">
            <v>21816.979073978448</v>
          </cell>
          <cell r="G283">
            <v>840</v>
          </cell>
        </row>
        <row r="284">
          <cell r="A284">
            <v>30120</v>
          </cell>
          <cell r="B284" t="str">
            <v>堕落之枪</v>
          </cell>
          <cell r="C284">
            <v>436.33958147956895</v>
          </cell>
          <cell r="D284">
            <v>1</v>
          </cell>
          <cell r="E284">
            <v>10</v>
          </cell>
          <cell r="F284">
            <v>21816.979073978448</v>
          </cell>
          <cell r="G284">
            <v>840</v>
          </cell>
        </row>
        <row r="285">
          <cell r="A285">
            <v>51120</v>
          </cell>
          <cell r="B285" t="str">
            <v>堕落战衣</v>
          </cell>
          <cell r="C285">
            <v>376.4221745700263</v>
          </cell>
          <cell r="D285">
            <v>1</v>
          </cell>
          <cell r="E285">
            <v>10</v>
          </cell>
          <cell r="F285">
            <v>18821.108728501316</v>
          </cell>
          <cell r="G285">
            <v>724.65263308602107</v>
          </cell>
        </row>
        <row r="286">
          <cell r="A286">
            <v>52120</v>
          </cell>
          <cell r="B286" t="str">
            <v>堕落长裤</v>
          </cell>
          <cell r="C286">
            <v>138.68967321993244</v>
          </cell>
          <cell r="D286">
            <v>1</v>
          </cell>
          <cell r="E286">
            <v>10</v>
          </cell>
          <cell r="F286">
            <v>6934.4836609966223</v>
          </cell>
          <cell r="G286">
            <v>266.99233910824609</v>
          </cell>
        </row>
        <row r="287">
          <cell r="A287">
            <v>55120</v>
          </cell>
          <cell r="B287" t="str">
            <v>堕落长靴</v>
          </cell>
          <cell r="C287">
            <v>176.68217242526836</v>
          </cell>
          <cell r="D287">
            <v>1</v>
          </cell>
          <cell r="E287">
            <v>10</v>
          </cell>
          <cell r="F287">
            <v>8834.1086212634182</v>
          </cell>
          <cell r="G287">
            <v>340.13193195532887</v>
          </cell>
        </row>
        <row r="288">
          <cell r="A288">
            <v>54120</v>
          </cell>
          <cell r="B288" t="str">
            <v>堕落腰带</v>
          </cell>
          <cell r="C288">
            <v>142.13534228528087</v>
          </cell>
          <cell r="D288">
            <v>1</v>
          </cell>
          <cell r="E288">
            <v>10</v>
          </cell>
          <cell r="F288">
            <v>7106.7671142640438</v>
          </cell>
          <cell r="G288">
            <v>273.62561772367286</v>
          </cell>
        </row>
        <row r="289">
          <cell r="A289">
            <v>53120</v>
          </cell>
          <cell r="B289" t="str">
            <v>堕落项链</v>
          </cell>
          <cell r="C289">
            <v>264.91606536898399</v>
          </cell>
          <cell r="D289">
            <v>1</v>
          </cell>
          <cell r="E289">
            <v>10</v>
          </cell>
          <cell r="F289">
            <v>13245.803268449199</v>
          </cell>
          <cell r="G289">
            <v>509.99153951465712</v>
          </cell>
        </row>
        <row r="290">
          <cell r="A290">
            <v>10221</v>
          </cell>
          <cell r="B290" t="str">
            <v>幻痛霸刀</v>
          </cell>
          <cell r="C290">
            <v>627.55825551614032</v>
          </cell>
          <cell r="D290">
            <v>1</v>
          </cell>
          <cell r="E290">
            <v>10</v>
          </cell>
          <cell r="F290">
            <v>31377.912775807017</v>
          </cell>
          <cell r="G290">
            <v>1680</v>
          </cell>
        </row>
        <row r="291">
          <cell r="A291">
            <v>20221</v>
          </cell>
          <cell r="B291" t="str">
            <v>幻痛之拳</v>
          </cell>
          <cell r="C291">
            <v>627.55825551614032</v>
          </cell>
          <cell r="D291">
            <v>1</v>
          </cell>
          <cell r="E291">
            <v>10</v>
          </cell>
          <cell r="F291">
            <v>31377.912775807017</v>
          </cell>
          <cell r="G291">
            <v>1680</v>
          </cell>
        </row>
        <row r="292">
          <cell r="A292">
            <v>30221</v>
          </cell>
          <cell r="B292" t="str">
            <v>幻痛之枪</v>
          </cell>
          <cell r="C292">
            <v>627.55825551614032</v>
          </cell>
          <cell r="D292">
            <v>1</v>
          </cell>
          <cell r="E292">
            <v>10</v>
          </cell>
          <cell r="F292">
            <v>31377.912775807017</v>
          </cell>
          <cell r="G292">
            <v>1680</v>
          </cell>
        </row>
        <row r="293">
          <cell r="A293">
            <v>51221</v>
          </cell>
          <cell r="B293" t="str">
            <v>幻痛战衣</v>
          </cell>
          <cell r="C293">
            <v>531.85303566187042</v>
          </cell>
          <cell r="D293">
            <v>1</v>
          </cell>
          <cell r="E293">
            <v>10</v>
          </cell>
          <cell r="F293">
            <v>26592.651783093523</v>
          </cell>
          <cell r="G293">
            <v>1423.7930774682668</v>
          </cell>
        </row>
        <row r="294">
          <cell r="A294">
            <v>52221</v>
          </cell>
          <cell r="B294" t="str">
            <v>幻痛长裤</v>
          </cell>
          <cell r="C294">
            <v>201.89978264845496</v>
          </cell>
          <cell r="D294">
            <v>1</v>
          </cell>
          <cell r="E294">
            <v>10</v>
          </cell>
          <cell r="F294">
            <v>10094.989132422748</v>
          </cell>
          <cell r="G294">
            <v>540.49425988418147</v>
          </cell>
        </row>
        <row r="295">
          <cell r="A295">
            <v>55221</v>
          </cell>
          <cell r="B295" t="str">
            <v>幻痛长靴</v>
          </cell>
          <cell r="C295">
            <v>255.77908967149278</v>
          </cell>
          <cell r="D295">
            <v>1</v>
          </cell>
          <cell r="E295">
            <v>10</v>
          </cell>
          <cell r="F295">
            <v>12788.954483574638</v>
          </cell>
          <cell r="G295">
            <v>684.73144424606494</v>
          </cell>
        </row>
        <row r="296">
          <cell r="A296">
            <v>54221</v>
          </cell>
          <cell r="B296" t="str">
            <v>幻痛腰带</v>
          </cell>
          <cell r="C296">
            <v>227.47713593375113</v>
          </cell>
          <cell r="D296">
            <v>1</v>
          </cell>
          <cell r="E296">
            <v>10</v>
          </cell>
          <cell r="F296">
            <v>11373.856796687556</v>
          </cell>
          <cell r="G296">
            <v>608.96591672495799</v>
          </cell>
        </row>
        <row r="297">
          <cell r="A297">
            <v>53221</v>
          </cell>
          <cell r="B297" t="str">
            <v>幻痛项链</v>
          </cell>
          <cell r="C297">
            <v>372.92215851693413</v>
          </cell>
          <cell r="D297">
            <v>1</v>
          </cell>
          <cell r="E297">
            <v>10</v>
          </cell>
          <cell r="F297">
            <v>18646.107925846707</v>
          </cell>
          <cell r="G297">
            <v>998.32839549401137</v>
          </cell>
        </row>
        <row r="298">
          <cell r="A298">
            <v>10322</v>
          </cell>
          <cell r="B298" t="str">
            <v>焚天之剑</v>
          </cell>
          <cell r="C298">
            <v>817.10921949533486</v>
          </cell>
          <cell r="D298">
            <v>1</v>
          </cell>
          <cell r="E298">
            <v>10</v>
          </cell>
          <cell r="F298">
            <v>40855.460974766742</v>
          </cell>
          <cell r="G298">
            <v>4200</v>
          </cell>
        </row>
        <row r="299">
          <cell r="A299">
            <v>20322</v>
          </cell>
          <cell r="B299" t="str">
            <v>焚天之拳</v>
          </cell>
          <cell r="C299">
            <v>817.10921949533486</v>
          </cell>
          <cell r="D299">
            <v>1</v>
          </cell>
          <cell r="E299">
            <v>10</v>
          </cell>
          <cell r="F299">
            <v>40855.460974766742</v>
          </cell>
          <cell r="G299">
            <v>4200</v>
          </cell>
        </row>
        <row r="300">
          <cell r="A300">
            <v>30322</v>
          </cell>
          <cell r="B300" t="str">
            <v>焚天之枪</v>
          </cell>
          <cell r="C300">
            <v>817.10921949533486</v>
          </cell>
          <cell r="D300">
            <v>1</v>
          </cell>
          <cell r="E300">
            <v>10</v>
          </cell>
          <cell r="F300">
            <v>40855.460974766742</v>
          </cell>
          <cell r="G300">
            <v>4200</v>
          </cell>
        </row>
        <row r="301">
          <cell r="A301">
            <v>51322</v>
          </cell>
          <cell r="B301" t="str">
            <v>焚天战衣</v>
          </cell>
          <cell r="C301">
            <v>679.98058403894458</v>
          </cell>
          <cell r="D301">
            <v>1</v>
          </cell>
          <cell r="E301">
            <v>10</v>
          </cell>
          <cell r="F301">
            <v>33999.029201947233</v>
          </cell>
          <cell r="G301">
            <v>3495.1489774248871</v>
          </cell>
        </row>
        <row r="302">
          <cell r="A302">
            <v>52322</v>
          </cell>
          <cell r="B302" t="str">
            <v>焚天长裤</v>
          </cell>
          <cell r="C302">
            <v>266.07620263950542</v>
          </cell>
          <cell r="D302">
            <v>1</v>
          </cell>
          <cell r="E302">
            <v>10</v>
          </cell>
          <cell r="F302">
            <v>13303.810131975271</v>
          </cell>
          <cell r="G302">
            <v>1367.650767392061</v>
          </cell>
        </row>
        <row r="303">
          <cell r="A303">
            <v>55322</v>
          </cell>
          <cell r="B303" t="str">
            <v>焚天长靴</v>
          </cell>
          <cell r="C303">
            <v>335.22770370506402</v>
          </cell>
          <cell r="D303">
            <v>1</v>
          </cell>
          <cell r="E303">
            <v>10</v>
          </cell>
          <cell r="F303">
            <v>16761.385185253203</v>
          </cell>
          <cell r="G303">
            <v>1723.0944431527219</v>
          </cell>
        </row>
        <row r="304">
          <cell r="A304">
            <v>54322</v>
          </cell>
          <cell r="B304" t="str">
            <v>焚天腰带</v>
          </cell>
          <cell r="C304">
            <v>326.46233291180158</v>
          </cell>
          <cell r="D304">
            <v>1</v>
          </cell>
          <cell r="E304">
            <v>10</v>
          </cell>
          <cell r="F304">
            <v>16323.116645590078</v>
          </cell>
          <cell r="G304">
            <v>1678.0398085294091</v>
          </cell>
        </row>
        <row r="305">
          <cell r="A305">
            <v>53322</v>
          </cell>
          <cell r="B305" t="str">
            <v>焚天项链</v>
          </cell>
          <cell r="C305">
            <v>474.937863757576</v>
          </cell>
          <cell r="D305">
            <v>1</v>
          </cell>
          <cell r="E305">
            <v>10</v>
          </cell>
          <cell r="F305">
            <v>23746.893187878799</v>
          </cell>
          <cell r="G305">
            <v>2441.214687326396</v>
          </cell>
        </row>
        <row r="306">
          <cell r="A306">
            <v>10423</v>
          </cell>
          <cell r="B306" t="str">
            <v>朱雀霸刀</v>
          </cell>
          <cell r="C306">
            <v>957.13568896871675</v>
          </cell>
          <cell r="D306">
            <v>1</v>
          </cell>
          <cell r="E306">
            <v>10</v>
          </cell>
          <cell r="F306">
            <v>47856.784448435836</v>
          </cell>
          <cell r="G306">
            <v>7000</v>
          </cell>
        </row>
        <row r="307">
          <cell r="A307">
            <v>20423</v>
          </cell>
          <cell r="B307" t="str">
            <v>朱雀之拳</v>
          </cell>
          <cell r="C307">
            <v>957.13568896871675</v>
          </cell>
          <cell r="D307">
            <v>1</v>
          </cell>
          <cell r="E307">
            <v>10</v>
          </cell>
          <cell r="F307">
            <v>47856.784448435836</v>
          </cell>
          <cell r="G307">
            <v>7000</v>
          </cell>
        </row>
        <row r="308">
          <cell r="A308">
            <v>30423</v>
          </cell>
          <cell r="B308" t="str">
            <v>朱雀之枪</v>
          </cell>
          <cell r="C308">
            <v>957.13568896871675</v>
          </cell>
          <cell r="D308">
            <v>1</v>
          </cell>
          <cell r="E308">
            <v>10</v>
          </cell>
          <cell r="F308">
            <v>47856.784448435836</v>
          </cell>
          <cell r="G308">
            <v>7000</v>
          </cell>
        </row>
        <row r="309">
          <cell r="A309">
            <v>51423</v>
          </cell>
          <cell r="B309" t="str">
            <v>朱雀战衣</v>
          </cell>
          <cell r="C309">
            <v>781.71887590595156</v>
          </cell>
          <cell r="D309">
            <v>1</v>
          </cell>
          <cell r="E309">
            <v>10</v>
          </cell>
          <cell r="F309">
            <v>39085.943795297579</v>
          </cell>
          <cell r="G309">
            <v>5717.0913115125841</v>
          </cell>
        </row>
        <row r="310">
          <cell r="A310">
            <v>52423</v>
          </cell>
          <cell r="B310" t="str">
            <v>朱雀长裤</v>
          </cell>
          <cell r="C310">
            <v>315.4466030410324</v>
          </cell>
          <cell r="D310">
            <v>1</v>
          </cell>
          <cell r="E310">
            <v>10</v>
          </cell>
          <cell r="F310">
            <v>15772.33015205162</v>
          </cell>
          <cell r="G310">
            <v>2307.0148221788832</v>
          </cell>
        </row>
        <row r="311">
          <cell r="A311">
            <v>55423</v>
          </cell>
          <cell r="B311" t="str">
            <v>朱雀长靴</v>
          </cell>
          <cell r="C311">
            <v>395.26477573903037</v>
          </cell>
          <cell r="D311">
            <v>1</v>
          </cell>
          <cell r="E311">
            <v>10</v>
          </cell>
          <cell r="F311">
            <v>19763.238786951519</v>
          </cell>
          <cell r="G311">
            <v>2890.764039061597</v>
          </cell>
        </row>
        <row r="312">
          <cell r="A312">
            <v>54423</v>
          </cell>
          <cell r="B312" t="str">
            <v>朱雀腰带</v>
          </cell>
          <cell r="C312">
            <v>418.18184116136376</v>
          </cell>
          <cell r="D312">
            <v>1</v>
          </cell>
          <cell r="E312">
            <v>10</v>
          </cell>
          <cell r="F312">
            <v>20909.092058068189</v>
          </cell>
          <cell r="G312">
            <v>3058.3677130288493</v>
          </cell>
        </row>
        <row r="313">
          <cell r="A313">
            <v>53423</v>
          </cell>
          <cell r="B313" t="str">
            <v>朱雀项链</v>
          </cell>
          <cell r="C313">
            <v>543.77445818181832</v>
          </cell>
          <cell r="D313">
            <v>1</v>
          </cell>
          <cell r="E313">
            <v>10</v>
          </cell>
          <cell r="F313">
            <v>27188.722909090917</v>
          </cell>
          <cell r="G313">
            <v>3976.8877612055462</v>
          </cell>
        </row>
        <row r="314">
          <cell r="A314">
            <v>10124</v>
          </cell>
          <cell r="B314" t="str">
            <v>高洁之刃</v>
          </cell>
          <cell r="C314">
            <v>545.42447684946114</v>
          </cell>
          <cell r="D314">
            <v>1</v>
          </cell>
          <cell r="E314">
            <v>10</v>
          </cell>
          <cell r="F314">
            <v>27271.223842473057</v>
          </cell>
          <cell r="G314">
            <v>959.99999999999989</v>
          </cell>
        </row>
        <row r="315">
          <cell r="A315">
            <v>20124</v>
          </cell>
          <cell r="B315" t="str">
            <v>高洁之拳</v>
          </cell>
          <cell r="C315">
            <v>545.42447684946114</v>
          </cell>
          <cell r="D315">
            <v>1</v>
          </cell>
          <cell r="E315">
            <v>10</v>
          </cell>
          <cell r="F315">
            <v>27271.223842473057</v>
          </cell>
          <cell r="G315">
            <v>959.99999999999989</v>
          </cell>
        </row>
        <row r="316">
          <cell r="A316">
            <v>30124</v>
          </cell>
          <cell r="B316" t="str">
            <v>高洁之枪</v>
          </cell>
          <cell r="C316">
            <v>545.42447684946114</v>
          </cell>
          <cell r="D316">
            <v>1</v>
          </cell>
          <cell r="E316">
            <v>10</v>
          </cell>
          <cell r="F316">
            <v>27271.223842473057</v>
          </cell>
          <cell r="G316">
            <v>959.99999999999989</v>
          </cell>
        </row>
        <row r="317">
          <cell r="A317">
            <v>51124</v>
          </cell>
          <cell r="B317" t="str">
            <v>高洁战衣</v>
          </cell>
          <cell r="C317">
            <v>470.52771821253282</v>
          </cell>
          <cell r="D317">
            <v>1</v>
          </cell>
          <cell r="E317">
            <v>10</v>
          </cell>
          <cell r="F317">
            <v>23526.385910626639</v>
          </cell>
          <cell r="G317">
            <v>828.17443781259544</v>
          </cell>
        </row>
        <row r="318">
          <cell r="A318">
            <v>52124</v>
          </cell>
          <cell r="B318" t="str">
            <v>高洁长裤</v>
          </cell>
          <cell r="C318">
            <v>173.36209152491557</v>
          </cell>
          <cell r="D318">
            <v>1</v>
          </cell>
          <cell r="E318">
            <v>10</v>
          </cell>
          <cell r="F318">
            <v>8668.1045762457779</v>
          </cell>
          <cell r="G318">
            <v>305.13410183799556</v>
          </cell>
        </row>
        <row r="319">
          <cell r="A319">
            <v>55124</v>
          </cell>
          <cell r="B319" t="str">
            <v>高洁长靴</v>
          </cell>
          <cell r="C319">
            <v>220.85271553158546</v>
          </cell>
          <cell r="D319">
            <v>1</v>
          </cell>
          <cell r="E319">
            <v>10</v>
          </cell>
          <cell r="F319">
            <v>11042.635776579273</v>
          </cell>
          <cell r="G319">
            <v>388.7222079489473</v>
          </cell>
        </row>
        <row r="320">
          <cell r="A320">
            <v>54124</v>
          </cell>
          <cell r="B320" t="str">
            <v>高洁腰带</v>
          </cell>
          <cell r="C320">
            <v>177.6691778566011</v>
          </cell>
          <cell r="D320">
            <v>1</v>
          </cell>
          <cell r="E320">
            <v>10</v>
          </cell>
          <cell r="F320">
            <v>8883.4588928300545</v>
          </cell>
          <cell r="G320">
            <v>312.71499168419757</v>
          </cell>
        </row>
        <row r="321">
          <cell r="A321">
            <v>53124</v>
          </cell>
          <cell r="B321" t="str">
            <v>高洁项链</v>
          </cell>
          <cell r="C321">
            <v>331.14508171122998</v>
          </cell>
          <cell r="D321">
            <v>1</v>
          </cell>
          <cell r="E321">
            <v>10</v>
          </cell>
          <cell r="F321">
            <v>16557.254085561501</v>
          </cell>
          <cell r="G321">
            <v>582.84747373103676</v>
          </cell>
        </row>
        <row r="322">
          <cell r="A322">
            <v>10225</v>
          </cell>
          <cell r="B322" t="str">
            <v>星宿之刃</v>
          </cell>
          <cell r="C322">
            <v>784.44781939517532</v>
          </cell>
          <cell r="D322">
            <v>1</v>
          </cell>
          <cell r="E322">
            <v>10</v>
          </cell>
          <cell r="F322">
            <v>39222.390969758766</v>
          </cell>
          <cell r="G322">
            <v>1920</v>
          </cell>
        </row>
        <row r="323">
          <cell r="A323">
            <v>20225</v>
          </cell>
          <cell r="B323" t="str">
            <v>星宿之拳</v>
          </cell>
          <cell r="C323">
            <v>784.44781939517532</v>
          </cell>
          <cell r="D323">
            <v>1</v>
          </cell>
          <cell r="E323">
            <v>10</v>
          </cell>
          <cell r="F323">
            <v>39222.390969758766</v>
          </cell>
          <cell r="G323">
            <v>1920</v>
          </cell>
        </row>
        <row r="324">
          <cell r="A324">
            <v>30225</v>
          </cell>
          <cell r="B324" t="str">
            <v>星宿之枪</v>
          </cell>
          <cell r="C324">
            <v>784.44781939517532</v>
          </cell>
          <cell r="D324">
            <v>1</v>
          </cell>
          <cell r="E324">
            <v>10</v>
          </cell>
          <cell r="F324">
            <v>39222.390969758766</v>
          </cell>
          <cell r="G324">
            <v>1920</v>
          </cell>
        </row>
        <row r="325">
          <cell r="A325">
            <v>51225</v>
          </cell>
          <cell r="B325" t="str">
            <v>星宿战衣</v>
          </cell>
          <cell r="C325">
            <v>664.816294577338</v>
          </cell>
          <cell r="D325">
            <v>1</v>
          </cell>
          <cell r="E325">
            <v>10</v>
          </cell>
          <cell r="F325">
            <v>33240.814728866899</v>
          </cell>
          <cell r="G325">
            <v>1627.1920885351622</v>
          </cell>
        </row>
        <row r="326">
          <cell r="A326">
            <v>52225</v>
          </cell>
          <cell r="B326" t="str">
            <v>星宿长裤</v>
          </cell>
          <cell r="C326">
            <v>252.37472831056871</v>
          </cell>
          <cell r="D326">
            <v>1</v>
          </cell>
          <cell r="E326">
            <v>10</v>
          </cell>
          <cell r="F326">
            <v>12618.736415528436</v>
          </cell>
          <cell r="G326">
            <v>617.70772558192186</v>
          </cell>
        </row>
        <row r="327">
          <cell r="A327">
            <v>55225</v>
          </cell>
          <cell r="B327" t="str">
            <v>星宿长靴</v>
          </cell>
          <cell r="C327">
            <v>319.72386208936598</v>
          </cell>
          <cell r="D327">
            <v>1</v>
          </cell>
          <cell r="E327">
            <v>10</v>
          </cell>
          <cell r="F327">
            <v>15986.193104468299</v>
          </cell>
          <cell r="G327">
            <v>782.55022199550297</v>
          </cell>
        </row>
        <row r="328">
          <cell r="A328">
            <v>54225</v>
          </cell>
          <cell r="B328" t="str">
            <v>星宿腰带</v>
          </cell>
          <cell r="C328">
            <v>284.34641991718894</v>
          </cell>
          <cell r="D328">
            <v>1</v>
          </cell>
          <cell r="E328">
            <v>10</v>
          </cell>
          <cell r="F328">
            <v>14217.320995859447</v>
          </cell>
          <cell r="G328">
            <v>695.96104768566659</v>
          </cell>
        </row>
        <row r="329">
          <cell r="A329">
            <v>53225</v>
          </cell>
          <cell r="B329" t="str">
            <v>星宿项链</v>
          </cell>
          <cell r="C329">
            <v>466.15269814616761</v>
          </cell>
          <cell r="D329">
            <v>1</v>
          </cell>
          <cell r="E329">
            <v>10</v>
          </cell>
          <cell r="F329">
            <v>23307.63490730838</v>
          </cell>
          <cell r="G329">
            <v>1140.9467377074418</v>
          </cell>
        </row>
        <row r="330">
          <cell r="A330">
            <v>10326</v>
          </cell>
          <cell r="B330" t="str">
            <v>炼狱之剑</v>
          </cell>
          <cell r="C330">
            <v>1021.3865243691686</v>
          </cell>
          <cell r="D330">
            <v>1</v>
          </cell>
          <cell r="E330">
            <v>10</v>
          </cell>
          <cell r="F330">
            <v>51069.326218458431</v>
          </cell>
          <cell r="G330">
            <v>4800.0000000000009</v>
          </cell>
        </row>
        <row r="331">
          <cell r="A331">
            <v>20326</v>
          </cell>
          <cell r="B331" t="str">
            <v>炼狱之拳</v>
          </cell>
          <cell r="C331">
            <v>1021.3865243691686</v>
          </cell>
          <cell r="D331">
            <v>1</v>
          </cell>
          <cell r="E331">
            <v>10</v>
          </cell>
          <cell r="F331">
            <v>51069.326218458431</v>
          </cell>
          <cell r="G331">
            <v>4800.0000000000009</v>
          </cell>
        </row>
        <row r="332">
          <cell r="A332">
            <v>30326</v>
          </cell>
          <cell r="B332" t="str">
            <v>炼狱之枪</v>
          </cell>
          <cell r="C332">
            <v>1021.3865243691686</v>
          </cell>
          <cell r="D332">
            <v>1</v>
          </cell>
          <cell r="E332">
            <v>10</v>
          </cell>
          <cell r="F332">
            <v>51069.326218458431</v>
          </cell>
          <cell r="G332">
            <v>4800.0000000000009</v>
          </cell>
        </row>
        <row r="333">
          <cell r="A333">
            <v>51326</v>
          </cell>
          <cell r="B333" t="str">
            <v>炼狱战衣</v>
          </cell>
          <cell r="C333">
            <v>849.97573004868082</v>
          </cell>
          <cell r="D333">
            <v>1</v>
          </cell>
          <cell r="E333">
            <v>10</v>
          </cell>
          <cell r="F333">
            <v>42498.786502434043</v>
          </cell>
          <cell r="G333">
            <v>3994.4559741998719</v>
          </cell>
        </row>
        <row r="334">
          <cell r="A334">
            <v>52326</v>
          </cell>
          <cell r="B334" t="str">
            <v>炼狱长裤</v>
          </cell>
          <cell r="C334">
            <v>332.5952532993818</v>
          </cell>
          <cell r="D334">
            <v>1</v>
          </cell>
          <cell r="E334">
            <v>10</v>
          </cell>
          <cell r="F334">
            <v>16629.76266496909</v>
          </cell>
          <cell r="G334">
            <v>1563.0294484480696</v>
          </cell>
        </row>
        <row r="335">
          <cell r="A335">
            <v>55326</v>
          </cell>
          <cell r="B335" t="str">
            <v>炼狱长靴</v>
          </cell>
          <cell r="C335">
            <v>419.03462963132995</v>
          </cell>
          <cell r="D335">
            <v>1</v>
          </cell>
          <cell r="E335">
            <v>10</v>
          </cell>
          <cell r="F335">
            <v>20951.731481566498</v>
          </cell>
          <cell r="G335">
            <v>1969.2507921745382</v>
          </cell>
        </row>
        <row r="336">
          <cell r="A336">
            <v>54326</v>
          </cell>
          <cell r="B336" t="str">
            <v>炼狱腰带</v>
          </cell>
          <cell r="C336">
            <v>408.07791613975189</v>
          </cell>
          <cell r="D336">
            <v>1</v>
          </cell>
          <cell r="E336">
            <v>10</v>
          </cell>
          <cell r="F336">
            <v>20403.895806987595</v>
          </cell>
          <cell r="G336">
            <v>1917.759781176467</v>
          </cell>
        </row>
        <row r="337">
          <cell r="A337">
            <v>53326</v>
          </cell>
          <cell r="B337" t="str">
            <v>炼狱项链</v>
          </cell>
          <cell r="C337">
            <v>593.67232969696988</v>
          </cell>
          <cell r="D337">
            <v>1</v>
          </cell>
          <cell r="E337">
            <v>10</v>
          </cell>
          <cell r="F337">
            <v>29683.616484848495</v>
          </cell>
          <cell r="G337">
            <v>2789.9596426587373</v>
          </cell>
        </row>
        <row r="338">
          <cell r="A338">
            <v>10427</v>
          </cell>
          <cell r="B338" t="str">
            <v>青龙霸刀</v>
          </cell>
          <cell r="C338">
            <v>1196.4196112108959</v>
          </cell>
          <cell r="D338">
            <v>1</v>
          </cell>
          <cell r="E338">
            <v>10</v>
          </cell>
          <cell r="F338">
            <v>59820.980560544798</v>
          </cell>
          <cell r="G338">
            <v>8000</v>
          </cell>
        </row>
        <row r="339">
          <cell r="A339">
            <v>20427</v>
          </cell>
          <cell r="B339" t="str">
            <v>青龙之拳</v>
          </cell>
          <cell r="C339">
            <v>1196.4196112108959</v>
          </cell>
          <cell r="D339">
            <v>1</v>
          </cell>
          <cell r="E339">
            <v>10</v>
          </cell>
          <cell r="F339">
            <v>59820.980560544798</v>
          </cell>
          <cell r="G339">
            <v>8000</v>
          </cell>
        </row>
        <row r="340">
          <cell r="A340">
            <v>30427</v>
          </cell>
          <cell r="B340" t="str">
            <v>青龙之枪</v>
          </cell>
          <cell r="C340">
            <v>1196.4196112108959</v>
          </cell>
          <cell r="D340">
            <v>1</v>
          </cell>
          <cell r="E340">
            <v>10</v>
          </cell>
          <cell r="F340">
            <v>59820.980560544798</v>
          </cell>
          <cell r="G340">
            <v>8000</v>
          </cell>
        </row>
        <row r="341">
          <cell r="A341">
            <v>51427</v>
          </cell>
          <cell r="B341" t="str">
            <v>青龙战衣</v>
          </cell>
          <cell r="C341">
            <v>977.14859488243928</v>
          </cell>
          <cell r="D341">
            <v>1</v>
          </cell>
          <cell r="E341">
            <v>10</v>
          </cell>
          <cell r="F341">
            <v>48857.429744121968</v>
          </cell>
          <cell r="G341">
            <v>6533.8186417286661</v>
          </cell>
        </row>
        <row r="342">
          <cell r="A342">
            <v>52427</v>
          </cell>
          <cell r="B342" t="str">
            <v>青龙长裤</v>
          </cell>
          <cell r="C342">
            <v>394.30825380129045</v>
          </cell>
          <cell r="D342">
            <v>1</v>
          </cell>
          <cell r="E342">
            <v>10</v>
          </cell>
          <cell r="F342">
            <v>19715.412690064521</v>
          </cell>
          <cell r="G342">
            <v>2636.5883682044378</v>
          </cell>
        </row>
        <row r="343">
          <cell r="A343">
            <v>55427</v>
          </cell>
          <cell r="B343" t="str">
            <v>青龙长靴</v>
          </cell>
          <cell r="C343">
            <v>494.08096967378793</v>
          </cell>
          <cell r="D343">
            <v>1</v>
          </cell>
          <cell r="E343">
            <v>10</v>
          </cell>
          <cell r="F343">
            <v>24704.048483689396</v>
          </cell>
          <cell r="G343">
            <v>3303.7303303561112</v>
          </cell>
        </row>
        <row r="344">
          <cell r="A344">
            <v>54427</v>
          </cell>
          <cell r="B344" t="str">
            <v>青龙腰带</v>
          </cell>
          <cell r="C344">
            <v>522.72730145170476</v>
          </cell>
          <cell r="D344">
            <v>1</v>
          </cell>
          <cell r="E344">
            <v>10</v>
          </cell>
          <cell r="F344">
            <v>26136.365072585239</v>
          </cell>
          <cell r="G344">
            <v>3495.2773863186853</v>
          </cell>
        </row>
        <row r="345">
          <cell r="A345">
            <v>53427</v>
          </cell>
          <cell r="B345" t="str">
            <v>青龙项链</v>
          </cell>
          <cell r="C345">
            <v>679.7180727272729</v>
          </cell>
          <cell r="D345">
            <v>1</v>
          </cell>
          <cell r="E345">
            <v>10</v>
          </cell>
          <cell r="F345">
            <v>33985.903636363648</v>
          </cell>
          <cell r="G345">
            <v>4545.0145842349111</v>
          </cell>
        </row>
        <row r="346">
          <cell r="A346">
            <v>92131</v>
          </cell>
          <cell r="B346" t="str">
            <v>幸运戒指</v>
          </cell>
          <cell r="C346">
            <v>16.48</v>
          </cell>
          <cell r="D346">
            <v>250</v>
          </cell>
          <cell r="E346">
            <v>2</v>
          </cell>
          <cell r="F346">
            <v>1648</v>
          </cell>
          <cell r="G346">
            <v>4</v>
          </cell>
        </row>
        <row r="347">
          <cell r="A347">
            <v>92011</v>
          </cell>
          <cell r="B347" t="str">
            <v>亚诺</v>
          </cell>
          <cell r="C347">
            <v>20</v>
          </cell>
          <cell r="D347">
            <v>126</v>
          </cell>
          <cell r="E347">
            <v>2</v>
          </cell>
          <cell r="F347">
            <v>2000</v>
          </cell>
          <cell r="G347">
            <v>4</v>
          </cell>
        </row>
        <row r="348">
          <cell r="A348">
            <v>92228</v>
          </cell>
          <cell r="B348" t="str">
            <v>银色手环</v>
          </cell>
          <cell r="C348">
            <v>8</v>
          </cell>
          <cell r="D348">
            <v>253</v>
          </cell>
          <cell r="E348">
            <v>2</v>
          </cell>
          <cell r="F348">
            <v>800</v>
          </cell>
          <cell r="G348">
            <v>2</v>
          </cell>
        </row>
        <row r="349">
          <cell r="A349">
            <v>92232</v>
          </cell>
          <cell r="B349" t="str">
            <v>鎏金手环</v>
          </cell>
          <cell r="C349">
            <v>16.48</v>
          </cell>
          <cell r="D349">
            <v>718</v>
          </cell>
          <cell r="E349">
            <v>2</v>
          </cell>
          <cell r="F349">
            <v>1648</v>
          </cell>
          <cell r="G349">
            <v>4</v>
          </cell>
        </row>
        <row r="350">
          <cell r="A350">
            <v>92121</v>
          </cell>
          <cell r="B350" t="str">
            <v>镀金耳钉</v>
          </cell>
          <cell r="C350">
            <v>20</v>
          </cell>
          <cell r="D350">
            <v>259</v>
          </cell>
          <cell r="E350">
            <v>2</v>
          </cell>
          <cell r="F350">
            <v>2000</v>
          </cell>
          <cell r="G350">
            <v>4</v>
          </cell>
        </row>
        <row r="351">
          <cell r="A351">
            <v>92243</v>
          </cell>
          <cell r="B351" t="str">
            <v>诅咒项链</v>
          </cell>
          <cell r="C351">
            <v>8</v>
          </cell>
          <cell r="D351">
            <v>333</v>
          </cell>
          <cell r="E351">
            <v>2</v>
          </cell>
          <cell r="F351">
            <v>800</v>
          </cell>
          <cell r="G351">
            <v>2</v>
          </cell>
        </row>
        <row r="352">
          <cell r="A352">
            <v>92244</v>
          </cell>
          <cell r="B352" t="str">
            <v>金饰项链</v>
          </cell>
          <cell r="C352">
            <v>16.48</v>
          </cell>
          <cell r="D352">
            <v>653</v>
          </cell>
          <cell r="E352">
            <v>2</v>
          </cell>
          <cell r="F352">
            <v>1648</v>
          </cell>
          <cell r="G352">
            <v>4</v>
          </cell>
        </row>
        <row r="353">
          <cell r="A353">
            <v>92263</v>
          </cell>
          <cell r="B353" t="str">
            <v>银针手表</v>
          </cell>
          <cell r="C353">
            <v>20</v>
          </cell>
          <cell r="D353">
            <v>117</v>
          </cell>
          <cell r="E353">
            <v>2</v>
          </cell>
          <cell r="F353">
            <v>2000</v>
          </cell>
          <cell r="G353">
            <v>4</v>
          </cell>
        </row>
        <row r="354">
          <cell r="A354">
            <v>92277</v>
          </cell>
          <cell r="B354" t="str">
            <v>冬利</v>
          </cell>
          <cell r="C354">
            <v>8</v>
          </cell>
          <cell r="D354">
            <v>122</v>
          </cell>
          <cell r="E354">
            <v>2</v>
          </cell>
          <cell r="F354">
            <v>800</v>
          </cell>
          <cell r="G354">
            <v>2</v>
          </cell>
        </row>
        <row r="355">
          <cell r="A355">
            <v>92233</v>
          </cell>
          <cell r="B355" t="str">
            <v>白金手环</v>
          </cell>
          <cell r="C355">
            <v>50</v>
          </cell>
          <cell r="D355">
            <v>382</v>
          </cell>
          <cell r="E355">
            <v>3</v>
          </cell>
          <cell r="F355">
            <v>7500</v>
          </cell>
          <cell r="G355">
            <v>15</v>
          </cell>
        </row>
        <row r="356">
          <cell r="A356">
            <v>92122</v>
          </cell>
          <cell r="B356" t="str">
            <v>银饰耳钉</v>
          </cell>
          <cell r="C356">
            <v>50</v>
          </cell>
          <cell r="D356">
            <v>362</v>
          </cell>
          <cell r="E356">
            <v>3</v>
          </cell>
          <cell r="F356">
            <v>7500</v>
          </cell>
          <cell r="G356">
            <v>15</v>
          </cell>
        </row>
        <row r="357">
          <cell r="A357">
            <v>92141</v>
          </cell>
          <cell r="B357" t="str">
            <v>白银戒指</v>
          </cell>
          <cell r="C357">
            <v>50</v>
          </cell>
          <cell r="D357">
            <v>381</v>
          </cell>
          <cell r="E357">
            <v>3</v>
          </cell>
          <cell r="F357">
            <v>7500</v>
          </cell>
          <cell r="G357">
            <v>15</v>
          </cell>
        </row>
        <row r="358">
          <cell r="A358">
            <v>92245</v>
          </cell>
          <cell r="B358" t="str">
            <v>水晶项链</v>
          </cell>
          <cell r="C358">
            <v>50</v>
          </cell>
          <cell r="D358">
            <v>276</v>
          </cell>
          <cell r="E358">
            <v>3</v>
          </cell>
          <cell r="F358">
            <v>7500</v>
          </cell>
          <cell r="G358">
            <v>15</v>
          </cell>
        </row>
        <row r="359">
          <cell r="A359">
            <v>92251</v>
          </cell>
          <cell r="B359" t="str">
            <v>红石项链</v>
          </cell>
          <cell r="C359">
            <v>50</v>
          </cell>
          <cell r="D359">
            <v>469</v>
          </cell>
          <cell r="E359">
            <v>3</v>
          </cell>
          <cell r="F359">
            <v>7500</v>
          </cell>
          <cell r="G359">
            <v>15</v>
          </cell>
        </row>
        <row r="360">
          <cell r="A360">
            <v>92264</v>
          </cell>
          <cell r="B360" t="str">
            <v>越野手表</v>
          </cell>
          <cell r="C360">
            <v>50</v>
          </cell>
          <cell r="D360">
            <v>204</v>
          </cell>
          <cell r="E360">
            <v>3</v>
          </cell>
          <cell r="F360">
            <v>7500</v>
          </cell>
          <cell r="G360">
            <v>15</v>
          </cell>
        </row>
        <row r="361">
          <cell r="A361">
            <v>92271</v>
          </cell>
          <cell r="B361" t="str">
            <v>精准手表</v>
          </cell>
          <cell r="C361">
            <v>50</v>
          </cell>
          <cell r="D361">
            <v>108</v>
          </cell>
          <cell r="E361">
            <v>3</v>
          </cell>
          <cell r="F361">
            <v>7500</v>
          </cell>
          <cell r="G361">
            <v>15</v>
          </cell>
        </row>
        <row r="362">
          <cell r="A362">
            <v>92278</v>
          </cell>
          <cell r="B362" t="str">
            <v>宝驼</v>
          </cell>
          <cell r="C362">
            <v>50</v>
          </cell>
          <cell r="D362">
            <v>224</v>
          </cell>
          <cell r="E362">
            <v>3</v>
          </cell>
          <cell r="F362">
            <v>7500</v>
          </cell>
          <cell r="G362">
            <v>15</v>
          </cell>
        </row>
        <row r="363">
          <cell r="A363">
            <v>92283</v>
          </cell>
          <cell r="B363" t="str">
            <v>小迭钞票</v>
          </cell>
          <cell r="C363">
            <v>50</v>
          </cell>
          <cell r="D363">
            <v>713</v>
          </cell>
          <cell r="E363">
            <v>3</v>
          </cell>
          <cell r="F363">
            <v>7500</v>
          </cell>
          <cell r="G363">
            <v>15</v>
          </cell>
        </row>
        <row r="364">
          <cell r="A364">
            <v>92287</v>
          </cell>
          <cell r="B364" t="str">
            <v>金块</v>
          </cell>
          <cell r="C364">
            <v>50</v>
          </cell>
          <cell r="D364">
            <v>655</v>
          </cell>
          <cell r="E364">
            <v>3</v>
          </cell>
          <cell r="F364">
            <v>7500</v>
          </cell>
          <cell r="G364">
            <v>15</v>
          </cell>
        </row>
        <row r="365">
          <cell r="A365">
            <v>92142</v>
          </cell>
          <cell r="B365" t="str">
            <v>黄金戒指</v>
          </cell>
          <cell r="C365">
            <v>119.73766952966369</v>
          </cell>
          <cell r="D365">
            <v>221</v>
          </cell>
          <cell r="E365">
            <v>4</v>
          </cell>
          <cell r="F365">
            <v>23947.533905932738</v>
          </cell>
          <cell r="G365">
            <v>48</v>
          </cell>
        </row>
        <row r="366">
          <cell r="A366">
            <v>92235</v>
          </cell>
          <cell r="B366" t="str">
            <v>宝石手环</v>
          </cell>
          <cell r="C366">
            <v>118.67766952966369</v>
          </cell>
          <cell r="D366">
            <v>227</v>
          </cell>
          <cell r="E366">
            <v>4</v>
          </cell>
          <cell r="F366">
            <v>23735.533905932738</v>
          </cell>
          <cell r="G366">
            <v>48</v>
          </cell>
        </row>
        <row r="367">
          <cell r="A367">
            <v>92012</v>
          </cell>
          <cell r="B367" t="str">
            <v>摩拉</v>
          </cell>
          <cell r="C367">
            <v>120.17766952966369</v>
          </cell>
          <cell r="D367">
            <v>105</v>
          </cell>
          <cell r="E367">
            <v>4</v>
          </cell>
          <cell r="F367">
            <v>24035.533905932738</v>
          </cell>
          <cell r="G367">
            <v>49</v>
          </cell>
        </row>
        <row r="368">
          <cell r="A368">
            <v>92252</v>
          </cell>
          <cell r="B368" t="str">
            <v>青玉项链</v>
          </cell>
          <cell r="C368">
            <v>118.67766952966369</v>
          </cell>
          <cell r="D368">
            <v>308</v>
          </cell>
          <cell r="E368">
            <v>4</v>
          </cell>
          <cell r="F368">
            <v>23735.533905932738</v>
          </cell>
          <cell r="G368">
            <v>48</v>
          </cell>
        </row>
        <row r="369">
          <cell r="A369">
            <v>92124</v>
          </cell>
          <cell r="B369" t="str">
            <v>水晶耳钉</v>
          </cell>
          <cell r="C369">
            <v>120.17766952966369</v>
          </cell>
          <cell r="D369">
            <v>234</v>
          </cell>
          <cell r="E369">
            <v>4</v>
          </cell>
          <cell r="F369">
            <v>24035.533905932738</v>
          </cell>
          <cell r="G369">
            <v>49</v>
          </cell>
        </row>
        <row r="370">
          <cell r="A370">
            <v>92272</v>
          </cell>
          <cell r="B370" t="str">
            <v>金针手表</v>
          </cell>
          <cell r="C370">
            <v>120.17766952966369</v>
          </cell>
          <cell r="D370">
            <v>93</v>
          </cell>
          <cell r="E370">
            <v>4</v>
          </cell>
          <cell r="F370">
            <v>24035.533905932738</v>
          </cell>
          <cell r="G370">
            <v>49</v>
          </cell>
        </row>
        <row r="371">
          <cell r="A371">
            <v>92273</v>
          </cell>
          <cell r="B371" t="str">
            <v>智能手表</v>
          </cell>
          <cell r="C371">
            <v>135.35533905932738</v>
          </cell>
          <cell r="D371">
            <v>86</v>
          </cell>
          <cell r="E371">
            <v>4</v>
          </cell>
          <cell r="F371">
            <v>27071.067811865476</v>
          </cell>
          <cell r="G371">
            <v>55</v>
          </cell>
        </row>
        <row r="372">
          <cell r="A372">
            <v>92279</v>
          </cell>
          <cell r="B372" t="str">
            <v>宾倪</v>
          </cell>
          <cell r="C372">
            <v>118.67766952966369</v>
          </cell>
          <cell r="D372">
            <v>99</v>
          </cell>
          <cell r="E372">
            <v>4</v>
          </cell>
          <cell r="F372">
            <v>23735.533905932738</v>
          </cell>
          <cell r="G372">
            <v>48</v>
          </cell>
        </row>
        <row r="373">
          <cell r="A373">
            <v>92284</v>
          </cell>
          <cell r="B373" t="str">
            <v>大迭钞票</v>
          </cell>
          <cell r="C373">
            <v>119.73766952966369</v>
          </cell>
          <cell r="D373">
            <v>687</v>
          </cell>
          <cell r="E373">
            <v>4</v>
          </cell>
          <cell r="F373">
            <v>23947.533905932738</v>
          </cell>
          <cell r="G373">
            <v>48</v>
          </cell>
        </row>
        <row r="374">
          <cell r="A374">
            <v>92288</v>
          </cell>
          <cell r="B374" t="str">
            <v>大金块</v>
          </cell>
          <cell r="C374">
            <v>119.73766952966369</v>
          </cell>
          <cell r="D374">
            <v>629</v>
          </cell>
          <cell r="E374">
            <v>4</v>
          </cell>
          <cell r="F374">
            <v>23947.533905932738</v>
          </cell>
          <cell r="G374">
            <v>48</v>
          </cell>
        </row>
        <row r="375">
          <cell r="A375">
            <v>92125</v>
          </cell>
          <cell r="B375" t="str">
            <v>红石耳钉</v>
          </cell>
          <cell r="C375">
            <v>348.73922253581054</v>
          </cell>
          <cell r="D375">
            <v>104</v>
          </cell>
          <cell r="E375">
            <v>4</v>
          </cell>
          <cell r="F375">
            <v>69747.84450716211</v>
          </cell>
          <cell r="G375">
            <v>140</v>
          </cell>
        </row>
        <row r="376">
          <cell r="A376">
            <v>92134</v>
          </cell>
          <cell r="B376" t="str">
            <v>毒蝎耳钉</v>
          </cell>
          <cell r="C376">
            <v>348.73922253581054</v>
          </cell>
          <cell r="D376">
            <v>108</v>
          </cell>
          <cell r="E376">
            <v>4</v>
          </cell>
          <cell r="F376">
            <v>69747.84450716211</v>
          </cell>
          <cell r="G376">
            <v>140</v>
          </cell>
        </row>
        <row r="377">
          <cell r="A377">
            <v>92223</v>
          </cell>
          <cell r="B377" t="str">
            <v>赤金戒指</v>
          </cell>
          <cell r="C377">
            <v>348.58365904394952</v>
          </cell>
          <cell r="D377">
            <v>130</v>
          </cell>
          <cell r="E377">
            <v>4</v>
          </cell>
          <cell r="F377">
            <v>69716.731808789904</v>
          </cell>
          <cell r="G377">
            <v>140</v>
          </cell>
        </row>
        <row r="378">
          <cell r="A378">
            <v>92227</v>
          </cell>
          <cell r="B378" t="str">
            <v>王者手环</v>
          </cell>
          <cell r="C378">
            <v>348.20889244992065</v>
          </cell>
          <cell r="D378">
            <v>141</v>
          </cell>
          <cell r="E378">
            <v>4</v>
          </cell>
          <cell r="F378">
            <v>69641.778489984135</v>
          </cell>
          <cell r="G378">
            <v>140</v>
          </cell>
        </row>
        <row r="379">
          <cell r="A379">
            <v>92236</v>
          </cell>
          <cell r="B379" t="str">
            <v>符文手环</v>
          </cell>
          <cell r="C379">
            <v>384.29255149387018</v>
          </cell>
          <cell r="D379">
            <v>67</v>
          </cell>
          <cell r="E379">
            <v>4</v>
          </cell>
          <cell r="F379">
            <v>76858.510298774039</v>
          </cell>
          <cell r="G379">
            <v>154</v>
          </cell>
        </row>
        <row r="380">
          <cell r="A380">
            <v>92013</v>
          </cell>
          <cell r="B380" t="str">
            <v>月立</v>
          </cell>
          <cell r="C380">
            <v>384.82288157976006</v>
          </cell>
          <cell r="D380">
            <v>85</v>
          </cell>
          <cell r="E380">
            <v>4</v>
          </cell>
          <cell r="F380">
            <v>76964.576315952014</v>
          </cell>
          <cell r="G380">
            <v>154</v>
          </cell>
        </row>
        <row r="381">
          <cell r="A381">
            <v>92253</v>
          </cell>
          <cell r="B381" t="str">
            <v>猫妖项链</v>
          </cell>
          <cell r="C381">
            <v>348.20889244992065</v>
          </cell>
          <cell r="D381">
            <v>148</v>
          </cell>
          <cell r="E381">
            <v>4</v>
          </cell>
          <cell r="F381">
            <v>69641.778489984135</v>
          </cell>
          <cell r="G381">
            <v>140</v>
          </cell>
        </row>
        <row r="382">
          <cell r="A382">
            <v>92254</v>
          </cell>
          <cell r="B382" t="str">
            <v>苍蓝项链</v>
          </cell>
          <cell r="C382">
            <v>348.20889244992065</v>
          </cell>
          <cell r="D382">
            <v>140</v>
          </cell>
          <cell r="E382">
            <v>4</v>
          </cell>
          <cell r="F382">
            <v>69641.778489984135</v>
          </cell>
          <cell r="G382">
            <v>140</v>
          </cell>
        </row>
        <row r="383">
          <cell r="A383">
            <v>92274</v>
          </cell>
          <cell r="B383" t="str">
            <v>汉密手表</v>
          </cell>
          <cell r="C383">
            <v>390.34456159513792</v>
          </cell>
          <cell r="D383">
            <v>70</v>
          </cell>
          <cell r="E383">
            <v>4</v>
          </cell>
          <cell r="F383">
            <v>78068.912319027586</v>
          </cell>
          <cell r="G383">
            <v>157</v>
          </cell>
        </row>
        <row r="384">
          <cell r="A384">
            <v>92280</v>
          </cell>
          <cell r="B384" t="str">
            <v>法拉捷</v>
          </cell>
          <cell r="C384">
            <v>384.29255149387018</v>
          </cell>
          <cell r="D384">
            <v>75</v>
          </cell>
          <cell r="E384">
            <v>4</v>
          </cell>
          <cell r="F384">
            <v>76858.510298774039</v>
          </cell>
          <cell r="G384">
            <v>154</v>
          </cell>
        </row>
        <row r="385">
          <cell r="A385">
            <v>92285</v>
          </cell>
          <cell r="B385" t="str">
            <v>大堆钞票</v>
          </cell>
          <cell r="C385">
            <v>384.66731808789905</v>
          </cell>
          <cell r="D385">
            <v>286</v>
          </cell>
          <cell r="E385">
            <v>4</v>
          </cell>
          <cell r="F385">
            <v>76933.463617579808</v>
          </cell>
          <cell r="G385">
            <v>154</v>
          </cell>
        </row>
        <row r="386">
          <cell r="A386">
            <v>92289</v>
          </cell>
          <cell r="B386" t="str">
            <v>小堆金块</v>
          </cell>
          <cell r="C386">
            <v>384.66731808789905</v>
          </cell>
          <cell r="D386">
            <v>262</v>
          </cell>
          <cell r="E386">
            <v>4</v>
          </cell>
          <cell r="F386">
            <v>76933.463617579808</v>
          </cell>
          <cell r="G386">
            <v>154</v>
          </cell>
        </row>
        <row r="387">
          <cell r="A387">
            <v>92014</v>
          </cell>
          <cell r="B387" t="str">
            <v>菠萝</v>
          </cell>
          <cell r="C387">
            <v>1072.0558691207962</v>
          </cell>
          <cell r="D387">
            <v>64</v>
          </cell>
          <cell r="E387">
            <v>4</v>
          </cell>
          <cell r="F387">
            <v>214411.17382415922</v>
          </cell>
          <cell r="G387">
            <v>429</v>
          </cell>
        </row>
        <row r="388">
          <cell r="A388">
            <v>92296</v>
          </cell>
          <cell r="B388" t="str">
            <v>星光红石</v>
          </cell>
          <cell r="C388">
            <v>1046.5958691207961</v>
          </cell>
          <cell r="D388">
            <v>87</v>
          </cell>
          <cell r="E388">
            <v>4</v>
          </cell>
          <cell r="F388">
            <v>209319.17382415922</v>
          </cell>
          <cell r="G388">
            <v>419</v>
          </cell>
        </row>
        <row r="389">
          <cell r="A389">
            <v>92240</v>
          </cell>
          <cell r="B389" t="str">
            <v>苍蓝戒指</v>
          </cell>
          <cell r="C389">
            <v>1059.110869120796</v>
          </cell>
          <cell r="D389">
            <v>50</v>
          </cell>
          <cell r="E389">
            <v>4</v>
          </cell>
          <cell r="F389">
            <v>211822.1738241592</v>
          </cell>
          <cell r="G389">
            <v>424</v>
          </cell>
        </row>
        <row r="390">
          <cell r="A390">
            <v>92292</v>
          </cell>
          <cell r="B390" t="str">
            <v>金饰宝盒</v>
          </cell>
          <cell r="C390">
            <v>1046.3533691207961</v>
          </cell>
          <cell r="D390">
            <v>64</v>
          </cell>
          <cell r="E390">
            <v>4</v>
          </cell>
          <cell r="F390">
            <v>209270.67382415922</v>
          </cell>
          <cell r="G390">
            <v>419</v>
          </cell>
        </row>
        <row r="391">
          <cell r="A391">
            <v>92256</v>
          </cell>
          <cell r="B391" t="str">
            <v>圣徒项链</v>
          </cell>
          <cell r="C391">
            <v>1046.2208691207961</v>
          </cell>
          <cell r="D391">
            <v>66</v>
          </cell>
          <cell r="E391">
            <v>4</v>
          </cell>
          <cell r="F391">
            <v>209244.17382415922</v>
          </cell>
          <cell r="G391">
            <v>419</v>
          </cell>
        </row>
        <row r="392">
          <cell r="A392">
            <v>92261</v>
          </cell>
          <cell r="B392" t="str">
            <v>贵族项链</v>
          </cell>
          <cell r="C392">
            <v>1046.2208691207961</v>
          </cell>
          <cell r="D392">
            <v>60</v>
          </cell>
          <cell r="E392">
            <v>4</v>
          </cell>
          <cell r="F392">
            <v>209244.17382415922</v>
          </cell>
          <cell r="G392">
            <v>419</v>
          </cell>
        </row>
        <row r="393">
          <cell r="A393">
            <v>92275</v>
          </cell>
          <cell r="B393" t="str">
            <v>千国手表</v>
          </cell>
          <cell r="C393">
            <v>1061.1180778120042</v>
          </cell>
          <cell r="D393">
            <v>54</v>
          </cell>
          <cell r="E393">
            <v>4</v>
          </cell>
          <cell r="F393">
            <v>212223.61556240084</v>
          </cell>
          <cell r="G393">
            <v>425</v>
          </cell>
        </row>
        <row r="394">
          <cell r="A394">
            <v>92281</v>
          </cell>
          <cell r="B394" t="str">
            <v>红博机利</v>
          </cell>
          <cell r="C394">
            <v>1071.8683691207962</v>
          </cell>
          <cell r="D394">
            <v>58</v>
          </cell>
          <cell r="E394">
            <v>4</v>
          </cell>
          <cell r="F394">
            <v>214373.67382415922</v>
          </cell>
          <cell r="G394">
            <v>429</v>
          </cell>
        </row>
        <row r="395">
          <cell r="A395">
            <v>92286</v>
          </cell>
          <cell r="B395" t="str">
            <v>巨额钞票</v>
          </cell>
          <cell r="C395">
            <v>1072.0008691207961</v>
          </cell>
          <cell r="D395">
            <v>100</v>
          </cell>
          <cell r="E395">
            <v>4</v>
          </cell>
          <cell r="F395">
            <v>214400.17382415922</v>
          </cell>
          <cell r="G395">
            <v>429</v>
          </cell>
        </row>
        <row r="396">
          <cell r="A396">
            <v>92290</v>
          </cell>
          <cell r="B396" t="str">
            <v>大堆金块</v>
          </cell>
          <cell r="C396">
            <v>1072.0008691207961</v>
          </cell>
          <cell r="D396">
            <v>91</v>
          </cell>
          <cell r="E396">
            <v>4</v>
          </cell>
          <cell r="F396">
            <v>214400.17382415922</v>
          </cell>
          <cell r="G396">
            <v>429</v>
          </cell>
        </row>
        <row r="397">
          <cell r="A397">
            <v>92026</v>
          </cell>
          <cell r="B397" t="str">
            <v>深蓝</v>
          </cell>
          <cell r="C397">
            <v>2316.0770588593405</v>
          </cell>
          <cell r="D397">
            <v>25</v>
          </cell>
          <cell r="E397">
            <v>4</v>
          </cell>
          <cell r="F397">
            <v>463215.41177186812</v>
          </cell>
          <cell r="G397">
            <v>927</v>
          </cell>
        </row>
        <row r="398">
          <cell r="A398">
            <v>92255</v>
          </cell>
          <cell r="B398" t="str">
            <v>黑耀项链</v>
          </cell>
          <cell r="C398">
            <v>2279.5797423483964</v>
          </cell>
          <cell r="D398">
            <v>26</v>
          </cell>
          <cell r="E398">
            <v>4</v>
          </cell>
          <cell r="F398">
            <v>455915.94846967928</v>
          </cell>
          <cell r="G398">
            <v>912</v>
          </cell>
        </row>
        <row r="399">
          <cell r="A399">
            <v>92297</v>
          </cell>
          <cell r="B399" t="str">
            <v>翠绿之心</v>
          </cell>
          <cell r="C399">
            <v>2288.9595138008362</v>
          </cell>
          <cell r="D399">
            <v>11</v>
          </cell>
          <cell r="E399">
            <v>4</v>
          </cell>
          <cell r="F399">
            <v>457791.90276016726</v>
          </cell>
          <cell r="G399">
            <v>916</v>
          </cell>
        </row>
        <row r="400">
          <cell r="A400">
            <v>92293</v>
          </cell>
          <cell r="B400" t="str">
            <v>珍珠宝盒</v>
          </cell>
          <cell r="C400">
            <v>2290.3788246776458</v>
          </cell>
          <cell r="D400">
            <v>20</v>
          </cell>
          <cell r="E400">
            <v>4</v>
          </cell>
          <cell r="F400">
            <v>458075.76493552915</v>
          </cell>
          <cell r="G400">
            <v>917</v>
          </cell>
        </row>
        <row r="401">
          <cell r="A401">
            <v>92294</v>
          </cell>
          <cell r="B401" t="str">
            <v>古董宝盒</v>
          </cell>
          <cell r="C401">
            <v>2297.8089551673856</v>
          </cell>
          <cell r="D401">
            <v>25</v>
          </cell>
          <cell r="E401">
            <v>4</v>
          </cell>
          <cell r="F401">
            <v>459561.79103347711</v>
          </cell>
          <cell r="G401">
            <v>920</v>
          </cell>
        </row>
        <row r="402">
          <cell r="A402">
            <v>92295</v>
          </cell>
          <cell r="B402" t="str">
            <v>水晶宝盒</v>
          </cell>
          <cell r="C402">
            <v>2279.9385990398487</v>
          </cell>
          <cell r="D402">
            <v>19</v>
          </cell>
          <cell r="E402">
            <v>4</v>
          </cell>
          <cell r="F402">
            <v>455987.71980796976</v>
          </cell>
          <cell r="G402">
            <v>912</v>
          </cell>
        </row>
        <row r="403">
          <cell r="A403">
            <v>92262</v>
          </cell>
          <cell r="B403" t="str">
            <v>皇家项链</v>
          </cell>
          <cell r="C403">
            <v>2279.5797423483964</v>
          </cell>
          <cell r="D403">
            <v>14</v>
          </cell>
          <cell r="E403">
            <v>4</v>
          </cell>
          <cell r="F403">
            <v>455915.94846967928</v>
          </cell>
          <cell r="G403">
            <v>912</v>
          </cell>
        </row>
        <row r="404">
          <cell r="A404">
            <v>92298</v>
          </cell>
          <cell r="B404" t="str">
            <v>海洋之泪</v>
          </cell>
          <cell r="C404">
            <v>2288.9595138008362</v>
          </cell>
          <cell r="D404">
            <v>17</v>
          </cell>
          <cell r="E404">
            <v>4</v>
          </cell>
          <cell r="F404">
            <v>457791.90276016726</v>
          </cell>
          <cell r="G404">
            <v>916</v>
          </cell>
        </row>
        <row r="405">
          <cell r="A405">
            <v>92276</v>
          </cell>
          <cell r="B405" t="str">
            <v>壕利手表</v>
          </cell>
          <cell r="C405">
            <v>2308.3817633266553</v>
          </cell>
          <cell r="D405">
            <v>16</v>
          </cell>
          <cell r="E405">
            <v>4</v>
          </cell>
          <cell r="F405">
            <v>461676.3526653311</v>
          </cell>
          <cell r="G405">
            <v>924</v>
          </cell>
        </row>
        <row r="406">
          <cell r="A406">
            <v>92282</v>
          </cell>
          <cell r="B406" t="str">
            <v>劳莱斯特</v>
          </cell>
          <cell r="C406">
            <v>2315.9444763378679</v>
          </cell>
          <cell r="D406">
            <v>14</v>
          </cell>
          <cell r="E406">
            <v>4</v>
          </cell>
          <cell r="F406">
            <v>463188.89526757359</v>
          </cell>
          <cell r="G406">
            <v>927</v>
          </cell>
        </row>
        <row r="407">
          <cell r="A407">
            <v>92299</v>
          </cell>
          <cell r="B407" t="str">
            <v>房产证</v>
          </cell>
          <cell r="C407">
            <v>2316.0381679863749</v>
          </cell>
          <cell r="D407">
            <v>25</v>
          </cell>
          <cell r="E407">
            <v>4</v>
          </cell>
          <cell r="F407">
            <v>463207.63359727501</v>
          </cell>
          <cell r="G407">
            <v>927</v>
          </cell>
        </row>
        <row r="408">
          <cell r="A408">
            <v>92291</v>
          </cell>
          <cell r="B408" t="str">
            <v>巨量金块</v>
          </cell>
          <cell r="C408">
            <v>2316.0381679863749</v>
          </cell>
          <cell r="D408">
            <v>26</v>
          </cell>
          <cell r="E408">
            <v>4</v>
          </cell>
          <cell r="F408">
            <v>463207.63359727501</v>
          </cell>
          <cell r="G408">
            <v>927</v>
          </cell>
        </row>
        <row r="409">
          <cell r="A409">
            <v>93233</v>
          </cell>
          <cell r="B409" t="str">
            <v>白金手环碎片</v>
          </cell>
          <cell r="C409">
            <v>10</v>
          </cell>
          <cell r="D409">
            <v>1910</v>
          </cell>
          <cell r="E409">
            <v>2</v>
          </cell>
          <cell r="F409">
            <v>1000</v>
          </cell>
          <cell r="G409">
            <v>2</v>
          </cell>
        </row>
        <row r="410">
          <cell r="A410">
            <v>93122</v>
          </cell>
          <cell r="B410" t="str">
            <v>银饰耳钉碎片</v>
          </cell>
          <cell r="C410">
            <v>10</v>
          </cell>
          <cell r="D410">
            <v>1810</v>
          </cell>
          <cell r="E410">
            <v>2</v>
          </cell>
          <cell r="F410">
            <v>1000</v>
          </cell>
          <cell r="G410">
            <v>2</v>
          </cell>
        </row>
        <row r="411">
          <cell r="A411">
            <v>93141</v>
          </cell>
          <cell r="B411" t="str">
            <v>白银戒指碎片</v>
          </cell>
          <cell r="C411">
            <v>10</v>
          </cell>
          <cell r="D411">
            <v>1905</v>
          </cell>
          <cell r="E411">
            <v>2</v>
          </cell>
          <cell r="F411">
            <v>1000</v>
          </cell>
          <cell r="G411">
            <v>2</v>
          </cell>
        </row>
        <row r="412">
          <cell r="A412">
            <v>93245</v>
          </cell>
          <cell r="B412" t="str">
            <v>水晶项链碎片</v>
          </cell>
          <cell r="C412">
            <v>10</v>
          </cell>
          <cell r="D412">
            <v>1380</v>
          </cell>
          <cell r="E412">
            <v>2</v>
          </cell>
          <cell r="F412">
            <v>1000</v>
          </cell>
          <cell r="G412">
            <v>2</v>
          </cell>
        </row>
        <row r="413">
          <cell r="A413">
            <v>93251</v>
          </cell>
          <cell r="B413" t="str">
            <v>红石项链碎片</v>
          </cell>
          <cell r="C413">
            <v>10</v>
          </cell>
          <cell r="D413">
            <v>2345</v>
          </cell>
          <cell r="E413">
            <v>2</v>
          </cell>
          <cell r="F413">
            <v>1000</v>
          </cell>
          <cell r="G413">
            <v>2</v>
          </cell>
        </row>
        <row r="414">
          <cell r="A414">
            <v>93264</v>
          </cell>
          <cell r="B414" t="str">
            <v>越野手表碎片</v>
          </cell>
          <cell r="C414">
            <v>10</v>
          </cell>
          <cell r="D414">
            <v>1020</v>
          </cell>
          <cell r="E414">
            <v>2</v>
          </cell>
          <cell r="F414">
            <v>1000</v>
          </cell>
          <cell r="G414">
            <v>2</v>
          </cell>
        </row>
        <row r="415">
          <cell r="A415">
            <v>93271</v>
          </cell>
          <cell r="B415" t="str">
            <v>精准手表碎片</v>
          </cell>
          <cell r="C415">
            <v>10</v>
          </cell>
          <cell r="D415">
            <v>540</v>
          </cell>
          <cell r="E415">
            <v>2</v>
          </cell>
          <cell r="F415">
            <v>1000</v>
          </cell>
          <cell r="G415">
            <v>2</v>
          </cell>
        </row>
        <row r="416">
          <cell r="A416">
            <v>93278</v>
          </cell>
          <cell r="B416" t="str">
            <v>宝驼碎片</v>
          </cell>
          <cell r="C416">
            <v>10</v>
          </cell>
          <cell r="D416">
            <v>1120</v>
          </cell>
          <cell r="E416">
            <v>2</v>
          </cell>
          <cell r="F416">
            <v>1000</v>
          </cell>
          <cell r="G416">
            <v>2</v>
          </cell>
        </row>
        <row r="417">
          <cell r="A417">
            <v>93283</v>
          </cell>
          <cell r="B417" t="str">
            <v>小迭钞票碎片</v>
          </cell>
          <cell r="C417">
            <v>10</v>
          </cell>
          <cell r="D417">
            <v>3565</v>
          </cell>
          <cell r="E417">
            <v>2</v>
          </cell>
          <cell r="F417">
            <v>1000</v>
          </cell>
          <cell r="G417">
            <v>2</v>
          </cell>
        </row>
        <row r="418">
          <cell r="A418">
            <v>93287</v>
          </cell>
          <cell r="B418" t="str">
            <v>金块碎片</v>
          </cell>
          <cell r="C418">
            <v>10</v>
          </cell>
          <cell r="D418">
            <v>3275</v>
          </cell>
          <cell r="E418">
            <v>2</v>
          </cell>
          <cell r="F418">
            <v>1000</v>
          </cell>
          <cell r="G418">
            <v>2</v>
          </cell>
        </row>
        <row r="419">
          <cell r="A419">
            <v>93142</v>
          </cell>
          <cell r="B419" t="str">
            <v>黄金戒指碎片</v>
          </cell>
          <cell r="C419">
            <v>20</v>
          </cell>
          <cell r="D419">
            <v>1105</v>
          </cell>
          <cell r="E419">
            <v>2</v>
          </cell>
          <cell r="F419">
            <v>2000</v>
          </cell>
          <cell r="G419">
            <v>4</v>
          </cell>
        </row>
        <row r="420">
          <cell r="A420">
            <v>93235</v>
          </cell>
          <cell r="B420" t="str">
            <v>宝石手环碎片</v>
          </cell>
          <cell r="C420">
            <v>20</v>
          </cell>
          <cell r="D420">
            <v>1135</v>
          </cell>
          <cell r="E420">
            <v>2</v>
          </cell>
          <cell r="F420">
            <v>2000</v>
          </cell>
          <cell r="G420">
            <v>4</v>
          </cell>
        </row>
        <row r="421">
          <cell r="A421">
            <v>93012</v>
          </cell>
          <cell r="B421" t="str">
            <v>摩拉碎片</v>
          </cell>
          <cell r="C421">
            <v>20</v>
          </cell>
          <cell r="D421">
            <v>525</v>
          </cell>
          <cell r="E421">
            <v>2</v>
          </cell>
          <cell r="F421">
            <v>2000</v>
          </cell>
          <cell r="G421">
            <v>4</v>
          </cell>
        </row>
        <row r="422">
          <cell r="A422">
            <v>93252</v>
          </cell>
          <cell r="B422" t="str">
            <v>青玉项链碎片</v>
          </cell>
          <cell r="C422">
            <v>20</v>
          </cell>
          <cell r="D422">
            <v>1540</v>
          </cell>
          <cell r="E422">
            <v>2</v>
          </cell>
          <cell r="F422">
            <v>2000</v>
          </cell>
          <cell r="G422">
            <v>4</v>
          </cell>
        </row>
        <row r="423">
          <cell r="A423">
            <v>93124</v>
          </cell>
          <cell r="B423" t="str">
            <v>水晶耳钉碎片</v>
          </cell>
          <cell r="C423">
            <v>20</v>
          </cell>
          <cell r="D423">
            <v>1170</v>
          </cell>
          <cell r="E423">
            <v>2</v>
          </cell>
          <cell r="F423">
            <v>2000</v>
          </cell>
          <cell r="G423">
            <v>4</v>
          </cell>
        </row>
        <row r="424">
          <cell r="A424">
            <v>93272</v>
          </cell>
          <cell r="B424" t="str">
            <v>金针手表碎片</v>
          </cell>
          <cell r="C424">
            <v>20</v>
          </cell>
          <cell r="D424">
            <v>465</v>
          </cell>
          <cell r="E424">
            <v>2</v>
          </cell>
          <cell r="F424">
            <v>2000</v>
          </cell>
          <cell r="G424">
            <v>4</v>
          </cell>
        </row>
        <row r="425">
          <cell r="A425">
            <v>93273</v>
          </cell>
          <cell r="B425" t="str">
            <v>智能手表碎片</v>
          </cell>
          <cell r="C425">
            <v>20</v>
          </cell>
          <cell r="D425">
            <v>430</v>
          </cell>
          <cell r="E425">
            <v>2</v>
          </cell>
          <cell r="F425">
            <v>2000</v>
          </cell>
          <cell r="G425">
            <v>4</v>
          </cell>
        </row>
        <row r="426">
          <cell r="A426">
            <v>93279</v>
          </cell>
          <cell r="B426" t="str">
            <v>宾倪碎片</v>
          </cell>
          <cell r="C426">
            <v>20</v>
          </cell>
          <cell r="D426">
            <v>495</v>
          </cell>
          <cell r="E426">
            <v>2</v>
          </cell>
          <cell r="F426">
            <v>2000</v>
          </cell>
          <cell r="G426">
            <v>4</v>
          </cell>
        </row>
        <row r="427">
          <cell r="A427">
            <v>93284</v>
          </cell>
          <cell r="B427" t="str">
            <v>大迭钞票碎片</v>
          </cell>
          <cell r="C427">
            <v>20</v>
          </cell>
          <cell r="D427">
            <v>3435</v>
          </cell>
          <cell r="E427">
            <v>2</v>
          </cell>
          <cell r="F427">
            <v>2000</v>
          </cell>
          <cell r="G427">
            <v>4</v>
          </cell>
        </row>
        <row r="428">
          <cell r="A428">
            <v>93288</v>
          </cell>
          <cell r="B428" t="str">
            <v>大金块碎片</v>
          </cell>
          <cell r="C428">
            <v>20</v>
          </cell>
          <cell r="D428">
            <v>3145</v>
          </cell>
          <cell r="E428">
            <v>2</v>
          </cell>
          <cell r="F428">
            <v>2000</v>
          </cell>
          <cell r="G428">
            <v>4</v>
          </cell>
        </row>
        <row r="429">
          <cell r="A429">
            <v>93125</v>
          </cell>
          <cell r="B429" t="str">
            <v>红石耳钉碎片</v>
          </cell>
          <cell r="C429">
            <v>30</v>
          </cell>
          <cell r="D429">
            <v>1040</v>
          </cell>
          <cell r="E429">
            <v>2</v>
          </cell>
          <cell r="F429">
            <v>3000</v>
          </cell>
          <cell r="G429">
            <v>6</v>
          </cell>
        </row>
        <row r="430">
          <cell r="A430">
            <v>93134</v>
          </cell>
          <cell r="B430" t="str">
            <v>毒蝎耳钉碎片</v>
          </cell>
          <cell r="C430">
            <v>30</v>
          </cell>
          <cell r="D430">
            <v>1080</v>
          </cell>
          <cell r="E430">
            <v>2</v>
          </cell>
          <cell r="F430">
            <v>3000</v>
          </cell>
          <cell r="G430">
            <v>6</v>
          </cell>
        </row>
        <row r="431">
          <cell r="A431">
            <v>93223</v>
          </cell>
          <cell r="B431" t="str">
            <v>赤金戒指碎片</v>
          </cell>
          <cell r="C431">
            <v>30</v>
          </cell>
          <cell r="D431">
            <v>1300</v>
          </cell>
          <cell r="E431">
            <v>2</v>
          </cell>
          <cell r="F431">
            <v>3000</v>
          </cell>
          <cell r="G431">
            <v>6</v>
          </cell>
        </row>
        <row r="432">
          <cell r="A432">
            <v>93227</v>
          </cell>
          <cell r="B432" t="str">
            <v>王者手环碎片</v>
          </cell>
          <cell r="C432">
            <v>30</v>
          </cell>
          <cell r="D432">
            <v>1410</v>
          </cell>
          <cell r="E432">
            <v>2</v>
          </cell>
          <cell r="F432">
            <v>3000</v>
          </cell>
          <cell r="G432">
            <v>6</v>
          </cell>
        </row>
        <row r="433">
          <cell r="A433">
            <v>93236</v>
          </cell>
          <cell r="B433" t="str">
            <v>符文手环碎片</v>
          </cell>
          <cell r="C433">
            <v>30</v>
          </cell>
          <cell r="D433">
            <v>670</v>
          </cell>
          <cell r="E433">
            <v>2</v>
          </cell>
          <cell r="F433">
            <v>3000</v>
          </cell>
          <cell r="G433">
            <v>6</v>
          </cell>
        </row>
        <row r="434">
          <cell r="A434">
            <v>93013</v>
          </cell>
          <cell r="B434" t="str">
            <v>月立碎片</v>
          </cell>
          <cell r="C434">
            <v>30</v>
          </cell>
          <cell r="D434">
            <v>850</v>
          </cell>
          <cell r="E434">
            <v>2</v>
          </cell>
          <cell r="F434">
            <v>3000</v>
          </cell>
          <cell r="G434">
            <v>6</v>
          </cell>
        </row>
        <row r="435">
          <cell r="A435">
            <v>93253</v>
          </cell>
          <cell r="B435" t="str">
            <v>猫妖项链碎片</v>
          </cell>
          <cell r="C435">
            <v>30</v>
          </cell>
          <cell r="D435">
            <v>1480</v>
          </cell>
          <cell r="E435">
            <v>2</v>
          </cell>
          <cell r="F435">
            <v>3000</v>
          </cell>
          <cell r="G435">
            <v>6</v>
          </cell>
        </row>
        <row r="436">
          <cell r="A436">
            <v>93254</v>
          </cell>
          <cell r="B436" t="str">
            <v>苍蓝项链碎片</v>
          </cell>
          <cell r="C436">
            <v>30</v>
          </cell>
          <cell r="D436">
            <v>1400</v>
          </cell>
          <cell r="E436">
            <v>2</v>
          </cell>
          <cell r="F436">
            <v>3000</v>
          </cell>
          <cell r="G436">
            <v>6</v>
          </cell>
        </row>
        <row r="437">
          <cell r="A437">
            <v>93274</v>
          </cell>
          <cell r="B437" t="str">
            <v>汉密手表碎片</v>
          </cell>
          <cell r="C437">
            <v>30</v>
          </cell>
          <cell r="D437">
            <v>700</v>
          </cell>
          <cell r="E437">
            <v>2</v>
          </cell>
          <cell r="F437">
            <v>3000</v>
          </cell>
          <cell r="G437">
            <v>6</v>
          </cell>
        </row>
        <row r="438">
          <cell r="A438">
            <v>93280</v>
          </cell>
          <cell r="B438" t="str">
            <v>法拉捷碎片</v>
          </cell>
          <cell r="C438">
            <v>30</v>
          </cell>
          <cell r="D438">
            <v>750</v>
          </cell>
          <cell r="E438">
            <v>2</v>
          </cell>
          <cell r="F438">
            <v>3000</v>
          </cell>
          <cell r="G438">
            <v>6</v>
          </cell>
        </row>
        <row r="439">
          <cell r="A439">
            <v>93285</v>
          </cell>
          <cell r="B439" t="str">
            <v>大堆钞票碎片</v>
          </cell>
          <cell r="C439">
            <v>30</v>
          </cell>
          <cell r="D439">
            <v>2860</v>
          </cell>
          <cell r="E439">
            <v>2</v>
          </cell>
          <cell r="F439">
            <v>3000</v>
          </cell>
          <cell r="G439">
            <v>6</v>
          </cell>
        </row>
        <row r="440">
          <cell r="A440">
            <v>93289</v>
          </cell>
          <cell r="B440" t="str">
            <v>小堆金块碎片</v>
          </cell>
          <cell r="C440">
            <v>30</v>
          </cell>
          <cell r="D440">
            <v>2620</v>
          </cell>
          <cell r="E440">
            <v>2</v>
          </cell>
          <cell r="F440">
            <v>3000</v>
          </cell>
          <cell r="G440">
            <v>6</v>
          </cell>
        </row>
        <row r="441">
          <cell r="A441">
            <v>93014</v>
          </cell>
          <cell r="B441" t="str">
            <v>菠萝碎片</v>
          </cell>
          <cell r="C441">
            <v>40</v>
          </cell>
          <cell r="D441">
            <v>1280</v>
          </cell>
          <cell r="E441">
            <v>2</v>
          </cell>
          <cell r="F441">
            <v>4000</v>
          </cell>
          <cell r="G441">
            <v>8</v>
          </cell>
        </row>
        <row r="442">
          <cell r="A442">
            <v>93296</v>
          </cell>
          <cell r="B442" t="str">
            <v>星光红石碎片</v>
          </cell>
          <cell r="C442">
            <v>40</v>
          </cell>
          <cell r="D442">
            <v>1740</v>
          </cell>
          <cell r="E442">
            <v>2</v>
          </cell>
          <cell r="F442">
            <v>4000</v>
          </cell>
          <cell r="G442">
            <v>8</v>
          </cell>
        </row>
        <row r="443">
          <cell r="A443">
            <v>93240</v>
          </cell>
          <cell r="B443" t="str">
            <v>苍蓝戒指碎片</v>
          </cell>
          <cell r="C443">
            <v>40</v>
          </cell>
          <cell r="D443">
            <v>1000</v>
          </cell>
          <cell r="E443">
            <v>2</v>
          </cell>
          <cell r="F443">
            <v>4000</v>
          </cell>
          <cell r="G443">
            <v>8</v>
          </cell>
        </row>
        <row r="444">
          <cell r="A444">
            <v>93292</v>
          </cell>
          <cell r="B444" t="str">
            <v>金饰宝盒碎片</v>
          </cell>
          <cell r="C444">
            <v>40</v>
          </cell>
          <cell r="D444">
            <v>1280</v>
          </cell>
          <cell r="E444">
            <v>2</v>
          </cell>
          <cell r="F444">
            <v>4000</v>
          </cell>
          <cell r="G444">
            <v>8</v>
          </cell>
        </row>
        <row r="445">
          <cell r="A445">
            <v>93256</v>
          </cell>
          <cell r="B445" t="str">
            <v>圣徒项链碎片</v>
          </cell>
          <cell r="C445">
            <v>40</v>
          </cell>
          <cell r="D445">
            <v>1320</v>
          </cell>
          <cell r="E445">
            <v>2</v>
          </cell>
          <cell r="F445">
            <v>4000</v>
          </cell>
          <cell r="G445">
            <v>8</v>
          </cell>
        </row>
        <row r="446">
          <cell r="A446">
            <v>93261</v>
          </cell>
          <cell r="B446" t="str">
            <v>贵族项链碎片</v>
          </cell>
          <cell r="C446">
            <v>40</v>
          </cell>
          <cell r="D446">
            <v>1200</v>
          </cell>
          <cell r="E446">
            <v>2</v>
          </cell>
          <cell r="F446">
            <v>4000</v>
          </cell>
          <cell r="G446">
            <v>8</v>
          </cell>
        </row>
        <row r="447">
          <cell r="A447">
            <v>93275</v>
          </cell>
          <cell r="B447" t="str">
            <v>千国手表碎片</v>
          </cell>
          <cell r="C447">
            <v>40</v>
          </cell>
          <cell r="D447">
            <v>1080</v>
          </cell>
          <cell r="E447">
            <v>2</v>
          </cell>
          <cell r="F447">
            <v>4000</v>
          </cell>
          <cell r="G447">
            <v>8</v>
          </cell>
        </row>
        <row r="448">
          <cell r="A448">
            <v>93281</v>
          </cell>
          <cell r="B448" t="str">
            <v>红博机利碎片</v>
          </cell>
          <cell r="C448">
            <v>40</v>
          </cell>
          <cell r="D448">
            <v>1160</v>
          </cell>
          <cell r="E448">
            <v>2</v>
          </cell>
          <cell r="F448">
            <v>4000</v>
          </cell>
          <cell r="G448">
            <v>8</v>
          </cell>
        </row>
        <row r="449">
          <cell r="A449">
            <v>93286</v>
          </cell>
          <cell r="B449" t="str">
            <v>巨额钞票碎片</v>
          </cell>
          <cell r="C449">
            <v>40</v>
          </cell>
          <cell r="D449">
            <v>2000</v>
          </cell>
          <cell r="E449">
            <v>2</v>
          </cell>
          <cell r="F449">
            <v>4000</v>
          </cell>
          <cell r="G449">
            <v>8</v>
          </cell>
        </row>
        <row r="450">
          <cell r="A450">
            <v>93290</v>
          </cell>
          <cell r="B450" t="str">
            <v>大堆金块碎片</v>
          </cell>
          <cell r="C450">
            <v>40</v>
          </cell>
          <cell r="D450">
            <v>1820</v>
          </cell>
          <cell r="E450">
            <v>2</v>
          </cell>
          <cell r="F450">
            <v>4000</v>
          </cell>
          <cell r="G450">
            <v>8</v>
          </cell>
        </row>
        <row r="451">
          <cell r="A451">
            <v>93026</v>
          </cell>
          <cell r="B451" t="str">
            <v>深蓝碎片</v>
          </cell>
          <cell r="C451">
            <v>40</v>
          </cell>
          <cell r="D451">
            <v>500</v>
          </cell>
          <cell r="E451">
            <v>2.5</v>
          </cell>
          <cell r="F451">
            <v>5000</v>
          </cell>
          <cell r="G451">
            <v>10</v>
          </cell>
        </row>
        <row r="452">
          <cell r="A452">
            <v>93255</v>
          </cell>
          <cell r="B452" t="str">
            <v>黑耀项链碎片</v>
          </cell>
          <cell r="C452">
            <v>40</v>
          </cell>
          <cell r="D452">
            <v>520</v>
          </cell>
          <cell r="E452">
            <v>2.5</v>
          </cell>
          <cell r="F452">
            <v>5000</v>
          </cell>
          <cell r="G452">
            <v>10</v>
          </cell>
        </row>
        <row r="453">
          <cell r="A453">
            <v>93297</v>
          </cell>
          <cell r="B453" t="str">
            <v>翠绿之心碎片</v>
          </cell>
          <cell r="C453">
            <v>40</v>
          </cell>
          <cell r="D453">
            <v>220</v>
          </cell>
          <cell r="E453">
            <v>2.5</v>
          </cell>
          <cell r="F453">
            <v>5000</v>
          </cell>
          <cell r="G453">
            <v>10</v>
          </cell>
        </row>
        <row r="454">
          <cell r="A454">
            <v>93293</v>
          </cell>
          <cell r="B454" t="str">
            <v>珍珠宝盒碎片</v>
          </cell>
          <cell r="C454">
            <v>40</v>
          </cell>
          <cell r="D454">
            <v>400</v>
          </cell>
          <cell r="E454">
            <v>2.5</v>
          </cell>
          <cell r="F454">
            <v>5000</v>
          </cell>
          <cell r="G454">
            <v>10</v>
          </cell>
        </row>
        <row r="455">
          <cell r="A455">
            <v>93294</v>
          </cell>
          <cell r="B455" t="str">
            <v>古董宝盒碎片</v>
          </cell>
          <cell r="C455">
            <v>40</v>
          </cell>
          <cell r="D455">
            <v>500</v>
          </cell>
          <cell r="E455">
            <v>2.5</v>
          </cell>
          <cell r="F455">
            <v>5000</v>
          </cell>
          <cell r="G455">
            <v>10</v>
          </cell>
        </row>
        <row r="456">
          <cell r="A456">
            <v>93295</v>
          </cell>
          <cell r="B456" t="str">
            <v>水晶宝盒碎片</v>
          </cell>
          <cell r="C456">
            <v>40</v>
          </cell>
          <cell r="D456">
            <v>380</v>
          </cell>
          <cell r="E456">
            <v>2.5</v>
          </cell>
          <cell r="F456">
            <v>5000</v>
          </cell>
          <cell r="G456">
            <v>10</v>
          </cell>
        </row>
        <row r="457">
          <cell r="A457">
            <v>93262</v>
          </cell>
          <cell r="B457" t="str">
            <v>皇家项链碎片</v>
          </cell>
          <cell r="C457">
            <v>40</v>
          </cell>
          <cell r="D457">
            <v>280</v>
          </cell>
          <cell r="E457">
            <v>2.5</v>
          </cell>
          <cell r="F457">
            <v>5000</v>
          </cell>
          <cell r="G457">
            <v>10</v>
          </cell>
        </row>
        <row r="458">
          <cell r="A458">
            <v>93298</v>
          </cell>
          <cell r="B458" t="str">
            <v>海洋之泪碎片</v>
          </cell>
          <cell r="C458">
            <v>40</v>
          </cell>
          <cell r="D458">
            <v>340</v>
          </cell>
          <cell r="E458">
            <v>2.5</v>
          </cell>
          <cell r="F458">
            <v>5000</v>
          </cell>
          <cell r="G458">
            <v>10</v>
          </cell>
        </row>
        <row r="459">
          <cell r="A459">
            <v>93276</v>
          </cell>
          <cell r="B459" t="str">
            <v>壕利手表碎片</v>
          </cell>
          <cell r="C459">
            <v>40</v>
          </cell>
          <cell r="D459">
            <v>320</v>
          </cell>
          <cell r="E459">
            <v>2.5</v>
          </cell>
          <cell r="F459">
            <v>5000</v>
          </cell>
          <cell r="G459">
            <v>10</v>
          </cell>
        </row>
        <row r="460">
          <cell r="A460">
            <v>93282</v>
          </cell>
          <cell r="B460" t="str">
            <v>劳莱斯特碎片</v>
          </cell>
          <cell r="C460">
            <v>40</v>
          </cell>
          <cell r="D460">
            <v>280</v>
          </cell>
          <cell r="E460">
            <v>2.5</v>
          </cell>
          <cell r="F460">
            <v>5000</v>
          </cell>
          <cell r="G460">
            <v>10</v>
          </cell>
        </row>
        <row r="461">
          <cell r="A461">
            <v>93299</v>
          </cell>
          <cell r="B461" t="str">
            <v>房产证碎片</v>
          </cell>
          <cell r="C461">
            <v>40</v>
          </cell>
          <cell r="D461">
            <v>500</v>
          </cell>
          <cell r="E461">
            <v>2.5</v>
          </cell>
          <cell r="F461">
            <v>5000</v>
          </cell>
          <cell r="G461">
            <v>10</v>
          </cell>
        </row>
        <row r="462">
          <cell r="A462">
            <v>93291</v>
          </cell>
          <cell r="B462" t="str">
            <v>巨量金块碎片</v>
          </cell>
          <cell r="C462">
            <v>40</v>
          </cell>
          <cell r="D462">
            <v>520</v>
          </cell>
          <cell r="E462">
            <v>2.5</v>
          </cell>
          <cell r="F462">
            <v>5000</v>
          </cell>
          <cell r="G462">
            <v>10</v>
          </cell>
        </row>
        <row r="463">
          <cell r="A463">
            <v>8001</v>
          </cell>
          <cell r="B463" t="str">
            <v>灰色物质</v>
          </cell>
          <cell r="C463">
            <v>0</v>
          </cell>
          <cell r="D463">
            <v>1</v>
          </cell>
          <cell r="E463">
            <v>0</v>
          </cell>
          <cell r="F463">
            <v>0</v>
          </cell>
          <cell r="G463">
            <v>0</v>
          </cell>
        </row>
        <row r="464">
          <cell r="A464">
            <v>8110</v>
          </cell>
          <cell r="B464" t="str">
            <v>兽腾</v>
          </cell>
          <cell r="C464">
            <v>76.2</v>
          </cell>
          <cell r="D464">
            <v>1</v>
          </cell>
          <cell r="E464">
            <v>2</v>
          </cell>
          <cell r="F464">
            <v>2500</v>
          </cell>
          <cell r="G464">
            <v>5</v>
          </cell>
        </row>
        <row r="465">
          <cell r="A465">
            <v>8210</v>
          </cell>
          <cell r="B465" t="str">
            <v>战狂</v>
          </cell>
          <cell r="C465">
            <v>76</v>
          </cell>
          <cell r="D465">
            <v>1</v>
          </cell>
          <cell r="E465">
            <v>2</v>
          </cell>
          <cell r="F465">
            <v>2500</v>
          </cell>
          <cell r="G465">
            <v>5</v>
          </cell>
        </row>
        <row r="466">
          <cell r="A466">
            <v>8310</v>
          </cell>
          <cell r="B466" t="str">
            <v>贪狼</v>
          </cell>
          <cell r="C466">
            <v>76</v>
          </cell>
          <cell r="D466">
            <v>1</v>
          </cell>
          <cell r="E466">
            <v>2</v>
          </cell>
          <cell r="F466">
            <v>2500</v>
          </cell>
          <cell r="G466">
            <v>5</v>
          </cell>
        </row>
        <row r="467">
          <cell r="A467">
            <v>8120</v>
          </cell>
          <cell r="B467" t="str">
            <v>辉煌</v>
          </cell>
          <cell r="C467">
            <v>137.16</v>
          </cell>
          <cell r="D467">
            <v>1</v>
          </cell>
          <cell r="E467">
            <v>11</v>
          </cell>
          <cell r="F467">
            <v>12500</v>
          </cell>
          <cell r="G467">
            <v>25</v>
          </cell>
        </row>
        <row r="468">
          <cell r="A468">
            <v>8220</v>
          </cell>
          <cell r="B468" t="str">
            <v>破军</v>
          </cell>
          <cell r="C468">
            <v>137</v>
          </cell>
          <cell r="D468">
            <v>1</v>
          </cell>
          <cell r="E468">
            <v>11</v>
          </cell>
          <cell r="F468">
            <v>12500</v>
          </cell>
          <cell r="G468">
            <v>25</v>
          </cell>
        </row>
        <row r="469">
          <cell r="A469">
            <v>8320</v>
          </cell>
          <cell r="B469" t="str">
            <v>真刚</v>
          </cell>
          <cell r="C469">
            <v>137</v>
          </cell>
          <cell r="D469">
            <v>1</v>
          </cell>
          <cell r="E469">
            <v>11</v>
          </cell>
          <cell r="F469">
            <v>12500</v>
          </cell>
          <cell r="G469">
            <v>25</v>
          </cell>
        </row>
        <row r="470">
          <cell r="A470">
            <v>8420</v>
          </cell>
          <cell r="B470" t="str">
            <v>飞仙</v>
          </cell>
          <cell r="C470">
            <v>137.02000000000001</v>
          </cell>
          <cell r="D470">
            <v>1</v>
          </cell>
          <cell r="E470">
            <v>11</v>
          </cell>
          <cell r="F470">
            <v>12500</v>
          </cell>
          <cell r="G470">
            <v>25</v>
          </cell>
        </row>
        <row r="471">
          <cell r="A471">
            <v>8520</v>
          </cell>
          <cell r="B471" t="str">
            <v>虚空</v>
          </cell>
          <cell r="C471">
            <v>137.02000000000001</v>
          </cell>
          <cell r="D471">
            <v>1</v>
          </cell>
          <cell r="E471">
            <v>11</v>
          </cell>
          <cell r="F471">
            <v>12500</v>
          </cell>
          <cell r="G471">
            <v>25</v>
          </cell>
        </row>
        <row r="472">
          <cell r="A472">
            <v>8620</v>
          </cell>
          <cell r="B472" t="str">
            <v>无惧</v>
          </cell>
          <cell r="C472">
            <v>137.16</v>
          </cell>
          <cell r="D472">
            <v>1</v>
          </cell>
          <cell r="E472">
            <v>11</v>
          </cell>
          <cell r="F472">
            <v>12500</v>
          </cell>
          <cell r="G472">
            <v>25</v>
          </cell>
        </row>
        <row r="473">
          <cell r="A473">
            <v>8720</v>
          </cell>
          <cell r="B473" t="str">
            <v>天杀</v>
          </cell>
          <cell r="C473">
            <v>137.16</v>
          </cell>
          <cell r="D473">
            <v>1</v>
          </cell>
          <cell r="E473">
            <v>11</v>
          </cell>
          <cell r="F473">
            <v>12500</v>
          </cell>
          <cell r="G473">
            <v>25</v>
          </cell>
        </row>
        <row r="474">
          <cell r="A474">
            <v>8820</v>
          </cell>
          <cell r="B474" t="str">
            <v>诛魔</v>
          </cell>
          <cell r="C474">
            <v>129.68</v>
          </cell>
          <cell r="D474">
            <v>1</v>
          </cell>
          <cell r="E474">
            <v>11</v>
          </cell>
          <cell r="F474">
            <v>12500</v>
          </cell>
          <cell r="G474">
            <v>25</v>
          </cell>
        </row>
        <row r="475">
          <cell r="A475">
            <v>8130</v>
          </cell>
          <cell r="B475" t="str">
            <v>霸主</v>
          </cell>
          <cell r="C475">
            <v>246.92000000000002</v>
          </cell>
          <cell r="D475">
            <v>1</v>
          </cell>
          <cell r="E475">
            <v>80</v>
          </cell>
          <cell r="F475">
            <v>100000</v>
          </cell>
          <cell r="G475">
            <v>200</v>
          </cell>
        </row>
        <row r="476">
          <cell r="A476">
            <v>8230</v>
          </cell>
          <cell r="B476" t="str">
            <v>虎啸</v>
          </cell>
          <cell r="C476">
            <v>247</v>
          </cell>
          <cell r="D476">
            <v>1</v>
          </cell>
          <cell r="E476">
            <v>80</v>
          </cell>
          <cell r="F476">
            <v>100000</v>
          </cell>
          <cell r="G476">
            <v>200</v>
          </cell>
        </row>
        <row r="477">
          <cell r="A477">
            <v>8330</v>
          </cell>
          <cell r="B477" t="str">
            <v>豪魄</v>
          </cell>
          <cell r="C477">
            <v>247</v>
          </cell>
          <cell r="D477">
            <v>1</v>
          </cell>
          <cell r="E477">
            <v>80</v>
          </cell>
          <cell r="F477">
            <v>100000</v>
          </cell>
          <cell r="G477">
            <v>200</v>
          </cell>
        </row>
        <row r="478">
          <cell r="A478">
            <v>8430</v>
          </cell>
          <cell r="B478" t="str">
            <v>捉影</v>
          </cell>
          <cell r="C478">
            <v>246.84000000000003</v>
          </cell>
          <cell r="D478">
            <v>1</v>
          </cell>
          <cell r="E478">
            <v>80</v>
          </cell>
          <cell r="F478">
            <v>100000</v>
          </cell>
          <cell r="G478">
            <v>200</v>
          </cell>
        </row>
        <row r="479">
          <cell r="A479">
            <v>8530</v>
          </cell>
          <cell r="B479" t="str">
            <v>游刃</v>
          </cell>
          <cell r="C479">
            <v>246.84000000000003</v>
          </cell>
          <cell r="D479">
            <v>1</v>
          </cell>
          <cell r="E479">
            <v>80</v>
          </cell>
          <cell r="F479">
            <v>100000</v>
          </cell>
          <cell r="G479">
            <v>200</v>
          </cell>
        </row>
        <row r="480">
          <cell r="A480">
            <v>8630</v>
          </cell>
          <cell r="B480" t="str">
            <v>傲骨</v>
          </cell>
          <cell r="C480">
            <v>246.95999999999998</v>
          </cell>
          <cell r="D480">
            <v>1</v>
          </cell>
          <cell r="E480">
            <v>80</v>
          </cell>
          <cell r="F480">
            <v>100000</v>
          </cell>
          <cell r="G480">
            <v>200</v>
          </cell>
        </row>
        <row r="481">
          <cell r="A481">
            <v>8730</v>
          </cell>
          <cell r="B481" t="str">
            <v>心眼</v>
          </cell>
          <cell r="C481">
            <v>246.95999999999998</v>
          </cell>
          <cell r="D481">
            <v>1</v>
          </cell>
          <cell r="E481">
            <v>80</v>
          </cell>
          <cell r="F481">
            <v>100000</v>
          </cell>
          <cell r="G481">
            <v>200</v>
          </cell>
        </row>
        <row r="482">
          <cell r="A482">
            <v>8830</v>
          </cell>
          <cell r="B482" t="str">
            <v>噬生</v>
          </cell>
          <cell r="C482">
            <v>234.12</v>
          </cell>
          <cell r="D482">
            <v>1</v>
          </cell>
          <cell r="E482">
            <v>80</v>
          </cell>
          <cell r="F482">
            <v>100000</v>
          </cell>
          <cell r="G482">
            <v>200</v>
          </cell>
        </row>
        <row r="483">
          <cell r="A483">
            <v>8930</v>
          </cell>
          <cell r="B483" t="str">
            <v>痛击</v>
          </cell>
          <cell r="C483">
            <v>234.68</v>
          </cell>
          <cell r="D483">
            <v>1</v>
          </cell>
          <cell r="E483">
            <v>80</v>
          </cell>
          <cell r="F483">
            <v>100000</v>
          </cell>
          <cell r="G483">
            <v>200</v>
          </cell>
        </row>
        <row r="484">
          <cell r="A484">
            <v>9030</v>
          </cell>
          <cell r="B484" t="str">
            <v>不坏</v>
          </cell>
          <cell r="C484">
            <v>234.12</v>
          </cell>
          <cell r="D484">
            <v>1</v>
          </cell>
          <cell r="E484">
            <v>80</v>
          </cell>
          <cell r="F484">
            <v>100000</v>
          </cell>
          <cell r="G484">
            <v>200</v>
          </cell>
        </row>
        <row r="485">
          <cell r="A485">
            <v>9130</v>
          </cell>
          <cell r="B485" t="str">
            <v>寂灭</v>
          </cell>
          <cell r="C485">
            <v>234.44</v>
          </cell>
          <cell r="D485">
            <v>1</v>
          </cell>
          <cell r="E485">
            <v>80</v>
          </cell>
          <cell r="F485">
            <v>100000</v>
          </cell>
          <cell r="G485">
            <v>200</v>
          </cell>
        </row>
        <row r="486">
          <cell r="A486">
            <v>9230</v>
          </cell>
          <cell r="B486" t="str">
            <v>盘蛇</v>
          </cell>
          <cell r="C486">
            <v>234</v>
          </cell>
          <cell r="D486">
            <v>1</v>
          </cell>
          <cell r="E486">
            <v>80</v>
          </cell>
          <cell r="F486">
            <v>100000</v>
          </cell>
          <cell r="G486">
            <v>200</v>
          </cell>
        </row>
        <row r="487">
          <cell r="A487">
            <v>8140</v>
          </cell>
          <cell r="B487" t="str">
            <v>天命</v>
          </cell>
          <cell r="C487">
            <v>444.44</v>
          </cell>
          <cell r="D487">
            <v>1</v>
          </cell>
          <cell r="E487">
            <v>608</v>
          </cell>
          <cell r="F487">
            <v>625000</v>
          </cell>
          <cell r="G487">
            <v>1250</v>
          </cell>
        </row>
        <row r="488">
          <cell r="A488">
            <v>8240</v>
          </cell>
          <cell r="B488" t="str">
            <v>龙吟</v>
          </cell>
          <cell r="C488">
            <v>444</v>
          </cell>
          <cell r="D488">
            <v>1</v>
          </cell>
          <cell r="E488">
            <v>608</v>
          </cell>
          <cell r="F488">
            <v>625000</v>
          </cell>
          <cell r="G488">
            <v>1250</v>
          </cell>
        </row>
        <row r="489">
          <cell r="A489">
            <v>8340</v>
          </cell>
          <cell r="B489" t="str">
            <v>守御</v>
          </cell>
          <cell r="C489">
            <v>444</v>
          </cell>
          <cell r="D489">
            <v>1</v>
          </cell>
          <cell r="E489">
            <v>608</v>
          </cell>
          <cell r="F489">
            <v>625000</v>
          </cell>
          <cell r="G489">
            <v>1250</v>
          </cell>
        </row>
        <row r="490">
          <cell r="A490">
            <v>8440</v>
          </cell>
          <cell r="B490" t="str">
            <v>千眼</v>
          </cell>
          <cell r="C490">
            <v>444.38000000000005</v>
          </cell>
          <cell r="D490">
            <v>1</v>
          </cell>
          <cell r="E490">
            <v>608</v>
          </cell>
          <cell r="F490">
            <v>625000</v>
          </cell>
          <cell r="G490">
            <v>1250</v>
          </cell>
        </row>
        <row r="491">
          <cell r="A491">
            <v>8540</v>
          </cell>
          <cell r="B491" t="str">
            <v>逍遥</v>
          </cell>
          <cell r="C491">
            <v>444.38000000000005</v>
          </cell>
          <cell r="D491">
            <v>1</v>
          </cell>
          <cell r="E491">
            <v>608</v>
          </cell>
          <cell r="F491">
            <v>625000</v>
          </cell>
          <cell r="G491">
            <v>1250</v>
          </cell>
        </row>
        <row r="492">
          <cell r="A492">
            <v>8640</v>
          </cell>
          <cell r="B492" t="str">
            <v>流离</v>
          </cell>
          <cell r="C492">
            <v>444.41999999999996</v>
          </cell>
          <cell r="D492">
            <v>1</v>
          </cell>
          <cell r="E492">
            <v>608</v>
          </cell>
          <cell r="F492">
            <v>625000</v>
          </cell>
          <cell r="G492">
            <v>1250</v>
          </cell>
        </row>
        <row r="493">
          <cell r="A493">
            <v>8740</v>
          </cell>
          <cell r="B493" t="str">
            <v>夺魄</v>
          </cell>
          <cell r="C493">
            <v>444.41999999999996</v>
          </cell>
          <cell r="D493">
            <v>1</v>
          </cell>
          <cell r="E493">
            <v>608</v>
          </cell>
          <cell r="F493">
            <v>625000</v>
          </cell>
          <cell r="G493">
            <v>1250</v>
          </cell>
        </row>
        <row r="494">
          <cell r="A494">
            <v>8840</v>
          </cell>
          <cell r="B494" t="str">
            <v>审判</v>
          </cell>
          <cell r="C494">
            <v>422.03999999999996</v>
          </cell>
          <cell r="D494">
            <v>1</v>
          </cell>
          <cell r="E494">
            <v>608</v>
          </cell>
          <cell r="F494">
            <v>625000</v>
          </cell>
          <cell r="G494">
            <v>1250</v>
          </cell>
        </row>
        <row r="495">
          <cell r="A495">
            <v>8940</v>
          </cell>
          <cell r="B495" t="str">
            <v>破天</v>
          </cell>
          <cell r="C495">
            <v>462.32000000000005</v>
          </cell>
          <cell r="D495">
            <v>1</v>
          </cell>
          <cell r="E495">
            <v>608</v>
          </cell>
          <cell r="F495">
            <v>625000</v>
          </cell>
          <cell r="G495">
            <v>1250</v>
          </cell>
        </row>
        <row r="496">
          <cell r="A496">
            <v>9040</v>
          </cell>
          <cell r="B496" t="str">
            <v>天狱</v>
          </cell>
          <cell r="C496">
            <v>421.91999999999996</v>
          </cell>
          <cell r="D496">
            <v>1</v>
          </cell>
          <cell r="E496">
            <v>608</v>
          </cell>
          <cell r="F496">
            <v>625000</v>
          </cell>
          <cell r="G496">
            <v>1250</v>
          </cell>
        </row>
        <row r="497">
          <cell r="A497">
            <v>9140</v>
          </cell>
          <cell r="B497" t="str">
            <v>幽灵</v>
          </cell>
          <cell r="C497">
            <v>422.3</v>
          </cell>
          <cell r="D497">
            <v>1</v>
          </cell>
          <cell r="E497">
            <v>608</v>
          </cell>
          <cell r="F497">
            <v>625000</v>
          </cell>
          <cell r="G497">
            <v>1250</v>
          </cell>
        </row>
        <row r="498">
          <cell r="A498">
            <v>9240</v>
          </cell>
          <cell r="B498" t="str">
            <v>困魔</v>
          </cell>
          <cell r="C498">
            <v>422.1</v>
          </cell>
          <cell r="D498">
            <v>1</v>
          </cell>
          <cell r="E498">
            <v>608</v>
          </cell>
          <cell r="F498">
            <v>625000</v>
          </cell>
          <cell r="G498">
            <v>1250</v>
          </cell>
        </row>
        <row r="499">
          <cell r="A499">
            <v>9340</v>
          </cell>
          <cell r="B499" t="str">
            <v>无尽</v>
          </cell>
          <cell r="C499">
            <v>444.24</v>
          </cell>
          <cell r="D499">
            <v>1</v>
          </cell>
          <cell r="E499">
            <v>608</v>
          </cell>
          <cell r="F499">
            <v>625000</v>
          </cell>
          <cell r="G499">
            <v>1250</v>
          </cell>
        </row>
        <row r="500">
          <cell r="A500">
            <v>9440</v>
          </cell>
          <cell r="B500" t="str">
            <v>无尽</v>
          </cell>
          <cell r="C500">
            <v>222</v>
          </cell>
          <cell r="D500">
            <v>1</v>
          </cell>
          <cell r="E500">
            <v>608</v>
          </cell>
          <cell r="F500">
            <v>625000</v>
          </cell>
          <cell r="G500">
            <v>1250</v>
          </cell>
        </row>
        <row r="501">
          <cell r="A501">
            <v>9540</v>
          </cell>
          <cell r="B501" t="str">
            <v>八卦</v>
          </cell>
          <cell r="C501">
            <v>111.12</v>
          </cell>
          <cell r="D501">
            <v>1</v>
          </cell>
          <cell r="E501">
            <v>608</v>
          </cell>
          <cell r="F501">
            <v>625000</v>
          </cell>
          <cell r="G501">
            <v>1250</v>
          </cell>
        </row>
        <row r="502">
          <cell r="A502">
            <v>9640</v>
          </cell>
          <cell r="B502" t="str">
            <v>剎那</v>
          </cell>
          <cell r="C502">
            <v>532.44000000000005</v>
          </cell>
          <cell r="D502">
            <v>1</v>
          </cell>
          <cell r="E502">
            <v>608</v>
          </cell>
          <cell r="F502">
            <v>625000</v>
          </cell>
          <cell r="G502">
            <v>1250</v>
          </cell>
        </row>
        <row r="503">
          <cell r="A503">
            <v>9740</v>
          </cell>
          <cell r="B503" t="str">
            <v>咆哮</v>
          </cell>
          <cell r="C503">
            <v>532</v>
          </cell>
          <cell r="D503">
            <v>1</v>
          </cell>
          <cell r="E503">
            <v>608</v>
          </cell>
          <cell r="F503">
            <v>625000</v>
          </cell>
          <cell r="G503">
            <v>1250</v>
          </cell>
        </row>
        <row r="504">
          <cell r="A504">
            <v>9840</v>
          </cell>
          <cell r="B504" t="str">
            <v>断罪</v>
          </cell>
          <cell r="C504">
            <v>222.29999999999998</v>
          </cell>
          <cell r="D504">
            <v>1</v>
          </cell>
          <cell r="E504">
            <v>608</v>
          </cell>
          <cell r="F504">
            <v>625000</v>
          </cell>
          <cell r="G504">
            <v>1250</v>
          </cell>
        </row>
        <row r="505">
          <cell r="A505">
            <v>8150</v>
          </cell>
          <cell r="B505" t="str">
            <v>一元复始</v>
          </cell>
          <cell r="C505">
            <v>800</v>
          </cell>
          <cell r="D505">
            <v>1</v>
          </cell>
          <cell r="E505">
            <v>4867</v>
          </cell>
          <cell r="F505">
            <v>2500000</v>
          </cell>
          <cell r="G505">
            <v>5000</v>
          </cell>
        </row>
        <row r="506">
          <cell r="A506">
            <v>8250</v>
          </cell>
          <cell r="B506" t="str">
            <v>大破坏神</v>
          </cell>
          <cell r="C506">
            <v>800</v>
          </cell>
          <cell r="D506">
            <v>1</v>
          </cell>
          <cell r="E506">
            <v>4867</v>
          </cell>
          <cell r="F506">
            <v>2500000</v>
          </cell>
          <cell r="G506">
            <v>5000</v>
          </cell>
        </row>
        <row r="507">
          <cell r="A507">
            <v>8350</v>
          </cell>
          <cell r="B507" t="str">
            <v>天地无用</v>
          </cell>
          <cell r="C507">
            <v>800</v>
          </cell>
          <cell r="D507">
            <v>1</v>
          </cell>
          <cell r="E507">
            <v>4867</v>
          </cell>
          <cell r="F507">
            <v>2500000</v>
          </cell>
          <cell r="G507">
            <v>5000</v>
          </cell>
        </row>
        <row r="508">
          <cell r="A508">
            <v>8450</v>
          </cell>
          <cell r="B508" t="str">
            <v>百步穿杨</v>
          </cell>
          <cell r="C508">
            <v>800.0200000000001</v>
          </cell>
          <cell r="D508">
            <v>1</v>
          </cell>
          <cell r="E508">
            <v>4867</v>
          </cell>
          <cell r="F508">
            <v>2500000</v>
          </cell>
          <cell r="G508">
            <v>5000</v>
          </cell>
        </row>
        <row r="509">
          <cell r="A509">
            <v>8550</v>
          </cell>
          <cell r="B509" t="str">
            <v>破碎虚空</v>
          </cell>
          <cell r="C509">
            <v>800.0200000000001</v>
          </cell>
          <cell r="D509">
            <v>1</v>
          </cell>
          <cell r="E509">
            <v>4867</v>
          </cell>
          <cell r="F509">
            <v>2500000</v>
          </cell>
          <cell r="G509">
            <v>5000</v>
          </cell>
        </row>
        <row r="510">
          <cell r="A510">
            <v>8650</v>
          </cell>
          <cell r="B510" t="str">
            <v>冰魄寒光</v>
          </cell>
          <cell r="C510">
            <v>799.92</v>
          </cell>
          <cell r="D510">
            <v>1</v>
          </cell>
          <cell r="E510">
            <v>4867</v>
          </cell>
          <cell r="F510">
            <v>2500000</v>
          </cell>
          <cell r="G510">
            <v>5000</v>
          </cell>
        </row>
        <row r="511">
          <cell r="A511">
            <v>8750</v>
          </cell>
          <cell r="B511" t="str">
            <v>震破苍穹</v>
          </cell>
          <cell r="C511">
            <v>799.92</v>
          </cell>
          <cell r="D511">
            <v>1</v>
          </cell>
          <cell r="E511">
            <v>4867</v>
          </cell>
          <cell r="F511">
            <v>2500000</v>
          </cell>
          <cell r="G511">
            <v>5000</v>
          </cell>
        </row>
        <row r="512">
          <cell r="A512">
            <v>8850</v>
          </cell>
          <cell r="B512" t="str">
            <v>雷霆万钧</v>
          </cell>
          <cell r="C512">
            <v>760</v>
          </cell>
          <cell r="D512">
            <v>1</v>
          </cell>
          <cell r="E512">
            <v>4867</v>
          </cell>
          <cell r="F512">
            <v>2500000</v>
          </cell>
          <cell r="G512">
            <v>5000</v>
          </cell>
        </row>
        <row r="513">
          <cell r="A513">
            <v>8950</v>
          </cell>
          <cell r="B513" t="str">
            <v>快刀乱麻</v>
          </cell>
          <cell r="C513">
            <v>760</v>
          </cell>
          <cell r="D513">
            <v>1</v>
          </cell>
          <cell r="E513">
            <v>4867</v>
          </cell>
          <cell r="F513">
            <v>2500000</v>
          </cell>
          <cell r="G513">
            <v>5000</v>
          </cell>
        </row>
        <row r="514">
          <cell r="A514">
            <v>9050</v>
          </cell>
          <cell r="B514" t="str">
            <v>明镜止水</v>
          </cell>
          <cell r="C514">
            <v>760</v>
          </cell>
          <cell r="D514">
            <v>1</v>
          </cell>
          <cell r="E514">
            <v>4867</v>
          </cell>
          <cell r="F514">
            <v>2500000</v>
          </cell>
          <cell r="G514">
            <v>5000</v>
          </cell>
        </row>
        <row r="515">
          <cell r="A515">
            <v>9150</v>
          </cell>
          <cell r="B515" t="str">
            <v>背水一战</v>
          </cell>
          <cell r="C515">
            <v>760</v>
          </cell>
          <cell r="D515">
            <v>1</v>
          </cell>
          <cell r="E515">
            <v>4867</v>
          </cell>
          <cell r="F515">
            <v>2500000</v>
          </cell>
          <cell r="G515">
            <v>5000</v>
          </cell>
        </row>
        <row r="516">
          <cell r="A516">
            <v>9250</v>
          </cell>
          <cell r="B516" t="str">
            <v>金钟护体</v>
          </cell>
          <cell r="C516">
            <v>760</v>
          </cell>
          <cell r="D516">
            <v>1</v>
          </cell>
          <cell r="E516">
            <v>4867</v>
          </cell>
          <cell r="F516">
            <v>2500000</v>
          </cell>
          <cell r="G516">
            <v>5000</v>
          </cell>
        </row>
        <row r="517">
          <cell r="A517">
            <v>9350</v>
          </cell>
          <cell r="B517" t="str">
            <v>轩辕剑体</v>
          </cell>
          <cell r="C517">
            <v>800</v>
          </cell>
          <cell r="D517">
            <v>1</v>
          </cell>
          <cell r="E517">
            <v>4867</v>
          </cell>
          <cell r="F517">
            <v>2500000</v>
          </cell>
          <cell r="G517">
            <v>5000</v>
          </cell>
        </row>
        <row r="518">
          <cell r="A518">
            <v>9450</v>
          </cell>
          <cell r="B518" t="str">
            <v>气势如虹</v>
          </cell>
          <cell r="C518">
            <v>400</v>
          </cell>
          <cell r="D518">
            <v>1</v>
          </cell>
          <cell r="E518">
            <v>4867</v>
          </cell>
          <cell r="F518">
            <v>2500000</v>
          </cell>
          <cell r="G518">
            <v>5000</v>
          </cell>
        </row>
        <row r="519">
          <cell r="A519">
            <v>9550</v>
          </cell>
          <cell r="B519" t="str">
            <v>包罗万象</v>
          </cell>
          <cell r="C519">
            <v>200</v>
          </cell>
          <cell r="D519">
            <v>1</v>
          </cell>
          <cell r="E519">
            <v>4867</v>
          </cell>
          <cell r="F519">
            <v>2500000</v>
          </cell>
          <cell r="G519">
            <v>5000</v>
          </cell>
        </row>
        <row r="520">
          <cell r="A520">
            <v>9650</v>
          </cell>
          <cell r="B520" t="str">
            <v>心无杂念</v>
          </cell>
          <cell r="C520">
            <v>960</v>
          </cell>
          <cell r="D520">
            <v>1</v>
          </cell>
          <cell r="E520">
            <v>4867</v>
          </cell>
          <cell r="F520">
            <v>2500000</v>
          </cell>
          <cell r="G520">
            <v>5000</v>
          </cell>
        </row>
        <row r="521">
          <cell r="A521">
            <v>9750</v>
          </cell>
          <cell r="B521" t="str">
            <v>披荆斩棘</v>
          </cell>
          <cell r="C521">
            <v>960</v>
          </cell>
          <cell r="D521">
            <v>1</v>
          </cell>
          <cell r="E521">
            <v>4867</v>
          </cell>
          <cell r="F521">
            <v>2500000</v>
          </cell>
          <cell r="G521">
            <v>5000</v>
          </cell>
        </row>
        <row r="522">
          <cell r="A522">
            <v>9850</v>
          </cell>
          <cell r="B522" t="str">
            <v>斗转星移</v>
          </cell>
          <cell r="C522">
            <v>399.96</v>
          </cell>
          <cell r="D522">
            <v>1</v>
          </cell>
          <cell r="E522">
            <v>4867</v>
          </cell>
          <cell r="F522">
            <v>2500000</v>
          </cell>
          <cell r="G522">
            <v>5000</v>
          </cell>
        </row>
        <row r="523">
          <cell r="A523">
            <v>1001</v>
          </cell>
          <cell r="B523" t="str">
            <v>赑屃</v>
          </cell>
          <cell r="C523">
            <v>34.691225182728921</v>
          </cell>
          <cell r="D523">
            <v>1</v>
          </cell>
          <cell r="E523">
            <v>1</v>
          </cell>
          <cell r="F523">
            <v>1734.5612591364461</v>
          </cell>
          <cell r="G523">
            <v>3.4691225182728922</v>
          </cell>
        </row>
        <row r="524">
          <cell r="A524">
            <v>1002</v>
          </cell>
          <cell r="B524" t="str">
            <v>鸱吻</v>
          </cell>
          <cell r="C524">
            <v>38.211554801191532</v>
          </cell>
          <cell r="D524">
            <v>1</v>
          </cell>
          <cell r="E524">
            <v>1</v>
          </cell>
          <cell r="F524">
            <v>1910.5777400595766</v>
          </cell>
          <cell r="G524">
            <v>3.8211554801191534</v>
          </cell>
        </row>
        <row r="525">
          <cell r="A525">
            <v>1003</v>
          </cell>
          <cell r="B525" t="str">
            <v>蒲牢</v>
          </cell>
          <cell r="C525">
            <v>35.059146245116374</v>
          </cell>
          <cell r="D525">
            <v>1</v>
          </cell>
          <cell r="E525">
            <v>1</v>
          </cell>
          <cell r="F525">
            <v>1752.9573122558186</v>
          </cell>
          <cell r="G525">
            <v>3.5059146245116373</v>
          </cell>
        </row>
        <row r="526">
          <cell r="A526">
            <v>1004</v>
          </cell>
          <cell r="B526" t="str">
            <v>睚眦</v>
          </cell>
          <cell r="C526">
            <v>38.960800973763916</v>
          </cell>
          <cell r="D526">
            <v>1</v>
          </cell>
          <cell r="E526">
            <v>1</v>
          </cell>
          <cell r="F526">
            <v>1948.0400486881958</v>
          </cell>
          <cell r="G526">
            <v>3.8960800973763918</v>
          </cell>
        </row>
        <row r="527">
          <cell r="A527">
            <v>1005</v>
          </cell>
          <cell r="B527" t="str">
            <v>饕餮</v>
          </cell>
          <cell r="C527">
            <v>34.340791473479662</v>
          </cell>
          <cell r="D527">
            <v>1</v>
          </cell>
          <cell r="E527">
            <v>1</v>
          </cell>
          <cell r="F527">
            <v>1717.0395736739831</v>
          </cell>
          <cell r="G527">
            <v>3.4340791473479664</v>
          </cell>
        </row>
        <row r="528">
          <cell r="A528">
            <v>1006</v>
          </cell>
          <cell r="B528" t="str">
            <v>蚣蝮</v>
          </cell>
          <cell r="C528">
            <v>31.69243215673859</v>
          </cell>
          <cell r="D528">
            <v>1</v>
          </cell>
          <cell r="E528">
            <v>1</v>
          </cell>
          <cell r="F528">
            <v>1584.6216078369296</v>
          </cell>
          <cell r="G528">
            <v>3.169243215673859</v>
          </cell>
        </row>
        <row r="529">
          <cell r="A529">
            <v>2001</v>
          </cell>
          <cell r="B529" t="str">
            <v>狴犴</v>
          </cell>
          <cell r="C529">
            <v>55.128135067603871</v>
          </cell>
          <cell r="D529">
            <v>1</v>
          </cell>
          <cell r="E529">
            <v>2</v>
          </cell>
          <cell r="F529">
            <v>5512.8135067603871</v>
          </cell>
          <cell r="G529">
            <v>11.025627013520774</v>
          </cell>
        </row>
        <row r="530">
          <cell r="A530">
            <v>2002</v>
          </cell>
          <cell r="B530" t="str">
            <v>狻猊</v>
          </cell>
          <cell r="C530">
            <v>60.688939978363017</v>
          </cell>
          <cell r="D530">
            <v>1</v>
          </cell>
          <cell r="E530">
            <v>2</v>
          </cell>
          <cell r="F530">
            <v>6068.8939978363014</v>
          </cell>
          <cell r="G530">
            <v>12.137787995672603</v>
          </cell>
        </row>
        <row r="531">
          <cell r="A531">
            <v>2003</v>
          </cell>
          <cell r="B531" t="str">
            <v>椒图</v>
          </cell>
          <cell r="C531">
            <v>55.652139913364344</v>
          </cell>
          <cell r="D531">
            <v>1</v>
          </cell>
          <cell r="E531">
            <v>2</v>
          </cell>
          <cell r="F531">
            <v>5565.2139913364344</v>
          </cell>
          <cell r="G531">
            <v>11.130427982672868</v>
          </cell>
        </row>
        <row r="532">
          <cell r="A532">
            <v>1007</v>
          </cell>
          <cell r="B532" t="str">
            <v>貔貅</v>
          </cell>
          <cell r="C532">
            <v>24.963122659707253</v>
          </cell>
          <cell r="D532">
            <v>1</v>
          </cell>
          <cell r="E532">
            <v>1</v>
          </cell>
          <cell r="F532">
            <v>1248.1561329853625</v>
          </cell>
          <cell r="G532">
            <v>2.4963122659707251</v>
          </cell>
        </row>
        <row r="533">
          <cell r="A533">
            <v>1008</v>
          </cell>
          <cell r="B533" t="str">
            <v>赑屃</v>
          </cell>
          <cell r="C533">
            <v>62.234975290929377</v>
          </cell>
          <cell r="D533">
            <v>1</v>
          </cell>
          <cell r="E533">
            <v>1</v>
          </cell>
          <cell r="F533">
            <v>3111.7487645464689</v>
          </cell>
          <cell r="G533">
            <v>6.2234975290929384</v>
          </cell>
        </row>
        <row r="534">
          <cell r="A534">
            <v>1009</v>
          </cell>
          <cell r="B534" t="str">
            <v>鸱吻</v>
          </cell>
          <cell r="C534">
            <v>85.182414310067045</v>
          </cell>
          <cell r="D534">
            <v>1</v>
          </cell>
          <cell r="E534">
            <v>1</v>
          </cell>
          <cell r="F534">
            <v>4259.1207155033526</v>
          </cell>
          <cell r="G534">
            <v>8.5182414310067056</v>
          </cell>
        </row>
        <row r="535">
          <cell r="A535">
            <v>1010</v>
          </cell>
          <cell r="B535" t="str">
            <v>蒲牢</v>
          </cell>
          <cell r="C535">
            <v>94.405017744120229</v>
          </cell>
          <cell r="D535">
            <v>1</v>
          </cell>
          <cell r="E535">
            <v>1</v>
          </cell>
          <cell r="F535">
            <v>4720.2508872060116</v>
          </cell>
          <cell r="G535">
            <v>9.4405017744120237</v>
          </cell>
        </row>
        <row r="536">
          <cell r="A536">
            <v>1011</v>
          </cell>
          <cell r="B536" t="str">
            <v>睚眦</v>
          </cell>
          <cell r="C536">
            <v>83.726120163912327</v>
          </cell>
          <cell r="D536">
            <v>1</v>
          </cell>
          <cell r="E536">
            <v>1</v>
          </cell>
          <cell r="F536">
            <v>4186.3060081956164</v>
          </cell>
          <cell r="G536">
            <v>8.3726120163912334</v>
          </cell>
        </row>
        <row r="537">
          <cell r="A537">
            <v>2004</v>
          </cell>
          <cell r="B537" t="str">
            <v>饕餮</v>
          </cell>
          <cell r="C537">
            <v>133.95621605212159</v>
          </cell>
          <cell r="D537">
            <v>1</v>
          </cell>
          <cell r="E537">
            <v>2</v>
          </cell>
          <cell r="F537">
            <v>13395.62160521216</v>
          </cell>
          <cell r="G537">
            <v>26.791243210424319</v>
          </cell>
        </row>
        <row r="538">
          <cell r="A538">
            <v>2005</v>
          </cell>
          <cell r="B538" t="str">
            <v>蚣蝮</v>
          </cell>
          <cell r="C538">
            <v>148.35074216933182</v>
          </cell>
          <cell r="D538">
            <v>1</v>
          </cell>
          <cell r="E538">
            <v>2</v>
          </cell>
          <cell r="F538">
            <v>14835.074216933182</v>
          </cell>
          <cell r="G538">
            <v>29.670148433866366</v>
          </cell>
        </row>
        <row r="539">
          <cell r="A539">
            <v>1012</v>
          </cell>
          <cell r="B539" t="str">
            <v>狴犴</v>
          </cell>
          <cell r="C539">
            <v>91.22185624942901</v>
          </cell>
          <cell r="D539">
            <v>1</v>
          </cell>
          <cell r="E539">
            <v>1</v>
          </cell>
          <cell r="F539">
            <v>4561.0928124714501</v>
          </cell>
          <cell r="G539">
            <v>9.122185624942901</v>
          </cell>
        </row>
        <row r="540">
          <cell r="A540">
            <v>1013</v>
          </cell>
          <cell r="B540" t="str">
            <v>狻猊</v>
          </cell>
          <cell r="C540">
            <v>81.323976855027311</v>
          </cell>
          <cell r="D540">
            <v>1</v>
          </cell>
          <cell r="E540">
            <v>1</v>
          </cell>
          <cell r="F540">
            <v>4066.1988427513656</v>
          </cell>
          <cell r="G540">
            <v>8.1323976855027311</v>
          </cell>
        </row>
        <row r="541">
          <cell r="A541">
            <v>1014</v>
          </cell>
          <cell r="B541" t="str">
            <v>椒图</v>
          </cell>
          <cell r="C541">
            <v>103.39597181498883</v>
          </cell>
          <cell r="D541">
            <v>1</v>
          </cell>
          <cell r="E541">
            <v>1</v>
          </cell>
          <cell r="F541">
            <v>5169.7985907494412</v>
          </cell>
          <cell r="G541">
            <v>10.339597181498883</v>
          </cell>
        </row>
        <row r="542">
          <cell r="A542">
            <v>1015</v>
          </cell>
          <cell r="B542" t="str">
            <v>貔貅</v>
          </cell>
          <cell r="C542">
            <v>96.17369357588214</v>
          </cell>
          <cell r="D542">
            <v>1</v>
          </cell>
          <cell r="E542">
            <v>1</v>
          </cell>
          <cell r="F542">
            <v>4808.6846787941067</v>
          </cell>
          <cell r="G542">
            <v>9.6173693575882133</v>
          </cell>
        </row>
        <row r="543">
          <cell r="A543">
            <v>2006</v>
          </cell>
          <cell r="B543" t="str">
            <v>犼</v>
          </cell>
          <cell r="C543">
            <v>139.32549683526034</v>
          </cell>
          <cell r="D543">
            <v>1</v>
          </cell>
          <cell r="E543">
            <v>2</v>
          </cell>
          <cell r="F543">
            <v>13932.549683526035</v>
          </cell>
          <cell r="G543">
            <v>27.865099367052071</v>
          </cell>
        </row>
        <row r="544">
          <cell r="A544">
            <v>2007</v>
          </cell>
          <cell r="B544" t="str">
            <v>螭</v>
          </cell>
          <cell r="C544">
            <v>161.83717327563471</v>
          </cell>
          <cell r="D544">
            <v>1</v>
          </cell>
          <cell r="E544">
            <v>2</v>
          </cell>
          <cell r="F544">
            <v>16183.71732756347</v>
          </cell>
          <cell r="G544">
            <v>32.367434655126942</v>
          </cell>
        </row>
        <row r="545">
          <cell r="A545">
            <v>2008</v>
          </cell>
          <cell r="B545" t="str">
            <v>麒麟</v>
          </cell>
          <cell r="C545">
            <v>130.95552155331606</v>
          </cell>
          <cell r="D545">
            <v>1</v>
          </cell>
          <cell r="E545">
            <v>2</v>
          </cell>
          <cell r="F545">
            <v>13095.552155331607</v>
          </cell>
          <cell r="G545">
            <v>26.191104310663214</v>
          </cell>
        </row>
        <row r="546">
          <cell r="A546">
            <v>1016</v>
          </cell>
          <cell r="B546" t="str">
            <v>鱼龙</v>
          </cell>
          <cell r="C546">
            <v>75.498166746373357</v>
          </cell>
          <cell r="D546">
            <v>1</v>
          </cell>
          <cell r="E546">
            <v>1</v>
          </cell>
          <cell r="F546">
            <v>3774.9083373186677</v>
          </cell>
          <cell r="G546">
            <v>7.5498166746373352</v>
          </cell>
        </row>
        <row r="547">
          <cell r="A547">
            <v>1017</v>
          </cell>
          <cell r="B547" t="str">
            <v>赑屃</v>
          </cell>
          <cell r="C547">
            <v>179.81908141737193</v>
          </cell>
          <cell r="D547">
            <v>1</v>
          </cell>
          <cell r="E547">
            <v>1</v>
          </cell>
          <cell r="F547">
            <v>8990.9540708685963</v>
          </cell>
          <cell r="G547">
            <v>17.981908141737193</v>
          </cell>
        </row>
        <row r="548">
          <cell r="A548">
            <v>1018</v>
          </cell>
          <cell r="B548" t="str">
            <v>鸱吻</v>
          </cell>
          <cell r="C548">
            <v>159.43938898401274</v>
          </cell>
          <cell r="D548">
            <v>1</v>
          </cell>
          <cell r="E548">
            <v>1</v>
          </cell>
          <cell r="F548">
            <v>7971.9694492006365</v>
          </cell>
          <cell r="G548">
            <v>15.943938898401273</v>
          </cell>
        </row>
        <row r="549">
          <cell r="A549">
            <v>2009</v>
          </cell>
          <cell r="B549" t="str">
            <v>蒲牢</v>
          </cell>
          <cell r="C549">
            <v>278.15764156749708</v>
          </cell>
          <cell r="D549">
            <v>1</v>
          </cell>
          <cell r="E549">
            <v>2</v>
          </cell>
          <cell r="F549">
            <v>27815.764156749708</v>
          </cell>
          <cell r="G549">
            <v>55.631528313499416</v>
          </cell>
        </row>
        <row r="550">
          <cell r="A550">
            <v>1019</v>
          </cell>
          <cell r="B550" t="str">
            <v>睚眦</v>
          </cell>
          <cell r="C550">
            <v>172.5974322210028</v>
          </cell>
          <cell r="D550">
            <v>1</v>
          </cell>
          <cell r="E550">
            <v>1</v>
          </cell>
          <cell r="F550">
            <v>8629.8716110501409</v>
          </cell>
          <cell r="G550">
            <v>17.259743222100283</v>
          </cell>
        </row>
        <row r="551">
          <cell r="A551">
            <v>2010</v>
          </cell>
          <cell r="B551" t="str">
            <v>饕餮</v>
          </cell>
          <cell r="C551">
            <v>173.60717122432769</v>
          </cell>
          <cell r="D551">
            <v>1</v>
          </cell>
          <cell r="E551">
            <v>2</v>
          </cell>
          <cell r="F551">
            <v>17360.717122432769</v>
          </cell>
          <cell r="G551">
            <v>34.721434244865534</v>
          </cell>
        </row>
        <row r="552">
          <cell r="A552">
            <v>2011</v>
          </cell>
          <cell r="B552" t="str">
            <v>蚣蝮</v>
          </cell>
          <cell r="C552">
            <v>266.62439156528046</v>
          </cell>
          <cell r="D552">
            <v>1</v>
          </cell>
          <cell r="E552">
            <v>2</v>
          </cell>
          <cell r="F552">
            <v>26662.439156528046</v>
          </cell>
          <cell r="G552">
            <v>53.324878313056089</v>
          </cell>
        </row>
        <row r="553">
          <cell r="A553">
            <v>2012</v>
          </cell>
          <cell r="B553" t="str">
            <v>狴犴</v>
          </cell>
          <cell r="C553">
            <v>268.04929774785575</v>
          </cell>
          <cell r="D553">
            <v>1</v>
          </cell>
          <cell r="E553">
            <v>2</v>
          </cell>
          <cell r="F553">
            <v>26804.929774785574</v>
          </cell>
          <cell r="G553">
            <v>53.609859549571148</v>
          </cell>
        </row>
        <row r="554">
          <cell r="A554">
            <v>1020</v>
          </cell>
          <cell r="B554" t="str">
            <v>狻猊</v>
          </cell>
          <cell r="C554">
            <v>199.48679344739688</v>
          </cell>
          <cell r="D554">
            <v>1</v>
          </cell>
          <cell r="E554">
            <v>1</v>
          </cell>
          <cell r="F554">
            <v>9974.3396723698443</v>
          </cell>
          <cell r="G554">
            <v>19.948679344739688</v>
          </cell>
        </row>
        <row r="555">
          <cell r="A555">
            <v>1021</v>
          </cell>
          <cell r="B555" t="str">
            <v>椒图</v>
          </cell>
          <cell r="C555">
            <v>183.80523274138682</v>
          </cell>
          <cell r="D555">
            <v>1</v>
          </cell>
          <cell r="E555">
            <v>1</v>
          </cell>
          <cell r="F555">
            <v>9190.2616370693413</v>
          </cell>
          <cell r="G555">
            <v>18.380523274138682</v>
          </cell>
        </row>
        <row r="556">
          <cell r="A556">
            <v>2013</v>
          </cell>
          <cell r="B556" t="str">
            <v>貔貅</v>
          </cell>
          <cell r="C556">
            <v>245.54160291246757</v>
          </cell>
          <cell r="D556">
            <v>1</v>
          </cell>
          <cell r="E556">
            <v>2</v>
          </cell>
          <cell r="F556">
            <v>24554.160291246757</v>
          </cell>
          <cell r="G556">
            <v>49.108320582493512</v>
          </cell>
        </row>
        <row r="557">
          <cell r="A557">
            <v>2014</v>
          </cell>
          <cell r="B557" t="str">
            <v>犼</v>
          </cell>
          <cell r="C557">
            <v>212.33859397417507</v>
          </cell>
          <cell r="D557">
            <v>1</v>
          </cell>
          <cell r="E557">
            <v>2</v>
          </cell>
          <cell r="F557">
            <v>21233.859397417506</v>
          </cell>
          <cell r="G557">
            <v>42.467718794835015</v>
          </cell>
        </row>
        <row r="558">
          <cell r="A558">
            <v>2015</v>
          </cell>
          <cell r="B558" t="str">
            <v>螭</v>
          </cell>
          <cell r="C558">
            <v>316.08822905397403</v>
          </cell>
          <cell r="D558">
            <v>1</v>
          </cell>
          <cell r="E558">
            <v>2</v>
          </cell>
          <cell r="F558">
            <v>31608.822905397403</v>
          </cell>
          <cell r="G558">
            <v>63.217645810794806</v>
          </cell>
        </row>
        <row r="559">
          <cell r="A559">
            <v>1022</v>
          </cell>
          <cell r="B559" t="str">
            <v>麒麟</v>
          </cell>
          <cell r="C559">
            <v>171.20330392340904</v>
          </cell>
          <cell r="D559">
            <v>1</v>
          </cell>
          <cell r="E559">
            <v>1</v>
          </cell>
          <cell r="F559">
            <v>8560.165196170452</v>
          </cell>
          <cell r="G559">
            <v>17.120330392340904</v>
          </cell>
        </row>
        <row r="560">
          <cell r="A560">
            <v>1023</v>
          </cell>
          <cell r="B560" t="str">
            <v>鱼龙</v>
          </cell>
          <cell r="C560">
            <v>216.34483233027558</v>
          </cell>
          <cell r="D560">
            <v>1</v>
          </cell>
          <cell r="E560">
            <v>1</v>
          </cell>
          <cell r="F560">
            <v>10817.241616513778</v>
          </cell>
          <cell r="G560">
            <v>21.634483233027556</v>
          </cell>
        </row>
        <row r="561">
          <cell r="A561">
            <v>1024</v>
          </cell>
          <cell r="B561" t="str">
            <v>蟠螭</v>
          </cell>
          <cell r="C561">
            <v>200.93432407818236</v>
          </cell>
          <cell r="D561">
            <v>1</v>
          </cell>
          <cell r="E561">
            <v>1</v>
          </cell>
          <cell r="F561">
            <v>10046.716203909118</v>
          </cell>
          <cell r="G561">
            <v>20.093432407818238</v>
          </cell>
        </row>
        <row r="562">
          <cell r="A562">
            <v>1025</v>
          </cell>
          <cell r="B562" t="str">
            <v>赑屃</v>
          </cell>
          <cell r="C562">
            <v>274.7263317878373</v>
          </cell>
          <cell r="D562">
            <v>1</v>
          </cell>
          <cell r="E562">
            <v>1</v>
          </cell>
          <cell r="F562">
            <v>13736.316589391865</v>
          </cell>
          <cell r="G562">
            <v>27.472633178783731</v>
          </cell>
        </row>
        <row r="563">
          <cell r="A563">
            <v>1026</v>
          </cell>
          <cell r="B563" t="str">
            <v>鸱吻</v>
          </cell>
          <cell r="C563">
            <v>319.17886951583506</v>
          </cell>
          <cell r="D563">
            <v>1</v>
          </cell>
          <cell r="E563">
            <v>1</v>
          </cell>
          <cell r="F563">
            <v>15958.943475791753</v>
          </cell>
          <cell r="G563">
            <v>31.917886951583508</v>
          </cell>
        </row>
        <row r="564">
          <cell r="A564">
            <v>2016</v>
          </cell>
          <cell r="B564" t="str">
            <v>蒲牢</v>
          </cell>
          <cell r="C564">
            <v>294.11097242709633</v>
          </cell>
          <cell r="D564">
            <v>1</v>
          </cell>
          <cell r="E564">
            <v>2</v>
          </cell>
          <cell r="F564">
            <v>29411.097242709631</v>
          </cell>
          <cell r="G564">
            <v>58.822194485419267</v>
          </cell>
        </row>
        <row r="565">
          <cell r="A565">
            <v>2017</v>
          </cell>
          <cell r="B565" t="str">
            <v>睚眦</v>
          </cell>
          <cell r="C565">
            <v>451.32940485253266</v>
          </cell>
          <cell r="D565">
            <v>1</v>
          </cell>
          <cell r="E565">
            <v>2</v>
          </cell>
          <cell r="F565">
            <v>45132.940485253268</v>
          </cell>
          <cell r="G565">
            <v>90.265880970506544</v>
          </cell>
        </row>
        <row r="566">
          <cell r="A566">
            <v>2018</v>
          </cell>
          <cell r="B566" t="str">
            <v>饕餮</v>
          </cell>
          <cell r="C566">
            <v>435.63746897785626</v>
          </cell>
          <cell r="D566">
            <v>1</v>
          </cell>
          <cell r="E566">
            <v>2</v>
          </cell>
          <cell r="F566">
            <v>43563.746897785626</v>
          </cell>
          <cell r="G566">
            <v>87.127493795571255</v>
          </cell>
        </row>
        <row r="567">
          <cell r="A567">
            <v>2019</v>
          </cell>
          <cell r="B567" t="str">
            <v>蚣蝮</v>
          </cell>
          <cell r="C567">
            <v>505.74116648635851</v>
          </cell>
          <cell r="D567">
            <v>1</v>
          </cell>
          <cell r="E567">
            <v>2</v>
          </cell>
          <cell r="F567">
            <v>50574.116648635849</v>
          </cell>
          <cell r="G567">
            <v>101.1482332972717</v>
          </cell>
        </row>
        <row r="568">
          <cell r="A568">
            <v>1027</v>
          </cell>
          <cell r="B568" t="str">
            <v>狴犴</v>
          </cell>
          <cell r="C568">
            <v>313.25145907573045</v>
          </cell>
          <cell r="D568">
            <v>1</v>
          </cell>
          <cell r="E568">
            <v>1</v>
          </cell>
          <cell r="F568">
            <v>15662.572953786523</v>
          </cell>
          <cell r="G568">
            <v>31.325145907573045</v>
          </cell>
        </row>
        <row r="569">
          <cell r="A569">
            <v>1028</v>
          </cell>
          <cell r="B569" t="str">
            <v>狻猊</v>
          </cell>
          <cell r="C569">
            <v>314.51117602415076</v>
          </cell>
          <cell r="D569">
            <v>1</v>
          </cell>
          <cell r="E569">
            <v>1</v>
          </cell>
          <cell r="F569">
            <v>15725.558801207539</v>
          </cell>
          <cell r="G569">
            <v>31.451117602415078</v>
          </cell>
        </row>
        <row r="570">
          <cell r="A570">
            <v>2020</v>
          </cell>
          <cell r="B570" t="str">
            <v>椒图</v>
          </cell>
          <cell r="C570">
            <v>419.77523347227338</v>
          </cell>
          <cell r="D570">
            <v>1</v>
          </cell>
          <cell r="E570">
            <v>2</v>
          </cell>
          <cell r="F570">
            <v>41977.523347227339</v>
          </cell>
          <cell r="G570">
            <v>83.95504669445468</v>
          </cell>
        </row>
        <row r="571">
          <cell r="A571">
            <v>2021</v>
          </cell>
          <cell r="B571" t="str">
            <v>貔貅</v>
          </cell>
          <cell r="C571">
            <v>488.42497237465869</v>
          </cell>
          <cell r="D571">
            <v>1</v>
          </cell>
          <cell r="E571">
            <v>2</v>
          </cell>
          <cell r="F571">
            <v>48842.497237465868</v>
          </cell>
          <cell r="G571">
            <v>97.684994474931742</v>
          </cell>
        </row>
        <row r="572">
          <cell r="A572">
            <v>2022</v>
          </cell>
          <cell r="B572" t="str">
            <v>犼</v>
          </cell>
          <cell r="C572">
            <v>539.45724425211563</v>
          </cell>
          <cell r="D572">
            <v>1</v>
          </cell>
          <cell r="E572">
            <v>2</v>
          </cell>
          <cell r="F572">
            <v>53945.724425211563</v>
          </cell>
          <cell r="G572">
            <v>107.89144885042313</v>
          </cell>
        </row>
        <row r="573">
          <cell r="A573">
            <v>2023</v>
          </cell>
          <cell r="B573" t="str">
            <v>螭</v>
          </cell>
          <cell r="C573">
            <v>496.27412840174435</v>
          </cell>
          <cell r="D573">
            <v>1</v>
          </cell>
          <cell r="E573">
            <v>2</v>
          </cell>
          <cell r="F573">
            <v>49627.412840174438</v>
          </cell>
          <cell r="G573">
            <v>99.254825680348873</v>
          </cell>
        </row>
        <row r="574">
          <cell r="A574">
            <v>1029</v>
          </cell>
          <cell r="B574" t="str">
            <v>麒麟</v>
          </cell>
          <cell r="C574">
            <v>368.62911690561242</v>
          </cell>
          <cell r="D574">
            <v>1</v>
          </cell>
          <cell r="E574">
            <v>1</v>
          </cell>
          <cell r="F574">
            <v>18431.45584528062</v>
          </cell>
          <cell r="G574">
            <v>36.862911690561241</v>
          </cell>
        </row>
        <row r="575">
          <cell r="A575">
            <v>1030</v>
          </cell>
          <cell r="B575" t="str">
            <v>鱼龙</v>
          </cell>
          <cell r="C575">
            <v>226.02972880971296</v>
          </cell>
          <cell r="D575">
            <v>1</v>
          </cell>
          <cell r="E575">
            <v>1</v>
          </cell>
          <cell r="F575">
            <v>11301.486440485649</v>
          </cell>
          <cell r="G575">
            <v>22.602972880971297</v>
          </cell>
        </row>
        <row r="576">
          <cell r="A576">
            <v>1031</v>
          </cell>
          <cell r="B576" t="str">
            <v>蟠螭</v>
          </cell>
          <cell r="C576">
            <v>301.37709069804242</v>
          </cell>
          <cell r="D576">
            <v>1</v>
          </cell>
          <cell r="E576">
            <v>1</v>
          </cell>
          <cell r="F576">
            <v>15068.854534902121</v>
          </cell>
          <cell r="G576">
            <v>30.137709069804242</v>
          </cell>
        </row>
        <row r="577">
          <cell r="A577">
            <v>1032</v>
          </cell>
          <cell r="B577" t="str">
            <v>蛟龙</v>
          </cell>
          <cell r="C577">
            <v>382.11554801191522</v>
          </cell>
          <cell r="D577">
            <v>1</v>
          </cell>
          <cell r="E577">
            <v>1</v>
          </cell>
          <cell r="F577">
            <v>19105.777400595762</v>
          </cell>
          <cell r="G577">
            <v>38.211554801191525</v>
          </cell>
        </row>
        <row r="578">
          <cell r="A578">
            <v>1033</v>
          </cell>
          <cell r="B578" t="str">
            <v>角龙</v>
          </cell>
          <cell r="C578">
            <v>263.22333811573412</v>
          </cell>
          <cell r="D578">
            <v>1</v>
          </cell>
          <cell r="E578">
            <v>1</v>
          </cell>
          <cell r="F578">
            <v>13161.166905786706</v>
          </cell>
          <cell r="G578">
            <v>26.322333811573412</v>
          </cell>
        </row>
        <row r="579">
          <cell r="A579">
            <v>1034</v>
          </cell>
          <cell r="B579" t="str">
            <v>应龙</v>
          </cell>
          <cell r="C579">
            <v>480.86846787941079</v>
          </cell>
          <cell r="D579">
            <v>1</v>
          </cell>
          <cell r="E579">
            <v>1</v>
          </cell>
          <cell r="F579">
            <v>24043.423393970541</v>
          </cell>
          <cell r="G579">
            <v>48.086846787941084</v>
          </cell>
        </row>
        <row r="580">
          <cell r="A580">
            <v>1035</v>
          </cell>
          <cell r="B580" t="str">
            <v>赑屃</v>
          </cell>
          <cell r="C580">
            <v>531.02822481067631</v>
          </cell>
          <cell r="D580">
            <v>1</v>
          </cell>
          <cell r="E580">
            <v>1</v>
          </cell>
          <cell r="F580">
            <v>26551.411240533816</v>
          </cell>
          <cell r="G580">
            <v>53.102822481067633</v>
          </cell>
        </row>
        <row r="581">
          <cell r="A581">
            <v>1036</v>
          </cell>
          <cell r="B581" t="str">
            <v>鸱吻</v>
          </cell>
          <cell r="C581">
            <v>488.44538700720392</v>
          </cell>
          <cell r="D581">
            <v>1</v>
          </cell>
          <cell r="E581">
            <v>1</v>
          </cell>
          <cell r="F581">
            <v>24422.269350360195</v>
          </cell>
          <cell r="G581">
            <v>48.844538700720392</v>
          </cell>
        </row>
        <row r="582">
          <cell r="A582">
            <v>2024</v>
          </cell>
          <cell r="B582" t="str">
            <v>蒲牢</v>
          </cell>
          <cell r="C582">
            <v>555.71496891439506</v>
          </cell>
          <cell r="D582">
            <v>1</v>
          </cell>
          <cell r="E582">
            <v>2</v>
          </cell>
          <cell r="F582">
            <v>55571.496891439507</v>
          </cell>
          <cell r="G582">
            <v>111.14299378287902</v>
          </cell>
        </row>
        <row r="583">
          <cell r="A583">
            <v>2025</v>
          </cell>
          <cell r="B583" t="str">
            <v>睚眦</v>
          </cell>
          <cell r="C583">
            <v>757.3678369100719</v>
          </cell>
          <cell r="D583">
            <v>1</v>
          </cell>
          <cell r="E583">
            <v>2</v>
          </cell>
          <cell r="F583">
            <v>75736.783691007193</v>
          </cell>
          <cell r="G583">
            <v>151.47356738201438</v>
          </cell>
        </row>
        <row r="584">
          <cell r="A584">
            <v>2026</v>
          </cell>
          <cell r="B584" t="str">
            <v>饕餮</v>
          </cell>
          <cell r="C584">
            <v>729.74181881144295</v>
          </cell>
          <cell r="D584">
            <v>1</v>
          </cell>
          <cell r="E584">
            <v>2</v>
          </cell>
          <cell r="F584">
            <v>72974.181881144294</v>
          </cell>
          <cell r="G584">
            <v>145.94836376228858</v>
          </cell>
        </row>
        <row r="585">
          <cell r="A585">
            <v>2027</v>
          </cell>
          <cell r="B585" t="str">
            <v>蚣蝮</v>
          </cell>
          <cell r="C585">
            <v>845.71161729107712</v>
          </cell>
          <cell r="D585">
            <v>1</v>
          </cell>
          <cell r="E585">
            <v>2</v>
          </cell>
          <cell r="F585">
            <v>84571.161729107713</v>
          </cell>
          <cell r="G585">
            <v>169.14232345821543</v>
          </cell>
        </row>
        <row r="586">
          <cell r="A586">
            <v>2028</v>
          </cell>
          <cell r="B586" t="str">
            <v>狴犴</v>
          </cell>
          <cell r="C586">
            <v>685.93955321944816</v>
          </cell>
          <cell r="D586">
            <v>1</v>
          </cell>
          <cell r="E586">
            <v>2</v>
          </cell>
          <cell r="F586">
            <v>68593.955321944813</v>
          </cell>
          <cell r="G586">
            <v>137.18791064388964</v>
          </cell>
        </row>
        <row r="587">
          <cell r="A587">
            <v>1037</v>
          </cell>
          <cell r="B587" t="str">
            <v>狻猊</v>
          </cell>
          <cell r="C587">
            <v>576.91955288073484</v>
          </cell>
          <cell r="D587">
            <v>1</v>
          </cell>
          <cell r="E587">
            <v>1</v>
          </cell>
          <cell r="F587">
            <v>28845.977644036742</v>
          </cell>
          <cell r="G587">
            <v>57.691955288073487</v>
          </cell>
        </row>
        <row r="588">
          <cell r="A588">
            <v>1038</v>
          </cell>
          <cell r="B588" t="str">
            <v>椒图</v>
          </cell>
          <cell r="C588">
            <v>534.96617051584451</v>
          </cell>
          <cell r="D588">
            <v>1</v>
          </cell>
          <cell r="E588">
            <v>1</v>
          </cell>
          <cell r="F588">
            <v>26748.308525792225</v>
          </cell>
          <cell r="G588">
            <v>53.496617051584451</v>
          </cell>
        </row>
        <row r="589">
          <cell r="A589">
            <v>1039</v>
          </cell>
          <cell r="B589" t="str">
            <v>貔貅</v>
          </cell>
          <cell r="C589">
            <v>515.11187210219498</v>
          </cell>
          <cell r="D589">
            <v>1</v>
          </cell>
          <cell r="E589">
            <v>1</v>
          </cell>
          <cell r="F589">
            <v>25755.593605109749</v>
          </cell>
          <cell r="G589">
            <v>51.511187210219497</v>
          </cell>
        </row>
        <row r="590">
          <cell r="A590">
            <v>2029</v>
          </cell>
          <cell r="B590" t="str">
            <v>犼</v>
          </cell>
          <cell r="C590">
            <v>820.48182331924465</v>
          </cell>
          <cell r="D590">
            <v>1</v>
          </cell>
          <cell r="E590">
            <v>2</v>
          </cell>
          <cell r="F590">
            <v>82048.182331924472</v>
          </cell>
          <cell r="G590">
            <v>164.09636466384896</v>
          </cell>
        </row>
        <row r="591">
          <cell r="A591">
            <v>2030</v>
          </cell>
          <cell r="B591" t="str">
            <v>螭</v>
          </cell>
          <cell r="C591">
            <v>904.71475338115238</v>
          </cell>
          <cell r="D591">
            <v>1</v>
          </cell>
          <cell r="E591">
            <v>2</v>
          </cell>
          <cell r="F591">
            <v>90471.47533811524</v>
          </cell>
          <cell r="G591">
            <v>180.94295067623048</v>
          </cell>
        </row>
        <row r="592">
          <cell r="A592">
            <v>2031</v>
          </cell>
          <cell r="B592" t="str">
            <v>麒麟</v>
          </cell>
          <cell r="C592">
            <v>830.95282301835277</v>
          </cell>
          <cell r="D592">
            <v>1</v>
          </cell>
          <cell r="E592">
            <v>2</v>
          </cell>
          <cell r="F592">
            <v>83095.282301835279</v>
          </cell>
          <cell r="G592">
            <v>166.19056460367057</v>
          </cell>
        </row>
        <row r="593">
          <cell r="A593">
            <v>2032</v>
          </cell>
          <cell r="B593" t="str">
            <v>鱼龙</v>
          </cell>
          <cell r="C593">
            <v>737.74600327124961</v>
          </cell>
          <cell r="D593">
            <v>1</v>
          </cell>
          <cell r="E593">
            <v>2</v>
          </cell>
          <cell r="F593">
            <v>73774.600327124965</v>
          </cell>
          <cell r="G593">
            <v>147.54920065424994</v>
          </cell>
        </row>
        <row r="594">
          <cell r="A594">
            <v>1040</v>
          </cell>
          <cell r="B594" t="str">
            <v>蟠螭</v>
          </cell>
          <cell r="C594">
            <v>622.81088095079326</v>
          </cell>
          <cell r="D594">
            <v>1</v>
          </cell>
          <cell r="E594">
            <v>1</v>
          </cell>
          <cell r="F594">
            <v>31140.544047539664</v>
          </cell>
          <cell r="G594">
            <v>62.281088095079333</v>
          </cell>
        </row>
        <row r="595">
          <cell r="A595">
            <v>1041</v>
          </cell>
          <cell r="B595" t="str">
            <v>蛟龙</v>
          </cell>
          <cell r="C595">
            <v>502.29515116340406</v>
          </cell>
          <cell r="D595">
            <v>1</v>
          </cell>
          <cell r="E595">
            <v>1</v>
          </cell>
          <cell r="F595">
            <v>25114.757558170204</v>
          </cell>
          <cell r="G595">
            <v>50.229515116340409</v>
          </cell>
        </row>
        <row r="596">
          <cell r="A596">
            <v>1042</v>
          </cell>
          <cell r="B596" t="str">
            <v>赑屃</v>
          </cell>
          <cell r="C596">
            <v>476.56870532168386</v>
          </cell>
          <cell r="D596">
            <v>1</v>
          </cell>
          <cell r="E596">
            <v>1</v>
          </cell>
          <cell r="F596">
            <v>23828.435266084194</v>
          </cell>
          <cell r="G596">
            <v>47.656870532168391</v>
          </cell>
        </row>
        <row r="597">
          <cell r="A597">
            <v>1043</v>
          </cell>
          <cell r="B597" t="str">
            <v>鸱吻</v>
          </cell>
          <cell r="C597">
            <v>795.69943527187058</v>
          </cell>
          <cell r="D597">
            <v>1</v>
          </cell>
          <cell r="E597">
            <v>1</v>
          </cell>
          <cell r="F597">
            <v>39784.97176359353</v>
          </cell>
          <cell r="G597">
            <v>79.569943527187064</v>
          </cell>
        </row>
        <row r="598">
          <cell r="A598">
            <v>1044</v>
          </cell>
          <cell r="B598" t="str">
            <v>蒲牢</v>
          </cell>
          <cell r="C598">
            <v>737.78962071783872</v>
          </cell>
          <cell r="D598">
            <v>1</v>
          </cell>
          <cell r="E598">
            <v>1</v>
          </cell>
          <cell r="F598">
            <v>36889.481035891935</v>
          </cell>
          <cell r="G598">
            <v>73.778962071783866</v>
          </cell>
        </row>
        <row r="599">
          <cell r="A599">
            <v>2033</v>
          </cell>
          <cell r="B599" t="str">
            <v>睚眦</v>
          </cell>
          <cell r="C599">
            <v>830.98995695839324</v>
          </cell>
          <cell r="D599">
            <v>1</v>
          </cell>
          <cell r="E599">
            <v>2</v>
          </cell>
          <cell r="F599">
            <v>83098.99569583933</v>
          </cell>
          <cell r="G599">
            <v>166.19799139167867</v>
          </cell>
        </row>
        <row r="600">
          <cell r="A600">
            <v>2034</v>
          </cell>
          <cell r="B600" t="str">
            <v>饕餮</v>
          </cell>
          <cell r="C600">
            <v>1234.0084462267146</v>
          </cell>
          <cell r="D600">
            <v>1</v>
          </cell>
          <cell r="E600">
            <v>2</v>
          </cell>
          <cell r="F600">
            <v>123400.84462267146</v>
          </cell>
          <cell r="G600">
            <v>246.80168924534291</v>
          </cell>
        </row>
        <row r="601">
          <cell r="A601">
            <v>2035</v>
          </cell>
          <cell r="B601" t="str">
            <v>蚣蝮</v>
          </cell>
          <cell r="C601">
            <v>1089.0936724446408</v>
          </cell>
          <cell r="D601">
            <v>1</v>
          </cell>
          <cell r="E601">
            <v>2</v>
          </cell>
          <cell r="F601">
            <v>108909.36724446408</v>
          </cell>
          <cell r="G601">
            <v>217.81873448892816</v>
          </cell>
        </row>
        <row r="602">
          <cell r="A602">
            <v>1045</v>
          </cell>
          <cell r="B602" t="str">
            <v>狴犴</v>
          </cell>
          <cell r="C602">
            <v>840.65420562621364</v>
          </cell>
          <cell r="D602">
            <v>1</v>
          </cell>
          <cell r="E602">
            <v>1</v>
          </cell>
          <cell r="F602">
            <v>42032.710281310683</v>
          </cell>
          <cell r="G602">
            <v>84.06542056262137</v>
          </cell>
        </row>
        <row r="603">
          <cell r="A603">
            <v>2036</v>
          </cell>
          <cell r="B603" t="str">
            <v>狻猊</v>
          </cell>
          <cell r="C603">
            <v>1168.5103769469681</v>
          </cell>
          <cell r="D603">
            <v>1</v>
          </cell>
          <cell r="E603">
            <v>2</v>
          </cell>
          <cell r="F603">
            <v>116851.03769469682</v>
          </cell>
          <cell r="G603">
            <v>233.70207538939363</v>
          </cell>
        </row>
        <row r="604">
          <cell r="A604">
            <v>2037</v>
          </cell>
          <cell r="B604" t="str">
            <v>椒图</v>
          </cell>
          <cell r="C604">
            <v>1170.226648453496</v>
          </cell>
          <cell r="D604">
            <v>1</v>
          </cell>
          <cell r="E604">
            <v>2</v>
          </cell>
          <cell r="F604">
            <v>117022.6648453496</v>
          </cell>
          <cell r="G604">
            <v>234.04532969069922</v>
          </cell>
        </row>
        <row r="605">
          <cell r="A605">
            <v>2038</v>
          </cell>
          <cell r="B605" t="str">
            <v>貔貅</v>
          </cell>
          <cell r="C605">
            <v>1301.4406017582291</v>
          </cell>
          <cell r="D605">
            <v>1</v>
          </cell>
          <cell r="E605">
            <v>2</v>
          </cell>
          <cell r="F605">
            <v>130144.06017582292</v>
          </cell>
          <cell r="G605">
            <v>260.28812035164583</v>
          </cell>
        </row>
        <row r="606">
          <cell r="A606">
            <v>2039</v>
          </cell>
          <cell r="B606" t="str">
            <v>犼</v>
          </cell>
          <cell r="C606">
            <v>1205.6059444690939</v>
          </cell>
          <cell r="D606">
            <v>1</v>
          </cell>
          <cell r="E606">
            <v>2</v>
          </cell>
          <cell r="F606">
            <v>120560.59444690938</v>
          </cell>
          <cell r="G606">
            <v>241.12118889381875</v>
          </cell>
        </row>
        <row r="607">
          <cell r="A607">
            <v>2040</v>
          </cell>
          <cell r="B607" t="str">
            <v>螭</v>
          </cell>
          <cell r="C607">
            <v>804.72029955747189</v>
          </cell>
          <cell r="D607">
            <v>1</v>
          </cell>
          <cell r="E607">
            <v>2</v>
          </cell>
          <cell r="F607">
            <v>80472.029955747188</v>
          </cell>
          <cell r="G607">
            <v>160.94405991149438</v>
          </cell>
        </row>
        <row r="608">
          <cell r="A608">
            <v>2041</v>
          </cell>
          <cell r="B608" t="str">
            <v>麒麟</v>
          </cell>
          <cell r="C608">
            <v>1070.9650187305438</v>
          </cell>
          <cell r="D608">
            <v>1</v>
          </cell>
          <cell r="E608">
            <v>2</v>
          </cell>
          <cell r="F608">
            <v>107096.50187305438</v>
          </cell>
          <cell r="G608">
            <v>214.19300374610876</v>
          </cell>
        </row>
        <row r="609">
          <cell r="A609">
            <v>1046</v>
          </cell>
          <cell r="B609" t="str">
            <v>鱼龙</v>
          </cell>
          <cell r="C609">
            <v>788.85703841936129</v>
          </cell>
          <cell r="D609">
            <v>1</v>
          </cell>
          <cell r="E609">
            <v>1</v>
          </cell>
          <cell r="F609">
            <v>39442.851920968067</v>
          </cell>
          <cell r="G609">
            <v>78.885703841936134</v>
          </cell>
        </row>
        <row r="610">
          <cell r="A610">
            <v>1047</v>
          </cell>
          <cell r="B610" t="str">
            <v>蟠螭</v>
          </cell>
          <cell r="C610">
            <v>728.32796918693589</v>
          </cell>
          <cell r="D610">
            <v>1</v>
          </cell>
          <cell r="E610">
            <v>1</v>
          </cell>
          <cell r="F610">
            <v>36416.398459346798</v>
          </cell>
          <cell r="G610">
            <v>72.832796918693603</v>
          </cell>
        </row>
        <row r="611">
          <cell r="A611">
            <v>1048</v>
          </cell>
          <cell r="B611" t="str">
            <v>蛟龙</v>
          </cell>
          <cell r="C611">
            <v>844.95459355953597</v>
          </cell>
          <cell r="D611">
            <v>1</v>
          </cell>
          <cell r="E611">
            <v>1</v>
          </cell>
          <cell r="F611">
            <v>42247.7296779768</v>
          </cell>
          <cell r="G611">
            <v>84.495459355953599</v>
          </cell>
        </row>
        <row r="612">
          <cell r="A612">
            <v>1049</v>
          </cell>
          <cell r="B612" t="str">
            <v>角龙</v>
          </cell>
          <cell r="C612">
            <v>845.50407061037936</v>
          </cell>
          <cell r="D612">
            <v>1</v>
          </cell>
          <cell r="E612">
            <v>1</v>
          </cell>
          <cell r="F612">
            <v>42275.203530518971</v>
          </cell>
          <cell r="G612">
            <v>84.550407061037944</v>
          </cell>
        </row>
        <row r="613">
          <cell r="A613">
            <v>1050</v>
          </cell>
          <cell r="B613" t="str">
            <v>应龙</v>
          </cell>
          <cell r="C613">
            <v>939.55470040576813</v>
          </cell>
          <cell r="D613">
            <v>1</v>
          </cell>
          <cell r="E613">
            <v>1</v>
          </cell>
          <cell r="F613">
            <v>46977.735020288404</v>
          </cell>
          <cell r="G613">
            <v>93.955470040576813</v>
          </cell>
        </row>
        <row r="614">
          <cell r="A614">
            <v>101101</v>
          </cell>
          <cell r="B614" t="str">
            <v>亚芝</v>
          </cell>
          <cell r="C614">
            <v>25.55355230742893</v>
          </cell>
          <cell r="D614">
            <v>1</v>
          </cell>
          <cell r="E614">
            <v>97.5</v>
          </cell>
          <cell r="F614">
            <v>125000</v>
          </cell>
          <cell r="G614">
            <v>250</v>
          </cell>
        </row>
        <row r="615">
          <cell r="A615">
            <v>101102</v>
          </cell>
          <cell r="B615" t="str">
            <v>蟹仔</v>
          </cell>
          <cell r="C615">
            <v>25.55355230742893</v>
          </cell>
          <cell r="D615">
            <v>1</v>
          </cell>
          <cell r="E615">
            <v>97.5</v>
          </cell>
          <cell r="F615">
            <v>125000</v>
          </cell>
          <cell r="G615">
            <v>250</v>
          </cell>
        </row>
        <row r="616">
          <cell r="A616">
            <v>101103</v>
          </cell>
          <cell r="B616" t="str">
            <v>比利</v>
          </cell>
          <cell r="C616">
            <v>25.55355230742893</v>
          </cell>
          <cell r="D616">
            <v>1</v>
          </cell>
          <cell r="E616">
            <v>97.5</v>
          </cell>
          <cell r="F616">
            <v>125000</v>
          </cell>
          <cell r="G616">
            <v>250</v>
          </cell>
        </row>
        <row r="617">
          <cell r="A617">
            <v>101104</v>
          </cell>
          <cell r="B617" t="str">
            <v>黎九</v>
          </cell>
          <cell r="C617">
            <v>25.55355230742893</v>
          </cell>
          <cell r="D617">
            <v>1</v>
          </cell>
          <cell r="E617">
            <v>97.5</v>
          </cell>
          <cell r="F617">
            <v>125000</v>
          </cell>
          <cell r="G617">
            <v>250</v>
          </cell>
        </row>
        <row r="618">
          <cell r="A618">
            <v>101105</v>
          </cell>
          <cell r="B618" t="str">
            <v>黑古</v>
          </cell>
          <cell r="C618">
            <v>25.55355230742893</v>
          </cell>
          <cell r="D618">
            <v>1</v>
          </cell>
          <cell r="E618">
            <v>97.5</v>
          </cell>
          <cell r="F618">
            <v>125000</v>
          </cell>
          <cell r="G618">
            <v>250</v>
          </cell>
        </row>
        <row r="619">
          <cell r="A619">
            <v>101106</v>
          </cell>
          <cell r="B619" t="str">
            <v>靓坤</v>
          </cell>
          <cell r="C619">
            <v>51.10710461485786</v>
          </cell>
          <cell r="D619">
            <v>1</v>
          </cell>
          <cell r="E619">
            <v>97.5</v>
          </cell>
          <cell r="F619">
            <v>250000</v>
          </cell>
          <cell r="G619">
            <v>500</v>
          </cell>
        </row>
        <row r="620">
          <cell r="A620">
            <v>101107</v>
          </cell>
          <cell r="B620" t="str">
            <v>乌鸦</v>
          </cell>
          <cell r="C620">
            <v>51.10710461485786</v>
          </cell>
          <cell r="D620">
            <v>1</v>
          </cell>
          <cell r="E620">
            <v>97.5</v>
          </cell>
          <cell r="F620">
            <v>250000</v>
          </cell>
          <cell r="G620">
            <v>500</v>
          </cell>
        </row>
        <row r="621">
          <cell r="A621">
            <v>101108</v>
          </cell>
          <cell r="B621" t="str">
            <v>肥仔</v>
          </cell>
          <cell r="C621">
            <v>51.10710461485786</v>
          </cell>
          <cell r="D621">
            <v>1</v>
          </cell>
          <cell r="E621">
            <v>97.5</v>
          </cell>
          <cell r="F621">
            <v>250000</v>
          </cell>
          <cell r="G621">
            <v>500</v>
          </cell>
        </row>
        <row r="622">
          <cell r="A622">
            <v>101109</v>
          </cell>
          <cell r="B622" t="str">
            <v>司徒浩南</v>
          </cell>
          <cell r="C622">
            <v>102.21420922971572</v>
          </cell>
          <cell r="D622">
            <v>1</v>
          </cell>
          <cell r="E622">
            <v>97.5</v>
          </cell>
          <cell r="F622">
            <v>500000</v>
          </cell>
          <cell r="G622">
            <v>1000</v>
          </cell>
        </row>
        <row r="623">
          <cell r="A623">
            <v>101110</v>
          </cell>
          <cell r="B623" t="str">
            <v>赌王</v>
          </cell>
          <cell r="C623">
            <v>102.21420922971572</v>
          </cell>
          <cell r="D623">
            <v>1</v>
          </cell>
          <cell r="E623">
            <v>97.5</v>
          </cell>
          <cell r="F623">
            <v>500000</v>
          </cell>
          <cell r="G623">
            <v>1000</v>
          </cell>
        </row>
        <row r="624">
          <cell r="A624">
            <v>101111</v>
          </cell>
          <cell r="B624" t="str">
            <v>赌王</v>
          </cell>
          <cell r="C624">
            <v>102.21420922971572</v>
          </cell>
          <cell r="D624">
            <v>1</v>
          </cell>
          <cell r="E624">
            <v>97.5</v>
          </cell>
          <cell r="F624">
            <v>500000</v>
          </cell>
          <cell r="G624">
            <v>1000</v>
          </cell>
        </row>
        <row r="625">
          <cell r="A625">
            <v>101112</v>
          </cell>
          <cell r="B625" t="str">
            <v>山下忠秀</v>
          </cell>
          <cell r="C625">
            <v>102.21420922971572</v>
          </cell>
          <cell r="D625">
            <v>1</v>
          </cell>
          <cell r="E625">
            <v>97.5</v>
          </cell>
          <cell r="F625">
            <v>500000</v>
          </cell>
          <cell r="G625">
            <v>1000</v>
          </cell>
        </row>
        <row r="626">
          <cell r="A626">
            <v>101113</v>
          </cell>
          <cell r="B626" t="str">
            <v>宫本一</v>
          </cell>
          <cell r="C626">
            <v>102.21420922971572</v>
          </cell>
          <cell r="D626">
            <v>1</v>
          </cell>
          <cell r="E626">
            <v>97.5</v>
          </cell>
          <cell r="F626">
            <v>500000</v>
          </cell>
          <cell r="G626">
            <v>1000</v>
          </cell>
        </row>
        <row r="627">
          <cell r="A627">
            <v>101114</v>
          </cell>
          <cell r="B627" t="str">
            <v>陈浩南</v>
          </cell>
          <cell r="C627">
            <v>153.32131384457352</v>
          </cell>
          <cell r="D627">
            <v>1</v>
          </cell>
          <cell r="E627">
            <v>97.5</v>
          </cell>
          <cell r="F627">
            <v>750000</v>
          </cell>
          <cell r="G627">
            <v>1500</v>
          </cell>
        </row>
        <row r="628">
          <cell r="A628">
            <v>101115</v>
          </cell>
          <cell r="B628" t="str">
            <v>山鸡</v>
          </cell>
          <cell r="C628">
            <v>153.32131384457352</v>
          </cell>
          <cell r="D628">
            <v>1</v>
          </cell>
          <cell r="E628">
            <v>97.5</v>
          </cell>
          <cell r="F628">
            <v>750000</v>
          </cell>
          <cell r="G628">
            <v>1500</v>
          </cell>
        </row>
        <row r="629">
          <cell r="A629">
            <v>101116</v>
          </cell>
          <cell r="B629" t="str">
            <v>大天二</v>
          </cell>
          <cell r="C629">
            <v>153.32131384457352</v>
          </cell>
          <cell r="D629">
            <v>1</v>
          </cell>
          <cell r="E629">
            <v>97.5</v>
          </cell>
          <cell r="F629">
            <v>750000</v>
          </cell>
          <cell r="G629">
            <v>1500</v>
          </cell>
        </row>
        <row r="630">
          <cell r="A630">
            <v>101117</v>
          </cell>
          <cell r="B630" t="str">
            <v>巴闭</v>
          </cell>
          <cell r="C630">
            <v>51.10710461485786</v>
          </cell>
          <cell r="D630">
            <v>2</v>
          </cell>
          <cell r="E630">
            <v>97.5</v>
          </cell>
          <cell r="F630">
            <v>250000</v>
          </cell>
          <cell r="G630">
            <v>500</v>
          </cell>
        </row>
        <row r="631">
          <cell r="A631">
            <v>101118</v>
          </cell>
          <cell r="B631" t="str">
            <v>耀阳</v>
          </cell>
          <cell r="C631">
            <v>102.21420922971572</v>
          </cell>
          <cell r="D631">
            <v>3</v>
          </cell>
          <cell r="E631">
            <v>97.5</v>
          </cell>
          <cell r="F631">
            <v>500000</v>
          </cell>
          <cell r="G631">
            <v>1000</v>
          </cell>
        </row>
        <row r="632">
          <cell r="A632">
            <v>101119</v>
          </cell>
          <cell r="B632" t="str">
            <v>笑面虎</v>
          </cell>
          <cell r="C632">
            <v>102.21420922971572</v>
          </cell>
          <cell r="D632">
            <v>4</v>
          </cell>
          <cell r="E632">
            <v>97.5</v>
          </cell>
          <cell r="F632">
            <v>500000</v>
          </cell>
          <cell r="G632">
            <v>1000</v>
          </cell>
        </row>
      </sheetData>
      <sheetData sheetId="20">
        <row r="2">
          <cell r="A2">
            <v>91001</v>
          </cell>
          <cell r="B2" t="str">
            <v>马仔经验药水</v>
          </cell>
          <cell r="C2">
            <v>0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81002</v>
          </cell>
          <cell r="B3" t="str">
            <v>金币卡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</row>
        <row r="4">
          <cell r="A4">
            <v>81003</v>
          </cell>
          <cell r="B4" t="str">
            <v>VIP礼包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81010</v>
          </cell>
          <cell r="B5" t="str">
            <v>VIP体验卡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82001</v>
          </cell>
          <cell r="B6" t="str">
            <v>翅膀碎片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A7">
            <v>83001</v>
          </cell>
          <cell r="B7" t="str">
            <v>巨额金币卡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83002</v>
          </cell>
          <cell r="B8" t="str">
            <v>扫荡券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</row>
        <row r="9">
          <cell r="A9">
            <v>83003</v>
          </cell>
          <cell r="B9" t="str">
            <v>洪兴新星</v>
          </cell>
          <cell r="C9">
            <v>40.883264194285957</v>
          </cell>
          <cell r="D9">
            <v>1</v>
          </cell>
          <cell r="E9">
            <v>30</v>
          </cell>
          <cell r="F9">
            <v>61324.896291428937</v>
          </cell>
          <cell r="G9">
            <v>122.64979258285787</v>
          </cell>
        </row>
        <row r="10">
          <cell r="A10">
            <v>83004</v>
          </cell>
          <cell r="B10" t="str">
            <v>洪兴打仔</v>
          </cell>
          <cell r="C10">
            <v>65.526357207911119</v>
          </cell>
          <cell r="D10">
            <v>1</v>
          </cell>
          <cell r="E10">
            <v>30</v>
          </cell>
          <cell r="F10">
            <v>98289.535811866677</v>
          </cell>
          <cell r="G10">
            <v>196.57907162373337</v>
          </cell>
        </row>
        <row r="11">
          <cell r="A11">
            <v>83005</v>
          </cell>
          <cell r="B11" t="str">
            <v>扛把子</v>
          </cell>
          <cell r="C11">
            <v>93.895930095509812</v>
          </cell>
          <cell r="D11">
            <v>1</v>
          </cell>
          <cell r="E11">
            <v>30</v>
          </cell>
          <cell r="F11">
            <v>140843.89514326473</v>
          </cell>
          <cell r="G11">
            <v>281.68779028652949</v>
          </cell>
        </row>
        <row r="12">
          <cell r="A12">
            <v>83006</v>
          </cell>
          <cell r="B12" t="str">
            <v>二路元帅</v>
          </cell>
          <cell r="C12">
            <v>136.84714401067484</v>
          </cell>
          <cell r="D12">
            <v>1</v>
          </cell>
          <cell r="E12">
            <v>30</v>
          </cell>
          <cell r="F12">
            <v>205270.71601601224</v>
          </cell>
          <cell r="G12">
            <v>410.54143203202449</v>
          </cell>
        </row>
        <row r="13">
          <cell r="A13">
            <v>83007</v>
          </cell>
          <cell r="B13" t="str">
            <v>战无不胜</v>
          </cell>
          <cell r="C13">
            <v>525.2369515441618</v>
          </cell>
          <cell r="D13">
            <v>1</v>
          </cell>
          <cell r="E13">
            <v>40</v>
          </cell>
          <cell r="F13">
            <v>1050473.9030883235</v>
          </cell>
          <cell r="G13">
            <v>2100.9478061766472</v>
          </cell>
        </row>
        <row r="14">
          <cell r="A14">
            <v>83008</v>
          </cell>
          <cell r="B14" t="str">
            <v>猛龙过江</v>
          </cell>
          <cell r="C14">
            <v>195.7419418851112</v>
          </cell>
          <cell r="D14">
            <v>1</v>
          </cell>
          <cell r="E14">
            <v>30</v>
          </cell>
          <cell r="F14">
            <v>293612.91282766679</v>
          </cell>
          <cell r="G14">
            <v>587.22582565533355</v>
          </cell>
        </row>
        <row r="15">
          <cell r="A15">
            <v>83009</v>
          </cell>
          <cell r="B15" t="str">
            <v>神之手</v>
          </cell>
          <cell r="C15">
            <v>325.83843064355233</v>
          </cell>
          <cell r="D15">
            <v>1</v>
          </cell>
          <cell r="E15">
            <v>35</v>
          </cell>
          <cell r="F15">
            <v>570217.25362621655</v>
          </cell>
          <cell r="G15">
            <v>1140.4345072524331</v>
          </cell>
        </row>
        <row r="16">
          <cell r="A16">
            <v>83010</v>
          </cell>
          <cell r="B16" t="str">
            <v>富甲一方</v>
          </cell>
          <cell r="C16">
            <v>163.11828490425933</v>
          </cell>
          <cell r="D16">
            <v>1</v>
          </cell>
          <cell r="E16">
            <v>25</v>
          </cell>
          <cell r="F16">
            <v>203897.85613032416</v>
          </cell>
          <cell r="G16">
            <v>407.79571226064832</v>
          </cell>
        </row>
        <row r="17">
          <cell r="A17">
            <v>83011</v>
          </cell>
          <cell r="B17" t="str">
            <v>壕气冲天</v>
          </cell>
          <cell r="C17">
            <v>271.53202553629359</v>
          </cell>
          <cell r="D17">
            <v>1</v>
          </cell>
          <cell r="E17">
            <v>30</v>
          </cell>
          <cell r="F17">
            <v>407298.03830444039</v>
          </cell>
          <cell r="G17">
            <v>814.59607660888082</v>
          </cell>
        </row>
        <row r="18">
          <cell r="A18">
            <v>83012</v>
          </cell>
          <cell r="B18" t="str">
            <v>富可敌国</v>
          </cell>
          <cell r="C18">
            <v>437.69745962013485</v>
          </cell>
          <cell r="D18">
            <v>1</v>
          </cell>
          <cell r="E18">
            <v>35</v>
          </cell>
          <cell r="F18">
            <v>765970.55433523597</v>
          </cell>
          <cell r="G18">
            <v>1531.941108670472</v>
          </cell>
        </row>
        <row r="19">
          <cell r="A19">
            <v>83013</v>
          </cell>
          <cell r="B19" t="str">
            <v>壕气冲天</v>
          </cell>
          <cell r="C19">
            <v>95.032738896301993</v>
          </cell>
          <cell r="D19">
            <v>1</v>
          </cell>
          <cell r="E19">
            <v>15</v>
          </cell>
          <cell r="F19">
            <v>71274.554172226504</v>
          </cell>
          <cell r="G19">
            <v>142.549108344453</v>
          </cell>
        </row>
        <row r="20">
          <cell r="A20">
            <v>83014</v>
          </cell>
          <cell r="B20" t="str">
            <v>富可敌国</v>
          </cell>
          <cell r="C20">
            <v>0</v>
          </cell>
          <cell r="D20">
            <v>1</v>
          </cell>
          <cell r="E20">
            <v>0</v>
          </cell>
          <cell r="F20">
            <v>0</v>
          </cell>
          <cell r="G20">
            <v>0</v>
          </cell>
        </row>
        <row r="21">
          <cell r="A21">
            <v>83015</v>
          </cell>
          <cell r="B21" t="str">
            <v>战斗狂人</v>
          </cell>
          <cell r="C21">
            <v>0</v>
          </cell>
          <cell r="D21">
            <v>1</v>
          </cell>
          <cell r="E21">
            <v>0</v>
          </cell>
          <cell r="F21">
            <v>0</v>
          </cell>
          <cell r="G21">
            <v>0</v>
          </cell>
        </row>
        <row r="22">
          <cell r="A22">
            <v>83016</v>
          </cell>
          <cell r="B22" t="str">
            <v>不哭死神</v>
          </cell>
          <cell r="C22">
            <v>0</v>
          </cell>
          <cell r="D22">
            <v>1</v>
          </cell>
          <cell r="E22">
            <v>0</v>
          </cell>
          <cell r="F22">
            <v>0</v>
          </cell>
          <cell r="G22">
            <v>0</v>
          </cell>
        </row>
        <row r="23">
          <cell r="A23">
            <v>83017</v>
          </cell>
          <cell r="B23" t="str">
            <v>干架王</v>
          </cell>
          <cell r="C23">
            <v>0</v>
          </cell>
          <cell r="D23">
            <v>1</v>
          </cell>
          <cell r="E23">
            <v>0</v>
          </cell>
          <cell r="F23">
            <v>0</v>
          </cell>
          <cell r="G23">
            <v>0</v>
          </cell>
        </row>
        <row r="24">
          <cell r="A24">
            <v>83018</v>
          </cell>
          <cell r="B24" t="str">
            <v>破坏王</v>
          </cell>
          <cell r="C24">
            <v>0</v>
          </cell>
          <cell r="D24">
            <v>1</v>
          </cell>
          <cell r="E24">
            <v>0</v>
          </cell>
          <cell r="F24">
            <v>0</v>
          </cell>
          <cell r="G24">
            <v>0</v>
          </cell>
        </row>
        <row r="25">
          <cell r="A25">
            <v>83019</v>
          </cell>
          <cell r="B25" t="str">
            <v>战无尽</v>
          </cell>
          <cell r="C25">
            <v>0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>
            <v>83020</v>
          </cell>
          <cell r="B26" t="str">
            <v>绝世战神</v>
          </cell>
          <cell r="C26">
            <v>0</v>
          </cell>
          <cell r="D26">
            <v>1</v>
          </cell>
          <cell r="E26">
            <v>0</v>
          </cell>
          <cell r="F26">
            <v>0</v>
          </cell>
          <cell r="G26">
            <v>0</v>
          </cell>
        </row>
        <row r="27">
          <cell r="A27">
            <v>83021</v>
          </cell>
          <cell r="B27" t="str">
            <v>至尊王者</v>
          </cell>
          <cell r="C27">
            <v>0</v>
          </cell>
          <cell r="D27">
            <v>1</v>
          </cell>
          <cell r="E27">
            <v>0</v>
          </cell>
          <cell r="F27">
            <v>0</v>
          </cell>
          <cell r="G27">
            <v>0</v>
          </cell>
        </row>
        <row r="28">
          <cell r="A28">
            <v>83022</v>
          </cell>
          <cell r="B28" t="str">
            <v>横砍一条街</v>
          </cell>
          <cell r="C28">
            <v>0</v>
          </cell>
          <cell r="D28">
            <v>1</v>
          </cell>
          <cell r="E28">
            <v>0</v>
          </cell>
          <cell r="F28">
            <v>0</v>
          </cell>
          <cell r="G28">
            <v>0</v>
          </cell>
        </row>
        <row r="29">
          <cell r="A29">
            <v>83103</v>
          </cell>
          <cell r="B29" t="str">
            <v>洪兴新星(3天)</v>
          </cell>
          <cell r="C29">
            <v>40.883264194285957</v>
          </cell>
          <cell r="D29">
            <v>1</v>
          </cell>
          <cell r="E29">
            <v>15</v>
          </cell>
          <cell r="F29">
            <v>30662.448145714468</v>
          </cell>
          <cell r="G29">
            <v>61.324896291428935</v>
          </cell>
        </row>
        <row r="30">
          <cell r="A30">
            <v>83104</v>
          </cell>
          <cell r="B30" t="str">
            <v>洪兴打仔(3天)</v>
          </cell>
          <cell r="C30">
            <v>65.526357207911119</v>
          </cell>
          <cell r="D30">
            <v>1</v>
          </cell>
          <cell r="E30">
            <v>15</v>
          </cell>
          <cell r="F30">
            <v>49144.767905933339</v>
          </cell>
          <cell r="G30">
            <v>98.289535811866685</v>
          </cell>
        </row>
        <row r="31">
          <cell r="A31">
            <v>83105</v>
          </cell>
          <cell r="B31" t="str">
            <v>扛把子(3天)</v>
          </cell>
          <cell r="C31">
            <v>93.895930095509812</v>
          </cell>
          <cell r="D31">
            <v>1</v>
          </cell>
          <cell r="E31">
            <v>15</v>
          </cell>
          <cell r="F31">
            <v>70421.947571632365</v>
          </cell>
          <cell r="G31">
            <v>140.84389514326475</v>
          </cell>
        </row>
        <row r="32">
          <cell r="A32">
            <v>83106</v>
          </cell>
          <cell r="B32" t="str">
            <v>二路元帅(3天)</v>
          </cell>
          <cell r="C32">
            <v>136.84714401067484</v>
          </cell>
          <cell r="D32">
            <v>1</v>
          </cell>
          <cell r="E32">
            <v>15</v>
          </cell>
          <cell r="F32">
            <v>102635.35800800612</v>
          </cell>
          <cell r="G32">
            <v>205.27071601601224</v>
          </cell>
        </row>
        <row r="33">
          <cell r="A33">
            <v>83107</v>
          </cell>
          <cell r="B33" t="str">
            <v>战无不胜(3天)</v>
          </cell>
          <cell r="C33">
            <v>525.2369515441618</v>
          </cell>
          <cell r="D33">
            <v>1</v>
          </cell>
          <cell r="E33">
            <v>20</v>
          </cell>
          <cell r="F33">
            <v>525236.95154416177</v>
          </cell>
          <cell r="G33">
            <v>1050.4739030883236</v>
          </cell>
        </row>
        <row r="34">
          <cell r="A34">
            <v>83108</v>
          </cell>
          <cell r="B34" t="str">
            <v>猛龙过江(3天)</v>
          </cell>
          <cell r="C34">
            <v>195.7419418851112</v>
          </cell>
          <cell r="D34">
            <v>1</v>
          </cell>
          <cell r="E34">
            <v>15</v>
          </cell>
          <cell r="F34">
            <v>146806.4564138334</v>
          </cell>
          <cell r="G34">
            <v>293.61291282766678</v>
          </cell>
        </row>
        <row r="35">
          <cell r="A35">
            <v>83109</v>
          </cell>
          <cell r="B35" t="str">
            <v>神之手(3天)</v>
          </cell>
          <cell r="C35">
            <v>325.83843064355233</v>
          </cell>
          <cell r="D35">
            <v>1</v>
          </cell>
          <cell r="E35">
            <v>17.5</v>
          </cell>
          <cell r="F35">
            <v>285108.62681310828</v>
          </cell>
          <cell r="G35">
            <v>570.21725362621657</v>
          </cell>
        </row>
        <row r="36">
          <cell r="A36">
            <v>83110</v>
          </cell>
          <cell r="B36" t="str">
            <v>富甲一方(3天)</v>
          </cell>
          <cell r="C36">
            <v>163.11828490425933</v>
          </cell>
          <cell r="D36">
            <v>1</v>
          </cell>
          <cell r="E36">
            <v>12.5</v>
          </cell>
          <cell r="F36">
            <v>101948.92806516208</v>
          </cell>
          <cell r="G36">
            <v>203.89785613032416</v>
          </cell>
        </row>
        <row r="37">
          <cell r="A37">
            <v>83111</v>
          </cell>
          <cell r="B37" t="str">
            <v>壕气冲天(3天)</v>
          </cell>
          <cell r="C37">
            <v>271.53202553629359</v>
          </cell>
          <cell r="D37">
            <v>1</v>
          </cell>
          <cell r="E37">
            <v>15</v>
          </cell>
          <cell r="F37">
            <v>203649.01915222019</v>
          </cell>
          <cell r="G37">
            <v>407.29803830444041</v>
          </cell>
        </row>
        <row r="38">
          <cell r="A38">
            <v>83112</v>
          </cell>
          <cell r="B38" t="str">
            <v>富可敌国(3天)</v>
          </cell>
          <cell r="C38">
            <v>437.69745962013485</v>
          </cell>
          <cell r="D38">
            <v>1</v>
          </cell>
          <cell r="E38">
            <v>17.5</v>
          </cell>
          <cell r="F38">
            <v>382985.27716761798</v>
          </cell>
          <cell r="G38">
            <v>765.97055433523599</v>
          </cell>
        </row>
        <row r="39">
          <cell r="A39">
            <v>83113</v>
          </cell>
          <cell r="B39" t="str">
            <v>壕气冲天(3天)</v>
          </cell>
          <cell r="C39">
            <v>95.032738896301993</v>
          </cell>
          <cell r="D39">
            <v>1</v>
          </cell>
          <cell r="E39">
            <v>15</v>
          </cell>
          <cell r="F39">
            <v>71274.554172226504</v>
          </cell>
          <cell r="G39">
            <v>142.549108344453</v>
          </cell>
        </row>
        <row r="40">
          <cell r="A40">
            <v>83114</v>
          </cell>
          <cell r="B40" t="str">
            <v>富可敌国(3天)</v>
          </cell>
          <cell r="C40">
            <v>0</v>
          </cell>
          <cell r="D40">
            <v>1</v>
          </cell>
          <cell r="E40">
            <v>0</v>
          </cell>
          <cell r="F40">
            <v>0</v>
          </cell>
          <cell r="G40">
            <v>0</v>
          </cell>
        </row>
        <row r="41">
          <cell r="A41">
            <v>83115</v>
          </cell>
          <cell r="B41" t="str">
            <v>战斗狂人(3天)</v>
          </cell>
          <cell r="C41">
            <v>0</v>
          </cell>
          <cell r="D41">
            <v>1</v>
          </cell>
          <cell r="E41">
            <v>0</v>
          </cell>
          <cell r="F41">
            <v>0</v>
          </cell>
          <cell r="G41">
            <v>0</v>
          </cell>
        </row>
        <row r="42">
          <cell r="A42">
            <v>83116</v>
          </cell>
          <cell r="B42" t="str">
            <v>不哭死神(3天)</v>
          </cell>
          <cell r="C42">
            <v>0</v>
          </cell>
          <cell r="D42">
            <v>1</v>
          </cell>
          <cell r="E42">
            <v>0</v>
          </cell>
          <cell r="F42">
            <v>0</v>
          </cell>
          <cell r="G42">
            <v>0</v>
          </cell>
        </row>
        <row r="43">
          <cell r="A43">
            <v>83117</v>
          </cell>
          <cell r="B43" t="str">
            <v>干架王(3天)</v>
          </cell>
          <cell r="C43">
            <v>0</v>
          </cell>
          <cell r="D43">
            <v>1</v>
          </cell>
          <cell r="E43">
            <v>0</v>
          </cell>
          <cell r="F43">
            <v>0</v>
          </cell>
          <cell r="G43">
            <v>0</v>
          </cell>
        </row>
        <row r="44">
          <cell r="A44">
            <v>83118</v>
          </cell>
          <cell r="B44" t="str">
            <v>破坏王(3天)</v>
          </cell>
          <cell r="C44">
            <v>0</v>
          </cell>
          <cell r="D44">
            <v>1</v>
          </cell>
          <cell r="E44">
            <v>0</v>
          </cell>
          <cell r="F44">
            <v>0</v>
          </cell>
          <cell r="G44">
            <v>0</v>
          </cell>
        </row>
        <row r="45">
          <cell r="A45">
            <v>83119</v>
          </cell>
          <cell r="B45" t="str">
            <v>战无尽(3天)</v>
          </cell>
          <cell r="C45">
            <v>0</v>
          </cell>
          <cell r="D45">
            <v>1</v>
          </cell>
          <cell r="E45">
            <v>0</v>
          </cell>
          <cell r="F45">
            <v>0</v>
          </cell>
          <cell r="G45">
            <v>0</v>
          </cell>
        </row>
        <row r="46">
          <cell r="A46">
            <v>83120</v>
          </cell>
          <cell r="B46" t="str">
            <v>绝世战神(3天)</v>
          </cell>
          <cell r="C46">
            <v>0</v>
          </cell>
          <cell r="D46">
            <v>1</v>
          </cell>
          <cell r="E46">
            <v>0</v>
          </cell>
          <cell r="F46">
            <v>0</v>
          </cell>
          <cell r="G46">
            <v>0</v>
          </cell>
        </row>
        <row r="47">
          <cell r="A47">
            <v>83121</v>
          </cell>
          <cell r="B47" t="str">
            <v>至尊王者(3天)</v>
          </cell>
          <cell r="C47">
            <v>0</v>
          </cell>
          <cell r="D47">
            <v>1</v>
          </cell>
          <cell r="E47">
            <v>0</v>
          </cell>
          <cell r="F47">
            <v>0</v>
          </cell>
          <cell r="G47">
            <v>0</v>
          </cell>
        </row>
        <row r="48">
          <cell r="A48">
            <v>83122</v>
          </cell>
          <cell r="B48" t="str">
            <v>横砍一条街(3天)</v>
          </cell>
          <cell r="C48">
            <v>0</v>
          </cell>
          <cell r="D48">
            <v>1</v>
          </cell>
          <cell r="E48">
            <v>0</v>
          </cell>
          <cell r="F48">
            <v>0</v>
          </cell>
          <cell r="G48">
            <v>0</v>
          </cell>
        </row>
        <row r="49">
          <cell r="A49">
            <v>78101</v>
          </cell>
          <cell r="B49" t="str">
            <v>马仔碎片(制服太妹)</v>
          </cell>
          <cell r="C49">
            <v>2.5553552307428928</v>
          </cell>
          <cell r="D49">
            <v>980</v>
          </cell>
          <cell r="E49">
            <v>97.5</v>
          </cell>
          <cell r="F49">
            <v>12500</v>
          </cell>
          <cell r="G49">
            <v>25</v>
          </cell>
        </row>
        <row r="50">
          <cell r="A50">
            <v>78102</v>
          </cell>
          <cell r="B50" t="str">
            <v>马仔碎片(蟹仔)</v>
          </cell>
          <cell r="C50">
            <v>2.5553552307428928</v>
          </cell>
          <cell r="D50">
            <v>980</v>
          </cell>
          <cell r="E50">
            <v>97.5</v>
          </cell>
          <cell r="F50">
            <v>12500</v>
          </cell>
          <cell r="G50">
            <v>25</v>
          </cell>
        </row>
        <row r="51">
          <cell r="A51">
            <v>78103</v>
          </cell>
          <cell r="B51" t="str">
            <v>马仔碎片(比利)</v>
          </cell>
          <cell r="C51">
            <v>2.5553552307428928</v>
          </cell>
          <cell r="D51">
            <v>980</v>
          </cell>
          <cell r="E51">
            <v>97.5</v>
          </cell>
          <cell r="F51">
            <v>12500</v>
          </cell>
          <cell r="G51">
            <v>25</v>
          </cell>
        </row>
        <row r="52">
          <cell r="A52">
            <v>78104</v>
          </cell>
          <cell r="B52" t="str">
            <v>马仔碎片(黎九)</v>
          </cell>
          <cell r="C52">
            <v>2.5553552307428928</v>
          </cell>
          <cell r="D52">
            <v>980</v>
          </cell>
          <cell r="E52">
            <v>97.5</v>
          </cell>
          <cell r="F52">
            <v>12500</v>
          </cell>
          <cell r="G52">
            <v>25</v>
          </cell>
        </row>
        <row r="53">
          <cell r="A53">
            <v>78105</v>
          </cell>
          <cell r="B53" t="str">
            <v>马仔碎片(黑古)</v>
          </cell>
          <cell r="C53">
            <v>2.5553552307428928</v>
          </cell>
          <cell r="D53">
            <v>980</v>
          </cell>
          <cell r="E53">
            <v>97.5</v>
          </cell>
          <cell r="F53">
            <v>12500</v>
          </cell>
          <cell r="G53">
            <v>25</v>
          </cell>
        </row>
        <row r="54">
          <cell r="A54">
            <v>78106</v>
          </cell>
          <cell r="B54" t="str">
            <v>马仔碎片(靓坤)</v>
          </cell>
          <cell r="C54">
            <v>5.1107104614857857</v>
          </cell>
          <cell r="D54">
            <v>980</v>
          </cell>
          <cell r="E54">
            <v>97.5</v>
          </cell>
          <cell r="F54">
            <v>25000</v>
          </cell>
          <cell r="G54">
            <v>50</v>
          </cell>
        </row>
        <row r="55">
          <cell r="A55">
            <v>78107</v>
          </cell>
          <cell r="B55" t="str">
            <v>马仔碎片(雷复轰)</v>
          </cell>
          <cell r="C55">
            <v>5.1107104614857857</v>
          </cell>
          <cell r="D55">
            <v>980</v>
          </cell>
          <cell r="E55">
            <v>97.5</v>
          </cell>
          <cell r="F55">
            <v>25000</v>
          </cell>
          <cell r="G55">
            <v>50</v>
          </cell>
        </row>
        <row r="56">
          <cell r="A56">
            <v>78108</v>
          </cell>
          <cell r="B56" t="str">
            <v>马仔碎片(肥仔)</v>
          </cell>
          <cell r="C56">
            <v>5.1107104614857857</v>
          </cell>
          <cell r="D56">
            <v>980</v>
          </cell>
          <cell r="E56">
            <v>97.5</v>
          </cell>
          <cell r="F56">
            <v>25000</v>
          </cell>
          <cell r="G56">
            <v>50</v>
          </cell>
        </row>
        <row r="57">
          <cell r="A57">
            <v>78109</v>
          </cell>
          <cell r="B57" t="str">
            <v>马仔碎片(司徒浩南)</v>
          </cell>
          <cell r="C57">
            <v>10.221420922971571</v>
          </cell>
          <cell r="D57">
            <v>980</v>
          </cell>
          <cell r="E57">
            <v>97.5</v>
          </cell>
          <cell r="F57">
            <v>50000</v>
          </cell>
          <cell r="G57">
            <v>100</v>
          </cell>
        </row>
        <row r="58">
          <cell r="A58">
            <v>78110</v>
          </cell>
          <cell r="B58" t="str">
            <v>马仔碎片(乌鸦)</v>
          </cell>
          <cell r="C58">
            <v>10.221420922971571</v>
          </cell>
          <cell r="D58">
            <v>980</v>
          </cell>
          <cell r="E58">
            <v>97.5</v>
          </cell>
          <cell r="F58">
            <v>50000</v>
          </cell>
          <cell r="G58">
            <v>100</v>
          </cell>
        </row>
        <row r="59">
          <cell r="A59">
            <v>78111</v>
          </cell>
          <cell r="B59" t="str">
            <v>马仔碎片(赌王)</v>
          </cell>
          <cell r="C59">
            <v>10.221420922971571</v>
          </cell>
          <cell r="D59">
            <v>980</v>
          </cell>
          <cell r="E59">
            <v>97.5</v>
          </cell>
          <cell r="F59">
            <v>50000</v>
          </cell>
          <cell r="G59">
            <v>100</v>
          </cell>
        </row>
        <row r="60">
          <cell r="A60">
            <v>78112</v>
          </cell>
          <cell r="B60" t="str">
            <v>马仔碎片(山下忠秀)</v>
          </cell>
          <cell r="C60">
            <v>10.221420922971571</v>
          </cell>
          <cell r="D60">
            <v>980</v>
          </cell>
          <cell r="E60">
            <v>97.5</v>
          </cell>
          <cell r="F60">
            <v>50000</v>
          </cell>
          <cell r="G60">
            <v>100</v>
          </cell>
        </row>
        <row r="61">
          <cell r="A61">
            <v>78113</v>
          </cell>
          <cell r="B61" t="str">
            <v>马仔碎片(宫本一)</v>
          </cell>
          <cell r="C61">
            <v>10.221420922971571</v>
          </cell>
          <cell r="D61">
            <v>980</v>
          </cell>
          <cell r="E61">
            <v>97.5</v>
          </cell>
          <cell r="F61">
            <v>50000</v>
          </cell>
          <cell r="G61">
            <v>100</v>
          </cell>
        </row>
        <row r="62">
          <cell r="A62">
            <v>78114</v>
          </cell>
          <cell r="B62" t="str">
            <v>马仔碎片(陈浩南)</v>
          </cell>
          <cell r="C62">
            <v>15.332131384457353</v>
          </cell>
          <cell r="D62">
            <v>980</v>
          </cell>
          <cell r="E62">
            <v>97.5</v>
          </cell>
          <cell r="F62">
            <v>75000</v>
          </cell>
          <cell r="G62">
            <v>150</v>
          </cell>
        </row>
        <row r="63">
          <cell r="A63">
            <v>78115</v>
          </cell>
          <cell r="B63" t="str">
            <v>马仔碎片(山鸡)</v>
          </cell>
          <cell r="C63">
            <v>15.332131384457353</v>
          </cell>
          <cell r="D63">
            <v>980</v>
          </cell>
          <cell r="E63">
            <v>97.5</v>
          </cell>
          <cell r="F63">
            <v>75000</v>
          </cell>
          <cell r="G63">
            <v>150</v>
          </cell>
        </row>
        <row r="64">
          <cell r="A64">
            <v>78116</v>
          </cell>
          <cell r="B64" t="str">
            <v>马仔碎片(大天二)</v>
          </cell>
          <cell r="C64">
            <v>15.332131384457353</v>
          </cell>
          <cell r="D64">
            <v>980</v>
          </cell>
          <cell r="E64">
            <v>97.5</v>
          </cell>
          <cell r="F64">
            <v>75000</v>
          </cell>
          <cell r="G64">
            <v>150</v>
          </cell>
        </row>
        <row r="65">
          <cell r="A65">
            <v>78117</v>
          </cell>
          <cell r="B65" t="str">
            <v>马仔碎片(巴闭)</v>
          </cell>
          <cell r="C65">
            <v>5.1107104614857857</v>
          </cell>
          <cell r="D65">
            <v>980</v>
          </cell>
          <cell r="E65">
            <v>97.5</v>
          </cell>
          <cell r="F65">
            <v>25000</v>
          </cell>
          <cell r="G65">
            <v>50</v>
          </cell>
        </row>
        <row r="66">
          <cell r="A66">
            <v>78118</v>
          </cell>
          <cell r="B66" t="str">
            <v>马仔碎片(耀阳)</v>
          </cell>
          <cell r="C66">
            <v>10.221420922971571</v>
          </cell>
          <cell r="D66">
            <v>980</v>
          </cell>
          <cell r="E66">
            <v>97.5</v>
          </cell>
          <cell r="F66">
            <v>50000</v>
          </cell>
          <cell r="G66">
            <v>100</v>
          </cell>
        </row>
        <row r="67">
          <cell r="A67">
            <v>78119</v>
          </cell>
          <cell r="B67" t="str">
            <v>马仔碎片(笑面虎)</v>
          </cell>
          <cell r="C67">
            <v>10.221420922971571</v>
          </cell>
          <cell r="D67">
            <v>980</v>
          </cell>
          <cell r="E67">
            <v>97.5</v>
          </cell>
          <cell r="F67">
            <v>50000</v>
          </cell>
          <cell r="G67">
            <v>100</v>
          </cell>
        </row>
        <row r="68">
          <cell r="A68">
            <v>70001</v>
          </cell>
          <cell r="B68" t="str">
            <v>低级强化石</v>
          </cell>
          <cell r="C68">
            <v>4</v>
          </cell>
          <cell r="D68">
            <v>0</v>
          </cell>
          <cell r="E68">
            <v>4</v>
          </cell>
          <cell r="F68">
            <v>800</v>
          </cell>
          <cell r="G68">
            <v>2</v>
          </cell>
        </row>
        <row r="69">
          <cell r="A69">
            <v>70002</v>
          </cell>
          <cell r="B69" t="str">
            <v>中级强化石</v>
          </cell>
          <cell r="C69">
            <v>20</v>
          </cell>
          <cell r="D69">
            <v>0</v>
          </cell>
          <cell r="E69">
            <v>4</v>
          </cell>
          <cell r="F69">
            <v>4000</v>
          </cell>
          <cell r="G69">
            <v>8</v>
          </cell>
        </row>
        <row r="70">
          <cell r="A70">
            <v>70003</v>
          </cell>
          <cell r="B70" t="str">
            <v>高级强化石</v>
          </cell>
          <cell r="C70">
            <v>100</v>
          </cell>
          <cell r="D70">
            <v>0</v>
          </cell>
          <cell r="E70">
            <v>4</v>
          </cell>
          <cell r="F70">
            <v>20000</v>
          </cell>
          <cell r="G70">
            <v>40</v>
          </cell>
        </row>
        <row r="71">
          <cell r="A71">
            <v>70101</v>
          </cell>
          <cell r="B71" t="str">
            <v>初级升星石</v>
          </cell>
          <cell r="C71">
            <v>4</v>
          </cell>
          <cell r="D71">
            <v>0</v>
          </cell>
          <cell r="E71">
            <v>5</v>
          </cell>
          <cell r="F71">
            <v>1000</v>
          </cell>
          <cell r="G71">
            <v>2</v>
          </cell>
        </row>
        <row r="72">
          <cell r="A72">
            <v>70201</v>
          </cell>
          <cell r="B72" t="str">
            <v>中级升星石</v>
          </cell>
          <cell r="C72">
            <v>20</v>
          </cell>
          <cell r="D72">
            <v>0</v>
          </cell>
          <cell r="E72">
            <v>5</v>
          </cell>
          <cell r="F72">
            <v>5000</v>
          </cell>
          <cell r="G72">
            <v>10</v>
          </cell>
        </row>
        <row r="73">
          <cell r="A73">
            <v>70301</v>
          </cell>
          <cell r="B73" t="str">
            <v>高级升星石</v>
          </cell>
          <cell r="C73">
            <v>100</v>
          </cell>
          <cell r="D73">
            <v>0</v>
          </cell>
          <cell r="E73">
            <v>5</v>
          </cell>
          <cell r="F73">
            <v>25000</v>
          </cell>
          <cell r="G73">
            <v>50</v>
          </cell>
        </row>
        <row r="74">
          <cell r="A74">
            <v>70401</v>
          </cell>
          <cell r="B74" t="str">
            <v>4阶升星石(不用）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</row>
        <row r="75">
          <cell r="A75">
            <v>70501</v>
          </cell>
          <cell r="B75" t="str">
            <v>5阶升星石（不用）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</row>
        <row r="76">
          <cell r="A76">
            <v>82100</v>
          </cell>
          <cell r="B76" t="str">
            <v>金币卡(1万)</v>
          </cell>
          <cell r="C76">
            <v>0</v>
          </cell>
          <cell r="D76">
            <v>0</v>
          </cell>
          <cell r="E76">
            <v>0</v>
          </cell>
          <cell r="F76">
            <v>10000</v>
          </cell>
          <cell r="G76">
            <v>20</v>
          </cell>
        </row>
        <row r="77">
          <cell r="A77">
            <v>82200</v>
          </cell>
          <cell r="B77" t="str">
            <v>金币卡(2万)</v>
          </cell>
          <cell r="C77">
            <v>0</v>
          </cell>
          <cell r="D77">
            <v>0</v>
          </cell>
          <cell r="E77">
            <v>0</v>
          </cell>
          <cell r="F77">
            <v>20000</v>
          </cell>
          <cell r="G77">
            <v>40</v>
          </cell>
        </row>
        <row r="78">
          <cell r="A78">
            <v>82300</v>
          </cell>
          <cell r="B78" t="str">
            <v>金币卡(5万)</v>
          </cell>
          <cell r="C78">
            <v>0</v>
          </cell>
          <cell r="D78">
            <v>0</v>
          </cell>
          <cell r="E78">
            <v>0</v>
          </cell>
          <cell r="F78">
            <v>50000</v>
          </cell>
          <cell r="G78">
            <v>100</v>
          </cell>
        </row>
        <row r="79">
          <cell r="A79">
            <v>91100</v>
          </cell>
          <cell r="B79" t="str">
            <v>马仔经验药水</v>
          </cell>
          <cell r="C79">
            <v>10</v>
          </cell>
          <cell r="D79">
            <v>0</v>
          </cell>
          <cell r="E79">
            <v>2</v>
          </cell>
          <cell r="F79">
            <v>1000</v>
          </cell>
          <cell r="G79">
            <v>2</v>
          </cell>
        </row>
        <row r="80">
          <cell r="A80">
            <v>91200</v>
          </cell>
          <cell r="B80" t="str">
            <v>马仔经验合剂</v>
          </cell>
          <cell r="C80">
            <v>30</v>
          </cell>
          <cell r="D80">
            <v>0</v>
          </cell>
          <cell r="E80">
            <v>2</v>
          </cell>
          <cell r="F80">
            <v>3000</v>
          </cell>
          <cell r="G80">
            <v>6</v>
          </cell>
        </row>
        <row r="81">
          <cell r="A81">
            <v>91300</v>
          </cell>
          <cell r="B81" t="str">
            <v>马仔经验甘露</v>
          </cell>
          <cell r="C81">
            <v>100</v>
          </cell>
          <cell r="D81">
            <v>0</v>
          </cell>
          <cell r="E81">
            <v>2</v>
          </cell>
          <cell r="F81">
            <v>10000</v>
          </cell>
          <cell r="G81">
            <v>20</v>
          </cell>
        </row>
        <row r="82">
          <cell r="A82">
            <v>87100</v>
          </cell>
          <cell r="B82" t="str">
            <v>钻石兑换卡(100)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100</v>
          </cell>
        </row>
        <row r="83">
          <cell r="A83">
            <v>87200</v>
          </cell>
          <cell r="B83" t="str">
            <v>钻石兑换卡(500)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500</v>
          </cell>
        </row>
        <row r="84">
          <cell r="A84">
            <v>87400</v>
          </cell>
          <cell r="B84" t="str">
            <v>钻石兑换卡(1000)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1000</v>
          </cell>
        </row>
        <row r="85">
          <cell r="A85">
            <v>89100</v>
          </cell>
          <cell r="B85" t="str">
            <v>初级体力药水</v>
          </cell>
          <cell r="C85">
            <v>20</v>
          </cell>
          <cell r="D85">
            <v>0</v>
          </cell>
          <cell r="E85">
            <v>0</v>
          </cell>
          <cell r="F85">
            <v>5000</v>
          </cell>
          <cell r="G85">
            <v>10</v>
          </cell>
        </row>
        <row r="86">
          <cell r="A86">
            <v>89200</v>
          </cell>
          <cell r="B86" t="str">
            <v>中级体力药水</v>
          </cell>
          <cell r="C86">
            <v>40</v>
          </cell>
          <cell r="D86">
            <v>0</v>
          </cell>
          <cell r="E86">
            <v>0</v>
          </cell>
          <cell r="F86">
            <v>10000</v>
          </cell>
          <cell r="G86">
            <v>20</v>
          </cell>
        </row>
        <row r="87">
          <cell r="A87">
            <v>89300</v>
          </cell>
          <cell r="B87" t="str">
            <v>高级体力药水</v>
          </cell>
          <cell r="C87">
            <v>80</v>
          </cell>
          <cell r="D87">
            <v>0</v>
          </cell>
          <cell r="E87">
            <v>0</v>
          </cell>
          <cell r="F87">
            <v>20000</v>
          </cell>
          <cell r="G87">
            <v>40</v>
          </cell>
        </row>
        <row r="88">
          <cell r="A88">
            <v>83100</v>
          </cell>
          <cell r="B88" t="str">
            <v>成长礼包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</row>
        <row r="89">
          <cell r="A89">
            <v>70010</v>
          </cell>
          <cell r="B89" t="str">
            <v>部位材料(武器)</v>
          </cell>
          <cell r="C89">
            <v>30</v>
          </cell>
          <cell r="D89">
            <v>2530</v>
          </cell>
          <cell r="E89">
            <v>1</v>
          </cell>
          <cell r="F89">
            <v>1500</v>
          </cell>
          <cell r="G89">
            <v>3</v>
          </cell>
        </row>
        <row r="90">
          <cell r="A90">
            <v>71010</v>
          </cell>
          <cell r="B90" t="str">
            <v>部位材料(衣服)</v>
          </cell>
          <cell r="C90">
            <v>30</v>
          </cell>
          <cell r="D90">
            <v>2035</v>
          </cell>
          <cell r="E90">
            <v>1</v>
          </cell>
          <cell r="F90">
            <v>1500</v>
          </cell>
          <cell r="G90">
            <v>3</v>
          </cell>
        </row>
        <row r="91">
          <cell r="A91">
            <v>72010</v>
          </cell>
          <cell r="B91" t="str">
            <v>部位材料(裤子)</v>
          </cell>
          <cell r="C91">
            <v>30</v>
          </cell>
          <cell r="D91">
            <v>935</v>
          </cell>
          <cell r="E91">
            <v>1</v>
          </cell>
          <cell r="F91">
            <v>1500</v>
          </cell>
          <cell r="G91">
            <v>3</v>
          </cell>
        </row>
        <row r="92">
          <cell r="A92">
            <v>73010</v>
          </cell>
          <cell r="B92" t="str">
            <v>部位材料(项链)</v>
          </cell>
          <cell r="C92">
            <v>30</v>
          </cell>
          <cell r="D92">
            <v>880</v>
          </cell>
          <cell r="E92">
            <v>1</v>
          </cell>
          <cell r="F92">
            <v>1500</v>
          </cell>
          <cell r="G92">
            <v>3</v>
          </cell>
        </row>
        <row r="93">
          <cell r="A93">
            <v>74010</v>
          </cell>
          <cell r="B93" t="str">
            <v>部位材料(腰带)</v>
          </cell>
          <cell r="C93">
            <v>30</v>
          </cell>
          <cell r="D93">
            <v>2200</v>
          </cell>
          <cell r="E93">
            <v>1</v>
          </cell>
          <cell r="F93">
            <v>1500</v>
          </cell>
          <cell r="G93">
            <v>3</v>
          </cell>
        </row>
        <row r="94">
          <cell r="A94">
            <v>75010</v>
          </cell>
          <cell r="B94" t="str">
            <v>部位材料(鞋子)</v>
          </cell>
          <cell r="C94">
            <v>30</v>
          </cell>
          <cell r="D94">
            <v>660</v>
          </cell>
          <cell r="E94">
            <v>1</v>
          </cell>
          <cell r="F94">
            <v>1500</v>
          </cell>
          <cell r="G94">
            <v>3</v>
          </cell>
        </row>
        <row r="95">
          <cell r="A95">
            <v>80110</v>
          </cell>
          <cell r="B95" t="str">
            <v>龙魂币(500)</v>
          </cell>
          <cell r="C95">
            <v>100</v>
          </cell>
          <cell r="D95">
            <v>666.8601232231822</v>
          </cell>
          <cell r="E95">
            <v>2</v>
          </cell>
          <cell r="F95">
            <v>10000</v>
          </cell>
          <cell r="G95">
            <v>20</v>
          </cell>
        </row>
        <row r="96">
          <cell r="A96">
            <v>80210</v>
          </cell>
          <cell r="B96" t="str">
            <v>龙魂币(1000)</v>
          </cell>
          <cell r="C96">
            <v>200</v>
          </cell>
          <cell r="D96">
            <v>333.4300616115911</v>
          </cell>
          <cell r="E96">
            <v>2</v>
          </cell>
          <cell r="F96">
            <v>20000</v>
          </cell>
          <cell r="G96">
            <v>40</v>
          </cell>
        </row>
        <row r="97">
          <cell r="A97">
            <v>80310</v>
          </cell>
          <cell r="B97" t="str">
            <v>龙魂币(2000)</v>
          </cell>
          <cell r="C97">
            <v>400</v>
          </cell>
          <cell r="D97">
            <v>166.71503080579555</v>
          </cell>
          <cell r="E97">
            <v>2</v>
          </cell>
          <cell r="F97">
            <v>40000</v>
          </cell>
          <cell r="G97">
            <v>80</v>
          </cell>
        </row>
        <row r="98">
          <cell r="A98">
            <v>80410</v>
          </cell>
          <cell r="B98" t="str">
            <v>命运石(5000)</v>
          </cell>
          <cell r="C98">
            <v>0</v>
          </cell>
          <cell r="D98">
            <v>4944.0440536387459</v>
          </cell>
          <cell r="E98">
            <v>1</v>
          </cell>
          <cell r="F98">
            <v>2500</v>
          </cell>
          <cell r="G98">
            <v>5</v>
          </cell>
        </row>
        <row r="99">
          <cell r="A99">
            <v>80510</v>
          </cell>
          <cell r="B99" t="str">
            <v>命运石(1万)</v>
          </cell>
          <cell r="C99">
            <v>0</v>
          </cell>
          <cell r="D99">
            <v>2472.022026819373</v>
          </cell>
          <cell r="E99">
            <v>1</v>
          </cell>
          <cell r="F99">
            <v>5000</v>
          </cell>
          <cell r="G99">
            <v>10</v>
          </cell>
        </row>
        <row r="100">
          <cell r="A100">
            <v>80610</v>
          </cell>
          <cell r="B100" t="str">
            <v>命运石(2万)</v>
          </cell>
          <cell r="C100">
            <v>0</v>
          </cell>
          <cell r="D100">
            <v>1236.0110134096865</v>
          </cell>
          <cell r="E100">
            <v>1</v>
          </cell>
          <cell r="F100">
            <v>10000</v>
          </cell>
          <cell r="G100">
            <v>20</v>
          </cell>
        </row>
        <row r="101">
          <cell r="A101">
            <v>87300</v>
          </cell>
          <cell r="B101" t="str">
            <v>钻石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>
            <v>83300</v>
          </cell>
          <cell r="B102" t="str">
            <v>金币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</row>
        <row r="103">
          <cell r="A103">
            <v>83301</v>
          </cell>
          <cell r="B103" t="str">
            <v>龙魂币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</row>
        <row r="104">
          <cell r="A104">
            <v>83302</v>
          </cell>
          <cell r="B104" t="str">
            <v>命运石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</row>
        <row r="105">
          <cell r="A105">
            <v>83303</v>
          </cell>
          <cell r="B105" t="str">
            <v>擂台币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>
            <v>89101</v>
          </cell>
          <cell r="B106" t="str">
            <v>双倍经验卡（1天）</v>
          </cell>
          <cell r="C106">
            <v>0</v>
          </cell>
          <cell r="D106">
            <v>0</v>
          </cell>
          <cell r="E106">
            <v>6</v>
          </cell>
          <cell r="F106">
            <v>0</v>
          </cell>
          <cell r="G106">
            <v>0</v>
          </cell>
        </row>
        <row r="107">
          <cell r="A107">
            <v>89102</v>
          </cell>
          <cell r="B107" t="str">
            <v>双倍经验卡（2天）</v>
          </cell>
          <cell r="C107">
            <v>0</v>
          </cell>
          <cell r="D107">
            <v>0</v>
          </cell>
          <cell r="E107">
            <v>6</v>
          </cell>
          <cell r="F107">
            <v>0</v>
          </cell>
          <cell r="G107">
            <v>0</v>
          </cell>
        </row>
        <row r="108">
          <cell r="A108">
            <v>89106</v>
          </cell>
          <cell r="B108" t="str">
            <v>vip经验卡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</row>
        <row r="109">
          <cell r="A109">
            <v>89107</v>
          </cell>
          <cell r="B109" t="str">
            <v>技能升级石</v>
          </cell>
          <cell r="C109">
            <v>2.5</v>
          </cell>
          <cell r="D109">
            <v>7724</v>
          </cell>
          <cell r="E109">
            <v>1</v>
          </cell>
          <cell r="F109">
            <v>125</v>
          </cell>
          <cell r="G109">
            <v>0.25</v>
          </cell>
        </row>
        <row r="110">
          <cell r="A110">
            <v>89108</v>
          </cell>
          <cell r="B110" t="str">
            <v>蓝色装备碎片（无用）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</row>
        <row r="111">
          <cell r="A111">
            <v>89109</v>
          </cell>
          <cell r="B111" t="str">
            <v>紫色装备碎片（无用）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</row>
        <row r="112">
          <cell r="A112">
            <v>89110</v>
          </cell>
          <cell r="B112" t="str">
            <v>橙色装备碎片（无用）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</row>
        <row r="113">
          <cell r="A113">
            <v>89111</v>
          </cell>
          <cell r="B113" t="str">
            <v>技能冷却石</v>
          </cell>
          <cell r="C113">
            <v>0.7</v>
          </cell>
          <cell r="D113">
            <v>30978</v>
          </cell>
          <cell r="E113">
            <v>1</v>
          </cell>
          <cell r="F113">
            <v>34.999999999999993</v>
          </cell>
          <cell r="G113">
            <v>6.9999999999999993E-2</v>
          </cell>
        </row>
        <row r="114">
          <cell r="A114">
            <v>83304</v>
          </cell>
          <cell r="B114" t="str">
            <v>寻宝券</v>
          </cell>
          <cell r="C114">
            <v>0</v>
          </cell>
          <cell r="D114">
            <v>0</v>
          </cell>
          <cell r="E114">
            <v>0</v>
          </cell>
          <cell r="F114">
            <v>15000</v>
          </cell>
          <cell r="G114">
            <v>30</v>
          </cell>
        </row>
        <row r="115">
          <cell r="A115">
            <v>85200</v>
          </cell>
          <cell r="B115" t="str">
            <v>高级装备升级石</v>
          </cell>
          <cell r="C115">
            <v>0</v>
          </cell>
          <cell r="D115">
            <v>2019.7074124618819</v>
          </cell>
          <cell r="E115">
            <v>0</v>
          </cell>
          <cell r="F115">
            <v>5000</v>
          </cell>
          <cell r="G115">
            <v>10</v>
          </cell>
        </row>
        <row r="116">
          <cell r="A116">
            <v>85300</v>
          </cell>
          <cell r="B116" t="str">
            <v>稀有装备升级石</v>
          </cell>
          <cell r="C116">
            <v>0</v>
          </cell>
          <cell r="D116">
            <v>2019.7074124618819</v>
          </cell>
          <cell r="E116">
            <v>0</v>
          </cell>
          <cell r="F116">
            <v>15000</v>
          </cell>
          <cell r="G116">
            <v>30</v>
          </cell>
        </row>
        <row r="117">
          <cell r="A117">
            <v>85400</v>
          </cell>
          <cell r="B117" t="str">
            <v>史诗装备升级石</v>
          </cell>
          <cell r="C117">
            <v>0</v>
          </cell>
          <cell r="D117">
            <v>2019.7074124618819</v>
          </cell>
          <cell r="E117">
            <v>0</v>
          </cell>
          <cell r="F117">
            <v>40000</v>
          </cell>
          <cell r="G117">
            <v>80</v>
          </cell>
        </row>
        <row r="118">
          <cell r="A118">
            <v>85500</v>
          </cell>
          <cell r="B118" t="str">
            <v>传说装备升级石</v>
          </cell>
          <cell r="C118">
            <v>0</v>
          </cell>
          <cell r="D118">
            <v>2019.7074124618819</v>
          </cell>
          <cell r="E118">
            <v>0</v>
          </cell>
          <cell r="F118">
            <v>50000</v>
          </cell>
          <cell r="G118">
            <v>100</v>
          </cell>
        </row>
        <row r="119">
          <cell r="A119">
            <v>86001</v>
          </cell>
          <cell r="B119" t="str">
            <v>马仔追债礼包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</row>
        <row r="120">
          <cell r="A120">
            <v>86002</v>
          </cell>
          <cell r="B120" t="str">
            <v>马仔追债礼包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</row>
        <row r="121">
          <cell r="A121">
            <v>86003</v>
          </cell>
          <cell r="B121" t="str">
            <v>马仔追债礼包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>
            <v>86004</v>
          </cell>
          <cell r="B122" t="str">
            <v>马仔追债礼包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</row>
        <row r="123">
          <cell r="A123">
            <v>86005</v>
          </cell>
          <cell r="B123" t="str">
            <v>马仔追债礼包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>
            <v>86110</v>
          </cell>
          <cell r="B124" t="str">
            <v>马仔装备礼包</v>
          </cell>
          <cell r="C124">
            <v>0</v>
          </cell>
          <cell r="D124">
            <v>0</v>
          </cell>
          <cell r="E124">
            <v>3</v>
          </cell>
          <cell r="F124">
            <v>3750</v>
          </cell>
          <cell r="G124">
            <v>7.5</v>
          </cell>
        </row>
        <row r="125">
          <cell r="A125">
            <v>86120</v>
          </cell>
          <cell r="B125" t="str">
            <v>马仔装备礼包</v>
          </cell>
          <cell r="C125">
            <v>0</v>
          </cell>
          <cell r="D125">
            <v>0</v>
          </cell>
          <cell r="E125">
            <v>6</v>
          </cell>
          <cell r="F125">
            <v>7500</v>
          </cell>
          <cell r="G125">
            <v>15</v>
          </cell>
        </row>
        <row r="126">
          <cell r="A126">
            <v>86130</v>
          </cell>
          <cell r="B126" t="str">
            <v>马仔装备礼包</v>
          </cell>
          <cell r="C126">
            <v>0</v>
          </cell>
          <cell r="D126">
            <v>0</v>
          </cell>
          <cell r="E126">
            <v>9</v>
          </cell>
          <cell r="F126">
            <v>22500</v>
          </cell>
          <cell r="G126">
            <v>45</v>
          </cell>
        </row>
        <row r="127">
          <cell r="A127">
            <v>86140</v>
          </cell>
          <cell r="B127" t="str">
            <v>马仔装备礼包</v>
          </cell>
          <cell r="C127">
            <v>0</v>
          </cell>
          <cell r="D127">
            <v>0</v>
          </cell>
          <cell r="E127">
            <v>12</v>
          </cell>
          <cell r="F127">
            <v>60000</v>
          </cell>
          <cell r="G127">
            <v>120</v>
          </cell>
        </row>
        <row r="128">
          <cell r="A128">
            <v>86150</v>
          </cell>
          <cell r="B128" t="str">
            <v>马仔装备礼包</v>
          </cell>
          <cell r="C128">
            <v>0</v>
          </cell>
          <cell r="D128">
            <v>0</v>
          </cell>
          <cell r="E128">
            <v>15</v>
          </cell>
          <cell r="F128">
            <v>150000</v>
          </cell>
          <cell r="G128">
            <v>300</v>
          </cell>
        </row>
        <row r="129">
          <cell r="A129">
            <v>83305</v>
          </cell>
          <cell r="B129" t="str">
            <v>金豆</v>
          </cell>
          <cell r="C129">
            <v>0</v>
          </cell>
          <cell r="D129">
            <v>0</v>
          </cell>
          <cell r="E129">
            <v>0</v>
          </cell>
          <cell r="F129">
            <v>10000</v>
          </cell>
          <cell r="G129">
            <v>20</v>
          </cell>
        </row>
        <row r="130">
          <cell r="A130">
            <v>83306</v>
          </cell>
          <cell r="B130" t="str">
            <v>单次扫荡特权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</row>
        <row r="131">
          <cell r="A131">
            <v>83307</v>
          </cell>
          <cell r="B131" t="str">
            <v>多次扫荡特权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>
            <v>83308</v>
          </cell>
          <cell r="B132" t="str">
            <v>扫荡特权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>
            <v>86010</v>
          </cell>
          <cell r="B133" t="str">
            <v>部位材料包</v>
          </cell>
          <cell r="C133">
            <v>0</v>
          </cell>
          <cell r="D133">
            <v>0</v>
          </cell>
          <cell r="E133">
            <v>0</v>
          </cell>
          <cell r="F133">
            <v>10000</v>
          </cell>
          <cell r="G133">
            <v>20</v>
          </cell>
        </row>
        <row r="134">
          <cell r="A134">
            <v>86021</v>
          </cell>
          <cell r="B134" t="str">
            <v>紫色装备礼包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</sheetData>
      <sheetData sheetId="21">
        <row r="2">
          <cell r="A2">
            <v>92131</v>
          </cell>
          <cell r="B2" t="str">
            <v>幸运戒指</v>
          </cell>
          <cell r="C2">
            <v>16.48</v>
          </cell>
          <cell r="D2">
            <v>250</v>
          </cell>
          <cell r="E2">
            <v>2</v>
          </cell>
          <cell r="F2">
            <v>1648</v>
          </cell>
          <cell r="G2">
            <v>4</v>
          </cell>
        </row>
        <row r="3">
          <cell r="A3">
            <v>92011</v>
          </cell>
          <cell r="B3" t="str">
            <v>亚诺</v>
          </cell>
          <cell r="C3">
            <v>20</v>
          </cell>
          <cell r="D3">
            <v>126</v>
          </cell>
          <cell r="E3">
            <v>2</v>
          </cell>
          <cell r="F3">
            <v>2000</v>
          </cell>
          <cell r="G3">
            <v>4</v>
          </cell>
        </row>
        <row r="4">
          <cell r="A4">
            <v>92228</v>
          </cell>
          <cell r="B4" t="str">
            <v>银色手环</v>
          </cell>
          <cell r="C4">
            <v>8</v>
          </cell>
          <cell r="D4">
            <v>253</v>
          </cell>
          <cell r="E4">
            <v>2</v>
          </cell>
          <cell r="F4">
            <v>800</v>
          </cell>
          <cell r="G4">
            <v>2</v>
          </cell>
        </row>
        <row r="5">
          <cell r="A5">
            <v>92232</v>
          </cell>
          <cell r="B5" t="str">
            <v>鎏金手环</v>
          </cell>
          <cell r="C5">
            <v>16.48</v>
          </cell>
          <cell r="D5">
            <v>718</v>
          </cell>
          <cell r="E5">
            <v>2</v>
          </cell>
          <cell r="F5">
            <v>1648</v>
          </cell>
          <cell r="G5">
            <v>4</v>
          </cell>
        </row>
        <row r="6">
          <cell r="A6">
            <v>92121</v>
          </cell>
          <cell r="B6" t="str">
            <v>镀金耳钉</v>
          </cell>
          <cell r="C6">
            <v>20</v>
          </cell>
          <cell r="D6">
            <v>259</v>
          </cell>
          <cell r="E6">
            <v>2</v>
          </cell>
          <cell r="F6">
            <v>2000</v>
          </cell>
          <cell r="G6">
            <v>4</v>
          </cell>
        </row>
        <row r="7">
          <cell r="A7">
            <v>92243</v>
          </cell>
          <cell r="B7" t="str">
            <v>诅咒项链</v>
          </cell>
          <cell r="C7">
            <v>8</v>
          </cell>
          <cell r="D7">
            <v>333</v>
          </cell>
          <cell r="E7">
            <v>2</v>
          </cell>
          <cell r="F7">
            <v>800</v>
          </cell>
          <cell r="G7">
            <v>2</v>
          </cell>
        </row>
        <row r="8">
          <cell r="A8">
            <v>92244</v>
          </cell>
          <cell r="B8" t="str">
            <v>金饰项链</v>
          </cell>
          <cell r="C8">
            <v>16.48</v>
          </cell>
          <cell r="D8">
            <v>653</v>
          </cell>
          <cell r="E8">
            <v>2</v>
          </cell>
          <cell r="F8">
            <v>1648</v>
          </cell>
          <cell r="G8">
            <v>4</v>
          </cell>
        </row>
        <row r="9">
          <cell r="A9">
            <v>92263</v>
          </cell>
          <cell r="B9" t="str">
            <v>银针手表</v>
          </cell>
          <cell r="C9">
            <v>20</v>
          </cell>
          <cell r="D9">
            <v>117</v>
          </cell>
          <cell r="E9">
            <v>2</v>
          </cell>
          <cell r="F9">
            <v>2000</v>
          </cell>
          <cell r="G9">
            <v>4</v>
          </cell>
        </row>
        <row r="10">
          <cell r="A10">
            <v>92277</v>
          </cell>
          <cell r="B10" t="str">
            <v>冬利</v>
          </cell>
          <cell r="C10">
            <v>8</v>
          </cell>
          <cell r="D10">
            <v>122</v>
          </cell>
          <cell r="E10">
            <v>2</v>
          </cell>
          <cell r="F10">
            <v>800</v>
          </cell>
          <cell r="G10">
            <v>2</v>
          </cell>
        </row>
        <row r="11">
          <cell r="A11">
            <v>92233</v>
          </cell>
          <cell r="B11" t="str">
            <v>白金手环</v>
          </cell>
          <cell r="C11">
            <v>50</v>
          </cell>
          <cell r="D11">
            <v>382</v>
          </cell>
          <cell r="E11">
            <v>3</v>
          </cell>
          <cell r="F11">
            <v>7500</v>
          </cell>
          <cell r="G11">
            <v>15</v>
          </cell>
        </row>
        <row r="12">
          <cell r="A12">
            <v>92122</v>
          </cell>
          <cell r="B12" t="str">
            <v>银饰耳钉</v>
          </cell>
          <cell r="C12">
            <v>50</v>
          </cell>
          <cell r="D12">
            <v>362</v>
          </cell>
          <cell r="E12">
            <v>3</v>
          </cell>
          <cell r="F12">
            <v>7500</v>
          </cell>
          <cell r="G12">
            <v>15</v>
          </cell>
        </row>
        <row r="13">
          <cell r="A13">
            <v>92141</v>
          </cell>
          <cell r="B13" t="str">
            <v>白银戒指</v>
          </cell>
          <cell r="C13">
            <v>50</v>
          </cell>
          <cell r="D13">
            <v>381</v>
          </cell>
          <cell r="E13">
            <v>3</v>
          </cell>
          <cell r="F13">
            <v>7500</v>
          </cell>
          <cell r="G13">
            <v>15</v>
          </cell>
        </row>
        <row r="14">
          <cell r="A14">
            <v>92245</v>
          </cell>
          <cell r="B14" t="str">
            <v>水晶项链</v>
          </cell>
          <cell r="C14">
            <v>50</v>
          </cell>
          <cell r="D14">
            <v>276</v>
          </cell>
          <cell r="E14">
            <v>3</v>
          </cell>
          <cell r="F14">
            <v>7500</v>
          </cell>
          <cell r="G14">
            <v>15</v>
          </cell>
        </row>
        <row r="15">
          <cell r="A15">
            <v>92251</v>
          </cell>
          <cell r="B15" t="str">
            <v>红石项链</v>
          </cell>
          <cell r="C15">
            <v>50</v>
          </cell>
          <cell r="D15">
            <v>469</v>
          </cell>
          <cell r="E15">
            <v>3</v>
          </cell>
          <cell r="F15">
            <v>7500</v>
          </cell>
          <cell r="G15">
            <v>15</v>
          </cell>
        </row>
        <row r="16">
          <cell r="A16">
            <v>92264</v>
          </cell>
          <cell r="B16" t="str">
            <v>越野手表</v>
          </cell>
          <cell r="C16">
            <v>50</v>
          </cell>
          <cell r="D16">
            <v>204</v>
          </cell>
          <cell r="E16">
            <v>3</v>
          </cell>
          <cell r="F16">
            <v>7500</v>
          </cell>
          <cell r="G16">
            <v>15</v>
          </cell>
        </row>
        <row r="17">
          <cell r="A17">
            <v>92271</v>
          </cell>
          <cell r="B17" t="str">
            <v>精准手表</v>
          </cell>
          <cell r="C17">
            <v>50</v>
          </cell>
          <cell r="D17">
            <v>108</v>
          </cell>
          <cell r="E17">
            <v>3</v>
          </cell>
          <cell r="F17">
            <v>7500</v>
          </cell>
          <cell r="G17">
            <v>15</v>
          </cell>
        </row>
        <row r="18">
          <cell r="A18">
            <v>92278</v>
          </cell>
          <cell r="B18" t="str">
            <v>宝驼</v>
          </cell>
          <cell r="C18">
            <v>50</v>
          </cell>
          <cell r="D18">
            <v>224</v>
          </cell>
          <cell r="E18">
            <v>3</v>
          </cell>
          <cell r="F18">
            <v>7500</v>
          </cell>
          <cell r="G18">
            <v>15</v>
          </cell>
        </row>
        <row r="19">
          <cell r="A19">
            <v>92283</v>
          </cell>
          <cell r="B19" t="str">
            <v>小迭钞票</v>
          </cell>
          <cell r="C19">
            <v>50</v>
          </cell>
          <cell r="D19">
            <v>713</v>
          </cell>
          <cell r="E19">
            <v>3</v>
          </cell>
          <cell r="F19">
            <v>7500</v>
          </cell>
          <cell r="G19">
            <v>15</v>
          </cell>
        </row>
        <row r="20">
          <cell r="A20">
            <v>92287</v>
          </cell>
          <cell r="B20" t="str">
            <v>金块</v>
          </cell>
          <cell r="C20">
            <v>50</v>
          </cell>
          <cell r="D20">
            <v>655</v>
          </cell>
          <cell r="E20">
            <v>3</v>
          </cell>
          <cell r="F20">
            <v>7500</v>
          </cell>
          <cell r="G20">
            <v>15</v>
          </cell>
        </row>
        <row r="21">
          <cell r="A21">
            <v>92142</v>
          </cell>
          <cell r="B21" t="str">
            <v>黄金戒指</v>
          </cell>
          <cell r="C21">
            <v>119.73766952966369</v>
          </cell>
          <cell r="D21">
            <v>221</v>
          </cell>
          <cell r="E21">
            <v>4</v>
          </cell>
          <cell r="F21">
            <v>23947.533905932738</v>
          </cell>
          <cell r="G21">
            <v>48</v>
          </cell>
        </row>
        <row r="22">
          <cell r="A22">
            <v>92235</v>
          </cell>
          <cell r="B22" t="str">
            <v>宝石手环</v>
          </cell>
          <cell r="C22">
            <v>118.67766952966369</v>
          </cell>
          <cell r="D22">
            <v>227</v>
          </cell>
          <cell r="E22">
            <v>4</v>
          </cell>
          <cell r="F22">
            <v>23735.533905932738</v>
          </cell>
          <cell r="G22">
            <v>48</v>
          </cell>
        </row>
        <row r="23">
          <cell r="A23">
            <v>92012</v>
          </cell>
          <cell r="B23" t="str">
            <v>摩拉</v>
          </cell>
          <cell r="C23">
            <v>120.17766952966369</v>
          </cell>
          <cell r="D23">
            <v>105</v>
          </cell>
          <cell r="E23">
            <v>4</v>
          </cell>
          <cell r="F23">
            <v>24035.533905932738</v>
          </cell>
          <cell r="G23">
            <v>49</v>
          </cell>
        </row>
        <row r="24">
          <cell r="A24">
            <v>92252</v>
          </cell>
          <cell r="B24" t="str">
            <v>青玉项链</v>
          </cell>
          <cell r="C24">
            <v>118.67766952966369</v>
          </cell>
          <cell r="D24">
            <v>308</v>
          </cell>
          <cell r="E24">
            <v>4</v>
          </cell>
          <cell r="F24">
            <v>23735.533905932738</v>
          </cell>
          <cell r="G24">
            <v>48</v>
          </cell>
        </row>
        <row r="25">
          <cell r="A25">
            <v>92124</v>
          </cell>
          <cell r="B25" t="str">
            <v>水晶耳钉</v>
          </cell>
          <cell r="C25">
            <v>120.17766952966369</v>
          </cell>
          <cell r="D25">
            <v>234</v>
          </cell>
          <cell r="E25">
            <v>4</v>
          </cell>
          <cell r="F25">
            <v>24035.533905932738</v>
          </cell>
          <cell r="G25">
            <v>49</v>
          </cell>
        </row>
        <row r="26">
          <cell r="A26">
            <v>92272</v>
          </cell>
          <cell r="B26" t="str">
            <v>金针手表</v>
          </cell>
          <cell r="C26">
            <v>120.17766952966369</v>
          </cell>
          <cell r="D26">
            <v>93</v>
          </cell>
          <cell r="E26">
            <v>4</v>
          </cell>
          <cell r="F26">
            <v>24035.533905932738</v>
          </cell>
          <cell r="G26">
            <v>49</v>
          </cell>
        </row>
        <row r="27">
          <cell r="A27">
            <v>92273</v>
          </cell>
          <cell r="B27" t="str">
            <v>智能手表</v>
          </cell>
          <cell r="C27">
            <v>135.35533905932738</v>
          </cell>
          <cell r="D27">
            <v>86</v>
          </cell>
          <cell r="E27">
            <v>4</v>
          </cell>
          <cell r="F27">
            <v>27071.067811865476</v>
          </cell>
          <cell r="G27">
            <v>55</v>
          </cell>
        </row>
        <row r="28">
          <cell r="A28">
            <v>92279</v>
          </cell>
          <cell r="B28" t="str">
            <v>宾倪</v>
          </cell>
          <cell r="C28">
            <v>118.67766952966369</v>
          </cell>
          <cell r="D28">
            <v>99</v>
          </cell>
          <cell r="E28">
            <v>4</v>
          </cell>
          <cell r="F28">
            <v>23735.533905932738</v>
          </cell>
          <cell r="G28">
            <v>48</v>
          </cell>
        </row>
        <row r="29">
          <cell r="A29">
            <v>92284</v>
          </cell>
          <cell r="B29" t="str">
            <v>大迭钞票</v>
          </cell>
          <cell r="C29">
            <v>119.73766952966369</v>
          </cell>
          <cell r="D29">
            <v>687</v>
          </cell>
          <cell r="E29">
            <v>4</v>
          </cell>
          <cell r="F29">
            <v>23947.533905932738</v>
          </cell>
          <cell r="G29">
            <v>48</v>
          </cell>
        </row>
        <row r="30">
          <cell r="A30">
            <v>92288</v>
          </cell>
          <cell r="B30" t="str">
            <v>大金块</v>
          </cell>
          <cell r="C30">
            <v>119.73766952966369</v>
          </cell>
          <cell r="D30">
            <v>629</v>
          </cell>
          <cell r="E30">
            <v>4</v>
          </cell>
          <cell r="F30">
            <v>23947.533905932738</v>
          </cell>
          <cell r="G30">
            <v>48</v>
          </cell>
        </row>
        <row r="31">
          <cell r="A31">
            <v>92125</v>
          </cell>
          <cell r="B31" t="str">
            <v>红石耳钉</v>
          </cell>
          <cell r="C31">
            <v>348.73922253581054</v>
          </cell>
          <cell r="D31">
            <v>104</v>
          </cell>
          <cell r="E31">
            <v>4</v>
          </cell>
          <cell r="F31">
            <v>69747.84450716211</v>
          </cell>
          <cell r="G31">
            <v>140</v>
          </cell>
        </row>
        <row r="32">
          <cell r="A32">
            <v>92134</v>
          </cell>
          <cell r="B32" t="str">
            <v>毒蝎耳钉</v>
          </cell>
          <cell r="C32">
            <v>348.73922253581054</v>
          </cell>
          <cell r="D32">
            <v>108</v>
          </cell>
          <cell r="E32">
            <v>4</v>
          </cell>
          <cell r="F32">
            <v>69747.84450716211</v>
          </cell>
          <cell r="G32">
            <v>140</v>
          </cell>
        </row>
        <row r="33">
          <cell r="A33">
            <v>92223</v>
          </cell>
          <cell r="B33" t="str">
            <v>赤金戒指</v>
          </cell>
          <cell r="C33">
            <v>348.58365904394952</v>
          </cell>
          <cell r="D33">
            <v>130</v>
          </cell>
          <cell r="E33">
            <v>4</v>
          </cell>
          <cell r="F33">
            <v>69716.731808789904</v>
          </cell>
          <cell r="G33">
            <v>140</v>
          </cell>
        </row>
        <row r="34">
          <cell r="A34">
            <v>92227</v>
          </cell>
          <cell r="B34" t="str">
            <v>王者手环</v>
          </cell>
          <cell r="C34">
            <v>348.20889244992065</v>
          </cell>
          <cell r="D34">
            <v>141</v>
          </cell>
          <cell r="E34">
            <v>4</v>
          </cell>
          <cell r="F34">
            <v>69641.778489984135</v>
          </cell>
          <cell r="G34">
            <v>140</v>
          </cell>
        </row>
        <row r="35">
          <cell r="A35">
            <v>92236</v>
          </cell>
          <cell r="B35" t="str">
            <v>符文手环</v>
          </cell>
          <cell r="C35">
            <v>384.29255149387018</v>
          </cell>
          <cell r="D35">
            <v>67</v>
          </cell>
          <cell r="E35">
            <v>4</v>
          </cell>
          <cell r="F35">
            <v>76858.510298774039</v>
          </cell>
          <cell r="G35">
            <v>154</v>
          </cell>
        </row>
        <row r="36">
          <cell r="A36">
            <v>92013</v>
          </cell>
          <cell r="B36" t="str">
            <v>月立</v>
          </cell>
          <cell r="C36">
            <v>384.82288157976006</v>
          </cell>
          <cell r="D36">
            <v>85</v>
          </cell>
          <cell r="E36">
            <v>4</v>
          </cell>
          <cell r="F36">
            <v>76964.576315952014</v>
          </cell>
          <cell r="G36">
            <v>154</v>
          </cell>
        </row>
        <row r="37">
          <cell r="A37">
            <v>92253</v>
          </cell>
          <cell r="B37" t="str">
            <v>猫妖项链</v>
          </cell>
          <cell r="C37">
            <v>348.20889244992065</v>
          </cell>
          <cell r="D37">
            <v>148</v>
          </cell>
          <cell r="E37">
            <v>4</v>
          </cell>
          <cell r="F37">
            <v>69641.778489984135</v>
          </cell>
          <cell r="G37">
            <v>140</v>
          </cell>
        </row>
        <row r="38">
          <cell r="A38">
            <v>92254</v>
          </cell>
          <cell r="B38" t="str">
            <v>苍蓝项链</v>
          </cell>
          <cell r="C38">
            <v>348.20889244992065</v>
          </cell>
          <cell r="D38">
            <v>140</v>
          </cell>
          <cell r="E38">
            <v>4</v>
          </cell>
          <cell r="F38">
            <v>69641.778489984135</v>
          </cell>
          <cell r="G38">
            <v>140</v>
          </cell>
        </row>
        <row r="39">
          <cell r="A39">
            <v>92274</v>
          </cell>
          <cell r="B39" t="str">
            <v>汉密手表</v>
          </cell>
          <cell r="C39">
            <v>390.34456159513792</v>
          </cell>
          <cell r="D39">
            <v>70</v>
          </cell>
          <cell r="E39">
            <v>4</v>
          </cell>
          <cell r="F39">
            <v>78068.912319027586</v>
          </cell>
          <cell r="G39">
            <v>157</v>
          </cell>
        </row>
        <row r="40">
          <cell r="A40">
            <v>92280</v>
          </cell>
          <cell r="B40" t="str">
            <v>法拉捷</v>
          </cell>
          <cell r="C40">
            <v>384.29255149387018</v>
          </cell>
          <cell r="D40">
            <v>75</v>
          </cell>
          <cell r="E40">
            <v>4</v>
          </cell>
          <cell r="F40">
            <v>76858.510298774039</v>
          </cell>
          <cell r="G40">
            <v>154</v>
          </cell>
        </row>
        <row r="41">
          <cell r="A41">
            <v>92285</v>
          </cell>
          <cell r="B41" t="str">
            <v>大堆钞票</v>
          </cell>
          <cell r="C41">
            <v>384.66731808789905</v>
          </cell>
          <cell r="D41">
            <v>286</v>
          </cell>
          <cell r="E41">
            <v>4</v>
          </cell>
          <cell r="F41">
            <v>76933.463617579808</v>
          </cell>
          <cell r="G41">
            <v>154</v>
          </cell>
        </row>
        <row r="42">
          <cell r="A42">
            <v>92289</v>
          </cell>
          <cell r="B42" t="str">
            <v>小堆金块</v>
          </cell>
          <cell r="C42">
            <v>384.66731808789905</v>
          </cell>
          <cell r="D42">
            <v>262</v>
          </cell>
          <cell r="E42">
            <v>4</v>
          </cell>
          <cell r="F42">
            <v>76933.463617579808</v>
          </cell>
          <cell r="G42">
            <v>154</v>
          </cell>
        </row>
        <row r="43">
          <cell r="A43">
            <v>92014</v>
          </cell>
          <cell r="B43" t="str">
            <v>菠萝</v>
          </cell>
          <cell r="C43">
            <v>1072.0558691207962</v>
          </cell>
          <cell r="D43">
            <v>64</v>
          </cell>
          <cell r="E43">
            <v>4</v>
          </cell>
          <cell r="F43">
            <v>214411.17382415922</v>
          </cell>
          <cell r="G43">
            <v>429</v>
          </cell>
        </row>
        <row r="44">
          <cell r="A44">
            <v>92296</v>
          </cell>
          <cell r="B44" t="str">
            <v>星光红石</v>
          </cell>
          <cell r="C44">
            <v>1046.5958691207961</v>
          </cell>
          <cell r="D44">
            <v>87</v>
          </cell>
          <cell r="E44">
            <v>4</v>
          </cell>
          <cell r="F44">
            <v>209319.17382415922</v>
          </cell>
          <cell r="G44">
            <v>419</v>
          </cell>
        </row>
        <row r="45">
          <cell r="A45">
            <v>92240</v>
          </cell>
          <cell r="B45" t="str">
            <v>苍蓝戒指</v>
          </cell>
          <cell r="C45">
            <v>1059.110869120796</v>
          </cell>
          <cell r="D45">
            <v>50</v>
          </cell>
          <cell r="E45">
            <v>4</v>
          </cell>
          <cell r="F45">
            <v>211822.1738241592</v>
          </cell>
          <cell r="G45">
            <v>424</v>
          </cell>
        </row>
        <row r="46">
          <cell r="A46">
            <v>92292</v>
          </cell>
          <cell r="B46" t="str">
            <v>金饰宝盒</v>
          </cell>
          <cell r="C46">
            <v>1046.3533691207961</v>
          </cell>
          <cell r="D46">
            <v>64</v>
          </cell>
          <cell r="E46">
            <v>4</v>
          </cell>
          <cell r="F46">
            <v>209270.67382415922</v>
          </cell>
          <cell r="G46">
            <v>419</v>
          </cell>
        </row>
        <row r="47">
          <cell r="A47">
            <v>92256</v>
          </cell>
          <cell r="B47" t="str">
            <v>圣徒项链</v>
          </cell>
          <cell r="C47">
            <v>1046.2208691207961</v>
          </cell>
          <cell r="D47">
            <v>66</v>
          </cell>
          <cell r="E47">
            <v>4</v>
          </cell>
          <cell r="F47">
            <v>209244.17382415922</v>
          </cell>
          <cell r="G47">
            <v>419</v>
          </cell>
        </row>
        <row r="48">
          <cell r="A48">
            <v>92261</v>
          </cell>
          <cell r="B48" t="str">
            <v>贵族项链</v>
          </cell>
          <cell r="C48">
            <v>1046.2208691207961</v>
          </cell>
          <cell r="D48">
            <v>60</v>
          </cell>
          <cell r="E48">
            <v>4</v>
          </cell>
          <cell r="F48">
            <v>209244.17382415922</v>
          </cell>
          <cell r="G48">
            <v>419</v>
          </cell>
        </row>
        <row r="49">
          <cell r="A49">
            <v>92275</v>
          </cell>
          <cell r="B49" t="str">
            <v>千国手表</v>
          </cell>
          <cell r="C49">
            <v>1061.1180778120042</v>
          </cell>
          <cell r="D49">
            <v>54</v>
          </cell>
          <cell r="E49">
            <v>4</v>
          </cell>
          <cell r="F49">
            <v>212223.61556240084</v>
          </cell>
          <cell r="G49">
            <v>425</v>
          </cell>
        </row>
        <row r="50">
          <cell r="A50">
            <v>92281</v>
          </cell>
          <cell r="B50" t="str">
            <v>红博机利</v>
          </cell>
          <cell r="C50">
            <v>1071.8683691207962</v>
          </cell>
          <cell r="D50">
            <v>58</v>
          </cell>
          <cell r="E50">
            <v>4</v>
          </cell>
          <cell r="F50">
            <v>214373.67382415922</v>
          </cell>
          <cell r="G50">
            <v>429</v>
          </cell>
        </row>
        <row r="51">
          <cell r="A51">
            <v>92286</v>
          </cell>
          <cell r="B51" t="str">
            <v>巨额钞票</v>
          </cell>
          <cell r="C51">
            <v>1072.0008691207961</v>
          </cell>
          <cell r="D51">
            <v>100</v>
          </cell>
          <cell r="E51">
            <v>4</v>
          </cell>
          <cell r="F51">
            <v>214400.17382415922</v>
          </cell>
          <cell r="G51">
            <v>429</v>
          </cell>
        </row>
        <row r="52">
          <cell r="A52">
            <v>92290</v>
          </cell>
          <cell r="B52" t="str">
            <v>大堆金块</v>
          </cell>
          <cell r="C52">
            <v>1072.0008691207961</v>
          </cell>
          <cell r="D52">
            <v>91</v>
          </cell>
          <cell r="E52">
            <v>4</v>
          </cell>
          <cell r="F52">
            <v>214400.17382415922</v>
          </cell>
          <cell r="G52">
            <v>429</v>
          </cell>
        </row>
        <row r="53">
          <cell r="A53">
            <v>92026</v>
          </cell>
          <cell r="B53" t="str">
            <v>深蓝</v>
          </cell>
          <cell r="C53">
            <v>2316.0770588593405</v>
          </cell>
          <cell r="D53">
            <v>25</v>
          </cell>
          <cell r="E53">
            <v>4</v>
          </cell>
          <cell r="F53">
            <v>463215.41177186812</v>
          </cell>
          <cell r="G53">
            <v>927</v>
          </cell>
        </row>
        <row r="54">
          <cell r="A54">
            <v>92255</v>
          </cell>
          <cell r="B54" t="str">
            <v>黑耀项链</v>
          </cell>
          <cell r="C54">
            <v>2279.5797423483964</v>
          </cell>
          <cell r="D54">
            <v>26</v>
          </cell>
          <cell r="E54">
            <v>4</v>
          </cell>
          <cell r="F54">
            <v>455915.94846967928</v>
          </cell>
          <cell r="G54">
            <v>912</v>
          </cell>
        </row>
        <row r="55">
          <cell r="A55">
            <v>92297</v>
          </cell>
          <cell r="B55" t="str">
            <v>翠绿之心</v>
          </cell>
          <cell r="C55">
            <v>2288.9595138008362</v>
          </cell>
          <cell r="D55">
            <v>11</v>
          </cell>
          <cell r="E55">
            <v>4</v>
          </cell>
          <cell r="F55">
            <v>457791.90276016726</v>
          </cell>
          <cell r="G55">
            <v>916</v>
          </cell>
        </row>
        <row r="56">
          <cell r="A56">
            <v>92293</v>
          </cell>
          <cell r="B56" t="str">
            <v>珍珠宝盒</v>
          </cell>
          <cell r="C56">
            <v>2290.3788246776458</v>
          </cell>
          <cell r="D56">
            <v>20</v>
          </cell>
          <cell r="E56">
            <v>4</v>
          </cell>
          <cell r="F56">
            <v>458075.76493552915</v>
          </cell>
          <cell r="G56">
            <v>917</v>
          </cell>
        </row>
        <row r="57">
          <cell r="A57">
            <v>92294</v>
          </cell>
          <cell r="B57" t="str">
            <v>古董宝盒</v>
          </cell>
          <cell r="C57">
            <v>2297.8089551673856</v>
          </cell>
          <cell r="D57">
            <v>25</v>
          </cell>
          <cell r="E57">
            <v>4</v>
          </cell>
          <cell r="F57">
            <v>459561.79103347711</v>
          </cell>
          <cell r="G57">
            <v>920</v>
          </cell>
        </row>
        <row r="58">
          <cell r="A58">
            <v>92295</v>
          </cell>
          <cell r="B58" t="str">
            <v>水晶宝盒</v>
          </cell>
          <cell r="C58">
            <v>2279.9385990398487</v>
          </cell>
          <cell r="D58">
            <v>19</v>
          </cell>
          <cell r="E58">
            <v>4</v>
          </cell>
          <cell r="F58">
            <v>455987.71980796976</v>
          </cell>
          <cell r="G58">
            <v>912</v>
          </cell>
        </row>
        <row r="59">
          <cell r="A59">
            <v>92262</v>
          </cell>
          <cell r="B59" t="str">
            <v>皇家项链</v>
          </cell>
          <cell r="C59">
            <v>2279.5797423483964</v>
          </cell>
          <cell r="D59">
            <v>14</v>
          </cell>
          <cell r="E59">
            <v>4</v>
          </cell>
          <cell r="F59">
            <v>455915.94846967928</v>
          </cell>
          <cell r="G59">
            <v>912</v>
          </cell>
        </row>
        <row r="60">
          <cell r="A60">
            <v>92298</v>
          </cell>
          <cell r="B60" t="str">
            <v>海洋之泪</v>
          </cell>
          <cell r="C60">
            <v>2288.9595138008362</v>
          </cell>
          <cell r="D60">
            <v>17</v>
          </cell>
          <cell r="E60">
            <v>4</v>
          </cell>
          <cell r="F60">
            <v>457791.90276016726</v>
          </cell>
          <cell r="G60">
            <v>916</v>
          </cell>
        </row>
        <row r="61">
          <cell r="A61">
            <v>92276</v>
          </cell>
          <cell r="B61" t="str">
            <v>壕利手表</v>
          </cell>
          <cell r="C61">
            <v>2308.3817633266553</v>
          </cell>
          <cell r="D61">
            <v>16</v>
          </cell>
          <cell r="E61">
            <v>4</v>
          </cell>
          <cell r="F61">
            <v>461676.3526653311</v>
          </cell>
          <cell r="G61">
            <v>924</v>
          </cell>
        </row>
        <row r="62">
          <cell r="A62">
            <v>92282</v>
          </cell>
          <cell r="B62" t="str">
            <v>劳莱斯特</v>
          </cell>
          <cell r="C62">
            <v>2315.9444763378679</v>
          </cell>
          <cell r="D62">
            <v>14</v>
          </cell>
          <cell r="E62">
            <v>4</v>
          </cell>
          <cell r="F62">
            <v>463188.89526757359</v>
          </cell>
          <cell r="G62">
            <v>927</v>
          </cell>
        </row>
        <row r="63">
          <cell r="A63">
            <v>92299</v>
          </cell>
          <cell r="B63" t="str">
            <v>房产证</v>
          </cell>
          <cell r="C63">
            <v>2316.0381679863749</v>
          </cell>
          <cell r="D63">
            <v>25</v>
          </cell>
          <cell r="E63">
            <v>4</v>
          </cell>
          <cell r="F63">
            <v>463207.63359727501</v>
          </cell>
          <cell r="G63">
            <v>927</v>
          </cell>
        </row>
        <row r="64">
          <cell r="A64">
            <v>92291</v>
          </cell>
          <cell r="B64" t="str">
            <v>巨量金块</v>
          </cell>
          <cell r="C64">
            <v>2316.0381679863749</v>
          </cell>
          <cell r="D64">
            <v>26</v>
          </cell>
          <cell r="E64">
            <v>4</v>
          </cell>
          <cell r="F64">
            <v>463207.63359727501</v>
          </cell>
          <cell r="G64">
            <v>927</v>
          </cell>
        </row>
        <row r="65">
          <cell r="A65">
            <v>93233</v>
          </cell>
          <cell r="B65" t="str">
            <v>白金手环碎片</v>
          </cell>
          <cell r="C65">
            <v>10</v>
          </cell>
          <cell r="D65">
            <v>1910</v>
          </cell>
          <cell r="E65">
            <v>2</v>
          </cell>
          <cell r="F65">
            <v>1000</v>
          </cell>
          <cell r="G65">
            <v>2</v>
          </cell>
        </row>
        <row r="66">
          <cell r="A66">
            <v>93122</v>
          </cell>
          <cell r="B66" t="str">
            <v>银饰耳钉碎片</v>
          </cell>
          <cell r="C66">
            <v>10</v>
          </cell>
          <cell r="D66">
            <v>1810</v>
          </cell>
          <cell r="E66">
            <v>2</v>
          </cell>
          <cell r="F66">
            <v>1000</v>
          </cell>
          <cell r="G66">
            <v>2</v>
          </cell>
        </row>
        <row r="67">
          <cell r="A67">
            <v>93141</v>
          </cell>
          <cell r="B67" t="str">
            <v>白银戒指碎片</v>
          </cell>
          <cell r="C67">
            <v>10</v>
          </cell>
          <cell r="D67">
            <v>1905</v>
          </cell>
          <cell r="E67">
            <v>2</v>
          </cell>
          <cell r="F67">
            <v>1000</v>
          </cell>
          <cell r="G67">
            <v>2</v>
          </cell>
        </row>
        <row r="68">
          <cell r="A68">
            <v>93245</v>
          </cell>
          <cell r="B68" t="str">
            <v>水晶项链碎片</v>
          </cell>
          <cell r="C68">
            <v>10</v>
          </cell>
          <cell r="D68">
            <v>1380</v>
          </cell>
          <cell r="E68">
            <v>2</v>
          </cell>
          <cell r="F68">
            <v>1000</v>
          </cell>
          <cell r="G68">
            <v>2</v>
          </cell>
        </row>
        <row r="69">
          <cell r="A69">
            <v>93251</v>
          </cell>
          <cell r="B69" t="str">
            <v>红石项链碎片</v>
          </cell>
          <cell r="C69">
            <v>10</v>
          </cell>
          <cell r="D69">
            <v>2345</v>
          </cell>
          <cell r="E69">
            <v>2</v>
          </cell>
          <cell r="F69">
            <v>1000</v>
          </cell>
          <cell r="G69">
            <v>2</v>
          </cell>
        </row>
        <row r="70">
          <cell r="A70">
            <v>93264</v>
          </cell>
          <cell r="B70" t="str">
            <v>越野手表碎片</v>
          </cell>
          <cell r="C70">
            <v>10</v>
          </cell>
          <cell r="D70">
            <v>1020</v>
          </cell>
          <cell r="E70">
            <v>2</v>
          </cell>
          <cell r="F70">
            <v>1000</v>
          </cell>
          <cell r="G70">
            <v>2</v>
          </cell>
        </row>
        <row r="71">
          <cell r="A71">
            <v>93271</v>
          </cell>
          <cell r="B71" t="str">
            <v>精准手表碎片</v>
          </cell>
          <cell r="C71">
            <v>10</v>
          </cell>
          <cell r="D71">
            <v>540</v>
          </cell>
          <cell r="E71">
            <v>2</v>
          </cell>
          <cell r="F71">
            <v>1000</v>
          </cell>
          <cell r="G71">
            <v>2</v>
          </cell>
        </row>
        <row r="72">
          <cell r="A72">
            <v>93278</v>
          </cell>
          <cell r="B72" t="str">
            <v>宝驼碎片</v>
          </cell>
          <cell r="C72">
            <v>10</v>
          </cell>
          <cell r="D72">
            <v>1120</v>
          </cell>
          <cell r="E72">
            <v>2</v>
          </cell>
          <cell r="F72">
            <v>1000</v>
          </cell>
          <cell r="G72">
            <v>2</v>
          </cell>
        </row>
        <row r="73">
          <cell r="A73">
            <v>93283</v>
          </cell>
          <cell r="B73" t="str">
            <v>小迭钞票碎片</v>
          </cell>
          <cell r="C73">
            <v>10</v>
          </cell>
          <cell r="D73">
            <v>3565</v>
          </cell>
          <cell r="E73">
            <v>2</v>
          </cell>
          <cell r="F73">
            <v>1000</v>
          </cell>
          <cell r="G73">
            <v>2</v>
          </cell>
        </row>
        <row r="74">
          <cell r="A74">
            <v>93287</v>
          </cell>
          <cell r="B74" t="str">
            <v>金块碎片</v>
          </cell>
          <cell r="C74">
            <v>10</v>
          </cell>
          <cell r="D74">
            <v>3275</v>
          </cell>
          <cell r="E74">
            <v>2</v>
          </cell>
          <cell r="F74">
            <v>1000</v>
          </cell>
          <cell r="G74">
            <v>2</v>
          </cell>
        </row>
        <row r="75">
          <cell r="A75">
            <v>93142</v>
          </cell>
          <cell r="B75" t="str">
            <v>黄金戒指碎片</v>
          </cell>
          <cell r="C75">
            <v>20</v>
          </cell>
          <cell r="D75">
            <v>1105</v>
          </cell>
          <cell r="E75">
            <v>2</v>
          </cell>
          <cell r="F75">
            <v>2000</v>
          </cell>
          <cell r="G75">
            <v>4</v>
          </cell>
        </row>
        <row r="76">
          <cell r="A76">
            <v>93235</v>
          </cell>
          <cell r="B76" t="str">
            <v>宝石手环碎片</v>
          </cell>
          <cell r="C76">
            <v>20</v>
          </cell>
          <cell r="D76">
            <v>1135</v>
          </cell>
          <cell r="E76">
            <v>2</v>
          </cell>
          <cell r="F76">
            <v>2000</v>
          </cell>
          <cell r="G76">
            <v>4</v>
          </cell>
        </row>
        <row r="77">
          <cell r="A77">
            <v>93012</v>
          </cell>
          <cell r="B77" t="str">
            <v>摩拉碎片</v>
          </cell>
          <cell r="C77">
            <v>20</v>
          </cell>
          <cell r="D77">
            <v>525</v>
          </cell>
          <cell r="E77">
            <v>2</v>
          </cell>
          <cell r="F77">
            <v>2000</v>
          </cell>
          <cell r="G77">
            <v>4</v>
          </cell>
        </row>
        <row r="78">
          <cell r="A78">
            <v>93252</v>
          </cell>
          <cell r="B78" t="str">
            <v>青玉项链碎片</v>
          </cell>
          <cell r="C78">
            <v>20</v>
          </cell>
          <cell r="D78">
            <v>1540</v>
          </cell>
          <cell r="E78">
            <v>2</v>
          </cell>
          <cell r="F78">
            <v>2000</v>
          </cell>
          <cell r="G78">
            <v>4</v>
          </cell>
        </row>
        <row r="79">
          <cell r="A79">
            <v>93124</v>
          </cell>
          <cell r="B79" t="str">
            <v>水晶耳钉碎片</v>
          </cell>
          <cell r="C79">
            <v>20</v>
          </cell>
          <cell r="D79">
            <v>1170</v>
          </cell>
          <cell r="E79">
            <v>2</v>
          </cell>
          <cell r="F79">
            <v>2000</v>
          </cell>
          <cell r="G79">
            <v>4</v>
          </cell>
        </row>
        <row r="80">
          <cell r="A80">
            <v>93272</v>
          </cell>
          <cell r="B80" t="str">
            <v>金针手表碎片</v>
          </cell>
          <cell r="C80">
            <v>20</v>
          </cell>
          <cell r="D80">
            <v>465</v>
          </cell>
          <cell r="E80">
            <v>2</v>
          </cell>
          <cell r="F80">
            <v>2000</v>
          </cell>
          <cell r="G80">
            <v>4</v>
          </cell>
        </row>
        <row r="81">
          <cell r="A81">
            <v>93273</v>
          </cell>
          <cell r="B81" t="str">
            <v>智能手表碎片</v>
          </cell>
          <cell r="C81">
            <v>20</v>
          </cell>
          <cell r="D81">
            <v>430</v>
          </cell>
          <cell r="E81">
            <v>2</v>
          </cell>
          <cell r="F81">
            <v>2000</v>
          </cell>
          <cell r="G81">
            <v>4</v>
          </cell>
        </row>
        <row r="82">
          <cell r="A82">
            <v>93279</v>
          </cell>
          <cell r="B82" t="str">
            <v>宾倪碎片</v>
          </cell>
          <cell r="C82">
            <v>20</v>
          </cell>
          <cell r="D82">
            <v>495</v>
          </cell>
          <cell r="E82">
            <v>2</v>
          </cell>
          <cell r="F82">
            <v>2000</v>
          </cell>
          <cell r="G82">
            <v>4</v>
          </cell>
        </row>
        <row r="83">
          <cell r="A83">
            <v>93284</v>
          </cell>
          <cell r="B83" t="str">
            <v>大迭钞票碎片</v>
          </cell>
          <cell r="C83">
            <v>20</v>
          </cell>
          <cell r="D83">
            <v>3435</v>
          </cell>
          <cell r="E83">
            <v>2</v>
          </cell>
          <cell r="F83">
            <v>2000</v>
          </cell>
          <cell r="G83">
            <v>4</v>
          </cell>
        </row>
        <row r="84">
          <cell r="A84">
            <v>93288</v>
          </cell>
          <cell r="B84" t="str">
            <v>大金块碎片</v>
          </cell>
          <cell r="C84">
            <v>20</v>
          </cell>
          <cell r="D84">
            <v>3145</v>
          </cell>
          <cell r="E84">
            <v>2</v>
          </cell>
          <cell r="F84">
            <v>2000</v>
          </cell>
          <cell r="G84">
            <v>4</v>
          </cell>
        </row>
        <row r="85">
          <cell r="A85">
            <v>93125</v>
          </cell>
          <cell r="B85" t="str">
            <v>红石耳钉碎片</v>
          </cell>
          <cell r="C85">
            <v>30</v>
          </cell>
          <cell r="D85">
            <v>1040</v>
          </cell>
          <cell r="E85">
            <v>2</v>
          </cell>
          <cell r="F85">
            <v>3000</v>
          </cell>
          <cell r="G85">
            <v>6</v>
          </cell>
        </row>
        <row r="86">
          <cell r="A86">
            <v>93134</v>
          </cell>
          <cell r="B86" t="str">
            <v>毒蝎耳钉碎片</v>
          </cell>
          <cell r="C86">
            <v>30</v>
          </cell>
          <cell r="D86">
            <v>1080</v>
          </cell>
          <cell r="E86">
            <v>2</v>
          </cell>
          <cell r="F86">
            <v>3000</v>
          </cell>
          <cell r="G86">
            <v>6</v>
          </cell>
        </row>
        <row r="87">
          <cell r="A87">
            <v>93223</v>
          </cell>
          <cell r="B87" t="str">
            <v>赤金戒指碎片</v>
          </cell>
          <cell r="C87">
            <v>30</v>
          </cell>
          <cell r="D87">
            <v>1300</v>
          </cell>
          <cell r="E87">
            <v>2</v>
          </cell>
          <cell r="F87">
            <v>3000</v>
          </cell>
          <cell r="G87">
            <v>6</v>
          </cell>
        </row>
        <row r="88">
          <cell r="A88">
            <v>93227</v>
          </cell>
          <cell r="B88" t="str">
            <v>王者手环碎片</v>
          </cell>
          <cell r="C88">
            <v>30</v>
          </cell>
          <cell r="D88">
            <v>1410</v>
          </cell>
          <cell r="E88">
            <v>2</v>
          </cell>
          <cell r="F88">
            <v>3000</v>
          </cell>
          <cell r="G88">
            <v>6</v>
          </cell>
        </row>
        <row r="89">
          <cell r="A89">
            <v>93236</v>
          </cell>
          <cell r="B89" t="str">
            <v>符文手环碎片</v>
          </cell>
          <cell r="C89">
            <v>30</v>
          </cell>
          <cell r="D89">
            <v>670</v>
          </cell>
          <cell r="E89">
            <v>2</v>
          </cell>
          <cell r="F89">
            <v>3000</v>
          </cell>
          <cell r="G89">
            <v>6</v>
          </cell>
        </row>
        <row r="90">
          <cell r="A90">
            <v>93013</v>
          </cell>
          <cell r="B90" t="str">
            <v>月立碎片</v>
          </cell>
          <cell r="C90">
            <v>30</v>
          </cell>
          <cell r="D90">
            <v>850</v>
          </cell>
          <cell r="E90">
            <v>2</v>
          </cell>
          <cell r="F90">
            <v>3000</v>
          </cell>
          <cell r="G90">
            <v>6</v>
          </cell>
        </row>
        <row r="91">
          <cell r="A91">
            <v>93253</v>
          </cell>
          <cell r="B91" t="str">
            <v>猫妖项链碎片</v>
          </cell>
          <cell r="C91">
            <v>30</v>
          </cell>
          <cell r="D91">
            <v>1480</v>
          </cell>
          <cell r="E91">
            <v>2</v>
          </cell>
          <cell r="F91">
            <v>3000</v>
          </cell>
          <cell r="G91">
            <v>6</v>
          </cell>
        </row>
        <row r="92">
          <cell r="A92">
            <v>93254</v>
          </cell>
          <cell r="B92" t="str">
            <v>苍蓝项链碎片</v>
          </cell>
          <cell r="C92">
            <v>30</v>
          </cell>
          <cell r="D92">
            <v>1400</v>
          </cell>
          <cell r="E92">
            <v>2</v>
          </cell>
          <cell r="F92">
            <v>3000</v>
          </cell>
          <cell r="G92">
            <v>6</v>
          </cell>
        </row>
        <row r="93">
          <cell r="A93">
            <v>93274</v>
          </cell>
          <cell r="B93" t="str">
            <v>汉密手表碎片</v>
          </cell>
          <cell r="C93">
            <v>30</v>
          </cell>
          <cell r="D93">
            <v>700</v>
          </cell>
          <cell r="E93">
            <v>2</v>
          </cell>
          <cell r="F93">
            <v>3000</v>
          </cell>
          <cell r="G93">
            <v>6</v>
          </cell>
        </row>
        <row r="94">
          <cell r="A94">
            <v>93280</v>
          </cell>
          <cell r="B94" t="str">
            <v>法拉捷碎片</v>
          </cell>
          <cell r="C94">
            <v>30</v>
          </cell>
          <cell r="D94">
            <v>750</v>
          </cell>
          <cell r="E94">
            <v>2</v>
          </cell>
          <cell r="F94">
            <v>3000</v>
          </cell>
          <cell r="G94">
            <v>6</v>
          </cell>
        </row>
        <row r="95">
          <cell r="A95">
            <v>93285</v>
          </cell>
          <cell r="B95" t="str">
            <v>大堆钞票碎片</v>
          </cell>
          <cell r="C95">
            <v>30</v>
          </cell>
          <cell r="D95">
            <v>2860</v>
          </cell>
          <cell r="E95">
            <v>2</v>
          </cell>
          <cell r="F95">
            <v>3000</v>
          </cell>
          <cell r="G95">
            <v>6</v>
          </cell>
        </row>
        <row r="96">
          <cell r="A96">
            <v>93289</v>
          </cell>
          <cell r="B96" t="str">
            <v>小堆金块碎片</v>
          </cell>
          <cell r="C96">
            <v>30</v>
          </cell>
          <cell r="D96">
            <v>2620</v>
          </cell>
          <cell r="E96">
            <v>2</v>
          </cell>
          <cell r="F96">
            <v>3000</v>
          </cell>
          <cell r="G96">
            <v>6</v>
          </cell>
        </row>
        <row r="97">
          <cell r="A97">
            <v>93014</v>
          </cell>
          <cell r="B97" t="str">
            <v>菠萝碎片</v>
          </cell>
          <cell r="C97">
            <v>40</v>
          </cell>
          <cell r="D97">
            <v>1280</v>
          </cell>
          <cell r="E97">
            <v>2</v>
          </cell>
          <cell r="F97">
            <v>4000</v>
          </cell>
          <cell r="G97">
            <v>8</v>
          </cell>
        </row>
        <row r="98">
          <cell r="A98">
            <v>93296</v>
          </cell>
          <cell r="B98" t="str">
            <v>星光红石碎片</v>
          </cell>
          <cell r="C98">
            <v>40</v>
          </cell>
          <cell r="D98">
            <v>1740</v>
          </cell>
          <cell r="E98">
            <v>2</v>
          </cell>
          <cell r="F98">
            <v>4000</v>
          </cell>
          <cell r="G98">
            <v>8</v>
          </cell>
        </row>
        <row r="99">
          <cell r="A99">
            <v>93240</v>
          </cell>
          <cell r="B99" t="str">
            <v>苍蓝戒指碎片</v>
          </cell>
          <cell r="C99">
            <v>40</v>
          </cell>
          <cell r="D99">
            <v>1000</v>
          </cell>
          <cell r="E99">
            <v>2</v>
          </cell>
          <cell r="F99">
            <v>4000</v>
          </cell>
          <cell r="G99">
            <v>8</v>
          </cell>
        </row>
        <row r="100">
          <cell r="A100">
            <v>93292</v>
          </cell>
          <cell r="B100" t="str">
            <v>金饰宝盒碎片</v>
          </cell>
          <cell r="C100">
            <v>40</v>
          </cell>
          <cell r="D100">
            <v>1280</v>
          </cell>
          <cell r="E100">
            <v>2</v>
          </cell>
          <cell r="F100">
            <v>4000</v>
          </cell>
          <cell r="G100">
            <v>8</v>
          </cell>
        </row>
        <row r="101">
          <cell r="A101">
            <v>93256</v>
          </cell>
          <cell r="B101" t="str">
            <v>圣徒项链碎片</v>
          </cell>
          <cell r="C101">
            <v>40</v>
          </cell>
          <cell r="D101">
            <v>1320</v>
          </cell>
          <cell r="E101">
            <v>2</v>
          </cell>
          <cell r="F101">
            <v>4000</v>
          </cell>
          <cell r="G101">
            <v>8</v>
          </cell>
        </row>
        <row r="102">
          <cell r="A102">
            <v>93261</v>
          </cell>
          <cell r="B102" t="str">
            <v>贵族项链碎片</v>
          </cell>
          <cell r="C102">
            <v>40</v>
          </cell>
          <cell r="D102">
            <v>1200</v>
          </cell>
          <cell r="E102">
            <v>2</v>
          </cell>
          <cell r="F102">
            <v>4000</v>
          </cell>
          <cell r="G102">
            <v>8</v>
          </cell>
        </row>
        <row r="103">
          <cell r="A103">
            <v>93275</v>
          </cell>
          <cell r="B103" t="str">
            <v>千国手表碎片</v>
          </cell>
          <cell r="C103">
            <v>40</v>
          </cell>
          <cell r="D103">
            <v>1080</v>
          </cell>
          <cell r="E103">
            <v>2</v>
          </cell>
          <cell r="F103">
            <v>4000</v>
          </cell>
          <cell r="G103">
            <v>8</v>
          </cell>
        </row>
        <row r="104">
          <cell r="A104">
            <v>93281</v>
          </cell>
          <cell r="B104" t="str">
            <v>红博机利碎片</v>
          </cell>
          <cell r="C104">
            <v>40</v>
          </cell>
          <cell r="D104">
            <v>1160</v>
          </cell>
          <cell r="E104">
            <v>2</v>
          </cell>
          <cell r="F104">
            <v>4000</v>
          </cell>
          <cell r="G104">
            <v>8</v>
          </cell>
        </row>
        <row r="105">
          <cell r="A105">
            <v>93286</v>
          </cell>
          <cell r="B105" t="str">
            <v>巨额钞票碎片</v>
          </cell>
          <cell r="C105">
            <v>40</v>
          </cell>
          <cell r="D105">
            <v>2000</v>
          </cell>
          <cell r="E105">
            <v>2</v>
          </cell>
          <cell r="F105">
            <v>4000</v>
          </cell>
          <cell r="G105">
            <v>8</v>
          </cell>
        </row>
        <row r="106">
          <cell r="A106">
            <v>93290</v>
          </cell>
          <cell r="B106" t="str">
            <v>大堆金块碎片</v>
          </cell>
          <cell r="C106">
            <v>40</v>
          </cell>
          <cell r="D106">
            <v>1820</v>
          </cell>
          <cell r="E106">
            <v>2</v>
          </cell>
          <cell r="F106">
            <v>4000</v>
          </cell>
          <cell r="G106">
            <v>8</v>
          </cell>
        </row>
        <row r="107">
          <cell r="A107">
            <v>93026</v>
          </cell>
          <cell r="B107" t="str">
            <v>深蓝碎片</v>
          </cell>
          <cell r="C107">
            <v>40</v>
          </cell>
          <cell r="D107">
            <v>500</v>
          </cell>
          <cell r="E107">
            <v>2.5</v>
          </cell>
          <cell r="F107">
            <v>5000</v>
          </cell>
          <cell r="G107">
            <v>10</v>
          </cell>
        </row>
        <row r="108">
          <cell r="A108">
            <v>93255</v>
          </cell>
          <cell r="B108" t="str">
            <v>黑耀项链碎片</v>
          </cell>
          <cell r="C108">
            <v>40</v>
          </cell>
          <cell r="D108">
            <v>520</v>
          </cell>
          <cell r="E108">
            <v>2.5</v>
          </cell>
          <cell r="F108">
            <v>5000</v>
          </cell>
          <cell r="G108">
            <v>10</v>
          </cell>
        </row>
        <row r="109">
          <cell r="A109">
            <v>93297</v>
          </cell>
          <cell r="B109" t="str">
            <v>翠绿之心碎片</v>
          </cell>
          <cell r="C109">
            <v>40</v>
          </cell>
          <cell r="D109">
            <v>220</v>
          </cell>
          <cell r="E109">
            <v>2.5</v>
          </cell>
          <cell r="F109">
            <v>5000</v>
          </cell>
          <cell r="G109">
            <v>10</v>
          </cell>
        </row>
        <row r="110">
          <cell r="A110">
            <v>93293</v>
          </cell>
          <cell r="B110" t="str">
            <v>珍珠宝盒碎片</v>
          </cell>
          <cell r="C110">
            <v>40</v>
          </cell>
          <cell r="D110">
            <v>400</v>
          </cell>
          <cell r="E110">
            <v>2.5</v>
          </cell>
          <cell r="F110">
            <v>5000</v>
          </cell>
          <cell r="G110">
            <v>10</v>
          </cell>
        </row>
        <row r="111">
          <cell r="A111">
            <v>93294</v>
          </cell>
          <cell r="B111" t="str">
            <v>古董宝盒碎片</v>
          </cell>
          <cell r="C111">
            <v>40</v>
          </cell>
          <cell r="D111">
            <v>500</v>
          </cell>
          <cell r="E111">
            <v>2.5</v>
          </cell>
          <cell r="F111">
            <v>5000</v>
          </cell>
          <cell r="G111">
            <v>10</v>
          </cell>
        </row>
        <row r="112">
          <cell r="A112">
            <v>93295</v>
          </cell>
          <cell r="B112" t="str">
            <v>水晶宝盒碎片</v>
          </cell>
          <cell r="C112">
            <v>40</v>
          </cell>
          <cell r="D112">
            <v>380</v>
          </cell>
          <cell r="E112">
            <v>2.5</v>
          </cell>
          <cell r="F112">
            <v>5000</v>
          </cell>
          <cell r="G112">
            <v>10</v>
          </cell>
        </row>
        <row r="113">
          <cell r="A113">
            <v>93262</v>
          </cell>
          <cell r="B113" t="str">
            <v>皇家项链碎片</v>
          </cell>
          <cell r="C113">
            <v>40</v>
          </cell>
          <cell r="D113">
            <v>280</v>
          </cell>
          <cell r="E113">
            <v>2.5</v>
          </cell>
          <cell r="F113">
            <v>5000</v>
          </cell>
          <cell r="G113">
            <v>10</v>
          </cell>
        </row>
        <row r="114">
          <cell r="A114">
            <v>93298</v>
          </cell>
          <cell r="B114" t="str">
            <v>海洋之泪碎片</v>
          </cell>
          <cell r="C114">
            <v>40</v>
          </cell>
          <cell r="D114">
            <v>340</v>
          </cell>
          <cell r="E114">
            <v>2.5</v>
          </cell>
          <cell r="F114">
            <v>5000</v>
          </cell>
          <cell r="G114">
            <v>10</v>
          </cell>
        </row>
        <row r="115">
          <cell r="A115">
            <v>93276</v>
          </cell>
          <cell r="B115" t="str">
            <v>壕利手表碎片</v>
          </cell>
          <cell r="C115">
            <v>40</v>
          </cell>
          <cell r="D115">
            <v>320</v>
          </cell>
          <cell r="E115">
            <v>2.5</v>
          </cell>
          <cell r="F115">
            <v>5000</v>
          </cell>
          <cell r="G115">
            <v>10</v>
          </cell>
        </row>
        <row r="116">
          <cell r="A116">
            <v>93282</v>
          </cell>
          <cell r="B116" t="str">
            <v>劳莱斯特碎片</v>
          </cell>
          <cell r="C116">
            <v>40</v>
          </cell>
          <cell r="D116">
            <v>280</v>
          </cell>
          <cell r="E116">
            <v>2.5</v>
          </cell>
          <cell r="F116">
            <v>5000</v>
          </cell>
          <cell r="G116">
            <v>10</v>
          </cell>
        </row>
        <row r="117">
          <cell r="A117">
            <v>93299</v>
          </cell>
          <cell r="B117" t="str">
            <v>房产证碎片</v>
          </cell>
          <cell r="C117">
            <v>40</v>
          </cell>
          <cell r="D117">
            <v>500</v>
          </cell>
          <cell r="E117">
            <v>2.5</v>
          </cell>
          <cell r="F117">
            <v>5000</v>
          </cell>
          <cell r="G117">
            <v>10</v>
          </cell>
        </row>
        <row r="118">
          <cell r="A118">
            <v>93291</v>
          </cell>
          <cell r="B118" t="str">
            <v>巨量金块碎片</v>
          </cell>
          <cell r="C118">
            <v>40</v>
          </cell>
          <cell r="D118">
            <v>520</v>
          </cell>
          <cell r="E118">
            <v>2.5</v>
          </cell>
          <cell r="F118">
            <v>5000</v>
          </cell>
          <cell r="G118">
            <v>10</v>
          </cell>
        </row>
      </sheetData>
      <sheetData sheetId="22">
        <row r="2">
          <cell r="A2" t="str">
            <v>10001</v>
          </cell>
          <cell r="B2" t="str">
            <v>新手之剑</v>
          </cell>
          <cell r="C2">
            <v>0</v>
          </cell>
          <cell r="D2">
            <v>1</v>
          </cell>
          <cell r="E2">
            <v>10</v>
          </cell>
          <cell r="F2">
            <v>0</v>
          </cell>
          <cell r="G2">
            <v>0</v>
          </cell>
        </row>
        <row r="3">
          <cell r="A3" t="str">
            <v>20001</v>
          </cell>
          <cell r="B3" t="str">
            <v>新手之拳</v>
          </cell>
          <cell r="C3">
            <v>0</v>
          </cell>
          <cell r="D3">
            <v>1</v>
          </cell>
          <cell r="E3">
            <v>10</v>
          </cell>
          <cell r="F3">
            <v>0</v>
          </cell>
          <cell r="G3">
            <v>0</v>
          </cell>
        </row>
        <row r="4">
          <cell r="A4" t="str">
            <v>30001</v>
          </cell>
          <cell r="B4" t="str">
            <v>新手之枪</v>
          </cell>
          <cell r="C4">
            <v>0</v>
          </cell>
          <cell r="D4">
            <v>1</v>
          </cell>
          <cell r="E4">
            <v>10</v>
          </cell>
          <cell r="F4">
            <v>0</v>
          </cell>
          <cell r="G4">
            <v>0</v>
          </cell>
        </row>
        <row r="5">
          <cell r="A5" t="str">
            <v>10002</v>
          </cell>
          <cell r="B5" t="str">
            <v>染血之剑</v>
          </cell>
          <cell r="C5">
            <v>16.599081639928706</v>
          </cell>
          <cell r="D5">
            <v>1</v>
          </cell>
          <cell r="E5">
            <v>10</v>
          </cell>
          <cell r="F5">
            <v>829.95408199643532</v>
          </cell>
          <cell r="G5">
            <v>50</v>
          </cell>
        </row>
        <row r="6">
          <cell r="A6" t="str">
            <v>20002</v>
          </cell>
          <cell r="B6" t="str">
            <v>染血之拳</v>
          </cell>
          <cell r="C6">
            <v>16.599081639928706</v>
          </cell>
          <cell r="D6">
            <v>1</v>
          </cell>
          <cell r="E6">
            <v>10</v>
          </cell>
          <cell r="F6">
            <v>829.95408199643532</v>
          </cell>
          <cell r="G6">
            <v>50</v>
          </cell>
        </row>
        <row r="7">
          <cell r="A7" t="str">
            <v>30002</v>
          </cell>
          <cell r="B7" t="str">
            <v>染血之枪</v>
          </cell>
          <cell r="C7">
            <v>16.599081639928706</v>
          </cell>
          <cell r="D7">
            <v>1</v>
          </cell>
          <cell r="E7">
            <v>10</v>
          </cell>
          <cell r="F7">
            <v>829.95408199643532</v>
          </cell>
          <cell r="G7">
            <v>50</v>
          </cell>
        </row>
        <row r="8">
          <cell r="A8" t="str">
            <v>51002</v>
          </cell>
          <cell r="B8" t="str">
            <v>染血战衣</v>
          </cell>
          <cell r="C8">
            <v>14.569636415687212</v>
          </cell>
          <cell r="D8">
            <v>1</v>
          </cell>
          <cell r="E8">
            <v>10</v>
          </cell>
          <cell r="F8">
            <v>728.48182078436059</v>
          </cell>
          <cell r="G8">
            <v>43.886874984216874</v>
          </cell>
        </row>
        <row r="9">
          <cell r="A9" t="str">
            <v>52002</v>
          </cell>
          <cell r="B9" t="str">
            <v>染血长裤</v>
          </cell>
          <cell r="C9">
            <v>5.2122187059503178</v>
          </cell>
          <cell r="D9">
            <v>1</v>
          </cell>
          <cell r="E9">
            <v>10</v>
          </cell>
          <cell r="F9">
            <v>260.61093529751588</v>
          </cell>
          <cell r="G9">
            <v>15.700322520893103</v>
          </cell>
        </row>
        <row r="10">
          <cell r="A10" t="str">
            <v>55002</v>
          </cell>
          <cell r="B10" t="str">
            <v>染血长靴</v>
          </cell>
          <cell r="C10">
            <v>6.677519452253911</v>
          </cell>
          <cell r="D10">
            <v>1</v>
          </cell>
          <cell r="E10">
            <v>10</v>
          </cell>
          <cell r="F10">
            <v>333.87597261269553</v>
          </cell>
          <cell r="G10">
            <v>20.114123169896615</v>
          </cell>
        </row>
        <row r="11">
          <cell r="A11" t="str">
            <v>54002</v>
          </cell>
          <cell r="B11" t="str">
            <v>染血腰带</v>
          </cell>
          <cell r="C11">
            <v>4.8025194522539119</v>
          </cell>
          <cell r="D11">
            <v>1</v>
          </cell>
          <cell r="E11">
            <v>10</v>
          </cell>
          <cell r="F11">
            <v>240.12597261269559</v>
          </cell>
          <cell r="G11">
            <v>14.466220350111305</v>
          </cell>
        </row>
        <row r="12">
          <cell r="A12" t="str">
            <v>53002</v>
          </cell>
          <cell r="B12" t="str">
            <v>染血项链</v>
          </cell>
          <cell r="C12">
            <v>10.289971657754013</v>
          </cell>
          <cell r="D12">
            <v>1</v>
          </cell>
          <cell r="E12">
            <v>10</v>
          </cell>
          <cell r="F12">
            <v>514.49858288770065</v>
          </cell>
          <cell r="G12">
            <v>30.995605302047927</v>
          </cell>
        </row>
        <row r="13">
          <cell r="A13" t="str">
            <v>10103</v>
          </cell>
          <cell r="B13" t="str">
            <v>狂气之剑</v>
          </cell>
          <cell r="C13">
            <v>27.271223842473059</v>
          </cell>
          <cell r="D13">
            <v>1</v>
          </cell>
          <cell r="E13">
            <v>10</v>
          </cell>
          <cell r="F13">
            <v>1363.561192123653</v>
          </cell>
          <cell r="G13">
            <v>60</v>
          </cell>
        </row>
        <row r="14">
          <cell r="A14" t="str">
            <v>20103</v>
          </cell>
          <cell r="B14" t="str">
            <v>狂气之拳</v>
          </cell>
          <cell r="C14">
            <v>27.271223842473059</v>
          </cell>
          <cell r="D14">
            <v>1</v>
          </cell>
          <cell r="E14">
            <v>10</v>
          </cell>
          <cell r="F14">
            <v>1363.561192123653</v>
          </cell>
          <cell r="G14">
            <v>60</v>
          </cell>
        </row>
        <row r="15">
          <cell r="A15" t="str">
            <v>30103</v>
          </cell>
          <cell r="B15" t="str">
            <v>狂气之枪</v>
          </cell>
          <cell r="C15">
            <v>27.271223842473059</v>
          </cell>
          <cell r="D15">
            <v>1</v>
          </cell>
          <cell r="E15">
            <v>10</v>
          </cell>
          <cell r="F15">
            <v>1363.561192123653</v>
          </cell>
          <cell r="G15">
            <v>60</v>
          </cell>
        </row>
        <row r="16">
          <cell r="A16" t="str">
            <v>51103</v>
          </cell>
          <cell r="B16" t="str">
            <v>狂气战衣</v>
          </cell>
          <cell r="C16">
            <v>23.526385910626644</v>
          </cell>
          <cell r="D16">
            <v>1</v>
          </cell>
          <cell r="E16">
            <v>10</v>
          </cell>
          <cell r="F16">
            <v>1176.3192955313323</v>
          </cell>
          <cell r="G16">
            <v>51.760902363287215</v>
          </cell>
        </row>
        <row r="17">
          <cell r="A17" t="str">
            <v>52103</v>
          </cell>
          <cell r="B17" t="str">
            <v>狂气长裤</v>
          </cell>
          <cell r="C17">
            <v>8.6681045762457778</v>
          </cell>
          <cell r="D17">
            <v>1</v>
          </cell>
          <cell r="E17">
            <v>10</v>
          </cell>
          <cell r="F17">
            <v>433.4052288122889</v>
          </cell>
          <cell r="G17">
            <v>19.070881364874719</v>
          </cell>
        </row>
        <row r="18">
          <cell r="A18" t="str">
            <v>55103</v>
          </cell>
          <cell r="B18" t="str">
            <v>狂气长靴</v>
          </cell>
          <cell r="C18">
            <v>11.042635776579273</v>
          </cell>
          <cell r="D18">
            <v>1</v>
          </cell>
          <cell r="E18">
            <v>10</v>
          </cell>
          <cell r="F18">
            <v>552.13178882896364</v>
          </cell>
          <cell r="G18">
            <v>24.295137996809203</v>
          </cell>
        </row>
        <row r="19">
          <cell r="A19" t="str">
            <v>54103</v>
          </cell>
          <cell r="B19" t="str">
            <v>狂气腰带</v>
          </cell>
          <cell r="C19">
            <v>8.8834588928300544</v>
          </cell>
          <cell r="D19">
            <v>1</v>
          </cell>
          <cell r="E19">
            <v>10</v>
          </cell>
          <cell r="F19">
            <v>444.17294464150274</v>
          </cell>
          <cell r="G19">
            <v>19.544686980262345</v>
          </cell>
        </row>
        <row r="20">
          <cell r="A20" t="str">
            <v>53103</v>
          </cell>
          <cell r="B20" t="str">
            <v>狂气项链</v>
          </cell>
          <cell r="C20">
            <v>16.5572540855615</v>
          </cell>
          <cell r="D20">
            <v>1</v>
          </cell>
          <cell r="E20">
            <v>10</v>
          </cell>
          <cell r="F20">
            <v>827.86270427807494</v>
          </cell>
          <cell r="G20">
            <v>36.42796710818979</v>
          </cell>
        </row>
        <row r="21">
          <cell r="A21" t="str">
            <v>10104</v>
          </cell>
          <cell r="B21" t="str">
            <v>野性之剑</v>
          </cell>
          <cell r="C21">
            <v>54.542447684946119</v>
          </cell>
          <cell r="D21">
            <v>1</v>
          </cell>
          <cell r="E21">
            <v>10</v>
          </cell>
          <cell r="F21">
            <v>2727.1223842473059</v>
          </cell>
          <cell r="G21">
            <v>180</v>
          </cell>
        </row>
        <row r="22">
          <cell r="A22" t="str">
            <v>20104</v>
          </cell>
          <cell r="B22" t="str">
            <v>野性之拳</v>
          </cell>
          <cell r="C22">
            <v>54.542447684946119</v>
          </cell>
          <cell r="D22">
            <v>1</v>
          </cell>
          <cell r="E22">
            <v>10</v>
          </cell>
          <cell r="F22">
            <v>2727.1223842473059</v>
          </cell>
          <cell r="G22">
            <v>180</v>
          </cell>
        </row>
        <row r="23">
          <cell r="A23" t="str">
            <v>30104</v>
          </cell>
          <cell r="B23" t="str">
            <v>野性之枪</v>
          </cell>
          <cell r="C23">
            <v>54.542447684946119</v>
          </cell>
          <cell r="D23">
            <v>1</v>
          </cell>
          <cell r="E23">
            <v>10</v>
          </cell>
          <cell r="F23">
            <v>2727.1223842473059</v>
          </cell>
          <cell r="G23">
            <v>180</v>
          </cell>
        </row>
        <row r="24">
          <cell r="A24" t="str">
            <v>51104</v>
          </cell>
          <cell r="B24" t="str">
            <v>野性战衣</v>
          </cell>
          <cell r="C24">
            <v>47.052771821253287</v>
          </cell>
          <cell r="D24">
            <v>1</v>
          </cell>
          <cell r="E24">
            <v>10</v>
          </cell>
          <cell r="F24">
            <v>2352.6385910626645</v>
          </cell>
          <cell r="G24">
            <v>155.28270708986165</v>
          </cell>
        </row>
        <row r="25">
          <cell r="A25" t="str">
            <v>52104</v>
          </cell>
          <cell r="B25" t="str">
            <v>野性长裤</v>
          </cell>
          <cell r="C25">
            <v>17.336209152491556</v>
          </cell>
          <cell r="D25">
            <v>1</v>
          </cell>
          <cell r="E25">
            <v>10</v>
          </cell>
          <cell r="F25">
            <v>866.81045762457779</v>
          </cell>
          <cell r="G25">
            <v>57.212644094624153</v>
          </cell>
        </row>
        <row r="26">
          <cell r="A26" t="str">
            <v>55104</v>
          </cell>
          <cell r="B26" t="str">
            <v>野性长靴</v>
          </cell>
          <cell r="C26">
            <v>22.085271553158545</v>
          </cell>
          <cell r="D26">
            <v>1</v>
          </cell>
          <cell r="E26">
            <v>10</v>
          </cell>
          <cell r="F26">
            <v>1104.2635776579273</v>
          </cell>
          <cell r="G26">
            <v>72.885413990427608</v>
          </cell>
        </row>
        <row r="27">
          <cell r="A27" t="str">
            <v>54104</v>
          </cell>
          <cell r="B27" t="str">
            <v>野性腰带</v>
          </cell>
          <cell r="C27">
            <v>17.766917785660109</v>
          </cell>
          <cell r="D27">
            <v>1</v>
          </cell>
          <cell r="E27">
            <v>10</v>
          </cell>
          <cell r="F27">
            <v>888.34588928300548</v>
          </cell>
          <cell r="G27">
            <v>58.634060940787037</v>
          </cell>
        </row>
        <row r="28">
          <cell r="A28" t="str">
            <v>53104</v>
          </cell>
          <cell r="B28" t="str">
            <v>野性项链</v>
          </cell>
          <cell r="C28">
            <v>33.114508171122999</v>
          </cell>
          <cell r="D28">
            <v>1</v>
          </cell>
          <cell r="E28">
            <v>10</v>
          </cell>
          <cell r="F28">
            <v>1655.7254085561499</v>
          </cell>
          <cell r="G28">
            <v>109.28390132456938</v>
          </cell>
        </row>
        <row r="29">
          <cell r="A29" t="str">
            <v>10205</v>
          </cell>
          <cell r="B29" t="str">
            <v>紫云之剑</v>
          </cell>
          <cell r="C29">
            <v>78.44478193951754</v>
          </cell>
          <cell r="D29">
            <v>1</v>
          </cell>
          <cell r="E29">
            <v>10</v>
          </cell>
          <cell r="F29">
            <v>3922.2390969758771</v>
          </cell>
          <cell r="G29">
            <v>359.99999999999994</v>
          </cell>
        </row>
        <row r="30">
          <cell r="A30" t="str">
            <v>20205</v>
          </cell>
          <cell r="B30" t="str">
            <v>紫云之拳</v>
          </cell>
          <cell r="C30">
            <v>78.44478193951754</v>
          </cell>
          <cell r="D30">
            <v>1</v>
          </cell>
          <cell r="E30">
            <v>10</v>
          </cell>
          <cell r="F30">
            <v>3922.2390969758771</v>
          </cell>
          <cell r="G30">
            <v>359.99999999999994</v>
          </cell>
        </row>
        <row r="31">
          <cell r="A31" t="str">
            <v>30205</v>
          </cell>
          <cell r="B31" t="str">
            <v>紫云之枪</v>
          </cell>
          <cell r="C31">
            <v>78.44478193951754</v>
          </cell>
          <cell r="D31">
            <v>1</v>
          </cell>
          <cell r="E31">
            <v>10</v>
          </cell>
          <cell r="F31">
            <v>3922.2390969758771</v>
          </cell>
          <cell r="G31">
            <v>359.99999999999994</v>
          </cell>
        </row>
        <row r="32">
          <cell r="A32" t="str">
            <v>51205</v>
          </cell>
          <cell r="B32" t="str">
            <v>紫云战衣</v>
          </cell>
          <cell r="C32">
            <v>66.481629457733803</v>
          </cell>
          <cell r="D32">
            <v>1</v>
          </cell>
          <cell r="E32">
            <v>10</v>
          </cell>
          <cell r="F32">
            <v>3324.0814728866903</v>
          </cell>
          <cell r="G32">
            <v>305.0985166003428</v>
          </cell>
        </row>
        <row r="33">
          <cell r="A33" t="str">
            <v>52205</v>
          </cell>
          <cell r="B33" t="str">
            <v>紫云长裤</v>
          </cell>
          <cell r="C33">
            <v>25.23747283105687</v>
          </cell>
          <cell r="D33">
            <v>1</v>
          </cell>
          <cell r="E33">
            <v>10</v>
          </cell>
          <cell r="F33">
            <v>1261.8736415528435</v>
          </cell>
          <cell r="G33">
            <v>115.8201985466103</v>
          </cell>
        </row>
        <row r="34">
          <cell r="A34" t="str">
            <v>55205</v>
          </cell>
          <cell r="B34" t="str">
            <v>紫云长靴</v>
          </cell>
          <cell r="C34">
            <v>31.972386208936598</v>
          </cell>
          <cell r="D34">
            <v>1</v>
          </cell>
          <cell r="E34">
            <v>10</v>
          </cell>
          <cell r="F34">
            <v>1598.6193104468298</v>
          </cell>
          <cell r="G34">
            <v>146.72816662415676</v>
          </cell>
        </row>
        <row r="35">
          <cell r="A35" t="str">
            <v>54205</v>
          </cell>
          <cell r="B35" t="str">
            <v>紫云腰带</v>
          </cell>
          <cell r="C35">
            <v>28.434641991718891</v>
          </cell>
          <cell r="D35">
            <v>1</v>
          </cell>
          <cell r="E35">
            <v>10</v>
          </cell>
          <cell r="F35">
            <v>1421.7320995859445</v>
          </cell>
          <cell r="G35">
            <v>130.49269644106244</v>
          </cell>
        </row>
        <row r="36">
          <cell r="A36" t="str">
            <v>53205</v>
          </cell>
          <cell r="B36" t="str">
            <v>紫云项链</v>
          </cell>
          <cell r="C36">
            <v>46.615269814616767</v>
          </cell>
          <cell r="D36">
            <v>1</v>
          </cell>
          <cell r="E36">
            <v>10</v>
          </cell>
          <cell r="F36">
            <v>2330.7634907308384</v>
          </cell>
          <cell r="G36">
            <v>213.92751332014529</v>
          </cell>
        </row>
        <row r="37">
          <cell r="A37" t="str">
            <v>10306</v>
          </cell>
          <cell r="B37" t="str">
            <v>鎏金之剑</v>
          </cell>
          <cell r="C37">
            <v>102.13865243691686</v>
          </cell>
          <cell r="D37">
            <v>1</v>
          </cell>
          <cell r="E37">
            <v>10</v>
          </cell>
          <cell r="F37">
            <v>5106.9326218458427</v>
          </cell>
          <cell r="G37">
            <v>899.99999999999989</v>
          </cell>
        </row>
        <row r="38">
          <cell r="A38" t="str">
            <v>20306</v>
          </cell>
          <cell r="B38" t="str">
            <v>鎏金之拳</v>
          </cell>
          <cell r="C38">
            <v>102.13865243691686</v>
          </cell>
          <cell r="D38">
            <v>1</v>
          </cell>
          <cell r="E38">
            <v>10</v>
          </cell>
          <cell r="F38">
            <v>5106.9326218458427</v>
          </cell>
          <cell r="G38">
            <v>899.99999999999989</v>
          </cell>
        </row>
        <row r="39">
          <cell r="A39" t="str">
            <v>30306</v>
          </cell>
          <cell r="B39" t="str">
            <v>鎏金之枪</v>
          </cell>
          <cell r="C39">
            <v>102.13865243691686</v>
          </cell>
          <cell r="D39">
            <v>1</v>
          </cell>
          <cell r="E39">
            <v>10</v>
          </cell>
          <cell r="F39">
            <v>5106.9326218458427</v>
          </cell>
          <cell r="G39">
            <v>899.99999999999989</v>
          </cell>
        </row>
        <row r="40">
          <cell r="A40" t="str">
            <v>51306</v>
          </cell>
          <cell r="B40" t="str">
            <v>鎏金战衣</v>
          </cell>
          <cell r="C40">
            <v>84.997573004868073</v>
          </cell>
          <cell r="D40">
            <v>1</v>
          </cell>
          <cell r="E40">
            <v>10</v>
          </cell>
          <cell r="F40">
            <v>4249.8786502434041</v>
          </cell>
          <cell r="G40">
            <v>748.96049516247569</v>
          </cell>
        </row>
        <row r="41">
          <cell r="A41" t="str">
            <v>52306</v>
          </cell>
          <cell r="B41" t="str">
            <v>鎏金长裤</v>
          </cell>
          <cell r="C41">
            <v>33.259525329938178</v>
          </cell>
          <cell r="D41">
            <v>1</v>
          </cell>
          <cell r="E41">
            <v>10</v>
          </cell>
          <cell r="F41">
            <v>1662.9762664969089</v>
          </cell>
          <cell r="G41">
            <v>293.06802158401308</v>
          </cell>
        </row>
        <row r="42">
          <cell r="A42" t="str">
            <v>55306</v>
          </cell>
          <cell r="B42" t="str">
            <v>鎏金长靴</v>
          </cell>
          <cell r="C42">
            <v>41.903462963133002</v>
          </cell>
          <cell r="D42">
            <v>1</v>
          </cell>
          <cell r="E42">
            <v>10</v>
          </cell>
          <cell r="F42">
            <v>2095.1731481566503</v>
          </cell>
          <cell r="G42">
            <v>369.23452353272603</v>
          </cell>
        </row>
        <row r="43">
          <cell r="A43" t="str">
            <v>54306</v>
          </cell>
          <cell r="B43" t="str">
            <v>鎏金腰带</v>
          </cell>
          <cell r="C43">
            <v>40.807791613975198</v>
          </cell>
          <cell r="D43">
            <v>1</v>
          </cell>
          <cell r="E43">
            <v>10</v>
          </cell>
          <cell r="F43">
            <v>2040.3895806987598</v>
          </cell>
          <cell r="G43">
            <v>359.57995897058765</v>
          </cell>
        </row>
        <row r="44">
          <cell r="A44" t="str">
            <v>53306</v>
          </cell>
          <cell r="B44" t="str">
            <v>鎏金项链</v>
          </cell>
          <cell r="C44">
            <v>59.367232969697</v>
          </cell>
          <cell r="D44">
            <v>1</v>
          </cell>
          <cell r="E44">
            <v>10</v>
          </cell>
          <cell r="F44">
            <v>2968.3616484848499</v>
          </cell>
          <cell r="G44">
            <v>523.11743299851332</v>
          </cell>
        </row>
        <row r="45">
          <cell r="A45" t="str">
            <v>10407</v>
          </cell>
          <cell r="B45" t="str">
            <v>虹光之剑</v>
          </cell>
          <cell r="C45">
            <v>119.64196112108959</v>
          </cell>
          <cell r="D45">
            <v>1</v>
          </cell>
          <cell r="E45">
            <v>10</v>
          </cell>
          <cell r="F45">
            <v>5982.0980560544795</v>
          </cell>
          <cell r="G45">
            <v>1500</v>
          </cell>
        </row>
        <row r="46">
          <cell r="A46" t="str">
            <v>20407</v>
          </cell>
          <cell r="B46" t="str">
            <v>虹光之拳</v>
          </cell>
          <cell r="C46">
            <v>119.64196112108959</v>
          </cell>
          <cell r="D46">
            <v>1</v>
          </cell>
          <cell r="E46">
            <v>10</v>
          </cell>
          <cell r="F46">
            <v>5982.0980560544795</v>
          </cell>
          <cell r="G46">
            <v>1500</v>
          </cell>
        </row>
        <row r="47">
          <cell r="A47" t="str">
            <v>30407</v>
          </cell>
          <cell r="B47" t="str">
            <v>虹光之枪</v>
          </cell>
          <cell r="C47">
            <v>119.64196112108959</v>
          </cell>
          <cell r="D47">
            <v>1</v>
          </cell>
          <cell r="E47">
            <v>10</v>
          </cell>
          <cell r="F47">
            <v>5982.0980560544795</v>
          </cell>
          <cell r="G47">
            <v>1500</v>
          </cell>
        </row>
        <row r="48">
          <cell r="A48" t="str">
            <v>51407</v>
          </cell>
          <cell r="B48" t="str">
            <v>虹光战衣</v>
          </cell>
          <cell r="C48">
            <v>97.714859488243945</v>
          </cell>
          <cell r="D48">
            <v>1</v>
          </cell>
          <cell r="E48">
            <v>10</v>
          </cell>
          <cell r="F48">
            <v>4885.7429744121973</v>
          </cell>
          <cell r="G48">
            <v>1225.0909953241251</v>
          </cell>
        </row>
        <row r="49">
          <cell r="A49" t="str">
            <v>52407</v>
          </cell>
          <cell r="B49" t="str">
            <v>虹光长裤</v>
          </cell>
          <cell r="C49">
            <v>39.43082538012905</v>
          </cell>
          <cell r="D49">
            <v>1</v>
          </cell>
          <cell r="E49">
            <v>10</v>
          </cell>
          <cell r="F49">
            <v>1971.5412690064525</v>
          </cell>
          <cell r="G49">
            <v>494.36031903833202</v>
          </cell>
        </row>
        <row r="50">
          <cell r="A50" t="str">
            <v>55407</v>
          </cell>
          <cell r="B50" t="str">
            <v>虹光长靴</v>
          </cell>
          <cell r="C50">
            <v>49.408096967378796</v>
          </cell>
          <cell r="D50">
            <v>1</v>
          </cell>
          <cell r="E50">
            <v>10</v>
          </cell>
          <cell r="F50">
            <v>2470.4048483689398</v>
          </cell>
          <cell r="G50">
            <v>619.44943694177095</v>
          </cell>
        </row>
        <row r="51">
          <cell r="A51" t="str">
            <v>54407</v>
          </cell>
          <cell r="B51" t="str">
            <v>虹光腰带</v>
          </cell>
          <cell r="C51">
            <v>52.27273014517047</v>
          </cell>
          <cell r="D51">
            <v>1</v>
          </cell>
          <cell r="E51">
            <v>10</v>
          </cell>
          <cell r="F51">
            <v>2613.6365072585236</v>
          </cell>
          <cell r="G51">
            <v>655.36450993475341</v>
          </cell>
        </row>
        <row r="52">
          <cell r="A52" t="str">
            <v>53407</v>
          </cell>
          <cell r="B52" t="str">
            <v>虹光项链</v>
          </cell>
          <cell r="C52">
            <v>67.97180727272729</v>
          </cell>
          <cell r="D52">
            <v>1</v>
          </cell>
          <cell r="E52">
            <v>10</v>
          </cell>
          <cell r="F52">
            <v>3398.5903636363646</v>
          </cell>
          <cell r="G52">
            <v>852.19023454404567</v>
          </cell>
        </row>
        <row r="53">
          <cell r="A53" t="str">
            <v>10108</v>
          </cell>
          <cell r="B53" t="str">
            <v>碧蓝之剑</v>
          </cell>
          <cell r="C53">
            <v>109.08489536989224</v>
          </cell>
          <cell r="D53">
            <v>1</v>
          </cell>
          <cell r="E53">
            <v>10</v>
          </cell>
          <cell r="F53">
            <v>5454.2447684946119</v>
          </cell>
          <cell r="G53">
            <v>360</v>
          </cell>
        </row>
        <row r="54">
          <cell r="A54" t="str">
            <v>20108</v>
          </cell>
          <cell r="B54" t="str">
            <v>碧蓝之拳</v>
          </cell>
          <cell r="C54">
            <v>109.08489536989224</v>
          </cell>
          <cell r="D54">
            <v>1</v>
          </cell>
          <cell r="E54">
            <v>10</v>
          </cell>
          <cell r="F54">
            <v>5454.2447684946119</v>
          </cell>
          <cell r="G54">
            <v>360</v>
          </cell>
        </row>
        <row r="55">
          <cell r="A55" t="str">
            <v>30108</v>
          </cell>
          <cell r="B55" t="str">
            <v>碧蓝之枪</v>
          </cell>
          <cell r="C55">
            <v>109.08489536989224</v>
          </cell>
          <cell r="D55">
            <v>1</v>
          </cell>
          <cell r="E55">
            <v>10</v>
          </cell>
          <cell r="F55">
            <v>5454.2447684946119</v>
          </cell>
          <cell r="G55">
            <v>360</v>
          </cell>
        </row>
        <row r="56">
          <cell r="A56" t="str">
            <v>51108</v>
          </cell>
          <cell r="B56" t="str">
            <v>碧蓝战衣</v>
          </cell>
          <cell r="C56">
            <v>94.105543642506575</v>
          </cell>
          <cell r="D56">
            <v>1</v>
          </cell>
          <cell r="E56">
            <v>10</v>
          </cell>
          <cell r="F56">
            <v>4705.2771821253291</v>
          </cell>
          <cell r="G56">
            <v>310.56541417972329</v>
          </cell>
        </row>
        <row r="57">
          <cell r="A57" t="str">
            <v>52108</v>
          </cell>
          <cell r="B57" t="str">
            <v>碧蓝长裤</v>
          </cell>
          <cell r="C57">
            <v>34.672418304983111</v>
          </cell>
          <cell r="D57">
            <v>1</v>
          </cell>
          <cell r="E57">
            <v>10</v>
          </cell>
          <cell r="F57">
            <v>1733.6209152491556</v>
          </cell>
          <cell r="G57">
            <v>114.42528818924831</v>
          </cell>
        </row>
        <row r="58">
          <cell r="A58" t="str">
            <v>55108</v>
          </cell>
          <cell r="B58" t="str">
            <v>碧蓝长靴</v>
          </cell>
          <cell r="C58">
            <v>44.170543106317091</v>
          </cell>
          <cell r="D58">
            <v>1</v>
          </cell>
          <cell r="E58">
            <v>10</v>
          </cell>
          <cell r="F58">
            <v>2208.5271553158545</v>
          </cell>
          <cell r="G58">
            <v>145.77082798085522</v>
          </cell>
        </row>
        <row r="59">
          <cell r="A59" t="str">
            <v>54108</v>
          </cell>
          <cell r="B59" t="str">
            <v>碧蓝腰带</v>
          </cell>
          <cell r="C59">
            <v>35.533835571320218</v>
          </cell>
          <cell r="D59">
            <v>1</v>
          </cell>
          <cell r="E59">
            <v>10</v>
          </cell>
          <cell r="F59">
            <v>1776.691778566011</v>
          </cell>
          <cell r="G59">
            <v>117.26812188157407</v>
          </cell>
        </row>
        <row r="60">
          <cell r="A60" t="str">
            <v>53108</v>
          </cell>
          <cell r="B60" t="str">
            <v>碧蓝项链</v>
          </cell>
          <cell r="C60">
            <v>66.229016342245998</v>
          </cell>
          <cell r="D60">
            <v>1</v>
          </cell>
          <cell r="E60">
            <v>10</v>
          </cell>
          <cell r="F60">
            <v>3311.4508171122998</v>
          </cell>
          <cell r="G60">
            <v>218.56780264913877</v>
          </cell>
        </row>
        <row r="61">
          <cell r="A61" t="str">
            <v>10209</v>
          </cell>
          <cell r="B61" t="str">
            <v>斩魄之刃</v>
          </cell>
          <cell r="C61">
            <v>156.88956387903508</v>
          </cell>
          <cell r="D61">
            <v>1</v>
          </cell>
          <cell r="E61">
            <v>10</v>
          </cell>
          <cell r="F61">
            <v>7844.4781939517543</v>
          </cell>
          <cell r="G61">
            <v>719.99999999999989</v>
          </cell>
        </row>
        <row r="62">
          <cell r="A62" t="str">
            <v>20209</v>
          </cell>
          <cell r="B62" t="str">
            <v>流光之拳</v>
          </cell>
          <cell r="C62">
            <v>156.88956387903508</v>
          </cell>
          <cell r="D62">
            <v>1</v>
          </cell>
          <cell r="E62">
            <v>10</v>
          </cell>
          <cell r="F62">
            <v>7844.4781939517543</v>
          </cell>
          <cell r="G62">
            <v>719.99999999999989</v>
          </cell>
        </row>
        <row r="63">
          <cell r="A63" t="str">
            <v>30209</v>
          </cell>
          <cell r="B63" t="str">
            <v>玫瑰骑士</v>
          </cell>
          <cell r="C63">
            <v>156.88956387903508</v>
          </cell>
          <cell r="D63">
            <v>1</v>
          </cell>
          <cell r="E63">
            <v>10</v>
          </cell>
          <cell r="F63">
            <v>7844.4781939517543</v>
          </cell>
          <cell r="G63">
            <v>719.99999999999989</v>
          </cell>
        </row>
        <row r="64">
          <cell r="A64" t="str">
            <v>51209</v>
          </cell>
          <cell r="B64" t="str">
            <v>黑鸦战衣</v>
          </cell>
          <cell r="C64">
            <v>132.96325891546761</v>
          </cell>
          <cell r="D64">
            <v>1</v>
          </cell>
          <cell r="E64">
            <v>10</v>
          </cell>
          <cell r="F64">
            <v>6648.1629457733807</v>
          </cell>
          <cell r="G64">
            <v>610.19703320068561</v>
          </cell>
        </row>
        <row r="65">
          <cell r="A65" t="str">
            <v>52209</v>
          </cell>
          <cell r="B65" t="str">
            <v>黑鸦长裤</v>
          </cell>
          <cell r="C65">
            <v>50.47494566211374</v>
          </cell>
          <cell r="D65">
            <v>1</v>
          </cell>
          <cell r="E65">
            <v>10</v>
          </cell>
          <cell r="F65">
            <v>2523.7472831056871</v>
          </cell>
          <cell r="G65">
            <v>231.6403970932206</v>
          </cell>
        </row>
        <row r="66">
          <cell r="A66" t="str">
            <v>55209</v>
          </cell>
          <cell r="B66" t="str">
            <v>黑鸦长靴</v>
          </cell>
          <cell r="C66">
            <v>63.944772417873196</v>
          </cell>
          <cell r="D66">
            <v>1</v>
          </cell>
          <cell r="E66">
            <v>10</v>
          </cell>
          <cell r="F66">
            <v>3197.2386208936596</v>
          </cell>
          <cell r="G66">
            <v>293.45633324831351</v>
          </cell>
        </row>
        <row r="67">
          <cell r="A67" t="str">
            <v>54209</v>
          </cell>
          <cell r="B67" t="str">
            <v>黑鸦腰带</v>
          </cell>
          <cell r="C67">
            <v>56.869283983437782</v>
          </cell>
          <cell r="D67">
            <v>1</v>
          </cell>
          <cell r="E67">
            <v>10</v>
          </cell>
          <cell r="F67">
            <v>2843.464199171889</v>
          </cell>
          <cell r="G67">
            <v>260.98539288212487</v>
          </cell>
        </row>
        <row r="68">
          <cell r="A68" t="str">
            <v>53209</v>
          </cell>
          <cell r="B68" t="str">
            <v>黑鸦项链</v>
          </cell>
          <cell r="C68">
            <v>93.230539629233533</v>
          </cell>
          <cell r="D68">
            <v>1</v>
          </cell>
          <cell r="E68">
            <v>10</v>
          </cell>
          <cell r="F68">
            <v>4661.5269814616768</v>
          </cell>
          <cell r="G68">
            <v>427.85502664029059</v>
          </cell>
        </row>
        <row r="69">
          <cell r="A69" t="str">
            <v>10310</v>
          </cell>
          <cell r="B69" t="str">
            <v>爵士之刃</v>
          </cell>
          <cell r="C69">
            <v>204.27730487383371</v>
          </cell>
          <cell r="D69">
            <v>1</v>
          </cell>
          <cell r="E69">
            <v>10</v>
          </cell>
          <cell r="F69">
            <v>10213.865243691685</v>
          </cell>
          <cell r="G69">
            <v>1799.9999999999998</v>
          </cell>
        </row>
        <row r="70">
          <cell r="A70" t="str">
            <v>20310</v>
          </cell>
          <cell r="B70" t="str">
            <v>爵士之拳</v>
          </cell>
          <cell r="C70">
            <v>204.27730487383371</v>
          </cell>
          <cell r="D70">
            <v>1</v>
          </cell>
          <cell r="E70">
            <v>10</v>
          </cell>
          <cell r="F70">
            <v>10213.865243691685</v>
          </cell>
          <cell r="G70">
            <v>1799.9999999999998</v>
          </cell>
        </row>
        <row r="71">
          <cell r="A71" t="str">
            <v>30310</v>
          </cell>
          <cell r="B71" t="str">
            <v>爵士之枪</v>
          </cell>
          <cell r="C71">
            <v>204.27730487383371</v>
          </cell>
          <cell r="D71">
            <v>1</v>
          </cell>
          <cell r="E71">
            <v>10</v>
          </cell>
          <cell r="F71">
            <v>10213.865243691685</v>
          </cell>
          <cell r="G71">
            <v>1799.9999999999998</v>
          </cell>
        </row>
        <row r="72">
          <cell r="A72" t="str">
            <v>51310</v>
          </cell>
          <cell r="B72" t="str">
            <v>爵士战衣</v>
          </cell>
          <cell r="C72">
            <v>169.99514600973615</v>
          </cell>
          <cell r="D72">
            <v>1</v>
          </cell>
          <cell r="E72">
            <v>10</v>
          </cell>
          <cell r="F72">
            <v>8499.7573004868082</v>
          </cell>
          <cell r="G72">
            <v>1497.9209903249514</v>
          </cell>
        </row>
        <row r="73">
          <cell r="A73" t="str">
            <v>52310</v>
          </cell>
          <cell r="B73" t="str">
            <v>爵士长裤</v>
          </cell>
          <cell r="C73">
            <v>66.519050659876356</v>
          </cell>
          <cell r="D73">
            <v>1</v>
          </cell>
          <cell r="E73">
            <v>10</v>
          </cell>
          <cell r="F73">
            <v>3325.9525329938178</v>
          </cell>
          <cell r="G73">
            <v>586.13604316802616</v>
          </cell>
        </row>
        <row r="74">
          <cell r="A74" t="str">
            <v>55310</v>
          </cell>
          <cell r="B74" t="str">
            <v>爵士长靴</v>
          </cell>
          <cell r="C74">
            <v>83.806925926266004</v>
          </cell>
          <cell r="D74">
            <v>1</v>
          </cell>
          <cell r="E74">
            <v>10</v>
          </cell>
          <cell r="F74">
            <v>4190.3462963133006</v>
          </cell>
          <cell r="G74">
            <v>738.46904706545206</v>
          </cell>
        </row>
        <row r="75">
          <cell r="A75" t="str">
            <v>54310</v>
          </cell>
          <cell r="B75" t="str">
            <v>爵士腰带</v>
          </cell>
          <cell r="C75">
            <v>81.615583227950395</v>
          </cell>
          <cell r="D75">
            <v>1</v>
          </cell>
          <cell r="E75">
            <v>10</v>
          </cell>
          <cell r="F75">
            <v>4080.7791613975196</v>
          </cell>
          <cell r="G75">
            <v>719.15991794117531</v>
          </cell>
        </row>
        <row r="76">
          <cell r="A76" t="str">
            <v>53310</v>
          </cell>
          <cell r="B76" t="str">
            <v>爵士项链</v>
          </cell>
          <cell r="C76">
            <v>118.734465939394</v>
          </cell>
          <cell r="D76">
            <v>1</v>
          </cell>
          <cell r="E76">
            <v>10</v>
          </cell>
          <cell r="F76">
            <v>5936.7232969696997</v>
          </cell>
          <cell r="G76">
            <v>1046.2348659970266</v>
          </cell>
        </row>
        <row r="77">
          <cell r="A77" t="str">
            <v>10411</v>
          </cell>
          <cell r="B77" t="str">
            <v>暴血之刃</v>
          </cell>
          <cell r="C77">
            <v>239.28392224217919</v>
          </cell>
          <cell r="D77">
            <v>1</v>
          </cell>
          <cell r="E77">
            <v>10</v>
          </cell>
          <cell r="F77">
            <v>11964.196112108959</v>
          </cell>
          <cell r="G77">
            <v>3000</v>
          </cell>
        </row>
        <row r="78">
          <cell r="A78" t="str">
            <v>20411</v>
          </cell>
          <cell r="B78" t="str">
            <v>暴血之拳</v>
          </cell>
          <cell r="C78">
            <v>239.28392224217919</v>
          </cell>
          <cell r="D78">
            <v>1</v>
          </cell>
          <cell r="E78">
            <v>10</v>
          </cell>
          <cell r="F78">
            <v>11964.196112108959</v>
          </cell>
          <cell r="G78">
            <v>3000</v>
          </cell>
        </row>
        <row r="79">
          <cell r="A79" t="str">
            <v>30411</v>
          </cell>
          <cell r="B79" t="str">
            <v>暴血之枪</v>
          </cell>
          <cell r="C79">
            <v>239.28392224217919</v>
          </cell>
          <cell r="D79">
            <v>1</v>
          </cell>
          <cell r="E79">
            <v>10</v>
          </cell>
          <cell r="F79">
            <v>11964.196112108959</v>
          </cell>
          <cell r="G79">
            <v>3000</v>
          </cell>
        </row>
        <row r="80">
          <cell r="A80" t="str">
            <v>51411</v>
          </cell>
          <cell r="B80" t="str">
            <v>暴血战衣</v>
          </cell>
          <cell r="C80">
            <v>195.42971897648789</v>
          </cell>
          <cell r="D80">
            <v>1</v>
          </cell>
          <cell r="E80">
            <v>10</v>
          </cell>
          <cell r="F80">
            <v>9771.4859488243947</v>
          </cell>
          <cell r="G80">
            <v>2450.1819906482501</v>
          </cell>
        </row>
        <row r="81">
          <cell r="A81" t="str">
            <v>52411</v>
          </cell>
          <cell r="B81" t="str">
            <v>暴血长裤</v>
          </cell>
          <cell r="C81">
            <v>78.861650760258101</v>
          </cell>
          <cell r="D81">
            <v>1</v>
          </cell>
          <cell r="E81">
            <v>10</v>
          </cell>
          <cell r="F81">
            <v>3943.0825380129049</v>
          </cell>
          <cell r="G81">
            <v>988.72063807666405</v>
          </cell>
        </row>
        <row r="82">
          <cell r="A82" t="str">
            <v>55411</v>
          </cell>
          <cell r="B82" t="str">
            <v>暴血长靴</v>
          </cell>
          <cell r="C82">
            <v>98.816193934757592</v>
          </cell>
          <cell r="D82">
            <v>1</v>
          </cell>
          <cell r="E82">
            <v>10</v>
          </cell>
          <cell r="F82">
            <v>4940.8096967378797</v>
          </cell>
          <cell r="G82">
            <v>1238.8988738835419</v>
          </cell>
        </row>
        <row r="83">
          <cell r="A83" t="str">
            <v>54411</v>
          </cell>
          <cell r="B83" t="str">
            <v>暴血腰带</v>
          </cell>
          <cell r="C83">
            <v>104.54546029034094</v>
          </cell>
          <cell r="D83">
            <v>1</v>
          </cell>
          <cell r="E83">
            <v>10</v>
          </cell>
          <cell r="F83">
            <v>5227.2730145170472</v>
          </cell>
          <cell r="G83">
            <v>1310.7290198695068</v>
          </cell>
        </row>
        <row r="84">
          <cell r="A84" t="str">
            <v>53411</v>
          </cell>
          <cell r="B84" t="str">
            <v>暴血项链</v>
          </cell>
          <cell r="C84">
            <v>135.94361454545458</v>
          </cell>
          <cell r="D84">
            <v>1</v>
          </cell>
          <cell r="E84">
            <v>10</v>
          </cell>
          <cell r="F84">
            <v>6797.1807272727292</v>
          </cell>
          <cell r="G84">
            <v>1704.3804690880913</v>
          </cell>
        </row>
        <row r="85">
          <cell r="A85" t="str">
            <v>10112</v>
          </cell>
          <cell r="B85" t="str">
            <v>勇气之刃</v>
          </cell>
          <cell r="C85">
            <v>218.16979073978447</v>
          </cell>
          <cell r="D85">
            <v>1</v>
          </cell>
          <cell r="E85">
            <v>10</v>
          </cell>
          <cell r="F85">
            <v>10908.489536989224</v>
          </cell>
          <cell r="G85">
            <v>539.99999999999989</v>
          </cell>
        </row>
        <row r="86">
          <cell r="A86" t="str">
            <v>20112</v>
          </cell>
          <cell r="B86" t="str">
            <v>勇气之拳</v>
          </cell>
          <cell r="C86">
            <v>218.16979073978447</v>
          </cell>
          <cell r="D86">
            <v>1</v>
          </cell>
          <cell r="E86">
            <v>10</v>
          </cell>
          <cell r="F86">
            <v>10908.489536989224</v>
          </cell>
          <cell r="G86">
            <v>539.99999999999989</v>
          </cell>
        </row>
        <row r="87">
          <cell r="A87" t="str">
            <v>30112</v>
          </cell>
          <cell r="B87" t="str">
            <v>勇气之枪</v>
          </cell>
          <cell r="C87">
            <v>218.16979073978447</v>
          </cell>
          <cell r="D87">
            <v>1</v>
          </cell>
          <cell r="E87">
            <v>10</v>
          </cell>
          <cell r="F87">
            <v>10908.489536989224</v>
          </cell>
          <cell r="G87">
            <v>539.99999999999989</v>
          </cell>
        </row>
        <row r="88">
          <cell r="A88" t="str">
            <v>51112</v>
          </cell>
          <cell r="B88" t="str">
            <v>勇气战衣</v>
          </cell>
          <cell r="C88">
            <v>188.21108728501315</v>
          </cell>
          <cell r="D88">
            <v>1</v>
          </cell>
          <cell r="E88">
            <v>10</v>
          </cell>
          <cell r="F88">
            <v>9410.5543642506582</v>
          </cell>
          <cell r="G88">
            <v>465.84812126958496</v>
          </cell>
        </row>
        <row r="89">
          <cell r="A89" t="str">
            <v>52112</v>
          </cell>
          <cell r="B89" t="str">
            <v>勇气长裤</v>
          </cell>
          <cell r="C89">
            <v>69.344836609966222</v>
          </cell>
          <cell r="D89">
            <v>1</v>
          </cell>
          <cell r="E89">
            <v>10</v>
          </cell>
          <cell r="F89">
            <v>3467.2418304983112</v>
          </cell>
          <cell r="G89">
            <v>171.63793228387246</v>
          </cell>
        </row>
        <row r="90">
          <cell r="A90" t="str">
            <v>55112</v>
          </cell>
          <cell r="B90" t="str">
            <v>勇气长靴</v>
          </cell>
          <cell r="C90">
            <v>88.341086212634181</v>
          </cell>
          <cell r="D90">
            <v>1</v>
          </cell>
          <cell r="E90">
            <v>10</v>
          </cell>
          <cell r="F90">
            <v>4417.0543106317091</v>
          </cell>
          <cell r="G90">
            <v>218.65624197128281</v>
          </cell>
        </row>
        <row r="91">
          <cell r="A91" t="str">
            <v>54112</v>
          </cell>
          <cell r="B91" t="str">
            <v>勇气腰带</v>
          </cell>
          <cell r="C91">
            <v>71.067671142640435</v>
          </cell>
          <cell r="D91">
            <v>1</v>
          </cell>
          <cell r="E91">
            <v>10</v>
          </cell>
          <cell r="F91">
            <v>3553.3835571320219</v>
          </cell>
          <cell r="G91">
            <v>175.90218282236108</v>
          </cell>
        </row>
        <row r="92">
          <cell r="A92" t="str">
            <v>53112</v>
          </cell>
          <cell r="B92" t="str">
            <v>勇气项链</v>
          </cell>
          <cell r="C92">
            <v>132.458032684492</v>
          </cell>
          <cell r="D92">
            <v>1</v>
          </cell>
          <cell r="E92">
            <v>10</v>
          </cell>
          <cell r="F92">
            <v>6622.9016342245995</v>
          </cell>
          <cell r="G92">
            <v>327.85170397370814</v>
          </cell>
        </row>
        <row r="93">
          <cell r="A93" t="str">
            <v>10213</v>
          </cell>
          <cell r="B93" t="str">
            <v>暗羽霸刀</v>
          </cell>
          <cell r="C93">
            <v>313.77912775807016</v>
          </cell>
          <cell r="D93">
            <v>1</v>
          </cell>
          <cell r="E93">
            <v>10</v>
          </cell>
          <cell r="F93">
            <v>15688.956387903509</v>
          </cell>
          <cell r="G93">
            <v>1080.0000000000002</v>
          </cell>
        </row>
        <row r="94">
          <cell r="A94" t="str">
            <v>20213</v>
          </cell>
          <cell r="B94" t="str">
            <v>暗羽之拳</v>
          </cell>
          <cell r="C94">
            <v>313.77912775807016</v>
          </cell>
          <cell r="D94">
            <v>1</v>
          </cell>
          <cell r="E94">
            <v>10</v>
          </cell>
          <cell r="F94">
            <v>15688.956387903509</v>
          </cell>
          <cell r="G94">
            <v>1080.0000000000002</v>
          </cell>
        </row>
        <row r="95">
          <cell r="A95" t="str">
            <v>30213</v>
          </cell>
          <cell r="B95" t="str">
            <v>暗羽之枪</v>
          </cell>
          <cell r="C95">
            <v>313.77912775807016</v>
          </cell>
          <cell r="D95">
            <v>1</v>
          </cell>
          <cell r="E95">
            <v>10</v>
          </cell>
          <cell r="F95">
            <v>15688.956387903509</v>
          </cell>
          <cell r="G95">
            <v>1080.0000000000002</v>
          </cell>
        </row>
        <row r="96">
          <cell r="A96" t="str">
            <v>51213</v>
          </cell>
          <cell r="B96" t="str">
            <v>暗羽战衣</v>
          </cell>
          <cell r="C96">
            <v>265.92651783093521</v>
          </cell>
          <cell r="D96">
            <v>1</v>
          </cell>
          <cell r="E96">
            <v>10</v>
          </cell>
          <cell r="F96">
            <v>13296.325891546761</v>
          </cell>
          <cell r="G96">
            <v>915.29554980102876</v>
          </cell>
        </row>
        <row r="97">
          <cell r="A97" t="str">
            <v>52213</v>
          </cell>
          <cell r="B97" t="str">
            <v>暗羽长裤</v>
          </cell>
          <cell r="C97">
            <v>100.94989132422748</v>
          </cell>
          <cell r="D97">
            <v>1</v>
          </cell>
          <cell r="E97">
            <v>10</v>
          </cell>
          <cell r="F97">
            <v>5047.4945662113741</v>
          </cell>
          <cell r="G97">
            <v>347.46059563983096</v>
          </cell>
        </row>
        <row r="98">
          <cell r="A98" t="str">
            <v>55213</v>
          </cell>
          <cell r="B98" t="str">
            <v>暗羽长靴</v>
          </cell>
          <cell r="C98">
            <v>127.88954483574639</v>
          </cell>
          <cell r="D98">
            <v>1</v>
          </cell>
          <cell r="E98">
            <v>10</v>
          </cell>
          <cell r="F98">
            <v>6394.4772417873191</v>
          </cell>
          <cell r="G98">
            <v>440.18449987247038</v>
          </cell>
        </row>
        <row r="99">
          <cell r="A99" t="str">
            <v>54213</v>
          </cell>
          <cell r="B99" t="str">
            <v>暗羽腰带</v>
          </cell>
          <cell r="C99">
            <v>113.73856796687556</v>
          </cell>
          <cell r="D99">
            <v>1</v>
          </cell>
          <cell r="E99">
            <v>10</v>
          </cell>
          <cell r="F99">
            <v>5686.9283983437781</v>
          </cell>
          <cell r="G99">
            <v>391.47808932318742</v>
          </cell>
        </row>
        <row r="100">
          <cell r="A100" t="str">
            <v>53213</v>
          </cell>
          <cell r="B100" t="str">
            <v>暗羽项链</v>
          </cell>
          <cell r="C100">
            <v>186.46107925846707</v>
          </cell>
          <cell r="D100">
            <v>1</v>
          </cell>
          <cell r="E100">
            <v>10</v>
          </cell>
          <cell r="F100">
            <v>9323.0539629233535</v>
          </cell>
          <cell r="G100">
            <v>641.78253996043611</v>
          </cell>
        </row>
        <row r="101">
          <cell r="A101" t="str">
            <v>10314</v>
          </cell>
          <cell r="B101" t="str">
            <v>玄武霸刀</v>
          </cell>
          <cell r="C101">
            <v>408.55460974766743</v>
          </cell>
          <cell r="D101">
            <v>1</v>
          </cell>
          <cell r="E101">
            <v>10</v>
          </cell>
          <cell r="F101">
            <v>20427.730487383371</v>
          </cell>
          <cell r="G101">
            <v>2700</v>
          </cell>
        </row>
        <row r="102">
          <cell r="A102" t="str">
            <v>20314</v>
          </cell>
          <cell r="B102" t="str">
            <v>玄武之拳</v>
          </cell>
          <cell r="C102">
            <v>408.55460974766743</v>
          </cell>
          <cell r="D102">
            <v>1</v>
          </cell>
          <cell r="E102">
            <v>10</v>
          </cell>
          <cell r="F102">
            <v>20427.730487383371</v>
          </cell>
          <cell r="G102">
            <v>2700</v>
          </cell>
        </row>
        <row r="103">
          <cell r="A103" t="str">
            <v>30314</v>
          </cell>
          <cell r="B103" t="str">
            <v>玄武之枪</v>
          </cell>
          <cell r="C103">
            <v>408.55460974766743</v>
          </cell>
          <cell r="D103">
            <v>1</v>
          </cell>
          <cell r="E103">
            <v>10</v>
          </cell>
          <cell r="F103">
            <v>20427.730487383371</v>
          </cell>
          <cell r="G103">
            <v>2700</v>
          </cell>
        </row>
        <row r="104">
          <cell r="A104" t="str">
            <v>51314</v>
          </cell>
          <cell r="B104" t="str">
            <v>玄武战衣</v>
          </cell>
          <cell r="C104">
            <v>339.99029201947229</v>
          </cell>
          <cell r="D104">
            <v>1</v>
          </cell>
          <cell r="E104">
            <v>10</v>
          </cell>
          <cell r="F104">
            <v>16999.514600973616</v>
          </cell>
          <cell r="G104">
            <v>2246.8814854874277</v>
          </cell>
        </row>
        <row r="105">
          <cell r="A105" t="str">
            <v>52314</v>
          </cell>
          <cell r="B105" t="str">
            <v>玄武长裤</v>
          </cell>
          <cell r="C105">
            <v>133.03810131975271</v>
          </cell>
          <cell r="D105">
            <v>1</v>
          </cell>
          <cell r="E105">
            <v>10</v>
          </cell>
          <cell r="F105">
            <v>6651.9050659876357</v>
          </cell>
          <cell r="G105">
            <v>879.20406475203936</v>
          </cell>
        </row>
        <row r="106">
          <cell r="A106" t="str">
            <v>55314</v>
          </cell>
          <cell r="B106" t="str">
            <v>玄武长靴</v>
          </cell>
          <cell r="C106">
            <v>167.61385185253201</v>
          </cell>
          <cell r="D106">
            <v>1</v>
          </cell>
          <cell r="E106">
            <v>10</v>
          </cell>
          <cell r="F106">
            <v>8380.6925926266013</v>
          </cell>
          <cell r="G106">
            <v>1107.7035705981784</v>
          </cell>
        </row>
        <row r="107">
          <cell r="A107" t="str">
            <v>54314</v>
          </cell>
          <cell r="B107" t="str">
            <v>玄武腰带</v>
          </cell>
          <cell r="C107">
            <v>163.23116645590079</v>
          </cell>
          <cell r="D107">
            <v>1</v>
          </cell>
          <cell r="E107">
            <v>10</v>
          </cell>
          <cell r="F107">
            <v>8161.5583227950392</v>
          </cell>
          <cell r="G107">
            <v>1078.7398769117631</v>
          </cell>
        </row>
        <row r="108">
          <cell r="A108" t="str">
            <v>53314</v>
          </cell>
          <cell r="B108" t="str">
            <v>玄武项链</v>
          </cell>
          <cell r="C108">
            <v>237.468931878788</v>
          </cell>
          <cell r="D108">
            <v>1</v>
          </cell>
          <cell r="E108">
            <v>10</v>
          </cell>
          <cell r="F108">
            <v>11873.446593939399</v>
          </cell>
          <cell r="G108">
            <v>1569.3522989955404</v>
          </cell>
        </row>
        <row r="109">
          <cell r="A109" t="str">
            <v>10415</v>
          </cell>
          <cell r="B109" t="str">
            <v>暗魔之刃</v>
          </cell>
          <cell r="C109">
            <v>478.56784448435837</v>
          </cell>
          <cell r="D109">
            <v>1</v>
          </cell>
          <cell r="E109">
            <v>10</v>
          </cell>
          <cell r="F109">
            <v>23928.392224217918</v>
          </cell>
          <cell r="G109">
            <v>4500</v>
          </cell>
        </row>
        <row r="110">
          <cell r="A110" t="str">
            <v>20415</v>
          </cell>
          <cell r="B110" t="str">
            <v>暗魔之拳</v>
          </cell>
          <cell r="C110">
            <v>478.56784448435837</v>
          </cell>
          <cell r="D110">
            <v>1</v>
          </cell>
          <cell r="E110">
            <v>10</v>
          </cell>
          <cell r="F110">
            <v>23928.392224217918</v>
          </cell>
          <cell r="G110">
            <v>4500</v>
          </cell>
        </row>
        <row r="111">
          <cell r="A111" t="str">
            <v>30415</v>
          </cell>
          <cell r="B111" t="str">
            <v>暗魔之枪</v>
          </cell>
          <cell r="C111">
            <v>478.56784448435837</v>
          </cell>
          <cell r="D111">
            <v>1</v>
          </cell>
          <cell r="E111">
            <v>10</v>
          </cell>
          <cell r="F111">
            <v>23928.392224217918</v>
          </cell>
          <cell r="G111">
            <v>4500</v>
          </cell>
        </row>
        <row r="112">
          <cell r="A112" t="str">
            <v>51415</v>
          </cell>
          <cell r="B112" t="str">
            <v>暗魔战衣</v>
          </cell>
          <cell r="C112">
            <v>390.85943795297578</v>
          </cell>
          <cell r="D112">
            <v>1</v>
          </cell>
          <cell r="E112">
            <v>10</v>
          </cell>
          <cell r="F112">
            <v>19542.971897648789</v>
          </cell>
          <cell r="G112">
            <v>3675.272985972375</v>
          </cell>
        </row>
        <row r="113">
          <cell r="A113" t="str">
            <v>52415</v>
          </cell>
          <cell r="B113" t="str">
            <v>暗魔长裤</v>
          </cell>
          <cell r="C113">
            <v>157.7233015205162</v>
          </cell>
          <cell r="D113">
            <v>1</v>
          </cell>
          <cell r="E113">
            <v>10</v>
          </cell>
          <cell r="F113">
            <v>7886.1650760258099</v>
          </cell>
          <cell r="G113">
            <v>1483.0809571149962</v>
          </cell>
        </row>
        <row r="114">
          <cell r="A114" t="str">
            <v>55415</v>
          </cell>
          <cell r="B114" t="str">
            <v>暗魔长靴</v>
          </cell>
          <cell r="C114">
            <v>197.63238786951518</v>
          </cell>
          <cell r="D114">
            <v>1</v>
          </cell>
          <cell r="E114">
            <v>10</v>
          </cell>
          <cell r="F114">
            <v>9881.6193934757594</v>
          </cell>
          <cell r="G114">
            <v>1858.3483108253126</v>
          </cell>
        </row>
        <row r="115">
          <cell r="A115" t="str">
            <v>54415</v>
          </cell>
          <cell r="B115" t="str">
            <v>暗魔腰带</v>
          </cell>
          <cell r="C115">
            <v>209.09092058068188</v>
          </cell>
          <cell r="D115">
            <v>1</v>
          </cell>
          <cell r="E115">
            <v>10</v>
          </cell>
          <cell r="F115">
            <v>10454.546029034094</v>
          </cell>
          <cell r="G115">
            <v>1966.0935298042602</v>
          </cell>
        </row>
        <row r="116">
          <cell r="A116" t="str">
            <v>53415</v>
          </cell>
          <cell r="B116" t="str">
            <v>暗魔项链</v>
          </cell>
          <cell r="C116">
            <v>271.88722909090916</v>
          </cell>
          <cell r="D116">
            <v>1</v>
          </cell>
          <cell r="E116">
            <v>10</v>
          </cell>
          <cell r="F116">
            <v>13594.361454545458</v>
          </cell>
          <cell r="G116">
            <v>2556.5707036321369</v>
          </cell>
        </row>
        <row r="117">
          <cell r="A117" t="str">
            <v>10116</v>
          </cell>
          <cell r="B117" t="str">
            <v>战爵之刃</v>
          </cell>
          <cell r="C117">
            <v>327.2546861096767</v>
          </cell>
          <cell r="D117">
            <v>1</v>
          </cell>
          <cell r="E117">
            <v>10</v>
          </cell>
          <cell r="F117">
            <v>16362.734305483835</v>
          </cell>
          <cell r="G117">
            <v>719.99999999999989</v>
          </cell>
        </row>
        <row r="118">
          <cell r="A118" t="str">
            <v>20116</v>
          </cell>
          <cell r="B118" t="str">
            <v>战爵之拳</v>
          </cell>
          <cell r="C118">
            <v>327.2546861096767</v>
          </cell>
          <cell r="D118">
            <v>1</v>
          </cell>
          <cell r="E118">
            <v>10</v>
          </cell>
          <cell r="F118">
            <v>16362.734305483835</v>
          </cell>
          <cell r="G118">
            <v>719.99999999999989</v>
          </cell>
        </row>
        <row r="119">
          <cell r="A119" t="str">
            <v>30116</v>
          </cell>
          <cell r="B119" t="str">
            <v>战爵之枪</v>
          </cell>
          <cell r="C119">
            <v>327.2546861096767</v>
          </cell>
          <cell r="D119">
            <v>1</v>
          </cell>
          <cell r="E119">
            <v>10</v>
          </cell>
          <cell r="F119">
            <v>16362.734305483835</v>
          </cell>
          <cell r="G119">
            <v>719.99999999999989</v>
          </cell>
        </row>
        <row r="120">
          <cell r="A120" t="str">
            <v>51116</v>
          </cell>
          <cell r="B120" t="str">
            <v>战爵之衣</v>
          </cell>
          <cell r="C120">
            <v>282.31663092751972</v>
          </cell>
          <cell r="D120">
            <v>1</v>
          </cell>
          <cell r="E120">
            <v>10</v>
          </cell>
          <cell r="F120">
            <v>14115.831546375986</v>
          </cell>
          <cell r="G120">
            <v>621.13082835944658</v>
          </cell>
        </row>
        <row r="121">
          <cell r="A121" t="str">
            <v>52116</v>
          </cell>
          <cell r="B121" t="str">
            <v>战爵长裤</v>
          </cell>
          <cell r="C121">
            <v>104.01725491494935</v>
          </cell>
          <cell r="D121">
            <v>1</v>
          </cell>
          <cell r="E121">
            <v>10</v>
          </cell>
          <cell r="F121">
            <v>5200.8627457474677</v>
          </cell>
          <cell r="G121">
            <v>228.8505763784967</v>
          </cell>
        </row>
        <row r="122">
          <cell r="A122" t="str">
            <v>55116</v>
          </cell>
          <cell r="B122" t="str">
            <v>战爵长靴</v>
          </cell>
          <cell r="C122">
            <v>132.51162931895126</v>
          </cell>
          <cell r="D122">
            <v>1</v>
          </cell>
          <cell r="E122">
            <v>10</v>
          </cell>
          <cell r="F122">
            <v>6625.5814659475636</v>
          </cell>
          <cell r="G122">
            <v>291.54165596171043</v>
          </cell>
        </row>
        <row r="123">
          <cell r="A123" t="str">
            <v>54116</v>
          </cell>
          <cell r="B123" t="str">
            <v>战爵腰带</v>
          </cell>
          <cell r="C123">
            <v>106.60150671396066</v>
          </cell>
          <cell r="D123">
            <v>1</v>
          </cell>
          <cell r="E123">
            <v>10</v>
          </cell>
          <cell r="F123">
            <v>5330.0753356980331</v>
          </cell>
          <cell r="G123">
            <v>234.53624376314815</v>
          </cell>
        </row>
        <row r="124">
          <cell r="A124" t="str">
            <v>53116</v>
          </cell>
          <cell r="B124" t="str">
            <v>战爵项链</v>
          </cell>
          <cell r="C124">
            <v>198.68704902673798</v>
          </cell>
          <cell r="D124">
            <v>1</v>
          </cell>
          <cell r="E124">
            <v>10</v>
          </cell>
          <cell r="F124">
            <v>9934.3524513368993</v>
          </cell>
          <cell r="G124">
            <v>437.13560529827754</v>
          </cell>
        </row>
        <row r="125">
          <cell r="A125" t="str">
            <v>10217</v>
          </cell>
          <cell r="B125" t="str">
            <v>嗜血之剑</v>
          </cell>
          <cell r="C125">
            <v>470.66869163710521</v>
          </cell>
          <cell r="D125">
            <v>1</v>
          </cell>
          <cell r="E125">
            <v>10</v>
          </cell>
          <cell r="F125">
            <v>23533.434581855261</v>
          </cell>
          <cell r="G125">
            <v>1440</v>
          </cell>
        </row>
        <row r="126">
          <cell r="A126" t="str">
            <v>20217</v>
          </cell>
          <cell r="B126" t="str">
            <v>嗜血拳</v>
          </cell>
          <cell r="C126">
            <v>470.66869163710521</v>
          </cell>
          <cell r="D126">
            <v>1</v>
          </cell>
          <cell r="E126">
            <v>10</v>
          </cell>
          <cell r="F126">
            <v>23533.434581855261</v>
          </cell>
          <cell r="G126">
            <v>1440</v>
          </cell>
        </row>
        <row r="127">
          <cell r="A127" t="str">
            <v>30217</v>
          </cell>
          <cell r="B127" t="str">
            <v>嗜血枪</v>
          </cell>
          <cell r="C127">
            <v>470.66869163710521</v>
          </cell>
          <cell r="D127">
            <v>1</v>
          </cell>
          <cell r="E127">
            <v>10</v>
          </cell>
          <cell r="F127">
            <v>23533.434581855261</v>
          </cell>
          <cell r="G127">
            <v>1440</v>
          </cell>
        </row>
        <row r="128">
          <cell r="A128" t="str">
            <v>51217</v>
          </cell>
          <cell r="B128" t="str">
            <v>嗜血战衣</v>
          </cell>
          <cell r="C128">
            <v>398.88977674640279</v>
          </cell>
          <cell r="D128">
            <v>1</v>
          </cell>
          <cell r="E128">
            <v>10</v>
          </cell>
          <cell r="F128">
            <v>19944.488837320139</v>
          </cell>
          <cell r="G128">
            <v>1220.3940664013714</v>
          </cell>
        </row>
        <row r="129">
          <cell r="A129" t="str">
            <v>52217</v>
          </cell>
          <cell r="B129" t="str">
            <v>嗜血长裤</v>
          </cell>
          <cell r="C129">
            <v>151.42483698634121</v>
          </cell>
          <cell r="D129">
            <v>1</v>
          </cell>
          <cell r="E129">
            <v>10</v>
          </cell>
          <cell r="F129">
            <v>7571.2418493170599</v>
          </cell>
          <cell r="G129">
            <v>463.2807941864412</v>
          </cell>
        </row>
        <row r="130">
          <cell r="A130" t="str">
            <v>55217</v>
          </cell>
          <cell r="B130" t="str">
            <v>嗜血长靴</v>
          </cell>
          <cell r="C130">
            <v>191.83431725361959</v>
          </cell>
          <cell r="D130">
            <v>1</v>
          </cell>
          <cell r="E130">
            <v>10</v>
          </cell>
          <cell r="F130">
            <v>9591.7158626809796</v>
          </cell>
          <cell r="G130">
            <v>586.91266649662725</v>
          </cell>
        </row>
        <row r="131">
          <cell r="A131" t="str">
            <v>54217</v>
          </cell>
          <cell r="B131" t="str">
            <v>嗜血腰带</v>
          </cell>
          <cell r="C131">
            <v>170.60785195031335</v>
          </cell>
          <cell r="D131">
            <v>1</v>
          </cell>
          <cell r="E131">
            <v>10</v>
          </cell>
          <cell r="F131">
            <v>8530.3925975156671</v>
          </cell>
          <cell r="G131">
            <v>521.97078576424985</v>
          </cell>
        </row>
        <row r="132">
          <cell r="A132" t="str">
            <v>53217</v>
          </cell>
          <cell r="B132" t="str">
            <v>嗜血项链</v>
          </cell>
          <cell r="C132">
            <v>279.6916188877006</v>
          </cell>
          <cell r="D132">
            <v>1</v>
          </cell>
          <cell r="E132">
            <v>10</v>
          </cell>
          <cell r="F132">
            <v>13984.58094438503</v>
          </cell>
          <cell r="G132">
            <v>855.71005328058141</v>
          </cell>
        </row>
        <row r="133">
          <cell r="A133" t="str">
            <v>10318</v>
          </cell>
          <cell r="B133" t="str">
            <v>霸道之刃</v>
          </cell>
          <cell r="C133">
            <v>612.83191462150103</v>
          </cell>
          <cell r="D133">
            <v>1</v>
          </cell>
          <cell r="E133">
            <v>10</v>
          </cell>
          <cell r="F133">
            <v>30641.595731075053</v>
          </cell>
          <cell r="G133">
            <v>3599.9999999999995</v>
          </cell>
        </row>
        <row r="134">
          <cell r="A134" t="str">
            <v>20318</v>
          </cell>
          <cell r="B134" t="str">
            <v>霸道之拳</v>
          </cell>
          <cell r="C134">
            <v>612.83191462150103</v>
          </cell>
          <cell r="D134">
            <v>1</v>
          </cell>
          <cell r="E134">
            <v>10</v>
          </cell>
          <cell r="F134">
            <v>30641.595731075053</v>
          </cell>
          <cell r="G134">
            <v>3599.9999999999995</v>
          </cell>
        </row>
        <row r="135">
          <cell r="A135" t="str">
            <v>30318</v>
          </cell>
          <cell r="B135" t="str">
            <v>霸道之枪</v>
          </cell>
          <cell r="C135">
            <v>612.83191462150103</v>
          </cell>
          <cell r="D135">
            <v>1</v>
          </cell>
          <cell r="E135">
            <v>10</v>
          </cell>
          <cell r="F135">
            <v>30641.595731075053</v>
          </cell>
          <cell r="G135">
            <v>3599.9999999999995</v>
          </cell>
        </row>
        <row r="136">
          <cell r="A136" t="str">
            <v>51318</v>
          </cell>
          <cell r="B136" t="str">
            <v>霸道战衣</v>
          </cell>
          <cell r="C136">
            <v>509.98543802920847</v>
          </cell>
          <cell r="D136">
            <v>1</v>
          </cell>
          <cell r="E136">
            <v>10</v>
          </cell>
          <cell r="F136">
            <v>25499.271901460423</v>
          </cell>
          <cell r="G136">
            <v>2995.8419806499032</v>
          </cell>
        </row>
        <row r="137">
          <cell r="A137" t="str">
            <v>52318</v>
          </cell>
          <cell r="B137" t="str">
            <v>霸道长裤</v>
          </cell>
          <cell r="C137">
            <v>199.55715197962905</v>
          </cell>
          <cell r="D137">
            <v>1</v>
          </cell>
          <cell r="E137">
            <v>10</v>
          </cell>
          <cell r="F137">
            <v>9977.8575989814526</v>
          </cell>
          <cell r="G137">
            <v>1172.2720863360523</v>
          </cell>
        </row>
        <row r="138">
          <cell r="A138" t="str">
            <v>55318</v>
          </cell>
          <cell r="B138" t="str">
            <v>霸道长靴</v>
          </cell>
          <cell r="C138">
            <v>251.42077777879794</v>
          </cell>
          <cell r="D138">
            <v>1</v>
          </cell>
          <cell r="E138">
            <v>10</v>
          </cell>
          <cell r="F138">
            <v>12571.038888939896</v>
          </cell>
          <cell r="G138">
            <v>1476.9380941309037</v>
          </cell>
        </row>
        <row r="139">
          <cell r="A139" t="str">
            <v>54318</v>
          </cell>
          <cell r="B139" t="str">
            <v>霸道腰带</v>
          </cell>
          <cell r="C139">
            <v>244.8467496838511</v>
          </cell>
          <cell r="D139">
            <v>1</v>
          </cell>
          <cell r="E139">
            <v>10</v>
          </cell>
          <cell r="F139">
            <v>12242.337484192554</v>
          </cell>
          <cell r="G139">
            <v>1438.3198358823502</v>
          </cell>
        </row>
        <row r="140">
          <cell r="A140" t="str">
            <v>53318</v>
          </cell>
          <cell r="B140" t="str">
            <v>霸道项链</v>
          </cell>
          <cell r="C140">
            <v>356.20339781818188</v>
          </cell>
          <cell r="D140">
            <v>1</v>
          </cell>
          <cell r="E140">
            <v>10</v>
          </cell>
          <cell r="F140">
            <v>17810.169890909096</v>
          </cell>
          <cell r="G140">
            <v>2092.4697319940528</v>
          </cell>
        </row>
        <row r="141">
          <cell r="A141" t="str">
            <v>10419</v>
          </cell>
          <cell r="B141" t="str">
            <v>白虎霸刀</v>
          </cell>
          <cell r="C141">
            <v>717.85176672653756</v>
          </cell>
          <cell r="D141">
            <v>1</v>
          </cell>
          <cell r="E141">
            <v>10</v>
          </cell>
          <cell r="F141">
            <v>35892.58833632688</v>
          </cell>
          <cell r="G141">
            <v>6000</v>
          </cell>
        </row>
        <row r="142">
          <cell r="A142" t="str">
            <v>20419</v>
          </cell>
          <cell r="B142" t="str">
            <v>白虎之拳</v>
          </cell>
          <cell r="C142">
            <v>717.85176672653756</v>
          </cell>
          <cell r="D142">
            <v>1</v>
          </cell>
          <cell r="E142">
            <v>10</v>
          </cell>
          <cell r="F142">
            <v>35892.58833632688</v>
          </cell>
          <cell r="G142">
            <v>6000</v>
          </cell>
        </row>
        <row r="143">
          <cell r="A143" t="str">
            <v>30419</v>
          </cell>
          <cell r="B143" t="str">
            <v>白虎之枪</v>
          </cell>
          <cell r="C143">
            <v>717.85176672653756</v>
          </cell>
          <cell r="D143">
            <v>1</v>
          </cell>
          <cell r="E143">
            <v>10</v>
          </cell>
          <cell r="F143">
            <v>35892.58833632688</v>
          </cell>
          <cell r="G143">
            <v>6000</v>
          </cell>
        </row>
        <row r="144">
          <cell r="A144" t="str">
            <v>51419</v>
          </cell>
          <cell r="B144" t="str">
            <v>白虎战衣</v>
          </cell>
          <cell r="C144">
            <v>586.28915692946362</v>
          </cell>
          <cell r="D144">
            <v>1</v>
          </cell>
          <cell r="E144">
            <v>10</v>
          </cell>
          <cell r="F144">
            <v>29314.457846473182</v>
          </cell>
          <cell r="G144">
            <v>4900.3639812964993</v>
          </cell>
        </row>
        <row r="145">
          <cell r="A145" t="str">
            <v>52419</v>
          </cell>
          <cell r="B145" t="str">
            <v>白虎长裤</v>
          </cell>
          <cell r="C145">
            <v>236.58495228077425</v>
          </cell>
          <cell r="D145">
            <v>1</v>
          </cell>
          <cell r="E145">
            <v>10</v>
          </cell>
          <cell r="F145">
            <v>11829.247614038712</v>
          </cell>
          <cell r="G145">
            <v>1977.4412761533276</v>
          </cell>
        </row>
        <row r="146">
          <cell r="A146" t="str">
            <v>55419</v>
          </cell>
          <cell r="B146" t="str">
            <v>白虎长靴</v>
          </cell>
          <cell r="C146">
            <v>296.44858180427275</v>
          </cell>
          <cell r="D146">
            <v>1</v>
          </cell>
          <cell r="E146">
            <v>10</v>
          </cell>
          <cell r="F146">
            <v>14822.429090213638</v>
          </cell>
          <cell r="G146">
            <v>2477.7977477670834</v>
          </cell>
        </row>
        <row r="147">
          <cell r="A147" t="str">
            <v>54419</v>
          </cell>
          <cell r="B147" t="str">
            <v>白虎腰带</v>
          </cell>
          <cell r="C147">
            <v>313.63638087102282</v>
          </cell>
          <cell r="D147">
            <v>1</v>
          </cell>
          <cell r="E147">
            <v>10</v>
          </cell>
          <cell r="F147">
            <v>15681.819043551141</v>
          </cell>
          <cell r="G147">
            <v>2621.4580397390137</v>
          </cell>
        </row>
        <row r="148">
          <cell r="A148" t="str">
            <v>53419</v>
          </cell>
          <cell r="B148" t="str">
            <v>白虎项链</v>
          </cell>
          <cell r="C148">
            <v>407.83084363636368</v>
          </cell>
          <cell r="D148">
            <v>1</v>
          </cell>
          <cell r="E148">
            <v>10</v>
          </cell>
          <cell r="F148">
            <v>20391.542181818186</v>
          </cell>
          <cell r="G148">
            <v>3408.7609381761822</v>
          </cell>
        </row>
        <row r="149">
          <cell r="A149" t="str">
            <v>10120</v>
          </cell>
          <cell r="B149" t="str">
            <v>堕落之刃</v>
          </cell>
          <cell r="C149">
            <v>436.33958147956895</v>
          </cell>
          <cell r="D149">
            <v>1</v>
          </cell>
          <cell r="E149">
            <v>10</v>
          </cell>
          <cell r="F149">
            <v>21816.979073978448</v>
          </cell>
          <cell r="G149">
            <v>840</v>
          </cell>
        </row>
        <row r="150">
          <cell r="A150" t="str">
            <v>20120</v>
          </cell>
          <cell r="B150" t="str">
            <v>堕落之拳</v>
          </cell>
          <cell r="C150">
            <v>436.33958147956895</v>
          </cell>
          <cell r="D150">
            <v>1</v>
          </cell>
          <cell r="E150">
            <v>10</v>
          </cell>
          <cell r="F150">
            <v>21816.979073978448</v>
          </cell>
          <cell r="G150">
            <v>840</v>
          </cell>
        </row>
        <row r="151">
          <cell r="A151" t="str">
            <v>30120</v>
          </cell>
          <cell r="B151" t="str">
            <v>堕落之枪</v>
          </cell>
          <cell r="C151">
            <v>436.33958147956895</v>
          </cell>
          <cell r="D151">
            <v>1</v>
          </cell>
          <cell r="E151">
            <v>10</v>
          </cell>
          <cell r="F151">
            <v>21816.979073978448</v>
          </cell>
          <cell r="G151">
            <v>840</v>
          </cell>
        </row>
        <row r="152">
          <cell r="A152" t="str">
            <v>51120</v>
          </cell>
          <cell r="B152" t="str">
            <v>堕落战衣</v>
          </cell>
          <cell r="C152">
            <v>376.4221745700263</v>
          </cell>
          <cell r="D152">
            <v>1</v>
          </cell>
          <cell r="E152">
            <v>10</v>
          </cell>
          <cell r="F152">
            <v>18821.108728501316</v>
          </cell>
          <cell r="G152">
            <v>724.65263308602107</v>
          </cell>
        </row>
        <row r="153">
          <cell r="A153" t="str">
            <v>52120</v>
          </cell>
          <cell r="B153" t="str">
            <v>堕落长裤</v>
          </cell>
          <cell r="C153">
            <v>138.68967321993244</v>
          </cell>
          <cell r="D153">
            <v>1</v>
          </cell>
          <cell r="E153">
            <v>10</v>
          </cell>
          <cell r="F153">
            <v>6934.4836609966223</v>
          </cell>
          <cell r="G153">
            <v>266.99233910824609</v>
          </cell>
        </row>
        <row r="154">
          <cell r="A154" t="str">
            <v>55120</v>
          </cell>
          <cell r="B154" t="str">
            <v>堕落长靴</v>
          </cell>
          <cell r="C154">
            <v>176.68217242526836</v>
          </cell>
          <cell r="D154">
            <v>1</v>
          </cell>
          <cell r="E154">
            <v>10</v>
          </cell>
          <cell r="F154">
            <v>8834.1086212634182</v>
          </cell>
          <cell r="G154">
            <v>340.13193195532887</v>
          </cell>
        </row>
        <row r="155">
          <cell r="A155" t="str">
            <v>54120</v>
          </cell>
          <cell r="B155" t="str">
            <v>堕落腰带</v>
          </cell>
          <cell r="C155">
            <v>142.13534228528087</v>
          </cell>
          <cell r="D155">
            <v>1</v>
          </cell>
          <cell r="E155">
            <v>10</v>
          </cell>
          <cell r="F155">
            <v>7106.7671142640438</v>
          </cell>
          <cell r="G155">
            <v>273.62561772367286</v>
          </cell>
        </row>
        <row r="156">
          <cell r="A156" t="str">
            <v>53120</v>
          </cell>
          <cell r="B156" t="str">
            <v>堕落项链</v>
          </cell>
          <cell r="C156">
            <v>264.91606536898399</v>
          </cell>
          <cell r="D156">
            <v>1</v>
          </cell>
          <cell r="E156">
            <v>10</v>
          </cell>
          <cell r="F156">
            <v>13245.803268449199</v>
          </cell>
          <cell r="G156">
            <v>509.99153951465712</v>
          </cell>
        </row>
        <row r="157">
          <cell r="A157" t="str">
            <v>10221</v>
          </cell>
          <cell r="B157" t="str">
            <v>幻痛霸刀</v>
          </cell>
          <cell r="C157">
            <v>627.55825551614032</v>
          </cell>
          <cell r="D157">
            <v>1</v>
          </cell>
          <cell r="E157">
            <v>10</v>
          </cell>
          <cell r="F157">
            <v>31377.912775807017</v>
          </cell>
          <cell r="G157">
            <v>1680</v>
          </cell>
        </row>
        <row r="158">
          <cell r="A158" t="str">
            <v>20221</v>
          </cell>
          <cell r="B158" t="str">
            <v>幻痛之拳</v>
          </cell>
          <cell r="C158">
            <v>627.55825551614032</v>
          </cell>
          <cell r="D158">
            <v>1</v>
          </cell>
          <cell r="E158">
            <v>10</v>
          </cell>
          <cell r="F158">
            <v>31377.912775807017</v>
          </cell>
          <cell r="G158">
            <v>1680</v>
          </cell>
        </row>
        <row r="159">
          <cell r="A159" t="str">
            <v>30221</v>
          </cell>
          <cell r="B159" t="str">
            <v>幻痛之枪</v>
          </cell>
          <cell r="C159">
            <v>627.55825551614032</v>
          </cell>
          <cell r="D159">
            <v>1</v>
          </cell>
          <cell r="E159">
            <v>10</v>
          </cell>
          <cell r="F159">
            <v>31377.912775807017</v>
          </cell>
          <cell r="G159">
            <v>1680</v>
          </cell>
        </row>
        <row r="160">
          <cell r="A160" t="str">
            <v>51221</v>
          </cell>
          <cell r="B160" t="str">
            <v>幻痛战衣</v>
          </cell>
          <cell r="C160">
            <v>531.85303566187042</v>
          </cell>
          <cell r="D160">
            <v>1</v>
          </cell>
          <cell r="E160">
            <v>10</v>
          </cell>
          <cell r="F160">
            <v>26592.651783093523</v>
          </cell>
          <cell r="G160">
            <v>1423.7930774682668</v>
          </cell>
        </row>
        <row r="161">
          <cell r="A161" t="str">
            <v>52221</v>
          </cell>
          <cell r="B161" t="str">
            <v>幻痛长裤</v>
          </cell>
          <cell r="C161">
            <v>201.89978264845496</v>
          </cell>
          <cell r="D161">
            <v>1</v>
          </cell>
          <cell r="E161">
            <v>10</v>
          </cell>
          <cell r="F161">
            <v>10094.989132422748</v>
          </cell>
          <cell r="G161">
            <v>540.49425988418147</v>
          </cell>
        </row>
        <row r="162">
          <cell r="A162" t="str">
            <v>55221</v>
          </cell>
          <cell r="B162" t="str">
            <v>幻痛长靴</v>
          </cell>
          <cell r="C162">
            <v>255.77908967149278</v>
          </cell>
          <cell r="D162">
            <v>1</v>
          </cell>
          <cell r="E162">
            <v>10</v>
          </cell>
          <cell r="F162">
            <v>12788.954483574638</v>
          </cell>
          <cell r="G162">
            <v>684.73144424606494</v>
          </cell>
        </row>
        <row r="163">
          <cell r="A163" t="str">
            <v>54221</v>
          </cell>
          <cell r="B163" t="str">
            <v>幻痛腰带</v>
          </cell>
          <cell r="C163">
            <v>227.47713593375113</v>
          </cell>
          <cell r="D163">
            <v>1</v>
          </cell>
          <cell r="E163">
            <v>10</v>
          </cell>
          <cell r="F163">
            <v>11373.856796687556</v>
          </cell>
          <cell r="G163">
            <v>608.96591672495799</v>
          </cell>
        </row>
        <row r="164">
          <cell r="A164" t="str">
            <v>53221</v>
          </cell>
          <cell r="B164" t="str">
            <v>幻痛项链</v>
          </cell>
          <cell r="C164">
            <v>372.92215851693413</v>
          </cell>
          <cell r="D164">
            <v>1</v>
          </cell>
          <cell r="E164">
            <v>10</v>
          </cell>
          <cell r="F164">
            <v>18646.107925846707</v>
          </cell>
          <cell r="G164">
            <v>998.32839549401137</v>
          </cell>
        </row>
        <row r="165">
          <cell r="A165" t="str">
            <v>10322</v>
          </cell>
          <cell r="B165" t="str">
            <v>焚天之剑</v>
          </cell>
          <cell r="C165">
            <v>817.10921949533486</v>
          </cell>
          <cell r="D165">
            <v>1</v>
          </cell>
          <cell r="E165">
            <v>10</v>
          </cell>
          <cell r="F165">
            <v>40855.460974766742</v>
          </cell>
          <cell r="G165">
            <v>4200</v>
          </cell>
        </row>
        <row r="166">
          <cell r="A166" t="str">
            <v>20322</v>
          </cell>
          <cell r="B166" t="str">
            <v>焚天之拳</v>
          </cell>
          <cell r="C166">
            <v>817.10921949533486</v>
          </cell>
          <cell r="D166">
            <v>1</v>
          </cell>
          <cell r="E166">
            <v>10</v>
          </cell>
          <cell r="F166">
            <v>40855.460974766742</v>
          </cell>
          <cell r="G166">
            <v>4200</v>
          </cell>
        </row>
        <row r="167">
          <cell r="A167" t="str">
            <v>30322</v>
          </cell>
          <cell r="B167" t="str">
            <v>焚天之枪</v>
          </cell>
          <cell r="C167">
            <v>817.10921949533486</v>
          </cell>
          <cell r="D167">
            <v>1</v>
          </cell>
          <cell r="E167">
            <v>10</v>
          </cell>
          <cell r="F167">
            <v>40855.460974766742</v>
          </cell>
          <cell r="G167">
            <v>4200</v>
          </cell>
        </row>
        <row r="168">
          <cell r="A168" t="str">
            <v>51322</v>
          </cell>
          <cell r="B168" t="str">
            <v>焚天战衣</v>
          </cell>
          <cell r="C168">
            <v>679.98058403894458</v>
          </cell>
          <cell r="D168">
            <v>1</v>
          </cell>
          <cell r="E168">
            <v>10</v>
          </cell>
          <cell r="F168">
            <v>33999.029201947233</v>
          </cell>
          <cell r="G168">
            <v>3495.1489774248871</v>
          </cell>
        </row>
        <row r="169">
          <cell r="A169" t="str">
            <v>52322</v>
          </cell>
          <cell r="B169" t="str">
            <v>焚天长裤</v>
          </cell>
          <cell r="C169">
            <v>266.07620263950542</v>
          </cell>
          <cell r="D169">
            <v>1</v>
          </cell>
          <cell r="E169">
            <v>10</v>
          </cell>
          <cell r="F169">
            <v>13303.810131975271</v>
          </cell>
          <cell r="G169">
            <v>1367.650767392061</v>
          </cell>
        </row>
        <row r="170">
          <cell r="A170" t="str">
            <v>55322</v>
          </cell>
          <cell r="B170" t="str">
            <v>焚天长靴</v>
          </cell>
          <cell r="C170">
            <v>335.22770370506402</v>
          </cell>
          <cell r="D170">
            <v>1</v>
          </cell>
          <cell r="E170">
            <v>10</v>
          </cell>
          <cell r="F170">
            <v>16761.385185253203</v>
          </cell>
          <cell r="G170">
            <v>1723.0944431527219</v>
          </cell>
        </row>
        <row r="171">
          <cell r="A171" t="str">
            <v>54322</v>
          </cell>
          <cell r="B171" t="str">
            <v>焚天腰带</v>
          </cell>
          <cell r="C171">
            <v>326.46233291180158</v>
          </cell>
          <cell r="D171">
            <v>1</v>
          </cell>
          <cell r="E171">
            <v>10</v>
          </cell>
          <cell r="F171">
            <v>16323.116645590078</v>
          </cell>
          <cell r="G171">
            <v>1678.0398085294091</v>
          </cell>
        </row>
        <row r="172">
          <cell r="A172" t="str">
            <v>53322</v>
          </cell>
          <cell r="B172" t="str">
            <v>焚天项链</v>
          </cell>
          <cell r="C172">
            <v>474.937863757576</v>
          </cell>
          <cell r="D172">
            <v>1</v>
          </cell>
          <cell r="E172">
            <v>10</v>
          </cell>
          <cell r="F172">
            <v>23746.893187878799</v>
          </cell>
          <cell r="G172">
            <v>2441.214687326396</v>
          </cell>
        </row>
        <row r="173">
          <cell r="A173" t="str">
            <v>10423</v>
          </cell>
          <cell r="B173" t="str">
            <v>朱雀霸刀</v>
          </cell>
          <cell r="C173">
            <v>957.13568896871675</v>
          </cell>
          <cell r="D173">
            <v>1</v>
          </cell>
          <cell r="E173">
            <v>10</v>
          </cell>
          <cell r="F173">
            <v>47856.784448435836</v>
          </cell>
          <cell r="G173">
            <v>7000</v>
          </cell>
        </row>
        <row r="174">
          <cell r="A174" t="str">
            <v>20423</v>
          </cell>
          <cell r="B174" t="str">
            <v>朱雀之拳</v>
          </cell>
          <cell r="C174">
            <v>957.13568896871675</v>
          </cell>
          <cell r="D174">
            <v>1</v>
          </cell>
          <cell r="E174">
            <v>10</v>
          </cell>
          <cell r="F174">
            <v>47856.784448435836</v>
          </cell>
          <cell r="G174">
            <v>7000</v>
          </cell>
        </row>
        <row r="175">
          <cell r="A175" t="str">
            <v>30423</v>
          </cell>
          <cell r="B175" t="str">
            <v>朱雀之枪</v>
          </cell>
          <cell r="C175">
            <v>957.13568896871675</v>
          </cell>
          <cell r="D175">
            <v>1</v>
          </cell>
          <cell r="E175">
            <v>10</v>
          </cell>
          <cell r="F175">
            <v>47856.784448435836</v>
          </cell>
          <cell r="G175">
            <v>7000</v>
          </cell>
        </row>
        <row r="176">
          <cell r="A176" t="str">
            <v>51423</v>
          </cell>
          <cell r="B176" t="str">
            <v>朱雀战衣</v>
          </cell>
          <cell r="C176">
            <v>781.71887590595156</v>
          </cell>
          <cell r="D176">
            <v>1</v>
          </cell>
          <cell r="E176">
            <v>10</v>
          </cell>
          <cell r="F176">
            <v>39085.943795297579</v>
          </cell>
          <cell r="G176">
            <v>5717.0913115125841</v>
          </cell>
        </row>
        <row r="177">
          <cell r="A177" t="str">
            <v>52423</v>
          </cell>
          <cell r="B177" t="str">
            <v>朱雀长裤</v>
          </cell>
          <cell r="C177">
            <v>315.4466030410324</v>
          </cell>
          <cell r="D177">
            <v>1</v>
          </cell>
          <cell r="E177">
            <v>10</v>
          </cell>
          <cell r="F177">
            <v>15772.33015205162</v>
          </cell>
          <cell r="G177">
            <v>2307.0148221788832</v>
          </cell>
        </row>
        <row r="178">
          <cell r="A178" t="str">
            <v>55423</v>
          </cell>
          <cell r="B178" t="str">
            <v>朱雀长靴</v>
          </cell>
          <cell r="C178">
            <v>395.26477573903037</v>
          </cell>
          <cell r="D178">
            <v>1</v>
          </cell>
          <cell r="E178">
            <v>10</v>
          </cell>
          <cell r="F178">
            <v>19763.238786951519</v>
          </cell>
          <cell r="G178">
            <v>2890.764039061597</v>
          </cell>
        </row>
        <row r="179">
          <cell r="A179" t="str">
            <v>54423</v>
          </cell>
          <cell r="B179" t="str">
            <v>朱雀腰带</v>
          </cell>
          <cell r="C179">
            <v>418.18184116136376</v>
          </cell>
          <cell r="D179">
            <v>1</v>
          </cell>
          <cell r="E179">
            <v>10</v>
          </cell>
          <cell r="F179">
            <v>20909.092058068189</v>
          </cell>
          <cell r="G179">
            <v>3058.3677130288493</v>
          </cell>
        </row>
        <row r="180">
          <cell r="A180" t="str">
            <v>53423</v>
          </cell>
          <cell r="B180" t="str">
            <v>朱雀项链</v>
          </cell>
          <cell r="C180">
            <v>543.77445818181832</v>
          </cell>
          <cell r="D180">
            <v>1</v>
          </cell>
          <cell r="E180">
            <v>10</v>
          </cell>
          <cell r="F180">
            <v>27188.722909090917</v>
          </cell>
          <cell r="G180">
            <v>3976.8877612055462</v>
          </cell>
        </row>
        <row r="181">
          <cell r="A181" t="str">
            <v>10124</v>
          </cell>
          <cell r="B181" t="str">
            <v>高洁之刃</v>
          </cell>
          <cell r="C181">
            <v>545.42447684946114</v>
          </cell>
          <cell r="D181">
            <v>1</v>
          </cell>
          <cell r="E181">
            <v>10</v>
          </cell>
          <cell r="F181">
            <v>27271.223842473057</v>
          </cell>
          <cell r="G181">
            <v>959.99999999999989</v>
          </cell>
        </row>
        <row r="182">
          <cell r="A182" t="str">
            <v>20124</v>
          </cell>
          <cell r="B182" t="str">
            <v>高洁之拳</v>
          </cell>
          <cell r="C182">
            <v>545.42447684946114</v>
          </cell>
          <cell r="D182">
            <v>1</v>
          </cell>
          <cell r="E182">
            <v>10</v>
          </cell>
          <cell r="F182">
            <v>27271.223842473057</v>
          </cell>
          <cell r="G182">
            <v>959.99999999999989</v>
          </cell>
        </row>
        <row r="183">
          <cell r="A183" t="str">
            <v>30124</v>
          </cell>
          <cell r="B183" t="str">
            <v>高洁之枪</v>
          </cell>
          <cell r="C183">
            <v>545.42447684946114</v>
          </cell>
          <cell r="D183">
            <v>1</v>
          </cell>
          <cell r="E183">
            <v>10</v>
          </cell>
          <cell r="F183">
            <v>27271.223842473057</v>
          </cell>
          <cell r="G183">
            <v>959.99999999999989</v>
          </cell>
        </row>
        <row r="184">
          <cell r="A184" t="str">
            <v>51124</v>
          </cell>
          <cell r="B184" t="str">
            <v>高洁战衣</v>
          </cell>
          <cell r="C184">
            <v>470.52771821253282</v>
          </cell>
          <cell r="D184">
            <v>1</v>
          </cell>
          <cell r="E184">
            <v>10</v>
          </cell>
          <cell r="F184">
            <v>23526.385910626639</v>
          </cell>
          <cell r="G184">
            <v>828.17443781259544</v>
          </cell>
        </row>
        <row r="185">
          <cell r="A185" t="str">
            <v>52124</v>
          </cell>
          <cell r="B185" t="str">
            <v>高洁长裤</v>
          </cell>
          <cell r="C185">
            <v>173.36209152491557</v>
          </cell>
          <cell r="D185">
            <v>1</v>
          </cell>
          <cell r="E185">
            <v>10</v>
          </cell>
          <cell r="F185">
            <v>8668.1045762457779</v>
          </cell>
          <cell r="G185">
            <v>305.13410183799556</v>
          </cell>
        </row>
        <row r="186">
          <cell r="A186" t="str">
            <v>55124</v>
          </cell>
          <cell r="B186" t="str">
            <v>高洁长靴</v>
          </cell>
          <cell r="C186">
            <v>220.85271553158546</v>
          </cell>
          <cell r="D186">
            <v>1</v>
          </cell>
          <cell r="E186">
            <v>10</v>
          </cell>
          <cell r="F186">
            <v>11042.635776579273</v>
          </cell>
          <cell r="G186">
            <v>388.7222079489473</v>
          </cell>
        </row>
        <row r="187">
          <cell r="A187" t="str">
            <v>54124</v>
          </cell>
          <cell r="B187" t="str">
            <v>高洁腰带</v>
          </cell>
          <cell r="C187">
            <v>177.6691778566011</v>
          </cell>
          <cell r="D187">
            <v>1</v>
          </cell>
          <cell r="E187">
            <v>10</v>
          </cell>
          <cell r="F187">
            <v>8883.4588928300545</v>
          </cell>
          <cell r="G187">
            <v>312.71499168419757</v>
          </cell>
        </row>
        <row r="188">
          <cell r="A188" t="str">
            <v>53124</v>
          </cell>
          <cell r="B188" t="str">
            <v>高洁项链</v>
          </cell>
          <cell r="C188">
            <v>331.14508171122998</v>
          </cell>
          <cell r="D188">
            <v>1</v>
          </cell>
          <cell r="E188">
            <v>10</v>
          </cell>
          <cell r="F188">
            <v>16557.254085561501</v>
          </cell>
          <cell r="G188">
            <v>582.84747373103676</v>
          </cell>
        </row>
        <row r="189">
          <cell r="A189" t="str">
            <v>10225</v>
          </cell>
          <cell r="B189" t="str">
            <v>星宿之刃</v>
          </cell>
          <cell r="C189">
            <v>784.44781939517532</v>
          </cell>
          <cell r="D189">
            <v>1</v>
          </cell>
          <cell r="E189">
            <v>10</v>
          </cell>
          <cell r="F189">
            <v>39222.390969758766</v>
          </cell>
          <cell r="G189">
            <v>1920</v>
          </cell>
        </row>
        <row r="190">
          <cell r="A190" t="str">
            <v>20225</v>
          </cell>
          <cell r="B190" t="str">
            <v>星宿之拳</v>
          </cell>
          <cell r="C190">
            <v>784.44781939517532</v>
          </cell>
          <cell r="D190">
            <v>1</v>
          </cell>
          <cell r="E190">
            <v>10</v>
          </cell>
          <cell r="F190">
            <v>39222.390969758766</v>
          </cell>
          <cell r="G190">
            <v>1920</v>
          </cell>
        </row>
        <row r="191">
          <cell r="A191" t="str">
            <v>30225</v>
          </cell>
          <cell r="B191" t="str">
            <v>星宿之枪</v>
          </cell>
          <cell r="C191">
            <v>784.44781939517532</v>
          </cell>
          <cell r="D191">
            <v>1</v>
          </cell>
          <cell r="E191">
            <v>10</v>
          </cell>
          <cell r="F191">
            <v>39222.390969758766</v>
          </cell>
          <cell r="G191">
            <v>1920</v>
          </cell>
        </row>
        <row r="192">
          <cell r="A192" t="str">
            <v>51225</v>
          </cell>
          <cell r="B192" t="str">
            <v>星宿战衣</v>
          </cell>
          <cell r="C192">
            <v>664.816294577338</v>
          </cell>
          <cell r="D192">
            <v>1</v>
          </cell>
          <cell r="E192">
            <v>10</v>
          </cell>
          <cell r="F192">
            <v>33240.814728866899</v>
          </cell>
          <cell r="G192">
            <v>1627.1920885351622</v>
          </cell>
        </row>
        <row r="193">
          <cell r="A193" t="str">
            <v>52225</v>
          </cell>
          <cell r="B193" t="str">
            <v>星宿长裤</v>
          </cell>
          <cell r="C193">
            <v>252.37472831056871</v>
          </cell>
          <cell r="D193">
            <v>1</v>
          </cell>
          <cell r="E193">
            <v>10</v>
          </cell>
          <cell r="F193">
            <v>12618.736415528436</v>
          </cell>
          <cell r="G193">
            <v>617.70772558192186</v>
          </cell>
        </row>
        <row r="194">
          <cell r="A194" t="str">
            <v>55225</v>
          </cell>
          <cell r="B194" t="str">
            <v>星宿长靴</v>
          </cell>
          <cell r="C194">
            <v>319.72386208936598</v>
          </cell>
          <cell r="D194">
            <v>1</v>
          </cell>
          <cell r="E194">
            <v>10</v>
          </cell>
          <cell r="F194">
            <v>15986.193104468299</v>
          </cell>
          <cell r="G194">
            <v>782.55022199550297</v>
          </cell>
        </row>
        <row r="195">
          <cell r="A195" t="str">
            <v>54225</v>
          </cell>
          <cell r="B195" t="str">
            <v>星宿腰带</v>
          </cell>
          <cell r="C195">
            <v>284.34641991718894</v>
          </cell>
          <cell r="D195">
            <v>1</v>
          </cell>
          <cell r="E195">
            <v>10</v>
          </cell>
          <cell r="F195">
            <v>14217.320995859447</v>
          </cell>
          <cell r="G195">
            <v>695.96104768566659</v>
          </cell>
        </row>
        <row r="196">
          <cell r="A196" t="str">
            <v>53225</v>
          </cell>
          <cell r="B196" t="str">
            <v>星宿项链</v>
          </cell>
          <cell r="C196">
            <v>466.15269814616761</v>
          </cell>
          <cell r="D196">
            <v>1</v>
          </cell>
          <cell r="E196">
            <v>10</v>
          </cell>
          <cell r="F196">
            <v>23307.63490730838</v>
          </cell>
          <cell r="G196">
            <v>1140.9467377074418</v>
          </cell>
        </row>
        <row r="197">
          <cell r="A197" t="str">
            <v>10326</v>
          </cell>
          <cell r="B197" t="str">
            <v>炼狱之剑</v>
          </cell>
          <cell r="C197">
            <v>1021.3865243691686</v>
          </cell>
          <cell r="D197">
            <v>1</v>
          </cell>
          <cell r="E197">
            <v>10</v>
          </cell>
          <cell r="F197">
            <v>51069.326218458431</v>
          </cell>
          <cell r="G197">
            <v>4800.0000000000009</v>
          </cell>
        </row>
        <row r="198">
          <cell r="A198" t="str">
            <v>20326</v>
          </cell>
          <cell r="B198" t="str">
            <v>炼狱之拳</v>
          </cell>
          <cell r="C198">
            <v>1021.3865243691686</v>
          </cell>
          <cell r="D198">
            <v>1</v>
          </cell>
          <cell r="E198">
            <v>10</v>
          </cell>
          <cell r="F198">
            <v>51069.326218458431</v>
          </cell>
          <cell r="G198">
            <v>4800.0000000000009</v>
          </cell>
        </row>
        <row r="199">
          <cell r="A199" t="str">
            <v>30326</v>
          </cell>
          <cell r="B199" t="str">
            <v>炼狱之枪</v>
          </cell>
          <cell r="C199">
            <v>1021.3865243691686</v>
          </cell>
          <cell r="D199">
            <v>1</v>
          </cell>
          <cell r="E199">
            <v>10</v>
          </cell>
          <cell r="F199">
            <v>51069.326218458431</v>
          </cell>
          <cell r="G199">
            <v>4800.0000000000009</v>
          </cell>
        </row>
        <row r="200">
          <cell r="A200" t="str">
            <v>51326</v>
          </cell>
          <cell r="B200" t="str">
            <v>炼狱战衣</v>
          </cell>
          <cell r="C200">
            <v>849.97573004868082</v>
          </cell>
          <cell r="D200">
            <v>1</v>
          </cell>
          <cell r="E200">
            <v>10</v>
          </cell>
          <cell r="F200">
            <v>42498.786502434043</v>
          </cell>
          <cell r="G200">
            <v>3994.4559741998719</v>
          </cell>
        </row>
        <row r="201">
          <cell r="A201" t="str">
            <v>52326</v>
          </cell>
          <cell r="B201" t="str">
            <v>炼狱长裤</v>
          </cell>
          <cell r="C201">
            <v>332.5952532993818</v>
          </cell>
          <cell r="D201">
            <v>1</v>
          </cell>
          <cell r="E201">
            <v>10</v>
          </cell>
          <cell r="F201">
            <v>16629.76266496909</v>
          </cell>
          <cell r="G201">
            <v>1563.0294484480696</v>
          </cell>
        </row>
        <row r="202">
          <cell r="A202" t="str">
            <v>55326</v>
          </cell>
          <cell r="B202" t="str">
            <v>炼狱长靴</v>
          </cell>
          <cell r="C202">
            <v>419.03462963132995</v>
          </cell>
          <cell r="D202">
            <v>1</v>
          </cell>
          <cell r="E202">
            <v>10</v>
          </cell>
          <cell r="F202">
            <v>20951.731481566498</v>
          </cell>
          <cell r="G202">
            <v>1969.2507921745382</v>
          </cell>
        </row>
        <row r="203">
          <cell r="A203" t="str">
            <v>54326</v>
          </cell>
          <cell r="B203" t="str">
            <v>炼狱腰带</v>
          </cell>
          <cell r="C203">
            <v>408.07791613975189</v>
          </cell>
          <cell r="D203">
            <v>1</v>
          </cell>
          <cell r="E203">
            <v>10</v>
          </cell>
          <cell r="F203">
            <v>20403.895806987595</v>
          </cell>
          <cell r="G203">
            <v>1917.759781176467</v>
          </cell>
        </row>
        <row r="204">
          <cell r="A204" t="str">
            <v>53326</v>
          </cell>
          <cell r="B204" t="str">
            <v>炼狱项链</v>
          </cell>
          <cell r="C204">
            <v>593.67232969696988</v>
          </cell>
          <cell r="D204">
            <v>1</v>
          </cell>
          <cell r="E204">
            <v>10</v>
          </cell>
          <cell r="F204">
            <v>29683.616484848495</v>
          </cell>
          <cell r="G204">
            <v>2789.9596426587373</v>
          </cell>
        </row>
        <row r="205">
          <cell r="A205" t="str">
            <v>10427</v>
          </cell>
          <cell r="B205" t="str">
            <v>青龙霸刀</v>
          </cell>
          <cell r="C205">
            <v>1196.4196112108959</v>
          </cell>
          <cell r="D205">
            <v>1</v>
          </cell>
          <cell r="E205">
            <v>10</v>
          </cell>
          <cell r="F205">
            <v>59820.980560544798</v>
          </cell>
          <cell r="G205">
            <v>8000</v>
          </cell>
        </row>
        <row r="206">
          <cell r="A206" t="str">
            <v>20427</v>
          </cell>
          <cell r="B206" t="str">
            <v>青龙之拳</v>
          </cell>
          <cell r="C206">
            <v>1196.4196112108959</v>
          </cell>
          <cell r="D206">
            <v>1</v>
          </cell>
          <cell r="E206">
            <v>10</v>
          </cell>
          <cell r="F206">
            <v>59820.980560544798</v>
          </cell>
          <cell r="G206">
            <v>8000</v>
          </cell>
        </row>
        <row r="207">
          <cell r="A207" t="str">
            <v>30427</v>
          </cell>
          <cell r="B207" t="str">
            <v>青龙之枪</v>
          </cell>
          <cell r="C207">
            <v>1196.4196112108959</v>
          </cell>
          <cell r="D207">
            <v>1</v>
          </cell>
          <cell r="E207">
            <v>10</v>
          </cell>
          <cell r="F207">
            <v>59820.980560544798</v>
          </cell>
          <cell r="G207">
            <v>8000</v>
          </cell>
        </row>
        <row r="208">
          <cell r="A208" t="str">
            <v>51427</v>
          </cell>
          <cell r="B208" t="str">
            <v>青龙战衣</v>
          </cell>
          <cell r="C208">
            <v>977.14859488243928</v>
          </cell>
          <cell r="D208">
            <v>1</v>
          </cell>
          <cell r="E208">
            <v>10</v>
          </cell>
          <cell r="F208">
            <v>48857.429744121968</v>
          </cell>
          <cell r="G208">
            <v>6533.8186417286661</v>
          </cell>
        </row>
        <row r="209">
          <cell r="A209" t="str">
            <v>52427</v>
          </cell>
          <cell r="B209" t="str">
            <v>青龙长裤</v>
          </cell>
          <cell r="C209">
            <v>394.30825380129045</v>
          </cell>
          <cell r="D209">
            <v>1</v>
          </cell>
          <cell r="E209">
            <v>10</v>
          </cell>
          <cell r="F209">
            <v>19715.412690064521</v>
          </cell>
          <cell r="G209">
            <v>2636.5883682044378</v>
          </cell>
        </row>
        <row r="210">
          <cell r="A210" t="str">
            <v>55427</v>
          </cell>
          <cell r="B210" t="str">
            <v>青龙长靴</v>
          </cell>
          <cell r="C210">
            <v>494.08096967378793</v>
          </cell>
          <cell r="D210">
            <v>1</v>
          </cell>
          <cell r="E210">
            <v>10</v>
          </cell>
          <cell r="F210">
            <v>24704.048483689396</v>
          </cell>
          <cell r="G210">
            <v>3303.7303303561112</v>
          </cell>
        </row>
        <row r="211">
          <cell r="A211" t="str">
            <v>54427</v>
          </cell>
          <cell r="B211" t="str">
            <v>青龙腰带</v>
          </cell>
          <cell r="C211">
            <v>522.72730145170476</v>
          </cell>
          <cell r="D211">
            <v>1</v>
          </cell>
          <cell r="E211">
            <v>10</v>
          </cell>
          <cell r="F211">
            <v>26136.365072585239</v>
          </cell>
          <cell r="G211">
            <v>3495.2773863186853</v>
          </cell>
        </row>
        <row r="212">
          <cell r="A212" t="str">
            <v>53427</v>
          </cell>
          <cell r="B212" t="str">
            <v>青龙项链</v>
          </cell>
          <cell r="C212">
            <v>679.7180727272729</v>
          </cell>
          <cell r="D212">
            <v>1</v>
          </cell>
          <cell r="E212">
            <v>10</v>
          </cell>
          <cell r="F212">
            <v>33985.903636363648</v>
          </cell>
          <cell r="G212">
            <v>4545.0145842349111</v>
          </cell>
        </row>
      </sheetData>
      <sheetData sheetId="23">
        <row r="2">
          <cell r="A2">
            <v>8001</v>
          </cell>
          <cell r="B2" t="str">
            <v>灰色物质</v>
          </cell>
          <cell r="C2">
            <v>0</v>
          </cell>
          <cell r="D2">
            <v>1</v>
          </cell>
          <cell r="E2">
            <v>0</v>
          </cell>
          <cell r="F2">
            <v>0</v>
          </cell>
          <cell r="G2">
            <v>0</v>
          </cell>
        </row>
        <row r="3">
          <cell r="A3">
            <v>8110</v>
          </cell>
          <cell r="B3" t="str">
            <v>兽腾</v>
          </cell>
          <cell r="C3">
            <v>76.2</v>
          </cell>
          <cell r="D3">
            <v>1</v>
          </cell>
          <cell r="E3">
            <v>2</v>
          </cell>
          <cell r="F3">
            <v>2500</v>
          </cell>
          <cell r="G3">
            <v>5</v>
          </cell>
        </row>
        <row r="4">
          <cell r="A4">
            <v>8210</v>
          </cell>
          <cell r="B4" t="str">
            <v>战狂</v>
          </cell>
          <cell r="C4">
            <v>76</v>
          </cell>
          <cell r="D4">
            <v>1</v>
          </cell>
          <cell r="E4">
            <v>2</v>
          </cell>
          <cell r="F4">
            <v>2500</v>
          </cell>
          <cell r="G4">
            <v>5</v>
          </cell>
        </row>
        <row r="5">
          <cell r="A5">
            <v>8310</v>
          </cell>
          <cell r="B5" t="str">
            <v>贪狼</v>
          </cell>
          <cell r="C5">
            <v>76</v>
          </cell>
          <cell r="D5">
            <v>1</v>
          </cell>
          <cell r="E5">
            <v>2</v>
          </cell>
          <cell r="F5">
            <v>2500</v>
          </cell>
          <cell r="G5">
            <v>5</v>
          </cell>
        </row>
        <row r="6">
          <cell r="A6">
            <v>8120</v>
          </cell>
          <cell r="B6" t="str">
            <v>辉煌</v>
          </cell>
          <cell r="C6">
            <v>137.16</v>
          </cell>
          <cell r="D6">
            <v>1</v>
          </cell>
          <cell r="E6">
            <v>11</v>
          </cell>
          <cell r="F6">
            <v>12500</v>
          </cell>
          <cell r="G6">
            <v>25</v>
          </cell>
        </row>
        <row r="7">
          <cell r="A7">
            <v>8220</v>
          </cell>
          <cell r="B7" t="str">
            <v>破军</v>
          </cell>
          <cell r="C7">
            <v>137</v>
          </cell>
          <cell r="D7">
            <v>1</v>
          </cell>
          <cell r="E7">
            <v>11</v>
          </cell>
          <cell r="F7">
            <v>12500</v>
          </cell>
          <cell r="G7">
            <v>25</v>
          </cell>
        </row>
        <row r="8">
          <cell r="A8">
            <v>8320</v>
          </cell>
          <cell r="B8" t="str">
            <v>真刚</v>
          </cell>
          <cell r="C8">
            <v>137</v>
          </cell>
          <cell r="D8">
            <v>1</v>
          </cell>
          <cell r="E8">
            <v>11</v>
          </cell>
          <cell r="F8">
            <v>12500</v>
          </cell>
          <cell r="G8">
            <v>25</v>
          </cell>
        </row>
        <row r="9">
          <cell r="A9">
            <v>8420</v>
          </cell>
          <cell r="B9" t="str">
            <v>飞仙</v>
          </cell>
          <cell r="C9">
            <v>137.02000000000001</v>
          </cell>
          <cell r="D9">
            <v>1</v>
          </cell>
          <cell r="E9">
            <v>11</v>
          </cell>
          <cell r="F9">
            <v>12500</v>
          </cell>
          <cell r="G9">
            <v>25</v>
          </cell>
        </row>
        <row r="10">
          <cell r="A10">
            <v>8520</v>
          </cell>
          <cell r="B10" t="str">
            <v>虚空</v>
          </cell>
          <cell r="C10">
            <v>137.02000000000001</v>
          </cell>
          <cell r="D10">
            <v>1</v>
          </cell>
          <cell r="E10">
            <v>11</v>
          </cell>
          <cell r="F10">
            <v>12500</v>
          </cell>
          <cell r="G10">
            <v>25</v>
          </cell>
        </row>
        <row r="11">
          <cell r="A11">
            <v>8620</v>
          </cell>
          <cell r="B11" t="str">
            <v>无惧</v>
          </cell>
          <cell r="C11">
            <v>137.16</v>
          </cell>
          <cell r="D11">
            <v>1</v>
          </cell>
          <cell r="E11">
            <v>11</v>
          </cell>
          <cell r="F11">
            <v>12500</v>
          </cell>
          <cell r="G11">
            <v>25</v>
          </cell>
        </row>
        <row r="12">
          <cell r="A12">
            <v>8720</v>
          </cell>
          <cell r="B12" t="str">
            <v>天杀</v>
          </cell>
          <cell r="C12">
            <v>137.16</v>
          </cell>
          <cell r="D12">
            <v>1</v>
          </cell>
          <cell r="E12">
            <v>11</v>
          </cell>
          <cell r="F12">
            <v>12500</v>
          </cell>
          <cell r="G12">
            <v>25</v>
          </cell>
        </row>
        <row r="13">
          <cell r="A13">
            <v>8820</v>
          </cell>
          <cell r="B13" t="str">
            <v>诛魔</v>
          </cell>
          <cell r="C13">
            <v>129.68</v>
          </cell>
          <cell r="D13">
            <v>1</v>
          </cell>
          <cell r="E13">
            <v>11</v>
          </cell>
          <cell r="F13">
            <v>12500</v>
          </cell>
          <cell r="G13">
            <v>25</v>
          </cell>
        </row>
        <row r="14">
          <cell r="A14">
            <v>8130</v>
          </cell>
          <cell r="B14" t="str">
            <v>霸主</v>
          </cell>
          <cell r="C14">
            <v>246.92000000000002</v>
          </cell>
          <cell r="D14">
            <v>1</v>
          </cell>
          <cell r="E14">
            <v>80</v>
          </cell>
          <cell r="F14">
            <v>100000</v>
          </cell>
          <cell r="G14">
            <v>200</v>
          </cell>
        </row>
        <row r="15">
          <cell r="A15">
            <v>8230</v>
          </cell>
          <cell r="B15" t="str">
            <v>虎啸</v>
          </cell>
          <cell r="C15">
            <v>247</v>
          </cell>
          <cell r="D15">
            <v>1</v>
          </cell>
          <cell r="E15">
            <v>80</v>
          </cell>
          <cell r="F15">
            <v>100000</v>
          </cell>
          <cell r="G15">
            <v>200</v>
          </cell>
        </row>
        <row r="16">
          <cell r="A16">
            <v>8330</v>
          </cell>
          <cell r="B16" t="str">
            <v>豪魄</v>
          </cell>
          <cell r="C16">
            <v>247</v>
          </cell>
          <cell r="D16">
            <v>1</v>
          </cell>
          <cell r="E16">
            <v>80</v>
          </cell>
          <cell r="F16">
            <v>100000</v>
          </cell>
          <cell r="G16">
            <v>200</v>
          </cell>
        </row>
        <row r="17">
          <cell r="A17">
            <v>8430</v>
          </cell>
          <cell r="B17" t="str">
            <v>捉影</v>
          </cell>
          <cell r="C17">
            <v>246.84000000000003</v>
          </cell>
          <cell r="D17">
            <v>1</v>
          </cell>
          <cell r="E17">
            <v>80</v>
          </cell>
          <cell r="F17">
            <v>100000</v>
          </cell>
          <cell r="G17">
            <v>200</v>
          </cell>
        </row>
        <row r="18">
          <cell r="A18">
            <v>8530</v>
          </cell>
          <cell r="B18" t="str">
            <v>游刃</v>
          </cell>
          <cell r="C18">
            <v>246.84000000000003</v>
          </cell>
          <cell r="D18">
            <v>1</v>
          </cell>
          <cell r="E18">
            <v>80</v>
          </cell>
          <cell r="F18">
            <v>100000</v>
          </cell>
          <cell r="G18">
            <v>200</v>
          </cell>
        </row>
        <row r="19">
          <cell r="A19">
            <v>8630</v>
          </cell>
          <cell r="B19" t="str">
            <v>傲骨</v>
          </cell>
          <cell r="C19">
            <v>246.95999999999998</v>
          </cell>
          <cell r="D19">
            <v>1</v>
          </cell>
          <cell r="E19">
            <v>80</v>
          </cell>
          <cell r="F19">
            <v>100000</v>
          </cell>
          <cell r="G19">
            <v>200</v>
          </cell>
        </row>
        <row r="20">
          <cell r="A20">
            <v>8730</v>
          </cell>
          <cell r="B20" t="str">
            <v>心眼</v>
          </cell>
          <cell r="C20">
            <v>246.95999999999998</v>
          </cell>
          <cell r="D20">
            <v>1</v>
          </cell>
          <cell r="E20">
            <v>80</v>
          </cell>
          <cell r="F20">
            <v>100000</v>
          </cell>
          <cell r="G20">
            <v>200</v>
          </cell>
        </row>
        <row r="21">
          <cell r="A21">
            <v>8830</v>
          </cell>
          <cell r="B21" t="str">
            <v>噬生</v>
          </cell>
          <cell r="C21">
            <v>234.12</v>
          </cell>
          <cell r="D21">
            <v>1</v>
          </cell>
          <cell r="E21">
            <v>80</v>
          </cell>
          <cell r="F21">
            <v>100000</v>
          </cell>
          <cell r="G21">
            <v>200</v>
          </cell>
        </row>
        <row r="22">
          <cell r="A22">
            <v>8930</v>
          </cell>
          <cell r="B22" t="str">
            <v>痛击</v>
          </cell>
          <cell r="C22">
            <v>234.68</v>
          </cell>
          <cell r="D22">
            <v>1</v>
          </cell>
          <cell r="E22">
            <v>80</v>
          </cell>
          <cell r="F22">
            <v>100000</v>
          </cell>
          <cell r="G22">
            <v>200</v>
          </cell>
        </row>
        <row r="23">
          <cell r="A23">
            <v>9030</v>
          </cell>
          <cell r="B23" t="str">
            <v>不坏</v>
          </cell>
          <cell r="C23">
            <v>234.12</v>
          </cell>
          <cell r="D23">
            <v>1</v>
          </cell>
          <cell r="E23">
            <v>80</v>
          </cell>
          <cell r="F23">
            <v>100000</v>
          </cell>
          <cell r="G23">
            <v>200</v>
          </cell>
        </row>
        <row r="24">
          <cell r="A24">
            <v>9130</v>
          </cell>
          <cell r="B24" t="str">
            <v>寂灭</v>
          </cell>
          <cell r="C24">
            <v>234.44</v>
          </cell>
          <cell r="D24">
            <v>1</v>
          </cell>
          <cell r="E24">
            <v>80</v>
          </cell>
          <cell r="F24">
            <v>100000</v>
          </cell>
          <cell r="G24">
            <v>200</v>
          </cell>
        </row>
        <row r="25">
          <cell r="A25">
            <v>9230</v>
          </cell>
          <cell r="B25" t="str">
            <v>盘蛇</v>
          </cell>
          <cell r="C25">
            <v>234</v>
          </cell>
          <cell r="D25">
            <v>1</v>
          </cell>
          <cell r="E25">
            <v>80</v>
          </cell>
          <cell r="F25">
            <v>100000</v>
          </cell>
          <cell r="G25">
            <v>200</v>
          </cell>
        </row>
        <row r="26">
          <cell r="A26">
            <v>8140</v>
          </cell>
          <cell r="B26" t="str">
            <v>天命</v>
          </cell>
          <cell r="C26">
            <v>444.44</v>
          </cell>
          <cell r="D26">
            <v>1</v>
          </cell>
          <cell r="E26">
            <v>608</v>
          </cell>
          <cell r="F26">
            <v>625000</v>
          </cell>
          <cell r="G26">
            <v>1250</v>
          </cell>
        </row>
        <row r="27">
          <cell r="A27">
            <v>8240</v>
          </cell>
          <cell r="B27" t="str">
            <v>龙吟</v>
          </cell>
          <cell r="C27">
            <v>444</v>
          </cell>
          <cell r="D27">
            <v>1</v>
          </cell>
          <cell r="E27">
            <v>608</v>
          </cell>
          <cell r="F27">
            <v>625000</v>
          </cell>
          <cell r="G27">
            <v>1250</v>
          </cell>
        </row>
        <row r="28">
          <cell r="A28">
            <v>8340</v>
          </cell>
          <cell r="B28" t="str">
            <v>守御</v>
          </cell>
          <cell r="C28">
            <v>444</v>
          </cell>
          <cell r="D28">
            <v>1</v>
          </cell>
          <cell r="E28">
            <v>608</v>
          </cell>
          <cell r="F28">
            <v>625000</v>
          </cell>
          <cell r="G28">
            <v>1250</v>
          </cell>
        </row>
        <row r="29">
          <cell r="A29">
            <v>8440</v>
          </cell>
          <cell r="B29" t="str">
            <v>千眼</v>
          </cell>
          <cell r="C29">
            <v>444.38000000000005</v>
          </cell>
          <cell r="D29">
            <v>1</v>
          </cell>
          <cell r="E29">
            <v>608</v>
          </cell>
          <cell r="F29">
            <v>625000</v>
          </cell>
          <cell r="G29">
            <v>1250</v>
          </cell>
        </row>
        <row r="30">
          <cell r="A30">
            <v>8540</v>
          </cell>
          <cell r="B30" t="str">
            <v>逍遥</v>
          </cell>
          <cell r="C30">
            <v>444.38000000000005</v>
          </cell>
          <cell r="D30">
            <v>1</v>
          </cell>
          <cell r="E30">
            <v>608</v>
          </cell>
          <cell r="F30">
            <v>625000</v>
          </cell>
          <cell r="G30">
            <v>1250</v>
          </cell>
        </row>
        <row r="31">
          <cell r="A31">
            <v>8640</v>
          </cell>
          <cell r="B31" t="str">
            <v>流离</v>
          </cell>
          <cell r="C31">
            <v>444.41999999999996</v>
          </cell>
          <cell r="D31">
            <v>1</v>
          </cell>
          <cell r="E31">
            <v>608</v>
          </cell>
          <cell r="F31">
            <v>625000</v>
          </cell>
          <cell r="G31">
            <v>1250</v>
          </cell>
        </row>
        <row r="32">
          <cell r="A32">
            <v>8740</v>
          </cell>
          <cell r="B32" t="str">
            <v>夺魄</v>
          </cell>
          <cell r="C32">
            <v>444.41999999999996</v>
          </cell>
          <cell r="D32">
            <v>1</v>
          </cell>
          <cell r="E32">
            <v>608</v>
          </cell>
          <cell r="F32">
            <v>625000</v>
          </cell>
          <cell r="G32">
            <v>1250</v>
          </cell>
        </row>
        <row r="33">
          <cell r="A33">
            <v>8840</v>
          </cell>
          <cell r="B33" t="str">
            <v>审判</v>
          </cell>
          <cell r="C33">
            <v>422.03999999999996</v>
          </cell>
          <cell r="D33">
            <v>1</v>
          </cell>
          <cell r="E33">
            <v>608</v>
          </cell>
          <cell r="F33">
            <v>625000</v>
          </cell>
          <cell r="G33">
            <v>1250</v>
          </cell>
        </row>
        <row r="34">
          <cell r="A34">
            <v>8940</v>
          </cell>
          <cell r="B34" t="str">
            <v>破天</v>
          </cell>
          <cell r="C34">
            <v>462.32000000000005</v>
          </cell>
          <cell r="D34">
            <v>1</v>
          </cell>
          <cell r="E34">
            <v>608</v>
          </cell>
          <cell r="F34">
            <v>625000</v>
          </cell>
          <cell r="G34">
            <v>1250</v>
          </cell>
        </row>
        <row r="35">
          <cell r="A35">
            <v>9040</v>
          </cell>
          <cell r="B35" t="str">
            <v>天狱</v>
          </cell>
          <cell r="C35">
            <v>421.91999999999996</v>
          </cell>
          <cell r="D35">
            <v>1</v>
          </cell>
          <cell r="E35">
            <v>608</v>
          </cell>
          <cell r="F35">
            <v>625000</v>
          </cell>
          <cell r="G35">
            <v>1250</v>
          </cell>
        </row>
        <row r="36">
          <cell r="A36">
            <v>9140</v>
          </cell>
          <cell r="B36" t="str">
            <v>幽灵</v>
          </cell>
          <cell r="C36">
            <v>422.3</v>
          </cell>
          <cell r="D36">
            <v>1</v>
          </cell>
          <cell r="E36">
            <v>608</v>
          </cell>
          <cell r="F36">
            <v>625000</v>
          </cell>
          <cell r="G36">
            <v>1250</v>
          </cell>
        </row>
        <row r="37">
          <cell r="A37">
            <v>9240</v>
          </cell>
          <cell r="B37" t="str">
            <v>困魔</v>
          </cell>
          <cell r="C37">
            <v>422.1</v>
          </cell>
          <cell r="D37">
            <v>1</v>
          </cell>
          <cell r="E37">
            <v>608</v>
          </cell>
          <cell r="F37">
            <v>625000</v>
          </cell>
          <cell r="G37">
            <v>1250</v>
          </cell>
        </row>
        <row r="38">
          <cell r="A38">
            <v>9340</v>
          </cell>
          <cell r="B38" t="str">
            <v>无尽</v>
          </cell>
          <cell r="C38">
            <v>444.24</v>
          </cell>
          <cell r="D38">
            <v>1</v>
          </cell>
          <cell r="E38">
            <v>608</v>
          </cell>
          <cell r="F38">
            <v>625000</v>
          </cell>
          <cell r="G38">
            <v>1250</v>
          </cell>
        </row>
        <row r="39">
          <cell r="A39">
            <v>9440</v>
          </cell>
          <cell r="B39" t="str">
            <v>无尽</v>
          </cell>
          <cell r="C39">
            <v>222</v>
          </cell>
          <cell r="D39">
            <v>1</v>
          </cell>
          <cell r="E39">
            <v>608</v>
          </cell>
          <cell r="F39">
            <v>625000</v>
          </cell>
          <cell r="G39">
            <v>1250</v>
          </cell>
        </row>
        <row r="40">
          <cell r="A40">
            <v>9540</v>
          </cell>
          <cell r="B40" t="str">
            <v>八卦</v>
          </cell>
          <cell r="C40">
            <v>111.12</v>
          </cell>
          <cell r="D40">
            <v>1</v>
          </cell>
          <cell r="E40">
            <v>608</v>
          </cell>
          <cell r="F40">
            <v>625000</v>
          </cell>
          <cell r="G40">
            <v>1250</v>
          </cell>
        </row>
        <row r="41">
          <cell r="A41">
            <v>9640</v>
          </cell>
          <cell r="B41" t="str">
            <v>剎那</v>
          </cell>
          <cell r="C41">
            <v>532.44000000000005</v>
          </cell>
          <cell r="D41">
            <v>1</v>
          </cell>
          <cell r="E41">
            <v>608</v>
          </cell>
          <cell r="F41">
            <v>625000</v>
          </cell>
          <cell r="G41">
            <v>1250</v>
          </cell>
        </row>
        <row r="42">
          <cell r="A42">
            <v>9740</v>
          </cell>
          <cell r="B42" t="str">
            <v>咆哮</v>
          </cell>
          <cell r="C42">
            <v>532</v>
          </cell>
          <cell r="D42">
            <v>1</v>
          </cell>
          <cell r="E42">
            <v>608</v>
          </cell>
          <cell r="F42">
            <v>625000</v>
          </cell>
          <cell r="G42">
            <v>1250</v>
          </cell>
        </row>
        <row r="43">
          <cell r="A43">
            <v>9840</v>
          </cell>
          <cell r="B43" t="str">
            <v>断罪</v>
          </cell>
          <cell r="C43">
            <v>222.29999999999998</v>
          </cell>
          <cell r="D43">
            <v>1</v>
          </cell>
          <cell r="E43">
            <v>608</v>
          </cell>
          <cell r="F43">
            <v>625000</v>
          </cell>
          <cell r="G43">
            <v>1250</v>
          </cell>
        </row>
        <row r="44">
          <cell r="A44">
            <v>8150</v>
          </cell>
          <cell r="B44" t="str">
            <v>一元复始</v>
          </cell>
          <cell r="C44">
            <v>800</v>
          </cell>
          <cell r="D44">
            <v>1</v>
          </cell>
          <cell r="E44">
            <v>4867</v>
          </cell>
          <cell r="F44">
            <v>2500000</v>
          </cell>
          <cell r="G44">
            <v>5000</v>
          </cell>
        </row>
        <row r="45">
          <cell r="A45">
            <v>8250</v>
          </cell>
          <cell r="B45" t="str">
            <v>大破坏神</v>
          </cell>
          <cell r="C45">
            <v>800</v>
          </cell>
          <cell r="D45">
            <v>1</v>
          </cell>
          <cell r="E45">
            <v>4867</v>
          </cell>
          <cell r="F45">
            <v>2500000</v>
          </cell>
          <cell r="G45">
            <v>5000</v>
          </cell>
        </row>
        <row r="46">
          <cell r="A46">
            <v>8350</v>
          </cell>
          <cell r="B46" t="str">
            <v>天地无用</v>
          </cell>
          <cell r="C46">
            <v>800</v>
          </cell>
          <cell r="D46">
            <v>1</v>
          </cell>
          <cell r="E46">
            <v>4867</v>
          </cell>
          <cell r="F46">
            <v>2500000</v>
          </cell>
          <cell r="G46">
            <v>5000</v>
          </cell>
        </row>
        <row r="47">
          <cell r="A47">
            <v>8450</v>
          </cell>
          <cell r="B47" t="str">
            <v>百步穿杨</v>
          </cell>
          <cell r="C47">
            <v>800.0200000000001</v>
          </cell>
          <cell r="D47">
            <v>1</v>
          </cell>
          <cell r="E47">
            <v>4867</v>
          </cell>
          <cell r="F47">
            <v>2500000</v>
          </cell>
          <cell r="G47">
            <v>5000</v>
          </cell>
        </row>
        <row r="48">
          <cell r="A48">
            <v>8550</v>
          </cell>
          <cell r="B48" t="str">
            <v>破碎虚空</v>
          </cell>
          <cell r="C48">
            <v>800.0200000000001</v>
          </cell>
          <cell r="D48">
            <v>1</v>
          </cell>
          <cell r="E48">
            <v>4867</v>
          </cell>
          <cell r="F48">
            <v>2500000</v>
          </cell>
          <cell r="G48">
            <v>5000</v>
          </cell>
        </row>
        <row r="49">
          <cell r="A49">
            <v>8650</v>
          </cell>
          <cell r="B49" t="str">
            <v>冰魄寒光</v>
          </cell>
          <cell r="C49">
            <v>799.92</v>
          </cell>
          <cell r="D49">
            <v>1</v>
          </cell>
          <cell r="E49">
            <v>4867</v>
          </cell>
          <cell r="F49">
            <v>2500000</v>
          </cell>
          <cell r="G49">
            <v>5000</v>
          </cell>
        </row>
        <row r="50">
          <cell r="A50">
            <v>8750</v>
          </cell>
          <cell r="B50" t="str">
            <v>震破苍穹</v>
          </cell>
          <cell r="C50">
            <v>799.92</v>
          </cell>
          <cell r="D50">
            <v>1</v>
          </cell>
          <cell r="E50">
            <v>4867</v>
          </cell>
          <cell r="F50">
            <v>2500000</v>
          </cell>
          <cell r="G50">
            <v>5000</v>
          </cell>
        </row>
        <row r="51">
          <cell r="A51">
            <v>8850</v>
          </cell>
          <cell r="B51" t="str">
            <v>雷霆万钧</v>
          </cell>
          <cell r="C51">
            <v>760</v>
          </cell>
          <cell r="D51">
            <v>1</v>
          </cell>
          <cell r="E51">
            <v>4867</v>
          </cell>
          <cell r="F51">
            <v>2500000</v>
          </cell>
          <cell r="G51">
            <v>5000</v>
          </cell>
        </row>
        <row r="52">
          <cell r="A52">
            <v>8950</v>
          </cell>
          <cell r="B52" t="str">
            <v>快刀乱麻</v>
          </cell>
          <cell r="C52">
            <v>760</v>
          </cell>
          <cell r="D52">
            <v>1</v>
          </cell>
          <cell r="E52">
            <v>4867</v>
          </cell>
          <cell r="F52">
            <v>2500000</v>
          </cell>
          <cell r="G52">
            <v>5000</v>
          </cell>
        </row>
        <row r="53">
          <cell r="A53">
            <v>9050</v>
          </cell>
          <cell r="B53" t="str">
            <v>明镜止水</v>
          </cell>
          <cell r="C53">
            <v>760</v>
          </cell>
          <cell r="D53">
            <v>1</v>
          </cell>
          <cell r="E53">
            <v>4867</v>
          </cell>
          <cell r="F53">
            <v>2500000</v>
          </cell>
          <cell r="G53">
            <v>5000</v>
          </cell>
        </row>
        <row r="54">
          <cell r="A54">
            <v>9150</v>
          </cell>
          <cell r="B54" t="str">
            <v>背水一战</v>
          </cell>
          <cell r="C54">
            <v>760</v>
          </cell>
          <cell r="D54">
            <v>1</v>
          </cell>
          <cell r="E54">
            <v>4867</v>
          </cell>
          <cell r="F54">
            <v>2500000</v>
          </cell>
          <cell r="G54">
            <v>5000</v>
          </cell>
        </row>
        <row r="55">
          <cell r="A55">
            <v>9250</v>
          </cell>
          <cell r="B55" t="str">
            <v>金钟护体</v>
          </cell>
          <cell r="C55">
            <v>760</v>
          </cell>
          <cell r="D55">
            <v>1</v>
          </cell>
          <cell r="E55">
            <v>4867</v>
          </cell>
          <cell r="F55">
            <v>2500000</v>
          </cell>
          <cell r="G55">
            <v>5000</v>
          </cell>
        </row>
        <row r="56">
          <cell r="A56">
            <v>9350</v>
          </cell>
          <cell r="B56" t="str">
            <v>轩辕剑体</v>
          </cell>
          <cell r="C56">
            <v>800</v>
          </cell>
          <cell r="D56">
            <v>1</v>
          </cell>
          <cell r="E56">
            <v>4867</v>
          </cell>
          <cell r="F56">
            <v>2500000</v>
          </cell>
          <cell r="G56">
            <v>5000</v>
          </cell>
        </row>
        <row r="57">
          <cell r="A57">
            <v>9450</v>
          </cell>
          <cell r="B57" t="str">
            <v>气势如虹</v>
          </cell>
          <cell r="C57">
            <v>400</v>
          </cell>
          <cell r="D57">
            <v>1</v>
          </cell>
          <cell r="E57">
            <v>4867</v>
          </cell>
          <cell r="F57">
            <v>2500000</v>
          </cell>
          <cell r="G57">
            <v>5000</v>
          </cell>
        </row>
        <row r="58">
          <cell r="A58">
            <v>9550</v>
          </cell>
          <cell r="B58" t="str">
            <v>包罗万象</v>
          </cell>
          <cell r="C58">
            <v>200</v>
          </cell>
          <cell r="D58">
            <v>1</v>
          </cell>
          <cell r="E58">
            <v>4867</v>
          </cell>
          <cell r="F58">
            <v>2500000</v>
          </cell>
          <cell r="G58">
            <v>5000</v>
          </cell>
        </row>
        <row r="59">
          <cell r="A59">
            <v>9650</v>
          </cell>
          <cell r="B59" t="str">
            <v>心无杂念</v>
          </cell>
          <cell r="C59">
            <v>960</v>
          </cell>
          <cell r="D59">
            <v>1</v>
          </cell>
          <cell r="E59">
            <v>4867</v>
          </cell>
          <cell r="F59">
            <v>2500000</v>
          </cell>
          <cell r="G59">
            <v>5000</v>
          </cell>
        </row>
        <row r="60">
          <cell r="A60">
            <v>9750</v>
          </cell>
          <cell r="B60" t="str">
            <v>披荆斩棘</v>
          </cell>
          <cell r="C60">
            <v>960</v>
          </cell>
          <cell r="D60">
            <v>1</v>
          </cell>
          <cell r="E60">
            <v>4867</v>
          </cell>
          <cell r="F60">
            <v>2500000</v>
          </cell>
          <cell r="G60">
            <v>5000</v>
          </cell>
        </row>
        <row r="61">
          <cell r="A61">
            <v>9850</v>
          </cell>
          <cell r="B61" t="str">
            <v>斗转星移</v>
          </cell>
          <cell r="C61">
            <v>399.96</v>
          </cell>
          <cell r="D61">
            <v>1</v>
          </cell>
          <cell r="E61">
            <v>4867</v>
          </cell>
          <cell r="F61">
            <v>2500000</v>
          </cell>
          <cell r="G61">
            <v>5000</v>
          </cell>
        </row>
      </sheetData>
      <sheetData sheetId="24">
        <row r="2">
          <cell r="A2">
            <v>101101</v>
          </cell>
          <cell r="B2" t="str">
            <v>亚芝</v>
          </cell>
          <cell r="C2">
            <v>25.55355230742893</v>
          </cell>
          <cell r="D2">
            <v>1</v>
          </cell>
          <cell r="E2">
            <v>97.5</v>
          </cell>
          <cell r="F2">
            <v>125000</v>
          </cell>
          <cell r="G2">
            <v>250</v>
          </cell>
        </row>
        <row r="3">
          <cell r="A3">
            <v>101102</v>
          </cell>
          <cell r="B3" t="str">
            <v>蟹仔</v>
          </cell>
          <cell r="C3">
            <v>25.55355230742893</v>
          </cell>
          <cell r="D3">
            <v>1</v>
          </cell>
          <cell r="E3">
            <v>97.5</v>
          </cell>
          <cell r="F3">
            <v>125000</v>
          </cell>
          <cell r="G3">
            <v>250</v>
          </cell>
        </row>
        <row r="4">
          <cell r="A4">
            <v>101103</v>
          </cell>
          <cell r="B4" t="str">
            <v>比利</v>
          </cell>
          <cell r="C4">
            <v>25.55355230742893</v>
          </cell>
          <cell r="D4">
            <v>1</v>
          </cell>
          <cell r="E4">
            <v>97.5</v>
          </cell>
          <cell r="F4">
            <v>125000</v>
          </cell>
          <cell r="G4">
            <v>250</v>
          </cell>
        </row>
        <row r="5">
          <cell r="A5">
            <v>101104</v>
          </cell>
          <cell r="B5" t="str">
            <v>黎九</v>
          </cell>
          <cell r="C5">
            <v>25.55355230742893</v>
          </cell>
          <cell r="D5">
            <v>1</v>
          </cell>
          <cell r="E5">
            <v>97.5</v>
          </cell>
          <cell r="F5">
            <v>125000</v>
          </cell>
          <cell r="G5">
            <v>250</v>
          </cell>
        </row>
        <row r="6">
          <cell r="A6">
            <v>101105</v>
          </cell>
          <cell r="B6" t="str">
            <v>黑古</v>
          </cell>
          <cell r="C6">
            <v>25.55355230742893</v>
          </cell>
          <cell r="D6">
            <v>1</v>
          </cell>
          <cell r="E6">
            <v>97.5</v>
          </cell>
          <cell r="F6">
            <v>125000</v>
          </cell>
          <cell r="G6">
            <v>250</v>
          </cell>
        </row>
        <row r="7">
          <cell r="A7">
            <v>101106</v>
          </cell>
          <cell r="B7" t="str">
            <v>靓坤</v>
          </cell>
          <cell r="C7">
            <v>51.10710461485786</v>
          </cell>
          <cell r="D7">
            <v>1</v>
          </cell>
          <cell r="E7">
            <v>97.5</v>
          </cell>
          <cell r="F7">
            <v>250000</v>
          </cell>
          <cell r="G7">
            <v>500</v>
          </cell>
        </row>
        <row r="8">
          <cell r="A8">
            <v>101107</v>
          </cell>
          <cell r="B8" t="str">
            <v>乌鸦</v>
          </cell>
          <cell r="C8">
            <v>51.10710461485786</v>
          </cell>
          <cell r="D8">
            <v>1</v>
          </cell>
          <cell r="E8">
            <v>97.5</v>
          </cell>
          <cell r="F8">
            <v>250000</v>
          </cell>
          <cell r="G8">
            <v>500</v>
          </cell>
        </row>
        <row r="9">
          <cell r="A9">
            <v>101108</v>
          </cell>
          <cell r="B9" t="str">
            <v>肥仔</v>
          </cell>
          <cell r="C9">
            <v>51.10710461485786</v>
          </cell>
          <cell r="D9">
            <v>1</v>
          </cell>
          <cell r="E9">
            <v>97.5</v>
          </cell>
          <cell r="F9">
            <v>250000</v>
          </cell>
          <cell r="G9">
            <v>500</v>
          </cell>
        </row>
        <row r="10">
          <cell r="A10">
            <v>101109</v>
          </cell>
          <cell r="B10" t="str">
            <v>司徒浩南</v>
          </cell>
          <cell r="C10">
            <v>102.21420922971572</v>
          </cell>
          <cell r="D10">
            <v>1</v>
          </cell>
          <cell r="E10">
            <v>97.5</v>
          </cell>
          <cell r="F10">
            <v>500000</v>
          </cell>
          <cell r="G10">
            <v>1000</v>
          </cell>
        </row>
        <row r="11">
          <cell r="A11">
            <v>101110</v>
          </cell>
          <cell r="B11" t="str">
            <v>赌王</v>
          </cell>
          <cell r="C11">
            <v>102.21420922971572</v>
          </cell>
          <cell r="D11">
            <v>1</v>
          </cell>
          <cell r="E11">
            <v>97.5</v>
          </cell>
          <cell r="F11">
            <v>500000</v>
          </cell>
          <cell r="G11">
            <v>1000</v>
          </cell>
        </row>
        <row r="12">
          <cell r="A12">
            <v>101111</v>
          </cell>
          <cell r="B12" t="str">
            <v>赌王</v>
          </cell>
          <cell r="C12">
            <v>102.21420922971572</v>
          </cell>
          <cell r="D12">
            <v>1</v>
          </cell>
          <cell r="E12">
            <v>97.5</v>
          </cell>
          <cell r="F12">
            <v>500000</v>
          </cell>
          <cell r="G12">
            <v>1000</v>
          </cell>
        </row>
        <row r="13">
          <cell r="A13">
            <v>101112</v>
          </cell>
          <cell r="B13" t="str">
            <v>山下忠秀</v>
          </cell>
          <cell r="C13">
            <v>102.21420922971572</v>
          </cell>
          <cell r="D13">
            <v>1</v>
          </cell>
          <cell r="E13">
            <v>97.5</v>
          </cell>
          <cell r="F13">
            <v>500000</v>
          </cell>
          <cell r="G13">
            <v>1000</v>
          </cell>
        </row>
        <row r="14">
          <cell r="A14">
            <v>101113</v>
          </cell>
          <cell r="B14" t="str">
            <v>宫本一</v>
          </cell>
          <cell r="C14">
            <v>102.21420922971572</v>
          </cell>
          <cell r="D14">
            <v>1</v>
          </cell>
          <cell r="E14">
            <v>97.5</v>
          </cell>
          <cell r="F14">
            <v>500000</v>
          </cell>
          <cell r="G14">
            <v>1000</v>
          </cell>
        </row>
        <row r="15">
          <cell r="A15">
            <v>101114</v>
          </cell>
          <cell r="B15" t="str">
            <v>陈浩南</v>
          </cell>
          <cell r="C15">
            <v>153.32131384457352</v>
          </cell>
          <cell r="D15">
            <v>1</v>
          </cell>
          <cell r="E15">
            <v>97.5</v>
          </cell>
          <cell r="F15">
            <v>750000</v>
          </cell>
          <cell r="G15">
            <v>1500</v>
          </cell>
        </row>
        <row r="16">
          <cell r="A16">
            <v>101115</v>
          </cell>
          <cell r="B16" t="str">
            <v>山鸡</v>
          </cell>
          <cell r="C16">
            <v>153.32131384457352</v>
          </cell>
          <cell r="D16">
            <v>1</v>
          </cell>
          <cell r="E16">
            <v>97.5</v>
          </cell>
          <cell r="F16">
            <v>750000</v>
          </cell>
          <cell r="G16">
            <v>1500</v>
          </cell>
        </row>
        <row r="17">
          <cell r="A17">
            <v>101116</v>
          </cell>
          <cell r="B17" t="str">
            <v>大天二</v>
          </cell>
          <cell r="C17">
            <v>153.32131384457352</v>
          </cell>
          <cell r="D17">
            <v>1</v>
          </cell>
          <cell r="E17">
            <v>97.5</v>
          </cell>
          <cell r="F17">
            <v>750000</v>
          </cell>
          <cell r="G17">
            <v>1500</v>
          </cell>
        </row>
        <row r="18">
          <cell r="A18">
            <v>101117</v>
          </cell>
          <cell r="B18" t="str">
            <v>巴闭</v>
          </cell>
          <cell r="C18">
            <v>51.10710461485786</v>
          </cell>
          <cell r="D18">
            <v>2</v>
          </cell>
          <cell r="E18">
            <v>97.5</v>
          </cell>
          <cell r="F18">
            <v>250000</v>
          </cell>
          <cell r="G18">
            <v>500</v>
          </cell>
        </row>
        <row r="19">
          <cell r="A19">
            <v>101118</v>
          </cell>
          <cell r="B19" t="str">
            <v>耀阳</v>
          </cell>
          <cell r="C19">
            <v>102.21420922971572</v>
          </cell>
          <cell r="D19">
            <v>3</v>
          </cell>
          <cell r="E19">
            <v>97.5</v>
          </cell>
          <cell r="F19">
            <v>500000</v>
          </cell>
          <cell r="G19">
            <v>1000</v>
          </cell>
        </row>
        <row r="20">
          <cell r="A20">
            <v>101119</v>
          </cell>
          <cell r="B20" t="str">
            <v>笑面虎</v>
          </cell>
          <cell r="C20">
            <v>102.21420922971572</v>
          </cell>
          <cell r="D20">
            <v>4</v>
          </cell>
          <cell r="E20">
            <v>97.5</v>
          </cell>
          <cell r="F20">
            <v>500000</v>
          </cell>
          <cell r="G20">
            <v>1000</v>
          </cell>
        </row>
      </sheetData>
      <sheetData sheetId="25">
        <row r="2">
          <cell r="A2">
            <v>1001</v>
          </cell>
          <cell r="B2" t="str">
            <v>赑屃</v>
          </cell>
          <cell r="C2">
            <v>34.691225182728921</v>
          </cell>
          <cell r="D2">
            <v>1</v>
          </cell>
          <cell r="E2">
            <v>1</v>
          </cell>
          <cell r="F2">
            <v>1734.5612591364461</v>
          </cell>
          <cell r="G2">
            <v>3.4691225182728922</v>
          </cell>
        </row>
        <row r="3">
          <cell r="A3">
            <v>1002</v>
          </cell>
          <cell r="B3" t="str">
            <v>鸱吻</v>
          </cell>
          <cell r="C3">
            <v>38.211554801191532</v>
          </cell>
          <cell r="D3">
            <v>1</v>
          </cell>
          <cell r="E3">
            <v>1</v>
          </cell>
          <cell r="F3">
            <v>1910.5777400595766</v>
          </cell>
          <cell r="G3">
            <v>3.8211554801191534</v>
          </cell>
        </row>
        <row r="4">
          <cell r="A4">
            <v>1003</v>
          </cell>
          <cell r="B4" t="str">
            <v>蒲牢</v>
          </cell>
          <cell r="C4">
            <v>35.059146245116374</v>
          </cell>
          <cell r="D4">
            <v>1</v>
          </cell>
          <cell r="E4">
            <v>1</v>
          </cell>
          <cell r="F4">
            <v>1752.9573122558186</v>
          </cell>
          <cell r="G4">
            <v>3.5059146245116373</v>
          </cell>
        </row>
        <row r="5">
          <cell r="A5">
            <v>1004</v>
          </cell>
          <cell r="B5" t="str">
            <v>睚眦</v>
          </cell>
          <cell r="C5">
            <v>38.960800973763916</v>
          </cell>
          <cell r="D5">
            <v>1</v>
          </cell>
          <cell r="E5">
            <v>1</v>
          </cell>
          <cell r="F5">
            <v>1948.0400486881958</v>
          </cell>
          <cell r="G5">
            <v>3.8960800973763918</v>
          </cell>
        </row>
        <row r="6">
          <cell r="A6">
            <v>1005</v>
          </cell>
          <cell r="B6" t="str">
            <v>饕餮</v>
          </cell>
          <cell r="C6">
            <v>34.340791473479662</v>
          </cell>
          <cell r="D6">
            <v>1</v>
          </cell>
          <cell r="E6">
            <v>1</v>
          </cell>
          <cell r="F6">
            <v>1717.0395736739831</v>
          </cell>
          <cell r="G6">
            <v>3.4340791473479664</v>
          </cell>
        </row>
        <row r="7">
          <cell r="A7">
            <v>1006</v>
          </cell>
          <cell r="B7" t="str">
            <v>蚣蝮</v>
          </cell>
          <cell r="C7">
            <v>31.69243215673859</v>
          </cell>
          <cell r="D7">
            <v>1</v>
          </cell>
          <cell r="E7">
            <v>1</v>
          </cell>
          <cell r="F7">
            <v>1584.6216078369296</v>
          </cell>
          <cell r="G7">
            <v>3.169243215673859</v>
          </cell>
        </row>
        <row r="8">
          <cell r="A8">
            <v>2001</v>
          </cell>
          <cell r="B8" t="str">
            <v>狴犴</v>
          </cell>
          <cell r="C8">
            <v>55.128135067603871</v>
          </cell>
          <cell r="D8">
            <v>1</v>
          </cell>
          <cell r="E8">
            <v>2</v>
          </cell>
          <cell r="F8">
            <v>5512.8135067603871</v>
          </cell>
          <cell r="G8">
            <v>11.025627013520774</v>
          </cell>
        </row>
        <row r="9">
          <cell r="A9">
            <v>2002</v>
          </cell>
          <cell r="B9" t="str">
            <v>狻猊</v>
          </cell>
          <cell r="C9">
            <v>60.688939978363017</v>
          </cell>
          <cell r="D9">
            <v>1</v>
          </cell>
          <cell r="E9">
            <v>2</v>
          </cell>
          <cell r="F9">
            <v>6068.8939978363014</v>
          </cell>
          <cell r="G9">
            <v>12.137787995672603</v>
          </cell>
        </row>
        <row r="10">
          <cell r="A10">
            <v>2003</v>
          </cell>
          <cell r="B10" t="str">
            <v>椒图</v>
          </cell>
          <cell r="C10">
            <v>55.652139913364344</v>
          </cell>
          <cell r="D10">
            <v>1</v>
          </cell>
          <cell r="E10">
            <v>2</v>
          </cell>
          <cell r="F10">
            <v>5565.2139913364344</v>
          </cell>
          <cell r="G10">
            <v>11.130427982672868</v>
          </cell>
        </row>
        <row r="11">
          <cell r="A11">
            <v>1007</v>
          </cell>
          <cell r="B11" t="str">
            <v>貔貅</v>
          </cell>
          <cell r="C11">
            <v>24.963122659707253</v>
          </cell>
          <cell r="D11">
            <v>1</v>
          </cell>
          <cell r="E11">
            <v>1</v>
          </cell>
          <cell r="F11">
            <v>1248.1561329853625</v>
          </cell>
          <cell r="G11">
            <v>2.4963122659707251</v>
          </cell>
        </row>
        <row r="12">
          <cell r="A12">
            <v>1008</v>
          </cell>
          <cell r="B12" t="str">
            <v>赑屃</v>
          </cell>
          <cell r="C12">
            <v>62.234975290929377</v>
          </cell>
          <cell r="D12">
            <v>1</v>
          </cell>
          <cell r="E12">
            <v>1</v>
          </cell>
          <cell r="F12">
            <v>3111.7487645464689</v>
          </cell>
          <cell r="G12">
            <v>6.2234975290929384</v>
          </cell>
        </row>
        <row r="13">
          <cell r="A13">
            <v>1009</v>
          </cell>
          <cell r="B13" t="str">
            <v>鸱吻</v>
          </cell>
          <cell r="C13">
            <v>85.182414310067045</v>
          </cell>
          <cell r="D13">
            <v>1</v>
          </cell>
          <cell r="E13">
            <v>1</v>
          </cell>
          <cell r="F13">
            <v>4259.1207155033526</v>
          </cell>
          <cell r="G13">
            <v>8.5182414310067056</v>
          </cell>
        </row>
        <row r="14">
          <cell r="A14">
            <v>1010</v>
          </cell>
          <cell r="B14" t="str">
            <v>蒲牢</v>
          </cell>
          <cell r="C14">
            <v>94.405017744120229</v>
          </cell>
          <cell r="D14">
            <v>1</v>
          </cell>
          <cell r="E14">
            <v>1</v>
          </cell>
          <cell r="F14">
            <v>4720.2508872060116</v>
          </cell>
          <cell r="G14">
            <v>9.4405017744120237</v>
          </cell>
        </row>
        <row r="15">
          <cell r="A15">
            <v>1011</v>
          </cell>
          <cell r="B15" t="str">
            <v>睚眦</v>
          </cell>
          <cell r="C15">
            <v>83.726120163912327</v>
          </cell>
          <cell r="D15">
            <v>1</v>
          </cell>
          <cell r="E15">
            <v>1</v>
          </cell>
          <cell r="F15">
            <v>4186.3060081956164</v>
          </cell>
          <cell r="G15">
            <v>8.3726120163912334</v>
          </cell>
        </row>
        <row r="16">
          <cell r="A16">
            <v>2004</v>
          </cell>
          <cell r="B16" t="str">
            <v>饕餮</v>
          </cell>
          <cell r="C16">
            <v>133.95621605212159</v>
          </cell>
          <cell r="D16">
            <v>1</v>
          </cell>
          <cell r="E16">
            <v>2</v>
          </cell>
          <cell r="F16">
            <v>13395.62160521216</v>
          </cell>
          <cell r="G16">
            <v>26.791243210424319</v>
          </cell>
        </row>
        <row r="17">
          <cell r="A17">
            <v>2005</v>
          </cell>
          <cell r="B17" t="str">
            <v>蚣蝮</v>
          </cell>
          <cell r="C17">
            <v>148.35074216933182</v>
          </cell>
          <cell r="D17">
            <v>1</v>
          </cell>
          <cell r="E17">
            <v>2</v>
          </cell>
          <cell r="F17">
            <v>14835.074216933182</v>
          </cell>
          <cell r="G17">
            <v>29.670148433866366</v>
          </cell>
        </row>
        <row r="18">
          <cell r="A18">
            <v>1012</v>
          </cell>
          <cell r="B18" t="str">
            <v>狴犴</v>
          </cell>
          <cell r="C18">
            <v>91.22185624942901</v>
          </cell>
          <cell r="D18">
            <v>1</v>
          </cell>
          <cell r="E18">
            <v>1</v>
          </cell>
          <cell r="F18">
            <v>4561.0928124714501</v>
          </cell>
          <cell r="G18">
            <v>9.122185624942901</v>
          </cell>
        </row>
        <row r="19">
          <cell r="A19">
            <v>1013</v>
          </cell>
          <cell r="B19" t="str">
            <v>狻猊</v>
          </cell>
          <cell r="C19">
            <v>81.323976855027311</v>
          </cell>
          <cell r="D19">
            <v>1</v>
          </cell>
          <cell r="E19">
            <v>1</v>
          </cell>
          <cell r="F19">
            <v>4066.1988427513656</v>
          </cell>
          <cell r="G19">
            <v>8.1323976855027311</v>
          </cell>
        </row>
        <row r="20">
          <cell r="A20">
            <v>1014</v>
          </cell>
          <cell r="B20" t="str">
            <v>椒图</v>
          </cell>
          <cell r="C20">
            <v>103.39597181498883</v>
          </cell>
          <cell r="D20">
            <v>1</v>
          </cell>
          <cell r="E20">
            <v>1</v>
          </cell>
          <cell r="F20">
            <v>5169.7985907494412</v>
          </cell>
          <cell r="G20">
            <v>10.339597181498883</v>
          </cell>
        </row>
        <row r="21">
          <cell r="A21">
            <v>1015</v>
          </cell>
          <cell r="B21" t="str">
            <v>貔貅</v>
          </cell>
          <cell r="C21">
            <v>96.17369357588214</v>
          </cell>
          <cell r="D21">
            <v>1</v>
          </cell>
          <cell r="E21">
            <v>1</v>
          </cell>
          <cell r="F21">
            <v>4808.6846787941067</v>
          </cell>
          <cell r="G21">
            <v>9.6173693575882133</v>
          </cell>
        </row>
        <row r="22">
          <cell r="A22">
            <v>2006</v>
          </cell>
          <cell r="B22" t="str">
            <v>犼</v>
          </cell>
          <cell r="C22">
            <v>139.32549683526034</v>
          </cell>
          <cell r="D22">
            <v>1</v>
          </cell>
          <cell r="E22">
            <v>2</v>
          </cell>
          <cell r="F22">
            <v>13932.549683526035</v>
          </cell>
          <cell r="G22">
            <v>27.865099367052071</v>
          </cell>
        </row>
        <row r="23">
          <cell r="A23">
            <v>2007</v>
          </cell>
          <cell r="B23" t="str">
            <v>螭</v>
          </cell>
          <cell r="C23">
            <v>161.83717327563471</v>
          </cell>
          <cell r="D23">
            <v>1</v>
          </cell>
          <cell r="E23">
            <v>2</v>
          </cell>
          <cell r="F23">
            <v>16183.71732756347</v>
          </cell>
          <cell r="G23">
            <v>32.367434655126942</v>
          </cell>
        </row>
        <row r="24">
          <cell r="A24">
            <v>2008</v>
          </cell>
          <cell r="B24" t="str">
            <v>麒麟</v>
          </cell>
          <cell r="C24">
            <v>130.95552155331606</v>
          </cell>
          <cell r="D24">
            <v>1</v>
          </cell>
          <cell r="E24">
            <v>2</v>
          </cell>
          <cell r="F24">
            <v>13095.552155331607</v>
          </cell>
          <cell r="G24">
            <v>26.191104310663214</v>
          </cell>
        </row>
        <row r="25">
          <cell r="A25">
            <v>1016</v>
          </cell>
          <cell r="B25" t="str">
            <v>鱼龙</v>
          </cell>
          <cell r="C25">
            <v>75.498166746373357</v>
          </cell>
          <cell r="D25">
            <v>1</v>
          </cell>
          <cell r="E25">
            <v>1</v>
          </cell>
          <cell r="F25">
            <v>3774.9083373186677</v>
          </cell>
          <cell r="G25">
            <v>7.5498166746373352</v>
          </cell>
        </row>
        <row r="26">
          <cell r="A26">
            <v>1017</v>
          </cell>
          <cell r="B26" t="str">
            <v>赑屃</v>
          </cell>
          <cell r="C26">
            <v>179.81908141737193</v>
          </cell>
          <cell r="D26">
            <v>1</v>
          </cell>
          <cell r="E26">
            <v>1</v>
          </cell>
          <cell r="F26">
            <v>8990.9540708685963</v>
          </cell>
          <cell r="G26">
            <v>17.981908141737193</v>
          </cell>
        </row>
        <row r="27">
          <cell r="A27">
            <v>1018</v>
          </cell>
          <cell r="B27" t="str">
            <v>鸱吻</v>
          </cell>
          <cell r="C27">
            <v>159.43938898401274</v>
          </cell>
          <cell r="D27">
            <v>1</v>
          </cell>
          <cell r="E27">
            <v>1</v>
          </cell>
          <cell r="F27">
            <v>7971.9694492006365</v>
          </cell>
          <cell r="G27">
            <v>15.943938898401273</v>
          </cell>
        </row>
        <row r="28">
          <cell r="A28">
            <v>2009</v>
          </cell>
          <cell r="B28" t="str">
            <v>蒲牢</v>
          </cell>
          <cell r="C28">
            <v>278.15764156749708</v>
          </cell>
          <cell r="D28">
            <v>1</v>
          </cell>
          <cell r="E28">
            <v>2</v>
          </cell>
          <cell r="F28">
            <v>27815.764156749708</v>
          </cell>
          <cell r="G28">
            <v>55.631528313499416</v>
          </cell>
        </row>
        <row r="29">
          <cell r="A29">
            <v>1019</v>
          </cell>
          <cell r="B29" t="str">
            <v>睚眦</v>
          </cell>
          <cell r="C29">
            <v>172.5974322210028</v>
          </cell>
          <cell r="D29">
            <v>1</v>
          </cell>
          <cell r="E29">
            <v>1</v>
          </cell>
          <cell r="F29">
            <v>8629.8716110501409</v>
          </cell>
          <cell r="G29">
            <v>17.259743222100283</v>
          </cell>
        </row>
        <row r="30">
          <cell r="A30">
            <v>2010</v>
          </cell>
          <cell r="B30" t="str">
            <v>饕餮</v>
          </cell>
          <cell r="C30">
            <v>173.60717122432769</v>
          </cell>
          <cell r="D30">
            <v>1</v>
          </cell>
          <cell r="E30">
            <v>2</v>
          </cell>
          <cell r="F30">
            <v>17360.717122432769</v>
          </cell>
          <cell r="G30">
            <v>34.721434244865534</v>
          </cell>
        </row>
        <row r="31">
          <cell r="A31">
            <v>2011</v>
          </cell>
          <cell r="B31" t="str">
            <v>蚣蝮</v>
          </cell>
          <cell r="C31">
            <v>266.62439156528046</v>
          </cell>
          <cell r="D31">
            <v>1</v>
          </cell>
          <cell r="E31">
            <v>2</v>
          </cell>
          <cell r="F31">
            <v>26662.439156528046</v>
          </cell>
          <cell r="G31">
            <v>53.324878313056089</v>
          </cell>
        </row>
        <row r="32">
          <cell r="A32">
            <v>2012</v>
          </cell>
          <cell r="B32" t="str">
            <v>狴犴</v>
          </cell>
          <cell r="C32">
            <v>268.04929774785575</v>
          </cell>
          <cell r="D32">
            <v>1</v>
          </cell>
          <cell r="E32">
            <v>2</v>
          </cell>
          <cell r="F32">
            <v>26804.929774785574</v>
          </cell>
          <cell r="G32">
            <v>53.609859549571148</v>
          </cell>
        </row>
        <row r="33">
          <cell r="A33">
            <v>1020</v>
          </cell>
          <cell r="B33" t="str">
            <v>狻猊</v>
          </cell>
          <cell r="C33">
            <v>199.48679344739688</v>
          </cell>
          <cell r="D33">
            <v>1</v>
          </cell>
          <cell r="E33">
            <v>1</v>
          </cell>
          <cell r="F33">
            <v>9974.3396723698443</v>
          </cell>
          <cell r="G33">
            <v>19.948679344739688</v>
          </cell>
        </row>
        <row r="34">
          <cell r="A34">
            <v>1021</v>
          </cell>
          <cell r="B34" t="str">
            <v>椒图</v>
          </cell>
          <cell r="C34">
            <v>183.80523274138682</v>
          </cell>
          <cell r="D34">
            <v>1</v>
          </cell>
          <cell r="E34">
            <v>1</v>
          </cell>
          <cell r="F34">
            <v>9190.2616370693413</v>
          </cell>
          <cell r="G34">
            <v>18.380523274138682</v>
          </cell>
        </row>
        <row r="35">
          <cell r="A35">
            <v>2013</v>
          </cell>
          <cell r="B35" t="str">
            <v>貔貅</v>
          </cell>
          <cell r="C35">
            <v>245.54160291246757</v>
          </cell>
          <cell r="D35">
            <v>1</v>
          </cell>
          <cell r="E35">
            <v>2</v>
          </cell>
          <cell r="F35">
            <v>24554.160291246757</v>
          </cell>
          <cell r="G35">
            <v>49.108320582493512</v>
          </cell>
        </row>
        <row r="36">
          <cell r="A36">
            <v>2014</v>
          </cell>
          <cell r="B36" t="str">
            <v>犼</v>
          </cell>
          <cell r="C36">
            <v>212.33859397417507</v>
          </cell>
          <cell r="D36">
            <v>1</v>
          </cell>
          <cell r="E36">
            <v>2</v>
          </cell>
          <cell r="F36">
            <v>21233.859397417506</v>
          </cell>
          <cell r="G36">
            <v>42.467718794835015</v>
          </cell>
        </row>
        <row r="37">
          <cell r="A37">
            <v>2015</v>
          </cell>
          <cell r="B37" t="str">
            <v>螭</v>
          </cell>
          <cell r="C37">
            <v>316.08822905397403</v>
          </cell>
          <cell r="D37">
            <v>1</v>
          </cell>
          <cell r="E37">
            <v>2</v>
          </cell>
          <cell r="F37">
            <v>31608.822905397403</v>
          </cell>
          <cell r="G37">
            <v>63.217645810794806</v>
          </cell>
        </row>
        <row r="38">
          <cell r="A38">
            <v>1022</v>
          </cell>
          <cell r="B38" t="str">
            <v>麒麟</v>
          </cell>
          <cell r="C38">
            <v>171.20330392340904</v>
          </cell>
          <cell r="D38">
            <v>1</v>
          </cell>
          <cell r="E38">
            <v>1</v>
          </cell>
          <cell r="F38">
            <v>8560.165196170452</v>
          </cell>
          <cell r="G38">
            <v>17.120330392340904</v>
          </cell>
        </row>
        <row r="39">
          <cell r="A39">
            <v>1023</v>
          </cell>
          <cell r="B39" t="str">
            <v>鱼龙</v>
          </cell>
          <cell r="C39">
            <v>216.34483233027558</v>
          </cell>
          <cell r="D39">
            <v>1</v>
          </cell>
          <cell r="E39">
            <v>1</v>
          </cell>
          <cell r="F39">
            <v>10817.241616513778</v>
          </cell>
          <cell r="G39">
            <v>21.634483233027556</v>
          </cell>
        </row>
        <row r="40">
          <cell r="A40">
            <v>1024</v>
          </cell>
          <cell r="B40" t="str">
            <v>蟠螭</v>
          </cell>
          <cell r="C40">
            <v>200.93432407818236</v>
          </cell>
          <cell r="D40">
            <v>1</v>
          </cell>
          <cell r="E40">
            <v>1</v>
          </cell>
          <cell r="F40">
            <v>10046.716203909118</v>
          </cell>
          <cell r="G40">
            <v>20.093432407818238</v>
          </cell>
        </row>
        <row r="41">
          <cell r="A41">
            <v>1025</v>
          </cell>
          <cell r="B41" t="str">
            <v>赑屃</v>
          </cell>
          <cell r="C41">
            <v>274.7263317878373</v>
          </cell>
          <cell r="D41">
            <v>1</v>
          </cell>
          <cell r="E41">
            <v>1</v>
          </cell>
          <cell r="F41">
            <v>13736.316589391865</v>
          </cell>
          <cell r="G41">
            <v>27.472633178783731</v>
          </cell>
        </row>
        <row r="42">
          <cell r="A42">
            <v>1026</v>
          </cell>
          <cell r="B42" t="str">
            <v>鸱吻</v>
          </cell>
          <cell r="C42">
            <v>319.17886951583506</v>
          </cell>
          <cell r="D42">
            <v>1</v>
          </cell>
          <cell r="E42">
            <v>1</v>
          </cell>
          <cell r="F42">
            <v>15958.943475791753</v>
          </cell>
          <cell r="G42">
            <v>31.917886951583508</v>
          </cell>
        </row>
        <row r="43">
          <cell r="A43">
            <v>2016</v>
          </cell>
          <cell r="B43" t="str">
            <v>蒲牢</v>
          </cell>
          <cell r="C43">
            <v>294.11097242709633</v>
          </cell>
          <cell r="D43">
            <v>1</v>
          </cell>
          <cell r="E43">
            <v>2</v>
          </cell>
          <cell r="F43">
            <v>29411.097242709631</v>
          </cell>
          <cell r="G43">
            <v>58.822194485419267</v>
          </cell>
        </row>
        <row r="44">
          <cell r="A44">
            <v>2017</v>
          </cell>
          <cell r="B44" t="str">
            <v>睚眦</v>
          </cell>
          <cell r="C44">
            <v>451.32940485253266</v>
          </cell>
          <cell r="D44">
            <v>1</v>
          </cell>
          <cell r="E44">
            <v>2</v>
          </cell>
          <cell r="F44">
            <v>45132.940485253268</v>
          </cell>
          <cell r="G44">
            <v>90.265880970506544</v>
          </cell>
        </row>
        <row r="45">
          <cell r="A45">
            <v>2018</v>
          </cell>
          <cell r="B45" t="str">
            <v>饕餮</v>
          </cell>
          <cell r="C45">
            <v>435.63746897785626</v>
          </cell>
          <cell r="D45">
            <v>1</v>
          </cell>
          <cell r="E45">
            <v>2</v>
          </cell>
          <cell r="F45">
            <v>43563.746897785626</v>
          </cell>
          <cell r="G45">
            <v>87.127493795571255</v>
          </cell>
        </row>
        <row r="46">
          <cell r="A46">
            <v>2019</v>
          </cell>
          <cell r="B46" t="str">
            <v>蚣蝮</v>
          </cell>
          <cell r="C46">
            <v>505.74116648635851</v>
          </cell>
          <cell r="D46">
            <v>1</v>
          </cell>
          <cell r="E46">
            <v>2</v>
          </cell>
          <cell r="F46">
            <v>50574.116648635849</v>
          </cell>
          <cell r="G46">
            <v>101.1482332972717</v>
          </cell>
        </row>
        <row r="47">
          <cell r="A47">
            <v>1027</v>
          </cell>
          <cell r="B47" t="str">
            <v>狴犴</v>
          </cell>
          <cell r="C47">
            <v>313.25145907573045</v>
          </cell>
          <cell r="D47">
            <v>1</v>
          </cell>
          <cell r="E47">
            <v>1</v>
          </cell>
          <cell r="F47">
            <v>15662.572953786523</v>
          </cell>
          <cell r="G47">
            <v>31.325145907573045</v>
          </cell>
        </row>
        <row r="48">
          <cell r="A48">
            <v>1028</v>
          </cell>
          <cell r="B48" t="str">
            <v>狻猊</v>
          </cell>
          <cell r="C48">
            <v>314.51117602415076</v>
          </cell>
          <cell r="D48">
            <v>1</v>
          </cell>
          <cell r="E48">
            <v>1</v>
          </cell>
          <cell r="F48">
            <v>15725.558801207539</v>
          </cell>
          <cell r="G48">
            <v>31.451117602415078</v>
          </cell>
        </row>
        <row r="49">
          <cell r="A49">
            <v>2020</v>
          </cell>
          <cell r="B49" t="str">
            <v>椒图</v>
          </cell>
          <cell r="C49">
            <v>419.77523347227338</v>
          </cell>
          <cell r="D49">
            <v>1</v>
          </cell>
          <cell r="E49">
            <v>2</v>
          </cell>
          <cell r="F49">
            <v>41977.523347227339</v>
          </cell>
          <cell r="G49">
            <v>83.95504669445468</v>
          </cell>
        </row>
        <row r="50">
          <cell r="A50">
            <v>2021</v>
          </cell>
          <cell r="B50" t="str">
            <v>貔貅</v>
          </cell>
          <cell r="C50">
            <v>488.42497237465869</v>
          </cell>
          <cell r="D50">
            <v>1</v>
          </cell>
          <cell r="E50">
            <v>2</v>
          </cell>
          <cell r="F50">
            <v>48842.497237465868</v>
          </cell>
          <cell r="G50">
            <v>97.684994474931742</v>
          </cell>
        </row>
        <row r="51">
          <cell r="A51">
            <v>2022</v>
          </cell>
          <cell r="B51" t="str">
            <v>犼</v>
          </cell>
          <cell r="C51">
            <v>539.45724425211563</v>
          </cell>
          <cell r="D51">
            <v>1</v>
          </cell>
          <cell r="E51">
            <v>2</v>
          </cell>
          <cell r="F51">
            <v>53945.724425211563</v>
          </cell>
          <cell r="G51">
            <v>107.89144885042313</v>
          </cell>
        </row>
        <row r="52">
          <cell r="A52">
            <v>2023</v>
          </cell>
          <cell r="B52" t="str">
            <v>螭</v>
          </cell>
          <cell r="C52">
            <v>496.27412840174435</v>
          </cell>
          <cell r="D52">
            <v>1</v>
          </cell>
          <cell r="E52">
            <v>2</v>
          </cell>
          <cell r="F52">
            <v>49627.412840174438</v>
          </cell>
          <cell r="G52">
            <v>99.254825680348873</v>
          </cell>
        </row>
        <row r="53">
          <cell r="A53">
            <v>1029</v>
          </cell>
          <cell r="B53" t="str">
            <v>麒麟</v>
          </cell>
          <cell r="C53">
            <v>368.62911690561242</v>
          </cell>
          <cell r="D53">
            <v>1</v>
          </cell>
          <cell r="E53">
            <v>1</v>
          </cell>
          <cell r="F53">
            <v>18431.45584528062</v>
          </cell>
          <cell r="G53">
            <v>36.862911690561241</v>
          </cell>
        </row>
        <row r="54">
          <cell r="A54">
            <v>1030</v>
          </cell>
          <cell r="B54" t="str">
            <v>鱼龙</v>
          </cell>
          <cell r="C54">
            <v>226.02972880971296</v>
          </cell>
          <cell r="D54">
            <v>1</v>
          </cell>
          <cell r="E54">
            <v>1</v>
          </cell>
          <cell r="F54">
            <v>11301.486440485649</v>
          </cell>
          <cell r="G54">
            <v>22.602972880971297</v>
          </cell>
        </row>
        <row r="55">
          <cell r="A55">
            <v>1031</v>
          </cell>
          <cell r="B55" t="str">
            <v>蟠螭</v>
          </cell>
          <cell r="C55">
            <v>301.37709069804242</v>
          </cell>
          <cell r="D55">
            <v>1</v>
          </cell>
          <cell r="E55">
            <v>1</v>
          </cell>
          <cell r="F55">
            <v>15068.854534902121</v>
          </cell>
          <cell r="G55">
            <v>30.137709069804242</v>
          </cell>
        </row>
        <row r="56">
          <cell r="A56">
            <v>1032</v>
          </cell>
          <cell r="B56" t="str">
            <v>蛟龙</v>
          </cell>
          <cell r="C56">
            <v>382.11554801191522</v>
          </cell>
          <cell r="D56">
            <v>1</v>
          </cell>
          <cell r="E56">
            <v>1</v>
          </cell>
          <cell r="F56">
            <v>19105.777400595762</v>
          </cell>
          <cell r="G56">
            <v>38.211554801191525</v>
          </cell>
        </row>
        <row r="57">
          <cell r="A57">
            <v>1033</v>
          </cell>
          <cell r="B57" t="str">
            <v>角龙</v>
          </cell>
          <cell r="C57">
            <v>263.22333811573412</v>
          </cell>
          <cell r="D57">
            <v>1</v>
          </cell>
          <cell r="E57">
            <v>1</v>
          </cell>
          <cell r="F57">
            <v>13161.166905786706</v>
          </cell>
          <cell r="G57">
            <v>26.322333811573412</v>
          </cell>
        </row>
        <row r="58">
          <cell r="A58">
            <v>1034</v>
          </cell>
          <cell r="B58" t="str">
            <v>应龙</v>
          </cell>
          <cell r="C58">
            <v>480.86846787941079</v>
          </cell>
          <cell r="D58">
            <v>1</v>
          </cell>
          <cell r="E58">
            <v>1</v>
          </cell>
          <cell r="F58">
            <v>24043.423393970541</v>
          </cell>
          <cell r="G58">
            <v>48.086846787941084</v>
          </cell>
        </row>
        <row r="59">
          <cell r="A59">
            <v>1035</v>
          </cell>
          <cell r="B59" t="str">
            <v>赑屃</v>
          </cell>
          <cell r="C59">
            <v>531.02822481067631</v>
          </cell>
          <cell r="D59">
            <v>1</v>
          </cell>
          <cell r="E59">
            <v>1</v>
          </cell>
          <cell r="F59">
            <v>26551.411240533816</v>
          </cell>
          <cell r="G59">
            <v>53.102822481067633</v>
          </cell>
        </row>
        <row r="60">
          <cell r="A60">
            <v>1036</v>
          </cell>
          <cell r="B60" t="str">
            <v>鸱吻</v>
          </cell>
          <cell r="C60">
            <v>488.44538700720392</v>
          </cell>
          <cell r="D60">
            <v>1</v>
          </cell>
          <cell r="E60">
            <v>1</v>
          </cell>
          <cell r="F60">
            <v>24422.269350360195</v>
          </cell>
          <cell r="G60">
            <v>48.844538700720392</v>
          </cell>
        </row>
        <row r="61">
          <cell r="A61">
            <v>2024</v>
          </cell>
          <cell r="B61" t="str">
            <v>蒲牢</v>
          </cell>
          <cell r="C61">
            <v>555.71496891439506</v>
          </cell>
          <cell r="D61">
            <v>1</v>
          </cell>
          <cell r="E61">
            <v>2</v>
          </cell>
          <cell r="F61">
            <v>55571.496891439507</v>
          </cell>
          <cell r="G61">
            <v>111.14299378287902</v>
          </cell>
        </row>
        <row r="62">
          <cell r="A62">
            <v>2025</v>
          </cell>
          <cell r="B62" t="str">
            <v>睚眦</v>
          </cell>
          <cell r="C62">
            <v>757.3678369100719</v>
          </cell>
          <cell r="D62">
            <v>1</v>
          </cell>
          <cell r="E62">
            <v>2</v>
          </cell>
          <cell r="F62">
            <v>75736.783691007193</v>
          </cell>
          <cell r="G62">
            <v>151.47356738201438</v>
          </cell>
        </row>
        <row r="63">
          <cell r="A63">
            <v>2026</v>
          </cell>
          <cell r="B63" t="str">
            <v>饕餮</v>
          </cell>
          <cell r="C63">
            <v>729.74181881144295</v>
          </cell>
          <cell r="D63">
            <v>1</v>
          </cell>
          <cell r="E63">
            <v>2</v>
          </cell>
          <cell r="F63">
            <v>72974.181881144294</v>
          </cell>
          <cell r="G63">
            <v>145.94836376228858</v>
          </cell>
        </row>
        <row r="64">
          <cell r="A64">
            <v>2027</v>
          </cell>
          <cell r="B64" t="str">
            <v>蚣蝮</v>
          </cell>
          <cell r="C64">
            <v>845.71161729107712</v>
          </cell>
          <cell r="D64">
            <v>1</v>
          </cell>
          <cell r="E64">
            <v>2</v>
          </cell>
          <cell r="F64">
            <v>84571.161729107713</v>
          </cell>
          <cell r="G64">
            <v>169.14232345821543</v>
          </cell>
        </row>
        <row r="65">
          <cell r="A65">
            <v>2028</v>
          </cell>
          <cell r="B65" t="str">
            <v>狴犴</v>
          </cell>
          <cell r="C65">
            <v>685.93955321944816</v>
          </cell>
          <cell r="D65">
            <v>1</v>
          </cell>
          <cell r="E65">
            <v>2</v>
          </cell>
          <cell r="F65">
            <v>68593.955321944813</v>
          </cell>
          <cell r="G65">
            <v>137.18791064388964</v>
          </cell>
        </row>
        <row r="66">
          <cell r="A66">
            <v>1037</v>
          </cell>
          <cell r="B66" t="str">
            <v>狻猊</v>
          </cell>
          <cell r="C66">
            <v>576.91955288073484</v>
          </cell>
          <cell r="D66">
            <v>1</v>
          </cell>
          <cell r="E66">
            <v>1</v>
          </cell>
          <cell r="F66">
            <v>28845.977644036742</v>
          </cell>
          <cell r="G66">
            <v>57.691955288073487</v>
          </cell>
        </row>
        <row r="67">
          <cell r="A67">
            <v>1038</v>
          </cell>
          <cell r="B67" t="str">
            <v>椒图</v>
          </cell>
          <cell r="C67">
            <v>534.96617051584451</v>
          </cell>
          <cell r="D67">
            <v>1</v>
          </cell>
          <cell r="E67">
            <v>1</v>
          </cell>
          <cell r="F67">
            <v>26748.308525792225</v>
          </cell>
          <cell r="G67">
            <v>53.496617051584451</v>
          </cell>
        </row>
        <row r="68">
          <cell r="A68">
            <v>1039</v>
          </cell>
          <cell r="B68" t="str">
            <v>貔貅</v>
          </cell>
          <cell r="C68">
            <v>515.11187210219498</v>
          </cell>
          <cell r="D68">
            <v>1</v>
          </cell>
          <cell r="E68">
            <v>1</v>
          </cell>
          <cell r="F68">
            <v>25755.593605109749</v>
          </cell>
          <cell r="G68">
            <v>51.511187210219497</v>
          </cell>
        </row>
        <row r="69">
          <cell r="A69">
            <v>2029</v>
          </cell>
          <cell r="B69" t="str">
            <v>犼</v>
          </cell>
          <cell r="C69">
            <v>820.48182331924465</v>
          </cell>
          <cell r="D69">
            <v>1</v>
          </cell>
          <cell r="E69">
            <v>2</v>
          </cell>
          <cell r="F69">
            <v>82048.182331924472</v>
          </cell>
          <cell r="G69">
            <v>164.09636466384896</v>
          </cell>
        </row>
        <row r="70">
          <cell r="A70">
            <v>2030</v>
          </cell>
          <cell r="B70" t="str">
            <v>螭</v>
          </cell>
          <cell r="C70">
            <v>904.71475338115238</v>
          </cell>
          <cell r="D70">
            <v>1</v>
          </cell>
          <cell r="E70">
            <v>2</v>
          </cell>
          <cell r="F70">
            <v>90471.47533811524</v>
          </cell>
          <cell r="G70">
            <v>180.94295067623048</v>
          </cell>
        </row>
        <row r="71">
          <cell r="A71">
            <v>2031</v>
          </cell>
          <cell r="B71" t="str">
            <v>麒麟</v>
          </cell>
          <cell r="C71">
            <v>830.95282301835277</v>
          </cell>
          <cell r="D71">
            <v>1</v>
          </cell>
          <cell r="E71">
            <v>2</v>
          </cell>
          <cell r="F71">
            <v>83095.282301835279</v>
          </cell>
          <cell r="G71">
            <v>166.19056460367057</v>
          </cell>
        </row>
        <row r="72">
          <cell r="A72">
            <v>2032</v>
          </cell>
          <cell r="B72" t="str">
            <v>鱼龙</v>
          </cell>
          <cell r="C72">
            <v>737.74600327124961</v>
          </cell>
          <cell r="D72">
            <v>1</v>
          </cell>
          <cell r="E72">
            <v>2</v>
          </cell>
          <cell r="F72">
            <v>73774.600327124965</v>
          </cell>
          <cell r="G72">
            <v>147.54920065424994</v>
          </cell>
        </row>
        <row r="73">
          <cell r="A73">
            <v>1040</v>
          </cell>
          <cell r="B73" t="str">
            <v>蟠螭</v>
          </cell>
          <cell r="C73">
            <v>622.81088095079326</v>
          </cell>
          <cell r="D73">
            <v>1</v>
          </cell>
          <cell r="E73">
            <v>1</v>
          </cell>
          <cell r="F73">
            <v>31140.544047539664</v>
          </cell>
          <cell r="G73">
            <v>62.281088095079333</v>
          </cell>
        </row>
        <row r="74">
          <cell r="A74">
            <v>1041</v>
          </cell>
          <cell r="B74" t="str">
            <v>蛟龙</v>
          </cell>
          <cell r="C74">
            <v>502.29515116340406</v>
          </cell>
          <cell r="D74">
            <v>1</v>
          </cell>
          <cell r="E74">
            <v>1</v>
          </cell>
          <cell r="F74">
            <v>25114.757558170204</v>
          </cell>
          <cell r="G74">
            <v>50.229515116340409</v>
          </cell>
        </row>
        <row r="75">
          <cell r="A75">
            <v>1042</v>
          </cell>
          <cell r="B75" t="str">
            <v>赑屃</v>
          </cell>
          <cell r="C75">
            <v>476.56870532168386</v>
          </cell>
          <cell r="D75">
            <v>1</v>
          </cell>
          <cell r="E75">
            <v>1</v>
          </cell>
          <cell r="F75">
            <v>23828.435266084194</v>
          </cell>
          <cell r="G75">
            <v>47.656870532168391</v>
          </cell>
        </row>
        <row r="76">
          <cell r="A76">
            <v>1043</v>
          </cell>
          <cell r="B76" t="str">
            <v>鸱吻</v>
          </cell>
          <cell r="C76">
            <v>795.69943527187058</v>
          </cell>
          <cell r="D76">
            <v>1</v>
          </cell>
          <cell r="E76">
            <v>1</v>
          </cell>
          <cell r="F76">
            <v>39784.97176359353</v>
          </cell>
          <cell r="G76">
            <v>79.569943527187064</v>
          </cell>
        </row>
        <row r="77">
          <cell r="A77">
            <v>1044</v>
          </cell>
          <cell r="B77" t="str">
            <v>蒲牢</v>
          </cell>
          <cell r="C77">
            <v>737.78962071783872</v>
          </cell>
          <cell r="D77">
            <v>1</v>
          </cell>
          <cell r="E77">
            <v>1</v>
          </cell>
          <cell r="F77">
            <v>36889.481035891935</v>
          </cell>
          <cell r="G77">
            <v>73.778962071783866</v>
          </cell>
        </row>
        <row r="78">
          <cell r="A78">
            <v>2033</v>
          </cell>
          <cell r="B78" t="str">
            <v>睚眦</v>
          </cell>
          <cell r="C78">
            <v>830.98995695839324</v>
          </cell>
          <cell r="D78">
            <v>1</v>
          </cell>
          <cell r="E78">
            <v>2</v>
          </cell>
          <cell r="F78">
            <v>83098.99569583933</v>
          </cell>
          <cell r="G78">
            <v>166.19799139167867</v>
          </cell>
        </row>
        <row r="79">
          <cell r="A79">
            <v>2034</v>
          </cell>
          <cell r="B79" t="str">
            <v>饕餮</v>
          </cell>
          <cell r="C79">
            <v>1234.0084462267146</v>
          </cell>
          <cell r="D79">
            <v>1</v>
          </cell>
          <cell r="E79">
            <v>2</v>
          </cell>
          <cell r="F79">
            <v>123400.84462267146</v>
          </cell>
          <cell r="G79">
            <v>246.80168924534291</v>
          </cell>
        </row>
        <row r="80">
          <cell r="A80">
            <v>2035</v>
          </cell>
          <cell r="B80" t="str">
            <v>蚣蝮</v>
          </cell>
          <cell r="C80">
            <v>1089.0936724446408</v>
          </cell>
          <cell r="D80">
            <v>1</v>
          </cell>
          <cell r="E80">
            <v>2</v>
          </cell>
          <cell r="F80">
            <v>108909.36724446408</v>
          </cell>
          <cell r="G80">
            <v>217.81873448892816</v>
          </cell>
        </row>
        <row r="81">
          <cell r="A81">
            <v>1045</v>
          </cell>
          <cell r="B81" t="str">
            <v>狴犴</v>
          </cell>
          <cell r="C81">
            <v>840.65420562621364</v>
          </cell>
          <cell r="D81">
            <v>1</v>
          </cell>
          <cell r="E81">
            <v>1</v>
          </cell>
          <cell r="F81">
            <v>42032.710281310683</v>
          </cell>
          <cell r="G81">
            <v>84.06542056262137</v>
          </cell>
        </row>
        <row r="82">
          <cell r="A82">
            <v>2036</v>
          </cell>
          <cell r="B82" t="str">
            <v>狻猊</v>
          </cell>
          <cell r="C82">
            <v>1168.5103769469681</v>
          </cell>
          <cell r="D82">
            <v>1</v>
          </cell>
          <cell r="E82">
            <v>2</v>
          </cell>
          <cell r="F82">
            <v>116851.03769469682</v>
          </cell>
          <cell r="G82">
            <v>233.70207538939363</v>
          </cell>
        </row>
        <row r="83">
          <cell r="A83">
            <v>2037</v>
          </cell>
          <cell r="B83" t="str">
            <v>椒图</v>
          </cell>
          <cell r="C83">
            <v>1170.226648453496</v>
          </cell>
          <cell r="D83">
            <v>1</v>
          </cell>
          <cell r="E83">
            <v>2</v>
          </cell>
          <cell r="F83">
            <v>117022.6648453496</v>
          </cell>
          <cell r="G83">
            <v>234.04532969069922</v>
          </cell>
        </row>
        <row r="84">
          <cell r="A84">
            <v>2038</v>
          </cell>
          <cell r="B84" t="str">
            <v>貔貅</v>
          </cell>
          <cell r="C84">
            <v>1301.4406017582291</v>
          </cell>
          <cell r="D84">
            <v>1</v>
          </cell>
          <cell r="E84">
            <v>2</v>
          </cell>
          <cell r="F84">
            <v>130144.06017582292</v>
          </cell>
          <cell r="G84">
            <v>260.28812035164583</v>
          </cell>
        </row>
        <row r="85">
          <cell r="A85">
            <v>2039</v>
          </cell>
          <cell r="B85" t="str">
            <v>犼</v>
          </cell>
          <cell r="C85">
            <v>1205.6059444690939</v>
          </cell>
          <cell r="D85">
            <v>1</v>
          </cell>
          <cell r="E85">
            <v>2</v>
          </cell>
          <cell r="F85">
            <v>120560.59444690938</v>
          </cell>
          <cell r="G85">
            <v>241.12118889381875</v>
          </cell>
        </row>
        <row r="86">
          <cell r="A86">
            <v>2040</v>
          </cell>
          <cell r="B86" t="str">
            <v>螭</v>
          </cell>
          <cell r="C86">
            <v>804.72029955747189</v>
          </cell>
          <cell r="D86">
            <v>1</v>
          </cell>
          <cell r="E86">
            <v>2</v>
          </cell>
          <cell r="F86">
            <v>80472.029955747188</v>
          </cell>
          <cell r="G86">
            <v>160.94405991149438</v>
          </cell>
        </row>
        <row r="87">
          <cell r="A87">
            <v>2041</v>
          </cell>
          <cell r="B87" t="str">
            <v>麒麟</v>
          </cell>
          <cell r="C87">
            <v>1070.9650187305438</v>
          </cell>
          <cell r="D87">
            <v>1</v>
          </cell>
          <cell r="E87">
            <v>2</v>
          </cell>
          <cell r="F87">
            <v>107096.50187305438</v>
          </cell>
          <cell r="G87">
            <v>214.19300374610876</v>
          </cell>
        </row>
        <row r="88">
          <cell r="A88">
            <v>1046</v>
          </cell>
          <cell r="B88" t="str">
            <v>鱼龙</v>
          </cell>
          <cell r="C88">
            <v>788.85703841936129</v>
          </cell>
          <cell r="D88">
            <v>1</v>
          </cell>
          <cell r="E88">
            <v>1</v>
          </cell>
          <cell r="F88">
            <v>39442.851920968067</v>
          </cell>
          <cell r="G88">
            <v>78.885703841936134</v>
          </cell>
        </row>
        <row r="89">
          <cell r="A89">
            <v>1047</v>
          </cell>
          <cell r="B89" t="str">
            <v>蟠螭</v>
          </cell>
          <cell r="C89">
            <v>728.32796918693589</v>
          </cell>
          <cell r="D89">
            <v>1</v>
          </cell>
          <cell r="E89">
            <v>1</v>
          </cell>
          <cell r="F89">
            <v>36416.398459346798</v>
          </cell>
          <cell r="G89">
            <v>72.832796918693603</v>
          </cell>
        </row>
        <row r="90">
          <cell r="A90">
            <v>1048</v>
          </cell>
          <cell r="B90" t="str">
            <v>蛟龙</v>
          </cell>
          <cell r="C90">
            <v>844.95459355953597</v>
          </cell>
          <cell r="D90">
            <v>1</v>
          </cell>
          <cell r="E90">
            <v>1</v>
          </cell>
          <cell r="F90">
            <v>42247.7296779768</v>
          </cell>
          <cell r="G90">
            <v>84.495459355953599</v>
          </cell>
        </row>
        <row r="91">
          <cell r="A91">
            <v>1049</v>
          </cell>
          <cell r="B91" t="str">
            <v>角龙</v>
          </cell>
          <cell r="C91">
            <v>845.50407061037936</v>
          </cell>
          <cell r="D91">
            <v>1</v>
          </cell>
          <cell r="E91">
            <v>1</v>
          </cell>
          <cell r="F91">
            <v>42275.203530518971</v>
          </cell>
          <cell r="G91">
            <v>84.550407061037944</v>
          </cell>
        </row>
        <row r="92">
          <cell r="A92">
            <v>1050</v>
          </cell>
          <cell r="B92" t="str">
            <v>应龙</v>
          </cell>
          <cell r="C92">
            <v>939.55470040576813</v>
          </cell>
          <cell r="D92">
            <v>1</v>
          </cell>
          <cell r="E92">
            <v>1</v>
          </cell>
          <cell r="F92">
            <v>46977.735020288404</v>
          </cell>
          <cell r="G92">
            <v>93.955470040576813</v>
          </cell>
        </row>
      </sheetData>
      <sheetData sheetId="2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_怪物表"/>
      <sheetName val="怪物信息配置表"/>
      <sheetName val="远征副本等级难度系数控制"/>
      <sheetName val="英雄之路怪物"/>
      <sheetName val="配置说明"/>
      <sheetName val="怪物信息表"/>
      <sheetName val="人物成长模拟表"/>
      <sheetName val="人物&amp;怪物成长分析"/>
      <sheetName val="副本难度推算"/>
      <sheetName val="怪物并表"/>
      <sheetName val="普通副本怪物"/>
      <sheetName val="精英副本怪物"/>
      <sheetName val="金币副本怪物"/>
      <sheetName val="材料副本怪物"/>
      <sheetName val="马仔经验副本怪物"/>
      <sheetName val="命运副本怪物"/>
      <sheetName val="BOSS副本怪物"/>
      <sheetName val="BOSS副本数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B5">
            <v>1</v>
          </cell>
          <cell r="C5">
            <v>1999.1399999999999</v>
          </cell>
          <cell r="D5">
            <v>1999.1399999999999</v>
          </cell>
          <cell r="E5">
            <v>247.82999999999998</v>
          </cell>
          <cell r="F5">
            <v>59.400000000000006</v>
          </cell>
          <cell r="G5">
            <v>26.400000000000002</v>
          </cell>
          <cell r="H5">
            <v>33</v>
          </cell>
          <cell r="I5">
            <v>1</v>
          </cell>
          <cell r="J5">
            <v>0</v>
          </cell>
          <cell r="K5">
            <v>0.8</v>
          </cell>
          <cell r="M5">
            <v>198.26400000000001</v>
          </cell>
          <cell r="N5">
            <v>47.52000000000001</v>
          </cell>
          <cell r="O5">
            <v>21.120000000000005</v>
          </cell>
          <cell r="P5">
            <v>26.400000000000006</v>
          </cell>
          <cell r="Q5">
            <v>1999.1399999999999</v>
          </cell>
          <cell r="R5">
            <v>1999.1399999999999</v>
          </cell>
        </row>
        <row r="6">
          <cell r="B6">
            <v>2</v>
          </cell>
          <cell r="C6">
            <v>2290.2799999999997</v>
          </cell>
          <cell r="D6">
            <v>2290.2799999999997</v>
          </cell>
          <cell r="E6">
            <v>288.71999999999997</v>
          </cell>
          <cell r="F6">
            <v>64.8</v>
          </cell>
          <cell r="G6">
            <v>28.8</v>
          </cell>
          <cell r="H6">
            <v>36</v>
          </cell>
          <cell r="I6">
            <v>1</v>
          </cell>
          <cell r="J6">
            <v>0</v>
          </cell>
          <cell r="K6">
            <v>0.8</v>
          </cell>
          <cell r="M6">
            <v>230.976</v>
          </cell>
          <cell r="N6">
            <v>51.84</v>
          </cell>
          <cell r="O6">
            <v>23.040000000000003</v>
          </cell>
          <cell r="P6">
            <v>28.8</v>
          </cell>
          <cell r="Q6">
            <v>2290.2799999999997</v>
          </cell>
          <cell r="R6">
            <v>2290.2799999999997</v>
          </cell>
        </row>
        <row r="7">
          <cell r="B7">
            <v>3</v>
          </cell>
          <cell r="C7">
            <v>2581.42</v>
          </cell>
          <cell r="D7">
            <v>2581.42</v>
          </cell>
          <cell r="E7">
            <v>332.67000000000007</v>
          </cell>
          <cell r="F7">
            <v>70.2</v>
          </cell>
          <cell r="G7">
            <v>31.200000000000003</v>
          </cell>
          <cell r="H7">
            <v>39</v>
          </cell>
          <cell r="I7">
            <v>1</v>
          </cell>
          <cell r="J7">
            <v>0</v>
          </cell>
          <cell r="K7">
            <v>0.8</v>
          </cell>
          <cell r="M7">
            <v>266.13600000000008</v>
          </cell>
          <cell r="N7">
            <v>56.160000000000004</v>
          </cell>
          <cell r="O7">
            <v>24.960000000000004</v>
          </cell>
          <cell r="P7">
            <v>31.2</v>
          </cell>
          <cell r="Q7">
            <v>2581.42</v>
          </cell>
          <cell r="R7">
            <v>2581.42</v>
          </cell>
        </row>
        <row r="8">
          <cell r="B8">
            <v>4</v>
          </cell>
          <cell r="C8">
            <v>2872.56</v>
          </cell>
          <cell r="D8">
            <v>2872.56</v>
          </cell>
          <cell r="E8">
            <v>379.67999999999995</v>
          </cell>
          <cell r="F8">
            <v>60.48</v>
          </cell>
          <cell r="G8">
            <v>26.880000000000003</v>
          </cell>
          <cell r="H8">
            <v>33.599999999999994</v>
          </cell>
          <cell r="I8">
            <v>1</v>
          </cell>
          <cell r="J8">
            <v>0</v>
          </cell>
          <cell r="K8">
            <v>0.8</v>
          </cell>
          <cell r="M8">
            <v>303.74399999999997</v>
          </cell>
          <cell r="N8">
            <v>48.384</v>
          </cell>
          <cell r="O8">
            <v>21.504000000000005</v>
          </cell>
          <cell r="P8">
            <v>26.879999999999995</v>
          </cell>
          <cell r="Q8">
            <v>2872.56</v>
          </cell>
          <cell r="R8">
            <v>2872.56</v>
          </cell>
        </row>
        <row r="9">
          <cell r="B9">
            <v>5</v>
          </cell>
          <cell r="C9">
            <v>3163.7</v>
          </cell>
          <cell r="D9">
            <v>3163.7</v>
          </cell>
          <cell r="E9">
            <v>429.75000000000006</v>
          </cell>
          <cell r="F9">
            <v>64.8</v>
          </cell>
          <cell r="G9">
            <v>28.8</v>
          </cell>
          <cell r="H9">
            <v>36</v>
          </cell>
          <cell r="I9">
            <v>1</v>
          </cell>
          <cell r="J9">
            <v>0</v>
          </cell>
          <cell r="K9">
            <v>0.8</v>
          </cell>
          <cell r="M9">
            <v>343.80000000000007</v>
          </cell>
          <cell r="N9">
            <v>51.84</v>
          </cell>
          <cell r="O9">
            <v>23.040000000000003</v>
          </cell>
          <cell r="P9">
            <v>28.8</v>
          </cell>
          <cell r="Q9">
            <v>3163.7</v>
          </cell>
          <cell r="R9">
            <v>3163.7</v>
          </cell>
        </row>
        <row r="10">
          <cell r="B10">
            <v>6</v>
          </cell>
          <cell r="C10">
            <v>3454.84</v>
          </cell>
          <cell r="D10">
            <v>3454.84</v>
          </cell>
          <cell r="E10">
            <v>745.44600000000003</v>
          </cell>
          <cell r="F10">
            <v>106.70400000000001</v>
          </cell>
          <cell r="G10">
            <v>47.424000000000007</v>
          </cell>
          <cell r="H10">
            <v>59.28</v>
          </cell>
          <cell r="I10">
            <v>0.64777327935222673</v>
          </cell>
          <cell r="J10">
            <v>0.35222672064777327</v>
          </cell>
          <cell r="K10">
            <v>0.8</v>
          </cell>
          <cell r="M10">
            <v>596.35680000000002</v>
          </cell>
          <cell r="N10">
            <v>85.363200000000006</v>
          </cell>
          <cell r="O10">
            <v>37.939200000000007</v>
          </cell>
          <cell r="P10">
            <v>47.423999999999999</v>
          </cell>
          <cell r="Q10">
            <v>3454.84</v>
          </cell>
          <cell r="R10">
            <v>3454.84</v>
          </cell>
        </row>
        <row r="11">
          <cell r="B11">
            <v>7</v>
          </cell>
          <cell r="C11">
            <v>3745.98</v>
          </cell>
          <cell r="D11">
            <v>3745.98</v>
          </cell>
          <cell r="E11">
            <v>897.8884687499999</v>
          </cell>
          <cell r="F11">
            <v>122.3235</v>
          </cell>
          <cell r="G11">
            <v>54.366</v>
          </cell>
          <cell r="H11">
            <v>67.957499999999996</v>
          </cell>
          <cell r="I11">
            <v>0.60037523452157604</v>
          </cell>
          <cell r="J11">
            <v>0.39962476547842396</v>
          </cell>
          <cell r="K11">
            <v>0.8</v>
          </cell>
          <cell r="M11">
            <v>718.31077499999992</v>
          </cell>
          <cell r="N11">
            <v>97.858800000000002</v>
          </cell>
          <cell r="O11">
            <v>43.492800000000003</v>
          </cell>
          <cell r="P11">
            <v>54.366</v>
          </cell>
          <cell r="Q11">
            <v>3745.98</v>
          </cell>
          <cell r="R11">
            <v>3745.98</v>
          </cell>
        </row>
        <row r="12">
          <cell r="B12">
            <v>8</v>
          </cell>
          <cell r="C12">
            <v>4037.12</v>
          </cell>
          <cell r="D12">
            <v>4037.12</v>
          </cell>
          <cell r="E12">
            <v>1069.4970000000001</v>
          </cell>
          <cell r="F12">
            <v>138.99600000000001</v>
          </cell>
          <cell r="G12">
            <v>61.77600000000001</v>
          </cell>
          <cell r="H12">
            <v>77.22</v>
          </cell>
          <cell r="I12">
            <v>0.55944055944055937</v>
          </cell>
          <cell r="J12">
            <v>0.44055944055944063</v>
          </cell>
          <cell r="K12">
            <v>0.8</v>
          </cell>
          <cell r="M12">
            <v>855.59760000000006</v>
          </cell>
          <cell r="N12">
            <v>111.19680000000001</v>
          </cell>
          <cell r="O12">
            <v>49.420800000000014</v>
          </cell>
          <cell r="P12">
            <v>61.775999999999996</v>
          </cell>
          <cell r="Q12">
            <v>4037.12</v>
          </cell>
          <cell r="R12">
            <v>4037.12</v>
          </cell>
        </row>
        <row r="13">
          <cell r="B13">
            <v>9</v>
          </cell>
          <cell r="C13">
            <v>4328.26</v>
          </cell>
          <cell r="D13">
            <v>4328.26</v>
          </cell>
          <cell r="E13">
            <v>1405.0056236413043</v>
          </cell>
          <cell r="F13">
            <v>174.56497826086957</v>
          </cell>
          <cell r="G13">
            <v>77.584434782608696</v>
          </cell>
          <cell r="H13">
            <v>96.98054347826087</v>
          </cell>
          <cell r="I13">
            <v>0.4701974062480036</v>
          </cell>
          <cell r="J13">
            <v>0.52980259375199634</v>
          </cell>
          <cell r="K13">
            <v>0.8</v>
          </cell>
          <cell r="M13">
            <v>1124.0044989130436</v>
          </cell>
          <cell r="N13">
            <v>139.65198260869565</v>
          </cell>
          <cell r="O13">
            <v>62.067547826086958</v>
          </cell>
          <cell r="P13">
            <v>77.584434782608696</v>
          </cell>
          <cell r="Q13">
            <v>4328.26</v>
          </cell>
          <cell r="R13">
            <v>4328.26</v>
          </cell>
        </row>
        <row r="14">
          <cell r="B14">
            <v>10</v>
          </cell>
          <cell r="C14">
            <v>4619.3999999999996</v>
          </cell>
          <cell r="D14">
            <v>4619.3999999999996</v>
          </cell>
          <cell r="E14">
            <v>1790.3396739130437</v>
          </cell>
          <cell r="F14">
            <v>213.0652173913044</v>
          </cell>
          <cell r="G14">
            <v>94.695652173913061</v>
          </cell>
          <cell r="H14">
            <v>118.36956521739134</v>
          </cell>
          <cell r="I14">
            <v>0.4055096418732782</v>
          </cell>
          <cell r="J14">
            <v>0.5944903581267218</v>
          </cell>
          <cell r="K14">
            <v>0.8</v>
          </cell>
          <cell r="M14">
            <v>1432.271739130435</v>
          </cell>
          <cell r="N14">
            <v>170.45217391304354</v>
          </cell>
          <cell r="O14">
            <v>75.756521739130449</v>
          </cell>
          <cell r="P14">
            <v>94.695652173913089</v>
          </cell>
          <cell r="Q14">
            <v>4619.3999999999996</v>
          </cell>
          <cell r="R14">
            <v>4619.3999999999996</v>
          </cell>
        </row>
        <row r="15">
          <cell r="B15">
            <v>11</v>
          </cell>
          <cell r="C15">
            <v>4910.54</v>
          </cell>
          <cell r="D15">
            <v>4910.54</v>
          </cell>
          <cell r="E15">
            <v>2228.6136154891301</v>
          </cell>
          <cell r="F15">
            <v>254.49671739130437</v>
          </cell>
          <cell r="G15">
            <v>113.10965217391305</v>
          </cell>
          <cell r="H15">
            <v>141.38706521739132</v>
          </cell>
          <cell r="I15">
            <v>0.35646825204630206</v>
          </cell>
          <cell r="J15">
            <v>0.64353174795369794</v>
          </cell>
          <cell r="K15">
            <v>0.8</v>
          </cell>
          <cell r="M15">
            <v>1782.8908923913041</v>
          </cell>
          <cell r="N15">
            <v>203.5973739130435</v>
          </cell>
          <cell r="O15">
            <v>90.48772173913045</v>
          </cell>
          <cell r="P15">
            <v>113.10965217391305</v>
          </cell>
          <cell r="Q15">
            <v>4910.54</v>
          </cell>
          <cell r="R15">
            <v>4910.54</v>
          </cell>
        </row>
        <row r="16">
          <cell r="B16">
            <v>12</v>
          </cell>
          <cell r="C16">
            <v>5201.68</v>
          </cell>
          <cell r="D16">
            <v>5201.68</v>
          </cell>
          <cell r="E16">
            <v>2722.9419130434781</v>
          </cell>
          <cell r="F16">
            <v>298.85947826086959</v>
          </cell>
          <cell r="G16">
            <v>132.82643478260871</v>
          </cell>
          <cell r="H16">
            <v>166.03304347826088</v>
          </cell>
          <cell r="I16">
            <v>0.31800898721050813</v>
          </cell>
          <cell r="J16">
            <v>0.68199101278949192</v>
          </cell>
          <cell r="K16">
            <v>0.8</v>
          </cell>
          <cell r="M16">
            <v>2178.3535304347824</v>
          </cell>
          <cell r="N16">
            <v>239.0875826086957</v>
          </cell>
          <cell r="O16">
            <v>106.26114782608698</v>
          </cell>
          <cell r="P16">
            <v>132.82643478260871</v>
          </cell>
          <cell r="Q16">
            <v>5201.68</v>
          </cell>
          <cell r="R16">
            <v>5201.68</v>
          </cell>
        </row>
        <row r="17">
          <cell r="B17">
            <v>13</v>
          </cell>
          <cell r="C17">
            <v>5492.82</v>
          </cell>
          <cell r="D17">
            <v>5492.82</v>
          </cell>
          <cell r="E17">
            <v>3276.4390312499995</v>
          </cell>
          <cell r="F17">
            <v>346.15350000000001</v>
          </cell>
          <cell r="G17">
            <v>153.846</v>
          </cell>
          <cell r="H17">
            <v>192.3075</v>
          </cell>
          <cell r="I17">
            <v>0.28704028704028706</v>
          </cell>
          <cell r="J17">
            <v>0.71295971295971294</v>
          </cell>
          <cell r="K17">
            <v>0.8</v>
          </cell>
          <cell r="M17">
            <v>2621.1512249999996</v>
          </cell>
          <cell r="N17">
            <v>276.9228</v>
          </cell>
          <cell r="O17">
            <v>123.07680000000001</v>
          </cell>
          <cell r="P17">
            <v>153.846</v>
          </cell>
          <cell r="Q17">
            <v>5492.82</v>
          </cell>
          <cell r="R17">
            <v>5492.82</v>
          </cell>
        </row>
        <row r="18">
          <cell r="B18">
            <v>14</v>
          </cell>
          <cell r="C18">
            <v>5783.96</v>
          </cell>
          <cell r="D18">
            <v>5783.96</v>
          </cell>
          <cell r="E18">
            <v>3892.2194347826094</v>
          </cell>
          <cell r="F18">
            <v>396.3787826086957</v>
          </cell>
          <cell r="G18">
            <v>176.168347826087</v>
          </cell>
          <cell r="H18">
            <v>220.2104347826087</v>
          </cell>
          <cell r="I18">
            <v>0.26156798635297462</v>
          </cell>
          <cell r="J18">
            <v>0.73843201364702538</v>
          </cell>
          <cell r="K18">
            <v>0.8</v>
          </cell>
          <cell r="M18">
            <v>3113.7755478260879</v>
          </cell>
          <cell r="N18">
            <v>317.10302608695656</v>
          </cell>
          <cell r="O18">
            <v>140.93467826086962</v>
          </cell>
          <cell r="P18">
            <v>176.16834782608694</v>
          </cell>
          <cell r="Q18">
            <v>5783.96</v>
          </cell>
          <cell r="R18">
            <v>5783.96</v>
          </cell>
        </row>
        <row r="19">
          <cell r="B19">
            <v>15</v>
          </cell>
          <cell r="C19">
            <v>6075.0999999999995</v>
          </cell>
          <cell r="D19">
            <v>6075.0999999999995</v>
          </cell>
          <cell r="E19">
            <v>4573.397588315217</v>
          </cell>
          <cell r="F19">
            <v>449.5353260869565</v>
          </cell>
          <cell r="G19">
            <v>199.79347826086959</v>
          </cell>
          <cell r="H19">
            <v>249.74184782608691</v>
          </cell>
          <cell r="I19">
            <v>0.24024808225885427</v>
          </cell>
          <cell r="J19">
            <v>0.7597519177411457</v>
          </cell>
          <cell r="K19">
            <v>0.8</v>
          </cell>
          <cell r="M19">
            <v>3658.718070652174</v>
          </cell>
          <cell r="N19">
            <v>359.62826086956522</v>
          </cell>
          <cell r="O19">
            <v>159.83478260869569</v>
          </cell>
          <cell r="P19">
            <v>199.79347826086953</v>
          </cell>
          <cell r="Q19">
            <v>6075.0999999999995</v>
          </cell>
          <cell r="R19">
            <v>6075.0999999999995</v>
          </cell>
        </row>
        <row r="20">
          <cell r="B20">
            <v>16</v>
          </cell>
          <cell r="C20">
            <v>6366.24</v>
          </cell>
          <cell r="D20">
            <v>6366.24</v>
          </cell>
          <cell r="E20">
            <v>5323.0879565217401</v>
          </cell>
          <cell r="F20">
            <v>505.62313043478264</v>
          </cell>
          <cell r="G20">
            <v>224.72139130434786</v>
          </cell>
          <cell r="H20">
            <v>280.90173913043475</v>
          </cell>
          <cell r="I20">
            <v>0.22214173608595919</v>
          </cell>
          <cell r="J20">
            <v>0.77785826391404078</v>
          </cell>
          <cell r="K20">
            <v>0.8</v>
          </cell>
          <cell r="M20">
            <v>4258.4703652173921</v>
          </cell>
          <cell r="N20">
            <v>404.49850434782616</v>
          </cell>
          <cell r="O20">
            <v>179.77711304347829</v>
          </cell>
          <cell r="P20">
            <v>224.72139130434786</v>
          </cell>
          <cell r="Q20">
            <v>6366.24</v>
          </cell>
          <cell r="R20">
            <v>6366.24</v>
          </cell>
        </row>
        <row r="21">
          <cell r="B21">
            <v>17</v>
          </cell>
          <cell r="C21">
            <v>6657.38</v>
          </cell>
          <cell r="D21">
            <v>6657.38</v>
          </cell>
          <cell r="E21">
            <v>6144.4050040760867</v>
          </cell>
          <cell r="F21">
            <v>564.64219565217388</v>
          </cell>
          <cell r="G21">
            <v>250.95208695652178</v>
          </cell>
          <cell r="H21">
            <v>313.6901086956521</v>
          </cell>
          <cell r="I21">
            <v>0.20657329703331556</v>
          </cell>
          <cell r="J21">
            <v>0.79342670296668438</v>
          </cell>
          <cell r="K21">
            <v>0.8</v>
          </cell>
          <cell r="M21">
            <v>4915.5240032608699</v>
          </cell>
          <cell r="N21">
            <v>451.71375652173913</v>
          </cell>
          <cell r="O21">
            <v>200.76166956521743</v>
          </cell>
          <cell r="P21">
            <v>250.9520869565217</v>
          </cell>
          <cell r="Q21">
            <v>6657.38</v>
          </cell>
          <cell r="R21">
            <v>6657.38</v>
          </cell>
        </row>
        <row r="22">
          <cell r="B22">
            <v>18</v>
          </cell>
          <cell r="C22">
            <v>6948.5199999999995</v>
          </cell>
          <cell r="D22">
            <v>6948.5199999999995</v>
          </cell>
          <cell r="E22">
            <v>7040.4631956521762</v>
          </cell>
          <cell r="F22">
            <v>626.59252173913069</v>
          </cell>
          <cell r="G22">
            <v>278.48556521739141</v>
          </cell>
          <cell r="H22">
            <v>348.10695652173928</v>
          </cell>
          <cell r="I22">
            <v>0.19304411687562292</v>
          </cell>
          <cell r="J22">
            <v>0.80695588312437705</v>
          </cell>
          <cell r="K22">
            <v>0.8</v>
          </cell>
          <cell r="M22">
            <v>5632.3705565217415</v>
          </cell>
          <cell r="N22">
            <v>501.2740173913046</v>
          </cell>
          <cell r="O22">
            <v>222.78845217391313</v>
          </cell>
          <cell r="P22">
            <v>278.48556521739147</v>
          </cell>
          <cell r="Q22">
            <v>6948.5199999999995</v>
          </cell>
          <cell r="R22">
            <v>6948.5199999999995</v>
          </cell>
        </row>
        <row r="23">
          <cell r="B23">
            <v>19</v>
          </cell>
          <cell r="C23">
            <v>7239.66</v>
          </cell>
          <cell r="D23">
            <v>7239.66</v>
          </cell>
          <cell r="E23">
            <v>8014.3769959239125</v>
          </cell>
          <cell r="F23">
            <v>691.47410869565238</v>
          </cell>
          <cell r="G23">
            <v>307.32182608695661</v>
          </cell>
          <cell r="H23">
            <v>384.15228260869577</v>
          </cell>
          <cell r="I23">
            <v>0.1811781503089383</v>
          </cell>
          <cell r="J23">
            <v>0.81882184969106175</v>
          </cell>
          <cell r="K23">
            <v>0.8</v>
          </cell>
          <cell r="M23">
            <v>6411.50159673913</v>
          </cell>
          <cell r="N23">
            <v>553.17928695652188</v>
          </cell>
          <cell r="O23">
            <v>245.8574608695653</v>
          </cell>
          <cell r="P23">
            <v>307.32182608695655</v>
          </cell>
          <cell r="Q23">
            <v>7239.66</v>
          </cell>
          <cell r="R23">
            <v>7239.66</v>
          </cell>
        </row>
        <row r="24">
          <cell r="B24">
            <v>20</v>
          </cell>
          <cell r="C24">
            <v>7530.7999999999993</v>
          </cell>
          <cell r="D24">
            <v>7530.7999999999993</v>
          </cell>
          <cell r="E24">
            <v>9069.2608695652179</v>
          </cell>
          <cell r="F24">
            <v>759.28695652173928</v>
          </cell>
          <cell r="G24">
            <v>337.46086956521748</v>
          </cell>
          <cell r="H24">
            <v>421.82608695652181</v>
          </cell>
          <cell r="I24">
            <v>0.17068645640074212</v>
          </cell>
          <cell r="J24">
            <v>0.82931354359925791</v>
          </cell>
          <cell r="K24">
            <v>0.8</v>
          </cell>
          <cell r="M24">
            <v>7255.4086956521751</v>
          </cell>
          <cell r="N24">
            <v>607.42956521739143</v>
          </cell>
          <cell r="O24">
            <v>269.96869565217401</v>
          </cell>
          <cell r="P24">
            <v>337.46086956521742</v>
          </cell>
          <cell r="Q24">
            <v>7530.7999999999993</v>
          </cell>
          <cell r="R24">
            <v>7530.7999999999993</v>
          </cell>
        </row>
        <row r="25">
          <cell r="B25">
            <v>21</v>
          </cell>
          <cell r="C25">
            <v>7821.94</v>
          </cell>
          <cell r="D25">
            <v>7821.94</v>
          </cell>
          <cell r="E25">
            <v>10208.229281250004</v>
          </cell>
          <cell r="F25">
            <v>830.03106521739164</v>
          </cell>
          <cell r="G25">
            <v>368.90269565217409</v>
          </cell>
          <cell r="H25">
            <v>461.12836956521755</v>
          </cell>
          <cell r="I25">
            <v>0.16134335883552184</v>
          </cell>
          <cell r="J25">
            <v>0.83865664116447813</v>
          </cell>
          <cell r="K25">
            <v>0.8</v>
          </cell>
          <cell r="M25">
            <v>8166.5834250000034</v>
          </cell>
          <cell r="N25">
            <v>664.02485217391336</v>
          </cell>
          <cell r="O25">
            <v>295.12215652173927</v>
          </cell>
          <cell r="P25">
            <v>368.90269565217409</v>
          </cell>
          <cell r="Q25">
            <v>7821.94</v>
          </cell>
          <cell r="R25">
            <v>7821.94</v>
          </cell>
        </row>
        <row r="26">
          <cell r="B26">
            <v>22</v>
          </cell>
          <cell r="C26">
            <v>8113.08</v>
          </cell>
          <cell r="D26">
            <v>8113.08</v>
          </cell>
          <cell r="E26">
            <v>11434.396695652174</v>
          </cell>
          <cell r="F26">
            <v>903.70643478260888</v>
          </cell>
          <cell r="G26">
            <v>401.64730434782615</v>
          </cell>
          <cell r="H26">
            <v>502.05913043478273</v>
          </cell>
          <cell r="I26">
            <v>0.1529700295132394</v>
          </cell>
          <cell r="J26">
            <v>0.84702997048676054</v>
          </cell>
          <cell r="K26">
            <v>0.8</v>
          </cell>
          <cell r="M26">
            <v>9147.5173565217392</v>
          </cell>
          <cell r="N26">
            <v>722.9651478260871</v>
          </cell>
          <cell r="O26">
            <v>321.31784347826095</v>
          </cell>
          <cell r="P26">
            <v>401.64730434782615</v>
          </cell>
          <cell r="Q26">
            <v>8113.08</v>
          </cell>
          <cell r="R26">
            <v>8113.08</v>
          </cell>
        </row>
        <row r="27">
          <cell r="B27">
            <v>23</v>
          </cell>
          <cell r="C27">
            <v>8404.2199999999993</v>
          </cell>
          <cell r="D27">
            <v>8404.2199999999993</v>
          </cell>
          <cell r="E27">
            <v>12988.604500522579</v>
          </cell>
          <cell r="F27">
            <v>998.58998829431459</v>
          </cell>
          <cell r="G27">
            <v>443.81777257525096</v>
          </cell>
          <cell r="H27">
            <v>554.77221571906364</v>
          </cell>
          <cell r="I27">
            <v>0.14276129509720592</v>
          </cell>
          <cell r="J27">
            <v>0.85723870490279408</v>
          </cell>
          <cell r="K27">
            <v>0.8</v>
          </cell>
          <cell r="M27">
            <v>10390.883600418063</v>
          </cell>
          <cell r="N27">
            <v>798.87199063545177</v>
          </cell>
          <cell r="O27">
            <v>355.05421806020081</v>
          </cell>
          <cell r="P27">
            <v>443.81777257525096</v>
          </cell>
          <cell r="Q27">
            <v>8404.2199999999993</v>
          </cell>
          <cell r="R27">
            <v>8404.2199999999993</v>
          </cell>
        </row>
        <row r="28">
          <cell r="B28">
            <v>24</v>
          </cell>
          <cell r="C28">
            <v>8695.36</v>
          </cell>
          <cell r="D28">
            <v>8695.36</v>
          </cell>
          <cell r="E28">
            <v>14663.98639130435</v>
          </cell>
          <cell r="F28">
            <v>1097.5124949832777</v>
          </cell>
          <cell r="G28">
            <v>487.78333110367896</v>
          </cell>
          <cell r="H28">
            <v>609.72916387959879</v>
          </cell>
          <cell r="I28">
            <v>0.13382991143279693</v>
          </cell>
          <cell r="J28">
            <v>0.86617008856720301</v>
          </cell>
          <cell r="K28">
            <v>0.8</v>
          </cell>
          <cell r="M28">
            <v>11731.189113043481</v>
          </cell>
          <cell r="N28">
            <v>878.00999598662224</v>
          </cell>
          <cell r="O28">
            <v>390.22666488294317</v>
          </cell>
          <cell r="P28">
            <v>487.78333110367907</v>
          </cell>
          <cell r="Q28">
            <v>8695.36</v>
          </cell>
          <cell r="R28">
            <v>8695.36</v>
          </cell>
        </row>
        <row r="29">
          <cell r="B29">
            <v>25</v>
          </cell>
          <cell r="C29">
            <v>8986.5</v>
          </cell>
          <cell r="D29">
            <v>8986.5</v>
          </cell>
          <cell r="E29">
            <v>16464.833755748332</v>
          </cell>
          <cell r="F29">
            <v>1200.4739548494988</v>
          </cell>
          <cell r="G29">
            <v>533.54397993311056</v>
          </cell>
          <cell r="H29">
            <v>666.92997491638823</v>
          </cell>
          <cell r="I29">
            <v>0.12595025438844754</v>
          </cell>
          <cell r="J29">
            <v>0.87404974561155246</v>
          </cell>
          <cell r="K29">
            <v>0.8</v>
          </cell>
          <cell r="M29">
            <v>13171.867004598666</v>
          </cell>
          <cell r="N29">
            <v>960.3791638795991</v>
          </cell>
          <cell r="O29">
            <v>426.83518394648848</v>
          </cell>
          <cell r="P29">
            <v>533.54397993311068</v>
          </cell>
          <cell r="Q29">
            <v>8986.5</v>
          </cell>
          <cell r="R29">
            <v>8986.5</v>
          </cell>
        </row>
        <row r="30">
          <cell r="B30">
            <v>26</v>
          </cell>
          <cell r="C30">
            <v>9277.64</v>
          </cell>
          <cell r="D30">
            <v>9277.64</v>
          </cell>
          <cell r="E30">
            <v>18628.833181605354</v>
          </cell>
          <cell r="F30">
            <v>1324.0631678929769</v>
          </cell>
          <cell r="G30">
            <v>588.47251906354529</v>
          </cell>
          <cell r="H30">
            <v>735.59064882943164</v>
          </cell>
          <cell r="I30">
            <v>0.11745663180668629</v>
          </cell>
          <cell r="J30">
            <v>0.88254336819331369</v>
          </cell>
          <cell r="K30">
            <v>0.8</v>
          </cell>
          <cell r="M30">
            <v>14903.066545284284</v>
          </cell>
          <cell r="N30">
            <v>1059.2505343143816</v>
          </cell>
          <cell r="O30">
            <v>470.77801525083623</v>
          </cell>
          <cell r="P30">
            <v>588.47251906354541</v>
          </cell>
          <cell r="Q30">
            <v>9277.64</v>
          </cell>
          <cell r="R30">
            <v>9277.64</v>
          </cell>
        </row>
        <row r="31">
          <cell r="B31">
            <v>27</v>
          </cell>
          <cell r="C31">
            <v>9568.7799999999988</v>
          </cell>
          <cell r="D31">
            <v>9568.7799999999988</v>
          </cell>
          <cell r="E31">
            <v>20951.92405662626</v>
          </cell>
          <cell r="F31">
            <v>1452.6129341137128</v>
          </cell>
          <cell r="G31">
            <v>645.60574849498346</v>
          </cell>
          <cell r="H31">
            <v>807.0071856187293</v>
          </cell>
          <cell r="I31">
            <v>0.11003619494653868</v>
          </cell>
          <cell r="J31">
            <v>0.88996380505346129</v>
          </cell>
          <cell r="K31">
            <v>0.8</v>
          </cell>
          <cell r="M31">
            <v>16761.53924530101</v>
          </cell>
          <cell r="N31">
            <v>1162.0903472909702</v>
          </cell>
          <cell r="O31">
            <v>516.48459879598681</v>
          </cell>
          <cell r="P31">
            <v>645.60574849498335</v>
          </cell>
          <cell r="Q31">
            <v>9568.7799999999988</v>
          </cell>
          <cell r="R31">
            <v>9568.7799999999988</v>
          </cell>
        </row>
        <row r="32">
          <cell r="B32">
            <v>28</v>
          </cell>
          <cell r="C32">
            <v>9859.92</v>
          </cell>
          <cell r="D32">
            <v>9859.92</v>
          </cell>
          <cell r="E32">
            <v>23439.376968561879</v>
          </cell>
          <cell r="F32">
            <v>1586.1232535117063</v>
          </cell>
          <cell r="G32">
            <v>704.94366822742495</v>
          </cell>
          <cell r="H32">
            <v>881.1795852842813</v>
          </cell>
          <cell r="I32">
            <v>0.10349763149650999</v>
          </cell>
          <cell r="J32">
            <v>0.89650236850348997</v>
          </cell>
          <cell r="K32">
            <v>0.8</v>
          </cell>
          <cell r="M32">
            <v>18751.501574849503</v>
          </cell>
          <cell r="N32">
            <v>1268.898602809365</v>
          </cell>
          <cell r="O32">
            <v>563.95493458193994</v>
          </cell>
          <cell r="P32">
            <v>704.94366822742506</v>
          </cell>
          <cell r="Q32">
            <v>9859.92</v>
          </cell>
          <cell r="R32">
            <v>9859.92</v>
          </cell>
        </row>
        <row r="33">
          <cell r="B33">
            <v>29</v>
          </cell>
          <cell r="C33">
            <v>10151.06</v>
          </cell>
          <cell r="D33">
            <v>10151.06</v>
          </cell>
          <cell r="E33">
            <v>26096.462505163054</v>
          </cell>
          <cell r="F33">
            <v>1724.5941260869572</v>
          </cell>
          <cell r="G33">
            <v>766.48627826086999</v>
          </cell>
          <cell r="H33">
            <v>958.10784782608721</v>
          </cell>
          <cell r="I33">
            <v>9.769255122205199E-2</v>
          </cell>
          <cell r="J33">
            <v>0.902307448777948</v>
          </cell>
          <cell r="K33">
            <v>0.8</v>
          </cell>
          <cell r="M33">
            <v>20877.170004130443</v>
          </cell>
          <cell r="N33">
            <v>1379.6753008695659</v>
          </cell>
          <cell r="O33">
            <v>613.18902260869606</v>
          </cell>
          <cell r="P33">
            <v>766.48627826086988</v>
          </cell>
          <cell r="Q33">
            <v>10151.06</v>
          </cell>
          <cell r="R33">
            <v>10151.06</v>
          </cell>
        </row>
        <row r="34">
          <cell r="B34">
            <v>30</v>
          </cell>
          <cell r="C34">
            <v>10442.199999999999</v>
          </cell>
          <cell r="D34">
            <v>10442.199999999999</v>
          </cell>
          <cell r="E34">
            <v>29290.056894857869</v>
          </cell>
          <cell r="F34">
            <v>1891.3758712374593</v>
          </cell>
          <cell r="G34">
            <v>840.61149832775959</v>
          </cell>
          <cell r="H34">
            <v>1050.7643729096997</v>
          </cell>
          <cell r="I34">
            <v>9.2504087982009653E-2</v>
          </cell>
          <cell r="J34">
            <v>0.9074959120179904</v>
          </cell>
          <cell r="K34">
            <v>0.8</v>
          </cell>
          <cell r="M34">
            <v>23432.045515886297</v>
          </cell>
          <cell r="N34">
            <v>1513.1006969899674</v>
          </cell>
          <cell r="O34">
            <v>672.48919866220774</v>
          </cell>
          <cell r="P34">
            <v>840.6114983277597</v>
          </cell>
          <cell r="Q34">
            <v>10442.199999999999</v>
          </cell>
          <cell r="R34">
            <v>10442.199999999999</v>
          </cell>
        </row>
        <row r="35">
          <cell r="B35">
            <v>31</v>
          </cell>
          <cell r="C35">
            <v>10733.34</v>
          </cell>
          <cell r="D35">
            <v>10733.34</v>
          </cell>
          <cell r="E35">
            <v>32719.653164423085</v>
          </cell>
          <cell r="F35">
            <v>2091.4184267307696</v>
          </cell>
          <cell r="G35">
            <v>929.51930076923099</v>
          </cell>
          <cell r="H35">
            <v>1161.8991259615386</v>
          </cell>
          <cell r="I35">
            <v>8.7838950662381704E-2</v>
          </cell>
          <cell r="J35">
            <v>0.91216104933761832</v>
          </cell>
          <cell r="K35">
            <v>0.8</v>
          </cell>
          <cell r="M35">
            <v>26175.722531538471</v>
          </cell>
          <cell r="N35">
            <v>1673.1347413846158</v>
          </cell>
          <cell r="O35">
            <v>743.61544061538484</v>
          </cell>
          <cell r="P35">
            <v>929.51930076923099</v>
          </cell>
          <cell r="Q35">
            <v>10733.34</v>
          </cell>
          <cell r="R35">
            <v>10733.34</v>
          </cell>
        </row>
        <row r="36">
          <cell r="B36">
            <v>32</v>
          </cell>
          <cell r="C36">
            <v>11024.48</v>
          </cell>
          <cell r="D36">
            <v>11024.48</v>
          </cell>
          <cell r="E36">
            <v>36406.38876070235</v>
          </cell>
          <cell r="F36">
            <v>2304.2808666722412</v>
          </cell>
          <cell r="G36">
            <v>1024.1248296321073</v>
          </cell>
          <cell r="H36">
            <v>1280.1560370401339</v>
          </cell>
          <cell r="I36">
            <v>8.3591372382556817E-2</v>
          </cell>
          <cell r="J36">
            <v>0.91640862761744324</v>
          </cell>
          <cell r="K36">
            <v>0.8</v>
          </cell>
          <cell r="M36">
            <v>29125.111008561882</v>
          </cell>
          <cell r="N36">
            <v>1843.4246933377931</v>
          </cell>
          <cell r="O36">
            <v>819.29986370568588</v>
          </cell>
          <cell r="P36">
            <v>1024.1248296321073</v>
          </cell>
          <cell r="Q36">
            <v>11024.48</v>
          </cell>
          <cell r="R36">
            <v>11024.48</v>
          </cell>
        </row>
        <row r="37">
          <cell r="B37">
            <v>33</v>
          </cell>
          <cell r="C37">
            <v>11315.619999999999</v>
          </cell>
          <cell r="D37">
            <v>11315.619999999999</v>
          </cell>
          <cell r="E37">
            <v>40346.449217495843</v>
          </cell>
          <cell r="F37">
            <v>2529.4836395693992</v>
          </cell>
          <cell r="G37">
            <v>1124.2149509197332</v>
          </cell>
          <cell r="H37">
            <v>1405.268688649666</v>
          </cell>
          <cell r="I37">
            <v>7.9735641237171348E-2</v>
          </cell>
          <cell r="J37">
            <v>0.92026435876282864</v>
          </cell>
          <cell r="K37">
            <v>0.8</v>
          </cell>
          <cell r="M37">
            <v>32277.159373996677</v>
          </cell>
          <cell r="N37">
            <v>2023.5869116555195</v>
          </cell>
          <cell r="O37">
            <v>899.37196073578662</v>
          </cell>
          <cell r="P37">
            <v>1124.2149509197329</v>
          </cell>
          <cell r="Q37">
            <v>11315.619999999999</v>
          </cell>
          <cell r="R37">
            <v>11315.619999999999</v>
          </cell>
        </row>
        <row r="38">
          <cell r="B38">
            <v>34</v>
          </cell>
          <cell r="C38">
            <v>11606.76</v>
          </cell>
          <cell r="D38">
            <v>11606.76</v>
          </cell>
          <cell r="E38">
            <v>44547.800285994985</v>
          </cell>
          <cell r="F38">
            <v>2767.3078895819403</v>
          </cell>
          <cell r="G38">
            <v>1229.9146175919734</v>
          </cell>
          <cell r="H38">
            <v>1537.3932719899669</v>
          </cell>
          <cell r="I38">
            <v>7.6219925073774314E-2</v>
          </cell>
          <cell r="J38">
            <v>0.92378007492622571</v>
          </cell>
          <cell r="K38">
            <v>0.8</v>
          </cell>
          <cell r="M38">
            <v>35638.240228795992</v>
          </cell>
          <cell r="N38">
            <v>2213.8463116655525</v>
          </cell>
          <cell r="O38">
            <v>983.9316940735788</v>
          </cell>
          <cell r="P38">
            <v>1229.9146175919736</v>
          </cell>
          <cell r="Q38">
            <v>11606.76</v>
          </cell>
          <cell r="R38">
            <v>11606.76</v>
          </cell>
        </row>
        <row r="39">
          <cell r="B39">
            <v>35</v>
          </cell>
          <cell r="C39">
            <v>11897.9</v>
          </cell>
          <cell r="D39">
            <v>11897.9</v>
          </cell>
          <cell r="E39">
            <v>49018.40771739131</v>
          </cell>
          <cell r="F39">
            <v>3018.0347608695656</v>
          </cell>
          <cell r="G39">
            <v>1341.348782608696</v>
          </cell>
          <cell r="H39">
            <v>1676.6859782608697</v>
          </cell>
          <cell r="I39">
            <v>7.3001147255348633E-2</v>
          </cell>
          <cell r="J39">
            <v>0.92699885274465132</v>
          </cell>
          <cell r="K39">
            <v>0.8</v>
          </cell>
          <cell r="M39">
            <v>39214.726173913048</v>
          </cell>
          <cell r="N39">
            <v>2414.4278086956524</v>
          </cell>
          <cell r="O39">
            <v>1073.0790260869569</v>
          </cell>
          <cell r="P39">
            <v>1341.3487826086955</v>
          </cell>
          <cell r="Q39">
            <v>11897.9</v>
          </cell>
          <cell r="R39">
            <v>11897.9</v>
          </cell>
        </row>
        <row r="40">
          <cell r="B40">
            <v>36</v>
          </cell>
          <cell r="C40">
            <v>12189.039999999999</v>
          </cell>
          <cell r="D40">
            <v>12189.039999999999</v>
          </cell>
          <cell r="E40">
            <v>53766.237262876261</v>
          </cell>
          <cell r="F40">
            <v>3281.9453975919737</v>
          </cell>
          <cell r="G40">
            <v>1458.6423989297662</v>
          </cell>
          <cell r="H40">
            <v>1823.3029986622075</v>
          </cell>
          <cell r="I40">
            <v>7.0043212836102001E-2</v>
          </cell>
          <cell r="J40">
            <v>0.92995678716389796</v>
          </cell>
          <cell r="K40">
            <v>0.8</v>
          </cell>
          <cell r="M40">
            <v>43012.989810301013</v>
          </cell>
          <cell r="N40">
            <v>2625.556318073579</v>
          </cell>
          <cell r="O40">
            <v>1166.913919143813</v>
          </cell>
          <cell r="P40">
            <v>1458.6423989297659</v>
          </cell>
          <cell r="Q40">
            <v>12189.039999999999</v>
          </cell>
          <cell r="R40">
            <v>12189.039999999999</v>
          </cell>
        </row>
        <row r="41">
          <cell r="B41">
            <v>37</v>
          </cell>
          <cell r="C41">
            <v>12480.18</v>
          </cell>
          <cell r="D41">
            <v>12480.18</v>
          </cell>
          <cell r="E41">
            <v>59975.239767114137</v>
          </cell>
          <cell r="F41">
            <v>3559.3209439088632</v>
          </cell>
          <cell r="G41">
            <v>1581.9204195150503</v>
          </cell>
          <cell r="H41">
            <v>1977.4005243938129</v>
          </cell>
          <cell r="I41">
            <v>6.7315649185845094E-2</v>
          </cell>
          <cell r="J41">
            <v>0.93268435081415491</v>
          </cell>
          <cell r="K41">
            <v>0.8</v>
          </cell>
          <cell r="M41">
            <v>47980.191813691315</v>
          </cell>
          <cell r="N41">
            <v>2847.4567551270907</v>
          </cell>
          <cell r="O41">
            <v>1265.5363356120404</v>
          </cell>
          <cell r="P41">
            <v>1581.9204195150503</v>
          </cell>
          <cell r="Q41">
            <v>12480.18</v>
          </cell>
          <cell r="R41">
            <v>12480.18</v>
          </cell>
        </row>
        <row r="42">
          <cell r="B42">
            <v>38</v>
          </cell>
          <cell r="C42">
            <v>12771.32</v>
          </cell>
          <cell r="D42">
            <v>12771.32</v>
          </cell>
          <cell r="E42">
            <v>66690.44272891304</v>
          </cell>
          <cell r="F42">
            <v>3850.4425439799334</v>
          </cell>
          <cell r="G42">
            <v>1711.3077973244149</v>
          </cell>
          <cell r="H42">
            <v>2139.1347466555185</v>
          </cell>
          <cell r="I42">
            <v>6.4792552323642782E-2</v>
          </cell>
          <cell r="J42">
            <v>0.93520744767635722</v>
          </cell>
          <cell r="K42">
            <v>0.8</v>
          </cell>
          <cell r="M42">
            <v>53352.354183130432</v>
          </cell>
          <cell r="N42">
            <v>3080.354035183947</v>
          </cell>
          <cell r="O42">
            <v>1369.0462378595321</v>
          </cell>
          <cell r="P42">
            <v>1711.3077973244149</v>
          </cell>
          <cell r="Q42">
            <v>12771.32</v>
          </cell>
          <cell r="R42">
            <v>12771.32</v>
          </cell>
        </row>
        <row r="43">
          <cell r="B43">
            <v>39</v>
          </cell>
          <cell r="C43">
            <v>13062.46</v>
          </cell>
          <cell r="D43">
            <v>13062.46</v>
          </cell>
          <cell r="E43">
            <v>73937.879061524261</v>
          </cell>
          <cell r="F43">
            <v>4155.5913419648832</v>
          </cell>
          <cell r="G43">
            <v>1846.9294853177259</v>
          </cell>
          <cell r="H43">
            <v>2308.661856647157</v>
          </cell>
          <cell r="I43">
            <v>6.2451761649231281E-2</v>
          </cell>
          <cell r="J43">
            <v>0.93754823835076873</v>
          </cell>
          <cell r="K43">
            <v>0.8</v>
          </cell>
          <cell r="M43">
            <v>59150.303249219411</v>
          </cell>
          <cell r="N43">
            <v>3324.4730735719068</v>
          </cell>
          <cell r="O43">
            <v>1477.5435882541808</v>
          </cell>
          <cell r="P43">
            <v>1846.9294853177259</v>
          </cell>
          <cell r="Q43">
            <v>13062.46</v>
          </cell>
          <cell r="R43">
            <v>13062.46</v>
          </cell>
        </row>
        <row r="44">
          <cell r="B44">
            <v>40</v>
          </cell>
          <cell r="C44">
            <v>13353.599999999999</v>
          </cell>
          <cell r="D44">
            <v>13353.599999999999</v>
          </cell>
          <cell r="E44">
            <v>82480.653343143844</v>
          </cell>
          <cell r="F44">
            <v>4515.3642341137138</v>
          </cell>
          <cell r="G44">
            <v>2006.8285484949843</v>
          </cell>
          <cell r="H44">
            <v>2508.5356856187295</v>
          </cell>
          <cell r="I44">
            <v>6.027420732613839E-2</v>
          </cell>
          <cell r="J44">
            <v>0.93972579267386158</v>
          </cell>
          <cell r="K44">
            <v>0.8</v>
          </cell>
          <cell r="M44">
            <v>65984.522674515072</v>
          </cell>
          <cell r="N44">
            <v>3612.2913872909712</v>
          </cell>
          <cell r="O44">
            <v>1605.4628387959874</v>
          </cell>
          <cell r="P44">
            <v>2006.8285484949838</v>
          </cell>
          <cell r="Q44">
            <v>13353.599999999999</v>
          </cell>
          <cell r="R44">
            <v>13353.599999999999</v>
          </cell>
        </row>
        <row r="45">
          <cell r="B45">
            <v>41</v>
          </cell>
          <cell r="C45">
            <v>13644.74</v>
          </cell>
          <cell r="D45">
            <v>13644.74</v>
          </cell>
          <cell r="E45">
            <v>91718.116631132987</v>
          </cell>
          <cell r="F45">
            <v>4893.4651979347846</v>
          </cell>
          <cell r="G45">
            <v>2174.8734213043485</v>
          </cell>
          <cell r="H45">
            <v>2718.591776630436</v>
          </cell>
          <cell r="I45">
            <v>5.8243389596453095E-2</v>
          </cell>
          <cell r="J45">
            <v>0.94175661040354686</v>
          </cell>
          <cell r="K45">
            <v>0.8</v>
          </cell>
          <cell r="M45">
            <v>73374.493304906398</v>
          </cell>
          <cell r="N45">
            <v>3914.7721583478278</v>
          </cell>
          <cell r="O45">
            <v>1739.8987370434788</v>
          </cell>
          <cell r="P45">
            <v>2174.873421304349</v>
          </cell>
          <cell r="Q45">
            <v>13644.74</v>
          </cell>
          <cell r="R45">
            <v>13644.74</v>
          </cell>
        </row>
        <row r="46">
          <cell r="B46">
            <v>42</v>
          </cell>
          <cell r="C46">
            <v>13935.88</v>
          </cell>
          <cell r="D46">
            <v>13935.88</v>
          </cell>
          <cell r="E46">
            <v>101685.61673658868</v>
          </cell>
          <cell r="F46">
            <v>5290.2690923076943</v>
          </cell>
          <cell r="G46">
            <v>2351.2307076923089</v>
          </cell>
          <cell r="H46">
            <v>2939.0383846153854</v>
          </cell>
          <cell r="I46">
            <v>5.6344959925275405E-2</v>
          </cell>
          <cell r="J46">
            <v>0.94365504007472456</v>
          </cell>
          <cell r="K46">
            <v>0.8</v>
          </cell>
          <cell r="M46">
            <v>81348.493389270952</v>
          </cell>
          <cell r="N46">
            <v>4232.2152738461555</v>
          </cell>
          <cell r="O46">
            <v>1880.9845661538473</v>
          </cell>
          <cell r="P46">
            <v>2351.230707692308</v>
          </cell>
          <cell r="Q46">
            <v>13935.88</v>
          </cell>
          <cell r="R46">
            <v>13935.88</v>
          </cell>
        </row>
        <row r="47">
          <cell r="B47">
            <v>43</v>
          </cell>
          <cell r="C47">
            <v>14227.019999999999</v>
          </cell>
          <cell r="D47">
            <v>14227.019999999999</v>
          </cell>
          <cell r="E47">
            <v>112419.35115073496</v>
          </cell>
          <cell r="F47">
            <v>5706.1507761120411</v>
          </cell>
          <cell r="G47">
            <v>2536.067011605352</v>
          </cell>
          <cell r="H47">
            <v>3170.083764506689</v>
          </cell>
          <cell r="I47">
            <v>5.4566381474439749E-2</v>
          </cell>
          <cell r="J47">
            <v>0.94543361852556029</v>
          </cell>
          <cell r="K47">
            <v>0.8</v>
          </cell>
          <cell r="M47">
            <v>89935.480920587972</v>
          </cell>
          <cell r="N47">
            <v>4564.920620889633</v>
          </cell>
          <cell r="O47">
            <v>2028.8536092842817</v>
          </cell>
          <cell r="P47">
            <v>2536.0670116053516</v>
          </cell>
          <cell r="Q47">
            <v>14227.019999999999</v>
          </cell>
          <cell r="R47">
            <v>14227.019999999999</v>
          </cell>
        </row>
        <row r="48">
          <cell r="B48">
            <v>44</v>
          </cell>
          <cell r="C48">
            <v>14518.16</v>
          </cell>
          <cell r="D48">
            <v>14518.16</v>
          </cell>
          <cell r="E48">
            <v>123956.36704492308</v>
          </cell>
          <cell r="F48">
            <v>6141.4851082274254</v>
          </cell>
          <cell r="G48">
            <v>2729.5489369899669</v>
          </cell>
          <cell r="H48">
            <v>3411.9361712374584</v>
          </cell>
          <cell r="I48">
            <v>5.2896651913198783E-2</v>
          </cell>
          <cell r="J48">
            <v>0.94710334808680119</v>
          </cell>
          <cell r="K48">
            <v>0.8</v>
          </cell>
          <cell r="M48">
            <v>99165.09363593848</v>
          </cell>
          <cell r="N48">
            <v>4913.1880865819403</v>
          </cell>
          <cell r="O48">
            <v>2183.6391495919738</v>
          </cell>
          <cell r="P48">
            <v>2729.5489369899665</v>
          </cell>
          <cell r="Q48">
            <v>14518.16</v>
          </cell>
          <cell r="R48">
            <v>14518.16</v>
          </cell>
        </row>
        <row r="49">
          <cell r="B49">
            <v>45</v>
          </cell>
          <cell r="C49">
            <v>14809.3</v>
          </cell>
          <cell r="D49">
            <v>14809.3</v>
          </cell>
          <cell r="E49">
            <v>136334.5612706313</v>
          </cell>
          <cell r="F49">
            <v>6596.6469475334461</v>
          </cell>
          <cell r="G49">
            <v>2931.843087792643</v>
          </cell>
          <cell r="H49">
            <v>3664.8038597408031</v>
          </cell>
          <cell r="I49">
            <v>5.1326075609760893E-2</v>
          </cell>
          <cell r="J49">
            <v>0.94867392439023912</v>
          </cell>
          <cell r="K49">
            <v>0.8</v>
          </cell>
          <cell r="M49">
            <v>109067.64901650505</v>
          </cell>
          <cell r="N49">
            <v>5277.3175580267571</v>
          </cell>
          <cell r="O49">
            <v>2345.4744702341145</v>
          </cell>
          <cell r="P49">
            <v>2931.8430877926426</v>
          </cell>
          <cell r="Q49">
            <v>14809.3</v>
          </cell>
          <cell r="R49">
            <v>14809.3</v>
          </cell>
        </row>
        <row r="50">
          <cell r="B50">
            <v>46</v>
          </cell>
          <cell r="C50">
            <v>15100.439999999999</v>
          </cell>
          <cell r="D50">
            <v>15100.439999999999</v>
          </cell>
          <cell r="E50">
            <v>149592.68035946492</v>
          </cell>
          <cell r="F50">
            <v>7072.0111529097012</v>
          </cell>
          <cell r="G50">
            <v>3143.1160679598675</v>
          </cell>
          <cell r="H50">
            <v>3928.8950849498337</v>
          </cell>
          <cell r="I50">
            <v>4.9846075236315623E-2</v>
          </cell>
          <cell r="J50">
            <v>0.95015392476368432</v>
          </cell>
          <cell r="K50">
            <v>0.8</v>
          </cell>
          <cell r="M50">
            <v>119674.14428757195</v>
          </cell>
          <cell r="N50">
            <v>5657.6089223277613</v>
          </cell>
          <cell r="O50">
            <v>2514.4928543678943</v>
          </cell>
          <cell r="P50">
            <v>3143.116067959867</v>
          </cell>
          <cell r="Q50">
            <v>15100.439999999999</v>
          </cell>
          <cell r="R50">
            <v>15100.439999999999</v>
          </cell>
        </row>
        <row r="51">
          <cell r="B51">
            <v>47</v>
          </cell>
          <cell r="C51">
            <v>15391.58</v>
          </cell>
          <cell r="D51">
            <v>15391.58</v>
          </cell>
          <cell r="E51">
            <v>163770.32052315638</v>
          </cell>
          <cell r="F51">
            <v>7567.9525832357876</v>
          </cell>
          <cell r="G51">
            <v>3363.5344814381283</v>
          </cell>
          <cell r="H51">
            <v>4204.4181017976589</v>
          </cell>
          <cell r="I51">
            <v>4.8449035055030606E-2</v>
          </cell>
          <cell r="J51">
            <v>0.95155096494496938</v>
          </cell>
          <cell r="K51">
            <v>0.8</v>
          </cell>
          <cell r="M51">
            <v>131016.25641852511</v>
          </cell>
          <cell r="N51">
            <v>6054.3620665886301</v>
          </cell>
          <cell r="O51">
            <v>2690.8275851505027</v>
          </cell>
          <cell r="P51">
            <v>3363.5344814381274</v>
          </cell>
          <cell r="Q51">
            <v>15391.58</v>
          </cell>
          <cell r="R51">
            <v>15391.58</v>
          </cell>
        </row>
        <row r="52">
          <cell r="B52">
            <v>48</v>
          </cell>
          <cell r="C52">
            <v>15682.72</v>
          </cell>
          <cell r="D52">
            <v>15682.72</v>
          </cell>
          <cell r="E52">
            <v>178907.92765356528</v>
          </cell>
          <cell r="F52">
            <v>8084.8460973913079</v>
          </cell>
          <cell r="G52">
            <v>3593.2649321739145</v>
          </cell>
          <cell r="H52">
            <v>4491.5811652173934</v>
          </cell>
          <cell r="I52">
            <v>4.7128169838995829E-2</v>
          </cell>
          <cell r="J52">
            <v>0.95287183016100419</v>
          </cell>
          <cell r="K52">
            <v>0.8</v>
          </cell>
          <cell r="M52">
            <v>143126.34212285222</v>
          </cell>
          <cell r="N52">
            <v>6467.8768779130469</v>
          </cell>
          <cell r="O52">
            <v>2874.6119457391319</v>
          </cell>
          <cell r="P52">
            <v>3593.264932173915</v>
          </cell>
          <cell r="Q52">
            <v>15682.72</v>
          </cell>
          <cell r="R52">
            <v>15682.72</v>
          </cell>
        </row>
        <row r="53">
          <cell r="B53">
            <v>49</v>
          </cell>
          <cell r="C53">
            <v>15973.859999999999</v>
          </cell>
          <cell r="D53">
            <v>15973.859999999999</v>
          </cell>
          <cell r="E53">
            <v>195046.79732267821</v>
          </cell>
          <cell r="F53">
            <v>8623.0665542558563</v>
          </cell>
          <cell r="G53">
            <v>3832.4740241137142</v>
          </cell>
          <cell r="H53">
            <v>4790.5925301421421</v>
          </cell>
          <cell r="I53">
            <v>4.587741466575513E-2</v>
          </cell>
          <cell r="J53">
            <v>0.95412258533424488</v>
          </cell>
          <cell r="K53">
            <v>0.8</v>
          </cell>
          <cell r="M53">
            <v>156037.43785814257</v>
          </cell>
          <cell r="N53">
            <v>6898.4532434046851</v>
          </cell>
          <cell r="O53">
            <v>3065.9792192909717</v>
          </cell>
          <cell r="P53">
            <v>3832.4740241137133</v>
          </cell>
          <cell r="Q53">
            <v>15973.859999999999</v>
          </cell>
          <cell r="R53">
            <v>15973.859999999999</v>
          </cell>
        </row>
        <row r="54">
          <cell r="B54">
            <v>50</v>
          </cell>
          <cell r="C54">
            <v>16265</v>
          </cell>
          <cell r="D54">
            <v>16265</v>
          </cell>
          <cell r="E54">
            <v>213625.31869565227</v>
          </cell>
          <cell r="F54">
            <v>9243.4032127926457</v>
          </cell>
          <cell r="G54">
            <v>4108.1792056856202</v>
          </cell>
          <cell r="H54">
            <v>5135.2240071070255</v>
          </cell>
          <cell r="I54">
            <v>4.4691331806047341E-2</v>
          </cell>
          <cell r="J54">
            <v>0.95530866819395266</v>
          </cell>
          <cell r="K54">
            <v>0.8</v>
          </cell>
          <cell r="M54">
            <v>170900.25495652182</v>
          </cell>
          <cell r="N54">
            <v>7394.7225702341166</v>
          </cell>
          <cell r="O54">
            <v>3286.5433645484964</v>
          </cell>
          <cell r="P54">
            <v>4108.1792056856202</v>
          </cell>
          <cell r="Q54">
            <v>16265</v>
          </cell>
          <cell r="R54">
            <v>16265</v>
          </cell>
        </row>
        <row r="55">
          <cell r="B55">
            <v>51</v>
          </cell>
          <cell r="C55">
            <v>16556.14</v>
          </cell>
          <cell r="D55">
            <v>16556.14</v>
          </cell>
          <cell r="E55">
            <v>233452.8543882338</v>
          </cell>
          <cell r="F55">
            <v>9792.2573089464895</v>
          </cell>
          <cell r="G55">
            <v>4395.6355031270914</v>
          </cell>
          <cell r="H55">
            <v>5396.6218058193981</v>
          </cell>
          <cell r="I55">
            <v>4.3565031691951764E-2</v>
          </cell>
          <cell r="J55">
            <v>0.95643496830804819</v>
          </cell>
          <cell r="K55">
            <v>0.8</v>
          </cell>
          <cell r="M55">
            <v>186762.28351058706</v>
          </cell>
          <cell r="N55">
            <v>7833.8058471571921</v>
          </cell>
          <cell r="O55">
            <v>3516.5084025016731</v>
          </cell>
          <cell r="P55">
            <v>4317.297444655519</v>
          </cell>
          <cell r="Q55">
            <v>16556.14</v>
          </cell>
          <cell r="R55">
            <v>16556.14</v>
          </cell>
        </row>
        <row r="56">
          <cell r="B56">
            <v>52</v>
          </cell>
          <cell r="C56">
            <v>16847.28</v>
          </cell>
          <cell r="D56">
            <v>16847.28</v>
          </cell>
          <cell r="E56">
            <v>254582.24528058866</v>
          </cell>
          <cell r="F56">
            <v>10563.865135585287</v>
          </cell>
          <cell r="G56">
            <v>4695.0511713712385</v>
          </cell>
          <cell r="H56">
            <v>5868.8139642140486</v>
          </cell>
          <cell r="I56">
            <v>4.2494105541714573E-2</v>
          </cell>
          <cell r="J56">
            <v>0.95750589445828538</v>
          </cell>
          <cell r="K56">
            <v>0.8</v>
          </cell>
          <cell r="M56">
            <v>203665.79622447095</v>
          </cell>
          <cell r="N56">
            <v>8451.0921084682304</v>
          </cell>
          <cell r="O56">
            <v>3756.040937096991</v>
          </cell>
          <cell r="P56">
            <v>4695.0511713712394</v>
          </cell>
          <cell r="Q56">
            <v>16847.28</v>
          </cell>
          <cell r="R56">
            <v>16847.28</v>
          </cell>
        </row>
        <row r="57">
          <cell r="B57">
            <v>53</v>
          </cell>
          <cell r="C57">
            <v>17138.419999999998</v>
          </cell>
          <cell r="D57">
            <v>17138.419999999998</v>
          </cell>
          <cell r="E57">
            <v>277067.39435304189</v>
          </cell>
          <cell r="F57">
            <v>11264.927547040137</v>
          </cell>
          <cell r="G57">
            <v>5006.6344653511724</v>
          </cell>
          <cell r="H57">
            <v>6258.2930816889648</v>
          </cell>
          <cell r="I57">
            <v>4.1474567683549741E-2</v>
          </cell>
          <cell r="J57">
            <v>0.95852543231645027</v>
          </cell>
          <cell r="K57">
            <v>0.8</v>
          </cell>
          <cell r="M57">
            <v>221653.91548243351</v>
          </cell>
          <cell r="N57">
            <v>9011.9420376321104</v>
          </cell>
          <cell r="O57">
            <v>4005.3075722809381</v>
          </cell>
          <cell r="P57">
            <v>5006.6344653511724</v>
          </cell>
          <cell r="Q57">
            <v>17138.419999999998</v>
          </cell>
          <cell r="R57">
            <v>17138.419999999998</v>
          </cell>
        </row>
        <row r="58">
          <cell r="B58">
            <v>54</v>
          </cell>
          <cell r="C58">
            <v>17429.559999999998</v>
          </cell>
          <cell r="D58">
            <v>17429.559999999998</v>
          </cell>
          <cell r="E58">
            <v>300963.266686077</v>
          </cell>
          <cell r="F58">
            <v>11993.835690000004</v>
          </cell>
          <cell r="G58">
            <v>5330.5936400000019</v>
          </cell>
          <cell r="H58">
            <v>6663.2420500000017</v>
          </cell>
          <cell r="I58">
            <v>4.0502805987664821E-2</v>
          </cell>
          <cell r="J58">
            <v>0.95949719401233513</v>
          </cell>
          <cell r="K58">
            <v>0.8</v>
          </cell>
          <cell r="M58">
            <v>240770.6133488616</v>
          </cell>
          <cell r="N58">
            <v>9595.0685520000025</v>
          </cell>
          <cell r="O58">
            <v>4264.4749120000015</v>
          </cell>
          <cell r="P58">
            <v>5330.593640000001</v>
          </cell>
          <cell r="Q58">
            <v>17429.559999999998</v>
          </cell>
          <cell r="R58">
            <v>17429.559999999998</v>
          </cell>
        </row>
        <row r="59">
          <cell r="B59">
            <v>55</v>
          </cell>
          <cell r="C59">
            <v>17720.699999999997</v>
          </cell>
          <cell r="D59">
            <v>17720.699999999997</v>
          </cell>
          <cell r="E59">
            <v>326325.88946033653</v>
          </cell>
          <cell r="F59">
            <v>12751.058138064383</v>
          </cell>
          <cell r="G59">
            <v>5667.1369502508369</v>
          </cell>
          <cell r="H59">
            <v>7083.9211878135466</v>
          </cell>
          <cell r="I59">
            <v>3.9575539107109994E-2</v>
          </cell>
          <cell r="J59">
            <v>0.96042446089289002</v>
          </cell>
          <cell r="K59">
            <v>0.8</v>
          </cell>
          <cell r="M59">
            <v>261060.71156826924</v>
          </cell>
          <cell r="N59">
            <v>10200.846510451507</v>
          </cell>
          <cell r="O59">
            <v>4533.7095602006693</v>
          </cell>
          <cell r="P59">
            <v>5667.1369502508378</v>
          </cell>
          <cell r="Q59">
            <v>17720.699999999997</v>
          </cell>
          <cell r="R59">
            <v>17720.699999999997</v>
          </cell>
        </row>
        <row r="60">
          <cell r="B60">
            <v>56</v>
          </cell>
          <cell r="C60">
            <v>18011.84</v>
          </cell>
          <cell r="D60">
            <v>18011.84</v>
          </cell>
          <cell r="E60">
            <v>353212.35195662215</v>
          </cell>
          <cell r="F60">
            <v>13537.06346483278</v>
          </cell>
          <cell r="G60">
            <v>6016.4726510367909</v>
          </cell>
          <cell r="H60">
            <v>7520.5908137959887</v>
          </cell>
          <cell r="I60">
            <v>3.8689779460708902E-2</v>
          </cell>
          <cell r="J60">
            <v>0.96131022053929105</v>
          </cell>
          <cell r="K60">
            <v>0.8</v>
          </cell>
          <cell r="M60">
            <v>282569.88156529772</v>
          </cell>
          <cell r="N60">
            <v>10829.650771866225</v>
          </cell>
          <cell r="O60">
            <v>4813.1781208294333</v>
          </cell>
          <cell r="P60">
            <v>6016.4726510367918</v>
          </cell>
          <cell r="Q60">
            <v>18011.84</v>
          </cell>
          <cell r="R60">
            <v>18011.84</v>
          </cell>
        </row>
        <row r="61">
          <cell r="B61">
            <v>57</v>
          </cell>
          <cell r="C61">
            <v>18302.98</v>
          </cell>
          <cell r="D61">
            <v>18302.98</v>
          </cell>
          <cell r="E61">
            <v>381680.80555589392</v>
          </cell>
          <cell r="F61">
            <v>14352.320243904687</v>
          </cell>
          <cell r="G61">
            <v>6378.808997290972</v>
          </cell>
          <cell r="H61">
            <v>7973.5112466137152</v>
          </cell>
          <cell r="I61">
            <v>3.7842801078150683E-2</v>
          </cell>
          <cell r="J61">
            <v>0.96215719892184937</v>
          </cell>
          <cell r="K61">
            <v>0.8</v>
          </cell>
          <cell r="M61">
            <v>305344.64444471517</v>
          </cell>
          <cell r="N61">
            <v>11481.85619512375</v>
          </cell>
          <cell r="O61">
            <v>5103.0471978327778</v>
          </cell>
          <cell r="P61">
            <v>6378.808997290972</v>
          </cell>
          <cell r="Q61">
            <v>18302.98</v>
          </cell>
          <cell r="R61">
            <v>18302.98</v>
          </cell>
        </row>
        <row r="62">
          <cell r="B62">
            <v>58</v>
          </cell>
          <cell r="C62">
            <v>18594.12</v>
          </cell>
          <cell r="D62">
            <v>18594.12</v>
          </cell>
          <cell r="E62">
            <v>411790.46373927098</v>
          </cell>
          <cell r="F62">
            <v>15197.297048879604</v>
          </cell>
          <cell r="G62">
            <v>6754.3542439464909</v>
          </cell>
          <cell r="H62">
            <v>8442.9428049331127</v>
          </cell>
          <cell r="I62">
            <v>3.7032111578123743E-2</v>
          </cell>
          <cell r="J62">
            <v>0.96296788842187631</v>
          </cell>
          <cell r="K62">
            <v>0.8</v>
          </cell>
          <cell r="M62">
            <v>329432.3709914168</v>
          </cell>
          <cell r="N62">
            <v>12157.837639103684</v>
          </cell>
          <cell r="O62">
            <v>5403.4833951571927</v>
          </cell>
          <cell r="P62">
            <v>6754.3542439464909</v>
          </cell>
          <cell r="Q62">
            <v>18594.12</v>
          </cell>
          <cell r="R62">
            <v>18594.12</v>
          </cell>
        </row>
        <row r="63">
          <cell r="B63">
            <v>59</v>
          </cell>
          <cell r="C63">
            <v>18885.259999999998</v>
          </cell>
          <cell r="D63">
            <v>18885.259999999998</v>
          </cell>
          <cell r="E63">
            <v>443601.60208803148</v>
          </cell>
          <cell r="F63">
            <v>16072.46245335703</v>
          </cell>
          <cell r="G63">
            <v>7143.3166459364575</v>
          </cell>
          <cell r="H63">
            <v>8929.145807420573</v>
          </cell>
          <cell r="I63">
            <v>3.6255427672707966E-2</v>
          </cell>
          <cell r="J63">
            <v>0.96374457232729205</v>
          </cell>
          <cell r="K63">
            <v>0.8</v>
          </cell>
          <cell r="M63">
            <v>354881.2816704252</v>
          </cell>
          <cell r="N63">
            <v>12857.969962685624</v>
          </cell>
          <cell r="O63">
            <v>5714.6533167491662</v>
          </cell>
          <cell r="P63">
            <v>7143.3166459364575</v>
          </cell>
          <cell r="Q63">
            <v>18885.259999999998</v>
          </cell>
          <cell r="R63">
            <v>18885.259999999998</v>
          </cell>
        </row>
        <row r="64">
          <cell r="B64">
            <v>60</v>
          </cell>
          <cell r="C64">
            <v>19176.399999999998</v>
          </cell>
          <cell r="D64">
            <v>19176.399999999998</v>
          </cell>
          <cell r="E64">
            <v>479526.17679732462</v>
          </cell>
          <cell r="F64">
            <v>17061.921903010043</v>
          </cell>
          <cell r="G64">
            <v>7583.0764013377966</v>
          </cell>
          <cell r="H64">
            <v>9478.8455016722473</v>
          </cell>
          <cell r="I64">
            <v>3.551065369096032E-2</v>
          </cell>
          <cell r="J64">
            <v>0.96448934630903971</v>
          </cell>
          <cell r="K64">
            <v>0.8</v>
          </cell>
          <cell r="M64">
            <v>383620.94143785973</v>
          </cell>
          <cell r="N64">
            <v>13649.537522408034</v>
          </cell>
          <cell r="O64">
            <v>6066.4611210702378</v>
          </cell>
          <cell r="P64">
            <v>7583.0764013377966</v>
          </cell>
          <cell r="Q64">
            <v>19176.399999999998</v>
          </cell>
          <cell r="R64">
            <v>19176.399999999998</v>
          </cell>
        </row>
        <row r="65">
          <cell r="B65">
            <v>61</v>
          </cell>
          <cell r="C65">
            <v>19467.54</v>
          </cell>
          <cell r="D65">
            <v>19467.54</v>
          </cell>
          <cell r="E65">
            <v>517503.33530095126</v>
          </cell>
          <cell r="F65">
            <v>18087.495214402181</v>
          </cell>
          <cell r="G65">
            <v>8038.8867619565244</v>
          </cell>
          <cell r="H65">
            <v>10048.608452445656</v>
          </cell>
          <cell r="I65">
            <v>3.4795862696282237E-2</v>
          </cell>
          <cell r="J65">
            <v>0.96520413730371779</v>
          </cell>
          <cell r="K65">
            <v>0.8</v>
          </cell>
          <cell r="M65">
            <v>414002.66824076104</v>
          </cell>
          <cell r="N65">
            <v>14469.996171521745</v>
          </cell>
          <cell r="O65">
            <v>6431.1094095652197</v>
          </cell>
          <cell r="P65">
            <v>8038.8867619565253</v>
          </cell>
          <cell r="Q65">
            <v>19467.54</v>
          </cell>
          <cell r="R65">
            <v>19467.54</v>
          </cell>
        </row>
        <row r="66">
          <cell r="B66">
            <v>62</v>
          </cell>
          <cell r="C66">
            <v>19758.68</v>
          </cell>
          <cell r="D66">
            <v>19758.68</v>
          </cell>
          <cell r="E66">
            <v>557607.12889870256</v>
          </cell>
          <cell r="F66">
            <v>19149.744675852849</v>
          </cell>
          <cell r="G66">
            <v>8510.997633712379</v>
          </cell>
          <cell r="H66">
            <v>10638.747042140471</v>
          </cell>
          <cell r="I66">
            <v>3.4109279839309926E-2</v>
          </cell>
          <cell r="J66">
            <v>0.96589072016069011</v>
          </cell>
          <cell r="K66">
            <v>0.8</v>
          </cell>
          <cell r="M66">
            <v>446085.70311896206</v>
          </cell>
          <cell r="N66">
            <v>15319.795740682281</v>
          </cell>
          <cell r="O66">
            <v>6808.7981069699035</v>
          </cell>
          <cell r="P66">
            <v>8510.9976337123771</v>
          </cell>
          <cell r="Q66">
            <v>19758.68</v>
          </cell>
          <cell r="R66">
            <v>19758.68</v>
          </cell>
        </row>
        <row r="67">
          <cell r="B67">
            <v>63</v>
          </cell>
          <cell r="C67">
            <v>20049.82</v>
          </cell>
          <cell r="D67">
            <v>20049.82</v>
          </cell>
          <cell r="E67">
            <v>599912.88341056008</v>
          </cell>
          <cell r="F67">
            <v>20249.232575681446</v>
          </cell>
          <cell r="G67">
            <v>8999.6589225250864</v>
          </cell>
          <cell r="H67">
            <v>11249.57365315636</v>
          </cell>
          <cell r="I67">
            <v>3.3449267643527299E-2</v>
          </cell>
          <cell r="J67">
            <v>0.96655073235647271</v>
          </cell>
          <cell r="K67">
            <v>0.8</v>
          </cell>
          <cell r="M67">
            <v>479930.30672844808</v>
          </cell>
          <cell r="N67">
            <v>16199.386060545157</v>
          </cell>
          <cell r="O67">
            <v>7199.7271380200691</v>
          </cell>
          <cell r="P67">
            <v>8999.6589225250882</v>
          </cell>
          <cell r="Q67">
            <v>20049.82</v>
          </cell>
          <cell r="R67">
            <v>20049.82</v>
          </cell>
        </row>
        <row r="68">
          <cell r="B68">
            <v>64</v>
          </cell>
          <cell r="C68">
            <v>20340.96</v>
          </cell>
          <cell r="D68">
            <v>20340.96</v>
          </cell>
          <cell r="E68">
            <v>644497.19917669601</v>
          </cell>
          <cell r="F68">
            <v>21386.521202207365</v>
          </cell>
          <cell r="G68">
            <v>9505.1205343143865</v>
          </cell>
          <cell r="H68">
            <v>11881.400667892978</v>
          </cell>
          <cell r="I68">
            <v>3.281431296678429E-2</v>
          </cell>
          <cell r="J68">
            <v>0.96718568703321572</v>
          </cell>
          <cell r="K68">
            <v>0.8</v>
          </cell>
          <cell r="M68">
            <v>515597.75934135681</v>
          </cell>
          <cell r="N68">
            <v>17109.216961765891</v>
          </cell>
          <cell r="O68">
            <v>7604.09642745151</v>
          </cell>
          <cell r="P68">
            <v>9505.1205343143811</v>
          </cell>
          <cell r="Q68">
            <v>20340.96</v>
          </cell>
          <cell r="R68">
            <v>20340.96</v>
          </cell>
        </row>
        <row r="69">
          <cell r="B69">
            <v>65</v>
          </cell>
          <cell r="C69">
            <v>20632.099999999999</v>
          </cell>
          <cell r="D69">
            <v>20632.099999999999</v>
          </cell>
          <cell r="E69">
            <v>691437.95105747296</v>
          </cell>
          <cell r="F69">
            <v>22562.172843749999</v>
          </cell>
          <cell r="G69">
            <v>10027.632375000001</v>
          </cell>
          <cell r="H69">
            <v>12534.540468749998</v>
          </cell>
          <cell r="I69">
            <v>3.2203015420177894E-2</v>
          </cell>
          <cell r="J69">
            <v>0.96779698457982211</v>
          </cell>
          <cell r="K69">
            <v>0.8</v>
          </cell>
          <cell r="M69">
            <v>553150.36084597837</v>
          </cell>
          <cell r="N69">
            <v>18049.738275</v>
          </cell>
          <cell r="O69">
            <v>8022.1059000000014</v>
          </cell>
          <cell r="P69">
            <v>10027.632374999997</v>
          </cell>
          <cell r="Q69">
            <v>20632.099999999999</v>
          </cell>
          <cell r="R69">
            <v>20632.099999999999</v>
          </cell>
        </row>
        <row r="70">
          <cell r="B70">
            <v>66</v>
          </cell>
          <cell r="C70">
            <v>20923.239999999998</v>
          </cell>
          <cell r="D70">
            <v>20923.239999999998</v>
          </cell>
          <cell r="E70">
            <v>740814.28843344527</v>
          </cell>
          <cell r="F70">
            <v>23776.749788628775</v>
          </cell>
          <cell r="G70">
            <v>10567.444350501679</v>
          </cell>
          <cell r="H70">
            <v>13209.305438127096</v>
          </cell>
          <cell r="I70">
            <v>3.1614077057726842E-2</v>
          </cell>
          <cell r="J70">
            <v>0.9683859229422731</v>
          </cell>
          <cell r="K70">
            <v>0.8</v>
          </cell>
          <cell r="M70">
            <v>592651.43074675626</v>
          </cell>
          <cell r="N70">
            <v>19021.399830903021</v>
          </cell>
          <cell r="O70">
            <v>8453.9554804013442</v>
          </cell>
          <cell r="P70">
            <v>10567.444350501677</v>
          </cell>
          <cell r="Q70">
            <v>20923.239999999998</v>
          </cell>
          <cell r="R70">
            <v>20923.239999999998</v>
          </cell>
        </row>
        <row r="71">
          <cell r="B71">
            <v>67</v>
          </cell>
          <cell r="C71">
            <v>21214.379999999997</v>
          </cell>
          <cell r="D71">
            <v>21214.379999999997</v>
          </cell>
          <cell r="E71">
            <v>782920.1335361544</v>
          </cell>
          <cell r="F71">
            <v>25030.814325163061</v>
          </cell>
          <cell r="G71">
            <v>11124.806366739138</v>
          </cell>
          <cell r="H71">
            <v>13906.007958423923</v>
          </cell>
          <cell r="I71">
            <v>3.1046293177077373E-2</v>
          </cell>
          <cell r="J71">
            <v>0.96895370682292259</v>
          </cell>
          <cell r="K71">
            <v>0.8</v>
          </cell>
          <cell r="M71">
            <v>626336.10682892357</v>
          </cell>
          <cell r="N71">
            <v>20024.651460130452</v>
          </cell>
          <cell r="O71">
            <v>8899.84509339131</v>
          </cell>
          <cell r="P71">
            <v>11124.806366739142</v>
          </cell>
          <cell r="Q71">
            <v>21214.379999999997</v>
          </cell>
          <cell r="R71">
            <v>21214.379999999997</v>
          </cell>
        </row>
        <row r="72">
          <cell r="B72">
            <v>68</v>
          </cell>
          <cell r="C72">
            <v>21505.52</v>
          </cell>
          <cell r="D72">
            <v>21505.52</v>
          </cell>
          <cell r="E72">
            <v>826533.35589672311</v>
          </cell>
          <cell r="F72">
            <v>26324.928741672262</v>
          </cell>
          <cell r="G72">
            <v>11699.968329632116</v>
          </cell>
          <cell r="H72">
            <v>14624.960412040145</v>
          </cell>
          <cell r="I72">
            <v>3.0498544094026633E-2</v>
          </cell>
          <cell r="J72">
            <v>0.96950145590597336</v>
          </cell>
          <cell r="K72">
            <v>0.8</v>
          </cell>
          <cell r="M72">
            <v>661226.68471737858</v>
          </cell>
          <cell r="N72">
            <v>21059.942993337812</v>
          </cell>
          <cell r="O72">
            <v>9359.9746637056942</v>
          </cell>
          <cell r="P72">
            <v>11699.968329632118</v>
          </cell>
          <cell r="Q72">
            <v>21505.52</v>
          </cell>
          <cell r="R72">
            <v>21505.52</v>
          </cell>
        </row>
        <row r="73">
          <cell r="B73">
            <v>69</v>
          </cell>
          <cell r="C73">
            <v>21796.66</v>
          </cell>
          <cell r="D73">
            <v>21796.66</v>
          </cell>
          <cell r="E73">
            <v>871679.44591896411</v>
          </cell>
          <cell r="F73">
            <v>27659.655326475775</v>
          </cell>
          <cell r="G73">
            <v>12293.180145100345</v>
          </cell>
          <cell r="H73">
            <v>15366.47518137543</v>
          </cell>
          <cell r="I73">
            <v>2.9969787772681576E-2</v>
          </cell>
          <cell r="J73">
            <v>0.97003021222731844</v>
          </cell>
          <cell r="K73">
            <v>0.8</v>
          </cell>
          <cell r="M73">
            <v>697343.55673517135</v>
          </cell>
          <cell r="N73">
            <v>22127.724261180621</v>
          </cell>
          <cell r="O73">
            <v>9834.5441160802766</v>
          </cell>
          <cell r="P73">
            <v>12293.180145100345</v>
          </cell>
          <cell r="Q73">
            <v>21796.66</v>
          </cell>
          <cell r="R73">
            <v>21796.66</v>
          </cell>
        </row>
        <row r="74">
          <cell r="B74">
            <v>70</v>
          </cell>
          <cell r="C74">
            <v>22087.8</v>
          </cell>
          <cell r="D74">
            <v>22087.8</v>
          </cell>
          <cell r="E74">
            <v>921862.62087792717</v>
          </cell>
          <cell r="F74">
            <v>29145.539535953201</v>
          </cell>
          <cell r="G74">
            <v>12953.573127090312</v>
          </cell>
          <cell r="H74">
            <v>16191.966408862889</v>
          </cell>
          <cell r="I74">
            <v>2.9459053209183291E-2</v>
          </cell>
          <cell r="J74">
            <v>0.97054094679081671</v>
          </cell>
          <cell r="K74">
            <v>0.8</v>
          </cell>
          <cell r="M74">
            <v>737490.09670234181</v>
          </cell>
          <cell r="N74">
            <v>23316.431628762562</v>
          </cell>
          <cell r="O74">
            <v>10362.85850167225</v>
          </cell>
          <cell r="P74">
            <v>12953.573127090312</v>
          </cell>
          <cell r="Q74">
            <v>22087.8</v>
          </cell>
          <cell r="R74">
            <v>22087.8</v>
          </cell>
        </row>
        <row r="75">
          <cell r="B75">
            <v>71</v>
          </cell>
          <cell r="C75">
            <v>22378.94</v>
          </cell>
          <cell r="D75">
            <v>22378.94</v>
          </cell>
          <cell r="E75">
            <v>973832.72530862933</v>
          </cell>
          <cell r="F75">
            <v>30678.773370200688</v>
          </cell>
          <cell r="G75">
            <v>13635.010386755861</v>
          </cell>
          <cell r="H75">
            <v>17043.762983444827</v>
          </cell>
          <cell r="I75">
            <v>2.8965434480609013E-2</v>
          </cell>
          <cell r="J75">
            <v>0.97103456551939094</v>
          </cell>
          <cell r="K75">
            <v>0.8</v>
          </cell>
          <cell r="M75">
            <v>779066.18024690356</v>
          </cell>
          <cell r="N75">
            <v>24543.01869616055</v>
          </cell>
          <cell r="O75">
            <v>10908.008309404689</v>
          </cell>
          <cell r="P75">
            <v>13635.010386755861</v>
          </cell>
          <cell r="Q75">
            <v>22378.94</v>
          </cell>
          <cell r="R75">
            <v>22378.94</v>
          </cell>
        </row>
        <row r="76">
          <cell r="B76">
            <v>72</v>
          </cell>
          <cell r="C76">
            <v>22670.079999999998</v>
          </cell>
          <cell r="D76">
            <v>22670.079999999998</v>
          </cell>
          <cell r="E76">
            <v>1027619.4980155191</v>
          </cell>
          <cell r="F76">
            <v>32260.012832257547</v>
          </cell>
          <cell r="G76">
            <v>14337.783481003353</v>
          </cell>
          <cell r="H76">
            <v>17922.229351254195</v>
          </cell>
          <cell r="I76">
            <v>2.8488085382317171E-2</v>
          </cell>
          <cell r="J76">
            <v>0.97151191461768283</v>
          </cell>
          <cell r="K76">
            <v>0.8</v>
          </cell>
          <cell r="M76">
            <v>822095.59841241536</v>
          </cell>
          <cell r="N76">
            <v>25808.010265806039</v>
          </cell>
          <cell r="O76">
            <v>11470.226784802682</v>
          </cell>
          <cell r="P76">
            <v>14337.783481003356</v>
          </cell>
          <cell r="Q76">
            <v>22670.079999999998</v>
          </cell>
          <cell r="R76">
            <v>22670.079999999998</v>
          </cell>
        </row>
        <row r="77">
          <cell r="B77">
            <v>73</v>
          </cell>
          <cell r="C77">
            <v>22961.219999999998</v>
          </cell>
          <cell r="D77">
            <v>22961.219999999998</v>
          </cell>
          <cell r="E77">
            <v>1083252.6778030442</v>
          </cell>
          <cell r="F77">
            <v>33889.913925163062</v>
          </cell>
          <cell r="G77">
            <v>15062.183966739141</v>
          </cell>
          <cell r="H77">
            <v>18827.729958423923</v>
          </cell>
          <cell r="I77">
            <v>2.8026214586953407E-2</v>
          </cell>
          <cell r="J77">
            <v>0.97197378541304658</v>
          </cell>
          <cell r="K77">
            <v>0.8</v>
          </cell>
          <cell r="M77">
            <v>866602.14224243537</v>
          </cell>
          <cell r="N77">
            <v>27111.931140130451</v>
          </cell>
          <cell r="O77">
            <v>12049.747173391313</v>
          </cell>
          <cell r="P77">
            <v>15062.183966739138</v>
          </cell>
          <cell r="Q77">
            <v>22961.219999999998</v>
          </cell>
          <cell r="R77">
            <v>22961.219999999998</v>
          </cell>
        </row>
        <row r="78">
          <cell r="B78">
            <v>74</v>
          </cell>
          <cell r="C78">
            <v>23252.36</v>
          </cell>
          <cell r="D78">
            <v>23252.36</v>
          </cell>
          <cell r="E78">
            <v>1140762.0034756528</v>
          </cell>
          <cell r="F78">
            <v>35569.132651956541</v>
          </cell>
          <cell r="G78">
            <v>15808.503400869573</v>
          </cell>
          <cell r="H78">
            <v>19760.629251086968</v>
          </cell>
          <cell r="I78">
            <v>2.7579081266859089E-2</v>
          </cell>
          <cell r="J78">
            <v>0.97242091873314096</v>
          </cell>
          <cell r="K78">
            <v>0.8</v>
          </cell>
          <cell r="M78">
            <v>912609.60278052231</v>
          </cell>
          <cell r="N78">
            <v>28455.306121565234</v>
          </cell>
          <cell r="O78">
            <v>12646.802720695659</v>
          </cell>
          <cell r="P78">
            <v>15808.503400869575</v>
          </cell>
          <cell r="Q78">
            <v>23252.36</v>
          </cell>
          <cell r="R78">
            <v>23252.36</v>
          </cell>
        </row>
        <row r="79">
          <cell r="B79">
            <v>75</v>
          </cell>
          <cell r="C79">
            <v>23543.5</v>
          </cell>
          <cell r="D79">
            <v>23543.5</v>
          </cell>
          <cell r="E79">
            <v>1200177.2138377933</v>
          </cell>
          <cell r="F79">
            <v>37298.325015677277</v>
          </cell>
          <cell r="G79">
            <v>16577.033340301015</v>
          </cell>
          <cell r="H79">
            <v>20721.291675376262</v>
          </cell>
          <cell r="I79">
            <v>2.7145991128942799E-2</v>
          </cell>
          <cell r="J79">
            <v>0.97285400887105722</v>
          </cell>
          <cell r="K79">
            <v>0.8</v>
          </cell>
          <cell r="M79">
            <v>960141.77107023471</v>
          </cell>
          <cell r="N79">
            <v>29838.660012541823</v>
          </cell>
          <cell r="O79">
            <v>13261.626672240813</v>
          </cell>
          <cell r="P79">
            <v>16577.033340301008</v>
          </cell>
          <cell r="Q79">
            <v>23543.5</v>
          </cell>
          <cell r="R79">
            <v>23543.5</v>
          </cell>
        </row>
        <row r="80">
          <cell r="B80">
            <v>76</v>
          </cell>
          <cell r="C80">
            <v>23834.639999999999</v>
          </cell>
          <cell r="D80">
            <v>23834.639999999999</v>
          </cell>
          <cell r="E80">
            <v>1261528.0476939138</v>
          </cell>
          <cell r="F80">
            <v>39078.147019364565</v>
          </cell>
          <cell r="G80">
            <v>17368.065341939808</v>
          </cell>
          <cell r="H80">
            <v>21710.081677424758</v>
          </cell>
          <cell r="I80">
            <v>2.6726292817375846E-2</v>
          </cell>
          <cell r="J80">
            <v>0.97327370718262418</v>
          </cell>
          <cell r="K80">
            <v>0.8</v>
          </cell>
          <cell r="M80">
            <v>1009222.4381551311</v>
          </cell>
          <cell r="N80">
            <v>31262.517615491655</v>
          </cell>
          <cell r="O80">
            <v>13894.452273551848</v>
          </cell>
          <cell r="P80">
            <v>17368.065341939808</v>
          </cell>
          <cell r="Q80">
            <v>23834.639999999999</v>
          </cell>
          <cell r="R80">
            <v>23834.639999999999</v>
          </cell>
        </row>
        <row r="81">
          <cell r="B81">
            <v>77</v>
          </cell>
          <cell r="C81">
            <v>24125.78</v>
          </cell>
          <cell r="D81">
            <v>24125.78</v>
          </cell>
          <cell r="E81">
            <v>1324844.2438484624</v>
          </cell>
          <cell r="F81">
            <v>40909.254666057714</v>
          </cell>
          <cell r="G81">
            <v>18181.890962692316</v>
          </cell>
          <cell r="H81">
            <v>22727.363703365398</v>
          </cell>
          <cell r="I81">
            <v>2.6319374644909879E-2</v>
          </cell>
          <cell r="J81">
            <v>0.97368062535509015</v>
          </cell>
          <cell r="K81">
            <v>0.8</v>
          </cell>
          <cell r="M81">
            <v>1059875.3950787699</v>
          </cell>
          <cell r="N81">
            <v>32727.403732846171</v>
          </cell>
          <cell r="O81">
            <v>14545.512770153853</v>
          </cell>
          <cell r="P81">
            <v>18181.89096269232</v>
          </cell>
          <cell r="Q81">
            <v>24125.78</v>
          </cell>
          <cell r="R81">
            <v>24125.78</v>
          </cell>
        </row>
        <row r="82">
          <cell r="B82">
            <v>78</v>
          </cell>
          <cell r="C82">
            <v>24416.92</v>
          </cell>
          <cell r="D82">
            <v>24416.92</v>
          </cell>
          <cell r="E82">
            <v>1390155.5411058867</v>
          </cell>
          <cell r="F82">
            <v>42792.303958795994</v>
          </cell>
          <cell r="G82">
            <v>19018.801759464888</v>
          </cell>
          <cell r="H82">
            <v>23773.502199331106</v>
          </cell>
          <cell r="I82">
            <v>2.5924661618318103E-2</v>
          </cell>
          <cell r="J82">
            <v>0.97407533838168192</v>
          </cell>
          <cell r="K82">
            <v>0.8</v>
          </cell>
          <cell r="M82">
            <v>1112124.4328847094</v>
          </cell>
          <cell r="N82">
            <v>34233.843167036794</v>
          </cell>
          <cell r="O82">
            <v>15215.041407571911</v>
          </cell>
          <cell r="P82">
            <v>19018.801759464885</v>
          </cell>
          <cell r="Q82">
            <v>24416.92</v>
          </cell>
          <cell r="R82">
            <v>24416.92</v>
          </cell>
        </row>
        <row r="83">
          <cell r="B83">
            <v>79</v>
          </cell>
          <cell r="C83">
            <v>24708.059999999998</v>
          </cell>
          <cell r="D83">
            <v>24708.059999999998</v>
          </cell>
          <cell r="E83">
            <v>1457491.6782706361</v>
          </cell>
          <cell r="F83">
            <v>44727.950900618751</v>
          </cell>
          <cell r="G83">
            <v>19879.08928916389</v>
          </cell>
          <cell r="H83">
            <v>24848.86161145486</v>
          </cell>
          <cell r="I83">
            <v>2.5541612727539385E-2</v>
          </cell>
          <cell r="J83">
            <v>0.97445838727246059</v>
          </cell>
          <cell r="K83">
            <v>0.8</v>
          </cell>
          <cell r="M83">
            <v>1165993.3426165089</v>
          </cell>
          <cell r="N83">
            <v>35782.360720495002</v>
          </cell>
          <cell r="O83">
            <v>15903.271431331113</v>
          </cell>
          <cell r="P83">
            <v>19879.089289163887</v>
          </cell>
          <cell r="Q83">
            <v>24708.059999999998</v>
          </cell>
          <cell r="R83">
            <v>24708.059999999998</v>
          </cell>
        </row>
        <row r="84">
          <cell r="B84">
            <v>80</v>
          </cell>
          <cell r="C84">
            <v>24999.199999999997</v>
          </cell>
          <cell r="D84">
            <v>24999.199999999997</v>
          </cell>
          <cell r="E84">
            <v>1531440.2520401338</v>
          </cell>
          <cell r="F84">
            <v>46856.304782608699</v>
          </cell>
          <cell r="G84">
            <v>20825.024347826089</v>
          </cell>
          <cell r="H84">
            <v>26031.28043478261</v>
          </cell>
          <cell r="I84">
            <v>2.5169718471648117E-2</v>
          </cell>
          <cell r="J84">
            <v>0.97483028152835183</v>
          </cell>
          <cell r="K84">
            <v>0.8</v>
          </cell>
          <cell r="M84">
            <v>1225152.2016321071</v>
          </cell>
          <cell r="N84">
            <v>37485.043826086963</v>
          </cell>
          <cell r="O84">
            <v>16660.019478260871</v>
          </cell>
          <cell r="P84">
            <v>20825.024347826093</v>
          </cell>
          <cell r="Q84">
            <v>24999.199999999997</v>
          </cell>
          <cell r="R84">
            <v>24999.199999999997</v>
          </cell>
        </row>
        <row r="85">
          <cell r="B85">
            <v>81</v>
          </cell>
          <cell r="C85">
            <v>25290.34</v>
          </cell>
          <cell r="D85">
            <v>25290.34</v>
          </cell>
          <cell r="E85">
            <v>1909149.1495615474</v>
          </cell>
          <cell r="F85">
            <v>49044.805964398009</v>
          </cell>
          <cell r="G85">
            <v>21797.691539732452</v>
          </cell>
          <cell r="H85">
            <v>27247.114424665557</v>
          </cell>
          <cell r="I85">
            <v>2.4808498597858299E-2</v>
          </cell>
          <cell r="J85">
            <v>0.97519150140214172</v>
          </cell>
          <cell r="K85">
            <v>0.8</v>
          </cell>
          <cell r="M85">
            <v>1527319.3196492381</v>
          </cell>
          <cell r="N85">
            <v>39235.844771518408</v>
          </cell>
          <cell r="O85">
            <v>17438.153231785964</v>
          </cell>
          <cell r="P85">
            <v>21797.691539732445</v>
          </cell>
          <cell r="Q85">
            <v>25290.34</v>
          </cell>
          <cell r="R85">
            <v>25290.34</v>
          </cell>
        </row>
        <row r="86">
          <cell r="B86">
            <v>82</v>
          </cell>
          <cell r="C86">
            <v>25581.48</v>
          </cell>
          <cell r="D86">
            <v>25581.48</v>
          </cell>
          <cell r="E86">
            <v>2023582.2604234922</v>
          </cell>
          <cell r="F86">
            <v>51294.204163745839</v>
          </cell>
          <cell r="G86">
            <v>22797.424072775928</v>
          </cell>
          <cell r="H86">
            <v>28496.780090969911</v>
          </cell>
          <cell r="I86">
            <v>2.4457500032463445E-2</v>
          </cell>
          <cell r="J86">
            <v>0.9755424999675365</v>
          </cell>
          <cell r="K86">
            <v>0.8</v>
          </cell>
          <cell r="M86">
            <v>1618865.8083387939</v>
          </cell>
          <cell r="N86">
            <v>41035.363330996675</v>
          </cell>
          <cell r="O86">
            <v>18237.939258220744</v>
          </cell>
          <cell r="P86">
            <v>22797.424072775932</v>
          </cell>
          <cell r="Q86">
            <v>25581.48</v>
          </cell>
          <cell r="R86">
            <v>25581.48</v>
          </cell>
        </row>
        <row r="87">
          <cell r="B87">
            <v>83</v>
          </cell>
          <cell r="C87">
            <v>25872.62</v>
          </cell>
          <cell r="D87">
            <v>25872.62</v>
          </cell>
          <cell r="E87">
            <v>2142870.9522839556</v>
          </cell>
          <cell r="F87">
            <v>53605.24909841139</v>
          </cell>
          <cell r="G87">
            <v>23824.55515484951</v>
          </cell>
          <cell r="H87">
            <v>29780.693943561881</v>
          </cell>
          <cell r="I87">
            <v>2.4116294984968398E-2</v>
          </cell>
          <cell r="J87">
            <v>0.97588370501503163</v>
          </cell>
          <cell r="K87">
            <v>0.8</v>
          </cell>
          <cell r="M87">
            <v>1714296.7618271646</v>
          </cell>
          <cell r="N87">
            <v>42884.199278729116</v>
          </cell>
          <cell r="O87">
            <v>19059.644123879607</v>
          </cell>
          <cell r="P87">
            <v>23824.55515484951</v>
          </cell>
          <cell r="Q87">
            <v>25872.62</v>
          </cell>
          <cell r="R87">
            <v>25872.62</v>
          </cell>
        </row>
        <row r="88">
          <cell r="B88">
            <v>84</v>
          </cell>
          <cell r="C88">
            <v>26163.759999999998</v>
          </cell>
          <cell r="D88">
            <v>26163.759999999998</v>
          </cell>
          <cell r="E88">
            <v>2267146.2480541547</v>
          </cell>
          <cell r="F88">
            <v>55978.690486153864</v>
          </cell>
          <cell r="G88">
            <v>24879.417993846164</v>
          </cell>
          <cell r="H88">
            <v>31099.2724923077</v>
          </cell>
          <cell r="I88">
            <v>2.3784479208732535E-2</v>
          </cell>
          <cell r="J88">
            <v>0.9762155207912675</v>
          </cell>
          <cell r="K88">
            <v>0.8</v>
          </cell>
          <cell r="M88">
            <v>1813716.9984433239</v>
          </cell>
          <cell r="N88">
            <v>44782.952388923091</v>
          </cell>
          <cell r="O88">
            <v>19903.534395076931</v>
          </cell>
          <cell r="P88">
            <v>24879.41799384616</v>
          </cell>
          <cell r="Q88">
            <v>26163.759999999998</v>
          </cell>
          <cell r="R88">
            <v>26163.759999999998</v>
          </cell>
        </row>
        <row r="89">
          <cell r="B89">
            <v>85</v>
          </cell>
          <cell r="C89">
            <v>26454.899999999998</v>
          </cell>
          <cell r="D89">
            <v>26454.899999999998</v>
          </cell>
          <cell r="E89">
            <v>2396540.8700055596</v>
          </cell>
          <cell r="F89">
            <v>58415.278044732448</v>
          </cell>
          <cell r="G89">
            <v>25962.345797658862</v>
          </cell>
          <cell r="H89">
            <v>32452.932247073586</v>
          </cell>
          <cell r="I89">
            <v>2.3461670403254819E-2</v>
          </cell>
          <cell r="J89">
            <v>0.97653832959674514</v>
          </cell>
          <cell r="K89">
            <v>0.8</v>
          </cell>
          <cell r="M89">
            <v>1917232.6960044478</v>
          </cell>
          <cell r="N89">
            <v>46732.22243578596</v>
          </cell>
          <cell r="O89">
            <v>20769.876638127091</v>
          </cell>
          <cell r="P89">
            <v>25962.345797658869</v>
          </cell>
          <cell r="Q89">
            <v>26454.899999999998</v>
          </cell>
          <cell r="R89">
            <v>26454.899999999998</v>
          </cell>
        </row>
        <row r="90">
          <cell r="B90">
            <v>86</v>
          </cell>
          <cell r="C90">
            <v>26746.039999999997</v>
          </cell>
          <cell r="D90">
            <v>26746.039999999997</v>
          </cell>
          <cell r="E90">
            <v>2531189.2397698998</v>
          </cell>
          <cell r="F90">
            <v>60915.761491906371</v>
          </cell>
          <cell r="G90">
            <v>27073.671774180606</v>
          </cell>
          <cell r="H90">
            <v>33842.089717725765</v>
          </cell>
          <cell r="I90">
            <v>2.3147506744824124E-2</v>
          </cell>
          <cell r="J90">
            <v>0.97685249325517587</v>
          </cell>
          <cell r="K90">
            <v>0.8</v>
          </cell>
          <cell r="M90">
            <v>2024951.3918159199</v>
          </cell>
          <cell r="N90">
            <v>48732.609193525102</v>
          </cell>
          <cell r="O90">
            <v>21658.937419344486</v>
          </cell>
          <cell r="P90">
            <v>27073.671774180617</v>
          </cell>
          <cell r="Q90">
            <v>26746.039999999997</v>
          </cell>
          <cell r="R90">
            <v>26746.039999999997</v>
          </cell>
        </row>
        <row r="91">
          <cell r="B91">
            <v>87</v>
          </cell>
          <cell r="C91">
            <v>27037.18</v>
          </cell>
          <cell r="D91">
            <v>27037.18</v>
          </cell>
          <cell r="E91">
            <v>2671227.4783391515</v>
          </cell>
          <cell r="F91">
            <v>63480.890545434777</v>
          </cell>
          <cell r="G91">
            <v>28213.729131304346</v>
          </cell>
          <cell r="H91">
            <v>35267.161414130431</v>
          </cell>
          <cell r="I91">
            <v>2.2841645533661737E-2</v>
          </cell>
          <cell r="J91">
            <v>0.97715835446633825</v>
          </cell>
          <cell r="K91">
            <v>0.8</v>
          </cell>
          <cell r="M91">
            <v>2136981.9826713214</v>
          </cell>
          <cell r="N91">
            <v>50784.712436347821</v>
          </cell>
          <cell r="O91">
            <v>22570.983305043479</v>
          </cell>
          <cell r="P91">
            <v>28213.729131304342</v>
          </cell>
          <cell r="Q91">
            <v>27037.18</v>
          </cell>
          <cell r="R91">
            <v>27037.18</v>
          </cell>
        </row>
        <row r="92">
          <cell r="B92">
            <v>88</v>
          </cell>
          <cell r="C92">
            <v>27328.32</v>
          </cell>
          <cell r="D92">
            <v>27328.32</v>
          </cell>
          <cell r="E92">
            <v>2816793.4060655516</v>
          </cell>
          <cell r="F92">
            <v>66111.414923076896</v>
          </cell>
          <cell r="G92">
            <v>29382.851076923067</v>
          </cell>
          <cell r="H92">
            <v>36728.563846153833</v>
          </cell>
          <cell r="I92">
            <v>2.2543761946921505E-2</v>
          </cell>
          <cell r="J92">
            <v>0.97745623805307846</v>
          </cell>
          <cell r="K92">
            <v>0.8</v>
          </cell>
          <cell r="M92">
            <v>2253434.7248524413</v>
          </cell>
          <cell r="N92">
            <v>52889.13193846152</v>
          </cell>
          <cell r="O92">
            <v>23506.280861538457</v>
          </cell>
          <cell r="P92">
            <v>29382.851076923063</v>
          </cell>
          <cell r="Q92">
            <v>27328.32</v>
          </cell>
          <cell r="R92">
            <v>27328.32</v>
          </cell>
        </row>
        <row r="93">
          <cell r="B93">
            <v>89</v>
          </cell>
          <cell r="C93">
            <v>27619.46</v>
          </cell>
          <cell r="D93">
            <v>27619.46</v>
          </cell>
          <cell r="E93">
            <v>2968026.5426615863</v>
          </cell>
          <cell r="F93">
            <v>68808.084342591959</v>
          </cell>
          <cell r="G93">
            <v>30581.370818929758</v>
          </cell>
          <cell r="H93">
            <v>38226.713523662198</v>
          </cell>
          <cell r="I93">
            <v>2.2253547888008523E-2</v>
          </cell>
          <cell r="J93">
            <v>0.97774645211199152</v>
          </cell>
          <cell r="K93">
            <v>0.8</v>
          </cell>
          <cell r="M93">
            <v>2374421.2341292691</v>
          </cell>
          <cell r="N93">
            <v>55046.467474073572</v>
          </cell>
          <cell r="O93">
            <v>24465.096655143807</v>
          </cell>
          <cell r="P93">
            <v>30581.370818929765</v>
          </cell>
          <cell r="Q93">
            <v>27619.46</v>
          </cell>
          <cell r="R93">
            <v>27619.46</v>
          </cell>
        </row>
        <row r="94">
          <cell r="B94">
            <v>90</v>
          </cell>
          <cell r="C94">
            <v>27910.6</v>
          </cell>
          <cell r="D94">
            <v>27910.6</v>
          </cell>
          <cell r="E94">
            <v>3125068.107199999</v>
          </cell>
          <cell r="F94">
            <v>71571.648521739087</v>
          </cell>
          <cell r="G94">
            <v>31809.621565217378</v>
          </cell>
          <cell r="H94">
            <v>39762.02695652171</v>
          </cell>
          <cell r="I94">
            <v>2.1970710923647035E-2</v>
          </cell>
          <cell r="J94">
            <v>0.978029289076353</v>
          </cell>
          <cell r="K94">
            <v>0.8</v>
          </cell>
          <cell r="M94">
            <v>2500054.4857599991</v>
          </cell>
          <cell r="N94">
            <v>57257.318817391271</v>
          </cell>
          <cell r="O94">
            <v>25447.697252173904</v>
          </cell>
          <cell r="P94">
            <v>31809.621565217367</v>
          </cell>
          <cell r="Q94">
            <v>27910.6</v>
          </cell>
          <cell r="R94">
            <v>27910.6</v>
          </cell>
        </row>
        <row r="95">
          <cell r="B95">
            <v>91</v>
          </cell>
          <cell r="C95">
            <v>28201.739999999998</v>
          </cell>
          <cell r="D95">
            <v>28201.739999999998</v>
          </cell>
          <cell r="E95">
            <v>3288061.0181137868</v>
          </cell>
          <cell r="F95">
            <v>74402.857178277554</v>
          </cell>
          <cell r="G95">
            <v>33067.936523678916</v>
          </cell>
          <cell r="H95">
            <v>41334.920654598638</v>
          </cell>
          <cell r="I95">
            <v>2.1694973300988595E-2</v>
          </cell>
          <cell r="J95">
            <v>0.97830502669901143</v>
          </cell>
          <cell r="K95">
            <v>0.8</v>
          </cell>
          <cell r="M95">
            <v>2630448.8144910298</v>
          </cell>
          <cell r="N95">
            <v>59522.285742622043</v>
          </cell>
          <cell r="O95">
            <v>26454.349218943134</v>
          </cell>
          <cell r="P95">
            <v>33067.936523678909</v>
          </cell>
          <cell r="Q95">
            <v>28201.739999999998</v>
          </cell>
          <cell r="R95">
            <v>28201.739999999998</v>
          </cell>
        </row>
        <row r="96">
          <cell r="B96">
            <v>92</v>
          </cell>
          <cell r="C96">
            <v>28492.879999999997</v>
          </cell>
          <cell r="D96">
            <v>28492.879999999997</v>
          </cell>
          <cell r="E96">
            <v>3457149.8931962</v>
          </cell>
          <cell r="F96">
            <v>77302.460029966533</v>
          </cell>
          <cell r="G96">
            <v>34356.648902207351</v>
          </cell>
          <cell r="H96">
            <v>42945.811127759182</v>
          </cell>
          <cell r="I96">
            <v>2.1426071037816057E-2</v>
          </cell>
          <cell r="J96">
            <v>0.97857392896218398</v>
          </cell>
          <cell r="K96">
            <v>0.8</v>
          </cell>
          <cell r="M96">
            <v>2765719.9145569601</v>
          </cell>
          <cell r="N96">
            <v>61841.968023973226</v>
          </cell>
          <cell r="O96">
            <v>27485.319121765882</v>
          </cell>
          <cell r="P96">
            <v>34356.648902207344</v>
          </cell>
          <cell r="Q96">
            <v>28492.879999999997</v>
          </cell>
          <cell r="R96">
            <v>28492.879999999997</v>
          </cell>
        </row>
        <row r="97">
          <cell r="B97">
            <v>93</v>
          </cell>
          <cell r="C97">
            <v>28784.02</v>
          </cell>
          <cell r="D97">
            <v>28784.02</v>
          </cell>
          <cell r="E97">
            <v>3632481.0496007418</v>
          </cell>
          <cell r="F97">
            <v>80271.206794565165</v>
          </cell>
          <cell r="G97">
            <v>35676.091908695627</v>
          </cell>
          <cell r="H97">
            <v>44595.114885869538</v>
          </cell>
          <cell r="I97">
            <v>2.1163753079578972E-2</v>
          </cell>
          <cell r="J97">
            <v>0.97883624692042104</v>
          </cell>
          <cell r="K97">
            <v>0.8</v>
          </cell>
          <cell r="M97">
            <v>2905984.8396805935</v>
          </cell>
          <cell r="N97">
            <v>64216.965435652135</v>
          </cell>
          <cell r="O97">
            <v>28540.873526956504</v>
          </cell>
          <cell r="P97">
            <v>35676.091908695627</v>
          </cell>
          <cell r="Q97">
            <v>28784.02</v>
          </cell>
          <cell r="R97">
            <v>28784.02</v>
          </cell>
        </row>
        <row r="98">
          <cell r="B98">
            <v>94</v>
          </cell>
          <cell r="C98">
            <v>29075.16</v>
          </cell>
          <cell r="D98">
            <v>29075.16</v>
          </cell>
          <cell r="E98">
            <v>3814202.5038411752</v>
          </cell>
          <cell r="F98">
            <v>83309.847189832726</v>
          </cell>
          <cell r="G98">
            <v>37026.59875103677</v>
          </cell>
          <cell r="H98">
            <v>46283.248438795956</v>
          </cell>
          <cell r="I98">
            <v>2.0907780517602177E-2</v>
          </cell>
          <cell r="J98">
            <v>0.97909221948239777</v>
          </cell>
          <cell r="K98">
            <v>0.8</v>
          </cell>
          <cell r="M98">
            <v>3051362.0030729403</v>
          </cell>
          <cell r="N98">
            <v>66647.877751866181</v>
          </cell>
          <cell r="O98">
            <v>29621.279000829418</v>
          </cell>
          <cell r="P98">
            <v>37026.598751036763</v>
          </cell>
          <cell r="Q98">
            <v>29075.16</v>
          </cell>
          <cell r="R98">
            <v>29075.16</v>
          </cell>
        </row>
        <row r="99">
          <cell r="B99">
            <v>95</v>
          </cell>
          <cell r="C99">
            <v>29366.3</v>
          </cell>
          <cell r="D99">
            <v>29366.3</v>
          </cell>
          <cell r="E99">
            <v>4002463.9717915109</v>
          </cell>
          <cell r="F99">
            <v>86419.130933528359</v>
          </cell>
          <cell r="G99">
            <v>38408.502637123718</v>
          </cell>
          <cell r="H99">
            <v>48010.62829640464</v>
          </cell>
          <cell r="I99">
            <v>2.0657925863350385E-2</v>
          </cell>
          <cell r="J99">
            <v>0.97934207413664964</v>
          </cell>
          <cell r="K99">
            <v>0.8</v>
          </cell>
          <cell r="M99">
            <v>3201971.177433209</v>
          </cell>
          <cell r="N99">
            <v>69135.304746822687</v>
          </cell>
          <cell r="O99">
            <v>30726.802109698976</v>
          </cell>
          <cell r="P99">
            <v>38408.502637123711</v>
          </cell>
          <cell r="Q99">
            <v>29366.3</v>
          </cell>
          <cell r="R99">
            <v>29366.3</v>
          </cell>
        </row>
        <row r="100">
          <cell r="B100">
            <v>96</v>
          </cell>
          <cell r="C100">
            <v>29657.439999999999</v>
          </cell>
          <cell r="D100">
            <v>29657.439999999999</v>
          </cell>
          <cell r="E100">
            <v>4197416.8686860176</v>
          </cell>
          <cell r="F100">
            <v>89599.807743411307</v>
          </cell>
          <cell r="G100">
            <v>39822.136774849474</v>
          </cell>
          <cell r="H100">
            <v>49777.670968561833</v>
          </cell>
          <cell r="I100">
            <v>2.0413972374114832E-2</v>
          </cell>
          <cell r="J100">
            <v>0.9795860276258852</v>
          </cell>
          <cell r="K100">
            <v>0.8</v>
          </cell>
          <cell r="M100">
            <v>3357933.4949488142</v>
          </cell>
          <cell r="N100">
            <v>71679.846194729049</v>
          </cell>
          <cell r="O100">
            <v>31857.709419879582</v>
          </cell>
          <cell r="P100">
            <v>39822.136774849467</v>
          </cell>
          <cell r="Q100">
            <v>29657.439999999999</v>
          </cell>
          <cell r="R100">
            <v>29657.439999999999</v>
          </cell>
        </row>
        <row r="101">
          <cell r="B101">
            <v>97</v>
          </cell>
          <cell r="C101">
            <v>29948.579999999998</v>
          </cell>
          <cell r="D101">
            <v>29948.579999999998</v>
          </cell>
          <cell r="E101">
            <v>4399214.3091192162</v>
          </cell>
          <cell r="F101">
            <v>92852.627337240745</v>
          </cell>
          <cell r="G101">
            <v>41267.834372106998</v>
          </cell>
          <cell r="H101">
            <v>51584.792965133747</v>
          </cell>
          <cell r="I101">
            <v>2.0175713425920908E-2</v>
          </cell>
          <cell r="J101">
            <v>0.97982428657407905</v>
          </cell>
          <cell r="K101">
            <v>0.8</v>
          </cell>
          <cell r="M101">
            <v>3519371.4472953733</v>
          </cell>
          <cell r="N101">
            <v>74282.101869792605</v>
          </cell>
          <cell r="O101">
            <v>33014.2674976856</v>
          </cell>
          <cell r="P101">
            <v>41267.834372107005</v>
          </cell>
          <cell r="Q101">
            <v>29948.579999999998</v>
          </cell>
          <cell r="R101">
            <v>29948.579999999998</v>
          </cell>
        </row>
        <row r="102">
          <cell r="B102">
            <v>98</v>
          </cell>
          <cell r="C102">
            <v>30239.719999999998</v>
          </cell>
          <cell r="D102">
            <v>30239.719999999998</v>
          </cell>
          <cell r="E102">
            <v>4608011.1070458824</v>
          </cell>
          <cell r="F102">
            <v>96178.339432775829</v>
          </cell>
          <cell r="G102">
            <v>42745.928636789256</v>
          </cell>
          <cell r="H102">
            <v>53432.410795986572</v>
          </cell>
          <cell r="I102">
            <v>1.9942951929843276E-2</v>
          </cell>
          <cell r="J102">
            <v>0.9800570480701567</v>
          </cell>
          <cell r="K102">
            <v>0.8</v>
          </cell>
          <cell r="M102">
            <v>3686408.8856367059</v>
          </cell>
          <cell r="N102">
            <v>76942.671546220663</v>
          </cell>
          <cell r="O102">
            <v>34196.742909431407</v>
          </cell>
          <cell r="P102">
            <v>42745.928636789256</v>
          </cell>
          <cell r="Q102">
            <v>30239.719999999998</v>
          </cell>
          <cell r="R102">
            <v>30239.719999999998</v>
          </cell>
        </row>
        <row r="103">
          <cell r="B103">
            <v>99</v>
          </cell>
          <cell r="C103">
            <v>30530.859999999997</v>
          </cell>
          <cell r="D103">
            <v>30530.859999999997</v>
          </cell>
          <cell r="E103">
            <v>4823963.7757810466</v>
          </cell>
          <cell r="F103">
            <v>99577.693747775833</v>
          </cell>
          <cell r="G103">
            <v>44256.752776789261</v>
          </cell>
          <cell r="H103">
            <v>55320.940970986572</v>
          </cell>
          <cell r="I103">
            <v>1.9715499788263063E-2</v>
          </cell>
          <cell r="J103">
            <v>0.98028450021173696</v>
          </cell>
          <cell r="K103">
            <v>0.8</v>
          </cell>
          <cell r="M103">
            <v>3859171.0206248374</v>
          </cell>
          <cell r="N103">
            <v>79662.154998220678</v>
          </cell>
          <cell r="O103">
            <v>35405.40222143141</v>
          </cell>
          <cell r="P103">
            <v>44256.752776789268</v>
          </cell>
          <cell r="Q103">
            <v>30530.859999999997</v>
          </cell>
          <cell r="R103">
            <v>30530.859999999997</v>
          </cell>
        </row>
        <row r="104">
          <cell r="B104">
            <v>100</v>
          </cell>
          <cell r="C104">
            <v>30822</v>
          </cell>
          <cell r="D104">
            <v>30822</v>
          </cell>
          <cell r="E104">
            <v>5047230.5279999953</v>
          </cell>
          <cell r="F104">
            <v>103051.43999999992</v>
          </cell>
          <cell r="G104">
            <v>45800.639999999963</v>
          </cell>
          <cell r="H104">
            <v>57250.799999999952</v>
          </cell>
          <cell r="I104">
            <v>1.9493177387914232E-2</v>
          </cell>
          <cell r="J104">
            <v>0.98050682261208577</v>
          </cell>
          <cell r="K104">
            <v>0.8</v>
          </cell>
          <cell r="M104">
            <v>4037784.4223999963</v>
          </cell>
          <cell r="N104">
            <v>82441.151999999944</v>
          </cell>
          <cell r="O104">
            <v>36640.511999999973</v>
          </cell>
          <cell r="P104">
            <v>45800.63999999997</v>
          </cell>
          <cell r="Q104">
            <v>30822</v>
          </cell>
          <cell r="R104">
            <v>30822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、规划配置"/>
      <sheetName val="各种公式"/>
      <sheetName val="1、战斗节奏表"/>
      <sheetName val="2、属性成长"/>
      <sheetName val="3、总属性战斗节奏拟合"/>
      <sheetName val="4、人物躶体&amp;总属性表"/>
      <sheetName val="人物总属性查询表"/>
      <sheetName val="5、系统属性规划"/>
      <sheetName val="属性分配验证"/>
      <sheetName val="装备规划"/>
      <sheetName val="时装规划"/>
      <sheetName val="马仔规划"/>
      <sheetName val="称号规划"/>
      <sheetName val="翅膀规划"/>
      <sheetName val="龙魂规划"/>
      <sheetName val="命格规划"/>
      <sheetName val="祥云"/>
      <sheetName val="属性战斗节奏评估"/>
    </sheetNames>
    <sheetDataSet>
      <sheetData sheetId="0"/>
      <sheetData sheetId="1">
        <row r="13">
          <cell r="C13">
            <v>0.04</v>
          </cell>
          <cell r="D13">
            <v>1</v>
          </cell>
          <cell r="E13">
            <v>1</v>
          </cell>
          <cell r="G13">
            <v>0.34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T77"/>
  <sheetViews>
    <sheetView workbookViewId="0">
      <pane xSplit="4" ySplit="1" topLeftCell="E2" activePane="bottomRight" state="frozenSplit"/>
      <selection pane="topRight" activeCell="E1" sqref="E1"/>
      <selection pane="bottomLeft" activeCell="A2" sqref="A2"/>
      <selection pane="bottomRight" activeCell="H28" sqref="H28"/>
    </sheetView>
  </sheetViews>
  <sheetFormatPr defaultRowHeight="13.5" x14ac:dyDescent="0.15"/>
  <cols>
    <col min="1" max="1" width="5.5" bestFit="1" customWidth="1"/>
    <col min="2" max="3" width="7.5" bestFit="1" customWidth="1"/>
    <col min="4" max="4" width="17.375" bestFit="1" customWidth="1"/>
    <col min="5" max="5" width="5.5" bestFit="1" customWidth="1"/>
    <col min="6" max="6" width="12.75" bestFit="1" customWidth="1"/>
    <col min="7" max="7" width="7.5" bestFit="1" customWidth="1"/>
    <col min="8" max="8" width="7.5" customWidth="1"/>
    <col min="9" max="9" width="9.5" style="4" bestFit="1" customWidth="1"/>
    <col min="10" max="10" width="5.5" bestFit="1" customWidth="1"/>
    <col min="11" max="11" width="7.125" bestFit="1" customWidth="1"/>
    <col min="12" max="13" width="15.125" bestFit="1" customWidth="1"/>
    <col min="14" max="14" width="8.25" bestFit="1" customWidth="1"/>
    <col min="16" max="16" width="9" style="4"/>
    <col min="17" max="17" width="12.75" style="4" bestFit="1" customWidth="1"/>
    <col min="18" max="18" width="5.5" customWidth="1"/>
  </cols>
  <sheetData>
    <row r="1" spans="1:20" x14ac:dyDescent="0.15">
      <c r="A1" s="3" t="s">
        <v>0</v>
      </c>
      <c r="B1" s="3" t="s">
        <v>2170</v>
      </c>
      <c r="C1" s="3" t="s">
        <v>2171</v>
      </c>
      <c r="D1" s="3" t="s">
        <v>1</v>
      </c>
      <c r="E1" s="3" t="s">
        <v>2</v>
      </c>
      <c r="F1" s="3" t="s">
        <v>3</v>
      </c>
      <c r="G1" s="3" t="s">
        <v>4</v>
      </c>
      <c r="H1" s="3"/>
      <c r="I1" s="11" t="s">
        <v>2184</v>
      </c>
      <c r="J1" s="3" t="s">
        <v>2185</v>
      </c>
      <c r="K1" s="3" t="s">
        <v>2186</v>
      </c>
      <c r="L1" s="3" t="s">
        <v>2187</v>
      </c>
      <c r="M1" s="3" t="s">
        <v>2188</v>
      </c>
      <c r="N1" s="3" t="s">
        <v>2189</v>
      </c>
      <c r="O1" s="14" t="s">
        <v>5093</v>
      </c>
      <c r="P1" s="11"/>
      <c r="R1">
        <f>12+SUMIF(F:F,-1)</f>
        <v>10</v>
      </c>
      <c r="S1" t="s">
        <v>2190</v>
      </c>
      <c r="T1" t="s">
        <v>2191</v>
      </c>
    </row>
    <row r="2" spans="1:20" x14ac:dyDescent="0.15">
      <c r="A2" s="3">
        <v>1</v>
      </c>
      <c r="B2" s="3">
        <v>0</v>
      </c>
      <c r="C2" s="3">
        <v>78109</v>
      </c>
      <c r="D2" s="3" t="str">
        <f>IFERROR(VLOOKUP(C2,[1]引用表合并!$A$2:$B$1000,2,FALSE),"")</f>
        <v>马仔碎片(司徒浩南)</v>
      </c>
      <c r="E2" s="3">
        <v>3</v>
      </c>
      <c r="F2" s="3">
        <v>-1</v>
      </c>
      <c r="G2" s="3">
        <f>ROUNDUP(VLOOKUP(C2,[2]!游戏物价查询,7,FALSE)*10*$O$2*E2/50,0)*50</f>
        <v>1500</v>
      </c>
      <c r="H2" s="3"/>
      <c r="I2" s="12">
        <f>IF(F2&lt;0,1,F2/SUMIF(F:F,"&gt;0"))</f>
        <v>1</v>
      </c>
      <c r="J2" s="3">
        <v>0</v>
      </c>
      <c r="K2" s="3"/>
      <c r="L2" s="3">
        <v>20</v>
      </c>
      <c r="M2" s="3">
        <v>100</v>
      </c>
      <c r="N2" s="3">
        <v>0</v>
      </c>
      <c r="O2" s="14">
        <v>0.5</v>
      </c>
      <c r="P2" s="11"/>
    </row>
    <row r="3" spans="1:20" x14ac:dyDescent="0.15">
      <c r="A3" s="3">
        <v>2</v>
      </c>
      <c r="B3" s="3">
        <v>0</v>
      </c>
      <c r="C3" s="18">
        <v>92131</v>
      </c>
      <c r="D3" s="7" t="str">
        <f>IFERROR(VLOOKUP(C3,[1]引用表合并!$A$2:$B$1000,2,FALSE),"")</f>
        <v>幸运戒指</v>
      </c>
      <c r="E3" s="3">
        <v>1</v>
      </c>
      <c r="F3" s="3">
        <v>200</v>
      </c>
      <c r="G3" s="3">
        <f>ROUNDUP(VLOOKUP(C3,[2]!游戏物价查询,7,FALSE)*10,0)*E3</f>
        <v>40</v>
      </c>
      <c r="H3" s="3">
        <f>F3</f>
        <v>200</v>
      </c>
      <c r="I3" s="12">
        <f t="shared" ref="I3:I34" si="0">IF(F3&lt;0,"100%",F3/SUMIF(F:F,"&gt;0"))</f>
        <v>2.358490566037736E-2</v>
      </c>
      <c r="J3" s="3">
        <v>0</v>
      </c>
      <c r="K3" s="3"/>
      <c r="L3" s="3">
        <v>20</v>
      </c>
      <c r="M3" s="3">
        <v>100</v>
      </c>
      <c r="N3" s="3">
        <v>0</v>
      </c>
      <c r="O3" s="3"/>
      <c r="P3" s="11"/>
    </row>
    <row r="4" spans="1:20" x14ac:dyDescent="0.15">
      <c r="A4" s="3">
        <v>3</v>
      </c>
      <c r="B4" s="3">
        <v>0</v>
      </c>
      <c r="C4" s="18">
        <v>92011</v>
      </c>
      <c r="D4" s="7" t="str">
        <f>IFERROR(VLOOKUP(C4,[1]引用表合并!$A$2:$B$1000,2,FALSE),"")</f>
        <v>亚诺</v>
      </c>
      <c r="E4" s="3">
        <v>1</v>
      </c>
      <c r="F4" s="3">
        <v>200</v>
      </c>
      <c r="G4" s="3">
        <f>ROUNDUP(VLOOKUP(C4,[2]!游戏物价查询,7,FALSE)*10,0)*E4</f>
        <v>40</v>
      </c>
      <c r="H4" s="3">
        <f>H3+IF(F4=-1,0,F4)</f>
        <v>400</v>
      </c>
      <c r="I4" s="12">
        <f t="shared" si="0"/>
        <v>2.358490566037736E-2</v>
      </c>
      <c r="J4" s="3">
        <v>0</v>
      </c>
      <c r="K4" s="3"/>
      <c r="L4" s="3">
        <v>20</v>
      </c>
      <c r="M4" s="3">
        <v>100</v>
      </c>
      <c r="N4" s="3">
        <v>0</v>
      </c>
      <c r="O4" s="3"/>
      <c r="P4" s="11"/>
    </row>
    <row r="5" spans="1:20" x14ac:dyDescent="0.15">
      <c r="A5" s="3">
        <v>4</v>
      </c>
      <c r="B5" s="3">
        <v>0</v>
      </c>
      <c r="C5" s="18">
        <v>92228</v>
      </c>
      <c r="D5" s="7" t="str">
        <f>IFERROR(VLOOKUP(C5,[1]引用表合并!$A$2:$B$1000,2,FALSE),"")</f>
        <v>银色手环</v>
      </c>
      <c r="E5" s="3">
        <v>1</v>
      </c>
      <c r="F5" s="3">
        <v>200</v>
      </c>
      <c r="G5" s="3">
        <f>ROUNDUP(VLOOKUP(C5,[2]!游戏物价查询,7,FALSE)*10,0)*E5</f>
        <v>20</v>
      </c>
      <c r="H5" s="3">
        <f t="shared" ref="H5:H77" si="1">H4+IF(F5=-1,0,F5)</f>
        <v>600</v>
      </c>
      <c r="I5" s="12">
        <f t="shared" si="0"/>
        <v>2.358490566037736E-2</v>
      </c>
      <c r="J5" s="3">
        <v>0</v>
      </c>
      <c r="K5" s="3"/>
      <c r="L5" s="3">
        <v>20</v>
      </c>
      <c r="M5" s="3">
        <v>100</v>
      </c>
      <c r="N5" s="3">
        <v>0</v>
      </c>
      <c r="O5" s="3"/>
      <c r="P5" s="11"/>
    </row>
    <row r="6" spans="1:20" x14ac:dyDescent="0.15">
      <c r="A6" s="3">
        <v>5</v>
      </c>
      <c r="B6" s="3">
        <v>0</v>
      </c>
      <c r="C6" s="18">
        <v>92232</v>
      </c>
      <c r="D6" s="7" t="str">
        <f>IFERROR(VLOOKUP(C6,[1]引用表合并!$A$2:$B$1000,2,FALSE),"")</f>
        <v>鎏金手环</v>
      </c>
      <c r="E6" s="3">
        <v>1</v>
      </c>
      <c r="F6" s="3">
        <v>200</v>
      </c>
      <c r="G6" s="3">
        <f>ROUNDUP(VLOOKUP(C6,[2]!游戏物价查询,7,FALSE)*10,0)*E6</f>
        <v>40</v>
      </c>
      <c r="H6" s="3">
        <f t="shared" si="1"/>
        <v>800</v>
      </c>
      <c r="I6" s="12">
        <f t="shared" si="0"/>
        <v>2.358490566037736E-2</v>
      </c>
      <c r="J6" s="3">
        <v>0</v>
      </c>
      <c r="K6" s="3"/>
      <c r="L6" s="3">
        <v>20</v>
      </c>
      <c r="M6" s="3">
        <v>100</v>
      </c>
      <c r="N6" s="3">
        <v>0</v>
      </c>
      <c r="O6" s="3"/>
      <c r="P6" s="11"/>
    </row>
    <row r="7" spans="1:20" x14ac:dyDescent="0.15">
      <c r="A7" s="3">
        <v>6</v>
      </c>
      <c r="B7">
        <v>0</v>
      </c>
      <c r="C7" s="18">
        <v>92121</v>
      </c>
      <c r="D7" s="8" t="str">
        <f>IFERROR(VLOOKUP(C7,[1]引用表合并!$A$2:$B$1000,2,FALSE),"")</f>
        <v>镀金耳钉</v>
      </c>
      <c r="E7">
        <v>1</v>
      </c>
      <c r="F7" s="3">
        <v>200</v>
      </c>
      <c r="G7" s="3">
        <f>ROUNDUP(VLOOKUP(C7,[2]!游戏物价查询,7,FALSE)*10,0)*E7</f>
        <v>40</v>
      </c>
      <c r="H7" s="3">
        <f t="shared" si="1"/>
        <v>1000</v>
      </c>
      <c r="I7" s="13">
        <f t="shared" si="0"/>
        <v>2.358490566037736E-2</v>
      </c>
      <c r="J7">
        <v>0</v>
      </c>
      <c r="L7">
        <v>20</v>
      </c>
      <c r="M7">
        <v>100</v>
      </c>
      <c r="N7">
        <v>0</v>
      </c>
    </row>
    <row r="8" spans="1:20" x14ac:dyDescent="0.15">
      <c r="A8" s="3">
        <v>7</v>
      </c>
      <c r="B8">
        <v>0</v>
      </c>
      <c r="C8" s="18">
        <v>92243</v>
      </c>
      <c r="D8" s="8" t="str">
        <f>IFERROR(VLOOKUP(C8,[1]引用表合并!$A$2:$B$1000,2,FALSE),"")</f>
        <v>诅咒项链</v>
      </c>
      <c r="E8">
        <v>1</v>
      </c>
      <c r="F8" s="3">
        <v>200</v>
      </c>
      <c r="G8" s="3">
        <f>ROUNDUP(VLOOKUP(C8,[2]!游戏物价查询,7,FALSE)*10,0)*E8</f>
        <v>20</v>
      </c>
      <c r="H8" s="3">
        <f t="shared" si="1"/>
        <v>1200</v>
      </c>
      <c r="I8" s="13">
        <f t="shared" si="0"/>
        <v>2.358490566037736E-2</v>
      </c>
      <c r="J8">
        <v>0</v>
      </c>
      <c r="L8">
        <v>20</v>
      </c>
      <c r="M8">
        <v>100</v>
      </c>
      <c r="N8">
        <v>0</v>
      </c>
    </row>
    <row r="9" spans="1:20" x14ac:dyDescent="0.15">
      <c r="A9" s="3">
        <v>8</v>
      </c>
      <c r="B9">
        <v>0</v>
      </c>
      <c r="C9" s="18">
        <v>92244</v>
      </c>
      <c r="D9" s="8" t="str">
        <f>IFERROR(VLOOKUP(C9,[1]引用表合并!$A$2:$B$1000,2,FALSE),"")</f>
        <v>金饰项链</v>
      </c>
      <c r="E9">
        <v>1</v>
      </c>
      <c r="F9" s="3">
        <v>200</v>
      </c>
      <c r="G9" s="3">
        <f>ROUNDUP(VLOOKUP(C9,[2]!游戏物价查询,7,FALSE)*10,0)*E9</f>
        <v>40</v>
      </c>
      <c r="H9" s="3">
        <f t="shared" si="1"/>
        <v>1400</v>
      </c>
      <c r="I9" s="13">
        <f t="shared" si="0"/>
        <v>2.358490566037736E-2</v>
      </c>
      <c r="J9">
        <v>0</v>
      </c>
      <c r="L9">
        <v>20</v>
      </c>
      <c r="M9">
        <v>100</v>
      </c>
      <c r="N9">
        <v>0</v>
      </c>
    </row>
    <row r="10" spans="1:20" x14ac:dyDescent="0.15">
      <c r="A10" s="3">
        <v>9</v>
      </c>
      <c r="B10">
        <v>0</v>
      </c>
      <c r="C10" s="18">
        <v>92263</v>
      </c>
      <c r="D10" s="8" t="str">
        <f>IFERROR(VLOOKUP(C10,[1]引用表合并!$A$2:$B$1000,2,FALSE),"")</f>
        <v>银针手表</v>
      </c>
      <c r="E10">
        <v>1</v>
      </c>
      <c r="F10" s="3">
        <v>200</v>
      </c>
      <c r="G10" s="3">
        <f>ROUNDUP(VLOOKUP(C10,[2]!游戏物价查询,7,FALSE)*10,0)*E10</f>
        <v>40</v>
      </c>
      <c r="H10" s="3">
        <f t="shared" si="1"/>
        <v>1600</v>
      </c>
      <c r="I10" s="13">
        <f t="shared" si="0"/>
        <v>2.358490566037736E-2</v>
      </c>
      <c r="J10">
        <v>0</v>
      </c>
      <c r="L10">
        <v>20</v>
      </c>
      <c r="M10">
        <v>100</v>
      </c>
      <c r="N10">
        <v>0</v>
      </c>
    </row>
    <row r="11" spans="1:20" x14ac:dyDescent="0.15">
      <c r="A11" s="3">
        <v>10</v>
      </c>
      <c r="B11">
        <v>0</v>
      </c>
      <c r="C11" s="18">
        <v>92277</v>
      </c>
      <c r="D11" s="8" t="str">
        <f>IFERROR(VLOOKUP(C11,[1]引用表合并!$A$2:$B$1000,2,FALSE),"")</f>
        <v>冬利</v>
      </c>
      <c r="E11">
        <v>1</v>
      </c>
      <c r="F11" s="3">
        <v>200</v>
      </c>
      <c r="G11" s="3">
        <f>ROUNDUP(VLOOKUP(C11,[2]!游戏物价查询,7,FALSE)*10,0)*E11</f>
        <v>20</v>
      </c>
      <c r="H11" s="3">
        <f t="shared" si="1"/>
        <v>1800</v>
      </c>
      <c r="I11" s="13">
        <f t="shared" si="0"/>
        <v>2.358490566037736E-2</v>
      </c>
      <c r="J11">
        <v>0</v>
      </c>
      <c r="L11">
        <v>20</v>
      </c>
      <c r="M11">
        <v>100</v>
      </c>
      <c r="N11">
        <v>0</v>
      </c>
      <c r="P11" s="4">
        <f>SUM(I3:I11)</f>
        <v>0.21226415094339621</v>
      </c>
      <c r="Q11" s="4">
        <f>P11/P21</f>
        <v>0.9</v>
      </c>
      <c r="R11">
        <f>P11*R1</f>
        <v>2.1226415094339619</v>
      </c>
      <c r="S11">
        <f>SUMPRODUCT(I3:I11,E3:E11)*$R$1</f>
        <v>2.1226415094339619</v>
      </c>
      <c r="T11">
        <f>[2]马仔宝物投放!$V$40</f>
        <v>1.794533598230978</v>
      </c>
    </row>
    <row r="12" spans="1:20" x14ac:dyDescent="0.15">
      <c r="A12" s="3">
        <v>11</v>
      </c>
      <c r="B12">
        <v>0</v>
      </c>
      <c r="C12" s="19">
        <v>93233</v>
      </c>
      <c r="D12" s="5" t="str">
        <f>IFERROR(VLOOKUP(C12,[1]引用表合并!$A$2:$B$1000,2,FALSE),"")</f>
        <v>白金手环碎片</v>
      </c>
      <c r="E12">
        <v>1</v>
      </c>
      <c r="F12" s="3">
        <v>200</v>
      </c>
      <c r="G12" s="3">
        <f>ROUNDUP(VLOOKUP(C12,[2]!游戏物价查询,7,FALSE)*10,0)*E12</f>
        <v>20</v>
      </c>
      <c r="H12" s="3">
        <f t="shared" si="1"/>
        <v>2000</v>
      </c>
      <c r="I12" s="13">
        <f t="shared" si="0"/>
        <v>2.358490566037736E-2</v>
      </c>
      <c r="J12">
        <v>0</v>
      </c>
      <c r="L12">
        <v>20</v>
      </c>
      <c r="M12">
        <v>100</v>
      </c>
      <c r="N12">
        <v>0</v>
      </c>
    </row>
    <row r="13" spans="1:20" x14ac:dyDescent="0.15">
      <c r="A13" s="3">
        <v>12</v>
      </c>
      <c r="B13">
        <v>0</v>
      </c>
      <c r="C13" s="19">
        <v>93122</v>
      </c>
      <c r="D13" s="5" t="str">
        <f>IFERROR(VLOOKUP(C13,[1]引用表合并!$A$2:$B$1000,2,FALSE),"")</f>
        <v>银饰耳钉碎片</v>
      </c>
      <c r="E13">
        <v>1</v>
      </c>
      <c r="F13" s="3">
        <v>200</v>
      </c>
      <c r="G13" s="3">
        <f>ROUNDUP(VLOOKUP(C13,[2]!游戏物价查询,7,FALSE)*10,0)*E13</f>
        <v>20</v>
      </c>
      <c r="H13" s="3">
        <f t="shared" si="1"/>
        <v>2200</v>
      </c>
      <c r="I13" s="13">
        <f t="shared" si="0"/>
        <v>2.358490566037736E-2</v>
      </c>
      <c r="J13">
        <v>0</v>
      </c>
      <c r="L13">
        <v>20</v>
      </c>
      <c r="M13">
        <v>100</v>
      </c>
      <c r="N13">
        <v>0</v>
      </c>
    </row>
    <row r="14" spans="1:20" x14ac:dyDescent="0.15">
      <c r="A14" s="3">
        <v>13</v>
      </c>
      <c r="B14">
        <v>0</v>
      </c>
      <c r="C14" s="19">
        <v>93141</v>
      </c>
      <c r="D14" s="5" t="str">
        <f>IFERROR(VLOOKUP(C14,[1]引用表合并!$A$2:$B$1000,2,FALSE),"")</f>
        <v>白银戒指碎片</v>
      </c>
      <c r="E14">
        <v>1</v>
      </c>
      <c r="F14" s="3">
        <v>200</v>
      </c>
      <c r="G14" s="3">
        <f>ROUNDUP(VLOOKUP(C14,[2]!游戏物价查询,7,FALSE)*10,0)*E14</f>
        <v>20</v>
      </c>
      <c r="H14" s="3">
        <f t="shared" si="1"/>
        <v>2400</v>
      </c>
      <c r="I14" s="13">
        <f t="shared" si="0"/>
        <v>2.358490566037736E-2</v>
      </c>
      <c r="J14">
        <v>0</v>
      </c>
      <c r="L14">
        <v>20</v>
      </c>
      <c r="M14">
        <v>100</v>
      </c>
      <c r="N14">
        <v>0</v>
      </c>
    </row>
    <row r="15" spans="1:20" x14ac:dyDescent="0.15">
      <c r="A15" s="3">
        <v>14</v>
      </c>
      <c r="B15">
        <v>0</v>
      </c>
      <c r="C15" s="19">
        <v>93245</v>
      </c>
      <c r="D15" s="5" t="str">
        <f>IFERROR(VLOOKUP(C15,[1]引用表合并!$A$2:$B$1000,2,FALSE),"")</f>
        <v>水晶项链碎片</v>
      </c>
      <c r="E15">
        <v>1</v>
      </c>
      <c r="F15" s="3">
        <v>200</v>
      </c>
      <c r="G15" s="3">
        <f>ROUNDUP(VLOOKUP(C15,[2]!游戏物价查询,7,FALSE)*10,0)*E15</f>
        <v>20</v>
      </c>
      <c r="H15" s="3">
        <f t="shared" si="1"/>
        <v>2600</v>
      </c>
      <c r="I15" s="13">
        <f t="shared" si="0"/>
        <v>2.358490566037736E-2</v>
      </c>
      <c r="J15">
        <v>0</v>
      </c>
      <c r="L15">
        <v>20</v>
      </c>
      <c r="M15">
        <v>100</v>
      </c>
      <c r="N15">
        <v>0</v>
      </c>
    </row>
    <row r="16" spans="1:20" x14ac:dyDescent="0.15">
      <c r="A16" s="3">
        <v>15</v>
      </c>
      <c r="B16">
        <v>0</v>
      </c>
      <c r="C16" s="19">
        <v>93251</v>
      </c>
      <c r="D16" s="5" t="str">
        <f>IFERROR(VLOOKUP(C16,[1]引用表合并!$A$2:$B$1000,2,FALSE),"")</f>
        <v>红石项链碎片</v>
      </c>
      <c r="E16">
        <v>1</v>
      </c>
      <c r="F16" s="3">
        <v>200</v>
      </c>
      <c r="G16" s="3">
        <f>ROUNDUP(VLOOKUP(C16,[2]!游戏物价查询,7,FALSE)*10,0)*E16</f>
        <v>20</v>
      </c>
      <c r="H16" s="3">
        <f t="shared" si="1"/>
        <v>2800</v>
      </c>
      <c r="I16" s="13">
        <f t="shared" si="0"/>
        <v>2.358490566037736E-2</v>
      </c>
      <c r="J16">
        <v>0</v>
      </c>
      <c r="L16">
        <v>20</v>
      </c>
      <c r="M16">
        <v>100</v>
      </c>
      <c r="N16">
        <v>0</v>
      </c>
    </row>
    <row r="17" spans="1:20" x14ac:dyDescent="0.15">
      <c r="A17" s="3">
        <v>16</v>
      </c>
      <c r="B17">
        <v>0</v>
      </c>
      <c r="C17" s="19">
        <v>93264</v>
      </c>
      <c r="D17" s="5" t="str">
        <f>IFERROR(VLOOKUP(C17,[1]引用表合并!$A$2:$B$1000,2,FALSE),"")</f>
        <v>越野手表碎片</v>
      </c>
      <c r="E17">
        <v>1</v>
      </c>
      <c r="F17" s="3">
        <v>200</v>
      </c>
      <c r="G17" s="3">
        <f>ROUNDUP(VLOOKUP(C17,[2]!游戏物价查询,7,FALSE)*10,0)*E17</f>
        <v>20</v>
      </c>
      <c r="H17" s="3">
        <f t="shared" si="1"/>
        <v>3000</v>
      </c>
      <c r="I17" s="13">
        <f t="shared" si="0"/>
        <v>2.358490566037736E-2</v>
      </c>
      <c r="J17">
        <v>0</v>
      </c>
      <c r="L17">
        <v>20</v>
      </c>
      <c r="M17">
        <v>100</v>
      </c>
      <c r="N17">
        <v>0</v>
      </c>
    </row>
    <row r="18" spans="1:20" x14ac:dyDescent="0.15">
      <c r="A18" s="3">
        <v>17</v>
      </c>
      <c r="B18">
        <v>0</v>
      </c>
      <c r="C18" s="19">
        <v>93271</v>
      </c>
      <c r="D18" s="5" t="str">
        <f>IFERROR(VLOOKUP(C18,[1]引用表合并!$A$2:$B$1000,2,FALSE),"")</f>
        <v>精准手表碎片</v>
      </c>
      <c r="E18">
        <v>1</v>
      </c>
      <c r="F18" s="3">
        <v>200</v>
      </c>
      <c r="G18" s="3">
        <f>ROUNDUP(VLOOKUP(C18,[2]!游戏物价查询,7,FALSE)*10,0)*E18</f>
        <v>20</v>
      </c>
      <c r="H18" s="3">
        <f t="shared" si="1"/>
        <v>3200</v>
      </c>
      <c r="I18" s="13">
        <f t="shared" si="0"/>
        <v>2.358490566037736E-2</v>
      </c>
      <c r="J18">
        <v>0</v>
      </c>
      <c r="L18">
        <v>20</v>
      </c>
      <c r="M18">
        <v>100</v>
      </c>
      <c r="N18">
        <v>0</v>
      </c>
    </row>
    <row r="19" spans="1:20" x14ac:dyDescent="0.15">
      <c r="A19" s="3">
        <v>18</v>
      </c>
      <c r="B19">
        <v>0</v>
      </c>
      <c r="C19" s="19">
        <v>93278</v>
      </c>
      <c r="D19" s="5" t="str">
        <f>IFERROR(VLOOKUP(C19,[1]引用表合并!$A$2:$B$1000,2,FALSE),"")</f>
        <v>宝驼碎片</v>
      </c>
      <c r="E19">
        <v>1</v>
      </c>
      <c r="F19" s="3">
        <v>200</v>
      </c>
      <c r="G19" s="3">
        <f>ROUNDUP(VLOOKUP(C19,[2]!游戏物价查询,7,FALSE)*10,0)*E19</f>
        <v>20</v>
      </c>
      <c r="H19" s="3">
        <f t="shared" si="1"/>
        <v>3400</v>
      </c>
      <c r="I19" s="13">
        <f t="shared" si="0"/>
        <v>2.358490566037736E-2</v>
      </c>
      <c r="J19">
        <v>0</v>
      </c>
      <c r="L19">
        <v>20</v>
      </c>
      <c r="M19">
        <v>100</v>
      </c>
      <c r="N19">
        <v>0</v>
      </c>
    </row>
    <row r="20" spans="1:20" x14ac:dyDescent="0.15">
      <c r="A20" s="3">
        <v>19</v>
      </c>
      <c r="B20">
        <v>0</v>
      </c>
      <c r="C20" s="19">
        <v>93283</v>
      </c>
      <c r="D20" s="5" t="str">
        <f>IFERROR(VLOOKUP(C20,[1]引用表合并!$A$2:$B$1000,2,FALSE),"")</f>
        <v>小迭钞票碎片</v>
      </c>
      <c r="E20">
        <v>1</v>
      </c>
      <c r="F20" s="3">
        <v>200</v>
      </c>
      <c r="G20" s="3">
        <f>ROUNDUP(VLOOKUP(C20,[2]!游戏物价查询,7,FALSE)*10,0)*E20</f>
        <v>20</v>
      </c>
      <c r="H20" s="3">
        <f t="shared" si="1"/>
        <v>3600</v>
      </c>
      <c r="I20" s="13">
        <f t="shared" si="0"/>
        <v>2.358490566037736E-2</v>
      </c>
      <c r="J20">
        <v>0</v>
      </c>
      <c r="L20">
        <v>20</v>
      </c>
      <c r="M20">
        <v>100</v>
      </c>
      <c r="N20">
        <v>0</v>
      </c>
    </row>
    <row r="21" spans="1:20" x14ac:dyDescent="0.15">
      <c r="A21" s="3">
        <v>20</v>
      </c>
      <c r="B21">
        <v>0</v>
      </c>
      <c r="C21" s="19">
        <v>93287</v>
      </c>
      <c r="D21" s="5" t="str">
        <f>IFERROR(VLOOKUP(C21,[1]引用表合并!$A$2:$B$1000,2,FALSE),"")</f>
        <v>金块碎片</v>
      </c>
      <c r="E21">
        <v>1</v>
      </c>
      <c r="F21" s="3">
        <v>200</v>
      </c>
      <c r="G21" s="3">
        <f>ROUNDUP(VLOOKUP(C21,[2]!游戏物价查询,7,FALSE)*10,0)*E21</f>
        <v>20</v>
      </c>
      <c r="H21" s="3">
        <f t="shared" si="1"/>
        <v>3800</v>
      </c>
      <c r="I21" s="13">
        <f t="shared" si="0"/>
        <v>2.358490566037736E-2</v>
      </c>
      <c r="J21">
        <v>0</v>
      </c>
      <c r="L21">
        <v>20</v>
      </c>
      <c r="M21">
        <v>100</v>
      </c>
      <c r="N21">
        <v>0</v>
      </c>
      <c r="P21" s="4">
        <f>SUM(I12:I21)</f>
        <v>0.23584905660377356</v>
      </c>
      <c r="Q21" s="4">
        <f>P21/P51</f>
        <v>2.5</v>
      </c>
      <c r="R21">
        <f>P21*R1</f>
        <v>2.3584905660377355</v>
      </c>
      <c r="S21">
        <f>SUMPRODUCT(I12:I21,E12:E21)*$R$1</f>
        <v>2.3584905660377355</v>
      </c>
      <c r="T21">
        <f>[2]马仔宝物投放!$V$41</f>
        <v>1.4798600757294424</v>
      </c>
    </row>
    <row r="22" spans="1:20" x14ac:dyDescent="0.15">
      <c r="A22" s="3">
        <v>21</v>
      </c>
      <c r="B22">
        <v>0</v>
      </c>
      <c r="C22" s="19">
        <v>93233</v>
      </c>
      <c r="D22" s="5" t="str">
        <f>IFERROR(VLOOKUP(C22,[1]引用表合并!$A$2:$B$1000,2,FALSE),"")</f>
        <v>白金手环碎片</v>
      </c>
      <c r="E22">
        <v>2</v>
      </c>
      <c r="F22" s="3">
        <v>160</v>
      </c>
      <c r="G22" s="3">
        <f>ROUNDUP(VLOOKUP(C22,[2]!游戏物价查询,7,FALSE)*10,0)*E22</f>
        <v>40</v>
      </c>
      <c r="H22" s="3">
        <f t="shared" ref="H22:H31" si="2">H21+IF(F22=-1,0,F22)</f>
        <v>3960</v>
      </c>
      <c r="I22" s="13">
        <f t="shared" si="0"/>
        <v>1.8867924528301886E-2</v>
      </c>
      <c r="J22">
        <v>0</v>
      </c>
      <c r="L22">
        <v>20</v>
      </c>
      <c r="M22">
        <v>100</v>
      </c>
      <c r="N22">
        <v>0</v>
      </c>
    </row>
    <row r="23" spans="1:20" x14ac:dyDescent="0.15">
      <c r="A23" s="3">
        <v>22</v>
      </c>
      <c r="B23">
        <v>0</v>
      </c>
      <c r="C23" s="19">
        <v>93122</v>
      </c>
      <c r="D23" s="5" t="str">
        <f>IFERROR(VLOOKUP(C23,[1]引用表合并!$A$2:$B$1000,2,FALSE),"")</f>
        <v>银饰耳钉碎片</v>
      </c>
      <c r="E23">
        <v>2</v>
      </c>
      <c r="F23" s="3">
        <v>160</v>
      </c>
      <c r="G23" s="3">
        <f>ROUNDUP(VLOOKUP(C23,[2]!游戏物价查询,7,FALSE)*10,0)*E23</f>
        <v>40</v>
      </c>
      <c r="H23" s="3">
        <f t="shared" si="2"/>
        <v>4120</v>
      </c>
      <c r="I23" s="13">
        <f t="shared" si="0"/>
        <v>1.8867924528301886E-2</v>
      </c>
      <c r="J23">
        <v>0</v>
      </c>
      <c r="L23">
        <v>20</v>
      </c>
      <c r="M23">
        <v>100</v>
      </c>
      <c r="N23">
        <v>0</v>
      </c>
    </row>
    <row r="24" spans="1:20" x14ac:dyDescent="0.15">
      <c r="A24" s="3">
        <v>23</v>
      </c>
      <c r="B24">
        <v>0</v>
      </c>
      <c r="C24" s="19">
        <v>93141</v>
      </c>
      <c r="D24" s="5" t="str">
        <f>IFERROR(VLOOKUP(C24,[1]引用表合并!$A$2:$B$1000,2,FALSE),"")</f>
        <v>白银戒指碎片</v>
      </c>
      <c r="E24">
        <v>2</v>
      </c>
      <c r="F24" s="3">
        <v>160</v>
      </c>
      <c r="G24" s="3">
        <f>ROUNDUP(VLOOKUP(C24,[2]!游戏物价查询,7,FALSE)*10,0)*E24</f>
        <v>40</v>
      </c>
      <c r="H24" s="3">
        <f t="shared" si="2"/>
        <v>4280</v>
      </c>
      <c r="I24" s="13">
        <f t="shared" si="0"/>
        <v>1.8867924528301886E-2</v>
      </c>
      <c r="J24">
        <v>0</v>
      </c>
      <c r="L24">
        <v>20</v>
      </c>
      <c r="M24">
        <v>100</v>
      </c>
      <c r="N24">
        <v>0</v>
      </c>
    </row>
    <row r="25" spans="1:20" x14ac:dyDescent="0.15">
      <c r="A25" s="3">
        <v>24</v>
      </c>
      <c r="B25">
        <v>0</v>
      </c>
      <c r="C25" s="19">
        <v>93245</v>
      </c>
      <c r="D25" s="5" t="str">
        <f>IFERROR(VLOOKUP(C25,[1]引用表合并!$A$2:$B$1000,2,FALSE),"")</f>
        <v>水晶项链碎片</v>
      </c>
      <c r="E25">
        <v>2</v>
      </c>
      <c r="F25" s="3">
        <v>160</v>
      </c>
      <c r="G25" s="3">
        <f>ROUNDUP(VLOOKUP(C25,[2]!游戏物价查询,7,FALSE)*10,0)*E25</f>
        <v>40</v>
      </c>
      <c r="H25" s="3">
        <f t="shared" si="2"/>
        <v>4440</v>
      </c>
      <c r="I25" s="13">
        <f t="shared" si="0"/>
        <v>1.8867924528301886E-2</v>
      </c>
      <c r="J25">
        <v>0</v>
      </c>
      <c r="L25">
        <v>20</v>
      </c>
      <c r="M25">
        <v>100</v>
      </c>
      <c r="N25">
        <v>0</v>
      </c>
    </row>
    <row r="26" spans="1:20" x14ac:dyDescent="0.15">
      <c r="A26" s="3">
        <v>25</v>
      </c>
      <c r="B26">
        <v>0</v>
      </c>
      <c r="C26" s="19">
        <v>93251</v>
      </c>
      <c r="D26" s="5" t="str">
        <f>IFERROR(VLOOKUP(C26,[1]引用表合并!$A$2:$B$1000,2,FALSE),"")</f>
        <v>红石项链碎片</v>
      </c>
      <c r="E26">
        <v>2</v>
      </c>
      <c r="F26" s="3">
        <v>160</v>
      </c>
      <c r="G26" s="3">
        <f>ROUNDUP(VLOOKUP(C26,[2]!游戏物价查询,7,FALSE)*10,0)*E26</f>
        <v>40</v>
      </c>
      <c r="H26" s="3">
        <f t="shared" si="2"/>
        <v>4600</v>
      </c>
      <c r="I26" s="13">
        <f t="shared" si="0"/>
        <v>1.8867924528301886E-2</v>
      </c>
      <c r="J26">
        <v>0</v>
      </c>
      <c r="L26">
        <v>20</v>
      </c>
      <c r="M26">
        <v>100</v>
      </c>
      <c r="N26">
        <v>0</v>
      </c>
    </row>
    <row r="27" spans="1:20" x14ac:dyDescent="0.15">
      <c r="A27" s="3">
        <v>26</v>
      </c>
      <c r="B27">
        <v>0</v>
      </c>
      <c r="C27" s="19">
        <v>93264</v>
      </c>
      <c r="D27" s="5" t="str">
        <f>IFERROR(VLOOKUP(C27,[1]引用表合并!$A$2:$B$1000,2,FALSE),"")</f>
        <v>越野手表碎片</v>
      </c>
      <c r="E27">
        <v>2</v>
      </c>
      <c r="F27" s="3">
        <v>160</v>
      </c>
      <c r="G27" s="3">
        <f>ROUNDUP(VLOOKUP(C27,[2]!游戏物价查询,7,FALSE)*10,0)*E27</f>
        <v>40</v>
      </c>
      <c r="H27" s="3">
        <f t="shared" si="2"/>
        <v>4760</v>
      </c>
      <c r="I27" s="13">
        <f t="shared" si="0"/>
        <v>1.8867924528301886E-2</v>
      </c>
      <c r="J27">
        <v>0</v>
      </c>
      <c r="L27">
        <v>20</v>
      </c>
      <c r="M27">
        <v>100</v>
      </c>
      <c r="N27">
        <v>0</v>
      </c>
    </row>
    <row r="28" spans="1:20" x14ac:dyDescent="0.15">
      <c r="A28" s="3">
        <v>27</v>
      </c>
      <c r="B28">
        <v>0</v>
      </c>
      <c r="C28" s="19">
        <v>93271</v>
      </c>
      <c r="D28" s="5" t="str">
        <f>IFERROR(VLOOKUP(C28,[1]引用表合并!$A$2:$B$1000,2,FALSE),"")</f>
        <v>精准手表碎片</v>
      </c>
      <c r="E28">
        <v>2</v>
      </c>
      <c r="F28" s="3">
        <v>160</v>
      </c>
      <c r="G28" s="3">
        <f>ROUNDUP(VLOOKUP(C28,[2]!游戏物价查询,7,FALSE)*10,0)*E28</f>
        <v>40</v>
      </c>
      <c r="H28" s="3">
        <f t="shared" si="2"/>
        <v>4920</v>
      </c>
      <c r="I28" s="13">
        <f t="shared" si="0"/>
        <v>1.8867924528301886E-2</v>
      </c>
      <c r="J28">
        <v>0</v>
      </c>
      <c r="L28">
        <v>20</v>
      </c>
      <c r="M28">
        <v>100</v>
      </c>
      <c r="N28">
        <v>0</v>
      </c>
    </row>
    <row r="29" spans="1:20" x14ac:dyDescent="0.15">
      <c r="A29" s="3">
        <v>28</v>
      </c>
      <c r="B29">
        <v>0</v>
      </c>
      <c r="C29" s="19">
        <v>93278</v>
      </c>
      <c r="D29" s="5" t="str">
        <f>IFERROR(VLOOKUP(C29,[1]引用表合并!$A$2:$B$1000,2,FALSE),"")</f>
        <v>宝驼碎片</v>
      </c>
      <c r="E29">
        <v>2</v>
      </c>
      <c r="F29" s="3">
        <v>160</v>
      </c>
      <c r="G29" s="3">
        <f>ROUNDUP(VLOOKUP(C29,[2]!游戏物价查询,7,FALSE)*10,0)*E29</f>
        <v>40</v>
      </c>
      <c r="H29" s="3">
        <f t="shared" si="2"/>
        <v>5080</v>
      </c>
      <c r="I29" s="13">
        <f t="shared" si="0"/>
        <v>1.8867924528301886E-2</v>
      </c>
      <c r="J29">
        <v>0</v>
      </c>
      <c r="L29">
        <v>20</v>
      </c>
      <c r="M29">
        <v>100</v>
      </c>
      <c r="N29">
        <v>0</v>
      </c>
    </row>
    <row r="30" spans="1:20" x14ac:dyDescent="0.15">
      <c r="A30" s="3">
        <v>29</v>
      </c>
      <c r="B30">
        <v>0</v>
      </c>
      <c r="C30" s="19">
        <v>93283</v>
      </c>
      <c r="D30" s="5" t="str">
        <f>IFERROR(VLOOKUP(C30,[1]引用表合并!$A$2:$B$1000,2,FALSE),"")</f>
        <v>小迭钞票碎片</v>
      </c>
      <c r="E30">
        <v>2</v>
      </c>
      <c r="F30" s="3">
        <v>160</v>
      </c>
      <c r="G30" s="3">
        <f>ROUNDUP(VLOOKUP(C30,[2]!游戏物价查询,7,FALSE)*10,0)*E30</f>
        <v>40</v>
      </c>
      <c r="H30" s="3">
        <f t="shared" si="2"/>
        <v>5240</v>
      </c>
      <c r="I30" s="13">
        <f t="shared" si="0"/>
        <v>1.8867924528301886E-2</v>
      </c>
      <c r="J30">
        <v>0</v>
      </c>
      <c r="L30">
        <v>20</v>
      </c>
      <c r="M30">
        <v>100</v>
      </c>
      <c r="N30">
        <v>0</v>
      </c>
    </row>
    <row r="31" spans="1:20" x14ac:dyDescent="0.15">
      <c r="A31" s="3">
        <v>30</v>
      </c>
      <c r="B31">
        <v>0</v>
      </c>
      <c r="C31" s="19">
        <v>93287</v>
      </c>
      <c r="D31" s="5" t="str">
        <f>IFERROR(VLOOKUP(C31,[1]引用表合并!$A$2:$B$1000,2,FALSE),"")</f>
        <v>金块碎片</v>
      </c>
      <c r="E31">
        <v>2</v>
      </c>
      <c r="F31" s="3">
        <v>160</v>
      </c>
      <c r="G31" s="3">
        <f>ROUNDUP(VLOOKUP(C31,[2]!游戏物价查询,7,FALSE)*10,0)*E31</f>
        <v>40</v>
      </c>
      <c r="H31" s="3">
        <f t="shared" si="2"/>
        <v>5400</v>
      </c>
      <c r="I31" s="13">
        <f t="shared" si="0"/>
        <v>1.8867924528301886E-2</v>
      </c>
      <c r="J31">
        <v>0</v>
      </c>
      <c r="L31">
        <v>20</v>
      </c>
      <c r="M31">
        <v>100</v>
      </c>
      <c r="N31">
        <v>0</v>
      </c>
      <c r="P31" s="4">
        <f>SUM(I22:I31)</f>
        <v>0.18867924528301885</v>
      </c>
      <c r="R31">
        <f>P31*R11</f>
        <v>0.40049839800640785</v>
      </c>
      <c r="S31">
        <f>SUMPRODUCT(I22:I31,E22:E31)*$R$1</f>
        <v>3.773584905660377</v>
      </c>
      <c r="T31">
        <f>[2]马仔宝物投放!$V$41</f>
        <v>1.4798600757294424</v>
      </c>
    </row>
    <row r="32" spans="1:20" x14ac:dyDescent="0.15">
      <c r="A32" s="3">
        <v>31</v>
      </c>
      <c r="B32">
        <v>0</v>
      </c>
      <c r="C32" s="20">
        <v>93142</v>
      </c>
      <c r="D32" s="9" t="str">
        <f>IFERROR(VLOOKUP(C32,[1]引用表合并!$A$2:$B$1000,2,FALSE),"")</f>
        <v>黄金戒指碎片</v>
      </c>
      <c r="E32">
        <v>1</v>
      </c>
      <c r="F32" s="3">
        <v>100</v>
      </c>
      <c r="G32" s="3">
        <f>ROUNDUP(VLOOKUP(C32,[2]!游戏物价查询,7,FALSE)*10,0)*E32</f>
        <v>40</v>
      </c>
      <c r="H32" s="3">
        <f>H21+IF(F32=-1,0,F32)</f>
        <v>3900</v>
      </c>
      <c r="I32" s="13">
        <f t="shared" si="0"/>
        <v>1.179245283018868E-2</v>
      </c>
      <c r="J32">
        <v>0</v>
      </c>
      <c r="L32">
        <v>30</v>
      </c>
      <c r="M32">
        <v>100</v>
      </c>
      <c r="N32">
        <v>0</v>
      </c>
    </row>
    <row r="33" spans="1:16" x14ac:dyDescent="0.15">
      <c r="A33" s="3">
        <v>32</v>
      </c>
      <c r="B33">
        <v>0</v>
      </c>
      <c r="C33" s="20">
        <v>93235</v>
      </c>
      <c r="D33" s="9" t="str">
        <f>IFERROR(VLOOKUP(C33,[1]引用表合并!$A$2:$B$1000,2,FALSE),"")</f>
        <v>宝石手环碎片</v>
      </c>
      <c r="E33">
        <v>1</v>
      </c>
      <c r="F33" s="3">
        <v>100</v>
      </c>
      <c r="G33" s="3">
        <f>ROUNDUP(VLOOKUP(C33,[2]!游戏物价查询,7,FALSE)*10,0)*E33</f>
        <v>40</v>
      </c>
      <c r="H33" s="3">
        <f t="shared" si="1"/>
        <v>4000</v>
      </c>
      <c r="I33" s="13">
        <f t="shared" si="0"/>
        <v>1.179245283018868E-2</v>
      </c>
      <c r="J33">
        <v>0</v>
      </c>
      <c r="L33">
        <v>30</v>
      </c>
      <c r="M33">
        <v>100</v>
      </c>
      <c r="N33">
        <v>0</v>
      </c>
    </row>
    <row r="34" spans="1:16" x14ac:dyDescent="0.15">
      <c r="A34" s="3">
        <v>33</v>
      </c>
      <c r="B34">
        <v>0</v>
      </c>
      <c r="C34" s="20">
        <v>93012</v>
      </c>
      <c r="D34" s="9" t="str">
        <f>IFERROR(VLOOKUP(C34,[1]引用表合并!$A$2:$B$1000,2,FALSE),"")</f>
        <v>摩拉碎片</v>
      </c>
      <c r="E34">
        <v>1</v>
      </c>
      <c r="F34" s="3">
        <v>100</v>
      </c>
      <c r="G34" s="3">
        <f>ROUNDUP(VLOOKUP(C34,[2]!游戏物价查询,7,FALSE)*10,0)*E34</f>
        <v>40</v>
      </c>
      <c r="H34" s="3">
        <f t="shared" si="1"/>
        <v>4100</v>
      </c>
      <c r="I34" s="13">
        <f t="shared" si="0"/>
        <v>1.179245283018868E-2</v>
      </c>
      <c r="J34">
        <v>0</v>
      </c>
      <c r="L34">
        <v>30</v>
      </c>
      <c r="M34">
        <v>100</v>
      </c>
      <c r="N34">
        <v>0</v>
      </c>
    </row>
    <row r="35" spans="1:16" x14ac:dyDescent="0.15">
      <c r="A35" s="3">
        <v>34</v>
      </c>
      <c r="B35">
        <v>0</v>
      </c>
      <c r="C35" s="20">
        <v>93252</v>
      </c>
      <c r="D35" s="9" t="str">
        <f>IFERROR(VLOOKUP(C35,[1]引用表合并!$A$2:$B$1000,2,FALSE),"")</f>
        <v>青玉项链碎片</v>
      </c>
      <c r="E35">
        <v>1</v>
      </c>
      <c r="F35" s="3">
        <v>100</v>
      </c>
      <c r="G35" s="3">
        <f>ROUNDUP(VLOOKUP(C35,[2]!游戏物价查询,7,FALSE)*10,0)*E35</f>
        <v>40</v>
      </c>
      <c r="H35" s="3">
        <f t="shared" si="1"/>
        <v>4200</v>
      </c>
      <c r="I35" s="13">
        <f t="shared" ref="I35:I66" si="3">IF(F35&lt;0,"100%",F35/SUMIF(F:F,"&gt;0"))</f>
        <v>1.179245283018868E-2</v>
      </c>
      <c r="J35">
        <v>0</v>
      </c>
      <c r="L35">
        <v>30</v>
      </c>
      <c r="M35">
        <v>100</v>
      </c>
      <c r="N35">
        <v>0</v>
      </c>
    </row>
    <row r="36" spans="1:16" x14ac:dyDescent="0.15">
      <c r="A36" s="3">
        <v>35</v>
      </c>
      <c r="B36">
        <v>0</v>
      </c>
      <c r="C36" s="20">
        <v>93124</v>
      </c>
      <c r="D36" s="9" t="str">
        <f>IFERROR(VLOOKUP(C36,[1]引用表合并!$A$2:$B$1000,2,FALSE),"")</f>
        <v>水晶耳钉碎片</v>
      </c>
      <c r="E36">
        <v>1</v>
      </c>
      <c r="F36" s="3">
        <v>100</v>
      </c>
      <c r="G36" s="3">
        <f>ROUNDUP(VLOOKUP(C36,[2]!游戏物价查询,7,FALSE)*10,0)*E36</f>
        <v>40</v>
      </c>
      <c r="H36" s="3">
        <f t="shared" si="1"/>
        <v>4300</v>
      </c>
      <c r="I36" s="13">
        <f t="shared" si="3"/>
        <v>1.179245283018868E-2</v>
      </c>
      <c r="J36">
        <v>0</v>
      </c>
      <c r="L36">
        <v>30</v>
      </c>
      <c r="M36">
        <v>100</v>
      </c>
      <c r="N36">
        <v>0</v>
      </c>
    </row>
    <row r="37" spans="1:16" x14ac:dyDescent="0.15">
      <c r="A37" s="3">
        <v>36</v>
      </c>
      <c r="B37">
        <v>0</v>
      </c>
      <c r="C37" s="20">
        <v>93272</v>
      </c>
      <c r="D37" s="9" t="str">
        <f>IFERROR(VLOOKUP(C37,[1]引用表合并!$A$2:$B$1000,2,FALSE),"")</f>
        <v>金针手表碎片</v>
      </c>
      <c r="E37">
        <v>1</v>
      </c>
      <c r="F37" s="3">
        <v>100</v>
      </c>
      <c r="G37" s="3">
        <f>ROUNDUP(VLOOKUP(C37,[2]!游戏物价查询,7,FALSE)*10,0)*E37</f>
        <v>40</v>
      </c>
      <c r="H37" s="3">
        <f t="shared" si="1"/>
        <v>4400</v>
      </c>
      <c r="I37" s="13">
        <f t="shared" si="3"/>
        <v>1.179245283018868E-2</v>
      </c>
      <c r="J37">
        <v>0</v>
      </c>
      <c r="L37">
        <v>30</v>
      </c>
      <c r="M37">
        <v>100</v>
      </c>
      <c r="N37">
        <v>0</v>
      </c>
    </row>
    <row r="38" spans="1:16" x14ac:dyDescent="0.15">
      <c r="A38" s="3">
        <v>37</v>
      </c>
      <c r="B38">
        <v>0</v>
      </c>
      <c r="C38" s="20">
        <v>93273</v>
      </c>
      <c r="D38" s="9" t="str">
        <f>IFERROR(VLOOKUP(C38,[1]引用表合并!$A$2:$B$1000,2,FALSE),"")</f>
        <v>智能手表碎片</v>
      </c>
      <c r="E38">
        <v>1</v>
      </c>
      <c r="F38" s="3">
        <v>100</v>
      </c>
      <c r="G38" s="3">
        <f>ROUNDUP(VLOOKUP(C38,[2]!游戏物价查询,7,FALSE)*10,0)*E38</f>
        <v>40</v>
      </c>
      <c r="H38" s="3">
        <f t="shared" si="1"/>
        <v>4500</v>
      </c>
      <c r="I38" s="13">
        <f t="shared" si="3"/>
        <v>1.179245283018868E-2</v>
      </c>
      <c r="J38">
        <v>0</v>
      </c>
      <c r="L38">
        <v>30</v>
      </c>
      <c r="M38">
        <v>100</v>
      </c>
      <c r="N38">
        <v>0</v>
      </c>
    </row>
    <row r="39" spans="1:16" x14ac:dyDescent="0.15">
      <c r="A39" s="3">
        <v>38</v>
      </c>
      <c r="B39">
        <v>0</v>
      </c>
      <c r="C39" s="20">
        <v>93279</v>
      </c>
      <c r="D39" s="9" t="str">
        <f>IFERROR(VLOOKUP(C39,[1]引用表合并!$A$2:$B$1000,2,FALSE),"")</f>
        <v>宾倪碎片</v>
      </c>
      <c r="E39">
        <v>1</v>
      </c>
      <c r="F39" s="3">
        <v>100</v>
      </c>
      <c r="G39" s="3">
        <f>ROUNDUP(VLOOKUP(C39,[2]!游戏物价查询,7,FALSE)*10,0)*E39</f>
        <v>40</v>
      </c>
      <c r="H39" s="3">
        <f t="shared" si="1"/>
        <v>4600</v>
      </c>
      <c r="I39" s="13">
        <f t="shared" si="3"/>
        <v>1.179245283018868E-2</v>
      </c>
      <c r="J39">
        <v>0</v>
      </c>
      <c r="L39">
        <v>30</v>
      </c>
      <c r="M39">
        <v>100</v>
      </c>
      <c r="N39">
        <v>0</v>
      </c>
    </row>
    <row r="40" spans="1:16" x14ac:dyDescent="0.15">
      <c r="A40" s="3">
        <v>39</v>
      </c>
      <c r="B40">
        <v>0</v>
      </c>
      <c r="C40" s="20">
        <v>93284</v>
      </c>
      <c r="D40" s="9" t="str">
        <f>IFERROR(VLOOKUP(C40,[1]引用表合并!$A$2:$B$1000,2,FALSE),"")</f>
        <v>大迭钞票碎片</v>
      </c>
      <c r="E40">
        <v>1</v>
      </c>
      <c r="F40" s="3">
        <v>100</v>
      </c>
      <c r="G40" s="3">
        <f>ROUNDUP(VLOOKUP(C40,[2]!游戏物价查询,7,FALSE)*10,0)*E40</f>
        <v>40</v>
      </c>
      <c r="H40" s="3">
        <f t="shared" si="1"/>
        <v>4700</v>
      </c>
      <c r="I40" s="13">
        <f t="shared" si="3"/>
        <v>1.179245283018868E-2</v>
      </c>
      <c r="J40">
        <v>0</v>
      </c>
      <c r="L40">
        <v>30</v>
      </c>
      <c r="M40">
        <v>100</v>
      </c>
      <c r="N40">
        <v>0</v>
      </c>
    </row>
    <row r="41" spans="1:16" x14ac:dyDescent="0.15">
      <c r="A41" s="3">
        <v>40</v>
      </c>
      <c r="B41">
        <v>0</v>
      </c>
      <c r="C41" s="20">
        <v>93288</v>
      </c>
      <c r="D41" s="9" t="str">
        <f>IFERROR(VLOOKUP(C41,[1]引用表合并!$A$2:$B$1000,2,FALSE),"")</f>
        <v>大金块碎片</v>
      </c>
      <c r="E41">
        <v>1</v>
      </c>
      <c r="F41" s="3">
        <v>100</v>
      </c>
      <c r="G41" s="3">
        <f>ROUNDUP(VLOOKUP(C41,[2]!游戏物价查询,7,FALSE)*10,0)*E41</f>
        <v>40</v>
      </c>
      <c r="H41" s="3">
        <f t="shared" si="1"/>
        <v>4800</v>
      </c>
      <c r="I41" s="13">
        <f t="shared" si="3"/>
        <v>1.179245283018868E-2</v>
      </c>
      <c r="J41">
        <v>0</v>
      </c>
      <c r="L41">
        <v>30</v>
      </c>
      <c r="M41">
        <v>100</v>
      </c>
      <c r="N41">
        <v>0</v>
      </c>
      <c r="P41" s="4">
        <f>SUM(I32:I41)</f>
        <v>0.11792452830188678</v>
      </c>
    </row>
    <row r="42" spans="1:16" x14ac:dyDescent="0.15">
      <c r="A42" s="3">
        <v>41</v>
      </c>
      <c r="B42">
        <v>0</v>
      </c>
      <c r="C42" s="20">
        <v>93142</v>
      </c>
      <c r="D42" s="9" t="str">
        <f>IFERROR(VLOOKUP(C42,[1]引用表合并!$A$2:$B$1000,2,FALSE),"")</f>
        <v>黄金戒指碎片</v>
      </c>
      <c r="E42">
        <v>2</v>
      </c>
      <c r="F42" s="3">
        <v>80</v>
      </c>
      <c r="G42" s="3">
        <f>ROUNDUP(VLOOKUP(C42,[2]!游戏物价查询,7,FALSE)*10,0)*E42</f>
        <v>80</v>
      </c>
      <c r="H42" s="3">
        <f t="shared" si="1"/>
        <v>4880</v>
      </c>
      <c r="I42" s="13">
        <f t="shared" si="3"/>
        <v>9.433962264150943E-3</v>
      </c>
      <c r="J42">
        <v>0</v>
      </c>
      <c r="L42">
        <v>30</v>
      </c>
      <c r="M42">
        <v>100</v>
      </c>
      <c r="N42">
        <v>0</v>
      </c>
    </row>
    <row r="43" spans="1:16" x14ac:dyDescent="0.15">
      <c r="A43" s="3">
        <v>42</v>
      </c>
      <c r="B43">
        <v>0</v>
      </c>
      <c r="C43" s="20">
        <v>93235</v>
      </c>
      <c r="D43" s="9" t="str">
        <f>IFERROR(VLOOKUP(C43,[1]引用表合并!$A$2:$B$1000,2,FALSE),"")</f>
        <v>宝石手环碎片</v>
      </c>
      <c r="E43">
        <v>2</v>
      </c>
      <c r="F43" s="3">
        <v>80</v>
      </c>
      <c r="G43" s="3">
        <f>ROUNDUP(VLOOKUP(C43,[2]!游戏物价查询,7,FALSE)*10,0)*E43</f>
        <v>80</v>
      </c>
      <c r="H43" s="3">
        <f t="shared" si="1"/>
        <v>4960</v>
      </c>
      <c r="I43" s="13">
        <f t="shared" si="3"/>
        <v>9.433962264150943E-3</v>
      </c>
      <c r="J43">
        <v>0</v>
      </c>
      <c r="L43">
        <v>30</v>
      </c>
      <c r="M43">
        <v>100</v>
      </c>
      <c r="N43">
        <v>0</v>
      </c>
    </row>
    <row r="44" spans="1:16" x14ac:dyDescent="0.15">
      <c r="A44" s="3">
        <v>43</v>
      </c>
      <c r="B44">
        <v>0</v>
      </c>
      <c r="C44" s="20">
        <v>93012</v>
      </c>
      <c r="D44" s="9" t="str">
        <f>IFERROR(VLOOKUP(C44,[1]引用表合并!$A$2:$B$1000,2,FALSE),"")</f>
        <v>摩拉碎片</v>
      </c>
      <c r="E44">
        <v>2</v>
      </c>
      <c r="F44" s="3">
        <v>80</v>
      </c>
      <c r="G44" s="3">
        <f>ROUNDUP(VLOOKUP(C44,[2]!游戏物价查询,7,FALSE)*10,0)*E44</f>
        <v>80</v>
      </c>
      <c r="H44" s="3">
        <f t="shared" si="1"/>
        <v>5040</v>
      </c>
      <c r="I44" s="13">
        <f t="shared" si="3"/>
        <v>9.433962264150943E-3</v>
      </c>
      <c r="J44">
        <v>0</v>
      </c>
      <c r="L44">
        <v>30</v>
      </c>
      <c r="M44">
        <v>100</v>
      </c>
      <c r="N44">
        <v>0</v>
      </c>
    </row>
    <row r="45" spans="1:16" x14ac:dyDescent="0.15">
      <c r="A45" s="3">
        <v>44</v>
      </c>
      <c r="B45">
        <v>0</v>
      </c>
      <c r="C45" s="20">
        <v>93252</v>
      </c>
      <c r="D45" s="9" t="str">
        <f>IFERROR(VLOOKUP(C45,[1]引用表合并!$A$2:$B$1000,2,FALSE),"")</f>
        <v>青玉项链碎片</v>
      </c>
      <c r="E45">
        <v>2</v>
      </c>
      <c r="F45" s="3">
        <v>80</v>
      </c>
      <c r="G45" s="3">
        <f>ROUNDUP(VLOOKUP(C45,[2]!游戏物价查询,7,FALSE)*10,0)*E45</f>
        <v>80</v>
      </c>
      <c r="H45" s="3">
        <f t="shared" si="1"/>
        <v>5120</v>
      </c>
      <c r="I45" s="13">
        <f t="shared" si="3"/>
        <v>9.433962264150943E-3</v>
      </c>
      <c r="J45">
        <v>0</v>
      </c>
      <c r="L45">
        <v>30</v>
      </c>
      <c r="M45">
        <v>100</v>
      </c>
      <c r="N45">
        <v>0</v>
      </c>
    </row>
    <row r="46" spans="1:16" x14ac:dyDescent="0.15">
      <c r="A46" s="3">
        <v>45</v>
      </c>
      <c r="B46">
        <v>0</v>
      </c>
      <c r="C46" s="20">
        <v>93124</v>
      </c>
      <c r="D46" s="9" t="str">
        <f>IFERROR(VLOOKUP(C46,[1]引用表合并!$A$2:$B$1000,2,FALSE),"")</f>
        <v>水晶耳钉碎片</v>
      </c>
      <c r="E46">
        <v>2</v>
      </c>
      <c r="F46" s="3">
        <v>80</v>
      </c>
      <c r="G46" s="3">
        <f>ROUNDUP(VLOOKUP(C46,[2]!游戏物价查询,7,FALSE)*10,0)*E46</f>
        <v>80</v>
      </c>
      <c r="H46" s="3">
        <f t="shared" si="1"/>
        <v>5200</v>
      </c>
      <c r="I46" s="13">
        <f t="shared" si="3"/>
        <v>9.433962264150943E-3</v>
      </c>
      <c r="J46">
        <v>0</v>
      </c>
      <c r="L46">
        <v>30</v>
      </c>
      <c r="M46">
        <v>100</v>
      </c>
      <c r="N46">
        <v>0</v>
      </c>
    </row>
    <row r="47" spans="1:16" x14ac:dyDescent="0.15">
      <c r="A47" s="3">
        <v>46</v>
      </c>
      <c r="B47">
        <v>0</v>
      </c>
      <c r="C47" s="20">
        <v>93272</v>
      </c>
      <c r="D47" s="9" t="str">
        <f>IFERROR(VLOOKUP(C47,[1]引用表合并!$A$2:$B$1000,2,FALSE),"")</f>
        <v>金针手表碎片</v>
      </c>
      <c r="E47">
        <v>2</v>
      </c>
      <c r="F47" s="3">
        <v>80</v>
      </c>
      <c r="G47" s="3">
        <f>ROUNDUP(VLOOKUP(C47,[2]!游戏物价查询,7,FALSE)*10,0)*E47</f>
        <v>80</v>
      </c>
      <c r="H47" s="3">
        <f t="shared" si="1"/>
        <v>5280</v>
      </c>
      <c r="I47" s="13">
        <f t="shared" si="3"/>
        <v>9.433962264150943E-3</v>
      </c>
      <c r="J47">
        <v>0</v>
      </c>
      <c r="L47">
        <v>30</v>
      </c>
      <c r="M47">
        <v>100</v>
      </c>
      <c r="N47">
        <v>0</v>
      </c>
    </row>
    <row r="48" spans="1:16" x14ac:dyDescent="0.15">
      <c r="A48" s="3">
        <v>47</v>
      </c>
      <c r="B48">
        <v>0</v>
      </c>
      <c r="C48" s="20">
        <v>93273</v>
      </c>
      <c r="D48" s="9" t="str">
        <f>IFERROR(VLOOKUP(C48,[1]引用表合并!$A$2:$B$1000,2,FALSE),"")</f>
        <v>智能手表碎片</v>
      </c>
      <c r="E48">
        <v>2</v>
      </c>
      <c r="F48" s="3">
        <v>80</v>
      </c>
      <c r="G48" s="3">
        <f>ROUNDUP(VLOOKUP(C48,[2]!游戏物价查询,7,FALSE)*10,0)*E48</f>
        <v>80</v>
      </c>
      <c r="H48" s="3">
        <f t="shared" si="1"/>
        <v>5360</v>
      </c>
      <c r="I48" s="13">
        <f t="shared" si="3"/>
        <v>9.433962264150943E-3</v>
      </c>
      <c r="J48">
        <v>0</v>
      </c>
      <c r="L48">
        <v>30</v>
      </c>
      <c r="M48">
        <v>100</v>
      </c>
      <c r="N48">
        <v>0</v>
      </c>
    </row>
    <row r="49" spans="1:20" x14ac:dyDescent="0.15">
      <c r="A49" s="3">
        <v>48</v>
      </c>
      <c r="B49">
        <v>0</v>
      </c>
      <c r="C49" s="20">
        <v>93279</v>
      </c>
      <c r="D49" s="9" t="str">
        <f>IFERROR(VLOOKUP(C49,[1]引用表合并!$A$2:$B$1000,2,FALSE),"")</f>
        <v>宾倪碎片</v>
      </c>
      <c r="E49">
        <v>2</v>
      </c>
      <c r="F49" s="3">
        <v>80</v>
      </c>
      <c r="G49" s="3">
        <f>ROUNDUP(VLOOKUP(C49,[2]!游戏物价查询,7,FALSE)*10,0)*E49</f>
        <v>80</v>
      </c>
      <c r="H49" s="3">
        <f t="shared" si="1"/>
        <v>5440</v>
      </c>
      <c r="I49" s="13">
        <f t="shared" si="3"/>
        <v>9.433962264150943E-3</v>
      </c>
      <c r="J49">
        <v>0</v>
      </c>
      <c r="L49">
        <v>30</v>
      </c>
      <c r="M49">
        <v>100</v>
      </c>
      <c r="N49">
        <v>0</v>
      </c>
    </row>
    <row r="50" spans="1:20" x14ac:dyDescent="0.15">
      <c r="A50" s="3">
        <v>49</v>
      </c>
      <c r="B50">
        <v>0</v>
      </c>
      <c r="C50" s="20">
        <v>93284</v>
      </c>
      <c r="D50" s="9" t="str">
        <f>IFERROR(VLOOKUP(C50,[1]引用表合并!$A$2:$B$1000,2,FALSE),"")</f>
        <v>大迭钞票碎片</v>
      </c>
      <c r="E50">
        <v>2</v>
      </c>
      <c r="F50" s="3">
        <v>80</v>
      </c>
      <c r="G50" s="3">
        <f>ROUNDUP(VLOOKUP(C50,[2]!游戏物价查询,7,FALSE)*10,0)*E50</f>
        <v>80</v>
      </c>
      <c r="H50" s="3">
        <f t="shared" si="1"/>
        <v>5520</v>
      </c>
      <c r="I50" s="13">
        <f t="shared" si="3"/>
        <v>9.433962264150943E-3</v>
      </c>
      <c r="J50">
        <v>0</v>
      </c>
      <c r="L50">
        <v>30</v>
      </c>
      <c r="M50">
        <v>100</v>
      </c>
      <c r="N50">
        <v>0</v>
      </c>
    </row>
    <row r="51" spans="1:20" x14ac:dyDescent="0.15">
      <c r="A51" s="3">
        <v>50</v>
      </c>
      <c r="B51">
        <v>0</v>
      </c>
      <c r="C51" s="20">
        <v>93288</v>
      </c>
      <c r="D51" s="9" t="str">
        <f>IFERROR(VLOOKUP(C51,[1]引用表合并!$A$2:$B$1000,2,FALSE),"")</f>
        <v>大金块碎片</v>
      </c>
      <c r="E51">
        <v>2</v>
      </c>
      <c r="F51" s="3">
        <v>80</v>
      </c>
      <c r="G51" s="3">
        <f>ROUNDUP(VLOOKUP(C51,[2]!游戏物价查询,7,FALSE)*10,0)*E51</f>
        <v>80</v>
      </c>
      <c r="H51" s="3">
        <f t="shared" si="1"/>
        <v>5600</v>
      </c>
      <c r="I51" s="13">
        <f t="shared" si="3"/>
        <v>9.433962264150943E-3</v>
      </c>
      <c r="J51">
        <v>0</v>
      </c>
      <c r="L51">
        <v>30</v>
      </c>
      <c r="M51">
        <v>100</v>
      </c>
      <c r="N51">
        <v>0</v>
      </c>
      <c r="P51" s="4">
        <f>SUM(I42:I51)</f>
        <v>9.4339622641509427E-2</v>
      </c>
      <c r="Q51" s="4">
        <f>P51/P63</f>
        <v>1.3333333333333333</v>
      </c>
      <c r="R51">
        <f>P51*R1</f>
        <v>0.94339622641509424</v>
      </c>
      <c r="S51">
        <f>SUMPRODUCT(I32:I51,E32:E51)*R1</f>
        <v>3.0660377358490565</v>
      </c>
      <c r="T51">
        <f>[2]马仔宝物投放!$V$42</f>
        <v>0.87124900019410789</v>
      </c>
    </row>
    <row r="52" spans="1:20" x14ac:dyDescent="0.15">
      <c r="A52" s="3">
        <v>51</v>
      </c>
      <c r="B52">
        <v>0</v>
      </c>
      <c r="C52" s="21">
        <v>93125</v>
      </c>
      <c r="D52" s="10" t="str">
        <f>IFERROR(VLOOKUP(C52,[1]引用表合并!$A$2:$B$1000,2,FALSE),"")</f>
        <v>红石耳钉碎片</v>
      </c>
      <c r="E52">
        <v>1</v>
      </c>
      <c r="F52" s="3">
        <v>50</v>
      </c>
      <c r="G52" s="3">
        <f>ROUNDUP(VLOOKUP(C52,[2]!游戏物价查询,7,FALSE)*10,0)*E52</f>
        <v>60</v>
      </c>
      <c r="H52" s="3">
        <f t="shared" si="1"/>
        <v>5650</v>
      </c>
      <c r="I52" s="13">
        <f t="shared" si="3"/>
        <v>5.89622641509434E-3</v>
      </c>
      <c r="J52">
        <v>0</v>
      </c>
      <c r="L52">
        <v>40</v>
      </c>
      <c r="M52">
        <v>100</v>
      </c>
      <c r="N52">
        <v>0</v>
      </c>
    </row>
    <row r="53" spans="1:20" x14ac:dyDescent="0.15">
      <c r="A53" s="3">
        <v>52</v>
      </c>
      <c r="B53">
        <v>0</v>
      </c>
      <c r="C53" s="21">
        <v>93134</v>
      </c>
      <c r="D53" s="10" t="str">
        <f>IFERROR(VLOOKUP(C53,[1]引用表合并!$A$2:$B$1000,2,FALSE),"")</f>
        <v>毒蝎耳钉碎片</v>
      </c>
      <c r="E53">
        <v>1</v>
      </c>
      <c r="F53" s="3">
        <v>50</v>
      </c>
      <c r="G53" s="3">
        <f>ROUNDUP(VLOOKUP(C53,[2]!游戏物价查询,7,FALSE)*10,0)*E53</f>
        <v>60</v>
      </c>
      <c r="H53" s="3">
        <f t="shared" si="1"/>
        <v>5700</v>
      </c>
      <c r="I53" s="13">
        <f t="shared" si="3"/>
        <v>5.89622641509434E-3</v>
      </c>
      <c r="J53">
        <v>0</v>
      </c>
      <c r="L53">
        <v>40</v>
      </c>
      <c r="M53">
        <v>100</v>
      </c>
      <c r="N53">
        <v>0</v>
      </c>
    </row>
    <row r="54" spans="1:20" x14ac:dyDescent="0.15">
      <c r="A54" s="3">
        <v>53</v>
      </c>
      <c r="B54">
        <v>0</v>
      </c>
      <c r="C54" s="21">
        <v>93223</v>
      </c>
      <c r="D54" s="10" t="str">
        <f>IFERROR(VLOOKUP(C54,[1]引用表合并!$A$2:$B$1000,2,FALSE),"")</f>
        <v>赤金戒指碎片</v>
      </c>
      <c r="E54">
        <v>1</v>
      </c>
      <c r="F54" s="3">
        <v>50</v>
      </c>
      <c r="G54" s="3">
        <f>ROUNDUP(VLOOKUP(C54,[2]!游戏物价查询,7,FALSE)*10,0)*E54</f>
        <v>60</v>
      </c>
      <c r="H54" s="3">
        <f t="shared" si="1"/>
        <v>5750</v>
      </c>
      <c r="I54" s="13">
        <f t="shared" si="3"/>
        <v>5.89622641509434E-3</v>
      </c>
      <c r="J54">
        <v>0</v>
      </c>
      <c r="L54">
        <v>40</v>
      </c>
      <c r="M54">
        <v>100</v>
      </c>
      <c r="N54">
        <v>0</v>
      </c>
    </row>
    <row r="55" spans="1:20" x14ac:dyDescent="0.15">
      <c r="A55" s="3">
        <v>54</v>
      </c>
      <c r="B55">
        <v>0</v>
      </c>
      <c r="C55" s="21">
        <v>93227</v>
      </c>
      <c r="D55" s="10" t="str">
        <f>IFERROR(VLOOKUP(C55,[1]引用表合并!$A$2:$B$1000,2,FALSE),"")</f>
        <v>王者手环碎片</v>
      </c>
      <c r="E55">
        <v>1</v>
      </c>
      <c r="F55" s="3">
        <v>50</v>
      </c>
      <c r="G55" s="3">
        <f>ROUNDUP(VLOOKUP(C55,[2]!游戏物价查询,7,FALSE)*10,0)*E55</f>
        <v>60</v>
      </c>
      <c r="H55" s="3">
        <f t="shared" si="1"/>
        <v>5800</v>
      </c>
      <c r="I55" s="13">
        <f t="shared" si="3"/>
        <v>5.89622641509434E-3</v>
      </c>
      <c r="J55">
        <v>0</v>
      </c>
      <c r="L55">
        <v>40</v>
      </c>
      <c r="M55">
        <v>100</v>
      </c>
      <c r="N55">
        <v>0</v>
      </c>
    </row>
    <row r="56" spans="1:20" x14ac:dyDescent="0.15">
      <c r="A56" s="3">
        <v>55</v>
      </c>
      <c r="B56">
        <v>0</v>
      </c>
      <c r="C56" s="21">
        <v>93236</v>
      </c>
      <c r="D56" s="10" t="str">
        <f>IFERROR(VLOOKUP(C56,[1]引用表合并!$A$2:$B$1000,2,FALSE),"")</f>
        <v>符文手环碎片</v>
      </c>
      <c r="E56">
        <v>1</v>
      </c>
      <c r="F56" s="3">
        <v>50</v>
      </c>
      <c r="G56" s="3">
        <f>ROUNDUP(VLOOKUP(C56,[2]!游戏物价查询,7,FALSE)*10,0)*E56</f>
        <v>60</v>
      </c>
      <c r="H56" s="3">
        <f t="shared" si="1"/>
        <v>5850</v>
      </c>
      <c r="I56" s="13">
        <f t="shared" si="3"/>
        <v>5.89622641509434E-3</v>
      </c>
      <c r="J56">
        <v>0</v>
      </c>
      <c r="L56">
        <v>40</v>
      </c>
      <c r="M56">
        <v>100</v>
      </c>
      <c r="N56">
        <v>0</v>
      </c>
    </row>
    <row r="57" spans="1:20" x14ac:dyDescent="0.15">
      <c r="A57" s="3">
        <v>56</v>
      </c>
      <c r="B57">
        <v>0</v>
      </c>
      <c r="C57" s="21">
        <v>93013</v>
      </c>
      <c r="D57" s="10" t="str">
        <f>IFERROR(VLOOKUP(C57,[1]引用表合并!$A$2:$B$1000,2,FALSE),"")</f>
        <v>月立碎片</v>
      </c>
      <c r="E57">
        <v>1</v>
      </c>
      <c r="F57" s="3">
        <v>50</v>
      </c>
      <c r="G57" s="3">
        <f>ROUNDUP(VLOOKUP(C57,[2]!游戏物价查询,7,FALSE)*10,0)*E57</f>
        <v>60</v>
      </c>
      <c r="H57" s="3">
        <f t="shared" si="1"/>
        <v>5900</v>
      </c>
      <c r="I57" s="13">
        <f t="shared" si="3"/>
        <v>5.89622641509434E-3</v>
      </c>
      <c r="J57">
        <v>0</v>
      </c>
      <c r="L57">
        <v>40</v>
      </c>
      <c r="M57">
        <v>100</v>
      </c>
      <c r="N57">
        <v>0</v>
      </c>
    </row>
    <row r="58" spans="1:20" x14ac:dyDescent="0.15">
      <c r="A58" s="3">
        <v>57</v>
      </c>
      <c r="B58">
        <v>0</v>
      </c>
      <c r="C58" s="21">
        <v>93253</v>
      </c>
      <c r="D58" s="10" t="str">
        <f>IFERROR(VLOOKUP(C58,[1]引用表合并!$A$2:$B$1000,2,FALSE),"")</f>
        <v>猫妖项链碎片</v>
      </c>
      <c r="E58">
        <v>1</v>
      </c>
      <c r="F58" s="3">
        <v>50</v>
      </c>
      <c r="G58" s="3">
        <f>ROUNDUP(VLOOKUP(C58,[2]!游戏物价查询,7,FALSE)*10,0)*E58</f>
        <v>60</v>
      </c>
      <c r="H58" s="3">
        <f t="shared" si="1"/>
        <v>5950</v>
      </c>
      <c r="I58" s="13">
        <f t="shared" si="3"/>
        <v>5.89622641509434E-3</v>
      </c>
      <c r="J58">
        <v>0</v>
      </c>
      <c r="L58">
        <v>40</v>
      </c>
      <c r="M58">
        <v>100</v>
      </c>
      <c r="N58">
        <v>0</v>
      </c>
    </row>
    <row r="59" spans="1:20" x14ac:dyDescent="0.15">
      <c r="A59" s="3">
        <v>58</v>
      </c>
      <c r="B59">
        <v>0</v>
      </c>
      <c r="C59" s="21">
        <v>93254</v>
      </c>
      <c r="D59" s="10" t="str">
        <f>IFERROR(VLOOKUP(C59,[1]引用表合并!$A$2:$B$1000,2,FALSE),"")</f>
        <v>苍蓝项链碎片</v>
      </c>
      <c r="E59">
        <v>1</v>
      </c>
      <c r="F59" s="3">
        <v>50</v>
      </c>
      <c r="G59" s="3">
        <f>ROUNDUP(VLOOKUP(C59,[2]!游戏物价查询,7,FALSE)*10,0)*E59</f>
        <v>60</v>
      </c>
      <c r="H59" s="3">
        <f t="shared" si="1"/>
        <v>6000</v>
      </c>
      <c r="I59" s="13">
        <f t="shared" si="3"/>
        <v>5.89622641509434E-3</v>
      </c>
      <c r="J59">
        <v>0</v>
      </c>
      <c r="L59">
        <v>40</v>
      </c>
      <c r="M59">
        <v>100</v>
      </c>
      <c r="N59">
        <v>0</v>
      </c>
    </row>
    <row r="60" spans="1:20" x14ac:dyDescent="0.15">
      <c r="A60" s="3">
        <v>59</v>
      </c>
      <c r="B60">
        <v>0</v>
      </c>
      <c r="C60" s="21">
        <v>93274</v>
      </c>
      <c r="D60" s="10" t="str">
        <f>IFERROR(VLOOKUP(C60,[1]引用表合并!$A$2:$B$1000,2,FALSE),"")</f>
        <v>汉密手表碎片</v>
      </c>
      <c r="E60">
        <v>1</v>
      </c>
      <c r="F60" s="3">
        <v>50</v>
      </c>
      <c r="G60" s="3">
        <f>ROUNDUP(VLOOKUP(C60,[2]!游戏物价查询,7,FALSE)*10,0)*E60</f>
        <v>60</v>
      </c>
      <c r="H60" s="3">
        <f t="shared" si="1"/>
        <v>6050</v>
      </c>
      <c r="I60" s="13">
        <f t="shared" si="3"/>
        <v>5.89622641509434E-3</v>
      </c>
      <c r="J60">
        <v>0</v>
      </c>
      <c r="L60">
        <v>40</v>
      </c>
      <c r="M60">
        <v>100</v>
      </c>
      <c r="N60">
        <v>0</v>
      </c>
    </row>
    <row r="61" spans="1:20" x14ac:dyDescent="0.15">
      <c r="A61" s="3">
        <v>60</v>
      </c>
      <c r="B61">
        <v>0</v>
      </c>
      <c r="C61" s="21">
        <v>93280</v>
      </c>
      <c r="D61" s="10" t="str">
        <f>IFERROR(VLOOKUP(C61,[1]引用表合并!$A$2:$B$1000,2,FALSE),"")</f>
        <v>法拉捷碎片</v>
      </c>
      <c r="E61">
        <v>1</v>
      </c>
      <c r="F61" s="3">
        <v>50</v>
      </c>
      <c r="G61" s="3">
        <f>ROUNDUP(VLOOKUP(C61,[2]!游戏物价查询,7,FALSE)*10,0)*E61</f>
        <v>60</v>
      </c>
      <c r="H61" s="3">
        <f t="shared" si="1"/>
        <v>6100</v>
      </c>
      <c r="I61" s="13">
        <f t="shared" si="3"/>
        <v>5.89622641509434E-3</v>
      </c>
      <c r="J61">
        <v>0</v>
      </c>
      <c r="L61">
        <v>40</v>
      </c>
      <c r="M61">
        <v>100</v>
      </c>
      <c r="N61">
        <v>0</v>
      </c>
    </row>
    <row r="62" spans="1:20" x14ac:dyDescent="0.15">
      <c r="A62" s="3">
        <v>61</v>
      </c>
      <c r="B62">
        <v>0</v>
      </c>
      <c r="C62" s="21">
        <v>93285</v>
      </c>
      <c r="D62" s="10" t="str">
        <f>IFERROR(VLOOKUP(C62,[1]引用表合并!$A$2:$B$1000,2,FALSE),"")</f>
        <v>大堆钞票碎片</v>
      </c>
      <c r="E62">
        <v>1</v>
      </c>
      <c r="F62" s="3">
        <v>50</v>
      </c>
      <c r="G62" s="3">
        <f>ROUNDUP(VLOOKUP(C62,[2]!游戏物价查询,7,FALSE)*10,0)*E62</f>
        <v>60</v>
      </c>
      <c r="H62" s="3">
        <f t="shared" si="1"/>
        <v>6150</v>
      </c>
      <c r="I62" s="13">
        <f t="shared" si="3"/>
        <v>5.89622641509434E-3</v>
      </c>
      <c r="J62">
        <v>0</v>
      </c>
      <c r="L62">
        <v>40</v>
      </c>
      <c r="M62">
        <v>100</v>
      </c>
      <c r="N62">
        <v>0</v>
      </c>
    </row>
    <row r="63" spans="1:20" x14ac:dyDescent="0.15">
      <c r="A63" s="3">
        <v>62</v>
      </c>
      <c r="B63">
        <v>0</v>
      </c>
      <c r="C63" s="21">
        <v>93289</v>
      </c>
      <c r="D63" s="10" t="str">
        <f>IFERROR(VLOOKUP(C63,[1]引用表合并!$A$2:$B$1000,2,FALSE),"")</f>
        <v>小堆金块碎片</v>
      </c>
      <c r="E63">
        <v>1</v>
      </c>
      <c r="F63" s="3">
        <v>50</v>
      </c>
      <c r="G63" s="3">
        <f>ROUNDUP(VLOOKUP(C63,[2]!游戏物价查询,7,FALSE)*10,0)*E63</f>
        <v>60</v>
      </c>
      <c r="H63" s="3">
        <f t="shared" si="1"/>
        <v>6200</v>
      </c>
      <c r="I63" s="13">
        <f t="shared" si="3"/>
        <v>5.89622641509434E-3</v>
      </c>
      <c r="J63">
        <v>0</v>
      </c>
      <c r="L63">
        <v>40</v>
      </c>
      <c r="M63">
        <v>100</v>
      </c>
      <c r="N63">
        <v>0</v>
      </c>
      <c r="P63" s="4">
        <f>SUM(I52:I63)</f>
        <v>7.0754716981132074E-2</v>
      </c>
    </row>
    <row r="64" spans="1:20" x14ac:dyDescent="0.15">
      <c r="A64" s="3">
        <v>63</v>
      </c>
      <c r="B64">
        <v>0</v>
      </c>
      <c r="C64" s="21">
        <v>93125</v>
      </c>
      <c r="D64" s="10" t="str">
        <f>IFERROR(VLOOKUP(C64,[1]引用表合并!$A$2:$B$1000,2,FALSE),"")</f>
        <v>红石耳钉碎片</v>
      </c>
      <c r="E64">
        <v>2</v>
      </c>
      <c r="F64" s="3">
        <v>40</v>
      </c>
      <c r="G64" s="3">
        <f>ROUNDUP(VLOOKUP(C64,[2]!游戏物价查询,7,FALSE)*10,0)*E64</f>
        <v>120</v>
      </c>
      <c r="H64" s="3">
        <f t="shared" si="1"/>
        <v>6240</v>
      </c>
      <c r="I64" s="13">
        <f t="shared" si="3"/>
        <v>4.7169811320754715E-3</v>
      </c>
      <c r="J64">
        <v>0</v>
      </c>
      <c r="L64">
        <v>40</v>
      </c>
      <c r="M64">
        <v>100</v>
      </c>
      <c r="N64">
        <v>0</v>
      </c>
    </row>
    <row r="65" spans="1:20" x14ac:dyDescent="0.15">
      <c r="A65" s="3">
        <v>64</v>
      </c>
      <c r="B65">
        <v>0</v>
      </c>
      <c r="C65" s="21">
        <v>93134</v>
      </c>
      <c r="D65" s="10" t="str">
        <f>IFERROR(VLOOKUP(C65,[1]引用表合并!$A$2:$B$1000,2,FALSE),"")</f>
        <v>毒蝎耳钉碎片</v>
      </c>
      <c r="E65">
        <v>2</v>
      </c>
      <c r="F65" s="3">
        <v>40</v>
      </c>
      <c r="G65" s="3">
        <f>ROUNDUP(VLOOKUP(C65,[2]!游戏物价查询,7,FALSE)*10,0)*E65</f>
        <v>120</v>
      </c>
      <c r="H65" s="3">
        <f t="shared" si="1"/>
        <v>6280</v>
      </c>
      <c r="I65" s="13">
        <f t="shared" si="3"/>
        <v>4.7169811320754715E-3</v>
      </c>
      <c r="J65">
        <v>0</v>
      </c>
      <c r="L65">
        <v>40</v>
      </c>
      <c r="M65">
        <v>100</v>
      </c>
      <c r="N65">
        <v>0</v>
      </c>
    </row>
    <row r="66" spans="1:20" x14ac:dyDescent="0.15">
      <c r="A66" s="3">
        <v>65</v>
      </c>
      <c r="B66">
        <v>0</v>
      </c>
      <c r="C66" s="21">
        <v>93223</v>
      </c>
      <c r="D66" s="10" t="str">
        <f>IFERROR(VLOOKUP(C66,[1]引用表合并!$A$2:$B$1000,2,FALSE),"")</f>
        <v>赤金戒指碎片</v>
      </c>
      <c r="E66">
        <v>2</v>
      </c>
      <c r="F66" s="3">
        <v>40</v>
      </c>
      <c r="G66" s="3">
        <f>ROUNDUP(VLOOKUP(C66,[2]!游戏物价查询,7,FALSE)*10,0)*E66</f>
        <v>120</v>
      </c>
      <c r="H66" s="3">
        <f t="shared" si="1"/>
        <v>6320</v>
      </c>
      <c r="I66" s="13">
        <f t="shared" si="3"/>
        <v>4.7169811320754715E-3</v>
      </c>
      <c r="J66">
        <v>0</v>
      </c>
      <c r="L66">
        <v>40</v>
      </c>
      <c r="M66">
        <v>100</v>
      </c>
      <c r="N66">
        <v>0</v>
      </c>
    </row>
    <row r="67" spans="1:20" x14ac:dyDescent="0.15">
      <c r="A67" s="3">
        <v>66</v>
      </c>
      <c r="B67">
        <v>0</v>
      </c>
      <c r="C67" s="21">
        <v>93227</v>
      </c>
      <c r="D67" s="10" t="str">
        <f>IFERROR(VLOOKUP(C67,[1]引用表合并!$A$2:$B$1000,2,FALSE),"")</f>
        <v>王者手环碎片</v>
      </c>
      <c r="E67">
        <v>2</v>
      </c>
      <c r="F67" s="3">
        <v>40</v>
      </c>
      <c r="G67" s="3">
        <f>ROUNDUP(VLOOKUP(C67,[2]!游戏物价查询,7,FALSE)*10,0)*E67</f>
        <v>120</v>
      </c>
      <c r="H67" s="3">
        <f t="shared" si="1"/>
        <v>6360</v>
      </c>
      <c r="I67" s="13">
        <f t="shared" ref="I67:I77" si="4">IF(F67&lt;0,"100%",F67/SUMIF(F:F,"&gt;0"))</f>
        <v>4.7169811320754715E-3</v>
      </c>
      <c r="J67">
        <v>0</v>
      </c>
      <c r="L67">
        <v>40</v>
      </c>
      <c r="M67">
        <v>100</v>
      </c>
      <c r="N67">
        <v>0</v>
      </c>
    </row>
    <row r="68" spans="1:20" x14ac:dyDescent="0.15">
      <c r="A68" s="3">
        <v>67</v>
      </c>
      <c r="B68">
        <v>0</v>
      </c>
      <c r="C68" s="21">
        <v>93236</v>
      </c>
      <c r="D68" s="10" t="str">
        <f>IFERROR(VLOOKUP(C68,[1]引用表合并!$A$2:$B$1000,2,FALSE),"")</f>
        <v>符文手环碎片</v>
      </c>
      <c r="E68">
        <v>2</v>
      </c>
      <c r="F68" s="3">
        <v>40</v>
      </c>
      <c r="G68" s="3">
        <f>ROUNDUP(VLOOKUP(C68,[2]!游戏物价查询,7,FALSE)*10,0)*E68</f>
        <v>120</v>
      </c>
      <c r="H68" s="3">
        <f t="shared" si="1"/>
        <v>6400</v>
      </c>
      <c r="I68" s="13">
        <f t="shared" si="4"/>
        <v>4.7169811320754715E-3</v>
      </c>
      <c r="J68">
        <v>0</v>
      </c>
      <c r="L68">
        <v>40</v>
      </c>
      <c r="M68">
        <v>100</v>
      </c>
      <c r="N68">
        <v>0</v>
      </c>
    </row>
    <row r="69" spans="1:20" x14ac:dyDescent="0.15">
      <c r="A69" s="3">
        <v>68</v>
      </c>
      <c r="B69">
        <v>0</v>
      </c>
      <c r="C69" s="21">
        <v>93013</v>
      </c>
      <c r="D69" s="10" t="str">
        <f>IFERROR(VLOOKUP(C69,[1]引用表合并!$A$2:$B$1000,2,FALSE),"")</f>
        <v>月立碎片</v>
      </c>
      <c r="E69">
        <v>2</v>
      </c>
      <c r="F69" s="3">
        <v>40</v>
      </c>
      <c r="G69" s="3">
        <f>ROUNDUP(VLOOKUP(C69,[2]!游戏物价查询,7,FALSE)*10,0)*E69</f>
        <v>120</v>
      </c>
      <c r="H69" s="3">
        <f t="shared" si="1"/>
        <v>6440</v>
      </c>
      <c r="I69" s="13">
        <f t="shared" si="4"/>
        <v>4.7169811320754715E-3</v>
      </c>
      <c r="J69">
        <v>0</v>
      </c>
      <c r="L69">
        <v>40</v>
      </c>
      <c r="M69">
        <v>100</v>
      </c>
      <c r="N69">
        <v>0</v>
      </c>
    </row>
    <row r="70" spans="1:20" x14ac:dyDescent="0.15">
      <c r="A70" s="3">
        <v>69</v>
      </c>
      <c r="B70">
        <v>0</v>
      </c>
      <c r="C70" s="21">
        <v>93253</v>
      </c>
      <c r="D70" s="10" t="str">
        <f>IFERROR(VLOOKUP(C70,[1]引用表合并!$A$2:$B$1000,2,FALSE),"")</f>
        <v>猫妖项链碎片</v>
      </c>
      <c r="E70">
        <v>2</v>
      </c>
      <c r="F70" s="3">
        <v>40</v>
      </c>
      <c r="G70" s="3">
        <f>ROUNDUP(VLOOKUP(C70,[2]!游戏物价查询,7,FALSE)*10,0)*E70</f>
        <v>120</v>
      </c>
      <c r="H70" s="3">
        <f t="shared" si="1"/>
        <v>6480</v>
      </c>
      <c r="I70" s="13">
        <f t="shared" si="4"/>
        <v>4.7169811320754715E-3</v>
      </c>
      <c r="J70">
        <v>0</v>
      </c>
      <c r="L70">
        <v>40</v>
      </c>
      <c r="M70">
        <v>100</v>
      </c>
      <c r="N70">
        <v>0</v>
      </c>
    </row>
    <row r="71" spans="1:20" x14ac:dyDescent="0.15">
      <c r="A71" s="3">
        <v>70</v>
      </c>
      <c r="B71">
        <v>0</v>
      </c>
      <c r="C71" s="21">
        <v>93254</v>
      </c>
      <c r="D71" s="10" t="str">
        <f>IFERROR(VLOOKUP(C71,[1]引用表合并!$A$2:$B$1000,2,FALSE),"")</f>
        <v>苍蓝项链碎片</v>
      </c>
      <c r="E71">
        <v>2</v>
      </c>
      <c r="F71" s="3">
        <v>40</v>
      </c>
      <c r="G71" s="3">
        <f>ROUNDUP(VLOOKUP(C71,[2]!游戏物价查询,7,FALSE)*10,0)*E71</f>
        <v>120</v>
      </c>
      <c r="H71" s="3">
        <f t="shared" si="1"/>
        <v>6520</v>
      </c>
      <c r="I71" s="13">
        <f t="shared" si="4"/>
        <v>4.7169811320754715E-3</v>
      </c>
      <c r="J71">
        <v>0</v>
      </c>
      <c r="L71">
        <v>40</v>
      </c>
      <c r="M71">
        <v>100</v>
      </c>
      <c r="N71">
        <v>0</v>
      </c>
    </row>
    <row r="72" spans="1:20" x14ac:dyDescent="0.15">
      <c r="A72" s="3">
        <v>71</v>
      </c>
      <c r="B72">
        <v>0</v>
      </c>
      <c r="C72" s="21">
        <v>93274</v>
      </c>
      <c r="D72" s="10" t="str">
        <f>IFERROR(VLOOKUP(C72,[1]引用表合并!$A$2:$B$1000,2,FALSE),"")</f>
        <v>汉密手表碎片</v>
      </c>
      <c r="E72">
        <v>2</v>
      </c>
      <c r="F72" s="3">
        <v>40</v>
      </c>
      <c r="G72" s="3">
        <f>ROUNDUP(VLOOKUP(C72,[2]!游戏物价查询,7,FALSE)*10,0)*E72</f>
        <v>120</v>
      </c>
      <c r="H72" s="3">
        <f t="shared" si="1"/>
        <v>6560</v>
      </c>
      <c r="I72" s="13">
        <f t="shared" si="4"/>
        <v>4.7169811320754715E-3</v>
      </c>
      <c r="J72">
        <v>0</v>
      </c>
      <c r="L72">
        <v>40</v>
      </c>
      <c r="M72">
        <v>100</v>
      </c>
      <c r="N72">
        <v>0</v>
      </c>
    </row>
    <row r="73" spans="1:20" x14ac:dyDescent="0.15">
      <c r="A73" s="3">
        <v>72</v>
      </c>
      <c r="B73">
        <v>0</v>
      </c>
      <c r="C73" s="21">
        <v>93280</v>
      </c>
      <c r="D73" s="10" t="str">
        <f>IFERROR(VLOOKUP(C73,[1]引用表合并!$A$2:$B$1000,2,FALSE),"")</f>
        <v>法拉捷碎片</v>
      </c>
      <c r="E73">
        <v>2</v>
      </c>
      <c r="F73" s="3">
        <v>40</v>
      </c>
      <c r="G73" s="3">
        <f>ROUNDUP(VLOOKUP(C73,[2]!游戏物价查询,7,FALSE)*10,0)*E73</f>
        <v>120</v>
      </c>
      <c r="H73" s="3">
        <f t="shared" si="1"/>
        <v>6600</v>
      </c>
      <c r="I73" s="13">
        <f t="shared" si="4"/>
        <v>4.7169811320754715E-3</v>
      </c>
      <c r="J73">
        <v>0</v>
      </c>
      <c r="L73">
        <v>40</v>
      </c>
      <c r="M73">
        <v>100</v>
      </c>
      <c r="N73">
        <v>0</v>
      </c>
    </row>
    <row r="74" spans="1:20" x14ac:dyDescent="0.15">
      <c r="A74" s="3">
        <v>73</v>
      </c>
      <c r="B74">
        <v>0</v>
      </c>
      <c r="C74" s="21">
        <v>93285</v>
      </c>
      <c r="D74" s="10" t="str">
        <f>IFERROR(VLOOKUP(C74,[1]引用表合并!$A$2:$B$1000,2,FALSE),"")</f>
        <v>大堆钞票碎片</v>
      </c>
      <c r="E74">
        <v>2</v>
      </c>
      <c r="F74" s="3">
        <v>40</v>
      </c>
      <c r="G74" s="3">
        <f>ROUNDUP(VLOOKUP(C74,[2]!游戏物价查询,7,FALSE)*10,0)*E74</f>
        <v>120</v>
      </c>
      <c r="H74" s="3">
        <f t="shared" si="1"/>
        <v>6640</v>
      </c>
      <c r="I74" s="13">
        <f t="shared" si="4"/>
        <v>4.7169811320754715E-3</v>
      </c>
      <c r="J74">
        <v>0</v>
      </c>
      <c r="L74">
        <v>40</v>
      </c>
      <c r="M74">
        <v>100</v>
      </c>
      <c r="N74">
        <v>0</v>
      </c>
    </row>
    <row r="75" spans="1:20" x14ac:dyDescent="0.15">
      <c r="A75" s="3">
        <v>74</v>
      </c>
      <c r="B75">
        <v>0</v>
      </c>
      <c r="C75" s="21">
        <v>93289</v>
      </c>
      <c r="D75" s="10" t="str">
        <f>IFERROR(VLOOKUP(C75,[1]引用表合并!$A$2:$B$1000,2,FALSE),"")</f>
        <v>小堆金块碎片</v>
      </c>
      <c r="E75">
        <v>2</v>
      </c>
      <c r="F75" s="3">
        <v>40</v>
      </c>
      <c r="G75" s="3">
        <f>ROUNDUP(VLOOKUP(C75,[2]!游戏物价查询,7,FALSE)*10,0)*E75</f>
        <v>120</v>
      </c>
      <c r="H75" s="3">
        <f t="shared" si="1"/>
        <v>6680</v>
      </c>
      <c r="I75" s="13">
        <f t="shared" si="4"/>
        <v>4.7169811320754715E-3</v>
      </c>
      <c r="J75">
        <v>0</v>
      </c>
      <c r="L75">
        <v>40</v>
      </c>
      <c r="M75">
        <v>100</v>
      </c>
      <c r="N75">
        <v>0</v>
      </c>
      <c r="P75" s="4">
        <f>SUM(I52:I75)</f>
        <v>0.12735849056603774</v>
      </c>
      <c r="R75">
        <f>P75*R1</f>
        <v>1.2735849056603774</v>
      </c>
      <c r="S75">
        <f>SUMPRODUCT(I52:I75,E52:E75)*R1</f>
        <v>1.8396226415094339</v>
      </c>
      <c r="T75">
        <f>[2]马仔宝物投放!$V$43</f>
        <v>1.5081428548353795</v>
      </c>
    </row>
    <row r="76" spans="1:20" x14ac:dyDescent="0.15">
      <c r="A76" s="3">
        <v>75</v>
      </c>
      <c r="B76">
        <v>0</v>
      </c>
      <c r="C76">
        <v>70101</v>
      </c>
      <c r="D76" s="6" t="str">
        <f>IFERROR(VLOOKUP(C76,[1]引用表合并!$A$2:$B$1000,2,FALSE),"")</f>
        <v>初级升星石</v>
      </c>
      <c r="E76">
        <v>5</v>
      </c>
      <c r="F76" s="3">
        <v>-1</v>
      </c>
      <c r="G76" s="3">
        <f>ROUNDUP(VLOOKUP(C76,[2]!游戏物价查询,7,FALSE)*10,0)*E76</f>
        <v>100</v>
      </c>
      <c r="H76" s="3">
        <f t="shared" si="1"/>
        <v>6680</v>
      </c>
      <c r="I76" s="13" t="str">
        <f t="shared" si="4"/>
        <v>100%</v>
      </c>
      <c r="J76">
        <v>0</v>
      </c>
      <c r="L76">
        <v>40</v>
      </c>
      <c r="M76">
        <v>100</v>
      </c>
      <c r="N76">
        <v>0</v>
      </c>
      <c r="S76">
        <f>I76*E76</f>
        <v>5</v>
      </c>
    </row>
    <row r="77" spans="1:20" x14ac:dyDescent="0.15">
      <c r="A77" s="3">
        <v>76</v>
      </c>
      <c r="B77">
        <v>0</v>
      </c>
      <c r="C77">
        <v>70201</v>
      </c>
      <c r="D77" s="6" t="str">
        <f>IFERROR(VLOOKUP(C77,[1]引用表合并!$A$2:$B$1000,2,FALSE),"")</f>
        <v>中级升星石</v>
      </c>
      <c r="E77">
        <v>5</v>
      </c>
      <c r="F77" s="3">
        <v>200</v>
      </c>
      <c r="G77" s="3">
        <f>ROUNDUP(VLOOKUP(C77,[2]!游戏物价查询,7,FALSE)*10,0)*E77</f>
        <v>500</v>
      </c>
      <c r="H77" s="3">
        <f t="shared" si="1"/>
        <v>6880</v>
      </c>
      <c r="I77" s="13">
        <f t="shared" si="4"/>
        <v>2.358490566037736E-2</v>
      </c>
      <c r="J77">
        <v>0</v>
      </c>
      <c r="L77">
        <v>40</v>
      </c>
      <c r="M77">
        <v>100</v>
      </c>
      <c r="N77">
        <v>0</v>
      </c>
      <c r="P77" s="4">
        <f>SUM(I76:I77)</f>
        <v>2.358490566037736E-2</v>
      </c>
      <c r="R77">
        <f>P77*R1</f>
        <v>0.23584905660377359</v>
      </c>
      <c r="S77">
        <f>I77*E77*R1</f>
        <v>1.179245283018868</v>
      </c>
    </row>
  </sheetData>
  <phoneticPr fontId="1" type="noConversion"/>
  <conditionalFormatting sqref="C78:C1048576 C1">
    <cfRule type="duplicateValues" dxfId="3" priority="30"/>
    <cfRule type="duplicateValues" dxfId="2" priority="31"/>
  </conditionalFormatting>
  <conditionalFormatting sqref="C76:C77">
    <cfRule type="duplicateValues" dxfId="1" priority="47"/>
  </conditionalFormatting>
  <conditionalFormatting sqref="I42:I44 I1:I21 I47:I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2:I35 I38:I4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">
    <cfRule type="duplicateValues" dxfId="0" priority="6"/>
  </conditionalFormatting>
  <conditionalFormatting sqref="I36:I37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5:I4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2:I3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G101"/>
  <sheetViews>
    <sheetView workbookViewId="0">
      <selection activeCell="C7" sqref="C7"/>
    </sheetView>
  </sheetViews>
  <sheetFormatPr defaultRowHeight="13.5" x14ac:dyDescent="0.15"/>
  <sheetData>
    <row r="1" spans="1:7" x14ac:dyDescent="0.15">
      <c r="A1" t="s">
        <v>20</v>
      </c>
      <c r="B1" t="s">
        <v>7</v>
      </c>
      <c r="C1" t="s">
        <v>4</v>
      </c>
      <c r="D1" t="s">
        <v>49</v>
      </c>
      <c r="E1" t="s">
        <v>50</v>
      </c>
      <c r="G1" t="s">
        <v>5104</v>
      </c>
    </row>
    <row r="2" spans="1:7" x14ac:dyDescent="0.15">
      <c r="A2">
        <v>1</v>
      </c>
      <c r="B2">
        <v>278</v>
      </c>
      <c r="C2">
        <v>20</v>
      </c>
      <c r="D2">
        <v>100</v>
      </c>
      <c r="E2">
        <v>30</v>
      </c>
      <c r="G2">
        <f>ROUND([2]金币投放!$M$5*0.2/[2]金币投放!$H$5*(A2+30)/100,0)</f>
        <v>278</v>
      </c>
    </row>
    <row r="3" spans="1:7" x14ac:dyDescent="0.15">
      <c r="A3">
        <v>2</v>
      </c>
      <c r="B3">
        <v>287</v>
      </c>
      <c r="C3">
        <v>20</v>
      </c>
      <c r="D3">
        <v>100</v>
      </c>
      <c r="E3">
        <v>30</v>
      </c>
      <c r="G3">
        <f>ROUND([2]金币投放!$M$5*0.2/[2]金币投放!$H$5*(A3+30)/100,0)</f>
        <v>287</v>
      </c>
    </row>
    <row r="4" spans="1:7" x14ac:dyDescent="0.15">
      <c r="A4">
        <v>3</v>
      </c>
      <c r="B4">
        <v>296</v>
      </c>
      <c r="C4">
        <v>20</v>
      </c>
      <c r="D4">
        <v>100</v>
      </c>
      <c r="E4">
        <v>30</v>
      </c>
      <c r="G4">
        <f>ROUND([2]金币投放!$M$5*0.2/[2]金币投放!$H$5*(A4+30)/100,0)</f>
        <v>296</v>
      </c>
    </row>
    <row r="5" spans="1:7" x14ac:dyDescent="0.15">
      <c r="A5">
        <v>4</v>
      </c>
      <c r="B5">
        <v>305</v>
      </c>
      <c r="C5">
        <v>20</v>
      </c>
      <c r="D5">
        <v>100</v>
      </c>
      <c r="E5">
        <v>30</v>
      </c>
      <c r="G5">
        <f>ROUND([2]金币投放!$M$5*0.2/[2]金币投放!$H$5*(A5+30)/100,0)</f>
        <v>305</v>
      </c>
    </row>
    <row r="6" spans="1:7" x14ac:dyDescent="0.15">
      <c r="A6">
        <v>5</v>
      </c>
      <c r="B6">
        <v>314</v>
      </c>
      <c r="C6">
        <v>20</v>
      </c>
      <c r="D6">
        <v>100</v>
      </c>
      <c r="E6">
        <v>30</v>
      </c>
      <c r="G6">
        <f>ROUND([2]金币投放!$M$5*0.2/[2]金币投放!$H$5*(A6+30)/100,0)</f>
        <v>314</v>
      </c>
    </row>
    <row r="7" spans="1:7" x14ac:dyDescent="0.15">
      <c r="A7">
        <v>6</v>
      </c>
      <c r="B7">
        <v>323</v>
      </c>
      <c r="C7">
        <v>20</v>
      </c>
      <c r="D7">
        <v>100</v>
      </c>
      <c r="E7">
        <v>30</v>
      </c>
      <c r="G7">
        <f>ROUND([2]金币投放!$M$5*0.2/[2]金币投放!$H$5*(A7+30)/100,0)</f>
        <v>323</v>
      </c>
    </row>
    <row r="8" spans="1:7" x14ac:dyDescent="0.15">
      <c r="A8">
        <v>7</v>
      </c>
      <c r="B8">
        <v>332</v>
      </c>
      <c r="C8">
        <v>20</v>
      </c>
      <c r="D8">
        <v>100</v>
      </c>
      <c r="E8">
        <v>30</v>
      </c>
      <c r="G8">
        <f>ROUND([2]金币投放!$M$5*0.2/[2]金币投放!$H$5*(A8+30)/100,0)</f>
        <v>332</v>
      </c>
    </row>
    <row r="9" spans="1:7" x14ac:dyDescent="0.15">
      <c r="A9">
        <v>8</v>
      </c>
      <c r="B9">
        <v>341</v>
      </c>
      <c r="C9">
        <v>20</v>
      </c>
      <c r="D9">
        <v>100</v>
      </c>
      <c r="E9">
        <v>30</v>
      </c>
      <c r="G9">
        <f>ROUND([2]金币投放!$M$5*0.2/[2]金币投放!$H$5*(A9+30)/100,0)</f>
        <v>341</v>
      </c>
    </row>
    <row r="10" spans="1:7" x14ac:dyDescent="0.15">
      <c r="A10">
        <v>9</v>
      </c>
      <c r="B10">
        <v>350</v>
      </c>
      <c r="C10">
        <v>20</v>
      </c>
      <c r="D10">
        <v>100</v>
      </c>
      <c r="E10">
        <v>30</v>
      </c>
      <c r="G10">
        <f>ROUND([2]金币投放!$M$5*0.2/[2]金币投放!$H$5*(A10+30)/100,0)</f>
        <v>350</v>
      </c>
    </row>
    <row r="11" spans="1:7" x14ac:dyDescent="0.15">
      <c r="A11">
        <v>10</v>
      </c>
      <c r="B11">
        <v>359</v>
      </c>
      <c r="C11">
        <v>20</v>
      </c>
      <c r="D11">
        <v>100</v>
      </c>
      <c r="E11">
        <v>30</v>
      </c>
      <c r="G11">
        <f>ROUND([2]金币投放!$M$5*0.2/[2]金币投放!$H$5*(A11+30)/100,0)</f>
        <v>359</v>
      </c>
    </row>
    <row r="12" spans="1:7" x14ac:dyDescent="0.15">
      <c r="A12">
        <v>11</v>
      </c>
      <c r="B12">
        <v>368</v>
      </c>
      <c r="C12">
        <v>20</v>
      </c>
      <c r="D12">
        <v>100</v>
      </c>
      <c r="E12">
        <v>30</v>
      </c>
      <c r="G12">
        <f>ROUND([2]金币投放!$M$5*0.2/[2]金币投放!$H$5*(A12+30)/100,0)</f>
        <v>368</v>
      </c>
    </row>
    <row r="13" spans="1:7" x14ac:dyDescent="0.15">
      <c r="A13">
        <v>12</v>
      </c>
      <c r="B13">
        <v>377</v>
      </c>
      <c r="C13">
        <v>20</v>
      </c>
      <c r="D13">
        <v>100</v>
      </c>
      <c r="E13">
        <v>30</v>
      </c>
      <c r="G13">
        <f>ROUND([2]金币投放!$M$5*0.2/[2]金币投放!$H$5*(A13+30)/100,0)</f>
        <v>377</v>
      </c>
    </row>
    <row r="14" spans="1:7" x14ac:dyDescent="0.15">
      <c r="A14">
        <v>13</v>
      </c>
      <c r="B14">
        <v>386</v>
      </c>
      <c r="C14">
        <v>20</v>
      </c>
      <c r="D14">
        <v>100</v>
      </c>
      <c r="E14">
        <v>30</v>
      </c>
      <c r="G14">
        <f>ROUND([2]金币投放!$M$5*0.2/[2]金币投放!$H$5*(A14+30)/100,0)</f>
        <v>386</v>
      </c>
    </row>
    <row r="15" spans="1:7" x14ac:dyDescent="0.15">
      <c r="A15">
        <v>14</v>
      </c>
      <c r="B15">
        <v>395</v>
      </c>
      <c r="C15">
        <v>20</v>
      </c>
      <c r="D15">
        <v>100</v>
      </c>
      <c r="E15">
        <v>30</v>
      </c>
      <c r="G15">
        <f>ROUND([2]金币投放!$M$5*0.2/[2]金币投放!$H$5*(A15+30)/100,0)</f>
        <v>395</v>
      </c>
    </row>
    <row r="16" spans="1:7" x14ac:dyDescent="0.15">
      <c r="A16">
        <v>15</v>
      </c>
      <c r="B16">
        <v>404</v>
      </c>
      <c r="C16">
        <v>20</v>
      </c>
      <c r="D16">
        <v>100</v>
      </c>
      <c r="E16">
        <v>30</v>
      </c>
      <c r="G16">
        <f>ROUND([2]金币投放!$M$5*0.2/[2]金币投放!$H$5*(A16+30)/100,0)</f>
        <v>404</v>
      </c>
    </row>
    <row r="17" spans="1:7" x14ac:dyDescent="0.15">
      <c r="A17">
        <v>16</v>
      </c>
      <c r="B17">
        <v>413</v>
      </c>
      <c r="C17">
        <v>20</v>
      </c>
      <c r="D17">
        <v>100</v>
      </c>
      <c r="E17">
        <v>30</v>
      </c>
      <c r="G17">
        <f>ROUND([2]金币投放!$M$5*0.2/[2]金币投放!$H$5*(A17+30)/100,0)</f>
        <v>413</v>
      </c>
    </row>
    <row r="18" spans="1:7" x14ac:dyDescent="0.15">
      <c r="A18">
        <v>17</v>
      </c>
      <c r="B18">
        <v>422</v>
      </c>
      <c r="C18">
        <v>20</v>
      </c>
      <c r="D18">
        <v>100</v>
      </c>
      <c r="E18">
        <v>30</v>
      </c>
      <c r="G18">
        <f>ROUND([2]金币投放!$M$5*0.2/[2]金币投放!$H$5*(A18+30)/100,0)</f>
        <v>422</v>
      </c>
    </row>
    <row r="19" spans="1:7" x14ac:dyDescent="0.15">
      <c r="A19">
        <v>18</v>
      </c>
      <c r="B19">
        <v>431</v>
      </c>
      <c r="C19">
        <v>20</v>
      </c>
      <c r="D19">
        <v>100</v>
      </c>
      <c r="E19">
        <v>30</v>
      </c>
      <c r="G19">
        <f>ROUND([2]金币投放!$M$5*0.2/[2]金币投放!$H$5*(A19+30)/100,0)</f>
        <v>431</v>
      </c>
    </row>
    <row r="20" spans="1:7" x14ac:dyDescent="0.15">
      <c r="A20">
        <v>19</v>
      </c>
      <c r="B20">
        <v>440</v>
      </c>
      <c r="C20">
        <v>20</v>
      </c>
      <c r="D20">
        <v>100</v>
      </c>
      <c r="E20">
        <v>30</v>
      </c>
      <c r="G20">
        <f>ROUND([2]金币投放!$M$5*0.2/[2]金币投放!$H$5*(A20+30)/100,0)</f>
        <v>440</v>
      </c>
    </row>
    <row r="21" spans="1:7" x14ac:dyDescent="0.15">
      <c r="A21">
        <v>20</v>
      </c>
      <c r="B21">
        <v>449</v>
      </c>
      <c r="C21">
        <f t="shared" ref="C21:C66" si="0">A21</f>
        <v>20</v>
      </c>
      <c r="D21">
        <v>100</v>
      </c>
      <c r="E21">
        <v>30</v>
      </c>
      <c r="G21">
        <f>ROUND([2]金币投放!$M$5*0.2/[2]金币投放!$H$5*(A21+30)/100,0)</f>
        <v>449</v>
      </c>
    </row>
    <row r="22" spans="1:7" x14ac:dyDescent="0.15">
      <c r="A22">
        <v>21</v>
      </c>
      <c r="B22">
        <v>458</v>
      </c>
      <c r="C22">
        <f t="shared" si="0"/>
        <v>21</v>
      </c>
      <c r="D22">
        <v>100</v>
      </c>
      <c r="E22">
        <v>30</v>
      </c>
      <c r="G22">
        <f>ROUND([2]金币投放!$M$5*0.2/[2]金币投放!$H$5*(A22+30)/100,0)</f>
        <v>458</v>
      </c>
    </row>
    <row r="23" spans="1:7" x14ac:dyDescent="0.15">
      <c r="A23">
        <v>22</v>
      </c>
      <c r="B23">
        <v>467</v>
      </c>
      <c r="C23">
        <f t="shared" si="0"/>
        <v>22</v>
      </c>
      <c r="D23">
        <v>100</v>
      </c>
      <c r="E23">
        <v>30</v>
      </c>
      <c r="G23">
        <f>ROUND([2]金币投放!$M$5*0.2/[2]金币投放!$H$5*(A23+30)/100,0)</f>
        <v>467</v>
      </c>
    </row>
    <row r="24" spans="1:7" x14ac:dyDescent="0.15">
      <c r="A24">
        <v>23</v>
      </c>
      <c r="B24">
        <v>476</v>
      </c>
      <c r="C24">
        <f t="shared" si="0"/>
        <v>23</v>
      </c>
      <c r="D24">
        <v>100</v>
      </c>
      <c r="E24">
        <v>30</v>
      </c>
      <c r="G24">
        <f>ROUND([2]金币投放!$M$5*0.2/[2]金币投放!$H$5*(A24+30)/100,0)</f>
        <v>476</v>
      </c>
    </row>
    <row r="25" spans="1:7" x14ac:dyDescent="0.15">
      <c r="A25">
        <v>24</v>
      </c>
      <c r="B25">
        <v>485</v>
      </c>
      <c r="C25">
        <f t="shared" si="0"/>
        <v>24</v>
      </c>
      <c r="D25">
        <v>100</v>
      </c>
      <c r="E25">
        <v>30</v>
      </c>
      <c r="G25">
        <f>ROUND([2]金币投放!$M$5*0.2/[2]金币投放!$H$5*(A25+30)/100,0)</f>
        <v>485</v>
      </c>
    </row>
    <row r="26" spans="1:7" x14ac:dyDescent="0.15">
      <c r="A26">
        <v>25</v>
      </c>
      <c r="B26">
        <v>494</v>
      </c>
      <c r="C26">
        <f t="shared" si="0"/>
        <v>25</v>
      </c>
      <c r="D26">
        <v>100</v>
      </c>
      <c r="E26">
        <v>30</v>
      </c>
      <c r="G26">
        <f>ROUND([2]金币投放!$M$5*0.2/[2]金币投放!$H$5*(A26+30)/100,0)</f>
        <v>494</v>
      </c>
    </row>
    <row r="27" spans="1:7" x14ac:dyDescent="0.15">
      <c r="A27">
        <v>26</v>
      </c>
      <c r="B27">
        <v>503</v>
      </c>
      <c r="C27">
        <f t="shared" si="0"/>
        <v>26</v>
      </c>
      <c r="D27">
        <v>100</v>
      </c>
      <c r="E27">
        <v>30</v>
      </c>
      <c r="G27">
        <f>ROUND([2]金币投放!$M$5*0.2/[2]金币投放!$H$5*(A27+30)/100,0)</f>
        <v>503</v>
      </c>
    </row>
    <row r="28" spans="1:7" x14ac:dyDescent="0.15">
      <c r="A28">
        <v>27</v>
      </c>
      <c r="B28">
        <v>512</v>
      </c>
      <c r="C28">
        <f t="shared" si="0"/>
        <v>27</v>
      </c>
      <c r="D28">
        <v>100</v>
      </c>
      <c r="E28">
        <v>30</v>
      </c>
      <c r="G28">
        <f>ROUND([2]金币投放!$M$5*0.2/[2]金币投放!$H$5*(A28+30)/100,0)</f>
        <v>512</v>
      </c>
    </row>
    <row r="29" spans="1:7" x14ac:dyDescent="0.15">
      <c r="A29">
        <v>28</v>
      </c>
      <c r="B29">
        <v>521</v>
      </c>
      <c r="C29">
        <f t="shared" si="0"/>
        <v>28</v>
      </c>
      <c r="D29">
        <v>100</v>
      </c>
      <c r="E29">
        <v>30</v>
      </c>
      <c r="G29">
        <f>ROUND([2]金币投放!$M$5*0.2/[2]金币投放!$H$5*(A29+30)/100,0)</f>
        <v>521</v>
      </c>
    </row>
    <row r="30" spans="1:7" x14ac:dyDescent="0.15">
      <c r="A30">
        <v>29</v>
      </c>
      <c r="B30">
        <v>530</v>
      </c>
      <c r="C30">
        <f t="shared" si="0"/>
        <v>29</v>
      </c>
      <c r="D30">
        <v>100</v>
      </c>
      <c r="E30">
        <v>30</v>
      </c>
      <c r="G30">
        <f>ROUND([2]金币投放!$M$5*0.2/[2]金币投放!$H$5*(A30+30)/100,0)</f>
        <v>530</v>
      </c>
    </row>
    <row r="31" spans="1:7" x14ac:dyDescent="0.15">
      <c r="A31">
        <v>30</v>
      </c>
      <c r="B31">
        <v>539</v>
      </c>
      <c r="C31">
        <f t="shared" si="0"/>
        <v>30</v>
      </c>
      <c r="D31">
        <v>100</v>
      </c>
      <c r="E31">
        <v>30</v>
      </c>
      <c r="G31">
        <f>ROUND([2]金币投放!$M$5*0.2/[2]金币投放!$H$5*(A31+30)/100,0)</f>
        <v>539</v>
      </c>
    </row>
    <row r="32" spans="1:7" x14ac:dyDescent="0.15">
      <c r="A32">
        <v>31</v>
      </c>
      <c r="B32">
        <v>548</v>
      </c>
      <c r="C32">
        <f t="shared" si="0"/>
        <v>31</v>
      </c>
      <c r="D32">
        <v>100</v>
      </c>
      <c r="E32">
        <v>30</v>
      </c>
      <c r="G32">
        <f>ROUND([2]金币投放!$M$5*0.2/[2]金币投放!$H$5*(A32+30)/100,0)</f>
        <v>548</v>
      </c>
    </row>
    <row r="33" spans="1:7" x14ac:dyDescent="0.15">
      <c r="A33">
        <v>32</v>
      </c>
      <c r="B33">
        <v>557</v>
      </c>
      <c r="C33">
        <f t="shared" si="0"/>
        <v>32</v>
      </c>
      <c r="D33">
        <v>100</v>
      </c>
      <c r="E33">
        <v>30</v>
      </c>
      <c r="G33">
        <f>ROUND([2]金币投放!$M$5*0.2/[2]金币投放!$H$5*(A33+30)/100,0)</f>
        <v>557</v>
      </c>
    </row>
    <row r="34" spans="1:7" x14ac:dyDescent="0.15">
      <c r="A34">
        <v>33</v>
      </c>
      <c r="B34">
        <v>566</v>
      </c>
      <c r="C34">
        <f t="shared" si="0"/>
        <v>33</v>
      </c>
      <c r="D34">
        <v>100</v>
      </c>
      <c r="E34">
        <v>30</v>
      </c>
      <c r="G34">
        <f>ROUND([2]金币投放!$M$5*0.2/[2]金币投放!$H$5*(A34+30)/100,0)</f>
        <v>566</v>
      </c>
    </row>
    <row r="35" spans="1:7" x14ac:dyDescent="0.15">
      <c r="A35">
        <v>34</v>
      </c>
      <c r="B35">
        <v>575</v>
      </c>
      <c r="C35">
        <f t="shared" si="0"/>
        <v>34</v>
      </c>
      <c r="D35">
        <v>100</v>
      </c>
      <c r="E35">
        <v>30</v>
      </c>
      <c r="G35">
        <f>ROUND([2]金币投放!$M$5*0.2/[2]金币投放!$H$5*(A35+30)/100,0)</f>
        <v>575</v>
      </c>
    </row>
    <row r="36" spans="1:7" x14ac:dyDescent="0.15">
      <c r="A36">
        <v>35</v>
      </c>
      <c r="B36">
        <v>584</v>
      </c>
      <c r="C36">
        <f t="shared" si="0"/>
        <v>35</v>
      </c>
      <c r="D36">
        <v>100</v>
      </c>
      <c r="E36">
        <v>30</v>
      </c>
      <c r="G36">
        <f>ROUND([2]金币投放!$M$5*0.2/[2]金币投放!$H$5*(A36+30)/100,0)</f>
        <v>584</v>
      </c>
    </row>
    <row r="37" spans="1:7" x14ac:dyDescent="0.15">
      <c r="A37">
        <v>36</v>
      </c>
      <c r="B37">
        <v>593</v>
      </c>
      <c r="C37">
        <f t="shared" si="0"/>
        <v>36</v>
      </c>
      <c r="D37">
        <v>100</v>
      </c>
      <c r="E37">
        <v>30</v>
      </c>
      <c r="G37">
        <f>ROUND([2]金币投放!$M$5*0.2/[2]金币投放!$H$5*(A37+30)/100,0)</f>
        <v>593</v>
      </c>
    </row>
    <row r="38" spans="1:7" x14ac:dyDescent="0.15">
      <c r="A38">
        <v>37</v>
      </c>
      <c r="B38">
        <v>602</v>
      </c>
      <c r="C38">
        <f t="shared" si="0"/>
        <v>37</v>
      </c>
      <c r="D38">
        <v>100</v>
      </c>
      <c r="E38">
        <v>30</v>
      </c>
      <c r="G38">
        <f>ROUND([2]金币投放!$M$5*0.2/[2]金币投放!$H$5*(A38+30)/100,0)</f>
        <v>602</v>
      </c>
    </row>
    <row r="39" spans="1:7" x14ac:dyDescent="0.15">
      <c r="A39">
        <v>38</v>
      </c>
      <c r="B39">
        <v>611</v>
      </c>
      <c r="C39">
        <f t="shared" si="0"/>
        <v>38</v>
      </c>
      <c r="D39">
        <v>100</v>
      </c>
      <c r="E39">
        <v>30</v>
      </c>
      <c r="G39">
        <f>ROUND([2]金币投放!$M$5*0.2/[2]金币投放!$H$5*(A39+30)/100,0)</f>
        <v>611</v>
      </c>
    </row>
    <row r="40" spans="1:7" x14ac:dyDescent="0.15">
      <c r="A40">
        <v>39</v>
      </c>
      <c r="B40">
        <v>620</v>
      </c>
      <c r="C40">
        <f t="shared" si="0"/>
        <v>39</v>
      </c>
      <c r="D40">
        <v>100</v>
      </c>
      <c r="E40">
        <v>30</v>
      </c>
      <c r="G40">
        <f>ROUND([2]金币投放!$M$5*0.2/[2]金币投放!$H$5*(A40+30)/100,0)</f>
        <v>620</v>
      </c>
    </row>
    <row r="41" spans="1:7" x14ac:dyDescent="0.15">
      <c r="A41">
        <v>40</v>
      </c>
      <c r="B41">
        <v>629</v>
      </c>
      <c r="C41">
        <f t="shared" si="0"/>
        <v>40</v>
      </c>
      <c r="D41">
        <v>100</v>
      </c>
      <c r="E41">
        <v>30</v>
      </c>
      <c r="G41">
        <f>ROUND([2]金币投放!$M$5*0.2/[2]金币投放!$H$5*(A41+30)/100,0)</f>
        <v>629</v>
      </c>
    </row>
    <row r="42" spans="1:7" x14ac:dyDescent="0.15">
      <c r="A42">
        <v>41</v>
      </c>
      <c r="B42">
        <v>638</v>
      </c>
      <c r="C42">
        <f t="shared" si="0"/>
        <v>41</v>
      </c>
      <c r="D42">
        <v>100</v>
      </c>
      <c r="E42">
        <v>30</v>
      </c>
      <c r="G42">
        <f>ROUND([2]金币投放!$M$5*0.2/[2]金币投放!$H$5*(A42+30)/100,0)</f>
        <v>638</v>
      </c>
    </row>
    <row r="43" spans="1:7" x14ac:dyDescent="0.15">
      <c r="A43">
        <v>42</v>
      </c>
      <c r="B43">
        <v>647</v>
      </c>
      <c r="C43">
        <f t="shared" si="0"/>
        <v>42</v>
      </c>
      <c r="D43">
        <v>100</v>
      </c>
      <c r="E43">
        <v>30</v>
      </c>
      <c r="G43">
        <f>ROUND([2]金币投放!$M$5*0.2/[2]金币投放!$H$5*(A43+30)/100,0)</f>
        <v>647</v>
      </c>
    </row>
    <row r="44" spans="1:7" x14ac:dyDescent="0.15">
      <c r="A44">
        <v>43</v>
      </c>
      <c r="B44">
        <v>656</v>
      </c>
      <c r="C44">
        <f t="shared" si="0"/>
        <v>43</v>
      </c>
      <c r="D44">
        <v>100</v>
      </c>
      <c r="E44">
        <v>30</v>
      </c>
      <c r="G44">
        <f>ROUND([2]金币投放!$M$5*0.2/[2]金币投放!$H$5*(A44+30)/100,0)</f>
        <v>656</v>
      </c>
    </row>
    <row r="45" spans="1:7" x14ac:dyDescent="0.15">
      <c r="A45">
        <v>44</v>
      </c>
      <c r="B45">
        <v>665</v>
      </c>
      <c r="C45">
        <f t="shared" si="0"/>
        <v>44</v>
      </c>
      <c r="D45">
        <v>100</v>
      </c>
      <c r="E45">
        <v>30</v>
      </c>
      <c r="G45">
        <f>ROUND([2]金币投放!$M$5*0.2/[2]金币投放!$H$5*(A45+30)/100,0)</f>
        <v>665</v>
      </c>
    </row>
    <row r="46" spans="1:7" x14ac:dyDescent="0.15">
      <c r="A46">
        <v>45</v>
      </c>
      <c r="B46">
        <v>674</v>
      </c>
      <c r="C46">
        <f t="shared" si="0"/>
        <v>45</v>
      </c>
      <c r="D46">
        <v>100</v>
      </c>
      <c r="E46">
        <v>30</v>
      </c>
      <c r="G46">
        <f>ROUND([2]金币投放!$M$5*0.2/[2]金币投放!$H$5*(A46+30)/100,0)</f>
        <v>674</v>
      </c>
    </row>
    <row r="47" spans="1:7" x14ac:dyDescent="0.15">
      <c r="A47">
        <v>46</v>
      </c>
      <c r="B47">
        <v>683</v>
      </c>
      <c r="C47">
        <f t="shared" si="0"/>
        <v>46</v>
      </c>
      <c r="D47">
        <v>100</v>
      </c>
      <c r="E47">
        <v>30</v>
      </c>
      <c r="G47">
        <f>ROUND([2]金币投放!$M$5*0.2/[2]金币投放!$H$5*(A47+30)/100,0)</f>
        <v>683</v>
      </c>
    </row>
    <row r="48" spans="1:7" x14ac:dyDescent="0.15">
      <c r="A48">
        <v>47</v>
      </c>
      <c r="B48">
        <v>692</v>
      </c>
      <c r="C48">
        <f t="shared" si="0"/>
        <v>47</v>
      </c>
      <c r="D48">
        <v>100</v>
      </c>
      <c r="E48">
        <v>30</v>
      </c>
      <c r="G48">
        <f>ROUND([2]金币投放!$M$5*0.2/[2]金币投放!$H$5*(A48+30)/100,0)</f>
        <v>692</v>
      </c>
    </row>
    <row r="49" spans="1:7" x14ac:dyDescent="0.15">
      <c r="A49">
        <v>48</v>
      </c>
      <c r="B49">
        <v>701</v>
      </c>
      <c r="C49">
        <f t="shared" si="0"/>
        <v>48</v>
      </c>
      <c r="D49">
        <v>100</v>
      </c>
      <c r="E49">
        <v>30</v>
      </c>
      <c r="G49">
        <f>ROUND([2]金币投放!$M$5*0.2/[2]金币投放!$H$5*(A49+30)/100,0)</f>
        <v>701</v>
      </c>
    </row>
    <row r="50" spans="1:7" x14ac:dyDescent="0.15">
      <c r="A50">
        <v>49</v>
      </c>
      <c r="B50">
        <v>710</v>
      </c>
      <c r="C50">
        <f t="shared" si="0"/>
        <v>49</v>
      </c>
      <c r="D50">
        <v>100</v>
      </c>
      <c r="E50">
        <v>30</v>
      </c>
      <c r="G50">
        <f>ROUND([2]金币投放!$M$5*0.2/[2]金币投放!$H$5*(A50+30)/100,0)</f>
        <v>710</v>
      </c>
    </row>
    <row r="51" spans="1:7" x14ac:dyDescent="0.15">
      <c r="A51">
        <v>50</v>
      </c>
      <c r="B51">
        <v>718</v>
      </c>
      <c r="C51">
        <f t="shared" si="0"/>
        <v>50</v>
      </c>
      <c r="D51">
        <v>100</v>
      </c>
      <c r="E51">
        <v>30</v>
      </c>
      <c r="G51">
        <f>ROUND([2]金币投放!$M$5*0.2/[2]金币投放!$H$5*(A51+30)/100,0)</f>
        <v>718</v>
      </c>
    </row>
    <row r="52" spans="1:7" x14ac:dyDescent="0.15">
      <c r="A52">
        <v>51</v>
      </c>
      <c r="B52">
        <v>727</v>
      </c>
      <c r="C52">
        <f t="shared" si="0"/>
        <v>51</v>
      </c>
      <c r="D52">
        <v>100</v>
      </c>
      <c r="E52">
        <v>30</v>
      </c>
      <c r="G52">
        <f>ROUND([2]金币投放!$M$5*0.2/[2]金币投放!$H$5*(A52+30)/100,0)</f>
        <v>727</v>
      </c>
    </row>
    <row r="53" spans="1:7" x14ac:dyDescent="0.15">
      <c r="A53">
        <v>52</v>
      </c>
      <c r="B53">
        <v>736</v>
      </c>
      <c r="C53">
        <f t="shared" si="0"/>
        <v>52</v>
      </c>
      <c r="D53">
        <v>100</v>
      </c>
      <c r="E53">
        <v>30</v>
      </c>
      <c r="G53">
        <f>ROUND([2]金币投放!$M$5*0.2/[2]金币投放!$H$5*(A53+30)/100,0)</f>
        <v>736</v>
      </c>
    </row>
    <row r="54" spans="1:7" x14ac:dyDescent="0.15">
      <c r="A54">
        <v>53</v>
      </c>
      <c r="B54">
        <v>745</v>
      </c>
      <c r="C54">
        <f t="shared" si="0"/>
        <v>53</v>
      </c>
      <c r="D54">
        <v>100</v>
      </c>
      <c r="E54">
        <v>30</v>
      </c>
      <c r="G54">
        <f>ROUND([2]金币投放!$M$5*0.2/[2]金币投放!$H$5*(A54+30)/100,0)</f>
        <v>745</v>
      </c>
    </row>
    <row r="55" spans="1:7" x14ac:dyDescent="0.15">
      <c r="A55">
        <v>54</v>
      </c>
      <c r="B55">
        <v>754</v>
      </c>
      <c r="C55">
        <f t="shared" si="0"/>
        <v>54</v>
      </c>
      <c r="D55">
        <v>100</v>
      </c>
      <c r="E55">
        <v>30</v>
      </c>
      <c r="G55">
        <f>ROUND([2]金币投放!$M$5*0.2/[2]金币投放!$H$5*(A55+30)/100,0)</f>
        <v>754</v>
      </c>
    </row>
    <row r="56" spans="1:7" x14ac:dyDescent="0.15">
      <c r="A56">
        <v>55</v>
      </c>
      <c r="B56">
        <v>763</v>
      </c>
      <c r="C56">
        <f t="shared" si="0"/>
        <v>55</v>
      </c>
      <c r="D56">
        <v>100</v>
      </c>
      <c r="E56">
        <v>30</v>
      </c>
      <c r="G56">
        <f>ROUND([2]金币投放!$M$5*0.2/[2]金币投放!$H$5*(A56+30)/100,0)</f>
        <v>763</v>
      </c>
    </row>
    <row r="57" spans="1:7" x14ac:dyDescent="0.15">
      <c r="A57">
        <v>56</v>
      </c>
      <c r="B57">
        <v>772</v>
      </c>
      <c r="C57">
        <f t="shared" si="0"/>
        <v>56</v>
      </c>
      <c r="D57">
        <v>100</v>
      </c>
      <c r="E57">
        <v>30</v>
      </c>
      <c r="G57">
        <f>ROUND([2]金币投放!$M$5*0.2/[2]金币投放!$H$5*(A57+30)/100,0)</f>
        <v>772</v>
      </c>
    </row>
    <row r="58" spans="1:7" x14ac:dyDescent="0.15">
      <c r="A58">
        <v>57</v>
      </c>
      <c r="B58">
        <v>781</v>
      </c>
      <c r="C58">
        <f t="shared" si="0"/>
        <v>57</v>
      </c>
      <c r="D58">
        <v>100</v>
      </c>
      <c r="E58">
        <v>30</v>
      </c>
      <c r="G58">
        <f>ROUND([2]金币投放!$M$5*0.2/[2]金币投放!$H$5*(A58+30)/100,0)</f>
        <v>781</v>
      </c>
    </row>
    <row r="59" spans="1:7" x14ac:dyDescent="0.15">
      <c r="A59">
        <v>58</v>
      </c>
      <c r="B59">
        <v>790</v>
      </c>
      <c r="C59">
        <f t="shared" si="0"/>
        <v>58</v>
      </c>
      <c r="D59">
        <v>100</v>
      </c>
      <c r="E59">
        <v>30</v>
      </c>
      <c r="G59">
        <f>ROUND([2]金币投放!$M$5*0.2/[2]金币投放!$H$5*(A59+30)/100,0)</f>
        <v>790</v>
      </c>
    </row>
    <row r="60" spans="1:7" x14ac:dyDescent="0.15">
      <c r="A60">
        <v>59</v>
      </c>
      <c r="B60">
        <v>799</v>
      </c>
      <c r="C60">
        <f t="shared" si="0"/>
        <v>59</v>
      </c>
      <c r="D60">
        <v>100</v>
      </c>
      <c r="E60">
        <v>30</v>
      </c>
      <c r="G60">
        <f>ROUND([2]金币投放!$M$5*0.2/[2]金币投放!$H$5*(A60+30)/100,0)</f>
        <v>799</v>
      </c>
    </row>
    <row r="61" spans="1:7" x14ac:dyDescent="0.15">
      <c r="A61">
        <v>60</v>
      </c>
      <c r="B61">
        <v>808</v>
      </c>
      <c r="C61">
        <f t="shared" si="0"/>
        <v>60</v>
      </c>
      <c r="D61">
        <v>100</v>
      </c>
      <c r="E61">
        <v>30</v>
      </c>
      <c r="G61">
        <f>ROUND([2]金币投放!$M$5*0.2/[2]金币投放!$H$5*(A61+30)/100,0)</f>
        <v>808</v>
      </c>
    </row>
    <row r="62" spans="1:7" x14ac:dyDescent="0.15">
      <c r="A62">
        <v>61</v>
      </c>
      <c r="B62">
        <v>817</v>
      </c>
      <c r="C62">
        <f t="shared" si="0"/>
        <v>61</v>
      </c>
      <c r="D62">
        <v>100</v>
      </c>
      <c r="E62">
        <v>30</v>
      </c>
      <c r="G62">
        <f>ROUND([2]金币投放!$M$5*0.2/[2]金币投放!$H$5*(A62+30)/100,0)</f>
        <v>817</v>
      </c>
    </row>
    <row r="63" spans="1:7" x14ac:dyDescent="0.15">
      <c r="A63">
        <v>62</v>
      </c>
      <c r="B63">
        <v>826</v>
      </c>
      <c r="C63">
        <f t="shared" si="0"/>
        <v>62</v>
      </c>
      <c r="D63">
        <v>100</v>
      </c>
      <c r="E63">
        <v>30</v>
      </c>
      <c r="G63">
        <f>ROUND([2]金币投放!$M$5*0.2/[2]金币投放!$H$5*(A63+30)/100,0)</f>
        <v>826</v>
      </c>
    </row>
    <row r="64" spans="1:7" x14ac:dyDescent="0.15">
      <c r="A64">
        <v>63</v>
      </c>
      <c r="B64">
        <v>835</v>
      </c>
      <c r="C64">
        <f t="shared" si="0"/>
        <v>63</v>
      </c>
      <c r="D64">
        <v>100</v>
      </c>
      <c r="E64">
        <v>30</v>
      </c>
      <c r="G64">
        <f>ROUND([2]金币投放!$M$5*0.2/[2]金币投放!$H$5*(A64+30)/100,0)</f>
        <v>835</v>
      </c>
    </row>
    <row r="65" spans="1:7" x14ac:dyDescent="0.15">
      <c r="A65">
        <v>64</v>
      </c>
      <c r="B65">
        <v>844</v>
      </c>
      <c r="C65">
        <f t="shared" si="0"/>
        <v>64</v>
      </c>
      <c r="D65">
        <v>100</v>
      </c>
      <c r="E65">
        <v>30</v>
      </c>
      <c r="G65">
        <f>ROUND([2]金币投放!$M$5*0.2/[2]金币投放!$H$5*(A65+30)/100,0)</f>
        <v>844</v>
      </c>
    </row>
    <row r="66" spans="1:7" x14ac:dyDescent="0.15">
      <c r="A66">
        <v>65</v>
      </c>
      <c r="B66">
        <v>853</v>
      </c>
      <c r="C66">
        <f t="shared" si="0"/>
        <v>65</v>
      </c>
      <c r="D66">
        <v>100</v>
      </c>
      <c r="E66">
        <v>30</v>
      </c>
      <c r="G66">
        <f>ROUND([2]金币投放!$M$5*0.2/[2]金币投放!$H$5*(A66+30)/100,0)</f>
        <v>853</v>
      </c>
    </row>
    <row r="67" spans="1:7" x14ac:dyDescent="0.15">
      <c r="A67">
        <v>66</v>
      </c>
      <c r="B67">
        <v>862</v>
      </c>
      <c r="C67">
        <f t="shared" ref="C67:C101" si="1">A67</f>
        <v>66</v>
      </c>
      <c r="D67">
        <v>100</v>
      </c>
      <c r="E67">
        <v>30</v>
      </c>
      <c r="G67">
        <f>ROUND([2]金币投放!$M$5*0.2/[2]金币投放!$H$5*(A67+30)/100,0)</f>
        <v>862</v>
      </c>
    </row>
    <row r="68" spans="1:7" x14ac:dyDescent="0.15">
      <c r="A68">
        <v>67</v>
      </c>
      <c r="B68">
        <v>871</v>
      </c>
      <c r="C68">
        <f t="shared" si="1"/>
        <v>67</v>
      </c>
      <c r="D68">
        <v>100</v>
      </c>
      <c r="E68">
        <v>30</v>
      </c>
      <c r="G68">
        <f>ROUND([2]金币投放!$M$5*0.2/[2]金币投放!$H$5*(A68+30)/100,0)</f>
        <v>871</v>
      </c>
    </row>
    <row r="69" spans="1:7" x14ac:dyDescent="0.15">
      <c r="A69">
        <v>68</v>
      </c>
      <c r="B69">
        <v>880</v>
      </c>
      <c r="C69">
        <f t="shared" si="1"/>
        <v>68</v>
      </c>
      <c r="D69">
        <v>100</v>
      </c>
      <c r="E69">
        <v>30</v>
      </c>
      <c r="G69">
        <f>ROUND([2]金币投放!$M$5*0.2/[2]金币投放!$H$5*(A69+30)/100,0)</f>
        <v>880</v>
      </c>
    </row>
    <row r="70" spans="1:7" x14ac:dyDescent="0.15">
      <c r="A70">
        <v>69</v>
      </c>
      <c r="B70">
        <v>889</v>
      </c>
      <c r="C70">
        <f t="shared" si="1"/>
        <v>69</v>
      </c>
      <c r="D70">
        <v>100</v>
      </c>
      <c r="E70">
        <v>30</v>
      </c>
      <c r="G70">
        <f>ROUND([2]金币投放!$M$5*0.2/[2]金币投放!$H$5*(A70+30)/100,0)</f>
        <v>889</v>
      </c>
    </row>
    <row r="71" spans="1:7" x14ac:dyDescent="0.15">
      <c r="A71">
        <v>70</v>
      </c>
      <c r="B71">
        <v>898</v>
      </c>
      <c r="C71">
        <f t="shared" si="1"/>
        <v>70</v>
      </c>
      <c r="D71">
        <v>100</v>
      </c>
      <c r="E71">
        <v>30</v>
      </c>
      <c r="G71">
        <f>ROUND([2]金币投放!$M$5*0.2/[2]金币投放!$H$5*(A71+30)/100,0)</f>
        <v>898</v>
      </c>
    </row>
    <row r="72" spans="1:7" x14ac:dyDescent="0.15">
      <c r="A72">
        <v>71</v>
      </c>
      <c r="B72">
        <v>907</v>
      </c>
      <c r="C72">
        <f t="shared" si="1"/>
        <v>71</v>
      </c>
      <c r="D72">
        <v>100</v>
      </c>
      <c r="E72">
        <v>30</v>
      </c>
      <c r="G72">
        <f>ROUND([2]金币投放!$M$5*0.2/[2]金币投放!$H$5*(A72+30)/100,0)</f>
        <v>907</v>
      </c>
    </row>
    <row r="73" spans="1:7" x14ac:dyDescent="0.15">
      <c r="A73">
        <v>72</v>
      </c>
      <c r="B73">
        <v>916</v>
      </c>
      <c r="C73">
        <f t="shared" si="1"/>
        <v>72</v>
      </c>
      <c r="D73">
        <v>100</v>
      </c>
      <c r="E73">
        <v>30</v>
      </c>
      <c r="G73">
        <f>ROUND([2]金币投放!$M$5*0.2/[2]金币投放!$H$5*(A73+30)/100,0)</f>
        <v>916</v>
      </c>
    </row>
    <row r="74" spans="1:7" x14ac:dyDescent="0.15">
      <c r="A74">
        <v>73</v>
      </c>
      <c r="B74">
        <v>925</v>
      </c>
      <c r="C74">
        <f t="shared" si="1"/>
        <v>73</v>
      </c>
      <c r="D74">
        <v>100</v>
      </c>
      <c r="E74">
        <v>30</v>
      </c>
      <c r="G74">
        <f>ROUND([2]金币投放!$M$5*0.2/[2]金币投放!$H$5*(A74+30)/100,0)</f>
        <v>925</v>
      </c>
    </row>
    <row r="75" spans="1:7" x14ac:dyDescent="0.15">
      <c r="A75">
        <v>74</v>
      </c>
      <c r="B75">
        <v>934</v>
      </c>
      <c r="C75">
        <f t="shared" si="1"/>
        <v>74</v>
      </c>
      <c r="D75">
        <v>100</v>
      </c>
      <c r="E75">
        <v>30</v>
      </c>
      <c r="G75">
        <f>ROUND([2]金币投放!$M$5*0.2/[2]金币投放!$H$5*(A75+30)/100,0)</f>
        <v>934</v>
      </c>
    </row>
    <row r="76" spans="1:7" x14ac:dyDescent="0.15">
      <c r="A76">
        <v>75</v>
      </c>
      <c r="B76">
        <v>943</v>
      </c>
      <c r="C76">
        <f t="shared" si="1"/>
        <v>75</v>
      </c>
      <c r="D76">
        <v>100</v>
      </c>
      <c r="E76">
        <v>30</v>
      </c>
      <c r="G76">
        <f>ROUND([2]金币投放!$M$5*0.2/[2]金币投放!$H$5*(A76+30)/100,0)</f>
        <v>943</v>
      </c>
    </row>
    <row r="77" spans="1:7" x14ac:dyDescent="0.15">
      <c r="A77">
        <v>76</v>
      </c>
      <c r="B77">
        <v>952</v>
      </c>
      <c r="C77">
        <f t="shared" si="1"/>
        <v>76</v>
      </c>
      <c r="D77">
        <v>100</v>
      </c>
      <c r="E77">
        <v>30</v>
      </c>
      <c r="G77">
        <f>ROUND([2]金币投放!$M$5*0.2/[2]金币投放!$H$5*(A77+30)/100,0)</f>
        <v>952</v>
      </c>
    </row>
    <row r="78" spans="1:7" x14ac:dyDescent="0.15">
      <c r="A78">
        <v>77</v>
      </c>
      <c r="B78">
        <v>961</v>
      </c>
      <c r="C78">
        <f t="shared" si="1"/>
        <v>77</v>
      </c>
      <c r="D78">
        <v>100</v>
      </c>
      <c r="E78">
        <v>30</v>
      </c>
      <c r="G78">
        <f>ROUND([2]金币投放!$M$5*0.2/[2]金币投放!$H$5*(A78+30)/100,0)</f>
        <v>961</v>
      </c>
    </row>
    <row r="79" spans="1:7" x14ac:dyDescent="0.15">
      <c r="A79">
        <v>78</v>
      </c>
      <c r="B79">
        <v>970</v>
      </c>
      <c r="C79">
        <f t="shared" si="1"/>
        <v>78</v>
      </c>
      <c r="D79">
        <v>100</v>
      </c>
      <c r="E79">
        <v>30</v>
      </c>
      <c r="G79">
        <f>ROUND([2]金币投放!$M$5*0.2/[2]金币投放!$H$5*(A79+30)/100,0)</f>
        <v>970</v>
      </c>
    </row>
    <row r="80" spans="1:7" x14ac:dyDescent="0.15">
      <c r="A80">
        <v>79</v>
      </c>
      <c r="B80">
        <v>979</v>
      </c>
      <c r="C80">
        <f t="shared" si="1"/>
        <v>79</v>
      </c>
      <c r="D80">
        <v>100</v>
      </c>
      <c r="E80">
        <v>30</v>
      </c>
      <c r="G80">
        <f>ROUND([2]金币投放!$M$5*0.2/[2]金币投放!$H$5*(A80+30)/100,0)</f>
        <v>979</v>
      </c>
    </row>
    <row r="81" spans="1:7" x14ac:dyDescent="0.15">
      <c r="A81">
        <v>80</v>
      </c>
      <c r="B81">
        <v>988</v>
      </c>
      <c r="C81">
        <f t="shared" si="1"/>
        <v>80</v>
      </c>
      <c r="D81">
        <v>100</v>
      </c>
      <c r="E81">
        <v>30</v>
      </c>
      <c r="G81">
        <f>ROUND([2]金币投放!$M$5*0.2/[2]金币投放!$H$5*(A81+30)/100,0)</f>
        <v>988</v>
      </c>
    </row>
    <row r="82" spans="1:7" x14ac:dyDescent="0.15">
      <c r="A82">
        <v>81</v>
      </c>
      <c r="B82">
        <v>997</v>
      </c>
      <c r="C82">
        <f t="shared" si="1"/>
        <v>81</v>
      </c>
      <c r="D82">
        <v>100</v>
      </c>
      <c r="E82">
        <v>30</v>
      </c>
      <c r="G82">
        <f>ROUND([2]金币投放!$M$5*0.2/[2]金币投放!$H$5*(A82+30)/100,0)</f>
        <v>997</v>
      </c>
    </row>
    <row r="83" spans="1:7" x14ac:dyDescent="0.15">
      <c r="A83">
        <v>82</v>
      </c>
      <c r="B83">
        <v>1006</v>
      </c>
      <c r="C83">
        <f t="shared" si="1"/>
        <v>82</v>
      </c>
      <c r="D83">
        <v>100</v>
      </c>
      <c r="E83">
        <v>30</v>
      </c>
      <c r="G83">
        <f>ROUND([2]金币投放!$M$5*0.2/[2]金币投放!$H$5*(A83+30)/100,0)</f>
        <v>1006</v>
      </c>
    </row>
    <row r="84" spans="1:7" x14ac:dyDescent="0.15">
      <c r="A84">
        <v>83</v>
      </c>
      <c r="B84">
        <v>1015</v>
      </c>
      <c r="C84">
        <f t="shared" si="1"/>
        <v>83</v>
      </c>
      <c r="D84">
        <v>100</v>
      </c>
      <c r="E84">
        <v>30</v>
      </c>
      <c r="G84">
        <f>ROUND([2]金币投放!$M$5*0.2/[2]金币投放!$H$5*(A84+30)/100,0)</f>
        <v>1015</v>
      </c>
    </row>
    <row r="85" spans="1:7" x14ac:dyDescent="0.15">
      <c r="A85">
        <v>84</v>
      </c>
      <c r="B85">
        <v>1024</v>
      </c>
      <c r="C85">
        <f t="shared" si="1"/>
        <v>84</v>
      </c>
      <c r="D85">
        <v>100</v>
      </c>
      <c r="E85">
        <v>30</v>
      </c>
      <c r="G85">
        <f>ROUND([2]金币投放!$M$5*0.2/[2]金币投放!$H$5*(A85+30)/100,0)</f>
        <v>1024</v>
      </c>
    </row>
    <row r="86" spans="1:7" x14ac:dyDescent="0.15">
      <c r="A86">
        <v>85</v>
      </c>
      <c r="B86">
        <v>1033</v>
      </c>
      <c r="C86">
        <f t="shared" si="1"/>
        <v>85</v>
      </c>
      <c r="D86">
        <v>100</v>
      </c>
      <c r="E86">
        <v>30</v>
      </c>
      <c r="G86">
        <f>ROUND([2]金币投放!$M$5*0.2/[2]金币投放!$H$5*(A86+30)/100,0)</f>
        <v>1033</v>
      </c>
    </row>
    <row r="87" spans="1:7" x14ac:dyDescent="0.15">
      <c r="A87">
        <v>86</v>
      </c>
      <c r="B87">
        <v>1042</v>
      </c>
      <c r="C87">
        <f t="shared" si="1"/>
        <v>86</v>
      </c>
      <c r="D87">
        <v>100</v>
      </c>
      <c r="E87">
        <v>30</v>
      </c>
      <c r="G87">
        <f>ROUND([2]金币投放!$M$5*0.2/[2]金币投放!$H$5*(A87+30)/100,0)</f>
        <v>1042</v>
      </c>
    </row>
    <row r="88" spans="1:7" x14ac:dyDescent="0.15">
      <c r="A88">
        <v>87</v>
      </c>
      <c r="B88">
        <v>1051</v>
      </c>
      <c r="C88">
        <f t="shared" si="1"/>
        <v>87</v>
      </c>
      <c r="D88">
        <v>100</v>
      </c>
      <c r="E88">
        <v>30</v>
      </c>
      <c r="G88">
        <f>ROUND([2]金币投放!$M$5*0.2/[2]金币投放!$H$5*(A88+30)/100,0)</f>
        <v>1051</v>
      </c>
    </row>
    <row r="89" spans="1:7" x14ac:dyDescent="0.15">
      <c r="A89">
        <v>88</v>
      </c>
      <c r="B89">
        <v>1060</v>
      </c>
      <c r="C89">
        <f t="shared" si="1"/>
        <v>88</v>
      </c>
      <c r="D89">
        <v>100</v>
      </c>
      <c r="E89">
        <v>30</v>
      </c>
      <c r="G89">
        <f>ROUND([2]金币投放!$M$5*0.2/[2]金币投放!$H$5*(A89+30)/100,0)</f>
        <v>1060</v>
      </c>
    </row>
    <row r="90" spans="1:7" x14ac:dyDescent="0.15">
      <c r="A90">
        <v>89</v>
      </c>
      <c r="B90">
        <v>1069</v>
      </c>
      <c r="C90">
        <f t="shared" si="1"/>
        <v>89</v>
      </c>
      <c r="D90">
        <v>100</v>
      </c>
      <c r="E90">
        <v>30</v>
      </c>
      <c r="G90">
        <f>ROUND([2]金币投放!$M$5*0.2/[2]金币投放!$H$5*(A90+30)/100,0)</f>
        <v>1069</v>
      </c>
    </row>
    <row r="91" spans="1:7" x14ac:dyDescent="0.15">
      <c r="A91">
        <v>90</v>
      </c>
      <c r="B91">
        <v>1078</v>
      </c>
      <c r="C91">
        <f t="shared" si="1"/>
        <v>90</v>
      </c>
      <c r="D91">
        <v>100</v>
      </c>
      <c r="E91">
        <v>30</v>
      </c>
      <c r="G91">
        <f>ROUND([2]金币投放!$M$5*0.2/[2]金币投放!$H$5*(A91+30)/100,0)</f>
        <v>1078</v>
      </c>
    </row>
    <row r="92" spans="1:7" x14ac:dyDescent="0.15">
      <c r="A92">
        <v>91</v>
      </c>
      <c r="B92">
        <v>1087</v>
      </c>
      <c r="C92">
        <f t="shared" si="1"/>
        <v>91</v>
      </c>
      <c r="D92">
        <v>100</v>
      </c>
      <c r="E92">
        <v>30</v>
      </c>
      <c r="G92">
        <f>ROUND([2]金币投放!$M$5*0.2/[2]金币投放!$H$5*(A92+30)/100,0)</f>
        <v>1087</v>
      </c>
    </row>
    <row r="93" spans="1:7" x14ac:dyDescent="0.15">
      <c r="A93">
        <v>92</v>
      </c>
      <c r="B93">
        <v>1096</v>
      </c>
      <c r="C93">
        <f t="shared" si="1"/>
        <v>92</v>
      </c>
      <c r="D93">
        <v>100</v>
      </c>
      <c r="E93">
        <v>30</v>
      </c>
      <c r="G93">
        <f>ROUND([2]金币投放!$M$5*0.2/[2]金币投放!$H$5*(A93+30)/100,0)</f>
        <v>1096</v>
      </c>
    </row>
    <row r="94" spans="1:7" x14ac:dyDescent="0.15">
      <c r="A94">
        <v>93</v>
      </c>
      <c r="B94">
        <v>1105</v>
      </c>
      <c r="C94">
        <f t="shared" si="1"/>
        <v>93</v>
      </c>
      <c r="D94">
        <v>100</v>
      </c>
      <c r="E94">
        <v>30</v>
      </c>
      <c r="G94">
        <f>ROUND([2]金币投放!$M$5*0.2/[2]金币投放!$H$5*(A94+30)/100,0)</f>
        <v>1105</v>
      </c>
    </row>
    <row r="95" spans="1:7" x14ac:dyDescent="0.15">
      <c r="A95">
        <v>94</v>
      </c>
      <c r="B95">
        <v>1114</v>
      </c>
      <c r="C95">
        <f t="shared" si="1"/>
        <v>94</v>
      </c>
      <c r="D95">
        <v>100</v>
      </c>
      <c r="E95">
        <v>30</v>
      </c>
      <c r="G95">
        <f>ROUND([2]金币投放!$M$5*0.2/[2]金币投放!$H$5*(A95+30)/100,0)</f>
        <v>1114</v>
      </c>
    </row>
    <row r="96" spans="1:7" x14ac:dyDescent="0.15">
      <c r="A96">
        <v>95</v>
      </c>
      <c r="B96">
        <v>1123</v>
      </c>
      <c r="C96">
        <f t="shared" si="1"/>
        <v>95</v>
      </c>
      <c r="D96">
        <v>100</v>
      </c>
      <c r="E96">
        <v>30</v>
      </c>
      <c r="G96">
        <f>ROUND([2]金币投放!$M$5*0.2/[2]金币投放!$H$5*(A96+30)/100,0)</f>
        <v>1123</v>
      </c>
    </row>
    <row r="97" spans="1:7" x14ac:dyDescent="0.15">
      <c r="A97">
        <v>96</v>
      </c>
      <c r="B97">
        <v>1132</v>
      </c>
      <c r="C97">
        <f t="shared" si="1"/>
        <v>96</v>
      </c>
      <c r="D97">
        <v>100</v>
      </c>
      <c r="E97">
        <v>30</v>
      </c>
      <c r="G97">
        <f>ROUND([2]金币投放!$M$5*0.2/[2]金币投放!$H$5*(A97+30)/100,0)</f>
        <v>1132</v>
      </c>
    </row>
    <row r="98" spans="1:7" x14ac:dyDescent="0.15">
      <c r="A98">
        <v>97</v>
      </c>
      <c r="B98">
        <v>1141</v>
      </c>
      <c r="C98">
        <f t="shared" si="1"/>
        <v>97</v>
      </c>
      <c r="D98">
        <v>100</v>
      </c>
      <c r="E98">
        <v>30</v>
      </c>
      <c r="G98">
        <f>ROUND([2]金币投放!$M$5*0.2/[2]金币投放!$H$5*(A98+30)/100,0)</f>
        <v>1141</v>
      </c>
    </row>
    <row r="99" spans="1:7" x14ac:dyDescent="0.15">
      <c r="A99">
        <v>98</v>
      </c>
      <c r="B99">
        <v>1150</v>
      </c>
      <c r="C99">
        <f t="shared" si="1"/>
        <v>98</v>
      </c>
      <c r="D99">
        <v>100</v>
      </c>
      <c r="E99">
        <v>30</v>
      </c>
      <c r="G99">
        <f>ROUND([2]金币投放!$M$5*0.2/[2]金币投放!$H$5*(A99+30)/100,0)</f>
        <v>1150</v>
      </c>
    </row>
    <row r="100" spans="1:7" x14ac:dyDescent="0.15">
      <c r="A100">
        <v>99</v>
      </c>
      <c r="B100">
        <v>1159</v>
      </c>
      <c r="C100">
        <f t="shared" si="1"/>
        <v>99</v>
      </c>
      <c r="D100">
        <v>100</v>
      </c>
      <c r="E100">
        <v>30</v>
      </c>
      <c r="G100">
        <f>ROUND([2]金币投放!$M$5*0.2/[2]金币投放!$H$5*(A100+30)/100,0)</f>
        <v>1159</v>
      </c>
    </row>
    <row r="101" spans="1:7" x14ac:dyDescent="0.15">
      <c r="A101">
        <v>100</v>
      </c>
      <c r="B101">
        <v>1168</v>
      </c>
      <c r="C101">
        <f t="shared" si="1"/>
        <v>100</v>
      </c>
      <c r="D101">
        <v>100</v>
      </c>
      <c r="E101">
        <v>30</v>
      </c>
      <c r="G101">
        <f>ROUND([2]金币投放!$M$5*0.2/[2]金币投放!$H$5*(A101+30)/100,0)</f>
        <v>1168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P13"/>
  <sheetViews>
    <sheetView tabSelected="1" workbookViewId="0">
      <selection activeCell="J14" sqref="J14"/>
    </sheetView>
  </sheetViews>
  <sheetFormatPr defaultRowHeight="13.5" x14ac:dyDescent="0.15"/>
  <cols>
    <col min="6" max="6" width="11.625" bestFit="1" customWidth="1"/>
    <col min="7" max="7" width="13.875" bestFit="1" customWidth="1"/>
    <col min="12" max="12" width="10.5" bestFit="1" customWidth="1"/>
  </cols>
  <sheetData>
    <row r="1" spans="1:16" x14ac:dyDescent="0.15">
      <c r="A1" t="s">
        <v>5</v>
      </c>
      <c r="B1" t="s">
        <v>6</v>
      </c>
      <c r="C1" t="s">
        <v>7</v>
      </c>
      <c r="D1" t="s">
        <v>8</v>
      </c>
      <c r="E1" t="s">
        <v>4</v>
      </c>
      <c r="F1" t="s">
        <v>9</v>
      </c>
      <c r="G1" t="s">
        <v>2183</v>
      </c>
      <c r="I1" t="s">
        <v>5104</v>
      </c>
      <c r="J1" s="16" t="s">
        <v>5</v>
      </c>
      <c r="K1" s="16" t="s">
        <v>6</v>
      </c>
      <c r="L1" s="16" t="s">
        <v>7</v>
      </c>
      <c r="M1" s="16" t="s">
        <v>8</v>
      </c>
      <c r="N1" s="16" t="s">
        <v>4</v>
      </c>
      <c r="O1" s="16" t="s">
        <v>9</v>
      </c>
      <c r="P1" s="16" t="s">
        <v>5094</v>
      </c>
    </row>
    <row r="2" spans="1:16" x14ac:dyDescent="0.15">
      <c r="A2">
        <v>1</v>
      </c>
      <c r="B2">
        <v>1</v>
      </c>
      <c r="C2">
        <f>ROUND($C$6/$D$6*D2,0)</f>
        <v>71850</v>
      </c>
      <c r="D2">
        <v>250</v>
      </c>
      <c r="E2">
        <v>2000</v>
      </c>
      <c r="F2">
        <v>0</v>
      </c>
      <c r="G2">
        <v>0</v>
      </c>
      <c r="J2" s="16">
        <v>1</v>
      </c>
      <c r="K2" s="16">
        <v>1</v>
      </c>
      <c r="L2" s="16">
        <f t="shared" ref="L2:L4" si="0">ROUND($C$6/$D$6*M2,0)</f>
        <v>158070</v>
      </c>
      <c r="M2" s="16">
        <v>550</v>
      </c>
      <c r="N2" s="16">
        <v>2000</v>
      </c>
      <c r="O2" s="16">
        <v>0</v>
      </c>
      <c r="P2" s="16">
        <v>0</v>
      </c>
    </row>
    <row r="3" spans="1:16" x14ac:dyDescent="0.15">
      <c r="A3">
        <v>2</v>
      </c>
      <c r="B3">
        <v>2</v>
      </c>
      <c r="C3">
        <f t="shared" ref="C3:C4" si="1">ROUND($C$6/$D$6*D3,0)</f>
        <v>64665</v>
      </c>
      <c r="D3">
        <v>225</v>
      </c>
      <c r="E3">
        <f>E2-100</f>
        <v>1900</v>
      </c>
      <c r="F3">
        <v>0</v>
      </c>
      <c r="G3">
        <v>0</v>
      </c>
      <c r="J3" s="16">
        <v>2</v>
      </c>
      <c r="K3" s="16">
        <v>2</v>
      </c>
      <c r="L3" s="16">
        <f t="shared" si="0"/>
        <v>143700</v>
      </c>
      <c r="M3" s="16">
        <f>M2-50</f>
        <v>500</v>
      </c>
      <c r="N3" s="16">
        <f>N2-100</f>
        <v>1900</v>
      </c>
      <c r="O3" s="16">
        <v>0</v>
      </c>
      <c r="P3" s="16">
        <v>0</v>
      </c>
    </row>
    <row r="4" spans="1:16" x14ac:dyDescent="0.15">
      <c r="A4">
        <v>3</v>
      </c>
      <c r="B4">
        <v>3</v>
      </c>
      <c r="C4">
        <f t="shared" si="1"/>
        <v>57480</v>
      </c>
      <c r="D4">
        <v>200</v>
      </c>
      <c r="E4">
        <f>E3-100</f>
        <v>1800</v>
      </c>
      <c r="F4">
        <v>0</v>
      </c>
      <c r="G4">
        <v>0</v>
      </c>
      <c r="J4" s="16">
        <v>3</v>
      </c>
      <c r="K4" s="16">
        <v>3</v>
      </c>
      <c r="L4" s="16">
        <f t="shared" si="0"/>
        <v>129330</v>
      </c>
      <c r="M4" s="16">
        <f t="shared" ref="M4" si="2">M3-50</f>
        <v>450</v>
      </c>
      <c r="N4" s="16">
        <f>N3-100</f>
        <v>1800</v>
      </c>
      <c r="O4" s="16">
        <v>0</v>
      </c>
      <c r="P4" s="16">
        <v>0</v>
      </c>
    </row>
    <row r="5" spans="1:16" x14ac:dyDescent="0.15">
      <c r="A5">
        <v>10</v>
      </c>
      <c r="B5">
        <v>4</v>
      </c>
      <c r="C5">
        <f>ROUND($C$6/$D$6*D5,0)</f>
        <v>43110</v>
      </c>
      <c r="D5">
        <v>150</v>
      </c>
      <c r="E5">
        <f>E4-300</f>
        <v>1500</v>
      </c>
      <c r="F5">
        <v>0</v>
      </c>
      <c r="G5">
        <v>1</v>
      </c>
      <c r="J5" s="16">
        <v>10</v>
      </c>
      <c r="K5" s="16">
        <v>4</v>
      </c>
      <c r="L5" s="16">
        <f>ROUND($C$6/$D$6*M5,0)</f>
        <v>86220</v>
      </c>
      <c r="M5" s="16">
        <f>M4-150</f>
        <v>300</v>
      </c>
      <c r="N5" s="16">
        <f>N4-300</f>
        <v>1500</v>
      </c>
      <c r="O5" s="16">
        <v>0</v>
      </c>
      <c r="P5" s="16">
        <v>1</v>
      </c>
    </row>
    <row r="6" spans="1:16" x14ac:dyDescent="0.15">
      <c r="A6">
        <v>50</v>
      </c>
      <c r="B6">
        <v>11</v>
      </c>
      <c r="C6" s="15">
        <v>28740</v>
      </c>
      <c r="D6" s="15">
        <v>100</v>
      </c>
      <c r="E6">
        <f>E5-250</f>
        <v>1250</v>
      </c>
      <c r="F6">
        <v>0</v>
      </c>
      <c r="G6">
        <v>5</v>
      </c>
      <c r="I6" s="15">
        <f>ROUND([2]金币投放!$M$5*0.8,0)</f>
        <v>28740</v>
      </c>
      <c r="J6" s="16">
        <v>50</v>
      </c>
      <c r="K6" s="16">
        <v>11</v>
      </c>
      <c r="L6" s="17">
        <f>ROUND([2]金币投放!$M$5*0.8,0)</f>
        <v>28740</v>
      </c>
      <c r="M6" s="17">
        <f>M5-150</f>
        <v>150</v>
      </c>
      <c r="N6" s="16">
        <f>N5-250</f>
        <v>1250</v>
      </c>
      <c r="O6" s="16">
        <v>0</v>
      </c>
      <c r="P6" s="16">
        <v>5</v>
      </c>
    </row>
    <row r="7" spans="1:16" x14ac:dyDescent="0.15">
      <c r="A7">
        <v>100</v>
      </c>
      <c r="B7">
        <v>51</v>
      </c>
      <c r="C7">
        <f>ROUND($C$6/$D$6*D7,0)</f>
        <v>21555</v>
      </c>
      <c r="D7">
        <v>75</v>
      </c>
      <c r="E7">
        <f>E6-250</f>
        <v>1000</v>
      </c>
      <c r="F7">
        <v>0</v>
      </c>
      <c r="G7">
        <v>10</v>
      </c>
      <c r="J7" s="16">
        <v>100</v>
      </c>
      <c r="K7" s="16">
        <v>51</v>
      </c>
      <c r="L7" s="16">
        <f>ROUND($C$6/$D$6*M7,0)</f>
        <v>28740</v>
      </c>
      <c r="M7" s="16">
        <f>M6-50</f>
        <v>100</v>
      </c>
      <c r="N7" s="16">
        <f>N6-250</f>
        <v>1000</v>
      </c>
      <c r="O7" s="16">
        <v>0</v>
      </c>
      <c r="P7" s="16">
        <v>10</v>
      </c>
    </row>
    <row r="8" spans="1:16" x14ac:dyDescent="0.15">
      <c r="A8">
        <v>500</v>
      </c>
      <c r="B8">
        <v>101</v>
      </c>
      <c r="C8">
        <f t="shared" ref="C8:C13" si="3">ROUND($C$6/$D$6*D8,0)</f>
        <v>14370</v>
      </c>
      <c r="D8">
        <v>50</v>
      </c>
      <c r="E8">
        <f>E7-200</f>
        <v>800</v>
      </c>
      <c r="F8">
        <v>0</v>
      </c>
      <c r="G8">
        <v>50</v>
      </c>
      <c r="J8" s="16">
        <v>500</v>
      </c>
      <c r="K8" s="16">
        <v>101</v>
      </c>
      <c r="L8" s="16">
        <f t="shared" ref="L8:L13" si="4">ROUND($C$6/$D$6*M8,0)</f>
        <v>18681</v>
      </c>
      <c r="M8" s="16">
        <f>M7-35</f>
        <v>65</v>
      </c>
      <c r="N8" s="16">
        <f>N7-200</f>
        <v>800</v>
      </c>
      <c r="O8" s="16">
        <v>0</v>
      </c>
      <c r="P8" s="16">
        <v>50</v>
      </c>
    </row>
    <row r="9" spans="1:16" x14ac:dyDescent="0.15">
      <c r="A9">
        <v>1000</v>
      </c>
      <c r="B9">
        <v>501</v>
      </c>
      <c r="C9">
        <f t="shared" si="3"/>
        <v>8622</v>
      </c>
      <c r="D9">
        <v>30</v>
      </c>
      <c r="E9">
        <f>E8-200</f>
        <v>600</v>
      </c>
      <c r="F9">
        <v>0</v>
      </c>
      <c r="G9">
        <v>100</v>
      </c>
      <c r="J9" s="16">
        <v>1000</v>
      </c>
      <c r="K9" s="16">
        <v>501</v>
      </c>
      <c r="L9" s="16">
        <f t="shared" si="4"/>
        <v>14370</v>
      </c>
      <c r="M9" s="16">
        <f>M8-15</f>
        <v>50</v>
      </c>
      <c r="N9" s="16">
        <f>N8-200</f>
        <v>600</v>
      </c>
      <c r="O9" s="16">
        <v>0</v>
      </c>
      <c r="P9" s="16">
        <v>100</v>
      </c>
    </row>
    <row r="10" spans="1:16" x14ac:dyDescent="0.15">
      <c r="A10">
        <v>2000</v>
      </c>
      <c r="B10">
        <v>1001</v>
      </c>
      <c r="C10">
        <f t="shared" si="3"/>
        <v>7185</v>
      </c>
      <c r="D10">
        <v>25</v>
      </c>
      <c r="E10">
        <f>E9-150</f>
        <v>450</v>
      </c>
      <c r="F10">
        <v>0</v>
      </c>
      <c r="G10">
        <v>500</v>
      </c>
      <c r="J10" s="16">
        <v>2000</v>
      </c>
      <c r="K10" s="16">
        <v>1001</v>
      </c>
      <c r="L10" s="16">
        <f t="shared" si="4"/>
        <v>12933</v>
      </c>
      <c r="M10" s="16">
        <f>M9-5</f>
        <v>45</v>
      </c>
      <c r="N10" s="16">
        <f>N9-150</f>
        <v>450</v>
      </c>
      <c r="O10" s="16">
        <v>0</v>
      </c>
      <c r="P10" s="16">
        <v>500</v>
      </c>
    </row>
    <row r="11" spans="1:16" x14ac:dyDescent="0.15">
      <c r="A11">
        <v>3000</v>
      </c>
      <c r="B11">
        <v>2001</v>
      </c>
      <c r="C11">
        <f t="shared" si="3"/>
        <v>5748</v>
      </c>
      <c r="D11">
        <v>20</v>
      </c>
      <c r="E11">
        <f t="shared" ref="E11" si="5">E10-100</f>
        <v>350</v>
      </c>
      <c r="F11">
        <v>0</v>
      </c>
      <c r="G11">
        <v>1000</v>
      </c>
      <c r="J11" s="16">
        <v>3000</v>
      </c>
      <c r="K11" s="16">
        <v>2001</v>
      </c>
      <c r="L11" s="16">
        <f t="shared" si="4"/>
        <v>11496</v>
      </c>
      <c r="M11" s="16">
        <f t="shared" ref="M11:M13" si="6">M10-5</f>
        <v>40</v>
      </c>
      <c r="N11" s="16">
        <f t="shared" ref="N11" si="7">N10-100</f>
        <v>350</v>
      </c>
      <c r="O11" s="16">
        <v>0</v>
      </c>
      <c r="P11" s="16">
        <v>1000</v>
      </c>
    </row>
    <row r="12" spans="1:16" x14ac:dyDescent="0.15">
      <c r="A12">
        <v>4000</v>
      </c>
      <c r="B12">
        <v>3001</v>
      </c>
      <c r="C12">
        <f t="shared" si="3"/>
        <v>4311</v>
      </c>
      <c r="D12">
        <v>15</v>
      </c>
      <c r="E12">
        <f>E11-50</f>
        <v>300</v>
      </c>
      <c r="F12">
        <v>0</v>
      </c>
      <c r="G12">
        <v>1500</v>
      </c>
      <c r="J12" s="16">
        <v>4000</v>
      </c>
      <c r="K12" s="16">
        <v>3001</v>
      </c>
      <c r="L12" s="16">
        <f t="shared" si="4"/>
        <v>10059</v>
      </c>
      <c r="M12" s="16">
        <f t="shared" si="6"/>
        <v>35</v>
      </c>
      <c r="N12" s="16">
        <f>N11-50</f>
        <v>300</v>
      </c>
      <c r="O12" s="16">
        <v>0</v>
      </c>
      <c r="P12" s="16">
        <v>1500</v>
      </c>
    </row>
    <row r="13" spans="1:16" x14ac:dyDescent="0.15">
      <c r="A13">
        <v>5000</v>
      </c>
      <c r="B13">
        <v>4001</v>
      </c>
      <c r="C13">
        <f t="shared" si="3"/>
        <v>2874</v>
      </c>
      <c r="D13">
        <v>10</v>
      </c>
      <c r="E13">
        <f>E12-50</f>
        <v>250</v>
      </c>
      <c r="F13">
        <v>0</v>
      </c>
      <c r="G13">
        <v>2000</v>
      </c>
      <c r="J13" s="16">
        <v>5000</v>
      </c>
      <c r="K13" s="16">
        <v>4001</v>
      </c>
      <c r="L13" s="16">
        <f t="shared" si="4"/>
        <v>8622</v>
      </c>
      <c r="M13" s="16">
        <f t="shared" si="6"/>
        <v>30</v>
      </c>
      <c r="N13" s="16">
        <f>N12-50</f>
        <v>250</v>
      </c>
      <c r="O13" s="16">
        <v>0</v>
      </c>
      <c r="P13" s="16">
        <v>2000</v>
      </c>
    </row>
  </sheetData>
  <phoneticPr fontId="1" type="noConversion"/>
  <conditionalFormatting sqref="C2:C14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{2E3B4A1F-2A46-4418-BCF8-D1BFC10A0E79}</x14:id>
        </ext>
      </extLst>
    </cfRule>
  </conditionalFormatting>
  <conditionalFormatting sqref="E2:E1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{970A4482-6F8B-4EE2-AC35-08A4A379B148}</x14:id>
        </ext>
      </extLst>
    </cfRule>
  </conditionalFormatting>
  <conditionalFormatting sqref="D2:D13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{EB491FD1-56A7-42F7-B293-ECC0C424FBCA}</x14:id>
        </ext>
      </extLst>
    </cfRule>
  </conditionalFormatting>
  <conditionalFormatting sqref="L2:L13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{624C75CE-9BDC-42F7-80AF-DDE1A0E85F85}</x14:id>
        </ext>
      </extLst>
    </cfRule>
  </conditionalFormatting>
  <conditionalFormatting sqref="N2:N13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{B261C104-EBF9-46B2-8C03-2255A1835D13}</x14:id>
        </ext>
      </extLst>
    </cfRule>
  </conditionalFormatting>
  <conditionalFormatting sqref="M2:M13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{C84F6FBB-351E-4F13-B6FA-3D6F3294E938}</x14:id>
        </ext>
      </extLst>
    </cfRule>
  </conditionalFormatting>
  <conditionalFormatting sqref="I2:I13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{73C66DA4-4836-4CA1-B291-B4BB5319F7BD}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E3B4A1F-2A46-4418-BCF8-D1BFC10A0E7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C2:C14</xm:sqref>
        </x14:conditionalFormatting>
        <x14:conditionalFormatting xmlns:xm="http://schemas.microsoft.com/office/excel/2006/main">
          <x14:cfRule type="dataBar" id="{970A4482-6F8B-4EE2-AC35-08A4A379B1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E2:E13</xm:sqref>
        </x14:conditionalFormatting>
        <x14:conditionalFormatting xmlns:xm="http://schemas.microsoft.com/office/excel/2006/main">
          <x14:cfRule type="dataBar" id="{EB491FD1-56A7-42F7-B293-ECC0C424FBC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D2:D13</xm:sqref>
        </x14:conditionalFormatting>
        <x14:conditionalFormatting xmlns:xm="http://schemas.microsoft.com/office/excel/2006/main">
          <x14:cfRule type="dataBar" id="{624C75CE-9BDC-42F7-80AF-DDE1A0E85F8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L2:L13</xm:sqref>
        </x14:conditionalFormatting>
        <x14:conditionalFormatting xmlns:xm="http://schemas.microsoft.com/office/excel/2006/main">
          <x14:cfRule type="dataBar" id="{B261C104-EBF9-46B2-8C03-2255A1835D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N2:N13</xm:sqref>
        </x14:conditionalFormatting>
        <x14:conditionalFormatting xmlns:xm="http://schemas.microsoft.com/office/excel/2006/main">
          <x14:cfRule type="dataBar" id="{C84F6FBB-351E-4F13-B6FA-3D6F3294E93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M2:M13</xm:sqref>
        </x14:conditionalFormatting>
        <x14:conditionalFormatting xmlns:xm="http://schemas.microsoft.com/office/excel/2006/main">
          <x14:cfRule type="dataBar" id="{73C66DA4-4836-4CA1-B291-B4BB5319F7B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I2:I13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M30"/>
  <sheetViews>
    <sheetView workbookViewId="0">
      <selection activeCell="D5" sqref="D5"/>
    </sheetView>
  </sheetViews>
  <sheetFormatPr defaultRowHeight="13.5" x14ac:dyDescent="0.15"/>
  <cols>
    <col min="1" max="2" width="16.125" bestFit="1" customWidth="1"/>
    <col min="3" max="4" width="18.375" bestFit="1" customWidth="1"/>
    <col min="5" max="5" width="20.5" bestFit="1" customWidth="1"/>
    <col min="6" max="6" width="18.375" bestFit="1" customWidth="1"/>
  </cols>
  <sheetData>
    <row r="1" spans="1:13" x14ac:dyDescent="0.1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</row>
    <row r="2" spans="1:13" x14ac:dyDescent="0.15">
      <c r="A2">
        <v>1</v>
      </c>
      <c r="B2">
        <v>1</v>
      </c>
      <c r="C2">
        <v>0</v>
      </c>
      <c r="D2">
        <v>250</v>
      </c>
      <c r="E2">
        <v>0</v>
      </c>
      <c r="F2">
        <v>402001</v>
      </c>
      <c r="I2">
        <f>D2*(A2-B2+1)</f>
        <v>250</v>
      </c>
      <c r="M2">
        <v>500</v>
      </c>
    </row>
    <row r="3" spans="1:13" x14ac:dyDescent="0.15">
      <c r="A3">
        <v>2</v>
      </c>
      <c r="B3">
        <v>2</v>
      </c>
      <c r="C3">
        <v>0</v>
      </c>
      <c r="D3">
        <v>200</v>
      </c>
      <c r="E3">
        <v>0</v>
      </c>
      <c r="F3">
        <v>0</v>
      </c>
      <c r="I3">
        <f t="shared" ref="I3:I30" si="0">D3*(A3-B3+1)</f>
        <v>200</v>
      </c>
      <c r="M3">
        <v>450</v>
      </c>
    </row>
    <row r="4" spans="1:13" x14ac:dyDescent="0.15">
      <c r="A4">
        <v>3</v>
      </c>
      <c r="B4">
        <v>3</v>
      </c>
      <c r="C4">
        <v>0</v>
      </c>
      <c r="D4">
        <v>150</v>
      </c>
      <c r="E4">
        <v>0</v>
      </c>
      <c r="F4">
        <v>0</v>
      </c>
      <c r="I4">
        <f t="shared" si="0"/>
        <v>150</v>
      </c>
      <c r="M4">
        <v>400</v>
      </c>
    </row>
    <row r="5" spans="1:13" x14ac:dyDescent="0.15">
      <c r="A5">
        <v>4</v>
      </c>
      <c r="B5">
        <v>4</v>
      </c>
      <c r="C5">
        <v>0</v>
      </c>
      <c r="D5">
        <v>125</v>
      </c>
      <c r="E5">
        <v>0</v>
      </c>
      <c r="F5">
        <v>0</v>
      </c>
      <c r="I5">
        <f t="shared" si="0"/>
        <v>125</v>
      </c>
      <c r="M5">
        <v>350</v>
      </c>
    </row>
    <row r="6" spans="1:13" x14ac:dyDescent="0.15">
      <c r="A6">
        <v>5</v>
      </c>
      <c r="B6">
        <v>5</v>
      </c>
      <c r="C6">
        <v>0</v>
      </c>
      <c r="D6">
        <v>100</v>
      </c>
      <c r="E6">
        <v>0</v>
      </c>
      <c r="F6">
        <v>0</v>
      </c>
      <c r="I6">
        <f t="shared" si="0"/>
        <v>100</v>
      </c>
      <c r="M6">
        <v>300</v>
      </c>
    </row>
    <row r="7" spans="1:13" x14ac:dyDescent="0.15">
      <c r="A7">
        <v>6</v>
      </c>
      <c r="B7">
        <v>6</v>
      </c>
      <c r="C7">
        <v>0</v>
      </c>
      <c r="D7">
        <v>75</v>
      </c>
      <c r="E7">
        <v>0</v>
      </c>
      <c r="F7">
        <v>0</v>
      </c>
      <c r="I7">
        <f t="shared" si="0"/>
        <v>75</v>
      </c>
      <c r="M7">
        <v>250</v>
      </c>
    </row>
    <row r="8" spans="1:13" x14ac:dyDescent="0.15">
      <c r="A8">
        <v>7</v>
      </c>
      <c r="B8">
        <v>7</v>
      </c>
      <c r="C8">
        <v>0</v>
      </c>
      <c r="D8">
        <v>70</v>
      </c>
      <c r="E8">
        <v>0</v>
      </c>
      <c r="F8">
        <v>0</v>
      </c>
      <c r="I8">
        <f t="shared" si="0"/>
        <v>70</v>
      </c>
      <c r="M8">
        <v>200</v>
      </c>
    </row>
    <row r="9" spans="1:13" x14ac:dyDescent="0.15">
      <c r="A9">
        <v>8</v>
      </c>
      <c r="B9">
        <v>8</v>
      </c>
      <c r="C9">
        <v>0</v>
      </c>
      <c r="D9">
        <v>65</v>
      </c>
      <c r="E9">
        <v>0</v>
      </c>
      <c r="F9">
        <v>0</v>
      </c>
      <c r="I9">
        <f t="shared" si="0"/>
        <v>65</v>
      </c>
      <c r="M9">
        <v>150</v>
      </c>
    </row>
    <row r="10" spans="1:13" x14ac:dyDescent="0.15">
      <c r="A10">
        <v>9</v>
      </c>
      <c r="B10">
        <v>9</v>
      </c>
      <c r="C10">
        <v>0</v>
      </c>
      <c r="D10">
        <v>60</v>
      </c>
      <c r="E10">
        <v>0</v>
      </c>
      <c r="F10">
        <v>0</v>
      </c>
      <c r="I10">
        <f t="shared" si="0"/>
        <v>60</v>
      </c>
      <c r="M10">
        <v>125</v>
      </c>
    </row>
    <row r="11" spans="1:13" x14ac:dyDescent="0.15">
      <c r="A11">
        <v>10</v>
      </c>
      <c r="B11">
        <v>10</v>
      </c>
      <c r="C11">
        <v>0</v>
      </c>
      <c r="D11">
        <v>55</v>
      </c>
      <c r="E11">
        <v>0</v>
      </c>
      <c r="F11">
        <v>0</v>
      </c>
      <c r="I11">
        <f t="shared" si="0"/>
        <v>55</v>
      </c>
      <c r="M11">
        <v>100</v>
      </c>
    </row>
    <row r="12" spans="1:13" x14ac:dyDescent="0.15">
      <c r="A12">
        <v>20</v>
      </c>
      <c r="B12">
        <v>11</v>
      </c>
      <c r="C12">
        <v>0</v>
      </c>
      <c r="D12">
        <v>50</v>
      </c>
      <c r="E12">
        <v>0</v>
      </c>
      <c r="F12">
        <v>0</v>
      </c>
      <c r="I12">
        <f t="shared" si="0"/>
        <v>500</v>
      </c>
      <c r="M12">
        <v>75</v>
      </c>
    </row>
    <row r="13" spans="1:13" x14ac:dyDescent="0.15">
      <c r="A13">
        <v>30</v>
      </c>
      <c r="B13">
        <v>21</v>
      </c>
      <c r="C13">
        <v>0</v>
      </c>
      <c r="D13">
        <v>20</v>
      </c>
      <c r="E13">
        <v>0</v>
      </c>
      <c r="F13">
        <v>0</v>
      </c>
      <c r="I13">
        <f t="shared" si="0"/>
        <v>200</v>
      </c>
      <c r="M13">
        <v>50</v>
      </c>
    </row>
    <row r="14" spans="1:13" x14ac:dyDescent="0.15">
      <c r="A14">
        <v>40</v>
      </c>
      <c r="B14">
        <v>31</v>
      </c>
      <c r="C14">
        <v>0</v>
      </c>
      <c r="D14">
        <v>10</v>
      </c>
      <c r="E14">
        <v>0</v>
      </c>
      <c r="F14">
        <v>0</v>
      </c>
      <c r="I14">
        <f t="shared" si="0"/>
        <v>100</v>
      </c>
      <c r="M14">
        <v>30</v>
      </c>
    </row>
    <row r="15" spans="1:13" x14ac:dyDescent="0.15">
      <c r="A15">
        <v>50</v>
      </c>
      <c r="B15">
        <v>41</v>
      </c>
      <c r="C15">
        <v>0</v>
      </c>
      <c r="D15">
        <v>10</v>
      </c>
      <c r="E15">
        <v>0</v>
      </c>
      <c r="F15">
        <v>0</v>
      </c>
      <c r="I15">
        <f t="shared" si="0"/>
        <v>100</v>
      </c>
      <c r="M15">
        <v>20</v>
      </c>
    </row>
    <row r="16" spans="1:13" x14ac:dyDescent="0.15">
      <c r="A16">
        <v>70</v>
      </c>
      <c r="B16">
        <v>51</v>
      </c>
      <c r="C16">
        <v>0</v>
      </c>
      <c r="D16">
        <v>5</v>
      </c>
      <c r="E16">
        <v>0</v>
      </c>
      <c r="F16">
        <v>0</v>
      </c>
      <c r="I16">
        <f t="shared" si="0"/>
        <v>100</v>
      </c>
      <c r="M16">
        <v>10</v>
      </c>
    </row>
    <row r="17" spans="1:13" x14ac:dyDescent="0.15">
      <c r="A17">
        <v>100</v>
      </c>
      <c r="B17">
        <v>71</v>
      </c>
      <c r="C17">
        <v>0</v>
      </c>
      <c r="D17">
        <v>5</v>
      </c>
      <c r="E17">
        <v>0</v>
      </c>
      <c r="F17">
        <v>0</v>
      </c>
      <c r="I17">
        <f t="shared" si="0"/>
        <v>150</v>
      </c>
      <c r="M17">
        <v>10</v>
      </c>
    </row>
    <row r="18" spans="1:13" x14ac:dyDescent="0.15">
      <c r="A18">
        <v>200</v>
      </c>
      <c r="B18">
        <v>101</v>
      </c>
      <c r="C18">
        <v>0</v>
      </c>
      <c r="D18">
        <v>2</v>
      </c>
      <c r="E18">
        <v>0</v>
      </c>
      <c r="F18">
        <v>0</v>
      </c>
      <c r="I18">
        <f t="shared" si="0"/>
        <v>200</v>
      </c>
      <c r="M18">
        <v>5</v>
      </c>
    </row>
    <row r="19" spans="1:13" x14ac:dyDescent="0.15">
      <c r="A19">
        <v>300</v>
      </c>
      <c r="B19">
        <v>201</v>
      </c>
      <c r="C19">
        <v>0</v>
      </c>
      <c r="D19">
        <v>1</v>
      </c>
      <c r="E19">
        <v>0</v>
      </c>
      <c r="F19">
        <v>0</v>
      </c>
      <c r="I19">
        <f t="shared" si="0"/>
        <v>100</v>
      </c>
      <c r="M19">
        <v>4</v>
      </c>
    </row>
    <row r="20" spans="1:13" x14ac:dyDescent="0.15">
      <c r="A20">
        <v>400</v>
      </c>
      <c r="B20">
        <v>301</v>
      </c>
      <c r="C20">
        <v>0</v>
      </c>
      <c r="D20">
        <v>0.5</v>
      </c>
      <c r="E20">
        <v>0</v>
      </c>
      <c r="F20">
        <v>0</v>
      </c>
      <c r="I20">
        <f t="shared" si="0"/>
        <v>50</v>
      </c>
      <c r="M20">
        <v>2</v>
      </c>
    </row>
    <row r="21" spans="1:13" x14ac:dyDescent="0.15">
      <c r="A21">
        <v>500</v>
      </c>
      <c r="B21">
        <v>401</v>
      </c>
      <c r="C21">
        <v>0</v>
      </c>
      <c r="D21">
        <v>0.25</v>
      </c>
      <c r="E21">
        <v>0</v>
      </c>
      <c r="F21">
        <v>0</v>
      </c>
      <c r="I21">
        <f t="shared" si="0"/>
        <v>25</v>
      </c>
      <c r="M21">
        <v>1</v>
      </c>
    </row>
    <row r="22" spans="1:13" x14ac:dyDescent="0.15">
      <c r="A22">
        <v>700</v>
      </c>
      <c r="B22">
        <v>501</v>
      </c>
      <c r="C22">
        <v>0</v>
      </c>
      <c r="D22">
        <v>0.25</v>
      </c>
      <c r="E22">
        <v>0</v>
      </c>
      <c r="F22">
        <v>0</v>
      </c>
      <c r="I22">
        <f t="shared" si="0"/>
        <v>50</v>
      </c>
      <c r="M22">
        <v>0.5</v>
      </c>
    </row>
    <row r="23" spans="1:13" x14ac:dyDescent="0.15">
      <c r="A23">
        <v>1000</v>
      </c>
      <c r="B23">
        <v>701</v>
      </c>
      <c r="C23">
        <v>0</v>
      </c>
      <c r="D23">
        <v>0.2</v>
      </c>
      <c r="E23">
        <v>0</v>
      </c>
      <c r="F23">
        <v>0</v>
      </c>
      <c r="I23">
        <f t="shared" si="0"/>
        <v>60</v>
      </c>
      <c r="M23">
        <v>0.4</v>
      </c>
    </row>
    <row r="24" spans="1:13" x14ac:dyDescent="0.15">
      <c r="A24">
        <v>2000</v>
      </c>
      <c r="B24">
        <v>1001</v>
      </c>
      <c r="C24">
        <v>0</v>
      </c>
      <c r="D24">
        <v>0.1</v>
      </c>
      <c r="E24">
        <v>0</v>
      </c>
      <c r="F24">
        <v>0</v>
      </c>
      <c r="I24">
        <f t="shared" si="0"/>
        <v>100</v>
      </c>
      <c r="M24">
        <v>0.25</v>
      </c>
    </row>
    <row r="25" spans="1:13" x14ac:dyDescent="0.15">
      <c r="A25">
        <v>3000</v>
      </c>
      <c r="B25">
        <v>2001</v>
      </c>
      <c r="C25">
        <v>0</v>
      </c>
      <c r="D25">
        <v>0.1</v>
      </c>
      <c r="E25">
        <v>0</v>
      </c>
      <c r="F25">
        <v>0</v>
      </c>
      <c r="I25">
        <f t="shared" si="0"/>
        <v>100</v>
      </c>
      <c r="M25">
        <v>0.2</v>
      </c>
    </row>
    <row r="26" spans="1:13" x14ac:dyDescent="0.15">
      <c r="A26">
        <v>4000</v>
      </c>
      <c r="B26">
        <v>3001</v>
      </c>
      <c r="C26">
        <v>0</v>
      </c>
      <c r="D26">
        <v>0.05</v>
      </c>
      <c r="E26">
        <v>0</v>
      </c>
      <c r="F26">
        <v>0</v>
      </c>
      <c r="I26">
        <f t="shared" si="0"/>
        <v>50</v>
      </c>
      <c r="M26">
        <v>0.2</v>
      </c>
    </row>
    <row r="27" spans="1:13" x14ac:dyDescent="0.15">
      <c r="A27">
        <v>5000</v>
      </c>
      <c r="B27">
        <v>4001</v>
      </c>
      <c r="C27">
        <v>0</v>
      </c>
      <c r="D27">
        <v>0.05</v>
      </c>
      <c r="E27">
        <v>0</v>
      </c>
      <c r="F27">
        <v>0</v>
      </c>
      <c r="I27">
        <f t="shared" si="0"/>
        <v>50</v>
      </c>
      <c r="M27">
        <v>0.1</v>
      </c>
    </row>
    <row r="28" spans="1:13" x14ac:dyDescent="0.15">
      <c r="A28">
        <v>7000</v>
      </c>
      <c r="B28">
        <v>5001</v>
      </c>
      <c r="C28">
        <v>0</v>
      </c>
      <c r="D28">
        <v>0</v>
      </c>
      <c r="E28">
        <v>0</v>
      </c>
      <c r="F28">
        <v>0</v>
      </c>
      <c r="I28">
        <f t="shared" si="0"/>
        <v>0</v>
      </c>
      <c r="M28">
        <v>0.05</v>
      </c>
    </row>
    <row r="29" spans="1:13" x14ac:dyDescent="0.15">
      <c r="A29">
        <v>10000</v>
      </c>
      <c r="B29">
        <v>7001</v>
      </c>
      <c r="C29">
        <v>0</v>
      </c>
      <c r="D29">
        <v>0</v>
      </c>
      <c r="E29">
        <v>0</v>
      </c>
      <c r="F29">
        <v>0</v>
      </c>
      <c r="I29">
        <f t="shared" si="0"/>
        <v>0</v>
      </c>
      <c r="M29">
        <v>0.04</v>
      </c>
    </row>
    <row r="30" spans="1:13" x14ac:dyDescent="0.15">
      <c r="A30">
        <v>15000</v>
      </c>
      <c r="B30">
        <v>10001</v>
      </c>
      <c r="C30">
        <v>0</v>
      </c>
      <c r="D30">
        <v>0</v>
      </c>
      <c r="E30">
        <v>0</v>
      </c>
      <c r="F30">
        <v>0</v>
      </c>
      <c r="I30">
        <f t="shared" si="0"/>
        <v>0</v>
      </c>
      <c r="J30">
        <f>SUM(I2:I30)</f>
        <v>3085</v>
      </c>
      <c r="M30">
        <v>0.02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T5001"/>
  <sheetViews>
    <sheetView workbookViewId="0">
      <selection activeCell="P6" sqref="P6"/>
    </sheetView>
  </sheetViews>
  <sheetFormatPr defaultRowHeight="13.5" x14ac:dyDescent="0.15"/>
  <cols>
    <col min="2" max="2" width="20.5" bestFit="1" customWidth="1"/>
    <col min="13" max="13" width="11.625" bestFit="1" customWidth="1"/>
    <col min="14" max="19" width="9" bestFit="1" customWidth="1"/>
  </cols>
  <sheetData>
    <row r="1" spans="1:98" x14ac:dyDescent="0.1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51</v>
      </c>
      <c r="AI1" t="s">
        <v>52</v>
      </c>
      <c r="AJ1" t="s">
        <v>53</v>
      </c>
      <c r="AK1" t="s">
        <v>54</v>
      </c>
      <c r="AL1" t="s">
        <v>55</v>
      </c>
      <c r="AM1" t="s">
        <v>56</v>
      </c>
      <c r="AN1" t="s">
        <v>57</v>
      </c>
      <c r="AO1" t="s">
        <v>58</v>
      </c>
      <c r="AP1" t="s">
        <v>59</v>
      </c>
      <c r="AQ1" t="s">
        <v>60</v>
      </c>
      <c r="AR1" t="s">
        <v>61</v>
      </c>
      <c r="AS1" t="s">
        <v>62</v>
      </c>
      <c r="AT1" t="s">
        <v>63</v>
      </c>
      <c r="AU1" t="s">
        <v>64</v>
      </c>
      <c r="AV1" t="s">
        <v>65</v>
      </c>
      <c r="AW1" t="s">
        <v>66</v>
      </c>
      <c r="AX1" t="s">
        <v>67</v>
      </c>
      <c r="AY1" t="s">
        <v>68</v>
      </c>
      <c r="AZ1" t="s">
        <v>69</v>
      </c>
      <c r="BA1" t="s">
        <v>70</v>
      </c>
      <c r="BB1" t="s">
        <v>71</v>
      </c>
      <c r="BC1" t="s">
        <v>72</v>
      </c>
      <c r="BD1" t="s">
        <v>73</v>
      </c>
      <c r="BE1" t="s">
        <v>74</v>
      </c>
      <c r="BF1" t="s">
        <v>75</v>
      </c>
      <c r="BG1" t="s">
        <v>76</v>
      </c>
      <c r="BH1" t="s">
        <v>77</v>
      </c>
      <c r="BI1" t="s">
        <v>78</v>
      </c>
      <c r="BJ1" t="s">
        <v>79</v>
      </c>
      <c r="BK1" t="s">
        <v>80</v>
      </c>
      <c r="BL1" t="s">
        <v>81</v>
      </c>
      <c r="BM1" t="s">
        <v>82</v>
      </c>
      <c r="BN1" t="s">
        <v>83</v>
      </c>
      <c r="BO1" t="s">
        <v>84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90</v>
      </c>
      <c r="BV1" t="s">
        <v>91</v>
      </c>
      <c r="BW1" t="s">
        <v>92</v>
      </c>
      <c r="BX1" t="s">
        <v>93</v>
      </c>
      <c r="BY1" t="s">
        <v>94</v>
      </c>
      <c r="BZ1" t="s">
        <v>95</v>
      </c>
      <c r="CA1" t="s">
        <v>96</v>
      </c>
      <c r="CB1" t="s">
        <v>97</v>
      </c>
      <c r="CC1" t="s">
        <v>95</v>
      </c>
      <c r="CD1" t="s">
        <v>96</v>
      </c>
      <c r="CE1" t="s">
        <v>98</v>
      </c>
      <c r="CF1" t="s">
        <v>95</v>
      </c>
      <c r="CG1" t="s">
        <v>96</v>
      </c>
      <c r="CH1" t="s">
        <v>98</v>
      </c>
      <c r="CI1" t="s">
        <v>95</v>
      </c>
      <c r="CJ1" t="s">
        <v>96</v>
      </c>
      <c r="CK1" t="s">
        <v>99</v>
      </c>
      <c r="CL1" t="s">
        <v>95</v>
      </c>
      <c r="CM1" t="s">
        <v>96</v>
      </c>
      <c r="CN1" t="s">
        <v>100</v>
      </c>
      <c r="CO1" t="s">
        <v>95</v>
      </c>
      <c r="CP1" t="s">
        <v>96</v>
      </c>
      <c r="CQ1" t="s">
        <v>101</v>
      </c>
      <c r="CR1" t="s">
        <v>95</v>
      </c>
      <c r="CS1" t="s">
        <v>96</v>
      </c>
      <c r="CT1" t="s">
        <v>96</v>
      </c>
    </row>
    <row r="2" spans="1:98" x14ac:dyDescent="0.15">
      <c r="A2">
        <v>1</v>
      </c>
      <c r="B2" t="s">
        <v>5092</v>
      </c>
      <c r="E2">
        <f>机器人辅助表!B2</f>
        <v>33</v>
      </c>
      <c r="F2">
        <v>2</v>
      </c>
      <c r="G2">
        <v>58101</v>
      </c>
      <c r="H2">
        <v>0</v>
      </c>
      <c r="I2">
        <f>机器人辅助表!H2</f>
        <v>5900.9126266610592</v>
      </c>
      <c r="J2">
        <v>2</v>
      </c>
      <c r="K2">
        <v>4</v>
      </c>
      <c r="L2">
        <v>1</v>
      </c>
      <c r="M2" s="2">
        <f>机器人辅助表!C2</f>
        <v>19689.067218137974</v>
      </c>
      <c r="N2" s="2">
        <v>2</v>
      </c>
      <c r="O2" s="2">
        <f>机器人辅助表!D2</f>
        <v>1234.3880161098668</v>
      </c>
      <c r="P2" s="2">
        <v>3</v>
      </c>
      <c r="Q2" s="2">
        <f>机器人辅助表!E2</f>
        <v>548.61689604882986</v>
      </c>
      <c r="R2" s="2">
        <v>6</v>
      </c>
      <c r="S2" s="2">
        <f>机器人辅助表!F2</f>
        <v>6902.5281999999988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BD2">
        <v>11</v>
      </c>
      <c r="BE2">
        <v>9211103</v>
      </c>
      <c r="BF2">
        <v>9214103</v>
      </c>
      <c r="BG2">
        <v>9214202</v>
      </c>
      <c r="BH2">
        <v>9214302</v>
      </c>
      <c r="BI2">
        <v>9214404</v>
      </c>
      <c r="BJ2">
        <v>9222104</v>
      </c>
      <c r="BK2">
        <v>9223103</v>
      </c>
      <c r="BL2">
        <v>9223203</v>
      </c>
      <c r="BM2">
        <v>9223302</v>
      </c>
      <c r="BN2">
        <v>9223402</v>
      </c>
      <c r="BO2">
        <v>9215102</v>
      </c>
    </row>
    <row r="3" spans="1:98" x14ac:dyDescent="0.15">
      <c r="A3">
        <v>2</v>
      </c>
      <c r="B3" t="s">
        <v>2192</v>
      </c>
      <c r="E3">
        <f>机器人辅助表!B3</f>
        <v>40</v>
      </c>
      <c r="F3">
        <v>3</v>
      </c>
      <c r="G3">
        <v>58201</v>
      </c>
      <c r="H3">
        <v>0</v>
      </c>
      <c r="I3">
        <f>机器人辅助表!H3</f>
        <v>10860.086600567181</v>
      </c>
      <c r="J3">
        <v>2</v>
      </c>
      <c r="K3">
        <v>4</v>
      </c>
      <c r="L3">
        <v>1</v>
      </c>
      <c r="M3" s="2">
        <f>机器人辅助表!C3</f>
        <v>48168.701552396</v>
      </c>
      <c r="N3" s="2">
        <v>2</v>
      </c>
      <c r="O3" s="2">
        <f>机器人辅助表!D3</f>
        <v>2636.9727127224091</v>
      </c>
      <c r="P3" s="2">
        <v>3</v>
      </c>
      <c r="Q3" s="2">
        <f>机器人辅助表!E3</f>
        <v>1171.9878723210709</v>
      </c>
      <c r="R3" s="2">
        <v>6</v>
      </c>
      <c r="S3" s="2">
        <f>机器人辅助表!F3</f>
        <v>9748.1279999999988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BD3">
        <v>8</v>
      </c>
      <c r="BE3">
        <v>9323104</v>
      </c>
      <c r="BF3">
        <v>9324102</v>
      </c>
      <c r="BG3">
        <v>9324203</v>
      </c>
      <c r="BH3">
        <v>9324303</v>
      </c>
      <c r="BI3">
        <v>9324403</v>
      </c>
      <c r="BJ3">
        <v>9312102</v>
      </c>
      <c r="BK3">
        <v>9311103</v>
      </c>
      <c r="BL3">
        <v>9315104</v>
      </c>
    </row>
    <row r="4" spans="1:98" x14ac:dyDescent="0.15">
      <c r="A4">
        <v>3</v>
      </c>
      <c r="B4" t="s">
        <v>2193</v>
      </c>
      <c r="E4">
        <f>机器人辅助表!B4</f>
        <v>29</v>
      </c>
      <c r="F4">
        <v>1</v>
      </c>
      <c r="G4">
        <v>58001</v>
      </c>
      <c r="H4">
        <v>0</v>
      </c>
      <c r="I4">
        <f>机器人辅助表!H4</f>
        <v>5877.4355861302965</v>
      </c>
      <c r="J4">
        <v>2</v>
      </c>
      <c r="K4">
        <v>4</v>
      </c>
      <c r="L4">
        <v>1</v>
      </c>
      <c r="M4" s="2">
        <f>机器人辅助表!C4</f>
        <v>16284.192603221745</v>
      </c>
      <c r="N4" s="2">
        <v>2</v>
      </c>
      <c r="O4" s="2">
        <f>机器人辅助表!D4</f>
        <v>1076.1467346782615</v>
      </c>
      <c r="P4" s="2">
        <v>3</v>
      </c>
      <c r="Q4" s="2">
        <f>机器人辅助表!E4</f>
        <v>478.28743763478292</v>
      </c>
      <c r="R4" s="2">
        <v>6</v>
      </c>
      <c r="S4" s="2">
        <f>机器人辅助表!F4</f>
        <v>7917.8267999999998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BD4">
        <v>11</v>
      </c>
      <c r="BE4">
        <v>9113103</v>
      </c>
      <c r="BF4">
        <v>9121102</v>
      </c>
      <c r="BG4">
        <v>9121202</v>
      </c>
      <c r="BH4">
        <v>9121302</v>
      </c>
      <c r="BI4">
        <v>9121402</v>
      </c>
      <c r="BJ4">
        <v>9114104</v>
      </c>
      <c r="BK4">
        <v>9122103</v>
      </c>
      <c r="BL4">
        <v>9122204</v>
      </c>
      <c r="BM4">
        <v>9122302</v>
      </c>
      <c r="BN4">
        <v>9122402</v>
      </c>
      <c r="BO4">
        <v>9115102</v>
      </c>
    </row>
    <row r="5" spans="1:98" x14ac:dyDescent="0.15">
      <c r="A5">
        <v>4</v>
      </c>
      <c r="B5" t="s">
        <v>2194</v>
      </c>
      <c r="E5">
        <f>机器人辅助表!B5</f>
        <v>37</v>
      </c>
      <c r="F5">
        <v>1</v>
      </c>
      <c r="G5">
        <v>58001</v>
      </c>
      <c r="H5">
        <v>0</v>
      </c>
      <c r="I5">
        <f>机器人辅助表!H5</f>
        <v>4808.916198818215</v>
      </c>
      <c r="J5">
        <v>2</v>
      </c>
      <c r="K5">
        <v>4</v>
      </c>
      <c r="L5">
        <v>1</v>
      </c>
      <c r="M5" s="2">
        <f>机器人辅助表!C5</f>
        <v>18712.274807339614</v>
      </c>
      <c r="N5" s="2">
        <v>2</v>
      </c>
      <c r="O5" s="2">
        <f>机器人辅助表!D5</f>
        <v>1110.5081344995654</v>
      </c>
      <c r="P5" s="2">
        <v>3</v>
      </c>
      <c r="Q5" s="2">
        <f>机器人辅助表!E5</f>
        <v>493.55917088869575</v>
      </c>
      <c r="R5" s="2">
        <v>6</v>
      </c>
      <c r="S5" s="2">
        <f>机器人辅助表!F5</f>
        <v>4867.2701999999999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BD5">
        <v>11</v>
      </c>
      <c r="BE5">
        <v>9113102</v>
      </c>
      <c r="BF5">
        <v>9121104</v>
      </c>
      <c r="BG5">
        <v>9121204</v>
      </c>
      <c r="BH5">
        <v>9121303</v>
      </c>
      <c r="BI5">
        <v>9121403</v>
      </c>
      <c r="BJ5">
        <v>9114104</v>
      </c>
      <c r="BK5">
        <v>9122104</v>
      </c>
      <c r="BL5">
        <v>9122202</v>
      </c>
      <c r="BM5">
        <v>9122303</v>
      </c>
      <c r="BN5">
        <v>9122402</v>
      </c>
      <c r="BO5">
        <v>9115104</v>
      </c>
    </row>
    <row r="6" spans="1:98" x14ac:dyDescent="0.15">
      <c r="A6">
        <v>5</v>
      </c>
      <c r="B6" t="s">
        <v>2195</v>
      </c>
      <c r="E6">
        <f>机器人辅助表!B6</f>
        <v>44</v>
      </c>
      <c r="F6">
        <v>2</v>
      </c>
      <c r="G6">
        <v>58101</v>
      </c>
      <c r="H6">
        <v>0</v>
      </c>
      <c r="I6">
        <f>机器人辅助表!H6</f>
        <v>14207.649578870971</v>
      </c>
      <c r="J6">
        <v>2</v>
      </c>
      <c r="K6">
        <v>4</v>
      </c>
      <c r="L6">
        <v>1</v>
      </c>
      <c r="M6" s="2">
        <f>机器人辅助表!C6</f>
        <v>73382.16929059448</v>
      </c>
      <c r="N6" s="2">
        <v>2</v>
      </c>
      <c r="O6" s="2">
        <f>机器人辅助表!D6</f>
        <v>3635.7591840706359</v>
      </c>
      <c r="P6" s="2">
        <v>3</v>
      </c>
      <c r="Q6" s="2">
        <f>机器人辅助表!E6</f>
        <v>1615.8929706980607</v>
      </c>
      <c r="R6" s="2">
        <v>6</v>
      </c>
      <c r="S6" s="2">
        <f>机器人辅助表!F6</f>
        <v>10743.438399999999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BD6">
        <v>11</v>
      </c>
      <c r="BE6">
        <v>9211103</v>
      </c>
      <c r="BF6">
        <v>9214103</v>
      </c>
      <c r="BG6">
        <v>9214203</v>
      </c>
      <c r="BH6">
        <v>9214303</v>
      </c>
      <c r="BI6">
        <v>9214402</v>
      </c>
      <c r="BJ6">
        <v>9222103</v>
      </c>
      <c r="BK6">
        <v>9223103</v>
      </c>
      <c r="BL6">
        <v>9223203</v>
      </c>
      <c r="BM6">
        <v>9223302</v>
      </c>
      <c r="BN6">
        <v>9223404</v>
      </c>
      <c r="BO6">
        <v>9215102</v>
      </c>
    </row>
    <row r="7" spans="1:98" x14ac:dyDescent="0.15">
      <c r="A7">
        <v>6</v>
      </c>
      <c r="B7" t="s">
        <v>2196</v>
      </c>
      <c r="E7">
        <f>机器人辅助表!B7</f>
        <v>47</v>
      </c>
      <c r="F7">
        <v>3</v>
      </c>
      <c r="G7">
        <v>58201</v>
      </c>
      <c r="H7">
        <v>0</v>
      </c>
      <c r="I7">
        <f>机器人辅助表!H7</f>
        <v>8533.2258361651802</v>
      </c>
      <c r="J7">
        <v>2</v>
      </c>
      <c r="K7">
        <v>4</v>
      </c>
      <c r="L7">
        <v>1</v>
      </c>
      <c r="M7" s="2">
        <f>机器人辅助表!C7</f>
        <v>48476.014874854292</v>
      </c>
      <c r="N7" s="2">
        <v>2</v>
      </c>
      <c r="O7" s="2">
        <f>机器人辅助表!D7</f>
        <v>2240.1139646377933</v>
      </c>
      <c r="P7" s="2">
        <v>3</v>
      </c>
      <c r="Q7" s="2">
        <f>机器人辅助表!E7</f>
        <v>995.60620650568603</v>
      </c>
      <c r="R7" s="2">
        <v>6</v>
      </c>
      <c r="S7" s="2">
        <f>机器人辅助表!F7</f>
        <v>5694.8846000000003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BD7">
        <v>8</v>
      </c>
      <c r="BE7">
        <v>9323103</v>
      </c>
      <c r="BF7">
        <v>9324104</v>
      </c>
      <c r="BG7">
        <v>9324203</v>
      </c>
      <c r="BH7">
        <v>9324302</v>
      </c>
      <c r="BI7">
        <v>9324403</v>
      </c>
      <c r="BJ7">
        <v>9312104</v>
      </c>
      <c r="BK7">
        <v>9311102</v>
      </c>
      <c r="BL7">
        <v>9315103</v>
      </c>
    </row>
    <row r="8" spans="1:98" x14ac:dyDescent="0.15">
      <c r="A8">
        <v>7</v>
      </c>
      <c r="B8" t="s">
        <v>2197</v>
      </c>
      <c r="E8">
        <f>机器人辅助表!B8</f>
        <v>23</v>
      </c>
      <c r="F8">
        <v>2</v>
      </c>
      <c r="G8">
        <v>58101</v>
      </c>
      <c r="H8">
        <v>0</v>
      </c>
      <c r="I8">
        <f>机器人辅助表!H8</f>
        <v>1912.462424371746</v>
      </c>
      <c r="J8">
        <v>2</v>
      </c>
      <c r="K8">
        <v>4</v>
      </c>
      <c r="L8">
        <v>1</v>
      </c>
      <c r="M8" s="2">
        <f>机器人辅助表!C8</f>
        <v>3740.7180961505023</v>
      </c>
      <c r="N8" s="2">
        <v>2</v>
      </c>
      <c r="O8" s="2">
        <f>机器人辅助表!D8</f>
        <v>287.5939166287626</v>
      </c>
      <c r="P8" s="2">
        <v>3</v>
      </c>
      <c r="Q8" s="2">
        <f>机器人辅助表!E8</f>
        <v>127.81951850167229</v>
      </c>
      <c r="R8" s="2">
        <v>6</v>
      </c>
      <c r="S8" s="2">
        <f>机器人辅助表!F8</f>
        <v>3025.5191999999997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BD8">
        <v>11</v>
      </c>
      <c r="BE8">
        <v>9211104</v>
      </c>
      <c r="BF8">
        <v>9214103</v>
      </c>
      <c r="BG8">
        <v>9214204</v>
      </c>
      <c r="BH8">
        <v>9214303</v>
      </c>
      <c r="BI8">
        <v>9214402</v>
      </c>
      <c r="BJ8">
        <v>9222104</v>
      </c>
      <c r="BK8">
        <v>9223103</v>
      </c>
      <c r="BL8">
        <v>9223203</v>
      </c>
      <c r="BM8">
        <v>9223302</v>
      </c>
      <c r="BN8">
        <v>9223404</v>
      </c>
      <c r="BO8">
        <v>9215102</v>
      </c>
    </row>
    <row r="9" spans="1:98" x14ac:dyDescent="0.15">
      <c r="A9">
        <v>8</v>
      </c>
      <c r="B9" t="s">
        <v>102</v>
      </c>
      <c r="E9">
        <f>机器人辅助表!B9</f>
        <v>26</v>
      </c>
      <c r="F9">
        <v>2</v>
      </c>
      <c r="G9">
        <v>58101</v>
      </c>
      <c r="H9">
        <v>0</v>
      </c>
      <c r="I9">
        <f>机器人辅助表!H9</f>
        <v>4435.6610015563347</v>
      </c>
      <c r="J9">
        <v>2</v>
      </c>
      <c r="K9">
        <v>4</v>
      </c>
      <c r="L9">
        <v>1</v>
      </c>
      <c r="M9" s="2">
        <f>机器人辅助表!C9</f>
        <v>10432.146581698998</v>
      </c>
      <c r="N9" s="2">
        <v>2</v>
      </c>
      <c r="O9" s="2">
        <f>机器人辅助表!D9</f>
        <v>741.47537402006708</v>
      </c>
      <c r="P9" s="2">
        <v>3</v>
      </c>
      <c r="Q9" s="2">
        <f>机器人辅助表!E9</f>
        <v>329.54461067558532</v>
      </c>
      <c r="R9" s="2">
        <v>6</v>
      </c>
      <c r="S9" s="2">
        <f>机器人辅助表!F9</f>
        <v>6494.347999999999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BD9">
        <v>11</v>
      </c>
      <c r="BE9">
        <v>9211103</v>
      </c>
      <c r="BF9">
        <v>9214103</v>
      </c>
      <c r="BG9">
        <v>9214203</v>
      </c>
      <c r="BH9">
        <v>9214302</v>
      </c>
      <c r="BI9">
        <v>9214404</v>
      </c>
      <c r="BJ9">
        <v>9222102</v>
      </c>
      <c r="BK9">
        <v>9223104</v>
      </c>
      <c r="BL9">
        <v>9223204</v>
      </c>
      <c r="BM9">
        <v>9223303</v>
      </c>
      <c r="BN9">
        <v>9223404</v>
      </c>
      <c r="BO9">
        <v>9215103</v>
      </c>
    </row>
    <row r="10" spans="1:98" x14ac:dyDescent="0.15">
      <c r="A10">
        <v>9</v>
      </c>
      <c r="B10" t="s">
        <v>103</v>
      </c>
      <c r="E10">
        <f>机器人辅助表!B10</f>
        <v>42</v>
      </c>
      <c r="F10">
        <v>3</v>
      </c>
      <c r="G10">
        <v>58201</v>
      </c>
      <c r="H10">
        <v>0</v>
      </c>
      <c r="I10">
        <f>机器人辅助表!H10</f>
        <v>11171.428310252106</v>
      </c>
      <c r="J10">
        <v>2</v>
      </c>
      <c r="K10">
        <v>4</v>
      </c>
      <c r="L10">
        <v>1</v>
      </c>
      <c r="M10" s="2">
        <f>机器人辅助表!C10</f>
        <v>53690.005636918831</v>
      </c>
      <c r="N10" s="2">
        <v>2</v>
      </c>
      <c r="O10" s="2">
        <f>机器人辅助表!D10</f>
        <v>2793.2620807384628</v>
      </c>
      <c r="P10" s="2">
        <v>3</v>
      </c>
      <c r="Q10" s="2">
        <f>机器人辅助表!E10</f>
        <v>1241.4498136615393</v>
      </c>
      <c r="R10" s="2">
        <v>6</v>
      </c>
      <c r="S10" s="2">
        <f>机器人辅助表!F10</f>
        <v>9197.6808000000001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BD10">
        <v>8</v>
      </c>
      <c r="BE10">
        <v>9323104</v>
      </c>
      <c r="BF10">
        <v>9324104</v>
      </c>
      <c r="BG10">
        <v>9324203</v>
      </c>
      <c r="BH10">
        <v>9324304</v>
      </c>
      <c r="BI10">
        <v>9324402</v>
      </c>
      <c r="BJ10">
        <v>9312104</v>
      </c>
      <c r="BK10">
        <v>9311102</v>
      </c>
      <c r="BL10">
        <v>9315102</v>
      </c>
    </row>
    <row r="11" spans="1:98" x14ac:dyDescent="0.15">
      <c r="A11">
        <v>10</v>
      </c>
      <c r="B11" t="s">
        <v>104</v>
      </c>
      <c r="E11">
        <f>机器人辅助表!B11</f>
        <v>44</v>
      </c>
      <c r="F11">
        <v>1</v>
      </c>
      <c r="G11">
        <v>58001</v>
      </c>
      <c r="H11">
        <v>0</v>
      </c>
      <c r="I11">
        <f>机器人辅助表!H11</f>
        <v>5759.8579373801231</v>
      </c>
      <c r="J11">
        <v>2</v>
      </c>
      <c r="K11">
        <v>4</v>
      </c>
      <c r="L11">
        <v>1</v>
      </c>
      <c r="M11" s="2">
        <f>机器人辅助表!C11</f>
        <v>29749.528090781543</v>
      </c>
      <c r="N11" s="2">
        <v>2</v>
      </c>
      <c r="O11" s="2">
        <f>机器人辅助表!D11</f>
        <v>1473.9564259745821</v>
      </c>
      <c r="P11" s="2">
        <v>3</v>
      </c>
      <c r="Q11" s="2">
        <f>机器人辅助表!E11</f>
        <v>655.09174487759208</v>
      </c>
      <c r="R11" s="2">
        <v>6</v>
      </c>
      <c r="S11" s="2">
        <f>机器人辅助表!F11</f>
        <v>4355.4479999999994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BD11">
        <v>11</v>
      </c>
      <c r="BE11">
        <v>9113102</v>
      </c>
      <c r="BF11">
        <v>9121102</v>
      </c>
      <c r="BG11">
        <v>9121203</v>
      </c>
      <c r="BH11">
        <v>9121303</v>
      </c>
      <c r="BI11">
        <v>9121404</v>
      </c>
      <c r="BJ11">
        <v>9114104</v>
      </c>
      <c r="BK11">
        <v>9122102</v>
      </c>
      <c r="BL11">
        <v>9122202</v>
      </c>
      <c r="BM11">
        <v>9122302</v>
      </c>
      <c r="BN11">
        <v>9122404</v>
      </c>
      <c r="BO11">
        <v>9115103</v>
      </c>
    </row>
    <row r="12" spans="1:98" x14ac:dyDescent="0.15">
      <c r="A12">
        <v>11</v>
      </c>
      <c r="B12" t="s">
        <v>105</v>
      </c>
      <c r="E12">
        <f>机器人辅助表!B12</f>
        <v>47</v>
      </c>
      <c r="F12">
        <v>3</v>
      </c>
      <c r="G12">
        <v>58201</v>
      </c>
      <c r="H12">
        <v>0</v>
      </c>
      <c r="I12">
        <f>机器人辅助表!H12</f>
        <v>13837.663518105701</v>
      </c>
      <c r="J12">
        <v>2</v>
      </c>
      <c r="K12">
        <v>4</v>
      </c>
      <c r="L12">
        <v>1</v>
      </c>
      <c r="M12" s="2">
        <f>机器人辅助表!C12</f>
        <v>78609.753851115063</v>
      </c>
      <c r="N12" s="2">
        <v>2</v>
      </c>
      <c r="O12" s="2">
        <f>机器人辅助表!D12</f>
        <v>3632.6172399531779</v>
      </c>
      <c r="P12" s="2">
        <v>3</v>
      </c>
      <c r="Q12" s="2">
        <f>机器人辅助表!E12</f>
        <v>1614.4965510903016</v>
      </c>
      <c r="R12" s="2">
        <v>6</v>
      </c>
      <c r="S12" s="2">
        <f>机器人辅助表!F12</f>
        <v>9234.9480000000003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BD12">
        <v>8</v>
      </c>
      <c r="BE12">
        <v>9323104</v>
      </c>
      <c r="BF12">
        <v>9324103</v>
      </c>
      <c r="BG12">
        <v>9324204</v>
      </c>
      <c r="BH12">
        <v>9324304</v>
      </c>
      <c r="BI12">
        <v>9324404</v>
      </c>
      <c r="BJ12">
        <v>9312102</v>
      </c>
      <c r="BK12">
        <v>9311102</v>
      </c>
      <c r="BL12">
        <v>9315104</v>
      </c>
    </row>
    <row r="13" spans="1:98" x14ac:dyDescent="0.15">
      <c r="A13">
        <v>12</v>
      </c>
      <c r="B13" t="s">
        <v>2198</v>
      </c>
      <c r="E13">
        <f>机器人辅助表!B13</f>
        <v>19</v>
      </c>
      <c r="F13">
        <v>1</v>
      </c>
      <c r="G13">
        <v>58001</v>
      </c>
      <c r="H13">
        <v>0</v>
      </c>
      <c r="I13">
        <f>机器人辅助表!H13</f>
        <v>2532.2264724208694</v>
      </c>
      <c r="J13">
        <v>2</v>
      </c>
      <c r="K13">
        <v>4</v>
      </c>
      <c r="L13">
        <v>1</v>
      </c>
      <c r="M13" s="2">
        <f>机器人辅助表!C13</f>
        <v>3846.9009580434777</v>
      </c>
      <c r="N13" s="2">
        <v>2</v>
      </c>
      <c r="O13" s="2">
        <f>机器人辅助表!D13</f>
        <v>331.90757217391314</v>
      </c>
      <c r="P13" s="2">
        <v>3</v>
      </c>
      <c r="Q13" s="2">
        <f>机器人辅助表!E13</f>
        <v>147.51447652173917</v>
      </c>
      <c r="R13" s="2">
        <v>6</v>
      </c>
      <c r="S13" s="2">
        <f>机器人辅助表!F13</f>
        <v>4343.7959999999994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BD13">
        <v>11</v>
      </c>
      <c r="BE13">
        <v>9113102</v>
      </c>
      <c r="BF13">
        <v>9121103</v>
      </c>
      <c r="BG13">
        <v>9121203</v>
      </c>
      <c r="BH13">
        <v>9121303</v>
      </c>
      <c r="BI13">
        <v>9121402</v>
      </c>
      <c r="BJ13">
        <v>9114104</v>
      </c>
      <c r="BK13">
        <v>9122102</v>
      </c>
      <c r="BL13">
        <v>9122204</v>
      </c>
      <c r="BM13">
        <v>9122302</v>
      </c>
      <c r="BN13">
        <v>9122403</v>
      </c>
      <c r="BO13">
        <v>9115102</v>
      </c>
    </row>
    <row r="14" spans="1:98" x14ac:dyDescent="0.15">
      <c r="A14">
        <v>13</v>
      </c>
      <c r="B14" t="s">
        <v>106</v>
      </c>
      <c r="E14">
        <f>机器人辅助表!B14</f>
        <v>44</v>
      </c>
      <c r="F14">
        <v>1</v>
      </c>
      <c r="G14">
        <v>58001</v>
      </c>
      <c r="H14">
        <v>0</v>
      </c>
      <c r="I14">
        <f>机器人辅助表!H14</f>
        <v>8255.7963769115104</v>
      </c>
      <c r="J14">
        <v>2</v>
      </c>
      <c r="K14">
        <v>4</v>
      </c>
      <c r="L14">
        <v>1</v>
      </c>
      <c r="M14" s="2">
        <f>机器人辅助表!C14</f>
        <v>42640.990263453547</v>
      </c>
      <c r="N14" s="2">
        <v>2</v>
      </c>
      <c r="O14" s="2">
        <f>机器人辅助表!D14</f>
        <v>2112.6708772302345</v>
      </c>
      <c r="P14" s="2">
        <v>3</v>
      </c>
      <c r="Q14" s="2">
        <f>机器人辅助表!E14</f>
        <v>938.96483432454875</v>
      </c>
      <c r="R14" s="2">
        <v>6</v>
      </c>
      <c r="S14" s="2">
        <f>机器人辅助表!F14</f>
        <v>6242.8087999999998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BD14">
        <v>11</v>
      </c>
      <c r="BE14">
        <v>9113102</v>
      </c>
      <c r="BF14">
        <v>9121102</v>
      </c>
      <c r="BG14">
        <v>9121203</v>
      </c>
      <c r="BH14">
        <v>9121304</v>
      </c>
      <c r="BI14">
        <v>9121402</v>
      </c>
      <c r="BJ14">
        <v>9114102</v>
      </c>
      <c r="BK14">
        <v>9122104</v>
      </c>
      <c r="BL14">
        <v>9122203</v>
      </c>
      <c r="BM14">
        <v>9122302</v>
      </c>
      <c r="BN14">
        <v>9122403</v>
      </c>
      <c r="BO14">
        <v>9115102</v>
      </c>
    </row>
    <row r="15" spans="1:98" x14ac:dyDescent="0.15">
      <c r="A15">
        <v>14</v>
      </c>
      <c r="B15" t="s">
        <v>107</v>
      </c>
      <c r="E15">
        <f>机器人辅助表!B15</f>
        <v>20</v>
      </c>
      <c r="F15">
        <v>3</v>
      </c>
      <c r="G15">
        <v>58201</v>
      </c>
      <c r="H15">
        <v>0</v>
      </c>
      <c r="I15">
        <f>机器人辅助表!H15</f>
        <v>3310.5409085217398</v>
      </c>
      <c r="J15">
        <v>2</v>
      </c>
      <c r="K15">
        <v>4</v>
      </c>
      <c r="L15">
        <v>1</v>
      </c>
      <c r="M15" s="2">
        <f>机器人辅助表!C15</f>
        <v>5369.0024347826093</v>
      </c>
      <c r="N15" s="2">
        <v>2</v>
      </c>
      <c r="O15" s="2">
        <f>机器人辅助表!D15</f>
        <v>449.49787826086964</v>
      </c>
      <c r="P15" s="2">
        <v>3</v>
      </c>
      <c r="Q15" s="2">
        <f>机器人辅助表!E15</f>
        <v>199.77683478260877</v>
      </c>
      <c r="R15" s="2">
        <v>6</v>
      </c>
      <c r="S15" s="2">
        <f>机器人辅助表!F15</f>
        <v>5572.7919999999995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BD15">
        <v>8</v>
      </c>
      <c r="BE15">
        <v>9323102</v>
      </c>
      <c r="BF15">
        <v>9324103</v>
      </c>
      <c r="BG15">
        <v>9324204</v>
      </c>
      <c r="BH15">
        <v>9324304</v>
      </c>
      <c r="BI15">
        <v>9324402</v>
      </c>
      <c r="BJ15">
        <v>9312104</v>
      </c>
      <c r="BK15">
        <v>9311104</v>
      </c>
      <c r="BL15">
        <v>9315102</v>
      </c>
    </row>
    <row r="16" spans="1:98" x14ac:dyDescent="0.15">
      <c r="A16">
        <v>15</v>
      </c>
      <c r="B16" t="s">
        <v>2199</v>
      </c>
      <c r="E16">
        <f>机器人辅助表!B16</f>
        <v>46</v>
      </c>
      <c r="F16">
        <v>1</v>
      </c>
      <c r="G16">
        <v>58001</v>
      </c>
      <c r="H16">
        <v>0</v>
      </c>
      <c r="I16">
        <f>机器人辅助表!H16</f>
        <v>13895.590769816474</v>
      </c>
      <c r="J16">
        <v>2</v>
      </c>
      <c r="K16">
        <v>4</v>
      </c>
      <c r="L16">
        <v>1</v>
      </c>
      <c r="M16" s="2">
        <f>机器人辅助表!C16</f>
        <v>76591.452344046047</v>
      </c>
      <c r="N16" s="2">
        <v>2</v>
      </c>
      <c r="O16" s="2">
        <f>机器人辅助表!D16</f>
        <v>3620.8697102897672</v>
      </c>
      <c r="P16" s="2">
        <v>3</v>
      </c>
      <c r="Q16" s="2">
        <f>机器人辅助表!E16</f>
        <v>1609.2754267954524</v>
      </c>
      <c r="R16" s="2">
        <v>6</v>
      </c>
      <c r="S16" s="2">
        <f>机器人辅助表!F16</f>
        <v>9664.2816000000003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BD16">
        <v>11</v>
      </c>
      <c r="BE16">
        <v>9113103</v>
      </c>
      <c r="BF16">
        <v>9121102</v>
      </c>
      <c r="BG16">
        <v>9121204</v>
      </c>
      <c r="BH16">
        <v>9121303</v>
      </c>
      <c r="BI16">
        <v>9121402</v>
      </c>
      <c r="BJ16">
        <v>9114103</v>
      </c>
      <c r="BK16">
        <v>9122104</v>
      </c>
      <c r="BL16">
        <v>9122204</v>
      </c>
      <c r="BM16">
        <v>9122303</v>
      </c>
      <c r="BN16">
        <v>9122404</v>
      </c>
      <c r="BO16">
        <v>9115103</v>
      </c>
    </row>
    <row r="17" spans="1:67" x14ac:dyDescent="0.15">
      <c r="A17">
        <v>16</v>
      </c>
      <c r="B17" t="s">
        <v>2200</v>
      </c>
      <c r="E17">
        <f>机器人辅助表!B17</f>
        <v>30</v>
      </c>
      <c r="F17">
        <v>3</v>
      </c>
      <c r="G17">
        <v>58201</v>
      </c>
      <c r="H17">
        <v>0</v>
      </c>
      <c r="I17">
        <f>机器人辅助表!H17</f>
        <v>3203.1454638180612</v>
      </c>
      <c r="J17">
        <v>2</v>
      </c>
      <c r="K17">
        <v>4</v>
      </c>
      <c r="L17">
        <v>1</v>
      </c>
      <c r="M17" s="2">
        <f>机器人辅助表!C17</f>
        <v>9372.8182063545191</v>
      </c>
      <c r="N17" s="2">
        <v>2</v>
      </c>
      <c r="O17" s="2">
        <f>机器人辅助表!D17</f>
        <v>605.24027879598702</v>
      </c>
      <c r="P17" s="2">
        <v>3</v>
      </c>
      <c r="Q17" s="2">
        <f>机器人辅助表!E17</f>
        <v>268.9956794648831</v>
      </c>
      <c r="R17" s="2">
        <v>6</v>
      </c>
      <c r="S17" s="2">
        <f>机器人辅助表!F17</f>
        <v>4176.88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BD17">
        <v>8</v>
      </c>
      <c r="BE17">
        <v>9323103</v>
      </c>
      <c r="BF17">
        <v>9324103</v>
      </c>
      <c r="BG17">
        <v>9324202</v>
      </c>
      <c r="BH17">
        <v>9324302</v>
      </c>
      <c r="BI17">
        <v>9324403</v>
      </c>
      <c r="BJ17">
        <v>9312104</v>
      </c>
      <c r="BK17">
        <v>9311103</v>
      </c>
      <c r="BL17">
        <v>9315104</v>
      </c>
    </row>
    <row r="18" spans="1:67" x14ac:dyDescent="0.15">
      <c r="A18">
        <v>17</v>
      </c>
      <c r="B18" t="s">
        <v>2201</v>
      </c>
      <c r="E18">
        <f>机器人辅助表!B18</f>
        <v>47</v>
      </c>
      <c r="F18">
        <v>3</v>
      </c>
      <c r="G18">
        <v>58201</v>
      </c>
      <c r="H18">
        <v>0</v>
      </c>
      <c r="I18">
        <f>机器人辅助表!H18</f>
        <v>8763.8535614669436</v>
      </c>
      <c r="J18">
        <v>2</v>
      </c>
      <c r="K18">
        <v>4</v>
      </c>
      <c r="L18">
        <v>1</v>
      </c>
      <c r="M18" s="2">
        <f>机器人辅助表!C18</f>
        <v>49786.177439039544</v>
      </c>
      <c r="N18" s="2">
        <v>2</v>
      </c>
      <c r="O18" s="2">
        <f>机器人辅助表!D18</f>
        <v>2300.6575853036793</v>
      </c>
      <c r="P18" s="2">
        <v>3</v>
      </c>
      <c r="Q18" s="2">
        <f>机器人辅助表!E18</f>
        <v>1022.514482357191</v>
      </c>
      <c r="R18" s="2">
        <v>6</v>
      </c>
      <c r="S18" s="2">
        <f>机器人辅助表!F18</f>
        <v>5848.8004000000001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BD18">
        <v>8</v>
      </c>
      <c r="BE18">
        <v>9323104</v>
      </c>
      <c r="BF18">
        <v>9324104</v>
      </c>
      <c r="BG18">
        <v>9324204</v>
      </c>
      <c r="BH18">
        <v>9324304</v>
      </c>
      <c r="BI18">
        <v>9324403</v>
      </c>
      <c r="BJ18">
        <v>9312102</v>
      </c>
      <c r="BK18">
        <v>9311102</v>
      </c>
      <c r="BL18">
        <v>9315103</v>
      </c>
    </row>
    <row r="19" spans="1:67" x14ac:dyDescent="0.15">
      <c r="A19">
        <v>18</v>
      </c>
      <c r="B19" t="s">
        <v>2202</v>
      </c>
      <c r="E19">
        <f>机器人辅助表!B19</f>
        <v>41</v>
      </c>
      <c r="F19">
        <v>1</v>
      </c>
      <c r="G19">
        <v>58001</v>
      </c>
      <c r="H19">
        <v>0</v>
      </c>
      <c r="I19">
        <f>机器人辅助表!H19</f>
        <v>5556.1221355867756</v>
      </c>
      <c r="J19">
        <v>2</v>
      </c>
      <c r="K19">
        <v>4</v>
      </c>
      <c r="L19">
        <v>1</v>
      </c>
      <c r="M19" s="2">
        <f>机器人辅助表!C19</f>
        <v>25681.072656717239</v>
      </c>
      <c r="N19" s="2">
        <v>2</v>
      </c>
      <c r="O19" s="2">
        <f>机器人辅助表!D19</f>
        <v>1370.1702554217397</v>
      </c>
      <c r="P19" s="2">
        <v>3</v>
      </c>
      <c r="Q19" s="2">
        <f>机器人辅助表!E19</f>
        <v>608.96455796521752</v>
      </c>
      <c r="R19" s="2">
        <v>6</v>
      </c>
      <c r="S19" s="2">
        <f>机器人辅助表!F19</f>
        <v>4775.6589999999997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BD19">
        <v>11</v>
      </c>
      <c r="BE19">
        <v>9113104</v>
      </c>
      <c r="BF19">
        <v>9121103</v>
      </c>
      <c r="BG19">
        <v>9121204</v>
      </c>
      <c r="BH19">
        <v>9121302</v>
      </c>
      <c r="BI19">
        <v>9121403</v>
      </c>
      <c r="BJ19">
        <v>9114102</v>
      </c>
      <c r="BK19">
        <v>9122103</v>
      </c>
      <c r="BL19">
        <v>9122203</v>
      </c>
      <c r="BM19">
        <v>9122304</v>
      </c>
      <c r="BN19">
        <v>9122402</v>
      </c>
      <c r="BO19">
        <v>9115104</v>
      </c>
    </row>
    <row r="20" spans="1:67" x14ac:dyDescent="0.15">
      <c r="A20">
        <v>19</v>
      </c>
      <c r="B20" t="s">
        <v>108</v>
      </c>
      <c r="E20">
        <f>机器人辅助表!B20</f>
        <v>22</v>
      </c>
      <c r="F20">
        <v>1</v>
      </c>
      <c r="G20">
        <v>58001</v>
      </c>
      <c r="H20">
        <v>0</v>
      </c>
      <c r="I20">
        <f>机器人辅助表!H20</f>
        <v>4001.8856501426085</v>
      </c>
      <c r="J20">
        <v>2</v>
      </c>
      <c r="K20">
        <v>4</v>
      </c>
      <c r="L20">
        <v>1</v>
      </c>
      <c r="M20" s="2">
        <f>机器人辅助表!C20</f>
        <v>7318.0138852173914</v>
      </c>
      <c r="N20" s="2">
        <v>2</v>
      </c>
      <c r="O20" s="2">
        <f>机器人辅助表!D20</f>
        <v>578.37211826086968</v>
      </c>
      <c r="P20" s="2">
        <v>3</v>
      </c>
      <c r="Q20" s="2">
        <f>机器人辅助表!E20</f>
        <v>257.05427478260879</v>
      </c>
      <c r="R20" s="2">
        <v>6</v>
      </c>
      <c r="S20" s="2">
        <f>机器人辅助表!F20</f>
        <v>6490.4639999999999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BD20">
        <v>11</v>
      </c>
      <c r="BE20">
        <v>9113102</v>
      </c>
      <c r="BF20">
        <v>9121102</v>
      </c>
      <c r="BG20">
        <v>9121202</v>
      </c>
      <c r="BH20">
        <v>9121302</v>
      </c>
      <c r="BI20">
        <v>9121404</v>
      </c>
      <c r="BJ20">
        <v>9114103</v>
      </c>
      <c r="BK20">
        <v>9122104</v>
      </c>
      <c r="BL20">
        <v>9122202</v>
      </c>
      <c r="BM20">
        <v>9122303</v>
      </c>
      <c r="BN20">
        <v>9122402</v>
      </c>
      <c r="BO20">
        <v>9115103</v>
      </c>
    </row>
    <row r="21" spans="1:67" x14ac:dyDescent="0.15">
      <c r="A21">
        <v>20</v>
      </c>
      <c r="B21" t="s">
        <v>2203</v>
      </c>
      <c r="E21">
        <f>机器人辅助表!B21</f>
        <v>27</v>
      </c>
      <c r="F21">
        <v>2</v>
      </c>
      <c r="G21">
        <v>58101</v>
      </c>
      <c r="H21">
        <v>0</v>
      </c>
      <c r="I21">
        <f>机器人辅助表!H21</f>
        <v>2823.6205448130945</v>
      </c>
      <c r="J21">
        <v>2</v>
      </c>
      <c r="K21">
        <v>4</v>
      </c>
      <c r="L21">
        <v>1</v>
      </c>
      <c r="M21" s="2">
        <f>机器人辅助表!C21</f>
        <v>7039.8464830264238</v>
      </c>
      <c r="N21" s="2">
        <v>2</v>
      </c>
      <c r="O21" s="2">
        <f>机器人辅助表!D21</f>
        <v>488.07794586220746</v>
      </c>
      <c r="P21" s="2">
        <v>3</v>
      </c>
      <c r="Q21" s="2">
        <f>机器人辅助表!E21</f>
        <v>216.92353149431446</v>
      </c>
      <c r="R21" s="2">
        <v>6</v>
      </c>
      <c r="S21" s="2">
        <f>机器人辅助表!F21</f>
        <v>4018.8875999999996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BD21">
        <v>11</v>
      </c>
      <c r="BE21">
        <v>9211103</v>
      </c>
      <c r="BF21">
        <v>9214103</v>
      </c>
      <c r="BG21">
        <v>9214204</v>
      </c>
      <c r="BH21">
        <v>9214304</v>
      </c>
      <c r="BI21">
        <v>9214402</v>
      </c>
      <c r="BJ21">
        <v>9222102</v>
      </c>
      <c r="BK21">
        <v>9223104</v>
      </c>
      <c r="BL21">
        <v>9223202</v>
      </c>
      <c r="BM21">
        <v>9223303</v>
      </c>
      <c r="BN21">
        <v>9223402</v>
      </c>
      <c r="BO21">
        <v>9215103</v>
      </c>
    </row>
    <row r="22" spans="1:67" x14ac:dyDescent="0.15">
      <c r="A22">
        <v>21</v>
      </c>
      <c r="B22" t="s">
        <v>2204</v>
      </c>
      <c r="E22">
        <f>机器人辅助表!B22</f>
        <v>42</v>
      </c>
      <c r="F22">
        <v>2</v>
      </c>
      <c r="G22">
        <v>58101</v>
      </c>
      <c r="H22">
        <v>0</v>
      </c>
      <c r="I22">
        <f>机器人辅助表!H22</f>
        <v>11002.164244945257</v>
      </c>
      <c r="J22">
        <v>2</v>
      </c>
      <c r="K22">
        <v>4</v>
      </c>
      <c r="L22">
        <v>1</v>
      </c>
      <c r="M22" s="2">
        <f>机器人辅助表!C22</f>
        <v>52876.520703026123</v>
      </c>
      <c r="N22" s="2">
        <v>2</v>
      </c>
      <c r="O22" s="2">
        <f>机器人辅助表!D22</f>
        <v>2750.9399280000011</v>
      </c>
      <c r="P22" s="2">
        <v>3</v>
      </c>
      <c r="Q22" s="2">
        <f>机器人辅助表!E22</f>
        <v>1222.6399680000009</v>
      </c>
      <c r="R22" s="2">
        <v>6</v>
      </c>
      <c r="S22" s="2">
        <f>机器人辅助表!F22</f>
        <v>9058.3220000000001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BD22">
        <v>11</v>
      </c>
      <c r="BE22">
        <v>9211103</v>
      </c>
      <c r="BF22">
        <v>9214104</v>
      </c>
      <c r="BG22">
        <v>9214204</v>
      </c>
      <c r="BH22">
        <v>9214304</v>
      </c>
      <c r="BI22">
        <v>9214403</v>
      </c>
      <c r="BJ22">
        <v>9222102</v>
      </c>
      <c r="BK22">
        <v>9223103</v>
      </c>
      <c r="BL22">
        <v>9223204</v>
      </c>
      <c r="BM22">
        <v>9223302</v>
      </c>
      <c r="BN22">
        <v>9223402</v>
      </c>
      <c r="BO22">
        <v>9215102</v>
      </c>
    </row>
    <row r="23" spans="1:67" x14ac:dyDescent="0.15">
      <c r="A23">
        <v>22</v>
      </c>
      <c r="B23" t="s">
        <v>2205</v>
      </c>
      <c r="E23">
        <f>机器人辅助表!B23</f>
        <v>44</v>
      </c>
      <c r="F23">
        <v>1</v>
      </c>
      <c r="G23">
        <v>58001</v>
      </c>
      <c r="H23">
        <v>0</v>
      </c>
      <c r="I23">
        <f>机器人辅助表!H23</f>
        <v>6335.843731118136</v>
      </c>
      <c r="J23">
        <v>2</v>
      </c>
      <c r="K23">
        <v>4</v>
      </c>
      <c r="L23">
        <v>1</v>
      </c>
      <c r="M23" s="2">
        <f>机器人辅助表!C23</f>
        <v>32724.4808998597</v>
      </c>
      <c r="N23" s="2">
        <v>2</v>
      </c>
      <c r="O23" s="2">
        <f>机器人辅助表!D23</f>
        <v>1621.3520685720405</v>
      </c>
      <c r="P23" s="2">
        <v>3</v>
      </c>
      <c r="Q23" s="2">
        <f>机器人辅助表!E23</f>
        <v>720.60091936535139</v>
      </c>
      <c r="R23" s="2">
        <v>6</v>
      </c>
      <c r="S23" s="2">
        <f>机器人辅助表!F23</f>
        <v>4790.9928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BD23">
        <v>11</v>
      </c>
      <c r="BE23">
        <v>9113104</v>
      </c>
      <c r="BF23">
        <v>9121104</v>
      </c>
      <c r="BG23">
        <v>9121202</v>
      </c>
      <c r="BH23">
        <v>9121302</v>
      </c>
      <c r="BI23">
        <v>9121404</v>
      </c>
      <c r="BJ23">
        <v>9114103</v>
      </c>
      <c r="BK23">
        <v>9122104</v>
      </c>
      <c r="BL23">
        <v>9122203</v>
      </c>
      <c r="BM23">
        <v>9122303</v>
      </c>
      <c r="BN23">
        <v>9122403</v>
      </c>
      <c r="BO23">
        <v>9115104</v>
      </c>
    </row>
    <row r="24" spans="1:67" x14ac:dyDescent="0.15">
      <c r="A24">
        <v>23</v>
      </c>
      <c r="B24" t="s">
        <v>2206</v>
      </c>
      <c r="E24">
        <f>机器人辅助表!B24</f>
        <v>42</v>
      </c>
      <c r="F24">
        <v>3</v>
      </c>
      <c r="G24">
        <v>58201</v>
      </c>
      <c r="H24">
        <v>0</v>
      </c>
      <c r="I24">
        <f>机器人辅助表!H24</f>
        <v>12525.540832706907</v>
      </c>
      <c r="J24">
        <v>2</v>
      </c>
      <c r="K24">
        <v>4</v>
      </c>
      <c r="L24">
        <v>1</v>
      </c>
      <c r="M24" s="2">
        <f>机器人辅助表!C24</f>
        <v>60197.885108060502</v>
      </c>
      <c r="N24" s="2">
        <v>2</v>
      </c>
      <c r="O24" s="2">
        <f>机器人辅助表!D24</f>
        <v>3131.8393026461549</v>
      </c>
      <c r="P24" s="2">
        <v>3</v>
      </c>
      <c r="Q24" s="2">
        <f>机器人辅助表!E24</f>
        <v>1391.9285789538469</v>
      </c>
      <c r="R24" s="2">
        <v>6</v>
      </c>
      <c r="S24" s="2">
        <f>机器人辅助表!F24</f>
        <v>10312.5512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BD24">
        <v>8</v>
      </c>
      <c r="BE24">
        <v>9323103</v>
      </c>
      <c r="BF24">
        <v>9324104</v>
      </c>
      <c r="BG24">
        <v>9324203</v>
      </c>
      <c r="BH24">
        <v>9324304</v>
      </c>
      <c r="BI24">
        <v>9324403</v>
      </c>
      <c r="BJ24">
        <v>9312103</v>
      </c>
      <c r="BK24">
        <v>9311104</v>
      </c>
      <c r="BL24">
        <v>9315103</v>
      </c>
    </row>
    <row r="25" spans="1:67" x14ac:dyDescent="0.15">
      <c r="A25">
        <v>24</v>
      </c>
      <c r="B25" t="s">
        <v>2207</v>
      </c>
      <c r="E25">
        <f>机器人辅助表!B25</f>
        <v>47</v>
      </c>
      <c r="F25">
        <v>3</v>
      </c>
      <c r="G25">
        <v>58201</v>
      </c>
      <c r="H25">
        <v>0</v>
      </c>
      <c r="I25">
        <f>机器人辅助表!H25</f>
        <v>18450.218024140933</v>
      </c>
      <c r="J25">
        <v>2</v>
      </c>
      <c r="K25">
        <v>4</v>
      </c>
      <c r="L25">
        <v>1</v>
      </c>
      <c r="M25" s="2">
        <f>机器人辅助表!C25</f>
        <v>104813.00513482009</v>
      </c>
      <c r="N25" s="2">
        <v>2</v>
      </c>
      <c r="O25" s="2">
        <f>机器人辅助表!D25</f>
        <v>4843.4896532709045</v>
      </c>
      <c r="P25" s="2">
        <v>3</v>
      </c>
      <c r="Q25" s="2">
        <f>机器人辅助表!E25</f>
        <v>2152.6620681204022</v>
      </c>
      <c r="R25" s="2">
        <v>6</v>
      </c>
      <c r="S25" s="2">
        <f>机器人辅助表!F25</f>
        <v>12313.264000000001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BD25">
        <v>8</v>
      </c>
      <c r="BE25">
        <v>9323102</v>
      </c>
      <c r="BF25">
        <v>9324104</v>
      </c>
      <c r="BG25">
        <v>9324203</v>
      </c>
      <c r="BH25">
        <v>9324304</v>
      </c>
      <c r="BI25">
        <v>9324403</v>
      </c>
      <c r="BJ25">
        <v>9312104</v>
      </c>
      <c r="BK25">
        <v>9311102</v>
      </c>
      <c r="BL25">
        <v>9315103</v>
      </c>
    </row>
    <row r="26" spans="1:67" x14ac:dyDescent="0.15">
      <c r="A26">
        <v>25</v>
      </c>
      <c r="B26" t="s">
        <v>2208</v>
      </c>
      <c r="E26">
        <f>机器人辅助表!B26</f>
        <v>41</v>
      </c>
      <c r="F26">
        <v>1</v>
      </c>
      <c r="G26">
        <v>58001</v>
      </c>
      <c r="H26">
        <v>0</v>
      </c>
      <c r="I26">
        <f>机器人辅助表!H26</f>
        <v>12382.215045021958</v>
      </c>
      <c r="J26">
        <v>2</v>
      </c>
      <c r="K26">
        <v>4</v>
      </c>
      <c r="L26">
        <v>1</v>
      </c>
      <c r="M26" s="2">
        <f>机器人辅助表!C26</f>
        <v>57232.104777826993</v>
      </c>
      <c r="N26" s="2">
        <v>2</v>
      </c>
      <c r="O26" s="2">
        <f>机器人辅助表!D26</f>
        <v>3053.5222835113059</v>
      </c>
      <c r="P26" s="2">
        <v>3</v>
      </c>
      <c r="Q26" s="2">
        <f>机器人辅助表!E26</f>
        <v>1357.1210148939135</v>
      </c>
      <c r="R26" s="2">
        <v>6</v>
      </c>
      <c r="S26" s="2">
        <f>机器人辅助表!F26</f>
        <v>10642.897199999999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BD26">
        <v>11</v>
      </c>
      <c r="BE26">
        <v>9113104</v>
      </c>
      <c r="BF26">
        <v>9121104</v>
      </c>
      <c r="BG26">
        <v>9121204</v>
      </c>
      <c r="BH26">
        <v>9121303</v>
      </c>
      <c r="BI26">
        <v>9121404</v>
      </c>
      <c r="BJ26">
        <v>9114104</v>
      </c>
      <c r="BK26">
        <v>9122102</v>
      </c>
      <c r="BL26">
        <v>9122204</v>
      </c>
      <c r="BM26">
        <v>9122304</v>
      </c>
      <c r="BN26">
        <v>9122404</v>
      </c>
      <c r="BO26">
        <v>9115104</v>
      </c>
    </row>
    <row r="27" spans="1:67" x14ac:dyDescent="0.15">
      <c r="A27">
        <v>26</v>
      </c>
      <c r="B27" t="s">
        <v>2209</v>
      </c>
      <c r="E27">
        <f>机器人辅助表!B27</f>
        <v>38</v>
      </c>
      <c r="F27">
        <v>1</v>
      </c>
      <c r="G27">
        <v>58001</v>
      </c>
      <c r="H27">
        <v>0</v>
      </c>
      <c r="I27">
        <f>机器人辅助表!H27</f>
        <v>7604.3172952966124</v>
      </c>
      <c r="J27">
        <v>2</v>
      </c>
      <c r="K27">
        <v>4</v>
      </c>
      <c r="L27">
        <v>1</v>
      </c>
      <c r="M27" s="2">
        <f>机器人辅助表!C27</f>
        <v>30944.365426215649</v>
      </c>
      <c r="N27" s="2">
        <v>2</v>
      </c>
      <c r="O27" s="2">
        <f>机器人辅助表!D27</f>
        <v>1786.605340406689</v>
      </c>
      <c r="P27" s="2">
        <v>3</v>
      </c>
      <c r="Q27" s="2">
        <f>机器人辅助表!E27</f>
        <v>794.04681795852855</v>
      </c>
      <c r="R27" s="2">
        <v>6</v>
      </c>
      <c r="S27" s="2">
        <f>机器人辅助表!F27</f>
        <v>7407.3655999999992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BD27">
        <v>11</v>
      </c>
      <c r="BE27">
        <v>9113104</v>
      </c>
      <c r="BF27">
        <v>9121104</v>
      </c>
      <c r="BG27">
        <v>9121203</v>
      </c>
      <c r="BH27">
        <v>9121303</v>
      </c>
      <c r="BI27">
        <v>9121404</v>
      </c>
      <c r="BJ27">
        <v>9114104</v>
      </c>
      <c r="BK27">
        <v>9122104</v>
      </c>
      <c r="BL27">
        <v>9122204</v>
      </c>
      <c r="BM27">
        <v>9122302</v>
      </c>
      <c r="BN27">
        <v>9122403</v>
      </c>
      <c r="BO27">
        <v>9115103</v>
      </c>
    </row>
    <row r="28" spans="1:67" x14ac:dyDescent="0.15">
      <c r="A28">
        <v>27</v>
      </c>
      <c r="B28" t="s">
        <v>2210</v>
      </c>
      <c r="E28">
        <f>机器人辅助表!B28</f>
        <v>28</v>
      </c>
      <c r="F28">
        <v>3</v>
      </c>
      <c r="G28">
        <v>58201</v>
      </c>
      <c r="H28">
        <v>0</v>
      </c>
      <c r="I28">
        <f>机器人辅助表!H28</f>
        <v>4985.6405763236389</v>
      </c>
      <c r="J28">
        <v>2</v>
      </c>
      <c r="K28">
        <v>4</v>
      </c>
      <c r="L28">
        <v>1</v>
      </c>
      <c r="M28" s="2">
        <f>机器人辅助表!C28</f>
        <v>13126.051102394651</v>
      </c>
      <c r="N28" s="2">
        <v>2</v>
      </c>
      <c r="O28" s="2">
        <f>机器人辅助表!D28</f>
        <v>888.22902196655548</v>
      </c>
      <c r="P28" s="2">
        <v>3</v>
      </c>
      <c r="Q28" s="2">
        <f>机器人辅助表!E28</f>
        <v>394.76845420735793</v>
      </c>
      <c r="R28" s="2">
        <v>6</v>
      </c>
      <c r="S28" s="2">
        <f>机器人辅助表!F28</f>
        <v>6901.9439999999995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BD28">
        <v>8</v>
      </c>
      <c r="BE28">
        <v>9323103</v>
      </c>
      <c r="BF28">
        <v>9324102</v>
      </c>
      <c r="BG28">
        <v>9324204</v>
      </c>
      <c r="BH28">
        <v>9324303</v>
      </c>
      <c r="BI28">
        <v>9324404</v>
      </c>
      <c r="BJ28">
        <v>9312102</v>
      </c>
      <c r="BK28">
        <v>9311102</v>
      </c>
      <c r="BL28">
        <v>9315104</v>
      </c>
    </row>
    <row r="29" spans="1:67" x14ac:dyDescent="0.15">
      <c r="A29">
        <v>28</v>
      </c>
      <c r="B29" t="s">
        <v>2211</v>
      </c>
      <c r="E29">
        <f>机器人辅助表!B29</f>
        <v>31</v>
      </c>
      <c r="F29">
        <v>1</v>
      </c>
      <c r="G29">
        <v>58001</v>
      </c>
      <c r="H29">
        <v>0</v>
      </c>
      <c r="I29">
        <f>机器人辅助表!H29</f>
        <v>3328.9376717664004</v>
      </c>
      <c r="J29">
        <v>2</v>
      </c>
      <c r="K29">
        <v>4</v>
      </c>
      <c r="L29">
        <v>1</v>
      </c>
      <c r="M29" s="2">
        <f>机器人辅助表!C29</f>
        <v>10208.531787300004</v>
      </c>
      <c r="N29" s="2">
        <v>2</v>
      </c>
      <c r="O29" s="2">
        <f>机器人辅助表!D29</f>
        <v>652.52254914000025</v>
      </c>
      <c r="P29" s="2">
        <v>3</v>
      </c>
      <c r="Q29" s="2">
        <f>机器人辅助表!E29</f>
        <v>290.01002184000009</v>
      </c>
      <c r="R29" s="2">
        <v>6</v>
      </c>
      <c r="S29" s="2">
        <f>机器人辅助表!F29</f>
        <v>4186.0025999999998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BD29">
        <v>11</v>
      </c>
      <c r="BE29">
        <v>9113103</v>
      </c>
      <c r="BF29">
        <v>9121104</v>
      </c>
      <c r="BG29">
        <v>9121203</v>
      </c>
      <c r="BH29">
        <v>9121303</v>
      </c>
      <c r="BI29">
        <v>9121404</v>
      </c>
      <c r="BJ29">
        <v>9114104</v>
      </c>
      <c r="BK29">
        <v>9122103</v>
      </c>
      <c r="BL29">
        <v>9122202</v>
      </c>
      <c r="BM29">
        <v>9122303</v>
      </c>
      <c r="BN29">
        <v>9122403</v>
      </c>
      <c r="BO29">
        <v>9115103</v>
      </c>
    </row>
    <row r="30" spans="1:67" x14ac:dyDescent="0.15">
      <c r="A30">
        <v>29</v>
      </c>
      <c r="B30" t="s">
        <v>2212</v>
      </c>
      <c r="E30">
        <f>机器人辅助表!B30</f>
        <v>29</v>
      </c>
      <c r="F30">
        <v>1</v>
      </c>
      <c r="G30">
        <v>58001</v>
      </c>
      <c r="H30">
        <v>0</v>
      </c>
      <c r="I30">
        <f>机器人辅助表!H30</f>
        <v>4671.8077735907491</v>
      </c>
      <c r="J30">
        <v>2</v>
      </c>
      <c r="K30">
        <v>4</v>
      </c>
      <c r="L30">
        <v>1</v>
      </c>
      <c r="M30" s="2">
        <f>机器人辅助表!C30</f>
        <v>12943.845402560875</v>
      </c>
      <c r="N30" s="2">
        <v>2</v>
      </c>
      <c r="O30" s="2">
        <f>机器人辅助表!D30</f>
        <v>855.39868653913084</v>
      </c>
      <c r="P30" s="2">
        <v>3</v>
      </c>
      <c r="Q30" s="2">
        <f>机器人辅助表!E30</f>
        <v>380.17719401739157</v>
      </c>
      <c r="R30" s="2">
        <v>6</v>
      </c>
      <c r="S30" s="2">
        <f>机器人辅助表!F30</f>
        <v>6293.6571999999996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BD30">
        <v>11</v>
      </c>
      <c r="BE30">
        <v>9113102</v>
      </c>
      <c r="BF30">
        <v>9121102</v>
      </c>
      <c r="BG30">
        <v>9121202</v>
      </c>
      <c r="BH30">
        <v>9121302</v>
      </c>
      <c r="BI30">
        <v>9121403</v>
      </c>
      <c r="BJ30">
        <v>9114102</v>
      </c>
      <c r="BK30">
        <v>9122102</v>
      </c>
      <c r="BL30">
        <v>9122203</v>
      </c>
      <c r="BM30">
        <v>9122303</v>
      </c>
      <c r="BN30">
        <v>9122403</v>
      </c>
      <c r="BO30">
        <v>9115102</v>
      </c>
    </row>
    <row r="31" spans="1:67" x14ac:dyDescent="0.15">
      <c r="A31">
        <v>30</v>
      </c>
      <c r="B31" t="s">
        <v>109</v>
      </c>
      <c r="E31">
        <f>机器人辅助表!B31</f>
        <v>24</v>
      </c>
      <c r="F31">
        <v>1</v>
      </c>
      <c r="G31">
        <v>58001</v>
      </c>
      <c r="H31">
        <v>0</v>
      </c>
      <c r="I31">
        <f>机器人辅助表!H31</f>
        <v>3210.6321317676525</v>
      </c>
      <c r="J31">
        <v>2</v>
      </c>
      <c r="K31">
        <v>4</v>
      </c>
      <c r="L31">
        <v>1</v>
      </c>
      <c r="M31" s="2">
        <f>机器人辅助表!C31</f>
        <v>6686.7777944347836</v>
      </c>
      <c r="N31" s="2">
        <v>2</v>
      </c>
      <c r="O31" s="2">
        <f>机器人辅助表!D31</f>
        <v>500.46569771237466</v>
      </c>
      <c r="P31" s="2">
        <v>3</v>
      </c>
      <c r="Q31" s="2">
        <f>机器人辅助表!E31</f>
        <v>222.42919898327759</v>
      </c>
      <c r="R31" s="2">
        <v>6</v>
      </c>
      <c r="S31" s="2">
        <f>机器人辅助表!F31</f>
        <v>4956.3552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BD31">
        <v>11</v>
      </c>
      <c r="BE31">
        <v>9113104</v>
      </c>
      <c r="BF31">
        <v>9121103</v>
      </c>
      <c r="BG31">
        <v>9121203</v>
      </c>
      <c r="BH31">
        <v>9121302</v>
      </c>
      <c r="BI31">
        <v>9121404</v>
      </c>
      <c r="BJ31">
        <v>9114103</v>
      </c>
      <c r="BK31">
        <v>9122104</v>
      </c>
      <c r="BL31">
        <v>9122203</v>
      </c>
      <c r="BM31">
        <v>9122302</v>
      </c>
      <c r="BN31">
        <v>9122403</v>
      </c>
      <c r="BO31">
        <v>9115102</v>
      </c>
    </row>
    <row r="32" spans="1:67" x14ac:dyDescent="0.15">
      <c r="A32">
        <v>31</v>
      </c>
      <c r="B32" t="s">
        <v>110</v>
      </c>
      <c r="E32">
        <f>机器人辅助表!B32</f>
        <v>46</v>
      </c>
      <c r="F32">
        <v>1</v>
      </c>
      <c r="G32">
        <v>58001</v>
      </c>
      <c r="H32">
        <v>0</v>
      </c>
      <c r="I32">
        <f>机器人辅助表!H32</f>
        <v>15415.421010265149</v>
      </c>
      <c r="J32">
        <v>2</v>
      </c>
      <c r="K32">
        <v>4</v>
      </c>
      <c r="L32">
        <v>1</v>
      </c>
      <c r="M32" s="2">
        <f>机器人辅助表!C32</f>
        <v>84968.642444176076</v>
      </c>
      <c r="N32" s="2">
        <v>2</v>
      </c>
      <c r="O32" s="2">
        <f>机器人辅助表!D32</f>
        <v>4016.9023348527103</v>
      </c>
      <c r="P32" s="2">
        <v>3</v>
      </c>
      <c r="Q32" s="2">
        <f>机器人辅助表!E32</f>
        <v>1785.2899266012048</v>
      </c>
      <c r="R32" s="2">
        <v>6</v>
      </c>
      <c r="S32" s="2">
        <f>机器人辅助表!F32</f>
        <v>10721.312399999999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BD32">
        <v>11</v>
      </c>
      <c r="BE32">
        <v>9113104</v>
      </c>
      <c r="BF32">
        <v>9121102</v>
      </c>
      <c r="BG32">
        <v>9121203</v>
      </c>
      <c r="BH32">
        <v>9121304</v>
      </c>
      <c r="BI32">
        <v>9121402</v>
      </c>
      <c r="BJ32">
        <v>9114103</v>
      </c>
      <c r="BK32">
        <v>9122104</v>
      </c>
      <c r="BL32">
        <v>9122203</v>
      </c>
      <c r="BM32">
        <v>9122304</v>
      </c>
      <c r="BN32">
        <v>9122403</v>
      </c>
      <c r="BO32">
        <v>9115103</v>
      </c>
    </row>
    <row r="33" spans="1:67" x14ac:dyDescent="0.15">
      <c r="A33">
        <v>32</v>
      </c>
      <c r="B33" t="s">
        <v>2213</v>
      </c>
      <c r="E33">
        <f>机器人辅助表!B33</f>
        <v>21</v>
      </c>
      <c r="F33">
        <v>1</v>
      </c>
      <c r="G33">
        <v>58001</v>
      </c>
      <c r="H33">
        <v>0</v>
      </c>
      <c r="I33">
        <f>机器人辅助表!H33</f>
        <v>3645.4294298227833</v>
      </c>
      <c r="J33">
        <v>2</v>
      </c>
      <c r="K33">
        <v>4</v>
      </c>
      <c r="L33">
        <v>1</v>
      </c>
      <c r="M33" s="2">
        <f>机器人辅助表!C33</f>
        <v>6288.2692372500032</v>
      </c>
      <c r="N33" s="2">
        <v>2</v>
      </c>
      <c r="O33" s="2">
        <f>机器人辅助表!D33</f>
        <v>511.29913617391333</v>
      </c>
      <c r="P33" s="2">
        <v>3</v>
      </c>
      <c r="Q33" s="2">
        <f>机器人辅助表!E33</f>
        <v>227.24406052173924</v>
      </c>
      <c r="R33" s="2">
        <v>6</v>
      </c>
      <c r="S33" s="2">
        <f>机器人辅助表!F33</f>
        <v>6022.8937999999998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BD33">
        <v>11</v>
      </c>
      <c r="BE33">
        <v>9113102</v>
      </c>
      <c r="BF33">
        <v>9121103</v>
      </c>
      <c r="BG33">
        <v>9121204</v>
      </c>
      <c r="BH33">
        <v>9121303</v>
      </c>
      <c r="BI33">
        <v>9121402</v>
      </c>
      <c r="BJ33">
        <v>9114103</v>
      </c>
      <c r="BK33">
        <v>9122104</v>
      </c>
      <c r="BL33">
        <v>9122203</v>
      </c>
      <c r="BM33">
        <v>9122303</v>
      </c>
      <c r="BN33">
        <v>9122402</v>
      </c>
      <c r="BO33">
        <v>9115104</v>
      </c>
    </row>
    <row r="34" spans="1:67" x14ac:dyDescent="0.15">
      <c r="A34">
        <v>33</v>
      </c>
      <c r="B34" t="s">
        <v>2214</v>
      </c>
      <c r="E34">
        <f>机器人辅助表!B34</f>
        <v>49</v>
      </c>
      <c r="F34">
        <v>1</v>
      </c>
      <c r="G34">
        <v>58001</v>
      </c>
      <c r="H34">
        <v>0</v>
      </c>
      <c r="I34">
        <f>机器人辅助表!H34</f>
        <v>19473.338139319225</v>
      </c>
      <c r="J34">
        <v>2</v>
      </c>
      <c r="K34">
        <v>4</v>
      </c>
      <c r="L34">
        <v>1</v>
      </c>
      <c r="M34" s="2">
        <f>机器人辅助表!C34</f>
        <v>117028.07839360693</v>
      </c>
      <c r="N34" s="2">
        <v>2</v>
      </c>
      <c r="O34" s="2">
        <f>机器人辅助表!D34</f>
        <v>5173.8399325535138</v>
      </c>
      <c r="P34" s="2">
        <v>3</v>
      </c>
      <c r="Q34" s="2">
        <f>机器人辅助表!E34</f>
        <v>2299.4844144682288</v>
      </c>
      <c r="R34" s="2">
        <v>6</v>
      </c>
      <c r="S34" s="2">
        <f>机器人辅助表!F34</f>
        <v>11980.394999999999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BD34">
        <v>11</v>
      </c>
      <c r="BE34">
        <v>9113104</v>
      </c>
      <c r="BF34">
        <v>9121104</v>
      </c>
      <c r="BG34">
        <v>9121202</v>
      </c>
      <c r="BH34">
        <v>9121304</v>
      </c>
      <c r="BI34">
        <v>9121404</v>
      </c>
      <c r="BJ34">
        <v>9114104</v>
      </c>
      <c r="BK34">
        <v>9122102</v>
      </c>
      <c r="BL34">
        <v>9122203</v>
      </c>
      <c r="BM34">
        <v>9122303</v>
      </c>
      <c r="BN34">
        <v>9122404</v>
      </c>
      <c r="BO34">
        <v>9115103</v>
      </c>
    </row>
    <row r="35" spans="1:67" x14ac:dyDescent="0.15">
      <c r="A35">
        <v>34</v>
      </c>
      <c r="B35" t="s">
        <v>111</v>
      </c>
      <c r="E35">
        <f>机器人辅助表!B35</f>
        <v>24</v>
      </c>
      <c r="F35">
        <v>1</v>
      </c>
      <c r="G35">
        <v>58001</v>
      </c>
      <c r="H35">
        <v>0</v>
      </c>
      <c r="I35">
        <f>机器人辅助表!H35</f>
        <v>3435.939649786435</v>
      </c>
      <c r="J35">
        <v>2</v>
      </c>
      <c r="K35">
        <v>4</v>
      </c>
      <c r="L35">
        <v>1</v>
      </c>
      <c r="M35" s="2">
        <f>机器人辅助表!C35</f>
        <v>7156.0253589565236</v>
      </c>
      <c r="N35" s="2">
        <v>2</v>
      </c>
      <c r="O35" s="2">
        <f>机器人辅助表!D35</f>
        <v>535.58609755183954</v>
      </c>
      <c r="P35" s="2">
        <v>3</v>
      </c>
      <c r="Q35" s="2">
        <f>机器人辅助表!E35</f>
        <v>238.03826557859531</v>
      </c>
      <c r="R35" s="2">
        <v>6</v>
      </c>
      <c r="S35" s="2">
        <f>机器人辅助表!F35</f>
        <v>5304.1696000000002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BD35">
        <v>11</v>
      </c>
      <c r="BE35">
        <v>9113102</v>
      </c>
      <c r="BF35">
        <v>9121103</v>
      </c>
      <c r="BG35">
        <v>9121203</v>
      </c>
      <c r="BH35">
        <v>9121302</v>
      </c>
      <c r="BI35">
        <v>9121403</v>
      </c>
      <c r="BJ35">
        <v>9114102</v>
      </c>
      <c r="BK35">
        <v>9122102</v>
      </c>
      <c r="BL35">
        <v>9122202</v>
      </c>
      <c r="BM35">
        <v>9122304</v>
      </c>
      <c r="BN35">
        <v>9122404</v>
      </c>
      <c r="BO35">
        <v>9115103</v>
      </c>
    </row>
    <row r="36" spans="1:67" x14ac:dyDescent="0.15">
      <c r="A36">
        <v>35</v>
      </c>
      <c r="B36" t="s">
        <v>2215</v>
      </c>
      <c r="E36">
        <f>机器人辅助表!B36</f>
        <v>40</v>
      </c>
      <c r="F36">
        <v>2</v>
      </c>
      <c r="G36">
        <v>58101</v>
      </c>
      <c r="H36">
        <v>0</v>
      </c>
      <c r="I36">
        <f>机器人辅助表!H36</f>
        <v>5950.7323838724296</v>
      </c>
      <c r="J36">
        <v>2</v>
      </c>
      <c r="K36">
        <v>4</v>
      </c>
      <c r="L36">
        <v>1</v>
      </c>
      <c r="M36" s="2">
        <f>机器人辅助表!C36</f>
        <v>26393.80906980603</v>
      </c>
      <c r="N36" s="2">
        <v>2</v>
      </c>
      <c r="O36" s="2">
        <f>机器人辅助表!D36</f>
        <v>1444.9165549163886</v>
      </c>
      <c r="P36" s="2">
        <v>3</v>
      </c>
      <c r="Q36" s="2">
        <f>机器人辅助表!E36</f>
        <v>642.18513551839499</v>
      </c>
      <c r="R36" s="2">
        <v>6</v>
      </c>
      <c r="S36" s="2">
        <f>机器人辅助表!F36</f>
        <v>5341.44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BD36">
        <v>11</v>
      </c>
      <c r="BE36">
        <v>9211103</v>
      </c>
      <c r="BF36">
        <v>9214103</v>
      </c>
      <c r="BG36">
        <v>9214204</v>
      </c>
      <c r="BH36">
        <v>9214304</v>
      </c>
      <c r="BI36">
        <v>9214402</v>
      </c>
      <c r="BJ36">
        <v>9222102</v>
      </c>
      <c r="BK36">
        <v>9223102</v>
      </c>
      <c r="BL36">
        <v>9223202</v>
      </c>
      <c r="BM36">
        <v>9223302</v>
      </c>
      <c r="BN36">
        <v>9223402</v>
      </c>
      <c r="BO36">
        <v>9215104</v>
      </c>
    </row>
    <row r="37" spans="1:67" x14ac:dyDescent="0.15">
      <c r="A37">
        <v>36</v>
      </c>
      <c r="B37" t="s">
        <v>2216</v>
      </c>
      <c r="E37">
        <f>机器人辅助表!B37</f>
        <v>45</v>
      </c>
      <c r="F37">
        <v>1</v>
      </c>
      <c r="G37">
        <v>58001</v>
      </c>
      <c r="H37">
        <v>0</v>
      </c>
      <c r="I37">
        <f>机器人辅助表!H37</f>
        <v>14910.09815029486</v>
      </c>
      <c r="J37">
        <v>2</v>
      </c>
      <c r="K37">
        <v>4</v>
      </c>
      <c r="L37">
        <v>1</v>
      </c>
      <c r="M37" s="2">
        <f>机器人辅助表!C37</f>
        <v>79619.383782048681</v>
      </c>
      <c r="N37" s="2">
        <v>2</v>
      </c>
      <c r="O37" s="2">
        <f>机器人辅助表!D37</f>
        <v>3852.4418173595327</v>
      </c>
      <c r="P37" s="2">
        <v>3</v>
      </c>
      <c r="Q37" s="2">
        <f>机器人辅助表!E37</f>
        <v>1712.1963632709035</v>
      </c>
      <c r="R37" s="2">
        <v>6</v>
      </c>
      <c r="S37" s="2">
        <f>机器人辅助表!F37</f>
        <v>10810.788999999999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BD37">
        <v>11</v>
      </c>
      <c r="BE37">
        <v>9113104</v>
      </c>
      <c r="BF37">
        <v>9121104</v>
      </c>
      <c r="BG37">
        <v>9121202</v>
      </c>
      <c r="BH37">
        <v>9121304</v>
      </c>
      <c r="BI37">
        <v>9121402</v>
      </c>
      <c r="BJ37">
        <v>9114104</v>
      </c>
      <c r="BK37">
        <v>9122102</v>
      </c>
      <c r="BL37">
        <v>9122204</v>
      </c>
      <c r="BM37">
        <v>9122303</v>
      </c>
      <c r="BN37">
        <v>9122404</v>
      </c>
      <c r="BO37">
        <v>9115103</v>
      </c>
    </row>
    <row r="38" spans="1:67" x14ac:dyDescent="0.15">
      <c r="A38">
        <v>37</v>
      </c>
      <c r="B38" t="s">
        <v>112</v>
      </c>
      <c r="E38">
        <f>机器人辅助表!B38</f>
        <v>34</v>
      </c>
      <c r="F38">
        <v>3</v>
      </c>
      <c r="G38">
        <v>58201</v>
      </c>
      <c r="H38">
        <v>0</v>
      </c>
      <c r="I38">
        <f>机器人辅助表!H38</f>
        <v>6170.1163307215002</v>
      </c>
      <c r="J38">
        <v>2</v>
      </c>
      <c r="K38">
        <v>4</v>
      </c>
      <c r="L38">
        <v>1</v>
      </c>
      <c r="M38" s="2">
        <f>机器人辅助表!C38</f>
        <v>21382.944137277595</v>
      </c>
      <c r="N38" s="2">
        <v>2</v>
      </c>
      <c r="O38" s="2">
        <f>机器人辅助表!D38</f>
        <v>1328.3077869993315</v>
      </c>
      <c r="P38" s="2">
        <v>3</v>
      </c>
      <c r="Q38" s="2">
        <f>机器人辅助表!E38</f>
        <v>590.3590164441473</v>
      </c>
      <c r="R38" s="2">
        <v>6</v>
      </c>
      <c r="S38" s="2">
        <f>机器人辅助表!F38</f>
        <v>6964.0559999999996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BD38">
        <v>8</v>
      </c>
      <c r="BE38">
        <v>9323104</v>
      </c>
      <c r="BF38">
        <v>9324104</v>
      </c>
      <c r="BG38">
        <v>9324202</v>
      </c>
      <c r="BH38">
        <v>9324302</v>
      </c>
      <c r="BI38">
        <v>9324404</v>
      </c>
      <c r="BJ38">
        <v>9312102</v>
      </c>
      <c r="BK38">
        <v>9311104</v>
      </c>
      <c r="BL38">
        <v>9315104</v>
      </c>
    </row>
    <row r="39" spans="1:67" x14ac:dyDescent="0.15">
      <c r="A39">
        <v>38</v>
      </c>
      <c r="B39" t="s">
        <v>2217</v>
      </c>
      <c r="E39">
        <f>机器人辅助表!B39</f>
        <v>31</v>
      </c>
      <c r="F39">
        <v>2</v>
      </c>
      <c r="G39">
        <v>58101</v>
      </c>
      <c r="H39">
        <v>0</v>
      </c>
      <c r="I39">
        <f>机器人辅助表!H39</f>
        <v>5462.8720767448622</v>
      </c>
      <c r="J39">
        <v>2</v>
      </c>
      <c r="K39">
        <v>4</v>
      </c>
      <c r="L39">
        <v>1</v>
      </c>
      <c r="M39" s="2">
        <f>机器人辅助表!C39</f>
        <v>16752.462420184624</v>
      </c>
      <c r="N39" s="2">
        <v>2</v>
      </c>
      <c r="O39" s="2">
        <f>机器人辅助表!D39</f>
        <v>1070.8062344861542</v>
      </c>
      <c r="P39" s="2">
        <v>3</v>
      </c>
      <c r="Q39" s="2">
        <f>机器人辅助表!E39</f>
        <v>475.9138819938463</v>
      </c>
      <c r="R39" s="2">
        <v>6</v>
      </c>
      <c r="S39" s="2">
        <f>机器人辅助表!F39</f>
        <v>6869.3375999999998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BD39">
        <v>11</v>
      </c>
      <c r="BE39">
        <v>9211104</v>
      </c>
      <c r="BF39">
        <v>9214102</v>
      </c>
      <c r="BG39">
        <v>9214204</v>
      </c>
      <c r="BH39">
        <v>9214303</v>
      </c>
      <c r="BI39">
        <v>9214402</v>
      </c>
      <c r="BJ39">
        <v>9222102</v>
      </c>
      <c r="BK39">
        <v>9223102</v>
      </c>
      <c r="BL39">
        <v>9223203</v>
      </c>
      <c r="BM39">
        <v>9223304</v>
      </c>
      <c r="BN39">
        <v>9223402</v>
      </c>
      <c r="BO39">
        <v>9215102</v>
      </c>
    </row>
    <row r="40" spans="1:67" x14ac:dyDescent="0.15">
      <c r="A40">
        <v>39</v>
      </c>
      <c r="B40" t="s">
        <v>113</v>
      </c>
      <c r="E40">
        <f>机器人辅助表!B40</f>
        <v>39</v>
      </c>
      <c r="F40">
        <v>3</v>
      </c>
      <c r="G40">
        <v>58201</v>
      </c>
      <c r="H40">
        <v>0</v>
      </c>
      <c r="I40">
        <f>机器人辅助表!H40</f>
        <v>8080.0485734892245</v>
      </c>
      <c r="J40">
        <v>2</v>
      </c>
      <c r="K40">
        <v>4</v>
      </c>
      <c r="L40">
        <v>1</v>
      </c>
      <c r="M40" s="2">
        <f>机器人辅助表!C40</f>
        <v>34307.175884547258</v>
      </c>
      <c r="N40" s="2">
        <v>2</v>
      </c>
      <c r="O40" s="2">
        <f>机器人辅助表!D40</f>
        <v>1928.1943826717059</v>
      </c>
      <c r="P40" s="2">
        <v>3</v>
      </c>
      <c r="Q40" s="2">
        <f>机器人辅助表!E40</f>
        <v>856.9752811874248</v>
      </c>
      <c r="R40" s="2">
        <v>6</v>
      </c>
      <c r="S40" s="2">
        <f>机器人辅助表!F40</f>
        <v>7576.2267999999985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BD40">
        <v>8</v>
      </c>
      <c r="BE40">
        <v>9323102</v>
      </c>
      <c r="BF40">
        <v>9324104</v>
      </c>
      <c r="BG40">
        <v>9324204</v>
      </c>
      <c r="BH40">
        <v>9324303</v>
      </c>
      <c r="BI40">
        <v>9324404</v>
      </c>
      <c r="BJ40">
        <v>9312103</v>
      </c>
      <c r="BK40">
        <v>9311102</v>
      </c>
      <c r="BL40">
        <v>9315103</v>
      </c>
    </row>
    <row r="41" spans="1:67" x14ac:dyDescent="0.15">
      <c r="A41">
        <v>40</v>
      </c>
      <c r="B41" t="s">
        <v>2218</v>
      </c>
      <c r="E41">
        <f>机器人辅助表!B41</f>
        <v>26</v>
      </c>
      <c r="F41">
        <v>3</v>
      </c>
      <c r="G41">
        <v>58201</v>
      </c>
      <c r="H41">
        <v>0</v>
      </c>
      <c r="I41">
        <f>机器人辅助表!H41</f>
        <v>4118.8280728737391</v>
      </c>
      <c r="J41">
        <v>2</v>
      </c>
      <c r="K41">
        <v>4</v>
      </c>
      <c r="L41">
        <v>1</v>
      </c>
      <c r="M41" s="2">
        <f>机器人辅助表!C41</f>
        <v>9686.9932544347848</v>
      </c>
      <c r="N41" s="2">
        <v>2</v>
      </c>
      <c r="O41" s="2">
        <f>机器人辅助表!D41</f>
        <v>688.51284730434804</v>
      </c>
      <c r="P41" s="2">
        <v>3</v>
      </c>
      <c r="Q41" s="2">
        <f>机器人辅助表!E41</f>
        <v>306.00570991304357</v>
      </c>
      <c r="R41" s="2">
        <v>6</v>
      </c>
      <c r="S41" s="2">
        <f>机器人辅助表!F41</f>
        <v>6030.4659999999994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BD41">
        <v>8</v>
      </c>
      <c r="BE41">
        <v>9323102</v>
      </c>
      <c r="BF41">
        <v>9324102</v>
      </c>
      <c r="BG41">
        <v>9324202</v>
      </c>
      <c r="BH41">
        <v>9324303</v>
      </c>
      <c r="BI41">
        <v>9324403</v>
      </c>
      <c r="BJ41">
        <v>9312104</v>
      </c>
      <c r="BK41">
        <v>9311104</v>
      </c>
      <c r="BL41">
        <v>9315102</v>
      </c>
    </row>
    <row r="42" spans="1:67" x14ac:dyDescent="0.15">
      <c r="A42">
        <v>41</v>
      </c>
      <c r="B42" t="s">
        <v>2219</v>
      </c>
      <c r="E42">
        <f>机器人辅助表!B42</f>
        <v>43</v>
      </c>
      <c r="F42">
        <v>1</v>
      </c>
      <c r="G42">
        <v>58001</v>
      </c>
      <c r="H42">
        <v>0</v>
      </c>
      <c r="I42">
        <f>机器人辅助表!H42</f>
        <v>6131.5791489349531</v>
      </c>
      <c r="J42">
        <v>2</v>
      </c>
      <c r="K42">
        <v>4</v>
      </c>
      <c r="L42">
        <v>1</v>
      </c>
      <c r="M42" s="2">
        <f>机器人辅助表!C42</f>
        <v>30578.063512999914</v>
      </c>
      <c r="N42" s="2">
        <v>2</v>
      </c>
      <c r="O42" s="2">
        <f>机器人辅助表!D42</f>
        <v>1552.0730111024754</v>
      </c>
      <c r="P42" s="2">
        <v>3</v>
      </c>
      <c r="Q42" s="2">
        <f>机器人辅助表!E42</f>
        <v>689.81022715665586</v>
      </c>
      <c r="R42" s="2">
        <v>6</v>
      </c>
      <c r="S42" s="2">
        <f>机器人辅助表!F42</f>
        <v>4837.1867999999995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BD42">
        <v>11</v>
      </c>
      <c r="BE42">
        <v>9113104</v>
      </c>
      <c r="BF42">
        <v>9121103</v>
      </c>
      <c r="BG42">
        <v>9121202</v>
      </c>
      <c r="BH42">
        <v>9121302</v>
      </c>
      <c r="BI42">
        <v>9121403</v>
      </c>
      <c r="BJ42">
        <v>9114102</v>
      </c>
      <c r="BK42">
        <v>9122104</v>
      </c>
      <c r="BL42">
        <v>9122203</v>
      </c>
      <c r="BM42">
        <v>9122303</v>
      </c>
      <c r="BN42">
        <v>9122404</v>
      </c>
      <c r="BO42">
        <v>9115102</v>
      </c>
    </row>
    <row r="43" spans="1:67" x14ac:dyDescent="0.15">
      <c r="A43">
        <v>42</v>
      </c>
      <c r="B43" t="s">
        <v>2220</v>
      </c>
      <c r="E43">
        <f>机器人辅助表!B43</f>
        <v>26</v>
      </c>
      <c r="F43">
        <v>1</v>
      </c>
      <c r="G43">
        <v>58001</v>
      </c>
      <c r="H43">
        <v>0</v>
      </c>
      <c r="I43">
        <f>机器人辅助表!H43</f>
        <v>4499.0275872928542</v>
      </c>
      <c r="J43">
        <v>2</v>
      </c>
      <c r="K43">
        <v>4</v>
      </c>
      <c r="L43">
        <v>1</v>
      </c>
      <c r="M43" s="2">
        <f>机器人辅助表!C43</f>
        <v>10581.177247151842</v>
      </c>
      <c r="N43" s="2">
        <v>2</v>
      </c>
      <c r="O43" s="2">
        <f>机器人辅助表!D43</f>
        <v>752.06787936321098</v>
      </c>
      <c r="P43" s="2">
        <v>3</v>
      </c>
      <c r="Q43" s="2">
        <f>机器人辅助表!E43</f>
        <v>334.25239082809372</v>
      </c>
      <c r="R43" s="2">
        <v>6</v>
      </c>
      <c r="S43" s="2">
        <f>机器人辅助表!F43</f>
        <v>6587.1243999999997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BD43">
        <v>11</v>
      </c>
      <c r="BE43">
        <v>9113103</v>
      </c>
      <c r="BF43">
        <v>9121103</v>
      </c>
      <c r="BG43">
        <v>9121202</v>
      </c>
      <c r="BH43">
        <v>9121304</v>
      </c>
      <c r="BI43">
        <v>9121403</v>
      </c>
      <c r="BJ43">
        <v>9114103</v>
      </c>
      <c r="BK43">
        <v>9122103</v>
      </c>
      <c r="BL43">
        <v>9122202</v>
      </c>
      <c r="BM43">
        <v>9122302</v>
      </c>
      <c r="BN43">
        <v>9122403</v>
      </c>
      <c r="BO43">
        <v>9115102</v>
      </c>
    </row>
    <row r="44" spans="1:67" x14ac:dyDescent="0.15">
      <c r="A44">
        <v>43</v>
      </c>
      <c r="B44" t="s">
        <v>2221</v>
      </c>
      <c r="E44">
        <f>机器人辅助表!B44</f>
        <v>22</v>
      </c>
      <c r="F44">
        <v>2</v>
      </c>
      <c r="G44">
        <v>58101</v>
      </c>
      <c r="H44">
        <v>0</v>
      </c>
      <c r="I44">
        <f>机器人辅助表!H44</f>
        <v>3501.6499438747828</v>
      </c>
      <c r="J44">
        <v>2</v>
      </c>
      <c r="K44">
        <v>4</v>
      </c>
      <c r="L44">
        <v>1</v>
      </c>
      <c r="M44" s="2">
        <f>机器人辅助表!C44</f>
        <v>6403.2621495652174</v>
      </c>
      <c r="N44" s="2">
        <v>2</v>
      </c>
      <c r="O44" s="2">
        <f>机器人辅助表!D44</f>
        <v>506.07560347826092</v>
      </c>
      <c r="P44" s="2">
        <v>3</v>
      </c>
      <c r="Q44" s="2">
        <f>机器人辅助表!E44</f>
        <v>224.92249043478265</v>
      </c>
      <c r="R44" s="2">
        <v>6</v>
      </c>
      <c r="S44" s="2">
        <f>机器人辅助表!F44</f>
        <v>5679.1559999999999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BD44">
        <v>11</v>
      </c>
      <c r="BE44">
        <v>9211102</v>
      </c>
      <c r="BF44">
        <v>9214103</v>
      </c>
      <c r="BG44">
        <v>9214203</v>
      </c>
      <c r="BH44">
        <v>9214304</v>
      </c>
      <c r="BI44">
        <v>9214403</v>
      </c>
      <c r="BJ44">
        <v>9222104</v>
      </c>
      <c r="BK44">
        <v>9223102</v>
      </c>
      <c r="BL44">
        <v>9223203</v>
      </c>
      <c r="BM44">
        <v>9223302</v>
      </c>
      <c r="BN44">
        <v>9223404</v>
      </c>
      <c r="BO44">
        <v>9215104</v>
      </c>
    </row>
    <row r="45" spans="1:67" x14ac:dyDescent="0.15">
      <c r="A45">
        <v>44</v>
      </c>
      <c r="B45" t="s">
        <v>2222</v>
      </c>
      <c r="E45">
        <f>机器人辅助表!B45</f>
        <v>29</v>
      </c>
      <c r="F45">
        <v>3</v>
      </c>
      <c r="G45">
        <v>58201</v>
      </c>
      <c r="H45">
        <v>0</v>
      </c>
      <c r="I45">
        <f>机器人辅助表!H45</f>
        <v>5425.3251564279653</v>
      </c>
      <c r="J45">
        <v>2</v>
      </c>
      <c r="K45">
        <v>4</v>
      </c>
      <c r="L45">
        <v>1</v>
      </c>
      <c r="M45" s="2">
        <f>机器人辅助表!C45</f>
        <v>15031.562402973919</v>
      </c>
      <c r="N45" s="2">
        <v>2</v>
      </c>
      <c r="O45" s="2">
        <f>机器人辅助表!D45</f>
        <v>993.36621662608741</v>
      </c>
      <c r="P45" s="2">
        <v>3</v>
      </c>
      <c r="Q45" s="2">
        <f>机器人辅助表!E45</f>
        <v>441.49609627826118</v>
      </c>
      <c r="R45" s="2">
        <v>6</v>
      </c>
      <c r="S45" s="2">
        <f>机器人辅助表!F45</f>
        <v>7308.7631999999994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BD45">
        <v>8</v>
      </c>
      <c r="BE45">
        <v>9323102</v>
      </c>
      <c r="BF45">
        <v>9324102</v>
      </c>
      <c r="BG45">
        <v>9324204</v>
      </c>
      <c r="BH45">
        <v>9324304</v>
      </c>
      <c r="BI45">
        <v>9324404</v>
      </c>
      <c r="BJ45">
        <v>9312104</v>
      </c>
      <c r="BK45">
        <v>9311102</v>
      </c>
      <c r="BL45">
        <v>9315104</v>
      </c>
    </row>
    <row r="46" spans="1:67" x14ac:dyDescent="0.15">
      <c r="A46">
        <v>45</v>
      </c>
      <c r="B46" t="s">
        <v>2223</v>
      </c>
      <c r="E46">
        <f>机器人辅助表!B46</f>
        <v>19</v>
      </c>
      <c r="F46">
        <v>1</v>
      </c>
      <c r="G46">
        <v>58001</v>
      </c>
      <c r="H46">
        <v>0</v>
      </c>
      <c r="I46">
        <f>机器人辅助表!H46</f>
        <v>2785.4491196629565</v>
      </c>
      <c r="J46">
        <v>2</v>
      </c>
      <c r="K46">
        <v>4</v>
      </c>
      <c r="L46">
        <v>1</v>
      </c>
      <c r="M46" s="2">
        <f>机器人辅助表!C46</f>
        <v>4231.5910538478256</v>
      </c>
      <c r="N46" s="2">
        <v>2</v>
      </c>
      <c r="O46" s="2">
        <f>机器人辅助表!D46</f>
        <v>365.09832939130445</v>
      </c>
      <c r="P46" s="2">
        <v>3</v>
      </c>
      <c r="Q46" s="2">
        <f>机器人辅助表!E46</f>
        <v>162.26592417391311</v>
      </c>
      <c r="R46" s="2">
        <v>6</v>
      </c>
      <c r="S46" s="2">
        <f>机器人辅助表!F46</f>
        <v>4778.1756000000005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BD46">
        <v>11</v>
      </c>
      <c r="BE46">
        <v>9113103</v>
      </c>
      <c r="BF46">
        <v>9121104</v>
      </c>
      <c r="BG46">
        <v>9121204</v>
      </c>
      <c r="BH46">
        <v>9121303</v>
      </c>
      <c r="BI46">
        <v>9121404</v>
      </c>
      <c r="BJ46">
        <v>9114103</v>
      </c>
      <c r="BK46">
        <v>9122104</v>
      </c>
      <c r="BL46">
        <v>9122204</v>
      </c>
      <c r="BM46">
        <v>9122302</v>
      </c>
      <c r="BN46">
        <v>9122403</v>
      </c>
      <c r="BO46">
        <v>9115104</v>
      </c>
    </row>
    <row r="47" spans="1:67" x14ac:dyDescent="0.15">
      <c r="A47">
        <v>46</v>
      </c>
      <c r="B47" t="s">
        <v>114</v>
      </c>
      <c r="E47">
        <f>机器人辅助表!B47</f>
        <v>26</v>
      </c>
      <c r="F47">
        <v>2</v>
      </c>
      <c r="G47">
        <v>58101</v>
      </c>
      <c r="H47">
        <v>0</v>
      </c>
      <c r="I47">
        <f>机器人辅助表!H47</f>
        <v>3675.2619727181059</v>
      </c>
      <c r="J47">
        <v>2</v>
      </c>
      <c r="K47">
        <v>4</v>
      </c>
      <c r="L47">
        <v>1</v>
      </c>
      <c r="M47" s="2">
        <f>机器人辅助表!C47</f>
        <v>8643.778596264885</v>
      </c>
      <c r="N47" s="2">
        <v>2</v>
      </c>
      <c r="O47" s="2">
        <f>机器人辅助表!D47</f>
        <v>614.36530990234132</v>
      </c>
      <c r="P47" s="2">
        <v>3</v>
      </c>
      <c r="Q47" s="2">
        <f>机器人辅助表!E47</f>
        <v>273.05124884548502</v>
      </c>
      <c r="R47" s="2">
        <v>6</v>
      </c>
      <c r="S47" s="2">
        <f>机器人辅助表!F47</f>
        <v>5381.0311999999994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BD47">
        <v>11</v>
      </c>
      <c r="BE47">
        <v>9211103</v>
      </c>
      <c r="BF47">
        <v>9214102</v>
      </c>
      <c r="BG47">
        <v>9214204</v>
      </c>
      <c r="BH47">
        <v>9214302</v>
      </c>
      <c r="BI47">
        <v>9214404</v>
      </c>
      <c r="BJ47">
        <v>9222104</v>
      </c>
      <c r="BK47">
        <v>9223104</v>
      </c>
      <c r="BL47">
        <v>9223204</v>
      </c>
      <c r="BM47">
        <v>9223303</v>
      </c>
      <c r="BN47">
        <v>9223404</v>
      </c>
      <c r="BO47">
        <v>9215102</v>
      </c>
    </row>
    <row r="48" spans="1:67" x14ac:dyDescent="0.15">
      <c r="A48">
        <v>47</v>
      </c>
      <c r="B48" t="s">
        <v>115</v>
      </c>
      <c r="E48">
        <f>机器人辅助表!B48</f>
        <v>48</v>
      </c>
      <c r="F48">
        <v>1</v>
      </c>
      <c r="G48">
        <v>58001</v>
      </c>
      <c r="H48">
        <v>0</v>
      </c>
      <c r="I48">
        <f>机器人辅助表!H48</f>
        <v>9057.4522850034227</v>
      </c>
      <c r="J48">
        <v>2</v>
      </c>
      <c r="K48">
        <v>4</v>
      </c>
      <c r="L48">
        <v>1</v>
      </c>
      <c r="M48" s="2">
        <f>机器人辅助表!C48</f>
        <v>52956.746585455323</v>
      </c>
      <c r="N48" s="2">
        <v>2</v>
      </c>
      <c r="O48" s="2">
        <f>机器人辅助表!D48</f>
        <v>2393.1144448278274</v>
      </c>
      <c r="P48" s="2">
        <v>3</v>
      </c>
      <c r="Q48" s="2">
        <f>机器人辅助表!E48</f>
        <v>1063.6064199234788</v>
      </c>
      <c r="R48" s="2">
        <v>6</v>
      </c>
      <c r="S48" s="2">
        <f>机器人辅助表!F48</f>
        <v>5802.6063999999997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BD48">
        <v>11</v>
      </c>
      <c r="BE48">
        <v>9113102</v>
      </c>
      <c r="BF48">
        <v>9121104</v>
      </c>
      <c r="BG48">
        <v>9121202</v>
      </c>
      <c r="BH48">
        <v>9121304</v>
      </c>
      <c r="BI48">
        <v>9121404</v>
      </c>
      <c r="BJ48">
        <v>9114102</v>
      </c>
      <c r="BK48">
        <v>9122104</v>
      </c>
      <c r="BL48">
        <v>9122202</v>
      </c>
      <c r="BM48">
        <v>9122304</v>
      </c>
      <c r="BN48">
        <v>9122404</v>
      </c>
      <c r="BO48">
        <v>9115104</v>
      </c>
    </row>
    <row r="49" spans="1:67" x14ac:dyDescent="0.15">
      <c r="A49">
        <v>48</v>
      </c>
      <c r="B49" t="s">
        <v>116</v>
      </c>
      <c r="E49">
        <f>机器人辅助表!B49</f>
        <v>48</v>
      </c>
      <c r="F49">
        <v>3</v>
      </c>
      <c r="G49">
        <v>58201</v>
      </c>
      <c r="H49">
        <v>0</v>
      </c>
      <c r="I49">
        <f>机器人辅助表!H49</f>
        <v>10771.024338922989</v>
      </c>
      <c r="J49">
        <v>2</v>
      </c>
      <c r="K49">
        <v>4</v>
      </c>
      <c r="L49">
        <v>1</v>
      </c>
      <c r="M49" s="2">
        <f>机器人辅助表!C49</f>
        <v>62975.59053405498</v>
      </c>
      <c r="N49" s="2">
        <v>2</v>
      </c>
      <c r="O49" s="2">
        <f>机器人辅助表!D49</f>
        <v>2845.8658262817407</v>
      </c>
      <c r="P49" s="2">
        <v>3</v>
      </c>
      <c r="Q49" s="2">
        <f>机器人辅助表!E49</f>
        <v>1264.8292561252181</v>
      </c>
      <c r="R49" s="2">
        <v>6</v>
      </c>
      <c r="S49" s="2">
        <f>机器人辅助表!F49</f>
        <v>6900.3967999999995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BD49">
        <v>8</v>
      </c>
      <c r="BE49">
        <v>9323103</v>
      </c>
      <c r="BF49">
        <v>9324102</v>
      </c>
      <c r="BG49">
        <v>9324202</v>
      </c>
      <c r="BH49">
        <v>9324303</v>
      </c>
      <c r="BI49">
        <v>9324402</v>
      </c>
      <c r="BJ49">
        <v>9312103</v>
      </c>
      <c r="BK49">
        <v>9311102</v>
      </c>
      <c r="BL49">
        <v>9315103</v>
      </c>
    </row>
    <row r="50" spans="1:67" x14ac:dyDescent="0.15">
      <c r="A50">
        <v>49</v>
      </c>
      <c r="B50" t="s">
        <v>2224</v>
      </c>
      <c r="E50">
        <f>机器人辅助表!B50</f>
        <v>44</v>
      </c>
      <c r="F50">
        <v>1</v>
      </c>
      <c r="G50">
        <v>58001</v>
      </c>
      <c r="H50">
        <v>0</v>
      </c>
      <c r="I50">
        <f>机器人辅助表!H50</f>
        <v>10751.734816442897</v>
      </c>
      <c r="J50">
        <v>2</v>
      </c>
      <c r="K50">
        <v>4</v>
      </c>
      <c r="L50">
        <v>1</v>
      </c>
      <c r="M50" s="2">
        <f>机器人辅助表!C50</f>
        <v>55532.452436125554</v>
      </c>
      <c r="N50" s="2">
        <v>2</v>
      </c>
      <c r="O50" s="2">
        <f>机器人辅助表!D50</f>
        <v>2751.3853284858869</v>
      </c>
      <c r="P50" s="2">
        <v>3</v>
      </c>
      <c r="Q50" s="2">
        <f>机器人辅助表!E50</f>
        <v>1222.8379237715055</v>
      </c>
      <c r="R50" s="2">
        <v>6</v>
      </c>
      <c r="S50" s="2">
        <f>机器人辅助表!F50</f>
        <v>8130.1696000000011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BD50">
        <v>11</v>
      </c>
      <c r="BE50">
        <v>9113102</v>
      </c>
      <c r="BF50">
        <v>9121103</v>
      </c>
      <c r="BG50">
        <v>9121202</v>
      </c>
      <c r="BH50">
        <v>9121302</v>
      </c>
      <c r="BI50">
        <v>9121404</v>
      </c>
      <c r="BJ50">
        <v>9114103</v>
      </c>
      <c r="BK50">
        <v>9122102</v>
      </c>
      <c r="BL50">
        <v>9122203</v>
      </c>
      <c r="BM50">
        <v>9122304</v>
      </c>
      <c r="BN50">
        <v>9122404</v>
      </c>
      <c r="BO50">
        <v>9115104</v>
      </c>
    </row>
    <row r="51" spans="1:67" x14ac:dyDescent="0.15">
      <c r="A51">
        <v>50</v>
      </c>
      <c r="B51" t="s">
        <v>117</v>
      </c>
      <c r="E51">
        <f>机器人辅助表!B51</f>
        <v>32</v>
      </c>
      <c r="F51">
        <v>1</v>
      </c>
      <c r="G51">
        <v>58001</v>
      </c>
      <c r="H51">
        <v>0</v>
      </c>
      <c r="I51">
        <f>机器人辅助表!H51</f>
        <v>6182.0585930669395</v>
      </c>
      <c r="J51">
        <v>2</v>
      </c>
      <c r="K51">
        <v>4</v>
      </c>
      <c r="L51">
        <v>1</v>
      </c>
      <c r="M51" s="2">
        <f>机器人辅助表!C51</f>
        <v>19805.075485822083</v>
      </c>
      <c r="N51" s="2">
        <v>2</v>
      </c>
      <c r="O51" s="2">
        <f>机器人辅助表!D51</f>
        <v>1253.5287914696994</v>
      </c>
      <c r="P51" s="2">
        <v>3</v>
      </c>
      <c r="Q51" s="2">
        <f>机器人辅助表!E51</f>
        <v>557.12390731986648</v>
      </c>
      <c r="R51" s="2">
        <v>6</v>
      </c>
      <c r="S51" s="2">
        <f>机器人辅助表!F51</f>
        <v>7496.6464000000005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BD51">
        <v>11</v>
      </c>
      <c r="BE51">
        <v>9113104</v>
      </c>
      <c r="BF51">
        <v>9121103</v>
      </c>
      <c r="BG51">
        <v>9121204</v>
      </c>
      <c r="BH51">
        <v>9121302</v>
      </c>
      <c r="BI51">
        <v>9121402</v>
      </c>
      <c r="BJ51">
        <v>9114102</v>
      </c>
      <c r="BK51">
        <v>9122104</v>
      </c>
      <c r="BL51">
        <v>9122203</v>
      </c>
      <c r="BM51">
        <v>9122303</v>
      </c>
      <c r="BN51">
        <v>9122402</v>
      </c>
      <c r="BO51">
        <v>9115104</v>
      </c>
    </row>
    <row r="52" spans="1:67" x14ac:dyDescent="0.15">
      <c r="A52">
        <v>51</v>
      </c>
      <c r="B52" t="s">
        <v>118</v>
      </c>
      <c r="E52">
        <f>机器人辅助表!B52</f>
        <v>37</v>
      </c>
      <c r="F52">
        <v>1</v>
      </c>
      <c r="G52">
        <v>58001</v>
      </c>
      <c r="H52">
        <v>0</v>
      </c>
      <c r="I52">
        <f>机器人辅助表!H52</f>
        <v>7028.4159828881602</v>
      </c>
      <c r="J52">
        <v>2</v>
      </c>
      <c r="K52">
        <v>4</v>
      </c>
      <c r="L52">
        <v>1</v>
      </c>
      <c r="M52" s="2">
        <f>机器人辅助表!C52</f>
        <v>27348.709333804047</v>
      </c>
      <c r="N52" s="2">
        <v>2</v>
      </c>
      <c r="O52" s="2">
        <f>机器人辅助表!D52</f>
        <v>1623.0503504224416</v>
      </c>
      <c r="P52" s="2">
        <v>3</v>
      </c>
      <c r="Q52" s="2">
        <f>机器人辅助表!E52</f>
        <v>721.35571129886296</v>
      </c>
      <c r="R52" s="2">
        <v>6</v>
      </c>
      <c r="S52" s="2">
        <f>机器人辅助表!F52</f>
        <v>7113.7025999999996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BD52">
        <v>11</v>
      </c>
      <c r="BE52">
        <v>9113102</v>
      </c>
      <c r="BF52">
        <v>9121102</v>
      </c>
      <c r="BG52">
        <v>9121204</v>
      </c>
      <c r="BH52">
        <v>9121304</v>
      </c>
      <c r="BI52">
        <v>9121402</v>
      </c>
      <c r="BJ52">
        <v>9114104</v>
      </c>
      <c r="BK52">
        <v>9122102</v>
      </c>
      <c r="BL52">
        <v>9122202</v>
      </c>
      <c r="BM52">
        <v>9122302</v>
      </c>
      <c r="BN52">
        <v>9122403</v>
      </c>
      <c r="BO52">
        <v>9115102</v>
      </c>
    </row>
    <row r="53" spans="1:67" x14ac:dyDescent="0.15">
      <c r="A53">
        <v>52</v>
      </c>
      <c r="B53" t="s">
        <v>2225</v>
      </c>
      <c r="E53">
        <f>机器人辅助表!B53</f>
        <v>31</v>
      </c>
      <c r="F53">
        <v>3</v>
      </c>
      <c r="G53">
        <v>58201</v>
      </c>
      <c r="H53">
        <v>0</v>
      </c>
      <c r="I53">
        <f>机器人辅助表!H53</f>
        <v>4182.5114337577852</v>
      </c>
      <c r="J53">
        <v>2</v>
      </c>
      <c r="K53">
        <v>4</v>
      </c>
      <c r="L53">
        <v>1</v>
      </c>
      <c r="M53" s="2">
        <f>机器人辅助表!C53</f>
        <v>12826.104040453851</v>
      </c>
      <c r="N53" s="2">
        <v>2</v>
      </c>
      <c r="O53" s="2">
        <f>机器人辅助表!D53</f>
        <v>819.83602327846177</v>
      </c>
      <c r="P53" s="2">
        <v>3</v>
      </c>
      <c r="Q53" s="2">
        <f>机器人辅助表!E53</f>
        <v>364.37156590153859</v>
      </c>
      <c r="R53" s="2">
        <v>6</v>
      </c>
      <c r="S53" s="2">
        <f>机器人辅助表!F53</f>
        <v>5259.3365999999996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BD53">
        <v>8</v>
      </c>
      <c r="BE53">
        <v>9323102</v>
      </c>
      <c r="BF53">
        <v>9324102</v>
      </c>
      <c r="BG53">
        <v>9324202</v>
      </c>
      <c r="BH53">
        <v>9324303</v>
      </c>
      <c r="BI53">
        <v>9324402</v>
      </c>
      <c r="BJ53">
        <v>9312102</v>
      </c>
      <c r="BK53">
        <v>9311102</v>
      </c>
      <c r="BL53">
        <v>9315102</v>
      </c>
    </row>
    <row r="54" spans="1:67" x14ac:dyDescent="0.15">
      <c r="A54">
        <v>53</v>
      </c>
      <c r="B54" t="s">
        <v>2226</v>
      </c>
      <c r="E54">
        <f>机器人辅助表!B54</f>
        <v>50</v>
      </c>
      <c r="F54">
        <v>2</v>
      </c>
      <c r="G54">
        <v>58101</v>
      </c>
      <c r="H54">
        <v>0</v>
      </c>
      <c r="I54">
        <f>机器人辅助表!H54</f>
        <v>15764.405275001742</v>
      </c>
      <c r="J54">
        <v>2</v>
      </c>
      <c r="K54">
        <v>4</v>
      </c>
      <c r="L54">
        <v>1</v>
      </c>
      <c r="M54" s="2">
        <f>机器人辅助表!C54</f>
        <v>97413.145325217425</v>
      </c>
      <c r="N54" s="2">
        <v>2</v>
      </c>
      <c r="O54" s="2">
        <f>机器人辅助表!D54</f>
        <v>4214.9918650334457</v>
      </c>
      <c r="P54" s="2">
        <v>3</v>
      </c>
      <c r="Q54" s="2">
        <f>机器人辅助表!E54</f>
        <v>1873.3297177926427</v>
      </c>
      <c r="R54" s="2">
        <v>6</v>
      </c>
      <c r="S54" s="2">
        <f>机器人辅助表!F54</f>
        <v>9271.0499999999993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BD54">
        <v>11</v>
      </c>
      <c r="BE54">
        <v>9211103</v>
      </c>
      <c r="BF54">
        <v>9214102</v>
      </c>
      <c r="BG54">
        <v>9214204</v>
      </c>
      <c r="BH54">
        <v>9214302</v>
      </c>
      <c r="BI54">
        <v>9214402</v>
      </c>
      <c r="BJ54">
        <v>9222102</v>
      </c>
      <c r="BK54">
        <v>9223103</v>
      </c>
      <c r="BL54">
        <v>9223202</v>
      </c>
      <c r="BM54">
        <v>9223302</v>
      </c>
      <c r="BN54">
        <v>9223402</v>
      </c>
      <c r="BO54">
        <v>9215104</v>
      </c>
    </row>
    <row r="55" spans="1:67" x14ac:dyDescent="0.15">
      <c r="A55">
        <v>54</v>
      </c>
      <c r="B55" t="s">
        <v>2227</v>
      </c>
      <c r="E55">
        <f>机器人辅助表!B55</f>
        <v>32</v>
      </c>
      <c r="F55">
        <v>1</v>
      </c>
      <c r="G55">
        <v>58001</v>
      </c>
      <c r="H55">
        <v>0</v>
      </c>
      <c r="I55">
        <f>机器人辅助表!H55</f>
        <v>5091.1070766433613</v>
      </c>
      <c r="J55">
        <v>2</v>
      </c>
      <c r="K55">
        <v>4</v>
      </c>
      <c r="L55">
        <v>1</v>
      </c>
      <c r="M55" s="2">
        <f>机器人辅助表!C55</f>
        <v>16310.062164794655</v>
      </c>
      <c r="N55" s="2">
        <v>2</v>
      </c>
      <c r="O55" s="2">
        <f>机器人辅助表!D55</f>
        <v>1032.3178282691642</v>
      </c>
      <c r="P55" s="2">
        <v>3</v>
      </c>
      <c r="Q55" s="2">
        <f>机器人辅助表!E55</f>
        <v>458.80792367518416</v>
      </c>
      <c r="R55" s="2">
        <v>6</v>
      </c>
      <c r="S55" s="2">
        <f>机器人辅助表!F55</f>
        <v>6173.7088000000003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BD55">
        <v>11</v>
      </c>
      <c r="BE55">
        <v>9113103</v>
      </c>
      <c r="BF55">
        <v>9121102</v>
      </c>
      <c r="BG55">
        <v>9121202</v>
      </c>
      <c r="BH55">
        <v>9121304</v>
      </c>
      <c r="BI55">
        <v>9121404</v>
      </c>
      <c r="BJ55">
        <v>9114102</v>
      </c>
      <c r="BK55">
        <v>9122104</v>
      </c>
      <c r="BL55">
        <v>9122204</v>
      </c>
      <c r="BM55">
        <v>9122302</v>
      </c>
      <c r="BN55">
        <v>9122403</v>
      </c>
      <c r="BO55">
        <v>9115104</v>
      </c>
    </row>
    <row r="56" spans="1:67" x14ac:dyDescent="0.15">
      <c r="A56">
        <v>55</v>
      </c>
      <c r="B56" t="s">
        <v>119</v>
      </c>
      <c r="E56">
        <f>机器人辅助表!B56</f>
        <v>37</v>
      </c>
      <c r="F56">
        <v>3</v>
      </c>
      <c r="G56">
        <v>58201</v>
      </c>
      <c r="H56">
        <v>0</v>
      </c>
      <c r="I56">
        <f>机器人辅助表!H56</f>
        <v>3945.7773939021249</v>
      </c>
      <c r="J56">
        <v>2</v>
      </c>
      <c r="K56">
        <v>4</v>
      </c>
      <c r="L56">
        <v>1</v>
      </c>
      <c r="M56" s="2">
        <f>机器人辅助表!C56</f>
        <v>15353.661380381222</v>
      </c>
      <c r="N56" s="2">
        <v>2</v>
      </c>
      <c r="O56" s="2">
        <f>机器人辅助表!D56</f>
        <v>911.18616164066907</v>
      </c>
      <c r="P56" s="2">
        <v>3</v>
      </c>
      <c r="Q56" s="2">
        <f>机器人辅助表!E56</f>
        <v>404.97162739585292</v>
      </c>
      <c r="R56" s="2">
        <v>6</v>
      </c>
      <c r="S56" s="2">
        <f>机器人辅助表!F56</f>
        <v>3993.6576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BD56">
        <v>8</v>
      </c>
      <c r="BE56">
        <v>9323103</v>
      </c>
      <c r="BF56">
        <v>9324104</v>
      </c>
      <c r="BG56">
        <v>9324203</v>
      </c>
      <c r="BH56">
        <v>9324303</v>
      </c>
      <c r="BI56">
        <v>9324404</v>
      </c>
      <c r="BJ56">
        <v>9312102</v>
      </c>
      <c r="BK56">
        <v>9311103</v>
      </c>
      <c r="BL56">
        <v>9315102</v>
      </c>
    </row>
    <row r="57" spans="1:67" x14ac:dyDescent="0.15">
      <c r="A57">
        <v>56</v>
      </c>
      <c r="B57" t="s">
        <v>2228</v>
      </c>
      <c r="E57">
        <f>机器人辅助表!B57</f>
        <v>26</v>
      </c>
      <c r="F57">
        <v>2</v>
      </c>
      <c r="G57">
        <v>58101</v>
      </c>
      <c r="H57">
        <v>0</v>
      </c>
      <c r="I57">
        <f>机器人辅助表!H57</f>
        <v>4499.0275872928542</v>
      </c>
      <c r="J57">
        <v>2</v>
      </c>
      <c r="K57">
        <v>4</v>
      </c>
      <c r="L57">
        <v>1</v>
      </c>
      <c r="M57" s="2">
        <f>机器人辅助表!C57</f>
        <v>10581.177247151842</v>
      </c>
      <c r="N57" s="2">
        <v>2</v>
      </c>
      <c r="O57" s="2">
        <f>机器人辅助表!D57</f>
        <v>752.06787936321098</v>
      </c>
      <c r="P57" s="2">
        <v>3</v>
      </c>
      <c r="Q57" s="2">
        <f>机器人辅助表!E57</f>
        <v>334.25239082809372</v>
      </c>
      <c r="R57" s="2">
        <v>6</v>
      </c>
      <c r="S57" s="2">
        <f>机器人辅助表!F57</f>
        <v>6587.1243999999997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BD57">
        <v>11</v>
      </c>
      <c r="BE57">
        <v>9211102</v>
      </c>
      <c r="BF57">
        <v>9214104</v>
      </c>
      <c r="BG57">
        <v>9214204</v>
      </c>
      <c r="BH57">
        <v>9214303</v>
      </c>
      <c r="BI57">
        <v>9214404</v>
      </c>
      <c r="BJ57">
        <v>9222103</v>
      </c>
      <c r="BK57">
        <v>9223104</v>
      </c>
      <c r="BL57">
        <v>9223202</v>
      </c>
      <c r="BM57">
        <v>9223303</v>
      </c>
      <c r="BN57">
        <v>9223402</v>
      </c>
      <c r="BO57">
        <v>9215104</v>
      </c>
    </row>
    <row r="58" spans="1:67" x14ac:dyDescent="0.15">
      <c r="A58">
        <v>57</v>
      </c>
      <c r="B58" t="s">
        <v>2229</v>
      </c>
      <c r="E58">
        <f>机器人辅助表!B58</f>
        <v>50</v>
      </c>
      <c r="F58">
        <v>3</v>
      </c>
      <c r="G58">
        <v>58201</v>
      </c>
      <c r="H58">
        <v>0</v>
      </c>
      <c r="I58">
        <f>机器人辅助表!H58</f>
        <v>18253.521897370443</v>
      </c>
      <c r="J58">
        <v>2</v>
      </c>
      <c r="K58">
        <v>4</v>
      </c>
      <c r="L58">
        <v>1</v>
      </c>
      <c r="M58" s="2">
        <f>机器人辅助表!C58</f>
        <v>112794.16827130441</v>
      </c>
      <c r="N58" s="2">
        <v>2</v>
      </c>
      <c r="O58" s="2">
        <f>机器人辅助表!D58</f>
        <v>4880.5168963545175</v>
      </c>
      <c r="P58" s="2">
        <v>3</v>
      </c>
      <c r="Q58" s="2">
        <f>机器人辅助表!E58</f>
        <v>2169.1186206020079</v>
      </c>
      <c r="R58" s="2">
        <v>6</v>
      </c>
      <c r="S58" s="2">
        <f>机器人辅助表!F58</f>
        <v>10734.9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BD58">
        <v>8</v>
      </c>
      <c r="BE58">
        <v>9323103</v>
      </c>
      <c r="BF58">
        <v>9324104</v>
      </c>
      <c r="BG58">
        <v>9324204</v>
      </c>
      <c r="BH58">
        <v>9324302</v>
      </c>
      <c r="BI58">
        <v>9324402</v>
      </c>
      <c r="BJ58">
        <v>9312104</v>
      </c>
      <c r="BK58">
        <v>9311102</v>
      </c>
      <c r="BL58">
        <v>9315103</v>
      </c>
    </row>
    <row r="59" spans="1:67" x14ac:dyDescent="0.15">
      <c r="A59">
        <v>58</v>
      </c>
      <c r="B59" t="s">
        <v>120</v>
      </c>
      <c r="E59">
        <f>机器人辅助表!B59</f>
        <v>21</v>
      </c>
      <c r="F59">
        <v>2</v>
      </c>
      <c r="G59">
        <v>58101</v>
      </c>
      <c r="H59">
        <v>0</v>
      </c>
      <c r="I59">
        <f>机器人辅助表!H59</f>
        <v>2935.2808395975653</v>
      </c>
      <c r="J59">
        <v>2</v>
      </c>
      <c r="K59">
        <v>4</v>
      </c>
      <c r="L59">
        <v>1</v>
      </c>
      <c r="M59" s="2">
        <f>机器人辅助表!C59</f>
        <v>5063.281723500002</v>
      </c>
      <c r="N59" s="2">
        <v>2</v>
      </c>
      <c r="O59" s="2">
        <f>机器人辅助表!D59</f>
        <v>411.69540834782629</v>
      </c>
      <c r="P59" s="2">
        <v>3</v>
      </c>
      <c r="Q59" s="2">
        <f>机器人辅助表!E59</f>
        <v>182.97573704347835</v>
      </c>
      <c r="R59" s="2">
        <v>6</v>
      </c>
      <c r="S59" s="2">
        <f>机器人辅助表!F59</f>
        <v>4849.6027999999997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BD59">
        <v>11</v>
      </c>
      <c r="BE59">
        <v>9211104</v>
      </c>
      <c r="BF59">
        <v>9214102</v>
      </c>
      <c r="BG59">
        <v>9214204</v>
      </c>
      <c r="BH59">
        <v>9214303</v>
      </c>
      <c r="BI59">
        <v>9214404</v>
      </c>
      <c r="BJ59">
        <v>9222103</v>
      </c>
      <c r="BK59">
        <v>9223103</v>
      </c>
      <c r="BL59">
        <v>9223203</v>
      </c>
      <c r="BM59">
        <v>9223303</v>
      </c>
      <c r="BN59">
        <v>9223404</v>
      </c>
      <c r="BO59">
        <v>9215104</v>
      </c>
    </row>
    <row r="60" spans="1:67" x14ac:dyDescent="0.15">
      <c r="A60">
        <v>59</v>
      </c>
      <c r="B60" t="s">
        <v>2230</v>
      </c>
      <c r="E60">
        <f>机器人辅助表!B60</f>
        <v>40</v>
      </c>
      <c r="F60">
        <v>3</v>
      </c>
      <c r="G60">
        <v>58201</v>
      </c>
      <c r="H60">
        <v>0</v>
      </c>
      <c r="I60">
        <f>机器人辅助表!H60</f>
        <v>9074.866885405454</v>
      </c>
      <c r="J60">
        <v>2</v>
      </c>
      <c r="K60">
        <v>4</v>
      </c>
      <c r="L60">
        <v>1</v>
      </c>
      <c r="M60" s="2">
        <f>机器人辅助表!C60</f>
        <v>40250.558831454196</v>
      </c>
      <c r="N60" s="2">
        <v>2</v>
      </c>
      <c r="O60" s="2">
        <f>机器人辅助表!D60</f>
        <v>2203.4977462474926</v>
      </c>
      <c r="P60" s="2">
        <v>3</v>
      </c>
      <c r="Q60" s="2">
        <f>机器人辅助表!E60</f>
        <v>979.33233166555226</v>
      </c>
      <c r="R60" s="2">
        <v>6</v>
      </c>
      <c r="S60" s="2">
        <f>机器人辅助表!F60</f>
        <v>8145.695999999999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BD60">
        <v>8</v>
      </c>
      <c r="BE60">
        <v>9323104</v>
      </c>
      <c r="BF60">
        <v>9324103</v>
      </c>
      <c r="BG60">
        <v>9324202</v>
      </c>
      <c r="BH60">
        <v>9324304</v>
      </c>
      <c r="BI60">
        <v>9324404</v>
      </c>
      <c r="BJ60">
        <v>9312103</v>
      </c>
      <c r="BK60">
        <v>9311102</v>
      </c>
      <c r="BL60">
        <v>9315103</v>
      </c>
    </row>
    <row r="61" spans="1:67" x14ac:dyDescent="0.15">
      <c r="A61">
        <v>60</v>
      </c>
      <c r="B61" t="s">
        <v>2231</v>
      </c>
      <c r="E61">
        <f>机器人辅助表!B61</f>
        <v>23</v>
      </c>
      <c r="F61">
        <v>2</v>
      </c>
      <c r="G61">
        <v>58101</v>
      </c>
      <c r="H61">
        <v>0</v>
      </c>
      <c r="I61">
        <f>机器人辅助表!H61</f>
        <v>3665.5529800458467</v>
      </c>
      <c r="J61">
        <v>2</v>
      </c>
      <c r="K61">
        <v>4</v>
      </c>
      <c r="L61">
        <v>1</v>
      </c>
      <c r="M61" s="2">
        <f>机器人辅助表!C61</f>
        <v>7169.709684288463</v>
      </c>
      <c r="N61" s="2">
        <v>2</v>
      </c>
      <c r="O61" s="2">
        <f>机器人辅助表!D61</f>
        <v>551.22167353846169</v>
      </c>
      <c r="P61" s="2">
        <v>3</v>
      </c>
      <c r="Q61" s="2">
        <f>机器人辅助表!E61</f>
        <v>244.98741046153853</v>
      </c>
      <c r="R61" s="2">
        <v>6</v>
      </c>
      <c r="S61" s="2">
        <f>机器人辅助表!F61</f>
        <v>5798.9117999999989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BD61">
        <v>11</v>
      </c>
      <c r="BE61">
        <v>9211104</v>
      </c>
      <c r="BF61">
        <v>9214103</v>
      </c>
      <c r="BG61">
        <v>9214204</v>
      </c>
      <c r="BH61">
        <v>9214303</v>
      </c>
      <c r="BI61">
        <v>9214402</v>
      </c>
      <c r="BJ61">
        <v>9222102</v>
      </c>
      <c r="BK61">
        <v>9223102</v>
      </c>
      <c r="BL61">
        <v>9223203</v>
      </c>
      <c r="BM61">
        <v>9223304</v>
      </c>
      <c r="BN61">
        <v>9223403</v>
      </c>
      <c r="BO61">
        <v>9215103</v>
      </c>
    </row>
    <row r="62" spans="1:67" x14ac:dyDescent="0.15">
      <c r="A62">
        <v>61</v>
      </c>
      <c r="B62" t="s">
        <v>2232</v>
      </c>
      <c r="E62">
        <f>机器人辅助表!B62</f>
        <v>42</v>
      </c>
      <c r="F62">
        <v>3</v>
      </c>
      <c r="G62">
        <v>58201</v>
      </c>
      <c r="H62">
        <v>0</v>
      </c>
      <c r="I62">
        <f>机器人辅助表!H62</f>
        <v>12864.068963320608</v>
      </c>
      <c r="J62">
        <v>2</v>
      </c>
      <c r="K62">
        <v>4</v>
      </c>
      <c r="L62">
        <v>1</v>
      </c>
      <c r="M62" s="2">
        <f>机器人辅助表!C62</f>
        <v>61824.854975845927</v>
      </c>
      <c r="N62" s="2">
        <v>2</v>
      </c>
      <c r="O62" s="2">
        <f>机器人辅助表!D62</f>
        <v>3216.4836081230783</v>
      </c>
      <c r="P62" s="2">
        <v>3</v>
      </c>
      <c r="Q62" s="2">
        <f>机器人辅助表!E62</f>
        <v>1429.5482702769239</v>
      </c>
      <c r="R62" s="2">
        <v>6</v>
      </c>
      <c r="S62" s="2">
        <f>机器人辅助表!F62</f>
        <v>10591.2688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BD62">
        <v>8</v>
      </c>
      <c r="BE62">
        <v>9323104</v>
      </c>
      <c r="BF62">
        <v>9324103</v>
      </c>
      <c r="BG62">
        <v>9324203</v>
      </c>
      <c r="BH62">
        <v>9324304</v>
      </c>
      <c r="BI62">
        <v>9324403</v>
      </c>
      <c r="BJ62">
        <v>9312102</v>
      </c>
      <c r="BK62">
        <v>9311102</v>
      </c>
      <c r="BL62">
        <v>9315102</v>
      </c>
    </row>
    <row r="63" spans="1:67" x14ac:dyDescent="0.15">
      <c r="A63">
        <v>62</v>
      </c>
      <c r="B63" t="s">
        <v>121</v>
      </c>
      <c r="E63">
        <f>机器人辅助表!B63</f>
        <v>19</v>
      </c>
      <c r="F63">
        <v>3</v>
      </c>
      <c r="G63">
        <v>58201</v>
      </c>
      <c r="H63">
        <v>0</v>
      </c>
      <c r="I63">
        <f>机器人辅助表!H63</f>
        <v>2954.2642178243482</v>
      </c>
      <c r="J63">
        <v>2</v>
      </c>
      <c r="K63">
        <v>4</v>
      </c>
      <c r="L63">
        <v>1</v>
      </c>
      <c r="M63" s="2">
        <f>机器人辅助表!C63</f>
        <v>4488.0511177173903</v>
      </c>
      <c r="N63" s="2">
        <v>2</v>
      </c>
      <c r="O63" s="2">
        <f>机器人辅助表!D63</f>
        <v>387.22550086956528</v>
      </c>
      <c r="P63" s="2">
        <v>3</v>
      </c>
      <c r="Q63" s="2">
        <f>机器人辅助表!E63</f>
        <v>172.1002226086957</v>
      </c>
      <c r="R63" s="2">
        <v>6</v>
      </c>
      <c r="S63" s="2">
        <f>机器人辅助表!F63</f>
        <v>5067.7619999999997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BD63">
        <v>8</v>
      </c>
      <c r="BE63">
        <v>9323104</v>
      </c>
      <c r="BF63">
        <v>9324104</v>
      </c>
      <c r="BG63">
        <v>9324202</v>
      </c>
      <c r="BH63">
        <v>9324302</v>
      </c>
      <c r="BI63">
        <v>9324404</v>
      </c>
      <c r="BJ63">
        <v>9312102</v>
      </c>
      <c r="BK63">
        <v>9311103</v>
      </c>
      <c r="BL63">
        <v>9315103</v>
      </c>
    </row>
    <row r="64" spans="1:67" x14ac:dyDescent="0.15">
      <c r="A64">
        <v>63</v>
      </c>
      <c r="B64" t="s">
        <v>122</v>
      </c>
      <c r="E64">
        <f>机器人辅助表!B64</f>
        <v>32</v>
      </c>
      <c r="F64">
        <v>2</v>
      </c>
      <c r="G64">
        <v>58101</v>
      </c>
      <c r="H64">
        <v>0</v>
      </c>
      <c r="I64">
        <f>机器人辅助表!H64</f>
        <v>5454.7575821178862</v>
      </c>
      <c r="J64">
        <v>2</v>
      </c>
      <c r="K64">
        <v>4</v>
      </c>
      <c r="L64">
        <v>1</v>
      </c>
      <c r="M64" s="2">
        <f>机器人辅助表!C64</f>
        <v>17475.06660513713</v>
      </c>
      <c r="N64" s="2">
        <v>2</v>
      </c>
      <c r="O64" s="2">
        <f>机器人辅助表!D64</f>
        <v>1106.0548160026758</v>
      </c>
      <c r="P64" s="2">
        <v>3</v>
      </c>
      <c r="Q64" s="2">
        <f>机器人辅助表!E64</f>
        <v>491.57991822341148</v>
      </c>
      <c r="R64" s="2">
        <v>6</v>
      </c>
      <c r="S64" s="2">
        <f>机器人辅助表!F64</f>
        <v>6614.6879999999992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BD64">
        <v>11</v>
      </c>
      <c r="BE64">
        <v>9211102</v>
      </c>
      <c r="BF64">
        <v>9214102</v>
      </c>
      <c r="BG64">
        <v>9214202</v>
      </c>
      <c r="BH64">
        <v>9214302</v>
      </c>
      <c r="BI64">
        <v>9214403</v>
      </c>
      <c r="BJ64">
        <v>9222102</v>
      </c>
      <c r="BK64">
        <v>9223102</v>
      </c>
      <c r="BL64">
        <v>9223202</v>
      </c>
      <c r="BM64">
        <v>9223303</v>
      </c>
      <c r="BN64">
        <v>9223402</v>
      </c>
      <c r="BO64">
        <v>9215104</v>
      </c>
    </row>
    <row r="65" spans="1:67" x14ac:dyDescent="0.15">
      <c r="A65">
        <v>64</v>
      </c>
      <c r="B65" t="s">
        <v>123</v>
      </c>
      <c r="E65">
        <f>机器人辅助表!B65</f>
        <v>28</v>
      </c>
      <c r="F65">
        <v>2</v>
      </c>
      <c r="G65">
        <v>58101</v>
      </c>
      <c r="H65">
        <v>0</v>
      </c>
      <c r="I65">
        <f>机器人辅助表!H65</f>
        <v>4914.417139519016</v>
      </c>
      <c r="J65">
        <v>2</v>
      </c>
      <c r="K65">
        <v>4</v>
      </c>
      <c r="L65">
        <v>1</v>
      </c>
      <c r="M65" s="2">
        <f>机器人辅助表!C65</f>
        <v>12938.536086646156</v>
      </c>
      <c r="N65" s="2">
        <v>2</v>
      </c>
      <c r="O65" s="2">
        <f>机器人辅助表!D65</f>
        <v>875.54003593846176</v>
      </c>
      <c r="P65" s="2">
        <v>3</v>
      </c>
      <c r="Q65" s="2">
        <f>机器人辅助表!E65</f>
        <v>389.1289048615385</v>
      </c>
      <c r="R65" s="2">
        <v>6</v>
      </c>
      <c r="S65" s="2">
        <f>机器人辅助表!F65</f>
        <v>6803.3447999999999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BD65">
        <v>11</v>
      </c>
      <c r="BE65">
        <v>9211103</v>
      </c>
      <c r="BF65">
        <v>9214103</v>
      </c>
      <c r="BG65">
        <v>9214203</v>
      </c>
      <c r="BH65">
        <v>9214302</v>
      </c>
      <c r="BI65">
        <v>9214403</v>
      </c>
      <c r="BJ65">
        <v>9222102</v>
      </c>
      <c r="BK65">
        <v>9223102</v>
      </c>
      <c r="BL65">
        <v>9223203</v>
      </c>
      <c r="BM65">
        <v>9223302</v>
      </c>
      <c r="BN65">
        <v>9223404</v>
      </c>
      <c r="BO65">
        <v>9215102</v>
      </c>
    </row>
    <row r="66" spans="1:67" x14ac:dyDescent="0.15">
      <c r="A66">
        <v>65</v>
      </c>
      <c r="B66" t="s">
        <v>2233</v>
      </c>
      <c r="E66">
        <f>机器人辅助表!B66</f>
        <v>30</v>
      </c>
      <c r="F66">
        <v>3</v>
      </c>
      <c r="G66">
        <v>58201</v>
      </c>
      <c r="H66">
        <v>0</v>
      </c>
      <c r="I66">
        <f>机器人辅助表!H66</f>
        <v>6085.9763812543151</v>
      </c>
      <c r="J66">
        <v>2</v>
      </c>
      <c r="K66">
        <v>4</v>
      </c>
      <c r="L66">
        <v>1</v>
      </c>
      <c r="M66" s="2">
        <f>机器人辅助表!C66</f>
        <v>17808.354592073585</v>
      </c>
      <c r="N66" s="2">
        <v>2</v>
      </c>
      <c r="O66" s="2">
        <f>机器人辅助表!D66</f>
        <v>1149.9565297123752</v>
      </c>
      <c r="P66" s="2">
        <v>3</v>
      </c>
      <c r="Q66" s="2">
        <f>机器人辅助表!E66</f>
        <v>511.09179098327792</v>
      </c>
      <c r="R66" s="2">
        <v>6</v>
      </c>
      <c r="S66" s="2">
        <f>机器人辅助表!F66</f>
        <v>7936.0719999999992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BD66">
        <v>8</v>
      </c>
      <c r="BE66">
        <v>9323103</v>
      </c>
      <c r="BF66">
        <v>9324102</v>
      </c>
      <c r="BG66">
        <v>9324202</v>
      </c>
      <c r="BH66">
        <v>9324304</v>
      </c>
      <c r="BI66">
        <v>9324404</v>
      </c>
      <c r="BJ66">
        <v>9312104</v>
      </c>
      <c r="BK66">
        <v>9311104</v>
      </c>
      <c r="BL66">
        <v>9315104</v>
      </c>
    </row>
    <row r="67" spans="1:67" x14ac:dyDescent="0.15">
      <c r="A67">
        <v>66</v>
      </c>
      <c r="B67" t="s">
        <v>2234</v>
      </c>
      <c r="E67">
        <f>机器人辅助表!B67</f>
        <v>27</v>
      </c>
      <c r="F67">
        <v>3</v>
      </c>
      <c r="G67">
        <v>58201</v>
      </c>
      <c r="H67">
        <v>0</v>
      </c>
      <c r="I67">
        <f>机器人辅助表!H67</f>
        <v>2689.1624236315188</v>
      </c>
      <c r="J67">
        <v>2</v>
      </c>
      <c r="K67">
        <v>4</v>
      </c>
      <c r="L67">
        <v>1</v>
      </c>
      <c r="M67" s="2">
        <f>机器人辅助表!C67</f>
        <v>6704.615698120404</v>
      </c>
      <c r="N67" s="2">
        <v>2</v>
      </c>
      <c r="O67" s="2">
        <f>机器人辅助表!D67</f>
        <v>464.83613891638811</v>
      </c>
      <c r="P67" s="2">
        <v>3</v>
      </c>
      <c r="Q67" s="2">
        <f>机器人辅助表!E67</f>
        <v>206.59383951839473</v>
      </c>
      <c r="R67" s="2">
        <v>6</v>
      </c>
      <c r="S67" s="2">
        <f>机器人辅助表!F67</f>
        <v>3827.5119999999997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BD67">
        <v>8</v>
      </c>
      <c r="BE67">
        <v>9323103</v>
      </c>
      <c r="BF67">
        <v>9324102</v>
      </c>
      <c r="BG67">
        <v>9324203</v>
      </c>
      <c r="BH67">
        <v>9324304</v>
      </c>
      <c r="BI67">
        <v>9324403</v>
      </c>
      <c r="BJ67">
        <v>9312104</v>
      </c>
      <c r="BK67">
        <v>9311104</v>
      </c>
      <c r="BL67">
        <v>9315103</v>
      </c>
    </row>
    <row r="68" spans="1:67" x14ac:dyDescent="0.15">
      <c r="A68">
        <v>67</v>
      </c>
      <c r="B68" t="s">
        <v>124</v>
      </c>
      <c r="E68">
        <f>机器人辅助表!B68</f>
        <v>19</v>
      </c>
      <c r="F68">
        <v>3</v>
      </c>
      <c r="G68">
        <v>58201</v>
      </c>
      <c r="H68">
        <v>0</v>
      </c>
      <c r="I68">
        <f>机器人辅助表!H68</f>
        <v>1772.5585306946086</v>
      </c>
      <c r="J68">
        <v>2</v>
      </c>
      <c r="K68">
        <v>4</v>
      </c>
      <c r="L68">
        <v>1</v>
      </c>
      <c r="M68" s="2">
        <f>机器人辅助表!C68</f>
        <v>2692.8306706304347</v>
      </c>
      <c r="N68" s="2">
        <v>2</v>
      </c>
      <c r="O68" s="2">
        <f>机器人辅助表!D68</f>
        <v>232.33530052173919</v>
      </c>
      <c r="P68" s="2">
        <v>3</v>
      </c>
      <c r="Q68" s="2">
        <f>机器人辅助表!E68</f>
        <v>103.26013356521742</v>
      </c>
      <c r="R68" s="2">
        <v>6</v>
      </c>
      <c r="S68" s="2">
        <f>机器人辅助表!F68</f>
        <v>3040.6571999999996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BD68">
        <v>8</v>
      </c>
      <c r="BE68">
        <v>9323102</v>
      </c>
      <c r="BF68">
        <v>9324103</v>
      </c>
      <c r="BG68">
        <v>9324202</v>
      </c>
      <c r="BH68">
        <v>9324304</v>
      </c>
      <c r="BI68">
        <v>9324402</v>
      </c>
      <c r="BJ68">
        <v>9312103</v>
      </c>
      <c r="BK68">
        <v>9311104</v>
      </c>
      <c r="BL68">
        <v>9315102</v>
      </c>
    </row>
    <row r="69" spans="1:67" x14ac:dyDescent="0.15">
      <c r="A69">
        <v>68</v>
      </c>
      <c r="B69" t="s">
        <v>125</v>
      </c>
      <c r="E69">
        <f>机器人辅助表!B69</f>
        <v>34</v>
      </c>
      <c r="F69">
        <v>2</v>
      </c>
      <c r="G69">
        <v>58101</v>
      </c>
      <c r="H69">
        <v>0</v>
      </c>
      <c r="I69">
        <f>机器人辅助表!H69</f>
        <v>4216.2461593263579</v>
      </c>
      <c r="J69">
        <v>2</v>
      </c>
      <c r="K69">
        <v>4</v>
      </c>
      <c r="L69">
        <v>1</v>
      </c>
      <c r="M69" s="2">
        <f>机器人辅助表!C69</f>
        <v>14611.678493806356</v>
      </c>
      <c r="N69" s="2">
        <v>2</v>
      </c>
      <c r="O69" s="2">
        <f>机器人辅助表!D69</f>
        <v>907.67698778287649</v>
      </c>
      <c r="P69" s="2">
        <v>3</v>
      </c>
      <c r="Q69" s="2">
        <f>机器人辅助表!E69</f>
        <v>403.41199457016728</v>
      </c>
      <c r="R69" s="2">
        <v>6</v>
      </c>
      <c r="S69" s="2">
        <f>机器人辅助表!F69</f>
        <v>4758.7716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BD69">
        <v>11</v>
      </c>
      <c r="BE69">
        <v>9211104</v>
      </c>
      <c r="BF69">
        <v>9214102</v>
      </c>
      <c r="BG69">
        <v>9214203</v>
      </c>
      <c r="BH69">
        <v>9214304</v>
      </c>
      <c r="BI69">
        <v>9214404</v>
      </c>
      <c r="BJ69">
        <v>9222103</v>
      </c>
      <c r="BK69">
        <v>9223103</v>
      </c>
      <c r="BL69">
        <v>9223202</v>
      </c>
      <c r="BM69">
        <v>9223303</v>
      </c>
      <c r="BN69">
        <v>9223402</v>
      </c>
      <c r="BO69">
        <v>9215104</v>
      </c>
    </row>
    <row r="70" spans="1:67" x14ac:dyDescent="0.15">
      <c r="A70">
        <v>69</v>
      </c>
      <c r="B70" t="s">
        <v>126</v>
      </c>
      <c r="E70">
        <f>机器人辅助表!B70</f>
        <v>31</v>
      </c>
      <c r="F70">
        <v>3</v>
      </c>
      <c r="G70">
        <v>58201</v>
      </c>
      <c r="H70">
        <v>0</v>
      </c>
      <c r="I70">
        <f>机器人辅助表!H70</f>
        <v>4353.2261861560628</v>
      </c>
      <c r="J70">
        <v>2</v>
      </c>
      <c r="K70">
        <v>4</v>
      </c>
      <c r="L70">
        <v>1</v>
      </c>
      <c r="M70" s="2">
        <f>机器人辅助表!C70</f>
        <v>13349.61849108462</v>
      </c>
      <c r="N70" s="2">
        <v>2</v>
      </c>
      <c r="O70" s="2">
        <f>机器人辅助表!D70</f>
        <v>853.29871810615407</v>
      </c>
      <c r="P70" s="2">
        <v>3</v>
      </c>
      <c r="Q70" s="2">
        <f>机器人辅助表!E70</f>
        <v>379.24387471384625</v>
      </c>
      <c r="R70" s="2">
        <v>6</v>
      </c>
      <c r="S70" s="2">
        <f>机器人辅助表!F70</f>
        <v>5474.0034000000005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BD70">
        <v>8</v>
      </c>
      <c r="BE70">
        <v>9323103</v>
      </c>
      <c r="BF70">
        <v>9324103</v>
      </c>
      <c r="BG70">
        <v>9324203</v>
      </c>
      <c r="BH70">
        <v>9324303</v>
      </c>
      <c r="BI70">
        <v>9324403</v>
      </c>
      <c r="BJ70">
        <v>9312103</v>
      </c>
      <c r="BK70">
        <v>9311104</v>
      </c>
      <c r="BL70">
        <v>9315103</v>
      </c>
    </row>
    <row r="71" spans="1:67" x14ac:dyDescent="0.15">
      <c r="A71">
        <v>70</v>
      </c>
      <c r="B71" t="s">
        <v>2235</v>
      </c>
      <c r="E71">
        <f>机器人辅助表!B71</f>
        <v>30</v>
      </c>
      <c r="F71">
        <v>3</v>
      </c>
      <c r="G71">
        <v>58201</v>
      </c>
      <c r="H71">
        <v>0</v>
      </c>
      <c r="I71">
        <f>机器人辅助表!H71</f>
        <v>6246.1336544452179</v>
      </c>
      <c r="J71">
        <v>2</v>
      </c>
      <c r="K71">
        <v>4</v>
      </c>
      <c r="L71">
        <v>1</v>
      </c>
      <c r="M71" s="2">
        <f>机器人辅助表!C71</f>
        <v>18276.995502391313</v>
      </c>
      <c r="N71" s="2">
        <v>2</v>
      </c>
      <c r="O71" s="2">
        <f>机器人辅助表!D71</f>
        <v>1180.2185436521747</v>
      </c>
      <c r="P71" s="2">
        <v>3</v>
      </c>
      <c r="Q71" s="2">
        <f>机器人辅助表!E71</f>
        <v>524.54157495652203</v>
      </c>
      <c r="R71" s="2">
        <v>6</v>
      </c>
      <c r="S71" s="2">
        <f>机器人辅助表!F71</f>
        <v>8144.9159999999993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BD71">
        <v>8</v>
      </c>
      <c r="BE71">
        <v>9323103</v>
      </c>
      <c r="BF71">
        <v>9324104</v>
      </c>
      <c r="BG71">
        <v>9324202</v>
      </c>
      <c r="BH71">
        <v>9324303</v>
      </c>
      <c r="BI71">
        <v>9324404</v>
      </c>
      <c r="BJ71">
        <v>9312103</v>
      </c>
      <c r="BK71">
        <v>9311104</v>
      </c>
      <c r="BL71">
        <v>9315102</v>
      </c>
    </row>
    <row r="72" spans="1:67" x14ac:dyDescent="0.15">
      <c r="A72">
        <v>71</v>
      </c>
      <c r="B72" t="s">
        <v>2236</v>
      </c>
      <c r="E72">
        <f>机器人辅助表!B72</f>
        <v>29</v>
      </c>
      <c r="F72">
        <v>2</v>
      </c>
      <c r="G72">
        <v>58101</v>
      </c>
      <c r="H72">
        <v>0</v>
      </c>
      <c r="I72">
        <f>机器人辅助表!H72</f>
        <v>2938.7177930651483</v>
      </c>
      <c r="J72">
        <v>2</v>
      </c>
      <c r="K72">
        <v>4</v>
      </c>
      <c r="L72">
        <v>1</v>
      </c>
      <c r="M72" s="2">
        <f>机器人辅助表!C72</f>
        <v>8142.0963016108726</v>
      </c>
      <c r="N72" s="2">
        <v>2</v>
      </c>
      <c r="O72" s="2">
        <f>机器人辅助表!D72</f>
        <v>538.07336733913075</v>
      </c>
      <c r="P72" s="2">
        <v>3</v>
      </c>
      <c r="Q72" s="2">
        <f>机器人辅助表!E72</f>
        <v>239.14371881739146</v>
      </c>
      <c r="R72" s="2">
        <v>6</v>
      </c>
      <c r="S72" s="2">
        <f>机器人辅助表!F72</f>
        <v>3958.9133999999999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BD72">
        <v>11</v>
      </c>
      <c r="BE72">
        <v>9211104</v>
      </c>
      <c r="BF72">
        <v>9214104</v>
      </c>
      <c r="BG72">
        <v>9214204</v>
      </c>
      <c r="BH72">
        <v>9214303</v>
      </c>
      <c r="BI72">
        <v>9214402</v>
      </c>
      <c r="BJ72">
        <v>9222104</v>
      </c>
      <c r="BK72">
        <v>9223104</v>
      </c>
      <c r="BL72">
        <v>9223203</v>
      </c>
      <c r="BM72">
        <v>9223302</v>
      </c>
      <c r="BN72">
        <v>9223404</v>
      </c>
      <c r="BO72">
        <v>9215102</v>
      </c>
    </row>
    <row r="73" spans="1:67" x14ac:dyDescent="0.15">
      <c r="A73">
        <v>72</v>
      </c>
      <c r="B73" t="s">
        <v>127</v>
      </c>
      <c r="E73">
        <f>机器人辅助表!B73</f>
        <v>30</v>
      </c>
      <c r="F73">
        <v>3</v>
      </c>
      <c r="G73">
        <v>58201</v>
      </c>
      <c r="H73">
        <v>0</v>
      </c>
      <c r="I73">
        <f>机器人辅助表!H73</f>
        <v>6085.9763812543151</v>
      </c>
      <c r="J73">
        <v>2</v>
      </c>
      <c r="K73">
        <v>4</v>
      </c>
      <c r="L73">
        <v>1</v>
      </c>
      <c r="M73" s="2">
        <f>机器人辅助表!C73</f>
        <v>17808.354592073585</v>
      </c>
      <c r="N73" s="2">
        <v>2</v>
      </c>
      <c r="O73" s="2">
        <f>机器人辅助表!D73</f>
        <v>1149.9565297123752</v>
      </c>
      <c r="P73" s="2">
        <v>3</v>
      </c>
      <c r="Q73" s="2">
        <f>机器人辅助表!E73</f>
        <v>511.09179098327792</v>
      </c>
      <c r="R73" s="2">
        <v>6</v>
      </c>
      <c r="S73" s="2">
        <f>机器人辅助表!F73</f>
        <v>7936.0719999999992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BD73">
        <v>8</v>
      </c>
      <c r="BE73">
        <v>9323103</v>
      </c>
      <c r="BF73">
        <v>9324104</v>
      </c>
      <c r="BG73">
        <v>9324203</v>
      </c>
      <c r="BH73">
        <v>9324303</v>
      </c>
      <c r="BI73">
        <v>9324404</v>
      </c>
      <c r="BJ73">
        <v>9312102</v>
      </c>
      <c r="BK73">
        <v>9311102</v>
      </c>
      <c r="BL73">
        <v>9315103</v>
      </c>
    </row>
    <row r="74" spans="1:67" x14ac:dyDescent="0.15">
      <c r="A74">
        <v>73</v>
      </c>
      <c r="B74" t="s">
        <v>128</v>
      </c>
      <c r="E74">
        <f>机器人辅助表!B74</f>
        <v>30</v>
      </c>
      <c r="F74">
        <v>3</v>
      </c>
      <c r="G74">
        <v>58201</v>
      </c>
      <c r="H74">
        <v>0</v>
      </c>
      <c r="I74">
        <f>机器人辅助表!H74</f>
        <v>6326.2122910406706</v>
      </c>
      <c r="J74">
        <v>2</v>
      </c>
      <c r="K74">
        <v>4</v>
      </c>
      <c r="L74">
        <v>1</v>
      </c>
      <c r="M74" s="2">
        <f>机器人辅助表!C74</f>
        <v>18511.315957550174</v>
      </c>
      <c r="N74" s="2">
        <v>2</v>
      </c>
      <c r="O74" s="2">
        <f>机器人辅助表!D74</f>
        <v>1195.3495506220743</v>
      </c>
      <c r="P74" s="2">
        <v>3</v>
      </c>
      <c r="Q74" s="2">
        <f>机器人辅助表!E74</f>
        <v>531.26646694314411</v>
      </c>
      <c r="R74" s="2">
        <v>6</v>
      </c>
      <c r="S74" s="2">
        <f>机器人辅助表!F74</f>
        <v>8249.3379999999997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BD74">
        <v>8</v>
      </c>
      <c r="BE74">
        <v>9323102</v>
      </c>
      <c r="BF74">
        <v>9324103</v>
      </c>
      <c r="BG74">
        <v>9324202</v>
      </c>
      <c r="BH74">
        <v>9324302</v>
      </c>
      <c r="BI74">
        <v>9324404</v>
      </c>
      <c r="BJ74">
        <v>9312102</v>
      </c>
      <c r="BK74">
        <v>9311102</v>
      </c>
      <c r="BL74">
        <v>9315104</v>
      </c>
    </row>
    <row r="75" spans="1:67" x14ac:dyDescent="0.15">
      <c r="A75">
        <v>74</v>
      </c>
      <c r="B75" t="s">
        <v>2237</v>
      </c>
      <c r="E75">
        <f>机器人辅助表!B75</f>
        <v>29</v>
      </c>
      <c r="F75">
        <v>3</v>
      </c>
      <c r="G75">
        <v>58201</v>
      </c>
      <c r="H75">
        <v>0</v>
      </c>
      <c r="I75">
        <f>机器人辅助表!H75</f>
        <v>5651.3803712791314</v>
      </c>
      <c r="J75">
        <v>2</v>
      </c>
      <c r="K75">
        <v>4</v>
      </c>
      <c r="L75">
        <v>1</v>
      </c>
      <c r="M75" s="2">
        <f>机器人辅助表!C75</f>
        <v>15657.877503097832</v>
      </c>
      <c r="N75" s="2">
        <v>2</v>
      </c>
      <c r="O75" s="2">
        <f>机器人辅助表!D75</f>
        <v>1034.7564756521745</v>
      </c>
      <c r="P75" s="2">
        <v>3</v>
      </c>
      <c r="Q75" s="2">
        <f>机器人辅助表!E75</f>
        <v>459.89176695652202</v>
      </c>
      <c r="R75" s="2">
        <v>6</v>
      </c>
      <c r="S75" s="2">
        <f>机器人辅助表!F75</f>
        <v>7613.2950000000001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BD75">
        <v>8</v>
      </c>
      <c r="BE75">
        <v>9323102</v>
      </c>
      <c r="BF75">
        <v>9324104</v>
      </c>
      <c r="BG75">
        <v>9324203</v>
      </c>
      <c r="BH75">
        <v>9324304</v>
      </c>
      <c r="BI75">
        <v>9324404</v>
      </c>
      <c r="BJ75">
        <v>9312103</v>
      </c>
      <c r="BK75">
        <v>9311102</v>
      </c>
      <c r="BL75">
        <v>9315104</v>
      </c>
    </row>
    <row r="76" spans="1:67" x14ac:dyDescent="0.15">
      <c r="A76">
        <v>75</v>
      </c>
      <c r="B76" t="s">
        <v>2238</v>
      </c>
      <c r="E76">
        <f>机器人辅助表!B76</f>
        <v>40</v>
      </c>
      <c r="F76">
        <v>1</v>
      </c>
      <c r="G76">
        <v>58001</v>
      </c>
      <c r="H76">
        <v>0</v>
      </c>
      <c r="I76">
        <f>机器人辅助表!H76</f>
        <v>11901.464767744859</v>
      </c>
      <c r="J76">
        <v>2</v>
      </c>
      <c r="K76">
        <v>4</v>
      </c>
      <c r="L76">
        <v>1</v>
      </c>
      <c r="M76" s="2">
        <f>机器人辅助表!C76</f>
        <v>52787.618139612059</v>
      </c>
      <c r="N76" s="2">
        <v>2</v>
      </c>
      <c r="O76" s="2">
        <f>机器人辅助表!D76</f>
        <v>2889.8331098327772</v>
      </c>
      <c r="P76" s="2">
        <v>3</v>
      </c>
      <c r="Q76" s="2">
        <f>机器人辅助表!E76</f>
        <v>1284.37027103679</v>
      </c>
      <c r="R76" s="2">
        <v>6</v>
      </c>
      <c r="S76" s="2">
        <f>机器人辅助表!F76</f>
        <v>10682.88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BD76">
        <v>11</v>
      </c>
      <c r="BE76">
        <v>9113104</v>
      </c>
      <c r="BF76">
        <v>9121104</v>
      </c>
      <c r="BG76">
        <v>9121204</v>
      </c>
      <c r="BH76">
        <v>9121304</v>
      </c>
      <c r="BI76">
        <v>9121403</v>
      </c>
      <c r="BJ76">
        <v>9114104</v>
      </c>
      <c r="BK76">
        <v>9122102</v>
      </c>
      <c r="BL76">
        <v>9122202</v>
      </c>
      <c r="BM76">
        <v>9122304</v>
      </c>
      <c r="BN76">
        <v>9122404</v>
      </c>
      <c r="BO76">
        <v>9115102</v>
      </c>
    </row>
    <row r="77" spans="1:67" x14ac:dyDescent="0.15">
      <c r="A77">
        <v>76</v>
      </c>
      <c r="B77" t="s">
        <v>2239</v>
      </c>
      <c r="E77">
        <f>机器人辅助表!B77</f>
        <v>44</v>
      </c>
      <c r="F77">
        <v>1</v>
      </c>
      <c r="G77">
        <v>58001</v>
      </c>
      <c r="H77">
        <v>0</v>
      </c>
      <c r="I77">
        <f>机器人辅助表!H77</f>
        <v>6335.843731118136</v>
      </c>
      <c r="J77">
        <v>2</v>
      </c>
      <c r="K77">
        <v>4</v>
      </c>
      <c r="L77">
        <v>1</v>
      </c>
      <c r="M77" s="2">
        <f>机器人辅助表!C77</f>
        <v>32724.4808998597</v>
      </c>
      <c r="N77" s="2">
        <v>2</v>
      </c>
      <c r="O77" s="2">
        <f>机器人辅助表!D77</f>
        <v>1621.3520685720405</v>
      </c>
      <c r="P77" s="2">
        <v>3</v>
      </c>
      <c r="Q77" s="2">
        <f>机器人辅助表!E77</f>
        <v>720.60091936535139</v>
      </c>
      <c r="R77" s="2">
        <v>6</v>
      </c>
      <c r="S77" s="2">
        <f>机器人辅助表!F77</f>
        <v>4790.9928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BD77">
        <v>11</v>
      </c>
      <c r="BE77">
        <v>9113102</v>
      </c>
      <c r="BF77">
        <v>9121103</v>
      </c>
      <c r="BG77">
        <v>9121203</v>
      </c>
      <c r="BH77">
        <v>9121304</v>
      </c>
      <c r="BI77">
        <v>9121402</v>
      </c>
      <c r="BJ77">
        <v>9114104</v>
      </c>
      <c r="BK77">
        <v>9122103</v>
      </c>
      <c r="BL77">
        <v>9122203</v>
      </c>
      <c r="BM77">
        <v>9122303</v>
      </c>
      <c r="BN77">
        <v>9122403</v>
      </c>
      <c r="BO77">
        <v>9115102</v>
      </c>
    </row>
    <row r="78" spans="1:67" x14ac:dyDescent="0.15">
      <c r="A78">
        <v>77</v>
      </c>
      <c r="B78" t="s">
        <v>129</v>
      </c>
      <c r="E78">
        <f>机器人辅助表!B78</f>
        <v>48</v>
      </c>
      <c r="F78">
        <v>3</v>
      </c>
      <c r="G78">
        <v>58201</v>
      </c>
      <c r="H78">
        <v>0</v>
      </c>
      <c r="I78">
        <f>机器人辅助表!H78</f>
        <v>11995.004377436966</v>
      </c>
      <c r="J78">
        <v>2</v>
      </c>
      <c r="K78">
        <v>4</v>
      </c>
      <c r="L78">
        <v>1</v>
      </c>
      <c r="M78" s="2">
        <f>机器人辅助表!C78</f>
        <v>70131.907640197591</v>
      </c>
      <c r="N78" s="2">
        <v>2</v>
      </c>
      <c r="O78" s="2">
        <f>机器人辅助表!D78</f>
        <v>3169.2596701773928</v>
      </c>
      <c r="P78" s="2">
        <v>3</v>
      </c>
      <c r="Q78" s="2">
        <f>机器人辅助表!E78</f>
        <v>1408.5598534121746</v>
      </c>
      <c r="R78" s="2">
        <v>6</v>
      </c>
      <c r="S78" s="2">
        <f>机器人辅助表!F78</f>
        <v>7684.5328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BD78">
        <v>8</v>
      </c>
      <c r="BE78">
        <v>9323102</v>
      </c>
      <c r="BF78">
        <v>9324104</v>
      </c>
      <c r="BG78">
        <v>9324204</v>
      </c>
      <c r="BH78">
        <v>9324302</v>
      </c>
      <c r="BI78">
        <v>9324404</v>
      </c>
      <c r="BJ78">
        <v>9312103</v>
      </c>
      <c r="BK78">
        <v>9311104</v>
      </c>
      <c r="BL78">
        <v>9315103</v>
      </c>
    </row>
    <row r="79" spans="1:67" x14ac:dyDescent="0.15">
      <c r="A79">
        <v>78</v>
      </c>
      <c r="B79" t="s">
        <v>2240</v>
      </c>
      <c r="E79">
        <f>机器人辅助表!B79</f>
        <v>24</v>
      </c>
      <c r="F79">
        <v>3</v>
      </c>
      <c r="G79">
        <v>58201</v>
      </c>
      <c r="H79">
        <v>0</v>
      </c>
      <c r="I79">
        <f>机器人辅助表!H79</f>
        <v>3942.8815653286961</v>
      </c>
      <c r="J79">
        <v>2</v>
      </c>
      <c r="K79">
        <v>4</v>
      </c>
      <c r="L79">
        <v>1</v>
      </c>
      <c r="M79" s="2">
        <f>机器人辅助表!C79</f>
        <v>8211.8323791304374</v>
      </c>
      <c r="N79" s="2">
        <v>2</v>
      </c>
      <c r="O79" s="2">
        <f>机器人辅助表!D79</f>
        <v>614.60699719063552</v>
      </c>
      <c r="P79" s="2">
        <v>3</v>
      </c>
      <c r="Q79" s="2">
        <f>机器人辅助表!E79</f>
        <v>273.1586654180602</v>
      </c>
      <c r="R79" s="2">
        <v>6</v>
      </c>
      <c r="S79" s="2">
        <f>机器人辅助表!F79</f>
        <v>6086.7520000000004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BD79">
        <v>8</v>
      </c>
      <c r="BE79">
        <v>9323104</v>
      </c>
      <c r="BF79">
        <v>9324103</v>
      </c>
      <c r="BG79">
        <v>9324203</v>
      </c>
      <c r="BH79">
        <v>9324302</v>
      </c>
      <c r="BI79">
        <v>9324403</v>
      </c>
      <c r="BJ79">
        <v>9312103</v>
      </c>
      <c r="BK79">
        <v>9311103</v>
      </c>
      <c r="BL79">
        <v>9315103</v>
      </c>
    </row>
    <row r="80" spans="1:67" x14ac:dyDescent="0.15">
      <c r="A80">
        <v>79</v>
      </c>
      <c r="B80" t="s">
        <v>2241</v>
      </c>
      <c r="E80">
        <f>机器人辅助表!B80</f>
        <v>47</v>
      </c>
      <c r="F80">
        <v>3</v>
      </c>
      <c r="G80">
        <v>58201</v>
      </c>
      <c r="H80">
        <v>0</v>
      </c>
      <c r="I80">
        <f>机器人辅助表!H80</f>
        <v>15221.429869916268</v>
      </c>
      <c r="J80">
        <v>2</v>
      </c>
      <c r="K80">
        <v>4</v>
      </c>
      <c r="L80">
        <v>1</v>
      </c>
      <c r="M80" s="2">
        <f>机器人辅助表!C80</f>
        <v>86470.729236226573</v>
      </c>
      <c r="N80" s="2">
        <v>2</v>
      </c>
      <c r="O80" s="2">
        <f>机器人辅助表!D80</f>
        <v>3995.8789639484962</v>
      </c>
      <c r="P80" s="2">
        <v>3</v>
      </c>
      <c r="Q80" s="2">
        <f>机器人辅助表!E80</f>
        <v>1775.946206199332</v>
      </c>
      <c r="R80" s="2">
        <v>6</v>
      </c>
      <c r="S80" s="2">
        <f>机器人辅助表!F80</f>
        <v>10158.442800000001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BD80">
        <v>8</v>
      </c>
      <c r="BE80">
        <v>9323102</v>
      </c>
      <c r="BF80">
        <v>9324104</v>
      </c>
      <c r="BG80">
        <v>9324202</v>
      </c>
      <c r="BH80">
        <v>9324303</v>
      </c>
      <c r="BI80">
        <v>9324402</v>
      </c>
      <c r="BJ80">
        <v>9312102</v>
      </c>
      <c r="BK80">
        <v>9311102</v>
      </c>
      <c r="BL80">
        <v>9315104</v>
      </c>
    </row>
    <row r="81" spans="1:67" x14ac:dyDescent="0.15">
      <c r="A81">
        <v>80</v>
      </c>
      <c r="B81" t="s">
        <v>2242</v>
      </c>
      <c r="E81">
        <f>机器人辅助表!B81</f>
        <v>40</v>
      </c>
      <c r="F81">
        <v>1</v>
      </c>
      <c r="G81">
        <v>58001</v>
      </c>
      <c r="H81">
        <v>0</v>
      </c>
      <c r="I81">
        <f>机器人辅助表!H81</f>
        <v>11752.696458148048</v>
      </c>
      <c r="J81">
        <v>2</v>
      </c>
      <c r="K81">
        <v>4</v>
      </c>
      <c r="L81">
        <v>1</v>
      </c>
      <c r="M81" s="2">
        <f>机器人辅助表!C81</f>
        <v>52127.772912866909</v>
      </c>
      <c r="N81" s="2">
        <v>2</v>
      </c>
      <c r="O81" s="2">
        <f>机器人辅助表!D81</f>
        <v>2853.7101959598672</v>
      </c>
      <c r="P81" s="2">
        <v>3</v>
      </c>
      <c r="Q81" s="2">
        <f>机器人辅助表!E81</f>
        <v>1268.3156426488301</v>
      </c>
      <c r="R81" s="2">
        <v>6</v>
      </c>
      <c r="S81" s="2">
        <f>机器人辅助表!F81</f>
        <v>10549.343999999999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BD81">
        <v>11</v>
      </c>
      <c r="BE81">
        <v>9113103</v>
      </c>
      <c r="BF81">
        <v>9121102</v>
      </c>
      <c r="BG81">
        <v>9121202</v>
      </c>
      <c r="BH81">
        <v>9121302</v>
      </c>
      <c r="BI81">
        <v>9121403</v>
      </c>
      <c r="BJ81">
        <v>9114102</v>
      </c>
      <c r="BK81">
        <v>9122103</v>
      </c>
      <c r="BL81">
        <v>9122204</v>
      </c>
      <c r="BM81">
        <v>9122304</v>
      </c>
      <c r="BN81">
        <v>9122402</v>
      </c>
      <c r="BO81">
        <v>9115102</v>
      </c>
    </row>
    <row r="82" spans="1:67" x14ac:dyDescent="0.15">
      <c r="A82">
        <v>81</v>
      </c>
      <c r="B82" t="s">
        <v>130</v>
      </c>
      <c r="E82">
        <f>机器人辅助表!B82</f>
        <v>36</v>
      </c>
      <c r="F82">
        <v>1</v>
      </c>
      <c r="G82">
        <v>58001</v>
      </c>
      <c r="H82">
        <v>0</v>
      </c>
      <c r="I82">
        <f>机器人辅助表!H82</f>
        <v>4983.1479296887865</v>
      </c>
      <c r="J82">
        <v>2</v>
      </c>
      <c r="K82">
        <v>4</v>
      </c>
      <c r="L82">
        <v>1</v>
      </c>
      <c r="M82" s="2">
        <f>机器人辅助表!C82</f>
        <v>18495.585618429435</v>
      </c>
      <c r="N82" s="2">
        <v>2</v>
      </c>
      <c r="O82" s="2">
        <f>机器人辅助表!D82</f>
        <v>1128.9892167716389</v>
      </c>
      <c r="P82" s="2">
        <v>3</v>
      </c>
      <c r="Q82" s="2">
        <f>机器人辅助表!E82</f>
        <v>501.77298523183958</v>
      </c>
      <c r="R82" s="2">
        <v>6</v>
      </c>
      <c r="S82" s="2">
        <f>机器人辅助表!F82</f>
        <v>5241.2871999999998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BD82">
        <v>11</v>
      </c>
      <c r="BE82">
        <v>9113104</v>
      </c>
      <c r="BF82">
        <v>9121102</v>
      </c>
      <c r="BG82">
        <v>9121203</v>
      </c>
      <c r="BH82">
        <v>9121303</v>
      </c>
      <c r="BI82">
        <v>9121404</v>
      </c>
      <c r="BJ82">
        <v>9114102</v>
      </c>
      <c r="BK82">
        <v>9122102</v>
      </c>
      <c r="BL82">
        <v>9122202</v>
      </c>
      <c r="BM82">
        <v>9122303</v>
      </c>
      <c r="BN82">
        <v>9122403</v>
      </c>
      <c r="BO82">
        <v>9115103</v>
      </c>
    </row>
    <row r="83" spans="1:67" x14ac:dyDescent="0.15">
      <c r="A83">
        <v>82</v>
      </c>
      <c r="B83" t="s">
        <v>131</v>
      </c>
      <c r="E83">
        <f>机器人辅助表!B83</f>
        <v>50</v>
      </c>
      <c r="F83">
        <v>3</v>
      </c>
      <c r="G83">
        <v>58201</v>
      </c>
      <c r="H83">
        <v>0</v>
      </c>
      <c r="I83">
        <f>机器人辅助表!H83</f>
        <v>21848.912574125225</v>
      </c>
      <c r="J83">
        <v>2</v>
      </c>
      <c r="K83">
        <v>4</v>
      </c>
      <c r="L83">
        <v>1</v>
      </c>
      <c r="M83" s="2">
        <f>机器人辅助表!C83</f>
        <v>135011.20141565223</v>
      </c>
      <c r="N83" s="2">
        <v>2</v>
      </c>
      <c r="O83" s="2">
        <f>机器人辅助表!D83</f>
        <v>5841.8308304849525</v>
      </c>
      <c r="P83" s="2">
        <v>3</v>
      </c>
      <c r="Q83" s="2">
        <f>机器人辅助表!E83</f>
        <v>2596.3692579933122</v>
      </c>
      <c r="R83" s="2">
        <v>6</v>
      </c>
      <c r="S83" s="2">
        <f>机器人辅助表!F83</f>
        <v>12849.35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BD83">
        <v>8</v>
      </c>
      <c r="BE83">
        <v>9323102</v>
      </c>
      <c r="BF83">
        <v>9324103</v>
      </c>
      <c r="BG83">
        <v>9324202</v>
      </c>
      <c r="BH83">
        <v>9324302</v>
      </c>
      <c r="BI83">
        <v>9324404</v>
      </c>
      <c r="BJ83">
        <v>9312102</v>
      </c>
      <c r="BK83">
        <v>9311104</v>
      </c>
      <c r="BL83">
        <v>9315102</v>
      </c>
    </row>
    <row r="84" spans="1:67" x14ac:dyDescent="0.15">
      <c r="A84">
        <v>83</v>
      </c>
      <c r="B84" t="s">
        <v>132</v>
      </c>
      <c r="E84">
        <f>机器人辅助表!B84</f>
        <v>34</v>
      </c>
      <c r="F84">
        <v>2</v>
      </c>
      <c r="G84">
        <v>58101</v>
      </c>
      <c r="H84">
        <v>0</v>
      </c>
      <c r="I84">
        <f>机器人辅助表!H84</f>
        <v>7815.4806855805655</v>
      </c>
      <c r="J84">
        <v>2</v>
      </c>
      <c r="K84">
        <v>4</v>
      </c>
      <c r="L84">
        <v>1</v>
      </c>
      <c r="M84" s="2">
        <f>机器人辅助表!C84</f>
        <v>27085.062573884956</v>
      </c>
      <c r="N84" s="2">
        <v>2</v>
      </c>
      <c r="O84" s="2">
        <f>机器人辅助表!D84</f>
        <v>1682.52319686582</v>
      </c>
      <c r="P84" s="2">
        <v>3</v>
      </c>
      <c r="Q84" s="2">
        <f>机器人辅助表!E84</f>
        <v>747.78808749591985</v>
      </c>
      <c r="R84" s="2">
        <v>6</v>
      </c>
      <c r="S84" s="2">
        <f>机器人辅助表!F84</f>
        <v>8821.1376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BD84">
        <v>11</v>
      </c>
      <c r="BE84">
        <v>9211104</v>
      </c>
      <c r="BF84">
        <v>9214102</v>
      </c>
      <c r="BG84">
        <v>9214203</v>
      </c>
      <c r="BH84">
        <v>9214302</v>
      </c>
      <c r="BI84">
        <v>9214403</v>
      </c>
      <c r="BJ84">
        <v>9222104</v>
      </c>
      <c r="BK84">
        <v>9223103</v>
      </c>
      <c r="BL84">
        <v>9223202</v>
      </c>
      <c r="BM84">
        <v>9223303</v>
      </c>
      <c r="BN84">
        <v>9223403</v>
      </c>
      <c r="BO84">
        <v>9215104</v>
      </c>
    </row>
    <row r="85" spans="1:67" x14ac:dyDescent="0.15">
      <c r="A85">
        <v>84</v>
      </c>
      <c r="B85" t="s">
        <v>133</v>
      </c>
      <c r="E85">
        <f>机器人辅助表!B85</f>
        <v>38</v>
      </c>
      <c r="F85">
        <v>3</v>
      </c>
      <c r="G85">
        <v>58201</v>
      </c>
      <c r="H85">
        <v>0</v>
      </c>
      <c r="I85">
        <f>机器人辅助表!H85</f>
        <v>6555.4459442212174</v>
      </c>
      <c r="J85">
        <v>2</v>
      </c>
      <c r="K85">
        <v>4</v>
      </c>
      <c r="L85">
        <v>1</v>
      </c>
      <c r="M85" s="2">
        <f>机器人辅助表!C85</f>
        <v>26676.177091565216</v>
      </c>
      <c r="N85" s="2">
        <v>2</v>
      </c>
      <c r="O85" s="2">
        <f>机器人辅助表!D85</f>
        <v>1540.1770175919735</v>
      </c>
      <c r="P85" s="2">
        <v>3</v>
      </c>
      <c r="Q85" s="2">
        <f>机器人辅助表!E85</f>
        <v>684.52311892976604</v>
      </c>
      <c r="R85" s="2">
        <v>6</v>
      </c>
      <c r="S85" s="2">
        <f>机器人辅助表!F85</f>
        <v>6385.66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BD85">
        <v>8</v>
      </c>
      <c r="BE85">
        <v>9323102</v>
      </c>
      <c r="BF85">
        <v>9324102</v>
      </c>
      <c r="BG85">
        <v>9324202</v>
      </c>
      <c r="BH85">
        <v>9324302</v>
      </c>
      <c r="BI85">
        <v>9324402</v>
      </c>
      <c r="BJ85">
        <v>9312103</v>
      </c>
      <c r="BK85">
        <v>9311103</v>
      </c>
      <c r="BL85">
        <v>9315104</v>
      </c>
    </row>
    <row r="86" spans="1:67" x14ac:dyDescent="0.15">
      <c r="A86">
        <v>85</v>
      </c>
      <c r="B86" t="s">
        <v>134</v>
      </c>
      <c r="E86">
        <f>机器人辅助表!B86</f>
        <v>38</v>
      </c>
      <c r="F86">
        <v>3</v>
      </c>
      <c r="G86">
        <v>58201</v>
      </c>
      <c r="H86">
        <v>0</v>
      </c>
      <c r="I86">
        <f>机器人辅助表!H86</f>
        <v>9439.8421596785538</v>
      </c>
      <c r="J86">
        <v>2</v>
      </c>
      <c r="K86">
        <v>4</v>
      </c>
      <c r="L86">
        <v>1</v>
      </c>
      <c r="M86" s="2">
        <f>机器人辅助表!C86</f>
        <v>38413.69501185391</v>
      </c>
      <c r="N86" s="2">
        <v>2</v>
      </c>
      <c r="O86" s="2">
        <f>机器人辅助表!D86</f>
        <v>2217.8549053324418</v>
      </c>
      <c r="P86" s="2">
        <v>3</v>
      </c>
      <c r="Q86" s="2">
        <f>机器人辅助表!E86</f>
        <v>985.71329125886302</v>
      </c>
      <c r="R86" s="2">
        <v>6</v>
      </c>
      <c r="S86" s="2">
        <f>机器人辅助表!F86</f>
        <v>9195.3503999999994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BD86">
        <v>8</v>
      </c>
      <c r="BE86">
        <v>9323102</v>
      </c>
      <c r="BF86">
        <v>9324104</v>
      </c>
      <c r="BG86">
        <v>9324203</v>
      </c>
      <c r="BH86">
        <v>9324304</v>
      </c>
      <c r="BI86">
        <v>9324402</v>
      </c>
      <c r="BJ86">
        <v>9312104</v>
      </c>
      <c r="BK86">
        <v>9311104</v>
      </c>
      <c r="BL86">
        <v>9315104</v>
      </c>
    </row>
    <row r="87" spans="1:67" x14ac:dyDescent="0.15">
      <c r="A87">
        <v>86</v>
      </c>
      <c r="B87" t="s">
        <v>135</v>
      </c>
      <c r="E87">
        <f>机器人辅助表!B87</f>
        <v>48</v>
      </c>
      <c r="F87">
        <v>2</v>
      </c>
      <c r="G87">
        <v>58101</v>
      </c>
      <c r="H87">
        <v>0</v>
      </c>
      <c r="I87">
        <f>机器人辅助表!H87</f>
        <v>10036.636315814601</v>
      </c>
      <c r="J87">
        <v>2</v>
      </c>
      <c r="K87">
        <v>4</v>
      </c>
      <c r="L87">
        <v>1</v>
      </c>
      <c r="M87" s="2">
        <f>机器人辅助表!C87</f>
        <v>58681.800270369407</v>
      </c>
      <c r="N87" s="2">
        <v>2</v>
      </c>
      <c r="O87" s="2">
        <f>机器人辅助表!D87</f>
        <v>2651.8295199443492</v>
      </c>
      <c r="P87" s="2">
        <v>3</v>
      </c>
      <c r="Q87" s="2">
        <f>机器人辅助表!E87</f>
        <v>1178.5908977530439</v>
      </c>
      <c r="R87" s="2">
        <v>6</v>
      </c>
      <c r="S87" s="2">
        <f>机器人辅助表!F87</f>
        <v>6429.9151999999995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BD87">
        <v>11</v>
      </c>
      <c r="BE87">
        <v>9211102</v>
      </c>
      <c r="BF87">
        <v>9214103</v>
      </c>
      <c r="BG87">
        <v>9214203</v>
      </c>
      <c r="BH87">
        <v>9214302</v>
      </c>
      <c r="BI87">
        <v>9214403</v>
      </c>
      <c r="BJ87">
        <v>9222104</v>
      </c>
      <c r="BK87">
        <v>9223102</v>
      </c>
      <c r="BL87">
        <v>9223204</v>
      </c>
      <c r="BM87">
        <v>9223302</v>
      </c>
      <c r="BN87">
        <v>9223404</v>
      </c>
      <c r="BO87">
        <v>9215104</v>
      </c>
    </row>
    <row r="88" spans="1:67" x14ac:dyDescent="0.15">
      <c r="A88">
        <v>87</v>
      </c>
      <c r="B88" t="s">
        <v>2243</v>
      </c>
      <c r="E88">
        <f>机器人辅助表!B88</f>
        <v>26</v>
      </c>
      <c r="F88">
        <v>3</v>
      </c>
      <c r="G88">
        <v>58201</v>
      </c>
      <c r="H88">
        <v>0</v>
      </c>
      <c r="I88">
        <f>机器人辅助表!H88</f>
        <v>2914.8629438798771</v>
      </c>
      <c r="J88">
        <v>2</v>
      </c>
      <c r="K88">
        <v>4</v>
      </c>
      <c r="L88">
        <v>1</v>
      </c>
      <c r="M88" s="2">
        <f>机器人辅助表!C88</f>
        <v>6855.4106108307706</v>
      </c>
      <c r="N88" s="2">
        <v>2</v>
      </c>
      <c r="O88" s="2">
        <f>机器人辅助表!D88</f>
        <v>487.25524578461557</v>
      </c>
      <c r="P88" s="2">
        <v>3</v>
      </c>
      <c r="Q88" s="2">
        <f>机器人辅助表!E88</f>
        <v>216.55788701538467</v>
      </c>
      <c r="R88" s="2">
        <v>6</v>
      </c>
      <c r="S88" s="2">
        <f>机器人辅助表!F88</f>
        <v>4267.7143999999998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BD88">
        <v>8</v>
      </c>
      <c r="BE88">
        <v>9323102</v>
      </c>
      <c r="BF88">
        <v>9324104</v>
      </c>
      <c r="BG88">
        <v>9324203</v>
      </c>
      <c r="BH88">
        <v>9324304</v>
      </c>
      <c r="BI88">
        <v>9324403</v>
      </c>
      <c r="BJ88">
        <v>9312103</v>
      </c>
      <c r="BK88">
        <v>9311103</v>
      </c>
      <c r="BL88">
        <v>9315102</v>
      </c>
    </row>
    <row r="89" spans="1:67" x14ac:dyDescent="0.15">
      <c r="A89">
        <v>88</v>
      </c>
      <c r="B89" t="s">
        <v>136</v>
      </c>
      <c r="E89">
        <f>机器人辅助表!B89</f>
        <v>40</v>
      </c>
      <c r="F89">
        <v>1</v>
      </c>
      <c r="G89">
        <v>58001</v>
      </c>
      <c r="H89">
        <v>0</v>
      </c>
      <c r="I89">
        <f>机器人辅助表!H89</f>
        <v>5653.1957646788078</v>
      </c>
      <c r="J89">
        <v>2</v>
      </c>
      <c r="K89">
        <v>4</v>
      </c>
      <c r="L89">
        <v>1</v>
      </c>
      <c r="M89" s="2">
        <f>机器人辅助表!C89</f>
        <v>25074.118616315729</v>
      </c>
      <c r="N89" s="2">
        <v>2</v>
      </c>
      <c r="O89" s="2">
        <f>机器人辅助表!D89</f>
        <v>1372.6707271705691</v>
      </c>
      <c r="P89" s="2">
        <v>3</v>
      </c>
      <c r="Q89" s="2">
        <f>机器人辅助表!E89</f>
        <v>610.0758787424752</v>
      </c>
      <c r="R89" s="2">
        <v>6</v>
      </c>
      <c r="S89" s="2">
        <f>机器人辅助表!F89</f>
        <v>5074.3679999999995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BD89">
        <v>11</v>
      </c>
      <c r="BE89">
        <v>9113102</v>
      </c>
      <c r="BF89">
        <v>9121102</v>
      </c>
      <c r="BG89">
        <v>9121204</v>
      </c>
      <c r="BH89">
        <v>9121302</v>
      </c>
      <c r="BI89">
        <v>9121403</v>
      </c>
      <c r="BJ89">
        <v>9114103</v>
      </c>
      <c r="BK89">
        <v>9122102</v>
      </c>
      <c r="BL89">
        <v>9122202</v>
      </c>
      <c r="BM89">
        <v>9122303</v>
      </c>
      <c r="BN89">
        <v>9122402</v>
      </c>
      <c r="BO89">
        <v>9115104</v>
      </c>
    </row>
    <row r="90" spans="1:67" x14ac:dyDescent="0.15">
      <c r="A90">
        <v>89</v>
      </c>
      <c r="B90" t="s">
        <v>2244</v>
      </c>
      <c r="E90">
        <f>机器人辅助表!B90</f>
        <v>45</v>
      </c>
      <c r="F90">
        <v>2</v>
      </c>
      <c r="G90">
        <v>58101</v>
      </c>
      <c r="H90">
        <v>0</v>
      </c>
      <c r="I90">
        <f>机器人辅助表!H90</f>
        <v>15727.089829763072</v>
      </c>
      <c r="J90">
        <v>2</v>
      </c>
      <c r="K90">
        <v>4</v>
      </c>
      <c r="L90">
        <v>1</v>
      </c>
      <c r="M90" s="2">
        <f>机器人辅助表!C90</f>
        <v>83982.089742708893</v>
      </c>
      <c r="N90" s="2">
        <v>2</v>
      </c>
      <c r="O90" s="2">
        <f>机器人辅助表!D90</f>
        <v>4063.5345196806029</v>
      </c>
      <c r="P90" s="2">
        <v>3</v>
      </c>
      <c r="Q90" s="2">
        <f>机器人辅助表!E90</f>
        <v>1806.0153420802683</v>
      </c>
      <c r="R90" s="2">
        <v>6</v>
      </c>
      <c r="S90" s="2">
        <f>机器人辅助表!F90</f>
        <v>11403.161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BD90">
        <v>11</v>
      </c>
      <c r="BE90">
        <v>9211103</v>
      </c>
      <c r="BF90">
        <v>9214102</v>
      </c>
      <c r="BG90">
        <v>9214202</v>
      </c>
      <c r="BH90">
        <v>9214303</v>
      </c>
      <c r="BI90">
        <v>9214403</v>
      </c>
      <c r="BJ90">
        <v>9222102</v>
      </c>
      <c r="BK90">
        <v>9223103</v>
      </c>
      <c r="BL90">
        <v>9223202</v>
      </c>
      <c r="BM90">
        <v>9223302</v>
      </c>
      <c r="BN90">
        <v>9223403</v>
      </c>
      <c r="BO90">
        <v>9215104</v>
      </c>
    </row>
    <row r="91" spans="1:67" x14ac:dyDescent="0.15">
      <c r="A91">
        <v>90</v>
      </c>
      <c r="B91" t="s">
        <v>137</v>
      </c>
      <c r="E91">
        <f>机器人辅助表!B91</f>
        <v>24</v>
      </c>
      <c r="F91">
        <v>3</v>
      </c>
      <c r="G91">
        <v>58201</v>
      </c>
      <c r="H91">
        <v>0</v>
      </c>
      <c r="I91">
        <f>机器人辅助表!H91</f>
        <v>4055.5353243380869</v>
      </c>
      <c r="J91">
        <v>2</v>
      </c>
      <c r="K91">
        <v>4</v>
      </c>
      <c r="L91">
        <v>1</v>
      </c>
      <c r="M91" s="2">
        <f>机器人辅助表!C91</f>
        <v>8446.4561613913065</v>
      </c>
      <c r="N91" s="2">
        <v>2</v>
      </c>
      <c r="O91" s="2">
        <f>机器人辅助表!D91</f>
        <v>632.16719711036797</v>
      </c>
      <c r="P91" s="2">
        <v>3</v>
      </c>
      <c r="Q91" s="2">
        <f>机器人辅助表!E91</f>
        <v>280.96319871571905</v>
      </c>
      <c r="R91" s="2">
        <v>6</v>
      </c>
      <c r="S91" s="2">
        <f>机器人辅助表!F91</f>
        <v>6260.6592000000001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BD91">
        <v>8</v>
      </c>
      <c r="BE91">
        <v>9323104</v>
      </c>
      <c r="BF91">
        <v>9324102</v>
      </c>
      <c r="BG91">
        <v>9324202</v>
      </c>
      <c r="BH91">
        <v>9324303</v>
      </c>
      <c r="BI91">
        <v>9324402</v>
      </c>
      <c r="BJ91">
        <v>9312102</v>
      </c>
      <c r="BK91">
        <v>9311104</v>
      </c>
      <c r="BL91">
        <v>9315103</v>
      </c>
    </row>
    <row r="92" spans="1:67" x14ac:dyDescent="0.15">
      <c r="A92">
        <v>91</v>
      </c>
      <c r="B92" t="s">
        <v>138</v>
      </c>
      <c r="E92">
        <f>机器人辅助表!B92</f>
        <v>44</v>
      </c>
      <c r="F92">
        <v>2</v>
      </c>
      <c r="G92">
        <v>58101</v>
      </c>
      <c r="H92">
        <v>0</v>
      </c>
      <c r="I92">
        <f>机器人辅助表!H92</f>
        <v>7487.8153185941601</v>
      </c>
      <c r="J92">
        <v>2</v>
      </c>
      <c r="K92">
        <v>4</v>
      </c>
      <c r="L92">
        <v>1</v>
      </c>
      <c r="M92" s="2">
        <f>机器人辅助表!C92</f>
        <v>38674.386518016006</v>
      </c>
      <c r="N92" s="2">
        <v>2</v>
      </c>
      <c r="O92" s="2">
        <f>机器人辅助表!D92</f>
        <v>1916.1433537669568</v>
      </c>
      <c r="P92" s="2">
        <v>3</v>
      </c>
      <c r="Q92" s="2">
        <f>机器人辅助表!E92</f>
        <v>851.61926834086978</v>
      </c>
      <c r="R92" s="2">
        <v>6</v>
      </c>
      <c r="S92" s="2">
        <f>机器人辅助表!F92</f>
        <v>5662.0824000000002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BD92">
        <v>11</v>
      </c>
      <c r="BE92">
        <v>9211102</v>
      </c>
      <c r="BF92">
        <v>9214102</v>
      </c>
      <c r="BG92">
        <v>9214202</v>
      </c>
      <c r="BH92">
        <v>9214303</v>
      </c>
      <c r="BI92">
        <v>9214404</v>
      </c>
      <c r="BJ92">
        <v>9222102</v>
      </c>
      <c r="BK92">
        <v>9223103</v>
      </c>
      <c r="BL92">
        <v>9223203</v>
      </c>
      <c r="BM92">
        <v>9223304</v>
      </c>
      <c r="BN92">
        <v>9223403</v>
      </c>
      <c r="BO92">
        <v>9215104</v>
      </c>
    </row>
    <row r="93" spans="1:67" x14ac:dyDescent="0.15">
      <c r="A93">
        <v>92</v>
      </c>
      <c r="B93" t="s">
        <v>139</v>
      </c>
      <c r="E93">
        <f>机器人辅助表!B93</f>
        <v>19</v>
      </c>
      <c r="F93">
        <v>3</v>
      </c>
      <c r="G93">
        <v>58201</v>
      </c>
      <c r="H93">
        <v>0</v>
      </c>
      <c r="I93">
        <f>机器人辅助表!H93</f>
        <v>3165.2830905260876</v>
      </c>
      <c r="J93">
        <v>2</v>
      </c>
      <c r="K93">
        <v>4</v>
      </c>
      <c r="L93">
        <v>1</v>
      </c>
      <c r="M93" s="2">
        <f>机器人辅助表!C93</f>
        <v>4808.6261975543475</v>
      </c>
      <c r="N93" s="2">
        <v>2</v>
      </c>
      <c r="O93" s="2">
        <f>机器人辅助表!D93</f>
        <v>414.88446521739138</v>
      </c>
      <c r="P93" s="2">
        <v>3</v>
      </c>
      <c r="Q93" s="2">
        <f>机器人辅助表!E93</f>
        <v>184.39309565217397</v>
      </c>
      <c r="R93" s="2">
        <v>6</v>
      </c>
      <c r="S93" s="2">
        <f>机器人辅助表!F93</f>
        <v>5429.7449999999999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BD93">
        <v>8</v>
      </c>
      <c r="BE93">
        <v>9323102</v>
      </c>
      <c r="BF93">
        <v>9324103</v>
      </c>
      <c r="BG93">
        <v>9324202</v>
      </c>
      <c r="BH93">
        <v>9324302</v>
      </c>
      <c r="BI93">
        <v>9324404</v>
      </c>
      <c r="BJ93">
        <v>9312103</v>
      </c>
      <c r="BK93">
        <v>9311103</v>
      </c>
      <c r="BL93">
        <v>9315104</v>
      </c>
    </row>
    <row r="94" spans="1:67" x14ac:dyDescent="0.15">
      <c r="A94">
        <v>93</v>
      </c>
      <c r="B94" t="s">
        <v>2245</v>
      </c>
      <c r="E94">
        <f>机器人辅助表!B94</f>
        <v>44</v>
      </c>
      <c r="F94">
        <v>2</v>
      </c>
      <c r="G94">
        <v>58101</v>
      </c>
      <c r="H94">
        <v>0</v>
      </c>
      <c r="I94">
        <f>机器人辅助表!H94</f>
        <v>6335.843731118136</v>
      </c>
      <c r="J94">
        <v>2</v>
      </c>
      <c r="K94">
        <v>4</v>
      </c>
      <c r="L94">
        <v>1</v>
      </c>
      <c r="M94" s="2">
        <f>机器人辅助表!C94</f>
        <v>32724.4808998597</v>
      </c>
      <c r="N94" s="2">
        <v>2</v>
      </c>
      <c r="O94" s="2">
        <f>机器人辅助表!D94</f>
        <v>1621.3520685720405</v>
      </c>
      <c r="P94" s="2">
        <v>3</v>
      </c>
      <c r="Q94" s="2">
        <f>机器人辅助表!E94</f>
        <v>720.60091936535139</v>
      </c>
      <c r="R94" s="2">
        <v>6</v>
      </c>
      <c r="S94" s="2">
        <f>机器人辅助表!F94</f>
        <v>4790.9928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BD94">
        <v>11</v>
      </c>
      <c r="BE94">
        <v>9211104</v>
      </c>
      <c r="BF94">
        <v>9214102</v>
      </c>
      <c r="BG94">
        <v>9214204</v>
      </c>
      <c r="BH94">
        <v>9214304</v>
      </c>
      <c r="BI94">
        <v>9214404</v>
      </c>
      <c r="BJ94">
        <v>9222104</v>
      </c>
      <c r="BK94">
        <v>9223102</v>
      </c>
      <c r="BL94">
        <v>9223204</v>
      </c>
      <c r="BM94">
        <v>9223303</v>
      </c>
      <c r="BN94">
        <v>9223404</v>
      </c>
      <c r="BO94">
        <v>9215103</v>
      </c>
    </row>
    <row r="95" spans="1:67" x14ac:dyDescent="0.15">
      <c r="A95">
        <v>94</v>
      </c>
      <c r="B95" t="s">
        <v>140</v>
      </c>
      <c r="E95">
        <f>机器人辅助表!B95</f>
        <v>28</v>
      </c>
      <c r="F95">
        <v>1</v>
      </c>
      <c r="G95">
        <v>58001</v>
      </c>
      <c r="H95">
        <v>0</v>
      </c>
      <c r="I95">
        <f>机器人辅助表!H95</f>
        <v>3062.6077825988068</v>
      </c>
      <c r="J95">
        <v>2</v>
      </c>
      <c r="K95">
        <v>4</v>
      </c>
      <c r="L95">
        <v>1</v>
      </c>
      <c r="M95" s="2">
        <f>机器人辅助表!C95</f>
        <v>8063.1456771852863</v>
      </c>
      <c r="N95" s="2">
        <v>2</v>
      </c>
      <c r="O95" s="2">
        <f>机器人辅助表!D95</f>
        <v>545.6263992080269</v>
      </c>
      <c r="P95" s="2">
        <v>3</v>
      </c>
      <c r="Q95" s="2">
        <f>机器人辅助表!E95</f>
        <v>242.50062187023417</v>
      </c>
      <c r="R95" s="2">
        <v>6</v>
      </c>
      <c r="S95" s="2">
        <f>机器人辅助表!F95</f>
        <v>4239.7655999999997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BD95">
        <v>11</v>
      </c>
      <c r="BE95">
        <v>9113103</v>
      </c>
      <c r="BF95">
        <v>9121103</v>
      </c>
      <c r="BG95">
        <v>9121204</v>
      </c>
      <c r="BH95">
        <v>9121303</v>
      </c>
      <c r="BI95">
        <v>9121402</v>
      </c>
      <c r="BJ95">
        <v>9114103</v>
      </c>
      <c r="BK95">
        <v>9122104</v>
      </c>
      <c r="BL95">
        <v>9122204</v>
      </c>
      <c r="BM95">
        <v>9122303</v>
      </c>
      <c r="BN95">
        <v>9122402</v>
      </c>
      <c r="BO95">
        <v>9115102</v>
      </c>
    </row>
    <row r="96" spans="1:67" x14ac:dyDescent="0.15">
      <c r="A96">
        <v>95</v>
      </c>
      <c r="B96" t="s">
        <v>2246</v>
      </c>
      <c r="E96">
        <f>机器人辅助表!B96</f>
        <v>32</v>
      </c>
      <c r="F96">
        <v>3</v>
      </c>
      <c r="G96">
        <v>58201</v>
      </c>
      <c r="H96">
        <v>0</v>
      </c>
      <c r="I96">
        <f>机器人辅助表!H96</f>
        <v>7000.2722303846213</v>
      </c>
      <c r="J96">
        <v>2</v>
      </c>
      <c r="K96">
        <v>4</v>
      </c>
      <c r="L96">
        <v>1</v>
      </c>
      <c r="M96" s="2">
        <f>机器人辅助表!C96</f>
        <v>22426.335476592649</v>
      </c>
      <c r="N96" s="2">
        <v>2</v>
      </c>
      <c r="O96" s="2">
        <f>机器人辅助表!D96</f>
        <v>1419.4370138701006</v>
      </c>
      <c r="P96" s="2">
        <v>3</v>
      </c>
      <c r="Q96" s="2">
        <f>机器人辅助表!E96</f>
        <v>630.86089505337816</v>
      </c>
      <c r="R96" s="2">
        <v>6</v>
      </c>
      <c r="S96" s="2">
        <f>机器人辅助表!F96</f>
        <v>8488.8495999999996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BD96">
        <v>8</v>
      </c>
      <c r="BE96">
        <v>9323103</v>
      </c>
      <c r="BF96">
        <v>9324102</v>
      </c>
      <c r="BG96">
        <v>9324203</v>
      </c>
      <c r="BH96">
        <v>9324304</v>
      </c>
      <c r="BI96">
        <v>9324404</v>
      </c>
      <c r="BJ96">
        <v>9312103</v>
      </c>
      <c r="BK96">
        <v>9311104</v>
      </c>
      <c r="BL96">
        <v>9315103</v>
      </c>
    </row>
    <row r="97" spans="1:67" x14ac:dyDescent="0.15">
      <c r="A97">
        <v>96</v>
      </c>
      <c r="B97" t="s">
        <v>2247</v>
      </c>
      <c r="E97">
        <f>机器人辅助表!B97</f>
        <v>32</v>
      </c>
      <c r="F97">
        <v>1</v>
      </c>
      <c r="G97">
        <v>58001</v>
      </c>
      <c r="H97">
        <v>0</v>
      </c>
      <c r="I97">
        <f>机器人辅助表!H97</f>
        <v>5909.320713961044</v>
      </c>
      <c r="J97">
        <v>2</v>
      </c>
      <c r="K97">
        <v>4</v>
      </c>
      <c r="L97">
        <v>1</v>
      </c>
      <c r="M97" s="2">
        <f>机器人辅助表!C97</f>
        <v>18931.322155565224</v>
      </c>
      <c r="N97" s="2">
        <v>2</v>
      </c>
      <c r="O97" s="2">
        <f>机器人辅助表!D97</f>
        <v>1198.2260506695654</v>
      </c>
      <c r="P97" s="2">
        <v>3</v>
      </c>
      <c r="Q97" s="2">
        <f>机器人辅助表!E97</f>
        <v>532.54491140869584</v>
      </c>
      <c r="R97" s="2">
        <v>6</v>
      </c>
      <c r="S97" s="2">
        <f>机器人辅助表!F97</f>
        <v>7165.9120000000003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BD97">
        <v>11</v>
      </c>
      <c r="BE97">
        <v>9113104</v>
      </c>
      <c r="BF97">
        <v>9121103</v>
      </c>
      <c r="BG97">
        <v>9121202</v>
      </c>
      <c r="BH97">
        <v>9121304</v>
      </c>
      <c r="BI97">
        <v>9121404</v>
      </c>
      <c r="BJ97">
        <v>9114103</v>
      </c>
      <c r="BK97">
        <v>9122104</v>
      </c>
      <c r="BL97">
        <v>9122203</v>
      </c>
      <c r="BM97">
        <v>9122303</v>
      </c>
      <c r="BN97">
        <v>9122404</v>
      </c>
      <c r="BO97">
        <v>9115103</v>
      </c>
    </row>
    <row r="98" spans="1:67" x14ac:dyDescent="0.15">
      <c r="A98">
        <v>97</v>
      </c>
      <c r="B98" t="s">
        <v>141</v>
      </c>
      <c r="E98">
        <f>机器人辅助表!B98</f>
        <v>39</v>
      </c>
      <c r="F98">
        <v>3</v>
      </c>
      <c r="G98">
        <v>58201</v>
      </c>
      <c r="H98">
        <v>0</v>
      </c>
      <c r="I98">
        <f>机器人辅助表!H98</f>
        <v>9473.1603965046088</v>
      </c>
      <c r="J98">
        <v>2</v>
      </c>
      <c r="K98">
        <v>4</v>
      </c>
      <c r="L98">
        <v>1</v>
      </c>
      <c r="M98" s="2">
        <f>机器人辅助表!C98</f>
        <v>40222.206209469201</v>
      </c>
      <c r="N98" s="2">
        <v>2</v>
      </c>
      <c r="O98" s="2">
        <f>机器人辅助表!D98</f>
        <v>2260.6416900288968</v>
      </c>
      <c r="P98" s="2">
        <v>3</v>
      </c>
      <c r="Q98" s="2">
        <f>机器人辅助表!E98</f>
        <v>1004.729640012843</v>
      </c>
      <c r="R98" s="2">
        <v>6</v>
      </c>
      <c r="S98" s="2">
        <f>机器人辅助表!F98</f>
        <v>8882.4727999999996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BD98">
        <v>8</v>
      </c>
      <c r="BE98">
        <v>9323103</v>
      </c>
      <c r="BF98">
        <v>9324103</v>
      </c>
      <c r="BG98">
        <v>9324202</v>
      </c>
      <c r="BH98">
        <v>9324304</v>
      </c>
      <c r="BI98">
        <v>9324403</v>
      </c>
      <c r="BJ98">
        <v>9312102</v>
      </c>
      <c r="BK98">
        <v>9311102</v>
      </c>
      <c r="BL98">
        <v>9315104</v>
      </c>
    </row>
    <row r="99" spans="1:67" x14ac:dyDescent="0.15">
      <c r="A99">
        <v>98</v>
      </c>
      <c r="B99" t="s">
        <v>2248</v>
      </c>
      <c r="E99">
        <f>机器人辅助表!B99</f>
        <v>35</v>
      </c>
      <c r="F99">
        <v>2</v>
      </c>
      <c r="G99">
        <v>58101</v>
      </c>
      <c r="H99">
        <v>0</v>
      </c>
      <c r="I99">
        <f>机器人辅助表!H99</f>
        <v>3931.7969729113047</v>
      </c>
      <c r="J99">
        <v>2</v>
      </c>
      <c r="K99">
        <v>4</v>
      </c>
      <c r="L99">
        <v>1</v>
      </c>
      <c r="M99" s="2">
        <f>机器人辅助表!C99</f>
        <v>14117.301422608696</v>
      </c>
      <c r="N99" s="2">
        <v>2</v>
      </c>
      <c r="O99" s="2">
        <f>机器人辅助表!D99</f>
        <v>869.19401113043489</v>
      </c>
      <c r="P99" s="2">
        <v>3</v>
      </c>
      <c r="Q99" s="2">
        <f>机器人辅助表!E99</f>
        <v>386.30844939130446</v>
      </c>
      <c r="R99" s="2">
        <v>6</v>
      </c>
      <c r="S99" s="2">
        <f>机器人辅助表!F99</f>
        <v>4283.2439999999997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BD99">
        <v>11</v>
      </c>
      <c r="BE99">
        <v>9211102</v>
      </c>
      <c r="BF99">
        <v>9214102</v>
      </c>
      <c r="BG99">
        <v>9214203</v>
      </c>
      <c r="BH99">
        <v>9214302</v>
      </c>
      <c r="BI99">
        <v>9214402</v>
      </c>
      <c r="BJ99">
        <v>9222102</v>
      </c>
      <c r="BK99">
        <v>9223103</v>
      </c>
      <c r="BL99">
        <v>9223203</v>
      </c>
      <c r="BM99">
        <v>9223304</v>
      </c>
      <c r="BN99">
        <v>9223403</v>
      </c>
      <c r="BO99">
        <v>9215102</v>
      </c>
    </row>
    <row r="100" spans="1:67" x14ac:dyDescent="0.15">
      <c r="A100">
        <v>99</v>
      </c>
      <c r="B100" t="s">
        <v>2249</v>
      </c>
      <c r="E100">
        <f>机器人辅助表!B100</f>
        <v>30</v>
      </c>
      <c r="F100">
        <v>2</v>
      </c>
      <c r="G100">
        <v>58101</v>
      </c>
      <c r="H100">
        <v>0</v>
      </c>
      <c r="I100">
        <f>机器人辅助表!H100</f>
        <v>3923.853193177124</v>
      </c>
      <c r="J100">
        <v>2</v>
      </c>
      <c r="K100">
        <v>4</v>
      </c>
      <c r="L100">
        <v>1</v>
      </c>
      <c r="M100" s="2">
        <f>机器人辅助表!C100</f>
        <v>11481.702302784286</v>
      </c>
      <c r="N100" s="2">
        <v>2</v>
      </c>
      <c r="O100" s="2">
        <f>机器人辅助表!D100</f>
        <v>741.41934152508406</v>
      </c>
      <c r="P100" s="2">
        <v>3</v>
      </c>
      <c r="Q100" s="2">
        <f>机器人辅助表!E100</f>
        <v>329.51970734448179</v>
      </c>
      <c r="R100" s="2">
        <v>6</v>
      </c>
      <c r="S100" s="2">
        <f>机器人辅助表!F100</f>
        <v>5116.677999999999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BD100">
        <v>11</v>
      </c>
      <c r="BE100">
        <v>9211103</v>
      </c>
      <c r="BF100">
        <v>9214102</v>
      </c>
      <c r="BG100">
        <v>9214204</v>
      </c>
      <c r="BH100">
        <v>9214302</v>
      </c>
      <c r="BI100">
        <v>9214403</v>
      </c>
      <c r="BJ100">
        <v>9222103</v>
      </c>
      <c r="BK100">
        <v>9223102</v>
      </c>
      <c r="BL100">
        <v>9223203</v>
      </c>
      <c r="BM100">
        <v>9223303</v>
      </c>
      <c r="BN100">
        <v>9223403</v>
      </c>
      <c r="BO100">
        <v>9215103</v>
      </c>
    </row>
    <row r="101" spans="1:67" x14ac:dyDescent="0.15">
      <c r="A101">
        <v>100</v>
      </c>
      <c r="B101" t="s">
        <v>142</v>
      </c>
      <c r="E101">
        <f>机器人辅助表!B101</f>
        <v>29</v>
      </c>
      <c r="F101">
        <v>3</v>
      </c>
      <c r="G101">
        <v>58201</v>
      </c>
      <c r="H101">
        <v>0</v>
      </c>
      <c r="I101">
        <f>机器人辅助表!H101</f>
        <v>3466.1799610512012</v>
      </c>
      <c r="J101">
        <v>2</v>
      </c>
      <c r="K101">
        <v>4</v>
      </c>
      <c r="L101">
        <v>1</v>
      </c>
      <c r="M101" s="2">
        <f>机器人辅助表!C101</f>
        <v>9603.4982019000036</v>
      </c>
      <c r="N101" s="2">
        <v>2</v>
      </c>
      <c r="O101" s="2">
        <f>机器人辅助表!D101</f>
        <v>634.65063840000039</v>
      </c>
      <c r="P101" s="2">
        <v>3</v>
      </c>
      <c r="Q101" s="2">
        <f>机器人辅助表!E101</f>
        <v>282.06695040000022</v>
      </c>
      <c r="R101" s="2">
        <v>6</v>
      </c>
      <c r="S101" s="2">
        <f>机器人辅助表!F101</f>
        <v>4669.4876000000004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BD101">
        <v>8</v>
      </c>
      <c r="BE101">
        <v>9323103</v>
      </c>
      <c r="BF101">
        <v>9324104</v>
      </c>
      <c r="BG101">
        <v>9324204</v>
      </c>
      <c r="BH101">
        <v>9324304</v>
      </c>
      <c r="BI101">
        <v>9324402</v>
      </c>
      <c r="BJ101">
        <v>9312104</v>
      </c>
      <c r="BK101">
        <v>9311104</v>
      </c>
      <c r="BL101">
        <v>9315103</v>
      </c>
    </row>
    <row r="102" spans="1:67" x14ac:dyDescent="0.15">
      <c r="A102">
        <v>101</v>
      </c>
      <c r="B102" t="s">
        <v>2250</v>
      </c>
      <c r="E102">
        <f>机器人辅助表!B102</f>
        <v>46</v>
      </c>
      <c r="F102">
        <v>1</v>
      </c>
      <c r="G102">
        <v>58001</v>
      </c>
      <c r="H102">
        <v>0</v>
      </c>
      <c r="I102">
        <f>机器人辅助表!H102</f>
        <v>9118.9814426920602</v>
      </c>
      <c r="J102">
        <v>2</v>
      </c>
      <c r="K102">
        <v>4</v>
      </c>
      <c r="L102">
        <v>1</v>
      </c>
      <c r="M102" s="2">
        <f>机器人辅助表!C102</f>
        <v>50263.140600780214</v>
      </c>
      <c r="N102" s="2">
        <v>2</v>
      </c>
      <c r="O102" s="2">
        <f>机器人辅助表!D102</f>
        <v>2376.1957473776597</v>
      </c>
      <c r="P102" s="2">
        <v>3</v>
      </c>
      <c r="Q102" s="2">
        <f>机器人辅助表!E102</f>
        <v>1056.0869988345155</v>
      </c>
      <c r="R102" s="2">
        <v>6</v>
      </c>
      <c r="S102" s="2">
        <f>机器人辅助表!F102</f>
        <v>6342.1847999999991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BD102">
        <v>11</v>
      </c>
      <c r="BE102">
        <v>9113104</v>
      </c>
      <c r="BF102">
        <v>9121103</v>
      </c>
      <c r="BG102">
        <v>9121203</v>
      </c>
      <c r="BH102">
        <v>9121302</v>
      </c>
      <c r="BI102">
        <v>9121403</v>
      </c>
      <c r="BJ102">
        <v>9114102</v>
      </c>
      <c r="BK102">
        <v>9122104</v>
      </c>
      <c r="BL102">
        <v>9122204</v>
      </c>
      <c r="BM102">
        <v>9122304</v>
      </c>
      <c r="BN102">
        <v>9122403</v>
      </c>
      <c r="BO102">
        <v>9115104</v>
      </c>
    </row>
    <row r="103" spans="1:67" x14ac:dyDescent="0.15">
      <c r="A103">
        <v>102</v>
      </c>
      <c r="B103" t="s">
        <v>2251</v>
      </c>
      <c r="E103">
        <f>机器人辅助表!B103</f>
        <v>19</v>
      </c>
      <c r="F103">
        <v>3</v>
      </c>
      <c r="G103">
        <v>58201</v>
      </c>
      <c r="H103">
        <v>0</v>
      </c>
      <c r="I103">
        <f>机器人辅助表!H103</f>
        <v>1688.1509816139135</v>
      </c>
      <c r="J103">
        <v>2</v>
      </c>
      <c r="K103">
        <v>4</v>
      </c>
      <c r="L103">
        <v>1</v>
      </c>
      <c r="M103" s="2">
        <f>机器人辅助表!C103</f>
        <v>2564.6006386956524</v>
      </c>
      <c r="N103" s="2">
        <v>2</v>
      </c>
      <c r="O103" s="2">
        <f>机器人辅助表!D103</f>
        <v>221.27171478260877</v>
      </c>
      <c r="P103" s="2">
        <v>3</v>
      </c>
      <c r="Q103" s="2">
        <f>机器人辅助表!E103</f>
        <v>98.342984347826132</v>
      </c>
      <c r="R103" s="2">
        <v>6</v>
      </c>
      <c r="S103" s="2">
        <f>机器人辅助表!F103</f>
        <v>2895.864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BD103">
        <v>8</v>
      </c>
      <c r="BE103">
        <v>9323103</v>
      </c>
      <c r="BF103">
        <v>9324103</v>
      </c>
      <c r="BG103">
        <v>9324204</v>
      </c>
      <c r="BH103">
        <v>9324302</v>
      </c>
      <c r="BI103">
        <v>9324404</v>
      </c>
      <c r="BJ103">
        <v>9312104</v>
      </c>
      <c r="BK103">
        <v>9311103</v>
      </c>
      <c r="BL103">
        <v>9315103</v>
      </c>
    </row>
    <row r="104" spans="1:67" x14ac:dyDescent="0.15">
      <c r="A104">
        <v>103</v>
      </c>
      <c r="B104" t="s">
        <v>143</v>
      </c>
      <c r="E104">
        <f>机器人辅助表!B104</f>
        <v>33</v>
      </c>
      <c r="F104">
        <v>3</v>
      </c>
      <c r="G104">
        <v>58201</v>
      </c>
      <c r="H104">
        <v>0</v>
      </c>
      <c r="I104">
        <f>机器人辅助表!H104</f>
        <v>5127.0224461153466</v>
      </c>
      <c r="J104">
        <v>2</v>
      </c>
      <c r="K104">
        <v>4</v>
      </c>
      <c r="L104">
        <v>1</v>
      </c>
      <c r="M104" s="2">
        <f>机器人辅助表!C104</f>
        <v>17106.894468218241</v>
      </c>
      <c r="N104" s="2">
        <v>2</v>
      </c>
      <c r="O104" s="2">
        <f>机器人辅助表!D104</f>
        <v>1072.5010631774255</v>
      </c>
      <c r="P104" s="2">
        <v>3</v>
      </c>
      <c r="Q104" s="2">
        <f>机器人辅助表!E104</f>
        <v>476.66713918996692</v>
      </c>
      <c r="R104" s="2">
        <v>6</v>
      </c>
      <c r="S104" s="2">
        <f>机器人辅助表!F104</f>
        <v>5997.2785999999996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BD104">
        <v>8</v>
      </c>
      <c r="BE104">
        <v>9323103</v>
      </c>
      <c r="BF104">
        <v>9324104</v>
      </c>
      <c r="BG104">
        <v>9324203</v>
      </c>
      <c r="BH104">
        <v>9324302</v>
      </c>
      <c r="BI104">
        <v>9324403</v>
      </c>
      <c r="BJ104">
        <v>9312102</v>
      </c>
      <c r="BK104">
        <v>9311103</v>
      </c>
      <c r="BL104">
        <v>9315104</v>
      </c>
    </row>
    <row r="105" spans="1:67" x14ac:dyDescent="0.15">
      <c r="A105">
        <v>104</v>
      </c>
      <c r="B105" t="s">
        <v>144</v>
      </c>
      <c r="E105">
        <f>机器人辅助表!B105</f>
        <v>41</v>
      </c>
      <c r="F105">
        <v>3</v>
      </c>
      <c r="G105">
        <v>58201</v>
      </c>
      <c r="H105">
        <v>0</v>
      </c>
      <c r="I105">
        <f>机器人辅助表!H105</f>
        <v>10953.497924442499</v>
      </c>
      <c r="J105">
        <v>2</v>
      </c>
      <c r="K105">
        <v>4</v>
      </c>
      <c r="L105">
        <v>1</v>
      </c>
      <c r="M105" s="2">
        <f>机器人辅助表!C105</f>
        <v>50628.400380385414</v>
      </c>
      <c r="N105" s="2">
        <v>2</v>
      </c>
      <c r="O105" s="2">
        <f>机器人辅助表!D105</f>
        <v>2701.1927892600011</v>
      </c>
      <c r="P105" s="2">
        <v>3</v>
      </c>
      <c r="Q105" s="2">
        <f>机器人辅助表!E105</f>
        <v>1200.5301285600003</v>
      </c>
      <c r="R105" s="2">
        <v>6</v>
      </c>
      <c r="S105" s="2">
        <f>机器人辅助表!F105</f>
        <v>9414.8705999999984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BD105">
        <v>8</v>
      </c>
      <c r="BE105">
        <v>9323104</v>
      </c>
      <c r="BF105">
        <v>9324103</v>
      </c>
      <c r="BG105">
        <v>9324203</v>
      </c>
      <c r="BH105">
        <v>9324303</v>
      </c>
      <c r="BI105">
        <v>9324404</v>
      </c>
      <c r="BJ105">
        <v>9312103</v>
      </c>
      <c r="BK105">
        <v>9311104</v>
      </c>
      <c r="BL105">
        <v>9315104</v>
      </c>
    </row>
    <row r="106" spans="1:67" x14ac:dyDescent="0.15">
      <c r="A106">
        <v>105</v>
      </c>
      <c r="B106" t="s">
        <v>2252</v>
      </c>
      <c r="E106">
        <f>机器人辅助表!B106</f>
        <v>22</v>
      </c>
      <c r="F106">
        <v>1</v>
      </c>
      <c r="G106">
        <v>58001</v>
      </c>
      <c r="H106">
        <v>0</v>
      </c>
      <c r="I106">
        <f>机器人辅助表!H106</f>
        <v>3601.6970851283481</v>
      </c>
      <c r="J106">
        <v>2</v>
      </c>
      <c r="K106">
        <v>4</v>
      </c>
      <c r="L106">
        <v>1</v>
      </c>
      <c r="M106" s="2">
        <f>机器人辅助表!C106</f>
        <v>6586.2124966956517</v>
      </c>
      <c r="N106" s="2">
        <v>2</v>
      </c>
      <c r="O106" s="2">
        <f>机器人辅助表!D106</f>
        <v>520.53490643478267</v>
      </c>
      <c r="P106" s="2">
        <v>3</v>
      </c>
      <c r="Q106" s="2">
        <f>机器人辅助表!E106</f>
        <v>231.34884730434788</v>
      </c>
      <c r="R106" s="2">
        <v>6</v>
      </c>
      <c r="S106" s="2">
        <f>机器人辅助表!F106</f>
        <v>5841.4175999999998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BD106">
        <v>11</v>
      </c>
      <c r="BE106">
        <v>9113104</v>
      </c>
      <c r="BF106">
        <v>9121103</v>
      </c>
      <c r="BG106">
        <v>9121202</v>
      </c>
      <c r="BH106">
        <v>9121303</v>
      </c>
      <c r="BI106">
        <v>9121403</v>
      </c>
      <c r="BJ106">
        <v>9114104</v>
      </c>
      <c r="BK106">
        <v>9122102</v>
      </c>
      <c r="BL106">
        <v>9122202</v>
      </c>
      <c r="BM106">
        <v>9122302</v>
      </c>
      <c r="BN106">
        <v>9122402</v>
      </c>
      <c r="BO106">
        <v>9115104</v>
      </c>
    </row>
    <row r="107" spans="1:67" x14ac:dyDescent="0.15">
      <c r="A107">
        <v>106</v>
      </c>
      <c r="B107" t="s">
        <v>145</v>
      </c>
      <c r="E107">
        <f>机器人辅助表!B107</f>
        <v>30</v>
      </c>
      <c r="F107">
        <v>3</v>
      </c>
      <c r="G107">
        <v>58201</v>
      </c>
      <c r="H107">
        <v>0</v>
      </c>
      <c r="I107">
        <f>机器人辅助表!H107</f>
        <v>3283.2241004135121</v>
      </c>
      <c r="J107">
        <v>2</v>
      </c>
      <c r="K107">
        <v>4</v>
      </c>
      <c r="L107">
        <v>1</v>
      </c>
      <c r="M107" s="2">
        <f>机器人辅助表!C107</f>
        <v>9607.1386615133815</v>
      </c>
      <c r="N107" s="2">
        <v>2</v>
      </c>
      <c r="O107" s="2">
        <f>机器人辅助表!D107</f>
        <v>620.37128576588657</v>
      </c>
      <c r="P107" s="2">
        <v>3</v>
      </c>
      <c r="Q107" s="2">
        <f>机器人辅助表!E107</f>
        <v>275.72057145150518</v>
      </c>
      <c r="R107" s="2">
        <v>6</v>
      </c>
      <c r="S107" s="2">
        <f>机器人辅助表!F107</f>
        <v>4281.3019999999997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BD107">
        <v>8</v>
      </c>
      <c r="BE107">
        <v>9323103</v>
      </c>
      <c r="BF107">
        <v>9324102</v>
      </c>
      <c r="BG107">
        <v>9324202</v>
      </c>
      <c r="BH107">
        <v>9324303</v>
      </c>
      <c r="BI107">
        <v>9324403</v>
      </c>
      <c r="BJ107">
        <v>9312104</v>
      </c>
      <c r="BK107">
        <v>9311104</v>
      </c>
      <c r="BL107">
        <v>9315104</v>
      </c>
    </row>
    <row r="108" spans="1:67" x14ac:dyDescent="0.15">
      <c r="A108">
        <v>107</v>
      </c>
      <c r="B108" t="s">
        <v>146</v>
      </c>
      <c r="E108">
        <f>机器人辅助表!B108</f>
        <v>21</v>
      </c>
      <c r="F108">
        <v>2</v>
      </c>
      <c r="G108">
        <v>58101</v>
      </c>
      <c r="H108">
        <v>0</v>
      </c>
      <c r="I108">
        <f>机器人辅助表!H108</f>
        <v>2083.1025313273044</v>
      </c>
      <c r="J108">
        <v>2</v>
      </c>
      <c r="K108">
        <v>4</v>
      </c>
      <c r="L108">
        <v>1</v>
      </c>
      <c r="M108" s="2">
        <f>机器人辅助表!C108</f>
        <v>3593.2967070000013</v>
      </c>
      <c r="N108" s="2">
        <v>2</v>
      </c>
      <c r="O108" s="2">
        <f>机器人辅助表!D108</f>
        <v>292.17093495652188</v>
      </c>
      <c r="P108" s="2">
        <v>3</v>
      </c>
      <c r="Q108" s="2">
        <f>机器人辅助表!E108</f>
        <v>129.85374886956529</v>
      </c>
      <c r="R108" s="2">
        <v>6</v>
      </c>
      <c r="S108" s="2">
        <f>机器人辅助表!F108</f>
        <v>3441.6535999999996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BD108">
        <v>11</v>
      </c>
      <c r="BE108">
        <v>9211103</v>
      </c>
      <c r="BF108">
        <v>9214104</v>
      </c>
      <c r="BG108">
        <v>9214204</v>
      </c>
      <c r="BH108">
        <v>9214303</v>
      </c>
      <c r="BI108">
        <v>9214403</v>
      </c>
      <c r="BJ108">
        <v>9222104</v>
      </c>
      <c r="BK108">
        <v>9223104</v>
      </c>
      <c r="BL108">
        <v>9223203</v>
      </c>
      <c r="BM108">
        <v>9223302</v>
      </c>
      <c r="BN108">
        <v>9223402</v>
      </c>
      <c r="BO108">
        <v>9215104</v>
      </c>
    </row>
    <row r="109" spans="1:67" x14ac:dyDescent="0.15">
      <c r="A109">
        <v>108</v>
      </c>
      <c r="B109" t="s">
        <v>2253</v>
      </c>
      <c r="E109">
        <f>机器人辅助表!B109</f>
        <v>26</v>
      </c>
      <c r="F109">
        <v>1</v>
      </c>
      <c r="G109">
        <v>58001</v>
      </c>
      <c r="H109">
        <v>0</v>
      </c>
      <c r="I109">
        <f>机器人辅助表!H109</f>
        <v>2534.6634294607629</v>
      </c>
      <c r="J109">
        <v>2</v>
      </c>
      <c r="K109">
        <v>4</v>
      </c>
      <c r="L109">
        <v>1</v>
      </c>
      <c r="M109" s="2">
        <f>机器人辅助表!C109</f>
        <v>5961.2266181137138</v>
      </c>
      <c r="N109" s="2">
        <v>2</v>
      </c>
      <c r="O109" s="2">
        <f>机器人辅助表!D109</f>
        <v>423.70021372575269</v>
      </c>
      <c r="P109" s="2">
        <v>3</v>
      </c>
      <c r="Q109" s="2">
        <f>机器人辅助表!E109</f>
        <v>188.31120610033452</v>
      </c>
      <c r="R109" s="2">
        <v>6</v>
      </c>
      <c r="S109" s="2">
        <f>机器人辅助表!F109</f>
        <v>3711.056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BD109">
        <v>11</v>
      </c>
      <c r="BE109">
        <v>9113104</v>
      </c>
      <c r="BF109">
        <v>9121102</v>
      </c>
      <c r="BG109">
        <v>9121202</v>
      </c>
      <c r="BH109">
        <v>9121304</v>
      </c>
      <c r="BI109">
        <v>9121403</v>
      </c>
      <c r="BJ109">
        <v>9114102</v>
      </c>
      <c r="BK109">
        <v>9122102</v>
      </c>
      <c r="BL109">
        <v>9122202</v>
      </c>
      <c r="BM109">
        <v>9122302</v>
      </c>
      <c r="BN109">
        <v>9122403</v>
      </c>
      <c r="BO109">
        <v>9115104</v>
      </c>
    </row>
    <row r="110" spans="1:67" x14ac:dyDescent="0.15">
      <c r="A110">
        <v>109</v>
      </c>
      <c r="B110" t="s">
        <v>147</v>
      </c>
      <c r="E110">
        <f>机器人辅助表!B110</f>
        <v>35</v>
      </c>
      <c r="F110">
        <v>3</v>
      </c>
      <c r="G110">
        <v>58201</v>
      </c>
      <c r="H110">
        <v>0</v>
      </c>
      <c r="I110">
        <f>机器人辅助表!H110</f>
        <v>5788.4788767860873</v>
      </c>
      <c r="J110">
        <v>2</v>
      </c>
      <c r="K110">
        <v>4</v>
      </c>
      <c r="L110">
        <v>1</v>
      </c>
      <c r="M110" s="2">
        <f>机器人辅助表!C110</f>
        <v>20783.804872173918</v>
      </c>
      <c r="N110" s="2">
        <v>2</v>
      </c>
      <c r="O110" s="2">
        <f>机器人辅助表!D110</f>
        <v>1279.6467386086958</v>
      </c>
      <c r="P110" s="2">
        <v>3</v>
      </c>
      <c r="Q110" s="2">
        <f>机器人辅助表!E110</f>
        <v>568.73188382608714</v>
      </c>
      <c r="R110" s="2">
        <v>6</v>
      </c>
      <c r="S110" s="2">
        <f>机器人辅助表!F110</f>
        <v>6305.8869999999997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BD110">
        <v>8</v>
      </c>
      <c r="BE110">
        <v>9323102</v>
      </c>
      <c r="BF110">
        <v>9324103</v>
      </c>
      <c r="BG110">
        <v>9324202</v>
      </c>
      <c r="BH110">
        <v>9324303</v>
      </c>
      <c r="BI110">
        <v>9324404</v>
      </c>
      <c r="BJ110">
        <v>9312102</v>
      </c>
      <c r="BK110">
        <v>9311103</v>
      </c>
      <c r="BL110">
        <v>9315104</v>
      </c>
    </row>
    <row r="111" spans="1:67" x14ac:dyDescent="0.15">
      <c r="A111">
        <v>110</v>
      </c>
      <c r="B111" t="s">
        <v>2254</v>
      </c>
      <c r="E111">
        <f>机器人辅助表!B111</f>
        <v>31</v>
      </c>
      <c r="F111">
        <v>3</v>
      </c>
      <c r="G111">
        <v>58201</v>
      </c>
      <c r="H111">
        <v>0</v>
      </c>
      <c r="I111">
        <f>机器人辅助表!H111</f>
        <v>3243.5802955672625</v>
      </c>
      <c r="J111">
        <v>2</v>
      </c>
      <c r="K111">
        <v>4</v>
      </c>
      <c r="L111">
        <v>1</v>
      </c>
      <c r="M111" s="2">
        <f>机器人辅助表!C111</f>
        <v>9946.7745619846191</v>
      </c>
      <c r="N111" s="2">
        <v>2</v>
      </c>
      <c r="O111" s="2">
        <f>机器人辅助表!D111</f>
        <v>635.79120172615399</v>
      </c>
      <c r="P111" s="2">
        <v>3</v>
      </c>
      <c r="Q111" s="2">
        <f>机器人辅助表!E111</f>
        <v>282.57386743384626</v>
      </c>
      <c r="R111" s="2">
        <v>6</v>
      </c>
      <c r="S111" s="2">
        <f>机器人辅助表!F111</f>
        <v>4078.6692000000003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BD111">
        <v>8</v>
      </c>
      <c r="BE111">
        <v>9323104</v>
      </c>
      <c r="BF111">
        <v>9324104</v>
      </c>
      <c r="BG111">
        <v>9324203</v>
      </c>
      <c r="BH111">
        <v>9324304</v>
      </c>
      <c r="BI111">
        <v>9324404</v>
      </c>
      <c r="BJ111">
        <v>9312104</v>
      </c>
      <c r="BK111">
        <v>9311104</v>
      </c>
      <c r="BL111">
        <v>9315104</v>
      </c>
    </row>
    <row r="112" spans="1:67" x14ac:dyDescent="0.15">
      <c r="A112">
        <v>111</v>
      </c>
      <c r="B112" t="s">
        <v>2255</v>
      </c>
      <c r="E112">
        <f>机器人辅助表!B112</f>
        <v>22</v>
      </c>
      <c r="F112">
        <v>2</v>
      </c>
      <c r="G112">
        <v>58101</v>
      </c>
      <c r="H112">
        <v>0</v>
      </c>
      <c r="I112">
        <f>机器人辅助表!H112</f>
        <v>3051.4378082337394</v>
      </c>
      <c r="J112">
        <v>2</v>
      </c>
      <c r="K112">
        <v>4</v>
      </c>
      <c r="L112">
        <v>1</v>
      </c>
      <c r="M112" s="2">
        <f>机器人辅助表!C112</f>
        <v>5579.9855874782606</v>
      </c>
      <c r="N112" s="2">
        <v>2</v>
      </c>
      <c r="O112" s="2">
        <f>机器人辅助表!D112</f>
        <v>441.00874017391311</v>
      </c>
      <c r="P112" s="2">
        <v>3</v>
      </c>
      <c r="Q112" s="2">
        <f>机器人辅助表!E112</f>
        <v>196.00388452173917</v>
      </c>
      <c r="R112" s="2">
        <v>6</v>
      </c>
      <c r="S112" s="2">
        <f>机器人辅助表!F112</f>
        <v>4948.9787999999999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BD112">
        <v>11</v>
      </c>
      <c r="BE112">
        <v>9211104</v>
      </c>
      <c r="BF112">
        <v>9214103</v>
      </c>
      <c r="BG112">
        <v>9214202</v>
      </c>
      <c r="BH112">
        <v>9214302</v>
      </c>
      <c r="BI112">
        <v>9214402</v>
      </c>
      <c r="BJ112">
        <v>9222103</v>
      </c>
      <c r="BK112">
        <v>9223103</v>
      </c>
      <c r="BL112">
        <v>9223203</v>
      </c>
      <c r="BM112">
        <v>9223303</v>
      </c>
      <c r="BN112">
        <v>9223402</v>
      </c>
      <c r="BO112">
        <v>9215103</v>
      </c>
    </row>
    <row r="113" spans="1:67" x14ac:dyDescent="0.15">
      <c r="A113">
        <v>112</v>
      </c>
      <c r="B113" t="s">
        <v>2256</v>
      </c>
      <c r="E113">
        <f>机器人辅助表!B113</f>
        <v>32</v>
      </c>
      <c r="F113">
        <v>2</v>
      </c>
      <c r="G113">
        <v>58101</v>
      </c>
      <c r="H113">
        <v>0</v>
      </c>
      <c r="I113">
        <f>机器人辅助表!H113</f>
        <v>6545.7090985414643</v>
      </c>
      <c r="J113">
        <v>2</v>
      </c>
      <c r="K113">
        <v>4</v>
      </c>
      <c r="L113">
        <v>1</v>
      </c>
      <c r="M113" s="2">
        <f>机器人辅助表!C113</f>
        <v>20970.079926164555</v>
      </c>
      <c r="N113" s="2">
        <v>2</v>
      </c>
      <c r="O113" s="2">
        <f>机器人辅助表!D113</f>
        <v>1327.265779203211</v>
      </c>
      <c r="P113" s="2">
        <v>3</v>
      </c>
      <c r="Q113" s="2">
        <f>机器人辅助表!E113</f>
        <v>589.8959018680938</v>
      </c>
      <c r="R113" s="2">
        <v>6</v>
      </c>
      <c r="S113" s="2">
        <f>机器人辅助表!F113</f>
        <v>7937.6255999999994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BD113">
        <v>11</v>
      </c>
      <c r="BE113">
        <v>9211102</v>
      </c>
      <c r="BF113">
        <v>9214102</v>
      </c>
      <c r="BG113">
        <v>9214202</v>
      </c>
      <c r="BH113">
        <v>9214304</v>
      </c>
      <c r="BI113">
        <v>9214404</v>
      </c>
      <c r="BJ113">
        <v>9222102</v>
      </c>
      <c r="BK113">
        <v>9223104</v>
      </c>
      <c r="BL113">
        <v>9223204</v>
      </c>
      <c r="BM113">
        <v>9223303</v>
      </c>
      <c r="BN113">
        <v>9223404</v>
      </c>
      <c r="BO113">
        <v>9215103</v>
      </c>
    </row>
    <row r="114" spans="1:67" x14ac:dyDescent="0.15">
      <c r="A114">
        <v>113</v>
      </c>
      <c r="B114" t="s">
        <v>2257</v>
      </c>
      <c r="E114">
        <f>机器人辅助表!B114</f>
        <v>21</v>
      </c>
      <c r="F114">
        <v>3</v>
      </c>
      <c r="G114">
        <v>58201</v>
      </c>
      <c r="H114">
        <v>0</v>
      </c>
      <c r="I114">
        <f>机器人辅助表!H114</f>
        <v>3077.3105576426092</v>
      </c>
      <c r="J114">
        <v>2</v>
      </c>
      <c r="K114">
        <v>4</v>
      </c>
      <c r="L114">
        <v>1</v>
      </c>
      <c r="M114" s="2">
        <f>机器人辅助表!C114</f>
        <v>5308.2792262500025</v>
      </c>
      <c r="N114" s="2">
        <v>2</v>
      </c>
      <c r="O114" s="2">
        <f>机器人辅助表!D114</f>
        <v>431.61615391304372</v>
      </c>
      <c r="P114" s="2">
        <v>3</v>
      </c>
      <c r="Q114" s="2">
        <f>机器人辅助表!E114</f>
        <v>191.82940173913053</v>
      </c>
      <c r="R114" s="2">
        <v>6</v>
      </c>
      <c r="S114" s="2">
        <f>机器人辅助表!F114</f>
        <v>5084.2609999999995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BD114">
        <v>8</v>
      </c>
      <c r="BE114">
        <v>9323104</v>
      </c>
      <c r="BF114">
        <v>9324103</v>
      </c>
      <c r="BG114">
        <v>9324204</v>
      </c>
      <c r="BH114">
        <v>9324303</v>
      </c>
      <c r="BI114">
        <v>9324403</v>
      </c>
      <c r="BJ114">
        <v>9312102</v>
      </c>
      <c r="BK114">
        <v>9311104</v>
      </c>
      <c r="BL114">
        <v>9315102</v>
      </c>
    </row>
    <row r="115" spans="1:67" x14ac:dyDescent="0.15">
      <c r="A115">
        <v>114</v>
      </c>
      <c r="B115" t="s">
        <v>148</v>
      </c>
      <c r="E115">
        <f>机器人辅助表!B115</f>
        <v>40</v>
      </c>
      <c r="F115">
        <v>1</v>
      </c>
      <c r="G115">
        <v>58001</v>
      </c>
      <c r="H115">
        <v>0</v>
      </c>
      <c r="I115">
        <f>机器人辅助表!H115</f>
        <v>7438.415479840537</v>
      </c>
      <c r="J115">
        <v>2</v>
      </c>
      <c r="K115">
        <v>4</v>
      </c>
      <c r="L115">
        <v>1</v>
      </c>
      <c r="M115" s="2">
        <f>机器人辅助表!C115</f>
        <v>32992.261337257536</v>
      </c>
      <c r="N115" s="2">
        <v>2</v>
      </c>
      <c r="O115" s="2">
        <f>机器人辅助表!D115</f>
        <v>1806.1456936454856</v>
      </c>
      <c r="P115" s="2">
        <v>3</v>
      </c>
      <c r="Q115" s="2">
        <f>机器人辅助表!E115</f>
        <v>802.7314193979937</v>
      </c>
      <c r="R115" s="2">
        <v>6</v>
      </c>
      <c r="S115" s="2">
        <f>机器人辅助表!F115</f>
        <v>6676.7999999999993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BD115">
        <v>11</v>
      </c>
      <c r="BE115">
        <v>9113103</v>
      </c>
      <c r="BF115">
        <v>9121103</v>
      </c>
      <c r="BG115">
        <v>9121202</v>
      </c>
      <c r="BH115">
        <v>9121303</v>
      </c>
      <c r="BI115">
        <v>9121404</v>
      </c>
      <c r="BJ115">
        <v>9114103</v>
      </c>
      <c r="BK115">
        <v>9122103</v>
      </c>
      <c r="BL115">
        <v>9122202</v>
      </c>
      <c r="BM115">
        <v>9122303</v>
      </c>
      <c r="BN115">
        <v>9122404</v>
      </c>
      <c r="BO115">
        <v>9115104</v>
      </c>
    </row>
    <row r="116" spans="1:67" x14ac:dyDescent="0.15">
      <c r="A116">
        <v>115</v>
      </c>
      <c r="B116" t="s">
        <v>2258</v>
      </c>
      <c r="E116">
        <f>机器人辅助表!B116</f>
        <v>42</v>
      </c>
      <c r="F116">
        <v>1</v>
      </c>
      <c r="G116">
        <v>58001</v>
      </c>
      <c r="H116">
        <v>0</v>
      </c>
      <c r="I116">
        <f>机器人辅助表!H116</f>
        <v>5754.9782204329031</v>
      </c>
      <c r="J116">
        <v>2</v>
      </c>
      <c r="K116">
        <v>4</v>
      </c>
      <c r="L116">
        <v>1</v>
      </c>
      <c r="M116" s="2">
        <f>机器人辅助表!C116</f>
        <v>27658.487752352125</v>
      </c>
      <c r="N116" s="2">
        <v>2</v>
      </c>
      <c r="O116" s="2">
        <f>机器人辅助表!D116</f>
        <v>1438.9531931076929</v>
      </c>
      <c r="P116" s="2">
        <v>3</v>
      </c>
      <c r="Q116" s="2">
        <f>机器人辅助表!E116</f>
        <v>639.53475249230814</v>
      </c>
      <c r="R116" s="2">
        <v>6</v>
      </c>
      <c r="S116" s="2">
        <f>机器人辅助表!F116</f>
        <v>4738.1992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BD116">
        <v>11</v>
      </c>
      <c r="BE116">
        <v>9113103</v>
      </c>
      <c r="BF116">
        <v>9121102</v>
      </c>
      <c r="BG116">
        <v>9121204</v>
      </c>
      <c r="BH116">
        <v>9121303</v>
      </c>
      <c r="BI116">
        <v>9121404</v>
      </c>
      <c r="BJ116">
        <v>9114104</v>
      </c>
      <c r="BK116">
        <v>9122103</v>
      </c>
      <c r="BL116">
        <v>9122203</v>
      </c>
      <c r="BM116">
        <v>9122304</v>
      </c>
      <c r="BN116">
        <v>9122404</v>
      </c>
      <c r="BO116">
        <v>9115103</v>
      </c>
    </row>
    <row r="117" spans="1:67" x14ac:dyDescent="0.15">
      <c r="A117">
        <v>116</v>
      </c>
      <c r="B117" t="s">
        <v>2259</v>
      </c>
      <c r="E117">
        <f>机器人辅助表!B117</f>
        <v>48</v>
      </c>
      <c r="F117">
        <v>2</v>
      </c>
      <c r="G117">
        <v>58101</v>
      </c>
      <c r="H117">
        <v>0</v>
      </c>
      <c r="I117">
        <f>机器人辅助表!H117</f>
        <v>18114.904570006845</v>
      </c>
      <c r="J117">
        <v>2</v>
      </c>
      <c r="K117">
        <v>4</v>
      </c>
      <c r="L117">
        <v>1</v>
      </c>
      <c r="M117" s="2">
        <f>机器人辅助表!C117</f>
        <v>105913.49317091065</v>
      </c>
      <c r="N117" s="2">
        <v>2</v>
      </c>
      <c r="O117" s="2">
        <f>机器人辅助表!D117</f>
        <v>4786.2288896556547</v>
      </c>
      <c r="P117" s="2">
        <v>3</v>
      </c>
      <c r="Q117" s="2">
        <f>机器人辅助表!E117</f>
        <v>2127.2128398469576</v>
      </c>
      <c r="R117" s="2">
        <v>6</v>
      </c>
      <c r="S117" s="2">
        <f>机器人辅助表!F117</f>
        <v>11605.212799999999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BD117">
        <v>11</v>
      </c>
      <c r="BE117">
        <v>9211103</v>
      </c>
      <c r="BF117">
        <v>9214102</v>
      </c>
      <c r="BG117">
        <v>9214202</v>
      </c>
      <c r="BH117">
        <v>9214302</v>
      </c>
      <c r="BI117">
        <v>9214403</v>
      </c>
      <c r="BJ117">
        <v>9222104</v>
      </c>
      <c r="BK117">
        <v>9223103</v>
      </c>
      <c r="BL117">
        <v>9223202</v>
      </c>
      <c r="BM117">
        <v>9223303</v>
      </c>
      <c r="BN117">
        <v>9223404</v>
      </c>
      <c r="BO117">
        <v>9215103</v>
      </c>
    </row>
    <row r="118" spans="1:67" x14ac:dyDescent="0.15">
      <c r="A118">
        <v>117</v>
      </c>
      <c r="B118" t="s">
        <v>149</v>
      </c>
      <c r="E118">
        <f>机器人辅助表!B118</f>
        <v>26</v>
      </c>
      <c r="F118">
        <v>3</v>
      </c>
      <c r="G118">
        <v>58201</v>
      </c>
      <c r="H118">
        <v>0</v>
      </c>
      <c r="I118">
        <f>机器人辅助表!H118</f>
        <v>3295.0624582989917</v>
      </c>
      <c r="J118">
        <v>2</v>
      </c>
      <c r="K118">
        <v>4</v>
      </c>
      <c r="L118">
        <v>1</v>
      </c>
      <c r="M118" s="2">
        <f>机器人辅助表!C118</f>
        <v>7749.5946035478282</v>
      </c>
      <c r="N118" s="2">
        <v>2</v>
      </c>
      <c r="O118" s="2">
        <f>机器人辅助表!D118</f>
        <v>550.8102778434785</v>
      </c>
      <c r="P118" s="2">
        <v>3</v>
      </c>
      <c r="Q118" s="2">
        <f>机器人辅助表!E118</f>
        <v>244.80456793043484</v>
      </c>
      <c r="R118" s="2">
        <v>6</v>
      </c>
      <c r="S118" s="2">
        <f>机器人辅助表!F118</f>
        <v>4824.3728000000001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BD118">
        <v>8</v>
      </c>
      <c r="BE118">
        <v>9323103</v>
      </c>
      <c r="BF118">
        <v>9324102</v>
      </c>
      <c r="BG118">
        <v>9324202</v>
      </c>
      <c r="BH118">
        <v>9324303</v>
      </c>
      <c r="BI118">
        <v>9324402</v>
      </c>
      <c r="BJ118">
        <v>9312104</v>
      </c>
      <c r="BK118">
        <v>9311102</v>
      </c>
      <c r="BL118">
        <v>9315103</v>
      </c>
    </row>
    <row r="119" spans="1:67" x14ac:dyDescent="0.15">
      <c r="A119">
        <v>118</v>
      </c>
      <c r="B119" t="s">
        <v>2260</v>
      </c>
      <c r="E119">
        <f>机器人辅助表!B119</f>
        <v>31</v>
      </c>
      <c r="F119">
        <v>2</v>
      </c>
      <c r="G119">
        <v>58101</v>
      </c>
      <c r="H119">
        <v>0</v>
      </c>
      <c r="I119">
        <f>机器人辅助表!H119</f>
        <v>5889.6589577405548</v>
      </c>
      <c r="J119">
        <v>2</v>
      </c>
      <c r="K119">
        <v>4</v>
      </c>
      <c r="L119">
        <v>1</v>
      </c>
      <c r="M119" s="2">
        <f>机器人辅助表!C119</f>
        <v>18061.248546761544</v>
      </c>
      <c r="N119" s="2">
        <v>2</v>
      </c>
      <c r="O119" s="2">
        <f>机器人辅助表!D119</f>
        <v>1154.4629715553849</v>
      </c>
      <c r="P119" s="2">
        <v>3</v>
      </c>
      <c r="Q119" s="2">
        <f>机器人辅助表!E119</f>
        <v>513.09465402461547</v>
      </c>
      <c r="R119" s="2">
        <v>6</v>
      </c>
      <c r="S119" s="2">
        <f>机器人辅助表!F119</f>
        <v>7406.0045999999993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BD119">
        <v>11</v>
      </c>
      <c r="BE119">
        <v>9211103</v>
      </c>
      <c r="BF119">
        <v>9214102</v>
      </c>
      <c r="BG119">
        <v>9214203</v>
      </c>
      <c r="BH119">
        <v>9214304</v>
      </c>
      <c r="BI119">
        <v>9214402</v>
      </c>
      <c r="BJ119">
        <v>9222103</v>
      </c>
      <c r="BK119">
        <v>9223104</v>
      </c>
      <c r="BL119">
        <v>9223202</v>
      </c>
      <c r="BM119">
        <v>9223304</v>
      </c>
      <c r="BN119">
        <v>9223402</v>
      </c>
      <c r="BO119">
        <v>9215103</v>
      </c>
    </row>
    <row r="120" spans="1:67" x14ac:dyDescent="0.15">
      <c r="A120">
        <v>119</v>
      </c>
      <c r="B120" t="s">
        <v>150</v>
      </c>
      <c r="E120">
        <f>机器人辅助表!B120</f>
        <v>36</v>
      </c>
      <c r="F120">
        <v>2</v>
      </c>
      <c r="G120">
        <v>58101</v>
      </c>
      <c r="H120">
        <v>0</v>
      </c>
      <c r="I120">
        <f>机器人辅助表!H120</f>
        <v>4287.8249627554678</v>
      </c>
      <c r="J120">
        <v>2</v>
      </c>
      <c r="K120">
        <v>4</v>
      </c>
      <c r="L120">
        <v>1</v>
      </c>
      <c r="M120" s="2">
        <f>机器人辅助表!C120</f>
        <v>15914.806229811375</v>
      </c>
      <c r="N120" s="2">
        <v>2</v>
      </c>
      <c r="O120" s="2">
        <f>机器人辅助表!D120</f>
        <v>971.45583768722418</v>
      </c>
      <c r="P120" s="2">
        <v>3</v>
      </c>
      <c r="Q120" s="2">
        <f>机器人辅助表!E120</f>
        <v>431.75815008321081</v>
      </c>
      <c r="R120" s="2">
        <v>6</v>
      </c>
      <c r="S120" s="2">
        <f>机器人辅助表!F120</f>
        <v>4509.9447999999993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BD120">
        <v>11</v>
      </c>
      <c r="BE120">
        <v>9211102</v>
      </c>
      <c r="BF120">
        <v>9214103</v>
      </c>
      <c r="BG120">
        <v>9214204</v>
      </c>
      <c r="BH120">
        <v>9214303</v>
      </c>
      <c r="BI120">
        <v>9214404</v>
      </c>
      <c r="BJ120">
        <v>9222102</v>
      </c>
      <c r="BK120">
        <v>9223103</v>
      </c>
      <c r="BL120">
        <v>9223202</v>
      </c>
      <c r="BM120">
        <v>9223304</v>
      </c>
      <c r="BN120">
        <v>9223402</v>
      </c>
      <c r="BO120">
        <v>9215102</v>
      </c>
    </row>
    <row r="121" spans="1:67" x14ac:dyDescent="0.15">
      <c r="A121">
        <v>120</v>
      </c>
      <c r="B121" t="s">
        <v>2261</v>
      </c>
      <c r="E121">
        <f>机器人辅助表!B121</f>
        <v>47</v>
      </c>
      <c r="F121">
        <v>2</v>
      </c>
      <c r="G121">
        <v>58101</v>
      </c>
      <c r="H121">
        <v>0</v>
      </c>
      <c r="I121">
        <f>机器人辅助表!H121</f>
        <v>10608.875363881036</v>
      </c>
      <c r="J121">
        <v>2</v>
      </c>
      <c r="K121">
        <v>4</v>
      </c>
      <c r="L121">
        <v>1</v>
      </c>
      <c r="M121" s="2">
        <f>机器人辅助表!C121</f>
        <v>60267.477952521556</v>
      </c>
      <c r="N121" s="2">
        <v>2</v>
      </c>
      <c r="O121" s="2">
        <f>机器人辅助表!D121</f>
        <v>2785.0065506307701</v>
      </c>
      <c r="P121" s="2">
        <v>3</v>
      </c>
      <c r="Q121" s="2">
        <f>机器人辅助表!E121</f>
        <v>1237.7806891692312</v>
      </c>
      <c r="R121" s="2">
        <v>6</v>
      </c>
      <c r="S121" s="2">
        <f>机器人辅助表!F121</f>
        <v>7080.1268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BD121">
        <v>11</v>
      </c>
      <c r="BE121">
        <v>9211103</v>
      </c>
      <c r="BF121">
        <v>9214102</v>
      </c>
      <c r="BG121">
        <v>9214202</v>
      </c>
      <c r="BH121">
        <v>9214303</v>
      </c>
      <c r="BI121">
        <v>9214404</v>
      </c>
      <c r="BJ121">
        <v>9222103</v>
      </c>
      <c r="BK121">
        <v>9223102</v>
      </c>
      <c r="BL121">
        <v>9223203</v>
      </c>
      <c r="BM121">
        <v>9223302</v>
      </c>
      <c r="BN121">
        <v>9223404</v>
      </c>
      <c r="BO121">
        <v>9215104</v>
      </c>
    </row>
    <row r="122" spans="1:67" x14ac:dyDescent="0.15">
      <c r="A122">
        <v>121</v>
      </c>
      <c r="B122" t="s">
        <v>2262</v>
      </c>
      <c r="E122">
        <f>机器人辅助表!B122</f>
        <v>49</v>
      </c>
      <c r="F122">
        <v>3</v>
      </c>
      <c r="G122">
        <v>58201</v>
      </c>
      <c r="H122">
        <v>0</v>
      </c>
      <c r="I122">
        <f>机器人辅助表!H122</f>
        <v>19213.693630794969</v>
      </c>
      <c r="J122">
        <v>2</v>
      </c>
      <c r="K122">
        <v>4</v>
      </c>
      <c r="L122">
        <v>1</v>
      </c>
      <c r="M122" s="2">
        <f>机器人辅助表!C122</f>
        <v>115467.70401502551</v>
      </c>
      <c r="N122" s="2">
        <v>2</v>
      </c>
      <c r="O122" s="2">
        <f>机器人辅助表!D122</f>
        <v>5104.855400119467</v>
      </c>
      <c r="P122" s="2">
        <v>3</v>
      </c>
      <c r="Q122" s="2">
        <f>机器人辅助表!E122</f>
        <v>2268.8246222753191</v>
      </c>
      <c r="R122" s="2">
        <v>6</v>
      </c>
      <c r="S122" s="2">
        <f>机器人辅助表!F122</f>
        <v>11820.6564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BD122">
        <v>8</v>
      </c>
      <c r="BE122">
        <v>9323104</v>
      </c>
      <c r="BF122">
        <v>9324103</v>
      </c>
      <c r="BG122">
        <v>9324204</v>
      </c>
      <c r="BH122">
        <v>9324302</v>
      </c>
      <c r="BI122">
        <v>9324402</v>
      </c>
      <c r="BJ122">
        <v>9312102</v>
      </c>
      <c r="BK122">
        <v>9311103</v>
      </c>
      <c r="BL122">
        <v>9315103</v>
      </c>
    </row>
    <row r="123" spans="1:67" x14ac:dyDescent="0.15">
      <c r="A123">
        <v>122</v>
      </c>
      <c r="B123" t="s">
        <v>2263</v>
      </c>
      <c r="E123">
        <f>机器人辅助表!B123</f>
        <v>40</v>
      </c>
      <c r="F123">
        <v>3</v>
      </c>
      <c r="G123">
        <v>58201</v>
      </c>
      <c r="H123">
        <v>0</v>
      </c>
      <c r="I123">
        <f>机器人辅助表!H123</f>
        <v>7140.8788606469152</v>
      </c>
      <c r="J123">
        <v>2</v>
      </c>
      <c r="K123">
        <v>4</v>
      </c>
      <c r="L123">
        <v>1</v>
      </c>
      <c r="M123" s="2">
        <f>机器人辅助表!C123</f>
        <v>31672.570883767232</v>
      </c>
      <c r="N123" s="2">
        <v>2</v>
      </c>
      <c r="O123" s="2">
        <f>机器人辅助表!D123</f>
        <v>1733.8998658996661</v>
      </c>
      <c r="P123" s="2">
        <v>3</v>
      </c>
      <c r="Q123" s="2">
        <f>机器人辅助表!E123</f>
        <v>770.62216262207392</v>
      </c>
      <c r="R123" s="2">
        <v>6</v>
      </c>
      <c r="S123" s="2">
        <f>机器人辅助表!F123</f>
        <v>6409.7279999999992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BD123">
        <v>8</v>
      </c>
      <c r="BE123">
        <v>9323104</v>
      </c>
      <c r="BF123">
        <v>9324104</v>
      </c>
      <c r="BG123">
        <v>9324204</v>
      </c>
      <c r="BH123">
        <v>9324304</v>
      </c>
      <c r="BI123">
        <v>9324403</v>
      </c>
      <c r="BJ123">
        <v>9312103</v>
      </c>
      <c r="BK123">
        <v>9311104</v>
      </c>
      <c r="BL123">
        <v>9315103</v>
      </c>
    </row>
    <row r="124" spans="1:67" x14ac:dyDescent="0.15">
      <c r="A124">
        <v>123</v>
      </c>
      <c r="B124" t="s">
        <v>151</v>
      </c>
      <c r="E124">
        <f>机器人辅助表!B124</f>
        <v>21</v>
      </c>
      <c r="F124">
        <v>3</v>
      </c>
      <c r="G124">
        <v>58201</v>
      </c>
      <c r="H124">
        <v>0</v>
      </c>
      <c r="I124">
        <f>机器人辅助表!H124</f>
        <v>1751.6998558888699</v>
      </c>
      <c r="J124">
        <v>2</v>
      </c>
      <c r="K124">
        <v>4</v>
      </c>
      <c r="L124">
        <v>1</v>
      </c>
      <c r="M124" s="2">
        <f>机器人辅助表!C124</f>
        <v>3021.6358672500014</v>
      </c>
      <c r="N124" s="2">
        <v>2</v>
      </c>
      <c r="O124" s="2">
        <f>机器人辅助表!D124</f>
        <v>245.68919530434795</v>
      </c>
      <c r="P124" s="2">
        <v>3</v>
      </c>
      <c r="Q124" s="2">
        <f>机器人辅助表!E124</f>
        <v>109.19519791304353</v>
      </c>
      <c r="R124" s="2">
        <v>6</v>
      </c>
      <c r="S124" s="2">
        <f>机器人辅助表!F124</f>
        <v>2894.1178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BD124">
        <v>8</v>
      </c>
      <c r="BE124">
        <v>9323104</v>
      </c>
      <c r="BF124">
        <v>9324104</v>
      </c>
      <c r="BG124">
        <v>9324202</v>
      </c>
      <c r="BH124">
        <v>9324303</v>
      </c>
      <c r="BI124">
        <v>9324404</v>
      </c>
      <c r="BJ124">
        <v>9312103</v>
      </c>
      <c r="BK124">
        <v>9311102</v>
      </c>
      <c r="BL124">
        <v>9315102</v>
      </c>
    </row>
    <row r="125" spans="1:67" x14ac:dyDescent="0.15">
      <c r="A125">
        <v>124</v>
      </c>
      <c r="B125" t="s">
        <v>2264</v>
      </c>
      <c r="E125">
        <f>机器人辅助表!B125</f>
        <v>41</v>
      </c>
      <c r="F125">
        <v>2</v>
      </c>
      <c r="G125">
        <v>58101</v>
      </c>
      <c r="H125">
        <v>0</v>
      </c>
      <c r="I125">
        <f>机器人辅助表!H125</f>
        <v>6508.6002159730806</v>
      </c>
      <c r="J125">
        <v>2</v>
      </c>
      <c r="K125">
        <v>4</v>
      </c>
      <c r="L125">
        <v>1</v>
      </c>
      <c r="M125" s="2">
        <f>机器人辅助表!C125</f>
        <v>30083.54225501162</v>
      </c>
      <c r="N125" s="2">
        <v>2</v>
      </c>
      <c r="O125" s="2">
        <f>机器人辅助表!D125</f>
        <v>1605.0565849226093</v>
      </c>
      <c r="P125" s="2">
        <v>3</v>
      </c>
      <c r="Q125" s="2">
        <f>机器人辅助表!E125</f>
        <v>713.35848218782633</v>
      </c>
      <c r="R125" s="2">
        <v>6</v>
      </c>
      <c r="S125" s="2">
        <f>机器人辅助表!F125</f>
        <v>5594.3433999999997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BD125">
        <v>11</v>
      </c>
      <c r="BE125">
        <v>9211102</v>
      </c>
      <c r="BF125">
        <v>9214103</v>
      </c>
      <c r="BG125">
        <v>9214204</v>
      </c>
      <c r="BH125">
        <v>9214303</v>
      </c>
      <c r="BI125">
        <v>9214404</v>
      </c>
      <c r="BJ125">
        <v>9222104</v>
      </c>
      <c r="BK125">
        <v>9223102</v>
      </c>
      <c r="BL125">
        <v>9223202</v>
      </c>
      <c r="BM125">
        <v>9223303</v>
      </c>
      <c r="BN125">
        <v>9223403</v>
      </c>
      <c r="BO125">
        <v>9215104</v>
      </c>
    </row>
    <row r="126" spans="1:67" x14ac:dyDescent="0.15">
      <c r="A126">
        <v>125</v>
      </c>
      <c r="B126" t="s">
        <v>152</v>
      </c>
      <c r="E126">
        <f>机器人辅助表!B126</f>
        <v>25</v>
      </c>
      <c r="F126">
        <v>2</v>
      </c>
      <c r="G126">
        <v>58101</v>
      </c>
      <c r="H126">
        <v>0</v>
      </c>
      <c r="I126">
        <f>机器人辅助表!H126</f>
        <v>4055.1112068561883</v>
      </c>
      <c r="J126">
        <v>2</v>
      </c>
      <c r="K126">
        <v>4</v>
      </c>
      <c r="L126">
        <v>1</v>
      </c>
      <c r="M126" s="2">
        <f>机器人辅助表!C126</f>
        <v>8956.869563127093</v>
      </c>
      <c r="N126" s="2">
        <v>2</v>
      </c>
      <c r="O126" s="2">
        <f>机器人辅助表!D126</f>
        <v>653.05783143812744</v>
      </c>
      <c r="P126" s="2">
        <v>3</v>
      </c>
      <c r="Q126" s="2">
        <f>机器人辅助表!E126</f>
        <v>290.24792508361219</v>
      </c>
      <c r="R126" s="2">
        <v>6</v>
      </c>
      <c r="S126" s="2">
        <f>机器人辅助表!F126</f>
        <v>6110.8200000000006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BD126">
        <v>11</v>
      </c>
      <c r="BE126">
        <v>9211104</v>
      </c>
      <c r="BF126">
        <v>9214102</v>
      </c>
      <c r="BG126">
        <v>9214203</v>
      </c>
      <c r="BH126">
        <v>9214304</v>
      </c>
      <c r="BI126">
        <v>9214403</v>
      </c>
      <c r="BJ126">
        <v>9222103</v>
      </c>
      <c r="BK126">
        <v>9223102</v>
      </c>
      <c r="BL126">
        <v>9223204</v>
      </c>
      <c r="BM126">
        <v>9223302</v>
      </c>
      <c r="BN126">
        <v>9223402</v>
      </c>
      <c r="BO126">
        <v>9215104</v>
      </c>
    </row>
    <row r="127" spans="1:67" x14ac:dyDescent="0.15">
      <c r="A127">
        <v>126</v>
      </c>
      <c r="B127" t="s">
        <v>2265</v>
      </c>
      <c r="E127">
        <f>机器人辅助表!B127</f>
        <v>28</v>
      </c>
      <c r="F127">
        <v>2</v>
      </c>
      <c r="G127">
        <v>58101</v>
      </c>
      <c r="H127">
        <v>0</v>
      </c>
      <c r="I127">
        <f>机器人辅助表!H127</f>
        <v>4914.417139519016</v>
      </c>
      <c r="J127">
        <v>2</v>
      </c>
      <c r="K127">
        <v>4</v>
      </c>
      <c r="L127">
        <v>1</v>
      </c>
      <c r="M127" s="2">
        <f>机器人辅助表!C127</f>
        <v>12938.536086646156</v>
      </c>
      <c r="N127" s="2">
        <v>2</v>
      </c>
      <c r="O127" s="2">
        <f>机器人辅助表!D127</f>
        <v>875.54003593846176</v>
      </c>
      <c r="P127" s="2">
        <v>3</v>
      </c>
      <c r="Q127" s="2">
        <f>机器人辅助表!E127</f>
        <v>389.1289048615385</v>
      </c>
      <c r="R127" s="2">
        <v>6</v>
      </c>
      <c r="S127" s="2">
        <f>机器人辅助表!F127</f>
        <v>6803.3447999999999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BD127">
        <v>11</v>
      </c>
      <c r="BE127">
        <v>9211104</v>
      </c>
      <c r="BF127">
        <v>9214102</v>
      </c>
      <c r="BG127">
        <v>9214203</v>
      </c>
      <c r="BH127">
        <v>9214302</v>
      </c>
      <c r="BI127">
        <v>9214404</v>
      </c>
      <c r="BJ127">
        <v>9222102</v>
      </c>
      <c r="BK127">
        <v>9223103</v>
      </c>
      <c r="BL127">
        <v>9223202</v>
      </c>
      <c r="BM127">
        <v>9223303</v>
      </c>
      <c r="BN127">
        <v>9223403</v>
      </c>
      <c r="BO127">
        <v>9215103</v>
      </c>
    </row>
    <row r="128" spans="1:67" x14ac:dyDescent="0.15">
      <c r="A128">
        <v>127</v>
      </c>
      <c r="B128" t="s">
        <v>153</v>
      </c>
      <c r="E128">
        <f>机器人辅助表!B128</f>
        <v>46</v>
      </c>
      <c r="F128">
        <v>1</v>
      </c>
      <c r="G128">
        <v>58001</v>
      </c>
      <c r="H128">
        <v>0</v>
      </c>
      <c r="I128">
        <f>机器人辅助表!H128</f>
        <v>10204.574471583972</v>
      </c>
      <c r="J128">
        <v>2</v>
      </c>
      <c r="K128">
        <v>4</v>
      </c>
      <c r="L128">
        <v>1</v>
      </c>
      <c r="M128" s="2">
        <f>机器人辅助表!C128</f>
        <v>56246.847815158813</v>
      </c>
      <c r="N128" s="2">
        <v>2</v>
      </c>
      <c r="O128" s="2">
        <f>机器人辅助表!D128</f>
        <v>2659.0761934940479</v>
      </c>
      <c r="P128" s="2">
        <v>3</v>
      </c>
      <c r="Q128" s="2">
        <f>机器人辅助表!E128</f>
        <v>1181.8116415529103</v>
      </c>
      <c r="R128" s="2">
        <v>6</v>
      </c>
      <c r="S128" s="2">
        <f>机器人辅助表!F128</f>
        <v>7097.206799999999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BD128">
        <v>11</v>
      </c>
      <c r="BE128">
        <v>9113102</v>
      </c>
      <c r="BF128">
        <v>9121104</v>
      </c>
      <c r="BG128">
        <v>9121204</v>
      </c>
      <c r="BH128">
        <v>9121304</v>
      </c>
      <c r="BI128">
        <v>9121404</v>
      </c>
      <c r="BJ128">
        <v>9114103</v>
      </c>
      <c r="BK128">
        <v>9122103</v>
      </c>
      <c r="BL128">
        <v>9122202</v>
      </c>
      <c r="BM128">
        <v>9122303</v>
      </c>
      <c r="BN128">
        <v>9122404</v>
      </c>
      <c r="BO128">
        <v>9115102</v>
      </c>
    </row>
    <row r="129" spans="1:67" x14ac:dyDescent="0.15">
      <c r="A129">
        <v>128</v>
      </c>
      <c r="B129" t="s">
        <v>2266</v>
      </c>
      <c r="E129">
        <f>机器人辅助表!B129</f>
        <v>50</v>
      </c>
      <c r="F129">
        <v>1</v>
      </c>
      <c r="G129">
        <v>58001</v>
      </c>
      <c r="H129">
        <v>0</v>
      </c>
      <c r="I129">
        <f>机器人辅助表!H129</f>
        <v>8297.0554078956538</v>
      </c>
      <c r="J129">
        <v>2</v>
      </c>
      <c r="K129">
        <v>4</v>
      </c>
      <c r="L129">
        <v>1</v>
      </c>
      <c r="M129" s="2">
        <f>机器人辅助表!C129</f>
        <v>51270.076486956546</v>
      </c>
      <c r="N129" s="2">
        <v>2</v>
      </c>
      <c r="O129" s="2">
        <f>机器人辅助表!D129</f>
        <v>2218.416771070235</v>
      </c>
      <c r="P129" s="2">
        <v>3</v>
      </c>
      <c r="Q129" s="2">
        <f>机器人辅助表!E129</f>
        <v>985.96300936454884</v>
      </c>
      <c r="R129" s="2">
        <v>6</v>
      </c>
      <c r="S129" s="2">
        <f>机器人辅助表!F129</f>
        <v>4879.5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BD129">
        <v>11</v>
      </c>
      <c r="BE129">
        <v>9113102</v>
      </c>
      <c r="BF129">
        <v>9121104</v>
      </c>
      <c r="BG129">
        <v>9121203</v>
      </c>
      <c r="BH129">
        <v>9121304</v>
      </c>
      <c r="BI129">
        <v>9121402</v>
      </c>
      <c r="BJ129">
        <v>9114102</v>
      </c>
      <c r="BK129">
        <v>9122103</v>
      </c>
      <c r="BL129">
        <v>9122203</v>
      </c>
      <c r="BM129">
        <v>9122302</v>
      </c>
      <c r="BN129">
        <v>9122402</v>
      </c>
      <c r="BO129">
        <v>9115103</v>
      </c>
    </row>
    <row r="130" spans="1:67" x14ac:dyDescent="0.15">
      <c r="A130">
        <v>129</v>
      </c>
      <c r="B130" t="s">
        <v>2267</v>
      </c>
      <c r="E130">
        <f>机器人辅助表!B130</f>
        <v>22</v>
      </c>
      <c r="F130">
        <v>2</v>
      </c>
      <c r="G130">
        <v>58101</v>
      </c>
      <c r="H130">
        <v>0</v>
      </c>
      <c r="I130">
        <f>机器人辅助表!H130</f>
        <v>2651.249243219479</v>
      </c>
      <c r="J130">
        <v>2</v>
      </c>
      <c r="K130">
        <v>4</v>
      </c>
      <c r="L130">
        <v>1</v>
      </c>
      <c r="M130" s="2">
        <f>机器人辅助表!C130</f>
        <v>4848.1841989565219</v>
      </c>
      <c r="N130" s="2">
        <v>2</v>
      </c>
      <c r="O130" s="2">
        <f>机器人辅助表!D130</f>
        <v>383.17152834782621</v>
      </c>
      <c r="P130" s="2">
        <v>3</v>
      </c>
      <c r="Q130" s="2">
        <f>机器人辅助表!E130</f>
        <v>170.29845704347832</v>
      </c>
      <c r="R130" s="2">
        <v>6</v>
      </c>
      <c r="S130" s="2">
        <f>机器人辅助表!F130</f>
        <v>4299.9324000000006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BD130">
        <v>11</v>
      </c>
      <c r="BE130">
        <v>9211103</v>
      </c>
      <c r="BF130">
        <v>9214103</v>
      </c>
      <c r="BG130">
        <v>9214204</v>
      </c>
      <c r="BH130">
        <v>9214304</v>
      </c>
      <c r="BI130">
        <v>9214403</v>
      </c>
      <c r="BJ130">
        <v>9222104</v>
      </c>
      <c r="BK130">
        <v>9223103</v>
      </c>
      <c r="BL130">
        <v>9223202</v>
      </c>
      <c r="BM130">
        <v>9223304</v>
      </c>
      <c r="BN130">
        <v>9223404</v>
      </c>
      <c r="BO130">
        <v>9215103</v>
      </c>
    </row>
    <row r="131" spans="1:67" x14ac:dyDescent="0.15">
      <c r="A131">
        <v>130</v>
      </c>
      <c r="B131" t="s">
        <v>2268</v>
      </c>
      <c r="E131">
        <f>机器人辅助表!B131</f>
        <v>30</v>
      </c>
      <c r="F131">
        <v>2</v>
      </c>
      <c r="G131">
        <v>58101</v>
      </c>
      <c r="H131">
        <v>0</v>
      </c>
      <c r="I131">
        <f>机器人辅助表!H131</f>
        <v>5285.1900152998005</v>
      </c>
      <c r="J131">
        <v>2</v>
      </c>
      <c r="K131">
        <v>4</v>
      </c>
      <c r="L131">
        <v>1</v>
      </c>
      <c r="M131" s="2">
        <f>机器人辅助表!C131</f>
        <v>15465.150040484958</v>
      </c>
      <c r="N131" s="2">
        <v>2</v>
      </c>
      <c r="O131" s="2">
        <f>机器人辅助表!D131</f>
        <v>998.6464600133786</v>
      </c>
      <c r="P131" s="2">
        <v>3</v>
      </c>
      <c r="Q131" s="2">
        <f>机器人辅助表!E131</f>
        <v>443.84287111705714</v>
      </c>
      <c r="R131" s="2">
        <v>6</v>
      </c>
      <c r="S131" s="2">
        <f>机器人辅助表!F131</f>
        <v>6891.8519999999999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BD131">
        <v>11</v>
      </c>
      <c r="BE131">
        <v>9211103</v>
      </c>
      <c r="BF131">
        <v>9214103</v>
      </c>
      <c r="BG131">
        <v>9214202</v>
      </c>
      <c r="BH131">
        <v>9214304</v>
      </c>
      <c r="BI131">
        <v>9214404</v>
      </c>
      <c r="BJ131">
        <v>9222103</v>
      </c>
      <c r="BK131">
        <v>9223103</v>
      </c>
      <c r="BL131">
        <v>9223204</v>
      </c>
      <c r="BM131">
        <v>9223304</v>
      </c>
      <c r="BN131">
        <v>9223404</v>
      </c>
      <c r="BO131">
        <v>9215102</v>
      </c>
    </row>
    <row r="132" spans="1:67" x14ac:dyDescent="0.15">
      <c r="A132">
        <v>131</v>
      </c>
      <c r="B132" t="s">
        <v>2269</v>
      </c>
      <c r="E132">
        <f>机器人辅助表!B132</f>
        <v>22</v>
      </c>
      <c r="F132">
        <v>2</v>
      </c>
      <c r="G132">
        <v>58101</v>
      </c>
      <c r="H132">
        <v>0</v>
      </c>
      <c r="I132">
        <f>机器人辅助表!H132</f>
        <v>2701.2728138462612</v>
      </c>
      <c r="J132">
        <v>2</v>
      </c>
      <c r="K132">
        <v>4</v>
      </c>
      <c r="L132">
        <v>1</v>
      </c>
      <c r="M132" s="2">
        <f>机器人辅助表!C132</f>
        <v>4939.6593725217399</v>
      </c>
      <c r="N132" s="2">
        <v>2</v>
      </c>
      <c r="O132" s="2">
        <f>机器人辅助表!D132</f>
        <v>390.40117982608706</v>
      </c>
      <c r="P132" s="2">
        <v>3</v>
      </c>
      <c r="Q132" s="2">
        <f>机器人辅助表!E132</f>
        <v>173.51163547826093</v>
      </c>
      <c r="R132" s="2">
        <v>6</v>
      </c>
      <c r="S132" s="2">
        <f>机器人辅助表!F132</f>
        <v>4381.0632000000005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BD132">
        <v>11</v>
      </c>
      <c r="BE132">
        <v>9211103</v>
      </c>
      <c r="BF132">
        <v>9214104</v>
      </c>
      <c r="BG132">
        <v>9214204</v>
      </c>
      <c r="BH132">
        <v>9214303</v>
      </c>
      <c r="BI132">
        <v>9214403</v>
      </c>
      <c r="BJ132">
        <v>9222102</v>
      </c>
      <c r="BK132">
        <v>9223103</v>
      </c>
      <c r="BL132">
        <v>9223202</v>
      </c>
      <c r="BM132">
        <v>9223304</v>
      </c>
      <c r="BN132">
        <v>9223402</v>
      </c>
      <c r="BO132">
        <v>9215104</v>
      </c>
    </row>
    <row r="133" spans="1:67" x14ac:dyDescent="0.15">
      <c r="A133">
        <v>132</v>
      </c>
      <c r="B133" t="s">
        <v>2270</v>
      </c>
      <c r="E133">
        <f>机器人辅助表!B133</f>
        <v>19</v>
      </c>
      <c r="F133">
        <v>1</v>
      </c>
      <c r="G133">
        <v>58001</v>
      </c>
      <c r="H133">
        <v>0</v>
      </c>
      <c r="I133">
        <f>机器人辅助表!H133</f>
        <v>1434.9283343718264</v>
      </c>
      <c r="J133">
        <v>2</v>
      </c>
      <c r="K133">
        <v>4</v>
      </c>
      <c r="L133">
        <v>1</v>
      </c>
      <c r="M133" s="2">
        <f>机器人辅助表!C133</f>
        <v>2179.9105428913044</v>
      </c>
      <c r="N133" s="2">
        <v>2</v>
      </c>
      <c r="O133" s="2">
        <f>机器人辅助表!D133</f>
        <v>188.08095756521746</v>
      </c>
      <c r="P133" s="2">
        <v>3</v>
      </c>
      <c r="Q133" s="2">
        <f>机器人辅助表!E133</f>
        <v>83.591536695652209</v>
      </c>
      <c r="R133" s="2">
        <v>6</v>
      </c>
      <c r="S133" s="2">
        <f>机器人辅助表!F133</f>
        <v>2461.4844000000003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BD133">
        <v>11</v>
      </c>
      <c r="BE133">
        <v>9113104</v>
      </c>
      <c r="BF133">
        <v>9121102</v>
      </c>
      <c r="BG133">
        <v>9121204</v>
      </c>
      <c r="BH133">
        <v>9121304</v>
      </c>
      <c r="BI133">
        <v>9121403</v>
      </c>
      <c r="BJ133">
        <v>9114104</v>
      </c>
      <c r="BK133">
        <v>9122102</v>
      </c>
      <c r="BL133">
        <v>9122204</v>
      </c>
      <c r="BM133">
        <v>9122303</v>
      </c>
      <c r="BN133">
        <v>9122402</v>
      </c>
      <c r="BO133">
        <v>9115104</v>
      </c>
    </row>
    <row r="134" spans="1:67" x14ac:dyDescent="0.15">
      <c r="A134">
        <v>133</v>
      </c>
      <c r="B134" t="s">
        <v>2271</v>
      </c>
      <c r="E134">
        <f>机器人辅助表!B134</f>
        <v>31</v>
      </c>
      <c r="F134">
        <v>2</v>
      </c>
      <c r="G134">
        <v>58101</v>
      </c>
      <c r="H134">
        <v>0</v>
      </c>
      <c r="I134">
        <f>机器人辅助表!H134</f>
        <v>2560.7212859741544</v>
      </c>
      <c r="J134">
        <v>2</v>
      </c>
      <c r="K134">
        <v>4</v>
      </c>
      <c r="L134">
        <v>1</v>
      </c>
      <c r="M134" s="2">
        <f>机器人辅助表!C134</f>
        <v>7852.7167594615412</v>
      </c>
      <c r="N134" s="2">
        <v>2</v>
      </c>
      <c r="O134" s="2">
        <f>机器人辅助表!D134</f>
        <v>501.94042241538472</v>
      </c>
      <c r="P134" s="2">
        <v>3</v>
      </c>
      <c r="Q134" s="2">
        <f>机器人辅助表!E134</f>
        <v>223.08463218461546</v>
      </c>
      <c r="R134" s="2">
        <v>6</v>
      </c>
      <c r="S134" s="2">
        <f>机器人辅助表!F134</f>
        <v>3220.002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BD134">
        <v>11</v>
      </c>
      <c r="BE134">
        <v>9211104</v>
      </c>
      <c r="BF134">
        <v>9214103</v>
      </c>
      <c r="BG134">
        <v>9214203</v>
      </c>
      <c r="BH134">
        <v>9214303</v>
      </c>
      <c r="BI134">
        <v>9214404</v>
      </c>
      <c r="BJ134">
        <v>9222104</v>
      </c>
      <c r="BK134">
        <v>9223102</v>
      </c>
      <c r="BL134">
        <v>9223202</v>
      </c>
      <c r="BM134">
        <v>9223303</v>
      </c>
      <c r="BN134">
        <v>9223402</v>
      </c>
      <c r="BO134">
        <v>9215104</v>
      </c>
    </row>
    <row r="135" spans="1:67" x14ac:dyDescent="0.15">
      <c r="A135">
        <v>134</v>
      </c>
      <c r="B135" t="s">
        <v>2272</v>
      </c>
      <c r="E135">
        <f>机器人辅助表!B135</f>
        <v>48</v>
      </c>
      <c r="F135">
        <v>3</v>
      </c>
      <c r="G135">
        <v>58201</v>
      </c>
      <c r="H135">
        <v>0</v>
      </c>
      <c r="I135">
        <f>机器人辅助表!H135</f>
        <v>11260.616354328578</v>
      </c>
      <c r="J135">
        <v>2</v>
      </c>
      <c r="K135">
        <v>4</v>
      </c>
      <c r="L135">
        <v>1</v>
      </c>
      <c r="M135" s="2">
        <f>机器人辅助表!C135</f>
        <v>65838.117376512018</v>
      </c>
      <c r="N135" s="2">
        <v>2</v>
      </c>
      <c r="O135" s="2">
        <f>机器人辅助表!D135</f>
        <v>2975.2233638400016</v>
      </c>
      <c r="P135" s="2">
        <v>3</v>
      </c>
      <c r="Q135" s="2">
        <f>机器人辅助表!E135</f>
        <v>1322.3214950400006</v>
      </c>
      <c r="R135" s="2">
        <v>6</v>
      </c>
      <c r="S135" s="2">
        <f>机器人辅助表!F135</f>
        <v>7214.0511999999999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BD135">
        <v>8</v>
      </c>
      <c r="BE135">
        <v>9323104</v>
      </c>
      <c r="BF135">
        <v>9324104</v>
      </c>
      <c r="BG135">
        <v>9324204</v>
      </c>
      <c r="BH135">
        <v>9324303</v>
      </c>
      <c r="BI135">
        <v>9324402</v>
      </c>
      <c r="BJ135">
        <v>9312104</v>
      </c>
      <c r="BK135">
        <v>9311102</v>
      </c>
      <c r="BL135">
        <v>9315103</v>
      </c>
    </row>
    <row r="136" spans="1:67" x14ac:dyDescent="0.15">
      <c r="A136">
        <v>135</v>
      </c>
      <c r="B136" t="s">
        <v>154</v>
      </c>
      <c r="E136">
        <f>机器人辅助表!B136</f>
        <v>46</v>
      </c>
      <c r="F136">
        <v>3</v>
      </c>
      <c r="G136">
        <v>58201</v>
      </c>
      <c r="H136">
        <v>0</v>
      </c>
      <c r="I136">
        <f>机器人辅助表!H136</f>
        <v>12375.760529367795</v>
      </c>
      <c r="J136">
        <v>2</v>
      </c>
      <c r="K136">
        <v>4</v>
      </c>
      <c r="L136">
        <v>1</v>
      </c>
      <c r="M136" s="2">
        <f>机器人辅助表!C136</f>
        <v>68214.262243916004</v>
      </c>
      <c r="N136" s="2">
        <v>2</v>
      </c>
      <c r="O136" s="2">
        <f>机器人辅助表!D136</f>
        <v>3224.8370857268237</v>
      </c>
      <c r="P136" s="2">
        <v>3</v>
      </c>
      <c r="Q136" s="2">
        <f>机器人辅助表!E136</f>
        <v>1433.2609269896996</v>
      </c>
      <c r="R136" s="2">
        <v>6</v>
      </c>
      <c r="S136" s="2">
        <f>机器人辅助表!F136</f>
        <v>8607.250799999998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BD136">
        <v>8</v>
      </c>
      <c r="BE136">
        <v>9323102</v>
      </c>
      <c r="BF136">
        <v>9324102</v>
      </c>
      <c r="BG136">
        <v>9324204</v>
      </c>
      <c r="BH136">
        <v>9324303</v>
      </c>
      <c r="BI136">
        <v>9324403</v>
      </c>
      <c r="BJ136">
        <v>9312104</v>
      </c>
      <c r="BK136">
        <v>9311102</v>
      </c>
      <c r="BL136">
        <v>9315103</v>
      </c>
    </row>
    <row r="137" spans="1:67" x14ac:dyDescent="0.15">
      <c r="A137">
        <v>136</v>
      </c>
      <c r="B137" t="s">
        <v>2273</v>
      </c>
      <c r="E137">
        <f>机器人辅助表!B137</f>
        <v>39</v>
      </c>
      <c r="F137">
        <v>3</v>
      </c>
      <c r="G137">
        <v>58201</v>
      </c>
      <c r="H137">
        <v>0</v>
      </c>
      <c r="I137">
        <f>机器人辅助表!H137</f>
        <v>4736.5801982523044</v>
      </c>
      <c r="J137">
        <v>2</v>
      </c>
      <c r="K137">
        <v>4</v>
      </c>
      <c r="L137">
        <v>1</v>
      </c>
      <c r="M137" s="2">
        <f>机器人辅助表!C137</f>
        <v>20111.1031047346</v>
      </c>
      <c r="N137" s="2">
        <v>2</v>
      </c>
      <c r="O137" s="2">
        <f>机器人辅助表!D137</f>
        <v>1130.3208450144484</v>
      </c>
      <c r="P137" s="2">
        <v>3</v>
      </c>
      <c r="Q137" s="2">
        <f>机器人辅助表!E137</f>
        <v>502.3648200064215</v>
      </c>
      <c r="R137" s="2">
        <v>6</v>
      </c>
      <c r="S137" s="2">
        <f>机器人辅助表!F137</f>
        <v>4441.2363999999998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BD137">
        <v>8</v>
      </c>
      <c r="BE137">
        <v>9323102</v>
      </c>
      <c r="BF137">
        <v>9324103</v>
      </c>
      <c r="BG137">
        <v>9324204</v>
      </c>
      <c r="BH137">
        <v>9324303</v>
      </c>
      <c r="BI137">
        <v>9324403</v>
      </c>
      <c r="BJ137">
        <v>9312103</v>
      </c>
      <c r="BK137">
        <v>9311102</v>
      </c>
      <c r="BL137">
        <v>9315104</v>
      </c>
    </row>
    <row r="138" spans="1:67" x14ac:dyDescent="0.15">
      <c r="A138">
        <v>137</v>
      </c>
      <c r="B138" t="s">
        <v>155</v>
      </c>
      <c r="E138">
        <f>机器人辅助表!B138</f>
        <v>24</v>
      </c>
      <c r="F138">
        <v>2</v>
      </c>
      <c r="G138">
        <v>58101</v>
      </c>
      <c r="H138">
        <v>0</v>
      </c>
      <c r="I138">
        <f>机器人辅助表!H138</f>
        <v>4111.8622038427829</v>
      </c>
      <c r="J138">
        <v>2</v>
      </c>
      <c r="K138">
        <v>4</v>
      </c>
      <c r="L138">
        <v>1</v>
      </c>
      <c r="M138" s="2">
        <f>机器人辅助表!C138</f>
        <v>8563.768052521742</v>
      </c>
      <c r="N138" s="2">
        <v>2</v>
      </c>
      <c r="O138" s="2">
        <f>机器人辅助表!D138</f>
        <v>640.94729707023419</v>
      </c>
      <c r="P138" s="2">
        <v>3</v>
      </c>
      <c r="Q138" s="2">
        <f>机器人辅助表!E138</f>
        <v>284.86546536454853</v>
      </c>
      <c r="R138" s="2">
        <v>6</v>
      </c>
      <c r="S138" s="2">
        <f>机器人辅助表!F138</f>
        <v>6347.6127999999999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BD138">
        <v>11</v>
      </c>
      <c r="BE138">
        <v>9211103</v>
      </c>
      <c r="BF138">
        <v>9214104</v>
      </c>
      <c r="BG138">
        <v>9214202</v>
      </c>
      <c r="BH138">
        <v>9214304</v>
      </c>
      <c r="BI138">
        <v>9214402</v>
      </c>
      <c r="BJ138">
        <v>9222104</v>
      </c>
      <c r="BK138">
        <v>9223103</v>
      </c>
      <c r="BL138">
        <v>9223204</v>
      </c>
      <c r="BM138">
        <v>9223302</v>
      </c>
      <c r="BN138">
        <v>9223404</v>
      </c>
      <c r="BO138">
        <v>9215102</v>
      </c>
    </row>
    <row r="139" spans="1:67" x14ac:dyDescent="0.15">
      <c r="A139">
        <v>138</v>
      </c>
      <c r="B139" t="s">
        <v>2274</v>
      </c>
      <c r="E139">
        <f>机器人辅助表!B139</f>
        <v>32</v>
      </c>
      <c r="F139">
        <v>2</v>
      </c>
      <c r="G139">
        <v>58101</v>
      </c>
      <c r="H139">
        <v>0</v>
      </c>
      <c r="I139">
        <f>机器人辅助表!H139</f>
        <v>5909.320713961044</v>
      </c>
      <c r="J139">
        <v>2</v>
      </c>
      <c r="K139">
        <v>4</v>
      </c>
      <c r="L139">
        <v>1</v>
      </c>
      <c r="M139" s="2">
        <f>机器人辅助表!C139</f>
        <v>18931.322155565224</v>
      </c>
      <c r="N139" s="2">
        <v>2</v>
      </c>
      <c r="O139" s="2">
        <f>机器人辅助表!D139</f>
        <v>1198.2260506695654</v>
      </c>
      <c r="P139" s="2">
        <v>3</v>
      </c>
      <c r="Q139" s="2">
        <f>机器人辅助表!E139</f>
        <v>532.54491140869584</v>
      </c>
      <c r="R139" s="2">
        <v>6</v>
      </c>
      <c r="S139" s="2">
        <f>机器人辅助表!F139</f>
        <v>7165.9120000000003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BD139">
        <v>11</v>
      </c>
      <c r="BE139">
        <v>9211102</v>
      </c>
      <c r="BF139">
        <v>9214103</v>
      </c>
      <c r="BG139">
        <v>9214202</v>
      </c>
      <c r="BH139">
        <v>9214303</v>
      </c>
      <c r="BI139">
        <v>9214403</v>
      </c>
      <c r="BJ139">
        <v>9222103</v>
      </c>
      <c r="BK139">
        <v>9223104</v>
      </c>
      <c r="BL139">
        <v>9223203</v>
      </c>
      <c r="BM139">
        <v>9223303</v>
      </c>
      <c r="BN139">
        <v>9223403</v>
      </c>
      <c r="BO139">
        <v>9215104</v>
      </c>
    </row>
    <row r="140" spans="1:67" x14ac:dyDescent="0.15">
      <c r="A140">
        <v>139</v>
      </c>
      <c r="B140" t="s">
        <v>156</v>
      </c>
      <c r="E140">
        <f>机器人辅助表!B140</f>
        <v>35</v>
      </c>
      <c r="F140">
        <v>2</v>
      </c>
      <c r="G140">
        <v>58101</v>
      </c>
      <c r="H140">
        <v>0</v>
      </c>
      <c r="I140">
        <f>机器人辅助表!H140</f>
        <v>4696.3130509773919</v>
      </c>
      <c r="J140">
        <v>2</v>
      </c>
      <c r="K140">
        <v>4</v>
      </c>
      <c r="L140">
        <v>1</v>
      </c>
      <c r="M140" s="2">
        <f>机器人辅助表!C140</f>
        <v>16862.33225478261</v>
      </c>
      <c r="N140" s="2">
        <v>2</v>
      </c>
      <c r="O140" s="2">
        <f>机器人辅助表!D140</f>
        <v>1038.2039577391306</v>
      </c>
      <c r="P140" s="2">
        <v>3</v>
      </c>
      <c r="Q140" s="2">
        <f>机器人辅助表!E140</f>
        <v>461.42398121739149</v>
      </c>
      <c r="R140" s="2">
        <v>6</v>
      </c>
      <c r="S140" s="2">
        <f>机器人辅助表!F140</f>
        <v>5116.0969999999998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BD140">
        <v>11</v>
      </c>
      <c r="BE140">
        <v>9211103</v>
      </c>
      <c r="BF140">
        <v>9214103</v>
      </c>
      <c r="BG140">
        <v>9214203</v>
      </c>
      <c r="BH140">
        <v>9214304</v>
      </c>
      <c r="BI140">
        <v>9214402</v>
      </c>
      <c r="BJ140">
        <v>9222102</v>
      </c>
      <c r="BK140">
        <v>9223103</v>
      </c>
      <c r="BL140">
        <v>9223202</v>
      </c>
      <c r="BM140">
        <v>9223302</v>
      </c>
      <c r="BN140">
        <v>9223402</v>
      </c>
      <c r="BO140">
        <v>9215102</v>
      </c>
    </row>
    <row r="141" spans="1:67" x14ac:dyDescent="0.15">
      <c r="A141">
        <v>140</v>
      </c>
      <c r="B141" t="s">
        <v>2275</v>
      </c>
      <c r="E141">
        <f>机器人辅助表!B141</f>
        <v>39</v>
      </c>
      <c r="F141">
        <v>2</v>
      </c>
      <c r="G141">
        <v>58101</v>
      </c>
      <c r="H141">
        <v>0</v>
      </c>
      <c r="I141">
        <f>机器人辅助表!H141</f>
        <v>4457.9578336492277</v>
      </c>
      <c r="J141">
        <v>2</v>
      </c>
      <c r="K141">
        <v>4</v>
      </c>
      <c r="L141">
        <v>1</v>
      </c>
      <c r="M141" s="2">
        <f>机器人辅助表!C141</f>
        <v>18928.097039750213</v>
      </c>
      <c r="N141" s="2">
        <v>2</v>
      </c>
      <c r="O141" s="2">
        <f>机器人辅助表!D141</f>
        <v>1063.8313835430101</v>
      </c>
      <c r="P141" s="2">
        <v>3</v>
      </c>
      <c r="Q141" s="2">
        <f>机器人辅助表!E141</f>
        <v>472.81394824133787</v>
      </c>
      <c r="R141" s="2">
        <v>6</v>
      </c>
      <c r="S141" s="2">
        <f>机器人辅助表!F141</f>
        <v>4179.9871999999996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BD141">
        <v>11</v>
      </c>
      <c r="BE141">
        <v>9211102</v>
      </c>
      <c r="BF141">
        <v>9214102</v>
      </c>
      <c r="BG141">
        <v>9214203</v>
      </c>
      <c r="BH141">
        <v>9214304</v>
      </c>
      <c r="BI141">
        <v>9214403</v>
      </c>
      <c r="BJ141">
        <v>9222102</v>
      </c>
      <c r="BK141">
        <v>9223103</v>
      </c>
      <c r="BL141">
        <v>9223203</v>
      </c>
      <c r="BM141">
        <v>9223304</v>
      </c>
      <c r="BN141">
        <v>9223402</v>
      </c>
      <c r="BO141">
        <v>9215104</v>
      </c>
    </row>
    <row r="142" spans="1:67" x14ac:dyDescent="0.15">
      <c r="A142">
        <v>141</v>
      </c>
      <c r="B142" t="s">
        <v>2276</v>
      </c>
      <c r="E142">
        <f>机器人辅助表!B142</f>
        <v>41</v>
      </c>
      <c r="F142">
        <v>2</v>
      </c>
      <c r="G142">
        <v>58101</v>
      </c>
      <c r="H142">
        <v>0</v>
      </c>
      <c r="I142">
        <f>机器人辅助表!H142</f>
        <v>9207.288110400943</v>
      </c>
      <c r="J142">
        <v>2</v>
      </c>
      <c r="K142">
        <v>4</v>
      </c>
      <c r="L142">
        <v>1</v>
      </c>
      <c r="M142" s="2">
        <f>机器人辅助表!C142</f>
        <v>42557.206116845708</v>
      </c>
      <c r="N142" s="2">
        <v>2</v>
      </c>
      <c r="O142" s="2">
        <f>机器人辅助表!D142</f>
        <v>2270.5678518417399</v>
      </c>
      <c r="P142" s="2">
        <v>3</v>
      </c>
      <c r="Q142" s="2">
        <f>机器人辅助表!E142</f>
        <v>1009.1412674852177</v>
      </c>
      <c r="R142" s="2">
        <v>6</v>
      </c>
      <c r="S142" s="2">
        <f>机器人辅助表!F142</f>
        <v>7913.9491999999991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BD142">
        <v>11</v>
      </c>
      <c r="BE142">
        <v>9211104</v>
      </c>
      <c r="BF142">
        <v>9214102</v>
      </c>
      <c r="BG142">
        <v>9214204</v>
      </c>
      <c r="BH142">
        <v>9214304</v>
      </c>
      <c r="BI142">
        <v>9214402</v>
      </c>
      <c r="BJ142">
        <v>9222103</v>
      </c>
      <c r="BK142">
        <v>9223104</v>
      </c>
      <c r="BL142">
        <v>9223202</v>
      </c>
      <c r="BM142">
        <v>9223304</v>
      </c>
      <c r="BN142">
        <v>9223402</v>
      </c>
      <c r="BO142">
        <v>9215103</v>
      </c>
    </row>
    <row r="143" spans="1:67" x14ac:dyDescent="0.15">
      <c r="A143">
        <v>142</v>
      </c>
      <c r="B143" t="s">
        <v>157</v>
      </c>
      <c r="E143">
        <f>机器人辅助表!B143</f>
        <v>46</v>
      </c>
      <c r="F143">
        <v>2</v>
      </c>
      <c r="G143">
        <v>58101</v>
      </c>
      <c r="H143">
        <v>0</v>
      </c>
      <c r="I143">
        <f>机器人辅助表!H143</f>
        <v>8901.8628369136768</v>
      </c>
      <c r="J143">
        <v>2</v>
      </c>
      <c r="K143">
        <v>4</v>
      </c>
      <c r="L143">
        <v>1</v>
      </c>
      <c r="M143" s="2">
        <f>机器人辅助表!C143</f>
        <v>49066.399157904496</v>
      </c>
      <c r="N143" s="2">
        <v>2</v>
      </c>
      <c r="O143" s="2">
        <f>机器人辅助表!D143</f>
        <v>2319.6196581543818</v>
      </c>
      <c r="P143" s="2">
        <v>3</v>
      </c>
      <c r="Q143" s="2">
        <f>机器人辅助表!E143</f>
        <v>1030.9420702908367</v>
      </c>
      <c r="R143" s="2">
        <v>6</v>
      </c>
      <c r="S143" s="2">
        <f>机器人辅助表!F143</f>
        <v>6191.1803999999993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BD143">
        <v>11</v>
      </c>
      <c r="BE143">
        <v>9211103</v>
      </c>
      <c r="BF143">
        <v>9214104</v>
      </c>
      <c r="BG143">
        <v>9214202</v>
      </c>
      <c r="BH143">
        <v>9214303</v>
      </c>
      <c r="BI143">
        <v>9214404</v>
      </c>
      <c r="BJ143">
        <v>9222103</v>
      </c>
      <c r="BK143">
        <v>9223103</v>
      </c>
      <c r="BL143">
        <v>9223203</v>
      </c>
      <c r="BM143">
        <v>9223302</v>
      </c>
      <c r="BN143">
        <v>9223403</v>
      </c>
      <c r="BO143">
        <v>9215102</v>
      </c>
    </row>
    <row r="144" spans="1:67" x14ac:dyDescent="0.15">
      <c r="A144">
        <v>143</v>
      </c>
      <c r="B144" t="s">
        <v>158</v>
      </c>
      <c r="E144">
        <f>机器人辅助表!B144</f>
        <v>26</v>
      </c>
      <c r="F144">
        <v>1</v>
      </c>
      <c r="G144">
        <v>58001</v>
      </c>
      <c r="H144">
        <v>0</v>
      </c>
      <c r="I144">
        <f>机器人辅助表!H144</f>
        <v>3992.0949014007015</v>
      </c>
      <c r="J144">
        <v>2</v>
      </c>
      <c r="K144">
        <v>4</v>
      </c>
      <c r="L144">
        <v>1</v>
      </c>
      <c r="M144" s="2">
        <f>机器人辅助表!C144</f>
        <v>9388.9319235290986</v>
      </c>
      <c r="N144" s="2">
        <v>2</v>
      </c>
      <c r="O144" s="2">
        <f>机器人辅助表!D144</f>
        <v>667.32783661806047</v>
      </c>
      <c r="P144" s="2">
        <v>3</v>
      </c>
      <c r="Q144" s="2">
        <f>机器人辅助表!E144</f>
        <v>296.59014960802682</v>
      </c>
      <c r="R144" s="2">
        <v>6</v>
      </c>
      <c r="S144" s="2">
        <f>机器人辅助表!F144</f>
        <v>5844.9132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BD144">
        <v>11</v>
      </c>
      <c r="BE144">
        <v>9113102</v>
      </c>
      <c r="BF144">
        <v>9121103</v>
      </c>
      <c r="BG144">
        <v>9121202</v>
      </c>
      <c r="BH144">
        <v>9121304</v>
      </c>
      <c r="BI144">
        <v>9121404</v>
      </c>
      <c r="BJ144">
        <v>9114103</v>
      </c>
      <c r="BK144">
        <v>9122102</v>
      </c>
      <c r="BL144">
        <v>9122203</v>
      </c>
      <c r="BM144">
        <v>9122304</v>
      </c>
      <c r="BN144">
        <v>9122403</v>
      </c>
      <c r="BO144">
        <v>9115102</v>
      </c>
    </row>
    <row r="145" spans="1:67" x14ac:dyDescent="0.15">
      <c r="A145">
        <v>144</v>
      </c>
      <c r="B145" t="s">
        <v>2277</v>
      </c>
      <c r="E145">
        <f>机器人辅助表!B145</f>
        <v>24</v>
      </c>
      <c r="F145">
        <v>3</v>
      </c>
      <c r="G145">
        <v>58201</v>
      </c>
      <c r="H145">
        <v>0</v>
      </c>
      <c r="I145">
        <f>机器人辅助表!H145</f>
        <v>2140.4214211784351</v>
      </c>
      <c r="J145">
        <v>2</v>
      </c>
      <c r="K145">
        <v>4</v>
      </c>
      <c r="L145">
        <v>1</v>
      </c>
      <c r="M145" s="2">
        <f>机器人辅助表!C145</f>
        <v>4457.8518629565233</v>
      </c>
      <c r="N145" s="2">
        <v>2</v>
      </c>
      <c r="O145" s="2">
        <f>机器人辅助表!D145</f>
        <v>333.64379847491648</v>
      </c>
      <c r="P145" s="2">
        <v>3</v>
      </c>
      <c r="Q145" s="2">
        <f>机器人辅助表!E145</f>
        <v>148.2861326555184</v>
      </c>
      <c r="R145" s="2">
        <v>6</v>
      </c>
      <c r="S145" s="2">
        <f>机器人辅助表!F145</f>
        <v>3304.2368000000001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BD145">
        <v>8</v>
      </c>
      <c r="BE145">
        <v>9323103</v>
      </c>
      <c r="BF145">
        <v>9324104</v>
      </c>
      <c r="BG145">
        <v>9324203</v>
      </c>
      <c r="BH145">
        <v>9324302</v>
      </c>
      <c r="BI145">
        <v>9324402</v>
      </c>
      <c r="BJ145">
        <v>9312103</v>
      </c>
      <c r="BK145">
        <v>9311103</v>
      </c>
      <c r="BL145">
        <v>9315102</v>
      </c>
    </row>
    <row r="146" spans="1:67" x14ac:dyDescent="0.15">
      <c r="A146">
        <v>145</v>
      </c>
      <c r="B146" t="s">
        <v>2278</v>
      </c>
      <c r="E146">
        <f>机器人辅助表!B146</f>
        <v>23</v>
      </c>
      <c r="F146">
        <v>3</v>
      </c>
      <c r="G146">
        <v>58201</v>
      </c>
      <c r="H146">
        <v>0</v>
      </c>
      <c r="I146">
        <f>机器人辅助表!H146</f>
        <v>1859.3384681391972</v>
      </c>
      <c r="J146">
        <v>2</v>
      </c>
      <c r="K146">
        <v>4</v>
      </c>
      <c r="L146">
        <v>1</v>
      </c>
      <c r="M146" s="2">
        <f>机器人辅助表!C146</f>
        <v>3636.8092601463218</v>
      </c>
      <c r="N146" s="2">
        <v>2</v>
      </c>
      <c r="O146" s="2">
        <f>机器人辅助表!D146</f>
        <v>279.6051967224081</v>
      </c>
      <c r="P146" s="2">
        <v>3</v>
      </c>
      <c r="Q146" s="2">
        <f>机器人辅助表!E146</f>
        <v>124.26897632107027</v>
      </c>
      <c r="R146" s="2">
        <v>6</v>
      </c>
      <c r="S146" s="2">
        <f>机器人辅助表!F146</f>
        <v>2941.4769999999994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BD146">
        <v>8</v>
      </c>
      <c r="BE146">
        <v>9323102</v>
      </c>
      <c r="BF146">
        <v>9324104</v>
      </c>
      <c r="BG146">
        <v>9324203</v>
      </c>
      <c r="BH146">
        <v>9324304</v>
      </c>
      <c r="BI146">
        <v>9324402</v>
      </c>
      <c r="BJ146">
        <v>9312104</v>
      </c>
      <c r="BK146">
        <v>9311103</v>
      </c>
      <c r="BL146">
        <v>9315103</v>
      </c>
    </row>
    <row r="147" spans="1:67" x14ac:dyDescent="0.15">
      <c r="A147">
        <v>146</v>
      </c>
      <c r="B147" t="s">
        <v>2279</v>
      </c>
      <c r="E147">
        <f>机器人辅助表!B147</f>
        <v>37</v>
      </c>
      <c r="F147">
        <v>1</v>
      </c>
      <c r="G147">
        <v>58001</v>
      </c>
      <c r="H147">
        <v>0</v>
      </c>
      <c r="I147">
        <f>机器人辅助表!H147</f>
        <v>5548.7494601748631</v>
      </c>
      <c r="J147">
        <v>2</v>
      </c>
      <c r="K147">
        <v>4</v>
      </c>
      <c r="L147">
        <v>1</v>
      </c>
      <c r="M147" s="2">
        <f>机器人辅助表!C147</f>
        <v>21591.086316161094</v>
      </c>
      <c r="N147" s="2">
        <v>2</v>
      </c>
      <c r="O147" s="2">
        <f>机器人辅助表!D147</f>
        <v>1281.3555398071908</v>
      </c>
      <c r="P147" s="2">
        <v>3</v>
      </c>
      <c r="Q147" s="2">
        <f>机器人辅助表!E147</f>
        <v>569.49135102541823</v>
      </c>
      <c r="R147" s="2">
        <v>6</v>
      </c>
      <c r="S147" s="2">
        <f>机器人辅助表!F147</f>
        <v>5616.0810000000001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BD147">
        <v>11</v>
      </c>
      <c r="BE147">
        <v>9113103</v>
      </c>
      <c r="BF147">
        <v>9121102</v>
      </c>
      <c r="BG147">
        <v>9121204</v>
      </c>
      <c r="BH147">
        <v>9121302</v>
      </c>
      <c r="BI147">
        <v>9121402</v>
      </c>
      <c r="BJ147">
        <v>9114103</v>
      </c>
      <c r="BK147">
        <v>9122102</v>
      </c>
      <c r="BL147">
        <v>9122203</v>
      </c>
      <c r="BM147">
        <v>9122302</v>
      </c>
      <c r="BN147">
        <v>9122402</v>
      </c>
      <c r="BO147">
        <v>9115102</v>
      </c>
    </row>
    <row r="148" spans="1:67" x14ac:dyDescent="0.15">
      <c r="A148">
        <v>147</v>
      </c>
      <c r="B148" t="s">
        <v>2280</v>
      </c>
      <c r="E148">
        <f>机器人辅助表!B148</f>
        <v>23</v>
      </c>
      <c r="F148">
        <v>1</v>
      </c>
      <c r="G148">
        <v>58001</v>
      </c>
      <c r="H148">
        <v>0</v>
      </c>
      <c r="I148">
        <f>机器人辅助表!H148</f>
        <v>2124.9582493019402</v>
      </c>
      <c r="J148">
        <v>2</v>
      </c>
      <c r="K148">
        <v>4</v>
      </c>
      <c r="L148">
        <v>1</v>
      </c>
      <c r="M148" s="2">
        <f>机器人辅助表!C148</f>
        <v>4156.353440167225</v>
      </c>
      <c r="N148" s="2">
        <v>2</v>
      </c>
      <c r="O148" s="2">
        <f>机器人辅助表!D148</f>
        <v>319.54879625418073</v>
      </c>
      <c r="P148" s="2">
        <v>3</v>
      </c>
      <c r="Q148" s="2">
        <f>机器人辅助表!E148</f>
        <v>142.02168722408032</v>
      </c>
      <c r="R148" s="2">
        <v>6</v>
      </c>
      <c r="S148" s="2">
        <f>机器人辅助表!F148</f>
        <v>3361.6880000000001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BD148">
        <v>11</v>
      </c>
      <c r="BE148">
        <v>9113102</v>
      </c>
      <c r="BF148">
        <v>9121102</v>
      </c>
      <c r="BG148">
        <v>9121204</v>
      </c>
      <c r="BH148">
        <v>9121302</v>
      </c>
      <c r="BI148">
        <v>9121403</v>
      </c>
      <c r="BJ148">
        <v>9114102</v>
      </c>
      <c r="BK148">
        <v>9122104</v>
      </c>
      <c r="BL148">
        <v>9122203</v>
      </c>
      <c r="BM148">
        <v>9122304</v>
      </c>
      <c r="BN148">
        <v>9122402</v>
      </c>
      <c r="BO148">
        <v>9115104</v>
      </c>
    </row>
    <row r="149" spans="1:67" x14ac:dyDescent="0.15">
      <c r="A149">
        <v>148</v>
      </c>
      <c r="B149" t="s">
        <v>2281</v>
      </c>
      <c r="E149">
        <f>机器人辅助表!B149</f>
        <v>30</v>
      </c>
      <c r="F149">
        <v>2</v>
      </c>
      <c r="G149">
        <v>58101</v>
      </c>
      <c r="H149">
        <v>0</v>
      </c>
      <c r="I149">
        <f>机器人辅助表!H149</f>
        <v>5125.0327421088978</v>
      </c>
      <c r="J149">
        <v>2</v>
      </c>
      <c r="K149">
        <v>4</v>
      </c>
      <c r="L149">
        <v>1</v>
      </c>
      <c r="M149" s="2">
        <f>机器人辅助表!C149</f>
        <v>14996.509130167231</v>
      </c>
      <c r="N149" s="2">
        <v>2</v>
      </c>
      <c r="O149" s="2">
        <f>机器人辅助表!D149</f>
        <v>968.38444607357917</v>
      </c>
      <c r="P149" s="2">
        <v>3</v>
      </c>
      <c r="Q149" s="2">
        <f>机器人辅助表!E149</f>
        <v>430.39308714381298</v>
      </c>
      <c r="R149" s="2">
        <v>6</v>
      </c>
      <c r="S149" s="2">
        <f>机器人辅助表!F149</f>
        <v>6683.0079999999998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BD149">
        <v>11</v>
      </c>
      <c r="BE149">
        <v>9211103</v>
      </c>
      <c r="BF149">
        <v>9214102</v>
      </c>
      <c r="BG149">
        <v>9214203</v>
      </c>
      <c r="BH149">
        <v>9214304</v>
      </c>
      <c r="BI149">
        <v>9214402</v>
      </c>
      <c r="BJ149">
        <v>9222103</v>
      </c>
      <c r="BK149">
        <v>9223104</v>
      </c>
      <c r="BL149">
        <v>9223202</v>
      </c>
      <c r="BM149">
        <v>9223302</v>
      </c>
      <c r="BN149">
        <v>9223402</v>
      </c>
      <c r="BO149">
        <v>9215104</v>
      </c>
    </row>
    <row r="150" spans="1:67" x14ac:dyDescent="0.15">
      <c r="A150">
        <v>149</v>
      </c>
      <c r="B150" t="s">
        <v>159</v>
      </c>
      <c r="E150">
        <f>机器人辅助表!B150</f>
        <v>26</v>
      </c>
      <c r="F150">
        <v>1</v>
      </c>
      <c r="G150">
        <v>58001</v>
      </c>
      <c r="H150">
        <v>0</v>
      </c>
      <c r="I150">
        <f>机器人辅助表!H150</f>
        <v>5005.9602731850073</v>
      </c>
      <c r="J150">
        <v>2</v>
      </c>
      <c r="K150">
        <v>4</v>
      </c>
      <c r="L150">
        <v>1</v>
      </c>
      <c r="M150" s="2">
        <f>机器人辅助表!C150</f>
        <v>11773.422570774585</v>
      </c>
      <c r="N150" s="2">
        <v>2</v>
      </c>
      <c r="O150" s="2">
        <f>机器人辅助表!D150</f>
        <v>836.80792210836148</v>
      </c>
      <c r="P150" s="2">
        <v>3</v>
      </c>
      <c r="Q150" s="2">
        <f>机器人辅助表!E150</f>
        <v>371.91463204816063</v>
      </c>
      <c r="R150" s="2">
        <v>6</v>
      </c>
      <c r="S150" s="2">
        <f>机器人辅助表!F150</f>
        <v>7329.3355999999994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BD150">
        <v>11</v>
      </c>
      <c r="BE150">
        <v>9113102</v>
      </c>
      <c r="BF150">
        <v>9121103</v>
      </c>
      <c r="BG150">
        <v>9121202</v>
      </c>
      <c r="BH150">
        <v>9121304</v>
      </c>
      <c r="BI150">
        <v>9121402</v>
      </c>
      <c r="BJ150">
        <v>9114103</v>
      </c>
      <c r="BK150">
        <v>9122103</v>
      </c>
      <c r="BL150">
        <v>9122204</v>
      </c>
      <c r="BM150">
        <v>9122304</v>
      </c>
      <c r="BN150">
        <v>9122404</v>
      </c>
      <c r="BO150">
        <v>9115103</v>
      </c>
    </row>
    <row r="151" spans="1:67" x14ac:dyDescent="0.15">
      <c r="A151">
        <v>150</v>
      </c>
      <c r="B151" t="s">
        <v>2282</v>
      </c>
      <c r="E151">
        <f>机器人辅助表!B151</f>
        <v>32</v>
      </c>
      <c r="F151">
        <v>2</v>
      </c>
      <c r="G151">
        <v>58101</v>
      </c>
      <c r="H151">
        <v>0</v>
      </c>
      <c r="I151">
        <f>机器人辅助表!H151</f>
        <v>6909.35960401599</v>
      </c>
      <c r="J151">
        <v>2</v>
      </c>
      <c r="K151">
        <v>4</v>
      </c>
      <c r="L151">
        <v>1</v>
      </c>
      <c r="M151" s="2">
        <f>机器人辅助表!C151</f>
        <v>22135.084366507032</v>
      </c>
      <c r="N151" s="2">
        <v>2</v>
      </c>
      <c r="O151" s="2">
        <f>机器人辅助表!D151</f>
        <v>1401.0027669367228</v>
      </c>
      <c r="P151" s="2">
        <v>3</v>
      </c>
      <c r="Q151" s="2">
        <f>机器人辅助表!E151</f>
        <v>622.66789641632124</v>
      </c>
      <c r="R151" s="2">
        <v>6</v>
      </c>
      <c r="S151" s="2">
        <f>机器人辅助表!F151</f>
        <v>8378.6047999999992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BD151">
        <v>11</v>
      </c>
      <c r="BE151">
        <v>9211103</v>
      </c>
      <c r="BF151">
        <v>9214102</v>
      </c>
      <c r="BG151">
        <v>9214204</v>
      </c>
      <c r="BH151">
        <v>9214303</v>
      </c>
      <c r="BI151">
        <v>9214402</v>
      </c>
      <c r="BJ151">
        <v>9222104</v>
      </c>
      <c r="BK151">
        <v>9223103</v>
      </c>
      <c r="BL151">
        <v>9223203</v>
      </c>
      <c r="BM151">
        <v>9223303</v>
      </c>
      <c r="BN151">
        <v>9223402</v>
      </c>
      <c r="BO151">
        <v>9215103</v>
      </c>
    </row>
    <row r="152" spans="1:67" x14ac:dyDescent="0.15">
      <c r="A152">
        <v>151</v>
      </c>
      <c r="B152" t="s">
        <v>160</v>
      </c>
      <c r="E152">
        <f>机器人辅助表!B152</f>
        <v>26</v>
      </c>
      <c r="F152">
        <v>1</v>
      </c>
      <c r="G152">
        <v>58001</v>
      </c>
      <c r="H152">
        <v>0</v>
      </c>
      <c r="I152">
        <f>机器人辅助表!H152</f>
        <v>4815.8605159754488</v>
      </c>
      <c r="J152">
        <v>2</v>
      </c>
      <c r="K152">
        <v>4</v>
      </c>
      <c r="L152">
        <v>1</v>
      </c>
      <c r="M152" s="2">
        <f>机器人辅助表!C152</f>
        <v>11326.330574416055</v>
      </c>
      <c r="N152" s="2">
        <v>2</v>
      </c>
      <c r="O152" s="2">
        <f>机器人辅助表!D152</f>
        <v>805.03040607893001</v>
      </c>
      <c r="P152" s="2">
        <v>3</v>
      </c>
      <c r="Q152" s="2">
        <f>机器人辅助表!E152</f>
        <v>357.79129159063552</v>
      </c>
      <c r="R152" s="2">
        <v>6</v>
      </c>
      <c r="S152" s="2">
        <f>机器人辅助表!F152</f>
        <v>7051.0063999999993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BD152">
        <v>11</v>
      </c>
      <c r="BE152">
        <v>9113103</v>
      </c>
      <c r="BF152">
        <v>9121102</v>
      </c>
      <c r="BG152">
        <v>9121203</v>
      </c>
      <c r="BH152">
        <v>9121303</v>
      </c>
      <c r="BI152">
        <v>9121402</v>
      </c>
      <c r="BJ152">
        <v>9114102</v>
      </c>
      <c r="BK152">
        <v>9122104</v>
      </c>
      <c r="BL152">
        <v>9122204</v>
      </c>
      <c r="BM152">
        <v>9122303</v>
      </c>
      <c r="BN152">
        <v>9122404</v>
      </c>
      <c r="BO152">
        <v>9115102</v>
      </c>
    </row>
    <row r="153" spans="1:67" x14ac:dyDescent="0.15">
      <c r="A153">
        <v>152</v>
      </c>
      <c r="B153" t="s">
        <v>161</v>
      </c>
      <c r="E153">
        <f>机器人辅助表!B153</f>
        <v>48</v>
      </c>
      <c r="F153">
        <v>2</v>
      </c>
      <c r="G153">
        <v>58101</v>
      </c>
      <c r="H153">
        <v>0</v>
      </c>
      <c r="I153">
        <f>机器人辅助表!H153</f>
        <v>8323.0642618950387</v>
      </c>
      <c r="J153">
        <v>2</v>
      </c>
      <c r="K153">
        <v>4</v>
      </c>
      <c r="L153">
        <v>1</v>
      </c>
      <c r="M153" s="2">
        <f>机器人辅助表!C153</f>
        <v>48662.956321769758</v>
      </c>
      <c r="N153" s="2">
        <v>2</v>
      </c>
      <c r="O153" s="2">
        <f>机器人辅助表!D153</f>
        <v>2199.0781384904362</v>
      </c>
      <c r="P153" s="2">
        <v>3</v>
      </c>
      <c r="Q153" s="2">
        <f>机器人辅助表!E153</f>
        <v>977.36806155130489</v>
      </c>
      <c r="R153" s="2">
        <v>6</v>
      </c>
      <c r="S153" s="2">
        <f>机器人辅助表!F153</f>
        <v>5332.1248000000005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BD153">
        <v>11</v>
      </c>
      <c r="BE153">
        <v>9211104</v>
      </c>
      <c r="BF153">
        <v>9214102</v>
      </c>
      <c r="BG153">
        <v>9214202</v>
      </c>
      <c r="BH153">
        <v>9214302</v>
      </c>
      <c r="BI153">
        <v>9214404</v>
      </c>
      <c r="BJ153">
        <v>9222103</v>
      </c>
      <c r="BK153">
        <v>9223103</v>
      </c>
      <c r="BL153">
        <v>9223203</v>
      </c>
      <c r="BM153">
        <v>9223303</v>
      </c>
      <c r="BN153">
        <v>9223404</v>
      </c>
      <c r="BO153">
        <v>9215103</v>
      </c>
    </row>
    <row r="154" spans="1:67" x14ac:dyDescent="0.15">
      <c r="A154">
        <v>153</v>
      </c>
      <c r="B154" t="s">
        <v>2283</v>
      </c>
      <c r="E154">
        <f>机器人辅助表!B154</f>
        <v>30</v>
      </c>
      <c r="F154">
        <v>3</v>
      </c>
      <c r="G154">
        <v>58201</v>
      </c>
      <c r="H154">
        <v>0</v>
      </c>
      <c r="I154">
        <f>机器人辅助表!H154</f>
        <v>5445.3472884907032</v>
      </c>
      <c r="J154">
        <v>2</v>
      </c>
      <c r="K154">
        <v>4</v>
      </c>
      <c r="L154">
        <v>1</v>
      </c>
      <c r="M154" s="2">
        <f>机器人辅助表!C154</f>
        <v>15933.790950802682</v>
      </c>
      <c r="N154" s="2">
        <v>2</v>
      </c>
      <c r="O154" s="2">
        <f>机器人辅助表!D154</f>
        <v>1028.9084739531779</v>
      </c>
      <c r="P154" s="2">
        <v>3</v>
      </c>
      <c r="Q154" s="2">
        <f>机器人辅助表!E154</f>
        <v>457.29265509030131</v>
      </c>
      <c r="R154" s="2">
        <v>6</v>
      </c>
      <c r="S154" s="2">
        <f>机器人辅助表!F154</f>
        <v>7100.6959999999999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BD154">
        <v>8</v>
      </c>
      <c r="BE154">
        <v>9323102</v>
      </c>
      <c r="BF154">
        <v>9324104</v>
      </c>
      <c r="BG154">
        <v>9324204</v>
      </c>
      <c r="BH154">
        <v>9324302</v>
      </c>
      <c r="BI154">
        <v>9324402</v>
      </c>
      <c r="BJ154">
        <v>9312103</v>
      </c>
      <c r="BK154">
        <v>9311104</v>
      </c>
      <c r="BL154">
        <v>9315104</v>
      </c>
    </row>
    <row r="155" spans="1:67" x14ac:dyDescent="0.15">
      <c r="A155">
        <v>154</v>
      </c>
      <c r="B155" t="s">
        <v>2284</v>
      </c>
      <c r="E155">
        <f>机器人辅助表!B155</f>
        <v>34</v>
      </c>
      <c r="F155">
        <v>1</v>
      </c>
      <c r="G155">
        <v>58001</v>
      </c>
      <c r="H155">
        <v>0</v>
      </c>
      <c r="I155">
        <f>机器人辅助表!H155</f>
        <v>6170.1163307215002</v>
      </c>
      <c r="J155">
        <v>2</v>
      </c>
      <c r="K155">
        <v>4</v>
      </c>
      <c r="L155">
        <v>1</v>
      </c>
      <c r="M155" s="2">
        <f>机器人辅助表!C155</f>
        <v>21382.944137277595</v>
      </c>
      <c r="N155" s="2">
        <v>2</v>
      </c>
      <c r="O155" s="2">
        <f>机器人辅助表!D155</f>
        <v>1328.3077869993315</v>
      </c>
      <c r="P155" s="2">
        <v>3</v>
      </c>
      <c r="Q155" s="2">
        <f>机器人辅助表!E155</f>
        <v>590.3590164441473</v>
      </c>
      <c r="R155" s="2">
        <v>6</v>
      </c>
      <c r="S155" s="2">
        <f>机器人辅助表!F155</f>
        <v>6964.0559999999996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BD155">
        <v>11</v>
      </c>
      <c r="BE155">
        <v>9113104</v>
      </c>
      <c r="BF155">
        <v>9121103</v>
      </c>
      <c r="BG155">
        <v>9121202</v>
      </c>
      <c r="BH155">
        <v>9121304</v>
      </c>
      <c r="BI155">
        <v>9121403</v>
      </c>
      <c r="BJ155">
        <v>9114102</v>
      </c>
      <c r="BK155">
        <v>9122103</v>
      </c>
      <c r="BL155">
        <v>9122203</v>
      </c>
      <c r="BM155">
        <v>9122304</v>
      </c>
      <c r="BN155">
        <v>9122404</v>
      </c>
      <c r="BO155">
        <v>9115104</v>
      </c>
    </row>
    <row r="156" spans="1:67" x14ac:dyDescent="0.15">
      <c r="A156">
        <v>155</v>
      </c>
      <c r="B156" t="s">
        <v>2285</v>
      </c>
      <c r="E156">
        <f>机器人辅助表!B156</f>
        <v>32</v>
      </c>
      <c r="F156">
        <v>1</v>
      </c>
      <c r="G156">
        <v>58001</v>
      </c>
      <c r="H156">
        <v>0</v>
      </c>
      <c r="I156">
        <f>机器人辅助表!H156</f>
        <v>3909.242933851152</v>
      </c>
      <c r="J156">
        <v>2</v>
      </c>
      <c r="K156">
        <v>4</v>
      </c>
      <c r="L156">
        <v>1</v>
      </c>
      <c r="M156" s="2">
        <f>机器人辅助表!C156</f>
        <v>12523.797733681609</v>
      </c>
      <c r="N156" s="2">
        <v>2</v>
      </c>
      <c r="O156" s="2">
        <f>机器人辅助表!D156</f>
        <v>792.67261813525101</v>
      </c>
      <c r="P156" s="2">
        <v>3</v>
      </c>
      <c r="Q156" s="2">
        <f>机器人辅助表!E156</f>
        <v>352.29894139344492</v>
      </c>
      <c r="R156" s="2">
        <v>6</v>
      </c>
      <c r="S156" s="2">
        <f>机器人辅助表!F156</f>
        <v>4740.5263999999997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BD156">
        <v>11</v>
      </c>
      <c r="BE156">
        <v>9113104</v>
      </c>
      <c r="BF156">
        <v>9121104</v>
      </c>
      <c r="BG156">
        <v>9121202</v>
      </c>
      <c r="BH156">
        <v>9121302</v>
      </c>
      <c r="BI156">
        <v>9121402</v>
      </c>
      <c r="BJ156">
        <v>9114103</v>
      </c>
      <c r="BK156">
        <v>9122102</v>
      </c>
      <c r="BL156">
        <v>9122202</v>
      </c>
      <c r="BM156">
        <v>9122304</v>
      </c>
      <c r="BN156">
        <v>9122404</v>
      </c>
      <c r="BO156">
        <v>9115102</v>
      </c>
    </row>
    <row r="157" spans="1:67" x14ac:dyDescent="0.15">
      <c r="A157">
        <v>156</v>
      </c>
      <c r="B157" t="s">
        <v>2286</v>
      </c>
      <c r="E157">
        <f>机器人辅助表!B157</f>
        <v>40</v>
      </c>
      <c r="F157">
        <v>2</v>
      </c>
      <c r="G157">
        <v>58101</v>
      </c>
      <c r="H157">
        <v>0</v>
      </c>
      <c r="I157">
        <f>机器人辅助表!H157</f>
        <v>5801.9640742756183</v>
      </c>
      <c r="J157">
        <v>2</v>
      </c>
      <c r="K157">
        <v>4</v>
      </c>
      <c r="L157">
        <v>1</v>
      </c>
      <c r="M157" s="2">
        <f>机器人辅助表!C157</f>
        <v>25733.963843060879</v>
      </c>
      <c r="N157" s="2">
        <v>2</v>
      </c>
      <c r="O157" s="2">
        <f>机器人辅助表!D157</f>
        <v>1408.7936410434788</v>
      </c>
      <c r="P157" s="2">
        <v>3</v>
      </c>
      <c r="Q157" s="2">
        <f>机器人辅助表!E157</f>
        <v>626.13050713043515</v>
      </c>
      <c r="R157" s="2">
        <v>6</v>
      </c>
      <c r="S157" s="2">
        <f>机器人辅助表!F157</f>
        <v>5207.9039999999995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BD157">
        <v>11</v>
      </c>
      <c r="BE157">
        <v>9211102</v>
      </c>
      <c r="BF157">
        <v>9214102</v>
      </c>
      <c r="BG157">
        <v>9214203</v>
      </c>
      <c r="BH157">
        <v>9214303</v>
      </c>
      <c r="BI157">
        <v>9214402</v>
      </c>
      <c r="BJ157">
        <v>9222103</v>
      </c>
      <c r="BK157">
        <v>9223103</v>
      </c>
      <c r="BL157">
        <v>9223202</v>
      </c>
      <c r="BM157">
        <v>9223303</v>
      </c>
      <c r="BN157">
        <v>9223402</v>
      </c>
      <c r="BO157">
        <v>9215103</v>
      </c>
    </row>
    <row r="158" spans="1:67" x14ac:dyDescent="0.15">
      <c r="A158">
        <v>157</v>
      </c>
      <c r="B158" t="s">
        <v>2287</v>
      </c>
      <c r="E158">
        <f>机器人辅助表!B158</f>
        <v>44</v>
      </c>
      <c r="F158">
        <v>3</v>
      </c>
      <c r="G158">
        <v>58201</v>
      </c>
      <c r="H158">
        <v>0</v>
      </c>
      <c r="I158">
        <f>机器人辅助表!H158</f>
        <v>7295.8200540148218</v>
      </c>
      <c r="J158">
        <v>2</v>
      </c>
      <c r="K158">
        <v>4</v>
      </c>
      <c r="L158">
        <v>1</v>
      </c>
      <c r="M158" s="2">
        <f>机器人辅助表!C158</f>
        <v>37682.73558165662</v>
      </c>
      <c r="N158" s="2">
        <v>2</v>
      </c>
      <c r="O158" s="2">
        <f>机器人辅助表!D158</f>
        <v>1867.0114729011373</v>
      </c>
      <c r="P158" s="2">
        <v>3</v>
      </c>
      <c r="Q158" s="2">
        <f>机器人辅助表!E158</f>
        <v>829.78287684495001</v>
      </c>
      <c r="R158" s="2">
        <v>6</v>
      </c>
      <c r="S158" s="2">
        <f>机器人辅助表!F158</f>
        <v>5516.9008000000003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BD158">
        <v>8</v>
      </c>
      <c r="BE158">
        <v>9323102</v>
      </c>
      <c r="BF158">
        <v>9324103</v>
      </c>
      <c r="BG158">
        <v>9324202</v>
      </c>
      <c r="BH158">
        <v>9324303</v>
      </c>
      <c r="BI158">
        <v>9324404</v>
      </c>
      <c r="BJ158">
        <v>9312104</v>
      </c>
      <c r="BK158">
        <v>9311104</v>
      </c>
      <c r="BL158">
        <v>9315103</v>
      </c>
    </row>
    <row r="159" spans="1:67" x14ac:dyDescent="0.15">
      <c r="A159">
        <v>158</v>
      </c>
      <c r="B159" t="s">
        <v>2288</v>
      </c>
      <c r="E159">
        <f>机器人辅助表!B159</f>
        <v>40</v>
      </c>
      <c r="F159">
        <v>2</v>
      </c>
      <c r="G159">
        <v>58101</v>
      </c>
      <c r="H159">
        <v>0</v>
      </c>
      <c r="I159">
        <f>机器人辅助表!H159</f>
        <v>9669.9401237926977</v>
      </c>
      <c r="J159">
        <v>2</v>
      </c>
      <c r="K159">
        <v>4</v>
      </c>
      <c r="L159">
        <v>1</v>
      </c>
      <c r="M159" s="2">
        <f>机器人辅助表!C159</f>
        <v>42889.939738434798</v>
      </c>
      <c r="N159" s="2">
        <v>2</v>
      </c>
      <c r="O159" s="2">
        <f>机器人辅助表!D159</f>
        <v>2347.9894017391312</v>
      </c>
      <c r="P159" s="2">
        <v>3</v>
      </c>
      <c r="Q159" s="2">
        <f>机器人辅助表!E159</f>
        <v>1043.550845217392</v>
      </c>
      <c r="R159" s="2">
        <v>6</v>
      </c>
      <c r="S159" s="2">
        <f>机器人辅助表!F159</f>
        <v>8679.84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BD159">
        <v>11</v>
      </c>
      <c r="BE159">
        <v>9211103</v>
      </c>
      <c r="BF159">
        <v>9214102</v>
      </c>
      <c r="BG159">
        <v>9214202</v>
      </c>
      <c r="BH159">
        <v>9214303</v>
      </c>
      <c r="BI159">
        <v>9214404</v>
      </c>
      <c r="BJ159">
        <v>9222102</v>
      </c>
      <c r="BK159">
        <v>9223104</v>
      </c>
      <c r="BL159">
        <v>9223202</v>
      </c>
      <c r="BM159">
        <v>9223303</v>
      </c>
      <c r="BN159">
        <v>9223404</v>
      </c>
      <c r="BO159">
        <v>9215103</v>
      </c>
    </row>
    <row r="160" spans="1:67" x14ac:dyDescent="0.15">
      <c r="A160">
        <v>159</v>
      </c>
      <c r="B160" t="s">
        <v>2289</v>
      </c>
      <c r="E160">
        <f>机器人辅助表!B160</f>
        <v>26</v>
      </c>
      <c r="F160">
        <v>2</v>
      </c>
      <c r="G160">
        <v>58101</v>
      </c>
      <c r="H160">
        <v>0</v>
      </c>
      <c r="I160">
        <f>机器人辅助表!H160</f>
        <v>2598.0300151972815</v>
      </c>
      <c r="J160">
        <v>2</v>
      </c>
      <c r="K160">
        <v>4</v>
      </c>
      <c r="L160">
        <v>1</v>
      </c>
      <c r="M160" s="2">
        <f>机器人辅助表!C160</f>
        <v>6110.257283566556</v>
      </c>
      <c r="N160" s="2">
        <v>2</v>
      </c>
      <c r="O160" s="2">
        <f>机器人辅助表!D160</f>
        <v>434.29271906889647</v>
      </c>
      <c r="P160" s="2">
        <v>3</v>
      </c>
      <c r="Q160" s="2">
        <f>机器人辅助表!E160</f>
        <v>193.01898625284284</v>
      </c>
      <c r="R160" s="2">
        <v>6</v>
      </c>
      <c r="S160" s="2">
        <f>机器人辅助表!F160</f>
        <v>3803.8323999999993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BD160">
        <v>11</v>
      </c>
      <c r="BE160">
        <v>9211103</v>
      </c>
      <c r="BF160">
        <v>9214103</v>
      </c>
      <c r="BG160">
        <v>9214204</v>
      </c>
      <c r="BH160">
        <v>9214302</v>
      </c>
      <c r="BI160">
        <v>9214403</v>
      </c>
      <c r="BJ160">
        <v>9222103</v>
      </c>
      <c r="BK160">
        <v>9223104</v>
      </c>
      <c r="BL160">
        <v>9223203</v>
      </c>
      <c r="BM160">
        <v>9223303</v>
      </c>
      <c r="BN160">
        <v>9223403</v>
      </c>
      <c r="BO160">
        <v>9215103</v>
      </c>
    </row>
    <row r="161" spans="1:67" x14ac:dyDescent="0.15">
      <c r="A161">
        <v>160</v>
      </c>
      <c r="B161" t="s">
        <v>2290</v>
      </c>
      <c r="E161">
        <f>机器人辅助表!B161</f>
        <v>35</v>
      </c>
      <c r="F161">
        <v>2</v>
      </c>
      <c r="G161">
        <v>58101</v>
      </c>
      <c r="H161">
        <v>0</v>
      </c>
      <c r="I161">
        <f>机器人辅助表!H161</f>
        <v>6880.6447025947837</v>
      </c>
      <c r="J161">
        <v>2</v>
      </c>
      <c r="K161">
        <v>4</v>
      </c>
      <c r="L161">
        <v>1</v>
      </c>
      <c r="M161" s="2">
        <f>机器人辅助表!C161</f>
        <v>24705.277489565222</v>
      </c>
      <c r="N161" s="2">
        <v>2</v>
      </c>
      <c r="O161" s="2">
        <f>机器人辅助表!D161</f>
        <v>1521.0895194782611</v>
      </c>
      <c r="P161" s="2">
        <v>3</v>
      </c>
      <c r="Q161" s="2">
        <f>机器人辅助表!E161</f>
        <v>676.03978643478285</v>
      </c>
      <c r="R161" s="2">
        <v>6</v>
      </c>
      <c r="S161" s="2">
        <f>机器人辅助表!F161</f>
        <v>7495.6769999999997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BD161">
        <v>11</v>
      </c>
      <c r="BE161">
        <v>9211103</v>
      </c>
      <c r="BF161">
        <v>9214103</v>
      </c>
      <c r="BG161">
        <v>9214204</v>
      </c>
      <c r="BH161">
        <v>9214302</v>
      </c>
      <c r="BI161">
        <v>9214402</v>
      </c>
      <c r="BJ161">
        <v>9222104</v>
      </c>
      <c r="BK161">
        <v>9223102</v>
      </c>
      <c r="BL161">
        <v>9223204</v>
      </c>
      <c r="BM161">
        <v>9223304</v>
      </c>
      <c r="BN161">
        <v>9223404</v>
      </c>
      <c r="BO161">
        <v>9215102</v>
      </c>
    </row>
    <row r="162" spans="1:67" x14ac:dyDescent="0.15">
      <c r="A162">
        <v>161</v>
      </c>
      <c r="B162" t="s">
        <v>162</v>
      </c>
      <c r="E162">
        <f>机器人辅助表!B162</f>
        <v>20</v>
      </c>
      <c r="F162">
        <v>2</v>
      </c>
      <c r="G162">
        <v>58101</v>
      </c>
      <c r="H162">
        <v>0</v>
      </c>
      <c r="I162">
        <f>机器人辅助表!H162</f>
        <v>2013.1667686956523</v>
      </c>
      <c r="J162">
        <v>2</v>
      </c>
      <c r="K162">
        <v>4</v>
      </c>
      <c r="L162">
        <v>1</v>
      </c>
      <c r="M162" s="2">
        <f>机器人辅助表!C162</f>
        <v>3264.9339130434787</v>
      </c>
      <c r="N162" s="2">
        <v>2</v>
      </c>
      <c r="O162" s="2">
        <f>机器人辅助表!D162</f>
        <v>273.34330434782618</v>
      </c>
      <c r="P162" s="2">
        <v>3</v>
      </c>
      <c r="Q162" s="2">
        <f>机器人辅助表!E162</f>
        <v>121.48591304347831</v>
      </c>
      <c r="R162" s="2">
        <v>6</v>
      </c>
      <c r="S162" s="2">
        <f>机器人辅助表!F162</f>
        <v>3388.8599999999997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BD162">
        <v>11</v>
      </c>
      <c r="BE162">
        <v>9211102</v>
      </c>
      <c r="BF162">
        <v>9214104</v>
      </c>
      <c r="BG162">
        <v>9214203</v>
      </c>
      <c r="BH162">
        <v>9214302</v>
      </c>
      <c r="BI162">
        <v>9214402</v>
      </c>
      <c r="BJ162">
        <v>9222103</v>
      </c>
      <c r="BK162">
        <v>9223102</v>
      </c>
      <c r="BL162">
        <v>9223204</v>
      </c>
      <c r="BM162">
        <v>9223302</v>
      </c>
      <c r="BN162">
        <v>9223404</v>
      </c>
      <c r="BO162">
        <v>9215103</v>
      </c>
    </row>
    <row r="163" spans="1:67" x14ac:dyDescent="0.15">
      <c r="A163">
        <v>162</v>
      </c>
      <c r="B163" t="s">
        <v>2291</v>
      </c>
      <c r="E163">
        <f>机器人辅助表!B163</f>
        <v>44</v>
      </c>
      <c r="F163">
        <v>3</v>
      </c>
      <c r="G163">
        <v>58201</v>
      </c>
      <c r="H163">
        <v>0</v>
      </c>
      <c r="I163">
        <f>机器人辅助表!H163</f>
        <v>10367.744287284222</v>
      </c>
      <c r="J163">
        <v>2</v>
      </c>
      <c r="K163">
        <v>4</v>
      </c>
      <c r="L163">
        <v>1</v>
      </c>
      <c r="M163" s="2">
        <f>机器人辅助表!C163</f>
        <v>53549.15056340678</v>
      </c>
      <c r="N163" s="2">
        <v>2</v>
      </c>
      <c r="O163" s="2">
        <f>机器人辅助表!D163</f>
        <v>2653.1215667542479</v>
      </c>
      <c r="P163" s="2">
        <v>3</v>
      </c>
      <c r="Q163" s="2">
        <f>机器人辅助表!E163</f>
        <v>1179.165140779666</v>
      </c>
      <c r="R163" s="2">
        <v>6</v>
      </c>
      <c r="S163" s="2">
        <f>机器人辅助表!F163</f>
        <v>7839.8064000000004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BD163">
        <v>8</v>
      </c>
      <c r="BE163">
        <v>9323103</v>
      </c>
      <c r="BF163">
        <v>9324104</v>
      </c>
      <c r="BG163">
        <v>9324203</v>
      </c>
      <c r="BH163">
        <v>9324303</v>
      </c>
      <c r="BI163">
        <v>9324402</v>
      </c>
      <c r="BJ163">
        <v>9312103</v>
      </c>
      <c r="BK163">
        <v>9311103</v>
      </c>
      <c r="BL163">
        <v>9315102</v>
      </c>
    </row>
    <row r="164" spans="1:67" x14ac:dyDescent="0.15">
      <c r="A164">
        <v>163</v>
      </c>
      <c r="B164" t="s">
        <v>2292</v>
      </c>
      <c r="E164">
        <f>机器人辅助表!B164</f>
        <v>39</v>
      </c>
      <c r="F164">
        <v>3</v>
      </c>
      <c r="G164">
        <v>58201</v>
      </c>
      <c r="H164">
        <v>0</v>
      </c>
      <c r="I164">
        <f>机器人辅助表!H164</f>
        <v>11005.58340182153</v>
      </c>
      <c r="J164">
        <v>2</v>
      </c>
      <c r="K164">
        <v>4</v>
      </c>
      <c r="L164">
        <v>1</v>
      </c>
      <c r="M164" s="2">
        <f>机器人辅助表!C164</f>
        <v>46728.739566883334</v>
      </c>
      <c r="N164" s="2">
        <v>2</v>
      </c>
      <c r="O164" s="2">
        <f>机器人辅助表!D164</f>
        <v>2626.3337281218064</v>
      </c>
      <c r="P164" s="2">
        <v>3</v>
      </c>
      <c r="Q164" s="2">
        <f>机器人辅助表!E164</f>
        <v>1167.2594347208028</v>
      </c>
      <c r="R164" s="2">
        <v>6</v>
      </c>
      <c r="S164" s="2">
        <f>机器人辅助表!F164</f>
        <v>10319.3434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BD164">
        <v>8</v>
      </c>
      <c r="BE164">
        <v>9323102</v>
      </c>
      <c r="BF164">
        <v>9324103</v>
      </c>
      <c r="BG164">
        <v>9324204</v>
      </c>
      <c r="BH164">
        <v>9324302</v>
      </c>
      <c r="BI164">
        <v>9324403</v>
      </c>
      <c r="BJ164">
        <v>9312103</v>
      </c>
      <c r="BK164">
        <v>9311104</v>
      </c>
      <c r="BL164">
        <v>9315102</v>
      </c>
    </row>
    <row r="165" spans="1:67" x14ac:dyDescent="0.15">
      <c r="A165">
        <v>164</v>
      </c>
      <c r="B165" t="s">
        <v>163</v>
      </c>
      <c r="E165">
        <f>机器人辅助表!B165</f>
        <v>22</v>
      </c>
      <c r="F165">
        <v>2</v>
      </c>
      <c r="G165">
        <v>58101</v>
      </c>
      <c r="H165">
        <v>0</v>
      </c>
      <c r="I165">
        <f>机器人辅助表!H165</f>
        <v>2401.1313900855653</v>
      </c>
      <c r="J165">
        <v>2</v>
      </c>
      <c r="K165">
        <v>4</v>
      </c>
      <c r="L165">
        <v>1</v>
      </c>
      <c r="M165" s="2">
        <f>机器人辅助表!C165</f>
        <v>4390.8083311304345</v>
      </c>
      <c r="N165" s="2">
        <v>2</v>
      </c>
      <c r="O165" s="2">
        <f>机器人辅助表!D165</f>
        <v>347.0232709565218</v>
      </c>
      <c r="P165" s="2">
        <v>3</v>
      </c>
      <c r="Q165" s="2">
        <f>机器人辅助表!E165</f>
        <v>154.23256486956527</v>
      </c>
      <c r="R165" s="2">
        <v>6</v>
      </c>
      <c r="S165" s="2">
        <f>机器人辅助表!F165</f>
        <v>3894.2783999999997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BD165">
        <v>11</v>
      </c>
      <c r="BE165">
        <v>9211103</v>
      </c>
      <c r="BF165">
        <v>9214103</v>
      </c>
      <c r="BG165">
        <v>9214204</v>
      </c>
      <c r="BH165">
        <v>9214303</v>
      </c>
      <c r="BI165">
        <v>9214403</v>
      </c>
      <c r="BJ165">
        <v>9222104</v>
      </c>
      <c r="BK165">
        <v>9223102</v>
      </c>
      <c r="BL165">
        <v>9223204</v>
      </c>
      <c r="BM165">
        <v>9223302</v>
      </c>
      <c r="BN165">
        <v>9223402</v>
      </c>
      <c r="BO165">
        <v>9215104</v>
      </c>
    </row>
    <row r="166" spans="1:67" x14ac:dyDescent="0.15">
      <c r="A166">
        <v>165</v>
      </c>
      <c r="B166" t="s">
        <v>2293</v>
      </c>
      <c r="E166">
        <f>机器人辅助表!B166</f>
        <v>45</v>
      </c>
      <c r="F166">
        <v>2</v>
      </c>
      <c r="G166">
        <v>58101</v>
      </c>
      <c r="H166">
        <v>0</v>
      </c>
      <c r="I166">
        <f>机器人辅助表!H166</f>
        <v>10212.395993352644</v>
      </c>
      <c r="J166">
        <v>2</v>
      </c>
      <c r="K166">
        <v>4</v>
      </c>
      <c r="L166">
        <v>1</v>
      </c>
      <c r="M166" s="2">
        <f>机器人辅助表!C166</f>
        <v>54533.824508252525</v>
      </c>
      <c r="N166" s="2">
        <v>2</v>
      </c>
      <c r="O166" s="2">
        <f>机器人辅助表!D166</f>
        <v>2638.6587790133785</v>
      </c>
      <c r="P166" s="2">
        <v>3</v>
      </c>
      <c r="Q166" s="2">
        <f>机器人辅助表!E166</f>
        <v>1172.7372351170573</v>
      </c>
      <c r="R166" s="2">
        <v>6</v>
      </c>
      <c r="S166" s="2">
        <f>机器人辅助表!F166</f>
        <v>7404.65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BD166">
        <v>11</v>
      </c>
      <c r="BE166">
        <v>9211102</v>
      </c>
      <c r="BF166">
        <v>9214102</v>
      </c>
      <c r="BG166">
        <v>9214202</v>
      </c>
      <c r="BH166">
        <v>9214303</v>
      </c>
      <c r="BI166">
        <v>9214404</v>
      </c>
      <c r="BJ166">
        <v>9222104</v>
      </c>
      <c r="BK166">
        <v>9223102</v>
      </c>
      <c r="BL166">
        <v>9223203</v>
      </c>
      <c r="BM166">
        <v>9223302</v>
      </c>
      <c r="BN166">
        <v>9223403</v>
      </c>
      <c r="BO166">
        <v>9215104</v>
      </c>
    </row>
    <row r="167" spans="1:67" x14ac:dyDescent="0.15">
      <c r="A167">
        <v>166</v>
      </c>
      <c r="B167" t="s">
        <v>164</v>
      </c>
      <c r="E167">
        <f>机器人辅助表!B167</f>
        <v>19</v>
      </c>
      <c r="F167">
        <v>3</v>
      </c>
      <c r="G167">
        <v>58201</v>
      </c>
      <c r="H167">
        <v>0</v>
      </c>
      <c r="I167">
        <f>机器人辅助表!H167</f>
        <v>3165.2830905260876</v>
      </c>
      <c r="J167">
        <v>2</v>
      </c>
      <c r="K167">
        <v>4</v>
      </c>
      <c r="L167">
        <v>1</v>
      </c>
      <c r="M167" s="2">
        <f>机器人辅助表!C167</f>
        <v>4808.6261975543475</v>
      </c>
      <c r="N167" s="2">
        <v>2</v>
      </c>
      <c r="O167" s="2">
        <f>机器人辅助表!D167</f>
        <v>414.88446521739138</v>
      </c>
      <c r="P167" s="2">
        <v>3</v>
      </c>
      <c r="Q167" s="2">
        <f>机器人辅助表!E167</f>
        <v>184.39309565217397</v>
      </c>
      <c r="R167" s="2">
        <v>6</v>
      </c>
      <c r="S167" s="2">
        <f>机器人辅助表!F167</f>
        <v>5429.7449999999999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BD167">
        <v>8</v>
      </c>
      <c r="BE167">
        <v>9323102</v>
      </c>
      <c r="BF167">
        <v>9324104</v>
      </c>
      <c r="BG167">
        <v>9324203</v>
      </c>
      <c r="BH167">
        <v>9324304</v>
      </c>
      <c r="BI167">
        <v>9324402</v>
      </c>
      <c r="BJ167">
        <v>9312103</v>
      </c>
      <c r="BK167">
        <v>9311103</v>
      </c>
      <c r="BL167">
        <v>9315102</v>
      </c>
    </row>
    <row r="168" spans="1:67" x14ac:dyDescent="0.15">
      <c r="A168">
        <v>167</v>
      </c>
      <c r="B168" t="s">
        <v>2294</v>
      </c>
      <c r="E168">
        <f>机器人辅助表!B168</f>
        <v>47</v>
      </c>
      <c r="F168">
        <v>3</v>
      </c>
      <c r="G168">
        <v>58201</v>
      </c>
      <c r="H168">
        <v>0</v>
      </c>
      <c r="I168">
        <f>机器人辅助表!H168</f>
        <v>7841.3426602598975</v>
      </c>
      <c r="J168">
        <v>2</v>
      </c>
      <c r="K168">
        <v>4</v>
      </c>
      <c r="L168">
        <v>1</v>
      </c>
      <c r="M168" s="2">
        <f>机器人辅助表!C168</f>
        <v>44545.527182298538</v>
      </c>
      <c r="N168" s="2">
        <v>2</v>
      </c>
      <c r="O168" s="2">
        <f>机器人辅助表!D168</f>
        <v>2058.4831026401343</v>
      </c>
      <c r="P168" s="2">
        <v>3</v>
      </c>
      <c r="Q168" s="2">
        <f>机器人辅助表!E168</f>
        <v>914.88137895117097</v>
      </c>
      <c r="R168" s="2">
        <v>6</v>
      </c>
      <c r="S168" s="2">
        <f>机器人辅助表!F168</f>
        <v>5233.1372000000001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BD168">
        <v>8</v>
      </c>
      <c r="BE168">
        <v>9323103</v>
      </c>
      <c r="BF168">
        <v>9324103</v>
      </c>
      <c r="BG168">
        <v>9324202</v>
      </c>
      <c r="BH168">
        <v>9324303</v>
      </c>
      <c r="BI168">
        <v>9324404</v>
      </c>
      <c r="BJ168">
        <v>9312104</v>
      </c>
      <c r="BK168">
        <v>9311104</v>
      </c>
      <c r="BL168">
        <v>9315103</v>
      </c>
    </row>
    <row r="169" spans="1:67" x14ac:dyDescent="0.15">
      <c r="A169">
        <v>168</v>
      </c>
      <c r="B169" t="s">
        <v>2295</v>
      </c>
      <c r="E169">
        <f>机器人辅助表!B169</f>
        <v>33</v>
      </c>
      <c r="F169">
        <v>1</v>
      </c>
      <c r="G169">
        <v>58001</v>
      </c>
      <c r="H169">
        <v>0</v>
      </c>
      <c r="I169">
        <f>机器人辅助表!H169</f>
        <v>3482.5058124557063</v>
      </c>
      <c r="J169">
        <v>2</v>
      </c>
      <c r="K169">
        <v>4</v>
      </c>
      <c r="L169">
        <v>1</v>
      </c>
      <c r="M169" s="2">
        <f>机器人辅助表!C169</f>
        <v>11619.777374638803</v>
      </c>
      <c r="N169" s="2">
        <v>2</v>
      </c>
      <c r="O169" s="2">
        <f>机器人辅助表!D169</f>
        <v>728.49128819598695</v>
      </c>
      <c r="P169" s="2">
        <v>3</v>
      </c>
      <c r="Q169" s="2">
        <f>机器人辅助表!E169</f>
        <v>323.77390586488315</v>
      </c>
      <c r="R169" s="2">
        <v>6</v>
      </c>
      <c r="S169" s="2">
        <f>机器人辅助表!F169</f>
        <v>4073.6231999999995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BD169">
        <v>11</v>
      </c>
      <c r="BE169">
        <v>9113104</v>
      </c>
      <c r="BF169">
        <v>9121102</v>
      </c>
      <c r="BG169">
        <v>9121202</v>
      </c>
      <c r="BH169">
        <v>9121304</v>
      </c>
      <c r="BI169">
        <v>9121404</v>
      </c>
      <c r="BJ169">
        <v>9114103</v>
      </c>
      <c r="BK169">
        <v>9122104</v>
      </c>
      <c r="BL169">
        <v>9122202</v>
      </c>
      <c r="BM169">
        <v>9122304</v>
      </c>
      <c r="BN169">
        <v>9122403</v>
      </c>
      <c r="BO169">
        <v>9115102</v>
      </c>
    </row>
    <row r="170" spans="1:67" x14ac:dyDescent="0.15">
      <c r="A170">
        <v>169</v>
      </c>
      <c r="B170" t="s">
        <v>165</v>
      </c>
      <c r="E170">
        <f>机器人辅助表!B170</f>
        <v>20</v>
      </c>
      <c r="F170">
        <v>2</v>
      </c>
      <c r="G170">
        <v>58101</v>
      </c>
      <c r="H170">
        <v>0</v>
      </c>
      <c r="I170">
        <f>机器人辅助表!H170</f>
        <v>1565.796375652174</v>
      </c>
      <c r="J170">
        <v>2</v>
      </c>
      <c r="K170">
        <v>4</v>
      </c>
      <c r="L170">
        <v>1</v>
      </c>
      <c r="M170" s="2">
        <f>机器人辅助表!C170</f>
        <v>2539.393043478261</v>
      </c>
      <c r="N170" s="2">
        <v>2</v>
      </c>
      <c r="O170" s="2">
        <f>机器人辅助表!D170</f>
        <v>212.60034782608699</v>
      </c>
      <c r="P170" s="2">
        <v>3</v>
      </c>
      <c r="Q170" s="2">
        <f>机器人辅助表!E170</f>
        <v>94.489043478260896</v>
      </c>
      <c r="R170" s="2">
        <v>6</v>
      </c>
      <c r="S170" s="2">
        <f>机器人辅助表!F170</f>
        <v>2635.7799999999997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BD170">
        <v>11</v>
      </c>
      <c r="BE170">
        <v>9211102</v>
      </c>
      <c r="BF170">
        <v>9214104</v>
      </c>
      <c r="BG170">
        <v>9214204</v>
      </c>
      <c r="BH170">
        <v>9214302</v>
      </c>
      <c r="BI170">
        <v>9214404</v>
      </c>
      <c r="BJ170">
        <v>9222103</v>
      </c>
      <c r="BK170">
        <v>9223103</v>
      </c>
      <c r="BL170">
        <v>9223202</v>
      </c>
      <c r="BM170">
        <v>9223304</v>
      </c>
      <c r="BN170">
        <v>9223403</v>
      </c>
      <c r="BO170">
        <v>9215104</v>
      </c>
    </row>
    <row r="171" spans="1:67" x14ac:dyDescent="0.15">
      <c r="A171">
        <v>170</v>
      </c>
      <c r="B171" t="s">
        <v>166</v>
      </c>
      <c r="E171">
        <f>机器人辅助表!B171</f>
        <v>34</v>
      </c>
      <c r="F171">
        <v>1</v>
      </c>
      <c r="G171">
        <v>58001</v>
      </c>
      <c r="H171">
        <v>0</v>
      </c>
      <c r="I171">
        <f>机器人辅助表!H171</f>
        <v>6375.786875078883</v>
      </c>
      <c r="J171">
        <v>2</v>
      </c>
      <c r="K171">
        <v>4</v>
      </c>
      <c r="L171">
        <v>1</v>
      </c>
      <c r="M171" s="2">
        <f>机器人辅助表!C171</f>
        <v>22095.708941853514</v>
      </c>
      <c r="N171" s="2">
        <v>2</v>
      </c>
      <c r="O171" s="2">
        <f>机器人辅助表!D171</f>
        <v>1372.5847132326426</v>
      </c>
      <c r="P171" s="2">
        <v>3</v>
      </c>
      <c r="Q171" s="2">
        <f>机器人辅助表!E171</f>
        <v>610.03765032561887</v>
      </c>
      <c r="R171" s="2">
        <v>6</v>
      </c>
      <c r="S171" s="2">
        <f>机器人辅助表!F171</f>
        <v>7196.1912000000002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BD171">
        <v>11</v>
      </c>
      <c r="BE171">
        <v>9113102</v>
      </c>
      <c r="BF171">
        <v>9121104</v>
      </c>
      <c r="BG171">
        <v>9121203</v>
      </c>
      <c r="BH171">
        <v>9121302</v>
      </c>
      <c r="BI171">
        <v>9121404</v>
      </c>
      <c r="BJ171">
        <v>9114102</v>
      </c>
      <c r="BK171">
        <v>9122104</v>
      </c>
      <c r="BL171">
        <v>9122204</v>
      </c>
      <c r="BM171">
        <v>9122302</v>
      </c>
      <c r="BN171">
        <v>9122403</v>
      </c>
      <c r="BO171">
        <v>9115103</v>
      </c>
    </row>
    <row r="172" spans="1:67" x14ac:dyDescent="0.15">
      <c r="A172">
        <v>171</v>
      </c>
      <c r="B172" t="s">
        <v>167</v>
      </c>
      <c r="E172">
        <f>机器人辅助表!B172</f>
        <v>38</v>
      </c>
      <c r="F172">
        <v>1</v>
      </c>
      <c r="G172">
        <v>58001</v>
      </c>
      <c r="H172">
        <v>0</v>
      </c>
      <c r="I172">
        <f>机器人辅助表!H172</f>
        <v>6031.0102686835207</v>
      </c>
      <c r="J172">
        <v>2</v>
      </c>
      <c r="K172">
        <v>4</v>
      </c>
      <c r="L172">
        <v>1</v>
      </c>
      <c r="M172" s="2">
        <f>机器人辅助表!C172</f>
        <v>24542.08292424</v>
      </c>
      <c r="N172" s="2">
        <v>2</v>
      </c>
      <c r="O172" s="2">
        <f>机器人辅助表!D172</f>
        <v>1416.9628561846157</v>
      </c>
      <c r="P172" s="2">
        <v>3</v>
      </c>
      <c r="Q172" s="2">
        <f>机器人辅助表!E172</f>
        <v>629.76126941538473</v>
      </c>
      <c r="R172" s="2">
        <v>6</v>
      </c>
      <c r="S172" s="2">
        <f>机器人辅助表!F172</f>
        <v>5874.8072000000002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BD172">
        <v>11</v>
      </c>
      <c r="BE172">
        <v>9113102</v>
      </c>
      <c r="BF172">
        <v>9121104</v>
      </c>
      <c r="BG172">
        <v>9121202</v>
      </c>
      <c r="BH172">
        <v>9121304</v>
      </c>
      <c r="BI172">
        <v>9121402</v>
      </c>
      <c r="BJ172">
        <v>9114102</v>
      </c>
      <c r="BK172">
        <v>9122104</v>
      </c>
      <c r="BL172">
        <v>9122203</v>
      </c>
      <c r="BM172">
        <v>9122303</v>
      </c>
      <c r="BN172">
        <v>9122404</v>
      </c>
      <c r="BO172">
        <v>9115103</v>
      </c>
    </row>
    <row r="173" spans="1:67" x14ac:dyDescent="0.15">
      <c r="A173">
        <v>172</v>
      </c>
      <c r="B173" t="s">
        <v>168</v>
      </c>
      <c r="E173">
        <f>机器人辅助表!B173</f>
        <v>40</v>
      </c>
      <c r="F173">
        <v>1</v>
      </c>
      <c r="G173">
        <v>58001</v>
      </c>
      <c r="H173">
        <v>0</v>
      </c>
      <c r="I173">
        <f>机器人辅助表!H173</f>
        <v>6099.5006934692392</v>
      </c>
      <c r="J173">
        <v>2</v>
      </c>
      <c r="K173">
        <v>4</v>
      </c>
      <c r="L173">
        <v>1</v>
      </c>
      <c r="M173" s="2">
        <f>机器人辅助表!C173</f>
        <v>27053.654296551176</v>
      </c>
      <c r="N173" s="2">
        <v>2</v>
      </c>
      <c r="O173" s="2">
        <f>机器人辅助表!D173</f>
        <v>1481.0394687892981</v>
      </c>
      <c r="P173" s="2">
        <v>3</v>
      </c>
      <c r="Q173" s="2">
        <f>机器人辅助表!E173</f>
        <v>658.23976390635482</v>
      </c>
      <c r="R173" s="2">
        <v>6</v>
      </c>
      <c r="S173" s="2">
        <f>机器人辅助表!F173</f>
        <v>5474.9759999999987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BD173">
        <v>11</v>
      </c>
      <c r="BE173">
        <v>9113102</v>
      </c>
      <c r="BF173">
        <v>9121102</v>
      </c>
      <c r="BG173">
        <v>9121202</v>
      </c>
      <c r="BH173">
        <v>9121302</v>
      </c>
      <c r="BI173">
        <v>9121403</v>
      </c>
      <c r="BJ173">
        <v>9114102</v>
      </c>
      <c r="BK173">
        <v>9122103</v>
      </c>
      <c r="BL173">
        <v>9122202</v>
      </c>
      <c r="BM173">
        <v>9122302</v>
      </c>
      <c r="BN173">
        <v>9122404</v>
      </c>
      <c r="BO173">
        <v>9115104</v>
      </c>
    </row>
    <row r="174" spans="1:67" x14ac:dyDescent="0.15">
      <c r="A174">
        <v>173</v>
      </c>
      <c r="B174" t="s">
        <v>169</v>
      </c>
      <c r="E174">
        <f>机器人辅助表!B174</f>
        <v>24</v>
      </c>
      <c r="F174">
        <v>2</v>
      </c>
      <c r="G174">
        <v>58101</v>
      </c>
      <c r="H174">
        <v>0</v>
      </c>
      <c r="I174">
        <f>机器人辅助表!H174</f>
        <v>2422.0558187019137</v>
      </c>
      <c r="J174">
        <v>2</v>
      </c>
      <c r="K174">
        <v>4</v>
      </c>
      <c r="L174">
        <v>1</v>
      </c>
      <c r="M174" s="2">
        <f>机器人辅助表!C174</f>
        <v>5044.411318608697</v>
      </c>
      <c r="N174" s="2">
        <v>2</v>
      </c>
      <c r="O174" s="2">
        <f>机器人辅助表!D174</f>
        <v>377.54429827424758</v>
      </c>
      <c r="P174" s="2">
        <v>3</v>
      </c>
      <c r="Q174" s="2">
        <f>机器人辅助表!E174</f>
        <v>167.79746589966555</v>
      </c>
      <c r="R174" s="2">
        <v>6</v>
      </c>
      <c r="S174" s="2">
        <f>机器人辅助表!F174</f>
        <v>3739.0048000000002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BD174">
        <v>11</v>
      </c>
      <c r="BE174">
        <v>9211102</v>
      </c>
      <c r="BF174">
        <v>9214104</v>
      </c>
      <c r="BG174">
        <v>9214202</v>
      </c>
      <c r="BH174">
        <v>9214303</v>
      </c>
      <c r="BI174">
        <v>9214403</v>
      </c>
      <c r="BJ174">
        <v>9222102</v>
      </c>
      <c r="BK174">
        <v>9223104</v>
      </c>
      <c r="BL174">
        <v>9223203</v>
      </c>
      <c r="BM174">
        <v>9223304</v>
      </c>
      <c r="BN174">
        <v>9223402</v>
      </c>
      <c r="BO174">
        <v>9215104</v>
      </c>
    </row>
    <row r="175" spans="1:67" x14ac:dyDescent="0.15">
      <c r="A175">
        <v>174</v>
      </c>
      <c r="B175" t="s">
        <v>170</v>
      </c>
      <c r="E175">
        <f>机器人辅助表!B175</f>
        <v>31</v>
      </c>
      <c r="F175">
        <v>1</v>
      </c>
      <c r="G175">
        <v>58001</v>
      </c>
      <c r="H175">
        <v>0</v>
      </c>
      <c r="I175">
        <f>机器人辅助表!H175</f>
        <v>6060.3737101388315</v>
      </c>
      <c r="J175">
        <v>2</v>
      </c>
      <c r="K175">
        <v>4</v>
      </c>
      <c r="L175">
        <v>1</v>
      </c>
      <c r="M175" s="2">
        <f>机器人辅助表!C175</f>
        <v>18584.762997392314</v>
      </c>
      <c r="N175" s="2">
        <v>2</v>
      </c>
      <c r="O175" s="2">
        <f>机器人辅助表!D175</f>
        <v>1187.9256663830772</v>
      </c>
      <c r="P175" s="2">
        <v>3</v>
      </c>
      <c r="Q175" s="2">
        <f>机器人辅助表!E175</f>
        <v>527.96696283692324</v>
      </c>
      <c r="R175" s="2">
        <v>6</v>
      </c>
      <c r="S175" s="2">
        <f>机器人辅助表!F175</f>
        <v>7620.6714000000002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BD175">
        <v>11</v>
      </c>
      <c r="BE175">
        <v>9113103</v>
      </c>
      <c r="BF175">
        <v>9121104</v>
      </c>
      <c r="BG175">
        <v>9121202</v>
      </c>
      <c r="BH175">
        <v>9121302</v>
      </c>
      <c r="BI175">
        <v>9121403</v>
      </c>
      <c r="BJ175">
        <v>9114104</v>
      </c>
      <c r="BK175">
        <v>9122103</v>
      </c>
      <c r="BL175">
        <v>9122204</v>
      </c>
      <c r="BM175">
        <v>9122302</v>
      </c>
      <c r="BN175">
        <v>9122404</v>
      </c>
      <c r="BO175">
        <v>9115103</v>
      </c>
    </row>
    <row r="176" spans="1:67" x14ac:dyDescent="0.15">
      <c r="A176">
        <v>175</v>
      </c>
      <c r="B176" t="s">
        <v>171</v>
      </c>
      <c r="E176">
        <f>机器人辅助表!B176</f>
        <v>31</v>
      </c>
      <c r="F176">
        <v>2</v>
      </c>
      <c r="G176">
        <v>58101</v>
      </c>
      <c r="H176">
        <v>0</v>
      </c>
      <c r="I176">
        <f>机器人辅助表!H176</f>
        <v>5121.4425719483088</v>
      </c>
      <c r="J176">
        <v>2</v>
      </c>
      <c r="K176">
        <v>4</v>
      </c>
      <c r="L176">
        <v>1</v>
      </c>
      <c r="M176" s="2">
        <f>机器人辅助表!C176</f>
        <v>15705.433518923082</v>
      </c>
      <c r="N176" s="2">
        <v>2</v>
      </c>
      <c r="O176" s="2">
        <f>机器人辅助表!D176</f>
        <v>1003.8808448307694</v>
      </c>
      <c r="P176" s="2">
        <v>3</v>
      </c>
      <c r="Q176" s="2">
        <f>机器人辅助表!E176</f>
        <v>446.16926436923092</v>
      </c>
      <c r="R176" s="2">
        <v>6</v>
      </c>
      <c r="S176" s="2">
        <f>机器人辅助表!F176</f>
        <v>6440.0039999999999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BD176">
        <v>11</v>
      </c>
      <c r="BE176">
        <v>9211103</v>
      </c>
      <c r="BF176">
        <v>9214102</v>
      </c>
      <c r="BG176">
        <v>9214202</v>
      </c>
      <c r="BH176">
        <v>9214304</v>
      </c>
      <c r="BI176">
        <v>9214402</v>
      </c>
      <c r="BJ176">
        <v>9222104</v>
      </c>
      <c r="BK176">
        <v>9223103</v>
      </c>
      <c r="BL176">
        <v>9223202</v>
      </c>
      <c r="BM176">
        <v>9223303</v>
      </c>
      <c r="BN176">
        <v>9223404</v>
      </c>
      <c r="BO176">
        <v>9215103</v>
      </c>
    </row>
    <row r="177" spans="1:67" x14ac:dyDescent="0.15">
      <c r="A177">
        <v>176</v>
      </c>
      <c r="B177" t="s">
        <v>172</v>
      </c>
      <c r="E177">
        <f>机器人辅助表!B177</f>
        <v>35</v>
      </c>
      <c r="F177">
        <v>1</v>
      </c>
      <c r="G177">
        <v>58001</v>
      </c>
      <c r="H177">
        <v>0</v>
      </c>
      <c r="I177">
        <f>机器人辅助表!H177</f>
        <v>5788.4788767860873</v>
      </c>
      <c r="J177">
        <v>2</v>
      </c>
      <c r="K177">
        <v>4</v>
      </c>
      <c r="L177">
        <v>1</v>
      </c>
      <c r="M177" s="2">
        <f>机器人辅助表!C177</f>
        <v>20783.804872173918</v>
      </c>
      <c r="N177" s="2">
        <v>2</v>
      </c>
      <c r="O177" s="2">
        <f>机器人辅助表!D177</f>
        <v>1279.6467386086958</v>
      </c>
      <c r="P177" s="2">
        <v>3</v>
      </c>
      <c r="Q177" s="2">
        <f>机器人辅助表!E177</f>
        <v>568.73188382608714</v>
      </c>
      <c r="R177" s="2">
        <v>6</v>
      </c>
      <c r="S177" s="2">
        <f>机器人辅助表!F177</f>
        <v>6305.8869999999997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BD177">
        <v>11</v>
      </c>
      <c r="BE177">
        <v>9113102</v>
      </c>
      <c r="BF177">
        <v>9121103</v>
      </c>
      <c r="BG177">
        <v>9121202</v>
      </c>
      <c r="BH177">
        <v>9121303</v>
      </c>
      <c r="BI177">
        <v>9121403</v>
      </c>
      <c r="BJ177">
        <v>9114104</v>
      </c>
      <c r="BK177">
        <v>9122103</v>
      </c>
      <c r="BL177">
        <v>9122202</v>
      </c>
      <c r="BM177">
        <v>9122304</v>
      </c>
      <c r="BN177">
        <v>9122404</v>
      </c>
      <c r="BO177">
        <v>9115103</v>
      </c>
    </row>
    <row r="178" spans="1:67" x14ac:dyDescent="0.15">
      <c r="A178">
        <v>177</v>
      </c>
      <c r="B178" t="s">
        <v>173</v>
      </c>
      <c r="E178">
        <f>机器人辅助表!B178</f>
        <v>41</v>
      </c>
      <c r="F178">
        <v>3</v>
      </c>
      <c r="G178">
        <v>58201</v>
      </c>
      <c r="H178">
        <v>0</v>
      </c>
      <c r="I178">
        <f>机器人辅助表!H178</f>
        <v>7778.5709898214864</v>
      </c>
      <c r="J178">
        <v>2</v>
      </c>
      <c r="K178">
        <v>4</v>
      </c>
      <c r="L178">
        <v>1</v>
      </c>
      <c r="M178" s="2">
        <f>机器人辅助表!C178</f>
        <v>35953.501719404136</v>
      </c>
      <c r="N178" s="2">
        <v>2</v>
      </c>
      <c r="O178" s="2">
        <f>机器人辅助表!D178</f>
        <v>1918.2383575904355</v>
      </c>
      <c r="P178" s="2">
        <v>3</v>
      </c>
      <c r="Q178" s="2">
        <f>机器人辅助表!E178</f>
        <v>852.55038115130458</v>
      </c>
      <c r="R178" s="2">
        <v>6</v>
      </c>
      <c r="S178" s="2">
        <f>机器人辅助表!F178</f>
        <v>6685.9225999999999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BD178">
        <v>8</v>
      </c>
      <c r="BE178">
        <v>9323103</v>
      </c>
      <c r="BF178">
        <v>9324102</v>
      </c>
      <c r="BG178">
        <v>9324203</v>
      </c>
      <c r="BH178">
        <v>9324304</v>
      </c>
      <c r="BI178">
        <v>9324404</v>
      </c>
      <c r="BJ178">
        <v>9312103</v>
      </c>
      <c r="BK178">
        <v>9311103</v>
      </c>
      <c r="BL178">
        <v>9315103</v>
      </c>
    </row>
    <row r="179" spans="1:67" x14ac:dyDescent="0.15">
      <c r="A179">
        <v>178</v>
      </c>
      <c r="B179" t="s">
        <v>174</v>
      </c>
      <c r="E179">
        <f>机器人辅助表!B179</f>
        <v>46</v>
      </c>
      <c r="F179">
        <v>2</v>
      </c>
      <c r="G179">
        <v>58101</v>
      </c>
      <c r="H179">
        <v>0</v>
      </c>
      <c r="I179">
        <f>机器人辅助表!H179</f>
        <v>10638.811683140737</v>
      </c>
      <c r="J179">
        <v>2</v>
      </c>
      <c r="K179">
        <v>4</v>
      </c>
      <c r="L179">
        <v>1</v>
      </c>
      <c r="M179" s="2">
        <f>机器人辅助表!C179</f>
        <v>58640.330700910257</v>
      </c>
      <c r="N179" s="2">
        <v>2</v>
      </c>
      <c r="O179" s="2">
        <f>机器人辅助表!D179</f>
        <v>2772.2283719406032</v>
      </c>
      <c r="P179" s="2">
        <v>3</v>
      </c>
      <c r="Q179" s="2">
        <f>机器人辅助表!E179</f>
        <v>1232.1014986402681</v>
      </c>
      <c r="R179" s="2">
        <v>6</v>
      </c>
      <c r="S179" s="2">
        <f>机器人辅助表!F179</f>
        <v>7399.2155999999995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BD179">
        <v>11</v>
      </c>
      <c r="BE179">
        <v>9211103</v>
      </c>
      <c r="BF179">
        <v>9214102</v>
      </c>
      <c r="BG179">
        <v>9214204</v>
      </c>
      <c r="BH179">
        <v>9214303</v>
      </c>
      <c r="BI179">
        <v>9214402</v>
      </c>
      <c r="BJ179">
        <v>9222102</v>
      </c>
      <c r="BK179">
        <v>9223104</v>
      </c>
      <c r="BL179">
        <v>9223204</v>
      </c>
      <c r="BM179">
        <v>9223303</v>
      </c>
      <c r="BN179">
        <v>9223404</v>
      </c>
      <c r="BO179">
        <v>9215103</v>
      </c>
    </row>
    <row r="180" spans="1:67" x14ac:dyDescent="0.15">
      <c r="A180">
        <v>179</v>
      </c>
      <c r="B180" t="s">
        <v>175</v>
      </c>
      <c r="E180">
        <f>机器人辅助表!B180</f>
        <v>19</v>
      </c>
      <c r="F180">
        <v>2</v>
      </c>
      <c r="G180">
        <v>58101</v>
      </c>
      <c r="H180">
        <v>0</v>
      </c>
      <c r="I180">
        <f>机器人辅助表!H180</f>
        <v>1266.1132362104347</v>
      </c>
      <c r="J180">
        <v>2</v>
      </c>
      <c r="K180">
        <v>4</v>
      </c>
      <c r="L180">
        <v>1</v>
      </c>
      <c r="M180" s="2">
        <f>机器人辅助表!C180</f>
        <v>1923.4504790217388</v>
      </c>
      <c r="N180" s="2">
        <v>2</v>
      </c>
      <c r="O180" s="2">
        <f>机器人辅助表!D180</f>
        <v>165.95378608695657</v>
      </c>
      <c r="P180" s="2">
        <v>3</v>
      </c>
      <c r="Q180" s="2">
        <f>机器人辅助表!E180</f>
        <v>73.757238260869585</v>
      </c>
      <c r="R180" s="2">
        <v>6</v>
      </c>
      <c r="S180" s="2">
        <f>机器人辅助表!F180</f>
        <v>2171.8979999999997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BD180">
        <v>11</v>
      </c>
      <c r="BE180">
        <v>9211103</v>
      </c>
      <c r="BF180">
        <v>9214104</v>
      </c>
      <c r="BG180">
        <v>9214204</v>
      </c>
      <c r="BH180">
        <v>9214304</v>
      </c>
      <c r="BI180">
        <v>9214402</v>
      </c>
      <c r="BJ180">
        <v>9222102</v>
      </c>
      <c r="BK180">
        <v>9223104</v>
      </c>
      <c r="BL180">
        <v>9223203</v>
      </c>
      <c r="BM180">
        <v>9223302</v>
      </c>
      <c r="BN180">
        <v>9223404</v>
      </c>
      <c r="BO180">
        <v>9215104</v>
      </c>
    </row>
    <row r="181" spans="1:67" x14ac:dyDescent="0.15">
      <c r="A181">
        <v>180</v>
      </c>
      <c r="B181" t="s">
        <v>2296</v>
      </c>
      <c r="E181">
        <f>机器人辅助表!B181</f>
        <v>41</v>
      </c>
      <c r="F181">
        <v>3</v>
      </c>
      <c r="G181">
        <v>58201</v>
      </c>
      <c r="H181">
        <v>0</v>
      </c>
      <c r="I181">
        <f>机器人辅助表!H181</f>
        <v>9207.288110400943</v>
      </c>
      <c r="J181">
        <v>2</v>
      </c>
      <c r="K181">
        <v>4</v>
      </c>
      <c r="L181">
        <v>1</v>
      </c>
      <c r="M181" s="2">
        <f>机器人辅助表!C181</f>
        <v>42557.206116845708</v>
      </c>
      <c r="N181" s="2">
        <v>2</v>
      </c>
      <c r="O181" s="2">
        <f>机器人辅助表!D181</f>
        <v>2270.5678518417399</v>
      </c>
      <c r="P181" s="2">
        <v>3</v>
      </c>
      <c r="Q181" s="2">
        <f>机器人辅助表!E181</f>
        <v>1009.1412674852177</v>
      </c>
      <c r="R181" s="2">
        <v>6</v>
      </c>
      <c r="S181" s="2">
        <f>机器人辅助表!F181</f>
        <v>7913.9491999999991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BD181">
        <v>8</v>
      </c>
      <c r="BE181">
        <v>9323103</v>
      </c>
      <c r="BF181">
        <v>9324104</v>
      </c>
      <c r="BG181">
        <v>9324202</v>
      </c>
      <c r="BH181">
        <v>9324303</v>
      </c>
      <c r="BI181">
        <v>9324402</v>
      </c>
      <c r="BJ181">
        <v>9312104</v>
      </c>
      <c r="BK181">
        <v>9311104</v>
      </c>
      <c r="BL181">
        <v>9315102</v>
      </c>
    </row>
    <row r="182" spans="1:67" x14ac:dyDescent="0.15">
      <c r="A182">
        <v>181</v>
      </c>
      <c r="B182" t="s">
        <v>176</v>
      </c>
      <c r="E182">
        <f>机器人辅助表!B182</f>
        <v>29</v>
      </c>
      <c r="F182">
        <v>1</v>
      </c>
      <c r="G182">
        <v>58001</v>
      </c>
      <c r="H182">
        <v>0</v>
      </c>
      <c r="I182">
        <f>机器人辅助表!H182</f>
        <v>4295.0490821721396</v>
      </c>
      <c r="J182">
        <v>2</v>
      </c>
      <c r="K182">
        <v>4</v>
      </c>
      <c r="L182">
        <v>1</v>
      </c>
      <c r="M182" s="2">
        <f>机器人辅助表!C182</f>
        <v>11899.986902354351</v>
      </c>
      <c r="N182" s="2">
        <v>2</v>
      </c>
      <c r="O182" s="2">
        <f>机器人辅助表!D182</f>
        <v>786.41492149565249</v>
      </c>
      <c r="P182" s="2">
        <v>3</v>
      </c>
      <c r="Q182" s="2">
        <f>机器人辅助表!E182</f>
        <v>349.51774288695674</v>
      </c>
      <c r="R182" s="2">
        <v>6</v>
      </c>
      <c r="S182" s="2">
        <f>机器人辅助表!F182</f>
        <v>5786.1041999999989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BD182">
        <v>11</v>
      </c>
      <c r="BE182">
        <v>9113103</v>
      </c>
      <c r="BF182">
        <v>9121104</v>
      </c>
      <c r="BG182">
        <v>9121204</v>
      </c>
      <c r="BH182">
        <v>9121304</v>
      </c>
      <c r="BI182">
        <v>9121404</v>
      </c>
      <c r="BJ182">
        <v>9114104</v>
      </c>
      <c r="BK182">
        <v>9122103</v>
      </c>
      <c r="BL182">
        <v>9122204</v>
      </c>
      <c r="BM182">
        <v>9122302</v>
      </c>
      <c r="BN182">
        <v>9122404</v>
      </c>
      <c r="BO182">
        <v>9115102</v>
      </c>
    </row>
    <row r="183" spans="1:67" x14ac:dyDescent="0.15">
      <c r="A183">
        <v>182</v>
      </c>
      <c r="B183" t="s">
        <v>177</v>
      </c>
      <c r="E183">
        <f>机器人辅助表!B183</f>
        <v>46</v>
      </c>
      <c r="F183">
        <v>1</v>
      </c>
      <c r="G183">
        <v>58001</v>
      </c>
      <c r="H183">
        <v>0</v>
      </c>
      <c r="I183">
        <f>机器人辅助表!H183</f>
        <v>8250.507019578532</v>
      </c>
      <c r="J183">
        <v>2</v>
      </c>
      <c r="K183">
        <v>4</v>
      </c>
      <c r="L183">
        <v>1</v>
      </c>
      <c r="M183" s="2">
        <f>机器人辅助表!C183</f>
        <v>45476.174829277341</v>
      </c>
      <c r="N183" s="2">
        <v>2</v>
      </c>
      <c r="O183" s="2">
        <f>机器人辅助表!D183</f>
        <v>2149.8913904845494</v>
      </c>
      <c r="P183" s="2">
        <v>3</v>
      </c>
      <c r="Q183" s="2">
        <f>机器人辅助表!E183</f>
        <v>955.50728465979989</v>
      </c>
      <c r="R183" s="2">
        <v>6</v>
      </c>
      <c r="S183" s="2">
        <f>机器人辅助表!F183</f>
        <v>5738.1671999999999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BD183">
        <v>11</v>
      </c>
      <c r="BE183">
        <v>9113104</v>
      </c>
      <c r="BF183">
        <v>9121104</v>
      </c>
      <c r="BG183">
        <v>9121202</v>
      </c>
      <c r="BH183">
        <v>9121302</v>
      </c>
      <c r="BI183">
        <v>9121402</v>
      </c>
      <c r="BJ183">
        <v>9114102</v>
      </c>
      <c r="BK183">
        <v>9122102</v>
      </c>
      <c r="BL183">
        <v>9122203</v>
      </c>
      <c r="BM183">
        <v>9122302</v>
      </c>
      <c r="BN183">
        <v>9122403</v>
      </c>
      <c r="BO183">
        <v>9115103</v>
      </c>
    </row>
    <row r="184" spans="1:67" x14ac:dyDescent="0.15">
      <c r="A184">
        <v>183</v>
      </c>
      <c r="B184" t="s">
        <v>2297</v>
      </c>
      <c r="E184">
        <f>机器人辅助表!B184</f>
        <v>44</v>
      </c>
      <c r="F184">
        <v>3</v>
      </c>
      <c r="G184">
        <v>58201</v>
      </c>
      <c r="H184">
        <v>0</v>
      </c>
      <c r="I184">
        <f>机器人辅助表!H184</f>
        <v>14591.640108029644</v>
      </c>
      <c r="J184">
        <v>2</v>
      </c>
      <c r="K184">
        <v>4</v>
      </c>
      <c r="L184">
        <v>1</v>
      </c>
      <c r="M184" s="2">
        <f>机器人辅助表!C184</f>
        <v>75365.471163313239</v>
      </c>
      <c r="N184" s="2">
        <v>2</v>
      </c>
      <c r="O184" s="2">
        <f>机器人辅助表!D184</f>
        <v>3734.0229458022745</v>
      </c>
      <c r="P184" s="2">
        <v>3</v>
      </c>
      <c r="Q184" s="2">
        <f>机器人辅助表!E184</f>
        <v>1659.5657536899</v>
      </c>
      <c r="R184" s="2">
        <v>6</v>
      </c>
      <c r="S184" s="2">
        <f>机器人辅助表!F184</f>
        <v>11033.801600000001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BD184">
        <v>8</v>
      </c>
      <c r="BE184">
        <v>9323103</v>
      </c>
      <c r="BF184">
        <v>9324102</v>
      </c>
      <c r="BG184">
        <v>9324202</v>
      </c>
      <c r="BH184">
        <v>9324304</v>
      </c>
      <c r="BI184">
        <v>9324404</v>
      </c>
      <c r="BJ184">
        <v>9312103</v>
      </c>
      <c r="BK184">
        <v>9311104</v>
      </c>
      <c r="BL184">
        <v>9315103</v>
      </c>
    </row>
    <row r="185" spans="1:67" x14ac:dyDescent="0.15">
      <c r="A185">
        <v>184</v>
      </c>
      <c r="B185" t="s">
        <v>2298</v>
      </c>
      <c r="E185">
        <f>机器人辅助表!B185</f>
        <v>28</v>
      </c>
      <c r="F185">
        <v>3</v>
      </c>
      <c r="G185">
        <v>58201</v>
      </c>
      <c r="H185">
        <v>0</v>
      </c>
      <c r="I185">
        <f>机器人辅助表!H185</f>
        <v>5128.0874499328866</v>
      </c>
      <c r="J185">
        <v>2</v>
      </c>
      <c r="K185">
        <v>4</v>
      </c>
      <c r="L185">
        <v>1</v>
      </c>
      <c r="M185" s="2">
        <f>机器人辅助表!C185</f>
        <v>13501.081133891641</v>
      </c>
      <c r="N185" s="2">
        <v>2</v>
      </c>
      <c r="O185" s="2">
        <f>机器人辅助表!D185</f>
        <v>913.60699402274281</v>
      </c>
      <c r="P185" s="2">
        <v>3</v>
      </c>
      <c r="Q185" s="2">
        <f>机器人辅助表!E185</f>
        <v>406.04755289899674</v>
      </c>
      <c r="R185" s="2">
        <v>6</v>
      </c>
      <c r="S185" s="2">
        <f>机器人辅助表!F185</f>
        <v>7099.1423999999997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BD185">
        <v>8</v>
      </c>
      <c r="BE185">
        <v>9323102</v>
      </c>
      <c r="BF185">
        <v>9324102</v>
      </c>
      <c r="BG185">
        <v>9324203</v>
      </c>
      <c r="BH185">
        <v>9324304</v>
      </c>
      <c r="BI185">
        <v>9324404</v>
      </c>
      <c r="BJ185">
        <v>9312102</v>
      </c>
      <c r="BK185">
        <v>9311103</v>
      </c>
      <c r="BL185">
        <v>9315102</v>
      </c>
    </row>
    <row r="186" spans="1:67" x14ac:dyDescent="0.15">
      <c r="A186">
        <v>185</v>
      </c>
      <c r="B186" t="s">
        <v>178</v>
      </c>
      <c r="E186">
        <f>机器人辅助表!B186</f>
        <v>29</v>
      </c>
      <c r="F186">
        <v>1</v>
      </c>
      <c r="G186">
        <v>58001</v>
      </c>
      <c r="H186">
        <v>0</v>
      </c>
      <c r="I186">
        <f>机器人辅助表!H186</f>
        <v>3541.531699334922</v>
      </c>
      <c r="J186">
        <v>2</v>
      </c>
      <c r="K186">
        <v>4</v>
      </c>
      <c r="L186">
        <v>1</v>
      </c>
      <c r="M186" s="2">
        <f>机器人辅助表!C186</f>
        <v>9812.2699019413085</v>
      </c>
      <c r="N186" s="2">
        <v>2</v>
      </c>
      <c r="O186" s="2">
        <f>机器人辅助表!D186</f>
        <v>648.44739140869592</v>
      </c>
      <c r="P186" s="2">
        <v>3</v>
      </c>
      <c r="Q186" s="2">
        <f>机器人辅助表!E186</f>
        <v>288.19884062608713</v>
      </c>
      <c r="R186" s="2">
        <v>6</v>
      </c>
      <c r="S186" s="2">
        <f>机器人辅助表!F186</f>
        <v>4770.9981999999991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BD186">
        <v>11</v>
      </c>
      <c r="BE186">
        <v>9113104</v>
      </c>
      <c r="BF186">
        <v>9121104</v>
      </c>
      <c r="BG186">
        <v>9121204</v>
      </c>
      <c r="BH186">
        <v>9121303</v>
      </c>
      <c r="BI186">
        <v>9121404</v>
      </c>
      <c r="BJ186">
        <v>9114102</v>
      </c>
      <c r="BK186">
        <v>9122102</v>
      </c>
      <c r="BL186">
        <v>9122203</v>
      </c>
      <c r="BM186">
        <v>9122303</v>
      </c>
      <c r="BN186">
        <v>9122404</v>
      </c>
      <c r="BO186">
        <v>9115103</v>
      </c>
    </row>
    <row r="187" spans="1:67" x14ac:dyDescent="0.15">
      <c r="A187">
        <v>186</v>
      </c>
      <c r="B187" t="s">
        <v>179</v>
      </c>
      <c r="E187">
        <f>机器人辅助表!B187</f>
        <v>42</v>
      </c>
      <c r="F187">
        <v>2</v>
      </c>
      <c r="G187">
        <v>58101</v>
      </c>
      <c r="H187">
        <v>0</v>
      </c>
      <c r="I187">
        <f>机器人辅助表!H187</f>
        <v>12864.068963320608</v>
      </c>
      <c r="J187">
        <v>2</v>
      </c>
      <c r="K187">
        <v>4</v>
      </c>
      <c r="L187">
        <v>1</v>
      </c>
      <c r="M187" s="2">
        <f>机器人辅助表!C187</f>
        <v>61824.854975845927</v>
      </c>
      <c r="N187" s="2">
        <v>2</v>
      </c>
      <c r="O187" s="2">
        <f>机器人辅助表!D187</f>
        <v>3216.4836081230783</v>
      </c>
      <c r="P187" s="2">
        <v>3</v>
      </c>
      <c r="Q187" s="2">
        <f>机器人辅助表!E187</f>
        <v>1429.5482702769239</v>
      </c>
      <c r="R187" s="2">
        <v>6</v>
      </c>
      <c r="S187" s="2">
        <f>机器人辅助表!F187</f>
        <v>10591.2688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BD187">
        <v>11</v>
      </c>
      <c r="BE187">
        <v>9211103</v>
      </c>
      <c r="BF187">
        <v>9214103</v>
      </c>
      <c r="BG187">
        <v>9214202</v>
      </c>
      <c r="BH187">
        <v>9214302</v>
      </c>
      <c r="BI187">
        <v>9214403</v>
      </c>
      <c r="BJ187">
        <v>9222104</v>
      </c>
      <c r="BK187">
        <v>9223104</v>
      </c>
      <c r="BL187">
        <v>9223204</v>
      </c>
      <c r="BM187">
        <v>9223304</v>
      </c>
      <c r="BN187">
        <v>9223404</v>
      </c>
      <c r="BO187">
        <v>9215102</v>
      </c>
    </row>
    <row r="188" spans="1:67" x14ac:dyDescent="0.15">
      <c r="A188">
        <v>187</v>
      </c>
      <c r="B188" t="s">
        <v>2299</v>
      </c>
      <c r="E188">
        <f>机器人辅助表!B188</f>
        <v>23</v>
      </c>
      <c r="F188">
        <v>2</v>
      </c>
      <c r="G188">
        <v>58101</v>
      </c>
      <c r="H188">
        <v>0</v>
      </c>
      <c r="I188">
        <f>机器人辅助表!H188</f>
        <v>2018.710336836843</v>
      </c>
      <c r="J188">
        <v>2</v>
      </c>
      <c r="K188">
        <v>4</v>
      </c>
      <c r="L188">
        <v>1</v>
      </c>
      <c r="M188" s="2">
        <f>机器人辅助表!C188</f>
        <v>3948.5357681588639</v>
      </c>
      <c r="N188" s="2">
        <v>2</v>
      </c>
      <c r="O188" s="2">
        <f>机器人辅助表!D188</f>
        <v>303.57135644147166</v>
      </c>
      <c r="P188" s="2">
        <v>3</v>
      </c>
      <c r="Q188" s="2">
        <f>机器人辅助表!E188</f>
        <v>134.92060286287631</v>
      </c>
      <c r="R188" s="2">
        <v>6</v>
      </c>
      <c r="S188" s="2">
        <f>机器人辅助表!F188</f>
        <v>3193.6035999999999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BD188">
        <v>11</v>
      </c>
      <c r="BE188">
        <v>9211104</v>
      </c>
      <c r="BF188">
        <v>9214104</v>
      </c>
      <c r="BG188">
        <v>9214203</v>
      </c>
      <c r="BH188">
        <v>9214303</v>
      </c>
      <c r="BI188">
        <v>9214404</v>
      </c>
      <c r="BJ188">
        <v>9222104</v>
      </c>
      <c r="BK188">
        <v>9223102</v>
      </c>
      <c r="BL188">
        <v>9223202</v>
      </c>
      <c r="BM188">
        <v>9223304</v>
      </c>
      <c r="BN188">
        <v>9223404</v>
      </c>
      <c r="BO188">
        <v>9215103</v>
      </c>
    </row>
    <row r="189" spans="1:67" x14ac:dyDescent="0.15">
      <c r="A189">
        <v>188</v>
      </c>
      <c r="B189" t="s">
        <v>2300</v>
      </c>
      <c r="E189">
        <f>机器人辅助表!B189</f>
        <v>49</v>
      </c>
      <c r="F189">
        <v>3</v>
      </c>
      <c r="G189">
        <v>58201</v>
      </c>
      <c r="H189">
        <v>0</v>
      </c>
      <c r="I189">
        <f>机器人辅助表!H189</f>
        <v>17396.182071125171</v>
      </c>
      <c r="J189">
        <v>2</v>
      </c>
      <c r="K189">
        <v>4</v>
      </c>
      <c r="L189">
        <v>1</v>
      </c>
      <c r="M189" s="2">
        <f>机器人辅助表!C189</f>
        <v>104545.08336495553</v>
      </c>
      <c r="N189" s="2">
        <v>2</v>
      </c>
      <c r="O189" s="2">
        <f>机器人辅助表!D189</f>
        <v>4621.9636730811389</v>
      </c>
      <c r="P189" s="2">
        <v>3</v>
      </c>
      <c r="Q189" s="2">
        <f>机器人辅助表!E189</f>
        <v>2054.206076924951</v>
      </c>
      <c r="R189" s="2">
        <v>6</v>
      </c>
      <c r="S189" s="2">
        <f>机器人辅助表!F189</f>
        <v>10702.486199999999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BD189">
        <v>8</v>
      </c>
      <c r="BE189">
        <v>9323103</v>
      </c>
      <c r="BF189">
        <v>9324102</v>
      </c>
      <c r="BG189">
        <v>9324202</v>
      </c>
      <c r="BH189">
        <v>9324303</v>
      </c>
      <c r="BI189">
        <v>9324403</v>
      </c>
      <c r="BJ189">
        <v>9312102</v>
      </c>
      <c r="BK189">
        <v>9311103</v>
      </c>
      <c r="BL189">
        <v>9315102</v>
      </c>
    </row>
    <row r="190" spans="1:67" x14ac:dyDescent="0.15">
      <c r="A190">
        <v>189</v>
      </c>
      <c r="B190" t="s">
        <v>2301</v>
      </c>
      <c r="E190">
        <f>机器人辅助表!B190</f>
        <v>27</v>
      </c>
      <c r="F190">
        <v>3</v>
      </c>
      <c r="G190">
        <v>58201</v>
      </c>
      <c r="H190">
        <v>0</v>
      </c>
      <c r="I190">
        <f>机器人辅助表!H190</f>
        <v>3361.4530295393979</v>
      </c>
      <c r="J190">
        <v>2</v>
      </c>
      <c r="K190">
        <v>4</v>
      </c>
      <c r="L190">
        <v>1</v>
      </c>
      <c r="M190" s="2">
        <f>机器人辅助表!C190</f>
        <v>8380.769622650505</v>
      </c>
      <c r="N190" s="2">
        <v>2</v>
      </c>
      <c r="O190" s="2">
        <f>机器人辅助表!D190</f>
        <v>581.04517364548508</v>
      </c>
      <c r="P190" s="2">
        <v>3</v>
      </c>
      <c r="Q190" s="2">
        <f>机器人辅助表!E190</f>
        <v>258.24229939799341</v>
      </c>
      <c r="R190" s="2">
        <v>6</v>
      </c>
      <c r="S190" s="2">
        <f>机器人辅助表!F190</f>
        <v>4784.3899999999994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BD190">
        <v>8</v>
      </c>
      <c r="BE190">
        <v>9323102</v>
      </c>
      <c r="BF190">
        <v>9324103</v>
      </c>
      <c r="BG190">
        <v>9324202</v>
      </c>
      <c r="BH190">
        <v>9324304</v>
      </c>
      <c r="BI190">
        <v>9324403</v>
      </c>
      <c r="BJ190">
        <v>9312102</v>
      </c>
      <c r="BK190">
        <v>9311104</v>
      </c>
      <c r="BL190">
        <v>9315104</v>
      </c>
    </row>
    <row r="191" spans="1:67" x14ac:dyDescent="0.15">
      <c r="A191">
        <v>190</v>
      </c>
      <c r="B191" t="s">
        <v>2302</v>
      </c>
      <c r="E191">
        <f>机器人辅助表!B191</f>
        <v>46</v>
      </c>
      <c r="F191">
        <v>3</v>
      </c>
      <c r="G191">
        <v>58201</v>
      </c>
      <c r="H191">
        <v>0</v>
      </c>
      <c r="I191">
        <f>机器人辅助表!H191</f>
        <v>8684.744231135297</v>
      </c>
      <c r="J191">
        <v>2</v>
      </c>
      <c r="K191">
        <v>4</v>
      </c>
      <c r="L191">
        <v>1</v>
      </c>
      <c r="M191" s="2">
        <f>机器人辅助表!C191</f>
        <v>47869.657715028785</v>
      </c>
      <c r="N191" s="2">
        <v>2</v>
      </c>
      <c r="O191" s="2">
        <f>机器人辅助表!D191</f>
        <v>2263.0435689311048</v>
      </c>
      <c r="P191" s="2">
        <v>3</v>
      </c>
      <c r="Q191" s="2">
        <f>机器人辅助表!E191</f>
        <v>1005.7971417471578</v>
      </c>
      <c r="R191" s="2">
        <v>6</v>
      </c>
      <c r="S191" s="2">
        <f>机器人辅助表!F191</f>
        <v>6040.1759999999995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BD191">
        <v>8</v>
      </c>
      <c r="BE191">
        <v>9323103</v>
      </c>
      <c r="BF191">
        <v>9324102</v>
      </c>
      <c r="BG191">
        <v>9324202</v>
      </c>
      <c r="BH191">
        <v>9324304</v>
      </c>
      <c r="BI191">
        <v>9324404</v>
      </c>
      <c r="BJ191">
        <v>9312102</v>
      </c>
      <c r="BK191">
        <v>9311102</v>
      </c>
      <c r="BL191">
        <v>9315102</v>
      </c>
    </row>
    <row r="192" spans="1:67" x14ac:dyDescent="0.15">
      <c r="A192">
        <v>191</v>
      </c>
      <c r="B192" t="s">
        <v>180</v>
      </c>
      <c r="E192">
        <f>机器人辅助表!B192</f>
        <v>22</v>
      </c>
      <c r="F192">
        <v>3</v>
      </c>
      <c r="G192">
        <v>58201</v>
      </c>
      <c r="H192">
        <v>0</v>
      </c>
      <c r="I192">
        <f>机器人辅助表!H192</f>
        <v>1900.8956838177392</v>
      </c>
      <c r="J192">
        <v>2</v>
      </c>
      <c r="K192">
        <v>4</v>
      </c>
      <c r="L192">
        <v>1</v>
      </c>
      <c r="M192" s="2">
        <f>机器人辅助表!C192</f>
        <v>3476.056595478261</v>
      </c>
      <c r="N192" s="2">
        <v>2</v>
      </c>
      <c r="O192" s="2">
        <f>机器人辅助表!D192</f>
        <v>274.72675617391309</v>
      </c>
      <c r="P192" s="2">
        <v>3</v>
      </c>
      <c r="Q192" s="2">
        <f>机器人辅助表!E192</f>
        <v>122.10078052173917</v>
      </c>
      <c r="R192" s="2">
        <v>6</v>
      </c>
      <c r="S192" s="2">
        <f>机器人辅助表!F192</f>
        <v>3082.9704000000002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BD192">
        <v>8</v>
      </c>
      <c r="BE192">
        <v>9323102</v>
      </c>
      <c r="BF192">
        <v>9324102</v>
      </c>
      <c r="BG192">
        <v>9324202</v>
      </c>
      <c r="BH192">
        <v>9324302</v>
      </c>
      <c r="BI192">
        <v>9324404</v>
      </c>
      <c r="BJ192">
        <v>9312104</v>
      </c>
      <c r="BK192">
        <v>9311103</v>
      </c>
      <c r="BL192">
        <v>9315103</v>
      </c>
    </row>
    <row r="193" spans="1:67" x14ac:dyDescent="0.15">
      <c r="A193">
        <v>192</v>
      </c>
      <c r="B193" t="s">
        <v>2303</v>
      </c>
      <c r="E193">
        <f>机器人辅助表!B193</f>
        <v>45</v>
      </c>
      <c r="F193">
        <v>2</v>
      </c>
      <c r="G193">
        <v>58101</v>
      </c>
      <c r="H193">
        <v>0</v>
      </c>
      <c r="I193">
        <f>机器人辅助表!H193</f>
        <v>6127.4375960115858</v>
      </c>
      <c r="J193">
        <v>2</v>
      </c>
      <c r="K193">
        <v>4</v>
      </c>
      <c r="L193">
        <v>1</v>
      </c>
      <c r="M193" s="2">
        <f>机器人辅助表!C193</f>
        <v>32720.294704951513</v>
      </c>
      <c r="N193" s="2">
        <v>2</v>
      </c>
      <c r="O193" s="2">
        <f>机器人辅助表!D193</f>
        <v>1583.1952674080271</v>
      </c>
      <c r="P193" s="2">
        <v>3</v>
      </c>
      <c r="Q193" s="2">
        <f>机器人辅助表!E193</f>
        <v>703.64234107023435</v>
      </c>
      <c r="R193" s="2">
        <v>6</v>
      </c>
      <c r="S193" s="2">
        <f>机器人辅助表!F193</f>
        <v>4442.79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BD193">
        <v>11</v>
      </c>
      <c r="BE193">
        <v>9211102</v>
      </c>
      <c r="BF193">
        <v>9214103</v>
      </c>
      <c r="BG193">
        <v>9214204</v>
      </c>
      <c r="BH193">
        <v>9214302</v>
      </c>
      <c r="BI193">
        <v>9214403</v>
      </c>
      <c r="BJ193">
        <v>9222102</v>
      </c>
      <c r="BK193">
        <v>9223104</v>
      </c>
      <c r="BL193">
        <v>9223204</v>
      </c>
      <c r="BM193">
        <v>9223302</v>
      </c>
      <c r="BN193">
        <v>9223403</v>
      </c>
      <c r="BO193">
        <v>9215103</v>
      </c>
    </row>
    <row r="194" spans="1:67" x14ac:dyDescent="0.15">
      <c r="A194">
        <v>193</v>
      </c>
      <c r="B194" t="s">
        <v>181</v>
      </c>
      <c r="E194">
        <f>机器人辅助表!B194</f>
        <v>47</v>
      </c>
      <c r="F194">
        <v>2</v>
      </c>
      <c r="G194">
        <v>58101</v>
      </c>
      <c r="H194">
        <v>0</v>
      </c>
      <c r="I194">
        <f>机器人辅助表!H194</f>
        <v>17297.079397632122</v>
      </c>
      <c r="J194">
        <v>2</v>
      </c>
      <c r="K194">
        <v>4</v>
      </c>
      <c r="L194">
        <v>1</v>
      </c>
      <c r="M194" s="2">
        <f>机器人辅助表!C194</f>
        <v>98262.192313893829</v>
      </c>
      <c r="N194" s="2">
        <v>2</v>
      </c>
      <c r="O194" s="2">
        <f>机器人辅助表!D194</f>
        <v>4540.7715499414726</v>
      </c>
      <c r="P194" s="2">
        <v>3</v>
      </c>
      <c r="Q194" s="2">
        <f>机器人辅助表!E194</f>
        <v>2018.1206888628772</v>
      </c>
      <c r="R194" s="2">
        <v>6</v>
      </c>
      <c r="S194" s="2">
        <f>机器人辅助表!F194</f>
        <v>11543.684999999999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BD194">
        <v>11</v>
      </c>
      <c r="BE194">
        <v>9211102</v>
      </c>
      <c r="BF194">
        <v>9214103</v>
      </c>
      <c r="BG194">
        <v>9214202</v>
      </c>
      <c r="BH194">
        <v>9214303</v>
      </c>
      <c r="BI194">
        <v>9214403</v>
      </c>
      <c r="BJ194">
        <v>9222104</v>
      </c>
      <c r="BK194">
        <v>9223104</v>
      </c>
      <c r="BL194">
        <v>9223203</v>
      </c>
      <c r="BM194">
        <v>9223302</v>
      </c>
      <c r="BN194">
        <v>9223402</v>
      </c>
      <c r="BO194">
        <v>9215104</v>
      </c>
    </row>
    <row r="195" spans="1:67" x14ac:dyDescent="0.15">
      <c r="A195">
        <v>194</v>
      </c>
      <c r="B195" t="s">
        <v>2304</v>
      </c>
      <c r="E195">
        <f>机器人辅助表!B195</f>
        <v>20</v>
      </c>
      <c r="F195">
        <v>3</v>
      </c>
      <c r="G195">
        <v>58201</v>
      </c>
      <c r="H195">
        <v>0</v>
      </c>
      <c r="I195">
        <f>机器人辅助表!H195</f>
        <v>1342.1111791304347</v>
      </c>
      <c r="J195">
        <v>2</v>
      </c>
      <c r="K195">
        <v>4</v>
      </c>
      <c r="L195">
        <v>1</v>
      </c>
      <c r="M195" s="2">
        <f>机器人辅助表!C195</f>
        <v>2176.6226086956526</v>
      </c>
      <c r="N195" s="2">
        <v>2</v>
      </c>
      <c r="O195" s="2">
        <f>机器人辅助表!D195</f>
        <v>182.22886956521742</v>
      </c>
      <c r="P195" s="2">
        <v>3</v>
      </c>
      <c r="Q195" s="2">
        <f>机器人辅助表!E195</f>
        <v>80.990608695652199</v>
      </c>
      <c r="R195" s="2">
        <v>6</v>
      </c>
      <c r="S195" s="2">
        <f>机器人辅助表!F195</f>
        <v>2259.2399999999998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BD195">
        <v>8</v>
      </c>
      <c r="BE195">
        <v>9323102</v>
      </c>
      <c r="BF195">
        <v>9324104</v>
      </c>
      <c r="BG195">
        <v>9324202</v>
      </c>
      <c r="BH195">
        <v>9324304</v>
      </c>
      <c r="BI195">
        <v>9324402</v>
      </c>
      <c r="BJ195">
        <v>9312102</v>
      </c>
      <c r="BK195">
        <v>9311103</v>
      </c>
      <c r="BL195">
        <v>9315104</v>
      </c>
    </row>
    <row r="196" spans="1:67" x14ac:dyDescent="0.15">
      <c r="A196">
        <v>195</v>
      </c>
      <c r="B196" t="s">
        <v>182</v>
      </c>
      <c r="E196">
        <f>机器人辅助表!B196</f>
        <v>24</v>
      </c>
      <c r="F196">
        <v>2</v>
      </c>
      <c r="G196">
        <v>58101</v>
      </c>
      <c r="H196">
        <v>0</v>
      </c>
      <c r="I196">
        <f>机器人辅助表!H196</f>
        <v>4224.5159628521751</v>
      </c>
      <c r="J196">
        <v>2</v>
      </c>
      <c r="K196">
        <v>4</v>
      </c>
      <c r="L196">
        <v>1</v>
      </c>
      <c r="M196" s="2">
        <f>机器人辅助表!C196</f>
        <v>8798.3918347826111</v>
      </c>
      <c r="N196" s="2">
        <v>2</v>
      </c>
      <c r="O196" s="2">
        <f>机器人辅助表!D196</f>
        <v>658.50749698996674</v>
      </c>
      <c r="P196" s="2">
        <v>3</v>
      </c>
      <c r="Q196" s="2">
        <f>机器人辅助表!E196</f>
        <v>292.66999866220738</v>
      </c>
      <c r="R196" s="2">
        <v>6</v>
      </c>
      <c r="S196" s="2">
        <f>机器人辅助表!F196</f>
        <v>6521.52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BD196">
        <v>11</v>
      </c>
      <c r="BE196">
        <v>9211103</v>
      </c>
      <c r="BF196">
        <v>9214104</v>
      </c>
      <c r="BG196">
        <v>9214203</v>
      </c>
      <c r="BH196">
        <v>9214302</v>
      </c>
      <c r="BI196">
        <v>9214403</v>
      </c>
      <c r="BJ196">
        <v>9222103</v>
      </c>
      <c r="BK196">
        <v>9223102</v>
      </c>
      <c r="BL196">
        <v>9223204</v>
      </c>
      <c r="BM196">
        <v>9223304</v>
      </c>
      <c r="BN196">
        <v>9223404</v>
      </c>
      <c r="BO196">
        <v>9215104</v>
      </c>
    </row>
    <row r="197" spans="1:67" x14ac:dyDescent="0.15">
      <c r="A197">
        <v>196</v>
      </c>
      <c r="B197" t="s">
        <v>183</v>
      </c>
      <c r="E197">
        <f>机器人辅助表!B197</f>
        <v>21</v>
      </c>
      <c r="F197">
        <v>3</v>
      </c>
      <c r="G197">
        <v>58201</v>
      </c>
      <c r="H197">
        <v>0</v>
      </c>
      <c r="I197">
        <f>机器人辅助表!H197</f>
        <v>2887.9376002492177</v>
      </c>
      <c r="J197">
        <v>2</v>
      </c>
      <c r="K197">
        <v>4</v>
      </c>
      <c r="L197">
        <v>1</v>
      </c>
      <c r="M197" s="2">
        <f>机器人辅助表!C197</f>
        <v>4981.6158892500016</v>
      </c>
      <c r="N197" s="2">
        <v>2</v>
      </c>
      <c r="O197" s="2">
        <f>机器人辅助表!D197</f>
        <v>405.05515982608716</v>
      </c>
      <c r="P197" s="2">
        <v>3</v>
      </c>
      <c r="Q197" s="2">
        <f>机器人辅助表!E197</f>
        <v>180.02451547826095</v>
      </c>
      <c r="R197" s="2">
        <v>6</v>
      </c>
      <c r="S197" s="2">
        <f>机器人辅助表!F197</f>
        <v>4771.3833999999997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BD197">
        <v>8</v>
      </c>
      <c r="BE197">
        <v>9323102</v>
      </c>
      <c r="BF197">
        <v>9324104</v>
      </c>
      <c r="BG197">
        <v>9324204</v>
      </c>
      <c r="BH197">
        <v>9324302</v>
      </c>
      <c r="BI197">
        <v>9324403</v>
      </c>
      <c r="BJ197">
        <v>9312104</v>
      </c>
      <c r="BK197">
        <v>9311103</v>
      </c>
      <c r="BL197">
        <v>9315103</v>
      </c>
    </row>
    <row r="198" spans="1:67" x14ac:dyDescent="0.15">
      <c r="A198">
        <v>197</v>
      </c>
      <c r="B198" t="s">
        <v>2305</v>
      </c>
      <c r="E198">
        <f>机器人辅助表!B198</f>
        <v>30</v>
      </c>
      <c r="F198">
        <v>3</v>
      </c>
      <c r="G198">
        <v>58201</v>
      </c>
      <c r="H198">
        <v>0</v>
      </c>
      <c r="I198">
        <f>机器人辅助表!H198</f>
        <v>5125.0327421088978</v>
      </c>
      <c r="J198">
        <v>2</v>
      </c>
      <c r="K198">
        <v>4</v>
      </c>
      <c r="L198">
        <v>1</v>
      </c>
      <c r="M198" s="2">
        <f>机器人辅助表!C198</f>
        <v>14996.509130167231</v>
      </c>
      <c r="N198" s="2">
        <v>2</v>
      </c>
      <c r="O198" s="2">
        <f>机器人辅助表!D198</f>
        <v>968.38444607357917</v>
      </c>
      <c r="P198" s="2">
        <v>3</v>
      </c>
      <c r="Q198" s="2">
        <f>机器人辅助表!E198</f>
        <v>430.39308714381298</v>
      </c>
      <c r="R198" s="2">
        <v>6</v>
      </c>
      <c r="S198" s="2">
        <f>机器人辅助表!F198</f>
        <v>6683.0079999999998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BD198">
        <v>8</v>
      </c>
      <c r="BE198">
        <v>9323103</v>
      </c>
      <c r="BF198">
        <v>9324102</v>
      </c>
      <c r="BG198">
        <v>9324203</v>
      </c>
      <c r="BH198">
        <v>9324302</v>
      </c>
      <c r="BI198">
        <v>9324404</v>
      </c>
      <c r="BJ198">
        <v>9312104</v>
      </c>
      <c r="BK198">
        <v>9311102</v>
      </c>
      <c r="BL198">
        <v>9315102</v>
      </c>
    </row>
    <row r="199" spans="1:67" x14ac:dyDescent="0.15">
      <c r="A199">
        <v>198</v>
      </c>
      <c r="B199" t="s">
        <v>2306</v>
      </c>
      <c r="E199">
        <f>机器人辅助表!B199</f>
        <v>36</v>
      </c>
      <c r="F199">
        <v>3</v>
      </c>
      <c r="G199">
        <v>58201</v>
      </c>
      <c r="H199">
        <v>0</v>
      </c>
      <c r="I199">
        <f>机器人辅助表!H199</f>
        <v>7648.5526362665105</v>
      </c>
      <c r="J199">
        <v>2</v>
      </c>
      <c r="K199">
        <v>4</v>
      </c>
      <c r="L199">
        <v>1</v>
      </c>
      <c r="M199" s="2">
        <f>机器人辅助表!C199</f>
        <v>28388.573274798669</v>
      </c>
      <c r="N199" s="2">
        <v>2</v>
      </c>
      <c r="O199" s="2">
        <f>机器人辅助表!D199</f>
        <v>1732.8671699285621</v>
      </c>
      <c r="P199" s="2">
        <v>3</v>
      </c>
      <c r="Q199" s="2">
        <f>机器人辅助表!E199</f>
        <v>770.16318663491666</v>
      </c>
      <c r="R199" s="2">
        <v>6</v>
      </c>
      <c r="S199" s="2">
        <f>机器人辅助表!F199</f>
        <v>8044.7663999999995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BD199">
        <v>8</v>
      </c>
      <c r="BE199">
        <v>9323102</v>
      </c>
      <c r="BF199">
        <v>9324102</v>
      </c>
      <c r="BG199">
        <v>9324202</v>
      </c>
      <c r="BH199">
        <v>9324303</v>
      </c>
      <c r="BI199">
        <v>9324402</v>
      </c>
      <c r="BJ199">
        <v>9312104</v>
      </c>
      <c r="BK199">
        <v>9311102</v>
      </c>
      <c r="BL199">
        <v>9315104</v>
      </c>
    </row>
    <row r="200" spans="1:67" x14ac:dyDescent="0.15">
      <c r="A200">
        <v>199</v>
      </c>
      <c r="B200" t="s">
        <v>2307</v>
      </c>
      <c r="E200">
        <f>机器人辅助表!B200</f>
        <v>49</v>
      </c>
      <c r="F200">
        <v>3</v>
      </c>
      <c r="G200">
        <v>58201</v>
      </c>
      <c r="H200">
        <v>0</v>
      </c>
      <c r="I200">
        <f>机器人辅助表!H200</f>
        <v>16617.248545552404</v>
      </c>
      <c r="J200">
        <v>2</v>
      </c>
      <c r="K200">
        <v>4</v>
      </c>
      <c r="L200">
        <v>1</v>
      </c>
      <c r="M200" s="2">
        <f>机器人辅助表!C200</f>
        <v>99863.960229211254</v>
      </c>
      <c r="N200" s="2">
        <v>2</v>
      </c>
      <c r="O200" s="2">
        <f>机器人辅助表!D200</f>
        <v>4415.0100757789987</v>
      </c>
      <c r="P200" s="2">
        <v>3</v>
      </c>
      <c r="Q200" s="2">
        <f>机器人辅助表!E200</f>
        <v>1962.2267003462221</v>
      </c>
      <c r="R200" s="2">
        <v>6</v>
      </c>
      <c r="S200" s="2">
        <f>机器人辅助表!F200</f>
        <v>10223.270399999999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BD200">
        <v>8</v>
      </c>
      <c r="BE200">
        <v>9323104</v>
      </c>
      <c r="BF200">
        <v>9324103</v>
      </c>
      <c r="BG200">
        <v>9324202</v>
      </c>
      <c r="BH200">
        <v>9324304</v>
      </c>
      <c r="BI200">
        <v>9324402</v>
      </c>
      <c r="BJ200">
        <v>9312104</v>
      </c>
      <c r="BK200">
        <v>9311102</v>
      </c>
      <c r="BL200">
        <v>9315102</v>
      </c>
    </row>
    <row r="201" spans="1:67" x14ac:dyDescent="0.15">
      <c r="A201">
        <v>200</v>
      </c>
      <c r="B201" t="s">
        <v>2308</v>
      </c>
      <c r="E201">
        <f>机器人辅助表!B201</f>
        <v>26</v>
      </c>
      <c r="F201">
        <v>1</v>
      </c>
      <c r="G201">
        <v>58001</v>
      </c>
      <c r="H201">
        <v>0</v>
      </c>
      <c r="I201">
        <f>机器人辅助表!H201</f>
        <v>3485.1622155085493</v>
      </c>
      <c r="J201">
        <v>2</v>
      </c>
      <c r="K201">
        <v>4</v>
      </c>
      <c r="L201">
        <v>1</v>
      </c>
      <c r="M201" s="2">
        <f>机器人辅助表!C201</f>
        <v>8196.6865999063575</v>
      </c>
      <c r="N201" s="2">
        <v>2</v>
      </c>
      <c r="O201" s="2">
        <f>机器人辅助表!D201</f>
        <v>582.58779387290997</v>
      </c>
      <c r="P201" s="2">
        <v>3</v>
      </c>
      <c r="Q201" s="2">
        <f>机器人辅助表!E201</f>
        <v>258.92790838795997</v>
      </c>
      <c r="R201" s="2">
        <v>6</v>
      </c>
      <c r="S201" s="2">
        <f>机器人辅助表!F201</f>
        <v>5102.7020000000002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BD201">
        <v>11</v>
      </c>
      <c r="BE201">
        <v>9113102</v>
      </c>
      <c r="BF201">
        <v>9121102</v>
      </c>
      <c r="BG201">
        <v>9121202</v>
      </c>
      <c r="BH201">
        <v>9121302</v>
      </c>
      <c r="BI201">
        <v>9121403</v>
      </c>
      <c r="BJ201">
        <v>9114103</v>
      </c>
      <c r="BK201">
        <v>9122103</v>
      </c>
      <c r="BL201">
        <v>9122204</v>
      </c>
      <c r="BM201">
        <v>9122304</v>
      </c>
      <c r="BN201">
        <v>9122403</v>
      </c>
      <c r="BO201">
        <v>9115102</v>
      </c>
    </row>
    <row r="202" spans="1:67" x14ac:dyDescent="0.15">
      <c r="A202">
        <v>201</v>
      </c>
      <c r="B202" t="s">
        <v>184</v>
      </c>
      <c r="E202">
        <f>机器人辅助表!B202</f>
        <v>38</v>
      </c>
      <c r="F202">
        <v>3</v>
      </c>
      <c r="G202">
        <v>58201</v>
      </c>
      <c r="H202">
        <v>0</v>
      </c>
      <c r="I202">
        <f>机器人辅助表!H202</f>
        <v>6948.7727008744914</v>
      </c>
      <c r="J202">
        <v>2</v>
      </c>
      <c r="K202">
        <v>4</v>
      </c>
      <c r="L202">
        <v>1</v>
      </c>
      <c r="M202" s="2">
        <f>机器人辅助表!C202</f>
        <v>28276.74771705913</v>
      </c>
      <c r="N202" s="2">
        <v>2</v>
      </c>
      <c r="O202" s="2">
        <f>机器人辅助表!D202</f>
        <v>1632.587638647492</v>
      </c>
      <c r="P202" s="2">
        <v>3</v>
      </c>
      <c r="Q202" s="2">
        <f>机器人辅助表!E202</f>
        <v>725.59450606555208</v>
      </c>
      <c r="R202" s="2">
        <v>6</v>
      </c>
      <c r="S202" s="2">
        <f>机器人辅助表!F202</f>
        <v>6768.7996000000003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BD202">
        <v>8</v>
      </c>
      <c r="BE202">
        <v>9323103</v>
      </c>
      <c r="BF202">
        <v>9324103</v>
      </c>
      <c r="BG202">
        <v>9324203</v>
      </c>
      <c r="BH202">
        <v>9324302</v>
      </c>
      <c r="BI202">
        <v>9324404</v>
      </c>
      <c r="BJ202">
        <v>9312102</v>
      </c>
      <c r="BK202">
        <v>9311102</v>
      </c>
      <c r="BL202">
        <v>9315103</v>
      </c>
    </row>
    <row r="203" spans="1:67" x14ac:dyDescent="0.15">
      <c r="A203">
        <v>202</v>
      </c>
      <c r="B203" t="s">
        <v>2309</v>
      </c>
      <c r="E203">
        <f>机器人辅助表!B203</f>
        <v>48</v>
      </c>
      <c r="F203">
        <v>2</v>
      </c>
      <c r="G203">
        <v>58101</v>
      </c>
      <c r="H203">
        <v>0</v>
      </c>
      <c r="I203">
        <f>机器人辅助表!H203</f>
        <v>11260.616354328578</v>
      </c>
      <c r="J203">
        <v>2</v>
      </c>
      <c r="K203">
        <v>4</v>
      </c>
      <c r="L203">
        <v>1</v>
      </c>
      <c r="M203" s="2">
        <f>机器人辅助表!C203</f>
        <v>65838.117376512018</v>
      </c>
      <c r="N203" s="2">
        <v>2</v>
      </c>
      <c r="O203" s="2">
        <f>机器人辅助表!D203</f>
        <v>2975.2233638400016</v>
      </c>
      <c r="P203" s="2">
        <v>3</v>
      </c>
      <c r="Q203" s="2">
        <f>机器人辅助表!E203</f>
        <v>1322.3214950400006</v>
      </c>
      <c r="R203" s="2">
        <v>6</v>
      </c>
      <c r="S203" s="2">
        <f>机器人辅助表!F203</f>
        <v>7214.0511999999999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BD203">
        <v>11</v>
      </c>
      <c r="BE203">
        <v>9211104</v>
      </c>
      <c r="BF203">
        <v>9214102</v>
      </c>
      <c r="BG203">
        <v>9214202</v>
      </c>
      <c r="BH203">
        <v>9214304</v>
      </c>
      <c r="BI203">
        <v>9214404</v>
      </c>
      <c r="BJ203">
        <v>9222103</v>
      </c>
      <c r="BK203">
        <v>9223102</v>
      </c>
      <c r="BL203">
        <v>9223204</v>
      </c>
      <c r="BM203">
        <v>9223304</v>
      </c>
      <c r="BN203">
        <v>9223404</v>
      </c>
      <c r="BO203">
        <v>9215102</v>
      </c>
    </row>
    <row r="204" spans="1:67" x14ac:dyDescent="0.15">
      <c r="A204">
        <v>203</v>
      </c>
      <c r="B204" t="s">
        <v>185</v>
      </c>
      <c r="E204">
        <f>机器人辅助表!B204</f>
        <v>19</v>
      </c>
      <c r="F204">
        <v>3</v>
      </c>
      <c r="G204">
        <v>58201</v>
      </c>
      <c r="H204">
        <v>0</v>
      </c>
      <c r="I204">
        <f>机器人辅助表!H204</f>
        <v>2067.9849524770434</v>
      </c>
      <c r="J204">
        <v>2</v>
      </c>
      <c r="K204">
        <v>4</v>
      </c>
      <c r="L204">
        <v>1</v>
      </c>
      <c r="M204" s="2">
        <f>机器人辅助表!C204</f>
        <v>3141.6357824021738</v>
      </c>
      <c r="N204" s="2">
        <v>2</v>
      </c>
      <c r="O204" s="2">
        <f>机器人辅助表!D204</f>
        <v>271.05785060869573</v>
      </c>
      <c r="P204" s="2">
        <v>3</v>
      </c>
      <c r="Q204" s="2">
        <f>机器人辅助表!E204</f>
        <v>120.47015582608699</v>
      </c>
      <c r="R204" s="2">
        <v>6</v>
      </c>
      <c r="S204" s="2">
        <f>机器人辅助表!F204</f>
        <v>3547.4333999999999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BD204">
        <v>8</v>
      </c>
      <c r="BE204">
        <v>9323103</v>
      </c>
      <c r="BF204">
        <v>9324103</v>
      </c>
      <c r="BG204">
        <v>9324202</v>
      </c>
      <c r="BH204">
        <v>9324304</v>
      </c>
      <c r="BI204">
        <v>9324403</v>
      </c>
      <c r="BJ204">
        <v>9312103</v>
      </c>
      <c r="BK204">
        <v>9311104</v>
      </c>
      <c r="BL204">
        <v>9315104</v>
      </c>
    </row>
    <row r="205" spans="1:67" x14ac:dyDescent="0.15">
      <c r="A205">
        <v>204</v>
      </c>
      <c r="B205" t="s">
        <v>2310</v>
      </c>
      <c r="E205">
        <f>机器人辅助表!B205</f>
        <v>47</v>
      </c>
      <c r="F205">
        <v>2</v>
      </c>
      <c r="G205">
        <v>58101</v>
      </c>
      <c r="H205">
        <v>0</v>
      </c>
      <c r="I205">
        <f>机器人辅助表!H205</f>
        <v>13376.408067502174</v>
      </c>
      <c r="J205">
        <v>2</v>
      </c>
      <c r="K205">
        <v>4</v>
      </c>
      <c r="L205">
        <v>1</v>
      </c>
      <c r="M205" s="2">
        <f>机器人辅助表!C205</f>
        <v>75989.42872274456</v>
      </c>
      <c r="N205" s="2">
        <v>2</v>
      </c>
      <c r="O205" s="2">
        <f>机器人辅助表!D205</f>
        <v>3511.5299986214054</v>
      </c>
      <c r="P205" s="2">
        <v>3</v>
      </c>
      <c r="Q205" s="2">
        <f>机器人辅助表!E205</f>
        <v>1560.6799993872914</v>
      </c>
      <c r="R205" s="2">
        <v>6</v>
      </c>
      <c r="S205" s="2">
        <f>机器人辅助表!F205</f>
        <v>8927.116399999999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BD205">
        <v>11</v>
      </c>
      <c r="BE205">
        <v>9211104</v>
      </c>
      <c r="BF205">
        <v>9214104</v>
      </c>
      <c r="BG205">
        <v>9214202</v>
      </c>
      <c r="BH205">
        <v>9214302</v>
      </c>
      <c r="BI205">
        <v>9214402</v>
      </c>
      <c r="BJ205">
        <v>9222102</v>
      </c>
      <c r="BK205">
        <v>9223103</v>
      </c>
      <c r="BL205">
        <v>9223204</v>
      </c>
      <c r="BM205">
        <v>9223302</v>
      </c>
      <c r="BN205">
        <v>9223403</v>
      </c>
      <c r="BO205">
        <v>9215104</v>
      </c>
    </row>
    <row r="206" spans="1:67" x14ac:dyDescent="0.15">
      <c r="A206">
        <v>205</v>
      </c>
      <c r="B206" t="s">
        <v>2311</v>
      </c>
      <c r="E206">
        <f>机器人辅助表!B206</f>
        <v>42</v>
      </c>
      <c r="F206">
        <v>3</v>
      </c>
      <c r="G206">
        <v>58201</v>
      </c>
      <c r="H206">
        <v>0</v>
      </c>
      <c r="I206">
        <f>机器人辅助表!H206</f>
        <v>11848.484571479506</v>
      </c>
      <c r="J206">
        <v>2</v>
      </c>
      <c r="K206">
        <v>4</v>
      </c>
      <c r="L206">
        <v>1</v>
      </c>
      <c r="M206" s="2">
        <f>机器人辅助表!C206</f>
        <v>56943.945372489667</v>
      </c>
      <c r="N206" s="2">
        <v>2</v>
      </c>
      <c r="O206" s="2">
        <f>机器人辅助表!D206</f>
        <v>2962.5506916923086</v>
      </c>
      <c r="P206" s="2">
        <v>3</v>
      </c>
      <c r="Q206" s="2">
        <f>机器人辅助表!E206</f>
        <v>1316.689196307693</v>
      </c>
      <c r="R206" s="2">
        <v>6</v>
      </c>
      <c r="S206" s="2">
        <f>机器人辅助表!F206</f>
        <v>9755.1159999999982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BD206">
        <v>8</v>
      </c>
      <c r="BE206">
        <v>9323102</v>
      </c>
      <c r="BF206">
        <v>9324102</v>
      </c>
      <c r="BG206">
        <v>9324202</v>
      </c>
      <c r="BH206">
        <v>9324303</v>
      </c>
      <c r="BI206">
        <v>9324403</v>
      </c>
      <c r="BJ206">
        <v>9312102</v>
      </c>
      <c r="BK206">
        <v>9311102</v>
      </c>
      <c r="BL206">
        <v>9315104</v>
      </c>
    </row>
    <row r="207" spans="1:67" x14ac:dyDescent="0.15">
      <c r="A207">
        <v>206</v>
      </c>
      <c r="B207" t="s">
        <v>2312</v>
      </c>
      <c r="E207">
        <f>机器人辅助表!B207</f>
        <v>35</v>
      </c>
      <c r="F207">
        <v>3</v>
      </c>
      <c r="G207">
        <v>58201</v>
      </c>
      <c r="H207">
        <v>0</v>
      </c>
      <c r="I207">
        <f>机器人辅助表!H207</f>
        <v>4368.6633032347836</v>
      </c>
      <c r="J207">
        <v>2</v>
      </c>
      <c r="K207">
        <v>4</v>
      </c>
      <c r="L207">
        <v>1</v>
      </c>
      <c r="M207" s="2">
        <f>机器人辅助表!C207</f>
        <v>15685.89046956522</v>
      </c>
      <c r="N207" s="2">
        <v>2</v>
      </c>
      <c r="O207" s="2">
        <f>机器人辅助表!D207</f>
        <v>965.77112347826096</v>
      </c>
      <c r="P207" s="2">
        <v>3</v>
      </c>
      <c r="Q207" s="2">
        <f>机器人辅助表!E207</f>
        <v>429.23161043478279</v>
      </c>
      <c r="R207" s="2">
        <v>6</v>
      </c>
      <c r="S207" s="2">
        <f>机器人辅助表!F207</f>
        <v>4759.16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BD207">
        <v>8</v>
      </c>
      <c r="BE207">
        <v>9323104</v>
      </c>
      <c r="BF207">
        <v>9324103</v>
      </c>
      <c r="BG207">
        <v>9324202</v>
      </c>
      <c r="BH207">
        <v>9324304</v>
      </c>
      <c r="BI207">
        <v>9324402</v>
      </c>
      <c r="BJ207">
        <v>9312102</v>
      </c>
      <c r="BK207">
        <v>9311102</v>
      </c>
      <c r="BL207">
        <v>9315102</v>
      </c>
    </row>
    <row r="208" spans="1:67" x14ac:dyDescent="0.15">
      <c r="A208">
        <v>207</v>
      </c>
      <c r="B208" t="s">
        <v>2313</v>
      </c>
      <c r="E208">
        <f>机器人辅助表!B208</f>
        <v>28</v>
      </c>
      <c r="F208">
        <v>3</v>
      </c>
      <c r="G208">
        <v>58201</v>
      </c>
      <c r="H208">
        <v>0</v>
      </c>
      <c r="I208">
        <f>机器人辅助表!H208</f>
        <v>3703.618713840418</v>
      </c>
      <c r="J208">
        <v>2</v>
      </c>
      <c r="K208">
        <v>4</v>
      </c>
      <c r="L208">
        <v>1</v>
      </c>
      <c r="M208" s="2">
        <f>机器人辅助表!C208</f>
        <v>9750.7808189217412</v>
      </c>
      <c r="N208" s="2">
        <v>2</v>
      </c>
      <c r="O208" s="2">
        <f>机器人辅助表!D208</f>
        <v>659.82727346086983</v>
      </c>
      <c r="P208" s="2">
        <v>3</v>
      </c>
      <c r="Q208" s="2">
        <f>机器人辅助表!E208</f>
        <v>293.25656598260878</v>
      </c>
      <c r="R208" s="2">
        <v>6</v>
      </c>
      <c r="S208" s="2">
        <f>机器人辅助表!F208</f>
        <v>5127.1584000000003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BD208">
        <v>8</v>
      </c>
      <c r="BE208">
        <v>9323102</v>
      </c>
      <c r="BF208">
        <v>9324102</v>
      </c>
      <c r="BG208">
        <v>9324203</v>
      </c>
      <c r="BH208">
        <v>9324304</v>
      </c>
      <c r="BI208">
        <v>9324403</v>
      </c>
      <c r="BJ208">
        <v>9312102</v>
      </c>
      <c r="BK208">
        <v>9311103</v>
      </c>
      <c r="BL208">
        <v>9315102</v>
      </c>
    </row>
    <row r="209" spans="1:67" x14ac:dyDescent="0.15">
      <c r="A209">
        <v>208</v>
      </c>
      <c r="B209" t="s">
        <v>186</v>
      </c>
      <c r="E209">
        <f>机器人辅助表!B209</f>
        <v>38</v>
      </c>
      <c r="F209">
        <v>2</v>
      </c>
      <c r="G209">
        <v>58101</v>
      </c>
      <c r="H209">
        <v>0</v>
      </c>
      <c r="I209">
        <f>机器人辅助表!H209</f>
        <v>6555.4459442212174</v>
      </c>
      <c r="J209">
        <v>2</v>
      </c>
      <c r="K209">
        <v>4</v>
      </c>
      <c r="L209">
        <v>1</v>
      </c>
      <c r="M209" s="2">
        <f>机器人辅助表!C209</f>
        <v>26676.177091565216</v>
      </c>
      <c r="N209" s="2">
        <v>2</v>
      </c>
      <c r="O209" s="2">
        <f>机器人辅助表!D209</f>
        <v>1540.1770175919735</v>
      </c>
      <c r="P209" s="2">
        <v>3</v>
      </c>
      <c r="Q209" s="2">
        <f>机器人辅助表!E209</f>
        <v>684.52311892976604</v>
      </c>
      <c r="R209" s="2">
        <v>6</v>
      </c>
      <c r="S209" s="2">
        <f>机器人辅助表!F209</f>
        <v>6385.66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BD209">
        <v>11</v>
      </c>
      <c r="BE209">
        <v>9211103</v>
      </c>
      <c r="BF209">
        <v>9214103</v>
      </c>
      <c r="BG209">
        <v>9214204</v>
      </c>
      <c r="BH209">
        <v>9214302</v>
      </c>
      <c r="BI209">
        <v>9214403</v>
      </c>
      <c r="BJ209">
        <v>9222102</v>
      </c>
      <c r="BK209">
        <v>9223104</v>
      </c>
      <c r="BL209">
        <v>9223202</v>
      </c>
      <c r="BM209">
        <v>9223302</v>
      </c>
      <c r="BN209">
        <v>9223404</v>
      </c>
      <c r="BO209">
        <v>9215104</v>
      </c>
    </row>
    <row r="210" spans="1:67" x14ac:dyDescent="0.15">
      <c r="A210">
        <v>209</v>
      </c>
      <c r="B210" t="s">
        <v>2314</v>
      </c>
      <c r="E210">
        <f>机器人辅助表!B210</f>
        <v>21</v>
      </c>
      <c r="F210">
        <v>2</v>
      </c>
      <c r="G210">
        <v>58101</v>
      </c>
      <c r="H210">
        <v>0</v>
      </c>
      <c r="I210">
        <f>机器人辅助表!H210</f>
        <v>1941.0728132822612</v>
      </c>
      <c r="J210">
        <v>2</v>
      </c>
      <c r="K210">
        <v>4</v>
      </c>
      <c r="L210">
        <v>1</v>
      </c>
      <c r="M210" s="2">
        <f>机器人辅助表!C210</f>
        <v>3348.2992042500014</v>
      </c>
      <c r="N210" s="2">
        <v>2</v>
      </c>
      <c r="O210" s="2">
        <f>机器人辅助表!D210</f>
        <v>272.25018939130445</v>
      </c>
      <c r="P210" s="2">
        <v>3</v>
      </c>
      <c r="Q210" s="2">
        <f>机器人辅助表!E210</f>
        <v>121.00008417391309</v>
      </c>
      <c r="R210" s="2">
        <v>6</v>
      </c>
      <c r="S210" s="2">
        <f>机器人辅助表!F210</f>
        <v>3206.9953999999998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BD210">
        <v>11</v>
      </c>
      <c r="BE210">
        <v>9211103</v>
      </c>
      <c r="BF210">
        <v>9214104</v>
      </c>
      <c r="BG210">
        <v>9214203</v>
      </c>
      <c r="BH210">
        <v>9214304</v>
      </c>
      <c r="BI210">
        <v>9214404</v>
      </c>
      <c r="BJ210">
        <v>9222103</v>
      </c>
      <c r="BK210">
        <v>9223103</v>
      </c>
      <c r="BL210">
        <v>9223204</v>
      </c>
      <c r="BM210">
        <v>9223304</v>
      </c>
      <c r="BN210">
        <v>9223404</v>
      </c>
      <c r="BO210">
        <v>9215104</v>
      </c>
    </row>
    <row r="211" spans="1:67" x14ac:dyDescent="0.15">
      <c r="A211">
        <v>210</v>
      </c>
      <c r="B211" t="s">
        <v>187</v>
      </c>
      <c r="E211">
        <f>机器人辅助表!B211</f>
        <v>29</v>
      </c>
      <c r="F211">
        <v>2</v>
      </c>
      <c r="G211">
        <v>58101</v>
      </c>
      <c r="H211">
        <v>0</v>
      </c>
      <c r="I211">
        <f>机器人辅助表!H211</f>
        <v>5274.6216798605228</v>
      </c>
      <c r="J211">
        <v>2</v>
      </c>
      <c r="K211">
        <v>4</v>
      </c>
      <c r="L211">
        <v>1</v>
      </c>
      <c r="M211" s="2">
        <f>机器人辅助表!C211</f>
        <v>14614.019002891309</v>
      </c>
      <c r="N211" s="2">
        <v>2</v>
      </c>
      <c r="O211" s="2">
        <f>机器人辅助表!D211</f>
        <v>965.77271060869612</v>
      </c>
      <c r="P211" s="2">
        <v>3</v>
      </c>
      <c r="Q211" s="2">
        <f>机器人辅助表!E211</f>
        <v>429.23231582608724</v>
      </c>
      <c r="R211" s="2">
        <v>6</v>
      </c>
      <c r="S211" s="2">
        <f>机器人辅助表!F211</f>
        <v>7105.7419999999993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BD211">
        <v>11</v>
      </c>
      <c r="BE211">
        <v>9211104</v>
      </c>
      <c r="BF211">
        <v>9214103</v>
      </c>
      <c r="BG211">
        <v>9214202</v>
      </c>
      <c r="BH211">
        <v>9214304</v>
      </c>
      <c r="BI211">
        <v>9214403</v>
      </c>
      <c r="BJ211">
        <v>9222103</v>
      </c>
      <c r="BK211">
        <v>9223104</v>
      </c>
      <c r="BL211">
        <v>9223203</v>
      </c>
      <c r="BM211">
        <v>9223304</v>
      </c>
      <c r="BN211">
        <v>9223403</v>
      </c>
      <c r="BO211">
        <v>9215102</v>
      </c>
    </row>
    <row r="212" spans="1:67" x14ac:dyDescent="0.15">
      <c r="A212">
        <v>211</v>
      </c>
      <c r="B212" t="s">
        <v>188</v>
      </c>
      <c r="E212">
        <f>机器人辅助表!B212</f>
        <v>22</v>
      </c>
      <c r="F212">
        <v>3</v>
      </c>
      <c r="G212">
        <v>58201</v>
      </c>
      <c r="H212">
        <v>0</v>
      </c>
      <c r="I212">
        <f>机器人辅助表!H212</f>
        <v>1850.8721131909563</v>
      </c>
      <c r="J212">
        <v>2</v>
      </c>
      <c r="K212">
        <v>4</v>
      </c>
      <c r="L212">
        <v>1</v>
      </c>
      <c r="M212" s="2">
        <f>机器人辅助表!C212</f>
        <v>3384.5814219130434</v>
      </c>
      <c r="N212" s="2">
        <v>2</v>
      </c>
      <c r="O212" s="2">
        <f>机器人辅助表!D212</f>
        <v>267.49710469565224</v>
      </c>
      <c r="P212" s="2">
        <v>3</v>
      </c>
      <c r="Q212" s="2">
        <f>机器人辅助表!E212</f>
        <v>118.88760208695655</v>
      </c>
      <c r="R212" s="2">
        <v>6</v>
      </c>
      <c r="S212" s="2">
        <f>机器人辅助表!F212</f>
        <v>3001.8395999999998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BD212">
        <v>8</v>
      </c>
      <c r="BE212">
        <v>9323104</v>
      </c>
      <c r="BF212">
        <v>9324104</v>
      </c>
      <c r="BG212">
        <v>9324204</v>
      </c>
      <c r="BH212">
        <v>9324304</v>
      </c>
      <c r="BI212">
        <v>9324404</v>
      </c>
      <c r="BJ212">
        <v>9312104</v>
      </c>
      <c r="BK212">
        <v>9311103</v>
      </c>
      <c r="BL212">
        <v>9315104</v>
      </c>
    </row>
    <row r="213" spans="1:67" x14ac:dyDescent="0.15">
      <c r="A213">
        <v>212</v>
      </c>
      <c r="B213" t="s">
        <v>2315</v>
      </c>
      <c r="E213">
        <f>机器人辅助表!B213</f>
        <v>44</v>
      </c>
      <c r="F213">
        <v>2</v>
      </c>
      <c r="G213">
        <v>58101</v>
      </c>
      <c r="H213">
        <v>0</v>
      </c>
      <c r="I213">
        <f>机器人辅助表!H213</f>
        <v>11711.711139339584</v>
      </c>
      <c r="J213">
        <v>2</v>
      </c>
      <c r="K213">
        <v>4</v>
      </c>
      <c r="L213">
        <v>1</v>
      </c>
      <c r="M213" s="2">
        <f>机器人辅助表!C213</f>
        <v>60490.707117922473</v>
      </c>
      <c r="N213" s="2">
        <v>2</v>
      </c>
      <c r="O213" s="2">
        <f>机器人辅助表!D213</f>
        <v>2997.0447328149835</v>
      </c>
      <c r="P213" s="2">
        <v>3</v>
      </c>
      <c r="Q213" s="2">
        <f>机器人辅助表!E213</f>
        <v>1332.0198812511039</v>
      </c>
      <c r="R213" s="2">
        <v>6</v>
      </c>
      <c r="S213" s="2">
        <f>机器人辅助表!F213</f>
        <v>8856.0776000000005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BD213">
        <v>11</v>
      </c>
      <c r="BE213">
        <v>9211104</v>
      </c>
      <c r="BF213">
        <v>9214103</v>
      </c>
      <c r="BG213">
        <v>9214204</v>
      </c>
      <c r="BH213">
        <v>9214303</v>
      </c>
      <c r="BI213">
        <v>9214403</v>
      </c>
      <c r="BJ213">
        <v>9222103</v>
      </c>
      <c r="BK213">
        <v>9223102</v>
      </c>
      <c r="BL213">
        <v>9223202</v>
      </c>
      <c r="BM213">
        <v>9223304</v>
      </c>
      <c r="BN213">
        <v>9223404</v>
      </c>
      <c r="BO213">
        <v>9215104</v>
      </c>
    </row>
    <row r="214" spans="1:67" x14ac:dyDescent="0.15">
      <c r="A214">
        <v>213</v>
      </c>
      <c r="B214" t="s">
        <v>189</v>
      </c>
      <c r="E214">
        <f>机器人辅助表!B214</f>
        <v>44</v>
      </c>
      <c r="F214">
        <v>2</v>
      </c>
      <c r="G214">
        <v>58101</v>
      </c>
      <c r="H214">
        <v>0</v>
      </c>
      <c r="I214">
        <f>机器人辅助表!H214</f>
        <v>13823.659049712294</v>
      </c>
      <c r="J214">
        <v>2</v>
      </c>
      <c r="K214">
        <v>4</v>
      </c>
      <c r="L214">
        <v>1</v>
      </c>
      <c r="M214" s="2">
        <f>机器人辅助表!C214</f>
        <v>71398.867417875706</v>
      </c>
      <c r="N214" s="2">
        <v>2</v>
      </c>
      <c r="O214" s="2">
        <f>机器人辅助表!D214</f>
        <v>3537.4954223389968</v>
      </c>
      <c r="P214" s="2">
        <v>3</v>
      </c>
      <c r="Q214" s="2">
        <f>机器人辅助表!E214</f>
        <v>1572.2201877062212</v>
      </c>
      <c r="R214" s="2">
        <v>6</v>
      </c>
      <c r="S214" s="2">
        <f>机器人辅助表!F214</f>
        <v>10453.075199999999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BD214">
        <v>11</v>
      </c>
      <c r="BE214">
        <v>9211104</v>
      </c>
      <c r="BF214">
        <v>9214104</v>
      </c>
      <c r="BG214">
        <v>9214202</v>
      </c>
      <c r="BH214">
        <v>9214303</v>
      </c>
      <c r="BI214">
        <v>9214404</v>
      </c>
      <c r="BJ214">
        <v>9222104</v>
      </c>
      <c r="BK214">
        <v>9223103</v>
      </c>
      <c r="BL214">
        <v>9223202</v>
      </c>
      <c r="BM214">
        <v>9223304</v>
      </c>
      <c r="BN214">
        <v>9223404</v>
      </c>
      <c r="BO214">
        <v>9215102</v>
      </c>
    </row>
    <row r="215" spans="1:67" x14ac:dyDescent="0.15">
      <c r="A215">
        <v>214</v>
      </c>
      <c r="B215" t="s">
        <v>2316</v>
      </c>
      <c r="E215">
        <f>机器人辅助表!B215</f>
        <v>43</v>
      </c>
      <c r="F215">
        <v>1</v>
      </c>
      <c r="G215">
        <v>58001</v>
      </c>
      <c r="H215">
        <v>0</v>
      </c>
      <c r="I215">
        <f>机器人辅助表!H215</f>
        <v>10099.071539422277</v>
      </c>
      <c r="J215">
        <v>2</v>
      </c>
      <c r="K215">
        <v>4</v>
      </c>
      <c r="L215">
        <v>1</v>
      </c>
      <c r="M215" s="2">
        <f>机器人辅助表!C215</f>
        <v>50363.869315529271</v>
      </c>
      <c r="N215" s="2">
        <v>2</v>
      </c>
      <c r="O215" s="2">
        <f>机器人辅助表!D215</f>
        <v>2556.3555476981946</v>
      </c>
      <c r="P215" s="2">
        <v>3</v>
      </c>
      <c r="Q215" s="2">
        <f>机器人辅助表!E215</f>
        <v>1136.1580211991979</v>
      </c>
      <c r="R215" s="2">
        <v>6</v>
      </c>
      <c r="S215" s="2">
        <f>机器人辅助表!F215</f>
        <v>7967.1311999999998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BD215">
        <v>11</v>
      </c>
      <c r="BE215">
        <v>9113102</v>
      </c>
      <c r="BF215">
        <v>9121104</v>
      </c>
      <c r="BG215">
        <v>9121203</v>
      </c>
      <c r="BH215">
        <v>9121304</v>
      </c>
      <c r="BI215">
        <v>9121403</v>
      </c>
      <c r="BJ215">
        <v>9114104</v>
      </c>
      <c r="BK215">
        <v>9122102</v>
      </c>
      <c r="BL215">
        <v>9122203</v>
      </c>
      <c r="BM215">
        <v>9122304</v>
      </c>
      <c r="BN215">
        <v>9122404</v>
      </c>
      <c r="BO215">
        <v>9115102</v>
      </c>
    </row>
    <row r="216" spans="1:67" x14ac:dyDescent="0.15">
      <c r="A216">
        <v>215</v>
      </c>
      <c r="B216" t="s">
        <v>190</v>
      </c>
      <c r="E216">
        <f>机器人辅助表!B216</f>
        <v>36</v>
      </c>
      <c r="F216">
        <v>3</v>
      </c>
      <c r="G216">
        <v>58201</v>
      </c>
      <c r="H216">
        <v>0</v>
      </c>
      <c r="I216">
        <f>机器人辅助表!H216</f>
        <v>8227.9884420442759</v>
      </c>
      <c r="J216">
        <v>2</v>
      </c>
      <c r="K216">
        <v>4</v>
      </c>
      <c r="L216">
        <v>1</v>
      </c>
      <c r="M216" s="2">
        <f>机器人辅助表!C216</f>
        <v>30539.222765313716</v>
      </c>
      <c r="N216" s="2">
        <v>2</v>
      </c>
      <c r="O216" s="2">
        <f>机器人辅助表!D216</f>
        <v>1864.144985832241</v>
      </c>
      <c r="P216" s="2">
        <v>3</v>
      </c>
      <c r="Q216" s="2">
        <f>机器人辅助表!E216</f>
        <v>828.50888259210717</v>
      </c>
      <c r="R216" s="2">
        <v>6</v>
      </c>
      <c r="S216" s="2">
        <f>机器人辅助表!F216</f>
        <v>8654.2183999999997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BD216">
        <v>8</v>
      </c>
      <c r="BE216">
        <v>9323104</v>
      </c>
      <c r="BF216">
        <v>9324103</v>
      </c>
      <c r="BG216">
        <v>9324202</v>
      </c>
      <c r="BH216">
        <v>9324303</v>
      </c>
      <c r="BI216">
        <v>9324403</v>
      </c>
      <c r="BJ216">
        <v>9312103</v>
      </c>
      <c r="BK216">
        <v>9311104</v>
      </c>
      <c r="BL216">
        <v>9315104</v>
      </c>
    </row>
    <row r="217" spans="1:67" x14ac:dyDescent="0.15">
      <c r="A217">
        <v>216</v>
      </c>
      <c r="B217" t="s">
        <v>2317</v>
      </c>
      <c r="E217">
        <f>机器人辅助表!B217</f>
        <v>30</v>
      </c>
      <c r="F217">
        <v>2</v>
      </c>
      <c r="G217">
        <v>58101</v>
      </c>
      <c r="H217">
        <v>0</v>
      </c>
      <c r="I217">
        <f>机器人辅助表!H217</f>
        <v>5845.7404714679597</v>
      </c>
      <c r="J217">
        <v>2</v>
      </c>
      <c r="K217">
        <v>4</v>
      </c>
      <c r="L217">
        <v>1</v>
      </c>
      <c r="M217" s="2">
        <f>机器人辅助表!C217</f>
        <v>17105.393226596996</v>
      </c>
      <c r="N217" s="2">
        <v>2</v>
      </c>
      <c r="O217" s="2">
        <f>机器人辅助表!D217</f>
        <v>1104.5635088026761</v>
      </c>
      <c r="P217" s="2">
        <v>3</v>
      </c>
      <c r="Q217" s="2">
        <f>机器人辅助表!E217</f>
        <v>490.91711502341161</v>
      </c>
      <c r="R217" s="2">
        <v>6</v>
      </c>
      <c r="S217" s="2">
        <f>机器人辅助表!F217</f>
        <v>7622.8059999999987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BD217">
        <v>11</v>
      </c>
      <c r="BE217">
        <v>9211104</v>
      </c>
      <c r="BF217">
        <v>9214102</v>
      </c>
      <c r="BG217">
        <v>9214203</v>
      </c>
      <c r="BH217">
        <v>9214302</v>
      </c>
      <c r="BI217">
        <v>9214404</v>
      </c>
      <c r="BJ217">
        <v>9222104</v>
      </c>
      <c r="BK217">
        <v>9223103</v>
      </c>
      <c r="BL217">
        <v>9223204</v>
      </c>
      <c r="BM217">
        <v>9223304</v>
      </c>
      <c r="BN217">
        <v>9223404</v>
      </c>
      <c r="BO217">
        <v>9215102</v>
      </c>
    </row>
    <row r="218" spans="1:67" x14ac:dyDescent="0.15">
      <c r="A218">
        <v>217</v>
      </c>
      <c r="B218" t="s">
        <v>2318</v>
      </c>
      <c r="E218">
        <f>机器人辅助表!B218</f>
        <v>49</v>
      </c>
      <c r="F218">
        <v>1</v>
      </c>
      <c r="G218">
        <v>58001</v>
      </c>
      <c r="H218">
        <v>0</v>
      </c>
      <c r="I218">
        <f>机器人辅助表!H218</f>
        <v>16357.604037028148</v>
      </c>
      <c r="J218">
        <v>2</v>
      </c>
      <c r="K218">
        <v>4</v>
      </c>
      <c r="L218">
        <v>1</v>
      </c>
      <c r="M218" s="2">
        <f>机器人辅助表!C218</f>
        <v>98303.585850629825</v>
      </c>
      <c r="N218" s="2">
        <v>2</v>
      </c>
      <c r="O218" s="2">
        <f>机器人辅助表!D218</f>
        <v>4346.025543344952</v>
      </c>
      <c r="P218" s="2">
        <v>3</v>
      </c>
      <c r="Q218" s="2">
        <f>机器人辅助表!E218</f>
        <v>1931.5669081533122</v>
      </c>
      <c r="R218" s="2">
        <v>6</v>
      </c>
      <c r="S218" s="2">
        <f>机器人辅助表!F218</f>
        <v>10063.531799999999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BD218">
        <v>11</v>
      </c>
      <c r="BE218">
        <v>9113104</v>
      </c>
      <c r="BF218">
        <v>9121104</v>
      </c>
      <c r="BG218">
        <v>9121202</v>
      </c>
      <c r="BH218">
        <v>9121304</v>
      </c>
      <c r="BI218">
        <v>9121403</v>
      </c>
      <c r="BJ218">
        <v>9114103</v>
      </c>
      <c r="BK218">
        <v>9122103</v>
      </c>
      <c r="BL218">
        <v>9122203</v>
      </c>
      <c r="BM218">
        <v>9122303</v>
      </c>
      <c r="BN218">
        <v>9122402</v>
      </c>
      <c r="BO218">
        <v>9115102</v>
      </c>
    </row>
    <row r="219" spans="1:67" x14ac:dyDescent="0.15">
      <c r="A219">
        <v>218</v>
      </c>
      <c r="B219" t="s">
        <v>191</v>
      </c>
      <c r="E219">
        <f>机器人辅助表!B219</f>
        <v>27</v>
      </c>
      <c r="F219">
        <v>2</v>
      </c>
      <c r="G219">
        <v>58101</v>
      </c>
      <c r="H219">
        <v>0</v>
      </c>
      <c r="I219">
        <f>机器人辅助表!H219</f>
        <v>3092.5367871762464</v>
      </c>
      <c r="J219">
        <v>2</v>
      </c>
      <c r="K219">
        <v>4</v>
      </c>
      <c r="L219">
        <v>1</v>
      </c>
      <c r="M219" s="2">
        <f>机器人辅助表!C219</f>
        <v>7710.3080528384653</v>
      </c>
      <c r="N219" s="2">
        <v>2</v>
      </c>
      <c r="O219" s="2">
        <f>机器人辅助表!D219</f>
        <v>534.56155975384627</v>
      </c>
      <c r="P219" s="2">
        <v>3</v>
      </c>
      <c r="Q219" s="2">
        <f>机器人辅助表!E219</f>
        <v>237.58291544615395</v>
      </c>
      <c r="R219" s="2">
        <v>6</v>
      </c>
      <c r="S219" s="2">
        <f>机器人辅助表!F219</f>
        <v>4401.6387999999997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BD219">
        <v>11</v>
      </c>
      <c r="BE219">
        <v>9211102</v>
      </c>
      <c r="BF219">
        <v>9214103</v>
      </c>
      <c r="BG219">
        <v>9214204</v>
      </c>
      <c r="BH219">
        <v>9214304</v>
      </c>
      <c r="BI219">
        <v>9214402</v>
      </c>
      <c r="BJ219">
        <v>9222102</v>
      </c>
      <c r="BK219">
        <v>9223102</v>
      </c>
      <c r="BL219">
        <v>9223204</v>
      </c>
      <c r="BM219">
        <v>9223302</v>
      </c>
      <c r="BN219">
        <v>9223403</v>
      </c>
      <c r="BO219">
        <v>9215102</v>
      </c>
    </row>
    <row r="220" spans="1:67" x14ac:dyDescent="0.15">
      <c r="A220">
        <v>219</v>
      </c>
      <c r="B220" t="s">
        <v>2319</v>
      </c>
      <c r="E220">
        <f>机器人辅助表!B220</f>
        <v>25</v>
      </c>
      <c r="F220">
        <v>1</v>
      </c>
      <c r="G220">
        <v>58001</v>
      </c>
      <c r="H220">
        <v>0</v>
      </c>
      <c r="I220">
        <f>机器人辅助表!H220</f>
        <v>1848.6536384197327</v>
      </c>
      <c r="J220">
        <v>2</v>
      </c>
      <c r="K220">
        <v>4</v>
      </c>
      <c r="L220">
        <v>1</v>
      </c>
      <c r="M220" s="2">
        <f>机器人辅助表!C220</f>
        <v>4083.2787714255865</v>
      </c>
      <c r="N220" s="2">
        <v>2</v>
      </c>
      <c r="O220" s="2">
        <f>机器人辅助表!D220</f>
        <v>297.71754080267573</v>
      </c>
      <c r="P220" s="2">
        <v>3</v>
      </c>
      <c r="Q220" s="2">
        <f>机器人辅助表!E220</f>
        <v>132.31890702341144</v>
      </c>
      <c r="R220" s="2">
        <v>6</v>
      </c>
      <c r="S220" s="2">
        <f>机器人辅助表!F220</f>
        <v>2785.8150000000001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BD220">
        <v>11</v>
      </c>
      <c r="BE220">
        <v>9113104</v>
      </c>
      <c r="BF220">
        <v>9121103</v>
      </c>
      <c r="BG220">
        <v>9121204</v>
      </c>
      <c r="BH220">
        <v>9121303</v>
      </c>
      <c r="BI220">
        <v>9121403</v>
      </c>
      <c r="BJ220">
        <v>9114103</v>
      </c>
      <c r="BK220">
        <v>9122102</v>
      </c>
      <c r="BL220">
        <v>9122202</v>
      </c>
      <c r="BM220">
        <v>9122302</v>
      </c>
      <c r="BN220">
        <v>9122402</v>
      </c>
      <c r="BO220">
        <v>9115102</v>
      </c>
    </row>
    <row r="221" spans="1:67" x14ac:dyDescent="0.15">
      <c r="A221">
        <v>220</v>
      </c>
      <c r="B221" t="s">
        <v>192</v>
      </c>
      <c r="E221">
        <f>机器人辅助表!B221</f>
        <v>31</v>
      </c>
      <c r="F221">
        <v>2</v>
      </c>
      <c r="G221">
        <v>58101</v>
      </c>
      <c r="H221">
        <v>0</v>
      </c>
      <c r="I221">
        <f>机器人辅助表!H221</f>
        <v>2816.7934145715703</v>
      </c>
      <c r="J221">
        <v>2</v>
      </c>
      <c r="K221">
        <v>4</v>
      </c>
      <c r="L221">
        <v>1</v>
      </c>
      <c r="M221" s="2">
        <f>机器人辅助表!C221</f>
        <v>8637.9884354076967</v>
      </c>
      <c r="N221" s="2">
        <v>2</v>
      </c>
      <c r="O221" s="2">
        <f>机器人辅助表!D221</f>
        <v>552.13446465692323</v>
      </c>
      <c r="P221" s="2">
        <v>3</v>
      </c>
      <c r="Q221" s="2">
        <f>机器人辅助表!E221</f>
        <v>245.39309540307701</v>
      </c>
      <c r="R221" s="2">
        <v>6</v>
      </c>
      <c r="S221" s="2">
        <f>机器人辅助表!F221</f>
        <v>3542.0022000000004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BD221">
        <v>11</v>
      </c>
      <c r="BE221">
        <v>9211103</v>
      </c>
      <c r="BF221">
        <v>9214102</v>
      </c>
      <c r="BG221">
        <v>9214204</v>
      </c>
      <c r="BH221">
        <v>9214302</v>
      </c>
      <c r="BI221">
        <v>9214402</v>
      </c>
      <c r="BJ221">
        <v>9222104</v>
      </c>
      <c r="BK221">
        <v>9223102</v>
      </c>
      <c r="BL221">
        <v>9223202</v>
      </c>
      <c r="BM221">
        <v>9223302</v>
      </c>
      <c r="BN221">
        <v>9223404</v>
      </c>
      <c r="BO221">
        <v>9215102</v>
      </c>
    </row>
    <row r="222" spans="1:67" x14ac:dyDescent="0.15">
      <c r="A222">
        <v>221</v>
      </c>
      <c r="B222" t="s">
        <v>2320</v>
      </c>
      <c r="E222">
        <f>机器人辅助表!B222</f>
        <v>29</v>
      </c>
      <c r="F222">
        <v>2</v>
      </c>
      <c r="G222">
        <v>58101</v>
      </c>
      <c r="H222">
        <v>0</v>
      </c>
      <c r="I222">
        <f>机器人辅助表!H222</f>
        <v>2863.3660547814266</v>
      </c>
      <c r="J222">
        <v>2</v>
      </c>
      <c r="K222">
        <v>4</v>
      </c>
      <c r="L222">
        <v>1</v>
      </c>
      <c r="M222" s="2">
        <f>机器人辅助表!C222</f>
        <v>7933.3246015695686</v>
      </c>
      <c r="N222" s="2">
        <v>2</v>
      </c>
      <c r="O222" s="2">
        <f>机器人辅助表!D222</f>
        <v>524.27661433043511</v>
      </c>
      <c r="P222" s="2">
        <v>3</v>
      </c>
      <c r="Q222" s="2">
        <f>机器人辅助表!E222</f>
        <v>233.01182859130449</v>
      </c>
      <c r="R222" s="2">
        <v>6</v>
      </c>
      <c r="S222" s="2">
        <f>机器人辅助表!F222</f>
        <v>3857.4027999999998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BD222">
        <v>11</v>
      </c>
      <c r="BE222">
        <v>9211102</v>
      </c>
      <c r="BF222">
        <v>9214103</v>
      </c>
      <c r="BG222">
        <v>9214204</v>
      </c>
      <c r="BH222">
        <v>9214303</v>
      </c>
      <c r="BI222">
        <v>9214404</v>
      </c>
      <c r="BJ222">
        <v>9222102</v>
      </c>
      <c r="BK222">
        <v>9223103</v>
      </c>
      <c r="BL222">
        <v>9223202</v>
      </c>
      <c r="BM222">
        <v>9223303</v>
      </c>
      <c r="BN222">
        <v>9223404</v>
      </c>
      <c r="BO222">
        <v>9215103</v>
      </c>
    </row>
    <row r="223" spans="1:67" x14ac:dyDescent="0.15">
      <c r="A223">
        <v>222</v>
      </c>
      <c r="B223" t="s">
        <v>193</v>
      </c>
      <c r="E223">
        <f>机器人辅助表!B223</f>
        <v>19</v>
      </c>
      <c r="F223">
        <v>3</v>
      </c>
      <c r="G223">
        <v>58201</v>
      </c>
      <c r="H223">
        <v>0</v>
      </c>
      <c r="I223">
        <f>机器人辅助表!H223</f>
        <v>2067.9849524770434</v>
      </c>
      <c r="J223">
        <v>2</v>
      </c>
      <c r="K223">
        <v>4</v>
      </c>
      <c r="L223">
        <v>1</v>
      </c>
      <c r="M223" s="2">
        <f>机器人辅助表!C223</f>
        <v>3141.6357824021738</v>
      </c>
      <c r="N223" s="2">
        <v>2</v>
      </c>
      <c r="O223" s="2">
        <f>机器人辅助表!D223</f>
        <v>271.05785060869573</v>
      </c>
      <c r="P223" s="2">
        <v>3</v>
      </c>
      <c r="Q223" s="2">
        <f>机器人辅助表!E223</f>
        <v>120.47015582608699</v>
      </c>
      <c r="R223" s="2">
        <v>6</v>
      </c>
      <c r="S223" s="2">
        <f>机器人辅助表!F223</f>
        <v>3547.4333999999999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BD223">
        <v>8</v>
      </c>
      <c r="BE223">
        <v>9323104</v>
      </c>
      <c r="BF223">
        <v>9324104</v>
      </c>
      <c r="BG223">
        <v>9324203</v>
      </c>
      <c r="BH223">
        <v>9324304</v>
      </c>
      <c r="BI223">
        <v>9324404</v>
      </c>
      <c r="BJ223">
        <v>9312102</v>
      </c>
      <c r="BK223">
        <v>9311104</v>
      </c>
      <c r="BL223">
        <v>9315104</v>
      </c>
    </row>
    <row r="224" spans="1:67" x14ac:dyDescent="0.15">
      <c r="A224">
        <v>223</v>
      </c>
      <c r="B224" t="s">
        <v>2321</v>
      </c>
      <c r="E224">
        <f>机器人辅助表!B224</f>
        <v>30</v>
      </c>
      <c r="F224">
        <v>3</v>
      </c>
      <c r="G224">
        <v>58201</v>
      </c>
      <c r="H224">
        <v>0</v>
      </c>
      <c r="I224">
        <f>机器人辅助表!H224</f>
        <v>3443.3813736044153</v>
      </c>
      <c r="J224">
        <v>2</v>
      </c>
      <c r="K224">
        <v>4</v>
      </c>
      <c r="L224">
        <v>1</v>
      </c>
      <c r="M224" s="2">
        <f>机器人辅助表!C224</f>
        <v>10075.779571831108</v>
      </c>
      <c r="N224" s="2">
        <v>2</v>
      </c>
      <c r="O224" s="2">
        <f>机器人辅助表!D224</f>
        <v>650.633299705686</v>
      </c>
      <c r="P224" s="2">
        <v>3</v>
      </c>
      <c r="Q224" s="2">
        <f>机器人辅助表!E224</f>
        <v>289.17035542474935</v>
      </c>
      <c r="R224" s="2">
        <v>6</v>
      </c>
      <c r="S224" s="2">
        <f>机器人辅助表!F224</f>
        <v>4490.1459999999997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BD224">
        <v>8</v>
      </c>
      <c r="BE224">
        <v>9323103</v>
      </c>
      <c r="BF224">
        <v>9324103</v>
      </c>
      <c r="BG224">
        <v>9324202</v>
      </c>
      <c r="BH224">
        <v>9324304</v>
      </c>
      <c r="BI224">
        <v>9324402</v>
      </c>
      <c r="BJ224">
        <v>9312102</v>
      </c>
      <c r="BK224">
        <v>9311103</v>
      </c>
      <c r="BL224">
        <v>9315104</v>
      </c>
    </row>
    <row r="225" spans="1:67" x14ac:dyDescent="0.15">
      <c r="A225">
        <v>224</v>
      </c>
      <c r="B225" t="s">
        <v>2322</v>
      </c>
      <c r="E225">
        <f>机器人辅助表!B225</f>
        <v>36</v>
      </c>
      <c r="F225">
        <v>1</v>
      </c>
      <c r="G225">
        <v>58001</v>
      </c>
      <c r="H225">
        <v>0</v>
      </c>
      <c r="I225">
        <f>机器人辅助表!H225</f>
        <v>5099.0350908443406</v>
      </c>
      <c r="J225">
        <v>2</v>
      </c>
      <c r="K225">
        <v>4</v>
      </c>
      <c r="L225">
        <v>1</v>
      </c>
      <c r="M225" s="2">
        <f>机器人辅助表!C225</f>
        <v>18925.715516532448</v>
      </c>
      <c r="N225" s="2">
        <v>2</v>
      </c>
      <c r="O225" s="2">
        <f>机器人辅助表!D225</f>
        <v>1155.2447799523748</v>
      </c>
      <c r="P225" s="2">
        <v>3</v>
      </c>
      <c r="Q225" s="2">
        <f>机器人辅助表!E225</f>
        <v>513.44212442327773</v>
      </c>
      <c r="R225" s="2">
        <v>6</v>
      </c>
      <c r="S225" s="2">
        <f>机器人辅助表!F225</f>
        <v>5363.1776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BD225">
        <v>11</v>
      </c>
      <c r="BE225">
        <v>9113102</v>
      </c>
      <c r="BF225">
        <v>9121104</v>
      </c>
      <c r="BG225">
        <v>9121202</v>
      </c>
      <c r="BH225">
        <v>9121302</v>
      </c>
      <c r="BI225">
        <v>9121402</v>
      </c>
      <c r="BJ225">
        <v>9114102</v>
      </c>
      <c r="BK225">
        <v>9122102</v>
      </c>
      <c r="BL225">
        <v>9122202</v>
      </c>
      <c r="BM225">
        <v>9122304</v>
      </c>
      <c r="BN225">
        <v>9122402</v>
      </c>
      <c r="BO225">
        <v>9115103</v>
      </c>
    </row>
    <row r="226" spans="1:67" x14ac:dyDescent="0.15">
      <c r="A226">
        <v>225</v>
      </c>
      <c r="B226" t="s">
        <v>2323</v>
      </c>
      <c r="E226">
        <f>机器人辅助表!B226</f>
        <v>20</v>
      </c>
      <c r="F226">
        <v>2</v>
      </c>
      <c r="G226">
        <v>58101</v>
      </c>
      <c r="H226">
        <v>0</v>
      </c>
      <c r="I226">
        <f>机器人辅助表!H226</f>
        <v>3131.592751304348</v>
      </c>
      <c r="J226">
        <v>2</v>
      </c>
      <c r="K226">
        <v>4</v>
      </c>
      <c r="L226">
        <v>1</v>
      </c>
      <c r="M226" s="2">
        <f>机器人辅助表!C226</f>
        <v>5078.786086956522</v>
      </c>
      <c r="N226" s="2">
        <v>2</v>
      </c>
      <c r="O226" s="2">
        <f>机器人辅助表!D226</f>
        <v>425.20069565217398</v>
      </c>
      <c r="P226" s="2">
        <v>3</v>
      </c>
      <c r="Q226" s="2">
        <f>机器人辅助表!E226</f>
        <v>188.97808695652179</v>
      </c>
      <c r="R226" s="2">
        <v>6</v>
      </c>
      <c r="S226" s="2">
        <f>机器人辅助表!F226</f>
        <v>5271.5599999999995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BD226">
        <v>11</v>
      </c>
      <c r="BE226">
        <v>9211103</v>
      </c>
      <c r="BF226">
        <v>9214103</v>
      </c>
      <c r="BG226">
        <v>9214204</v>
      </c>
      <c r="BH226">
        <v>9214303</v>
      </c>
      <c r="BI226">
        <v>9214403</v>
      </c>
      <c r="BJ226">
        <v>9222103</v>
      </c>
      <c r="BK226">
        <v>9223104</v>
      </c>
      <c r="BL226">
        <v>9223202</v>
      </c>
      <c r="BM226">
        <v>9223304</v>
      </c>
      <c r="BN226">
        <v>9223404</v>
      </c>
      <c r="BO226">
        <v>9215103</v>
      </c>
    </row>
    <row r="227" spans="1:67" x14ac:dyDescent="0.15">
      <c r="A227">
        <v>226</v>
      </c>
      <c r="B227" t="s">
        <v>2324</v>
      </c>
      <c r="E227">
        <f>机器人辅助表!B227</f>
        <v>39</v>
      </c>
      <c r="F227">
        <v>1</v>
      </c>
      <c r="G227">
        <v>58001</v>
      </c>
      <c r="H227">
        <v>0</v>
      </c>
      <c r="I227">
        <f>机器人辅助表!H227</f>
        <v>5154.513745156919</v>
      </c>
      <c r="J227">
        <v>2</v>
      </c>
      <c r="K227">
        <v>4</v>
      </c>
      <c r="L227">
        <v>1</v>
      </c>
      <c r="M227" s="2">
        <f>机器人辅助表!C227</f>
        <v>21885.612202211181</v>
      </c>
      <c r="N227" s="2">
        <v>2</v>
      </c>
      <c r="O227" s="2">
        <f>机器人辅助表!D227</f>
        <v>1230.0550372216055</v>
      </c>
      <c r="P227" s="2">
        <v>3</v>
      </c>
      <c r="Q227" s="2">
        <f>机器人辅助表!E227</f>
        <v>546.69112765404691</v>
      </c>
      <c r="R227" s="2">
        <v>6</v>
      </c>
      <c r="S227" s="2">
        <f>机器人辅助表!F227</f>
        <v>4833.1101999999992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BD227">
        <v>11</v>
      </c>
      <c r="BE227">
        <v>9113102</v>
      </c>
      <c r="BF227">
        <v>9121103</v>
      </c>
      <c r="BG227">
        <v>9121204</v>
      </c>
      <c r="BH227">
        <v>9121304</v>
      </c>
      <c r="BI227">
        <v>9121403</v>
      </c>
      <c r="BJ227">
        <v>9114104</v>
      </c>
      <c r="BK227">
        <v>9122104</v>
      </c>
      <c r="BL227">
        <v>9122204</v>
      </c>
      <c r="BM227">
        <v>9122303</v>
      </c>
      <c r="BN227">
        <v>9122402</v>
      </c>
      <c r="BO227">
        <v>9115104</v>
      </c>
    </row>
    <row r="228" spans="1:67" x14ac:dyDescent="0.15">
      <c r="A228">
        <v>227</v>
      </c>
      <c r="B228" t="s">
        <v>194</v>
      </c>
      <c r="E228">
        <f>机器人辅助表!B228</f>
        <v>31</v>
      </c>
      <c r="F228">
        <v>3</v>
      </c>
      <c r="G228">
        <v>58201</v>
      </c>
      <c r="H228">
        <v>0</v>
      </c>
      <c r="I228">
        <f>机器人辅助表!H228</f>
        <v>4694.6556909526162</v>
      </c>
      <c r="J228">
        <v>2</v>
      </c>
      <c r="K228">
        <v>4</v>
      </c>
      <c r="L228">
        <v>1</v>
      </c>
      <c r="M228" s="2">
        <f>机器人辅助表!C228</f>
        <v>14396.64739234616</v>
      </c>
      <c r="N228" s="2">
        <v>2</v>
      </c>
      <c r="O228" s="2">
        <f>机器人辅助表!D228</f>
        <v>920.22410776153879</v>
      </c>
      <c r="P228" s="2">
        <v>3</v>
      </c>
      <c r="Q228" s="2">
        <f>机器人辅助表!E228</f>
        <v>408.9884923384617</v>
      </c>
      <c r="R228" s="2">
        <v>6</v>
      </c>
      <c r="S228" s="2">
        <f>机器人辅助表!F228</f>
        <v>5903.3370000000004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BD228">
        <v>8</v>
      </c>
      <c r="BE228">
        <v>9323104</v>
      </c>
      <c r="BF228">
        <v>9324104</v>
      </c>
      <c r="BG228">
        <v>9324202</v>
      </c>
      <c r="BH228">
        <v>9324302</v>
      </c>
      <c r="BI228">
        <v>9324404</v>
      </c>
      <c r="BJ228">
        <v>9312103</v>
      </c>
      <c r="BK228">
        <v>9311104</v>
      </c>
      <c r="BL228">
        <v>9315104</v>
      </c>
    </row>
    <row r="229" spans="1:67" x14ac:dyDescent="0.15">
      <c r="A229">
        <v>228</v>
      </c>
      <c r="B229" t="s">
        <v>195</v>
      </c>
      <c r="E229">
        <f>机器人辅助表!B229</f>
        <v>48</v>
      </c>
      <c r="F229">
        <v>3</v>
      </c>
      <c r="G229">
        <v>58201</v>
      </c>
      <c r="H229">
        <v>0</v>
      </c>
      <c r="I229">
        <f>机器人辅助表!H229</f>
        <v>8567.8602695978316</v>
      </c>
      <c r="J229">
        <v>2</v>
      </c>
      <c r="K229">
        <v>4</v>
      </c>
      <c r="L229">
        <v>1</v>
      </c>
      <c r="M229" s="2">
        <f>机器人辅助表!C229</f>
        <v>50094.219742998277</v>
      </c>
      <c r="N229" s="2">
        <v>2</v>
      </c>
      <c r="O229" s="2">
        <f>机器人辅助表!D229</f>
        <v>2263.7569072695665</v>
      </c>
      <c r="P229" s="2">
        <v>3</v>
      </c>
      <c r="Q229" s="2">
        <f>机器人辅助表!E229</f>
        <v>1006.1141810086961</v>
      </c>
      <c r="R229" s="2">
        <v>6</v>
      </c>
      <c r="S229" s="2">
        <f>机器人辅助表!F229</f>
        <v>5488.9519999999993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BD229">
        <v>8</v>
      </c>
      <c r="BE229">
        <v>9323104</v>
      </c>
      <c r="BF229">
        <v>9324104</v>
      </c>
      <c r="BG229">
        <v>9324203</v>
      </c>
      <c r="BH229">
        <v>9324302</v>
      </c>
      <c r="BI229">
        <v>9324404</v>
      </c>
      <c r="BJ229">
        <v>9312103</v>
      </c>
      <c r="BK229">
        <v>9311102</v>
      </c>
      <c r="BL229">
        <v>9315103</v>
      </c>
    </row>
    <row r="230" spans="1:67" x14ac:dyDescent="0.15">
      <c r="A230">
        <v>229</v>
      </c>
      <c r="B230" t="s">
        <v>2325</v>
      </c>
      <c r="E230">
        <f>机器人辅助表!B230</f>
        <v>40</v>
      </c>
      <c r="F230">
        <v>1</v>
      </c>
      <c r="G230">
        <v>58001</v>
      </c>
      <c r="H230">
        <v>0</v>
      </c>
      <c r="I230">
        <f>机器人辅助表!H230</f>
        <v>10265.01336217994</v>
      </c>
      <c r="J230">
        <v>2</v>
      </c>
      <c r="K230">
        <v>4</v>
      </c>
      <c r="L230">
        <v>1</v>
      </c>
      <c r="M230" s="2">
        <f>机器人辅助表!C230</f>
        <v>45529.320645415399</v>
      </c>
      <c r="N230" s="2">
        <v>2</v>
      </c>
      <c r="O230" s="2">
        <f>机器人辅助表!D230</f>
        <v>2492.4810572307701</v>
      </c>
      <c r="P230" s="2">
        <v>3</v>
      </c>
      <c r="Q230" s="2">
        <f>机器人辅助表!E230</f>
        <v>1107.7693587692313</v>
      </c>
      <c r="R230" s="2">
        <v>6</v>
      </c>
      <c r="S230" s="2">
        <f>机器人辅助表!F230</f>
        <v>9213.9839999999986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BD230">
        <v>11</v>
      </c>
      <c r="BE230">
        <v>9113103</v>
      </c>
      <c r="BF230">
        <v>9121104</v>
      </c>
      <c r="BG230">
        <v>9121203</v>
      </c>
      <c r="BH230">
        <v>9121302</v>
      </c>
      <c r="BI230">
        <v>9121402</v>
      </c>
      <c r="BJ230">
        <v>9114102</v>
      </c>
      <c r="BK230">
        <v>9122104</v>
      </c>
      <c r="BL230">
        <v>9122203</v>
      </c>
      <c r="BM230">
        <v>9122304</v>
      </c>
      <c r="BN230">
        <v>9122403</v>
      </c>
      <c r="BO230">
        <v>9115103</v>
      </c>
    </row>
    <row r="231" spans="1:67" x14ac:dyDescent="0.15">
      <c r="A231">
        <v>230</v>
      </c>
      <c r="B231" t="s">
        <v>2326</v>
      </c>
      <c r="E231">
        <f>机器人辅助表!B231</f>
        <v>39</v>
      </c>
      <c r="F231">
        <v>3</v>
      </c>
      <c r="G231">
        <v>58201</v>
      </c>
      <c r="H231">
        <v>0</v>
      </c>
      <c r="I231">
        <f>机器人辅助表!H231</f>
        <v>5711.7584743630723</v>
      </c>
      <c r="J231">
        <v>2</v>
      </c>
      <c r="K231">
        <v>4</v>
      </c>
      <c r="L231">
        <v>1</v>
      </c>
      <c r="M231" s="2">
        <f>机器人辅助表!C231</f>
        <v>24251.624332179956</v>
      </c>
      <c r="N231" s="2">
        <v>2</v>
      </c>
      <c r="O231" s="2">
        <f>机器人辅助表!D231</f>
        <v>1363.0339601644816</v>
      </c>
      <c r="P231" s="2">
        <v>3</v>
      </c>
      <c r="Q231" s="2">
        <f>机器人辅助表!E231</f>
        <v>605.79287118421405</v>
      </c>
      <c r="R231" s="2">
        <v>6</v>
      </c>
      <c r="S231" s="2">
        <f>机器人辅助表!F231</f>
        <v>5355.6085999999996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BD231">
        <v>8</v>
      </c>
      <c r="BE231">
        <v>9323104</v>
      </c>
      <c r="BF231">
        <v>9324102</v>
      </c>
      <c r="BG231">
        <v>9324203</v>
      </c>
      <c r="BH231">
        <v>9324303</v>
      </c>
      <c r="BI231">
        <v>9324402</v>
      </c>
      <c r="BJ231">
        <v>9312103</v>
      </c>
      <c r="BK231">
        <v>9311104</v>
      </c>
      <c r="BL231">
        <v>9315104</v>
      </c>
    </row>
    <row r="232" spans="1:67" x14ac:dyDescent="0.15">
      <c r="A232">
        <v>231</v>
      </c>
      <c r="B232" t="s">
        <v>2327</v>
      </c>
      <c r="E232">
        <f>机器人辅助表!B232</f>
        <v>39</v>
      </c>
      <c r="F232">
        <v>3</v>
      </c>
      <c r="G232">
        <v>58201</v>
      </c>
      <c r="H232">
        <v>0</v>
      </c>
      <c r="I232">
        <f>机器人辅助表!H232</f>
        <v>5990.3808389661499</v>
      </c>
      <c r="J232">
        <v>2</v>
      </c>
      <c r="K232">
        <v>4</v>
      </c>
      <c r="L232">
        <v>1</v>
      </c>
      <c r="M232" s="2">
        <f>机器人辅助表!C232</f>
        <v>25434.630397164347</v>
      </c>
      <c r="N232" s="2">
        <v>2</v>
      </c>
      <c r="O232" s="2">
        <f>机器人辅助表!D232</f>
        <v>1429.5234216359199</v>
      </c>
      <c r="P232" s="2">
        <v>3</v>
      </c>
      <c r="Q232" s="2">
        <f>机器人辅助表!E232</f>
        <v>635.34374294929773</v>
      </c>
      <c r="R232" s="2">
        <v>6</v>
      </c>
      <c r="S232" s="2">
        <f>机器人辅助表!F232</f>
        <v>5616.8577999999998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BD232">
        <v>8</v>
      </c>
      <c r="BE232">
        <v>9323104</v>
      </c>
      <c r="BF232">
        <v>9324104</v>
      </c>
      <c r="BG232">
        <v>9324202</v>
      </c>
      <c r="BH232">
        <v>9324302</v>
      </c>
      <c r="BI232">
        <v>9324402</v>
      </c>
      <c r="BJ232">
        <v>9312102</v>
      </c>
      <c r="BK232">
        <v>9311104</v>
      </c>
      <c r="BL232">
        <v>9315103</v>
      </c>
    </row>
    <row r="233" spans="1:67" x14ac:dyDescent="0.15">
      <c r="A233">
        <v>232</v>
      </c>
      <c r="B233" t="s">
        <v>196</v>
      </c>
      <c r="E233">
        <f>机器人辅助表!B233</f>
        <v>34</v>
      </c>
      <c r="F233">
        <v>2</v>
      </c>
      <c r="G233">
        <v>58101</v>
      </c>
      <c r="H233">
        <v>0</v>
      </c>
      <c r="I233">
        <f>机器人辅助表!H233</f>
        <v>4833.2577923985073</v>
      </c>
      <c r="J233">
        <v>2</v>
      </c>
      <c r="K233">
        <v>4</v>
      </c>
      <c r="L233">
        <v>1</v>
      </c>
      <c r="M233" s="2">
        <f>机器人辅助表!C233</f>
        <v>16749.972907534117</v>
      </c>
      <c r="N233" s="2">
        <v>2</v>
      </c>
      <c r="O233" s="2">
        <f>机器人辅助表!D233</f>
        <v>1040.5077664828095</v>
      </c>
      <c r="P233" s="2">
        <v>3</v>
      </c>
      <c r="Q233" s="2">
        <f>机器人辅助表!E233</f>
        <v>462.44789621458199</v>
      </c>
      <c r="R233" s="2">
        <v>6</v>
      </c>
      <c r="S233" s="2">
        <f>机器人辅助表!F233</f>
        <v>5455.1772000000001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BD233">
        <v>11</v>
      </c>
      <c r="BE233">
        <v>9211102</v>
      </c>
      <c r="BF233">
        <v>9214104</v>
      </c>
      <c r="BG233">
        <v>9214204</v>
      </c>
      <c r="BH233">
        <v>9214303</v>
      </c>
      <c r="BI233">
        <v>9214404</v>
      </c>
      <c r="BJ233">
        <v>9222102</v>
      </c>
      <c r="BK233">
        <v>9223104</v>
      </c>
      <c r="BL233">
        <v>9223203</v>
      </c>
      <c r="BM233">
        <v>9223302</v>
      </c>
      <c r="BN233">
        <v>9223404</v>
      </c>
      <c r="BO233">
        <v>9215104</v>
      </c>
    </row>
    <row r="234" spans="1:67" x14ac:dyDescent="0.15">
      <c r="A234">
        <v>233</v>
      </c>
      <c r="B234" t="s">
        <v>197</v>
      </c>
      <c r="E234">
        <f>机器人辅助表!B234</f>
        <v>31</v>
      </c>
      <c r="F234">
        <v>3</v>
      </c>
      <c r="G234">
        <v>58201</v>
      </c>
      <c r="H234">
        <v>0</v>
      </c>
      <c r="I234">
        <f>机器人辅助表!H234</f>
        <v>5462.8720767448622</v>
      </c>
      <c r="J234">
        <v>2</v>
      </c>
      <c r="K234">
        <v>4</v>
      </c>
      <c r="L234">
        <v>1</v>
      </c>
      <c r="M234" s="2">
        <f>机器人辅助表!C234</f>
        <v>16752.462420184624</v>
      </c>
      <c r="N234" s="2">
        <v>2</v>
      </c>
      <c r="O234" s="2">
        <f>机器人辅助表!D234</f>
        <v>1070.8062344861542</v>
      </c>
      <c r="P234" s="2">
        <v>3</v>
      </c>
      <c r="Q234" s="2">
        <f>机器人辅助表!E234</f>
        <v>475.9138819938463</v>
      </c>
      <c r="R234" s="2">
        <v>6</v>
      </c>
      <c r="S234" s="2">
        <f>机器人辅助表!F234</f>
        <v>6869.3375999999998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BD234">
        <v>8</v>
      </c>
      <c r="BE234">
        <v>9323103</v>
      </c>
      <c r="BF234">
        <v>9324102</v>
      </c>
      <c r="BG234">
        <v>9324202</v>
      </c>
      <c r="BH234">
        <v>9324303</v>
      </c>
      <c r="BI234">
        <v>9324402</v>
      </c>
      <c r="BJ234">
        <v>9312104</v>
      </c>
      <c r="BK234">
        <v>9311102</v>
      </c>
      <c r="BL234">
        <v>9315104</v>
      </c>
    </row>
    <row r="235" spans="1:67" x14ac:dyDescent="0.15">
      <c r="A235">
        <v>234</v>
      </c>
      <c r="B235" t="s">
        <v>2328</v>
      </c>
      <c r="E235">
        <f>机器人辅助表!B235</f>
        <v>23</v>
      </c>
      <c r="F235">
        <v>2</v>
      </c>
      <c r="G235">
        <v>58101</v>
      </c>
      <c r="H235">
        <v>0</v>
      </c>
      <c r="I235">
        <f>机器人辅助表!H235</f>
        <v>2868.6936365576194</v>
      </c>
      <c r="J235">
        <v>2</v>
      </c>
      <c r="K235">
        <v>4</v>
      </c>
      <c r="L235">
        <v>1</v>
      </c>
      <c r="M235" s="2">
        <f>机器人辅助表!C235</f>
        <v>5611.0771442257546</v>
      </c>
      <c r="N235" s="2">
        <v>2</v>
      </c>
      <c r="O235" s="2">
        <f>机器人辅助表!D235</f>
        <v>431.39087494314396</v>
      </c>
      <c r="P235" s="2">
        <v>3</v>
      </c>
      <c r="Q235" s="2">
        <f>机器人辅助表!E235</f>
        <v>191.72927775250844</v>
      </c>
      <c r="R235" s="2">
        <v>6</v>
      </c>
      <c r="S235" s="2">
        <f>机器人辅助表!F235</f>
        <v>4538.2788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BD235">
        <v>11</v>
      </c>
      <c r="BE235">
        <v>9211102</v>
      </c>
      <c r="BF235">
        <v>9214103</v>
      </c>
      <c r="BG235">
        <v>9214202</v>
      </c>
      <c r="BH235">
        <v>9214304</v>
      </c>
      <c r="BI235">
        <v>9214402</v>
      </c>
      <c r="BJ235">
        <v>9222102</v>
      </c>
      <c r="BK235">
        <v>9223104</v>
      </c>
      <c r="BL235">
        <v>9223202</v>
      </c>
      <c r="BM235">
        <v>9223304</v>
      </c>
      <c r="BN235">
        <v>9223404</v>
      </c>
      <c r="BO235">
        <v>9215104</v>
      </c>
    </row>
    <row r="236" spans="1:67" x14ac:dyDescent="0.15">
      <c r="A236">
        <v>235</v>
      </c>
      <c r="B236" t="s">
        <v>2329</v>
      </c>
      <c r="E236">
        <f>机器人辅助表!B236</f>
        <v>23</v>
      </c>
      <c r="F236">
        <v>2</v>
      </c>
      <c r="G236">
        <v>58101</v>
      </c>
      <c r="H236">
        <v>0</v>
      </c>
      <c r="I236">
        <f>机器人辅助表!H236</f>
        <v>3824.924848743492</v>
      </c>
      <c r="J236">
        <v>2</v>
      </c>
      <c r="K236">
        <v>4</v>
      </c>
      <c r="L236">
        <v>1</v>
      </c>
      <c r="M236" s="2">
        <f>机器人辅助表!C236</f>
        <v>7481.4361923010047</v>
      </c>
      <c r="N236" s="2">
        <v>2</v>
      </c>
      <c r="O236" s="2">
        <f>机器人辅助表!D236</f>
        <v>575.1878332575252</v>
      </c>
      <c r="P236" s="2">
        <v>3</v>
      </c>
      <c r="Q236" s="2">
        <f>机器人辅助表!E236</f>
        <v>255.63903700334458</v>
      </c>
      <c r="R236" s="2">
        <v>6</v>
      </c>
      <c r="S236" s="2">
        <f>机器人辅助表!F236</f>
        <v>6051.0383999999995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BD236">
        <v>11</v>
      </c>
      <c r="BE236">
        <v>9211103</v>
      </c>
      <c r="BF236">
        <v>9214103</v>
      </c>
      <c r="BG236">
        <v>9214202</v>
      </c>
      <c r="BH236">
        <v>9214303</v>
      </c>
      <c r="BI236">
        <v>9214402</v>
      </c>
      <c r="BJ236">
        <v>9222102</v>
      </c>
      <c r="BK236">
        <v>9223102</v>
      </c>
      <c r="BL236">
        <v>9223204</v>
      </c>
      <c r="BM236">
        <v>9223304</v>
      </c>
      <c r="BN236">
        <v>9223404</v>
      </c>
      <c r="BO236">
        <v>9215103</v>
      </c>
    </row>
    <row r="237" spans="1:67" x14ac:dyDescent="0.15">
      <c r="A237">
        <v>236</v>
      </c>
      <c r="B237" t="s">
        <v>2330</v>
      </c>
      <c r="E237">
        <f>机器人辅助表!B237</f>
        <v>33</v>
      </c>
      <c r="F237">
        <v>1</v>
      </c>
      <c r="G237">
        <v>58001</v>
      </c>
      <c r="H237">
        <v>0</v>
      </c>
      <c r="I237">
        <f>机器人辅助表!H237</f>
        <v>5320.494991251775</v>
      </c>
      <c r="J237">
        <v>2</v>
      </c>
      <c r="K237">
        <v>4</v>
      </c>
      <c r="L237">
        <v>1</v>
      </c>
      <c r="M237" s="2">
        <f>机器人辅助表!C237</f>
        <v>17752.437655698173</v>
      </c>
      <c r="N237" s="2">
        <v>2</v>
      </c>
      <c r="O237" s="2">
        <f>机器人辅助表!D237</f>
        <v>1112.9728014105358</v>
      </c>
      <c r="P237" s="2">
        <v>3</v>
      </c>
      <c r="Q237" s="2">
        <f>机器人辅助表!E237</f>
        <v>494.6545784046827</v>
      </c>
      <c r="R237" s="2">
        <v>6</v>
      </c>
      <c r="S237" s="2">
        <f>机器人辅助表!F237</f>
        <v>6223.5910000000003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BD237">
        <v>11</v>
      </c>
      <c r="BE237">
        <v>9113103</v>
      </c>
      <c r="BF237">
        <v>9121102</v>
      </c>
      <c r="BG237">
        <v>9121203</v>
      </c>
      <c r="BH237">
        <v>9121302</v>
      </c>
      <c r="BI237">
        <v>9121403</v>
      </c>
      <c r="BJ237">
        <v>9114104</v>
      </c>
      <c r="BK237">
        <v>9122104</v>
      </c>
      <c r="BL237">
        <v>9122203</v>
      </c>
      <c r="BM237">
        <v>9122304</v>
      </c>
      <c r="BN237">
        <v>9122404</v>
      </c>
      <c r="BO237">
        <v>9115102</v>
      </c>
    </row>
    <row r="238" spans="1:67" x14ac:dyDescent="0.15">
      <c r="A238">
        <v>237</v>
      </c>
      <c r="B238" t="s">
        <v>198</v>
      </c>
      <c r="E238">
        <f>机器人辅助表!B238</f>
        <v>50</v>
      </c>
      <c r="F238">
        <v>1</v>
      </c>
      <c r="G238">
        <v>58001</v>
      </c>
      <c r="H238">
        <v>0</v>
      </c>
      <c r="I238">
        <f>机器人辅助表!H238</f>
        <v>12169.01459824696</v>
      </c>
      <c r="J238">
        <v>2</v>
      </c>
      <c r="K238">
        <v>4</v>
      </c>
      <c r="L238">
        <v>1</v>
      </c>
      <c r="M238" s="2">
        <f>机器人辅助表!C238</f>
        <v>75196.112180869604</v>
      </c>
      <c r="N238" s="2">
        <v>2</v>
      </c>
      <c r="O238" s="2">
        <f>机器人辅助表!D238</f>
        <v>3253.6779309030112</v>
      </c>
      <c r="P238" s="2">
        <v>3</v>
      </c>
      <c r="Q238" s="2">
        <f>机器人辅助表!E238</f>
        <v>1446.0790804013384</v>
      </c>
      <c r="R238" s="2">
        <v>6</v>
      </c>
      <c r="S238" s="2">
        <f>机器人辅助表!F238</f>
        <v>7156.6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BD238">
        <v>11</v>
      </c>
      <c r="BE238">
        <v>9113103</v>
      </c>
      <c r="BF238">
        <v>9121104</v>
      </c>
      <c r="BG238">
        <v>9121202</v>
      </c>
      <c r="BH238">
        <v>9121303</v>
      </c>
      <c r="BI238">
        <v>9121404</v>
      </c>
      <c r="BJ238">
        <v>9114104</v>
      </c>
      <c r="BK238">
        <v>9122103</v>
      </c>
      <c r="BL238">
        <v>9122202</v>
      </c>
      <c r="BM238">
        <v>9122303</v>
      </c>
      <c r="BN238">
        <v>9122403</v>
      </c>
      <c r="BO238">
        <v>9115102</v>
      </c>
    </row>
    <row r="239" spans="1:67" x14ac:dyDescent="0.15">
      <c r="A239">
        <v>238</v>
      </c>
      <c r="B239" t="s">
        <v>2331</v>
      </c>
      <c r="E239">
        <f>机器人辅助表!B239</f>
        <v>23</v>
      </c>
      <c r="F239">
        <v>3</v>
      </c>
      <c r="G239">
        <v>58201</v>
      </c>
      <c r="H239">
        <v>0</v>
      </c>
      <c r="I239">
        <f>机器人辅助表!H239</f>
        <v>3134.3134177203615</v>
      </c>
      <c r="J239">
        <v>2</v>
      </c>
      <c r="K239">
        <v>4</v>
      </c>
      <c r="L239">
        <v>1</v>
      </c>
      <c r="M239" s="2">
        <f>机器人辅助表!C239</f>
        <v>6130.6213242466565</v>
      </c>
      <c r="N239" s="2">
        <v>2</v>
      </c>
      <c r="O239" s="2">
        <f>机器人辅助表!D239</f>
        <v>471.33447447491653</v>
      </c>
      <c r="P239" s="2">
        <v>3</v>
      </c>
      <c r="Q239" s="2">
        <f>机器人辅助表!E239</f>
        <v>209.48198865551848</v>
      </c>
      <c r="R239" s="2">
        <v>6</v>
      </c>
      <c r="S239" s="2">
        <f>机器人辅助表!F239</f>
        <v>4958.4897999999994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BD239">
        <v>8</v>
      </c>
      <c r="BE239">
        <v>9323103</v>
      </c>
      <c r="BF239">
        <v>9324102</v>
      </c>
      <c r="BG239">
        <v>9324204</v>
      </c>
      <c r="BH239">
        <v>9324304</v>
      </c>
      <c r="BI239">
        <v>9324404</v>
      </c>
      <c r="BJ239">
        <v>9312104</v>
      </c>
      <c r="BK239">
        <v>9311104</v>
      </c>
      <c r="BL239">
        <v>9315102</v>
      </c>
    </row>
    <row r="240" spans="1:67" x14ac:dyDescent="0.15">
      <c r="A240">
        <v>239</v>
      </c>
      <c r="B240" t="s">
        <v>199</v>
      </c>
      <c r="E240">
        <f>机器人辅助表!B240</f>
        <v>45</v>
      </c>
      <c r="F240">
        <v>2</v>
      </c>
      <c r="G240">
        <v>58101</v>
      </c>
      <c r="H240">
        <v>0</v>
      </c>
      <c r="I240">
        <f>机器人辅助表!H240</f>
        <v>9395.4043138844318</v>
      </c>
      <c r="J240">
        <v>2</v>
      </c>
      <c r="K240">
        <v>4</v>
      </c>
      <c r="L240">
        <v>1</v>
      </c>
      <c r="M240" s="2">
        <f>机器人辅助表!C240</f>
        <v>50171.118547592327</v>
      </c>
      <c r="N240" s="2">
        <v>2</v>
      </c>
      <c r="O240" s="2">
        <f>机器人辅助表!D240</f>
        <v>2427.5660766923083</v>
      </c>
      <c r="P240" s="2">
        <v>3</v>
      </c>
      <c r="Q240" s="2">
        <f>机器人辅助表!E240</f>
        <v>1078.9182563076927</v>
      </c>
      <c r="R240" s="2">
        <v>6</v>
      </c>
      <c r="S240" s="2">
        <f>机器人辅助表!F240</f>
        <v>6812.2780000000002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BD240">
        <v>11</v>
      </c>
      <c r="BE240">
        <v>9211103</v>
      </c>
      <c r="BF240">
        <v>9214102</v>
      </c>
      <c r="BG240">
        <v>9214202</v>
      </c>
      <c r="BH240">
        <v>9214302</v>
      </c>
      <c r="BI240">
        <v>9214403</v>
      </c>
      <c r="BJ240">
        <v>9222102</v>
      </c>
      <c r="BK240">
        <v>9223104</v>
      </c>
      <c r="BL240">
        <v>9223202</v>
      </c>
      <c r="BM240">
        <v>9223304</v>
      </c>
      <c r="BN240">
        <v>9223404</v>
      </c>
      <c r="BO240">
        <v>9215102</v>
      </c>
    </row>
    <row r="241" spans="1:67" x14ac:dyDescent="0.15">
      <c r="A241">
        <v>240</v>
      </c>
      <c r="B241" t="s">
        <v>200</v>
      </c>
      <c r="E241">
        <f>机器人辅助表!B241</f>
        <v>21</v>
      </c>
      <c r="F241">
        <v>2</v>
      </c>
      <c r="G241">
        <v>58101</v>
      </c>
      <c r="H241">
        <v>0</v>
      </c>
      <c r="I241">
        <f>机器人辅助表!H241</f>
        <v>3029.9673182942611</v>
      </c>
      <c r="J241">
        <v>2</v>
      </c>
      <c r="K241">
        <v>4</v>
      </c>
      <c r="L241">
        <v>1</v>
      </c>
      <c r="M241" s="2">
        <f>机器人辅助表!C241</f>
        <v>5226.613392000002</v>
      </c>
      <c r="N241" s="2">
        <v>2</v>
      </c>
      <c r="O241" s="2">
        <f>机器人辅助表!D241</f>
        <v>424.97590539130454</v>
      </c>
      <c r="P241" s="2">
        <v>3</v>
      </c>
      <c r="Q241" s="2">
        <f>机器人辅助表!E241</f>
        <v>188.87818017391314</v>
      </c>
      <c r="R241" s="2">
        <v>6</v>
      </c>
      <c r="S241" s="2">
        <f>机器人辅助表!F241</f>
        <v>5006.0415999999996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BD241">
        <v>11</v>
      </c>
      <c r="BE241">
        <v>9211104</v>
      </c>
      <c r="BF241">
        <v>9214102</v>
      </c>
      <c r="BG241">
        <v>9214204</v>
      </c>
      <c r="BH241">
        <v>9214304</v>
      </c>
      <c r="BI241">
        <v>9214404</v>
      </c>
      <c r="BJ241">
        <v>9222102</v>
      </c>
      <c r="BK241">
        <v>9223102</v>
      </c>
      <c r="BL241">
        <v>9223203</v>
      </c>
      <c r="BM241">
        <v>9223304</v>
      </c>
      <c r="BN241">
        <v>9223403</v>
      </c>
      <c r="BO241">
        <v>9215103</v>
      </c>
    </row>
    <row r="242" spans="1:67" x14ac:dyDescent="0.15">
      <c r="A242">
        <v>241</v>
      </c>
      <c r="B242" t="s">
        <v>2332</v>
      </c>
      <c r="E242">
        <f>机器人辅助表!B242</f>
        <v>22</v>
      </c>
      <c r="F242">
        <v>3</v>
      </c>
      <c r="G242">
        <v>58201</v>
      </c>
      <c r="H242">
        <v>0</v>
      </c>
      <c r="I242">
        <f>机器人辅助表!H242</f>
        <v>3151.4849494873042</v>
      </c>
      <c r="J242">
        <v>2</v>
      </c>
      <c r="K242">
        <v>4</v>
      </c>
      <c r="L242">
        <v>1</v>
      </c>
      <c r="M242" s="2">
        <f>机器人辅助表!C242</f>
        <v>5762.9359346086958</v>
      </c>
      <c r="N242" s="2">
        <v>2</v>
      </c>
      <c r="O242" s="2">
        <f>机器人辅助表!D242</f>
        <v>455.46804313043486</v>
      </c>
      <c r="P242" s="2">
        <v>3</v>
      </c>
      <c r="Q242" s="2">
        <f>机器人辅助表!E242</f>
        <v>202.43024139130441</v>
      </c>
      <c r="R242" s="2">
        <v>6</v>
      </c>
      <c r="S242" s="2">
        <f>机器人辅助表!F242</f>
        <v>5111.2403999999997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BD242">
        <v>8</v>
      </c>
      <c r="BE242">
        <v>9323104</v>
      </c>
      <c r="BF242">
        <v>9324102</v>
      </c>
      <c r="BG242">
        <v>9324204</v>
      </c>
      <c r="BH242">
        <v>9324303</v>
      </c>
      <c r="BI242">
        <v>9324402</v>
      </c>
      <c r="BJ242">
        <v>9312104</v>
      </c>
      <c r="BK242">
        <v>9311103</v>
      </c>
      <c r="BL242">
        <v>9315102</v>
      </c>
    </row>
    <row r="243" spans="1:67" x14ac:dyDescent="0.15">
      <c r="A243">
        <v>242</v>
      </c>
      <c r="B243" t="s">
        <v>2333</v>
      </c>
      <c r="E243">
        <f>机器人辅助表!B243</f>
        <v>35</v>
      </c>
      <c r="F243">
        <v>1</v>
      </c>
      <c r="G243">
        <v>58001</v>
      </c>
      <c r="H243">
        <v>0</v>
      </c>
      <c r="I243">
        <f>机器人辅助表!H243</f>
        <v>6989.8612851756534</v>
      </c>
      <c r="J243">
        <v>2</v>
      </c>
      <c r="K243">
        <v>4</v>
      </c>
      <c r="L243">
        <v>1</v>
      </c>
      <c r="M243" s="2">
        <f>机器人辅助表!C243</f>
        <v>25097.424751304352</v>
      </c>
      <c r="N243" s="2">
        <v>2</v>
      </c>
      <c r="O243" s="2">
        <f>机器人辅助表!D243</f>
        <v>1545.2337975652176</v>
      </c>
      <c r="P243" s="2">
        <v>3</v>
      </c>
      <c r="Q243" s="2">
        <f>机器人辅助表!E243</f>
        <v>686.77057669565238</v>
      </c>
      <c r="R243" s="2">
        <v>6</v>
      </c>
      <c r="S243" s="2">
        <f>机器人辅助表!F243</f>
        <v>7614.6559999999999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BD243">
        <v>11</v>
      </c>
      <c r="BE243">
        <v>9113102</v>
      </c>
      <c r="BF243">
        <v>9121102</v>
      </c>
      <c r="BG243">
        <v>9121202</v>
      </c>
      <c r="BH243">
        <v>9121304</v>
      </c>
      <c r="BI243">
        <v>9121402</v>
      </c>
      <c r="BJ243">
        <v>9114104</v>
      </c>
      <c r="BK243">
        <v>9122104</v>
      </c>
      <c r="BL243">
        <v>9122202</v>
      </c>
      <c r="BM243">
        <v>9122302</v>
      </c>
      <c r="BN243">
        <v>9122402</v>
      </c>
      <c r="BO243">
        <v>9115102</v>
      </c>
    </row>
    <row r="244" spans="1:67" x14ac:dyDescent="0.15">
      <c r="A244">
        <v>243</v>
      </c>
      <c r="B244" t="s">
        <v>201</v>
      </c>
      <c r="E244">
        <f>机器人辅助表!B244</f>
        <v>44</v>
      </c>
      <c r="F244">
        <v>2</v>
      </c>
      <c r="G244">
        <v>58101</v>
      </c>
      <c r="H244">
        <v>0</v>
      </c>
      <c r="I244">
        <f>机器人辅助表!H244</f>
        <v>7487.8153185941601</v>
      </c>
      <c r="J244">
        <v>2</v>
      </c>
      <c r="K244">
        <v>4</v>
      </c>
      <c r="L244">
        <v>1</v>
      </c>
      <c r="M244" s="2">
        <f>机器人辅助表!C244</f>
        <v>38674.386518016006</v>
      </c>
      <c r="N244" s="2">
        <v>2</v>
      </c>
      <c r="O244" s="2">
        <f>机器人辅助表!D244</f>
        <v>1916.1433537669568</v>
      </c>
      <c r="P244" s="2">
        <v>3</v>
      </c>
      <c r="Q244" s="2">
        <f>机器人辅助表!E244</f>
        <v>851.61926834086978</v>
      </c>
      <c r="R244" s="2">
        <v>6</v>
      </c>
      <c r="S244" s="2">
        <f>机器人辅助表!F244</f>
        <v>5662.0824000000002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BD244">
        <v>11</v>
      </c>
      <c r="BE244">
        <v>9211102</v>
      </c>
      <c r="BF244">
        <v>9214102</v>
      </c>
      <c r="BG244">
        <v>9214203</v>
      </c>
      <c r="BH244">
        <v>9214302</v>
      </c>
      <c r="BI244">
        <v>9214402</v>
      </c>
      <c r="BJ244">
        <v>9222103</v>
      </c>
      <c r="BK244">
        <v>9223103</v>
      </c>
      <c r="BL244">
        <v>9223204</v>
      </c>
      <c r="BM244">
        <v>9223303</v>
      </c>
      <c r="BN244">
        <v>9223402</v>
      </c>
      <c r="BO244">
        <v>9215104</v>
      </c>
    </row>
    <row r="245" spans="1:67" x14ac:dyDescent="0.15">
      <c r="A245">
        <v>244</v>
      </c>
      <c r="B245" t="s">
        <v>2334</v>
      </c>
      <c r="E245">
        <f>机器人辅助表!B245</f>
        <v>29</v>
      </c>
      <c r="F245">
        <v>3</v>
      </c>
      <c r="G245">
        <v>58201</v>
      </c>
      <c r="H245">
        <v>0</v>
      </c>
      <c r="I245">
        <f>机器人辅助表!H245</f>
        <v>3390.8282227674795</v>
      </c>
      <c r="J245">
        <v>2</v>
      </c>
      <c r="K245">
        <v>4</v>
      </c>
      <c r="L245">
        <v>1</v>
      </c>
      <c r="M245" s="2">
        <f>机器人辅助表!C245</f>
        <v>9394.7265018587004</v>
      </c>
      <c r="N245" s="2">
        <v>2</v>
      </c>
      <c r="O245" s="2">
        <f>机器人辅助表!D245</f>
        <v>620.85388539130474</v>
      </c>
      <c r="P245" s="2">
        <v>3</v>
      </c>
      <c r="Q245" s="2">
        <f>机器人辅助表!E245</f>
        <v>275.93506017391326</v>
      </c>
      <c r="R245" s="2">
        <v>6</v>
      </c>
      <c r="S245" s="2">
        <f>机器人辅助表!F245</f>
        <v>4567.9769999999999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BD245">
        <v>8</v>
      </c>
      <c r="BE245">
        <v>9323104</v>
      </c>
      <c r="BF245">
        <v>9324104</v>
      </c>
      <c r="BG245">
        <v>9324204</v>
      </c>
      <c r="BH245">
        <v>9324302</v>
      </c>
      <c r="BI245">
        <v>9324402</v>
      </c>
      <c r="BJ245">
        <v>9312103</v>
      </c>
      <c r="BK245">
        <v>9311103</v>
      </c>
      <c r="BL245">
        <v>9315104</v>
      </c>
    </row>
    <row r="246" spans="1:67" x14ac:dyDescent="0.15">
      <c r="A246">
        <v>245</v>
      </c>
      <c r="B246" t="s">
        <v>2335</v>
      </c>
      <c r="E246">
        <f>机器人辅助表!B246</f>
        <v>31</v>
      </c>
      <c r="F246">
        <v>1</v>
      </c>
      <c r="G246">
        <v>58001</v>
      </c>
      <c r="H246">
        <v>0</v>
      </c>
      <c r="I246">
        <f>机器人辅助表!H246</f>
        <v>3670.3671765629542</v>
      </c>
      <c r="J246">
        <v>2</v>
      </c>
      <c r="K246">
        <v>4</v>
      </c>
      <c r="L246">
        <v>1</v>
      </c>
      <c r="M246" s="2">
        <f>机器人辅助表!C246</f>
        <v>11255.560688561542</v>
      </c>
      <c r="N246" s="2">
        <v>2</v>
      </c>
      <c r="O246" s="2">
        <f>机器人辅助表!D246</f>
        <v>719.44793879538474</v>
      </c>
      <c r="P246" s="2">
        <v>3</v>
      </c>
      <c r="Q246" s="2">
        <f>机器人辅助表!E246</f>
        <v>319.75463946461548</v>
      </c>
      <c r="R246" s="2">
        <v>6</v>
      </c>
      <c r="S246" s="2">
        <f>机器人辅助表!F246</f>
        <v>4615.3361999999997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BD246">
        <v>11</v>
      </c>
      <c r="BE246">
        <v>9113104</v>
      </c>
      <c r="BF246">
        <v>9121102</v>
      </c>
      <c r="BG246">
        <v>9121204</v>
      </c>
      <c r="BH246">
        <v>9121303</v>
      </c>
      <c r="BI246">
        <v>9121403</v>
      </c>
      <c r="BJ246">
        <v>9114103</v>
      </c>
      <c r="BK246">
        <v>9122103</v>
      </c>
      <c r="BL246">
        <v>9122204</v>
      </c>
      <c r="BM246">
        <v>9122302</v>
      </c>
      <c r="BN246">
        <v>9122404</v>
      </c>
      <c r="BO246">
        <v>9115104</v>
      </c>
    </row>
    <row r="247" spans="1:67" x14ac:dyDescent="0.15">
      <c r="A247">
        <v>246</v>
      </c>
      <c r="B247" t="s">
        <v>2336</v>
      </c>
      <c r="E247">
        <f>机器人辅助表!B247</f>
        <v>20</v>
      </c>
      <c r="F247">
        <v>1</v>
      </c>
      <c r="G247">
        <v>58001</v>
      </c>
      <c r="H247">
        <v>0</v>
      </c>
      <c r="I247">
        <f>机器人辅助表!H247</f>
        <v>3489.4890657391302</v>
      </c>
      <c r="J247">
        <v>2</v>
      </c>
      <c r="K247">
        <v>4</v>
      </c>
      <c r="L247">
        <v>1</v>
      </c>
      <c r="M247" s="2">
        <f>机器人辅助表!C247</f>
        <v>5659.2187826086965</v>
      </c>
      <c r="N247" s="2">
        <v>2</v>
      </c>
      <c r="O247" s="2">
        <f>机器人辅助表!D247</f>
        <v>473.7950608695653</v>
      </c>
      <c r="P247" s="2">
        <v>3</v>
      </c>
      <c r="Q247" s="2">
        <f>机器人辅助表!E247</f>
        <v>210.57558260869573</v>
      </c>
      <c r="R247" s="2">
        <v>6</v>
      </c>
      <c r="S247" s="2">
        <f>机器人辅助表!F247</f>
        <v>5874.0239999999994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BD247">
        <v>11</v>
      </c>
      <c r="BE247">
        <v>9113104</v>
      </c>
      <c r="BF247">
        <v>9121102</v>
      </c>
      <c r="BG247">
        <v>9121203</v>
      </c>
      <c r="BH247">
        <v>9121303</v>
      </c>
      <c r="BI247">
        <v>9121402</v>
      </c>
      <c r="BJ247">
        <v>9114103</v>
      </c>
      <c r="BK247">
        <v>9122104</v>
      </c>
      <c r="BL247">
        <v>9122202</v>
      </c>
      <c r="BM247">
        <v>9122303</v>
      </c>
      <c r="BN247">
        <v>9122403</v>
      </c>
      <c r="BO247">
        <v>9115102</v>
      </c>
    </row>
    <row r="248" spans="1:67" x14ac:dyDescent="0.15">
      <c r="A248">
        <v>247</v>
      </c>
      <c r="B248" t="s">
        <v>202</v>
      </c>
      <c r="E248">
        <f>机器人辅助表!B248</f>
        <v>29</v>
      </c>
      <c r="F248">
        <v>2</v>
      </c>
      <c r="G248">
        <v>58101</v>
      </c>
      <c r="H248">
        <v>0</v>
      </c>
      <c r="I248">
        <f>机器人辅助表!H248</f>
        <v>5199.2699415768002</v>
      </c>
      <c r="J248">
        <v>2</v>
      </c>
      <c r="K248">
        <v>4</v>
      </c>
      <c r="L248">
        <v>1</v>
      </c>
      <c r="M248" s="2">
        <f>机器人辅助表!C248</f>
        <v>14405.247302850004</v>
      </c>
      <c r="N248" s="2">
        <v>2</v>
      </c>
      <c r="O248" s="2">
        <f>机器人辅助表!D248</f>
        <v>951.97595760000047</v>
      </c>
      <c r="P248" s="2">
        <v>3</v>
      </c>
      <c r="Q248" s="2">
        <f>机器人辅助表!E248</f>
        <v>423.10042560000028</v>
      </c>
      <c r="R248" s="2">
        <v>6</v>
      </c>
      <c r="S248" s="2">
        <f>机器人辅助表!F248</f>
        <v>7004.2313999999988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BD248">
        <v>11</v>
      </c>
      <c r="BE248">
        <v>9211103</v>
      </c>
      <c r="BF248">
        <v>9214104</v>
      </c>
      <c r="BG248">
        <v>9214204</v>
      </c>
      <c r="BH248">
        <v>9214303</v>
      </c>
      <c r="BI248">
        <v>9214404</v>
      </c>
      <c r="BJ248">
        <v>9222103</v>
      </c>
      <c r="BK248">
        <v>9223104</v>
      </c>
      <c r="BL248">
        <v>9223204</v>
      </c>
      <c r="BM248">
        <v>9223303</v>
      </c>
      <c r="BN248">
        <v>9223403</v>
      </c>
      <c r="BO248">
        <v>9215104</v>
      </c>
    </row>
    <row r="249" spans="1:67" x14ac:dyDescent="0.15">
      <c r="A249">
        <v>248</v>
      </c>
      <c r="B249" t="s">
        <v>2337</v>
      </c>
      <c r="E249">
        <f>机器人辅助表!B249</f>
        <v>20</v>
      </c>
      <c r="F249">
        <v>1</v>
      </c>
      <c r="G249">
        <v>58001</v>
      </c>
      <c r="H249">
        <v>0</v>
      </c>
      <c r="I249">
        <f>机器人辅助表!H249</f>
        <v>2907.9075547826092</v>
      </c>
      <c r="J249">
        <v>2</v>
      </c>
      <c r="K249">
        <v>4</v>
      </c>
      <c r="L249">
        <v>1</v>
      </c>
      <c r="M249" s="2">
        <f>机器人辅助表!C249</f>
        <v>4716.0156521739136</v>
      </c>
      <c r="N249" s="2">
        <v>2</v>
      </c>
      <c r="O249" s="2">
        <f>机器人辅助表!D249</f>
        <v>394.82921739130444</v>
      </c>
      <c r="P249" s="2">
        <v>3</v>
      </c>
      <c r="Q249" s="2">
        <f>机器人辅助表!E249</f>
        <v>175.47965217391311</v>
      </c>
      <c r="R249" s="2">
        <v>6</v>
      </c>
      <c r="S249" s="2">
        <f>机器人辅助表!F249</f>
        <v>4895.0199999999995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BD249">
        <v>11</v>
      </c>
      <c r="BE249">
        <v>9113103</v>
      </c>
      <c r="BF249">
        <v>9121102</v>
      </c>
      <c r="BG249">
        <v>9121203</v>
      </c>
      <c r="BH249">
        <v>9121304</v>
      </c>
      <c r="BI249">
        <v>9121402</v>
      </c>
      <c r="BJ249">
        <v>9114103</v>
      </c>
      <c r="BK249">
        <v>9122102</v>
      </c>
      <c r="BL249">
        <v>9122202</v>
      </c>
      <c r="BM249">
        <v>9122302</v>
      </c>
      <c r="BN249">
        <v>9122404</v>
      </c>
      <c r="BO249">
        <v>9115103</v>
      </c>
    </row>
    <row r="250" spans="1:67" x14ac:dyDescent="0.15">
      <c r="A250">
        <v>249</v>
      </c>
      <c r="B250" t="s">
        <v>2338</v>
      </c>
      <c r="E250">
        <f>机器人辅助表!B250</f>
        <v>39</v>
      </c>
      <c r="F250">
        <v>1</v>
      </c>
      <c r="G250">
        <v>58001</v>
      </c>
      <c r="H250">
        <v>0</v>
      </c>
      <c r="I250">
        <f>机器人辅助表!H250</f>
        <v>8915.9156672984554</v>
      </c>
      <c r="J250">
        <v>2</v>
      </c>
      <c r="K250">
        <v>4</v>
      </c>
      <c r="L250">
        <v>1</v>
      </c>
      <c r="M250" s="2">
        <f>机器人辅助表!C250</f>
        <v>37856.194079500427</v>
      </c>
      <c r="N250" s="2">
        <v>2</v>
      </c>
      <c r="O250" s="2">
        <f>机器人辅助表!D250</f>
        <v>2127.6627670860203</v>
      </c>
      <c r="P250" s="2">
        <v>3</v>
      </c>
      <c r="Q250" s="2">
        <f>机器人辅助表!E250</f>
        <v>945.62789648267574</v>
      </c>
      <c r="R250" s="2">
        <v>6</v>
      </c>
      <c r="S250" s="2">
        <f>机器人辅助表!F250</f>
        <v>8359.9743999999992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BD250">
        <v>11</v>
      </c>
      <c r="BE250">
        <v>9113103</v>
      </c>
      <c r="BF250">
        <v>9121104</v>
      </c>
      <c r="BG250">
        <v>9121203</v>
      </c>
      <c r="BH250">
        <v>9121304</v>
      </c>
      <c r="BI250">
        <v>9121404</v>
      </c>
      <c r="BJ250">
        <v>9114102</v>
      </c>
      <c r="BK250">
        <v>9122102</v>
      </c>
      <c r="BL250">
        <v>9122204</v>
      </c>
      <c r="BM250">
        <v>9122303</v>
      </c>
      <c r="BN250">
        <v>9122402</v>
      </c>
      <c r="BO250">
        <v>9115104</v>
      </c>
    </row>
    <row r="251" spans="1:67" x14ac:dyDescent="0.15">
      <c r="A251">
        <v>250</v>
      </c>
      <c r="B251" t="s">
        <v>203</v>
      </c>
      <c r="E251">
        <f>机器人辅助表!B251</f>
        <v>44</v>
      </c>
      <c r="F251">
        <v>1</v>
      </c>
      <c r="G251">
        <v>58001</v>
      </c>
      <c r="H251">
        <v>0</v>
      </c>
      <c r="I251">
        <f>机器人辅助表!H251</f>
        <v>14975.63063718832</v>
      </c>
      <c r="J251">
        <v>2</v>
      </c>
      <c r="K251">
        <v>4</v>
      </c>
      <c r="L251">
        <v>1</v>
      </c>
      <c r="M251" s="2">
        <f>机器人辅助表!C251</f>
        <v>77348.773036032013</v>
      </c>
      <c r="N251" s="2">
        <v>2</v>
      </c>
      <c r="O251" s="2">
        <f>机器人辅助表!D251</f>
        <v>3832.2867075339136</v>
      </c>
      <c r="P251" s="2">
        <v>3</v>
      </c>
      <c r="Q251" s="2">
        <f>机器人辅助表!E251</f>
        <v>1703.2385366817396</v>
      </c>
      <c r="R251" s="2">
        <v>6</v>
      </c>
      <c r="S251" s="2">
        <f>机器人辅助表!F251</f>
        <v>11324.1648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BD251">
        <v>11</v>
      </c>
      <c r="BE251">
        <v>9113102</v>
      </c>
      <c r="BF251">
        <v>9121102</v>
      </c>
      <c r="BG251">
        <v>9121203</v>
      </c>
      <c r="BH251">
        <v>9121304</v>
      </c>
      <c r="BI251">
        <v>9121404</v>
      </c>
      <c r="BJ251">
        <v>9114102</v>
      </c>
      <c r="BK251">
        <v>9122103</v>
      </c>
      <c r="BL251">
        <v>9122204</v>
      </c>
      <c r="BM251">
        <v>9122302</v>
      </c>
      <c r="BN251">
        <v>9122404</v>
      </c>
      <c r="BO251">
        <v>9115104</v>
      </c>
    </row>
    <row r="252" spans="1:67" x14ac:dyDescent="0.15">
      <c r="A252">
        <v>251</v>
      </c>
      <c r="B252" t="s">
        <v>2339</v>
      </c>
      <c r="E252">
        <f>机器人辅助表!B252</f>
        <v>38</v>
      </c>
      <c r="F252">
        <v>3</v>
      </c>
      <c r="G252">
        <v>58201</v>
      </c>
      <c r="H252">
        <v>0</v>
      </c>
      <c r="I252">
        <f>机器人辅助表!H252</f>
        <v>4326.5943231860037</v>
      </c>
      <c r="J252">
        <v>2</v>
      </c>
      <c r="K252">
        <v>4</v>
      </c>
      <c r="L252">
        <v>1</v>
      </c>
      <c r="M252" s="2">
        <f>机器人辅助表!C252</f>
        <v>17606.276880433044</v>
      </c>
      <c r="N252" s="2">
        <v>2</v>
      </c>
      <c r="O252" s="2">
        <f>机器人辅助表!D252</f>
        <v>1016.5168316107025</v>
      </c>
      <c r="P252" s="2">
        <v>3</v>
      </c>
      <c r="Q252" s="2">
        <f>机器人辅助表!E252</f>
        <v>451.78525849364559</v>
      </c>
      <c r="R252" s="2">
        <v>6</v>
      </c>
      <c r="S252" s="2">
        <f>机器人辅助表!F252</f>
        <v>4214.5356000000002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BD252">
        <v>8</v>
      </c>
      <c r="BE252">
        <v>9323103</v>
      </c>
      <c r="BF252">
        <v>9324103</v>
      </c>
      <c r="BG252">
        <v>9324202</v>
      </c>
      <c r="BH252">
        <v>9324303</v>
      </c>
      <c r="BI252">
        <v>9324402</v>
      </c>
      <c r="BJ252">
        <v>9312104</v>
      </c>
      <c r="BK252">
        <v>9311102</v>
      </c>
      <c r="BL252">
        <v>9315104</v>
      </c>
    </row>
    <row r="253" spans="1:67" x14ac:dyDescent="0.15">
      <c r="A253">
        <v>252</v>
      </c>
      <c r="B253" t="s">
        <v>204</v>
      </c>
      <c r="E253">
        <f>机器人辅助表!B253</f>
        <v>30</v>
      </c>
      <c r="F253">
        <v>3</v>
      </c>
      <c r="G253">
        <v>58201</v>
      </c>
      <c r="H253">
        <v>0</v>
      </c>
      <c r="I253">
        <f>机器人辅助表!H253</f>
        <v>4244.1677395589304</v>
      </c>
      <c r="J253">
        <v>2</v>
      </c>
      <c r="K253">
        <v>4</v>
      </c>
      <c r="L253">
        <v>1</v>
      </c>
      <c r="M253" s="2">
        <f>机器人辅助表!C253</f>
        <v>12418.984123419737</v>
      </c>
      <c r="N253" s="2">
        <v>2</v>
      </c>
      <c r="O253" s="2">
        <f>机器人辅助表!D253</f>
        <v>801.94336940468281</v>
      </c>
      <c r="P253" s="2">
        <v>3</v>
      </c>
      <c r="Q253" s="2">
        <f>机器人辅助表!E253</f>
        <v>356.41927529097012</v>
      </c>
      <c r="R253" s="2">
        <v>6</v>
      </c>
      <c r="S253" s="2">
        <f>机器人辅助表!F253</f>
        <v>5534.366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BD253">
        <v>8</v>
      </c>
      <c r="BE253">
        <v>9323104</v>
      </c>
      <c r="BF253">
        <v>9324102</v>
      </c>
      <c r="BG253">
        <v>9324203</v>
      </c>
      <c r="BH253">
        <v>9324304</v>
      </c>
      <c r="BI253">
        <v>9324404</v>
      </c>
      <c r="BJ253">
        <v>9312102</v>
      </c>
      <c r="BK253">
        <v>9311104</v>
      </c>
      <c r="BL253">
        <v>9315103</v>
      </c>
    </row>
    <row r="254" spans="1:67" x14ac:dyDescent="0.15">
      <c r="A254">
        <v>253</v>
      </c>
      <c r="B254" t="s">
        <v>205</v>
      </c>
      <c r="E254">
        <f>机器人辅助表!B254</f>
        <v>31</v>
      </c>
      <c r="F254">
        <v>2</v>
      </c>
      <c r="G254">
        <v>58101</v>
      </c>
      <c r="H254">
        <v>0</v>
      </c>
      <c r="I254">
        <f>机器人辅助表!H254</f>
        <v>5718.9442053422781</v>
      </c>
      <c r="J254">
        <v>2</v>
      </c>
      <c r="K254">
        <v>4</v>
      </c>
      <c r="L254">
        <v>1</v>
      </c>
      <c r="M254" s="2">
        <f>机器人辅助表!C254</f>
        <v>17537.734096130778</v>
      </c>
      <c r="N254" s="2">
        <v>2</v>
      </c>
      <c r="O254" s="2">
        <f>机器人辅助表!D254</f>
        <v>1121.0002767276926</v>
      </c>
      <c r="P254" s="2">
        <v>3</v>
      </c>
      <c r="Q254" s="2">
        <f>机器人辅助表!E254</f>
        <v>498.22234521230786</v>
      </c>
      <c r="R254" s="2">
        <v>6</v>
      </c>
      <c r="S254" s="2">
        <f>机器人辅助表!F254</f>
        <v>7191.3378000000002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BD254">
        <v>11</v>
      </c>
      <c r="BE254">
        <v>9211102</v>
      </c>
      <c r="BF254">
        <v>9214103</v>
      </c>
      <c r="BG254">
        <v>9214204</v>
      </c>
      <c r="BH254">
        <v>9214304</v>
      </c>
      <c r="BI254">
        <v>9214404</v>
      </c>
      <c r="BJ254">
        <v>9222102</v>
      </c>
      <c r="BK254">
        <v>9223103</v>
      </c>
      <c r="BL254">
        <v>9223204</v>
      </c>
      <c r="BM254">
        <v>9223304</v>
      </c>
      <c r="BN254">
        <v>9223404</v>
      </c>
      <c r="BO254">
        <v>9215104</v>
      </c>
    </row>
    <row r="255" spans="1:67" x14ac:dyDescent="0.15">
      <c r="A255">
        <v>254</v>
      </c>
      <c r="B255" t="s">
        <v>2340</v>
      </c>
      <c r="E255">
        <f>机器人辅助表!B255</f>
        <v>40</v>
      </c>
      <c r="F255">
        <v>3</v>
      </c>
      <c r="G255">
        <v>58201</v>
      </c>
      <c r="H255">
        <v>0</v>
      </c>
      <c r="I255">
        <f>机器人辅助表!H255</f>
        <v>5950.7323838724296</v>
      </c>
      <c r="J255">
        <v>2</v>
      </c>
      <c r="K255">
        <v>4</v>
      </c>
      <c r="L255">
        <v>1</v>
      </c>
      <c r="M255" s="2">
        <f>机器人辅助表!C255</f>
        <v>26393.80906980603</v>
      </c>
      <c r="N255" s="2">
        <v>2</v>
      </c>
      <c r="O255" s="2">
        <f>机器人辅助表!D255</f>
        <v>1444.9165549163886</v>
      </c>
      <c r="P255" s="2">
        <v>3</v>
      </c>
      <c r="Q255" s="2">
        <f>机器人辅助表!E255</f>
        <v>642.18513551839499</v>
      </c>
      <c r="R255" s="2">
        <v>6</v>
      </c>
      <c r="S255" s="2">
        <f>机器人辅助表!F255</f>
        <v>5341.44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BD255">
        <v>8</v>
      </c>
      <c r="BE255">
        <v>9323104</v>
      </c>
      <c r="BF255">
        <v>9324102</v>
      </c>
      <c r="BG255">
        <v>9324204</v>
      </c>
      <c r="BH255">
        <v>9324304</v>
      </c>
      <c r="BI255">
        <v>9324404</v>
      </c>
      <c r="BJ255">
        <v>9312102</v>
      </c>
      <c r="BK255">
        <v>9311103</v>
      </c>
      <c r="BL255">
        <v>9315104</v>
      </c>
    </row>
    <row r="256" spans="1:67" x14ac:dyDescent="0.15">
      <c r="A256">
        <v>255</v>
      </c>
      <c r="B256" t="s">
        <v>206</v>
      </c>
      <c r="E256">
        <f>机器人辅助表!B256</f>
        <v>23</v>
      </c>
      <c r="F256">
        <v>1</v>
      </c>
      <c r="G256">
        <v>58001</v>
      </c>
      <c r="H256">
        <v>0</v>
      </c>
      <c r="I256">
        <f>机器人辅助表!H256</f>
        <v>3293.6852864180069</v>
      </c>
      <c r="J256">
        <v>2</v>
      </c>
      <c r="K256">
        <v>4</v>
      </c>
      <c r="L256">
        <v>1</v>
      </c>
      <c r="M256" s="2">
        <f>机器人辅助表!C256</f>
        <v>6442.3478322591991</v>
      </c>
      <c r="N256" s="2">
        <v>2</v>
      </c>
      <c r="O256" s="2">
        <f>机器人辅助表!D256</f>
        <v>495.3006341939801</v>
      </c>
      <c r="P256" s="2">
        <v>3</v>
      </c>
      <c r="Q256" s="2">
        <f>机器人辅助表!E256</f>
        <v>220.1336151973245</v>
      </c>
      <c r="R256" s="2">
        <v>6</v>
      </c>
      <c r="S256" s="2">
        <f>机器人辅助表!F256</f>
        <v>5210.6163999999999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BD256">
        <v>11</v>
      </c>
      <c r="BE256">
        <v>9113104</v>
      </c>
      <c r="BF256">
        <v>9121102</v>
      </c>
      <c r="BG256">
        <v>9121204</v>
      </c>
      <c r="BH256">
        <v>9121304</v>
      </c>
      <c r="BI256">
        <v>9121403</v>
      </c>
      <c r="BJ256">
        <v>9114103</v>
      </c>
      <c r="BK256">
        <v>9122103</v>
      </c>
      <c r="BL256">
        <v>9122202</v>
      </c>
      <c r="BM256">
        <v>9122302</v>
      </c>
      <c r="BN256">
        <v>9122404</v>
      </c>
      <c r="BO256">
        <v>9115102</v>
      </c>
    </row>
    <row r="257" spans="1:67" x14ac:dyDescent="0.15">
      <c r="A257">
        <v>256</v>
      </c>
      <c r="B257" t="s">
        <v>2341</v>
      </c>
      <c r="E257">
        <f>机器人辅助表!B257</f>
        <v>20</v>
      </c>
      <c r="F257">
        <v>3</v>
      </c>
      <c r="G257">
        <v>58201</v>
      </c>
      <c r="H257">
        <v>0</v>
      </c>
      <c r="I257">
        <f>机器人辅助表!H257</f>
        <v>1968.4297293913046</v>
      </c>
      <c r="J257">
        <v>2</v>
      </c>
      <c r="K257">
        <v>4</v>
      </c>
      <c r="L257">
        <v>1</v>
      </c>
      <c r="M257" s="2">
        <f>机器人辅助表!C257</f>
        <v>3192.3798260869571</v>
      </c>
      <c r="N257" s="2">
        <v>2</v>
      </c>
      <c r="O257" s="2">
        <f>机器人辅助表!D257</f>
        <v>267.26900869565225</v>
      </c>
      <c r="P257" s="2">
        <v>3</v>
      </c>
      <c r="Q257" s="2">
        <f>机器人辅助表!E257</f>
        <v>118.78622608695656</v>
      </c>
      <c r="R257" s="2">
        <v>6</v>
      </c>
      <c r="S257" s="2">
        <f>机器人辅助表!F257</f>
        <v>3313.5519999999997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BD257">
        <v>8</v>
      </c>
      <c r="BE257">
        <v>9323102</v>
      </c>
      <c r="BF257">
        <v>9324102</v>
      </c>
      <c r="BG257">
        <v>9324202</v>
      </c>
      <c r="BH257">
        <v>9324304</v>
      </c>
      <c r="BI257">
        <v>9324402</v>
      </c>
      <c r="BJ257">
        <v>9312103</v>
      </c>
      <c r="BK257">
        <v>9311102</v>
      </c>
      <c r="BL257">
        <v>9315103</v>
      </c>
    </row>
    <row r="258" spans="1:67" x14ac:dyDescent="0.15">
      <c r="A258">
        <v>257</v>
      </c>
      <c r="B258" t="s">
        <v>2342</v>
      </c>
      <c r="E258">
        <f>机器人辅助表!B258</f>
        <v>31</v>
      </c>
      <c r="F258">
        <v>1</v>
      </c>
      <c r="G258">
        <v>58001</v>
      </c>
      <c r="H258">
        <v>0</v>
      </c>
      <c r="I258">
        <f>机器人辅助表!H258</f>
        <v>5377.5147005457247</v>
      </c>
      <c r="J258">
        <v>2</v>
      </c>
      <c r="K258">
        <v>4</v>
      </c>
      <c r="L258">
        <v>1</v>
      </c>
      <c r="M258" s="2">
        <f>机器人辅助表!C258</f>
        <v>16490.705194869239</v>
      </c>
      <c r="N258" s="2">
        <v>2</v>
      </c>
      <c r="O258" s="2">
        <f>机器人辅助表!D258</f>
        <v>1054.074887072308</v>
      </c>
      <c r="P258" s="2">
        <v>3</v>
      </c>
      <c r="Q258" s="2">
        <f>机器人辅助表!E258</f>
        <v>468.47772758769247</v>
      </c>
      <c r="R258" s="2">
        <v>6</v>
      </c>
      <c r="S258" s="2">
        <f>机器人辅助表!F258</f>
        <v>6762.0042000000003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BD258">
        <v>11</v>
      </c>
      <c r="BE258">
        <v>9113102</v>
      </c>
      <c r="BF258">
        <v>9121103</v>
      </c>
      <c r="BG258">
        <v>9121202</v>
      </c>
      <c r="BH258">
        <v>9121304</v>
      </c>
      <c r="BI258">
        <v>9121404</v>
      </c>
      <c r="BJ258">
        <v>9114104</v>
      </c>
      <c r="BK258">
        <v>9122103</v>
      </c>
      <c r="BL258">
        <v>9122203</v>
      </c>
      <c r="BM258">
        <v>9122303</v>
      </c>
      <c r="BN258">
        <v>9122403</v>
      </c>
      <c r="BO258">
        <v>9115102</v>
      </c>
    </row>
    <row r="259" spans="1:67" x14ac:dyDescent="0.15">
      <c r="A259">
        <v>258</v>
      </c>
      <c r="B259" t="s">
        <v>2343</v>
      </c>
      <c r="E259">
        <f>机器人辅助表!B259</f>
        <v>49</v>
      </c>
      <c r="F259">
        <v>3</v>
      </c>
      <c r="G259">
        <v>58201</v>
      </c>
      <c r="H259">
        <v>0</v>
      </c>
      <c r="I259">
        <f>机器人辅助表!H259</f>
        <v>15838.315019979636</v>
      </c>
      <c r="J259">
        <v>2</v>
      </c>
      <c r="K259">
        <v>4</v>
      </c>
      <c r="L259">
        <v>1</v>
      </c>
      <c r="M259" s="2">
        <f>机器人辅助表!C259</f>
        <v>95182.837093466966</v>
      </c>
      <c r="N259" s="2">
        <v>2</v>
      </c>
      <c r="O259" s="2">
        <f>机器人辅助表!D259</f>
        <v>4208.0564784768576</v>
      </c>
      <c r="P259" s="2">
        <v>3</v>
      </c>
      <c r="Q259" s="2">
        <f>机器人辅助表!E259</f>
        <v>1870.2473237674926</v>
      </c>
      <c r="R259" s="2">
        <v>6</v>
      </c>
      <c r="S259" s="2">
        <f>机器人辅助表!F259</f>
        <v>9744.0545999999995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BD259">
        <v>8</v>
      </c>
      <c r="BE259">
        <v>9323102</v>
      </c>
      <c r="BF259">
        <v>9324104</v>
      </c>
      <c r="BG259">
        <v>9324202</v>
      </c>
      <c r="BH259">
        <v>9324302</v>
      </c>
      <c r="BI259">
        <v>9324404</v>
      </c>
      <c r="BJ259">
        <v>9312102</v>
      </c>
      <c r="BK259">
        <v>9311103</v>
      </c>
      <c r="BL259">
        <v>9315102</v>
      </c>
    </row>
    <row r="260" spans="1:67" x14ac:dyDescent="0.15">
      <c r="A260">
        <v>259</v>
      </c>
      <c r="B260" t="s">
        <v>207</v>
      </c>
      <c r="E260">
        <f>机器人辅助表!B260</f>
        <v>25</v>
      </c>
      <c r="F260">
        <v>1</v>
      </c>
      <c r="G260">
        <v>58001</v>
      </c>
      <c r="H260">
        <v>0</v>
      </c>
      <c r="I260">
        <f>机器人辅助表!H260</f>
        <v>4472.5491252090305</v>
      </c>
      <c r="J260">
        <v>2</v>
      </c>
      <c r="K260">
        <v>4</v>
      </c>
      <c r="L260">
        <v>1</v>
      </c>
      <c r="M260" s="2">
        <f>机器人辅助表!C260</f>
        <v>9878.9002534489991</v>
      </c>
      <c r="N260" s="2">
        <v>2</v>
      </c>
      <c r="O260" s="2">
        <f>机器人辅助表!D260</f>
        <v>720.2843729096993</v>
      </c>
      <c r="P260" s="2">
        <v>3</v>
      </c>
      <c r="Q260" s="2">
        <f>机器人辅助表!E260</f>
        <v>320.12638795986635</v>
      </c>
      <c r="R260" s="2">
        <v>6</v>
      </c>
      <c r="S260" s="2">
        <f>机器人辅助表!F260</f>
        <v>6739.875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BD260">
        <v>11</v>
      </c>
      <c r="BE260">
        <v>9113104</v>
      </c>
      <c r="BF260">
        <v>9121102</v>
      </c>
      <c r="BG260">
        <v>9121204</v>
      </c>
      <c r="BH260">
        <v>9121303</v>
      </c>
      <c r="BI260">
        <v>9121402</v>
      </c>
      <c r="BJ260">
        <v>9114102</v>
      </c>
      <c r="BK260">
        <v>9122104</v>
      </c>
      <c r="BL260">
        <v>9122202</v>
      </c>
      <c r="BM260">
        <v>9122304</v>
      </c>
      <c r="BN260">
        <v>9122402</v>
      </c>
      <c r="BO260">
        <v>9115103</v>
      </c>
    </row>
    <row r="261" spans="1:67" x14ac:dyDescent="0.15">
      <c r="A261">
        <v>260</v>
      </c>
      <c r="B261" t="s">
        <v>2344</v>
      </c>
      <c r="E261">
        <f>机器人辅助表!B261</f>
        <v>44</v>
      </c>
      <c r="F261">
        <v>3</v>
      </c>
      <c r="G261">
        <v>58201</v>
      </c>
      <c r="H261">
        <v>0</v>
      </c>
      <c r="I261">
        <f>机器人辅助表!H261</f>
        <v>14975.63063718832</v>
      </c>
      <c r="J261">
        <v>2</v>
      </c>
      <c r="K261">
        <v>4</v>
      </c>
      <c r="L261">
        <v>1</v>
      </c>
      <c r="M261" s="2">
        <f>机器人辅助表!C261</f>
        <v>77348.773036032013</v>
      </c>
      <c r="N261" s="2">
        <v>2</v>
      </c>
      <c r="O261" s="2">
        <f>机器人辅助表!D261</f>
        <v>3832.2867075339136</v>
      </c>
      <c r="P261" s="2">
        <v>3</v>
      </c>
      <c r="Q261" s="2">
        <f>机器人辅助表!E261</f>
        <v>1703.2385366817396</v>
      </c>
      <c r="R261" s="2">
        <v>6</v>
      </c>
      <c r="S261" s="2">
        <f>机器人辅助表!F261</f>
        <v>11324.1648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BD261">
        <v>8</v>
      </c>
      <c r="BE261">
        <v>9323104</v>
      </c>
      <c r="BF261">
        <v>9324104</v>
      </c>
      <c r="BG261">
        <v>9324203</v>
      </c>
      <c r="BH261">
        <v>9324302</v>
      </c>
      <c r="BI261">
        <v>9324404</v>
      </c>
      <c r="BJ261">
        <v>9312103</v>
      </c>
      <c r="BK261">
        <v>9311104</v>
      </c>
      <c r="BL261">
        <v>9315102</v>
      </c>
    </row>
    <row r="262" spans="1:67" x14ac:dyDescent="0.15">
      <c r="A262">
        <v>261</v>
      </c>
      <c r="B262" t="s">
        <v>2345</v>
      </c>
      <c r="E262">
        <f>机器人辅助表!B262</f>
        <v>48</v>
      </c>
      <c r="F262">
        <v>3</v>
      </c>
      <c r="G262">
        <v>58201</v>
      </c>
      <c r="H262">
        <v>0</v>
      </c>
      <c r="I262">
        <f>机器人辅助表!H262</f>
        <v>7343.8802310838555</v>
      </c>
      <c r="J262">
        <v>2</v>
      </c>
      <c r="K262">
        <v>4</v>
      </c>
      <c r="L262">
        <v>1</v>
      </c>
      <c r="M262" s="2">
        <f>机器人辅助表!C262</f>
        <v>42937.902636855666</v>
      </c>
      <c r="N262" s="2">
        <v>2</v>
      </c>
      <c r="O262" s="2">
        <f>机器人辅助表!D262</f>
        <v>1940.363063373914</v>
      </c>
      <c r="P262" s="2">
        <v>3</v>
      </c>
      <c r="Q262" s="2">
        <f>机器人辅助表!E262</f>
        <v>862.38358372173957</v>
      </c>
      <c r="R262" s="2">
        <v>6</v>
      </c>
      <c r="S262" s="2">
        <f>机器人辅助表!F262</f>
        <v>4704.8159999999998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BD262">
        <v>8</v>
      </c>
      <c r="BE262">
        <v>9323104</v>
      </c>
      <c r="BF262">
        <v>9324104</v>
      </c>
      <c r="BG262">
        <v>9324203</v>
      </c>
      <c r="BH262">
        <v>9324302</v>
      </c>
      <c r="BI262">
        <v>9324402</v>
      </c>
      <c r="BJ262">
        <v>9312102</v>
      </c>
      <c r="BK262">
        <v>9311104</v>
      </c>
      <c r="BL262">
        <v>9315102</v>
      </c>
    </row>
    <row r="263" spans="1:67" x14ac:dyDescent="0.15">
      <c r="A263">
        <v>262</v>
      </c>
      <c r="B263" t="s">
        <v>2346</v>
      </c>
      <c r="E263">
        <f>机器人辅助表!B263</f>
        <v>24</v>
      </c>
      <c r="F263">
        <v>3</v>
      </c>
      <c r="G263">
        <v>58201</v>
      </c>
      <c r="H263">
        <v>0</v>
      </c>
      <c r="I263">
        <f>机器人辅助表!H263</f>
        <v>2816.3439752347831</v>
      </c>
      <c r="J263">
        <v>2</v>
      </c>
      <c r="K263">
        <v>4</v>
      </c>
      <c r="L263">
        <v>1</v>
      </c>
      <c r="M263" s="2">
        <f>机器人辅助表!C263</f>
        <v>5865.5945565217407</v>
      </c>
      <c r="N263" s="2">
        <v>2</v>
      </c>
      <c r="O263" s="2">
        <f>机器人辅助表!D263</f>
        <v>439.00499799331112</v>
      </c>
      <c r="P263" s="2">
        <v>3</v>
      </c>
      <c r="Q263" s="2">
        <f>机器人辅助表!E263</f>
        <v>195.11333244147158</v>
      </c>
      <c r="R263" s="2">
        <v>6</v>
      </c>
      <c r="S263" s="2">
        <f>机器人辅助表!F263</f>
        <v>4347.68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BD263">
        <v>8</v>
      </c>
      <c r="BE263">
        <v>9323104</v>
      </c>
      <c r="BF263">
        <v>9324104</v>
      </c>
      <c r="BG263">
        <v>9324204</v>
      </c>
      <c r="BH263">
        <v>9324304</v>
      </c>
      <c r="BI263">
        <v>9324403</v>
      </c>
      <c r="BJ263">
        <v>9312104</v>
      </c>
      <c r="BK263">
        <v>9311104</v>
      </c>
      <c r="BL263">
        <v>9315104</v>
      </c>
    </row>
    <row r="264" spans="1:67" x14ac:dyDescent="0.15">
      <c r="A264">
        <v>263</v>
      </c>
      <c r="B264" t="s">
        <v>2347</v>
      </c>
      <c r="E264">
        <f>机器人辅助表!B264</f>
        <v>45</v>
      </c>
      <c r="F264">
        <v>2</v>
      </c>
      <c r="G264">
        <v>58101</v>
      </c>
      <c r="H264">
        <v>0</v>
      </c>
      <c r="I264">
        <f>机器人辅助表!H264</f>
        <v>13071.866871491384</v>
      </c>
      <c r="J264">
        <v>2</v>
      </c>
      <c r="K264">
        <v>4</v>
      </c>
      <c r="L264">
        <v>1</v>
      </c>
      <c r="M264" s="2">
        <f>机器人辅助表!C264</f>
        <v>69803.295370563239</v>
      </c>
      <c r="N264" s="2">
        <v>2</v>
      </c>
      <c r="O264" s="2">
        <f>机器人辅助表!D264</f>
        <v>3377.4832371371244</v>
      </c>
      <c r="P264" s="2">
        <v>3</v>
      </c>
      <c r="Q264" s="2">
        <f>机器人辅助表!E264</f>
        <v>1501.1036609498333</v>
      </c>
      <c r="R264" s="2">
        <v>6</v>
      </c>
      <c r="S264" s="2">
        <f>机器人辅助表!F264</f>
        <v>9477.9519999999993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BD264">
        <v>11</v>
      </c>
      <c r="BE264">
        <v>9211103</v>
      </c>
      <c r="BF264">
        <v>9214102</v>
      </c>
      <c r="BG264">
        <v>9214203</v>
      </c>
      <c r="BH264">
        <v>9214303</v>
      </c>
      <c r="BI264">
        <v>9214403</v>
      </c>
      <c r="BJ264">
        <v>9222104</v>
      </c>
      <c r="BK264">
        <v>9223102</v>
      </c>
      <c r="BL264">
        <v>9223202</v>
      </c>
      <c r="BM264">
        <v>9223303</v>
      </c>
      <c r="BN264">
        <v>9223404</v>
      </c>
      <c r="BO264">
        <v>9215102</v>
      </c>
    </row>
    <row r="265" spans="1:67" x14ac:dyDescent="0.15">
      <c r="A265">
        <v>264</v>
      </c>
      <c r="B265" t="s">
        <v>2348</v>
      </c>
      <c r="E265">
        <f>机器人辅助表!B265</f>
        <v>40</v>
      </c>
      <c r="F265">
        <v>2</v>
      </c>
      <c r="G265">
        <v>58101</v>
      </c>
      <c r="H265">
        <v>0</v>
      </c>
      <c r="I265">
        <f>机器人辅助表!H265</f>
        <v>6843.3422414532934</v>
      </c>
      <c r="J265">
        <v>2</v>
      </c>
      <c r="K265">
        <v>4</v>
      </c>
      <c r="L265">
        <v>1</v>
      </c>
      <c r="M265" s="2">
        <f>机器人辅助表!C265</f>
        <v>30352.880430276935</v>
      </c>
      <c r="N265" s="2">
        <v>2</v>
      </c>
      <c r="O265" s="2">
        <f>机器人辅助表!D265</f>
        <v>1661.6540381538468</v>
      </c>
      <c r="P265" s="2">
        <v>3</v>
      </c>
      <c r="Q265" s="2">
        <f>机器人辅助表!E265</f>
        <v>738.51290584615424</v>
      </c>
      <c r="R265" s="2">
        <v>6</v>
      </c>
      <c r="S265" s="2">
        <f>机器人辅助表!F265</f>
        <v>6142.6559999999999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BD265">
        <v>11</v>
      </c>
      <c r="BE265">
        <v>9211102</v>
      </c>
      <c r="BF265">
        <v>9214102</v>
      </c>
      <c r="BG265">
        <v>9214204</v>
      </c>
      <c r="BH265">
        <v>9214302</v>
      </c>
      <c r="BI265">
        <v>9214404</v>
      </c>
      <c r="BJ265">
        <v>9222103</v>
      </c>
      <c r="BK265">
        <v>9223102</v>
      </c>
      <c r="BL265">
        <v>9223204</v>
      </c>
      <c r="BM265">
        <v>9223303</v>
      </c>
      <c r="BN265">
        <v>9223402</v>
      </c>
      <c r="BO265">
        <v>9215102</v>
      </c>
    </row>
    <row r="266" spans="1:67" x14ac:dyDescent="0.15">
      <c r="A266">
        <v>265</v>
      </c>
      <c r="B266" t="s">
        <v>2349</v>
      </c>
      <c r="E266">
        <f>机器人辅助表!B266</f>
        <v>41</v>
      </c>
      <c r="F266">
        <v>1</v>
      </c>
      <c r="G266">
        <v>58001</v>
      </c>
      <c r="H266">
        <v>0</v>
      </c>
      <c r="I266">
        <f>机器人辅助表!H266</f>
        <v>8889.7954169388449</v>
      </c>
      <c r="J266">
        <v>2</v>
      </c>
      <c r="K266">
        <v>4</v>
      </c>
      <c r="L266">
        <v>1</v>
      </c>
      <c r="M266" s="2">
        <f>机器人辅助表!C266</f>
        <v>41089.716250747588</v>
      </c>
      <c r="N266" s="2">
        <v>2</v>
      </c>
      <c r="O266" s="2">
        <f>机器人辅助表!D266</f>
        <v>2192.2724086747839</v>
      </c>
      <c r="P266" s="2">
        <v>3</v>
      </c>
      <c r="Q266" s="2">
        <f>机器人辅助表!E266</f>
        <v>974.34329274434822</v>
      </c>
      <c r="R266" s="2">
        <v>6</v>
      </c>
      <c r="S266" s="2">
        <f>机器人辅助表!F266</f>
        <v>7641.0544000000009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BD266">
        <v>11</v>
      </c>
      <c r="BE266">
        <v>9113102</v>
      </c>
      <c r="BF266">
        <v>9121103</v>
      </c>
      <c r="BG266">
        <v>9121202</v>
      </c>
      <c r="BH266">
        <v>9121303</v>
      </c>
      <c r="BI266">
        <v>9121403</v>
      </c>
      <c r="BJ266">
        <v>9114104</v>
      </c>
      <c r="BK266">
        <v>9122102</v>
      </c>
      <c r="BL266">
        <v>9122204</v>
      </c>
      <c r="BM266">
        <v>9122304</v>
      </c>
      <c r="BN266">
        <v>9122402</v>
      </c>
      <c r="BO266">
        <v>9115103</v>
      </c>
    </row>
    <row r="267" spans="1:67" x14ac:dyDescent="0.15">
      <c r="A267">
        <v>266</v>
      </c>
      <c r="B267" t="s">
        <v>2350</v>
      </c>
      <c r="E267">
        <f>机器人辅助表!B267</f>
        <v>27</v>
      </c>
      <c r="F267">
        <v>1</v>
      </c>
      <c r="G267">
        <v>58001</v>
      </c>
      <c r="H267">
        <v>0</v>
      </c>
      <c r="I267">
        <f>机器人辅助表!H267</f>
        <v>4974.9504837183094</v>
      </c>
      <c r="J267">
        <v>2</v>
      </c>
      <c r="K267">
        <v>4</v>
      </c>
      <c r="L267">
        <v>1</v>
      </c>
      <c r="M267" s="2">
        <f>机器人辅助表!C267</f>
        <v>12403.539041522747</v>
      </c>
      <c r="N267" s="2">
        <v>2</v>
      </c>
      <c r="O267" s="2">
        <f>机器人辅助表!D267</f>
        <v>859.94685699531794</v>
      </c>
      <c r="P267" s="2">
        <v>3</v>
      </c>
      <c r="Q267" s="2">
        <f>机器人辅助表!E267</f>
        <v>382.19860310903022</v>
      </c>
      <c r="R267" s="2">
        <v>6</v>
      </c>
      <c r="S267" s="2">
        <f>机器人辅助表!F267</f>
        <v>7080.8971999999994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BD267">
        <v>11</v>
      </c>
      <c r="BE267">
        <v>9113102</v>
      </c>
      <c r="BF267">
        <v>9121103</v>
      </c>
      <c r="BG267">
        <v>9121203</v>
      </c>
      <c r="BH267">
        <v>9121304</v>
      </c>
      <c r="BI267">
        <v>9121404</v>
      </c>
      <c r="BJ267">
        <v>9114104</v>
      </c>
      <c r="BK267">
        <v>9122102</v>
      </c>
      <c r="BL267">
        <v>9122204</v>
      </c>
      <c r="BM267">
        <v>9122304</v>
      </c>
      <c r="BN267">
        <v>9122404</v>
      </c>
      <c r="BO267">
        <v>9115102</v>
      </c>
    </row>
    <row r="268" spans="1:67" x14ac:dyDescent="0.15">
      <c r="A268">
        <v>267</v>
      </c>
      <c r="B268" t="s">
        <v>208</v>
      </c>
      <c r="E268">
        <f>机器人辅助表!B268</f>
        <v>37</v>
      </c>
      <c r="F268">
        <v>3</v>
      </c>
      <c r="G268">
        <v>58201</v>
      </c>
      <c r="H268">
        <v>0</v>
      </c>
      <c r="I268">
        <f>机器人辅助表!H268</f>
        <v>3945.7773939021249</v>
      </c>
      <c r="J268">
        <v>2</v>
      </c>
      <c r="K268">
        <v>4</v>
      </c>
      <c r="L268">
        <v>1</v>
      </c>
      <c r="M268" s="2">
        <f>机器人辅助表!C268</f>
        <v>15353.661380381222</v>
      </c>
      <c r="N268" s="2">
        <v>2</v>
      </c>
      <c r="O268" s="2">
        <f>机器人辅助表!D268</f>
        <v>911.18616164066907</v>
      </c>
      <c r="P268" s="2">
        <v>3</v>
      </c>
      <c r="Q268" s="2">
        <f>机器人辅助表!E268</f>
        <v>404.97162739585292</v>
      </c>
      <c r="R268" s="2">
        <v>6</v>
      </c>
      <c r="S268" s="2">
        <f>机器人辅助表!F268</f>
        <v>3993.6576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BD268">
        <v>8</v>
      </c>
      <c r="BE268">
        <v>9323103</v>
      </c>
      <c r="BF268">
        <v>9324104</v>
      </c>
      <c r="BG268">
        <v>9324204</v>
      </c>
      <c r="BH268">
        <v>9324303</v>
      </c>
      <c r="BI268">
        <v>9324402</v>
      </c>
      <c r="BJ268">
        <v>9312102</v>
      </c>
      <c r="BK268">
        <v>9311102</v>
      </c>
      <c r="BL268">
        <v>9315102</v>
      </c>
    </row>
    <row r="269" spans="1:67" x14ac:dyDescent="0.15">
      <c r="A269">
        <v>268</v>
      </c>
      <c r="B269" t="s">
        <v>209</v>
      </c>
      <c r="E269">
        <f>机器人辅助表!B269</f>
        <v>31</v>
      </c>
      <c r="F269">
        <v>2</v>
      </c>
      <c r="G269">
        <v>58101</v>
      </c>
      <c r="H269">
        <v>0</v>
      </c>
      <c r="I269">
        <f>机器人辅助表!H269</f>
        <v>2987.508166969847</v>
      </c>
      <c r="J269">
        <v>2</v>
      </c>
      <c r="K269">
        <v>4</v>
      </c>
      <c r="L269">
        <v>1</v>
      </c>
      <c r="M269" s="2">
        <f>机器人辅助表!C269</f>
        <v>9161.5028860384646</v>
      </c>
      <c r="N269" s="2">
        <v>2</v>
      </c>
      <c r="O269" s="2">
        <f>机器人辅助表!D269</f>
        <v>585.59715948461553</v>
      </c>
      <c r="P269" s="2">
        <v>3</v>
      </c>
      <c r="Q269" s="2">
        <f>机器人辅助表!E269</f>
        <v>260.26540421538471</v>
      </c>
      <c r="R269" s="2">
        <v>6</v>
      </c>
      <c r="S269" s="2">
        <f>机器人辅助表!F269</f>
        <v>3756.6689999999999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BD269">
        <v>11</v>
      </c>
      <c r="BE269">
        <v>9211103</v>
      </c>
      <c r="BF269">
        <v>9214104</v>
      </c>
      <c r="BG269">
        <v>9214203</v>
      </c>
      <c r="BH269">
        <v>9214302</v>
      </c>
      <c r="BI269">
        <v>9214404</v>
      </c>
      <c r="BJ269">
        <v>9222104</v>
      </c>
      <c r="BK269">
        <v>9223103</v>
      </c>
      <c r="BL269">
        <v>9223203</v>
      </c>
      <c r="BM269">
        <v>9223302</v>
      </c>
      <c r="BN269">
        <v>9223402</v>
      </c>
      <c r="BO269">
        <v>9215102</v>
      </c>
    </row>
    <row r="270" spans="1:67" x14ac:dyDescent="0.15">
      <c r="A270">
        <v>269</v>
      </c>
      <c r="B270" t="s">
        <v>2351</v>
      </c>
      <c r="E270">
        <f>机器人辅助表!B270</f>
        <v>36</v>
      </c>
      <c r="F270">
        <v>1</v>
      </c>
      <c r="G270">
        <v>58001</v>
      </c>
      <c r="H270">
        <v>0</v>
      </c>
      <c r="I270">
        <f>机器人辅助表!H270</f>
        <v>4056.0506404443618</v>
      </c>
      <c r="J270">
        <v>2</v>
      </c>
      <c r="K270">
        <v>4</v>
      </c>
      <c r="L270">
        <v>1</v>
      </c>
      <c r="M270" s="2">
        <f>机器人辅助表!C270</f>
        <v>15054.546433605354</v>
      </c>
      <c r="N270" s="2">
        <v>2</v>
      </c>
      <c r="O270" s="2">
        <f>机器人辅助表!D270</f>
        <v>918.94471132575256</v>
      </c>
      <c r="P270" s="2">
        <v>3</v>
      </c>
      <c r="Q270" s="2">
        <f>机器人辅助表!E270</f>
        <v>408.41987170033451</v>
      </c>
      <c r="R270" s="2">
        <v>6</v>
      </c>
      <c r="S270" s="2">
        <f>机器人辅助表!F270</f>
        <v>4266.1639999999998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BD270">
        <v>11</v>
      </c>
      <c r="BE270">
        <v>9113103</v>
      </c>
      <c r="BF270">
        <v>9121102</v>
      </c>
      <c r="BG270">
        <v>9121203</v>
      </c>
      <c r="BH270">
        <v>9121302</v>
      </c>
      <c r="BI270">
        <v>9121404</v>
      </c>
      <c r="BJ270">
        <v>9114104</v>
      </c>
      <c r="BK270">
        <v>9122104</v>
      </c>
      <c r="BL270">
        <v>9122203</v>
      </c>
      <c r="BM270">
        <v>9122303</v>
      </c>
      <c r="BN270">
        <v>9122402</v>
      </c>
      <c r="BO270">
        <v>9115103</v>
      </c>
    </row>
    <row r="271" spans="1:67" x14ac:dyDescent="0.15">
      <c r="A271">
        <v>270</v>
      </c>
      <c r="B271" t="s">
        <v>210</v>
      </c>
      <c r="E271">
        <f>机器人辅助表!B271</f>
        <v>40</v>
      </c>
      <c r="F271">
        <v>2</v>
      </c>
      <c r="G271">
        <v>58101</v>
      </c>
      <c r="H271">
        <v>0</v>
      </c>
      <c r="I271">
        <f>机器人辅助表!H271</f>
        <v>6545.8056222596724</v>
      </c>
      <c r="J271">
        <v>2</v>
      </c>
      <c r="K271">
        <v>4</v>
      </c>
      <c r="L271">
        <v>1</v>
      </c>
      <c r="M271" s="2">
        <f>机器人辅助表!C271</f>
        <v>29033.189976786631</v>
      </c>
      <c r="N271" s="2">
        <v>2</v>
      </c>
      <c r="O271" s="2">
        <f>机器人辅助表!D271</f>
        <v>1589.4082104080273</v>
      </c>
      <c r="P271" s="2">
        <v>3</v>
      </c>
      <c r="Q271" s="2">
        <f>机器人辅助表!E271</f>
        <v>706.40364907023445</v>
      </c>
      <c r="R271" s="2">
        <v>6</v>
      </c>
      <c r="S271" s="2">
        <f>机器人辅助表!F271</f>
        <v>5875.5839999999998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BD271">
        <v>11</v>
      </c>
      <c r="BE271">
        <v>9211104</v>
      </c>
      <c r="BF271">
        <v>9214102</v>
      </c>
      <c r="BG271">
        <v>9214204</v>
      </c>
      <c r="BH271">
        <v>9214304</v>
      </c>
      <c r="BI271">
        <v>9214403</v>
      </c>
      <c r="BJ271">
        <v>9222102</v>
      </c>
      <c r="BK271">
        <v>9223102</v>
      </c>
      <c r="BL271">
        <v>9223204</v>
      </c>
      <c r="BM271">
        <v>9223303</v>
      </c>
      <c r="BN271">
        <v>9223403</v>
      </c>
      <c r="BO271">
        <v>9215104</v>
      </c>
    </row>
    <row r="272" spans="1:67" x14ac:dyDescent="0.15">
      <c r="A272">
        <v>271</v>
      </c>
      <c r="B272" t="s">
        <v>211</v>
      </c>
      <c r="E272">
        <f>机器人辅助表!B272</f>
        <v>19</v>
      </c>
      <c r="F272">
        <v>3</v>
      </c>
      <c r="G272">
        <v>58201</v>
      </c>
      <c r="H272">
        <v>0</v>
      </c>
      <c r="I272">
        <f>机器人辅助表!H272</f>
        <v>2110.1887270173916</v>
      </c>
      <c r="J272">
        <v>2</v>
      </c>
      <c r="K272">
        <v>4</v>
      </c>
      <c r="L272">
        <v>1</v>
      </c>
      <c r="M272" s="2">
        <f>机器人辅助表!C272</f>
        <v>3205.750798369565</v>
      </c>
      <c r="N272" s="2">
        <v>2</v>
      </c>
      <c r="O272" s="2">
        <f>机器人辅助表!D272</f>
        <v>276.58964347826094</v>
      </c>
      <c r="P272" s="2">
        <v>3</v>
      </c>
      <c r="Q272" s="2">
        <f>机器人辅助表!E272</f>
        <v>122.92873043478265</v>
      </c>
      <c r="R272" s="2">
        <v>6</v>
      </c>
      <c r="S272" s="2">
        <f>机器人辅助表!F272</f>
        <v>3619.83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BD272">
        <v>8</v>
      </c>
      <c r="BE272">
        <v>9323104</v>
      </c>
      <c r="BF272">
        <v>9324104</v>
      </c>
      <c r="BG272">
        <v>9324202</v>
      </c>
      <c r="BH272">
        <v>9324302</v>
      </c>
      <c r="BI272">
        <v>9324404</v>
      </c>
      <c r="BJ272">
        <v>9312104</v>
      </c>
      <c r="BK272">
        <v>9311102</v>
      </c>
      <c r="BL272">
        <v>9315104</v>
      </c>
    </row>
    <row r="273" spans="1:67" x14ac:dyDescent="0.15">
      <c r="A273">
        <v>272</v>
      </c>
      <c r="B273" t="s">
        <v>2352</v>
      </c>
      <c r="E273">
        <f>机器人辅助表!B273</f>
        <v>50</v>
      </c>
      <c r="F273">
        <v>1</v>
      </c>
      <c r="G273">
        <v>58001</v>
      </c>
      <c r="H273">
        <v>0</v>
      </c>
      <c r="I273">
        <f>机器人辅助表!H273</f>
        <v>21295.775546932182</v>
      </c>
      <c r="J273">
        <v>2</v>
      </c>
      <c r="K273">
        <v>4</v>
      </c>
      <c r="L273">
        <v>1</v>
      </c>
      <c r="M273" s="2">
        <f>机器人辅助表!C273</f>
        <v>131593.19631652182</v>
      </c>
      <c r="N273" s="2">
        <v>2</v>
      </c>
      <c r="O273" s="2">
        <f>机器人辅助表!D273</f>
        <v>5693.9363790802699</v>
      </c>
      <c r="P273" s="2">
        <v>3</v>
      </c>
      <c r="Q273" s="2">
        <f>机器人辅助表!E273</f>
        <v>2530.6383907023423</v>
      </c>
      <c r="R273" s="2">
        <v>6</v>
      </c>
      <c r="S273" s="2">
        <f>机器人辅助表!F273</f>
        <v>12524.050000000001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BD273">
        <v>11</v>
      </c>
      <c r="BE273">
        <v>9113104</v>
      </c>
      <c r="BF273">
        <v>9121103</v>
      </c>
      <c r="BG273">
        <v>9121202</v>
      </c>
      <c r="BH273">
        <v>9121303</v>
      </c>
      <c r="BI273">
        <v>9121403</v>
      </c>
      <c r="BJ273">
        <v>9114102</v>
      </c>
      <c r="BK273">
        <v>9122102</v>
      </c>
      <c r="BL273">
        <v>9122204</v>
      </c>
      <c r="BM273">
        <v>9122302</v>
      </c>
      <c r="BN273">
        <v>9122402</v>
      </c>
      <c r="BO273">
        <v>9115104</v>
      </c>
    </row>
    <row r="274" spans="1:67" x14ac:dyDescent="0.15">
      <c r="A274">
        <v>273</v>
      </c>
      <c r="B274" t="s">
        <v>2353</v>
      </c>
      <c r="E274">
        <f>机器人辅助表!B274</f>
        <v>38</v>
      </c>
      <c r="F274">
        <v>3</v>
      </c>
      <c r="G274">
        <v>58201</v>
      </c>
      <c r="H274">
        <v>0</v>
      </c>
      <c r="I274">
        <f>机器人辅助表!H274</f>
        <v>4719.9210798392769</v>
      </c>
      <c r="J274">
        <v>2</v>
      </c>
      <c r="K274">
        <v>4</v>
      </c>
      <c r="L274">
        <v>1</v>
      </c>
      <c r="M274" s="2">
        <f>机器人辅助表!C274</f>
        <v>19206.847505926955</v>
      </c>
      <c r="N274" s="2">
        <v>2</v>
      </c>
      <c r="O274" s="2">
        <f>机器人辅助表!D274</f>
        <v>1108.9274526662209</v>
      </c>
      <c r="P274" s="2">
        <v>3</v>
      </c>
      <c r="Q274" s="2">
        <f>机器人辅助表!E274</f>
        <v>492.85664562943151</v>
      </c>
      <c r="R274" s="2">
        <v>6</v>
      </c>
      <c r="S274" s="2">
        <f>机器人辅助表!F274</f>
        <v>4597.6751999999997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BD274">
        <v>8</v>
      </c>
      <c r="BE274">
        <v>9323103</v>
      </c>
      <c r="BF274">
        <v>9324102</v>
      </c>
      <c r="BG274">
        <v>9324202</v>
      </c>
      <c r="BH274">
        <v>9324302</v>
      </c>
      <c r="BI274">
        <v>9324404</v>
      </c>
      <c r="BJ274">
        <v>9312103</v>
      </c>
      <c r="BK274">
        <v>9311102</v>
      </c>
      <c r="BL274">
        <v>9315103</v>
      </c>
    </row>
    <row r="275" spans="1:67" x14ac:dyDescent="0.15">
      <c r="A275">
        <v>274</v>
      </c>
      <c r="B275" t="s">
        <v>2354</v>
      </c>
      <c r="E275">
        <f>机器人辅助表!B275</f>
        <v>47</v>
      </c>
      <c r="F275">
        <v>1</v>
      </c>
      <c r="G275">
        <v>58001</v>
      </c>
      <c r="H275">
        <v>0</v>
      </c>
      <c r="I275">
        <f>机器人辅助表!H275</f>
        <v>9686.3644626739897</v>
      </c>
      <c r="J275">
        <v>2</v>
      </c>
      <c r="K275">
        <v>4</v>
      </c>
      <c r="L275">
        <v>1</v>
      </c>
      <c r="M275" s="2">
        <f>机器人辅助表!C275</f>
        <v>55026.827695780543</v>
      </c>
      <c r="N275" s="2">
        <v>2</v>
      </c>
      <c r="O275" s="2">
        <f>机器人辅助表!D275</f>
        <v>2542.8320679672247</v>
      </c>
      <c r="P275" s="2">
        <v>3</v>
      </c>
      <c r="Q275" s="2">
        <f>机器人辅助表!E275</f>
        <v>1130.1475857632111</v>
      </c>
      <c r="R275" s="2">
        <v>6</v>
      </c>
      <c r="S275" s="2">
        <f>机器人辅助表!F275</f>
        <v>6464.4636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BD275">
        <v>11</v>
      </c>
      <c r="BE275">
        <v>9113104</v>
      </c>
      <c r="BF275">
        <v>9121102</v>
      </c>
      <c r="BG275">
        <v>9121203</v>
      </c>
      <c r="BH275">
        <v>9121302</v>
      </c>
      <c r="BI275">
        <v>9121403</v>
      </c>
      <c r="BJ275">
        <v>9114103</v>
      </c>
      <c r="BK275">
        <v>9122104</v>
      </c>
      <c r="BL275">
        <v>9122203</v>
      </c>
      <c r="BM275">
        <v>9122302</v>
      </c>
      <c r="BN275">
        <v>9122403</v>
      </c>
      <c r="BO275">
        <v>9115102</v>
      </c>
    </row>
    <row r="276" spans="1:67" x14ac:dyDescent="0.15">
      <c r="A276">
        <v>275</v>
      </c>
      <c r="B276" t="s">
        <v>2355</v>
      </c>
      <c r="E276">
        <f>机器人辅助表!B276</f>
        <v>24</v>
      </c>
      <c r="F276">
        <v>2</v>
      </c>
      <c r="G276">
        <v>58101</v>
      </c>
      <c r="H276">
        <v>0</v>
      </c>
      <c r="I276">
        <f>机器人辅助表!H276</f>
        <v>2703.6902162253914</v>
      </c>
      <c r="J276">
        <v>2</v>
      </c>
      <c r="K276">
        <v>4</v>
      </c>
      <c r="L276">
        <v>1</v>
      </c>
      <c r="M276" s="2">
        <f>机器人辅助表!C276</f>
        <v>5630.9707742608707</v>
      </c>
      <c r="N276" s="2">
        <v>2</v>
      </c>
      <c r="O276" s="2">
        <f>机器人辅助表!D276</f>
        <v>421.44479807357868</v>
      </c>
      <c r="P276" s="2">
        <v>3</v>
      </c>
      <c r="Q276" s="2">
        <f>机器人辅助表!E276</f>
        <v>187.30879914381271</v>
      </c>
      <c r="R276" s="2">
        <v>6</v>
      </c>
      <c r="S276" s="2">
        <f>机器人辅助表!F276</f>
        <v>4173.7727999999997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BD276">
        <v>11</v>
      </c>
      <c r="BE276">
        <v>9211103</v>
      </c>
      <c r="BF276">
        <v>9214103</v>
      </c>
      <c r="BG276">
        <v>9214202</v>
      </c>
      <c r="BH276">
        <v>9214302</v>
      </c>
      <c r="BI276">
        <v>9214403</v>
      </c>
      <c r="BJ276">
        <v>9222104</v>
      </c>
      <c r="BK276">
        <v>9223103</v>
      </c>
      <c r="BL276">
        <v>9223203</v>
      </c>
      <c r="BM276">
        <v>9223302</v>
      </c>
      <c r="BN276">
        <v>9223403</v>
      </c>
      <c r="BO276">
        <v>9215103</v>
      </c>
    </row>
    <row r="277" spans="1:67" x14ac:dyDescent="0.15">
      <c r="A277">
        <v>276</v>
      </c>
      <c r="B277" t="s">
        <v>2356</v>
      </c>
      <c r="E277">
        <f>机器人辅助表!B277</f>
        <v>32</v>
      </c>
      <c r="F277">
        <v>3</v>
      </c>
      <c r="G277">
        <v>58201</v>
      </c>
      <c r="H277">
        <v>0</v>
      </c>
      <c r="I277">
        <f>机器人辅助表!H277</f>
        <v>5636.5828348551504</v>
      </c>
      <c r="J277">
        <v>2</v>
      </c>
      <c r="K277">
        <v>4</v>
      </c>
      <c r="L277">
        <v>1</v>
      </c>
      <c r="M277" s="2">
        <f>机器人辅助表!C277</f>
        <v>18057.568825308368</v>
      </c>
      <c r="N277" s="2">
        <v>2</v>
      </c>
      <c r="O277" s="2">
        <f>机器人辅助表!D277</f>
        <v>1142.9233098694317</v>
      </c>
      <c r="P277" s="2">
        <v>3</v>
      </c>
      <c r="Q277" s="2">
        <f>机器人辅助表!E277</f>
        <v>507.96591549752526</v>
      </c>
      <c r="R277" s="2">
        <v>6</v>
      </c>
      <c r="S277" s="2">
        <f>机器人辅助表!F277</f>
        <v>6835.1776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BD277">
        <v>8</v>
      </c>
      <c r="BE277">
        <v>9323104</v>
      </c>
      <c r="BF277">
        <v>9324103</v>
      </c>
      <c r="BG277">
        <v>9324203</v>
      </c>
      <c r="BH277">
        <v>9324302</v>
      </c>
      <c r="BI277">
        <v>9324404</v>
      </c>
      <c r="BJ277">
        <v>9312103</v>
      </c>
      <c r="BK277">
        <v>9311104</v>
      </c>
      <c r="BL277">
        <v>9315102</v>
      </c>
    </row>
    <row r="278" spans="1:67" x14ac:dyDescent="0.15">
      <c r="A278">
        <v>277</v>
      </c>
      <c r="B278" t="s">
        <v>212</v>
      </c>
      <c r="E278">
        <f>机器人辅助表!B278</f>
        <v>29</v>
      </c>
      <c r="F278">
        <v>2</v>
      </c>
      <c r="G278">
        <v>58101</v>
      </c>
      <c r="H278">
        <v>0</v>
      </c>
      <c r="I278">
        <f>机器人辅助表!H278</f>
        <v>5199.2699415768002</v>
      </c>
      <c r="J278">
        <v>2</v>
      </c>
      <c r="K278">
        <v>4</v>
      </c>
      <c r="L278">
        <v>1</v>
      </c>
      <c r="M278" s="2">
        <f>机器人辅助表!C278</f>
        <v>14405.247302850004</v>
      </c>
      <c r="N278" s="2">
        <v>2</v>
      </c>
      <c r="O278" s="2">
        <f>机器人辅助表!D278</f>
        <v>951.97595760000047</v>
      </c>
      <c r="P278" s="2">
        <v>3</v>
      </c>
      <c r="Q278" s="2">
        <f>机器人辅助表!E278</f>
        <v>423.10042560000028</v>
      </c>
      <c r="R278" s="2">
        <v>6</v>
      </c>
      <c r="S278" s="2">
        <f>机器人辅助表!F278</f>
        <v>7004.2313999999988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BD278">
        <v>11</v>
      </c>
      <c r="BE278">
        <v>9211103</v>
      </c>
      <c r="BF278">
        <v>9214103</v>
      </c>
      <c r="BG278">
        <v>9214203</v>
      </c>
      <c r="BH278">
        <v>9214303</v>
      </c>
      <c r="BI278">
        <v>9214403</v>
      </c>
      <c r="BJ278">
        <v>9222104</v>
      </c>
      <c r="BK278">
        <v>9223104</v>
      </c>
      <c r="BL278">
        <v>9223202</v>
      </c>
      <c r="BM278">
        <v>9223303</v>
      </c>
      <c r="BN278">
        <v>9223404</v>
      </c>
      <c r="BO278">
        <v>9215102</v>
      </c>
    </row>
    <row r="279" spans="1:67" x14ac:dyDescent="0.15">
      <c r="A279">
        <v>278</v>
      </c>
      <c r="B279" t="s">
        <v>213</v>
      </c>
      <c r="E279">
        <f>机器人辅助表!B279</f>
        <v>33</v>
      </c>
      <c r="F279">
        <v>1</v>
      </c>
      <c r="G279">
        <v>58001</v>
      </c>
      <c r="H279">
        <v>0</v>
      </c>
      <c r="I279">
        <f>机器人辅助表!H279</f>
        <v>5030.2861735471315</v>
      </c>
      <c r="J279">
        <v>2</v>
      </c>
      <c r="K279">
        <v>4</v>
      </c>
      <c r="L279">
        <v>1</v>
      </c>
      <c r="M279" s="2">
        <f>机器人辅助表!C279</f>
        <v>16784.122874478271</v>
      </c>
      <c r="N279" s="2">
        <v>2</v>
      </c>
      <c r="O279" s="2">
        <f>机器人辅助表!D279</f>
        <v>1052.2651940608703</v>
      </c>
      <c r="P279" s="2">
        <v>3</v>
      </c>
      <c r="Q279" s="2">
        <f>机器人辅助表!E279</f>
        <v>467.67341958260903</v>
      </c>
      <c r="R279" s="2">
        <v>6</v>
      </c>
      <c r="S279" s="2">
        <f>机器人辅助表!F279</f>
        <v>5884.1223999999993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BD279">
        <v>11</v>
      </c>
      <c r="BE279">
        <v>9113104</v>
      </c>
      <c r="BF279">
        <v>9121104</v>
      </c>
      <c r="BG279">
        <v>9121204</v>
      </c>
      <c r="BH279">
        <v>9121304</v>
      </c>
      <c r="BI279">
        <v>9121402</v>
      </c>
      <c r="BJ279">
        <v>9114103</v>
      </c>
      <c r="BK279">
        <v>9122104</v>
      </c>
      <c r="BL279">
        <v>9122202</v>
      </c>
      <c r="BM279">
        <v>9122303</v>
      </c>
      <c r="BN279">
        <v>9122402</v>
      </c>
      <c r="BO279">
        <v>9115102</v>
      </c>
    </row>
    <row r="280" spans="1:67" x14ac:dyDescent="0.15">
      <c r="A280">
        <v>279</v>
      </c>
      <c r="B280" t="s">
        <v>2357</v>
      </c>
      <c r="E280">
        <f>机器人辅助表!B280</f>
        <v>30</v>
      </c>
      <c r="F280">
        <v>3</v>
      </c>
      <c r="G280">
        <v>58201</v>
      </c>
      <c r="H280">
        <v>0</v>
      </c>
      <c r="I280">
        <f>机器人辅助表!H280</f>
        <v>2802.7522808408035</v>
      </c>
      <c r="J280">
        <v>2</v>
      </c>
      <c r="K280">
        <v>4</v>
      </c>
      <c r="L280">
        <v>1</v>
      </c>
      <c r="M280" s="2">
        <f>机器人辅助表!C280</f>
        <v>8201.2159305602036</v>
      </c>
      <c r="N280" s="2">
        <v>2</v>
      </c>
      <c r="O280" s="2">
        <f>机器人辅助表!D280</f>
        <v>529.58524394648862</v>
      </c>
      <c r="P280" s="2">
        <v>3</v>
      </c>
      <c r="Q280" s="2">
        <f>机器人辅助表!E280</f>
        <v>235.37121953177268</v>
      </c>
      <c r="R280" s="2">
        <v>6</v>
      </c>
      <c r="S280" s="2">
        <f>机器人辅助表!F280</f>
        <v>3654.7699999999995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BD280">
        <v>8</v>
      </c>
      <c r="BE280">
        <v>9323103</v>
      </c>
      <c r="BF280">
        <v>9324102</v>
      </c>
      <c r="BG280">
        <v>9324202</v>
      </c>
      <c r="BH280">
        <v>9324304</v>
      </c>
      <c r="BI280">
        <v>9324403</v>
      </c>
      <c r="BJ280">
        <v>9312104</v>
      </c>
      <c r="BK280">
        <v>9311102</v>
      </c>
      <c r="BL280">
        <v>9315103</v>
      </c>
    </row>
    <row r="281" spans="1:67" x14ac:dyDescent="0.15">
      <c r="A281">
        <v>280</v>
      </c>
      <c r="B281" t="s">
        <v>214</v>
      </c>
      <c r="E281">
        <f>机器人辅助表!B281</f>
        <v>50</v>
      </c>
      <c r="F281">
        <v>2</v>
      </c>
      <c r="G281">
        <v>58101</v>
      </c>
      <c r="H281">
        <v>0</v>
      </c>
      <c r="I281">
        <f>机器人辅助表!H281</f>
        <v>16870.679329387829</v>
      </c>
      <c r="J281">
        <v>2</v>
      </c>
      <c r="K281">
        <v>4</v>
      </c>
      <c r="L281">
        <v>1</v>
      </c>
      <c r="M281" s="2">
        <f>机器人辅助表!C281</f>
        <v>104249.15552347832</v>
      </c>
      <c r="N281" s="2">
        <v>2</v>
      </c>
      <c r="O281" s="2">
        <f>机器人辅助表!D281</f>
        <v>4510.7807678428107</v>
      </c>
      <c r="P281" s="2">
        <v>3</v>
      </c>
      <c r="Q281" s="2">
        <f>机器人辅助表!E281</f>
        <v>2004.7914523745828</v>
      </c>
      <c r="R281" s="2">
        <v>6</v>
      </c>
      <c r="S281" s="2">
        <f>机器人辅助表!F281</f>
        <v>9921.65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BD281">
        <v>11</v>
      </c>
      <c r="BE281">
        <v>9211103</v>
      </c>
      <c r="BF281">
        <v>9214104</v>
      </c>
      <c r="BG281">
        <v>9214202</v>
      </c>
      <c r="BH281">
        <v>9214304</v>
      </c>
      <c r="BI281">
        <v>9214404</v>
      </c>
      <c r="BJ281">
        <v>9222103</v>
      </c>
      <c r="BK281">
        <v>9223104</v>
      </c>
      <c r="BL281">
        <v>9223202</v>
      </c>
      <c r="BM281">
        <v>9223303</v>
      </c>
      <c r="BN281">
        <v>9223403</v>
      </c>
      <c r="BO281">
        <v>9215103</v>
      </c>
    </row>
    <row r="282" spans="1:67" x14ac:dyDescent="0.15">
      <c r="A282">
        <v>281</v>
      </c>
      <c r="B282" t="s">
        <v>2358</v>
      </c>
      <c r="E282">
        <f>机器人辅助表!B282</f>
        <v>30</v>
      </c>
      <c r="F282">
        <v>3</v>
      </c>
      <c r="G282">
        <v>58201</v>
      </c>
      <c r="H282">
        <v>0</v>
      </c>
      <c r="I282">
        <f>机器人辅助表!H282</f>
        <v>2402.3590978635452</v>
      </c>
      <c r="J282">
        <v>2</v>
      </c>
      <c r="K282">
        <v>4</v>
      </c>
      <c r="L282">
        <v>1</v>
      </c>
      <c r="M282" s="2">
        <f>机器人辅助表!C282</f>
        <v>7029.6136547658889</v>
      </c>
      <c r="N282" s="2">
        <v>2</v>
      </c>
      <c r="O282" s="2">
        <f>机器人辅助表!D282</f>
        <v>453.93020909699021</v>
      </c>
      <c r="P282" s="2">
        <v>3</v>
      </c>
      <c r="Q282" s="2">
        <f>机器人辅助表!E282</f>
        <v>201.74675959866232</v>
      </c>
      <c r="R282" s="2">
        <v>6</v>
      </c>
      <c r="S282" s="2">
        <f>机器人辅助表!F282</f>
        <v>3132.6599999999994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BD282">
        <v>8</v>
      </c>
      <c r="BE282">
        <v>9323103</v>
      </c>
      <c r="BF282">
        <v>9324102</v>
      </c>
      <c r="BG282">
        <v>9324202</v>
      </c>
      <c r="BH282">
        <v>9324304</v>
      </c>
      <c r="BI282">
        <v>9324403</v>
      </c>
      <c r="BJ282">
        <v>9312104</v>
      </c>
      <c r="BK282">
        <v>9311104</v>
      </c>
      <c r="BL282">
        <v>9315104</v>
      </c>
    </row>
    <row r="283" spans="1:67" x14ac:dyDescent="0.15">
      <c r="A283">
        <v>282</v>
      </c>
      <c r="B283" t="s">
        <v>2359</v>
      </c>
      <c r="E283">
        <f>机器人辅助表!B283</f>
        <v>28</v>
      </c>
      <c r="F283">
        <v>2</v>
      </c>
      <c r="G283">
        <v>58101</v>
      </c>
      <c r="H283">
        <v>0</v>
      </c>
      <c r="I283">
        <f>机器人辅助表!H283</f>
        <v>5484.2046339560029</v>
      </c>
      <c r="J283">
        <v>2</v>
      </c>
      <c r="K283">
        <v>4</v>
      </c>
      <c r="L283">
        <v>1</v>
      </c>
      <c r="M283" s="2">
        <f>机器人辅助表!C283</f>
        <v>14438.656212634118</v>
      </c>
      <c r="N283" s="2">
        <v>2</v>
      </c>
      <c r="O283" s="2">
        <f>机器人辅助表!D283</f>
        <v>977.05192416321108</v>
      </c>
      <c r="P283" s="2">
        <v>3</v>
      </c>
      <c r="Q283" s="2">
        <f>机器人辅助表!E283</f>
        <v>434.24529962809379</v>
      </c>
      <c r="R283" s="2">
        <v>6</v>
      </c>
      <c r="S283" s="2">
        <f>机器人辅助表!F283</f>
        <v>7592.1383999999998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BD283">
        <v>11</v>
      </c>
      <c r="BE283">
        <v>9211103</v>
      </c>
      <c r="BF283">
        <v>9214102</v>
      </c>
      <c r="BG283">
        <v>9214203</v>
      </c>
      <c r="BH283">
        <v>9214304</v>
      </c>
      <c r="BI283">
        <v>9214402</v>
      </c>
      <c r="BJ283">
        <v>9222104</v>
      </c>
      <c r="BK283">
        <v>9223103</v>
      </c>
      <c r="BL283">
        <v>9223202</v>
      </c>
      <c r="BM283">
        <v>9223304</v>
      </c>
      <c r="BN283">
        <v>9223402</v>
      </c>
      <c r="BO283">
        <v>9215104</v>
      </c>
    </row>
    <row r="284" spans="1:67" x14ac:dyDescent="0.15">
      <c r="A284">
        <v>283</v>
      </c>
      <c r="B284" t="s">
        <v>2360</v>
      </c>
      <c r="E284">
        <f>机器人辅助表!B284</f>
        <v>20</v>
      </c>
      <c r="F284">
        <v>3</v>
      </c>
      <c r="G284">
        <v>58201</v>
      </c>
      <c r="H284">
        <v>0</v>
      </c>
      <c r="I284">
        <f>机器人辅助表!H284</f>
        <v>2952.6445940869567</v>
      </c>
      <c r="J284">
        <v>2</v>
      </c>
      <c r="K284">
        <v>4</v>
      </c>
      <c r="L284">
        <v>1</v>
      </c>
      <c r="M284" s="2">
        <f>机器人辅助表!C284</f>
        <v>4788.5697391304357</v>
      </c>
      <c r="N284" s="2">
        <v>2</v>
      </c>
      <c r="O284" s="2">
        <f>机器人辅助表!D284</f>
        <v>400.90351304347837</v>
      </c>
      <c r="P284" s="2">
        <v>3</v>
      </c>
      <c r="Q284" s="2">
        <f>机器人辅助表!E284</f>
        <v>178.17933913043484</v>
      </c>
      <c r="R284" s="2">
        <v>6</v>
      </c>
      <c r="S284" s="2">
        <f>机器人辅助表!F284</f>
        <v>4970.3279999999995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BD284">
        <v>8</v>
      </c>
      <c r="BE284">
        <v>9323104</v>
      </c>
      <c r="BF284">
        <v>9324102</v>
      </c>
      <c r="BG284">
        <v>9324203</v>
      </c>
      <c r="BH284">
        <v>9324302</v>
      </c>
      <c r="BI284">
        <v>9324402</v>
      </c>
      <c r="BJ284">
        <v>9312104</v>
      </c>
      <c r="BK284">
        <v>9311104</v>
      </c>
      <c r="BL284">
        <v>9315102</v>
      </c>
    </row>
    <row r="285" spans="1:67" x14ac:dyDescent="0.15">
      <c r="A285">
        <v>284</v>
      </c>
      <c r="B285" t="s">
        <v>2361</v>
      </c>
      <c r="E285">
        <f>机器人辅助表!B285</f>
        <v>35</v>
      </c>
      <c r="F285">
        <v>3</v>
      </c>
      <c r="G285">
        <v>58201</v>
      </c>
      <c r="H285">
        <v>0</v>
      </c>
      <c r="I285">
        <f>机器人辅助表!H285</f>
        <v>7972.8105284034791</v>
      </c>
      <c r="J285">
        <v>2</v>
      </c>
      <c r="K285">
        <v>4</v>
      </c>
      <c r="L285">
        <v>1</v>
      </c>
      <c r="M285" s="2">
        <f>机器人辅助表!C285</f>
        <v>28626.750106956526</v>
      </c>
      <c r="N285" s="2">
        <v>2</v>
      </c>
      <c r="O285" s="2">
        <f>机器人辅助表!D285</f>
        <v>1762.5323003478263</v>
      </c>
      <c r="P285" s="2">
        <v>3</v>
      </c>
      <c r="Q285" s="2">
        <f>机器人辅助表!E285</f>
        <v>783.34768904347857</v>
      </c>
      <c r="R285" s="2">
        <v>6</v>
      </c>
      <c r="S285" s="2">
        <f>机器人辅助表!F285</f>
        <v>8685.4669999999987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BD285">
        <v>8</v>
      </c>
      <c r="BE285">
        <v>9323104</v>
      </c>
      <c r="BF285">
        <v>9324104</v>
      </c>
      <c r="BG285">
        <v>9324204</v>
      </c>
      <c r="BH285">
        <v>9324304</v>
      </c>
      <c r="BI285">
        <v>9324402</v>
      </c>
      <c r="BJ285">
        <v>9312102</v>
      </c>
      <c r="BK285">
        <v>9311103</v>
      </c>
      <c r="BL285">
        <v>9315103</v>
      </c>
    </row>
    <row r="286" spans="1:67" x14ac:dyDescent="0.15">
      <c r="A286">
        <v>285</v>
      </c>
      <c r="B286" t="s">
        <v>2362</v>
      </c>
      <c r="E286">
        <f>机器人辅助表!B286</f>
        <v>29</v>
      </c>
      <c r="F286">
        <v>1</v>
      </c>
      <c r="G286">
        <v>58001</v>
      </c>
      <c r="H286">
        <v>0</v>
      </c>
      <c r="I286">
        <f>机器人辅助表!H286</f>
        <v>4445.7525587395839</v>
      </c>
      <c r="J286">
        <v>2</v>
      </c>
      <c r="K286">
        <v>4</v>
      </c>
      <c r="L286">
        <v>1</v>
      </c>
      <c r="M286" s="2">
        <f>机器人辅助表!C286</f>
        <v>12317.53030243696</v>
      </c>
      <c r="N286" s="2">
        <v>2</v>
      </c>
      <c r="O286" s="2">
        <f>机器人辅助表!D286</f>
        <v>814.0084275130439</v>
      </c>
      <c r="P286" s="2">
        <v>3</v>
      </c>
      <c r="Q286" s="2">
        <f>机器人辅助表!E286</f>
        <v>361.78152333913067</v>
      </c>
      <c r="R286" s="2">
        <v>6</v>
      </c>
      <c r="S286" s="2">
        <f>机器人辅助表!F286</f>
        <v>5989.125399999999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BD286">
        <v>11</v>
      </c>
      <c r="BE286">
        <v>9113102</v>
      </c>
      <c r="BF286">
        <v>9121104</v>
      </c>
      <c r="BG286">
        <v>9121202</v>
      </c>
      <c r="BH286">
        <v>9121304</v>
      </c>
      <c r="BI286">
        <v>9121403</v>
      </c>
      <c r="BJ286">
        <v>9114104</v>
      </c>
      <c r="BK286">
        <v>9122102</v>
      </c>
      <c r="BL286">
        <v>9122204</v>
      </c>
      <c r="BM286">
        <v>9122304</v>
      </c>
      <c r="BN286">
        <v>9122403</v>
      </c>
      <c r="BO286">
        <v>9115104</v>
      </c>
    </row>
    <row r="287" spans="1:67" x14ac:dyDescent="0.15">
      <c r="A287">
        <v>286</v>
      </c>
      <c r="B287" t="s">
        <v>215</v>
      </c>
      <c r="E287">
        <f>机器人辅助表!B287</f>
        <v>38</v>
      </c>
      <c r="F287">
        <v>1</v>
      </c>
      <c r="G287">
        <v>58001</v>
      </c>
      <c r="H287">
        <v>0</v>
      </c>
      <c r="I287">
        <f>机器人辅助表!H287</f>
        <v>5506.5745931458232</v>
      </c>
      <c r="J287">
        <v>2</v>
      </c>
      <c r="K287">
        <v>4</v>
      </c>
      <c r="L287">
        <v>1</v>
      </c>
      <c r="M287" s="2">
        <f>机器人辅助表!C287</f>
        <v>22407.98875691478</v>
      </c>
      <c r="N287" s="2">
        <v>2</v>
      </c>
      <c r="O287" s="2">
        <f>机器人辅助表!D287</f>
        <v>1293.7486947772577</v>
      </c>
      <c r="P287" s="2">
        <v>3</v>
      </c>
      <c r="Q287" s="2">
        <f>机器人辅助表!E287</f>
        <v>574.99941990100342</v>
      </c>
      <c r="R287" s="2">
        <v>6</v>
      </c>
      <c r="S287" s="2">
        <f>机器人辅助表!F287</f>
        <v>5363.9543999999996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BD287">
        <v>11</v>
      </c>
      <c r="BE287">
        <v>9113102</v>
      </c>
      <c r="BF287">
        <v>9121103</v>
      </c>
      <c r="BG287">
        <v>9121202</v>
      </c>
      <c r="BH287">
        <v>9121304</v>
      </c>
      <c r="BI287">
        <v>9121404</v>
      </c>
      <c r="BJ287">
        <v>9114103</v>
      </c>
      <c r="BK287">
        <v>9122104</v>
      </c>
      <c r="BL287">
        <v>9122202</v>
      </c>
      <c r="BM287">
        <v>9122302</v>
      </c>
      <c r="BN287">
        <v>9122402</v>
      </c>
      <c r="BO287">
        <v>9115103</v>
      </c>
    </row>
    <row r="288" spans="1:67" x14ac:dyDescent="0.15">
      <c r="A288">
        <v>287</v>
      </c>
      <c r="B288" t="s">
        <v>216</v>
      </c>
      <c r="E288">
        <f>机器人辅助表!B288</f>
        <v>42</v>
      </c>
      <c r="F288">
        <v>1</v>
      </c>
      <c r="G288">
        <v>58001</v>
      </c>
      <c r="H288">
        <v>0</v>
      </c>
      <c r="I288">
        <f>机器人辅助表!H288</f>
        <v>10494.372049024705</v>
      </c>
      <c r="J288">
        <v>2</v>
      </c>
      <c r="K288">
        <v>4</v>
      </c>
      <c r="L288">
        <v>1</v>
      </c>
      <c r="M288" s="2">
        <f>机器人辅助表!C288</f>
        <v>50436.065901347989</v>
      </c>
      <c r="N288" s="2">
        <v>2</v>
      </c>
      <c r="O288" s="2">
        <f>机器人辅助表!D288</f>
        <v>2623.9734697846166</v>
      </c>
      <c r="P288" s="2">
        <v>3</v>
      </c>
      <c r="Q288" s="2">
        <f>机器人辅助表!E288</f>
        <v>1166.2104310153852</v>
      </c>
      <c r="R288" s="2">
        <v>6</v>
      </c>
      <c r="S288" s="2">
        <f>机器人辅助表!F288</f>
        <v>8640.2456000000002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BD288">
        <v>11</v>
      </c>
      <c r="BE288">
        <v>9113103</v>
      </c>
      <c r="BF288">
        <v>9121102</v>
      </c>
      <c r="BG288">
        <v>9121203</v>
      </c>
      <c r="BH288">
        <v>9121304</v>
      </c>
      <c r="BI288">
        <v>9121403</v>
      </c>
      <c r="BJ288">
        <v>9114103</v>
      </c>
      <c r="BK288">
        <v>9122103</v>
      </c>
      <c r="BL288">
        <v>9122202</v>
      </c>
      <c r="BM288">
        <v>9122303</v>
      </c>
      <c r="BN288">
        <v>9122403</v>
      </c>
      <c r="BO288">
        <v>9115103</v>
      </c>
    </row>
    <row r="289" spans="1:67" x14ac:dyDescent="0.15">
      <c r="A289">
        <v>288</v>
      </c>
      <c r="B289" t="s">
        <v>217</v>
      </c>
      <c r="E289">
        <f>机器人辅助表!B289</f>
        <v>36</v>
      </c>
      <c r="F289">
        <v>1</v>
      </c>
      <c r="G289">
        <v>58001</v>
      </c>
      <c r="H289">
        <v>0</v>
      </c>
      <c r="I289">
        <f>机器人辅助表!H289</f>
        <v>4171.9378015999146</v>
      </c>
      <c r="J289">
        <v>2</v>
      </c>
      <c r="K289">
        <v>4</v>
      </c>
      <c r="L289">
        <v>1</v>
      </c>
      <c r="M289" s="2">
        <f>机器人辅助表!C289</f>
        <v>15484.676331708364</v>
      </c>
      <c r="N289" s="2">
        <v>2</v>
      </c>
      <c r="O289" s="2">
        <f>机器人辅助表!D289</f>
        <v>945.20027450648843</v>
      </c>
      <c r="P289" s="2">
        <v>3</v>
      </c>
      <c r="Q289" s="2">
        <f>机器人辅助表!E289</f>
        <v>420.08901089177266</v>
      </c>
      <c r="R289" s="2">
        <v>6</v>
      </c>
      <c r="S289" s="2">
        <f>机器人辅助表!F289</f>
        <v>4388.0543999999991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BD289">
        <v>11</v>
      </c>
      <c r="BE289">
        <v>9113104</v>
      </c>
      <c r="BF289">
        <v>9121103</v>
      </c>
      <c r="BG289">
        <v>9121204</v>
      </c>
      <c r="BH289">
        <v>9121304</v>
      </c>
      <c r="BI289">
        <v>9121402</v>
      </c>
      <c r="BJ289">
        <v>9114104</v>
      </c>
      <c r="BK289">
        <v>9122104</v>
      </c>
      <c r="BL289">
        <v>9122203</v>
      </c>
      <c r="BM289">
        <v>9122304</v>
      </c>
      <c r="BN289">
        <v>9122404</v>
      </c>
      <c r="BO289">
        <v>9115104</v>
      </c>
    </row>
    <row r="290" spans="1:67" x14ac:dyDescent="0.15">
      <c r="A290">
        <v>289</v>
      </c>
      <c r="B290" t="s">
        <v>2363</v>
      </c>
      <c r="E290">
        <f>机器人辅助表!B290</f>
        <v>19</v>
      </c>
      <c r="F290">
        <v>2</v>
      </c>
      <c r="G290">
        <v>58101</v>
      </c>
      <c r="H290">
        <v>0</v>
      </c>
      <c r="I290">
        <f>机器人辅助表!H290</f>
        <v>1350.5207852911306</v>
      </c>
      <c r="J290">
        <v>2</v>
      </c>
      <c r="K290">
        <v>4</v>
      </c>
      <c r="L290">
        <v>1</v>
      </c>
      <c r="M290" s="2">
        <f>机器人辅助表!C290</f>
        <v>2051.6805109565216</v>
      </c>
      <c r="N290" s="2">
        <v>2</v>
      </c>
      <c r="O290" s="2">
        <f>机器人辅助表!D290</f>
        <v>177.01737182608701</v>
      </c>
      <c r="P290" s="2">
        <v>3</v>
      </c>
      <c r="Q290" s="2">
        <f>机器人辅助表!E290</f>
        <v>78.674387478260897</v>
      </c>
      <c r="R290" s="2">
        <v>6</v>
      </c>
      <c r="S290" s="2">
        <f>机器人辅助表!F290</f>
        <v>2316.6912000000002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BD290">
        <v>11</v>
      </c>
      <c r="BE290">
        <v>9211102</v>
      </c>
      <c r="BF290">
        <v>9214104</v>
      </c>
      <c r="BG290">
        <v>9214203</v>
      </c>
      <c r="BH290">
        <v>9214303</v>
      </c>
      <c r="BI290">
        <v>9214402</v>
      </c>
      <c r="BJ290">
        <v>9222102</v>
      </c>
      <c r="BK290">
        <v>9223103</v>
      </c>
      <c r="BL290">
        <v>9223204</v>
      </c>
      <c r="BM290">
        <v>9223303</v>
      </c>
      <c r="BN290">
        <v>9223403</v>
      </c>
      <c r="BO290">
        <v>9215103</v>
      </c>
    </row>
    <row r="291" spans="1:67" x14ac:dyDescent="0.15">
      <c r="A291">
        <v>290</v>
      </c>
      <c r="B291" t="s">
        <v>2364</v>
      </c>
      <c r="E291">
        <f>机器人辅助表!B291</f>
        <v>28</v>
      </c>
      <c r="F291">
        <v>3</v>
      </c>
      <c r="G291">
        <v>58201</v>
      </c>
      <c r="H291">
        <v>0</v>
      </c>
      <c r="I291">
        <f>机器人辅助表!H291</f>
        <v>3347.5015298173007</v>
      </c>
      <c r="J291">
        <v>2</v>
      </c>
      <c r="K291">
        <v>4</v>
      </c>
      <c r="L291">
        <v>1</v>
      </c>
      <c r="M291" s="2">
        <f>机器人辅助表!C291</f>
        <v>8813.2057401792663</v>
      </c>
      <c r="N291" s="2">
        <v>2</v>
      </c>
      <c r="O291" s="2">
        <f>机器人辅助表!D291</f>
        <v>596.38234332040156</v>
      </c>
      <c r="P291" s="2">
        <v>3</v>
      </c>
      <c r="Q291" s="2">
        <f>机器人辅助表!E291</f>
        <v>265.05881925351173</v>
      </c>
      <c r="R291" s="2">
        <v>6</v>
      </c>
      <c r="S291" s="2">
        <f>机器人辅助表!F291</f>
        <v>4634.1624000000002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BD291">
        <v>8</v>
      </c>
      <c r="BE291">
        <v>9323104</v>
      </c>
      <c r="BF291">
        <v>9324103</v>
      </c>
      <c r="BG291">
        <v>9324203</v>
      </c>
      <c r="BH291">
        <v>9324303</v>
      </c>
      <c r="BI291">
        <v>9324404</v>
      </c>
      <c r="BJ291">
        <v>9312103</v>
      </c>
      <c r="BK291">
        <v>9311102</v>
      </c>
      <c r="BL291">
        <v>9315103</v>
      </c>
    </row>
    <row r="292" spans="1:67" x14ac:dyDescent="0.15">
      <c r="A292">
        <v>291</v>
      </c>
      <c r="B292" t="s">
        <v>2365</v>
      </c>
      <c r="E292">
        <f>机器人辅助表!B292</f>
        <v>19</v>
      </c>
      <c r="F292">
        <v>1</v>
      </c>
      <c r="G292">
        <v>58001</v>
      </c>
      <c r="H292">
        <v>0</v>
      </c>
      <c r="I292">
        <f>机器人辅助表!H292</f>
        <v>2447.8189233401736</v>
      </c>
      <c r="J292">
        <v>2</v>
      </c>
      <c r="K292">
        <v>4</v>
      </c>
      <c r="L292">
        <v>1</v>
      </c>
      <c r="M292" s="2">
        <f>机器人辅助表!C292</f>
        <v>3718.6709261086953</v>
      </c>
      <c r="N292" s="2">
        <v>2</v>
      </c>
      <c r="O292" s="2">
        <f>机器人辅助表!D292</f>
        <v>320.84398643478266</v>
      </c>
      <c r="P292" s="2">
        <v>3</v>
      </c>
      <c r="Q292" s="2">
        <f>机器人辅助表!E292</f>
        <v>142.59732730434786</v>
      </c>
      <c r="R292" s="2">
        <v>6</v>
      </c>
      <c r="S292" s="2">
        <f>机器人辅助表!F292</f>
        <v>4199.0027999999993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BD292">
        <v>11</v>
      </c>
      <c r="BE292">
        <v>9113102</v>
      </c>
      <c r="BF292">
        <v>9121104</v>
      </c>
      <c r="BG292">
        <v>9121204</v>
      </c>
      <c r="BH292">
        <v>9121303</v>
      </c>
      <c r="BI292">
        <v>9121404</v>
      </c>
      <c r="BJ292">
        <v>9114103</v>
      </c>
      <c r="BK292">
        <v>9122104</v>
      </c>
      <c r="BL292">
        <v>9122203</v>
      </c>
      <c r="BM292">
        <v>9122303</v>
      </c>
      <c r="BN292">
        <v>9122404</v>
      </c>
      <c r="BO292">
        <v>9115103</v>
      </c>
    </row>
    <row r="293" spans="1:67" x14ac:dyDescent="0.15">
      <c r="A293">
        <v>292</v>
      </c>
      <c r="B293" t="s">
        <v>218</v>
      </c>
      <c r="E293">
        <f>机器人辅助表!B293</f>
        <v>38</v>
      </c>
      <c r="F293">
        <v>2</v>
      </c>
      <c r="G293">
        <v>58101</v>
      </c>
      <c r="H293">
        <v>0</v>
      </c>
      <c r="I293">
        <f>机器人辅助表!H293</f>
        <v>9702.0599974474044</v>
      </c>
      <c r="J293">
        <v>2</v>
      </c>
      <c r="K293">
        <v>4</v>
      </c>
      <c r="L293">
        <v>1</v>
      </c>
      <c r="M293" s="2">
        <f>机器人辅助表!C293</f>
        <v>39480.742095516522</v>
      </c>
      <c r="N293" s="2">
        <v>2</v>
      </c>
      <c r="O293" s="2">
        <f>机器人辅助表!D293</f>
        <v>2279.4619860361208</v>
      </c>
      <c r="P293" s="2">
        <v>3</v>
      </c>
      <c r="Q293" s="2">
        <f>机器人辅助表!E293</f>
        <v>1013.0942160160537</v>
      </c>
      <c r="R293" s="2">
        <v>6</v>
      </c>
      <c r="S293" s="2">
        <f>机器人辅助表!F293</f>
        <v>9450.7767999999996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BD293">
        <v>11</v>
      </c>
      <c r="BE293">
        <v>9211103</v>
      </c>
      <c r="BF293">
        <v>9214104</v>
      </c>
      <c r="BG293">
        <v>9214203</v>
      </c>
      <c r="BH293">
        <v>9214303</v>
      </c>
      <c r="BI293">
        <v>9214404</v>
      </c>
      <c r="BJ293">
        <v>9222103</v>
      </c>
      <c r="BK293">
        <v>9223102</v>
      </c>
      <c r="BL293">
        <v>9223204</v>
      </c>
      <c r="BM293">
        <v>9223304</v>
      </c>
      <c r="BN293">
        <v>9223404</v>
      </c>
      <c r="BO293">
        <v>9215102</v>
      </c>
    </row>
    <row r="294" spans="1:67" x14ac:dyDescent="0.15">
      <c r="A294">
        <v>293</v>
      </c>
      <c r="B294" t="s">
        <v>2366</v>
      </c>
      <c r="E294">
        <f>机器人辅助表!B294</f>
        <v>50</v>
      </c>
      <c r="F294">
        <v>1</v>
      </c>
      <c r="G294">
        <v>58001</v>
      </c>
      <c r="H294">
        <v>0</v>
      </c>
      <c r="I294">
        <f>机器人辅助表!H294</f>
        <v>11339.309057457393</v>
      </c>
      <c r="J294">
        <v>2</v>
      </c>
      <c r="K294">
        <v>4</v>
      </c>
      <c r="L294">
        <v>1</v>
      </c>
      <c r="M294" s="2">
        <f>机器人辅助表!C294</f>
        <v>70069.104532173937</v>
      </c>
      <c r="N294" s="2">
        <v>2</v>
      </c>
      <c r="O294" s="2">
        <f>机器人辅助表!D294</f>
        <v>3031.8362537959874</v>
      </c>
      <c r="P294" s="2">
        <v>3</v>
      </c>
      <c r="Q294" s="2">
        <f>机器人辅助表!E294</f>
        <v>1347.4827794648834</v>
      </c>
      <c r="R294" s="2">
        <v>6</v>
      </c>
      <c r="S294" s="2">
        <f>机器人辅助表!F294</f>
        <v>6668.65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BD294">
        <v>11</v>
      </c>
      <c r="BE294">
        <v>9113102</v>
      </c>
      <c r="BF294">
        <v>9121104</v>
      </c>
      <c r="BG294">
        <v>9121202</v>
      </c>
      <c r="BH294">
        <v>9121302</v>
      </c>
      <c r="BI294">
        <v>9121404</v>
      </c>
      <c r="BJ294">
        <v>9114104</v>
      </c>
      <c r="BK294">
        <v>9122102</v>
      </c>
      <c r="BL294">
        <v>9122202</v>
      </c>
      <c r="BM294">
        <v>9122303</v>
      </c>
      <c r="BN294">
        <v>9122402</v>
      </c>
      <c r="BO294">
        <v>9115103</v>
      </c>
    </row>
    <row r="295" spans="1:67" x14ac:dyDescent="0.15">
      <c r="A295">
        <v>294</v>
      </c>
      <c r="B295" t="s">
        <v>2367</v>
      </c>
      <c r="E295">
        <f>机器人辅助表!B295</f>
        <v>50</v>
      </c>
      <c r="F295">
        <v>1</v>
      </c>
      <c r="G295">
        <v>58001</v>
      </c>
      <c r="H295">
        <v>0</v>
      </c>
      <c r="I295">
        <f>机器人辅助表!H295</f>
        <v>11339.309057457393</v>
      </c>
      <c r="J295">
        <v>2</v>
      </c>
      <c r="K295">
        <v>4</v>
      </c>
      <c r="L295">
        <v>1</v>
      </c>
      <c r="M295" s="2">
        <f>机器人辅助表!C295</f>
        <v>70069.104532173937</v>
      </c>
      <c r="N295" s="2">
        <v>2</v>
      </c>
      <c r="O295" s="2">
        <f>机器人辅助表!D295</f>
        <v>3031.8362537959874</v>
      </c>
      <c r="P295" s="2">
        <v>3</v>
      </c>
      <c r="Q295" s="2">
        <f>机器人辅助表!E295</f>
        <v>1347.4827794648834</v>
      </c>
      <c r="R295" s="2">
        <v>6</v>
      </c>
      <c r="S295" s="2">
        <f>机器人辅助表!F295</f>
        <v>6668.65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BD295">
        <v>11</v>
      </c>
      <c r="BE295">
        <v>9113102</v>
      </c>
      <c r="BF295">
        <v>9121102</v>
      </c>
      <c r="BG295">
        <v>9121203</v>
      </c>
      <c r="BH295">
        <v>9121303</v>
      </c>
      <c r="BI295">
        <v>9121403</v>
      </c>
      <c r="BJ295">
        <v>9114104</v>
      </c>
      <c r="BK295">
        <v>9122102</v>
      </c>
      <c r="BL295">
        <v>9122202</v>
      </c>
      <c r="BM295">
        <v>9122303</v>
      </c>
      <c r="BN295">
        <v>9122403</v>
      </c>
      <c r="BO295">
        <v>9115102</v>
      </c>
    </row>
    <row r="296" spans="1:67" x14ac:dyDescent="0.15">
      <c r="A296">
        <v>295</v>
      </c>
      <c r="B296" t="s">
        <v>219</v>
      </c>
      <c r="E296">
        <f>机器人辅助表!B296</f>
        <v>25</v>
      </c>
      <c r="F296">
        <v>1</v>
      </c>
      <c r="G296">
        <v>58001</v>
      </c>
      <c r="H296">
        <v>0</v>
      </c>
      <c r="I296">
        <f>机器人辅助表!H296</f>
        <v>3578.0393001672246</v>
      </c>
      <c r="J296">
        <v>2</v>
      </c>
      <c r="K296">
        <v>4</v>
      </c>
      <c r="L296">
        <v>1</v>
      </c>
      <c r="M296" s="2">
        <f>机器人辅助表!C296</f>
        <v>7903.1202027591989</v>
      </c>
      <c r="N296" s="2">
        <v>2</v>
      </c>
      <c r="O296" s="2">
        <f>机器人辅助表!D296</f>
        <v>576.22749832775946</v>
      </c>
      <c r="P296" s="2">
        <v>3</v>
      </c>
      <c r="Q296" s="2">
        <f>机器人辅助表!E296</f>
        <v>256.10111036789306</v>
      </c>
      <c r="R296" s="2">
        <v>6</v>
      </c>
      <c r="S296" s="2">
        <f>机器人辅助表!F296</f>
        <v>5391.9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BD296">
        <v>11</v>
      </c>
      <c r="BE296">
        <v>9113103</v>
      </c>
      <c r="BF296">
        <v>9121102</v>
      </c>
      <c r="BG296">
        <v>9121204</v>
      </c>
      <c r="BH296">
        <v>9121302</v>
      </c>
      <c r="BI296">
        <v>9121402</v>
      </c>
      <c r="BJ296">
        <v>9114102</v>
      </c>
      <c r="BK296">
        <v>9122102</v>
      </c>
      <c r="BL296">
        <v>9122203</v>
      </c>
      <c r="BM296">
        <v>9122302</v>
      </c>
      <c r="BN296">
        <v>9122403</v>
      </c>
      <c r="BO296">
        <v>9115103</v>
      </c>
    </row>
    <row r="297" spans="1:67" x14ac:dyDescent="0.15">
      <c r="A297">
        <v>296</v>
      </c>
      <c r="B297" t="s">
        <v>220</v>
      </c>
      <c r="E297">
        <f>机器人辅助表!B297</f>
        <v>31</v>
      </c>
      <c r="F297">
        <v>1</v>
      </c>
      <c r="G297">
        <v>58001</v>
      </c>
      <c r="H297">
        <v>0</v>
      </c>
      <c r="I297">
        <f>机器人辅助表!H297</f>
        <v>4523.9409385543395</v>
      </c>
      <c r="J297">
        <v>2</v>
      </c>
      <c r="K297">
        <v>4</v>
      </c>
      <c r="L297">
        <v>1</v>
      </c>
      <c r="M297" s="2">
        <f>机器人辅助表!C297</f>
        <v>13873.13294171539</v>
      </c>
      <c r="N297" s="2">
        <v>2</v>
      </c>
      <c r="O297" s="2">
        <f>机器人辅助表!D297</f>
        <v>886.76141293384649</v>
      </c>
      <c r="P297" s="2">
        <v>3</v>
      </c>
      <c r="Q297" s="2">
        <f>机器人辅助表!E297</f>
        <v>394.11618352615397</v>
      </c>
      <c r="R297" s="2">
        <v>6</v>
      </c>
      <c r="S297" s="2">
        <f>机器人辅助表!F297</f>
        <v>5688.6702000000005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BD297">
        <v>11</v>
      </c>
      <c r="BE297">
        <v>9113104</v>
      </c>
      <c r="BF297">
        <v>9121102</v>
      </c>
      <c r="BG297">
        <v>9121202</v>
      </c>
      <c r="BH297">
        <v>9121303</v>
      </c>
      <c r="BI297">
        <v>9121403</v>
      </c>
      <c r="BJ297">
        <v>9114103</v>
      </c>
      <c r="BK297">
        <v>9122102</v>
      </c>
      <c r="BL297">
        <v>9122202</v>
      </c>
      <c r="BM297">
        <v>9122302</v>
      </c>
      <c r="BN297">
        <v>9122402</v>
      </c>
      <c r="BO297">
        <v>9115104</v>
      </c>
    </row>
    <row r="298" spans="1:67" x14ac:dyDescent="0.15">
      <c r="A298">
        <v>297</v>
      </c>
      <c r="B298" t="s">
        <v>221</v>
      </c>
      <c r="E298">
        <f>机器人辅助表!B298</f>
        <v>31</v>
      </c>
      <c r="F298">
        <v>2</v>
      </c>
      <c r="G298">
        <v>58101</v>
      </c>
      <c r="H298">
        <v>0</v>
      </c>
      <c r="I298">
        <f>机器人辅助表!H298</f>
        <v>6231.0884625371091</v>
      </c>
      <c r="J298">
        <v>2</v>
      </c>
      <c r="K298">
        <v>4</v>
      </c>
      <c r="L298">
        <v>1</v>
      </c>
      <c r="M298" s="2">
        <f>机器人辅助表!C298</f>
        <v>19108.277448023084</v>
      </c>
      <c r="N298" s="2">
        <v>2</v>
      </c>
      <c r="O298" s="2">
        <f>机器人辅助表!D298</f>
        <v>1221.3883612107695</v>
      </c>
      <c r="P298" s="2">
        <v>3</v>
      </c>
      <c r="Q298" s="2">
        <f>机器人辅助表!E298</f>
        <v>542.83927164923091</v>
      </c>
      <c r="R298" s="2">
        <v>6</v>
      </c>
      <c r="S298" s="2">
        <f>机器人辅助表!F298</f>
        <v>7835.3382000000001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BD298">
        <v>11</v>
      </c>
      <c r="BE298">
        <v>9211103</v>
      </c>
      <c r="BF298">
        <v>9214104</v>
      </c>
      <c r="BG298">
        <v>9214204</v>
      </c>
      <c r="BH298">
        <v>9214304</v>
      </c>
      <c r="BI298">
        <v>9214403</v>
      </c>
      <c r="BJ298">
        <v>9222103</v>
      </c>
      <c r="BK298">
        <v>9223102</v>
      </c>
      <c r="BL298">
        <v>9223204</v>
      </c>
      <c r="BM298">
        <v>9223303</v>
      </c>
      <c r="BN298">
        <v>9223404</v>
      </c>
      <c r="BO298">
        <v>9215103</v>
      </c>
    </row>
    <row r="299" spans="1:67" x14ac:dyDescent="0.15">
      <c r="A299">
        <v>298</v>
      </c>
      <c r="B299" t="s">
        <v>222</v>
      </c>
      <c r="E299">
        <f>机器人辅助表!B299</f>
        <v>37</v>
      </c>
      <c r="F299">
        <v>1</v>
      </c>
      <c r="G299">
        <v>58001</v>
      </c>
      <c r="H299">
        <v>0</v>
      </c>
      <c r="I299">
        <f>机器人辅助表!H299</f>
        <v>3945.7773939021249</v>
      </c>
      <c r="J299">
        <v>2</v>
      </c>
      <c r="K299">
        <v>4</v>
      </c>
      <c r="L299">
        <v>1</v>
      </c>
      <c r="M299" s="2">
        <f>机器人辅助表!C299</f>
        <v>15353.661380381222</v>
      </c>
      <c r="N299" s="2">
        <v>2</v>
      </c>
      <c r="O299" s="2">
        <f>机器人辅助表!D299</f>
        <v>911.18616164066907</v>
      </c>
      <c r="P299" s="2">
        <v>3</v>
      </c>
      <c r="Q299" s="2">
        <f>机器人辅助表!E299</f>
        <v>404.97162739585292</v>
      </c>
      <c r="R299" s="2">
        <v>6</v>
      </c>
      <c r="S299" s="2">
        <f>机器人辅助表!F299</f>
        <v>3993.6576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BD299">
        <v>11</v>
      </c>
      <c r="BE299">
        <v>9113102</v>
      </c>
      <c r="BF299">
        <v>9121103</v>
      </c>
      <c r="BG299">
        <v>9121202</v>
      </c>
      <c r="BH299">
        <v>9121303</v>
      </c>
      <c r="BI299">
        <v>9121402</v>
      </c>
      <c r="BJ299">
        <v>9114104</v>
      </c>
      <c r="BK299">
        <v>9122102</v>
      </c>
      <c r="BL299">
        <v>9122202</v>
      </c>
      <c r="BM299">
        <v>9122304</v>
      </c>
      <c r="BN299">
        <v>9122403</v>
      </c>
      <c r="BO299">
        <v>9115104</v>
      </c>
    </row>
    <row r="300" spans="1:67" x14ac:dyDescent="0.15">
      <c r="A300">
        <v>299</v>
      </c>
      <c r="B300" t="s">
        <v>2368</v>
      </c>
      <c r="E300">
        <f>机器人辅助表!B300</f>
        <v>32</v>
      </c>
      <c r="F300">
        <v>3</v>
      </c>
      <c r="G300">
        <v>58201</v>
      </c>
      <c r="H300">
        <v>0</v>
      </c>
      <c r="I300">
        <f>机器人辅助表!H300</f>
        <v>7182.0974831218846</v>
      </c>
      <c r="J300">
        <v>2</v>
      </c>
      <c r="K300">
        <v>4</v>
      </c>
      <c r="L300">
        <v>1</v>
      </c>
      <c r="M300" s="2">
        <f>机器人辅助表!C300</f>
        <v>23008.837696763887</v>
      </c>
      <c r="N300" s="2">
        <v>2</v>
      </c>
      <c r="O300" s="2">
        <f>机器人辅助表!D300</f>
        <v>1456.3055077368565</v>
      </c>
      <c r="P300" s="2">
        <v>3</v>
      </c>
      <c r="Q300" s="2">
        <f>机器人辅助表!E300</f>
        <v>647.24689232749188</v>
      </c>
      <c r="R300" s="2">
        <v>6</v>
      </c>
      <c r="S300" s="2">
        <f>机器人辅助表!F300</f>
        <v>8709.3392000000003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BD300">
        <v>8</v>
      </c>
      <c r="BE300">
        <v>9323104</v>
      </c>
      <c r="BF300">
        <v>9324102</v>
      </c>
      <c r="BG300">
        <v>9324203</v>
      </c>
      <c r="BH300">
        <v>9324304</v>
      </c>
      <c r="BI300">
        <v>9324404</v>
      </c>
      <c r="BJ300">
        <v>9312102</v>
      </c>
      <c r="BK300">
        <v>9311104</v>
      </c>
      <c r="BL300">
        <v>9315104</v>
      </c>
    </row>
    <row r="301" spans="1:67" x14ac:dyDescent="0.15">
      <c r="A301">
        <v>300</v>
      </c>
      <c r="B301" t="s">
        <v>223</v>
      </c>
      <c r="E301">
        <f>机器人辅助表!B301</f>
        <v>33</v>
      </c>
      <c r="F301">
        <v>2</v>
      </c>
      <c r="G301">
        <v>58101</v>
      </c>
      <c r="H301">
        <v>0</v>
      </c>
      <c r="I301">
        <f>机器人辅助表!H301</f>
        <v>5804.176354092845</v>
      </c>
      <c r="J301">
        <v>2</v>
      </c>
      <c r="K301">
        <v>4</v>
      </c>
      <c r="L301">
        <v>1</v>
      </c>
      <c r="M301" s="2">
        <f>机器人辅助表!C301</f>
        <v>19366.295624398004</v>
      </c>
      <c r="N301" s="2">
        <v>2</v>
      </c>
      <c r="O301" s="2">
        <f>机器人辅助表!D301</f>
        <v>1214.1521469933116</v>
      </c>
      <c r="P301" s="2">
        <v>3</v>
      </c>
      <c r="Q301" s="2">
        <f>机器人辅助表!E301</f>
        <v>539.62317644147197</v>
      </c>
      <c r="R301" s="2">
        <v>6</v>
      </c>
      <c r="S301" s="2">
        <f>机器人辅助表!F301</f>
        <v>6789.3719999999994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BD301">
        <v>11</v>
      </c>
      <c r="BE301">
        <v>9211104</v>
      </c>
      <c r="BF301">
        <v>9214104</v>
      </c>
      <c r="BG301">
        <v>9214204</v>
      </c>
      <c r="BH301">
        <v>9214304</v>
      </c>
      <c r="BI301">
        <v>9214404</v>
      </c>
      <c r="BJ301">
        <v>9222103</v>
      </c>
      <c r="BK301">
        <v>9223102</v>
      </c>
      <c r="BL301">
        <v>9223202</v>
      </c>
      <c r="BM301">
        <v>9223303</v>
      </c>
      <c r="BN301">
        <v>9223404</v>
      </c>
      <c r="BO301">
        <v>9215103</v>
      </c>
    </row>
    <row r="302" spans="1:67" x14ac:dyDescent="0.15">
      <c r="A302">
        <v>301</v>
      </c>
      <c r="B302" t="s">
        <v>2369</v>
      </c>
      <c r="E302">
        <f>机器人辅助表!B302</f>
        <v>32</v>
      </c>
      <c r="F302">
        <v>3</v>
      </c>
      <c r="G302">
        <v>58201</v>
      </c>
      <c r="H302">
        <v>0</v>
      </c>
      <c r="I302">
        <f>机器人辅助表!H302</f>
        <v>5363.8449557492559</v>
      </c>
      <c r="J302">
        <v>2</v>
      </c>
      <c r="K302">
        <v>4</v>
      </c>
      <c r="L302">
        <v>1</v>
      </c>
      <c r="M302" s="2">
        <f>机器人辅助表!C302</f>
        <v>17183.815495051509</v>
      </c>
      <c r="N302" s="2">
        <v>2</v>
      </c>
      <c r="O302" s="2">
        <f>机器人辅助表!D302</f>
        <v>1087.620569069298</v>
      </c>
      <c r="P302" s="2">
        <v>3</v>
      </c>
      <c r="Q302" s="2">
        <f>机器人辅助表!E302</f>
        <v>483.38691958635462</v>
      </c>
      <c r="R302" s="2">
        <v>6</v>
      </c>
      <c r="S302" s="2">
        <f>机器人辅助表!F302</f>
        <v>6504.4431999999997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BD302">
        <v>8</v>
      </c>
      <c r="BE302">
        <v>9323104</v>
      </c>
      <c r="BF302">
        <v>9324103</v>
      </c>
      <c r="BG302">
        <v>9324203</v>
      </c>
      <c r="BH302">
        <v>9324304</v>
      </c>
      <c r="BI302">
        <v>9324403</v>
      </c>
      <c r="BJ302">
        <v>9312104</v>
      </c>
      <c r="BK302">
        <v>9311102</v>
      </c>
      <c r="BL302">
        <v>9315103</v>
      </c>
    </row>
    <row r="303" spans="1:67" x14ac:dyDescent="0.15">
      <c r="A303">
        <v>302</v>
      </c>
      <c r="B303" t="s">
        <v>2370</v>
      </c>
      <c r="E303">
        <f>机器人辅助表!B303</f>
        <v>42</v>
      </c>
      <c r="F303">
        <v>2</v>
      </c>
      <c r="G303">
        <v>58101</v>
      </c>
      <c r="H303">
        <v>0</v>
      </c>
      <c r="I303">
        <f>机器人辅助表!H303</f>
        <v>8124.6751347288036</v>
      </c>
      <c r="J303">
        <v>2</v>
      </c>
      <c r="K303">
        <v>4</v>
      </c>
      <c r="L303">
        <v>1</v>
      </c>
      <c r="M303" s="2">
        <f>机器人辅助表!C303</f>
        <v>39047.276826850059</v>
      </c>
      <c r="N303" s="2">
        <v>2</v>
      </c>
      <c r="O303" s="2">
        <f>机器人辅助表!D303</f>
        <v>2031.4633314461546</v>
      </c>
      <c r="P303" s="2">
        <v>3</v>
      </c>
      <c r="Q303" s="2">
        <f>机器人辅助表!E303</f>
        <v>902.87259175384668</v>
      </c>
      <c r="R303" s="2">
        <v>6</v>
      </c>
      <c r="S303" s="2">
        <f>机器人辅助表!F303</f>
        <v>6689.2223999999997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BD303">
        <v>11</v>
      </c>
      <c r="BE303">
        <v>9211104</v>
      </c>
      <c r="BF303">
        <v>9214103</v>
      </c>
      <c r="BG303">
        <v>9214203</v>
      </c>
      <c r="BH303">
        <v>9214303</v>
      </c>
      <c r="BI303">
        <v>9214404</v>
      </c>
      <c r="BJ303">
        <v>9222102</v>
      </c>
      <c r="BK303">
        <v>9223103</v>
      </c>
      <c r="BL303">
        <v>9223204</v>
      </c>
      <c r="BM303">
        <v>9223304</v>
      </c>
      <c r="BN303">
        <v>9223404</v>
      </c>
      <c r="BO303">
        <v>9215102</v>
      </c>
    </row>
    <row r="304" spans="1:67" x14ac:dyDescent="0.15">
      <c r="A304">
        <v>303</v>
      </c>
      <c r="B304" t="s">
        <v>2371</v>
      </c>
      <c r="E304">
        <f>机器人辅助表!B304</f>
        <v>50</v>
      </c>
      <c r="F304">
        <v>2</v>
      </c>
      <c r="G304">
        <v>58101</v>
      </c>
      <c r="H304">
        <v>0</v>
      </c>
      <c r="I304">
        <f>机器人辅助表!H304</f>
        <v>11062.740543860875</v>
      </c>
      <c r="J304">
        <v>2</v>
      </c>
      <c r="K304">
        <v>4</v>
      </c>
      <c r="L304">
        <v>1</v>
      </c>
      <c r="M304" s="2">
        <f>机器人辅助表!C304</f>
        <v>68360.101982608729</v>
      </c>
      <c r="N304" s="2">
        <v>2</v>
      </c>
      <c r="O304" s="2">
        <f>机器人辅助表!D304</f>
        <v>2957.8890280936466</v>
      </c>
      <c r="P304" s="2">
        <v>3</v>
      </c>
      <c r="Q304" s="2">
        <f>机器人辅助表!E304</f>
        <v>1314.6173458193987</v>
      </c>
      <c r="R304" s="2">
        <v>6</v>
      </c>
      <c r="S304" s="2">
        <f>机器人辅助表!F304</f>
        <v>6506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BD304">
        <v>11</v>
      </c>
      <c r="BE304">
        <v>9211103</v>
      </c>
      <c r="BF304">
        <v>9214104</v>
      </c>
      <c r="BG304">
        <v>9214202</v>
      </c>
      <c r="BH304">
        <v>9214302</v>
      </c>
      <c r="BI304">
        <v>9214404</v>
      </c>
      <c r="BJ304">
        <v>9222103</v>
      </c>
      <c r="BK304">
        <v>9223102</v>
      </c>
      <c r="BL304">
        <v>9223203</v>
      </c>
      <c r="BM304">
        <v>9223304</v>
      </c>
      <c r="BN304">
        <v>9223403</v>
      </c>
      <c r="BO304">
        <v>9215103</v>
      </c>
    </row>
    <row r="305" spans="1:67" x14ac:dyDescent="0.15">
      <c r="A305">
        <v>304</v>
      </c>
      <c r="B305" t="s">
        <v>2372</v>
      </c>
      <c r="E305">
        <f>机器人辅助表!B305</f>
        <v>32</v>
      </c>
      <c r="F305">
        <v>3</v>
      </c>
      <c r="G305">
        <v>58201</v>
      </c>
      <c r="H305">
        <v>0</v>
      </c>
      <c r="I305">
        <f>机器人辅助表!H305</f>
        <v>4454.718692062941</v>
      </c>
      <c r="J305">
        <v>2</v>
      </c>
      <c r="K305">
        <v>4</v>
      </c>
      <c r="L305">
        <v>1</v>
      </c>
      <c r="M305" s="2">
        <f>机器人辅助表!C305</f>
        <v>14271.304394195322</v>
      </c>
      <c r="N305" s="2">
        <v>2</v>
      </c>
      <c r="O305" s="2">
        <f>机器人辅助表!D305</f>
        <v>903.27809973551859</v>
      </c>
      <c r="P305" s="2">
        <v>3</v>
      </c>
      <c r="Q305" s="2">
        <f>机器人辅助表!E305</f>
        <v>401.45693321578608</v>
      </c>
      <c r="R305" s="2">
        <v>6</v>
      </c>
      <c r="S305" s="2">
        <f>机器人辅助表!F305</f>
        <v>5401.9951999999994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BD305">
        <v>8</v>
      </c>
      <c r="BE305">
        <v>9323104</v>
      </c>
      <c r="BF305">
        <v>9324103</v>
      </c>
      <c r="BG305">
        <v>9324204</v>
      </c>
      <c r="BH305">
        <v>9324303</v>
      </c>
      <c r="BI305">
        <v>9324402</v>
      </c>
      <c r="BJ305">
        <v>9312103</v>
      </c>
      <c r="BK305">
        <v>9311103</v>
      </c>
      <c r="BL305">
        <v>9315104</v>
      </c>
    </row>
    <row r="306" spans="1:67" x14ac:dyDescent="0.15">
      <c r="A306">
        <v>305</v>
      </c>
      <c r="B306" t="s">
        <v>2373</v>
      </c>
      <c r="E306">
        <f>机器人辅助表!B306</f>
        <v>46</v>
      </c>
      <c r="F306">
        <v>3</v>
      </c>
      <c r="G306">
        <v>58201</v>
      </c>
      <c r="H306">
        <v>0</v>
      </c>
      <c r="I306">
        <f>机器人辅助表!H306</f>
        <v>7382.0325964650019</v>
      </c>
      <c r="J306">
        <v>2</v>
      </c>
      <c r="K306">
        <v>4</v>
      </c>
      <c r="L306">
        <v>1</v>
      </c>
      <c r="M306" s="2">
        <f>机器人辅助表!C306</f>
        <v>40689.209057774468</v>
      </c>
      <c r="N306" s="2">
        <v>2</v>
      </c>
      <c r="O306" s="2">
        <f>机器人辅助表!D306</f>
        <v>1923.587033591439</v>
      </c>
      <c r="P306" s="2">
        <v>3</v>
      </c>
      <c r="Q306" s="2">
        <f>机器人辅助表!E306</f>
        <v>854.92757048508417</v>
      </c>
      <c r="R306" s="2">
        <v>6</v>
      </c>
      <c r="S306" s="2">
        <f>机器人辅助表!F306</f>
        <v>5134.1495999999997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BD306">
        <v>8</v>
      </c>
      <c r="BE306">
        <v>9323102</v>
      </c>
      <c r="BF306">
        <v>9324104</v>
      </c>
      <c r="BG306">
        <v>9324204</v>
      </c>
      <c r="BH306">
        <v>9324303</v>
      </c>
      <c r="BI306">
        <v>9324404</v>
      </c>
      <c r="BJ306">
        <v>9312103</v>
      </c>
      <c r="BK306">
        <v>9311104</v>
      </c>
      <c r="BL306">
        <v>9315104</v>
      </c>
    </row>
    <row r="307" spans="1:67" x14ac:dyDescent="0.15">
      <c r="A307">
        <v>306</v>
      </c>
      <c r="B307" t="s">
        <v>2374</v>
      </c>
      <c r="E307">
        <f>机器人辅助表!B307</f>
        <v>45</v>
      </c>
      <c r="F307">
        <v>1</v>
      </c>
      <c r="G307">
        <v>58001</v>
      </c>
      <c r="H307">
        <v>0</v>
      </c>
      <c r="I307">
        <f>机器人辅助表!H307</f>
        <v>15114.346070161911</v>
      </c>
      <c r="J307">
        <v>2</v>
      </c>
      <c r="K307">
        <v>4</v>
      </c>
      <c r="L307">
        <v>1</v>
      </c>
      <c r="M307" s="2">
        <f>机器人辅助表!C307</f>
        <v>80710.060272213741</v>
      </c>
      <c r="N307" s="2">
        <v>2</v>
      </c>
      <c r="O307" s="2">
        <f>机器人辅助表!D307</f>
        <v>3905.2149929398001</v>
      </c>
      <c r="P307" s="2">
        <v>3</v>
      </c>
      <c r="Q307" s="2">
        <f>机器人辅助表!E307</f>
        <v>1735.6511079732447</v>
      </c>
      <c r="R307" s="2">
        <v>6</v>
      </c>
      <c r="S307" s="2">
        <f>机器人辅助表!F307</f>
        <v>10958.882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BD307">
        <v>11</v>
      </c>
      <c r="BE307">
        <v>9113104</v>
      </c>
      <c r="BF307">
        <v>9121103</v>
      </c>
      <c r="BG307">
        <v>9121203</v>
      </c>
      <c r="BH307">
        <v>9121304</v>
      </c>
      <c r="BI307">
        <v>9121404</v>
      </c>
      <c r="BJ307">
        <v>9114103</v>
      </c>
      <c r="BK307">
        <v>9122102</v>
      </c>
      <c r="BL307">
        <v>9122203</v>
      </c>
      <c r="BM307">
        <v>9122304</v>
      </c>
      <c r="BN307">
        <v>9122402</v>
      </c>
      <c r="BO307">
        <v>9115104</v>
      </c>
    </row>
    <row r="308" spans="1:67" x14ac:dyDescent="0.15">
      <c r="A308">
        <v>307</v>
      </c>
      <c r="B308" t="s">
        <v>224</v>
      </c>
      <c r="E308">
        <f>机器人辅助表!B308</f>
        <v>49</v>
      </c>
      <c r="F308">
        <v>2</v>
      </c>
      <c r="G308">
        <v>58101</v>
      </c>
      <c r="H308">
        <v>0</v>
      </c>
      <c r="I308">
        <f>机器人辅助表!H308</f>
        <v>8048.9797642519461</v>
      </c>
      <c r="J308">
        <v>2</v>
      </c>
      <c r="K308">
        <v>4</v>
      </c>
      <c r="L308">
        <v>1</v>
      </c>
      <c r="M308" s="2">
        <f>机器人辅助表!C308</f>
        <v>48371.605736024198</v>
      </c>
      <c r="N308" s="2">
        <v>2</v>
      </c>
      <c r="O308" s="2">
        <f>机器人辅助表!D308</f>
        <v>2138.5205054554522</v>
      </c>
      <c r="P308" s="2">
        <v>3</v>
      </c>
      <c r="Q308" s="2">
        <f>机器人辅助表!E308</f>
        <v>950.45355798020125</v>
      </c>
      <c r="R308" s="2">
        <v>6</v>
      </c>
      <c r="S308" s="2">
        <f>机器人辅助表!F308</f>
        <v>4951.8966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BD308">
        <v>11</v>
      </c>
      <c r="BE308">
        <v>9211104</v>
      </c>
      <c r="BF308">
        <v>9214102</v>
      </c>
      <c r="BG308">
        <v>9214203</v>
      </c>
      <c r="BH308">
        <v>9214303</v>
      </c>
      <c r="BI308">
        <v>9214402</v>
      </c>
      <c r="BJ308">
        <v>9222104</v>
      </c>
      <c r="BK308">
        <v>9223102</v>
      </c>
      <c r="BL308">
        <v>9223203</v>
      </c>
      <c r="BM308">
        <v>9223302</v>
      </c>
      <c r="BN308">
        <v>9223402</v>
      </c>
      <c r="BO308">
        <v>9215104</v>
      </c>
    </row>
    <row r="309" spans="1:67" x14ac:dyDescent="0.15">
      <c r="A309">
        <v>308</v>
      </c>
      <c r="B309" t="s">
        <v>2375</v>
      </c>
      <c r="E309">
        <f>机器人辅助表!B309</f>
        <v>32</v>
      </c>
      <c r="F309">
        <v>1</v>
      </c>
      <c r="G309">
        <v>58001</v>
      </c>
      <c r="H309">
        <v>0</v>
      </c>
      <c r="I309">
        <f>机器人辅助表!H309</f>
        <v>5182.0197030119925</v>
      </c>
      <c r="J309">
        <v>2</v>
      </c>
      <c r="K309">
        <v>4</v>
      </c>
      <c r="L309">
        <v>1</v>
      </c>
      <c r="M309" s="2">
        <f>机器人辅助表!C309</f>
        <v>16601.313274880271</v>
      </c>
      <c r="N309" s="2">
        <v>2</v>
      </c>
      <c r="O309" s="2">
        <f>机器人辅助表!D309</f>
        <v>1050.7520752025421</v>
      </c>
      <c r="P309" s="2">
        <v>3</v>
      </c>
      <c r="Q309" s="2">
        <f>机器人辅助表!E309</f>
        <v>467.0009223122409</v>
      </c>
      <c r="R309" s="2">
        <v>6</v>
      </c>
      <c r="S309" s="2">
        <f>机器人辅助表!F309</f>
        <v>6283.9535999999989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BD309">
        <v>11</v>
      </c>
      <c r="BE309">
        <v>9113104</v>
      </c>
      <c r="BF309">
        <v>9121103</v>
      </c>
      <c r="BG309">
        <v>9121203</v>
      </c>
      <c r="BH309">
        <v>9121302</v>
      </c>
      <c r="BI309">
        <v>9121403</v>
      </c>
      <c r="BJ309">
        <v>9114102</v>
      </c>
      <c r="BK309">
        <v>9122103</v>
      </c>
      <c r="BL309">
        <v>9122203</v>
      </c>
      <c r="BM309">
        <v>9122302</v>
      </c>
      <c r="BN309">
        <v>9122402</v>
      </c>
      <c r="BO309">
        <v>9115102</v>
      </c>
    </row>
    <row r="310" spans="1:67" x14ac:dyDescent="0.15">
      <c r="A310">
        <v>309</v>
      </c>
      <c r="B310" t="s">
        <v>2376</v>
      </c>
      <c r="E310">
        <f>机器人辅助表!B310</f>
        <v>22</v>
      </c>
      <c r="F310">
        <v>2</v>
      </c>
      <c r="G310">
        <v>58101</v>
      </c>
      <c r="H310">
        <v>0</v>
      </c>
      <c r="I310">
        <f>机器人辅助表!H310</f>
        <v>3301.5556613676526</v>
      </c>
      <c r="J310">
        <v>2</v>
      </c>
      <c r="K310">
        <v>4</v>
      </c>
      <c r="L310">
        <v>1</v>
      </c>
      <c r="M310" s="2">
        <f>机器人辅助表!C310</f>
        <v>6037.3614553043481</v>
      </c>
      <c r="N310" s="2">
        <v>2</v>
      </c>
      <c r="O310" s="2">
        <f>机器人辅助表!D310</f>
        <v>477.15699756521752</v>
      </c>
      <c r="P310" s="2">
        <v>3</v>
      </c>
      <c r="Q310" s="2">
        <f>机器人辅助表!E310</f>
        <v>212.06977669565225</v>
      </c>
      <c r="R310" s="2">
        <v>6</v>
      </c>
      <c r="S310" s="2">
        <f>机器人辅助表!F310</f>
        <v>5354.6328000000003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BD310">
        <v>11</v>
      </c>
      <c r="BE310">
        <v>9211103</v>
      </c>
      <c r="BF310">
        <v>9214102</v>
      </c>
      <c r="BG310">
        <v>9214203</v>
      </c>
      <c r="BH310">
        <v>9214304</v>
      </c>
      <c r="BI310">
        <v>9214402</v>
      </c>
      <c r="BJ310">
        <v>9222102</v>
      </c>
      <c r="BK310">
        <v>9223104</v>
      </c>
      <c r="BL310">
        <v>9223203</v>
      </c>
      <c r="BM310">
        <v>9223304</v>
      </c>
      <c r="BN310">
        <v>9223403</v>
      </c>
      <c r="BO310">
        <v>9215103</v>
      </c>
    </row>
    <row r="311" spans="1:67" x14ac:dyDescent="0.15">
      <c r="A311">
        <v>310</v>
      </c>
      <c r="B311" t="s">
        <v>225</v>
      </c>
      <c r="E311">
        <f>机器人辅助表!B311</f>
        <v>47</v>
      </c>
      <c r="F311">
        <v>1</v>
      </c>
      <c r="G311">
        <v>58001</v>
      </c>
      <c r="H311">
        <v>0</v>
      </c>
      <c r="I311">
        <f>机器人辅助表!H311</f>
        <v>11531.386265088082</v>
      </c>
      <c r="J311">
        <v>2</v>
      </c>
      <c r="K311">
        <v>4</v>
      </c>
      <c r="L311">
        <v>1</v>
      </c>
      <c r="M311" s="2">
        <f>机器人辅助表!C311</f>
        <v>65508.128209262555</v>
      </c>
      <c r="N311" s="2">
        <v>2</v>
      </c>
      <c r="O311" s="2">
        <f>机器人辅助表!D311</f>
        <v>3027.1810332943151</v>
      </c>
      <c r="P311" s="2">
        <v>3</v>
      </c>
      <c r="Q311" s="2">
        <f>机器人辅助表!E311</f>
        <v>1345.4137925752514</v>
      </c>
      <c r="R311" s="2">
        <v>6</v>
      </c>
      <c r="S311" s="2">
        <f>机器人辅助表!F311</f>
        <v>7695.79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BD311">
        <v>11</v>
      </c>
      <c r="BE311">
        <v>9113103</v>
      </c>
      <c r="BF311">
        <v>9121103</v>
      </c>
      <c r="BG311">
        <v>9121202</v>
      </c>
      <c r="BH311">
        <v>9121304</v>
      </c>
      <c r="BI311">
        <v>9121402</v>
      </c>
      <c r="BJ311">
        <v>9114103</v>
      </c>
      <c r="BK311">
        <v>9122104</v>
      </c>
      <c r="BL311">
        <v>9122203</v>
      </c>
      <c r="BM311">
        <v>9122303</v>
      </c>
      <c r="BN311">
        <v>9122402</v>
      </c>
      <c r="BO311">
        <v>9115103</v>
      </c>
    </row>
    <row r="312" spans="1:67" x14ac:dyDescent="0.15">
      <c r="A312">
        <v>311</v>
      </c>
      <c r="B312" t="s">
        <v>2377</v>
      </c>
      <c r="E312">
        <f>机器人辅助表!B312</f>
        <v>25</v>
      </c>
      <c r="F312">
        <v>2</v>
      </c>
      <c r="G312">
        <v>58101</v>
      </c>
      <c r="H312">
        <v>0</v>
      </c>
      <c r="I312">
        <f>机器人辅助表!H312</f>
        <v>2504.6275101170572</v>
      </c>
      <c r="J312">
        <v>2</v>
      </c>
      <c r="K312">
        <v>4</v>
      </c>
      <c r="L312">
        <v>1</v>
      </c>
      <c r="M312" s="2">
        <f>机器人辅助表!C312</f>
        <v>5532.1841419314396</v>
      </c>
      <c r="N312" s="2">
        <v>2</v>
      </c>
      <c r="O312" s="2">
        <f>机器人辅助表!D312</f>
        <v>403.35924882943164</v>
      </c>
      <c r="P312" s="2">
        <v>3</v>
      </c>
      <c r="Q312" s="2">
        <f>机器人辅助表!E312</f>
        <v>179.27077725752517</v>
      </c>
      <c r="R312" s="2">
        <v>6</v>
      </c>
      <c r="S312" s="2">
        <f>机器人辅助表!F312</f>
        <v>3774.33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BD312">
        <v>11</v>
      </c>
      <c r="BE312">
        <v>9211102</v>
      </c>
      <c r="BF312">
        <v>9214103</v>
      </c>
      <c r="BG312">
        <v>9214203</v>
      </c>
      <c r="BH312">
        <v>9214304</v>
      </c>
      <c r="BI312">
        <v>9214403</v>
      </c>
      <c r="BJ312">
        <v>9222102</v>
      </c>
      <c r="BK312">
        <v>9223103</v>
      </c>
      <c r="BL312">
        <v>9223204</v>
      </c>
      <c r="BM312">
        <v>9223302</v>
      </c>
      <c r="BN312">
        <v>9223403</v>
      </c>
      <c r="BO312">
        <v>9215103</v>
      </c>
    </row>
    <row r="313" spans="1:67" x14ac:dyDescent="0.15">
      <c r="A313">
        <v>312</v>
      </c>
      <c r="B313" t="s">
        <v>226</v>
      </c>
      <c r="E313">
        <f>机器人辅助表!B313</f>
        <v>21</v>
      </c>
      <c r="F313">
        <v>3</v>
      </c>
      <c r="G313">
        <v>58201</v>
      </c>
      <c r="H313">
        <v>0</v>
      </c>
      <c r="I313">
        <f>机器人辅助表!H313</f>
        <v>2177.7890100240006</v>
      </c>
      <c r="J313">
        <v>2</v>
      </c>
      <c r="K313">
        <v>4</v>
      </c>
      <c r="L313">
        <v>1</v>
      </c>
      <c r="M313" s="2">
        <f>机器人辅助表!C313</f>
        <v>3756.6283755000018</v>
      </c>
      <c r="N313" s="2">
        <v>2</v>
      </c>
      <c r="O313" s="2">
        <f>机器人辅助表!D313</f>
        <v>305.45143200000018</v>
      </c>
      <c r="P313" s="2">
        <v>3</v>
      </c>
      <c r="Q313" s="2">
        <f>机器人辅助表!E313</f>
        <v>135.75619200000008</v>
      </c>
      <c r="R313" s="2">
        <v>6</v>
      </c>
      <c r="S313" s="2">
        <f>机器人辅助表!F313</f>
        <v>3598.0924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BD313">
        <v>8</v>
      </c>
      <c r="BE313">
        <v>9323104</v>
      </c>
      <c r="BF313">
        <v>9324103</v>
      </c>
      <c r="BG313">
        <v>9324202</v>
      </c>
      <c r="BH313">
        <v>9324302</v>
      </c>
      <c r="BI313">
        <v>9324403</v>
      </c>
      <c r="BJ313">
        <v>9312102</v>
      </c>
      <c r="BK313">
        <v>9311102</v>
      </c>
      <c r="BL313">
        <v>9315104</v>
      </c>
    </row>
    <row r="314" spans="1:67" x14ac:dyDescent="0.15">
      <c r="A314">
        <v>313</v>
      </c>
      <c r="B314" t="s">
        <v>227</v>
      </c>
      <c r="E314">
        <f>机器人辅助表!B314</f>
        <v>41</v>
      </c>
      <c r="F314">
        <v>2</v>
      </c>
      <c r="G314">
        <v>58101</v>
      </c>
      <c r="H314">
        <v>0</v>
      </c>
      <c r="I314">
        <f>机器人辅助表!H314</f>
        <v>6032.3611757799281</v>
      </c>
      <c r="J314">
        <v>2</v>
      </c>
      <c r="K314">
        <v>4</v>
      </c>
      <c r="L314">
        <v>1</v>
      </c>
      <c r="M314" s="2">
        <f>机器人辅助表!C314</f>
        <v>27882.307455864433</v>
      </c>
      <c r="N314" s="2">
        <v>2</v>
      </c>
      <c r="O314" s="2">
        <f>机器人辅助表!D314</f>
        <v>1487.6134201721745</v>
      </c>
      <c r="P314" s="2">
        <v>3</v>
      </c>
      <c r="Q314" s="2">
        <f>机器人辅助表!E314</f>
        <v>661.16152007652192</v>
      </c>
      <c r="R314" s="2">
        <v>6</v>
      </c>
      <c r="S314" s="2">
        <f>机器人辅助表!F314</f>
        <v>5185.0011999999997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BD314">
        <v>11</v>
      </c>
      <c r="BE314">
        <v>9211103</v>
      </c>
      <c r="BF314">
        <v>9214104</v>
      </c>
      <c r="BG314">
        <v>9214203</v>
      </c>
      <c r="BH314">
        <v>9214304</v>
      </c>
      <c r="BI314">
        <v>9214402</v>
      </c>
      <c r="BJ314">
        <v>9222104</v>
      </c>
      <c r="BK314">
        <v>9223104</v>
      </c>
      <c r="BL314">
        <v>9223203</v>
      </c>
      <c r="BM314">
        <v>9223303</v>
      </c>
      <c r="BN314">
        <v>9223403</v>
      </c>
      <c r="BO314">
        <v>9215102</v>
      </c>
    </row>
    <row r="315" spans="1:67" x14ac:dyDescent="0.15">
      <c r="A315">
        <v>314</v>
      </c>
      <c r="B315" t="s">
        <v>2378</v>
      </c>
      <c r="E315">
        <f>机器人辅助表!B315</f>
        <v>48</v>
      </c>
      <c r="F315">
        <v>2</v>
      </c>
      <c r="G315">
        <v>58101</v>
      </c>
      <c r="H315">
        <v>0</v>
      </c>
      <c r="I315">
        <f>机器人辅助表!H315</f>
        <v>8812.6562773006262</v>
      </c>
      <c r="J315">
        <v>2</v>
      </c>
      <c r="K315">
        <v>4</v>
      </c>
      <c r="L315">
        <v>1</v>
      </c>
      <c r="M315" s="2">
        <f>机器人辅助表!C315</f>
        <v>51525.483164226796</v>
      </c>
      <c r="N315" s="2">
        <v>2</v>
      </c>
      <c r="O315" s="2">
        <f>机器人辅助表!D315</f>
        <v>2328.4356760486967</v>
      </c>
      <c r="P315" s="2">
        <v>3</v>
      </c>
      <c r="Q315" s="2">
        <f>机器人辅助表!E315</f>
        <v>1034.8603004660874</v>
      </c>
      <c r="R315" s="2">
        <v>6</v>
      </c>
      <c r="S315" s="2">
        <f>机器人辅助表!F315</f>
        <v>5645.7791999999999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BD315">
        <v>11</v>
      </c>
      <c r="BE315">
        <v>9211103</v>
      </c>
      <c r="BF315">
        <v>9214102</v>
      </c>
      <c r="BG315">
        <v>9214202</v>
      </c>
      <c r="BH315">
        <v>9214302</v>
      </c>
      <c r="BI315">
        <v>9214404</v>
      </c>
      <c r="BJ315">
        <v>9222102</v>
      </c>
      <c r="BK315">
        <v>9223102</v>
      </c>
      <c r="BL315">
        <v>9223204</v>
      </c>
      <c r="BM315">
        <v>9223303</v>
      </c>
      <c r="BN315">
        <v>9223403</v>
      </c>
      <c r="BO315">
        <v>9215103</v>
      </c>
    </row>
    <row r="316" spans="1:67" x14ac:dyDescent="0.15">
      <c r="A316">
        <v>315</v>
      </c>
      <c r="B316" t="s">
        <v>228</v>
      </c>
      <c r="E316">
        <f>机器人辅助表!B316</f>
        <v>31</v>
      </c>
      <c r="F316">
        <v>3</v>
      </c>
      <c r="G316">
        <v>58201</v>
      </c>
      <c r="H316">
        <v>0</v>
      </c>
      <c r="I316">
        <f>机器人辅助表!H316</f>
        <v>2987.508166969847</v>
      </c>
      <c r="J316">
        <v>2</v>
      </c>
      <c r="K316">
        <v>4</v>
      </c>
      <c r="L316">
        <v>1</v>
      </c>
      <c r="M316" s="2">
        <f>机器人辅助表!C316</f>
        <v>9161.5028860384646</v>
      </c>
      <c r="N316" s="2">
        <v>2</v>
      </c>
      <c r="O316" s="2">
        <f>机器人辅助表!D316</f>
        <v>585.59715948461553</v>
      </c>
      <c r="P316" s="2">
        <v>3</v>
      </c>
      <c r="Q316" s="2">
        <f>机器人辅助表!E316</f>
        <v>260.26540421538471</v>
      </c>
      <c r="R316" s="2">
        <v>6</v>
      </c>
      <c r="S316" s="2">
        <f>机器人辅助表!F316</f>
        <v>3756.6689999999999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BD316">
        <v>8</v>
      </c>
      <c r="BE316">
        <v>9323103</v>
      </c>
      <c r="BF316">
        <v>9324103</v>
      </c>
      <c r="BG316">
        <v>9324204</v>
      </c>
      <c r="BH316">
        <v>9324303</v>
      </c>
      <c r="BI316">
        <v>9324402</v>
      </c>
      <c r="BJ316">
        <v>9312104</v>
      </c>
      <c r="BK316">
        <v>9311104</v>
      </c>
      <c r="BL316">
        <v>9315104</v>
      </c>
    </row>
    <row r="317" spans="1:67" x14ac:dyDescent="0.15">
      <c r="A317">
        <v>316</v>
      </c>
      <c r="B317" t="s">
        <v>229</v>
      </c>
      <c r="E317">
        <f>机器人辅助表!B317</f>
        <v>28</v>
      </c>
      <c r="F317">
        <v>3</v>
      </c>
      <c r="G317">
        <v>58201</v>
      </c>
      <c r="H317">
        <v>0</v>
      </c>
      <c r="I317">
        <f>机器人辅助表!H317</f>
        <v>2564.0437249664433</v>
      </c>
      <c r="J317">
        <v>2</v>
      </c>
      <c r="K317">
        <v>4</v>
      </c>
      <c r="L317">
        <v>1</v>
      </c>
      <c r="M317" s="2">
        <f>机器人辅助表!C317</f>
        <v>6750.5405669458205</v>
      </c>
      <c r="N317" s="2">
        <v>2</v>
      </c>
      <c r="O317" s="2">
        <f>机器人辅助表!D317</f>
        <v>456.80349701137141</v>
      </c>
      <c r="P317" s="2">
        <v>3</v>
      </c>
      <c r="Q317" s="2">
        <f>机器人辅助表!E317</f>
        <v>203.02377644949837</v>
      </c>
      <c r="R317" s="2">
        <v>6</v>
      </c>
      <c r="S317" s="2">
        <f>机器人辅助表!F317</f>
        <v>3549.5711999999999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BD317">
        <v>8</v>
      </c>
      <c r="BE317">
        <v>9323103</v>
      </c>
      <c r="BF317">
        <v>9324102</v>
      </c>
      <c r="BG317">
        <v>9324203</v>
      </c>
      <c r="BH317">
        <v>9324302</v>
      </c>
      <c r="BI317">
        <v>9324402</v>
      </c>
      <c r="BJ317">
        <v>9312102</v>
      </c>
      <c r="BK317">
        <v>9311103</v>
      </c>
      <c r="BL317">
        <v>9315102</v>
      </c>
    </row>
    <row r="318" spans="1:67" x14ac:dyDescent="0.15">
      <c r="A318">
        <v>317</v>
      </c>
      <c r="B318" t="s">
        <v>2379</v>
      </c>
      <c r="E318">
        <f>机器人辅助表!B318</f>
        <v>24</v>
      </c>
      <c r="F318">
        <v>1</v>
      </c>
      <c r="G318">
        <v>58001</v>
      </c>
      <c r="H318">
        <v>0</v>
      </c>
      <c r="I318">
        <f>机器人辅助表!H318</f>
        <v>2534.7095777113045</v>
      </c>
      <c r="J318">
        <v>2</v>
      </c>
      <c r="K318">
        <v>4</v>
      </c>
      <c r="L318">
        <v>1</v>
      </c>
      <c r="M318" s="2">
        <f>机器人辅助表!C318</f>
        <v>5279.035100869567</v>
      </c>
      <c r="N318" s="2">
        <v>2</v>
      </c>
      <c r="O318" s="2">
        <f>机器人辅助表!D318</f>
        <v>395.10449819398002</v>
      </c>
      <c r="P318" s="2">
        <v>3</v>
      </c>
      <c r="Q318" s="2">
        <f>机器人辅助表!E318</f>
        <v>175.60199919732443</v>
      </c>
      <c r="R318" s="2">
        <v>6</v>
      </c>
      <c r="S318" s="2">
        <f>机器人辅助表!F318</f>
        <v>3912.9120000000003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BD318">
        <v>11</v>
      </c>
      <c r="BE318">
        <v>9113104</v>
      </c>
      <c r="BF318">
        <v>9121102</v>
      </c>
      <c r="BG318">
        <v>9121204</v>
      </c>
      <c r="BH318">
        <v>9121304</v>
      </c>
      <c r="BI318">
        <v>9121403</v>
      </c>
      <c r="BJ318">
        <v>9114104</v>
      </c>
      <c r="BK318">
        <v>9122103</v>
      </c>
      <c r="BL318">
        <v>9122202</v>
      </c>
      <c r="BM318">
        <v>9122304</v>
      </c>
      <c r="BN318">
        <v>9122402</v>
      </c>
      <c r="BO318">
        <v>9115102</v>
      </c>
    </row>
    <row r="319" spans="1:67" x14ac:dyDescent="0.15">
      <c r="A319">
        <v>318</v>
      </c>
      <c r="B319" t="s">
        <v>230</v>
      </c>
      <c r="E319">
        <f>机器人辅助表!B319</f>
        <v>19</v>
      </c>
      <c r="F319">
        <v>3</v>
      </c>
      <c r="G319">
        <v>58201</v>
      </c>
      <c r="H319">
        <v>0</v>
      </c>
      <c r="I319">
        <f>机器人辅助表!H319</f>
        <v>1983.577403396348</v>
      </c>
      <c r="J319">
        <v>2</v>
      </c>
      <c r="K319">
        <v>4</v>
      </c>
      <c r="L319">
        <v>1</v>
      </c>
      <c r="M319" s="2">
        <f>机器人辅助表!C319</f>
        <v>3013.405750467391</v>
      </c>
      <c r="N319" s="2">
        <v>2</v>
      </c>
      <c r="O319" s="2">
        <f>机器人辅助表!D319</f>
        <v>259.99426486956526</v>
      </c>
      <c r="P319" s="2">
        <v>3</v>
      </c>
      <c r="Q319" s="2">
        <f>机器人辅助表!E319</f>
        <v>115.55300660869568</v>
      </c>
      <c r="R319" s="2">
        <v>6</v>
      </c>
      <c r="S319" s="2">
        <f>机器人辅助表!F319</f>
        <v>3402.6401999999998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BD319">
        <v>8</v>
      </c>
      <c r="BE319">
        <v>9323103</v>
      </c>
      <c r="BF319">
        <v>9324102</v>
      </c>
      <c r="BG319">
        <v>9324204</v>
      </c>
      <c r="BH319">
        <v>9324302</v>
      </c>
      <c r="BI319">
        <v>9324402</v>
      </c>
      <c r="BJ319">
        <v>9312103</v>
      </c>
      <c r="BK319">
        <v>9311103</v>
      </c>
      <c r="BL319">
        <v>9315103</v>
      </c>
    </row>
    <row r="320" spans="1:67" x14ac:dyDescent="0.15">
      <c r="A320">
        <v>319</v>
      </c>
      <c r="B320" t="s">
        <v>2380</v>
      </c>
      <c r="E320">
        <f>机器人辅助表!B320</f>
        <v>27</v>
      </c>
      <c r="F320">
        <v>1</v>
      </c>
      <c r="G320">
        <v>58001</v>
      </c>
      <c r="H320">
        <v>0</v>
      </c>
      <c r="I320">
        <f>机器人辅助表!H320</f>
        <v>3832.0564536749139</v>
      </c>
      <c r="J320">
        <v>2</v>
      </c>
      <c r="K320">
        <v>4</v>
      </c>
      <c r="L320">
        <v>1</v>
      </c>
      <c r="M320" s="2">
        <f>机器人辅助表!C320</f>
        <v>9554.0773698215744</v>
      </c>
      <c r="N320" s="2">
        <v>2</v>
      </c>
      <c r="O320" s="2">
        <f>机器人辅助表!D320</f>
        <v>662.39149795585297</v>
      </c>
      <c r="P320" s="2">
        <v>3</v>
      </c>
      <c r="Q320" s="2">
        <f>机器人辅助表!E320</f>
        <v>294.39622131371243</v>
      </c>
      <c r="R320" s="2">
        <v>6</v>
      </c>
      <c r="S320" s="2">
        <f>机器人辅助表!F320</f>
        <v>5454.2045999999991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BD320">
        <v>11</v>
      </c>
      <c r="BE320">
        <v>9113103</v>
      </c>
      <c r="BF320">
        <v>9121102</v>
      </c>
      <c r="BG320">
        <v>9121204</v>
      </c>
      <c r="BH320">
        <v>9121302</v>
      </c>
      <c r="BI320">
        <v>9121403</v>
      </c>
      <c r="BJ320">
        <v>9114103</v>
      </c>
      <c r="BK320">
        <v>9122104</v>
      </c>
      <c r="BL320">
        <v>9122202</v>
      </c>
      <c r="BM320">
        <v>9122304</v>
      </c>
      <c r="BN320">
        <v>9122403</v>
      </c>
      <c r="BO320">
        <v>9115103</v>
      </c>
    </row>
    <row r="321" spans="1:67" x14ac:dyDescent="0.15">
      <c r="A321">
        <v>320</v>
      </c>
      <c r="B321" t="s">
        <v>2381</v>
      </c>
      <c r="E321">
        <f>机器人辅助表!B321</f>
        <v>27</v>
      </c>
      <c r="F321">
        <v>3</v>
      </c>
      <c r="G321">
        <v>58201</v>
      </c>
      <c r="H321">
        <v>0</v>
      </c>
      <c r="I321">
        <f>机器人辅助表!H321</f>
        <v>2151.3299389052149</v>
      </c>
      <c r="J321">
        <v>2</v>
      </c>
      <c r="K321">
        <v>4</v>
      </c>
      <c r="L321">
        <v>1</v>
      </c>
      <c r="M321" s="2">
        <f>机器人辅助表!C321</f>
        <v>5363.6925584963237</v>
      </c>
      <c r="N321" s="2">
        <v>2</v>
      </c>
      <c r="O321" s="2">
        <f>机器人辅助表!D321</f>
        <v>371.86891113311043</v>
      </c>
      <c r="P321" s="2">
        <v>3</v>
      </c>
      <c r="Q321" s="2">
        <f>机器人辅助表!E321</f>
        <v>165.27507161471578</v>
      </c>
      <c r="R321" s="2">
        <v>6</v>
      </c>
      <c r="S321" s="2">
        <f>机器人辅助表!F321</f>
        <v>3062.0095999999999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BD321">
        <v>8</v>
      </c>
      <c r="BE321">
        <v>9323102</v>
      </c>
      <c r="BF321">
        <v>9324103</v>
      </c>
      <c r="BG321">
        <v>9324202</v>
      </c>
      <c r="BH321">
        <v>9324303</v>
      </c>
      <c r="BI321">
        <v>9324404</v>
      </c>
      <c r="BJ321">
        <v>9312104</v>
      </c>
      <c r="BK321">
        <v>9311104</v>
      </c>
      <c r="BL321">
        <v>9315103</v>
      </c>
    </row>
    <row r="322" spans="1:67" x14ac:dyDescent="0.15">
      <c r="A322">
        <v>321</v>
      </c>
      <c r="B322" t="s">
        <v>2382</v>
      </c>
      <c r="E322">
        <f>机器人辅助表!B322</f>
        <v>45</v>
      </c>
      <c r="F322">
        <v>2</v>
      </c>
      <c r="G322">
        <v>58101</v>
      </c>
      <c r="H322">
        <v>0</v>
      </c>
      <c r="I322">
        <f>机器人辅助表!H322</f>
        <v>13888.858550959598</v>
      </c>
      <c r="J322">
        <v>2</v>
      </c>
      <c r="K322">
        <v>4</v>
      </c>
      <c r="L322">
        <v>1</v>
      </c>
      <c r="M322" s="2">
        <f>机器人辅助表!C322</f>
        <v>74166.001331223437</v>
      </c>
      <c r="N322" s="2">
        <v>2</v>
      </c>
      <c r="O322" s="2">
        <f>机器人辅助表!D322</f>
        <v>3588.5759394581951</v>
      </c>
      <c r="P322" s="2">
        <v>3</v>
      </c>
      <c r="Q322" s="2">
        <f>机器人辅助表!E322</f>
        <v>1594.9226397591981</v>
      </c>
      <c r="R322" s="2">
        <v>6</v>
      </c>
      <c r="S322" s="2">
        <f>机器人辅助表!F322</f>
        <v>10070.324000000001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BD322">
        <v>11</v>
      </c>
      <c r="BE322">
        <v>9211103</v>
      </c>
      <c r="BF322">
        <v>9214102</v>
      </c>
      <c r="BG322">
        <v>9214203</v>
      </c>
      <c r="BH322">
        <v>9214303</v>
      </c>
      <c r="BI322">
        <v>9214402</v>
      </c>
      <c r="BJ322">
        <v>9222104</v>
      </c>
      <c r="BK322">
        <v>9223103</v>
      </c>
      <c r="BL322">
        <v>9223204</v>
      </c>
      <c r="BM322">
        <v>9223302</v>
      </c>
      <c r="BN322">
        <v>9223404</v>
      </c>
      <c r="BO322">
        <v>9215102</v>
      </c>
    </row>
    <row r="323" spans="1:67" x14ac:dyDescent="0.15">
      <c r="A323">
        <v>322</v>
      </c>
      <c r="B323" t="s">
        <v>231</v>
      </c>
      <c r="E323">
        <f>机器人辅助表!B323</f>
        <v>41</v>
      </c>
      <c r="F323">
        <v>3</v>
      </c>
      <c r="G323">
        <v>58201</v>
      </c>
      <c r="H323">
        <v>0</v>
      </c>
      <c r="I323">
        <f>机器人辅助表!H323</f>
        <v>6191.1075225109789</v>
      </c>
      <c r="J323">
        <v>2</v>
      </c>
      <c r="K323">
        <v>4</v>
      </c>
      <c r="L323">
        <v>1</v>
      </c>
      <c r="M323" s="2">
        <f>机器人辅助表!C323</f>
        <v>28616.052388913497</v>
      </c>
      <c r="N323" s="2">
        <v>2</v>
      </c>
      <c r="O323" s="2">
        <f>机器人辅助表!D323</f>
        <v>1526.7611417556529</v>
      </c>
      <c r="P323" s="2">
        <v>3</v>
      </c>
      <c r="Q323" s="2">
        <f>机器人辅助表!E323</f>
        <v>678.56050744695676</v>
      </c>
      <c r="R323" s="2">
        <v>6</v>
      </c>
      <c r="S323" s="2">
        <f>机器人辅助表!F323</f>
        <v>5321.4485999999997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BD323">
        <v>8</v>
      </c>
      <c r="BE323">
        <v>9323103</v>
      </c>
      <c r="BF323">
        <v>9324102</v>
      </c>
      <c r="BG323">
        <v>9324202</v>
      </c>
      <c r="BH323">
        <v>9324302</v>
      </c>
      <c r="BI323">
        <v>9324404</v>
      </c>
      <c r="BJ323">
        <v>9312103</v>
      </c>
      <c r="BK323">
        <v>9311103</v>
      </c>
      <c r="BL323">
        <v>9315104</v>
      </c>
    </row>
    <row r="324" spans="1:67" x14ac:dyDescent="0.15">
      <c r="A324">
        <v>323</v>
      </c>
      <c r="B324" t="s">
        <v>2383</v>
      </c>
      <c r="E324">
        <f>机器人辅助表!B324</f>
        <v>47</v>
      </c>
      <c r="F324">
        <v>3</v>
      </c>
      <c r="G324">
        <v>58201</v>
      </c>
      <c r="H324">
        <v>0</v>
      </c>
      <c r="I324">
        <f>机器人辅助表!H324</f>
        <v>9455.7367373722282</v>
      </c>
      <c r="J324">
        <v>2</v>
      </c>
      <c r="K324">
        <v>4</v>
      </c>
      <c r="L324">
        <v>1</v>
      </c>
      <c r="M324" s="2">
        <f>机器人辅助表!C324</f>
        <v>53716.665131595291</v>
      </c>
      <c r="N324" s="2">
        <v>2</v>
      </c>
      <c r="O324" s="2">
        <f>机器人辅助表!D324</f>
        <v>2482.2884473013382</v>
      </c>
      <c r="P324" s="2">
        <v>3</v>
      </c>
      <c r="Q324" s="2">
        <f>机器人辅助表!E324</f>
        <v>1103.239309911706</v>
      </c>
      <c r="R324" s="2">
        <v>6</v>
      </c>
      <c r="S324" s="2">
        <f>机器人辅助表!F324</f>
        <v>6310.5477999999994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BD324">
        <v>8</v>
      </c>
      <c r="BE324">
        <v>9323102</v>
      </c>
      <c r="BF324">
        <v>9324103</v>
      </c>
      <c r="BG324">
        <v>9324202</v>
      </c>
      <c r="BH324">
        <v>9324303</v>
      </c>
      <c r="BI324">
        <v>9324404</v>
      </c>
      <c r="BJ324">
        <v>9312103</v>
      </c>
      <c r="BK324">
        <v>9311102</v>
      </c>
      <c r="BL324">
        <v>9315104</v>
      </c>
    </row>
    <row r="325" spans="1:67" x14ac:dyDescent="0.15">
      <c r="A325">
        <v>324</v>
      </c>
      <c r="B325" t="s">
        <v>232</v>
      </c>
      <c r="E325">
        <f>机器人辅助表!B325</f>
        <v>44</v>
      </c>
      <c r="F325">
        <v>1</v>
      </c>
      <c r="G325">
        <v>58001</v>
      </c>
      <c r="H325">
        <v>0</v>
      </c>
      <c r="I325">
        <f>机器人辅助表!H325</f>
        <v>10751.734816442897</v>
      </c>
      <c r="J325">
        <v>2</v>
      </c>
      <c r="K325">
        <v>4</v>
      </c>
      <c r="L325">
        <v>1</v>
      </c>
      <c r="M325" s="2">
        <f>机器人辅助表!C325</f>
        <v>55532.452436125554</v>
      </c>
      <c r="N325" s="2">
        <v>2</v>
      </c>
      <c r="O325" s="2">
        <f>机器人辅助表!D325</f>
        <v>2751.3853284858869</v>
      </c>
      <c r="P325" s="2">
        <v>3</v>
      </c>
      <c r="Q325" s="2">
        <f>机器人辅助表!E325</f>
        <v>1222.8379237715055</v>
      </c>
      <c r="R325" s="2">
        <v>6</v>
      </c>
      <c r="S325" s="2">
        <f>机器人辅助表!F325</f>
        <v>8130.1696000000011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BD325">
        <v>11</v>
      </c>
      <c r="BE325">
        <v>9113102</v>
      </c>
      <c r="BF325">
        <v>9121102</v>
      </c>
      <c r="BG325">
        <v>9121204</v>
      </c>
      <c r="BH325">
        <v>9121303</v>
      </c>
      <c r="BI325">
        <v>9121404</v>
      </c>
      <c r="BJ325">
        <v>9114104</v>
      </c>
      <c r="BK325">
        <v>9122103</v>
      </c>
      <c r="BL325">
        <v>9122204</v>
      </c>
      <c r="BM325">
        <v>9122304</v>
      </c>
      <c r="BN325">
        <v>9122402</v>
      </c>
      <c r="BO325">
        <v>9115103</v>
      </c>
    </row>
    <row r="326" spans="1:67" x14ac:dyDescent="0.15">
      <c r="A326">
        <v>325</v>
      </c>
      <c r="B326" t="s">
        <v>2384</v>
      </c>
      <c r="E326">
        <f>机器人辅助表!B326</f>
        <v>39</v>
      </c>
      <c r="F326">
        <v>1</v>
      </c>
      <c r="G326">
        <v>58001</v>
      </c>
      <c r="H326">
        <v>0</v>
      </c>
      <c r="I326">
        <f>机器人辅助表!H326</f>
        <v>10169.716308012301</v>
      </c>
      <c r="J326">
        <v>2</v>
      </c>
      <c r="K326">
        <v>4</v>
      </c>
      <c r="L326">
        <v>1</v>
      </c>
      <c r="M326" s="2">
        <f>机器人辅助表!C326</f>
        <v>43179.721371930165</v>
      </c>
      <c r="N326" s="2">
        <v>2</v>
      </c>
      <c r="O326" s="2">
        <f>机器人辅助表!D326</f>
        <v>2426.8653437074918</v>
      </c>
      <c r="P326" s="2">
        <v>3</v>
      </c>
      <c r="Q326" s="2">
        <f>机器人辅助表!E326</f>
        <v>1078.606819425552</v>
      </c>
      <c r="R326" s="2">
        <v>6</v>
      </c>
      <c r="S326" s="2">
        <f>机器人辅助表!F326</f>
        <v>9535.5957999999991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BD326">
        <v>11</v>
      </c>
      <c r="BE326">
        <v>9113102</v>
      </c>
      <c r="BF326">
        <v>9121104</v>
      </c>
      <c r="BG326">
        <v>9121202</v>
      </c>
      <c r="BH326">
        <v>9121304</v>
      </c>
      <c r="BI326">
        <v>9121402</v>
      </c>
      <c r="BJ326">
        <v>9114103</v>
      </c>
      <c r="BK326">
        <v>9122102</v>
      </c>
      <c r="BL326">
        <v>9122203</v>
      </c>
      <c r="BM326">
        <v>9122303</v>
      </c>
      <c r="BN326">
        <v>9122404</v>
      </c>
      <c r="BO326">
        <v>9115104</v>
      </c>
    </row>
    <row r="327" spans="1:67" x14ac:dyDescent="0.15">
      <c r="A327">
        <v>326</v>
      </c>
      <c r="B327" t="s">
        <v>2385</v>
      </c>
      <c r="E327">
        <f>机器人辅助表!B327</f>
        <v>27</v>
      </c>
      <c r="F327">
        <v>3</v>
      </c>
      <c r="G327">
        <v>58201</v>
      </c>
      <c r="H327">
        <v>0</v>
      </c>
      <c r="I327">
        <f>机器人辅助表!H327</f>
        <v>4907.721423127522</v>
      </c>
      <c r="J327">
        <v>2</v>
      </c>
      <c r="K327">
        <v>4</v>
      </c>
      <c r="L327">
        <v>1</v>
      </c>
      <c r="M327" s="2">
        <f>机器人辅助表!C327</f>
        <v>12235.923649069737</v>
      </c>
      <c r="N327" s="2">
        <v>2</v>
      </c>
      <c r="O327" s="2">
        <f>机器人辅助表!D327</f>
        <v>848.32595352240821</v>
      </c>
      <c r="P327" s="2">
        <v>3</v>
      </c>
      <c r="Q327" s="2">
        <f>机器人辅助表!E327</f>
        <v>377.03375712107038</v>
      </c>
      <c r="R327" s="2">
        <v>6</v>
      </c>
      <c r="S327" s="2">
        <f>机器人辅助表!F327</f>
        <v>6985.2093999999988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BD327">
        <v>8</v>
      </c>
      <c r="BE327">
        <v>9323103</v>
      </c>
      <c r="BF327">
        <v>9324103</v>
      </c>
      <c r="BG327">
        <v>9324202</v>
      </c>
      <c r="BH327">
        <v>9324303</v>
      </c>
      <c r="BI327">
        <v>9324402</v>
      </c>
      <c r="BJ327">
        <v>9312104</v>
      </c>
      <c r="BK327">
        <v>9311102</v>
      </c>
      <c r="BL327">
        <v>9315102</v>
      </c>
    </row>
    <row r="328" spans="1:67" x14ac:dyDescent="0.15">
      <c r="A328">
        <v>327</v>
      </c>
      <c r="B328" t="s">
        <v>233</v>
      </c>
      <c r="E328">
        <f>机器人辅助表!B328</f>
        <v>41</v>
      </c>
      <c r="F328">
        <v>1</v>
      </c>
      <c r="G328">
        <v>58001</v>
      </c>
      <c r="H328">
        <v>0</v>
      </c>
      <c r="I328">
        <f>机器人辅助表!H328</f>
        <v>6667.3465627041314</v>
      </c>
      <c r="J328">
        <v>2</v>
      </c>
      <c r="K328">
        <v>4</v>
      </c>
      <c r="L328">
        <v>1</v>
      </c>
      <c r="M328" s="2">
        <f>机器人辅助表!C328</f>
        <v>30817.287188060687</v>
      </c>
      <c r="N328" s="2">
        <v>2</v>
      </c>
      <c r="O328" s="2">
        <f>机器人辅助表!D328</f>
        <v>1644.2043065060877</v>
      </c>
      <c r="P328" s="2">
        <v>3</v>
      </c>
      <c r="Q328" s="2">
        <f>机器人辅助表!E328</f>
        <v>730.75746955826105</v>
      </c>
      <c r="R328" s="2">
        <v>6</v>
      </c>
      <c r="S328" s="2">
        <f>机器人辅助表!F328</f>
        <v>5730.7907999999998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BD328">
        <v>11</v>
      </c>
      <c r="BE328">
        <v>9113103</v>
      </c>
      <c r="BF328">
        <v>9121103</v>
      </c>
      <c r="BG328">
        <v>9121203</v>
      </c>
      <c r="BH328">
        <v>9121303</v>
      </c>
      <c r="BI328">
        <v>9121403</v>
      </c>
      <c r="BJ328">
        <v>9114103</v>
      </c>
      <c r="BK328">
        <v>9122104</v>
      </c>
      <c r="BL328">
        <v>9122204</v>
      </c>
      <c r="BM328">
        <v>9122304</v>
      </c>
      <c r="BN328">
        <v>9122403</v>
      </c>
      <c r="BO328">
        <v>9115103</v>
      </c>
    </row>
    <row r="329" spans="1:67" x14ac:dyDescent="0.15">
      <c r="A329">
        <v>328</v>
      </c>
      <c r="B329" t="s">
        <v>2386</v>
      </c>
      <c r="E329">
        <f>机器人辅助表!B329</f>
        <v>20</v>
      </c>
      <c r="F329">
        <v>1</v>
      </c>
      <c r="G329">
        <v>58001</v>
      </c>
      <c r="H329">
        <v>0</v>
      </c>
      <c r="I329">
        <f>机器人辅助表!H329</f>
        <v>1386.8482184347827</v>
      </c>
      <c r="J329">
        <v>2</v>
      </c>
      <c r="K329">
        <v>4</v>
      </c>
      <c r="L329">
        <v>1</v>
      </c>
      <c r="M329" s="2">
        <f>机器人辅助表!C329</f>
        <v>2249.1766956521742</v>
      </c>
      <c r="N329" s="2">
        <v>2</v>
      </c>
      <c r="O329" s="2">
        <f>机器人辅助表!D329</f>
        <v>188.30316521739135</v>
      </c>
      <c r="P329" s="2">
        <v>3</v>
      </c>
      <c r="Q329" s="2">
        <f>机器人辅助表!E329</f>
        <v>83.690295652173944</v>
      </c>
      <c r="R329" s="2">
        <v>6</v>
      </c>
      <c r="S329" s="2">
        <f>机器人辅助表!F329</f>
        <v>2334.5479999999998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BD329">
        <v>11</v>
      </c>
      <c r="BE329">
        <v>9113102</v>
      </c>
      <c r="BF329">
        <v>9121103</v>
      </c>
      <c r="BG329">
        <v>9121204</v>
      </c>
      <c r="BH329">
        <v>9121303</v>
      </c>
      <c r="BI329">
        <v>9121404</v>
      </c>
      <c r="BJ329">
        <v>9114104</v>
      </c>
      <c r="BK329">
        <v>9122103</v>
      </c>
      <c r="BL329">
        <v>9122203</v>
      </c>
      <c r="BM329">
        <v>9122303</v>
      </c>
      <c r="BN329">
        <v>9122404</v>
      </c>
      <c r="BO329">
        <v>9115102</v>
      </c>
    </row>
    <row r="330" spans="1:67" x14ac:dyDescent="0.15">
      <c r="A330">
        <v>329</v>
      </c>
      <c r="B330" t="s">
        <v>234</v>
      </c>
      <c r="E330">
        <f>机器人辅助表!B330</f>
        <v>49</v>
      </c>
      <c r="F330">
        <v>1</v>
      </c>
      <c r="G330">
        <v>58001</v>
      </c>
      <c r="H330">
        <v>0</v>
      </c>
      <c r="I330">
        <f>机器人辅助表!H330</f>
        <v>16876.89305407666</v>
      </c>
      <c r="J330">
        <v>2</v>
      </c>
      <c r="K330">
        <v>4</v>
      </c>
      <c r="L330">
        <v>1</v>
      </c>
      <c r="M330" s="2">
        <f>机器人辅助表!C330</f>
        <v>101424.33460779267</v>
      </c>
      <c r="N330" s="2">
        <v>2</v>
      </c>
      <c r="O330" s="2">
        <f>机器人辅助表!D330</f>
        <v>4483.9946082130455</v>
      </c>
      <c r="P330" s="2">
        <v>3</v>
      </c>
      <c r="Q330" s="2">
        <f>机器人辅助表!E330</f>
        <v>1992.8864925391317</v>
      </c>
      <c r="R330" s="2">
        <v>6</v>
      </c>
      <c r="S330" s="2">
        <f>机器人辅助表!F330</f>
        <v>10383.009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BD330">
        <v>11</v>
      </c>
      <c r="BE330">
        <v>9113104</v>
      </c>
      <c r="BF330">
        <v>9121104</v>
      </c>
      <c r="BG330">
        <v>9121203</v>
      </c>
      <c r="BH330">
        <v>9121304</v>
      </c>
      <c r="BI330">
        <v>9121403</v>
      </c>
      <c r="BJ330">
        <v>9114103</v>
      </c>
      <c r="BK330">
        <v>9122102</v>
      </c>
      <c r="BL330">
        <v>9122203</v>
      </c>
      <c r="BM330">
        <v>9122304</v>
      </c>
      <c r="BN330">
        <v>9122404</v>
      </c>
      <c r="BO330">
        <v>9115103</v>
      </c>
    </row>
    <row r="331" spans="1:67" x14ac:dyDescent="0.15">
      <c r="A331">
        <v>330</v>
      </c>
      <c r="B331" t="s">
        <v>235</v>
      </c>
      <c r="E331">
        <f>机器人辅助表!B331</f>
        <v>27</v>
      </c>
      <c r="F331">
        <v>3</v>
      </c>
      <c r="G331">
        <v>58201</v>
      </c>
      <c r="H331">
        <v>0</v>
      </c>
      <c r="I331">
        <f>机器人辅助表!H331</f>
        <v>3294.2239689486109</v>
      </c>
      <c r="J331">
        <v>2</v>
      </c>
      <c r="K331">
        <v>4</v>
      </c>
      <c r="L331">
        <v>1</v>
      </c>
      <c r="M331" s="2">
        <f>机器人辅助表!C331</f>
        <v>8213.1542301974951</v>
      </c>
      <c r="N331" s="2">
        <v>2</v>
      </c>
      <c r="O331" s="2">
        <f>机器人辅助表!D331</f>
        <v>569.42427017257535</v>
      </c>
      <c r="P331" s="2">
        <v>3</v>
      </c>
      <c r="Q331" s="2">
        <f>机器人辅助表!E331</f>
        <v>253.07745341003354</v>
      </c>
      <c r="R331" s="2">
        <v>6</v>
      </c>
      <c r="S331" s="2">
        <f>机器人辅助表!F331</f>
        <v>4688.7021999999997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BD331">
        <v>8</v>
      </c>
      <c r="BE331">
        <v>9323102</v>
      </c>
      <c r="BF331">
        <v>9324102</v>
      </c>
      <c r="BG331">
        <v>9324202</v>
      </c>
      <c r="BH331">
        <v>9324302</v>
      </c>
      <c r="BI331">
        <v>9324404</v>
      </c>
      <c r="BJ331">
        <v>9312103</v>
      </c>
      <c r="BK331">
        <v>9311102</v>
      </c>
      <c r="BL331">
        <v>9315102</v>
      </c>
    </row>
    <row r="332" spans="1:67" x14ac:dyDescent="0.15">
      <c r="A332">
        <v>331</v>
      </c>
      <c r="B332" t="s">
        <v>2387</v>
      </c>
      <c r="E332">
        <f>机器人辅助表!B332</f>
        <v>50</v>
      </c>
      <c r="F332">
        <v>1</v>
      </c>
      <c r="G332">
        <v>58001</v>
      </c>
      <c r="H332">
        <v>0</v>
      </c>
      <c r="I332">
        <f>机器人辅助表!H332</f>
        <v>12169.01459824696</v>
      </c>
      <c r="J332">
        <v>2</v>
      </c>
      <c r="K332">
        <v>4</v>
      </c>
      <c r="L332">
        <v>1</v>
      </c>
      <c r="M332" s="2">
        <f>机器人辅助表!C332</f>
        <v>75196.112180869604</v>
      </c>
      <c r="N332" s="2">
        <v>2</v>
      </c>
      <c r="O332" s="2">
        <f>机器人辅助表!D332</f>
        <v>3253.6779309030112</v>
      </c>
      <c r="P332" s="2">
        <v>3</v>
      </c>
      <c r="Q332" s="2">
        <f>机器人辅助表!E332</f>
        <v>1446.0790804013384</v>
      </c>
      <c r="R332" s="2">
        <v>6</v>
      </c>
      <c r="S332" s="2">
        <f>机器人辅助表!F332</f>
        <v>7156.6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BD332">
        <v>11</v>
      </c>
      <c r="BE332">
        <v>9113102</v>
      </c>
      <c r="BF332">
        <v>9121104</v>
      </c>
      <c r="BG332">
        <v>9121203</v>
      </c>
      <c r="BH332">
        <v>9121304</v>
      </c>
      <c r="BI332">
        <v>9121403</v>
      </c>
      <c r="BJ332">
        <v>9114103</v>
      </c>
      <c r="BK332">
        <v>9122102</v>
      </c>
      <c r="BL332">
        <v>9122203</v>
      </c>
      <c r="BM332">
        <v>9122302</v>
      </c>
      <c r="BN332">
        <v>9122403</v>
      </c>
      <c r="BO332">
        <v>9115102</v>
      </c>
    </row>
    <row r="333" spans="1:67" x14ac:dyDescent="0.15">
      <c r="A333">
        <v>332</v>
      </c>
      <c r="B333" t="s">
        <v>236</v>
      </c>
      <c r="E333">
        <f>机器人辅助表!B333</f>
        <v>37</v>
      </c>
      <c r="F333">
        <v>3</v>
      </c>
      <c r="G333">
        <v>58201</v>
      </c>
      <c r="H333">
        <v>0</v>
      </c>
      <c r="I333">
        <f>机器人辅助表!H333</f>
        <v>9371.221310517547</v>
      </c>
      <c r="J333">
        <v>2</v>
      </c>
      <c r="K333">
        <v>4</v>
      </c>
      <c r="L333">
        <v>1</v>
      </c>
      <c r="M333" s="2">
        <f>机器人辅助表!C333</f>
        <v>36464.945778405403</v>
      </c>
      <c r="N333" s="2">
        <v>2</v>
      </c>
      <c r="O333" s="2">
        <f>机器人辅助表!D333</f>
        <v>2164.067133896589</v>
      </c>
      <c r="P333" s="2">
        <v>3</v>
      </c>
      <c r="Q333" s="2">
        <f>机器人辅助表!E333</f>
        <v>961.80761506515069</v>
      </c>
      <c r="R333" s="2">
        <v>6</v>
      </c>
      <c r="S333" s="2">
        <f>机器人辅助表!F333</f>
        <v>9484.9367999999995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BD333">
        <v>8</v>
      </c>
      <c r="BE333">
        <v>9323104</v>
      </c>
      <c r="BF333">
        <v>9324102</v>
      </c>
      <c r="BG333">
        <v>9324204</v>
      </c>
      <c r="BH333">
        <v>9324304</v>
      </c>
      <c r="BI333">
        <v>9324403</v>
      </c>
      <c r="BJ333">
        <v>9312104</v>
      </c>
      <c r="BK333">
        <v>9311104</v>
      </c>
      <c r="BL333">
        <v>9315103</v>
      </c>
    </row>
    <row r="334" spans="1:67" x14ac:dyDescent="0.15">
      <c r="A334">
        <v>333</v>
      </c>
      <c r="B334" t="s">
        <v>237</v>
      </c>
      <c r="E334">
        <f>机器人辅助表!B334</f>
        <v>44</v>
      </c>
      <c r="F334">
        <v>2</v>
      </c>
      <c r="G334">
        <v>58101</v>
      </c>
      <c r="H334">
        <v>0</v>
      </c>
      <c r="I334">
        <f>机器人辅助表!H334</f>
        <v>6911.8295248561471</v>
      </c>
      <c r="J334">
        <v>2</v>
      </c>
      <c r="K334">
        <v>4</v>
      </c>
      <c r="L334">
        <v>1</v>
      </c>
      <c r="M334" s="2">
        <f>机器人辅助表!C334</f>
        <v>35699.433708937853</v>
      </c>
      <c r="N334" s="2">
        <v>2</v>
      </c>
      <c r="O334" s="2">
        <f>机器人辅助表!D334</f>
        <v>1768.7477111694984</v>
      </c>
      <c r="P334" s="2">
        <v>3</v>
      </c>
      <c r="Q334" s="2">
        <f>机器人辅助表!E334</f>
        <v>786.11009385311058</v>
      </c>
      <c r="R334" s="2">
        <v>6</v>
      </c>
      <c r="S334" s="2">
        <f>机器人辅助表!F334</f>
        <v>5226.5375999999997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BD334">
        <v>11</v>
      </c>
      <c r="BE334">
        <v>9211103</v>
      </c>
      <c r="BF334">
        <v>9214102</v>
      </c>
      <c r="BG334">
        <v>9214204</v>
      </c>
      <c r="BH334">
        <v>9214303</v>
      </c>
      <c r="BI334">
        <v>9214404</v>
      </c>
      <c r="BJ334">
        <v>9222104</v>
      </c>
      <c r="BK334">
        <v>9223103</v>
      </c>
      <c r="BL334">
        <v>9223204</v>
      </c>
      <c r="BM334">
        <v>9223302</v>
      </c>
      <c r="BN334">
        <v>9223403</v>
      </c>
      <c r="BO334">
        <v>9215102</v>
      </c>
    </row>
    <row r="335" spans="1:67" x14ac:dyDescent="0.15">
      <c r="A335">
        <v>334</v>
      </c>
      <c r="B335" t="s">
        <v>238</v>
      </c>
      <c r="E335">
        <f>机器人辅助表!B335</f>
        <v>46</v>
      </c>
      <c r="F335">
        <v>3</v>
      </c>
      <c r="G335">
        <v>58201</v>
      </c>
      <c r="H335">
        <v>0</v>
      </c>
      <c r="I335">
        <f>机器人辅助表!H335</f>
        <v>13895.590769816474</v>
      </c>
      <c r="J335">
        <v>2</v>
      </c>
      <c r="K335">
        <v>4</v>
      </c>
      <c r="L335">
        <v>1</v>
      </c>
      <c r="M335" s="2">
        <f>机器人辅助表!C335</f>
        <v>76591.452344046047</v>
      </c>
      <c r="N335" s="2">
        <v>2</v>
      </c>
      <c r="O335" s="2">
        <f>机器人辅助表!D335</f>
        <v>3620.8697102897672</v>
      </c>
      <c r="P335" s="2">
        <v>3</v>
      </c>
      <c r="Q335" s="2">
        <f>机器人辅助表!E335</f>
        <v>1609.2754267954524</v>
      </c>
      <c r="R335" s="2">
        <v>6</v>
      </c>
      <c r="S335" s="2">
        <f>机器人辅助表!F335</f>
        <v>9664.2816000000003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BD335">
        <v>8</v>
      </c>
      <c r="BE335">
        <v>9323104</v>
      </c>
      <c r="BF335">
        <v>9324103</v>
      </c>
      <c r="BG335">
        <v>9324204</v>
      </c>
      <c r="BH335">
        <v>9324302</v>
      </c>
      <c r="BI335">
        <v>9324403</v>
      </c>
      <c r="BJ335">
        <v>9312104</v>
      </c>
      <c r="BK335">
        <v>9311103</v>
      </c>
      <c r="BL335">
        <v>9315102</v>
      </c>
    </row>
    <row r="336" spans="1:67" x14ac:dyDescent="0.15">
      <c r="A336">
        <v>335</v>
      </c>
      <c r="B336" t="s">
        <v>239</v>
      </c>
      <c r="E336">
        <f>机器人辅助表!B336</f>
        <v>20</v>
      </c>
      <c r="F336">
        <v>3</v>
      </c>
      <c r="G336">
        <v>58201</v>
      </c>
      <c r="H336">
        <v>0</v>
      </c>
      <c r="I336">
        <f>机器人辅助表!H336</f>
        <v>1789.4815721739128</v>
      </c>
      <c r="J336">
        <v>2</v>
      </c>
      <c r="K336">
        <v>4</v>
      </c>
      <c r="L336">
        <v>1</v>
      </c>
      <c r="M336" s="2">
        <f>机器人辅助表!C336</f>
        <v>2902.1634782608703</v>
      </c>
      <c r="N336" s="2">
        <v>2</v>
      </c>
      <c r="O336" s="2">
        <f>机器人辅助表!D336</f>
        <v>242.97182608695658</v>
      </c>
      <c r="P336" s="2">
        <v>3</v>
      </c>
      <c r="Q336" s="2">
        <f>机器人辅助表!E336</f>
        <v>107.98747826086961</v>
      </c>
      <c r="R336" s="2">
        <v>6</v>
      </c>
      <c r="S336" s="2">
        <f>机器人辅助表!F336</f>
        <v>3012.3199999999997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BD336">
        <v>8</v>
      </c>
      <c r="BE336">
        <v>9323104</v>
      </c>
      <c r="BF336">
        <v>9324104</v>
      </c>
      <c r="BG336">
        <v>9324203</v>
      </c>
      <c r="BH336">
        <v>9324302</v>
      </c>
      <c r="BI336">
        <v>9324404</v>
      </c>
      <c r="BJ336">
        <v>9312103</v>
      </c>
      <c r="BK336">
        <v>9311103</v>
      </c>
      <c r="BL336">
        <v>9315103</v>
      </c>
    </row>
    <row r="337" spans="1:67" x14ac:dyDescent="0.15">
      <c r="A337">
        <v>336</v>
      </c>
      <c r="B337" t="s">
        <v>240</v>
      </c>
      <c r="E337">
        <f>机器人辅助表!B337</f>
        <v>47</v>
      </c>
      <c r="F337">
        <v>3</v>
      </c>
      <c r="G337">
        <v>58201</v>
      </c>
      <c r="H337">
        <v>0</v>
      </c>
      <c r="I337">
        <f>机器人辅助表!H337</f>
        <v>14068.291243407461</v>
      </c>
      <c r="J337">
        <v>2</v>
      </c>
      <c r="K337">
        <v>4</v>
      </c>
      <c r="L337">
        <v>1</v>
      </c>
      <c r="M337" s="2">
        <f>机器人辅助表!C337</f>
        <v>79919.916415300322</v>
      </c>
      <c r="N337" s="2">
        <v>2</v>
      </c>
      <c r="O337" s="2">
        <f>机器人辅助表!D337</f>
        <v>3693.1608606190644</v>
      </c>
      <c r="P337" s="2">
        <v>3</v>
      </c>
      <c r="Q337" s="2">
        <f>机器人辅助表!E337</f>
        <v>1641.4048269418067</v>
      </c>
      <c r="R337" s="2">
        <v>6</v>
      </c>
      <c r="S337" s="2">
        <f>机器人辅助表!F337</f>
        <v>9388.8637999999992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BD337">
        <v>8</v>
      </c>
      <c r="BE337">
        <v>9323103</v>
      </c>
      <c r="BF337">
        <v>9324102</v>
      </c>
      <c r="BG337">
        <v>9324202</v>
      </c>
      <c r="BH337">
        <v>9324303</v>
      </c>
      <c r="BI337">
        <v>9324404</v>
      </c>
      <c r="BJ337">
        <v>9312104</v>
      </c>
      <c r="BK337">
        <v>9311104</v>
      </c>
      <c r="BL337">
        <v>9315104</v>
      </c>
    </row>
    <row r="338" spans="1:67" x14ac:dyDescent="0.15">
      <c r="A338">
        <v>337</v>
      </c>
      <c r="B338" t="s">
        <v>2388</v>
      </c>
      <c r="E338">
        <f>机器人辅助表!B338</f>
        <v>33</v>
      </c>
      <c r="F338">
        <v>1</v>
      </c>
      <c r="G338">
        <v>58001</v>
      </c>
      <c r="H338">
        <v>0</v>
      </c>
      <c r="I338">
        <f>机器人辅助表!H338</f>
        <v>7158.484170047841</v>
      </c>
      <c r="J338">
        <v>2</v>
      </c>
      <c r="K338">
        <v>4</v>
      </c>
      <c r="L338">
        <v>1</v>
      </c>
      <c r="M338" s="2">
        <f>机器人辅助表!C338</f>
        <v>23885.097936757542</v>
      </c>
      <c r="N338" s="2">
        <v>2</v>
      </c>
      <c r="O338" s="2">
        <f>机器人辅助表!D338</f>
        <v>1497.4543146250844</v>
      </c>
      <c r="P338" s="2">
        <v>3</v>
      </c>
      <c r="Q338" s="2">
        <f>机器人辅助表!E338</f>
        <v>665.53525094448207</v>
      </c>
      <c r="R338" s="2">
        <v>6</v>
      </c>
      <c r="S338" s="2">
        <f>机器人辅助表!F338</f>
        <v>8373.5587999999989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BD338">
        <v>11</v>
      </c>
      <c r="BE338">
        <v>9113103</v>
      </c>
      <c r="BF338">
        <v>9121104</v>
      </c>
      <c r="BG338">
        <v>9121204</v>
      </c>
      <c r="BH338">
        <v>9121303</v>
      </c>
      <c r="BI338">
        <v>9121403</v>
      </c>
      <c r="BJ338">
        <v>9114102</v>
      </c>
      <c r="BK338">
        <v>9122102</v>
      </c>
      <c r="BL338">
        <v>9122202</v>
      </c>
      <c r="BM338">
        <v>9122303</v>
      </c>
      <c r="BN338">
        <v>9122403</v>
      </c>
      <c r="BO338">
        <v>9115103</v>
      </c>
    </row>
    <row r="339" spans="1:67" x14ac:dyDescent="0.15">
      <c r="A339">
        <v>338</v>
      </c>
      <c r="B339" t="s">
        <v>2389</v>
      </c>
      <c r="E339">
        <f>机器人辅助表!B339</f>
        <v>22</v>
      </c>
      <c r="F339">
        <v>1</v>
      </c>
      <c r="G339">
        <v>58001</v>
      </c>
      <c r="H339">
        <v>0</v>
      </c>
      <c r="I339">
        <f>机器人辅助表!H339</f>
        <v>3651.7206557551303</v>
      </c>
      <c r="J339">
        <v>2</v>
      </c>
      <c r="K339">
        <v>4</v>
      </c>
      <c r="L339">
        <v>1</v>
      </c>
      <c r="M339" s="2">
        <f>机器人辅助表!C339</f>
        <v>6677.6876702608697</v>
      </c>
      <c r="N339" s="2">
        <v>2</v>
      </c>
      <c r="O339" s="2">
        <f>机器人辅助表!D339</f>
        <v>527.76455791304352</v>
      </c>
      <c r="P339" s="2">
        <v>3</v>
      </c>
      <c r="Q339" s="2">
        <f>机器人辅助表!E339</f>
        <v>234.56202573913049</v>
      </c>
      <c r="R339" s="2">
        <v>6</v>
      </c>
      <c r="S339" s="2">
        <f>机器人辅助表!F339</f>
        <v>5922.5483999999997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BD339">
        <v>11</v>
      </c>
      <c r="BE339">
        <v>9113104</v>
      </c>
      <c r="BF339">
        <v>9121104</v>
      </c>
      <c r="BG339">
        <v>9121202</v>
      </c>
      <c r="BH339">
        <v>9121304</v>
      </c>
      <c r="BI339">
        <v>9121404</v>
      </c>
      <c r="BJ339">
        <v>9114103</v>
      </c>
      <c r="BK339">
        <v>9122103</v>
      </c>
      <c r="BL339">
        <v>9122203</v>
      </c>
      <c r="BM339">
        <v>9122304</v>
      </c>
      <c r="BN339">
        <v>9122404</v>
      </c>
      <c r="BO339">
        <v>9115102</v>
      </c>
    </row>
    <row r="340" spans="1:67" x14ac:dyDescent="0.15">
      <c r="A340">
        <v>339</v>
      </c>
      <c r="B340" t="s">
        <v>241</v>
      </c>
      <c r="E340">
        <f>机器人辅助表!B340</f>
        <v>30</v>
      </c>
      <c r="F340">
        <v>3</v>
      </c>
      <c r="G340">
        <v>58201</v>
      </c>
      <c r="H340">
        <v>0</v>
      </c>
      <c r="I340">
        <f>机器人辅助表!H340</f>
        <v>5205.1113787043496</v>
      </c>
      <c r="J340">
        <v>2</v>
      </c>
      <c r="K340">
        <v>4</v>
      </c>
      <c r="L340">
        <v>1</v>
      </c>
      <c r="M340" s="2">
        <f>机器人辅助表!C340</f>
        <v>15230.829585326093</v>
      </c>
      <c r="N340" s="2">
        <v>2</v>
      </c>
      <c r="O340" s="2">
        <f>机器人辅助表!D340</f>
        <v>983.51545304347883</v>
      </c>
      <c r="P340" s="2">
        <v>3</v>
      </c>
      <c r="Q340" s="2">
        <f>机器人辅助表!E340</f>
        <v>437.11797913043506</v>
      </c>
      <c r="R340" s="2">
        <v>6</v>
      </c>
      <c r="S340" s="2">
        <f>机器人辅助表!F340</f>
        <v>6787.4299999999994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BD340">
        <v>8</v>
      </c>
      <c r="BE340">
        <v>9323104</v>
      </c>
      <c r="BF340">
        <v>9324104</v>
      </c>
      <c r="BG340">
        <v>9324204</v>
      </c>
      <c r="BH340">
        <v>9324304</v>
      </c>
      <c r="BI340">
        <v>9324403</v>
      </c>
      <c r="BJ340">
        <v>9312103</v>
      </c>
      <c r="BK340">
        <v>9311104</v>
      </c>
      <c r="BL340">
        <v>9315102</v>
      </c>
    </row>
    <row r="341" spans="1:67" x14ac:dyDescent="0.15">
      <c r="A341">
        <v>340</v>
      </c>
      <c r="B341" t="s">
        <v>242</v>
      </c>
      <c r="E341">
        <f>机器人辅助表!B341</f>
        <v>22</v>
      </c>
      <c r="F341">
        <v>2</v>
      </c>
      <c r="G341">
        <v>58101</v>
      </c>
      <c r="H341">
        <v>0</v>
      </c>
      <c r="I341">
        <f>机器人辅助表!H341</f>
        <v>3301.5556613676526</v>
      </c>
      <c r="J341">
        <v>2</v>
      </c>
      <c r="K341">
        <v>4</v>
      </c>
      <c r="L341">
        <v>1</v>
      </c>
      <c r="M341" s="2">
        <f>机器人辅助表!C341</f>
        <v>6037.3614553043481</v>
      </c>
      <c r="N341" s="2">
        <v>2</v>
      </c>
      <c r="O341" s="2">
        <f>机器人辅助表!D341</f>
        <v>477.15699756521752</v>
      </c>
      <c r="P341" s="2">
        <v>3</v>
      </c>
      <c r="Q341" s="2">
        <f>机器人辅助表!E341</f>
        <v>212.06977669565225</v>
      </c>
      <c r="R341" s="2">
        <v>6</v>
      </c>
      <c r="S341" s="2">
        <f>机器人辅助表!F341</f>
        <v>5354.6328000000003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BD341">
        <v>11</v>
      </c>
      <c r="BE341">
        <v>9211103</v>
      </c>
      <c r="BF341">
        <v>9214102</v>
      </c>
      <c r="BG341">
        <v>9214203</v>
      </c>
      <c r="BH341">
        <v>9214302</v>
      </c>
      <c r="BI341">
        <v>9214404</v>
      </c>
      <c r="BJ341">
        <v>9222103</v>
      </c>
      <c r="BK341">
        <v>9223102</v>
      </c>
      <c r="BL341">
        <v>9223204</v>
      </c>
      <c r="BM341">
        <v>9223303</v>
      </c>
      <c r="BN341">
        <v>9223402</v>
      </c>
      <c r="BO341">
        <v>9215104</v>
      </c>
    </row>
    <row r="342" spans="1:67" x14ac:dyDescent="0.15">
      <c r="A342">
        <v>341</v>
      </c>
      <c r="B342" t="s">
        <v>243</v>
      </c>
      <c r="E342">
        <f>机器人辅助表!B342</f>
        <v>47</v>
      </c>
      <c r="F342">
        <v>1</v>
      </c>
      <c r="G342">
        <v>58001</v>
      </c>
      <c r="H342">
        <v>0</v>
      </c>
      <c r="I342">
        <f>机器人辅助表!H342</f>
        <v>9455.7367373722282</v>
      </c>
      <c r="J342">
        <v>2</v>
      </c>
      <c r="K342">
        <v>4</v>
      </c>
      <c r="L342">
        <v>1</v>
      </c>
      <c r="M342" s="2">
        <f>机器人辅助表!C342</f>
        <v>53716.665131595291</v>
      </c>
      <c r="N342" s="2">
        <v>2</v>
      </c>
      <c r="O342" s="2">
        <f>机器人辅助表!D342</f>
        <v>2482.2884473013382</v>
      </c>
      <c r="P342" s="2">
        <v>3</v>
      </c>
      <c r="Q342" s="2">
        <f>机器人辅助表!E342</f>
        <v>1103.239309911706</v>
      </c>
      <c r="R342" s="2">
        <v>6</v>
      </c>
      <c r="S342" s="2">
        <f>机器人辅助表!F342</f>
        <v>6310.5477999999994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BD342">
        <v>11</v>
      </c>
      <c r="BE342">
        <v>9113102</v>
      </c>
      <c r="BF342">
        <v>9121103</v>
      </c>
      <c r="BG342">
        <v>9121203</v>
      </c>
      <c r="BH342">
        <v>9121303</v>
      </c>
      <c r="BI342">
        <v>9121404</v>
      </c>
      <c r="BJ342">
        <v>9114103</v>
      </c>
      <c r="BK342">
        <v>9122103</v>
      </c>
      <c r="BL342">
        <v>9122204</v>
      </c>
      <c r="BM342">
        <v>9122303</v>
      </c>
      <c r="BN342">
        <v>9122404</v>
      </c>
      <c r="BO342">
        <v>9115103</v>
      </c>
    </row>
    <row r="343" spans="1:67" x14ac:dyDescent="0.15">
      <c r="A343">
        <v>342</v>
      </c>
      <c r="B343" t="s">
        <v>2390</v>
      </c>
      <c r="E343">
        <f>机器人辅助表!B343</f>
        <v>38</v>
      </c>
      <c r="F343">
        <v>1</v>
      </c>
      <c r="G343">
        <v>58001</v>
      </c>
      <c r="H343">
        <v>0</v>
      </c>
      <c r="I343">
        <f>机器人辅助表!H343</f>
        <v>10488.713510753949</v>
      </c>
      <c r="J343">
        <v>2</v>
      </c>
      <c r="K343">
        <v>4</v>
      </c>
      <c r="L343">
        <v>1</v>
      </c>
      <c r="M343" s="2">
        <f>机器人辅助表!C343</f>
        <v>42681.88334650435</v>
      </c>
      <c r="N343" s="2">
        <v>2</v>
      </c>
      <c r="O343" s="2">
        <f>机器人辅助表!D343</f>
        <v>2464.2832281471578</v>
      </c>
      <c r="P343" s="2">
        <v>3</v>
      </c>
      <c r="Q343" s="2">
        <f>机器人辅助表!E343</f>
        <v>1095.2369902876258</v>
      </c>
      <c r="R343" s="2">
        <v>6</v>
      </c>
      <c r="S343" s="2">
        <f>机器人辅助表!F343</f>
        <v>10217.056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BD343">
        <v>11</v>
      </c>
      <c r="BE343">
        <v>9113103</v>
      </c>
      <c r="BF343">
        <v>9121103</v>
      </c>
      <c r="BG343">
        <v>9121204</v>
      </c>
      <c r="BH343">
        <v>9121302</v>
      </c>
      <c r="BI343">
        <v>9121403</v>
      </c>
      <c r="BJ343">
        <v>9114104</v>
      </c>
      <c r="BK343">
        <v>9122103</v>
      </c>
      <c r="BL343">
        <v>9122202</v>
      </c>
      <c r="BM343">
        <v>9122304</v>
      </c>
      <c r="BN343">
        <v>9122404</v>
      </c>
      <c r="BO343">
        <v>9115103</v>
      </c>
    </row>
    <row r="344" spans="1:67" x14ac:dyDescent="0.15">
      <c r="A344">
        <v>343</v>
      </c>
      <c r="B344" t="s">
        <v>2391</v>
      </c>
      <c r="E344">
        <f>机器人辅助表!B344</f>
        <v>38</v>
      </c>
      <c r="F344">
        <v>1</v>
      </c>
      <c r="G344">
        <v>58001</v>
      </c>
      <c r="H344">
        <v>0</v>
      </c>
      <c r="I344">
        <f>机器人辅助表!H344</f>
        <v>9570.9510785629773</v>
      </c>
      <c r="J344">
        <v>2</v>
      </c>
      <c r="K344">
        <v>4</v>
      </c>
      <c r="L344">
        <v>1</v>
      </c>
      <c r="M344" s="2">
        <f>机器人辅助表!C344</f>
        <v>38947.218553685212</v>
      </c>
      <c r="N344" s="2">
        <v>2</v>
      </c>
      <c r="O344" s="2">
        <f>机器人辅助表!D344</f>
        <v>2248.6584456842811</v>
      </c>
      <c r="P344" s="2">
        <v>3</v>
      </c>
      <c r="Q344" s="2">
        <f>机器人辅助表!E344</f>
        <v>999.40375363745841</v>
      </c>
      <c r="R344" s="2">
        <v>6</v>
      </c>
      <c r="S344" s="2">
        <f>机器人辅助表!F344</f>
        <v>9323.0635999999995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BD344">
        <v>11</v>
      </c>
      <c r="BE344">
        <v>9113104</v>
      </c>
      <c r="BF344">
        <v>9121104</v>
      </c>
      <c r="BG344">
        <v>9121204</v>
      </c>
      <c r="BH344">
        <v>9121304</v>
      </c>
      <c r="BI344">
        <v>9121402</v>
      </c>
      <c r="BJ344">
        <v>9114102</v>
      </c>
      <c r="BK344">
        <v>9122103</v>
      </c>
      <c r="BL344">
        <v>9122202</v>
      </c>
      <c r="BM344">
        <v>9122304</v>
      </c>
      <c r="BN344">
        <v>9122402</v>
      </c>
      <c r="BO344">
        <v>9115103</v>
      </c>
    </row>
    <row r="345" spans="1:67" x14ac:dyDescent="0.15">
      <c r="A345">
        <v>344</v>
      </c>
      <c r="B345" t="s">
        <v>244</v>
      </c>
      <c r="E345">
        <f>机器人辅助表!B345</f>
        <v>23</v>
      </c>
      <c r="F345">
        <v>3</v>
      </c>
      <c r="G345">
        <v>58201</v>
      </c>
      <c r="H345">
        <v>0</v>
      </c>
      <c r="I345">
        <f>机器人辅助表!H345</f>
        <v>3718.6769362783944</v>
      </c>
      <c r="J345">
        <v>2</v>
      </c>
      <c r="K345">
        <v>4</v>
      </c>
      <c r="L345">
        <v>1</v>
      </c>
      <c r="M345" s="2">
        <f>机器人辅助表!C345</f>
        <v>7273.6185202926436</v>
      </c>
      <c r="N345" s="2">
        <v>2</v>
      </c>
      <c r="O345" s="2">
        <f>机器人辅助表!D345</f>
        <v>559.21039344481619</v>
      </c>
      <c r="P345" s="2">
        <v>3</v>
      </c>
      <c r="Q345" s="2">
        <f>机器人辅助表!E345</f>
        <v>248.53795264214054</v>
      </c>
      <c r="R345" s="2">
        <v>6</v>
      </c>
      <c r="S345" s="2">
        <f>机器人辅助表!F345</f>
        <v>5882.9539999999988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BD345">
        <v>8</v>
      </c>
      <c r="BE345">
        <v>9323103</v>
      </c>
      <c r="BF345">
        <v>9324104</v>
      </c>
      <c r="BG345">
        <v>9324204</v>
      </c>
      <c r="BH345">
        <v>9324304</v>
      </c>
      <c r="BI345">
        <v>9324402</v>
      </c>
      <c r="BJ345">
        <v>9312104</v>
      </c>
      <c r="BK345">
        <v>9311103</v>
      </c>
      <c r="BL345">
        <v>9315104</v>
      </c>
    </row>
    <row r="346" spans="1:67" x14ac:dyDescent="0.15">
      <c r="A346">
        <v>345</v>
      </c>
      <c r="B346" t="s">
        <v>245</v>
      </c>
      <c r="E346">
        <f>机器人辅助表!B346</f>
        <v>33</v>
      </c>
      <c r="F346">
        <v>1</v>
      </c>
      <c r="G346">
        <v>58001</v>
      </c>
      <c r="H346">
        <v>0</v>
      </c>
      <c r="I346">
        <f>机器人辅助表!H346</f>
        <v>3482.5058124557063</v>
      </c>
      <c r="J346">
        <v>2</v>
      </c>
      <c r="K346">
        <v>4</v>
      </c>
      <c r="L346">
        <v>1</v>
      </c>
      <c r="M346" s="2">
        <f>机器人辅助表!C346</f>
        <v>11619.777374638803</v>
      </c>
      <c r="N346" s="2">
        <v>2</v>
      </c>
      <c r="O346" s="2">
        <f>机器人辅助表!D346</f>
        <v>728.49128819598695</v>
      </c>
      <c r="P346" s="2">
        <v>3</v>
      </c>
      <c r="Q346" s="2">
        <f>机器人辅助表!E346</f>
        <v>323.77390586488315</v>
      </c>
      <c r="R346" s="2">
        <v>6</v>
      </c>
      <c r="S346" s="2">
        <f>机器人辅助表!F346</f>
        <v>4073.6231999999995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BD346">
        <v>11</v>
      </c>
      <c r="BE346">
        <v>9113102</v>
      </c>
      <c r="BF346">
        <v>9121104</v>
      </c>
      <c r="BG346">
        <v>9121204</v>
      </c>
      <c r="BH346">
        <v>9121304</v>
      </c>
      <c r="BI346">
        <v>9121403</v>
      </c>
      <c r="BJ346">
        <v>9114103</v>
      </c>
      <c r="BK346">
        <v>9122102</v>
      </c>
      <c r="BL346">
        <v>9122202</v>
      </c>
      <c r="BM346">
        <v>9122303</v>
      </c>
      <c r="BN346">
        <v>9122402</v>
      </c>
      <c r="BO346">
        <v>9115104</v>
      </c>
    </row>
    <row r="347" spans="1:67" x14ac:dyDescent="0.15">
      <c r="A347">
        <v>346</v>
      </c>
      <c r="B347" t="s">
        <v>246</v>
      </c>
      <c r="E347">
        <f>机器人辅助表!B347</f>
        <v>29</v>
      </c>
      <c r="F347">
        <v>1</v>
      </c>
      <c r="G347">
        <v>58001</v>
      </c>
      <c r="H347">
        <v>0</v>
      </c>
      <c r="I347">
        <f>机器人辅助表!H347</f>
        <v>3315.4764844837573</v>
      </c>
      <c r="J347">
        <v>2</v>
      </c>
      <c r="K347">
        <v>4</v>
      </c>
      <c r="L347">
        <v>1</v>
      </c>
      <c r="M347" s="2">
        <f>机器人辅助表!C347</f>
        <v>9185.9548018173955</v>
      </c>
      <c r="N347" s="2">
        <v>2</v>
      </c>
      <c r="O347" s="2">
        <f>机器人辅助表!D347</f>
        <v>607.05713238260898</v>
      </c>
      <c r="P347" s="2">
        <v>3</v>
      </c>
      <c r="Q347" s="2">
        <f>机器人辅助表!E347</f>
        <v>269.80316994782629</v>
      </c>
      <c r="R347" s="2">
        <v>6</v>
      </c>
      <c r="S347" s="2">
        <f>机器人辅助表!F347</f>
        <v>4466.4664000000002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BD347">
        <v>11</v>
      </c>
      <c r="BE347">
        <v>9113103</v>
      </c>
      <c r="BF347">
        <v>9121103</v>
      </c>
      <c r="BG347">
        <v>9121203</v>
      </c>
      <c r="BH347">
        <v>9121302</v>
      </c>
      <c r="BI347">
        <v>9121404</v>
      </c>
      <c r="BJ347">
        <v>9114103</v>
      </c>
      <c r="BK347">
        <v>9122102</v>
      </c>
      <c r="BL347">
        <v>9122204</v>
      </c>
      <c r="BM347">
        <v>9122304</v>
      </c>
      <c r="BN347">
        <v>9122403</v>
      </c>
      <c r="BO347">
        <v>9115104</v>
      </c>
    </row>
    <row r="348" spans="1:67" x14ac:dyDescent="0.15">
      <c r="A348">
        <v>347</v>
      </c>
      <c r="B348" t="s">
        <v>2392</v>
      </c>
      <c r="E348">
        <f>机器人辅助表!B348</f>
        <v>46</v>
      </c>
      <c r="F348">
        <v>3</v>
      </c>
      <c r="G348">
        <v>58201</v>
      </c>
      <c r="H348">
        <v>0</v>
      </c>
      <c r="I348">
        <f>机器人辅助表!H348</f>
        <v>15849.658221821914</v>
      </c>
      <c r="J348">
        <v>2</v>
      </c>
      <c r="K348">
        <v>4</v>
      </c>
      <c r="L348">
        <v>1</v>
      </c>
      <c r="M348" s="2">
        <f>机器人辅助表!C348</f>
        <v>87362.125329927527</v>
      </c>
      <c r="N348" s="2">
        <v>2</v>
      </c>
      <c r="O348" s="2">
        <f>机器人辅助表!D348</f>
        <v>4130.0545132992656</v>
      </c>
      <c r="P348" s="2">
        <v>3</v>
      </c>
      <c r="Q348" s="2">
        <f>机器人辅助表!E348</f>
        <v>1835.5797836885629</v>
      </c>
      <c r="R348" s="2">
        <v>6</v>
      </c>
      <c r="S348" s="2">
        <f>机器人辅助表!F348</f>
        <v>11023.321199999998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BD348">
        <v>8</v>
      </c>
      <c r="BE348">
        <v>9323103</v>
      </c>
      <c r="BF348">
        <v>9324103</v>
      </c>
      <c r="BG348">
        <v>9324204</v>
      </c>
      <c r="BH348">
        <v>9324302</v>
      </c>
      <c r="BI348">
        <v>9324403</v>
      </c>
      <c r="BJ348">
        <v>9312104</v>
      </c>
      <c r="BK348">
        <v>9311103</v>
      </c>
      <c r="BL348">
        <v>9315103</v>
      </c>
    </row>
    <row r="349" spans="1:67" x14ac:dyDescent="0.15">
      <c r="A349">
        <v>348</v>
      </c>
      <c r="B349" t="s">
        <v>2393</v>
      </c>
      <c r="E349">
        <f>机器人辅助表!B349</f>
        <v>42</v>
      </c>
      <c r="F349">
        <v>1</v>
      </c>
      <c r="G349">
        <v>58001</v>
      </c>
      <c r="H349">
        <v>0</v>
      </c>
      <c r="I349">
        <f>机器人辅助表!H349</f>
        <v>11171.428310252106</v>
      </c>
      <c r="J349">
        <v>2</v>
      </c>
      <c r="K349">
        <v>4</v>
      </c>
      <c r="L349">
        <v>1</v>
      </c>
      <c r="M349" s="2">
        <f>机器人辅助表!C349</f>
        <v>53690.005636918831</v>
      </c>
      <c r="N349" s="2">
        <v>2</v>
      </c>
      <c r="O349" s="2">
        <f>机器人辅助表!D349</f>
        <v>2793.2620807384628</v>
      </c>
      <c r="P349" s="2">
        <v>3</v>
      </c>
      <c r="Q349" s="2">
        <f>机器人辅助表!E349</f>
        <v>1241.4498136615393</v>
      </c>
      <c r="R349" s="2">
        <v>6</v>
      </c>
      <c r="S349" s="2">
        <f>机器人辅助表!F349</f>
        <v>9197.6808000000001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BD349">
        <v>11</v>
      </c>
      <c r="BE349">
        <v>9113102</v>
      </c>
      <c r="BF349">
        <v>9121102</v>
      </c>
      <c r="BG349">
        <v>9121202</v>
      </c>
      <c r="BH349">
        <v>9121304</v>
      </c>
      <c r="BI349">
        <v>9121402</v>
      </c>
      <c r="BJ349">
        <v>9114103</v>
      </c>
      <c r="BK349">
        <v>9122104</v>
      </c>
      <c r="BL349">
        <v>9122202</v>
      </c>
      <c r="BM349">
        <v>9122303</v>
      </c>
      <c r="BN349">
        <v>9122403</v>
      </c>
      <c r="BO349">
        <v>9115103</v>
      </c>
    </row>
    <row r="350" spans="1:67" x14ac:dyDescent="0.15">
      <c r="A350">
        <v>349</v>
      </c>
      <c r="B350" t="s">
        <v>247</v>
      </c>
      <c r="E350">
        <f>机器人辅助表!B350</f>
        <v>50</v>
      </c>
      <c r="F350">
        <v>2</v>
      </c>
      <c r="G350">
        <v>58101</v>
      </c>
      <c r="H350">
        <v>0</v>
      </c>
      <c r="I350">
        <f>机器人辅助表!H350</f>
        <v>20742.638519739139</v>
      </c>
      <c r="J350">
        <v>2</v>
      </c>
      <c r="K350">
        <v>4</v>
      </c>
      <c r="L350">
        <v>1</v>
      </c>
      <c r="M350" s="2">
        <f>机器人辅助表!C350</f>
        <v>128175.19121739137</v>
      </c>
      <c r="N350" s="2">
        <v>2</v>
      </c>
      <c r="O350" s="2">
        <f>机器人辅助表!D350</f>
        <v>5546.0419276755874</v>
      </c>
      <c r="P350" s="2">
        <v>3</v>
      </c>
      <c r="Q350" s="2">
        <f>机器人辅助表!E350</f>
        <v>2464.9075234113725</v>
      </c>
      <c r="R350" s="2">
        <v>6</v>
      </c>
      <c r="S350" s="2">
        <f>机器人辅助表!F350</f>
        <v>12198.75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BD350">
        <v>11</v>
      </c>
      <c r="BE350">
        <v>9211104</v>
      </c>
      <c r="BF350">
        <v>9214102</v>
      </c>
      <c r="BG350">
        <v>9214203</v>
      </c>
      <c r="BH350">
        <v>9214304</v>
      </c>
      <c r="BI350">
        <v>9214402</v>
      </c>
      <c r="BJ350">
        <v>9222103</v>
      </c>
      <c r="BK350">
        <v>9223104</v>
      </c>
      <c r="BL350">
        <v>9223203</v>
      </c>
      <c r="BM350">
        <v>9223303</v>
      </c>
      <c r="BN350">
        <v>9223403</v>
      </c>
      <c r="BO350">
        <v>9215103</v>
      </c>
    </row>
    <row r="351" spans="1:67" x14ac:dyDescent="0.15">
      <c r="A351">
        <v>350</v>
      </c>
      <c r="B351" t="s">
        <v>248</v>
      </c>
      <c r="E351">
        <f>机器人辅助表!B351</f>
        <v>32</v>
      </c>
      <c r="F351">
        <v>3</v>
      </c>
      <c r="G351">
        <v>58201</v>
      </c>
      <c r="H351">
        <v>0</v>
      </c>
      <c r="I351">
        <f>机器人辅助表!H351</f>
        <v>6636.6217249100964</v>
      </c>
      <c r="J351">
        <v>2</v>
      </c>
      <c r="K351">
        <v>4</v>
      </c>
      <c r="L351">
        <v>1</v>
      </c>
      <c r="M351" s="2">
        <f>机器人辅助表!C351</f>
        <v>21261.331036250172</v>
      </c>
      <c r="N351" s="2">
        <v>2</v>
      </c>
      <c r="O351" s="2">
        <f>机器人辅助表!D351</f>
        <v>1345.700026136589</v>
      </c>
      <c r="P351" s="2">
        <v>3</v>
      </c>
      <c r="Q351" s="2">
        <f>机器人辅助表!E351</f>
        <v>598.08890050515072</v>
      </c>
      <c r="R351" s="2">
        <v>6</v>
      </c>
      <c r="S351" s="2">
        <f>机器人辅助表!F351</f>
        <v>8047.8703999999998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BD351">
        <v>8</v>
      </c>
      <c r="BE351">
        <v>9323102</v>
      </c>
      <c r="BF351">
        <v>9324103</v>
      </c>
      <c r="BG351">
        <v>9324203</v>
      </c>
      <c r="BH351">
        <v>9324302</v>
      </c>
      <c r="BI351">
        <v>9324402</v>
      </c>
      <c r="BJ351">
        <v>9312102</v>
      </c>
      <c r="BK351">
        <v>9311104</v>
      </c>
      <c r="BL351">
        <v>9315103</v>
      </c>
    </row>
    <row r="352" spans="1:67" x14ac:dyDescent="0.15">
      <c r="A352">
        <v>351</v>
      </c>
      <c r="B352" t="s">
        <v>2394</v>
      </c>
      <c r="E352">
        <f>机器人辅助表!B352</f>
        <v>42</v>
      </c>
      <c r="F352">
        <v>3</v>
      </c>
      <c r="G352">
        <v>58201</v>
      </c>
      <c r="H352">
        <v>0</v>
      </c>
      <c r="I352">
        <f>机器人辅助表!H352</f>
        <v>13371.861159241158</v>
      </c>
      <c r="J352">
        <v>2</v>
      </c>
      <c r="K352">
        <v>4</v>
      </c>
      <c r="L352">
        <v>1</v>
      </c>
      <c r="M352" s="2">
        <f>机器人辅助表!C352</f>
        <v>64265.309777524053</v>
      </c>
      <c r="N352" s="2">
        <v>2</v>
      </c>
      <c r="O352" s="2">
        <f>机器人辅助表!D352</f>
        <v>3343.4500663384629</v>
      </c>
      <c r="P352" s="2">
        <v>3</v>
      </c>
      <c r="Q352" s="2">
        <f>机器人辅助表!E352</f>
        <v>1485.9778072615395</v>
      </c>
      <c r="R352" s="2">
        <v>6</v>
      </c>
      <c r="S352" s="2">
        <f>机器人辅助表!F352</f>
        <v>11009.3452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BD352">
        <v>8</v>
      </c>
      <c r="BE352">
        <v>9323104</v>
      </c>
      <c r="BF352">
        <v>9324102</v>
      </c>
      <c r="BG352">
        <v>9324202</v>
      </c>
      <c r="BH352">
        <v>9324302</v>
      </c>
      <c r="BI352">
        <v>9324403</v>
      </c>
      <c r="BJ352">
        <v>9312103</v>
      </c>
      <c r="BK352">
        <v>9311102</v>
      </c>
      <c r="BL352">
        <v>9315104</v>
      </c>
    </row>
    <row r="353" spans="1:67" x14ac:dyDescent="0.15">
      <c r="A353">
        <v>352</v>
      </c>
      <c r="B353" t="s">
        <v>249</v>
      </c>
      <c r="E353">
        <f>机器人辅助表!B353</f>
        <v>35</v>
      </c>
      <c r="F353">
        <v>2</v>
      </c>
      <c r="G353">
        <v>58101</v>
      </c>
      <c r="H353">
        <v>0</v>
      </c>
      <c r="I353">
        <f>机器人辅助表!H353</f>
        <v>5460.8291290434781</v>
      </c>
      <c r="J353">
        <v>2</v>
      </c>
      <c r="K353">
        <v>4</v>
      </c>
      <c r="L353">
        <v>1</v>
      </c>
      <c r="M353" s="2">
        <f>机器人辅助表!C353</f>
        <v>19607.363086956524</v>
      </c>
      <c r="N353" s="2">
        <v>2</v>
      </c>
      <c r="O353" s="2">
        <f>机器人辅助表!D353</f>
        <v>1207.2139043478262</v>
      </c>
      <c r="P353" s="2">
        <v>3</v>
      </c>
      <c r="Q353" s="2">
        <f>机器人辅助表!E353</f>
        <v>536.53951304347845</v>
      </c>
      <c r="R353" s="2">
        <v>6</v>
      </c>
      <c r="S353" s="2">
        <f>机器人辅助表!F353</f>
        <v>5948.95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BD353">
        <v>11</v>
      </c>
      <c r="BE353">
        <v>9211104</v>
      </c>
      <c r="BF353">
        <v>9214102</v>
      </c>
      <c r="BG353">
        <v>9214203</v>
      </c>
      <c r="BH353">
        <v>9214304</v>
      </c>
      <c r="BI353">
        <v>9214403</v>
      </c>
      <c r="BJ353">
        <v>9222104</v>
      </c>
      <c r="BK353">
        <v>9223104</v>
      </c>
      <c r="BL353">
        <v>9223204</v>
      </c>
      <c r="BM353">
        <v>9223303</v>
      </c>
      <c r="BN353">
        <v>9223404</v>
      </c>
      <c r="BO353">
        <v>9215104</v>
      </c>
    </row>
    <row r="354" spans="1:67" x14ac:dyDescent="0.15">
      <c r="A354">
        <v>353</v>
      </c>
      <c r="B354" t="s">
        <v>250</v>
      </c>
      <c r="E354">
        <f>机器人辅助表!B354</f>
        <v>48</v>
      </c>
      <c r="F354">
        <v>3</v>
      </c>
      <c r="G354">
        <v>58201</v>
      </c>
      <c r="H354">
        <v>0</v>
      </c>
      <c r="I354">
        <f>机器人辅助表!H354</f>
        <v>16401.332516087281</v>
      </c>
      <c r="J354">
        <v>2</v>
      </c>
      <c r="K354">
        <v>4</v>
      </c>
      <c r="L354">
        <v>1</v>
      </c>
      <c r="M354" s="2">
        <f>机器人辅助表!C354</f>
        <v>95894.649222310996</v>
      </c>
      <c r="N354" s="2">
        <v>2</v>
      </c>
      <c r="O354" s="2">
        <f>机器人辅助表!D354</f>
        <v>4333.4775082017413</v>
      </c>
      <c r="P354" s="2">
        <v>3</v>
      </c>
      <c r="Q354" s="2">
        <f>机器人辅助表!E354</f>
        <v>1925.9900036452184</v>
      </c>
      <c r="R354" s="2">
        <v>6</v>
      </c>
      <c r="S354" s="2">
        <f>机器人辅助表!F354</f>
        <v>10507.422399999999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BD354">
        <v>8</v>
      </c>
      <c r="BE354">
        <v>9323103</v>
      </c>
      <c r="BF354">
        <v>9324103</v>
      </c>
      <c r="BG354">
        <v>9324203</v>
      </c>
      <c r="BH354">
        <v>9324304</v>
      </c>
      <c r="BI354">
        <v>9324403</v>
      </c>
      <c r="BJ354">
        <v>9312103</v>
      </c>
      <c r="BK354">
        <v>9311104</v>
      </c>
      <c r="BL354">
        <v>9315104</v>
      </c>
    </row>
    <row r="355" spans="1:67" x14ac:dyDescent="0.15">
      <c r="A355">
        <v>354</v>
      </c>
      <c r="B355" t="s">
        <v>251</v>
      </c>
      <c r="E355">
        <f>机器人辅助表!B355</f>
        <v>36</v>
      </c>
      <c r="F355">
        <v>2</v>
      </c>
      <c r="G355">
        <v>58101</v>
      </c>
      <c r="H355">
        <v>0</v>
      </c>
      <c r="I355">
        <f>机器人辅助表!H355</f>
        <v>4519.5992850665743</v>
      </c>
      <c r="J355">
        <v>2</v>
      </c>
      <c r="K355">
        <v>4</v>
      </c>
      <c r="L355">
        <v>1</v>
      </c>
      <c r="M355" s="2">
        <f>机器人辅助表!C355</f>
        <v>16775.066026017397</v>
      </c>
      <c r="N355" s="2">
        <v>2</v>
      </c>
      <c r="O355" s="2">
        <f>机器人辅助表!D355</f>
        <v>1023.9669640486958</v>
      </c>
      <c r="P355" s="2">
        <v>3</v>
      </c>
      <c r="Q355" s="2">
        <f>机器人辅助表!E355</f>
        <v>455.0964284660871</v>
      </c>
      <c r="R355" s="2">
        <v>6</v>
      </c>
      <c r="S355" s="2">
        <f>机器人辅助表!F355</f>
        <v>4753.7255999999998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BD355">
        <v>11</v>
      </c>
      <c r="BE355">
        <v>9211103</v>
      </c>
      <c r="BF355">
        <v>9214102</v>
      </c>
      <c r="BG355">
        <v>9214202</v>
      </c>
      <c r="BH355">
        <v>9214302</v>
      </c>
      <c r="BI355">
        <v>9214404</v>
      </c>
      <c r="BJ355">
        <v>9222102</v>
      </c>
      <c r="BK355">
        <v>9223104</v>
      </c>
      <c r="BL355">
        <v>9223204</v>
      </c>
      <c r="BM355">
        <v>9223303</v>
      </c>
      <c r="BN355">
        <v>9223402</v>
      </c>
      <c r="BO355">
        <v>9215102</v>
      </c>
    </row>
    <row r="356" spans="1:67" x14ac:dyDescent="0.15">
      <c r="A356">
        <v>355</v>
      </c>
      <c r="B356" t="s">
        <v>252</v>
      </c>
      <c r="E356">
        <f>机器人辅助表!B356</f>
        <v>20</v>
      </c>
      <c r="F356">
        <v>2</v>
      </c>
      <c r="G356">
        <v>58101</v>
      </c>
      <c r="H356">
        <v>0</v>
      </c>
      <c r="I356">
        <f>机器人辅助表!H356</f>
        <v>2057.903808</v>
      </c>
      <c r="J356">
        <v>2</v>
      </c>
      <c r="K356">
        <v>4</v>
      </c>
      <c r="L356">
        <v>1</v>
      </c>
      <c r="M356" s="2">
        <f>机器人辅助表!C356</f>
        <v>3337.4880000000007</v>
      </c>
      <c r="N356" s="2">
        <v>2</v>
      </c>
      <c r="O356" s="2">
        <f>机器人辅助表!D356</f>
        <v>279.41760000000005</v>
      </c>
      <c r="P356" s="2">
        <v>3</v>
      </c>
      <c r="Q356" s="2">
        <f>机器人辅助表!E356</f>
        <v>124.18560000000005</v>
      </c>
      <c r="R356" s="2">
        <v>6</v>
      </c>
      <c r="S356" s="2">
        <f>机器人辅助表!F356</f>
        <v>3464.1679999999997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BD356">
        <v>11</v>
      </c>
      <c r="BE356">
        <v>9211104</v>
      </c>
      <c r="BF356">
        <v>9214102</v>
      </c>
      <c r="BG356">
        <v>9214203</v>
      </c>
      <c r="BH356">
        <v>9214302</v>
      </c>
      <c r="BI356">
        <v>9214402</v>
      </c>
      <c r="BJ356">
        <v>9222102</v>
      </c>
      <c r="BK356">
        <v>9223104</v>
      </c>
      <c r="BL356">
        <v>9223202</v>
      </c>
      <c r="BM356">
        <v>9223304</v>
      </c>
      <c r="BN356">
        <v>9223402</v>
      </c>
      <c r="BO356">
        <v>9215103</v>
      </c>
    </row>
    <row r="357" spans="1:67" x14ac:dyDescent="0.15">
      <c r="A357">
        <v>356</v>
      </c>
      <c r="B357" t="s">
        <v>2395</v>
      </c>
      <c r="E357">
        <f>机器人辅助表!B357</f>
        <v>40</v>
      </c>
      <c r="F357">
        <v>3</v>
      </c>
      <c r="G357">
        <v>58201</v>
      </c>
      <c r="H357">
        <v>0</v>
      </c>
      <c r="I357">
        <f>机器人辅助表!H357</f>
        <v>10711.318290970374</v>
      </c>
      <c r="J357">
        <v>2</v>
      </c>
      <c r="K357">
        <v>4</v>
      </c>
      <c r="L357">
        <v>1</v>
      </c>
      <c r="M357" s="2">
        <f>机器人辅助表!C357</f>
        <v>47508.85632565085</v>
      </c>
      <c r="N357" s="2">
        <v>2</v>
      </c>
      <c r="O357" s="2">
        <f>机器人辅助表!D357</f>
        <v>2600.8497988494992</v>
      </c>
      <c r="P357" s="2">
        <v>3</v>
      </c>
      <c r="Q357" s="2">
        <f>机器人辅助表!E357</f>
        <v>1155.9332439331108</v>
      </c>
      <c r="R357" s="2">
        <v>6</v>
      </c>
      <c r="S357" s="2">
        <f>机器人辅助表!F357</f>
        <v>9614.5919999999987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BD357">
        <v>8</v>
      </c>
      <c r="BE357">
        <v>9323104</v>
      </c>
      <c r="BF357">
        <v>9324102</v>
      </c>
      <c r="BG357">
        <v>9324202</v>
      </c>
      <c r="BH357">
        <v>9324303</v>
      </c>
      <c r="BI357">
        <v>9324404</v>
      </c>
      <c r="BJ357">
        <v>9312102</v>
      </c>
      <c r="BK357">
        <v>9311104</v>
      </c>
      <c r="BL357">
        <v>9315102</v>
      </c>
    </row>
    <row r="358" spans="1:67" x14ac:dyDescent="0.15">
      <c r="A358">
        <v>357</v>
      </c>
      <c r="B358" t="s">
        <v>253</v>
      </c>
      <c r="E358">
        <f>机器人辅助表!B358</f>
        <v>48</v>
      </c>
      <c r="F358">
        <v>2</v>
      </c>
      <c r="G358">
        <v>58101</v>
      </c>
      <c r="H358">
        <v>0</v>
      </c>
      <c r="I358">
        <f>机器人辅助表!H358</f>
        <v>15911.740500681688</v>
      </c>
      <c r="J358">
        <v>2</v>
      </c>
      <c r="K358">
        <v>4</v>
      </c>
      <c r="L358">
        <v>1</v>
      </c>
      <c r="M358" s="2">
        <f>机器人辅助表!C358</f>
        <v>93032.122379853943</v>
      </c>
      <c r="N358" s="2">
        <v>2</v>
      </c>
      <c r="O358" s="2">
        <f>机器人辅助表!D358</f>
        <v>4204.1199706434809</v>
      </c>
      <c r="P358" s="2">
        <v>3</v>
      </c>
      <c r="Q358" s="2">
        <f>机器人辅助表!E358</f>
        <v>1868.4977647304358</v>
      </c>
      <c r="R358" s="2">
        <v>6</v>
      </c>
      <c r="S358" s="2">
        <f>机器人辅助表!F358</f>
        <v>10193.768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BD358">
        <v>11</v>
      </c>
      <c r="BE358">
        <v>9211103</v>
      </c>
      <c r="BF358">
        <v>9214104</v>
      </c>
      <c r="BG358">
        <v>9214203</v>
      </c>
      <c r="BH358">
        <v>9214304</v>
      </c>
      <c r="BI358">
        <v>9214404</v>
      </c>
      <c r="BJ358">
        <v>9222102</v>
      </c>
      <c r="BK358">
        <v>9223104</v>
      </c>
      <c r="BL358">
        <v>9223204</v>
      </c>
      <c r="BM358">
        <v>9223304</v>
      </c>
      <c r="BN358">
        <v>9223403</v>
      </c>
      <c r="BO358">
        <v>9215104</v>
      </c>
    </row>
    <row r="359" spans="1:67" x14ac:dyDescent="0.15">
      <c r="A359">
        <v>358</v>
      </c>
      <c r="B359" t="s">
        <v>254</v>
      </c>
      <c r="E359">
        <f>机器人辅助表!B359</f>
        <v>24</v>
      </c>
      <c r="F359">
        <v>3</v>
      </c>
      <c r="G359">
        <v>58201</v>
      </c>
      <c r="H359">
        <v>0</v>
      </c>
      <c r="I359">
        <f>机器人辅助表!H359</f>
        <v>4280.8428423568703</v>
      </c>
      <c r="J359">
        <v>2</v>
      </c>
      <c r="K359">
        <v>4</v>
      </c>
      <c r="L359">
        <v>1</v>
      </c>
      <c r="M359" s="2">
        <f>机器人辅助表!C359</f>
        <v>8915.7037259130466</v>
      </c>
      <c r="N359" s="2">
        <v>2</v>
      </c>
      <c r="O359" s="2">
        <f>机器人辅助表!D359</f>
        <v>667.28759694983296</v>
      </c>
      <c r="P359" s="2">
        <v>3</v>
      </c>
      <c r="Q359" s="2">
        <f>机器人辅助表!E359</f>
        <v>296.5722653110368</v>
      </c>
      <c r="R359" s="2">
        <v>6</v>
      </c>
      <c r="S359" s="2">
        <f>机器人辅助表!F359</f>
        <v>6608.4736000000003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BD359">
        <v>8</v>
      </c>
      <c r="BE359">
        <v>9323103</v>
      </c>
      <c r="BF359">
        <v>9324104</v>
      </c>
      <c r="BG359">
        <v>9324204</v>
      </c>
      <c r="BH359">
        <v>9324303</v>
      </c>
      <c r="BI359">
        <v>9324402</v>
      </c>
      <c r="BJ359">
        <v>9312104</v>
      </c>
      <c r="BK359">
        <v>9311104</v>
      </c>
      <c r="BL359">
        <v>9315104</v>
      </c>
    </row>
    <row r="360" spans="1:67" x14ac:dyDescent="0.15">
      <c r="A360">
        <v>359</v>
      </c>
      <c r="B360" t="s">
        <v>255</v>
      </c>
      <c r="E360">
        <f>机器人辅助表!B360</f>
        <v>38</v>
      </c>
      <c r="F360">
        <v>2</v>
      </c>
      <c r="G360">
        <v>58101</v>
      </c>
      <c r="H360">
        <v>0</v>
      </c>
      <c r="I360">
        <f>机器人辅助表!H360</f>
        <v>7079.8816197589158</v>
      </c>
      <c r="J360">
        <v>2</v>
      </c>
      <c r="K360">
        <v>4</v>
      </c>
      <c r="L360">
        <v>1</v>
      </c>
      <c r="M360" s="2">
        <f>机器人辅助表!C360</f>
        <v>28810.271258890436</v>
      </c>
      <c r="N360" s="2">
        <v>2</v>
      </c>
      <c r="O360" s="2">
        <f>机器人辅助表!D360</f>
        <v>1663.3911789993315</v>
      </c>
      <c r="P360" s="2">
        <v>3</v>
      </c>
      <c r="Q360" s="2">
        <f>机器人辅助表!E360</f>
        <v>739.28496844414735</v>
      </c>
      <c r="R360" s="2">
        <v>6</v>
      </c>
      <c r="S360" s="2">
        <f>机器人辅助表!F360</f>
        <v>6896.5128000000004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BD360">
        <v>11</v>
      </c>
      <c r="BE360">
        <v>9211103</v>
      </c>
      <c r="BF360">
        <v>9214103</v>
      </c>
      <c r="BG360">
        <v>9214202</v>
      </c>
      <c r="BH360">
        <v>9214303</v>
      </c>
      <c r="BI360">
        <v>9214402</v>
      </c>
      <c r="BJ360">
        <v>9222102</v>
      </c>
      <c r="BK360">
        <v>9223103</v>
      </c>
      <c r="BL360">
        <v>9223202</v>
      </c>
      <c r="BM360">
        <v>9223304</v>
      </c>
      <c r="BN360">
        <v>9223403</v>
      </c>
      <c r="BO360">
        <v>9215103</v>
      </c>
    </row>
    <row r="361" spans="1:67" x14ac:dyDescent="0.15">
      <c r="A361">
        <v>360</v>
      </c>
      <c r="B361" t="s">
        <v>2396</v>
      </c>
      <c r="E361">
        <f>机器人辅助表!B361</f>
        <v>34</v>
      </c>
      <c r="F361">
        <v>2</v>
      </c>
      <c r="G361">
        <v>58101</v>
      </c>
      <c r="H361">
        <v>0</v>
      </c>
      <c r="I361">
        <f>机器人辅助表!H361</f>
        <v>3290.7287097181329</v>
      </c>
      <c r="J361">
        <v>2</v>
      </c>
      <c r="K361">
        <v>4</v>
      </c>
      <c r="L361">
        <v>1</v>
      </c>
      <c r="M361" s="2">
        <f>机器人辅助表!C361</f>
        <v>11404.236873214717</v>
      </c>
      <c r="N361" s="2">
        <v>2</v>
      </c>
      <c r="O361" s="2">
        <f>机器人辅助表!D361</f>
        <v>708.43081973297683</v>
      </c>
      <c r="P361" s="2">
        <v>3</v>
      </c>
      <c r="Q361" s="2">
        <f>机器人辅助表!E361</f>
        <v>314.85814210354522</v>
      </c>
      <c r="R361" s="2">
        <v>6</v>
      </c>
      <c r="S361" s="2">
        <f>机器人辅助表!F361</f>
        <v>3714.1632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BD361">
        <v>11</v>
      </c>
      <c r="BE361">
        <v>9211103</v>
      </c>
      <c r="BF361">
        <v>9214103</v>
      </c>
      <c r="BG361">
        <v>9214203</v>
      </c>
      <c r="BH361">
        <v>9214302</v>
      </c>
      <c r="BI361">
        <v>9214404</v>
      </c>
      <c r="BJ361">
        <v>9222104</v>
      </c>
      <c r="BK361">
        <v>9223104</v>
      </c>
      <c r="BL361">
        <v>9223202</v>
      </c>
      <c r="BM361">
        <v>9223304</v>
      </c>
      <c r="BN361">
        <v>9223404</v>
      </c>
      <c r="BO361">
        <v>9215104</v>
      </c>
    </row>
    <row r="362" spans="1:67" x14ac:dyDescent="0.15">
      <c r="A362">
        <v>361</v>
      </c>
      <c r="B362" t="s">
        <v>2397</v>
      </c>
      <c r="E362">
        <f>机器人辅助表!B362</f>
        <v>46</v>
      </c>
      <c r="F362">
        <v>3</v>
      </c>
      <c r="G362">
        <v>58201</v>
      </c>
      <c r="H362">
        <v>0</v>
      </c>
      <c r="I362">
        <f>机器人辅助表!H362</f>
        <v>8033.3884138001486</v>
      </c>
      <c r="J362">
        <v>2</v>
      </c>
      <c r="K362">
        <v>4</v>
      </c>
      <c r="L362">
        <v>1</v>
      </c>
      <c r="M362" s="2">
        <f>机器人辅助表!C362</f>
        <v>44279.433386401623</v>
      </c>
      <c r="N362" s="2">
        <v>2</v>
      </c>
      <c r="O362" s="2">
        <f>机器人辅助表!D362</f>
        <v>2093.3153012612715</v>
      </c>
      <c r="P362" s="2">
        <v>3</v>
      </c>
      <c r="Q362" s="2">
        <f>机器人辅助表!E362</f>
        <v>930.36235611612085</v>
      </c>
      <c r="R362" s="2">
        <v>6</v>
      </c>
      <c r="S362" s="2">
        <f>机器人辅助表!F362</f>
        <v>5587.1627999999992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BD362">
        <v>8</v>
      </c>
      <c r="BE362">
        <v>9323104</v>
      </c>
      <c r="BF362">
        <v>9324102</v>
      </c>
      <c r="BG362">
        <v>9324203</v>
      </c>
      <c r="BH362">
        <v>9324303</v>
      </c>
      <c r="BI362">
        <v>9324403</v>
      </c>
      <c r="BJ362">
        <v>9312103</v>
      </c>
      <c r="BK362">
        <v>9311104</v>
      </c>
      <c r="BL362">
        <v>9315103</v>
      </c>
    </row>
    <row r="363" spans="1:67" x14ac:dyDescent="0.15">
      <c r="A363">
        <v>362</v>
      </c>
      <c r="B363" t="s">
        <v>2398</v>
      </c>
      <c r="E363">
        <f>机器人辅助表!B363</f>
        <v>43</v>
      </c>
      <c r="F363">
        <v>2</v>
      </c>
      <c r="G363">
        <v>58101</v>
      </c>
      <c r="H363">
        <v>0</v>
      </c>
      <c r="I363">
        <f>机器人辅助表!H363</f>
        <v>10640.093229034183</v>
      </c>
      <c r="J363">
        <v>2</v>
      </c>
      <c r="K363">
        <v>4</v>
      </c>
      <c r="L363">
        <v>1</v>
      </c>
      <c r="M363" s="2">
        <f>机器人辅助表!C363</f>
        <v>53061.933743146903</v>
      </c>
      <c r="N363" s="2">
        <v>2</v>
      </c>
      <c r="O363" s="2">
        <f>机器人辅助表!D363</f>
        <v>2693.3031663248835</v>
      </c>
      <c r="P363" s="2">
        <v>3</v>
      </c>
      <c r="Q363" s="2">
        <f>机器人辅助表!E363</f>
        <v>1197.0236294777262</v>
      </c>
      <c r="R363" s="2">
        <v>6</v>
      </c>
      <c r="S363" s="2">
        <f>机器人辅助表!F363</f>
        <v>8393.9417999999987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BD363">
        <v>11</v>
      </c>
      <c r="BE363">
        <v>9211103</v>
      </c>
      <c r="BF363">
        <v>9214104</v>
      </c>
      <c r="BG363">
        <v>9214203</v>
      </c>
      <c r="BH363">
        <v>9214302</v>
      </c>
      <c r="BI363">
        <v>9214403</v>
      </c>
      <c r="BJ363">
        <v>9222104</v>
      </c>
      <c r="BK363">
        <v>9223102</v>
      </c>
      <c r="BL363">
        <v>9223204</v>
      </c>
      <c r="BM363">
        <v>9223303</v>
      </c>
      <c r="BN363">
        <v>9223404</v>
      </c>
      <c r="BO363">
        <v>9215103</v>
      </c>
    </row>
    <row r="364" spans="1:67" x14ac:dyDescent="0.15">
      <c r="A364">
        <v>363</v>
      </c>
      <c r="B364" t="s">
        <v>2399</v>
      </c>
      <c r="E364">
        <f>机器人辅助表!B364</f>
        <v>38</v>
      </c>
      <c r="F364">
        <v>1</v>
      </c>
      <c r="G364">
        <v>58001</v>
      </c>
      <c r="H364">
        <v>0</v>
      </c>
      <c r="I364">
        <f>机器人辅助表!H364</f>
        <v>5506.5745931458232</v>
      </c>
      <c r="J364">
        <v>2</v>
      </c>
      <c r="K364">
        <v>4</v>
      </c>
      <c r="L364">
        <v>1</v>
      </c>
      <c r="M364" s="2">
        <f>机器人辅助表!C364</f>
        <v>22407.98875691478</v>
      </c>
      <c r="N364" s="2">
        <v>2</v>
      </c>
      <c r="O364" s="2">
        <f>机器人辅助表!D364</f>
        <v>1293.7486947772577</v>
      </c>
      <c r="P364" s="2">
        <v>3</v>
      </c>
      <c r="Q364" s="2">
        <f>机器人辅助表!E364</f>
        <v>574.99941990100342</v>
      </c>
      <c r="R364" s="2">
        <v>6</v>
      </c>
      <c r="S364" s="2">
        <f>机器人辅助表!F364</f>
        <v>5363.9543999999996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BD364">
        <v>11</v>
      </c>
      <c r="BE364">
        <v>9113104</v>
      </c>
      <c r="BF364">
        <v>9121102</v>
      </c>
      <c r="BG364">
        <v>9121203</v>
      </c>
      <c r="BH364">
        <v>9121304</v>
      </c>
      <c r="BI364">
        <v>9121404</v>
      </c>
      <c r="BJ364">
        <v>9114102</v>
      </c>
      <c r="BK364">
        <v>9122104</v>
      </c>
      <c r="BL364">
        <v>9122203</v>
      </c>
      <c r="BM364">
        <v>9122304</v>
      </c>
      <c r="BN364">
        <v>9122404</v>
      </c>
      <c r="BO364">
        <v>9115102</v>
      </c>
    </row>
    <row r="365" spans="1:67" x14ac:dyDescent="0.15">
      <c r="A365">
        <v>364</v>
      </c>
      <c r="B365" t="s">
        <v>2400</v>
      </c>
      <c r="E365">
        <f>机器人辅助表!B365</f>
        <v>45</v>
      </c>
      <c r="F365">
        <v>3</v>
      </c>
      <c r="G365">
        <v>58201</v>
      </c>
      <c r="H365">
        <v>0</v>
      </c>
      <c r="I365">
        <f>机器人辅助表!H365</f>
        <v>8986.9084741503248</v>
      </c>
      <c r="J365">
        <v>2</v>
      </c>
      <c r="K365">
        <v>4</v>
      </c>
      <c r="L365">
        <v>1</v>
      </c>
      <c r="M365" s="2">
        <f>机器人辅助表!C365</f>
        <v>47989.76556726222</v>
      </c>
      <c r="N365" s="2">
        <v>2</v>
      </c>
      <c r="O365" s="2">
        <f>机器人辅助表!D365</f>
        <v>2322.019725531773</v>
      </c>
      <c r="P365" s="2">
        <v>3</v>
      </c>
      <c r="Q365" s="2">
        <f>机器人辅助表!E365</f>
        <v>1032.0087669030104</v>
      </c>
      <c r="R365" s="2">
        <v>6</v>
      </c>
      <c r="S365" s="2">
        <f>机器人辅助表!F365</f>
        <v>6516.0919999999996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BD365">
        <v>8</v>
      </c>
      <c r="BE365">
        <v>9323102</v>
      </c>
      <c r="BF365">
        <v>9324103</v>
      </c>
      <c r="BG365">
        <v>9324203</v>
      </c>
      <c r="BH365">
        <v>9324302</v>
      </c>
      <c r="BI365">
        <v>9324403</v>
      </c>
      <c r="BJ365">
        <v>9312104</v>
      </c>
      <c r="BK365">
        <v>9311103</v>
      </c>
      <c r="BL365">
        <v>9315104</v>
      </c>
    </row>
    <row r="366" spans="1:67" x14ac:dyDescent="0.15">
      <c r="A366">
        <v>365</v>
      </c>
      <c r="B366" t="s">
        <v>256</v>
      </c>
      <c r="E366">
        <f>机器人辅助表!B366</f>
        <v>39</v>
      </c>
      <c r="F366">
        <v>1</v>
      </c>
      <c r="G366">
        <v>58001</v>
      </c>
      <c r="H366">
        <v>0</v>
      </c>
      <c r="I366">
        <f>机器人辅助表!H366</f>
        <v>4179.3354690461501</v>
      </c>
      <c r="J366">
        <v>2</v>
      </c>
      <c r="K366">
        <v>4</v>
      </c>
      <c r="L366">
        <v>1</v>
      </c>
      <c r="M366" s="2">
        <f>机器人辅助表!C366</f>
        <v>17745.090974765822</v>
      </c>
      <c r="N366" s="2">
        <v>2</v>
      </c>
      <c r="O366" s="2">
        <f>机器人辅助表!D366</f>
        <v>997.34192207157196</v>
      </c>
      <c r="P366" s="2">
        <v>3</v>
      </c>
      <c r="Q366" s="2">
        <f>机器人辅助表!E366</f>
        <v>443.26307647625424</v>
      </c>
      <c r="R366" s="2">
        <v>6</v>
      </c>
      <c r="S366" s="2">
        <f>机器人辅助表!F366</f>
        <v>3918.7379999999994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BD366">
        <v>11</v>
      </c>
      <c r="BE366">
        <v>9113103</v>
      </c>
      <c r="BF366">
        <v>9121104</v>
      </c>
      <c r="BG366">
        <v>9121202</v>
      </c>
      <c r="BH366">
        <v>9121303</v>
      </c>
      <c r="BI366">
        <v>9121404</v>
      </c>
      <c r="BJ366">
        <v>9114103</v>
      </c>
      <c r="BK366">
        <v>9122103</v>
      </c>
      <c r="BL366">
        <v>9122203</v>
      </c>
      <c r="BM366">
        <v>9122304</v>
      </c>
      <c r="BN366">
        <v>9122402</v>
      </c>
      <c r="BO366">
        <v>9115103</v>
      </c>
    </row>
    <row r="367" spans="1:67" x14ac:dyDescent="0.15">
      <c r="A367">
        <v>366</v>
      </c>
      <c r="B367" t="s">
        <v>2401</v>
      </c>
      <c r="E367">
        <f>机器人辅助表!B367</f>
        <v>23</v>
      </c>
      <c r="F367">
        <v>3</v>
      </c>
      <c r="G367">
        <v>58201</v>
      </c>
      <c r="H367">
        <v>0</v>
      </c>
      <c r="I367">
        <f>机器人辅助表!H367</f>
        <v>1806.2145119066492</v>
      </c>
      <c r="J367">
        <v>2</v>
      </c>
      <c r="K367">
        <v>4</v>
      </c>
      <c r="L367">
        <v>1</v>
      </c>
      <c r="M367" s="2">
        <f>机器人辅助表!C367</f>
        <v>3532.9004241421417</v>
      </c>
      <c r="N367" s="2">
        <v>2</v>
      </c>
      <c r="O367" s="2">
        <f>机器人辅助表!D367</f>
        <v>271.61647681605365</v>
      </c>
      <c r="P367" s="2">
        <v>3</v>
      </c>
      <c r="Q367" s="2">
        <f>机器人辅助表!E367</f>
        <v>120.71843414046829</v>
      </c>
      <c r="R367" s="2">
        <v>6</v>
      </c>
      <c r="S367" s="2">
        <f>机器人辅助表!F367</f>
        <v>2857.4348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BD367">
        <v>8</v>
      </c>
      <c r="BE367">
        <v>9323103</v>
      </c>
      <c r="BF367">
        <v>9324102</v>
      </c>
      <c r="BG367">
        <v>9324203</v>
      </c>
      <c r="BH367">
        <v>9324304</v>
      </c>
      <c r="BI367">
        <v>9324402</v>
      </c>
      <c r="BJ367">
        <v>9312103</v>
      </c>
      <c r="BK367">
        <v>9311104</v>
      </c>
      <c r="BL367">
        <v>9315102</v>
      </c>
    </row>
    <row r="368" spans="1:67" x14ac:dyDescent="0.15">
      <c r="A368">
        <v>367</v>
      </c>
      <c r="B368" t="s">
        <v>2402</v>
      </c>
      <c r="E368">
        <f>机器人辅助表!B368</f>
        <v>34</v>
      </c>
      <c r="F368">
        <v>2</v>
      </c>
      <c r="G368">
        <v>58101</v>
      </c>
      <c r="H368">
        <v>0</v>
      </c>
      <c r="I368">
        <f>机器人辅助表!H368</f>
        <v>4216.2461593263579</v>
      </c>
      <c r="J368">
        <v>2</v>
      </c>
      <c r="K368">
        <v>4</v>
      </c>
      <c r="L368">
        <v>1</v>
      </c>
      <c r="M368" s="2">
        <f>机器人辅助表!C368</f>
        <v>14611.678493806356</v>
      </c>
      <c r="N368" s="2">
        <v>2</v>
      </c>
      <c r="O368" s="2">
        <f>机器人辅助表!D368</f>
        <v>907.67698778287649</v>
      </c>
      <c r="P368" s="2">
        <v>3</v>
      </c>
      <c r="Q368" s="2">
        <f>机器人辅助表!E368</f>
        <v>403.41199457016728</v>
      </c>
      <c r="R368" s="2">
        <v>6</v>
      </c>
      <c r="S368" s="2">
        <f>机器人辅助表!F368</f>
        <v>4758.7716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BD368">
        <v>11</v>
      </c>
      <c r="BE368">
        <v>9211103</v>
      </c>
      <c r="BF368">
        <v>9214104</v>
      </c>
      <c r="BG368">
        <v>9214202</v>
      </c>
      <c r="BH368">
        <v>9214302</v>
      </c>
      <c r="BI368">
        <v>9214404</v>
      </c>
      <c r="BJ368">
        <v>9222104</v>
      </c>
      <c r="BK368">
        <v>9223103</v>
      </c>
      <c r="BL368">
        <v>9223203</v>
      </c>
      <c r="BM368">
        <v>9223303</v>
      </c>
      <c r="BN368">
        <v>9223403</v>
      </c>
      <c r="BO368">
        <v>9215104</v>
      </c>
    </row>
    <row r="369" spans="1:67" x14ac:dyDescent="0.15">
      <c r="A369">
        <v>368</v>
      </c>
      <c r="B369" t="s">
        <v>2403</v>
      </c>
      <c r="E369">
        <f>机器人辅助表!B369</f>
        <v>44</v>
      </c>
      <c r="F369">
        <v>2</v>
      </c>
      <c r="G369">
        <v>58101</v>
      </c>
      <c r="H369">
        <v>0</v>
      </c>
      <c r="I369">
        <f>机器人辅助表!H369</f>
        <v>11711.711139339584</v>
      </c>
      <c r="J369">
        <v>2</v>
      </c>
      <c r="K369">
        <v>4</v>
      </c>
      <c r="L369">
        <v>1</v>
      </c>
      <c r="M369" s="2">
        <f>机器人辅助表!C369</f>
        <v>60490.707117922473</v>
      </c>
      <c r="N369" s="2">
        <v>2</v>
      </c>
      <c r="O369" s="2">
        <f>机器人辅助表!D369</f>
        <v>2997.0447328149835</v>
      </c>
      <c r="P369" s="2">
        <v>3</v>
      </c>
      <c r="Q369" s="2">
        <f>机器人辅助表!E369</f>
        <v>1332.0198812511039</v>
      </c>
      <c r="R369" s="2">
        <v>6</v>
      </c>
      <c r="S369" s="2">
        <f>机器人辅助表!F369</f>
        <v>8856.0776000000005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BD369">
        <v>11</v>
      </c>
      <c r="BE369">
        <v>9211104</v>
      </c>
      <c r="BF369">
        <v>9214102</v>
      </c>
      <c r="BG369">
        <v>9214202</v>
      </c>
      <c r="BH369">
        <v>9214303</v>
      </c>
      <c r="BI369">
        <v>9214404</v>
      </c>
      <c r="BJ369">
        <v>9222104</v>
      </c>
      <c r="BK369">
        <v>9223102</v>
      </c>
      <c r="BL369">
        <v>9223202</v>
      </c>
      <c r="BM369">
        <v>9223303</v>
      </c>
      <c r="BN369">
        <v>9223403</v>
      </c>
      <c r="BO369">
        <v>9215104</v>
      </c>
    </row>
    <row r="370" spans="1:67" x14ac:dyDescent="0.15">
      <c r="A370">
        <v>369</v>
      </c>
      <c r="B370" t="s">
        <v>257</v>
      </c>
      <c r="E370">
        <f>机器人辅助表!B370</f>
        <v>46</v>
      </c>
      <c r="F370">
        <v>3</v>
      </c>
      <c r="G370">
        <v>58201</v>
      </c>
      <c r="H370">
        <v>0</v>
      </c>
      <c r="I370">
        <f>机器人辅助表!H370</f>
        <v>7382.0325964650019</v>
      </c>
      <c r="J370">
        <v>2</v>
      </c>
      <c r="K370">
        <v>4</v>
      </c>
      <c r="L370">
        <v>1</v>
      </c>
      <c r="M370" s="2">
        <f>机器人辅助表!C370</f>
        <v>40689.209057774468</v>
      </c>
      <c r="N370" s="2">
        <v>2</v>
      </c>
      <c r="O370" s="2">
        <f>机器人辅助表!D370</f>
        <v>1923.587033591439</v>
      </c>
      <c r="P370" s="2">
        <v>3</v>
      </c>
      <c r="Q370" s="2">
        <f>机器人辅助表!E370</f>
        <v>854.92757048508417</v>
      </c>
      <c r="R370" s="2">
        <v>6</v>
      </c>
      <c r="S370" s="2">
        <f>机器人辅助表!F370</f>
        <v>5134.1495999999997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BD370">
        <v>8</v>
      </c>
      <c r="BE370">
        <v>9323103</v>
      </c>
      <c r="BF370">
        <v>9324102</v>
      </c>
      <c r="BG370">
        <v>9324204</v>
      </c>
      <c r="BH370">
        <v>9324302</v>
      </c>
      <c r="BI370">
        <v>9324403</v>
      </c>
      <c r="BJ370">
        <v>9312104</v>
      </c>
      <c r="BK370">
        <v>9311104</v>
      </c>
      <c r="BL370">
        <v>9315103</v>
      </c>
    </row>
    <row r="371" spans="1:67" x14ac:dyDescent="0.15">
      <c r="A371">
        <v>370</v>
      </c>
      <c r="B371" t="s">
        <v>2404</v>
      </c>
      <c r="E371">
        <f>机器人辅助表!B371</f>
        <v>49</v>
      </c>
      <c r="F371">
        <v>3</v>
      </c>
      <c r="G371">
        <v>58201</v>
      </c>
      <c r="H371">
        <v>0</v>
      </c>
      <c r="I371">
        <f>机器人辅助表!H371</f>
        <v>17655.826579649427</v>
      </c>
      <c r="J371">
        <v>2</v>
      </c>
      <c r="K371">
        <v>4</v>
      </c>
      <c r="L371">
        <v>1</v>
      </c>
      <c r="M371" s="2">
        <f>机器人辅助表!C371</f>
        <v>106105.45774353696</v>
      </c>
      <c r="N371" s="2">
        <v>2</v>
      </c>
      <c r="O371" s="2">
        <f>机器人辅助表!D371</f>
        <v>4690.9482055151866</v>
      </c>
      <c r="P371" s="2">
        <v>3</v>
      </c>
      <c r="Q371" s="2">
        <f>机器人辅助表!E371</f>
        <v>2084.8658691178607</v>
      </c>
      <c r="R371" s="2">
        <v>6</v>
      </c>
      <c r="S371" s="2">
        <f>机器人辅助表!F371</f>
        <v>10862.2248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BD371">
        <v>8</v>
      </c>
      <c r="BE371">
        <v>9323103</v>
      </c>
      <c r="BF371">
        <v>9324102</v>
      </c>
      <c r="BG371">
        <v>9324203</v>
      </c>
      <c r="BH371">
        <v>9324302</v>
      </c>
      <c r="BI371">
        <v>9324402</v>
      </c>
      <c r="BJ371">
        <v>9312104</v>
      </c>
      <c r="BK371">
        <v>9311104</v>
      </c>
      <c r="BL371">
        <v>9315102</v>
      </c>
    </row>
    <row r="372" spans="1:67" x14ac:dyDescent="0.15">
      <c r="A372">
        <v>371</v>
      </c>
      <c r="B372" t="s">
        <v>258</v>
      </c>
      <c r="E372">
        <f>机器人辅助表!B372</f>
        <v>26</v>
      </c>
      <c r="F372">
        <v>1</v>
      </c>
      <c r="G372">
        <v>58001</v>
      </c>
      <c r="H372">
        <v>0</v>
      </c>
      <c r="I372">
        <f>机器人辅助表!H372</f>
        <v>2978.2295296163961</v>
      </c>
      <c r="J372">
        <v>2</v>
      </c>
      <c r="K372">
        <v>4</v>
      </c>
      <c r="L372">
        <v>1</v>
      </c>
      <c r="M372" s="2">
        <f>机器人辅助表!C372</f>
        <v>7004.4412762836128</v>
      </c>
      <c r="N372" s="2">
        <v>2</v>
      </c>
      <c r="O372" s="2">
        <f>机器人辅助表!D372</f>
        <v>497.84775112775935</v>
      </c>
      <c r="P372" s="2">
        <v>3</v>
      </c>
      <c r="Q372" s="2">
        <f>机器人辅助表!E372</f>
        <v>221.26566716789301</v>
      </c>
      <c r="R372" s="2">
        <v>6</v>
      </c>
      <c r="S372" s="2">
        <f>机器人辅助表!F372</f>
        <v>4360.4907999999996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BD372">
        <v>11</v>
      </c>
      <c r="BE372">
        <v>9113102</v>
      </c>
      <c r="BF372">
        <v>9121102</v>
      </c>
      <c r="BG372">
        <v>9121203</v>
      </c>
      <c r="BH372">
        <v>9121302</v>
      </c>
      <c r="BI372">
        <v>9121404</v>
      </c>
      <c r="BJ372">
        <v>9114102</v>
      </c>
      <c r="BK372">
        <v>9122104</v>
      </c>
      <c r="BL372">
        <v>9122203</v>
      </c>
      <c r="BM372">
        <v>9122303</v>
      </c>
      <c r="BN372">
        <v>9122404</v>
      </c>
      <c r="BO372">
        <v>9115103</v>
      </c>
    </row>
    <row r="373" spans="1:67" x14ac:dyDescent="0.15">
      <c r="A373">
        <v>372</v>
      </c>
      <c r="B373" t="s">
        <v>2405</v>
      </c>
      <c r="E373">
        <f>机器人辅助表!B373</f>
        <v>27</v>
      </c>
      <c r="F373">
        <v>2</v>
      </c>
      <c r="G373">
        <v>58101</v>
      </c>
      <c r="H373">
        <v>0</v>
      </c>
      <c r="I373">
        <f>机器人辅助表!H373</f>
        <v>2890.8496054038824</v>
      </c>
      <c r="J373">
        <v>2</v>
      </c>
      <c r="K373">
        <v>4</v>
      </c>
      <c r="L373">
        <v>1</v>
      </c>
      <c r="M373" s="2">
        <f>机器人辅助表!C373</f>
        <v>7207.4618754794337</v>
      </c>
      <c r="N373" s="2">
        <v>2</v>
      </c>
      <c r="O373" s="2">
        <f>机器人辅助表!D373</f>
        <v>499.69884933511719</v>
      </c>
      <c r="P373" s="2">
        <v>3</v>
      </c>
      <c r="Q373" s="2">
        <f>机器人辅助表!E373</f>
        <v>222.08837748227432</v>
      </c>
      <c r="R373" s="2">
        <v>6</v>
      </c>
      <c r="S373" s="2">
        <f>机器人辅助表!F373</f>
        <v>4114.5753999999997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BD373">
        <v>11</v>
      </c>
      <c r="BE373">
        <v>9211103</v>
      </c>
      <c r="BF373">
        <v>9214104</v>
      </c>
      <c r="BG373">
        <v>9214204</v>
      </c>
      <c r="BH373">
        <v>9214303</v>
      </c>
      <c r="BI373">
        <v>9214404</v>
      </c>
      <c r="BJ373">
        <v>9222104</v>
      </c>
      <c r="BK373">
        <v>9223103</v>
      </c>
      <c r="BL373">
        <v>9223202</v>
      </c>
      <c r="BM373">
        <v>9223304</v>
      </c>
      <c r="BN373">
        <v>9223404</v>
      </c>
      <c r="BO373">
        <v>9215102</v>
      </c>
    </row>
    <row r="374" spans="1:67" x14ac:dyDescent="0.15">
      <c r="A374">
        <v>373</v>
      </c>
      <c r="B374" t="s">
        <v>259</v>
      </c>
      <c r="E374">
        <f>机器人辅助表!B374</f>
        <v>22</v>
      </c>
      <c r="F374">
        <v>2</v>
      </c>
      <c r="G374">
        <v>58101</v>
      </c>
      <c r="H374">
        <v>0</v>
      </c>
      <c r="I374">
        <f>机器人辅助表!H374</f>
        <v>2000.9428250713042</v>
      </c>
      <c r="J374">
        <v>2</v>
      </c>
      <c r="K374">
        <v>4</v>
      </c>
      <c r="L374">
        <v>1</v>
      </c>
      <c r="M374" s="2">
        <f>机器人辅助表!C374</f>
        <v>3659.0069426086957</v>
      </c>
      <c r="N374" s="2">
        <v>2</v>
      </c>
      <c r="O374" s="2">
        <f>机器人辅助表!D374</f>
        <v>289.18605913043484</v>
      </c>
      <c r="P374" s="2">
        <v>3</v>
      </c>
      <c r="Q374" s="2">
        <f>机器人辅助表!E374</f>
        <v>128.52713739130439</v>
      </c>
      <c r="R374" s="2">
        <v>6</v>
      </c>
      <c r="S374" s="2">
        <f>机器人辅助表!F374</f>
        <v>3245.232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BD374">
        <v>11</v>
      </c>
      <c r="BE374">
        <v>9211102</v>
      </c>
      <c r="BF374">
        <v>9214104</v>
      </c>
      <c r="BG374">
        <v>9214203</v>
      </c>
      <c r="BH374">
        <v>9214302</v>
      </c>
      <c r="BI374">
        <v>9214402</v>
      </c>
      <c r="BJ374">
        <v>9222104</v>
      </c>
      <c r="BK374">
        <v>9223102</v>
      </c>
      <c r="BL374">
        <v>9223202</v>
      </c>
      <c r="BM374">
        <v>9223302</v>
      </c>
      <c r="BN374">
        <v>9223403</v>
      </c>
      <c r="BO374">
        <v>9215102</v>
      </c>
    </row>
    <row r="375" spans="1:67" x14ac:dyDescent="0.15">
      <c r="A375">
        <v>374</v>
      </c>
      <c r="B375" t="s">
        <v>260</v>
      </c>
      <c r="E375">
        <f>机器人辅助表!B375</f>
        <v>37</v>
      </c>
      <c r="F375">
        <v>2</v>
      </c>
      <c r="G375">
        <v>58101</v>
      </c>
      <c r="H375">
        <v>0</v>
      </c>
      <c r="I375">
        <f>机器人辅助表!H375</f>
        <v>8631.3880491608998</v>
      </c>
      <c r="J375">
        <v>2</v>
      </c>
      <c r="K375">
        <v>4</v>
      </c>
      <c r="L375">
        <v>1</v>
      </c>
      <c r="M375" s="2">
        <f>机器人辅助表!C375</f>
        <v>33586.134269583919</v>
      </c>
      <c r="N375" s="2">
        <v>2</v>
      </c>
      <c r="O375" s="2">
        <f>机器人辅助表!D375</f>
        <v>1993.2197285889633</v>
      </c>
      <c r="P375" s="2">
        <v>3</v>
      </c>
      <c r="Q375" s="2">
        <f>机器人辅助表!E375</f>
        <v>885.87543492842826</v>
      </c>
      <c r="R375" s="2">
        <v>6</v>
      </c>
      <c r="S375" s="2">
        <f>机器人辅助表!F375</f>
        <v>8736.1260000000002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BD375">
        <v>11</v>
      </c>
      <c r="BE375">
        <v>9211104</v>
      </c>
      <c r="BF375">
        <v>9214102</v>
      </c>
      <c r="BG375">
        <v>9214204</v>
      </c>
      <c r="BH375">
        <v>9214302</v>
      </c>
      <c r="BI375">
        <v>9214403</v>
      </c>
      <c r="BJ375">
        <v>9222104</v>
      </c>
      <c r="BK375">
        <v>9223103</v>
      </c>
      <c r="BL375">
        <v>9223202</v>
      </c>
      <c r="BM375">
        <v>9223302</v>
      </c>
      <c r="BN375">
        <v>9223403</v>
      </c>
      <c r="BO375">
        <v>9215104</v>
      </c>
    </row>
    <row r="376" spans="1:67" x14ac:dyDescent="0.15">
      <c r="A376">
        <v>375</v>
      </c>
      <c r="B376" t="s">
        <v>2406</v>
      </c>
      <c r="E376">
        <f>机器人辅助表!B376</f>
        <v>25</v>
      </c>
      <c r="F376">
        <v>1</v>
      </c>
      <c r="G376">
        <v>58001</v>
      </c>
      <c r="H376">
        <v>0</v>
      </c>
      <c r="I376">
        <f>机器人辅助表!H376</f>
        <v>3637.6732885033448</v>
      </c>
      <c r="J376">
        <v>2</v>
      </c>
      <c r="K376">
        <v>4</v>
      </c>
      <c r="L376">
        <v>1</v>
      </c>
      <c r="M376" s="2">
        <f>机器人辅助表!C376</f>
        <v>8034.8388728051859</v>
      </c>
      <c r="N376" s="2">
        <v>2</v>
      </c>
      <c r="O376" s="2">
        <f>机器人辅助表!D376</f>
        <v>585.83128996655546</v>
      </c>
      <c r="P376" s="2">
        <v>3</v>
      </c>
      <c r="Q376" s="2">
        <f>机器人辅助表!E376</f>
        <v>260.36946220735797</v>
      </c>
      <c r="R376" s="2">
        <v>6</v>
      </c>
      <c r="S376" s="2">
        <f>机器人辅助表!F376</f>
        <v>5481.7650000000003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BD376">
        <v>11</v>
      </c>
      <c r="BE376">
        <v>9113102</v>
      </c>
      <c r="BF376">
        <v>9121103</v>
      </c>
      <c r="BG376">
        <v>9121204</v>
      </c>
      <c r="BH376">
        <v>9121303</v>
      </c>
      <c r="BI376">
        <v>9121403</v>
      </c>
      <c r="BJ376">
        <v>9114104</v>
      </c>
      <c r="BK376">
        <v>9122104</v>
      </c>
      <c r="BL376">
        <v>9122203</v>
      </c>
      <c r="BM376">
        <v>9122304</v>
      </c>
      <c r="BN376">
        <v>9122404</v>
      </c>
      <c r="BO376">
        <v>9115103</v>
      </c>
    </row>
    <row r="377" spans="1:67" x14ac:dyDescent="0.15">
      <c r="A377">
        <v>376</v>
      </c>
      <c r="B377" t="s">
        <v>2407</v>
      </c>
      <c r="E377">
        <f>机器人辅助表!B377</f>
        <v>35</v>
      </c>
      <c r="F377">
        <v>2</v>
      </c>
      <c r="G377">
        <v>58101</v>
      </c>
      <c r="H377">
        <v>0</v>
      </c>
      <c r="I377">
        <f>机器人辅助表!H377</f>
        <v>4150.2301380730441</v>
      </c>
      <c r="J377">
        <v>2</v>
      </c>
      <c r="K377">
        <v>4</v>
      </c>
      <c r="L377">
        <v>1</v>
      </c>
      <c r="M377" s="2">
        <f>机器人辅助表!C377</f>
        <v>14901.595946086958</v>
      </c>
      <c r="N377" s="2">
        <v>2</v>
      </c>
      <c r="O377" s="2">
        <f>机器人辅助表!D377</f>
        <v>917.48256730434787</v>
      </c>
      <c r="P377" s="2">
        <v>3</v>
      </c>
      <c r="Q377" s="2">
        <f>机器人辅助表!E377</f>
        <v>407.77002991304363</v>
      </c>
      <c r="R377" s="2">
        <v>6</v>
      </c>
      <c r="S377" s="2">
        <f>机器人辅助表!F377</f>
        <v>4521.2020000000002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BD377">
        <v>11</v>
      </c>
      <c r="BE377">
        <v>9211102</v>
      </c>
      <c r="BF377">
        <v>9214102</v>
      </c>
      <c r="BG377">
        <v>9214202</v>
      </c>
      <c r="BH377">
        <v>9214304</v>
      </c>
      <c r="BI377">
        <v>9214402</v>
      </c>
      <c r="BJ377">
        <v>9222104</v>
      </c>
      <c r="BK377">
        <v>9223104</v>
      </c>
      <c r="BL377">
        <v>9223203</v>
      </c>
      <c r="BM377">
        <v>9223303</v>
      </c>
      <c r="BN377">
        <v>9223402</v>
      </c>
      <c r="BO377">
        <v>9215104</v>
      </c>
    </row>
    <row r="378" spans="1:67" x14ac:dyDescent="0.15">
      <c r="A378">
        <v>377</v>
      </c>
      <c r="B378" t="s">
        <v>2408</v>
      </c>
      <c r="E378">
        <f>机器人辅助表!B378</f>
        <v>50</v>
      </c>
      <c r="F378">
        <v>2</v>
      </c>
      <c r="G378">
        <v>58101</v>
      </c>
      <c r="H378">
        <v>0</v>
      </c>
      <c r="I378">
        <f>机器人辅助表!H378</f>
        <v>21848.912574125225</v>
      </c>
      <c r="J378">
        <v>2</v>
      </c>
      <c r="K378">
        <v>4</v>
      </c>
      <c r="L378">
        <v>1</v>
      </c>
      <c r="M378" s="2">
        <f>机器人辅助表!C378</f>
        <v>135011.20141565223</v>
      </c>
      <c r="N378" s="2">
        <v>2</v>
      </c>
      <c r="O378" s="2">
        <f>机器人辅助表!D378</f>
        <v>5841.8308304849525</v>
      </c>
      <c r="P378" s="2">
        <v>3</v>
      </c>
      <c r="Q378" s="2">
        <f>机器人辅助表!E378</f>
        <v>2596.3692579933122</v>
      </c>
      <c r="R378" s="2">
        <v>6</v>
      </c>
      <c r="S378" s="2">
        <f>机器人辅助表!F378</f>
        <v>12849.35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BD378">
        <v>11</v>
      </c>
      <c r="BE378">
        <v>9211103</v>
      </c>
      <c r="BF378">
        <v>9214104</v>
      </c>
      <c r="BG378">
        <v>9214203</v>
      </c>
      <c r="BH378">
        <v>9214302</v>
      </c>
      <c r="BI378">
        <v>9214402</v>
      </c>
      <c r="BJ378">
        <v>9222102</v>
      </c>
      <c r="BK378">
        <v>9223102</v>
      </c>
      <c r="BL378">
        <v>9223202</v>
      </c>
      <c r="BM378">
        <v>9223304</v>
      </c>
      <c r="BN378">
        <v>9223403</v>
      </c>
      <c r="BO378">
        <v>9215104</v>
      </c>
    </row>
    <row r="379" spans="1:67" x14ac:dyDescent="0.15">
      <c r="A379">
        <v>378</v>
      </c>
      <c r="B379" t="s">
        <v>261</v>
      </c>
      <c r="E379">
        <f>机器人辅助表!B379</f>
        <v>46</v>
      </c>
      <c r="F379">
        <v>3</v>
      </c>
      <c r="G379">
        <v>58201</v>
      </c>
      <c r="H379">
        <v>0</v>
      </c>
      <c r="I379">
        <f>机器人辅助表!H379</f>
        <v>16718.132644935442</v>
      </c>
      <c r="J379">
        <v>2</v>
      </c>
      <c r="K379">
        <v>4</v>
      </c>
      <c r="L379">
        <v>1</v>
      </c>
      <c r="M379" s="2">
        <f>机器人辅助表!C379</f>
        <v>92149.0911014304</v>
      </c>
      <c r="N379" s="2">
        <v>2</v>
      </c>
      <c r="O379" s="2">
        <f>机器人辅助表!D379</f>
        <v>4356.3588701923763</v>
      </c>
      <c r="P379" s="2">
        <v>3</v>
      </c>
      <c r="Q379" s="2">
        <f>机器人辅助表!E379</f>
        <v>1936.1594978632786</v>
      </c>
      <c r="R379" s="2">
        <v>6</v>
      </c>
      <c r="S379" s="2">
        <f>机器人辅助表!F379</f>
        <v>11627.3388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BD379">
        <v>8</v>
      </c>
      <c r="BE379">
        <v>9323102</v>
      </c>
      <c r="BF379">
        <v>9324103</v>
      </c>
      <c r="BG379">
        <v>9324203</v>
      </c>
      <c r="BH379">
        <v>9324303</v>
      </c>
      <c r="BI379">
        <v>9324403</v>
      </c>
      <c r="BJ379">
        <v>9312104</v>
      </c>
      <c r="BK379">
        <v>9311103</v>
      </c>
      <c r="BL379">
        <v>9315102</v>
      </c>
    </row>
    <row r="380" spans="1:67" x14ac:dyDescent="0.15">
      <c r="A380">
        <v>379</v>
      </c>
      <c r="B380" t="s">
        <v>2409</v>
      </c>
      <c r="E380">
        <f>机器人辅助表!B380</f>
        <v>36</v>
      </c>
      <c r="F380">
        <v>3</v>
      </c>
      <c r="G380">
        <v>58201</v>
      </c>
      <c r="H380">
        <v>0</v>
      </c>
      <c r="I380">
        <f>机器人辅助表!H380</f>
        <v>3476.6148346665955</v>
      </c>
      <c r="J380">
        <v>2</v>
      </c>
      <c r="K380">
        <v>4</v>
      </c>
      <c r="L380">
        <v>1</v>
      </c>
      <c r="M380" s="2">
        <f>机器人辅助表!C380</f>
        <v>12903.896943090303</v>
      </c>
      <c r="N380" s="2">
        <v>2</v>
      </c>
      <c r="O380" s="2">
        <f>机器人辅助表!D380</f>
        <v>787.66689542207371</v>
      </c>
      <c r="P380" s="2">
        <v>3</v>
      </c>
      <c r="Q380" s="2">
        <f>机器人辅助表!E380</f>
        <v>350.07417574314388</v>
      </c>
      <c r="R380" s="2">
        <v>6</v>
      </c>
      <c r="S380" s="2">
        <f>机器人辅助表!F380</f>
        <v>3656.7119999999995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BD380">
        <v>8</v>
      </c>
      <c r="BE380">
        <v>9323104</v>
      </c>
      <c r="BF380">
        <v>9324103</v>
      </c>
      <c r="BG380">
        <v>9324202</v>
      </c>
      <c r="BH380">
        <v>9324303</v>
      </c>
      <c r="BI380">
        <v>9324402</v>
      </c>
      <c r="BJ380">
        <v>9312104</v>
      </c>
      <c r="BK380">
        <v>9311102</v>
      </c>
      <c r="BL380">
        <v>9315104</v>
      </c>
    </row>
    <row r="381" spans="1:67" x14ac:dyDescent="0.15">
      <c r="A381">
        <v>380</v>
      </c>
      <c r="B381" t="s">
        <v>2410</v>
      </c>
      <c r="E381">
        <f>机器人辅助表!B381</f>
        <v>31</v>
      </c>
      <c r="F381">
        <v>2</v>
      </c>
      <c r="G381">
        <v>58101</v>
      </c>
      <c r="H381">
        <v>0</v>
      </c>
      <c r="I381">
        <f>机器人辅助表!H381</f>
        <v>4950.7278195500312</v>
      </c>
      <c r="J381">
        <v>2</v>
      </c>
      <c r="K381">
        <v>4</v>
      </c>
      <c r="L381">
        <v>1</v>
      </c>
      <c r="M381" s="2">
        <f>机器人辅助表!C381</f>
        <v>15181.919068292313</v>
      </c>
      <c r="N381" s="2">
        <v>2</v>
      </c>
      <c r="O381" s="2">
        <f>机器人辅助表!D381</f>
        <v>970.41815000307713</v>
      </c>
      <c r="P381" s="2">
        <v>3</v>
      </c>
      <c r="Q381" s="2">
        <f>机器人辅助表!E381</f>
        <v>431.29695555692319</v>
      </c>
      <c r="R381" s="2">
        <v>6</v>
      </c>
      <c r="S381" s="2">
        <f>机器人辅助表!F381</f>
        <v>6225.3371999999999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BD381">
        <v>11</v>
      </c>
      <c r="BE381">
        <v>9211102</v>
      </c>
      <c r="BF381">
        <v>9214104</v>
      </c>
      <c r="BG381">
        <v>9214203</v>
      </c>
      <c r="BH381">
        <v>9214303</v>
      </c>
      <c r="BI381">
        <v>9214403</v>
      </c>
      <c r="BJ381">
        <v>9222103</v>
      </c>
      <c r="BK381">
        <v>9223102</v>
      </c>
      <c r="BL381">
        <v>9223203</v>
      </c>
      <c r="BM381">
        <v>9223303</v>
      </c>
      <c r="BN381">
        <v>9223404</v>
      </c>
      <c r="BO381">
        <v>9215102</v>
      </c>
    </row>
    <row r="382" spans="1:67" x14ac:dyDescent="0.15">
      <c r="A382">
        <v>381</v>
      </c>
      <c r="B382" t="s">
        <v>2411</v>
      </c>
      <c r="E382">
        <f>机器人辅助表!B382</f>
        <v>45</v>
      </c>
      <c r="F382">
        <v>3</v>
      </c>
      <c r="G382">
        <v>58201</v>
      </c>
      <c r="H382">
        <v>0</v>
      </c>
      <c r="I382">
        <f>机器人辅助表!H382</f>
        <v>14910.09815029486</v>
      </c>
      <c r="J382">
        <v>2</v>
      </c>
      <c r="K382">
        <v>4</v>
      </c>
      <c r="L382">
        <v>1</v>
      </c>
      <c r="M382" s="2">
        <f>机器人辅助表!C382</f>
        <v>79619.383782048681</v>
      </c>
      <c r="N382" s="2">
        <v>2</v>
      </c>
      <c r="O382" s="2">
        <f>机器人辅助表!D382</f>
        <v>3852.4418173595327</v>
      </c>
      <c r="P382" s="2">
        <v>3</v>
      </c>
      <c r="Q382" s="2">
        <f>机器人辅助表!E382</f>
        <v>1712.1963632709035</v>
      </c>
      <c r="R382" s="2">
        <v>6</v>
      </c>
      <c r="S382" s="2">
        <f>机器人辅助表!F382</f>
        <v>10810.788999999999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BD382">
        <v>8</v>
      </c>
      <c r="BE382">
        <v>9323103</v>
      </c>
      <c r="BF382">
        <v>9324103</v>
      </c>
      <c r="BG382">
        <v>9324203</v>
      </c>
      <c r="BH382">
        <v>9324302</v>
      </c>
      <c r="BI382">
        <v>9324402</v>
      </c>
      <c r="BJ382">
        <v>9312103</v>
      </c>
      <c r="BK382">
        <v>9311104</v>
      </c>
      <c r="BL382">
        <v>9315103</v>
      </c>
    </row>
    <row r="383" spans="1:67" x14ac:dyDescent="0.15">
      <c r="A383">
        <v>382</v>
      </c>
      <c r="B383" t="s">
        <v>262</v>
      </c>
      <c r="E383">
        <f>机器人辅助表!B383</f>
        <v>50</v>
      </c>
      <c r="F383">
        <v>2</v>
      </c>
      <c r="G383">
        <v>58101</v>
      </c>
      <c r="H383">
        <v>0</v>
      </c>
      <c r="I383">
        <f>机器人辅助表!H383</f>
        <v>9403.329462281743</v>
      </c>
      <c r="J383">
        <v>2</v>
      </c>
      <c r="K383">
        <v>4</v>
      </c>
      <c r="L383">
        <v>1</v>
      </c>
      <c r="M383" s="2">
        <f>机器人辅助表!C383</f>
        <v>58106.086685217422</v>
      </c>
      <c r="N383" s="2">
        <v>2</v>
      </c>
      <c r="O383" s="2">
        <f>机器人辅助表!D383</f>
        <v>2514.2056738796</v>
      </c>
      <c r="P383" s="2">
        <v>3</v>
      </c>
      <c r="Q383" s="2">
        <f>机器人辅助表!E383</f>
        <v>1117.4247439464889</v>
      </c>
      <c r="R383" s="2">
        <v>6</v>
      </c>
      <c r="S383" s="2">
        <f>机器人辅助表!F383</f>
        <v>5530.1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BD383">
        <v>11</v>
      </c>
      <c r="BE383">
        <v>9211104</v>
      </c>
      <c r="BF383">
        <v>9214102</v>
      </c>
      <c r="BG383">
        <v>9214203</v>
      </c>
      <c r="BH383">
        <v>9214304</v>
      </c>
      <c r="BI383">
        <v>9214404</v>
      </c>
      <c r="BJ383">
        <v>9222104</v>
      </c>
      <c r="BK383">
        <v>9223102</v>
      </c>
      <c r="BL383">
        <v>9223202</v>
      </c>
      <c r="BM383">
        <v>9223303</v>
      </c>
      <c r="BN383">
        <v>9223404</v>
      </c>
      <c r="BO383">
        <v>9215102</v>
      </c>
    </row>
    <row r="384" spans="1:67" x14ac:dyDescent="0.15">
      <c r="A384">
        <v>383</v>
      </c>
      <c r="B384" t="s">
        <v>2412</v>
      </c>
      <c r="E384">
        <f>机器人辅助表!B384</f>
        <v>34</v>
      </c>
      <c r="F384">
        <v>1</v>
      </c>
      <c r="G384">
        <v>58001</v>
      </c>
      <c r="H384">
        <v>0</v>
      </c>
      <c r="I384">
        <f>机器人辅助表!H384</f>
        <v>5861.6105141854241</v>
      </c>
      <c r="J384">
        <v>2</v>
      </c>
      <c r="K384">
        <v>4</v>
      </c>
      <c r="L384">
        <v>1</v>
      </c>
      <c r="M384" s="2">
        <f>机器人辅助表!C384</f>
        <v>20313.796930413715</v>
      </c>
      <c r="N384" s="2">
        <v>2</v>
      </c>
      <c r="O384" s="2">
        <f>机器人辅助表!D384</f>
        <v>1261.8923976493647</v>
      </c>
      <c r="P384" s="2">
        <v>3</v>
      </c>
      <c r="Q384" s="2">
        <f>机器人辅助表!E384</f>
        <v>560.84106562193983</v>
      </c>
      <c r="R384" s="2">
        <v>6</v>
      </c>
      <c r="S384" s="2">
        <f>机器人辅助表!F384</f>
        <v>6615.8531999999996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BD384">
        <v>11</v>
      </c>
      <c r="BE384">
        <v>9113104</v>
      </c>
      <c r="BF384">
        <v>9121104</v>
      </c>
      <c r="BG384">
        <v>9121204</v>
      </c>
      <c r="BH384">
        <v>9121302</v>
      </c>
      <c r="BI384">
        <v>9121402</v>
      </c>
      <c r="BJ384">
        <v>9114102</v>
      </c>
      <c r="BK384">
        <v>9122103</v>
      </c>
      <c r="BL384">
        <v>9122202</v>
      </c>
      <c r="BM384">
        <v>9122304</v>
      </c>
      <c r="BN384">
        <v>9122404</v>
      </c>
      <c r="BO384">
        <v>9115104</v>
      </c>
    </row>
    <row r="385" spans="1:67" x14ac:dyDescent="0.15">
      <c r="A385">
        <v>384</v>
      </c>
      <c r="B385" t="s">
        <v>263</v>
      </c>
      <c r="E385">
        <f>机器人辅助表!B385</f>
        <v>23</v>
      </c>
      <c r="F385">
        <v>3</v>
      </c>
      <c r="G385">
        <v>58201</v>
      </c>
      <c r="H385">
        <v>0</v>
      </c>
      <c r="I385">
        <f>机器人辅助表!H385</f>
        <v>3453.0571551156522</v>
      </c>
      <c r="J385">
        <v>2</v>
      </c>
      <c r="K385">
        <v>4</v>
      </c>
      <c r="L385">
        <v>1</v>
      </c>
      <c r="M385" s="2">
        <f>机器人辅助表!C385</f>
        <v>6754.0743402717408</v>
      </c>
      <c r="N385" s="2">
        <v>2</v>
      </c>
      <c r="O385" s="2">
        <f>机器人辅助表!D385</f>
        <v>519.26679391304367</v>
      </c>
      <c r="P385" s="2">
        <v>3</v>
      </c>
      <c r="Q385" s="2">
        <f>机器人辅助表!E385</f>
        <v>230.78524173913053</v>
      </c>
      <c r="R385" s="2">
        <v>6</v>
      </c>
      <c r="S385" s="2">
        <f>机器人辅助表!F385</f>
        <v>5462.7429999999995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BD385">
        <v>8</v>
      </c>
      <c r="BE385">
        <v>9323104</v>
      </c>
      <c r="BF385">
        <v>9324104</v>
      </c>
      <c r="BG385">
        <v>9324203</v>
      </c>
      <c r="BH385">
        <v>9324304</v>
      </c>
      <c r="BI385">
        <v>9324403</v>
      </c>
      <c r="BJ385">
        <v>9312104</v>
      </c>
      <c r="BK385">
        <v>9311103</v>
      </c>
      <c r="BL385">
        <v>9315104</v>
      </c>
    </row>
    <row r="386" spans="1:67" x14ac:dyDescent="0.15">
      <c r="A386">
        <v>385</v>
      </c>
      <c r="B386" t="s">
        <v>264</v>
      </c>
      <c r="E386">
        <f>机器人辅助表!B386</f>
        <v>39</v>
      </c>
      <c r="F386">
        <v>3</v>
      </c>
      <c r="G386">
        <v>58201</v>
      </c>
      <c r="H386">
        <v>0</v>
      </c>
      <c r="I386">
        <f>机器人辅助表!H386</f>
        <v>5711.7584743630723</v>
      </c>
      <c r="J386">
        <v>2</v>
      </c>
      <c r="K386">
        <v>4</v>
      </c>
      <c r="L386">
        <v>1</v>
      </c>
      <c r="M386" s="2">
        <f>机器人辅助表!C386</f>
        <v>24251.624332179956</v>
      </c>
      <c r="N386" s="2">
        <v>2</v>
      </c>
      <c r="O386" s="2">
        <f>机器人辅助表!D386</f>
        <v>1363.0339601644816</v>
      </c>
      <c r="P386" s="2">
        <v>3</v>
      </c>
      <c r="Q386" s="2">
        <f>机器人辅助表!E386</f>
        <v>605.79287118421405</v>
      </c>
      <c r="R386" s="2">
        <v>6</v>
      </c>
      <c r="S386" s="2">
        <f>机器人辅助表!F386</f>
        <v>5355.6085999999996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BD386">
        <v>8</v>
      </c>
      <c r="BE386">
        <v>9323104</v>
      </c>
      <c r="BF386">
        <v>9324104</v>
      </c>
      <c r="BG386">
        <v>9324204</v>
      </c>
      <c r="BH386">
        <v>9324302</v>
      </c>
      <c r="BI386">
        <v>9324402</v>
      </c>
      <c r="BJ386">
        <v>9312104</v>
      </c>
      <c r="BK386">
        <v>9311103</v>
      </c>
      <c r="BL386">
        <v>9315103</v>
      </c>
    </row>
    <row r="387" spans="1:67" x14ac:dyDescent="0.15">
      <c r="A387">
        <v>386</v>
      </c>
      <c r="B387" t="s">
        <v>2413</v>
      </c>
      <c r="E387">
        <f>机器人辅助表!B387</f>
        <v>48</v>
      </c>
      <c r="F387">
        <v>3</v>
      </c>
      <c r="G387">
        <v>58201</v>
      </c>
      <c r="H387">
        <v>0</v>
      </c>
      <c r="I387">
        <f>机器人辅助表!H387</f>
        <v>12484.596392842555</v>
      </c>
      <c r="J387">
        <v>2</v>
      </c>
      <c r="K387">
        <v>4</v>
      </c>
      <c r="L387">
        <v>1</v>
      </c>
      <c r="M387" s="2">
        <f>机器人辅助表!C387</f>
        <v>72994.434482654629</v>
      </c>
      <c r="N387" s="2">
        <v>2</v>
      </c>
      <c r="O387" s="2">
        <f>机器人辅助表!D387</f>
        <v>3298.6172077356541</v>
      </c>
      <c r="P387" s="2">
        <v>3</v>
      </c>
      <c r="Q387" s="2">
        <f>机器人辅助表!E387</f>
        <v>1466.0520923269573</v>
      </c>
      <c r="R387" s="2">
        <v>6</v>
      </c>
      <c r="S387" s="2">
        <f>机器人辅助表!F387</f>
        <v>7998.1871999999994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BD387">
        <v>8</v>
      </c>
      <c r="BE387">
        <v>9323102</v>
      </c>
      <c r="BF387">
        <v>9324102</v>
      </c>
      <c r="BG387">
        <v>9324202</v>
      </c>
      <c r="BH387">
        <v>9324302</v>
      </c>
      <c r="BI387">
        <v>9324404</v>
      </c>
      <c r="BJ387">
        <v>9312104</v>
      </c>
      <c r="BK387">
        <v>9311102</v>
      </c>
      <c r="BL387">
        <v>9315104</v>
      </c>
    </row>
    <row r="388" spans="1:67" x14ac:dyDescent="0.15">
      <c r="A388">
        <v>387</v>
      </c>
      <c r="B388" t="s">
        <v>2414</v>
      </c>
      <c r="E388">
        <f>机器人辅助表!B388</f>
        <v>28</v>
      </c>
      <c r="F388">
        <v>1</v>
      </c>
      <c r="G388">
        <v>58001</v>
      </c>
      <c r="H388">
        <v>0</v>
      </c>
      <c r="I388">
        <f>机器人辅助表!H388</f>
        <v>2207.926540943326</v>
      </c>
      <c r="J388">
        <v>2</v>
      </c>
      <c r="K388">
        <v>4</v>
      </c>
      <c r="L388">
        <v>1</v>
      </c>
      <c r="M388" s="2">
        <f>机器人辅助表!C388</f>
        <v>5812.9654882033456</v>
      </c>
      <c r="N388" s="2">
        <v>2</v>
      </c>
      <c r="O388" s="2">
        <f>机器人辅助表!D388</f>
        <v>393.35856687090313</v>
      </c>
      <c r="P388" s="2">
        <v>3</v>
      </c>
      <c r="Q388" s="2">
        <f>机器人辅助表!E388</f>
        <v>174.82602972040138</v>
      </c>
      <c r="R388" s="2">
        <v>6</v>
      </c>
      <c r="S388" s="2">
        <f>机器人辅助表!F388</f>
        <v>3056.5752000000002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BD388">
        <v>11</v>
      </c>
      <c r="BE388">
        <v>9113104</v>
      </c>
      <c r="BF388">
        <v>9121102</v>
      </c>
      <c r="BG388">
        <v>9121204</v>
      </c>
      <c r="BH388">
        <v>9121303</v>
      </c>
      <c r="BI388">
        <v>9121402</v>
      </c>
      <c r="BJ388">
        <v>9114104</v>
      </c>
      <c r="BK388">
        <v>9122102</v>
      </c>
      <c r="BL388">
        <v>9122202</v>
      </c>
      <c r="BM388">
        <v>9122303</v>
      </c>
      <c r="BN388">
        <v>9122403</v>
      </c>
      <c r="BO388">
        <v>9115104</v>
      </c>
    </row>
    <row r="389" spans="1:67" x14ac:dyDescent="0.15">
      <c r="A389">
        <v>388</v>
      </c>
      <c r="B389" t="s">
        <v>265</v>
      </c>
      <c r="E389">
        <f>机器人辅助表!B389</f>
        <v>36</v>
      </c>
      <c r="F389">
        <v>3</v>
      </c>
      <c r="G389">
        <v>58201</v>
      </c>
      <c r="H389">
        <v>0</v>
      </c>
      <c r="I389">
        <f>机器人辅助表!H389</f>
        <v>5446.6965743109986</v>
      </c>
      <c r="J389">
        <v>2</v>
      </c>
      <c r="K389">
        <v>4</v>
      </c>
      <c r="L389">
        <v>1</v>
      </c>
      <c r="M389" s="2">
        <f>机器人辅助表!C389</f>
        <v>20216.105210841473</v>
      </c>
      <c r="N389" s="2">
        <v>2</v>
      </c>
      <c r="O389" s="2">
        <f>机器人辅助表!D389</f>
        <v>1234.0114694945821</v>
      </c>
      <c r="P389" s="2">
        <v>3</v>
      </c>
      <c r="Q389" s="2">
        <f>机器人辅助表!E389</f>
        <v>548.44954199759206</v>
      </c>
      <c r="R389" s="2">
        <v>6</v>
      </c>
      <c r="S389" s="2">
        <f>机器人辅助表!F389</f>
        <v>5728.8487999999988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BD389">
        <v>8</v>
      </c>
      <c r="BE389">
        <v>9323103</v>
      </c>
      <c r="BF389">
        <v>9324103</v>
      </c>
      <c r="BG389">
        <v>9324202</v>
      </c>
      <c r="BH389">
        <v>9324302</v>
      </c>
      <c r="BI389">
        <v>9324402</v>
      </c>
      <c r="BJ389">
        <v>9312102</v>
      </c>
      <c r="BK389">
        <v>9311102</v>
      </c>
      <c r="BL389">
        <v>9315104</v>
      </c>
    </row>
    <row r="390" spans="1:67" x14ac:dyDescent="0.15">
      <c r="A390">
        <v>389</v>
      </c>
      <c r="B390" t="s">
        <v>2415</v>
      </c>
      <c r="E390">
        <f>机器人辅助表!B390</f>
        <v>49</v>
      </c>
      <c r="F390">
        <v>2</v>
      </c>
      <c r="G390">
        <v>58101</v>
      </c>
      <c r="H390">
        <v>0</v>
      </c>
      <c r="I390">
        <f>机器人辅助表!H390</f>
        <v>15319.026002931121</v>
      </c>
      <c r="J390">
        <v>2</v>
      </c>
      <c r="K390">
        <v>4</v>
      </c>
      <c r="L390">
        <v>1</v>
      </c>
      <c r="M390" s="2">
        <f>机器人辅助表!C390</f>
        <v>92062.088336304107</v>
      </c>
      <c r="N390" s="2">
        <v>2</v>
      </c>
      <c r="O390" s="2">
        <f>机器人辅助表!D390</f>
        <v>4070.0874136087641</v>
      </c>
      <c r="P390" s="2">
        <v>3</v>
      </c>
      <c r="Q390" s="2">
        <f>机器人辅助表!E390</f>
        <v>1808.9277393816733</v>
      </c>
      <c r="R390" s="2">
        <v>6</v>
      </c>
      <c r="S390" s="2">
        <f>机器人辅助表!F390</f>
        <v>9424.5773999999983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BD390">
        <v>11</v>
      </c>
      <c r="BE390">
        <v>9211103</v>
      </c>
      <c r="BF390">
        <v>9214104</v>
      </c>
      <c r="BG390">
        <v>9214203</v>
      </c>
      <c r="BH390">
        <v>9214303</v>
      </c>
      <c r="BI390">
        <v>9214403</v>
      </c>
      <c r="BJ390">
        <v>9222103</v>
      </c>
      <c r="BK390">
        <v>9223103</v>
      </c>
      <c r="BL390">
        <v>9223203</v>
      </c>
      <c r="BM390">
        <v>9223302</v>
      </c>
      <c r="BN390">
        <v>9223404</v>
      </c>
      <c r="BO390">
        <v>9215102</v>
      </c>
    </row>
    <row r="391" spans="1:67" x14ac:dyDescent="0.15">
      <c r="A391">
        <v>390</v>
      </c>
      <c r="B391" t="s">
        <v>2416</v>
      </c>
      <c r="E391">
        <f>机器人辅助表!B391</f>
        <v>25</v>
      </c>
      <c r="F391">
        <v>3</v>
      </c>
      <c r="G391">
        <v>58201</v>
      </c>
      <c r="H391">
        <v>0</v>
      </c>
      <c r="I391">
        <f>机器人辅助表!H391</f>
        <v>2027.5556034280942</v>
      </c>
      <c r="J391">
        <v>2</v>
      </c>
      <c r="K391">
        <v>4</v>
      </c>
      <c r="L391">
        <v>1</v>
      </c>
      <c r="M391" s="2">
        <f>机器人辅助表!C391</f>
        <v>4478.4347815635465</v>
      </c>
      <c r="N391" s="2">
        <v>2</v>
      </c>
      <c r="O391" s="2">
        <f>机器人辅助表!D391</f>
        <v>326.52891571906372</v>
      </c>
      <c r="P391" s="2">
        <v>3</v>
      </c>
      <c r="Q391" s="2">
        <f>机器人辅助表!E391</f>
        <v>145.12396254180609</v>
      </c>
      <c r="R391" s="2">
        <v>6</v>
      </c>
      <c r="S391" s="2">
        <f>机器人辅助表!F391</f>
        <v>3055.4100000000003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BD391">
        <v>8</v>
      </c>
      <c r="BE391">
        <v>9323104</v>
      </c>
      <c r="BF391">
        <v>9324102</v>
      </c>
      <c r="BG391">
        <v>9324203</v>
      </c>
      <c r="BH391">
        <v>9324303</v>
      </c>
      <c r="BI391">
        <v>9324404</v>
      </c>
      <c r="BJ391">
        <v>9312103</v>
      </c>
      <c r="BK391">
        <v>9311103</v>
      </c>
      <c r="BL391">
        <v>9315104</v>
      </c>
    </row>
    <row r="392" spans="1:67" x14ac:dyDescent="0.15">
      <c r="A392">
        <v>391</v>
      </c>
      <c r="B392" t="s">
        <v>266</v>
      </c>
      <c r="E392">
        <f>机器人辅助表!B392</f>
        <v>25</v>
      </c>
      <c r="F392">
        <v>3</v>
      </c>
      <c r="G392">
        <v>58201</v>
      </c>
      <c r="H392">
        <v>0</v>
      </c>
      <c r="I392">
        <f>机器人辅助表!H392</f>
        <v>1967.9216150919735</v>
      </c>
      <c r="J392">
        <v>2</v>
      </c>
      <c r="K392">
        <v>4</v>
      </c>
      <c r="L392">
        <v>1</v>
      </c>
      <c r="M392" s="2">
        <f>机器人辅助表!C392</f>
        <v>4346.7161115175595</v>
      </c>
      <c r="N392" s="2">
        <v>2</v>
      </c>
      <c r="O392" s="2">
        <f>机器人辅助表!D392</f>
        <v>316.92512408026772</v>
      </c>
      <c r="P392" s="2">
        <v>3</v>
      </c>
      <c r="Q392" s="2">
        <f>机器人辅助表!E392</f>
        <v>140.85561070234121</v>
      </c>
      <c r="R392" s="2">
        <v>6</v>
      </c>
      <c r="S392" s="2">
        <f>机器人辅助表!F392</f>
        <v>2965.5450000000001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BD392">
        <v>8</v>
      </c>
      <c r="BE392">
        <v>9323104</v>
      </c>
      <c r="BF392">
        <v>9324103</v>
      </c>
      <c r="BG392">
        <v>9324204</v>
      </c>
      <c r="BH392">
        <v>9324303</v>
      </c>
      <c r="BI392">
        <v>9324402</v>
      </c>
      <c r="BJ392">
        <v>9312104</v>
      </c>
      <c r="BK392">
        <v>9311104</v>
      </c>
      <c r="BL392">
        <v>9315103</v>
      </c>
    </row>
    <row r="393" spans="1:67" x14ac:dyDescent="0.15">
      <c r="A393">
        <v>392</v>
      </c>
      <c r="B393" t="s">
        <v>267</v>
      </c>
      <c r="E393">
        <f>机器人辅助表!B393</f>
        <v>20</v>
      </c>
      <c r="F393">
        <v>2</v>
      </c>
      <c r="G393">
        <v>58101</v>
      </c>
      <c r="H393">
        <v>0</v>
      </c>
      <c r="I393">
        <f>机器人辅助表!H393</f>
        <v>1700.0074935652176</v>
      </c>
      <c r="J393">
        <v>2</v>
      </c>
      <c r="K393">
        <v>4</v>
      </c>
      <c r="L393">
        <v>1</v>
      </c>
      <c r="M393" s="2">
        <f>机器人辅助表!C393</f>
        <v>2757.0553043478267</v>
      </c>
      <c r="N393" s="2">
        <v>2</v>
      </c>
      <c r="O393" s="2">
        <f>机器人辅助表!D393</f>
        <v>230.82323478260875</v>
      </c>
      <c r="P393" s="2">
        <v>3</v>
      </c>
      <c r="Q393" s="2">
        <f>机器人辅助表!E393</f>
        <v>102.58810434782612</v>
      </c>
      <c r="R393" s="2">
        <v>6</v>
      </c>
      <c r="S393" s="2">
        <f>机器人辅助表!F393</f>
        <v>2861.7039999999997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BD393">
        <v>11</v>
      </c>
      <c r="BE393">
        <v>9211103</v>
      </c>
      <c r="BF393">
        <v>9214103</v>
      </c>
      <c r="BG393">
        <v>9214204</v>
      </c>
      <c r="BH393">
        <v>9214302</v>
      </c>
      <c r="BI393">
        <v>9214402</v>
      </c>
      <c r="BJ393">
        <v>9222104</v>
      </c>
      <c r="BK393">
        <v>9223103</v>
      </c>
      <c r="BL393">
        <v>9223202</v>
      </c>
      <c r="BM393">
        <v>9223302</v>
      </c>
      <c r="BN393">
        <v>9223404</v>
      </c>
      <c r="BO393">
        <v>9215102</v>
      </c>
    </row>
    <row r="394" spans="1:67" x14ac:dyDescent="0.15">
      <c r="A394">
        <v>393</v>
      </c>
      <c r="B394" t="s">
        <v>2417</v>
      </c>
      <c r="E394">
        <f>机器人辅助表!B394</f>
        <v>32</v>
      </c>
      <c r="F394">
        <v>2</v>
      </c>
      <c r="G394">
        <v>58101</v>
      </c>
      <c r="H394">
        <v>0</v>
      </c>
      <c r="I394">
        <f>机器人辅助表!H394</f>
        <v>5182.0197030119925</v>
      </c>
      <c r="J394">
        <v>2</v>
      </c>
      <c r="K394">
        <v>4</v>
      </c>
      <c r="L394">
        <v>1</v>
      </c>
      <c r="M394" s="2">
        <f>机器人辅助表!C394</f>
        <v>16601.313274880271</v>
      </c>
      <c r="N394" s="2">
        <v>2</v>
      </c>
      <c r="O394" s="2">
        <f>机器人辅助表!D394</f>
        <v>1050.7520752025421</v>
      </c>
      <c r="P394" s="2">
        <v>3</v>
      </c>
      <c r="Q394" s="2">
        <f>机器人辅助表!E394</f>
        <v>467.0009223122409</v>
      </c>
      <c r="R394" s="2">
        <v>6</v>
      </c>
      <c r="S394" s="2">
        <f>机器人辅助表!F394</f>
        <v>6283.9535999999989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BD394">
        <v>11</v>
      </c>
      <c r="BE394">
        <v>9211102</v>
      </c>
      <c r="BF394">
        <v>9214103</v>
      </c>
      <c r="BG394">
        <v>9214203</v>
      </c>
      <c r="BH394">
        <v>9214303</v>
      </c>
      <c r="BI394">
        <v>9214404</v>
      </c>
      <c r="BJ394">
        <v>9222102</v>
      </c>
      <c r="BK394">
        <v>9223103</v>
      </c>
      <c r="BL394">
        <v>9223202</v>
      </c>
      <c r="BM394">
        <v>9223302</v>
      </c>
      <c r="BN394">
        <v>9223402</v>
      </c>
      <c r="BO394">
        <v>9215104</v>
      </c>
    </row>
    <row r="395" spans="1:67" x14ac:dyDescent="0.15">
      <c r="A395">
        <v>394</v>
      </c>
      <c r="B395" t="s">
        <v>2418</v>
      </c>
      <c r="E395">
        <f>机器人辅助表!B395</f>
        <v>47</v>
      </c>
      <c r="F395">
        <v>1</v>
      </c>
      <c r="G395">
        <v>58001</v>
      </c>
      <c r="H395">
        <v>0</v>
      </c>
      <c r="I395">
        <f>机器人辅助表!H395</f>
        <v>14760.174419312747</v>
      </c>
      <c r="J395">
        <v>2</v>
      </c>
      <c r="K395">
        <v>4</v>
      </c>
      <c r="L395">
        <v>1</v>
      </c>
      <c r="M395" s="2">
        <f>机器人辅助表!C395</f>
        <v>83850.404107856069</v>
      </c>
      <c r="N395" s="2">
        <v>2</v>
      </c>
      <c r="O395" s="2">
        <f>机器人辅助表!D395</f>
        <v>3874.7917226167233</v>
      </c>
      <c r="P395" s="2">
        <v>3</v>
      </c>
      <c r="Q395" s="2">
        <f>机器人辅助表!E395</f>
        <v>1722.1296544963218</v>
      </c>
      <c r="R395" s="2">
        <v>6</v>
      </c>
      <c r="S395" s="2">
        <f>机器人辅助表!F395</f>
        <v>9850.6111999999994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BD395">
        <v>11</v>
      </c>
      <c r="BE395">
        <v>9113104</v>
      </c>
      <c r="BF395">
        <v>9121102</v>
      </c>
      <c r="BG395">
        <v>9121203</v>
      </c>
      <c r="BH395">
        <v>9121302</v>
      </c>
      <c r="BI395">
        <v>9121402</v>
      </c>
      <c r="BJ395">
        <v>9114102</v>
      </c>
      <c r="BK395">
        <v>9122104</v>
      </c>
      <c r="BL395">
        <v>9122202</v>
      </c>
      <c r="BM395">
        <v>9122304</v>
      </c>
      <c r="BN395">
        <v>9122402</v>
      </c>
      <c r="BO395">
        <v>9115103</v>
      </c>
    </row>
    <row r="396" spans="1:67" x14ac:dyDescent="0.15">
      <c r="A396">
        <v>395</v>
      </c>
      <c r="B396" t="s">
        <v>2419</v>
      </c>
      <c r="E396">
        <f>机器人辅助表!B396</f>
        <v>50</v>
      </c>
      <c r="F396">
        <v>3</v>
      </c>
      <c r="G396">
        <v>58201</v>
      </c>
      <c r="H396">
        <v>0</v>
      </c>
      <c r="I396">
        <f>机器人辅助表!H396</f>
        <v>12722.151625440003</v>
      </c>
      <c r="J396">
        <v>2</v>
      </c>
      <c r="K396">
        <v>4</v>
      </c>
      <c r="L396">
        <v>1</v>
      </c>
      <c r="M396" s="2">
        <f>机器人辅助表!C396</f>
        <v>78614.117280000035</v>
      </c>
      <c r="N396" s="2">
        <v>2</v>
      </c>
      <c r="O396" s="2">
        <f>机器人辅助表!D396</f>
        <v>3401.5723823076937</v>
      </c>
      <c r="P396" s="2">
        <v>3</v>
      </c>
      <c r="Q396" s="2">
        <f>机器人辅助表!E396</f>
        <v>1511.8099476923085</v>
      </c>
      <c r="R396" s="2">
        <v>6</v>
      </c>
      <c r="S396" s="2">
        <f>机器人辅助表!F396</f>
        <v>7481.9000000000005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BD396">
        <v>8</v>
      </c>
      <c r="BE396">
        <v>9323104</v>
      </c>
      <c r="BF396">
        <v>9324104</v>
      </c>
      <c r="BG396">
        <v>9324202</v>
      </c>
      <c r="BH396">
        <v>9324302</v>
      </c>
      <c r="BI396">
        <v>9324402</v>
      </c>
      <c r="BJ396">
        <v>9312103</v>
      </c>
      <c r="BK396">
        <v>9311102</v>
      </c>
      <c r="BL396">
        <v>9315103</v>
      </c>
    </row>
    <row r="397" spans="1:67" x14ac:dyDescent="0.15">
      <c r="A397">
        <v>396</v>
      </c>
      <c r="B397" t="s">
        <v>2420</v>
      </c>
      <c r="E397">
        <f>机器人辅助表!B397</f>
        <v>33</v>
      </c>
      <c r="F397">
        <v>1</v>
      </c>
      <c r="G397">
        <v>58001</v>
      </c>
      <c r="H397">
        <v>0</v>
      </c>
      <c r="I397">
        <f>机器人辅助表!H397</f>
        <v>3385.7695398874921</v>
      </c>
      <c r="J397">
        <v>2</v>
      </c>
      <c r="K397">
        <v>4</v>
      </c>
      <c r="L397">
        <v>1</v>
      </c>
      <c r="M397" s="2">
        <f>机器人辅助表!C397</f>
        <v>11297.005780898837</v>
      </c>
      <c r="N397" s="2">
        <v>2</v>
      </c>
      <c r="O397" s="2">
        <f>机器人辅助表!D397</f>
        <v>708.25541907943182</v>
      </c>
      <c r="P397" s="2">
        <v>3</v>
      </c>
      <c r="Q397" s="2">
        <f>机器人辅助表!E397</f>
        <v>314.78018625752532</v>
      </c>
      <c r="R397" s="2">
        <v>6</v>
      </c>
      <c r="S397" s="2">
        <f>机器人辅助表!F397</f>
        <v>3960.4669999999992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BD397">
        <v>11</v>
      </c>
      <c r="BE397">
        <v>9113102</v>
      </c>
      <c r="BF397">
        <v>9121102</v>
      </c>
      <c r="BG397">
        <v>9121203</v>
      </c>
      <c r="BH397">
        <v>9121304</v>
      </c>
      <c r="BI397">
        <v>9121404</v>
      </c>
      <c r="BJ397">
        <v>9114103</v>
      </c>
      <c r="BK397">
        <v>9122103</v>
      </c>
      <c r="BL397">
        <v>9122202</v>
      </c>
      <c r="BM397">
        <v>9122304</v>
      </c>
      <c r="BN397">
        <v>9122402</v>
      </c>
      <c r="BO397">
        <v>9115104</v>
      </c>
    </row>
    <row r="398" spans="1:67" x14ac:dyDescent="0.15">
      <c r="A398">
        <v>397</v>
      </c>
      <c r="B398" t="s">
        <v>2421</v>
      </c>
      <c r="E398">
        <f>机器人辅助表!B398</f>
        <v>27</v>
      </c>
      <c r="F398">
        <v>1</v>
      </c>
      <c r="G398">
        <v>58001</v>
      </c>
      <c r="H398">
        <v>0</v>
      </c>
      <c r="I398">
        <f>机器人辅助表!H398</f>
        <v>2756.3914842223062</v>
      </c>
      <c r="J398">
        <v>2</v>
      </c>
      <c r="K398">
        <v>4</v>
      </c>
      <c r="L398">
        <v>1</v>
      </c>
      <c r="M398" s="2">
        <f>机器人辅助表!C398</f>
        <v>6872.2310905734139</v>
      </c>
      <c r="N398" s="2">
        <v>2</v>
      </c>
      <c r="O398" s="2">
        <f>机器人辅助表!D398</f>
        <v>476.45704238929773</v>
      </c>
      <c r="P398" s="2">
        <v>3</v>
      </c>
      <c r="Q398" s="2">
        <f>机器人辅助表!E398</f>
        <v>211.75868550635457</v>
      </c>
      <c r="R398" s="2">
        <v>6</v>
      </c>
      <c r="S398" s="2">
        <f>机器人辅助表!F398</f>
        <v>3923.1997999999994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BD398">
        <v>11</v>
      </c>
      <c r="BE398">
        <v>9113104</v>
      </c>
      <c r="BF398">
        <v>9121103</v>
      </c>
      <c r="BG398">
        <v>9121202</v>
      </c>
      <c r="BH398">
        <v>9121304</v>
      </c>
      <c r="BI398">
        <v>9121402</v>
      </c>
      <c r="BJ398">
        <v>9114104</v>
      </c>
      <c r="BK398">
        <v>9122103</v>
      </c>
      <c r="BL398">
        <v>9122202</v>
      </c>
      <c r="BM398">
        <v>9122304</v>
      </c>
      <c r="BN398">
        <v>9122403</v>
      </c>
      <c r="BO398">
        <v>9115102</v>
      </c>
    </row>
    <row r="399" spans="1:67" x14ac:dyDescent="0.15">
      <c r="A399">
        <v>398</v>
      </c>
      <c r="B399" t="s">
        <v>2422</v>
      </c>
      <c r="E399">
        <f>机器人辅助表!B399</f>
        <v>35</v>
      </c>
      <c r="F399">
        <v>2</v>
      </c>
      <c r="G399">
        <v>58101</v>
      </c>
      <c r="H399">
        <v>0</v>
      </c>
      <c r="I399">
        <f>机器人辅助表!H399</f>
        <v>5351.6125464626084</v>
      </c>
      <c r="J399">
        <v>2</v>
      </c>
      <c r="K399">
        <v>4</v>
      </c>
      <c r="L399">
        <v>1</v>
      </c>
      <c r="M399" s="2">
        <f>机器人辅助表!C399</f>
        <v>19215.215825217394</v>
      </c>
      <c r="N399" s="2">
        <v>2</v>
      </c>
      <c r="O399" s="2">
        <f>机器人辅助表!D399</f>
        <v>1183.0696262608697</v>
      </c>
      <c r="P399" s="2">
        <v>3</v>
      </c>
      <c r="Q399" s="2">
        <f>机器人辅助表!E399</f>
        <v>525.80872278260892</v>
      </c>
      <c r="R399" s="2">
        <v>6</v>
      </c>
      <c r="S399" s="2">
        <f>机器人辅助表!F399</f>
        <v>5829.9709999999995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BD399">
        <v>11</v>
      </c>
      <c r="BE399">
        <v>9211103</v>
      </c>
      <c r="BF399">
        <v>9214104</v>
      </c>
      <c r="BG399">
        <v>9214202</v>
      </c>
      <c r="BH399">
        <v>9214302</v>
      </c>
      <c r="BI399">
        <v>9214403</v>
      </c>
      <c r="BJ399">
        <v>9222104</v>
      </c>
      <c r="BK399">
        <v>9223104</v>
      </c>
      <c r="BL399">
        <v>9223204</v>
      </c>
      <c r="BM399">
        <v>9223302</v>
      </c>
      <c r="BN399">
        <v>9223403</v>
      </c>
      <c r="BO399">
        <v>9215103</v>
      </c>
    </row>
    <row r="400" spans="1:67" x14ac:dyDescent="0.15">
      <c r="A400">
        <v>399</v>
      </c>
      <c r="B400" t="s">
        <v>2423</v>
      </c>
      <c r="E400">
        <f>机器人辅助表!B400</f>
        <v>46</v>
      </c>
      <c r="F400">
        <v>1</v>
      </c>
      <c r="G400">
        <v>58001</v>
      </c>
      <c r="H400">
        <v>0</v>
      </c>
      <c r="I400">
        <f>机器人辅助表!H400</f>
        <v>8467.6256253569136</v>
      </c>
      <c r="J400">
        <v>2</v>
      </c>
      <c r="K400">
        <v>4</v>
      </c>
      <c r="L400">
        <v>1</v>
      </c>
      <c r="M400" s="2">
        <f>机器人辅助表!C400</f>
        <v>46672.916272153059</v>
      </c>
      <c r="N400" s="2">
        <v>2</v>
      </c>
      <c r="O400" s="2">
        <f>机器人辅助表!D400</f>
        <v>2206.4674797078269</v>
      </c>
      <c r="P400" s="2">
        <v>3</v>
      </c>
      <c r="Q400" s="2">
        <f>机器人辅助表!E400</f>
        <v>980.65221320347882</v>
      </c>
      <c r="R400" s="2">
        <v>6</v>
      </c>
      <c r="S400" s="2">
        <f>机器人辅助表!F400</f>
        <v>5889.1715999999997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BD400">
        <v>11</v>
      </c>
      <c r="BE400">
        <v>9113102</v>
      </c>
      <c r="BF400">
        <v>9121103</v>
      </c>
      <c r="BG400">
        <v>9121203</v>
      </c>
      <c r="BH400">
        <v>9121302</v>
      </c>
      <c r="BI400">
        <v>9121403</v>
      </c>
      <c r="BJ400">
        <v>9114103</v>
      </c>
      <c r="BK400">
        <v>9122103</v>
      </c>
      <c r="BL400">
        <v>9122204</v>
      </c>
      <c r="BM400">
        <v>9122303</v>
      </c>
      <c r="BN400">
        <v>9122404</v>
      </c>
      <c r="BO400">
        <v>9115102</v>
      </c>
    </row>
    <row r="401" spans="1:67" x14ac:dyDescent="0.15">
      <c r="A401">
        <v>400</v>
      </c>
      <c r="B401" t="s">
        <v>2424</v>
      </c>
      <c r="E401">
        <f>机器人辅助表!B401</f>
        <v>41</v>
      </c>
      <c r="F401">
        <v>1</v>
      </c>
      <c r="G401">
        <v>58001</v>
      </c>
      <c r="H401">
        <v>0</v>
      </c>
      <c r="I401">
        <f>机器人辅助表!H401</f>
        <v>5714.8684823178264</v>
      </c>
      <c r="J401">
        <v>2</v>
      </c>
      <c r="K401">
        <v>4</v>
      </c>
      <c r="L401">
        <v>1</v>
      </c>
      <c r="M401" s="2">
        <f>机器人辅助表!C401</f>
        <v>26414.817589766302</v>
      </c>
      <c r="N401" s="2">
        <v>2</v>
      </c>
      <c r="O401" s="2">
        <f>机器人辅助表!D401</f>
        <v>1409.3179770052179</v>
      </c>
      <c r="P401" s="2">
        <v>3</v>
      </c>
      <c r="Q401" s="2">
        <f>机器人辅助表!E401</f>
        <v>626.36354533565236</v>
      </c>
      <c r="R401" s="2">
        <v>6</v>
      </c>
      <c r="S401" s="2">
        <f>机器人辅助表!F401</f>
        <v>4912.1063999999997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BD401">
        <v>11</v>
      </c>
      <c r="BE401">
        <v>9113102</v>
      </c>
      <c r="BF401">
        <v>9121103</v>
      </c>
      <c r="BG401">
        <v>9121202</v>
      </c>
      <c r="BH401">
        <v>9121304</v>
      </c>
      <c r="BI401">
        <v>9121403</v>
      </c>
      <c r="BJ401">
        <v>9114103</v>
      </c>
      <c r="BK401">
        <v>9122102</v>
      </c>
      <c r="BL401">
        <v>9122202</v>
      </c>
      <c r="BM401">
        <v>9122302</v>
      </c>
      <c r="BN401">
        <v>9122403</v>
      </c>
      <c r="BO401">
        <v>9115102</v>
      </c>
    </row>
    <row r="402" spans="1:67" x14ac:dyDescent="0.15">
      <c r="A402">
        <v>401</v>
      </c>
      <c r="B402" t="s">
        <v>268</v>
      </c>
      <c r="E402">
        <f>机器人辅助表!B402</f>
        <v>19</v>
      </c>
      <c r="F402">
        <v>2</v>
      </c>
      <c r="G402">
        <v>58101</v>
      </c>
      <c r="H402">
        <v>0</v>
      </c>
      <c r="I402">
        <f>机器人辅助表!H402</f>
        <v>2996.4679923646959</v>
      </c>
      <c r="J402">
        <v>2</v>
      </c>
      <c r="K402">
        <v>4</v>
      </c>
      <c r="L402">
        <v>1</v>
      </c>
      <c r="M402" s="2">
        <f>机器人辅助表!C402</f>
        <v>4552.1661336847819</v>
      </c>
      <c r="N402" s="2">
        <v>2</v>
      </c>
      <c r="O402" s="2">
        <f>机器人辅助表!D402</f>
        <v>392.75729373913049</v>
      </c>
      <c r="P402" s="2">
        <v>3</v>
      </c>
      <c r="Q402" s="2">
        <f>机器人辅助表!E402</f>
        <v>174.55879721739134</v>
      </c>
      <c r="R402" s="2">
        <v>6</v>
      </c>
      <c r="S402" s="2">
        <f>机器人辅助表!F402</f>
        <v>5140.1585999999998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BD402">
        <v>11</v>
      </c>
      <c r="BE402">
        <v>9211103</v>
      </c>
      <c r="BF402">
        <v>9214103</v>
      </c>
      <c r="BG402">
        <v>9214203</v>
      </c>
      <c r="BH402">
        <v>9214302</v>
      </c>
      <c r="BI402">
        <v>9214403</v>
      </c>
      <c r="BJ402">
        <v>9222103</v>
      </c>
      <c r="BK402">
        <v>9223103</v>
      </c>
      <c r="BL402">
        <v>9223203</v>
      </c>
      <c r="BM402">
        <v>9223304</v>
      </c>
      <c r="BN402">
        <v>9223403</v>
      </c>
      <c r="BO402">
        <v>9215102</v>
      </c>
    </row>
    <row r="403" spans="1:67" x14ac:dyDescent="0.15">
      <c r="A403">
        <v>402</v>
      </c>
      <c r="B403" t="s">
        <v>2425</v>
      </c>
      <c r="E403">
        <f>机器人辅助表!B403</f>
        <v>44</v>
      </c>
      <c r="F403">
        <v>1</v>
      </c>
      <c r="G403">
        <v>58001</v>
      </c>
      <c r="H403">
        <v>0</v>
      </c>
      <c r="I403">
        <f>机器人辅助表!H403</f>
        <v>13247.673255974283</v>
      </c>
      <c r="J403">
        <v>2</v>
      </c>
      <c r="K403">
        <v>4</v>
      </c>
      <c r="L403">
        <v>1</v>
      </c>
      <c r="M403" s="2">
        <f>机器人辅助表!C403</f>
        <v>68423.914608797539</v>
      </c>
      <c r="N403" s="2">
        <v>2</v>
      </c>
      <c r="O403" s="2">
        <f>机器人辅助表!D403</f>
        <v>3390.0997797415384</v>
      </c>
      <c r="P403" s="2">
        <v>3</v>
      </c>
      <c r="Q403" s="2">
        <f>机器人辅助表!E403</f>
        <v>1506.7110132184619</v>
      </c>
      <c r="R403" s="2">
        <v>6</v>
      </c>
      <c r="S403" s="2">
        <f>机器人辅助表!F403</f>
        <v>10017.5304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BD403">
        <v>11</v>
      </c>
      <c r="BE403">
        <v>9113103</v>
      </c>
      <c r="BF403">
        <v>9121102</v>
      </c>
      <c r="BG403">
        <v>9121202</v>
      </c>
      <c r="BH403">
        <v>9121303</v>
      </c>
      <c r="BI403">
        <v>9121402</v>
      </c>
      <c r="BJ403">
        <v>9114103</v>
      </c>
      <c r="BK403">
        <v>9122104</v>
      </c>
      <c r="BL403">
        <v>9122204</v>
      </c>
      <c r="BM403">
        <v>9122303</v>
      </c>
      <c r="BN403">
        <v>9122402</v>
      </c>
      <c r="BO403">
        <v>9115104</v>
      </c>
    </row>
    <row r="404" spans="1:67" x14ac:dyDescent="0.15">
      <c r="A404">
        <v>403</v>
      </c>
      <c r="B404" t="s">
        <v>2426</v>
      </c>
      <c r="E404">
        <f>机器人辅助表!B404</f>
        <v>36</v>
      </c>
      <c r="F404">
        <v>3</v>
      </c>
      <c r="G404">
        <v>58201</v>
      </c>
      <c r="H404">
        <v>0</v>
      </c>
      <c r="I404">
        <f>机器人辅助表!H404</f>
        <v>7880.326958577617</v>
      </c>
      <c r="J404">
        <v>2</v>
      </c>
      <c r="K404">
        <v>4</v>
      </c>
      <c r="L404">
        <v>1</v>
      </c>
      <c r="M404" s="2">
        <f>机器人辅助表!C404</f>
        <v>29248.83307100469</v>
      </c>
      <c r="N404" s="2">
        <v>2</v>
      </c>
      <c r="O404" s="2">
        <f>机器人辅助表!D404</f>
        <v>1785.3782962900339</v>
      </c>
      <c r="P404" s="2">
        <v>3</v>
      </c>
      <c r="Q404" s="2">
        <f>机器人辅助表!E404</f>
        <v>793.50146501779295</v>
      </c>
      <c r="R404" s="2">
        <v>6</v>
      </c>
      <c r="S404" s="2">
        <f>机器人辅助表!F404</f>
        <v>8288.5471999999991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BD404">
        <v>8</v>
      </c>
      <c r="BE404">
        <v>9323104</v>
      </c>
      <c r="BF404">
        <v>9324104</v>
      </c>
      <c r="BG404">
        <v>9324202</v>
      </c>
      <c r="BH404">
        <v>9324302</v>
      </c>
      <c r="BI404">
        <v>9324402</v>
      </c>
      <c r="BJ404">
        <v>9312102</v>
      </c>
      <c r="BK404">
        <v>9311104</v>
      </c>
      <c r="BL404">
        <v>9315103</v>
      </c>
    </row>
    <row r="405" spans="1:67" x14ac:dyDescent="0.15">
      <c r="A405">
        <v>404</v>
      </c>
      <c r="B405" t="s">
        <v>2427</v>
      </c>
      <c r="E405">
        <f>机器人辅助表!B405</f>
        <v>21</v>
      </c>
      <c r="F405">
        <v>3</v>
      </c>
      <c r="G405">
        <v>58201</v>
      </c>
      <c r="H405">
        <v>0</v>
      </c>
      <c r="I405">
        <f>机器人辅助表!H405</f>
        <v>2651.221403507479</v>
      </c>
      <c r="J405">
        <v>2</v>
      </c>
      <c r="K405">
        <v>4</v>
      </c>
      <c r="L405">
        <v>1</v>
      </c>
      <c r="M405" s="2">
        <f>机器人辅助表!C405</f>
        <v>4573.2867180000021</v>
      </c>
      <c r="N405" s="2">
        <v>2</v>
      </c>
      <c r="O405" s="2">
        <f>机器人辅助表!D405</f>
        <v>371.85391721739154</v>
      </c>
      <c r="P405" s="2">
        <v>3</v>
      </c>
      <c r="Q405" s="2">
        <f>机器人辅助表!E405</f>
        <v>165.26840765217401</v>
      </c>
      <c r="R405" s="2">
        <v>6</v>
      </c>
      <c r="S405" s="2">
        <f>机器人辅助表!F405</f>
        <v>4380.2864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BD405">
        <v>8</v>
      </c>
      <c r="BE405">
        <v>9323102</v>
      </c>
      <c r="BF405">
        <v>9324102</v>
      </c>
      <c r="BG405">
        <v>9324203</v>
      </c>
      <c r="BH405">
        <v>9324303</v>
      </c>
      <c r="BI405">
        <v>9324404</v>
      </c>
      <c r="BJ405">
        <v>9312102</v>
      </c>
      <c r="BK405">
        <v>9311103</v>
      </c>
      <c r="BL405">
        <v>9315103</v>
      </c>
    </row>
    <row r="406" spans="1:67" x14ac:dyDescent="0.15">
      <c r="A406">
        <v>405</v>
      </c>
      <c r="B406" t="s">
        <v>2428</v>
      </c>
      <c r="E406">
        <f>机器人辅助表!B406</f>
        <v>44</v>
      </c>
      <c r="F406">
        <v>3</v>
      </c>
      <c r="G406">
        <v>58201</v>
      </c>
      <c r="H406">
        <v>0</v>
      </c>
      <c r="I406">
        <f>机器人辅助表!H406</f>
        <v>13055.677991394945</v>
      </c>
      <c r="J406">
        <v>2</v>
      </c>
      <c r="K406">
        <v>4</v>
      </c>
      <c r="L406">
        <v>1</v>
      </c>
      <c r="M406" s="2">
        <f>机器人辅助表!C406</f>
        <v>67432.263672438174</v>
      </c>
      <c r="N406" s="2">
        <v>2</v>
      </c>
      <c r="O406" s="2">
        <f>机器人辅助表!D406</f>
        <v>3340.9678988757196</v>
      </c>
      <c r="P406" s="2">
        <v>3</v>
      </c>
      <c r="Q406" s="2">
        <f>机器人辅助表!E406</f>
        <v>1484.8746217225423</v>
      </c>
      <c r="R406" s="2">
        <v>6</v>
      </c>
      <c r="S406" s="2">
        <f>机器人辅助表!F406</f>
        <v>9872.3487999999998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BD406">
        <v>8</v>
      </c>
      <c r="BE406">
        <v>9323103</v>
      </c>
      <c r="BF406">
        <v>9324103</v>
      </c>
      <c r="BG406">
        <v>9324203</v>
      </c>
      <c r="BH406">
        <v>9324304</v>
      </c>
      <c r="BI406">
        <v>9324402</v>
      </c>
      <c r="BJ406">
        <v>9312102</v>
      </c>
      <c r="BK406">
        <v>9311103</v>
      </c>
      <c r="BL406">
        <v>9315104</v>
      </c>
    </row>
    <row r="407" spans="1:67" x14ac:dyDescent="0.15">
      <c r="A407">
        <v>406</v>
      </c>
      <c r="B407" t="s">
        <v>269</v>
      </c>
      <c r="E407">
        <f>机器人辅助表!B407</f>
        <v>43</v>
      </c>
      <c r="F407">
        <v>3</v>
      </c>
      <c r="G407">
        <v>58201</v>
      </c>
      <c r="H407">
        <v>0</v>
      </c>
      <c r="I407">
        <f>机器人辅助表!H407</f>
        <v>13525.542240297691</v>
      </c>
      <c r="J407">
        <v>2</v>
      </c>
      <c r="K407">
        <v>4</v>
      </c>
      <c r="L407">
        <v>1</v>
      </c>
      <c r="M407" s="2">
        <f>机器人辅助表!C407</f>
        <v>67451.610690440983</v>
      </c>
      <c r="N407" s="2">
        <v>2</v>
      </c>
      <c r="O407" s="2">
        <f>机器人辅助表!D407</f>
        <v>3423.690465667225</v>
      </c>
      <c r="P407" s="2">
        <v>3</v>
      </c>
      <c r="Q407" s="2">
        <f>机器人辅助表!E407</f>
        <v>1521.6402069632113</v>
      </c>
      <c r="R407" s="2">
        <v>6</v>
      </c>
      <c r="S407" s="2">
        <f>机器人辅助表!F407</f>
        <v>10670.264999999999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BD407">
        <v>8</v>
      </c>
      <c r="BE407">
        <v>9323102</v>
      </c>
      <c r="BF407">
        <v>9324104</v>
      </c>
      <c r="BG407">
        <v>9324202</v>
      </c>
      <c r="BH407">
        <v>9324304</v>
      </c>
      <c r="BI407">
        <v>9324404</v>
      </c>
      <c r="BJ407">
        <v>9312104</v>
      </c>
      <c r="BK407">
        <v>9311102</v>
      </c>
      <c r="BL407">
        <v>9315104</v>
      </c>
    </row>
    <row r="408" spans="1:67" x14ac:dyDescent="0.15">
      <c r="A408">
        <v>407</v>
      </c>
      <c r="B408" t="s">
        <v>2429</v>
      </c>
      <c r="E408">
        <f>机器人辅助表!B408</f>
        <v>29</v>
      </c>
      <c r="F408">
        <v>1</v>
      </c>
      <c r="G408">
        <v>58001</v>
      </c>
      <c r="H408">
        <v>0</v>
      </c>
      <c r="I408">
        <f>机器人辅助表!H408</f>
        <v>4897.8629884419142</v>
      </c>
      <c r="J408">
        <v>2</v>
      </c>
      <c r="K408">
        <v>4</v>
      </c>
      <c r="L408">
        <v>1</v>
      </c>
      <c r="M408" s="2">
        <f>机器人辅助表!C408</f>
        <v>13570.160502684788</v>
      </c>
      <c r="N408" s="2">
        <v>2</v>
      </c>
      <c r="O408" s="2">
        <f>机器人辅助表!D408</f>
        <v>896.78894556521789</v>
      </c>
      <c r="P408" s="2">
        <v>3</v>
      </c>
      <c r="Q408" s="2">
        <f>机器人辅助表!E408</f>
        <v>398.57286469565247</v>
      </c>
      <c r="R408" s="2">
        <v>6</v>
      </c>
      <c r="S408" s="2">
        <f>机器人辅助表!F408</f>
        <v>6598.1890000000003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BD408">
        <v>11</v>
      </c>
      <c r="BE408">
        <v>9113103</v>
      </c>
      <c r="BF408">
        <v>9121104</v>
      </c>
      <c r="BG408">
        <v>9121204</v>
      </c>
      <c r="BH408">
        <v>9121302</v>
      </c>
      <c r="BI408">
        <v>9121402</v>
      </c>
      <c r="BJ408">
        <v>9114102</v>
      </c>
      <c r="BK408">
        <v>9122102</v>
      </c>
      <c r="BL408">
        <v>9122203</v>
      </c>
      <c r="BM408">
        <v>9122303</v>
      </c>
      <c r="BN408">
        <v>9122403</v>
      </c>
      <c r="BO408">
        <v>9115103</v>
      </c>
    </row>
    <row r="409" spans="1:67" x14ac:dyDescent="0.15">
      <c r="A409">
        <v>408</v>
      </c>
      <c r="B409" t="s">
        <v>270</v>
      </c>
      <c r="E409">
        <f>机器人辅助表!B409</f>
        <v>44</v>
      </c>
      <c r="F409">
        <v>1</v>
      </c>
      <c r="G409">
        <v>58001</v>
      </c>
      <c r="H409">
        <v>0</v>
      </c>
      <c r="I409">
        <f>机器人辅助表!H409</f>
        <v>15359.621166346995</v>
      </c>
      <c r="J409">
        <v>2</v>
      </c>
      <c r="K409">
        <v>4</v>
      </c>
      <c r="L409">
        <v>1</v>
      </c>
      <c r="M409" s="2">
        <f>机器人辅助表!C409</f>
        <v>79332.074908750787</v>
      </c>
      <c r="N409" s="2">
        <v>2</v>
      </c>
      <c r="O409" s="2">
        <f>机器人辅助表!D409</f>
        <v>3930.5504692655522</v>
      </c>
      <c r="P409" s="2">
        <v>3</v>
      </c>
      <c r="Q409" s="2">
        <f>机器人辅助表!E409</f>
        <v>1746.9113196735791</v>
      </c>
      <c r="R409" s="2">
        <v>6</v>
      </c>
      <c r="S409" s="2">
        <f>机器人辅助表!F409</f>
        <v>11614.528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BD409">
        <v>11</v>
      </c>
      <c r="BE409">
        <v>9113103</v>
      </c>
      <c r="BF409">
        <v>9121103</v>
      </c>
      <c r="BG409">
        <v>9121202</v>
      </c>
      <c r="BH409">
        <v>9121303</v>
      </c>
      <c r="BI409">
        <v>9121404</v>
      </c>
      <c r="BJ409">
        <v>9114102</v>
      </c>
      <c r="BK409">
        <v>9122104</v>
      </c>
      <c r="BL409">
        <v>9122203</v>
      </c>
      <c r="BM409">
        <v>9122303</v>
      </c>
      <c r="BN409">
        <v>9122403</v>
      </c>
      <c r="BO409">
        <v>9115102</v>
      </c>
    </row>
    <row r="410" spans="1:67" x14ac:dyDescent="0.15">
      <c r="A410">
        <v>409</v>
      </c>
      <c r="B410" t="s">
        <v>271</v>
      </c>
      <c r="E410">
        <f>机器人辅助表!B410</f>
        <v>20</v>
      </c>
      <c r="F410">
        <v>3</v>
      </c>
      <c r="G410">
        <v>58201</v>
      </c>
      <c r="H410">
        <v>0</v>
      </c>
      <c r="I410">
        <f>机器人辅助表!H410</f>
        <v>2326.3260438260872</v>
      </c>
      <c r="J410">
        <v>2</v>
      </c>
      <c r="K410">
        <v>4</v>
      </c>
      <c r="L410">
        <v>1</v>
      </c>
      <c r="M410" s="2">
        <f>机器人辅助表!C410</f>
        <v>3772.8125217391312</v>
      </c>
      <c r="N410" s="2">
        <v>2</v>
      </c>
      <c r="O410" s="2">
        <f>机器人辅助表!D410</f>
        <v>315.86337391304357</v>
      </c>
      <c r="P410" s="2">
        <v>3</v>
      </c>
      <c r="Q410" s="2">
        <f>机器人辅助表!E410</f>
        <v>140.38372173913049</v>
      </c>
      <c r="R410" s="2">
        <v>6</v>
      </c>
      <c r="S410" s="2">
        <f>机器人辅助表!F410</f>
        <v>3916.0159999999996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BD410">
        <v>8</v>
      </c>
      <c r="BE410">
        <v>9323103</v>
      </c>
      <c r="BF410">
        <v>9324102</v>
      </c>
      <c r="BG410">
        <v>9324202</v>
      </c>
      <c r="BH410">
        <v>9324302</v>
      </c>
      <c r="BI410">
        <v>9324402</v>
      </c>
      <c r="BJ410">
        <v>9312103</v>
      </c>
      <c r="BK410">
        <v>9311103</v>
      </c>
      <c r="BL410">
        <v>9315103</v>
      </c>
    </row>
    <row r="411" spans="1:67" x14ac:dyDescent="0.15">
      <c r="A411">
        <v>410</v>
      </c>
      <c r="B411" t="s">
        <v>2430</v>
      </c>
      <c r="E411">
        <f>机器人辅助表!B411</f>
        <v>49</v>
      </c>
      <c r="F411">
        <v>3</v>
      </c>
      <c r="G411">
        <v>58201</v>
      </c>
      <c r="H411">
        <v>0</v>
      </c>
      <c r="I411">
        <f>机器人辅助表!H411</f>
        <v>18175.115596697939</v>
      </c>
      <c r="J411">
        <v>2</v>
      </c>
      <c r="K411">
        <v>4</v>
      </c>
      <c r="L411">
        <v>1</v>
      </c>
      <c r="M411" s="2">
        <f>机器人辅助表!C411</f>
        <v>109226.20650069979</v>
      </c>
      <c r="N411" s="2">
        <v>2</v>
      </c>
      <c r="O411" s="2">
        <f>机器人辅助表!D411</f>
        <v>4828.9172703832792</v>
      </c>
      <c r="P411" s="2">
        <v>3</v>
      </c>
      <c r="Q411" s="2">
        <f>机器人辅助表!E411</f>
        <v>2146.18545350368</v>
      </c>
      <c r="R411" s="2">
        <v>6</v>
      </c>
      <c r="S411" s="2">
        <f>机器人辅助表!F411</f>
        <v>11181.701999999999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BD411">
        <v>8</v>
      </c>
      <c r="BE411">
        <v>9323102</v>
      </c>
      <c r="BF411">
        <v>9324102</v>
      </c>
      <c r="BG411">
        <v>9324204</v>
      </c>
      <c r="BH411">
        <v>9324303</v>
      </c>
      <c r="BI411">
        <v>9324404</v>
      </c>
      <c r="BJ411">
        <v>9312104</v>
      </c>
      <c r="BK411">
        <v>9311103</v>
      </c>
      <c r="BL411">
        <v>9315103</v>
      </c>
    </row>
    <row r="412" spans="1:67" x14ac:dyDescent="0.15">
      <c r="A412">
        <v>411</v>
      </c>
      <c r="B412" t="s">
        <v>2431</v>
      </c>
      <c r="E412">
        <f>机器人辅助表!B412</f>
        <v>42</v>
      </c>
      <c r="F412">
        <v>2</v>
      </c>
      <c r="G412">
        <v>58101</v>
      </c>
      <c r="H412">
        <v>0</v>
      </c>
      <c r="I412">
        <f>机器人辅助表!H412</f>
        <v>8463.2032653425049</v>
      </c>
      <c r="J412">
        <v>2</v>
      </c>
      <c r="K412">
        <v>4</v>
      </c>
      <c r="L412">
        <v>1</v>
      </c>
      <c r="M412" s="2">
        <f>机器人辅助表!C412</f>
        <v>40674.246694635476</v>
      </c>
      <c r="N412" s="2">
        <v>2</v>
      </c>
      <c r="O412" s="2">
        <f>机器人辅助表!D412</f>
        <v>2116.1076369230777</v>
      </c>
      <c r="P412" s="2">
        <v>3</v>
      </c>
      <c r="Q412" s="2">
        <f>机器人辅助表!E412</f>
        <v>940.49228307692363</v>
      </c>
      <c r="R412" s="2">
        <v>6</v>
      </c>
      <c r="S412" s="2">
        <f>机器人辅助表!F412</f>
        <v>6967.94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BD412">
        <v>11</v>
      </c>
      <c r="BE412">
        <v>9211103</v>
      </c>
      <c r="BF412">
        <v>9214104</v>
      </c>
      <c r="BG412">
        <v>9214204</v>
      </c>
      <c r="BH412">
        <v>9214304</v>
      </c>
      <c r="BI412">
        <v>9214404</v>
      </c>
      <c r="BJ412">
        <v>9222102</v>
      </c>
      <c r="BK412">
        <v>9223103</v>
      </c>
      <c r="BL412">
        <v>9223204</v>
      </c>
      <c r="BM412">
        <v>9223304</v>
      </c>
      <c r="BN412">
        <v>9223402</v>
      </c>
      <c r="BO412">
        <v>9215103</v>
      </c>
    </row>
    <row r="413" spans="1:67" x14ac:dyDescent="0.15">
      <c r="A413">
        <v>412</v>
      </c>
      <c r="B413" t="s">
        <v>2432</v>
      </c>
      <c r="E413">
        <f>机器人辅助表!B413</f>
        <v>24</v>
      </c>
      <c r="F413">
        <v>3</v>
      </c>
      <c r="G413">
        <v>58201</v>
      </c>
      <c r="H413">
        <v>0</v>
      </c>
      <c r="I413">
        <f>机器人辅助表!H413</f>
        <v>3435.939649786435</v>
      </c>
      <c r="J413">
        <v>2</v>
      </c>
      <c r="K413">
        <v>4</v>
      </c>
      <c r="L413">
        <v>1</v>
      </c>
      <c r="M413" s="2">
        <f>机器人辅助表!C413</f>
        <v>7156.0253589565236</v>
      </c>
      <c r="N413" s="2">
        <v>2</v>
      </c>
      <c r="O413" s="2">
        <f>机器人辅助表!D413</f>
        <v>535.58609755183954</v>
      </c>
      <c r="P413" s="2">
        <v>3</v>
      </c>
      <c r="Q413" s="2">
        <f>机器人辅助表!E413</f>
        <v>238.03826557859531</v>
      </c>
      <c r="R413" s="2">
        <v>6</v>
      </c>
      <c r="S413" s="2">
        <f>机器人辅助表!F413</f>
        <v>5304.1696000000002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BD413">
        <v>8</v>
      </c>
      <c r="BE413">
        <v>9323102</v>
      </c>
      <c r="BF413">
        <v>9324104</v>
      </c>
      <c r="BG413">
        <v>9324202</v>
      </c>
      <c r="BH413">
        <v>9324304</v>
      </c>
      <c r="BI413">
        <v>9324404</v>
      </c>
      <c r="BJ413">
        <v>9312103</v>
      </c>
      <c r="BK413">
        <v>9311102</v>
      </c>
      <c r="BL413">
        <v>9315104</v>
      </c>
    </row>
    <row r="414" spans="1:67" x14ac:dyDescent="0.15">
      <c r="A414">
        <v>413</v>
      </c>
      <c r="B414" t="s">
        <v>2433</v>
      </c>
      <c r="E414">
        <f>机器人辅助表!B414</f>
        <v>19</v>
      </c>
      <c r="F414">
        <v>2</v>
      </c>
      <c r="G414">
        <v>58101</v>
      </c>
      <c r="H414">
        <v>0</v>
      </c>
      <c r="I414">
        <f>机器人辅助表!H414</f>
        <v>3080.8755414453917</v>
      </c>
      <c r="J414">
        <v>2</v>
      </c>
      <c r="K414">
        <v>4</v>
      </c>
      <c r="L414">
        <v>1</v>
      </c>
      <c r="M414" s="2">
        <f>机器人辅助表!C414</f>
        <v>4680.3961656195652</v>
      </c>
      <c r="N414" s="2">
        <v>2</v>
      </c>
      <c r="O414" s="2">
        <f>机器人辅助表!D414</f>
        <v>403.82087947826096</v>
      </c>
      <c r="P414" s="2">
        <v>3</v>
      </c>
      <c r="Q414" s="2">
        <f>机器人辅助表!E414</f>
        <v>179.47594643478266</v>
      </c>
      <c r="R414" s="2">
        <v>6</v>
      </c>
      <c r="S414" s="2">
        <f>机器人辅助表!F414</f>
        <v>5284.9517999999998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BD414">
        <v>11</v>
      </c>
      <c r="BE414">
        <v>9211102</v>
      </c>
      <c r="BF414">
        <v>9214103</v>
      </c>
      <c r="BG414">
        <v>9214203</v>
      </c>
      <c r="BH414">
        <v>9214302</v>
      </c>
      <c r="BI414">
        <v>9214403</v>
      </c>
      <c r="BJ414">
        <v>9222103</v>
      </c>
      <c r="BK414">
        <v>9223104</v>
      </c>
      <c r="BL414">
        <v>9223202</v>
      </c>
      <c r="BM414">
        <v>9223302</v>
      </c>
      <c r="BN414">
        <v>9223403</v>
      </c>
      <c r="BO414">
        <v>9215103</v>
      </c>
    </row>
    <row r="415" spans="1:67" x14ac:dyDescent="0.15">
      <c r="A415">
        <v>414</v>
      </c>
      <c r="B415" t="s">
        <v>2434</v>
      </c>
      <c r="E415">
        <f>机器人辅助表!B415</f>
        <v>48</v>
      </c>
      <c r="F415">
        <v>2</v>
      </c>
      <c r="G415">
        <v>58101</v>
      </c>
      <c r="H415">
        <v>0</v>
      </c>
      <c r="I415">
        <f>机器人辅助表!H415</f>
        <v>18114.904570006845</v>
      </c>
      <c r="J415">
        <v>2</v>
      </c>
      <c r="K415">
        <v>4</v>
      </c>
      <c r="L415">
        <v>1</v>
      </c>
      <c r="M415" s="2">
        <f>机器人辅助表!C415</f>
        <v>105913.49317091065</v>
      </c>
      <c r="N415" s="2">
        <v>2</v>
      </c>
      <c r="O415" s="2">
        <f>机器人辅助表!D415</f>
        <v>4786.2288896556547</v>
      </c>
      <c r="P415" s="2">
        <v>3</v>
      </c>
      <c r="Q415" s="2">
        <f>机器人辅助表!E415</f>
        <v>2127.2128398469576</v>
      </c>
      <c r="R415" s="2">
        <v>6</v>
      </c>
      <c r="S415" s="2">
        <f>机器人辅助表!F415</f>
        <v>11605.212799999999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BD415">
        <v>11</v>
      </c>
      <c r="BE415">
        <v>9211103</v>
      </c>
      <c r="BF415">
        <v>9214103</v>
      </c>
      <c r="BG415">
        <v>9214203</v>
      </c>
      <c r="BH415">
        <v>9214304</v>
      </c>
      <c r="BI415">
        <v>9214404</v>
      </c>
      <c r="BJ415">
        <v>9222102</v>
      </c>
      <c r="BK415">
        <v>9223104</v>
      </c>
      <c r="BL415">
        <v>9223204</v>
      </c>
      <c r="BM415">
        <v>9223302</v>
      </c>
      <c r="BN415">
        <v>9223402</v>
      </c>
      <c r="BO415">
        <v>9215102</v>
      </c>
    </row>
    <row r="416" spans="1:67" x14ac:dyDescent="0.15">
      <c r="A416">
        <v>415</v>
      </c>
      <c r="B416" t="s">
        <v>272</v>
      </c>
      <c r="E416">
        <f>机器人辅助表!B416</f>
        <v>37</v>
      </c>
      <c r="F416">
        <v>3</v>
      </c>
      <c r="G416">
        <v>58201</v>
      </c>
      <c r="H416">
        <v>0</v>
      </c>
      <c r="I416">
        <f>机器人辅助表!H416</f>
        <v>5795.3605472937452</v>
      </c>
      <c r="J416">
        <v>2</v>
      </c>
      <c r="K416">
        <v>4</v>
      </c>
      <c r="L416">
        <v>1</v>
      </c>
      <c r="M416" s="2">
        <f>机器人辅助表!C416</f>
        <v>22550.690152434916</v>
      </c>
      <c r="N416" s="2">
        <v>2</v>
      </c>
      <c r="O416" s="2">
        <f>机器人辅助表!D416</f>
        <v>1338.3046749097325</v>
      </c>
      <c r="P416" s="2">
        <v>3</v>
      </c>
      <c r="Q416" s="2">
        <f>机器人辅助表!E416</f>
        <v>594.80207773765892</v>
      </c>
      <c r="R416" s="2">
        <v>6</v>
      </c>
      <c r="S416" s="2">
        <f>机器人辅助表!F416</f>
        <v>5865.6845999999996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BD416">
        <v>8</v>
      </c>
      <c r="BE416">
        <v>9323103</v>
      </c>
      <c r="BF416">
        <v>9324104</v>
      </c>
      <c r="BG416">
        <v>9324203</v>
      </c>
      <c r="BH416">
        <v>9324303</v>
      </c>
      <c r="BI416">
        <v>9324402</v>
      </c>
      <c r="BJ416">
        <v>9312102</v>
      </c>
      <c r="BK416">
        <v>9311102</v>
      </c>
      <c r="BL416">
        <v>9315103</v>
      </c>
    </row>
    <row r="417" spans="1:67" x14ac:dyDescent="0.15">
      <c r="A417">
        <v>416</v>
      </c>
      <c r="B417" t="s">
        <v>2435</v>
      </c>
      <c r="E417">
        <f>机器人辅助表!B417</f>
        <v>46</v>
      </c>
      <c r="F417">
        <v>3</v>
      </c>
      <c r="G417">
        <v>58201</v>
      </c>
      <c r="H417">
        <v>0</v>
      </c>
      <c r="I417">
        <f>机器人辅助表!H417</f>
        <v>15632.539616043534</v>
      </c>
      <c r="J417">
        <v>2</v>
      </c>
      <c r="K417">
        <v>4</v>
      </c>
      <c r="L417">
        <v>1</v>
      </c>
      <c r="M417" s="2">
        <f>机器人辅助表!C417</f>
        <v>86165.383887051808</v>
      </c>
      <c r="N417" s="2">
        <v>2</v>
      </c>
      <c r="O417" s="2">
        <f>机器人辅助表!D417</f>
        <v>4073.4784240759882</v>
      </c>
      <c r="P417" s="2">
        <v>3</v>
      </c>
      <c r="Q417" s="2">
        <f>机器人辅助表!E417</f>
        <v>1810.4348551448838</v>
      </c>
      <c r="R417" s="2">
        <v>6</v>
      </c>
      <c r="S417" s="2">
        <f>机器人辅助表!F417</f>
        <v>10872.316799999999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BD417">
        <v>8</v>
      </c>
      <c r="BE417">
        <v>9323102</v>
      </c>
      <c r="BF417">
        <v>9324102</v>
      </c>
      <c r="BG417">
        <v>9324202</v>
      </c>
      <c r="BH417">
        <v>9324304</v>
      </c>
      <c r="BI417">
        <v>9324404</v>
      </c>
      <c r="BJ417">
        <v>9312102</v>
      </c>
      <c r="BK417">
        <v>9311102</v>
      </c>
      <c r="BL417">
        <v>9315103</v>
      </c>
    </row>
    <row r="418" spans="1:67" x14ac:dyDescent="0.15">
      <c r="A418">
        <v>417</v>
      </c>
      <c r="B418" t="s">
        <v>2436</v>
      </c>
      <c r="E418">
        <f>机器人辅助表!B418</f>
        <v>20</v>
      </c>
      <c r="F418">
        <v>2</v>
      </c>
      <c r="G418">
        <v>58101</v>
      </c>
      <c r="H418">
        <v>0</v>
      </c>
      <c r="I418">
        <f>机器人辅助表!H418</f>
        <v>1878.9556507826087</v>
      </c>
      <c r="J418">
        <v>2</v>
      </c>
      <c r="K418">
        <v>4</v>
      </c>
      <c r="L418">
        <v>1</v>
      </c>
      <c r="M418" s="2">
        <f>机器人辅助表!C418</f>
        <v>3047.2716521739135</v>
      </c>
      <c r="N418" s="2">
        <v>2</v>
      </c>
      <c r="O418" s="2">
        <f>机器人辅助表!D418</f>
        <v>255.12041739130439</v>
      </c>
      <c r="P418" s="2">
        <v>3</v>
      </c>
      <c r="Q418" s="2">
        <f>机器人辅助表!E418</f>
        <v>113.38685217391308</v>
      </c>
      <c r="R418" s="2">
        <v>6</v>
      </c>
      <c r="S418" s="2">
        <f>机器人辅助表!F418</f>
        <v>3162.9359999999997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BD418">
        <v>11</v>
      </c>
      <c r="BE418">
        <v>9211103</v>
      </c>
      <c r="BF418">
        <v>9214102</v>
      </c>
      <c r="BG418">
        <v>9214202</v>
      </c>
      <c r="BH418">
        <v>9214303</v>
      </c>
      <c r="BI418">
        <v>9214402</v>
      </c>
      <c r="BJ418">
        <v>9222104</v>
      </c>
      <c r="BK418">
        <v>9223103</v>
      </c>
      <c r="BL418">
        <v>9223202</v>
      </c>
      <c r="BM418">
        <v>9223302</v>
      </c>
      <c r="BN418">
        <v>9223403</v>
      </c>
      <c r="BO418">
        <v>9215102</v>
      </c>
    </row>
    <row r="419" spans="1:67" x14ac:dyDescent="0.15">
      <c r="A419">
        <v>418</v>
      </c>
      <c r="B419" t="s">
        <v>2437</v>
      </c>
      <c r="E419">
        <f>机器人辅助表!B419</f>
        <v>23</v>
      </c>
      <c r="F419">
        <v>3</v>
      </c>
      <c r="G419">
        <v>58201</v>
      </c>
      <c r="H419">
        <v>0</v>
      </c>
      <c r="I419">
        <f>机器人辅助表!H419</f>
        <v>1912.462424371746</v>
      </c>
      <c r="J419">
        <v>2</v>
      </c>
      <c r="K419">
        <v>4</v>
      </c>
      <c r="L419">
        <v>1</v>
      </c>
      <c r="M419" s="2">
        <f>机器人辅助表!C419</f>
        <v>3740.7180961505023</v>
      </c>
      <c r="N419" s="2">
        <v>2</v>
      </c>
      <c r="O419" s="2">
        <f>机器人辅助表!D419</f>
        <v>287.5939166287626</v>
      </c>
      <c r="P419" s="2">
        <v>3</v>
      </c>
      <c r="Q419" s="2">
        <f>机器人辅助表!E419</f>
        <v>127.81951850167229</v>
      </c>
      <c r="R419" s="2">
        <v>6</v>
      </c>
      <c r="S419" s="2">
        <f>机器人辅助表!F419</f>
        <v>3025.5191999999997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BD419">
        <v>8</v>
      </c>
      <c r="BE419">
        <v>9323102</v>
      </c>
      <c r="BF419">
        <v>9324102</v>
      </c>
      <c r="BG419">
        <v>9324203</v>
      </c>
      <c r="BH419">
        <v>9324302</v>
      </c>
      <c r="BI419">
        <v>9324404</v>
      </c>
      <c r="BJ419">
        <v>9312103</v>
      </c>
      <c r="BK419">
        <v>9311102</v>
      </c>
      <c r="BL419">
        <v>9315104</v>
      </c>
    </row>
    <row r="420" spans="1:67" x14ac:dyDescent="0.15">
      <c r="A420">
        <v>419</v>
      </c>
      <c r="B420" t="s">
        <v>273</v>
      </c>
      <c r="E420">
        <f>机器人辅助表!B420</f>
        <v>48</v>
      </c>
      <c r="F420">
        <v>1</v>
      </c>
      <c r="G420">
        <v>58001</v>
      </c>
      <c r="H420">
        <v>0</v>
      </c>
      <c r="I420">
        <f>机器人辅助表!H420</f>
        <v>18114.904570006845</v>
      </c>
      <c r="J420">
        <v>2</v>
      </c>
      <c r="K420">
        <v>4</v>
      </c>
      <c r="L420">
        <v>1</v>
      </c>
      <c r="M420" s="2">
        <f>机器人辅助表!C420</f>
        <v>105913.49317091065</v>
      </c>
      <c r="N420" s="2">
        <v>2</v>
      </c>
      <c r="O420" s="2">
        <f>机器人辅助表!D420</f>
        <v>4786.2288896556547</v>
      </c>
      <c r="P420" s="2">
        <v>3</v>
      </c>
      <c r="Q420" s="2">
        <f>机器人辅助表!E420</f>
        <v>2127.2128398469576</v>
      </c>
      <c r="R420" s="2">
        <v>6</v>
      </c>
      <c r="S420" s="2">
        <f>机器人辅助表!F420</f>
        <v>11605.212799999999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BD420">
        <v>11</v>
      </c>
      <c r="BE420">
        <v>9113103</v>
      </c>
      <c r="BF420">
        <v>9121104</v>
      </c>
      <c r="BG420">
        <v>9121203</v>
      </c>
      <c r="BH420">
        <v>9121304</v>
      </c>
      <c r="BI420">
        <v>9121404</v>
      </c>
      <c r="BJ420">
        <v>9114103</v>
      </c>
      <c r="BK420">
        <v>9122103</v>
      </c>
      <c r="BL420">
        <v>9122202</v>
      </c>
      <c r="BM420">
        <v>9122303</v>
      </c>
      <c r="BN420">
        <v>9122403</v>
      </c>
      <c r="BO420">
        <v>9115103</v>
      </c>
    </row>
    <row r="421" spans="1:67" x14ac:dyDescent="0.15">
      <c r="A421">
        <v>420</v>
      </c>
      <c r="B421" t="s">
        <v>2438</v>
      </c>
      <c r="E421">
        <f>机器人辅助表!B421</f>
        <v>22</v>
      </c>
      <c r="F421">
        <v>3</v>
      </c>
      <c r="G421">
        <v>58201</v>
      </c>
      <c r="H421">
        <v>0</v>
      </c>
      <c r="I421">
        <f>机器人辅助表!H421</f>
        <v>2701.2728138462612</v>
      </c>
      <c r="J421">
        <v>2</v>
      </c>
      <c r="K421">
        <v>4</v>
      </c>
      <c r="L421">
        <v>1</v>
      </c>
      <c r="M421" s="2">
        <f>机器人辅助表!C421</f>
        <v>4939.6593725217399</v>
      </c>
      <c r="N421" s="2">
        <v>2</v>
      </c>
      <c r="O421" s="2">
        <f>机器人辅助表!D421</f>
        <v>390.40117982608706</v>
      </c>
      <c r="P421" s="2">
        <v>3</v>
      </c>
      <c r="Q421" s="2">
        <f>机器人辅助表!E421</f>
        <v>173.51163547826093</v>
      </c>
      <c r="R421" s="2">
        <v>6</v>
      </c>
      <c r="S421" s="2">
        <f>机器人辅助表!F421</f>
        <v>4381.0632000000005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BD421">
        <v>8</v>
      </c>
      <c r="BE421">
        <v>9323102</v>
      </c>
      <c r="BF421">
        <v>9324104</v>
      </c>
      <c r="BG421">
        <v>9324202</v>
      </c>
      <c r="BH421">
        <v>9324303</v>
      </c>
      <c r="BI421">
        <v>9324402</v>
      </c>
      <c r="BJ421">
        <v>9312104</v>
      </c>
      <c r="BK421">
        <v>9311104</v>
      </c>
      <c r="BL421">
        <v>9315102</v>
      </c>
    </row>
    <row r="422" spans="1:67" x14ac:dyDescent="0.15">
      <c r="A422">
        <v>421</v>
      </c>
      <c r="B422" t="s">
        <v>2439</v>
      </c>
      <c r="E422">
        <f>机器人辅助表!B422</f>
        <v>33</v>
      </c>
      <c r="F422">
        <v>2</v>
      </c>
      <c r="G422">
        <v>58101</v>
      </c>
      <c r="H422">
        <v>0</v>
      </c>
      <c r="I422">
        <f>机器人辅助表!H422</f>
        <v>5997.6488992292734</v>
      </c>
      <c r="J422">
        <v>2</v>
      </c>
      <c r="K422">
        <v>4</v>
      </c>
      <c r="L422">
        <v>1</v>
      </c>
      <c r="M422" s="2">
        <f>机器人辅助表!C422</f>
        <v>20011.83881187794</v>
      </c>
      <c r="N422" s="2">
        <v>2</v>
      </c>
      <c r="O422" s="2">
        <f>机器人辅助表!D422</f>
        <v>1254.6238852264221</v>
      </c>
      <c r="P422" s="2">
        <v>3</v>
      </c>
      <c r="Q422" s="2">
        <f>机器人辅助表!E422</f>
        <v>557.61061565618775</v>
      </c>
      <c r="R422" s="2">
        <v>6</v>
      </c>
      <c r="S422" s="2">
        <f>机器人辅助表!F422</f>
        <v>7015.6843999999992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BD422">
        <v>11</v>
      </c>
      <c r="BE422">
        <v>9211104</v>
      </c>
      <c r="BF422">
        <v>9214104</v>
      </c>
      <c r="BG422">
        <v>9214203</v>
      </c>
      <c r="BH422">
        <v>9214304</v>
      </c>
      <c r="BI422">
        <v>9214402</v>
      </c>
      <c r="BJ422">
        <v>9222103</v>
      </c>
      <c r="BK422">
        <v>9223103</v>
      </c>
      <c r="BL422">
        <v>9223203</v>
      </c>
      <c r="BM422">
        <v>9223302</v>
      </c>
      <c r="BN422">
        <v>9223403</v>
      </c>
      <c r="BO422">
        <v>9215103</v>
      </c>
    </row>
    <row r="423" spans="1:67" x14ac:dyDescent="0.15">
      <c r="A423">
        <v>422</v>
      </c>
      <c r="B423" t="s">
        <v>2440</v>
      </c>
      <c r="E423">
        <f>机器人辅助表!B423</f>
        <v>43</v>
      </c>
      <c r="F423">
        <v>2</v>
      </c>
      <c r="G423">
        <v>58101</v>
      </c>
      <c r="H423">
        <v>0</v>
      </c>
      <c r="I423">
        <f>机器人辅助表!H423</f>
        <v>12804.179987481812</v>
      </c>
      <c r="J423">
        <v>2</v>
      </c>
      <c r="K423">
        <v>4</v>
      </c>
      <c r="L423">
        <v>1</v>
      </c>
      <c r="M423" s="2">
        <f>机器人辅助表!C423</f>
        <v>63854.191453617459</v>
      </c>
      <c r="N423" s="2">
        <v>2</v>
      </c>
      <c r="O423" s="2">
        <f>机器人辅助表!D423</f>
        <v>3241.0936408316393</v>
      </c>
      <c r="P423" s="2">
        <v>3</v>
      </c>
      <c r="Q423" s="2">
        <f>机器人辅助表!E423</f>
        <v>1440.48606259184</v>
      </c>
      <c r="R423" s="2">
        <v>6</v>
      </c>
      <c r="S423" s="2">
        <f>机器人辅助表!F423</f>
        <v>10101.184199999998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BD423">
        <v>11</v>
      </c>
      <c r="BE423">
        <v>9211104</v>
      </c>
      <c r="BF423">
        <v>9214103</v>
      </c>
      <c r="BG423">
        <v>9214204</v>
      </c>
      <c r="BH423">
        <v>9214302</v>
      </c>
      <c r="BI423">
        <v>9214402</v>
      </c>
      <c r="BJ423">
        <v>9222104</v>
      </c>
      <c r="BK423">
        <v>9223103</v>
      </c>
      <c r="BL423">
        <v>9223204</v>
      </c>
      <c r="BM423">
        <v>9223302</v>
      </c>
      <c r="BN423">
        <v>9223404</v>
      </c>
      <c r="BO423">
        <v>9215103</v>
      </c>
    </row>
    <row r="424" spans="1:67" x14ac:dyDescent="0.15">
      <c r="A424">
        <v>423</v>
      </c>
      <c r="B424" t="s">
        <v>2441</v>
      </c>
      <c r="E424">
        <f>机器人辅助表!B424</f>
        <v>50</v>
      </c>
      <c r="F424">
        <v>3</v>
      </c>
      <c r="G424">
        <v>58201</v>
      </c>
      <c r="H424">
        <v>0</v>
      </c>
      <c r="I424">
        <f>机器人辅助表!H424</f>
        <v>12998.720139036524</v>
      </c>
      <c r="J424">
        <v>2</v>
      </c>
      <c r="K424">
        <v>4</v>
      </c>
      <c r="L424">
        <v>1</v>
      </c>
      <c r="M424" s="2">
        <f>机器人辅助表!C424</f>
        <v>80323.119829565258</v>
      </c>
      <c r="N424" s="2">
        <v>2</v>
      </c>
      <c r="O424" s="2">
        <f>机器人辅助表!D424</f>
        <v>3475.5196080100345</v>
      </c>
      <c r="P424" s="2">
        <v>3</v>
      </c>
      <c r="Q424" s="2">
        <f>机器人辅助表!E424</f>
        <v>1544.6753813377932</v>
      </c>
      <c r="R424" s="2">
        <v>6</v>
      </c>
      <c r="S424" s="2">
        <f>机器人辅助表!F424</f>
        <v>7644.5499999999993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BD424">
        <v>8</v>
      </c>
      <c r="BE424">
        <v>9323102</v>
      </c>
      <c r="BF424">
        <v>9324104</v>
      </c>
      <c r="BG424">
        <v>9324202</v>
      </c>
      <c r="BH424">
        <v>9324303</v>
      </c>
      <c r="BI424">
        <v>9324403</v>
      </c>
      <c r="BJ424">
        <v>9312102</v>
      </c>
      <c r="BK424">
        <v>9311102</v>
      </c>
      <c r="BL424">
        <v>9315103</v>
      </c>
    </row>
    <row r="425" spans="1:67" x14ac:dyDescent="0.15">
      <c r="A425">
        <v>424</v>
      </c>
      <c r="B425" t="s">
        <v>2442</v>
      </c>
      <c r="E425">
        <f>机器人辅助表!B425</f>
        <v>36</v>
      </c>
      <c r="F425">
        <v>3</v>
      </c>
      <c r="G425">
        <v>58201</v>
      </c>
      <c r="H425">
        <v>0</v>
      </c>
      <c r="I425">
        <f>机器人辅助表!H425</f>
        <v>3708.389156977702</v>
      </c>
      <c r="J425">
        <v>2</v>
      </c>
      <c r="K425">
        <v>4</v>
      </c>
      <c r="L425">
        <v>1</v>
      </c>
      <c r="M425" s="2">
        <f>机器人辅助表!C425</f>
        <v>13764.156739296324</v>
      </c>
      <c r="N425" s="2">
        <v>2</v>
      </c>
      <c r="O425" s="2">
        <f>机器人辅助表!D425</f>
        <v>840.17802178354532</v>
      </c>
      <c r="P425" s="2">
        <v>3</v>
      </c>
      <c r="Q425" s="2">
        <f>机器人辅助表!E425</f>
        <v>373.41245412602018</v>
      </c>
      <c r="R425" s="2">
        <v>6</v>
      </c>
      <c r="S425" s="2">
        <f>机器人辅助表!F425</f>
        <v>3900.4928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BD425">
        <v>8</v>
      </c>
      <c r="BE425">
        <v>9323104</v>
      </c>
      <c r="BF425">
        <v>9324102</v>
      </c>
      <c r="BG425">
        <v>9324202</v>
      </c>
      <c r="BH425">
        <v>9324302</v>
      </c>
      <c r="BI425">
        <v>9324404</v>
      </c>
      <c r="BJ425">
        <v>9312102</v>
      </c>
      <c r="BK425">
        <v>9311103</v>
      </c>
      <c r="BL425">
        <v>9315102</v>
      </c>
    </row>
    <row r="426" spans="1:67" x14ac:dyDescent="0.15">
      <c r="A426">
        <v>425</v>
      </c>
      <c r="B426" t="s">
        <v>2443</v>
      </c>
      <c r="E426">
        <f>机器人辅助表!B426</f>
        <v>32</v>
      </c>
      <c r="F426">
        <v>1</v>
      </c>
      <c r="G426">
        <v>58001</v>
      </c>
      <c r="H426">
        <v>0</v>
      </c>
      <c r="I426">
        <f>机器人辅助表!H426</f>
        <v>5909.320713961044</v>
      </c>
      <c r="J426">
        <v>2</v>
      </c>
      <c r="K426">
        <v>4</v>
      </c>
      <c r="L426">
        <v>1</v>
      </c>
      <c r="M426" s="2">
        <f>机器人辅助表!C426</f>
        <v>18931.322155565224</v>
      </c>
      <c r="N426" s="2">
        <v>2</v>
      </c>
      <c r="O426" s="2">
        <f>机器人辅助表!D426</f>
        <v>1198.2260506695654</v>
      </c>
      <c r="P426" s="2">
        <v>3</v>
      </c>
      <c r="Q426" s="2">
        <f>机器人辅助表!E426</f>
        <v>532.54491140869584</v>
      </c>
      <c r="R426" s="2">
        <v>6</v>
      </c>
      <c r="S426" s="2">
        <f>机器人辅助表!F426</f>
        <v>7165.9120000000003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BD426">
        <v>11</v>
      </c>
      <c r="BE426">
        <v>9113104</v>
      </c>
      <c r="BF426">
        <v>9121104</v>
      </c>
      <c r="BG426">
        <v>9121202</v>
      </c>
      <c r="BH426">
        <v>9121302</v>
      </c>
      <c r="BI426">
        <v>9121404</v>
      </c>
      <c r="BJ426">
        <v>9114103</v>
      </c>
      <c r="BK426">
        <v>9122104</v>
      </c>
      <c r="BL426">
        <v>9122202</v>
      </c>
      <c r="BM426">
        <v>9122302</v>
      </c>
      <c r="BN426">
        <v>9122402</v>
      </c>
      <c r="BO426">
        <v>9115102</v>
      </c>
    </row>
    <row r="427" spans="1:67" x14ac:dyDescent="0.15">
      <c r="A427">
        <v>426</v>
      </c>
      <c r="B427" t="s">
        <v>2444</v>
      </c>
      <c r="E427">
        <f>机器人辅助表!B427</f>
        <v>39</v>
      </c>
      <c r="F427">
        <v>2</v>
      </c>
      <c r="G427">
        <v>58101</v>
      </c>
      <c r="H427">
        <v>0</v>
      </c>
      <c r="I427">
        <f>机器人辅助表!H427</f>
        <v>5154.513745156919</v>
      </c>
      <c r="J427">
        <v>2</v>
      </c>
      <c r="K427">
        <v>4</v>
      </c>
      <c r="L427">
        <v>1</v>
      </c>
      <c r="M427" s="2">
        <f>机器人辅助表!C427</f>
        <v>21885.612202211181</v>
      </c>
      <c r="N427" s="2">
        <v>2</v>
      </c>
      <c r="O427" s="2">
        <f>机器人辅助表!D427</f>
        <v>1230.0550372216055</v>
      </c>
      <c r="P427" s="2">
        <v>3</v>
      </c>
      <c r="Q427" s="2">
        <f>机器人辅助表!E427</f>
        <v>546.69112765404691</v>
      </c>
      <c r="R427" s="2">
        <v>6</v>
      </c>
      <c r="S427" s="2">
        <f>机器人辅助表!F427</f>
        <v>4833.1101999999992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BD427">
        <v>11</v>
      </c>
      <c r="BE427">
        <v>9211104</v>
      </c>
      <c r="BF427">
        <v>9214103</v>
      </c>
      <c r="BG427">
        <v>9214202</v>
      </c>
      <c r="BH427">
        <v>9214304</v>
      </c>
      <c r="BI427">
        <v>9214404</v>
      </c>
      <c r="BJ427">
        <v>9222103</v>
      </c>
      <c r="BK427">
        <v>9223103</v>
      </c>
      <c r="BL427">
        <v>9223202</v>
      </c>
      <c r="BM427">
        <v>9223302</v>
      </c>
      <c r="BN427">
        <v>9223403</v>
      </c>
      <c r="BO427">
        <v>9215104</v>
      </c>
    </row>
    <row r="428" spans="1:67" x14ac:dyDescent="0.15">
      <c r="A428">
        <v>427</v>
      </c>
      <c r="B428" t="s">
        <v>2445</v>
      </c>
      <c r="E428">
        <f>机器人辅助表!B428</f>
        <v>25</v>
      </c>
      <c r="F428">
        <v>2</v>
      </c>
      <c r="G428">
        <v>58101</v>
      </c>
      <c r="H428">
        <v>0</v>
      </c>
      <c r="I428">
        <f>机器人辅助表!H428</f>
        <v>2683.5294751254182</v>
      </c>
      <c r="J428">
        <v>2</v>
      </c>
      <c r="K428">
        <v>4</v>
      </c>
      <c r="L428">
        <v>1</v>
      </c>
      <c r="M428" s="2">
        <f>机器人辅助表!C428</f>
        <v>5927.3401520693997</v>
      </c>
      <c r="N428" s="2">
        <v>2</v>
      </c>
      <c r="O428" s="2">
        <f>机器人辅助表!D428</f>
        <v>432.17062374581963</v>
      </c>
      <c r="P428" s="2">
        <v>3</v>
      </c>
      <c r="Q428" s="2">
        <f>机器人辅助表!E428</f>
        <v>192.07583277591982</v>
      </c>
      <c r="R428" s="2">
        <v>6</v>
      </c>
      <c r="S428" s="2">
        <f>机器人辅助表!F428</f>
        <v>4043.9250000000002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BD428">
        <v>11</v>
      </c>
      <c r="BE428">
        <v>9211104</v>
      </c>
      <c r="BF428">
        <v>9214104</v>
      </c>
      <c r="BG428">
        <v>9214202</v>
      </c>
      <c r="BH428">
        <v>9214302</v>
      </c>
      <c r="BI428">
        <v>9214403</v>
      </c>
      <c r="BJ428">
        <v>9222102</v>
      </c>
      <c r="BK428">
        <v>9223104</v>
      </c>
      <c r="BL428">
        <v>9223203</v>
      </c>
      <c r="BM428">
        <v>9223302</v>
      </c>
      <c r="BN428">
        <v>9223404</v>
      </c>
      <c r="BO428">
        <v>9215104</v>
      </c>
    </row>
    <row r="429" spans="1:67" x14ac:dyDescent="0.15">
      <c r="A429">
        <v>428</v>
      </c>
      <c r="B429" t="s">
        <v>2446</v>
      </c>
      <c r="E429">
        <f>机器人辅助表!B429</f>
        <v>49</v>
      </c>
      <c r="F429">
        <v>2</v>
      </c>
      <c r="G429">
        <v>58101</v>
      </c>
      <c r="H429">
        <v>0</v>
      </c>
      <c r="I429">
        <f>机器人辅助表!H429</f>
        <v>19473.338139319225</v>
      </c>
      <c r="J429">
        <v>2</v>
      </c>
      <c r="K429">
        <v>4</v>
      </c>
      <c r="L429">
        <v>1</v>
      </c>
      <c r="M429" s="2">
        <f>机器人辅助表!C429</f>
        <v>117028.07839360693</v>
      </c>
      <c r="N429" s="2">
        <v>2</v>
      </c>
      <c r="O429" s="2">
        <f>机器人辅助表!D429</f>
        <v>5173.8399325535138</v>
      </c>
      <c r="P429" s="2">
        <v>3</v>
      </c>
      <c r="Q429" s="2">
        <f>机器人辅助表!E429</f>
        <v>2299.4844144682288</v>
      </c>
      <c r="R429" s="2">
        <v>6</v>
      </c>
      <c r="S429" s="2">
        <f>机器人辅助表!F429</f>
        <v>11980.394999999999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BD429">
        <v>11</v>
      </c>
      <c r="BE429">
        <v>9211103</v>
      </c>
      <c r="BF429">
        <v>9214103</v>
      </c>
      <c r="BG429">
        <v>9214202</v>
      </c>
      <c r="BH429">
        <v>9214304</v>
      </c>
      <c r="BI429">
        <v>9214404</v>
      </c>
      <c r="BJ429">
        <v>9222103</v>
      </c>
      <c r="BK429">
        <v>9223104</v>
      </c>
      <c r="BL429">
        <v>9223203</v>
      </c>
      <c r="BM429">
        <v>9223304</v>
      </c>
      <c r="BN429">
        <v>9223403</v>
      </c>
      <c r="BO429">
        <v>9215104</v>
      </c>
    </row>
    <row r="430" spans="1:67" x14ac:dyDescent="0.15">
      <c r="A430">
        <v>429</v>
      </c>
      <c r="B430" t="s">
        <v>2447</v>
      </c>
      <c r="E430">
        <f>机器人辅助表!B430</f>
        <v>41</v>
      </c>
      <c r="F430">
        <v>2</v>
      </c>
      <c r="G430">
        <v>58101</v>
      </c>
      <c r="H430">
        <v>0</v>
      </c>
      <c r="I430">
        <f>机器人辅助表!H430</f>
        <v>11112.244271173551</v>
      </c>
      <c r="J430">
        <v>2</v>
      </c>
      <c r="K430">
        <v>4</v>
      </c>
      <c r="L430">
        <v>1</v>
      </c>
      <c r="M430" s="2">
        <f>机器人辅助表!C430</f>
        <v>51362.145313434477</v>
      </c>
      <c r="N430" s="2">
        <v>2</v>
      </c>
      <c r="O430" s="2">
        <f>机器人辅助表!D430</f>
        <v>2740.3405108434795</v>
      </c>
      <c r="P430" s="2">
        <v>3</v>
      </c>
      <c r="Q430" s="2">
        <f>机器人辅助表!E430</f>
        <v>1217.929115930435</v>
      </c>
      <c r="R430" s="2">
        <v>6</v>
      </c>
      <c r="S430" s="2">
        <f>机器人辅助表!F430</f>
        <v>9551.3179999999993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BD430">
        <v>11</v>
      </c>
      <c r="BE430">
        <v>9211102</v>
      </c>
      <c r="BF430">
        <v>9214103</v>
      </c>
      <c r="BG430">
        <v>9214203</v>
      </c>
      <c r="BH430">
        <v>9214303</v>
      </c>
      <c r="BI430">
        <v>9214402</v>
      </c>
      <c r="BJ430">
        <v>9222104</v>
      </c>
      <c r="BK430">
        <v>9223103</v>
      </c>
      <c r="BL430">
        <v>9223203</v>
      </c>
      <c r="BM430">
        <v>9223303</v>
      </c>
      <c r="BN430">
        <v>9223404</v>
      </c>
      <c r="BO430">
        <v>9215104</v>
      </c>
    </row>
    <row r="431" spans="1:67" x14ac:dyDescent="0.15">
      <c r="A431">
        <v>430</v>
      </c>
      <c r="B431" t="s">
        <v>2448</v>
      </c>
      <c r="E431">
        <f>机器人辅助表!B431</f>
        <v>29</v>
      </c>
      <c r="F431">
        <v>3</v>
      </c>
      <c r="G431">
        <v>58201</v>
      </c>
      <c r="H431">
        <v>0</v>
      </c>
      <c r="I431">
        <f>机器人辅助表!H431</f>
        <v>3767.5869141860881</v>
      </c>
      <c r="J431">
        <v>2</v>
      </c>
      <c r="K431">
        <v>4</v>
      </c>
      <c r="L431">
        <v>1</v>
      </c>
      <c r="M431" s="2">
        <f>机器人辅助表!C431</f>
        <v>10438.585002065221</v>
      </c>
      <c r="N431" s="2">
        <v>2</v>
      </c>
      <c r="O431" s="2">
        <f>机器人辅助表!D431</f>
        <v>689.83765043478297</v>
      </c>
      <c r="P431" s="2">
        <v>3</v>
      </c>
      <c r="Q431" s="2">
        <f>机器人辅助表!E431</f>
        <v>306.59451130434803</v>
      </c>
      <c r="R431" s="2">
        <v>6</v>
      </c>
      <c r="S431" s="2">
        <f>机器人辅助表!F431</f>
        <v>5075.53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BD431">
        <v>8</v>
      </c>
      <c r="BE431">
        <v>9323103</v>
      </c>
      <c r="BF431">
        <v>9324103</v>
      </c>
      <c r="BG431">
        <v>9324203</v>
      </c>
      <c r="BH431">
        <v>9324304</v>
      </c>
      <c r="BI431">
        <v>9324403</v>
      </c>
      <c r="BJ431">
        <v>9312103</v>
      </c>
      <c r="BK431">
        <v>9311104</v>
      </c>
      <c r="BL431">
        <v>9315102</v>
      </c>
    </row>
    <row r="432" spans="1:67" x14ac:dyDescent="0.15">
      <c r="A432">
        <v>431</v>
      </c>
      <c r="B432" t="s">
        <v>274</v>
      </c>
      <c r="E432">
        <f>机器人辅助表!B432</f>
        <v>50</v>
      </c>
      <c r="F432">
        <v>1</v>
      </c>
      <c r="G432">
        <v>58001</v>
      </c>
      <c r="H432">
        <v>0</v>
      </c>
      <c r="I432">
        <f>机器人辅助表!H432</f>
        <v>18806.658924563486</v>
      </c>
      <c r="J432">
        <v>2</v>
      </c>
      <c r="K432">
        <v>4</v>
      </c>
      <c r="L432">
        <v>1</v>
      </c>
      <c r="M432" s="2">
        <f>机器人辅助表!C432</f>
        <v>116212.17337043484</v>
      </c>
      <c r="N432" s="2">
        <v>2</v>
      </c>
      <c r="O432" s="2">
        <f>机器人辅助表!D432</f>
        <v>5028.4113477592</v>
      </c>
      <c r="P432" s="2">
        <v>3</v>
      </c>
      <c r="Q432" s="2">
        <f>机器人辅助表!E432</f>
        <v>2234.8494878929778</v>
      </c>
      <c r="R432" s="2">
        <v>6</v>
      </c>
      <c r="S432" s="2">
        <f>机器人辅助表!F432</f>
        <v>11060.2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BD432">
        <v>11</v>
      </c>
      <c r="BE432">
        <v>9113102</v>
      </c>
      <c r="BF432">
        <v>9121103</v>
      </c>
      <c r="BG432">
        <v>9121204</v>
      </c>
      <c r="BH432">
        <v>9121302</v>
      </c>
      <c r="BI432">
        <v>9121402</v>
      </c>
      <c r="BJ432">
        <v>9114104</v>
      </c>
      <c r="BK432">
        <v>9122104</v>
      </c>
      <c r="BL432">
        <v>9122202</v>
      </c>
      <c r="BM432">
        <v>9122304</v>
      </c>
      <c r="BN432">
        <v>9122402</v>
      </c>
      <c r="BO432">
        <v>9115102</v>
      </c>
    </row>
    <row r="433" spans="1:67" x14ac:dyDescent="0.15">
      <c r="A433">
        <v>432</v>
      </c>
      <c r="B433" t="s">
        <v>275</v>
      </c>
      <c r="E433">
        <f>机器人辅助表!B433</f>
        <v>50</v>
      </c>
      <c r="F433">
        <v>2</v>
      </c>
      <c r="G433">
        <v>58101</v>
      </c>
      <c r="H433">
        <v>0</v>
      </c>
      <c r="I433">
        <f>机器人辅助表!H433</f>
        <v>9679.8979758782625</v>
      </c>
      <c r="J433">
        <v>2</v>
      </c>
      <c r="K433">
        <v>4</v>
      </c>
      <c r="L433">
        <v>1</v>
      </c>
      <c r="M433" s="2">
        <f>机器人辅助表!C433</f>
        <v>59815.08923478263</v>
      </c>
      <c r="N433" s="2">
        <v>2</v>
      </c>
      <c r="O433" s="2">
        <f>机器人辅助表!D433</f>
        <v>2588.1528995819408</v>
      </c>
      <c r="P433" s="2">
        <v>3</v>
      </c>
      <c r="Q433" s="2">
        <f>机器人辅助表!E433</f>
        <v>1150.2901775919736</v>
      </c>
      <c r="R433" s="2">
        <v>6</v>
      </c>
      <c r="S433" s="2">
        <f>机器人辅助表!F433</f>
        <v>5692.75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BD433">
        <v>11</v>
      </c>
      <c r="BE433">
        <v>9211102</v>
      </c>
      <c r="BF433">
        <v>9214102</v>
      </c>
      <c r="BG433">
        <v>9214203</v>
      </c>
      <c r="BH433">
        <v>9214303</v>
      </c>
      <c r="BI433">
        <v>9214403</v>
      </c>
      <c r="BJ433">
        <v>9222103</v>
      </c>
      <c r="BK433">
        <v>9223102</v>
      </c>
      <c r="BL433">
        <v>9223203</v>
      </c>
      <c r="BM433">
        <v>9223304</v>
      </c>
      <c r="BN433">
        <v>9223404</v>
      </c>
      <c r="BO433">
        <v>9215104</v>
      </c>
    </row>
    <row r="434" spans="1:67" x14ac:dyDescent="0.15">
      <c r="A434">
        <v>433</v>
      </c>
      <c r="B434" t="s">
        <v>2449</v>
      </c>
      <c r="E434">
        <f>机器人辅助表!B434</f>
        <v>46</v>
      </c>
      <c r="F434">
        <v>2</v>
      </c>
      <c r="G434">
        <v>58101</v>
      </c>
      <c r="H434">
        <v>0</v>
      </c>
      <c r="I434">
        <f>机器人辅助表!H434</f>
        <v>6513.5581733514719</v>
      </c>
      <c r="J434">
        <v>2</v>
      </c>
      <c r="K434">
        <v>4</v>
      </c>
      <c r="L434">
        <v>1</v>
      </c>
      <c r="M434" s="2">
        <f>机器人辅助表!C434</f>
        <v>35902.243286271587</v>
      </c>
      <c r="N434" s="2">
        <v>2</v>
      </c>
      <c r="O434" s="2">
        <f>机器人辅助表!D434</f>
        <v>1697.2826766983283</v>
      </c>
      <c r="P434" s="2">
        <v>3</v>
      </c>
      <c r="Q434" s="2">
        <f>机器人辅助表!E434</f>
        <v>754.34785631036823</v>
      </c>
      <c r="R434" s="2">
        <v>6</v>
      </c>
      <c r="S434" s="2">
        <f>机器人辅助表!F434</f>
        <v>4530.1319999999996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BD434">
        <v>11</v>
      </c>
      <c r="BE434">
        <v>9211104</v>
      </c>
      <c r="BF434">
        <v>9214103</v>
      </c>
      <c r="BG434">
        <v>9214202</v>
      </c>
      <c r="BH434">
        <v>9214302</v>
      </c>
      <c r="BI434">
        <v>9214402</v>
      </c>
      <c r="BJ434">
        <v>9222103</v>
      </c>
      <c r="BK434">
        <v>9223103</v>
      </c>
      <c r="BL434">
        <v>9223203</v>
      </c>
      <c r="BM434">
        <v>9223304</v>
      </c>
      <c r="BN434">
        <v>9223402</v>
      </c>
      <c r="BO434">
        <v>9215102</v>
      </c>
    </row>
    <row r="435" spans="1:67" x14ac:dyDescent="0.15">
      <c r="A435">
        <v>434</v>
      </c>
      <c r="B435" t="s">
        <v>2450</v>
      </c>
      <c r="E435">
        <f>机器人辅助表!B435</f>
        <v>19</v>
      </c>
      <c r="F435">
        <v>3</v>
      </c>
      <c r="G435">
        <v>58201</v>
      </c>
      <c r="H435">
        <v>0</v>
      </c>
      <c r="I435">
        <f>机器人辅助表!H435</f>
        <v>2954.2642178243482</v>
      </c>
      <c r="J435">
        <v>2</v>
      </c>
      <c r="K435">
        <v>4</v>
      </c>
      <c r="L435">
        <v>1</v>
      </c>
      <c r="M435" s="2">
        <f>机器人辅助表!C435</f>
        <v>4488.0511177173903</v>
      </c>
      <c r="N435" s="2">
        <v>2</v>
      </c>
      <c r="O435" s="2">
        <f>机器人辅助表!D435</f>
        <v>387.22550086956528</v>
      </c>
      <c r="P435" s="2">
        <v>3</v>
      </c>
      <c r="Q435" s="2">
        <f>机器人辅助表!E435</f>
        <v>172.1002226086957</v>
      </c>
      <c r="R435" s="2">
        <v>6</v>
      </c>
      <c r="S435" s="2">
        <f>机器人辅助表!F435</f>
        <v>5067.7619999999997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BD435">
        <v>8</v>
      </c>
      <c r="BE435">
        <v>9323102</v>
      </c>
      <c r="BF435">
        <v>9324104</v>
      </c>
      <c r="BG435">
        <v>9324204</v>
      </c>
      <c r="BH435">
        <v>9324303</v>
      </c>
      <c r="BI435">
        <v>9324403</v>
      </c>
      <c r="BJ435">
        <v>9312104</v>
      </c>
      <c r="BK435">
        <v>9311102</v>
      </c>
      <c r="BL435">
        <v>9315103</v>
      </c>
    </row>
    <row r="436" spans="1:67" x14ac:dyDescent="0.15">
      <c r="A436">
        <v>435</v>
      </c>
      <c r="B436" t="s">
        <v>2451</v>
      </c>
      <c r="E436">
        <f>机器人辅助表!B436</f>
        <v>21</v>
      </c>
      <c r="F436">
        <v>1</v>
      </c>
      <c r="G436">
        <v>58001</v>
      </c>
      <c r="H436">
        <v>0</v>
      </c>
      <c r="I436">
        <f>机器人辅助表!H436</f>
        <v>3787.4591478678267</v>
      </c>
      <c r="J436">
        <v>2</v>
      </c>
      <c r="K436">
        <v>4</v>
      </c>
      <c r="L436">
        <v>1</v>
      </c>
      <c r="M436" s="2">
        <f>机器人辅助表!C436</f>
        <v>6533.2667400000028</v>
      </c>
      <c r="N436" s="2">
        <v>2</v>
      </c>
      <c r="O436" s="2">
        <f>机器人辅助表!D436</f>
        <v>531.21988173913076</v>
      </c>
      <c r="P436" s="2">
        <v>3</v>
      </c>
      <c r="Q436" s="2">
        <f>机器人辅助表!E436</f>
        <v>236.09772521739143</v>
      </c>
      <c r="R436" s="2">
        <v>6</v>
      </c>
      <c r="S436" s="2">
        <f>机器人辅助表!F436</f>
        <v>6257.5519999999997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BD436">
        <v>11</v>
      </c>
      <c r="BE436">
        <v>9113103</v>
      </c>
      <c r="BF436">
        <v>9121103</v>
      </c>
      <c r="BG436">
        <v>9121203</v>
      </c>
      <c r="BH436">
        <v>9121303</v>
      </c>
      <c r="BI436">
        <v>9121403</v>
      </c>
      <c r="BJ436">
        <v>9114102</v>
      </c>
      <c r="BK436">
        <v>9122104</v>
      </c>
      <c r="BL436">
        <v>9122204</v>
      </c>
      <c r="BM436">
        <v>9122304</v>
      </c>
      <c r="BN436">
        <v>9122404</v>
      </c>
      <c r="BO436">
        <v>9115103</v>
      </c>
    </row>
    <row r="437" spans="1:67" x14ac:dyDescent="0.15">
      <c r="A437">
        <v>436</v>
      </c>
      <c r="B437" t="s">
        <v>276</v>
      </c>
      <c r="E437">
        <f>机器人辅助表!B437</f>
        <v>50</v>
      </c>
      <c r="F437">
        <v>1</v>
      </c>
      <c r="G437">
        <v>58001</v>
      </c>
      <c r="H437">
        <v>0</v>
      </c>
      <c r="I437">
        <f>机器人辅助表!H437</f>
        <v>16317.542302194786</v>
      </c>
      <c r="J437">
        <v>2</v>
      </c>
      <c r="K437">
        <v>4</v>
      </c>
      <c r="L437">
        <v>1</v>
      </c>
      <c r="M437" s="2">
        <f>机器人辅助表!C437</f>
        <v>100831.15042434787</v>
      </c>
      <c r="N437" s="2">
        <v>2</v>
      </c>
      <c r="O437" s="2">
        <f>机器人辅助表!D437</f>
        <v>4362.8863164381282</v>
      </c>
      <c r="P437" s="2">
        <v>3</v>
      </c>
      <c r="Q437" s="2">
        <f>机器人辅助表!E437</f>
        <v>1939.0605850836128</v>
      </c>
      <c r="R437" s="2">
        <v>6</v>
      </c>
      <c r="S437" s="2">
        <f>机器人辅助表!F437</f>
        <v>9596.35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BD437">
        <v>11</v>
      </c>
      <c r="BE437">
        <v>9113103</v>
      </c>
      <c r="BF437">
        <v>9121103</v>
      </c>
      <c r="BG437">
        <v>9121202</v>
      </c>
      <c r="BH437">
        <v>9121302</v>
      </c>
      <c r="BI437">
        <v>9121404</v>
      </c>
      <c r="BJ437">
        <v>9114104</v>
      </c>
      <c r="BK437">
        <v>9122104</v>
      </c>
      <c r="BL437">
        <v>9122202</v>
      </c>
      <c r="BM437">
        <v>9122303</v>
      </c>
      <c r="BN437">
        <v>9122403</v>
      </c>
      <c r="BO437">
        <v>9115104</v>
      </c>
    </row>
    <row r="438" spans="1:67" x14ac:dyDescent="0.15">
      <c r="A438">
        <v>437</v>
      </c>
      <c r="B438" t="s">
        <v>2452</v>
      </c>
      <c r="E438">
        <f>机器人辅助表!B438</f>
        <v>44</v>
      </c>
      <c r="F438">
        <v>3</v>
      </c>
      <c r="G438">
        <v>58201</v>
      </c>
      <c r="H438">
        <v>0</v>
      </c>
      <c r="I438">
        <f>机器人辅助表!H438</f>
        <v>13631.663785132958</v>
      </c>
      <c r="J438">
        <v>2</v>
      </c>
      <c r="K438">
        <v>4</v>
      </c>
      <c r="L438">
        <v>1</v>
      </c>
      <c r="M438" s="2">
        <f>机器人辅助表!C438</f>
        <v>70407.216481516312</v>
      </c>
      <c r="N438" s="2">
        <v>2</v>
      </c>
      <c r="O438" s="2">
        <f>机器人辅助表!D438</f>
        <v>3488.3635414731775</v>
      </c>
      <c r="P438" s="2">
        <v>3</v>
      </c>
      <c r="Q438" s="2">
        <f>机器人辅助表!E438</f>
        <v>1550.3837962103014</v>
      </c>
      <c r="R438" s="2">
        <v>6</v>
      </c>
      <c r="S438" s="2">
        <f>机器人辅助表!F438</f>
        <v>10307.893599999999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BD438">
        <v>8</v>
      </c>
      <c r="BE438">
        <v>9323102</v>
      </c>
      <c r="BF438">
        <v>9324104</v>
      </c>
      <c r="BG438">
        <v>9324203</v>
      </c>
      <c r="BH438">
        <v>9324303</v>
      </c>
      <c r="BI438">
        <v>9324402</v>
      </c>
      <c r="BJ438">
        <v>9312104</v>
      </c>
      <c r="BK438">
        <v>9311102</v>
      </c>
      <c r="BL438">
        <v>9315104</v>
      </c>
    </row>
    <row r="439" spans="1:67" x14ac:dyDescent="0.15">
      <c r="A439">
        <v>438</v>
      </c>
      <c r="B439" t="s">
        <v>277</v>
      </c>
      <c r="E439">
        <f>机器人辅助表!B439</f>
        <v>20</v>
      </c>
      <c r="F439">
        <v>2</v>
      </c>
      <c r="G439">
        <v>58101</v>
      </c>
      <c r="H439">
        <v>0</v>
      </c>
      <c r="I439">
        <f>机器人辅助表!H439</f>
        <v>2192.1149259130434</v>
      </c>
      <c r="J439">
        <v>2</v>
      </c>
      <c r="K439">
        <v>4</v>
      </c>
      <c r="L439">
        <v>1</v>
      </c>
      <c r="M439" s="2">
        <f>机器人辅助表!C439</f>
        <v>3555.1502608695655</v>
      </c>
      <c r="N439" s="2">
        <v>2</v>
      </c>
      <c r="O439" s="2">
        <f>机器人辅助表!D439</f>
        <v>297.64048695652178</v>
      </c>
      <c r="P439" s="2">
        <v>3</v>
      </c>
      <c r="Q439" s="2">
        <f>机器人辅助表!E439</f>
        <v>132.28466086956527</v>
      </c>
      <c r="R439" s="2">
        <v>6</v>
      </c>
      <c r="S439" s="2">
        <f>机器人辅助表!F439</f>
        <v>3690.0919999999996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BD439">
        <v>11</v>
      </c>
      <c r="BE439">
        <v>9211104</v>
      </c>
      <c r="BF439">
        <v>9214103</v>
      </c>
      <c r="BG439">
        <v>9214203</v>
      </c>
      <c r="BH439">
        <v>9214304</v>
      </c>
      <c r="BI439">
        <v>9214402</v>
      </c>
      <c r="BJ439">
        <v>9222102</v>
      </c>
      <c r="BK439">
        <v>9223104</v>
      </c>
      <c r="BL439">
        <v>9223204</v>
      </c>
      <c r="BM439">
        <v>9223304</v>
      </c>
      <c r="BN439">
        <v>9223402</v>
      </c>
      <c r="BO439">
        <v>9215104</v>
      </c>
    </row>
    <row r="440" spans="1:67" x14ac:dyDescent="0.15">
      <c r="A440">
        <v>439</v>
      </c>
      <c r="B440" t="s">
        <v>278</v>
      </c>
      <c r="E440">
        <f>机器人辅助表!B440</f>
        <v>19</v>
      </c>
      <c r="F440">
        <v>1</v>
      </c>
      <c r="G440">
        <v>58001</v>
      </c>
      <c r="H440">
        <v>0</v>
      </c>
      <c r="I440">
        <f>机器人辅助表!H440</f>
        <v>2954.2642178243482</v>
      </c>
      <c r="J440">
        <v>2</v>
      </c>
      <c r="K440">
        <v>4</v>
      </c>
      <c r="L440">
        <v>1</v>
      </c>
      <c r="M440" s="2">
        <f>机器人辅助表!C440</f>
        <v>4488.0511177173903</v>
      </c>
      <c r="N440" s="2">
        <v>2</v>
      </c>
      <c r="O440" s="2">
        <f>机器人辅助表!D440</f>
        <v>387.22550086956528</v>
      </c>
      <c r="P440" s="2">
        <v>3</v>
      </c>
      <c r="Q440" s="2">
        <f>机器人辅助表!E440</f>
        <v>172.1002226086957</v>
      </c>
      <c r="R440" s="2">
        <v>6</v>
      </c>
      <c r="S440" s="2">
        <f>机器人辅助表!F440</f>
        <v>5067.7619999999997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BD440">
        <v>11</v>
      </c>
      <c r="BE440">
        <v>9113103</v>
      </c>
      <c r="BF440">
        <v>9121102</v>
      </c>
      <c r="BG440">
        <v>9121203</v>
      </c>
      <c r="BH440">
        <v>9121303</v>
      </c>
      <c r="BI440">
        <v>9121403</v>
      </c>
      <c r="BJ440">
        <v>9114104</v>
      </c>
      <c r="BK440">
        <v>9122103</v>
      </c>
      <c r="BL440">
        <v>9122204</v>
      </c>
      <c r="BM440">
        <v>9122304</v>
      </c>
      <c r="BN440">
        <v>9122404</v>
      </c>
      <c r="BO440">
        <v>9115104</v>
      </c>
    </row>
    <row r="441" spans="1:67" x14ac:dyDescent="0.15">
      <c r="A441">
        <v>440</v>
      </c>
      <c r="B441" t="s">
        <v>2453</v>
      </c>
      <c r="E441">
        <f>机器人辅助表!B441</f>
        <v>35</v>
      </c>
      <c r="F441">
        <v>1</v>
      </c>
      <c r="G441">
        <v>58001</v>
      </c>
      <c r="H441">
        <v>0</v>
      </c>
      <c r="I441">
        <f>机器人辅助表!H441</f>
        <v>8737.3266064695672</v>
      </c>
      <c r="J441">
        <v>2</v>
      </c>
      <c r="K441">
        <v>4</v>
      </c>
      <c r="L441">
        <v>1</v>
      </c>
      <c r="M441" s="2">
        <f>机器人辅助表!C441</f>
        <v>31371.78093913044</v>
      </c>
      <c r="N441" s="2">
        <v>2</v>
      </c>
      <c r="O441" s="2">
        <f>机器人辅助表!D441</f>
        <v>1931.5422469565219</v>
      </c>
      <c r="P441" s="2">
        <v>3</v>
      </c>
      <c r="Q441" s="2">
        <f>机器人辅助表!E441</f>
        <v>858.46322086956559</v>
      </c>
      <c r="R441" s="2">
        <v>6</v>
      </c>
      <c r="S441" s="2">
        <f>机器人辅助表!F441</f>
        <v>9518.32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BD441">
        <v>11</v>
      </c>
      <c r="BE441">
        <v>9113102</v>
      </c>
      <c r="BF441">
        <v>9121103</v>
      </c>
      <c r="BG441">
        <v>9121202</v>
      </c>
      <c r="BH441">
        <v>9121302</v>
      </c>
      <c r="BI441">
        <v>9121402</v>
      </c>
      <c r="BJ441">
        <v>9114103</v>
      </c>
      <c r="BK441">
        <v>9122102</v>
      </c>
      <c r="BL441">
        <v>9122202</v>
      </c>
      <c r="BM441">
        <v>9122304</v>
      </c>
      <c r="BN441">
        <v>9122404</v>
      </c>
      <c r="BO441">
        <v>9115104</v>
      </c>
    </row>
    <row r="442" spans="1:67" x14ac:dyDescent="0.15">
      <c r="A442">
        <v>441</v>
      </c>
      <c r="B442" t="s">
        <v>2454</v>
      </c>
      <c r="E442">
        <f>机器人辅助表!B442</f>
        <v>24</v>
      </c>
      <c r="F442">
        <v>3</v>
      </c>
      <c r="G442">
        <v>58201</v>
      </c>
      <c r="H442">
        <v>0</v>
      </c>
      <c r="I442">
        <f>机器人辅助表!H442</f>
        <v>1689.8063851408699</v>
      </c>
      <c r="J442">
        <v>2</v>
      </c>
      <c r="K442">
        <v>4</v>
      </c>
      <c r="L442">
        <v>1</v>
      </c>
      <c r="M442" s="2">
        <f>机器人辅助表!C442</f>
        <v>3519.3567339130445</v>
      </c>
      <c r="N442" s="2">
        <v>2</v>
      </c>
      <c r="O442" s="2">
        <f>机器人辅助表!D442</f>
        <v>263.40299879598666</v>
      </c>
      <c r="P442" s="2">
        <v>3</v>
      </c>
      <c r="Q442" s="2">
        <f>机器人辅助表!E442</f>
        <v>117.06799946488294</v>
      </c>
      <c r="R442" s="2">
        <v>6</v>
      </c>
      <c r="S442" s="2">
        <f>机器人辅助表!F442</f>
        <v>2608.6080000000002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BD442">
        <v>8</v>
      </c>
      <c r="BE442">
        <v>9323103</v>
      </c>
      <c r="BF442">
        <v>9324103</v>
      </c>
      <c r="BG442">
        <v>9324202</v>
      </c>
      <c r="BH442">
        <v>9324303</v>
      </c>
      <c r="BI442">
        <v>9324403</v>
      </c>
      <c r="BJ442">
        <v>9312103</v>
      </c>
      <c r="BK442">
        <v>9311104</v>
      </c>
      <c r="BL442">
        <v>9315104</v>
      </c>
    </row>
    <row r="443" spans="1:67" x14ac:dyDescent="0.15">
      <c r="A443">
        <v>442</v>
      </c>
      <c r="B443" t="s">
        <v>279</v>
      </c>
      <c r="E443">
        <f>机器人辅助表!B443</f>
        <v>21</v>
      </c>
      <c r="F443">
        <v>2</v>
      </c>
      <c r="G443">
        <v>58101</v>
      </c>
      <c r="H443">
        <v>0</v>
      </c>
      <c r="I443">
        <f>机器人辅助表!H443</f>
        <v>3692.7726691711314</v>
      </c>
      <c r="J443">
        <v>2</v>
      </c>
      <c r="K443">
        <v>4</v>
      </c>
      <c r="L443">
        <v>1</v>
      </c>
      <c r="M443" s="2">
        <f>机器人辅助表!C443</f>
        <v>6369.9350715000028</v>
      </c>
      <c r="N443" s="2">
        <v>2</v>
      </c>
      <c r="O443" s="2">
        <f>机器人辅助表!D443</f>
        <v>517.93938469565239</v>
      </c>
      <c r="P443" s="2">
        <v>3</v>
      </c>
      <c r="Q443" s="2">
        <f>机器人辅助表!E443</f>
        <v>230.19528208695664</v>
      </c>
      <c r="R443" s="2">
        <v>6</v>
      </c>
      <c r="S443" s="2">
        <f>机器人辅助表!F443</f>
        <v>6101.1131999999998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BD443">
        <v>11</v>
      </c>
      <c r="BE443">
        <v>9211102</v>
      </c>
      <c r="BF443">
        <v>9214102</v>
      </c>
      <c r="BG443">
        <v>9214204</v>
      </c>
      <c r="BH443">
        <v>9214304</v>
      </c>
      <c r="BI443">
        <v>9214402</v>
      </c>
      <c r="BJ443">
        <v>9222104</v>
      </c>
      <c r="BK443">
        <v>9223102</v>
      </c>
      <c r="BL443">
        <v>9223202</v>
      </c>
      <c r="BM443">
        <v>9223304</v>
      </c>
      <c r="BN443">
        <v>9223403</v>
      </c>
      <c r="BO443">
        <v>9215102</v>
      </c>
    </row>
    <row r="444" spans="1:67" x14ac:dyDescent="0.15">
      <c r="A444">
        <v>443</v>
      </c>
      <c r="B444" t="s">
        <v>2455</v>
      </c>
      <c r="E444">
        <f>机器人辅助表!B444</f>
        <v>44</v>
      </c>
      <c r="F444">
        <v>2</v>
      </c>
      <c r="G444">
        <v>58101</v>
      </c>
      <c r="H444">
        <v>0</v>
      </c>
      <c r="I444">
        <f>机器人辅助表!H444</f>
        <v>11327.720610180908</v>
      </c>
      <c r="J444">
        <v>2</v>
      </c>
      <c r="K444">
        <v>4</v>
      </c>
      <c r="L444">
        <v>1</v>
      </c>
      <c r="M444" s="2">
        <f>机器人辅助表!C444</f>
        <v>58507.405245203699</v>
      </c>
      <c r="N444" s="2">
        <v>2</v>
      </c>
      <c r="O444" s="2">
        <f>机器人辅助表!D444</f>
        <v>2898.7809710833444</v>
      </c>
      <c r="P444" s="2">
        <v>3</v>
      </c>
      <c r="Q444" s="2">
        <f>机器人辅助表!E444</f>
        <v>1288.3470982592644</v>
      </c>
      <c r="R444" s="2">
        <v>6</v>
      </c>
      <c r="S444" s="2">
        <f>机器人辅助表!F444</f>
        <v>8565.7143999999989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BD444">
        <v>11</v>
      </c>
      <c r="BE444">
        <v>9211104</v>
      </c>
      <c r="BF444">
        <v>9214103</v>
      </c>
      <c r="BG444">
        <v>9214204</v>
      </c>
      <c r="BH444">
        <v>9214304</v>
      </c>
      <c r="BI444">
        <v>9214402</v>
      </c>
      <c r="BJ444">
        <v>9222104</v>
      </c>
      <c r="BK444">
        <v>9223104</v>
      </c>
      <c r="BL444">
        <v>9223202</v>
      </c>
      <c r="BM444">
        <v>9223302</v>
      </c>
      <c r="BN444">
        <v>9223404</v>
      </c>
      <c r="BO444">
        <v>9215103</v>
      </c>
    </row>
    <row r="445" spans="1:67" x14ac:dyDescent="0.15">
      <c r="A445">
        <v>444</v>
      </c>
      <c r="B445" t="s">
        <v>2456</v>
      </c>
      <c r="E445">
        <f>机器人辅助表!B445</f>
        <v>41</v>
      </c>
      <c r="F445">
        <v>2</v>
      </c>
      <c r="G445">
        <v>58101</v>
      </c>
      <c r="H445">
        <v>0</v>
      </c>
      <c r="I445">
        <f>机器人辅助表!H445</f>
        <v>5873.6148290488782</v>
      </c>
      <c r="J445">
        <v>2</v>
      </c>
      <c r="K445">
        <v>4</v>
      </c>
      <c r="L445">
        <v>1</v>
      </c>
      <c r="M445" s="2">
        <f>机器人辅助表!C445</f>
        <v>27148.562522815366</v>
      </c>
      <c r="N445" s="2">
        <v>2</v>
      </c>
      <c r="O445" s="2">
        <f>机器人辅助表!D445</f>
        <v>1448.4656985886963</v>
      </c>
      <c r="P445" s="2">
        <v>3</v>
      </c>
      <c r="Q445" s="2">
        <f>机器人辅助表!E445</f>
        <v>643.7625327060872</v>
      </c>
      <c r="R445" s="2">
        <v>6</v>
      </c>
      <c r="S445" s="2">
        <f>机器人辅助表!F445</f>
        <v>5048.5537999999997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BD445">
        <v>11</v>
      </c>
      <c r="BE445">
        <v>9211104</v>
      </c>
      <c r="BF445">
        <v>9214104</v>
      </c>
      <c r="BG445">
        <v>9214203</v>
      </c>
      <c r="BH445">
        <v>9214302</v>
      </c>
      <c r="BI445">
        <v>9214402</v>
      </c>
      <c r="BJ445">
        <v>9222104</v>
      </c>
      <c r="BK445">
        <v>9223103</v>
      </c>
      <c r="BL445">
        <v>9223204</v>
      </c>
      <c r="BM445">
        <v>9223304</v>
      </c>
      <c r="BN445">
        <v>9223403</v>
      </c>
      <c r="BO445">
        <v>9215104</v>
      </c>
    </row>
    <row r="446" spans="1:67" x14ac:dyDescent="0.15">
      <c r="A446">
        <v>445</v>
      </c>
      <c r="B446" t="s">
        <v>280</v>
      </c>
      <c r="E446">
        <f>机器人辅助表!B446</f>
        <v>27</v>
      </c>
      <c r="F446">
        <v>2</v>
      </c>
      <c r="G446">
        <v>58101</v>
      </c>
      <c r="H446">
        <v>0</v>
      </c>
      <c r="I446">
        <f>机器人辅助表!H446</f>
        <v>4974.9504837183094</v>
      </c>
      <c r="J446">
        <v>2</v>
      </c>
      <c r="K446">
        <v>4</v>
      </c>
      <c r="L446">
        <v>1</v>
      </c>
      <c r="M446" s="2">
        <f>机器人辅助表!C446</f>
        <v>12403.539041522747</v>
      </c>
      <c r="N446" s="2">
        <v>2</v>
      </c>
      <c r="O446" s="2">
        <f>机器人辅助表!D446</f>
        <v>859.94685699531794</v>
      </c>
      <c r="P446" s="2">
        <v>3</v>
      </c>
      <c r="Q446" s="2">
        <f>机器人辅助表!E446</f>
        <v>382.19860310903022</v>
      </c>
      <c r="R446" s="2">
        <v>6</v>
      </c>
      <c r="S446" s="2">
        <f>机器人辅助表!F446</f>
        <v>7080.8971999999994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BD446">
        <v>11</v>
      </c>
      <c r="BE446">
        <v>9211104</v>
      </c>
      <c r="BF446">
        <v>9214104</v>
      </c>
      <c r="BG446">
        <v>9214203</v>
      </c>
      <c r="BH446">
        <v>9214302</v>
      </c>
      <c r="BI446">
        <v>9214404</v>
      </c>
      <c r="BJ446">
        <v>9222104</v>
      </c>
      <c r="BK446">
        <v>9223102</v>
      </c>
      <c r="BL446">
        <v>9223202</v>
      </c>
      <c r="BM446">
        <v>9223304</v>
      </c>
      <c r="BN446">
        <v>9223404</v>
      </c>
      <c r="BO446">
        <v>9215103</v>
      </c>
    </row>
    <row r="447" spans="1:67" x14ac:dyDescent="0.15">
      <c r="A447">
        <v>446</v>
      </c>
      <c r="B447" t="s">
        <v>281</v>
      </c>
      <c r="E447">
        <f>机器人辅助表!B447</f>
        <v>31</v>
      </c>
      <c r="F447">
        <v>2</v>
      </c>
      <c r="G447">
        <v>58101</v>
      </c>
      <c r="H447">
        <v>0</v>
      </c>
      <c r="I447">
        <f>机器人辅助表!H447</f>
        <v>3499.6524241646771</v>
      </c>
      <c r="J447">
        <v>2</v>
      </c>
      <c r="K447">
        <v>4</v>
      </c>
      <c r="L447">
        <v>1</v>
      </c>
      <c r="M447" s="2">
        <f>机器人辅助表!C447</f>
        <v>10732.046237930772</v>
      </c>
      <c r="N447" s="2">
        <v>2</v>
      </c>
      <c r="O447" s="2">
        <f>机器人辅助表!D447</f>
        <v>685.98524396769244</v>
      </c>
      <c r="P447" s="2">
        <v>3</v>
      </c>
      <c r="Q447" s="2">
        <f>机器人辅助表!E447</f>
        <v>304.88233065230776</v>
      </c>
      <c r="R447" s="2">
        <v>6</v>
      </c>
      <c r="S447" s="2">
        <f>机器人辅助表!F447</f>
        <v>4400.6693999999998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BD447">
        <v>11</v>
      </c>
      <c r="BE447">
        <v>9211104</v>
      </c>
      <c r="BF447">
        <v>9214104</v>
      </c>
      <c r="BG447">
        <v>9214202</v>
      </c>
      <c r="BH447">
        <v>9214303</v>
      </c>
      <c r="BI447">
        <v>9214402</v>
      </c>
      <c r="BJ447">
        <v>9222102</v>
      </c>
      <c r="BK447">
        <v>9223103</v>
      </c>
      <c r="BL447">
        <v>9223204</v>
      </c>
      <c r="BM447">
        <v>9223303</v>
      </c>
      <c r="BN447">
        <v>9223403</v>
      </c>
      <c r="BO447">
        <v>9215104</v>
      </c>
    </row>
    <row r="448" spans="1:67" x14ac:dyDescent="0.15">
      <c r="A448">
        <v>447</v>
      </c>
      <c r="B448" t="s">
        <v>2457</v>
      </c>
      <c r="E448">
        <f>机器人辅助表!B448</f>
        <v>44</v>
      </c>
      <c r="F448">
        <v>1</v>
      </c>
      <c r="G448">
        <v>58001</v>
      </c>
      <c r="H448">
        <v>0</v>
      </c>
      <c r="I448">
        <f>机器人辅助表!H448</f>
        <v>10751.734816442897</v>
      </c>
      <c r="J448">
        <v>2</v>
      </c>
      <c r="K448">
        <v>4</v>
      </c>
      <c r="L448">
        <v>1</v>
      </c>
      <c r="M448" s="2">
        <f>机器人辅助表!C448</f>
        <v>55532.452436125554</v>
      </c>
      <c r="N448" s="2">
        <v>2</v>
      </c>
      <c r="O448" s="2">
        <f>机器人辅助表!D448</f>
        <v>2751.3853284858869</v>
      </c>
      <c r="P448" s="2">
        <v>3</v>
      </c>
      <c r="Q448" s="2">
        <f>机器人辅助表!E448</f>
        <v>1222.8379237715055</v>
      </c>
      <c r="R448" s="2">
        <v>6</v>
      </c>
      <c r="S448" s="2">
        <f>机器人辅助表!F448</f>
        <v>8130.1696000000011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BD448">
        <v>11</v>
      </c>
      <c r="BE448">
        <v>9113103</v>
      </c>
      <c r="BF448">
        <v>9121104</v>
      </c>
      <c r="BG448">
        <v>9121204</v>
      </c>
      <c r="BH448">
        <v>9121302</v>
      </c>
      <c r="BI448">
        <v>9121404</v>
      </c>
      <c r="BJ448">
        <v>9114104</v>
      </c>
      <c r="BK448">
        <v>9122102</v>
      </c>
      <c r="BL448">
        <v>9122202</v>
      </c>
      <c r="BM448">
        <v>9122304</v>
      </c>
      <c r="BN448">
        <v>9122403</v>
      </c>
      <c r="BO448">
        <v>9115102</v>
      </c>
    </row>
    <row r="449" spans="1:67" x14ac:dyDescent="0.15">
      <c r="A449">
        <v>448</v>
      </c>
      <c r="B449" t="s">
        <v>2458</v>
      </c>
      <c r="E449">
        <f>机器人辅助表!B449</f>
        <v>19</v>
      </c>
      <c r="F449">
        <v>3</v>
      </c>
      <c r="G449">
        <v>58201</v>
      </c>
      <c r="H449">
        <v>0</v>
      </c>
      <c r="I449">
        <f>机器人辅助表!H449</f>
        <v>1688.1509816139135</v>
      </c>
      <c r="J449">
        <v>2</v>
      </c>
      <c r="K449">
        <v>4</v>
      </c>
      <c r="L449">
        <v>1</v>
      </c>
      <c r="M449" s="2">
        <f>机器人辅助表!C449</f>
        <v>2564.6006386956524</v>
      </c>
      <c r="N449" s="2">
        <v>2</v>
      </c>
      <c r="O449" s="2">
        <f>机器人辅助表!D449</f>
        <v>221.27171478260877</v>
      </c>
      <c r="P449" s="2">
        <v>3</v>
      </c>
      <c r="Q449" s="2">
        <f>机器人辅助表!E449</f>
        <v>98.342984347826132</v>
      </c>
      <c r="R449" s="2">
        <v>6</v>
      </c>
      <c r="S449" s="2">
        <f>机器人辅助表!F449</f>
        <v>2895.864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BD449">
        <v>8</v>
      </c>
      <c r="BE449">
        <v>9323102</v>
      </c>
      <c r="BF449">
        <v>9324102</v>
      </c>
      <c r="BG449">
        <v>9324204</v>
      </c>
      <c r="BH449">
        <v>9324304</v>
      </c>
      <c r="BI449">
        <v>9324403</v>
      </c>
      <c r="BJ449">
        <v>9312102</v>
      </c>
      <c r="BK449">
        <v>9311103</v>
      </c>
      <c r="BL449">
        <v>9315102</v>
      </c>
    </row>
    <row r="450" spans="1:67" x14ac:dyDescent="0.15">
      <c r="A450">
        <v>449</v>
      </c>
      <c r="B450" t="s">
        <v>282</v>
      </c>
      <c r="E450">
        <f>机器人辅助表!B450</f>
        <v>34</v>
      </c>
      <c r="F450">
        <v>2</v>
      </c>
      <c r="G450">
        <v>58101</v>
      </c>
      <c r="H450">
        <v>0</v>
      </c>
      <c r="I450">
        <f>机器人辅助表!H450</f>
        <v>8123.9865021166415</v>
      </c>
      <c r="J450">
        <v>2</v>
      </c>
      <c r="K450">
        <v>4</v>
      </c>
      <c r="L450">
        <v>1</v>
      </c>
      <c r="M450" s="2">
        <f>机器人辅助表!C450</f>
        <v>28154.209780748835</v>
      </c>
      <c r="N450" s="2">
        <v>2</v>
      </c>
      <c r="O450" s="2">
        <f>机器人辅助表!D450</f>
        <v>1748.9385862157867</v>
      </c>
      <c r="P450" s="2">
        <v>3</v>
      </c>
      <c r="Q450" s="2">
        <f>机器人辅助表!E450</f>
        <v>777.30603831812732</v>
      </c>
      <c r="R450" s="2">
        <v>6</v>
      </c>
      <c r="S450" s="2">
        <f>机器人辅助表!F450</f>
        <v>9169.340400000001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BD450">
        <v>11</v>
      </c>
      <c r="BE450">
        <v>9211102</v>
      </c>
      <c r="BF450">
        <v>9214104</v>
      </c>
      <c r="BG450">
        <v>9214202</v>
      </c>
      <c r="BH450">
        <v>9214304</v>
      </c>
      <c r="BI450">
        <v>9214403</v>
      </c>
      <c r="BJ450">
        <v>9222103</v>
      </c>
      <c r="BK450">
        <v>9223104</v>
      </c>
      <c r="BL450">
        <v>9223203</v>
      </c>
      <c r="BM450">
        <v>9223304</v>
      </c>
      <c r="BN450">
        <v>9223403</v>
      </c>
      <c r="BO450">
        <v>9215103</v>
      </c>
    </row>
    <row r="451" spans="1:67" x14ac:dyDescent="0.15">
      <c r="A451">
        <v>450</v>
      </c>
      <c r="B451" t="s">
        <v>283</v>
      </c>
      <c r="E451">
        <f>机器人辅助表!B451</f>
        <v>47</v>
      </c>
      <c r="F451">
        <v>3</v>
      </c>
      <c r="G451">
        <v>58201</v>
      </c>
      <c r="H451">
        <v>0</v>
      </c>
      <c r="I451">
        <f>机器人辅助表!H451</f>
        <v>16143.940771123314</v>
      </c>
      <c r="J451">
        <v>2</v>
      </c>
      <c r="K451">
        <v>4</v>
      </c>
      <c r="L451">
        <v>1</v>
      </c>
      <c r="M451" s="2">
        <f>机器人辅助表!C451</f>
        <v>91711.379492967564</v>
      </c>
      <c r="N451" s="2">
        <v>2</v>
      </c>
      <c r="O451" s="2">
        <f>机器人辅助表!D451</f>
        <v>4238.0534466120407</v>
      </c>
      <c r="P451" s="2">
        <v>3</v>
      </c>
      <c r="Q451" s="2">
        <f>机器人辅助表!E451</f>
        <v>1883.5793096053517</v>
      </c>
      <c r="R451" s="2">
        <v>6</v>
      </c>
      <c r="S451" s="2">
        <f>机器人辅助表!F451</f>
        <v>10774.106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BD451">
        <v>8</v>
      </c>
      <c r="BE451">
        <v>9323104</v>
      </c>
      <c r="BF451">
        <v>9324102</v>
      </c>
      <c r="BG451">
        <v>9324204</v>
      </c>
      <c r="BH451">
        <v>9324303</v>
      </c>
      <c r="BI451">
        <v>9324403</v>
      </c>
      <c r="BJ451">
        <v>9312103</v>
      </c>
      <c r="BK451">
        <v>9311102</v>
      </c>
      <c r="BL451">
        <v>9315102</v>
      </c>
    </row>
    <row r="452" spans="1:67" x14ac:dyDescent="0.15">
      <c r="A452">
        <v>451</v>
      </c>
      <c r="B452" t="s">
        <v>284</v>
      </c>
      <c r="E452">
        <f>机器人辅助表!B452</f>
        <v>30</v>
      </c>
      <c r="F452">
        <v>1</v>
      </c>
      <c r="G452">
        <v>58001</v>
      </c>
      <c r="H452">
        <v>0</v>
      </c>
      <c r="I452">
        <f>机器人辅助表!H452</f>
        <v>5605.5045616816069</v>
      </c>
      <c r="J452">
        <v>2</v>
      </c>
      <c r="K452">
        <v>4</v>
      </c>
      <c r="L452">
        <v>1</v>
      </c>
      <c r="M452" s="2">
        <f>机器人辅助表!C452</f>
        <v>16402.431861120407</v>
      </c>
      <c r="N452" s="2">
        <v>2</v>
      </c>
      <c r="O452" s="2">
        <f>机器人辅助表!D452</f>
        <v>1059.1704878929772</v>
      </c>
      <c r="P452" s="2">
        <v>3</v>
      </c>
      <c r="Q452" s="2">
        <f>机器人辅助表!E452</f>
        <v>470.74243906354536</v>
      </c>
      <c r="R452" s="2">
        <v>6</v>
      </c>
      <c r="S452" s="2">
        <f>机器人辅助表!F452</f>
        <v>7309.5399999999991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BD452">
        <v>11</v>
      </c>
      <c r="BE452">
        <v>9113102</v>
      </c>
      <c r="BF452">
        <v>9121102</v>
      </c>
      <c r="BG452">
        <v>9121204</v>
      </c>
      <c r="BH452">
        <v>9121302</v>
      </c>
      <c r="BI452">
        <v>9121403</v>
      </c>
      <c r="BJ452">
        <v>9114102</v>
      </c>
      <c r="BK452">
        <v>9122102</v>
      </c>
      <c r="BL452">
        <v>9122204</v>
      </c>
      <c r="BM452">
        <v>9122304</v>
      </c>
      <c r="BN452">
        <v>9122402</v>
      </c>
      <c r="BO452">
        <v>9115103</v>
      </c>
    </row>
    <row r="453" spans="1:67" x14ac:dyDescent="0.15">
      <c r="A453">
        <v>452</v>
      </c>
      <c r="B453" t="s">
        <v>2459</v>
      </c>
      <c r="E453">
        <f>机器人辅助表!B453</f>
        <v>37</v>
      </c>
      <c r="F453">
        <v>3</v>
      </c>
      <c r="G453">
        <v>58201</v>
      </c>
      <c r="H453">
        <v>0</v>
      </c>
      <c r="I453">
        <f>机器人辅助表!H453</f>
        <v>8014.8603313636913</v>
      </c>
      <c r="J453">
        <v>2</v>
      </c>
      <c r="K453">
        <v>4</v>
      </c>
      <c r="L453">
        <v>1</v>
      </c>
      <c r="M453" s="2">
        <f>机器人辅助表!C453</f>
        <v>31187.124678899356</v>
      </c>
      <c r="N453" s="2">
        <v>2</v>
      </c>
      <c r="O453" s="2">
        <f>机器人辅助表!D453</f>
        <v>1850.846890832609</v>
      </c>
      <c r="P453" s="2">
        <v>3</v>
      </c>
      <c r="Q453" s="2">
        <f>机器人辅助表!E453</f>
        <v>822.5986181478263</v>
      </c>
      <c r="R453" s="2">
        <v>6</v>
      </c>
      <c r="S453" s="2">
        <f>机器人辅助表!F453</f>
        <v>8112.1170000000002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BD453">
        <v>8</v>
      </c>
      <c r="BE453">
        <v>9323104</v>
      </c>
      <c r="BF453">
        <v>9324102</v>
      </c>
      <c r="BG453">
        <v>9324203</v>
      </c>
      <c r="BH453">
        <v>9324304</v>
      </c>
      <c r="BI453">
        <v>9324404</v>
      </c>
      <c r="BJ453">
        <v>9312104</v>
      </c>
      <c r="BK453">
        <v>9311103</v>
      </c>
      <c r="BL453">
        <v>9315102</v>
      </c>
    </row>
    <row r="454" spans="1:67" x14ac:dyDescent="0.15">
      <c r="A454">
        <v>453</v>
      </c>
      <c r="B454" t="s">
        <v>2460</v>
      </c>
      <c r="E454">
        <f>机器人辅助表!B454</f>
        <v>33</v>
      </c>
      <c r="F454">
        <v>3</v>
      </c>
      <c r="G454">
        <v>58201</v>
      </c>
      <c r="H454">
        <v>0</v>
      </c>
      <c r="I454">
        <f>机器人辅助表!H454</f>
        <v>5610.7038089564167</v>
      </c>
      <c r="J454">
        <v>2</v>
      </c>
      <c r="K454">
        <v>4</v>
      </c>
      <c r="L454">
        <v>1</v>
      </c>
      <c r="M454" s="2">
        <f>机器人辅助表!C454</f>
        <v>18720.752436918072</v>
      </c>
      <c r="N454" s="2">
        <v>2</v>
      </c>
      <c r="O454" s="2">
        <f>机器人辅助表!D454</f>
        <v>1173.6804087602013</v>
      </c>
      <c r="P454" s="2">
        <v>3</v>
      </c>
      <c r="Q454" s="2">
        <f>机器人辅助表!E454</f>
        <v>521.63573722675619</v>
      </c>
      <c r="R454" s="2">
        <v>6</v>
      </c>
      <c r="S454" s="2">
        <f>机器人辅助表!F454</f>
        <v>6563.0595999999987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BD454">
        <v>8</v>
      </c>
      <c r="BE454">
        <v>9323103</v>
      </c>
      <c r="BF454">
        <v>9324102</v>
      </c>
      <c r="BG454">
        <v>9324204</v>
      </c>
      <c r="BH454">
        <v>9324303</v>
      </c>
      <c r="BI454">
        <v>9324404</v>
      </c>
      <c r="BJ454">
        <v>9312102</v>
      </c>
      <c r="BK454">
        <v>9311104</v>
      </c>
      <c r="BL454">
        <v>9315103</v>
      </c>
    </row>
    <row r="455" spans="1:67" x14ac:dyDescent="0.15">
      <c r="A455">
        <v>454</v>
      </c>
      <c r="B455" t="s">
        <v>2461</v>
      </c>
      <c r="E455">
        <f>机器人辅助表!B455</f>
        <v>37</v>
      </c>
      <c r="F455">
        <v>1</v>
      </c>
      <c r="G455">
        <v>58001</v>
      </c>
      <c r="H455">
        <v>0</v>
      </c>
      <c r="I455">
        <f>机器人辅助表!H455</f>
        <v>4562.305111699332</v>
      </c>
      <c r="J455">
        <v>2</v>
      </c>
      <c r="K455">
        <v>4</v>
      </c>
      <c r="L455">
        <v>1</v>
      </c>
      <c r="M455" s="2">
        <f>机器人辅助表!C455</f>
        <v>17752.670971065785</v>
      </c>
      <c r="N455" s="2">
        <v>2</v>
      </c>
      <c r="O455" s="2">
        <f>机器人辅助表!D455</f>
        <v>1053.5589993970236</v>
      </c>
      <c r="P455" s="2">
        <v>3</v>
      </c>
      <c r="Q455" s="2">
        <f>机器人辅助表!E455</f>
        <v>468.24844417645494</v>
      </c>
      <c r="R455" s="2">
        <v>6</v>
      </c>
      <c r="S455" s="2">
        <f>机器人辅助表!F455</f>
        <v>4617.6666000000005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BD455">
        <v>11</v>
      </c>
      <c r="BE455">
        <v>9113104</v>
      </c>
      <c r="BF455">
        <v>9121103</v>
      </c>
      <c r="BG455">
        <v>9121203</v>
      </c>
      <c r="BH455">
        <v>9121304</v>
      </c>
      <c r="BI455">
        <v>9121403</v>
      </c>
      <c r="BJ455">
        <v>9114102</v>
      </c>
      <c r="BK455">
        <v>9122104</v>
      </c>
      <c r="BL455">
        <v>9122202</v>
      </c>
      <c r="BM455">
        <v>9122304</v>
      </c>
      <c r="BN455">
        <v>9122402</v>
      </c>
      <c r="BO455">
        <v>9115104</v>
      </c>
    </row>
    <row r="456" spans="1:67" x14ac:dyDescent="0.15">
      <c r="A456">
        <v>455</v>
      </c>
      <c r="B456" t="s">
        <v>2462</v>
      </c>
      <c r="E456">
        <f>机器人辅助表!B456</f>
        <v>44</v>
      </c>
      <c r="F456">
        <v>2</v>
      </c>
      <c r="G456">
        <v>58101</v>
      </c>
      <c r="H456">
        <v>0</v>
      </c>
      <c r="I456">
        <f>机器人辅助表!H456</f>
        <v>12479.692197656934</v>
      </c>
      <c r="J456">
        <v>2</v>
      </c>
      <c r="K456">
        <v>4</v>
      </c>
      <c r="L456">
        <v>1</v>
      </c>
      <c r="M456" s="2">
        <f>机器人辅助表!C456</f>
        <v>64457.310863360013</v>
      </c>
      <c r="N456" s="2">
        <v>2</v>
      </c>
      <c r="O456" s="2">
        <f>机器人辅助表!D456</f>
        <v>3193.5722562782612</v>
      </c>
      <c r="P456" s="2">
        <v>3</v>
      </c>
      <c r="Q456" s="2">
        <f>机器人辅助表!E456</f>
        <v>1419.365447234783</v>
      </c>
      <c r="R456" s="2">
        <v>6</v>
      </c>
      <c r="S456" s="2">
        <f>机器人辅助表!F456</f>
        <v>9436.8040000000001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BD456">
        <v>11</v>
      </c>
      <c r="BE456">
        <v>9211102</v>
      </c>
      <c r="BF456">
        <v>9214103</v>
      </c>
      <c r="BG456">
        <v>9214204</v>
      </c>
      <c r="BH456">
        <v>9214303</v>
      </c>
      <c r="BI456">
        <v>9214403</v>
      </c>
      <c r="BJ456">
        <v>9222103</v>
      </c>
      <c r="BK456">
        <v>9223103</v>
      </c>
      <c r="BL456">
        <v>9223204</v>
      </c>
      <c r="BM456">
        <v>9223303</v>
      </c>
      <c r="BN456">
        <v>9223404</v>
      </c>
      <c r="BO456">
        <v>9215103</v>
      </c>
    </row>
    <row r="457" spans="1:67" x14ac:dyDescent="0.15">
      <c r="A457">
        <v>456</v>
      </c>
      <c r="B457" t="s">
        <v>2463</v>
      </c>
      <c r="E457">
        <f>机器人辅助表!B457</f>
        <v>33</v>
      </c>
      <c r="F457">
        <v>2</v>
      </c>
      <c r="G457">
        <v>58101</v>
      </c>
      <c r="H457">
        <v>0</v>
      </c>
      <c r="I457">
        <f>机器人辅助表!H457</f>
        <v>4643.3410832742757</v>
      </c>
      <c r="J457">
        <v>2</v>
      </c>
      <c r="K457">
        <v>4</v>
      </c>
      <c r="L457">
        <v>1</v>
      </c>
      <c r="M457" s="2">
        <f>机器人辅助表!C457</f>
        <v>15493.036499518405</v>
      </c>
      <c r="N457" s="2">
        <v>2</v>
      </c>
      <c r="O457" s="2">
        <f>机器人辅助表!D457</f>
        <v>971.32171759464939</v>
      </c>
      <c r="P457" s="2">
        <v>3</v>
      </c>
      <c r="Q457" s="2">
        <f>机器人辅助表!E457</f>
        <v>431.69854115317759</v>
      </c>
      <c r="R457" s="2">
        <v>6</v>
      </c>
      <c r="S457" s="2">
        <f>机器人辅助表!F457</f>
        <v>5431.4975999999997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BD457">
        <v>11</v>
      </c>
      <c r="BE457">
        <v>9211104</v>
      </c>
      <c r="BF457">
        <v>9214104</v>
      </c>
      <c r="BG457">
        <v>9214202</v>
      </c>
      <c r="BH457">
        <v>9214304</v>
      </c>
      <c r="BI457">
        <v>9214403</v>
      </c>
      <c r="BJ457">
        <v>9222102</v>
      </c>
      <c r="BK457">
        <v>9223102</v>
      </c>
      <c r="BL457">
        <v>9223203</v>
      </c>
      <c r="BM457">
        <v>9223302</v>
      </c>
      <c r="BN457">
        <v>9223403</v>
      </c>
      <c r="BO457">
        <v>9215103</v>
      </c>
    </row>
    <row r="458" spans="1:67" x14ac:dyDescent="0.15">
      <c r="A458">
        <v>457</v>
      </c>
      <c r="B458" t="s">
        <v>285</v>
      </c>
      <c r="E458">
        <f>机器人辅助表!B458</f>
        <v>50</v>
      </c>
      <c r="F458">
        <v>3</v>
      </c>
      <c r="G458">
        <v>58201</v>
      </c>
      <c r="H458">
        <v>0</v>
      </c>
      <c r="I458">
        <f>机器人辅助表!H458</f>
        <v>14934.699734212179</v>
      </c>
      <c r="J458">
        <v>2</v>
      </c>
      <c r="K458">
        <v>4</v>
      </c>
      <c r="L458">
        <v>1</v>
      </c>
      <c r="M458" s="2">
        <f>机器人辅助表!C458</f>
        <v>92286.137676521786</v>
      </c>
      <c r="N458" s="2">
        <v>2</v>
      </c>
      <c r="O458" s="2">
        <f>机器人辅助表!D458</f>
        <v>3993.1501879264233</v>
      </c>
      <c r="P458" s="2">
        <v>3</v>
      </c>
      <c r="Q458" s="2">
        <f>机器人辅助表!E458</f>
        <v>1774.7334168561881</v>
      </c>
      <c r="R458" s="2">
        <v>6</v>
      </c>
      <c r="S458" s="2">
        <f>机器人辅助表!F458</f>
        <v>8783.1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BD458">
        <v>8</v>
      </c>
      <c r="BE458">
        <v>9323102</v>
      </c>
      <c r="BF458">
        <v>9324104</v>
      </c>
      <c r="BG458">
        <v>9324202</v>
      </c>
      <c r="BH458">
        <v>9324304</v>
      </c>
      <c r="BI458">
        <v>9324404</v>
      </c>
      <c r="BJ458">
        <v>9312102</v>
      </c>
      <c r="BK458">
        <v>9311102</v>
      </c>
      <c r="BL458">
        <v>9315104</v>
      </c>
    </row>
    <row r="459" spans="1:67" x14ac:dyDescent="0.15">
      <c r="A459">
        <v>458</v>
      </c>
      <c r="B459" t="s">
        <v>286</v>
      </c>
      <c r="E459">
        <f>机器人辅助表!B459</f>
        <v>34</v>
      </c>
      <c r="F459">
        <v>2</v>
      </c>
      <c r="G459">
        <v>58101</v>
      </c>
      <c r="H459">
        <v>0</v>
      </c>
      <c r="I459">
        <f>机器人辅助表!H459</f>
        <v>6170.1163307215002</v>
      </c>
      <c r="J459">
        <v>2</v>
      </c>
      <c r="K459">
        <v>4</v>
      </c>
      <c r="L459">
        <v>1</v>
      </c>
      <c r="M459" s="2">
        <f>机器人辅助表!C459</f>
        <v>21382.944137277595</v>
      </c>
      <c r="N459" s="2">
        <v>2</v>
      </c>
      <c r="O459" s="2">
        <f>机器人辅助表!D459</f>
        <v>1328.3077869993315</v>
      </c>
      <c r="P459" s="2">
        <v>3</v>
      </c>
      <c r="Q459" s="2">
        <f>机器人辅助表!E459</f>
        <v>590.3590164441473</v>
      </c>
      <c r="R459" s="2">
        <v>6</v>
      </c>
      <c r="S459" s="2">
        <f>机器人辅助表!F459</f>
        <v>6964.0559999999996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BD459">
        <v>11</v>
      </c>
      <c r="BE459">
        <v>9211103</v>
      </c>
      <c r="BF459">
        <v>9214103</v>
      </c>
      <c r="BG459">
        <v>9214202</v>
      </c>
      <c r="BH459">
        <v>9214304</v>
      </c>
      <c r="BI459">
        <v>9214403</v>
      </c>
      <c r="BJ459">
        <v>9222104</v>
      </c>
      <c r="BK459">
        <v>9223103</v>
      </c>
      <c r="BL459">
        <v>9223202</v>
      </c>
      <c r="BM459">
        <v>9223302</v>
      </c>
      <c r="BN459">
        <v>9223403</v>
      </c>
      <c r="BO459">
        <v>9215104</v>
      </c>
    </row>
    <row r="460" spans="1:67" x14ac:dyDescent="0.15">
      <c r="A460">
        <v>459</v>
      </c>
      <c r="B460" t="s">
        <v>287</v>
      </c>
      <c r="E460">
        <f>机器人辅助表!B460</f>
        <v>21</v>
      </c>
      <c r="F460">
        <v>2</v>
      </c>
      <c r="G460">
        <v>58101</v>
      </c>
      <c r="H460">
        <v>0</v>
      </c>
      <c r="I460">
        <f>机器人辅助表!H460</f>
        <v>2083.1025313273044</v>
      </c>
      <c r="J460">
        <v>2</v>
      </c>
      <c r="K460">
        <v>4</v>
      </c>
      <c r="L460">
        <v>1</v>
      </c>
      <c r="M460" s="2">
        <f>机器人辅助表!C460</f>
        <v>3593.2967070000013</v>
      </c>
      <c r="N460" s="2">
        <v>2</v>
      </c>
      <c r="O460" s="2">
        <f>机器人辅助表!D460</f>
        <v>292.17093495652188</v>
      </c>
      <c r="P460" s="2">
        <v>3</v>
      </c>
      <c r="Q460" s="2">
        <f>机器人辅助表!E460</f>
        <v>129.85374886956529</v>
      </c>
      <c r="R460" s="2">
        <v>6</v>
      </c>
      <c r="S460" s="2">
        <f>机器人辅助表!F460</f>
        <v>3441.6535999999996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BD460">
        <v>11</v>
      </c>
      <c r="BE460">
        <v>9211103</v>
      </c>
      <c r="BF460">
        <v>9214103</v>
      </c>
      <c r="BG460">
        <v>9214203</v>
      </c>
      <c r="BH460">
        <v>9214303</v>
      </c>
      <c r="BI460">
        <v>9214403</v>
      </c>
      <c r="BJ460">
        <v>9222102</v>
      </c>
      <c r="BK460">
        <v>9223102</v>
      </c>
      <c r="BL460">
        <v>9223203</v>
      </c>
      <c r="BM460">
        <v>9223303</v>
      </c>
      <c r="BN460">
        <v>9223404</v>
      </c>
      <c r="BO460">
        <v>9215104</v>
      </c>
    </row>
    <row r="461" spans="1:67" x14ac:dyDescent="0.15">
      <c r="A461">
        <v>460</v>
      </c>
      <c r="B461" t="s">
        <v>2464</v>
      </c>
      <c r="E461">
        <f>机器人辅助表!B461</f>
        <v>27</v>
      </c>
      <c r="F461">
        <v>2</v>
      </c>
      <c r="G461">
        <v>58101</v>
      </c>
      <c r="H461">
        <v>0</v>
      </c>
      <c r="I461">
        <f>机器人辅助表!H461</f>
        <v>2353.0171206775785</v>
      </c>
      <c r="J461">
        <v>2</v>
      </c>
      <c r="K461">
        <v>4</v>
      </c>
      <c r="L461">
        <v>1</v>
      </c>
      <c r="M461" s="2">
        <f>机器人辅助表!C461</f>
        <v>5866.5387358553535</v>
      </c>
      <c r="N461" s="2">
        <v>2</v>
      </c>
      <c r="O461" s="2">
        <f>机器人辅助表!D461</f>
        <v>406.73162155183951</v>
      </c>
      <c r="P461" s="2">
        <v>3</v>
      </c>
      <c r="Q461" s="2">
        <f>机器人辅助表!E461</f>
        <v>180.76960957859538</v>
      </c>
      <c r="R461" s="2">
        <v>6</v>
      </c>
      <c r="S461" s="2">
        <f>机器人辅助表!F461</f>
        <v>3349.0729999999994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BD461">
        <v>11</v>
      </c>
      <c r="BE461">
        <v>9211102</v>
      </c>
      <c r="BF461">
        <v>9214102</v>
      </c>
      <c r="BG461">
        <v>9214203</v>
      </c>
      <c r="BH461">
        <v>9214303</v>
      </c>
      <c r="BI461">
        <v>9214404</v>
      </c>
      <c r="BJ461">
        <v>9222102</v>
      </c>
      <c r="BK461">
        <v>9223102</v>
      </c>
      <c r="BL461">
        <v>9223203</v>
      </c>
      <c r="BM461">
        <v>9223304</v>
      </c>
      <c r="BN461">
        <v>9223402</v>
      </c>
      <c r="BO461">
        <v>9215103</v>
      </c>
    </row>
    <row r="462" spans="1:67" x14ac:dyDescent="0.15">
      <c r="A462">
        <v>461</v>
      </c>
      <c r="B462" t="s">
        <v>2465</v>
      </c>
      <c r="E462">
        <f>机器人辅助表!B462</f>
        <v>24</v>
      </c>
      <c r="F462">
        <v>1</v>
      </c>
      <c r="G462">
        <v>58001</v>
      </c>
      <c r="H462">
        <v>0</v>
      </c>
      <c r="I462">
        <f>机器人辅助表!H462</f>
        <v>3604.9202883005223</v>
      </c>
      <c r="J462">
        <v>2</v>
      </c>
      <c r="K462">
        <v>4</v>
      </c>
      <c r="L462">
        <v>1</v>
      </c>
      <c r="M462" s="2">
        <f>机器人辅助表!C462</f>
        <v>7507.9610323478282</v>
      </c>
      <c r="N462" s="2">
        <v>2</v>
      </c>
      <c r="O462" s="2">
        <f>机器人辅助表!D462</f>
        <v>561.9263974314382</v>
      </c>
      <c r="P462" s="2">
        <v>3</v>
      </c>
      <c r="Q462" s="2">
        <f>机器人辅助表!E462</f>
        <v>249.74506552508365</v>
      </c>
      <c r="R462" s="2">
        <v>6</v>
      </c>
      <c r="S462" s="2">
        <f>机器人辅助表!F462</f>
        <v>5565.0304000000006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BD462">
        <v>11</v>
      </c>
      <c r="BE462">
        <v>9113102</v>
      </c>
      <c r="BF462">
        <v>9121104</v>
      </c>
      <c r="BG462">
        <v>9121204</v>
      </c>
      <c r="BH462">
        <v>9121304</v>
      </c>
      <c r="BI462">
        <v>9121402</v>
      </c>
      <c r="BJ462">
        <v>9114103</v>
      </c>
      <c r="BK462">
        <v>9122103</v>
      </c>
      <c r="BL462">
        <v>9122202</v>
      </c>
      <c r="BM462">
        <v>9122304</v>
      </c>
      <c r="BN462">
        <v>9122402</v>
      </c>
      <c r="BO462">
        <v>9115104</v>
      </c>
    </row>
    <row r="463" spans="1:67" x14ac:dyDescent="0.15">
      <c r="A463">
        <v>462</v>
      </c>
      <c r="B463" t="s">
        <v>2466</v>
      </c>
      <c r="E463">
        <f>机器人辅助表!B463</f>
        <v>29</v>
      </c>
      <c r="F463">
        <v>3</v>
      </c>
      <c r="G463">
        <v>58201</v>
      </c>
      <c r="H463">
        <v>0</v>
      </c>
      <c r="I463">
        <f>机器人辅助表!H463</f>
        <v>3692.2351759023659</v>
      </c>
      <c r="J463">
        <v>2</v>
      </c>
      <c r="K463">
        <v>4</v>
      </c>
      <c r="L463">
        <v>1</v>
      </c>
      <c r="M463" s="2">
        <f>机器人辅助表!C463</f>
        <v>10229.813302023917</v>
      </c>
      <c r="N463" s="2">
        <v>2</v>
      </c>
      <c r="O463" s="2">
        <f>机器人辅助表!D463</f>
        <v>676.04089742608733</v>
      </c>
      <c r="P463" s="2">
        <v>3</v>
      </c>
      <c r="Q463" s="2">
        <f>机器人辅助表!E463</f>
        <v>300.46262107826107</v>
      </c>
      <c r="R463" s="2">
        <v>6</v>
      </c>
      <c r="S463" s="2">
        <f>机器人辅助表!F463</f>
        <v>4974.0193999999992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BD463">
        <v>8</v>
      </c>
      <c r="BE463">
        <v>9323103</v>
      </c>
      <c r="BF463">
        <v>9324104</v>
      </c>
      <c r="BG463">
        <v>9324204</v>
      </c>
      <c r="BH463">
        <v>9324303</v>
      </c>
      <c r="BI463">
        <v>9324403</v>
      </c>
      <c r="BJ463">
        <v>9312102</v>
      </c>
      <c r="BK463">
        <v>9311104</v>
      </c>
      <c r="BL463">
        <v>9315102</v>
      </c>
    </row>
    <row r="464" spans="1:67" x14ac:dyDescent="0.15">
      <c r="A464">
        <v>463</v>
      </c>
      <c r="B464" t="s">
        <v>288</v>
      </c>
      <c r="E464">
        <f>机器人辅助表!B464</f>
        <v>31</v>
      </c>
      <c r="F464">
        <v>2</v>
      </c>
      <c r="G464">
        <v>58101</v>
      </c>
      <c r="H464">
        <v>0</v>
      </c>
      <c r="I464">
        <f>机器人辅助表!H464</f>
        <v>3670.3671765629542</v>
      </c>
      <c r="J464">
        <v>2</v>
      </c>
      <c r="K464">
        <v>4</v>
      </c>
      <c r="L464">
        <v>1</v>
      </c>
      <c r="M464" s="2">
        <f>机器人辅助表!C464</f>
        <v>11255.560688561542</v>
      </c>
      <c r="N464" s="2">
        <v>2</v>
      </c>
      <c r="O464" s="2">
        <f>机器人辅助表!D464</f>
        <v>719.44793879538474</v>
      </c>
      <c r="P464" s="2">
        <v>3</v>
      </c>
      <c r="Q464" s="2">
        <f>机器人辅助表!E464</f>
        <v>319.75463946461548</v>
      </c>
      <c r="R464" s="2">
        <v>6</v>
      </c>
      <c r="S464" s="2">
        <f>机器人辅助表!F464</f>
        <v>4615.3361999999997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BD464">
        <v>11</v>
      </c>
      <c r="BE464">
        <v>9211102</v>
      </c>
      <c r="BF464">
        <v>9214104</v>
      </c>
      <c r="BG464">
        <v>9214202</v>
      </c>
      <c r="BH464">
        <v>9214304</v>
      </c>
      <c r="BI464">
        <v>9214403</v>
      </c>
      <c r="BJ464">
        <v>9222102</v>
      </c>
      <c r="BK464">
        <v>9223102</v>
      </c>
      <c r="BL464">
        <v>9223203</v>
      </c>
      <c r="BM464">
        <v>9223302</v>
      </c>
      <c r="BN464">
        <v>9223403</v>
      </c>
      <c r="BO464">
        <v>9215102</v>
      </c>
    </row>
    <row r="465" spans="1:67" x14ac:dyDescent="0.15">
      <c r="A465">
        <v>464</v>
      </c>
      <c r="B465" t="s">
        <v>289</v>
      </c>
      <c r="E465">
        <f>机器人辅助表!B465</f>
        <v>30</v>
      </c>
      <c r="F465">
        <v>3</v>
      </c>
      <c r="G465">
        <v>58201</v>
      </c>
      <c r="H465">
        <v>0</v>
      </c>
      <c r="I465">
        <f>机器人辅助表!H465</f>
        <v>3923.853193177124</v>
      </c>
      <c r="J465">
        <v>2</v>
      </c>
      <c r="K465">
        <v>4</v>
      </c>
      <c r="L465">
        <v>1</v>
      </c>
      <c r="M465" s="2">
        <f>机器人辅助表!C465</f>
        <v>11481.702302784286</v>
      </c>
      <c r="N465" s="2">
        <v>2</v>
      </c>
      <c r="O465" s="2">
        <f>机器人辅助表!D465</f>
        <v>741.41934152508406</v>
      </c>
      <c r="P465" s="2">
        <v>3</v>
      </c>
      <c r="Q465" s="2">
        <f>机器人辅助表!E465</f>
        <v>329.51970734448179</v>
      </c>
      <c r="R465" s="2">
        <v>6</v>
      </c>
      <c r="S465" s="2">
        <f>机器人辅助表!F465</f>
        <v>5116.677999999999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BD465">
        <v>8</v>
      </c>
      <c r="BE465">
        <v>9323102</v>
      </c>
      <c r="BF465">
        <v>9324102</v>
      </c>
      <c r="BG465">
        <v>9324204</v>
      </c>
      <c r="BH465">
        <v>9324302</v>
      </c>
      <c r="BI465">
        <v>9324402</v>
      </c>
      <c r="BJ465">
        <v>9312102</v>
      </c>
      <c r="BK465">
        <v>9311103</v>
      </c>
      <c r="BL465">
        <v>9315103</v>
      </c>
    </row>
    <row r="466" spans="1:67" x14ac:dyDescent="0.15">
      <c r="A466">
        <v>465</v>
      </c>
      <c r="B466" t="s">
        <v>290</v>
      </c>
      <c r="E466">
        <f>机器人辅助表!B466</f>
        <v>41</v>
      </c>
      <c r="F466">
        <v>1</v>
      </c>
      <c r="G466">
        <v>58001</v>
      </c>
      <c r="H466">
        <v>0</v>
      </c>
      <c r="I466">
        <f>机器人辅助表!H466</f>
        <v>7778.5709898214864</v>
      </c>
      <c r="J466">
        <v>2</v>
      </c>
      <c r="K466">
        <v>4</v>
      </c>
      <c r="L466">
        <v>1</v>
      </c>
      <c r="M466" s="2">
        <f>机器人辅助表!C466</f>
        <v>35953.501719404136</v>
      </c>
      <c r="N466" s="2">
        <v>2</v>
      </c>
      <c r="O466" s="2">
        <f>机器人辅助表!D466</f>
        <v>1918.2383575904355</v>
      </c>
      <c r="P466" s="2">
        <v>3</v>
      </c>
      <c r="Q466" s="2">
        <f>机器人辅助表!E466</f>
        <v>852.55038115130458</v>
      </c>
      <c r="R466" s="2">
        <v>6</v>
      </c>
      <c r="S466" s="2">
        <f>机器人辅助表!F466</f>
        <v>6685.9225999999999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BD466">
        <v>11</v>
      </c>
      <c r="BE466">
        <v>9113104</v>
      </c>
      <c r="BF466">
        <v>9121104</v>
      </c>
      <c r="BG466">
        <v>9121203</v>
      </c>
      <c r="BH466">
        <v>9121303</v>
      </c>
      <c r="BI466">
        <v>9121402</v>
      </c>
      <c r="BJ466">
        <v>9114104</v>
      </c>
      <c r="BK466">
        <v>9122104</v>
      </c>
      <c r="BL466">
        <v>9122204</v>
      </c>
      <c r="BM466">
        <v>9122304</v>
      </c>
      <c r="BN466">
        <v>9122402</v>
      </c>
      <c r="BO466">
        <v>9115103</v>
      </c>
    </row>
    <row r="467" spans="1:67" x14ac:dyDescent="0.15">
      <c r="A467">
        <v>466</v>
      </c>
      <c r="B467" t="s">
        <v>291</v>
      </c>
      <c r="E467">
        <f>机器人辅助表!B467</f>
        <v>44</v>
      </c>
      <c r="F467">
        <v>3</v>
      </c>
      <c r="G467">
        <v>58201</v>
      </c>
      <c r="H467">
        <v>0</v>
      </c>
      <c r="I467">
        <f>机器人辅助表!H467</f>
        <v>14207.649578870971</v>
      </c>
      <c r="J467">
        <v>2</v>
      </c>
      <c r="K467">
        <v>4</v>
      </c>
      <c r="L467">
        <v>1</v>
      </c>
      <c r="M467" s="2">
        <f>机器人辅助表!C467</f>
        <v>73382.16929059448</v>
      </c>
      <c r="N467" s="2">
        <v>2</v>
      </c>
      <c r="O467" s="2">
        <f>机器人辅助表!D467</f>
        <v>3635.7591840706359</v>
      </c>
      <c r="P467" s="2">
        <v>3</v>
      </c>
      <c r="Q467" s="2">
        <f>机器人辅助表!E467</f>
        <v>1615.8929706980607</v>
      </c>
      <c r="R467" s="2">
        <v>6</v>
      </c>
      <c r="S467" s="2">
        <f>机器人辅助表!F467</f>
        <v>10743.438399999999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BD467">
        <v>8</v>
      </c>
      <c r="BE467">
        <v>9323103</v>
      </c>
      <c r="BF467">
        <v>9324103</v>
      </c>
      <c r="BG467">
        <v>9324203</v>
      </c>
      <c r="BH467">
        <v>9324304</v>
      </c>
      <c r="BI467">
        <v>9324404</v>
      </c>
      <c r="BJ467">
        <v>9312104</v>
      </c>
      <c r="BK467">
        <v>9311103</v>
      </c>
      <c r="BL467">
        <v>9315103</v>
      </c>
    </row>
    <row r="468" spans="1:67" x14ac:dyDescent="0.15">
      <c r="A468">
        <v>467</v>
      </c>
      <c r="B468" t="s">
        <v>2467</v>
      </c>
      <c r="E468">
        <f>机器人辅助表!B468</f>
        <v>35</v>
      </c>
      <c r="F468">
        <v>3</v>
      </c>
      <c r="G468">
        <v>58201</v>
      </c>
      <c r="H468">
        <v>0</v>
      </c>
      <c r="I468">
        <f>机器人辅助表!H468</f>
        <v>6116.1286245286965</v>
      </c>
      <c r="J468">
        <v>2</v>
      </c>
      <c r="K468">
        <v>4</v>
      </c>
      <c r="L468">
        <v>1</v>
      </c>
      <c r="M468" s="2">
        <f>机器人辅助表!C468</f>
        <v>21960.246657391308</v>
      </c>
      <c r="N468" s="2">
        <v>2</v>
      </c>
      <c r="O468" s="2">
        <f>机器人辅助表!D468</f>
        <v>1352.0795728695655</v>
      </c>
      <c r="P468" s="2">
        <v>3</v>
      </c>
      <c r="Q468" s="2">
        <f>机器人辅助表!E468</f>
        <v>600.92425460869595</v>
      </c>
      <c r="R468" s="2">
        <v>6</v>
      </c>
      <c r="S468" s="2">
        <f>机器人辅助表!F468</f>
        <v>6662.8240000000005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BD468">
        <v>8</v>
      </c>
      <c r="BE468">
        <v>9323103</v>
      </c>
      <c r="BF468">
        <v>9324102</v>
      </c>
      <c r="BG468">
        <v>9324202</v>
      </c>
      <c r="BH468">
        <v>9324302</v>
      </c>
      <c r="BI468">
        <v>9324404</v>
      </c>
      <c r="BJ468">
        <v>9312104</v>
      </c>
      <c r="BK468">
        <v>9311102</v>
      </c>
      <c r="BL468">
        <v>9315103</v>
      </c>
    </row>
    <row r="469" spans="1:67" x14ac:dyDescent="0.15">
      <c r="A469">
        <v>468</v>
      </c>
      <c r="B469" t="s">
        <v>292</v>
      </c>
      <c r="E469">
        <f>机器人辅助表!B469</f>
        <v>27</v>
      </c>
      <c r="F469">
        <v>1</v>
      </c>
      <c r="G469">
        <v>58001</v>
      </c>
      <c r="H469">
        <v>0</v>
      </c>
      <c r="I469">
        <f>机器人辅助表!H469</f>
        <v>2285.7880600867907</v>
      </c>
      <c r="J469">
        <v>2</v>
      </c>
      <c r="K469">
        <v>4</v>
      </c>
      <c r="L469">
        <v>1</v>
      </c>
      <c r="M469" s="2">
        <f>机器人辅助表!C469</f>
        <v>5698.9233434023436</v>
      </c>
      <c r="N469" s="2">
        <v>2</v>
      </c>
      <c r="O469" s="2">
        <f>机器人辅助表!D469</f>
        <v>395.11071807892989</v>
      </c>
      <c r="P469" s="2">
        <v>3</v>
      </c>
      <c r="Q469" s="2">
        <f>机器人辅助表!E469</f>
        <v>175.60476359063554</v>
      </c>
      <c r="R469" s="2">
        <v>6</v>
      </c>
      <c r="S469" s="2">
        <f>机器人辅助表!F469</f>
        <v>3253.3851999999997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BD469">
        <v>11</v>
      </c>
      <c r="BE469">
        <v>9113103</v>
      </c>
      <c r="BF469">
        <v>9121103</v>
      </c>
      <c r="BG469">
        <v>9121204</v>
      </c>
      <c r="BH469">
        <v>9121304</v>
      </c>
      <c r="BI469">
        <v>9121402</v>
      </c>
      <c r="BJ469">
        <v>9114103</v>
      </c>
      <c r="BK469">
        <v>9122102</v>
      </c>
      <c r="BL469">
        <v>9122203</v>
      </c>
      <c r="BM469">
        <v>9122303</v>
      </c>
      <c r="BN469">
        <v>9122404</v>
      </c>
      <c r="BO469">
        <v>9115103</v>
      </c>
    </row>
    <row r="470" spans="1:67" x14ac:dyDescent="0.15">
      <c r="A470">
        <v>469</v>
      </c>
      <c r="B470" t="s">
        <v>293</v>
      </c>
      <c r="E470">
        <f>机器人辅助表!B470</f>
        <v>45</v>
      </c>
      <c r="F470">
        <v>1</v>
      </c>
      <c r="G470">
        <v>58001</v>
      </c>
      <c r="H470">
        <v>0</v>
      </c>
      <c r="I470">
        <f>机器人辅助表!H470</f>
        <v>14093.106470826648</v>
      </c>
      <c r="J470">
        <v>2</v>
      </c>
      <c r="K470">
        <v>4</v>
      </c>
      <c r="L470">
        <v>1</v>
      </c>
      <c r="M470" s="2">
        <f>机器人辅助表!C470</f>
        <v>75256.677821388483</v>
      </c>
      <c r="N470" s="2">
        <v>2</v>
      </c>
      <c r="O470" s="2">
        <f>机器人辅助表!D470</f>
        <v>3641.3491150384621</v>
      </c>
      <c r="P470" s="2">
        <v>3</v>
      </c>
      <c r="Q470" s="2">
        <f>机器人辅助表!E470</f>
        <v>1618.3773844615389</v>
      </c>
      <c r="R470" s="2">
        <v>6</v>
      </c>
      <c r="S470" s="2">
        <f>机器人辅助表!F470</f>
        <v>10218.416999999999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BD470">
        <v>11</v>
      </c>
      <c r="BE470">
        <v>9113103</v>
      </c>
      <c r="BF470">
        <v>9121104</v>
      </c>
      <c r="BG470">
        <v>9121203</v>
      </c>
      <c r="BH470">
        <v>9121304</v>
      </c>
      <c r="BI470">
        <v>9121402</v>
      </c>
      <c r="BJ470">
        <v>9114103</v>
      </c>
      <c r="BK470">
        <v>9122102</v>
      </c>
      <c r="BL470">
        <v>9122203</v>
      </c>
      <c r="BM470">
        <v>9122304</v>
      </c>
      <c r="BN470">
        <v>9122403</v>
      </c>
      <c r="BO470">
        <v>9115104</v>
      </c>
    </row>
    <row r="471" spans="1:67" x14ac:dyDescent="0.15">
      <c r="A471">
        <v>470</v>
      </c>
      <c r="B471" t="s">
        <v>2468</v>
      </c>
      <c r="E471">
        <f>机器人辅助表!B471</f>
        <v>40</v>
      </c>
      <c r="F471">
        <v>2</v>
      </c>
      <c r="G471">
        <v>58101</v>
      </c>
      <c r="H471">
        <v>0</v>
      </c>
      <c r="I471">
        <f>机器人辅助表!H471</f>
        <v>6992.1105510501047</v>
      </c>
      <c r="J471">
        <v>2</v>
      </c>
      <c r="K471">
        <v>4</v>
      </c>
      <c r="L471">
        <v>1</v>
      </c>
      <c r="M471" s="2">
        <f>机器人辅助表!C471</f>
        <v>31012.725657022082</v>
      </c>
      <c r="N471" s="2">
        <v>2</v>
      </c>
      <c r="O471" s="2">
        <f>机器人辅助表!D471</f>
        <v>1697.7769520267564</v>
      </c>
      <c r="P471" s="2">
        <v>3</v>
      </c>
      <c r="Q471" s="2">
        <f>机器人辅助表!E471</f>
        <v>754.56753423411408</v>
      </c>
      <c r="R471" s="2">
        <v>6</v>
      </c>
      <c r="S471" s="2">
        <f>机器人辅助表!F471</f>
        <v>6276.1919999999991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BD471">
        <v>11</v>
      </c>
      <c r="BE471">
        <v>9211102</v>
      </c>
      <c r="BF471">
        <v>9214102</v>
      </c>
      <c r="BG471">
        <v>9214202</v>
      </c>
      <c r="BH471">
        <v>9214304</v>
      </c>
      <c r="BI471">
        <v>9214404</v>
      </c>
      <c r="BJ471">
        <v>9222102</v>
      </c>
      <c r="BK471">
        <v>9223103</v>
      </c>
      <c r="BL471">
        <v>9223202</v>
      </c>
      <c r="BM471">
        <v>9223304</v>
      </c>
      <c r="BN471">
        <v>9223402</v>
      </c>
      <c r="BO471">
        <v>9215103</v>
      </c>
    </row>
    <row r="472" spans="1:67" x14ac:dyDescent="0.15">
      <c r="A472">
        <v>471</v>
      </c>
      <c r="B472" t="s">
        <v>2469</v>
      </c>
      <c r="E472">
        <f>机器人辅助表!B472</f>
        <v>23</v>
      </c>
      <c r="F472">
        <v>1</v>
      </c>
      <c r="G472">
        <v>58001</v>
      </c>
      <c r="H472">
        <v>0</v>
      </c>
      <c r="I472">
        <f>机器人辅助表!H472</f>
        <v>3506.1811113482013</v>
      </c>
      <c r="J472">
        <v>2</v>
      </c>
      <c r="K472">
        <v>4</v>
      </c>
      <c r="L472">
        <v>1</v>
      </c>
      <c r="M472" s="2">
        <f>机器人辅助表!C472</f>
        <v>6857.9831762759222</v>
      </c>
      <c r="N472" s="2">
        <v>2</v>
      </c>
      <c r="O472" s="2">
        <f>机器人辅助表!D472</f>
        <v>527.25551381939817</v>
      </c>
      <c r="P472" s="2">
        <v>3</v>
      </c>
      <c r="Q472" s="2">
        <f>机器人辅助表!E472</f>
        <v>234.33578391973253</v>
      </c>
      <c r="R472" s="2">
        <v>6</v>
      </c>
      <c r="S472" s="2">
        <f>机器人辅助表!F472</f>
        <v>5546.7852000000003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BD472">
        <v>11</v>
      </c>
      <c r="BE472">
        <v>9113102</v>
      </c>
      <c r="BF472">
        <v>9121104</v>
      </c>
      <c r="BG472">
        <v>9121203</v>
      </c>
      <c r="BH472">
        <v>9121304</v>
      </c>
      <c r="BI472">
        <v>9121402</v>
      </c>
      <c r="BJ472">
        <v>9114104</v>
      </c>
      <c r="BK472">
        <v>9122104</v>
      </c>
      <c r="BL472">
        <v>9122204</v>
      </c>
      <c r="BM472">
        <v>9122302</v>
      </c>
      <c r="BN472">
        <v>9122402</v>
      </c>
      <c r="BO472">
        <v>9115103</v>
      </c>
    </row>
    <row r="473" spans="1:67" x14ac:dyDescent="0.15">
      <c r="A473">
        <v>472</v>
      </c>
      <c r="B473" t="s">
        <v>294</v>
      </c>
      <c r="E473">
        <f>机器人辅助表!B473</f>
        <v>37</v>
      </c>
      <c r="F473">
        <v>1</v>
      </c>
      <c r="G473">
        <v>58001</v>
      </c>
      <c r="H473">
        <v>0</v>
      </c>
      <c r="I473">
        <f>机器人辅助表!H473</f>
        <v>8754.6935927203394</v>
      </c>
      <c r="J473">
        <v>2</v>
      </c>
      <c r="K473">
        <v>4</v>
      </c>
      <c r="L473">
        <v>1</v>
      </c>
      <c r="M473" s="2">
        <f>机器人辅助表!C473</f>
        <v>34065.936187720836</v>
      </c>
      <c r="N473" s="2">
        <v>2</v>
      </c>
      <c r="O473" s="2">
        <f>机器人辅助表!D473</f>
        <v>2021.6942961402342</v>
      </c>
      <c r="P473" s="2">
        <v>3</v>
      </c>
      <c r="Q473" s="2">
        <f>机器人辅助表!E473</f>
        <v>898.53079828454861</v>
      </c>
      <c r="R473" s="2">
        <v>6</v>
      </c>
      <c r="S473" s="2">
        <f>机器人辅助表!F473</f>
        <v>8860.9277999999995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BD473">
        <v>11</v>
      </c>
      <c r="BE473">
        <v>9113103</v>
      </c>
      <c r="BF473">
        <v>9121104</v>
      </c>
      <c r="BG473">
        <v>9121204</v>
      </c>
      <c r="BH473">
        <v>9121304</v>
      </c>
      <c r="BI473">
        <v>9121402</v>
      </c>
      <c r="BJ473">
        <v>9114102</v>
      </c>
      <c r="BK473">
        <v>9122102</v>
      </c>
      <c r="BL473">
        <v>9122203</v>
      </c>
      <c r="BM473">
        <v>9122303</v>
      </c>
      <c r="BN473">
        <v>9122402</v>
      </c>
      <c r="BO473">
        <v>9115103</v>
      </c>
    </row>
    <row r="474" spans="1:67" x14ac:dyDescent="0.15">
      <c r="A474">
        <v>473</v>
      </c>
      <c r="B474" t="s">
        <v>2470</v>
      </c>
      <c r="E474">
        <f>机器人辅助表!B474</f>
        <v>22</v>
      </c>
      <c r="F474">
        <v>2</v>
      </c>
      <c r="G474">
        <v>58101</v>
      </c>
      <c r="H474">
        <v>0</v>
      </c>
      <c r="I474">
        <f>机器人辅助表!H474</f>
        <v>2301.0842488320004</v>
      </c>
      <c r="J474">
        <v>2</v>
      </c>
      <c r="K474">
        <v>4</v>
      </c>
      <c r="L474">
        <v>1</v>
      </c>
      <c r="M474" s="2">
        <f>机器人辅助表!C474</f>
        <v>4207.8579840000002</v>
      </c>
      <c r="N474" s="2">
        <v>2</v>
      </c>
      <c r="O474" s="2">
        <f>机器人辅助表!D474</f>
        <v>332.5639680000001</v>
      </c>
      <c r="P474" s="2">
        <v>3</v>
      </c>
      <c r="Q474" s="2">
        <f>机器人辅助表!E474</f>
        <v>147.80620800000005</v>
      </c>
      <c r="R474" s="2">
        <v>6</v>
      </c>
      <c r="S474" s="2">
        <f>机器人辅助表!F474</f>
        <v>3732.0168000000003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BD474">
        <v>11</v>
      </c>
      <c r="BE474">
        <v>9211102</v>
      </c>
      <c r="BF474">
        <v>9214103</v>
      </c>
      <c r="BG474">
        <v>9214204</v>
      </c>
      <c r="BH474">
        <v>9214303</v>
      </c>
      <c r="BI474">
        <v>9214403</v>
      </c>
      <c r="BJ474">
        <v>9222103</v>
      </c>
      <c r="BK474">
        <v>9223102</v>
      </c>
      <c r="BL474">
        <v>9223202</v>
      </c>
      <c r="BM474">
        <v>9223304</v>
      </c>
      <c r="BN474">
        <v>9223404</v>
      </c>
      <c r="BO474">
        <v>9215104</v>
      </c>
    </row>
    <row r="475" spans="1:67" x14ac:dyDescent="0.15">
      <c r="A475">
        <v>474</v>
      </c>
      <c r="B475" t="s">
        <v>295</v>
      </c>
      <c r="E475">
        <f>机器人辅助表!B475</f>
        <v>47</v>
      </c>
      <c r="F475">
        <v>1</v>
      </c>
      <c r="G475">
        <v>58001</v>
      </c>
      <c r="H475">
        <v>0</v>
      </c>
      <c r="I475">
        <f>机器人辅助表!H475</f>
        <v>9455.7367373722282</v>
      </c>
      <c r="J475">
        <v>2</v>
      </c>
      <c r="K475">
        <v>4</v>
      </c>
      <c r="L475">
        <v>1</v>
      </c>
      <c r="M475" s="2">
        <f>机器人辅助表!C475</f>
        <v>53716.665131595291</v>
      </c>
      <c r="N475" s="2">
        <v>2</v>
      </c>
      <c r="O475" s="2">
        <f>机器人辅助表!D475</f>
        <v>2482.2884473013382</v>
      </c>
      <c r="P475" s="2">
        <v>3</v>
      </c>
      <c r="Q475" s="2">
        <f>机器人辅助表!E475</f>
        <v>1103.239309911706</v>
      </c>
      <c r="R475" s="2">
        <v>6</v>
      </c>
      <c r="S475" s="2">
        <f>机器人辅助表!F475</f>
        <v>6310.5477999999994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BD475">
        <v>11</v>
      </c>
      <c r="BE475">
        <v>9113104</v>
      </c>
      <c r="BF475">
        <v>9121102</v>
      </c>
      <c r="BG475">
        <v>9121204</v>
      </c>
      <c r="BH475">
        <v>9121302</v>
      </c>
      <c r="BI475">
        <v>9121404</v>
      </c>
      <c r="BJ475">
        <v>9114102</v>
      </c>
      <c r="BK475">
        <v>9122103</v>
      </c>
      <c r="BL475">
        <v>9122203</v>
      </c>
      <c r="BM475">
        <v>9122304</v>
      </c>
      <c r="BN475">
        <v>9122402</v>
      </c>
      <c r="BO475">
        <v>9115103</v>
      </c>
    </row>
    <row r="476" spans="1:67" x14ac:dyDescent="0.15">
      <c r="A476">
        <v>475</v>
      </c>
      <c r="B476" t="s">
        <v>2471</v>
      </c>
      <c r="E476">
        <f>机器人辅助表!B476</f>
        <v>46</v>
      </c>
      <c r="F476">
        <v>3</v>
      </c>
      <c r="G476">
        <v>58201</v>
      </c>
      <c r="H476">
        <v>0</v>
      </c>
      <c r="I476">
        <f>机器人辅助表!H476</f>
        <v>11941.523317811032</v>
      </c>
      <c r="J476">
        <v>2</v>
      </c>
      <c r="K476">
        <v>4</v>
      </c>
      <c r="L476">
        <v>1</v>
      </c>
      <c r="M476" s="2">
        <f>机器人辅助表!C476</f>
        <v>65820.779358164582</v>
      </c>
      <c r="N476" s="2">
        <v>2</v>
      </c>
      <c r="O476" s="2">
        <f>机器人辅助表!D476</f>
        <v>3111.6849072802688</v>
      </c>
      <c r="P476" s="2">
        <v>3</v>
      </c>
      <c r="Q476" s="2">
        <f>机器人辅助表!E476</f>
        <v>1382.9710699023419</v>
      </c>
      <c r="R476" s="2">
        <v>6</v>
      </c>
      <c r="S476" s="2">
        <f>机器人辅助表!F476</f>
        <v>8305.2420000000002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BD476">
        <v>8</v>
      </c>
      <c r="BE476">
        <v>9323102</v>
      </c>
      <c r="BF476">
        <v>9324102</v>
      </c>
      <c r="BG476">
        <v>9324202</v>
      </c>
      <c r="BH476">
        <v>9324303</v>
      </c>
      <c r="BI476">
        <v>9324404</v>
      </c>
      <c r="BJ476">
        <v>9312104</v>
      </c>
      <c r="BK476">
        <v>9311102</v>
      </c>
      <c r="BL476">
        <v>9315104</v>
      </c>
    </row>
    <row r="477" spans="1:67" x14ac:dyDescent="0.15">
      <c r="A477">
        <v>476</v>
      </c>
      <c r="B477" t="s">
        <v>296</v>
      </c>
      <c r="E477">
        <f>机器人辅助表!B477</f>
        <v>47</v>
      </c>
      <c r="F477">
        <v>3</v>
      </c>
      <c r="G477">
        <v>58201</v>
      </c>
      <c r="H477">
        <v>0</v>
      </c>
      <c r="I477">
        <f>机器人辅助表!H477</f>
        <v>15452.057595218032</v>
      </c>
      <c r="J477">
        <v>2</v>
      </c>
      <c r="K477">
        <v>4</v>
      </c>
      <c r="L477">
        <v>1</v>
      </c>
      <c r="M477" s="2">
        <f>机器人辅助表!C477</f>
        <v>87780.891800411831</v>
      </c>
      <c r="N477" s="2">
        <v>2</v>
      </c>
      <c r="O477" s="2">
        <f>机器人辅助表!D477</f>
        <v>4056.4225846143822</v>
      </c>
      <c r="P477" s="2">
        <v>3</v>
      </c>
      <c r="Q477" s="2">
        <f>机器人辅助表!E477</f>
        <v>1802.8544820508369</v>
      </c>
      <c r="R477" s="2">
        <v>6</v>
      </c>
      <c r="S477" s="2">
        <f>机器人辅助表!F477</f>
        <v>10312.358600000001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BD477">
        <v>8</v>
      </c>
      <c r="BE477">
        <v>9323102</v>
      </c>
      <c r="BF477">
        <v>9324103</v>
      </c>
      <c r="BG477">
        <v>9324204</v>
      </c>
      <c r="BH477">
        <v>9324304</v>
      </c>
      <c r="BI477">
        <v>9324403</v>
      </c>
      <c r="BJ477">
        <v>9312104</v>
      </c>
      <c r="BK477">
        <v>9311103</v>
      </c>
      <c r="BL477">
        <v>9315104</v>
      </c>
    </row>
    <row r="478" spans="1:67" x14ac:dyDescent="0.15">
      <c r="A478">
        <v>477</v>
      </c>
      <c r="B478" t="s">
        <v>2472</v>
      </c>
      <c r="E478">
        <f>机器人辅助表!B478</f>
        <v>34</v>
      </c>
      <c r="F478">
        <v>2</v>
      </c>
      <c r="G478">
        <v>58101</v>
      </c>
      <c r="H478">
        <v>0</v>
      </c>
      <c r="I478">
        <f>机器人辅助表!H478</f>
        <v>3085.0581653607501</v>
      </c>
      <c r="J478">
        <v>2</v>
      </c>
      <c r="K478">
        <v>4</v>
      </c>
      <c r="L478">
        <v>1</v>
      </c>
      <c r="M478" s="2">
        <f>机器人辅助表!C478</f>
        <v>10691.472068638797</v>
      </c>
      <c r="N478" s="2">
        <v>2</v>
      </c>
      <c r="O478" s="2">
        <f>机器人辅助表!D478</f>
        <v>664.15389349966574</v>
      </c>
      <c r="P478" s="2">
        <v>3</v>
      </c>
      <c r="Q478" s="2">
        <f>机器人辅助表!E478</f>
        <v>295.17950822207365</v>
      </c>
      <c r="R478" s="2">
        <v>6</v>
      </c>
      <c r="S478" s="2">
        <f>机器人辅助表!F478</f>
        <v>3482.0279999999998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BD478">
        <v>11</v>
      </c>
      <c r="BE478">
        <v>9211102</v>
      </c>
      <c r="BF478">
        <v>9214103</v>
      </c>
      <c r="BG478">
        <v>9214202</v>
      </c>
      <c r="BH478">
        <v>9214303</v>
      </c>
      <c r="BI478">
        <v>9214404</v>
      </c>
      <c r="BJ478">
        <v>9222103</v>
      </c>
      <c r="BK478">
        <v>9223102</v>
      </c>
      <c r="BL478">
        <v>9223202</v>
      </c>
      <c r="BM478">
        <v>9223302</v>
      </c>
      <c r="BN478">
        <v>9223403</v>
      </c>
      <c r="BO478">
        <v>9215104</v>
      </c>
    </row>
    <row r="479" spans="1:67" x14ac:dyDescent="0.15">
      <c r="A479">
        <v>478</v>
      </c>
      <c r="B479" t="s">
        <v>297</v>
      </c>
      <c r="E479">
        <f>机器人辅助表!B479</f>
        <v>19</v>
      </c>
      <c r="F479">
        <v>2</v>
      </c>
      <c r="G479">
        <v>58101</v>
      </c>
      <c r="H479">
        <v>0</v>
      </c>
      <c r="I479">
        <f>机器人辅助表!H479</f>
        <v>1688.1509816139135</v>
      </c>
      <c r="J479">
        <v>2</v>
      </c>
      <c r="K479">
        <v>4</v>
      </c>
      <c r="L479">
        <v>1</v>
      </c>
      <c r="M479" s="2">
        <f>机器人辅助表!C479</f>
        <v>2564.6006386956524</v>
      </c>
      <c r="N479" s="2">
        <v>2</v>
      </c>
      <c r="O479" s="2">
        <f>机器人辅助表!D479</f>
        <v>221.27171478260877</v>
      </c>
      <c r="P479" s="2">
        <v>3</v>
      </c>
      <c r="Q479" s="2">
        <f>机器人辅助表!E479</f>
        <v>98.342984347826132</v>
      </c>
      <c r="R479" s="2">
        <v>6</v>
      </c>
      <c r="S479" s="2">
        <f>机器人辅助表!F479</f>
        <v>2895.864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BD479">
        <v>11</v>
      </c>
      <c r="BE479">
        <v>9211104</v>
      </c>
      <c r="BF479">
        <v>9214104</v>
      </c>
      <c r="BG479">
        <v>9214202</v>
      </c>
      <c r="BH479">
        <v>9214304</v>
      </c>
      <c r="BI479">
        <v>9214403</v>
      </c>
      <c r="BJ479">
        <v>9222103</v>
      </c>
      <c r="BK479">
        <v>9223104</v>
      </c>
      <c r="BL479">
        <v>9223204</v>
      </c>
      <c r="BM479">
        <v>9223302</v>
      </c>
      <c r="BN479">
        <v>9223402</v>
      </c>
      <c r="BO479">
        <v>9215102</v>
      </c>
    </row>
    <row r="480" spans="1:67" x14ac:dyDescent="0.15">
      <c r="A480">
        <v>479</v>
      </c>
      <c r="B480" t="s">
        <v>298</v>
      </c>
      <c r="E480">
        <f>机器人辅助表!B480</f>
        <v>44</v>
      </c>
      <c r="F480">
        <v>3</v>
      </c>
      <c r="G480">
        <v>58201</v>
      </c>
      <c r="H480">
        <v>0</v>
      </c>
      <c r="I480">
        <f>机器人辅助表!H480</f>
        <v>5951.8532019594604</v>
      </c>
      <c r="J480">
        <v>2</v>
      </c>
      <c r="K480">
        <v>4</v>
      </c>
      <c r="L480">
        <v>1</v>
      </c>
      <c r="M480" s="2">
        <f>机器人辅助表!C480</f>
        <v>30741.17902714093</v>
      </c>
      <c r="N480" s="2">
        <v>2</v>
      </c>
      <c r="O480" s="2">
        <f>机器人辅助表!D480</f>
        <v>1523.0883068404014</v>
      </c>
      <c r="P480" s="2">
        <v>3</v>
      </c>
      <c r="Q480" s="2">
        <f>机器人辅助表!E480</f>
        <v>676.92813637351185</v>
      </c>
      <c r="R480" s="2">
        <v>6</v>
      </c>
      <c r="S480" s="2">
        <f>机器人辅助表!F480</f>
        <v>4500.6296000000002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BD480">
        <v>8</v>
      </c>
      <c r="BE480">
        <v>9323104</v>
      </c>
      <c r="BF480">
        <v>9324104</v>
      </c>
      <c r="BG480">
        <v>9324204</v>
      </c>
      <c r="BH480">
        <v>9324303</v>
      </c>
      <c r="BI480">
        <v>9324402</v>
      </c>
      <c r="BJ480">
        <v>9312103</v>
      </c>
      <c r="BK480">
        <v>9311104</v>
      </c>
      <c r="BL480">
        <v>9315103</v>
      </c>
    </row>
    <row r="481" spans="1:67" x14ac:dyDescent="0.15">
      <c r="A481">
        <v>480</v>
      </c>
      <c r="B481" t="s">
        <v>2473</v>
      </c>
      <c r="E481">
        <f>机器人辅助表!B481</f>
        <v>31</v>
      </c>
      <c r="F481">
        <v>3</v>
      </c>
      <c r="G481">
        <v>58201</v>
      </c>
      <c r="H481">
        <v>0</v>
      </c>
      <c r="I481">
        <f>机器人辅助表!H481</f>
        <v>5718.9442053422781</v>
      </c>
      <c r="J481">
        <v>2</v>
      </c>
      <c r="K481">
        <v>4</v>
      </c>
      <c r="L481">
        <v>1</v>
      </c>
      <c r="M481" s="2">
        <f>机器人辅助表!C481</f>
        <v>17537.734096130778</v>
      </c>
      <c r="N481" s="2">
        <v>2</v>
      </c>
      <c r="O481" s="2">
        <f>机器人辅助表!D481</f>
        <v>1121.0002767276926</v>
      </c>
      <c r="P481" s="2">
        <v>3</v>
      </c>
      <c r="Q481" s="2">
        <f>机器人辅助表!E481</f>
        <v>498.22234521230786</v>
      </c>
      <c r="R481" s="2">
        <v>6</v>
      </c>
      <c r="S481" s="2">
        <f>机器人辅助表!F481</f>
        <v>7191.3378000000002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BD481">
        <v>8</v>
      </c>
      <c r="BE481">
        <v>9323103</v>
      </c>
      <c r="BF481">
        <v>9324103</v>
      </c>
      <c r="BG481">
        <v>9324204</v>
      </c>
      <c r="BH481">
        <v>9324304</v>
      </c>
      <c r="BI481">
        <v>9324404</v>
      </c>
      <c r="BJ481">
        <v>9312104</v>
      </c>
      <c r="BK481">
        <v>9311102</v>
      </c>
      <c r="BL481">
        <v>9315104</v>
      </c>
    </row>
    <row r="482" spans="1:67" x14ac:dyDescent="0.15">
      <c r="A482">
        <v>481</v>
      </c>
      <c r="B482" t="s">
        <v>299</v>
      </c>
      <c r="E482">
        <f>机器人辅助表!B482</f>
        <v>20</v>
      </c>
      <c r="F482">
        <v>2</v>
      </c>
      <c r="G482">
        <v>58101</v>
      </c>
      <c r="H482">
        <v>0</v>
      </c>
      <c r="I482">
        <f>机器人辅助表!H482</f>
        <v>3578.9631443478256</v>
      </c>
      <c r="J482">
        <v>2</v>
      </c>
      <c r="K482">
        <v>4</v>
      </c>
      <c r="L482">
        <v>1</v>
      </c>
      <c r="M482" s="2">
        <f>机器人辅助表!C482</f>
        <v>5804.3269565217406</v>
      </c>
      <c r="N482" s="2">
        <v>2</v>
      </c>
      <c r="O482" s="2">
        <f>机器人辅助表!D482</f>
        <v>485.94365217391316</v>
      </c>
      <c r="P482" s="2">
        <v>3</v>
      </c>
      <c r="Q482" s="2">
        <f>机器人辅助表!E482</f>
        <v>215.97495652173922</v>
      </c>
      <c r="R482" s="2">
        <v>6</v>
      </c>
      <c r="S482" s="2">
        <f>机器人辅助表!F482</f>
        <v>6024.6399999999994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BD482">
        <v>11</v>
      </c>
      <c r="BE482">
        <v>9211102</v>
      </c>
      <c r="BF482">
        <v>9214103</v>
      </c>
      <c r="BG482">
        <v>9214204</v>
      </c>
      <c r="BH482">
        <v>9214302</v>
      </c>
      <c r="BI482">
        <v>9214402</v>
      </c>
      <c r="BJ482">
        <v>9222103</v>
      </c>
      <c r="BK482">
        <v>9223102</v>
      </c>
      <c r="BL482">
        <v>9223202</v>
      </c>
      <c r="BM482">
        <v>9223303</v>
      </c>
      <c r="BN482">
        <v>9223403</v>
      </c>
      <c r="BO482">
        <v>9215104</v>
      </c>
    </row>
    <row r="483" spans="1:67" x14ac:dyDescent="0.15">
      <c r="A483">
        <v>482</v>
      </c>
      <c r="B483" t="s">
        <v>300</v>
      </c>
      <c r="E483">
        <f>机器人辅助表!B483</f>
        <v>44</v>
      </c>
      <c r="F483">
        <v>3</v>
      </c>
      <c r="G483">
        <v>58201</v>
      </c>
      <c r="H483">
        <v>0</v>
      </c>
      <c r="I483">
        <f>机器人辅助表!H483</f>
        <v>13823.659049712294</v>
      </c>
      <c r="J483">
        <v>2</v>
      </c>
      <c r="K483">
        <v>4</v>
      </c>
      <c r="L483">
        <v>1</v>
      </c>
      <c r="M483" s="2">
        <f>机器人辅助表!C483</f>
        <v>71398.867417875706</v>
      </c>
      <c r="N483" s="2">
        <v>2</v>
      </c>
      <c r="O483" s="2">
        <f>机器人辅助表!D483</f>
        <v>3537.4954223389968</v>
      </c>
      <c r="P483" s="2">
        <v>3</v>
      </c>
      <c r="Q483" s="2">
        <f>机器人辅助表!E483</f>
        <v>1572.2201877062212</v>
      </c>
      <c r="R483" s="2">
        <v>6</v>
      </c>
      <c r="S483" s="2">
        <f>机器人辅助表!F483</f>
        <v>10453.075199999999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BD483">
        <v>8</v>
      </c>
      <c r="BE483">
        <v>9323103</v>
      </c>
      <c r="BF483">
        <v>9324104</v>
      </c>
      <c r="BG483">
        <v>9324202</v>
      </c>
      <c r="BH483">
        <v>9324303</v>
      </c>
      <c r="BI483">
        <v>9324403</v>
      </c>
      <c r="BJ483">
        <v>9312104</v>
      </c>
      <c r="BK483">
        <v>9311102</v>
      </c>
      <c r="BL483">
        <v>9315103</v>
      </c>
    </row>
    <row r="484" spans="1:67" x14ac:dyDescent="0.15">
      <c r="A484">
        <v>483</v>
      </c>
      <c r="B484" t="s">
        <v>2474</v>
      </c>
      <c r="E484">
        <f>机器人辅助表!B484</f>
        <v>48</v>
      </c>
      <c r="F484">
        <v>1</v>
      </c>
      <c r="G484">
        <v>58001</v>
      </c>
      <c r="H484">
        <v>0</v>
      </c>
      <c r="I484">
        <f>机器人辅助表!H484</f>
        <v>8812.6562773006262</v>
      </c>
      <c r="J484">
        <v>2</v>
      </c>
      <c r="K484">
        <v>4</v>
      </c>
      <c r="L484">
        <v>1</v>
      </c>
      <c r="M484" s="2">
        <f>机器人辅助表!C484</f>
        <v>51525.483164226796</v>
      </c>
      <c r="N484" s="2">
        <v>2</v>
      </c>
      <c r="O484" s="2">
        <f>机器人辅助表!D484</f>
        <v>2328.4356760486967</v>
      </c>
      <c r="P484" s="2">
        <v>3</v>
      </c>
      <c r="Q484" s="2">
        <f>机器人辅助表!E484</f>
        <v>1034.8603004660874</v>
      </c>
      <c r="R484" s="2">
        <v>6</v>
      </c>
      <c r="S484" s="2">
        <f>机器人辅助表!F484</f>
        <v>5645.7791999999999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BD484">
        <v>11</v>
      </c>
      <c r="BE484">
        <v>9113102</v>
      </c>
      <c r="BF484">
        <v>9121103</v>
      </c>
      <c r="BG484">
        <v>9121202</v>
      </c>
      <c r="BH484">
        <v>9121303</v>
      </c>
      <c r="BI484">
        <v>9121403</v>
      </c>
      <c r="BJ484">
        <v>9114102</v>
      </c>
      <c r="BK484">
        <v>9122103</v>
      </c>
      <c r="BL484">
        <v>9122202</v>
      </c>
      <c r="BM484">
        <v>9122303</v>
      </c>
      <c r="BN484">
        <v>9122402</v>
      </c>
      <c r="BO484">
        <v>9115102</v>
      </c>
    </row>
    <row r="485" spans="1:67" x14ac:dyDescent="0.15">
      <c r="A485">
        <v>484</v>
      </c>
      <c r="B485" t="s">
        <v>301</v>
      </c>
      <c r="E485">
        <f>机器人辅助表!B485</f>
        <v>27</v>
      </c>
      <c r="F485">
        <v>1</v>
      </c>
      <c r="G485">
        <v>58001</v>
      </c>
      <c r="H485">
        <v>0</v>
      </c>
      <c r="I485">
        <f>机器人辅助表!H485</f>
        <v>2084.1008783144271</v>
      </c>
      <c r="J485">
        <v>2</v>
      </c>
      <c r="K485">
        <v>4</v>
      </c>
      <c r="L485">
        <v>1</v>
      </c>
      <c r="M485" s="2">
        <f>机器人辅助表!C485</f>
        <v>5196.0771660433129</v>
      </c>
      <c r="N485" s="2">
        <v>2</v>
      </c>
      <c r="O485" s="2">
        <f>机器人辅助表!D485</f>
        <v>360.24800766020076</v>
      </c>
      <c r="P485" s="2">
        <v>3</v>
      </c>
      <c r="Q485" s="2">
        <f>机器人辅助表!E485</f>
        <v>160.11022562675592</v>
      </c>
      <c r="R485" s="2">
        <v>6</v>
      </c>
      <c r="S485" s="2">
        <f>机器人辅助表!F485</f>
        <v>2966.3217999999997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BD485">
        <v>11</v>
      </c>
      <c r="BE485">
        <v>9113102</v>
      </c>
      <c r="BF485">
        <v>9121104</v>
      </c>
      <c r="BG485">
        <v>9121204</v>
      </c>
      <c r="BH485">
        <v>9121303</v>
      </c>
      <c r="BI485">
        <v>9121402</v>
      </c>
      <c r="BJ485">
        <v>9114102</v>
      </c>
      <c r="BK485">
        <v>9122104</v>
      </c>
      <c r="BL485">
        <v>9122202</v>
      </c>
      <c r="BM485">
        <v>9122304</v>
      </c>
      <c r="BN485">
        <v>9122402</v>
      </c>
      <c r="BO485">
        <v>9115102</v>
      </c>
    </row>
    <row r="486" spans="1:67" x14ac:dyDescent="0.15">
      <c r="A486">
        <v>485</v>
      </c>
      <c r="B486" t="s">
        <v>302</v>
      </c>
      <c r="E486">
        <f>机器人辅助表!B486</f>
        <v>43</v>
      </c>
      <c r="F486">
        <v>1</v>
      </c>
      <c r="G486">
        <v>58001</v>
      </c>
      <c r="H486">
        <v>0</v>
      </c>
      <c r="I486">
        <f>机器人辅助表!H486</f>
        <v>12443.498861073873</v>
      </c>
      <c r="J486">
        <v>2</v>
      </c>
      <c r="K486">
        <v>4</v>
      </c>
      <c r="L486">
        <v>1</v>
      </c>
      <c r="M486" s="2">
        <f>机器人辅助表!C486</f>
        <v>62055.481835205697</v>
      </c>
      <c r="N486" s="2">
        <v>2</v>
      </c>
      <c r="O486" s="2">
        <f>机器人辅助表!D486</f>
        <v>3149.7952284138464</v>
      </c>
      <c r="P486" s="2">
        <v>3</v>
      </c>
      <c r="Q486" s="2">
        <f>机器人辅助表!E486</f>
        <v>1399.9089904061543</v>
      </c>
      <c r="R486" s="2">
        <v>6</v>
      </c>
      <c r="S486" s="2">
        <f>机器人辅助表!F486</f>
        <v>9816.643799999998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BD486">
        <v>11</v>
      </c>
      <c r="BE486">
        <v>9113104</v>
      </c>
      <c r="BF486">
        <v>9121103</v>
      </c>
      <c r="BG486">
        <v>9121202</v>
      </c>
      <c r="BH486">
        <v>9121302</v>
      </c>
      <c r="BI486">
        <v>9121403</v>
      </c>
      <c r="BJ486">
        <v>9114104</v>
      </c>
      <c r="BK486">
        <v>9122102</v>
      </c>
      <c r="BL486">
        <v>9122204</v>
      </c>
      <c r="BM486">
        <v>9122303</v>
      </c>
      <c r="BN486">
        <v>9122403</v>
      </c>
      <c r="BO486">
        <v>9115104</v>
      </c>
    </row>
    <row r="487" spans="1:67" x14ac:dyDescent="0.15">
      <c r="A487">
        <v>486</v>
      </c>
      <c r="B487" t="s">
        <v>2475</v>
      </c>
      <c r="E487">
        <f>机器人辅助表!B487</f>
        <v>38</v>
      </c>
      <c r="F487">
        <v>2</v>
      </c>
      <c r="G487">
        <v>58101</v>
      </c>
      <c r="H487">
        <v>0</v>
      </c>
      <c r="I487">
        <f>机器人辅助表!H487</f>
        <v>4064.376485417155</v>
      </c>
      <c r="J487">
        <v>2</v>
      </c>
      <c r="K487">
        <v>4</v>
      </c>
      <c r="L487">
        <v>1</v>
      </c>
      <c r="M487" s="2">
        <f>机器人辅助表!C487</f>
        <v>16539.229796770433</v>
      </c>
      <c r="N487" s="2">
        <v>2</v>
      </c>
      <c r="O487" s="2">
        <f>机器人辅助表!D487</f>
        <v>954.90975090702352</v>
      </c>
      <c r="P487" s="2">
        <v>3</v>
      </c>
      <c r="Q487" s="2">
        <f>机器人辅助表!E487</f>
        <v>424.40433373645493</v>
      </c>
      <c r="R487" s="2">
        <v>6</v>
      </c>
      <c r="S487" s="2">
        <f>机器人辅助表!F487</f>
        <v>3959.1091999999999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BD487">
        <v>11</v>
      </c>
      <c r="BE487">
        <v>9211104</v>
      </c>
      <c r="BF487">
        <v>9214102</v>
      </c>
      <c r="BG487">
        <v>9214204</v>
      </c>
      <c r="BH487">
        <v>9214302</v>
      </c>
      <c r="BI487">
        <v>9214404</v>
      </c>
      <c r="BJ487">
        <v>9222104</v>
      </c>
      <c r="BK487">
        <v>9223104</v>
      </c>
      <c r="BL487">
        <v>9223203</v>
      </c>
      <c r="BM487">
        <v>9223303</v>
      </c>
      <c r="BN487">
        <v>9223403</v>
      </c>
      <c r="BO487">
        <v>9215104</v>
      </c>
    </row>
    <row r="488" spans="1:67" x14ac:dyDescent="0.15">
      <c r="A488">
        <v>487</v>
      </c>
      <c r="B488" t="s">
        <v>303</v>
      </c>
      <c r="E488">
        <f>机器人辅助表!B488</f>
        <v>42</v>
      </c>
      <c r="F488">
        <v>3</v>
      </c>
      <c r="G488">
        <v>58201</v>
      </c>
      <c r="H488">
        <v>0</v>
      </c>
      <c r="I488">
        <f>机器人辅助表!H488</f>
        <v>8801.7313959562052</v>
      </c>
      <c r="J488">
        <v>2</v>
      </c>
      <c r="K488">
        <v>4</v>
      </c>
      <c r="L488">
        <v>1</v>
      </c>
      <c r="M488" s="2">
        <f>机器人辅助表!C488</f>
        <v>42301.216562420894</v>
      </c>
      <c r="N488" s="2">
        <v>2</v>
      </c>
      <c r="O488" s="2">
        <f>机器人辅助表!D488</f>
        <v>2200.7519424000011</v>
      </c>
      <c r="P488" s="2">
        <v>3</v>
      </c>
      <c r="Q488" s="2">
        <f>机器人辅助表!E488</f>
        <v>978.11197440000058</v>
      </c>
      <c r="R488" s="2">
        <v>6</v>
      </c>
      <c r="S488" s="2">
        <f>机器人辅助表!F488</f>
        <v>7246.6575999999995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BD488">
        <v>8</v>
      </c>
      <c r="BE488">
        <v>9323104</v>
      </c>
      <c r="BF488">
        <v>9324104</v>
      </c>
      <c r="BG488">
        <v>9324204</v>
      </c>
      <c r="BH488">
        <v>9324302</v>
      </c>
      <c r="BI488">
        <v>9324403</v>
      </c>
      <c r="BJ488">
        <v>9312103</v>
      </c>
      <c r="BK488">
        <v>9311102</v>
      </c>
      <c r="BL488">
        <v>9315104</v>
      </c>
    </row>
    <row r="489" spans="1:67" x14ac:dyDescent="0.15">
      <c r="A489">
        <v>488</v>
      </c>
      <c r="B489" t="s">
        <v>2476</v>
      </c>
      <c r="E489">
        <f>机器人辅助表!B489</f>
        <v>33</v>
      </c>
      <c r="F489">
        <v>3</v>
      </c>
      <c r="G489">
        <v>58201</v>
      </c>
      <c r="H489">
        <v>0</v>
      </c>
      <c r="I489">
        <f>机器人辅助表!H489</f>
        <v>5997.6488992292734</v>
      </c>
      <c r="J489">
        <v>2</v>
      </c>
      <c r="K489">
        <v>4</v>
      </c>
      <c r="L489">
        <v>1</v>
      </c>
      <c r="M489" s="2">
        <f>机器人辅助表!C489</f>
        <v>20011.83881187794</v>
      </c>
      <c r="N489" s="2">
        <v>2</v>
      </c>
      <c r="O489" s="2">
        <f>机器人辅助表!D489</f>
        <v>1254.6238852264221</v>
      </c>
      <c r="P489" s="2">
        <v>3</v>
      </c>
      <c r="Q489" s="2">
        <f>机器人辅助表!E489</f>
        <v>557.61061565618775</v>
      </c>
      <c r="R489" s="2">
        <v>6</v>
      </c>
      <c r="S489" s="2">
        <f>机器人辅助表!F489</f>
        <v>7015.6843999999992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BD489">
        <v>8</v>
      </c>
      <c r="BE489">
        <v>9323103</v>
      </c>
      <c r="BF489">
        <v>9324102</v>
      </c>
      <c r="BG489">
        <v>9324204</v>
      </c>
      <c r="BH489">
        <v>9324303</v>
      </c>
      <c r="BI489">
        <v>9324404</v>
      </c>
      <c r="BJ489">
        <v>9312102</v>
      </c>
      <c r="BK489">
        <v>9311102</v>
      </c>
      <c r="BL489">
        <v>9315104</v>
      </c>
    </row>
    <row r="490" spans="1:67" x14ac:dyDescent="0.15">
      <c r="A490">
        <v>489</v>
      </c>
      <c r="B490" t="s">
        <v>304</v>
      </c>
      <c r="E490">
        <f>机器人辅助表!B490</f>
        <v>43</v>
      </c>
      <c r="F490">
        <v>1</v>
      </c>
      <c r="G490">
        <v>58001</v>
      </c>
      <c r="H490">
        <v>0</v>
      </c>
      <c r="I490">
        <f>机器人辅助表!H490</f>
        <v>6672.6008385468613</v>
      </c>
      <c r="J490">
        <v>2</v>
      </c>
      <c r="K490">
        <v>4</v>
      </c>
      <c r="L490">
        <v>1</v>
      </c>
      <c r="M490" s="2">
        <f>机器人辅助表!C490</f>
        <v>33276.127940617553</v>
      </c>
      <c r="N490" s="2">
        <v>2</v>
      </c>
      <c r="O490" s="2">
        <f>机器人辅助表!D490</f>
        <v>1689.0206297291643</v>
      </c>
      <c r="P490" s="2">
        <v>3</v>
      </c>
      <c r="Q490" s="2">
        <f>机器人辅助表!E490</f>
        <v>750.67583543518424</v>
      </c>
      <c r="R490" s="2">
        <v>6</v>
      </c>
      <c r="S490" s="2">
        <f>机器人辅助表!F490</f>
        <v>5263.9973999999993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BD490">
        <v>11</v>
      </c>
      <c r="BE490">
        <v>9113102</v>
      </c>
      <c r="BF490">
        <v>9121102</v>
      </c>
      <c r="BG490">
        <v>9121204</v>
      </c>
      <c r="BH490">
        <v>9121303</v>
      </c>
      <c r="BI490">
        <v>9121404</v>
      </c>
      <c r="BJ490">
        <v>9114103</v>
      </c>
      <c r="BK490">
        <v>9122102</v>
      </c>
      <c r="BL490">
        <v>9122204</v>
      </c>
      <c r="BM490">
        <v>9122303</v>
      </c>
      <c r="BN490">
        <v>9122403</v>
      </c>
      <c r="BO490">
        <v>9115102</v>
      </c>
    </row>
    <row r="491" spans="1:67" x14ac:dyDescent="0.15">
      <c r="A491">
        <v>490</v>
      </c>
      <c r="B491" t="s">
        <v>2477</v>
      </c>
      <c r="E491">
        <f>机器人辅助表!B491</f>
        <v>42</v>
      </c>
      <c r="F491">
        <v>1</v>
      </c>
      <c r="G491">
        <v>58001</v>
      </c>
      <c r="H491">
        <v>0</v>
      </c>
      <c r="I491">
        <f>机器人辅助表!H491</f>
        <v>9309.5235918767557</v>
      </c>
      <c r="J491">
        <v>2</v>
      </c>
      <c r="K491">
        <v>4</v>
      </c>
      <c r="L491">
        <v>1</v>
      </c>
      <c r="M491" s="2">
        <f>机器人辅助表!C491</f>
        <v>44741.671364099027</v>
      </c>
      <c r="N491" s="2">
        <v>2</v>
      </c>
      <c r="O491" s="2">
        <f>机器人辅助表!D491</f>
        <v>2327.7184006153857</v>
      </c>
      <c r="P491" s="2">
        <v>3</v>
      </c>
      <c r="Q491" s="2">
        <f>机器人辅助表!E491</f>
        <v>1034.5415113846161</v>
      </c>
      <c r="R491" s="2">
        <v>6</v>
      </c>
      <c r="S491" s="2">
        <f>机器人辅助表!F491</f>
        <v>7664.7340000000004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BD491">
        <v>11</v>
      </c>
      <c r="BE491">
        <v>9113104</v>
      </c>
      <c r="BF491">
        <v>9121104</v>
      </c>
      <c r="BG491">
        <v>9121202</v>
      </c>
      <c r="BH491">
        <v>9121303</v>
      </c>
      <c r="BI491">
        <v>9121403</v>
      </c>
      <c r="BJ491">
        <v>9114104</v>
      </c>
      <c r="BK491">
        <v>9122103</v>
      </c>
      <c r="BL491">
        <v>9122203</v>
      </c>
      <c r="BM491">
        <v>9122302</v>
      </c>
      <c r="BN491">
        <v>9122403</v>
      </c>
      <c r="BO491">
        <v>9115103</v>
      </c>
    </row>
    <row r="492" spans="1:67" x14ac:dyDescent="0.15">
      <c r="A492">
        <v>491</v>
      </c>
      <c r="B492" t="s">
        <v>2478</v>
      </c>
      <c r="E492">
        <f>机器人辅助表!B492</f>
        <v>23</v>
      </c>
      <c r="F492">
        <v>2</v>
      </c>
      <c r="G492">
        <v>58101</v>
      </c>
      <c r="H492">
        <v>0</v>
      </c>
      <c r="I492">
        <f>机器人辅助表!H492</f>
        <v>1699.966599441552</v>
      </c>
      <c r="J492">
        <v>2</v>
      </c>
      <c r="K492">
        <v>4</v>
      </c>
      <c r="L492">
        <v>1</v>
      </c>
      <c r="M492" s="2">
        <f>机器人辅助表!C492</f>
        <v>3325.0827521337801</v>
      </c>
      <c r="N492" s="2">
        <v>2</v>
      </c>
      <c r="O492" s="2">
        <f>机器人辅助表!D492</f>
        <v>255.63903700334458</v>
      </c>
      <c r="P492" s="2">
        <v>3</v>
      </c>
      <c r="Q492" s="2">
        <f>机器人辅助表!E492</f>
        <v>113.61734977926426</v>
      </c>
      <c r="R492" s="2">
        <v>6</v>
      </c>
      <c r="S492" s="2">
        <f>机器人辅助表!F492</f>
        <v>2689.3503999999998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BD492">
        <v>11</v>
      </c>
      <c r="BE492">
        <v>9211103</v>
      </c>
      <c r="BF492">
        <v>9214102</v>
      </c>
      <c r="BG492">
        <v>9214204</v>
      </c>
      <c r="BH492">
        <v>9214302</v>
      </c>
      <c r="BI492">
        <v>9214402</v>
      </c>
      <c r="BJ492">
        <v>9222102</v>
      </c>
      <c r="BK492">
        <v>9223103</v>
      </c>
      <c r="BL492">
        <v>9223203</v>
      </c>
      <c r="BM492">
        <v>9223303</v>
      </c>
      <c r="BN492">
        <v>9223403</v>
      </c>
      <c r="BO492">
        <v>9215104</v>
      </c>
    </row>
    <row r="493" spans="1:67" x14ac:dyDescent="0.15">
      <c r="A493">
        <v>492</v>
      </c>
      <c r="B493" t="s">
        <v>2479</v>
      </c>
      <c r="E493">
        <f>机器人辅助表!B493</f>
        <v>32</v>
      </c>
      <c r="F493">
        <v>3</v>
      </c>
      <c r="G493">
        <v>58201</v>
      </c>
      <c r="H493">
        <v>0</v>
      </c>
      <c r="I493">
        <f>机器人辅助表!H493</f>
        <v>6545.7090985414643</v>
      </c>
      <c r="J493">
        <v>2</v>
      </c>
      <c r="K493">
        <v>4</v>
      </c>
      <c r="L493">
        <v>1</v>
      </c>
      <c r="M493" s="2">
        <f>机器人辅助表!C493</f>
        <v>20970.079926164555</v>
      </c>
      <c r="N493" s="2">
        <v>2</v>
      </c>
      <c r="O493" s="2">
        <f>机器人辅助表!D493</f>
        <v>1327.265779203211</v>
      </c>
      <c r="P493" s="2">
        <v>3</v>
      </c>
      <c r="Q493" s="2">
        <f>机器人辅助表!E493</f>
        <v>589.8959018680938</v>
      </c>
      <c r="R493" s="2">
        <v>6</v>
      </c>
      <c r="S493" s="2">
        <f>机器人辅助表!F493</f>
        <v>7937.6255999999994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BD493">
        <v>8</v>
      </c>
      <c r="BE493">
        <v>9323102</v>
      </c>
      <c r="BF493">
        <v>9324104</v>
      </c>
      <c r="BG493">
        <v>9324203</v>
      </c>
      <c r="BH493">
        <v>9324303</v>
      </c>
      <c r="BI493">
        <v>9324402</v>
      </c>
      <c r="BJ493">
        <v>9312102</v>
      </c>
      <c r="BK493">
        <v>9311103</v>
      </c>
      <c r="BL493">
        <v>9315103</v>
      </c>
    </row>
    <row r="494" spans="1:67" x14ac:dyDescent="0.15">
      <c r="A494">
        <v>493</v>
      </c>
      <c r="B494" t="s">
        <v>2480</v>
      </c>
      <c r="E494">
        <f>机器人辅助表!B494</f>
        <v>32</v>
      </c>
      <c r="F494">
        <v>2</v>
      </c>
      <c r="G494">
        <v>58101</v>
      </c>
      <c r="H494">
        <v>0</v>
      </c>
      <c r="I494">
        <f>机器人辅助表!H494</f>
        <v>3727.4176811138891</v>
      </c>
      <c r="J494">
        <v>2</v>
      </c>
      <c r="K494">
        <v>4</v>
      </c>
      <c r="L494">
        <v>1</v>
      </c>
      <c r="M494" s="2">
        <f>机器人辅助表!C494</f>
        <v>11941.295513510371</v>
      </c>
      <c r="N494" s="2">
        <v>2</v>
      </c>
      <c r="O494" s="2">
        <f>机器人辅助表!D494</f>
        <v>755.80412426849512</v>
      </c>
      <c r="P494" s="2">
        <v>3</v>
      </c>
      <c r="Q494" s="2">
        <f>机器人辅助表!E494</f>
        <v>335.9129441193312</v>
      </c>
      <c r="R494" s="2">
        <v>6</v>
      </c>
      <c r="S494" s="2">
        <f>机器人辅助表!F494</f>
        <v>4520.0367999999999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BD494">
        <v>11</v>
      </c>
      <c r="BE494">
        <v>9211102</v>
      </c>
      <c r="BF494">
        <v>9214104</v>
      </c>
      <c r="BG494">
        <v>9214202</v>
      </c>
      <c r="BH494">
        <v>9214304</v>
      </c>
      <c r="BI494">
        <v>9214402</v>
      </c>
      <c r="BJ494">
        <v>9222103</v>
      </c>
      <c r="BK494">
        <v>9223103</v>
      </c>
      <c r="BL494">
        <v>9223203</v>
      </c>
      <c r="BM494">
        <v>9223303</v>
      </c>
      <c r="BN494">
        <v>9223402</v>
      </c>
      <c r="BO494">
        <v>9215103</v>
      </c>
    </row>
    <row r="495" spans="1:67" x14ac:dyDescent="0.15">
      <c r="A495">
        <v>494</v>
      </c>
      <c r="B495" t="s">
        <v>305</v>
      </c>
      <c r="E495">
        <f>机器人辅助表!B495</f>
        <v>50</v>
      </c>
      <c r="F495">
        <v>3</v>
      </c>
      <c r="G495">
        <v>58201</v>
      </c>
      <c r="H495">
        <v>0</v>
      </c>
      <c r="I495">
        <f>机器人辅助表!H495</f>
        <v>19636.36446535305</v>
      </c>
      <c r="J495">
        <v>2</v>
      </c>
      <c r="K495">
        <v>4</v>
      </c>
      <c r="L495">
        <v>1</v>
      </c>
      <c r="M495" s="2">
        <f>机器人辅助表!C495</f>
        <v>121339.18101913048</v>
      </c>
      <c r="N495" s="2">
        <v>2</v>
      </c>
      <c r="O495" s="2">
        <f>机器人辅助表!D495</f>
        <v>5250.2530248662224</v>
      </c>
      <c r="P495" s="2">
        <v>3</v>
      </c>
      <c r="Q495" s="2">
        <f>机器人辅助表!E495</f>
        <v>2333.4457888294323</v>
      </c>
      <c r="R495" s="2">
        <v>6</v>
      </c>
      <c r="S495" s="2">
        <f>机器人辅助表!F495</f>
        <v>11548.15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BD495">
        <v>8</v>
      </c>
      <c r="BE495">
        <v>9323102</v>
      </c>
      <c r="BF495">
        <v>9324104</v>
      </c>
      <c r="BG495">
        <v>9324203</v>
      </c>
      <c r="BH495">
        <v>9324302</v>
      </c>
      <c r="BI495">
        <v>9324403</v>
      </c>
      <c r="BJ495">
        <v>9312102</v>
      </c>
      <c r="BK495">
        <v>9311104</v>
      </c>
      <c r="BL495">
        <v>9315102</v>
      </c>
    </row>
    <row r="496" spans="1:67" x14ac:dyDescent="0.15">
      <c r="A496">
        <v>495</v>
      </c>
      <c r="B496" t="s">
        <v>306</v>
      </c>
      <c r="E496">
        <f>机器人辅助表!B496</f>
        <v>24</v>
      </c>
      <c r="F496">
        <v>2</v>
      </c>
      <c r="G496">
        <v>58101</v>
      </c>
      <c r="H496">
        <v>0</v>
      </c>
      <c r="I496">
        <f>机器人辅助表!H496</f>
        <v>2422.0558187019137</v>
      </c>
      <c r="J496">
        <v>2</v>
      </c>
      <c r="K496">
        <v>4</v>
      </c>
      <c r="L496">
        <v>1</v>
      </c>
      <c r="M496" s="2">
        <f>机器人辅助表!C496</f>
        <v>5044.411318608697</v>
      </c>
      <c r="N496" s="2">
        <v>2</v>
      </c>
      <c r="O496" s="2">
        <f>机器人辅助表!D496</f>
        <v>377.54429827424758</v>
      </c>
      <c r="P496" s="2">
        <v>3</v>
      </c>
      <c r="Q496" s="2">
        <f>机器人辅助表!E496</f>
        <v>167.79746589966555</v>
      </c>
      <c r="R496" s="2">
        <v>6</v>
      </c>
      <c r="S496" s="2">
        <f>机器人辅助表!F496</f>
        <v>3739.0048000000002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BD496">
        <v>11</v>
      </c>
      <c r="BE496">
        <v>9211102</v>
      </c>
      <c r="BF496">
        <v>9214103</v>
      </c>
      <c r="BG496">
        <v>9214204</v>
      </c>
      <c r="BH496">
        <v>9214302</v>
      </c>
      <c r="BI496">
        <v>9214402</v>
      </c>
      <c r="BJ496">
        <v>9222103</v>
      </c>
      <c r="BK496">
        <v>9223103</v>
      </c>
      <c r="BL496">
        <v>9223204</v>
      </c>
      <c r="BM496">
        <v>9223303</v>
      </c>
      <c r="BN496">
        <v>9223404</v>
      </c>
      <c r="BO496">
        <v>9215102</v>
      </c>
    </row>
    <row r="497" spans="1:67" x14ac:dyDescent="0.15">
      <c r="A497">
        <v>496</v>
      </c>
      <c r="B497" t="s">
        <v>2481</v>
      </c>
      <c r="E497">
        <f>机器人辅助表!B497</f>
        <v>20</v>
      </c>
      <c r="F497">
        <v>2</v>
      </c>
      <c r="G497">
        <v>58101</v>
      </c>
      <c r="H497">
        <v>0</v>
      </c>
      <c r="I497">
        <f>机器人辅助表!H497</f>
        <v>3400.0149871304352</v>
      </c>
      <c r="J497">
        <v>2</v>
      </c>
      <c r="K497">
        <v>4</v>
      </c>
      <c r="L497">
        <v>1</v>
      </c>
      <c r="M497" s="2">
        <f>机器人辅助表!C497</f>
        <v>5514.1106086956534</v>
      </c>
      <c r="N497" s="2">
        <v>2</v>
      </c>
      <c r="O497" s="2">
        <f>机器人辅助表!D497</f>
        <v>461.6464695652175</v>
      </c>
      <c r="P497" s="2">
        <v>3</v>
      </c>
      <c r="Q497" s="2">
        <f>机器人辅助表!E497</f>
        <v>205.17620869565224</v>
      </c>
      <c r="R497" s="2">
        <v>6</v>
      </c>
      <c r="S497" s="2">
        <f>机器人辅助表!F497</f>
        <v>5723.4079999999994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BD497">
        <v>11</v>
      </c>
      <c r="BE497">
        <v>9211104</v>
      </c>
      <c r="BF497">
        <v>9214104</v>
      </c>
      <c r="BG497">
        <v>9214203</v>
      </c>
      <c r="BH497">
        <v>9214303</v>
      </c>
      <c r="BI497">
        <v>9214404</v>
      </c>
      <c r="BJ497">
        <v>9222104</v>
      </c>
      <c r="BK497">
        <v>9223103</v>
      </c>
      <c r="BL497">
        <v>9223203</v>
      </c>
      <c r="BM497">
        <v>9223303</v>
      </c>
      <c r="BN497">
        <v>9223404</v>
      </c>
      <c r="BO497">
        <v>9215102</v>
      </c>
    </row>
    <row r="498" spans="1:67" x14ac:dyDescent="0.15">
      <c r="A498">
        <v>497</v>
      </c>
      <c r="B498" t="s">
        <v>307</v>
      </c>
      <c r="E498">
        <f>机器人辅助表!B498</f>
        <v>22</v>
      </c>
      <c r="F498">
        <v>3</v>
      </c>
      <c r="G498">
        <v>58201</v>
      </c>
      <c r="H498">
        <v>0</v>
      </c>
      <c r="I498">
        <f>机器人辅助表!H498</f>
        <v>1900.8956838177392</v>
      </c>
      <c r="J498">
        <v>2</v>
      </c>
      <c r="K498">
        <v>4</v>
      </c>
      <c r="L498">
        <v>1</v>
      </c>
      <c r="M498" s="2">
        <f>机器人辅助表!C498</f>
        <v>3476.056595478261</v>
      </c>
      <c r="N498" s="2">
        <v>2</v>
      </c>
      <c r="O498" s="2">
        <f>机器人辅助表!D498</f>
        <v>274.72675617391309</v>
      </c>
      <c r="P498" s="2">
        <v>3</v>
      </c>
      <c r="Q498" s="2">
        <f>机器人辅助表!E498</f>
        <v>122.10078052173917</v>
      </c>
      <c r="R498" s="2">
        <v>6</v>
      </c>
      <c r="S498" s="2">
        <f>机器人辅助表!F498</f>
        <v>3082.9704000000002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BD498">
        <v>8</v>
      </c>
      <c r="BE498">
        <v>9323103</v>
      </c>
      <c r="BF498">
        <v>9324104</v>
      </c>
      <c r="BG498">
        <v>9324204</v>
      </c>
      <c r="BH498">
        <v>9324303</v>
      </c>
      <c r="BI498">
        <v>9324402</v>
      </c>
      <c r="BJ498">
        <v>9312102</v>
      </c>
      <c r="BK498">
        <v>9311103</v>
      </c>
      <c r="BL498">
        <v>9315102</v>
      </c>
    </row>
    <row r="499" spans="1:67" x14ac:dyDescent="0.15">
      <c r="A499">
        <v>498</v>
      </c>
      <c r="B499" t="s">
        <v>2482</v>
      </c>
      <c r="E499">
        <f>机器人辅助表!B499</f>
        <v>32</v>
      </c>
      <c r="F499">
        <v>1</v>
      </c>
      <c r="G499">
        <v>58001</v>
      </c>
      <c r="H499">
        <v>0</v>
      </c>
      <c r="I499">
        <f>机器人辅助表!H499</f>
        <v>7091.1848567532525</v>
      </c>
      <c r="J499">
        <v>2</v>
      </c>
      <c r="K499">
        <v>4</v>
      </c>
      <c r="L499">
        <v>1</v>
      </c>
      <c r="M499" s="2">
        <f>机器人辅助表!C499</f>
        <v>22717.58658667827</v>
      </c>
      <c r="N499" s="2">
        <v>2</v>
      </c>
      <c r="O499" s="2">
        <f>机器人辅助表!D499</f>
        <v>1437.8712608034787</v>
      </c>
      <c r="P499" s="2">
        <v>3</v>
      </c>
      <c r="Q499" s="2">
        <f>机器人辅助表!E499</f>
        <v>639.05389369043496</v>
      </c>
      <c r="R499" s="2">
        <v>6</v>
      </c>
      <c r="S499" s="2">
        <f>机器人辅助表!F499</f>
        <v>8599.0944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BD499">
        <v>11</v>
      </c>
      <c r="BE499">
        <v>9113103</v>
      </c>
      <c r="BF499">
        <v>9121103</v>
      </c>
      <c r="BG499">
        <v>9121202</v>
      </c>
      <c r="BH499">
        <v>9121302</v>
      </c>
      <c r="BI499">
        <v>9121404</v>
      </c>
      <c r="BJ499">
        <v>9114102</v>
      </c>
      <c r="BK499">
        <v>9122102</v>
      </c>
      <c r="BL499">
        <v>9122203</v>
      </c>
      <c r="BM499">
        <v>9122304</v>
      </c>
      <c r="BN499">
        <v>9122404</v>
      </c>
      <c r="BO499">
        <v>9115104</v>
      </c>
    </row>
    <row r="500" spans="1:67" x14ac:dyDescent="0.15">
      <c r="A500">
        <v>499</v>
      </c>
      <c r="B500" t="s">
        <v>2483</v>
      </c>
      <c r="E500">
        <f>机器人辅助表!B500</f>
        <v>34</v>
      </c>
      <c r="F500">
        <v>3</v>
      </c>
      <c r="G500">
        <v>58201</v>
      </c>
      <c r="H500">
        <v>0</v>
      </c>
      <c r="I500">
        <f>机器人辅助表!H500</f>
        <v>7095.6337803297229</v>
      </c>
      <c r="J500">
        <v>2</v>
      </c>
      <c r="K500">
        <v>4</v>
      </c>
      <c r="L500">
        <v>1</v>
      </c>
      <c r="M500" s="2">
        <f>机器人辅助表!C500</f>
        <v>24590.385757869233</v>
      </c>
      <c r="N500" s="2">
        <v>2</v>
      </c>
      <c r="O500" s="2">
        <f>机器人辅助表!D500</f>
        <v>1527.553955049231</v>
      </c>
      <c r="P500" s="2">
        <v>3</v>
      </c>
      <c r="Q500" s="2">
        <f>机器人辅助表!E500</f>
        <v>678.91286891076936</v>
      </c>
      <c r="R500" s="2">
        <v>6</v>
      </c>
      <c r="S500" s="2">
        <f>机器人辅助表!F500</f>
        <v>8008.6643999999997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BD500">
        <v>8</v>
      </c>
      <c r="BE500">
        <v>9323103</v>
      </c>
      <c r="BF500">
        <v>9324103</v>
      </c>
      <c r="BG500">
        <v>9324203</v>
      </c>
      <c r="BH500">
        <v>9324304</v>
      </c>
      <c r="BI500">
        <v>9324402</v>
      </c>
      <c r="BJ500">
        <v>9312102</v>
      </c>
      <c r="BK500">
        <v>9311104</v>
      </c>
      <c r="BL500">
        <v>9315104</v>
      </c>
    </row>
    <row r="501" spans="1:67" x14ac:dyDescent="0.15">
      <c r="A501">
        <v>500</v>
      </c>
      <c r="B501" t="s">
        <v>2484</v>
      </c>
      <c r="E501">
        <f>机器人辅助表!B501</f>
        <v>45</v>
      </c>
      <c r="F501">
        <v>1</v>
      </c>
      <c r="G501">
        <v>58001</v>
      </c>
      <c r="H501">
        <v>0</v>
      </c>
      <c r="I501">
        <f>机器人辅助表!H501</f>
        <v>14910.09815029486</v>
      </c>
      <c r="J501">
        <v>2</v>
      </c>
      <c r="K501">
        <v>4</v>
      </c>
      <c r="L501">
        <v>1</v>
      </c>
      <c r="M501" s="2">
        <f>机器人辅助表!C501</f>
        <v>79619.383782048681</v>
      </c>
      <c r="N501" s="2">
        <v>2</v>
      </c>
      <c r="O501" s="2">
        <f>机器人辅助表!D501</f>
        <v>3852.4418173595327</v>
      </c>
      <c r="P501" s="2">
        <v>3</v>
      </c>
      <c r="Q501" s="2">
        <f>机器人辅助表!E501</f>
        <v>1712.1963632709035</v>
      </c>
      <c r="R501" s="2">
        <v>6</v>
      </c>
      <c r="S501" s="2">
        <f>机器人辅助表!F501</f>
        <v>10810.788999999999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BD501">
        <v>11</v>
      </c>
      <c r="BE501">
        <v>9113103</v>
      </c>
      <c r="BF501">
        <v>9121103</v>
      </c>
      <c r="BG501">
        <v>9121203</v>
      </c>
      <c r="BH501">
        <v>9121303</v>
      </c>
      <c r="BI501">
        <v>9121402</v>
      </c>
      <c r="BJ501">
        <v>9114104</v>
      </c>
      <c r="BK501">
        <v>9122102</v>
      </c>
      <c r="BL501">
        <v>9122204</v>
      </c>
      <c r="BM501">
        <v>9122304</v>
      </c>
      <c r="BN501">
        <v>9122402</v>
      </c>
      <c r="BO501">
        <v>9115102</v>
      </c>
    </row>
    <row r="502" spans="1:67" x14ac:dyDescent="0.15">
      <c r="A502">
        <v>501</v>
      </c>
      <c r="B502" t="s">
        <v>2485</v>
      </c>
      <c r="E502">
        <f>机器人辅助表!B502</f>
        <v>19</v>
      </c>
      <c r="F502">
        <v>3</v>
      </c>
      <c r="G502">
        <v>58201</v>
      </c>
      <c r="H502">
        <v>0</v>
      </c>
      <c r="I502">
        <f>机器人辅助表!H502</f>
        <v>2996.4679923646959</v>
      </c>
      <c r="J502">
        <v>2</v>
      </c>
      <c r="K502">
        <v>4</v>
      </c>
      <c r="L502">
        <v>1</v>
      </c>
      <c r="M502" s="2">
        <f>机器人辅助表!C502</f>
        <v>4552.1661336847819</v>
      </c>
      <c r="N502" s="2">
        <v>2</v>
      </c>
      <c r="O502" s="2">
        <f>机器人辅助表!D502</f>
        <v>392.75729373913049</v>
      </c>
      <c r="P502" s="2">
        <v>3</v>
      </c>
      <c r="Q502" s="2">
        <f>机器人辅助表!E502</f>
        <v>174.55879721739134</v>
      </c>
      <c r="R502" s="2">
        <v>6</v>
      </c>
      <c r="S502" s="2">
        <f>机器人辅助表!F502</f>
        <v>5140.1585999999998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BD502">
        <v>8</v>
      </c>
      <c r="BE502">
        <v>9323104</v>
      </c>
      <c r="BF502">
        <v>9324104</v>
      </c>
      <c r="BG502">
        <v>9324204</v>
      </c>
      <c r="BH502">
        <v>9324302</v>
      </c>
      <c r="BI502">
        <v>9324403</v>
      </c>
      <c r="BJ502">
        <v>9312103</v>
      </c>
      <c r="BK502">
        <v>9311102</v>
      </c>
      <c r="BL502">
        <v>9315102</v>
      </c>
    </row>
    <row r="503" spans="1:67" x14ac:dyDescent="0.15">
      <c r="A503">
        <v>502</v>
      </c>
      <c r="B503" t="s">
        <v>2486</v>
      </c>
      <c r="E503">
        <f>机器人辅助表!B503</f>
        <v>41</v>
      </c>
      <c r="F503">
        <v>1</v>
      </c>
      <c r="G503">
        <v>58001</v>
      </c>
      <c r="H503">
        <v>0</v>
      </c>
      <c r="I503">
        <f>机器人辅助表!H503</f>
        <v>8889.7954169388449</v>
      </c>
      <c r="J503">
        <v>2</v>
      </c>
      <c r="K503">
        <v>4</v>
      </c>
      <c r="L503">
        <v>1</v>
      </c>
      <c r="M503" s="2">
        <f>机器人辅助表!C503</f>
        <v>41089.716250747588</v>
      </c>
      <c r="N503" s="2">
        <v>2</v>
      </c>
      <c r="O503" s="2">
        <f>机器人辅助表!D503</f>
        <v>2192.2724086747839</v>
      </c>
      <c r="P503" s="2">
        <v>3</v>
      </c>
      <c r="Q503" s="2">
        <f>机器人辅助表!E503</f>
        <v>974.34329274434822</v>
      </c>
      <c r="R503" s="2">
        <v>6</v>
      </c>
      <c r="S503" s="2">
        <f>机器人辅助表!F503</f>
        <v>7641.0544000000009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BD503">
        <v>11</v>
      </c>
      <c r="BE503">
        <v>9113104</v>
      </c>
      <c r="BF503">
        <v>9121104</v>
      </c>
      <c r="BG503">
        <v>9121204</v>
      </c>
      <c r="BH503">
        <v>9121302</v>
      </c>
      <c r="BI503">
        <v>9121402</v>
      </c>
      <c r="BJ503">
        <v>9114102</v>
      </c>
      <c r="BK503">
        <v>9122102</v>
      </c>
      <c r="BL503">
        <v>9122202</v>
      </c>
      <c r="BM503">
        <v>9122303</v>
      </c>
      <c r="BN503">
        <v>9122402</v>
      </c>
      <c r="BO503">
        <v>9115102</v>
      </c>
    </row>
    <row r="504" spans="1:67" x14ac:dyDescent="0.15">
      <c r="A504">
        <v>503</v>
      </c>
      <c r="B504" t="s">
        <v>2487</v>
      </c>
      <c r="E504">
        <f>机器人辅助表!B504</f>
        <v>50</v>
      </c>
      <c r="F504">
        <v>1</v>
      </c>
      <c r="G504">
        <v>58001</v>
      </c>
      <c r="H504">
        <v>0</v>
      </c>
      <c r="I504">
        <f>机器人辅助表!H504</f>
        <v>16317.542302194786</v>
      </c>
      <c r="J504">
        <v>2</v>
      </c>
      <c r="K504">
        <v>4</v>
      </c>
      <c r="L504">
        <v>1</v>
      </c>
      <c r="M504" s="2">
        <f>机器人辅助表!C504</f>
        <v>100831.15042434787</v>
      </c>
      <c r="N504" s="2">
        <v>2</v>
      </c>
      <c r="O504" s="2">
        <f>机器人辅助表!D504</f>
        <v>4362.8863164381282</v>
      </c>
      <c r="P504" s="2">
        <v>3</v>
      </c>
      <c r="Q504" s="2">
        <f>机器人辅助表!E504</f>
        <v>1939.0605850836128</v>
      </c>
      <c r="R504" s="2">
        <v>6</v>
      </c>
      <c r="S504" s="2">
        <f>机器人辅助表!F504</f>
        <v>9596.35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BD504">
        <v>11</v>
      </c>
      <c r="BE504">
        <v>9113104</v>
      </c>
      <c r="BF504">
        <v>9121103</v>
      </c>
      <c r="BG504">
        <v>9121204</v>
      </c>
      <c r="BH504">
        <v>9121302</v>
      </c>
      <c r="BI504">
        <v>9121403</v>
      </c>
      <c r="BJ504">
        <v>9114104</v>
      </c>
      <c r="BK504">
        <v>9122102</v>
      </c>
      <c r="BL504">
        <v>9122204</v>
      </c>
      <c r="BM504">
        <v>9122303</v>
      </c>
      <c r="BN504">
        <v>9122403</v>
      </c>
      <c r="BO504">
        <v>9115103</v>
      </c>
    </row>
    <row r="505" spans="1:67" x14ac:dyDescent="0.15">
      <c r="A505">
        <v>504</v>
      </c>
      <c r="B505" t="s">
        <v>308</v>
      </c>
      <c r="E505">
        <f>机器人辅助表!B505</f>
        <v>36</v>
      </c>
      <c r="F505">
        <v>2</v>
      </c>
      <c r="G505">
        <v>58101</v>
      </c>
      <c r="H505">
        <v>0</v>
      </c>
      <c r="I505">
        <f>机器人辅助表!H505</f>
        <v>4171.9378015999146</v>
      </c>
      <c r="J505">
        <v>2</v>
      </c>
      <c r="K505">
        <v>4</v>
      </c>
      <c r="L505">
        <v>1</v>
      </c>
      <c r="M505" s="2">
        <f>机器人辅助表!C505</f>
        <v>15484.676331708364</v>
      </c>
      <c r="N505" s="2">
        <v>2</v>
      </c>
      <c r="O505" s="2">
        <f>机器人辅助表!D505</f>
        <v>945.20027450648843</v>
      </c>
      <c r="P505" s="2">
        <v>3</v>
      </c>
      <c r="Q505" s="2">
        <f>机器人辅助表!E505</f>
        <v>420.08901089177266</v>
      </c>
      <c r="R505" s="2">
        <v>6</v>
      </c>
      <c r="S505" s="2">
        <f>机器人辅助表!F505</f>
        <v>4388.0543999999991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BD505">
        <v>11</v>
      </c>
      <c r="BE505">
        <v>9211102</v>
      </c>
      <c r="BF505">
        <v>9214104</v>
      </c>
      <c r="BG505">
        <v>9214202</v>
      </c>
      <c r="BH505">
        <v>9214303</v>
      </c>
      <c r="BI505">
        <v>9214403</v>
      </c>
      <c r="BJ505">
        <v>9222102</v>
      </c>
      <c r="BK505">
        <v>9223103</v>
      </c>
      <c r="BL505">
        <v>9223203</v>
      </c>
      <c r="BM505">
        <v>9223304</v>
      </c>
      <c r="BN505">
        <v>9223404</v>
      </c>
      <c r="BO505">
        <v>9215104</v>
      </c>
    </row>
    <row r="506" spans="1:67" x14ac:dyDescent="0.15">
      <c r="A506">
        <v>505</v>
      </c>
      <c r="B506" t="s">
        <v>309</v>
      </c>
      <c r="E506">
        <f>机器人辅助表!B506</f>
        <v>49</v>
      </c>
      <c r="F506">
        <v>1</v>
      </c>
      <c r="G506">
        <v>58001</v>
      </c>
      <c r="H506">
        <v>0</v>
      </c>
      <c r="I506">
        <f>机器人辅助表!H506</f>
        <v>13501.514443261329</v>
      </c>
      <c r="J506">
        <v>2</v>
      </c>
      <c r="K506">
        <v>4</v>
      </c>
      <c r="L506">
        <v>1</v>
      </c>
      <c r="M506" s="2">
        <f>机器人辅助表!C506</f>
        <v>81139.467686234144</v>
      </c>
      <c r="N506" s="2">
        <v>2</v>
      </c>
      <c r="O506" s="2">
        <f>机器人辅助表!D506</f>
        <v>3587.1956865704365</v>
      </c>
      <c r="P506" s="2">
        <v>3</v>
      </c>
      <c r="Q506" s="2">
        <f>机器人辅助表!E506</f>
        <v>1594.3091940313054</v>
      </c>
      <c r="R506" s="2">
        <v>6</v>
      </c>
      <c r="S506" s="2">
        <f>机器人辅助表!F506</f>
        <v>8306.4071999999996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BD506">
        <v>11</v>
      </c>
      <c r="BE506">
        <v>9113102</v>
      </c>
      <c r="BF506">
        <v>9121102</v>
      </c>
      <c r="BG506">
        <v>9121203</v>
      </c>
      <c r="BH506">
        <v>9121302</v>
      </c>
      <c r="BI506">
        <v>9121404</v>
      </c>
      <c r="BJ506">
        <v>9114102</v>
      </c>
      <c r="BK506">
        <v>9122103</v>
      </c>
      <c r="BL506">
        <v>9122202</v>
      </c>
      <c r="BM506">
        <v>9122302</v>
      </c>
      <c r="BN506">
        <v>9122404</v>
      </c>
      <c r="BO506">
        <v>9115102</v>
      </c>
    </row>
    <row r="507" spans="1:67" x14ac:dyDescent="0.15">
      <c r="A507">
        <v>506</v>
      </c>
      <c r="B507" t="s">
        <v>310</v>
      </c>
      <c r="E507">
        <f>机器人辅助表!B507</f>
        <v>45</v>
      </c>
      <c r="F507">
        <v>3</v>
      </c>
      <c r="G507">
        <v>58201</v>
      </c>
      <c r="H507">
        <v>0</v>
      </c>
      <c r="I507">
        <f>机器人辅助表!H507</f>
        <v>15727.089829763072</v>
      </c>
      <c r="J507">
        <v>2</v>
      </c>
      <c r="K507">
        <v>4</v>
      </c>
      <c r="L507">
        <v>1</v>
      </c>
      <c r="M507" s="2">
        <f>机器人辅助表!C507</f>
        <v>83982.089742708893</v>
      </c>
      <c r="N507" s="2">
        <v>2</v>
      </c>
      <c r="O507" s="2">
        <f>机器人辅助表!D507</f>
        <v>4063.5345196806029</v>
      </c>
      <c r="P507" s="2">
        <v>3</v>
      </c>
      <c r="Q507" s="2">
        <f>机器人辅助表!E507</f>
        <v>1806.0153420802683</v>
      </c>
      <c r="R507" s="2">
        <v>6</v>
      </c>
      <c r="S507" s="2">
        <f>机器人辅助表!F507</f>
        <v>11403.161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BD507">
        <v>8</v>
      </c>
      <c r="BE507">
        <v>9323104</v>
      </c>
      <c r="BF507">
        <v>9324102</v>
      </c>
      <c r="BG507">
        <v>9324203</v>
      </c>
      <c r="BH507">
        <v>9324302</v>
      </c>
      <c r="BI507">
        <v>9324402</v>
      </c>
      <c r="BJ507">
        <v>9312104</v>
      </c>
      <c r="BK507">
        <v>9311104</v>
      </c>
      <c r="BL507">
        <v>9315102</v>
      </c>
    </row>
    <row r="508" spans="1:67" x14ac:dyDescent="0.15">
      <c r="A508">
        <v>507</v>
      </c>
      <c r="B508" t="s">
        <v>311</v>
      </c>
      <c r="E508">
        <f>机器人辅助表!B508</f>
        <v>38</v>
      </c>
      <c r="F508">
        <v>3</v>
      </c>
      <c r="G508">
        <v>58201</v>
      </c>
      <c r="H508">
        <v>0</v>
      </c>
      <c r="I508">
        <f>机器人辅助表!H508</f>
        <v>5899.9013497990964</v>
      </c>
      <c r="J508">
        <v>2</v>
      </c>
      <c r="K508">
        <v>4</v>
      </c>
      <c r="L508">
        <v>1</v>
      </c>
      <c r="M508" s="2">
        <f>机器人辅助表!C508</f>
        <v>24008.559382408694</v>
      </c>
      <c r="N508" s="2">
        <v>2</v>
      </c>
      <c r="O508" s="2">
        <f>机器人辅助表!D508</f>
        <v>1386.1593158327762</v>
      </c>
      <c r="P508" s="2">
        <v>3</v>
      </c>
      <c r="Q508" s="2">
        <f>机器人辅助表!E508</f>
        <v>616.07080703678946</v>
      </c>
      <c r="R508" s="2">
        <v>6</v>
      </c>
      <c r="S508" s="2">
        <f>机器人辅助表!F508</f>
        <v>5747.0940000000001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BD508">
        <v>8</v>
      </c>
      <c r="BE508">
        <v>9323102</v>
      </c>
      <c r="BF508">
        <v>9324102</v>
      </c>
      <c r="BG508">
        <v>9324202</v>
      </c>
      <c r="BH508">
        <v>9324303</v>
      </c>
      <c r="BI508">
        <v>9324404</v>
      </c>
      <c r="BJ508">
        <v>9312104</v>
      </c>
      <c r="BK508">
        <v>9311104</v>
      </c>
      <c r="BL508">
        <v>9315102</v>
      </c>
    </row>
    <row r="509" spans="1:67" x14ac:dyDescent="0.15">
      <c r="A509">
        <v>508</v>
      </c>
      <c r="B509" t="s">
        <v>312</v>
      </c>
      <c r="E509">
        <f>机器人辅助表!B509</f>
        <v>41</v>
      </c>
      <c r="F509">
        <v>1</v>
      </c>
      <c r="G509">
        <v>58001</v>
      </c>
      <c r="H509">
        <v>0</v>
      </c>
      <c r="I509">
        <f>机器人辅助表!H509</f>
        <v>4921.1367486625732</v>
      </c>
      <c r="J509">
        <v>2</v>
      </c>
      <c r="K509">
        <v>4</v>
      </c>
      <c r="L509">
        <v>1</v>
      </c>
      <c r="M509" s="2">
        <f>机器人辅助表!C509</f>
        <v>22746.092924520985</v>
      </c>
      <c r="N509" s="2">
        <v>2</v>
      </c>
      <c r="O509" s="2">
        <f>机器人辅助表!D509</f>
        <v>1213.5793690878265</v>
      </c>
      <c r="P509" s="2">
        <v>3</v>
      </c>
      <c r="Q509" s="2">
        <f>机器人辅助表!E509</f>
        <v>539.3686084834784</v>
      </c>
      <c r="R509" s="2">
        <v>6</v>
      </c>
      <c r="S509" s="2">
        <f>机器人辅助表!F509</f>
        <v>4229.8693999999996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BD509">
        <v>11</v>
      </c>
      <c r="BE509">
        <v>9113102</v>
      </c>
      <c r="BF509">
        <v>9121104</v>
      </c>
      <c r="BG509">
        <v>9121202</v>
      </c>
      <c r="BH509">
        <v>9121304</v>
      </c>
      <c r="BI509">
        <v>9121402</v>
      </c>
      <c r="BJ509">
        <v>9114102</v>
      </c>
      <c r="BK509">
        <v>9122103</v>
      </c>
      <c r="BL509">
        <v>9122204</v>
      </c>
      <c r="BM509">
        <v>9122304</v>
      </c>
      <c r="BN509">
        <v>9122404</v>
      </c>
      <c r="BO509">
        <v>9115102</v>
      </c>
    </row>
    <row r="510" spans="1:67" x14ac:dyDescent="0.15">
      <c r="A510">
        <v>509</v>
      </c>
      <c r="B510" t="s">
        <v>313</v>
      </c>
      <c r="E510">
        <f>机器人辅助表!B510</f>
        <v>41</v>
      </c>
      <c r="F510">
        <v>3</v>
      </c>
      <c r="G510">
        <v>58201</v>
      </c>
      <c r="H510">
        <v>0</v>
      </c>
      <c r="I510">
        <f>机器人辅助表!H510</f>
        <v>12699.707738484061</v>
      </c>
      <c r="J510">
        <v>2</v>
      </c>
      <c r="K510">
        <v>4</v>
      </c>
      <c r="L510">
        <v>1</v>
      </c>
      <c r="M510" s="2">
        <f>机器人辅助表!C510</f>
        <v>58699.59464392512</v>
      </c>
      <c r="N510" s="2">
        <v>2</v>
      </c>
      <c r="O510" s="2">
        <f>机器人辅助表!D510</f>
        <v>3131.8177266782623</v>
      </c>
      <c r="P510" s="2">
        <v>3</v>
      </c>
      <c r="Q510" s="2">
        <f>机器人辅助表!E510</f>
        <v>1391.9189896347832</v>
      </c>
      <c r="R510" s="2">
        <v>6</v>
      </c>
      <c r="S510" s="2">
        <f>机器人辅助表!F510</f>
        <v>10915.792000000001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BD510">
        <v>8</v>
      </c>
      <c r="BE510">
        <v>9323103</v>
      </c>
      <c r="BF510">
        <v>9324102</v>
      </c>
      <c r="BG510">
        <v>9324204</v>
      </c>
      <c r="BH510">
        <v>9324304</v>
      </c>
      <c r="BI510">
        <v>9324402</v>
      </c>
      <c r="BJ510">
        <v>9312103</v>
      </c>
      <c r="BK510">
        <v>9311102</v>
      </c>
      <c r="BL510">
        <v>9315104</v>
      </c>
    </row>
    <row r="511" spans="1:67" x14ac:dyDescent="0.15">
      <c r="A511">
        <v>510</v>
      </c>
      <c r="B511" t="s">
        <v>314</v>
      </c>
      <c r="E511">
        <f>机器人辅助表!B511</f>
        <v>37</v>
      </c>
      <c r="F511">
        <v>1</v>
      </c>
      <c r="G511">
        <v>58001</v>
      </c>
      <c r="H511">
        <v>0</v>
      </c>
      <c r="I511">
        <f>机器人辅助表!H511</f>
        <v>4808.916198818215</v>
      </c>
      <c r="J511">
        <v>2</v>
      </c>
      <c r="K511">
        <v>4</v>
      </c>
      <c r="L511">
        <v>1</v>
      </c>
      <c r="M511" s="2">
        <f>机器人辅助表!C511</f>
        <v>18712.274807339614</v>
      </c>
      <c r="N511" s="2">
        <v>2</v>
      </c>
      <c r="O511" s="2">
        <f>机器人辅助表!D511</f>
        <v>1110.5081344995654</v>
      </c>
      <c r="P511" s="2">
        <v>3</v>
      </c>
      <c r="Q511" s="2">
        <f>机器人辅助表!E511</f>
        <v>493.55917088869575</v>
      </c>
      <c r="R511" s="2">
        <v>6</v>
      </c>
      <c r="S511" s="2">
        <f>机器人辅助表!F511</f>
        <v>4867.2701999999999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BD511">
        <v>11</v>
      </c>
      <c r="BE511">
        <v>9113103</v>
      </c>
      <c r="BF511">
        <v>9121102</v>
      </c>
      <c r="BG511">
        <v>9121204</v>
      </c>
      <c r="BH511">
        <v>9121304</v>
      </c>
      <c r="BI511">
        <v>9121404</v>
      </c>
      <c r="BJ511">
        <v>9114102</v>
      </c>
      <c r="BK511">
        <v>9122103</v>
      </c>
      <c r="BL511">
        <v>9122204</v>
      </c>
      <c r="BM511">
        <v>9122304</v>
      </c>
      <c r="BN511">
        <v>9122403</v>
      </c>
      <c r="BO511">
        <v>9115104</v>
      </c>
    </row>
    <row r="512" spans="1:67" x14ac:dyDescent="0.15">
      <c r="A512">
        <v>511</v>
      </c>
      <c r="B512" t="s">
        <v>2488</v>
      </c>
      <c r="E512">
        <f>机器人辅助表!B512</f>
        <v>24</v>
      </c>
      <c r="F512">
        <v>3</v>
      </c>
      <c r="G512">
        <v>58201</v>
      </c>
      <c r="H512">
        <v>0</v>
      </c>
      <c r="I512">
        <f>机器人辅助表!H512</f>
        <v>2591.0364572160006</v>
      </c>
      <c r="J512">
        <v>2</v>
      </c>
      <c r="K512">
        <v>4</v>
      </c>
      <c r="L512">
        <v>1</v>
      </c>
      <c r="M512" s="2">
        <f>机器人辅助表!C512</f>
        <v>5396.3469920000016</v>
      </c>
      <c r="N512" s="2">
        <v>2</v>
      </c>
      <c r="O512" s="2">
        <f>机器人辅助表!D512</f>
        <v>403.88459815384624</v>
      </c>
      <c r="P512" s="2">
        <v>3</v>
      </c>
      <c r="Q512" s="2">
        <f>机器人辅助表!E512</f>
        <v>179.50426584615386</v>
      </c>
      <c r="R512" s="2">
        <v>6</v>
      </c>
      <c r="S512" s="2">
        <f>机器人辅助表!F512</f>
        <v>3999.8656000000005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BD512">
        <v>8</v>
      </c>
      <c r="BE512">
        <v>9323104</v>
      </c>
      <c r="BF512">
        <v>9324104</v>
      </c>
      <c r="BG512">
        <v>9324203</v>
      </c>
      <c r="BH512">
        <v>9324304</v>
      </c>
      <c r="BI512">
        <v>9324403</v>
      </c>
      <c r="BJ512">
        <v>9312102</v>
      </c>
      <c r="BK512">
        <v>9311104</v>
      </c>
      <c r="BL512">
        <v>9315102</v>
      </c>
    </row>
    <row r="513" spans="1:67" x14ac:dyDescent="0.15">
      <c r="A513">
        <v>512</v>
      </c>
      <c r="B513" t="s">
        <v>315</v>
      </c>
      <c r="E513">
        <f>机器人辅助表!B513</f>
        <v>41</v>
      </c>
      <c r="F513">
        <v>2</v>
      </c>
      <c r="G513">
        <v>58101</v>
      </c>
      <c r="H513">
        <v>0</v>
      </c>
      <c r="I513">
        <f>机器人辅助表!H513</f>
        <v>9207.288110400943</v>
      </c>
      <c r="J513">
        <v>2</v>
      </c>
      <c r="K513">
        <v>4</v>
      </c>
      <c r="L513">
        <v>1</v>
      </c>
      <c r="M513" s="2">
        <f>机器人辅助表!C513</f>
        <v>42557.206116845708</v>
      </c>
      <c r="N513" s="2">
        <v>2</v>
      </c>
      <c r="O513" s="2">
        <f>机器人辅助表!D513</f>
        <v>2270.5678518417399</v>
      </c>
      <c r="P513" s="2">
        <v>3</v>
      </c>
      <c r="Q513" s="2">
        <f>机器人辅助表!E513</f>
        <v>1009.1412674852177</v>
      </c>
      <c r="R513" s="2">
        <v>6</v>
      </c>
      <c r="S513" s="2">
        <f>机器人辅助表!F513</f>
        <v>7913.9491999999991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BD513">
        <v>11</v>
      </c>
      <c r="BE513">
        <v>9211104</v>
      </c>
      <c r="BF513">
        <v>9214103</v>
      </c>
      <c r="BG513">
        <v>9214204</v>
      </c>
      <c r="BH513">
        <v>9214303</v>
      </c>
      <c r="BI513">
        <v>9214404</v>
      </c>
      <c r="BJ513">
        <v>9222102</v>
      </c>
      <c r="BK513">
        <v>9223103</v>
      </c>
      <c r="BL513">
        <v>9223204</v>
      </c>
      <c r="BM513">
        <v>9223304</v>
      </c>
      <c r="BN513">
        <v>9223403</v>
      </c>
      <c r="BO513">
        <v>9215103</v>
      </c>
    </row>
    <row r="514" spans="1:67" x14ac:dyDescent="0.15">
      <c r="A514">
        <v>513</v>
      </c>
      <c r="B514" t="s">
        <v>316</v>
      </c>
      <c r="E514">
        <f>机器人辅助表!B514</f>
        <v>24</v>
      </c>
      <c r="F514">
        <v>1</v>
      </c>
      <c r="G514">
        <v>58001</v>
      </c>
      <c r="H514">
        <v>0</v>
      </c>
      <c r="I514">
        <f>机器人辅助表!H514</f>
        <v>3492.2665292911306</v>
      </c>
      <c r="J514">
        <v>2</v>
      </c>
      <c r="K514">
        <v>4</v>
      </c>
      <c r="L514">
        <v>1</v>
      </c>
      <c r="M514" s="2">
        <f>机器人辅助表!C514</f>
        <v>7273.3372500869582</v>
      </c>
      <c r="N514" s="2">
        <v>2</v>
      </c>
      <c r="O514" s="2">
        <f>机器人辅助表!D514</f>
        <v>544.36619751170576</v>
      </c>
      <c r="P514" s="2">
        <v>3</v>
      </c>
      <c r="Q514" s="2">
        <f>机器人辅助表!E514</f>
        <v>241.94053222742477</v>
      </c>
      <c r="R514" s="2">
        <v>6</v>
      </c>
      <c r="S514" s="2">
        <f>机器人辅助表!F514</f>
        <v>5391.1232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BD514">
        <v>11</v>
      </c>
      <c r="BE514">
        <v>9113103</v>
      </c>
      <c r="BF514">
        <v>9121102</v>
      </c>
      <c r="BG514">
        <v>9121202</v>
      </c>
      <c r="BH514">
        <v>9121302</v>
      </c>
      <c r="BI514">
        <v>9121404</v>
      </c>
      <c r="BJ514">
        <v>9114104</v>
      </c>
      <c r="BK514">
        <v>9122103</v>
      </c>
      <c r="BL514">
        <v>9122203</v>
      </c>
      <c r="BM514">
        <v>9122303</v>
      </c>
      <c r="BN514">
        <v>9122402</v>
      </c>
      <c r="BO514">
        <v>9115104</v>
      </c>
    </row>
    <row r="515" spans="1:67" x14ac:dyDescent="0.15">
      <c r="A515">
        <v>514</v>
      </c>
      <c r="B515" t="s">
        <v>317</v>
      </c>
      <c r="E515">
        <f>机器人辅助表!B515</f>
        <v>39</v>
      </c>
      <c r="F515">
        <v>1</v>
      </c>
      <c r="G515">
        <v>58001</v>
      </c>
      <c r="H515">
        <v>0</v>
      </c>
      <c r="I515">
        <f>机器人辅助表!H515</f>
        <v>5711.7584743630723</v>
      </c>
      <c r="J515">
        <v>2</v>
      </c>
      <c r="K515">
        <v>4</v>
      </c>
      <c r="L515">
        <v>1</v>
      </c>
      <c r="M515" s="2">
        <f>机器人辅助表!C515</f>
        <v>24251.624332179956</v>
      </c>
      <c r="N515" s="2">
        <v>2</v>
      </c>
      <c r="O515" s="2">
        <f>机器人辅助表!D515</f>
        <v>1363.0339601644816</v>
      </c>
      <c r="P515" s="2">
        <v>3</v>
      </c>
      <c r="Q515" s="2">
        <f>机器人辅助表!E515</f>
        <v>605.79287118421405</v>
      </c>
      <c r="R515" s="2">
        <v>6</v>
      </c>
      <c r="S515" s="2">
        <f>机器人辅助表!F515</f>
        <v>5355.6085999999996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BD515">
        <v>11</v>
      </c>
      <c r="BE515">
        <v>9113103</v>
      </c>
      <c r="BF515">
        <v>9121102</v>
      </c>
      <c r="BG515">
        <v>9121202</v>
      </c>
      <c r="BH515">
        <v>9121303</v>
      </c>
      <c r="BI515">
        <v>9121402</v>
      </c>
      <c r="BJ515">
        <v>9114103</v>
      </c>
      <c r="BK515">
        <v>9122104</v>
      </c>
      <c r="BL515">
        <v>9122204</v>
      </c>
      <c r="BM515">
        <v>9122302</v>
      </c>
      <c r="BN515">
        <v>9122403</v>
      </c>
      <c r="BO515">
        <v>9115104</v>
      </c>
    </row>
    <row r="516" spans="1:67" x14ac:dyDescent="0.15">
      <c r="A516">
        <v>515</v>
      </c>
      <c r="B516" t="s">
        <v>318</v>
      </c>
      <c r="E516">
        <f>机器人辅助表!B516</f>
        <v>32</v>
      </c>
      <c r="F516">
        <v>3</v>
      </c>
      <c r="G516">
        <v>58201</v>
      </c>
      <c r="H516">
        <v>0</v>
      </c>
      <c r="I516">
        <f>机器人辅助表!H516</f>
        <v>4000.1555602197841</v>
      </c>
      <c r="J516">
        <v>2</v>
      </c>
      <c r="K516">
        <v>4</v>
      </c>
      <c r="L516">
        <v>1</v>
      </c>
      <c r="M516" s="2">
        <f>机器人辅助表!C516</f>
        <v>12815.048843767228</v>
      </c>
      <c r="N516" s="2">
        <v>2</v>
      </c>
      <c r="O516" s="2">
        <f>机器人辅助表!D516</f>
        <v>811.10686506862896</v>
      </c>
      <c r="P516" s="2">
        <v>3</v>
      </c>
      <c r="Q516" s="2">
        <f>机器人辅助表!E516</f>
        <v>360.49194003050178</v>
      </c>
      <c r="R516" s="2">
        <v>6</v>
      </c>
      <c r="S516" s="2">
        <f>机器人辅助表!F516</f>
        <v>4850.7712000000001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BD516">
        <v>8</v>
      </c>
      <c r="BE516">
        <v>9323102</v>
      </c>
      <c r="BF516">
        <v>9324102</v>
      </c>
      <c r="BG516">
        <v>9324203</v>
      </c>
      <c r="BH516">
        <v>9324304</v>
      </c>
      <c r="BI516">
        <v>9324404</v>
      </c>
      <c r="BJ516">
        <v>9312104</v>
      </c>
      <c r="BK516">
        <v>9311104</v>
      </c>
      <c r="BL516">
        <v>9315102</v>
      </c>
    </row>
    <row r="517" spans="1:67" x14ac:dyDescent="0.15">
      <c r="A517">
        <v>516</v>
      </c>
      <c r="B517" t="s">
        <v>319</v>
      </c>
      <c r="E517">
        <f>机器人辅助表!B517</f>
        <v>22</v>
      </c>
      <c r="F517">
        <v>2</v>
      </c>
      <c r="G517">
        <v>58101</v>
      </c>
      <c r="H517">
        <v>0</v>
      </c>
      <c r="I517">
        <f>机器人辅助表!H517</f>
        <v>3401.6028026212175</v>
      </c>
      <c r="J517">
        <v>2</v>
      </c>
      <c r="K517">
        <v>4</v>
      </c>
      <c r="L517">
        <v>1</v>
      </c>
      <c r="M517" s="2">
        <f>机器人辅助表!C517</f>
        <v>6220.3118024347832</v>
      </c>
      <c r="N517" s="2">
        <v>2</v>
      </c>
      <c r="O517" s="2">
        <f>机器人辅助表!D517</f>
        <v>491.61630052173928</v>
      </c>
      <c r="P517" s="2">
        <v>3</v>
      </c>
      <c r="Q517" s="2">
        <f>机器人辅助表!E517</f>
        <v>218.49613356521746</v>
      </c>
      <c r="R517" s="2">
        <v>6</v>
      </c>
      <c r="S517" s="2">
        <f>机器人辅助表!F517</f>
        <v>5516.8944000000001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BD517">
        <v>11</v>
      </c>
      <c r="BE517">
        <v>9211104</v>
      </c>
      <c r="BF517">
        <v>9214104</v>
      </c>
      <c r="BG517">
        <v>9214203</v>
      </c>
      <c r="BH517">
        <v>9214303</v>
      </c>
      <c r="BI517">
        <v>9214403</v>
      </c>
      <c r="BJ517">
        <v>9222102</v>
      </c>
      <c r="BK517">
        <v>9223102</v>
      </c>
      <c r="BL517">
        <v>9223203</v>
      </c>
      <c r="BM517">
        <v>9223302</v>
      </c>
      <c r="BN517">
        <v>9223404</v>
      </c>
      <c r="BO517">
        <v>9215104</v>
      </c>
    </row>
    <row r="518" spans="1:67" x14ac:dyDescent="0.15">
      <c r="A518">
        <v>517</v>
      </c>
      <c r="B518" t="s">
        <v>2489</v>
      </c>
      <c r="E518">
        <f>机器人辅助表!B518</f>
        <v>26</v>
      </c>
      <c r="F518">
        <v>1</v>
      </c>
      <c r="G518">
        <v>58001</v>
      </c>
      <c r="H518">
        <v>0</v>
      </c>
      <c r="I518">
        <f>机器人辅助表!H518</f>
        <v>4689.1273445024117</v>
      </c>
      <c r="J518">
        <v>2</v>
      </c>
      <c r="K518">
        <v>4</v>
      </c>
      <c r="L518">
        <v>1</v>
      </c>
      <c r="M518" s="2">
        <f>机器人辅助表!C518</f>
        <v>11028.269243510371</v>
      </c>
      <c r="N518" s="2">
        <v>2</v>
      </c>
      <c r="O518" s="2">
        <f>机器人辅助表!D518</f>
        <v>783.84539539264244</v>
      </c>
      <c r="P518" s="2">
        <v>3</v>
      </c>
      <c r="Q518" s="2">
        <f>机器人辅助表!E518</f>
        <v>348.37573128561883</v>
      </c>
      <c r="R518" s="2">
        <v>6</v>
      </c>
      <c r="S518" s="2">
        <f>机器人辅助表!F518</f>
        <v>6865.4535999999998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BD518">
        <v>11</v>
      </c>
      <c r="BE518">
        <v>9113102</v>
      </c>
      <c r="BF518">
        <v>9121104</v>
      </c>
      <c r="BG518">
        <v>9121202</v>
      </c>
      <c r="BH518">
        <v>9121302</v>
      </c>
      <c r="BI518">
        <v>9121404</v>
      </c>
      <c r="BJ518">
        <v>9114104</v>
      </c>
      <c r="BK518">
        <v>9122104</v>
      </c>
      <c r="BL518">
        <v>9122204</v>
      </c>
      <c r="BM518">
        <v>9122303</v>
      </c>
      <c r="BN518">
        <v>9122404</v>
      </c>
      <c r="BO518">
        <v>9115103</v>
      </c>
    </row>
    <row r="519" spans="1:67" x14ac:dyDescent="0.15">
      <c r="A519">
        <v>518</v>
      </c>
      <c r="B519" t="s">
        <v>2490</v>
      </c>
      <c r="E519">
        <f>机器人辅助表!B519</f>
        <v>41</v>
      </c>
      <c r="F519">
        <v>3</v>
      </c>
      <c r="G519">
        <v>58201</v>
      </c>
      <c r="H519">
        <v>0</v>
      </c>
      <c r="I519">
        <f>机器人辅助表!H519</f>
        <v>11112.244271173551</v>
      </c>
      <c r="J519">
        <v>2</v>
      </c>
      <c r="K519">
        <v>4</v>
      </c>
      <c r="L519">
        <v>1</v>
      </c>
      <c r="M519" s="2">
        <f>机器人辅助表!C519</f>
        <v>51362.145313434477</v>
      </c>
      <c r="N519" s="2">
        <v>2</v>
      </c>
      <c r="O519" s="2">
        <f>机器人辅助表!D519</f>
        <v>2740.3405108434795</v>
      </c>
      <c r="P519" s="2">
        <v>3</v>
      </c>
      <c r="Q519" s="2">
        <f>机器人辅助表!E519</f>
        <v>1217.929115930435</v>
      </c>
      <c r="R519" s="2">
        <v>6</v>
      </c>
      <c r="S519" s="2">
        <f>机器人辅助表!F519</f>
        <v>9551.3179999999993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BD519">
        <v>8</v>
      </c>
      <c r="BE519">
        <v>9323103</v>
      </c>
      <c r="BF519">
        <v>9324104</v>
      </c>
      <c r="BG519">
        <v>9324202</v>
      </c>
      <c r="BH519">
        <v>9324303</v>
      </c>
      <c r="BI519">
        <v>9324402</v>
      </c>
      <c r="BJ519">
        <v>9312103</v>
      </c>
      <c r="BK519">
        <v>9311104</v>
      </c>
      <c r="BL519">
        <v>9315104</v>
      </c>
    </row>
    <row r="520" spans="1:67" x14ac:dyDescent="0.15">
      <c r="A520">
        <v>519</v>
      </c>
      <c r="B520" t="s">
        <v>320</v>
      </c>
      <c r="E520">
        <f>机器人辅助表!B520</f>
        <v>48</v>
      </c>
      <c r="F520">
        <v>3</v>
      </c>
      <c r="G520">
        <v>58201</v>
      </c>
      <c r="H520">
        <v>0</v>
      </c>
      <c r="I520">
        <f>机器人辅助表!H520</f>
        <v>8323.0642618950387</v>
      </c>
      <c r="J520">
        <v>2</v>
      </c>
      <c r="K520">
        <v>4</v>
      </c>
      <c r="L520">
        <v>1</v>
      </c>
      <c r="M520" s="2">
        <f>机器人辅助表!C520</f>
        <v>48662.956321769758</v>
      </c>
      <c r="N520" s="2">
        <v>2</v>
      </c>
      <c r="O520" s="2">
        <f>机器人辅助表!D520</f>
        <v>2199.0781384904362</v>
      </c>
      <c r="P520" s="2">
        <v>3</v>
      </c>
      <c r="Q520" s="2">
        <f>机器人辅助表!E520</f>
        <v>977.36806155130489</v>
      </c>
      <c r="R520" s="2">
        <v>6</v>
      </c>
      <c r="S520" s="2">
        <f>机器人辅助表!F520</f>
        <v>5332.1248000000005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BD520">
        <v>8</v>
      </c>
      <c r="BE520">
        <v>9323104</v>
      </c>
      <c r="BF520">
        <v>9324102</v>
      </c>
      <c r="BG520">
        <v>9324203</v>
      </c>
      <c r="BH520">
        <v>9324303</v>
      </c>
      <c r="BI520">
        <v>9324404</v>
      </c>
      <c r="BJ520">
        <v>9312103</v>
      </c>
      <c r="BK520">
        <v>9311104</v>
      </c>
      <c r="BL520">
        <v>9315104</v>
      </c>
    </row>
    <row r="521" spans="1:67" x14ac:dyDescent="0.15">
      <c r="A521">
        <v>520</v>
      </c>
      <c r="B521" t="s">
        <v>2491</v>
      </c>
      <c r="E521">
        <f>机器人辅助表!B521</f>
        <v>37</v>
      </c>
      <c r="F521">
        <v>1</v>
      </c>
      <c r="G521">
        <v>58001</v>
      </c>
      <c r="H521">
        <v>0</v>
      </c>
      <c r="I521">
        <f>机器人辅助表!H521</f>
        <v>7028.4159828881602</v>
      </c>
      <c r="J521">
        <v>2</v>
      </c>
      <c r="K521">
        <v>4</v>
      </c>
      <c r="L521">
        <v>1</v>
      </c>
      <c r="M521" s="2">
        <f>机器人辅助表!C521</f>
        <v>27348.709333804047</v>
      </c>
      <c r="N521" s="2">
        <v>2</v>
      </c>
      <c r="O521" s="2">
        <f>机器人辅助表!D521</f>
        <v>1623.0503504224416</v>
      </c>
      <c r="P521" s="2">
        <v>3</v>
      </c>
      <c r="Q521" s="2">
        <f>机器人辅助表!E521</f>
        <v>721.35571129886296</v>
      </c>
      <c r="R521" s="2">
        <v>6</v>
      </c>
      <c r="S521" s="2">
        <f>机器人辅助表!F521</f>
        <v>7113.7025999999996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BD521">
        <v>11</v>
      </c>
      <c r="BE521">
        <v>9113104</v>
      </c>
      <c r="BF521">
        <v>9121103</v>
      </c>
      <c r="BG521">
        <v>9121204</v>
      </c>
      <c r="BH521">
        <v>9121302</v>
      </c>
      <c r="BI521">
        <v>9121403</v>
      </c>
      <c r="BJ521">
        <v>9114103</v>
      </c>
      <c r="BK521">
        <v>9122102</v>
      </c>
      <c r="BL521">
        <v>9122203</v>
      </c>
      <c r="BM521">
        <v>9122302</v>
      </c>
      <c r="BN521">
        <v>9122403</v>
      </c>
      <c r="BO521">
        <v>9115104</v>
      </c>
    </row>
    <row r="522" spans="1:67" x14ac:dyDescent="0.15">
      <c r="A522">
        <v>521</v>
      </c>
      <c r="B522" t="s">
        <v>2492</v>
      </c>
      <c r="E522">
        <f>机器人辅助表!B522</f>
        <v>35</v>
      </c>
      <c r="F522">
        <v>2</v>
      </c>
      <c r="G522">
        <v>58101</v>
      </c>
      <c r="H522">
        <v>0</v>
      </c>
      <c r="I522">
        <f>机器人辅助表!H522</f>
        <v>6662.2115374330442</v>
      </c>
      <c r="J522">
        <v>2</v>
      </c>
      <c r="K522">
        <v>4</v>
      </c>
      <c r="L522">
        <v>1</v>
      </c>
      <c r="M522" s="2">
        <f>机器人辅助表!C522</f>
        <v>23920.982966086958</v>
      </c>
      <c r="N522" s="2">
        <v>2</v>
      </c>
      <c r="O522" s="2">
        <f>机器人辅助表!D522</f>
        <v>1472.800963304348</v>
      </c>
      <c r="P522" s="2">
        <v>3</v>
      </c>
      <c r="Q522" s="2">
        <f>机器人辅助表!E522</f>
        <v>654.57820591304369</v>
      </c>
      <c r="R522" s="2">
        <v>6</v>
      </c>
      <c r="S522" s="2">
        <f>机器人辅助表!F522</f>
        <v>7257.7190000000001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BD522">
        <v>11</v>
      </c>
      <c r="BE522">
        <v>9211104</v>
      </c>
      <c r="BF522">
        <v>9214103</v>
      </c>
      <c r="BG522">
        <v>9214202</v>
      </c>
      <c r="BH522">
        <v>9214303</v>
      </c>
      <c r="BI522">
        <v>9214404</v>
      </c>
      <c r="BJ522">
        <v>9222102</v>
      </c>
      <c r="BK522">
        <v>9223102</v>
      </c>
      <c r="BL522">
        <v>9223204</v>
      </c>
      <c r="BM522">
        <v>9223303</v>
      </c>
      <c r="BN522">
        <v>9223403</v>
      </c>
      <c r="BO522">
        <v>9215102</v>
      </c>
    </row>
    <row r="523" spans="1:67" x14ac:dyDescent="0.15">
      <c r="A523">
        <v>522</v>
      </c>
      <c r="B523" t="s">
        <v>2493</v>
      </c>
      <c r="E523">
        <f>机器人辅助表!B523</f>
        <v>38</v>
      </c>
      <c r="F523">
        <v>3</v>
      </c>
      <c r="G523">
        <v>58201</v>
      </c>
      <c r="H523">
        <v>0</v>
      </c>
      <c r="I523">
        <f>机器人辅助表!H523</f>
        <v>6293.2281064523677</v>
      </c>
      <c r="J523">
        <v>2</v>
      </c>
      <c r="K523">
        <v>4</v>
      </c>
      <c r="L523">
        <v>1</v>
      </c>
      <c r="M523" s="2">
        <f>机器人辅助表!C523</f>
        <v>25609.130007902608</v>
      </c>
      <c r="N523" s="2">
        <v>2</v>
      </c>
      <c r="O523" s="2">
        <f>机器人辅助表!D523</f>
        <v>1478.5699368882945</v>
      </c>
      <c r="P523" s="2">
        <v>3</v>
      </c>
      <c r="Q523" s="2">
        <f>机器人辅助表!E523</f>
        <v>657.14219417257539</v>
      </c>
      <c r="R523" s="2">
        <v>6</v>
      </c>
      <c r="S523" s="2">
        <f>机器人辅助表!F523</f>
        <v>6130.2335999999996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BD523">
        <v>8</v>
      </c>
      <c r="BE523">
        <v>9323104</v>
      </c>
      <c r="BF523">
        <v>9324103</v>
      </c>
      <c r="BG523">
        <v>9324204</v>
      </c>
      <c r="BH523">
        <v>9324302</v>
      </c>
      <c r="BI523">
        <v>9324402</v>
      </c>
      <c r="BJ523">
        <v>9312104</v>
      </c>
      <c r="BK523">
        <v>9311103</v>
      </c>
      <c r="BL523">
        <v>9315103</v>
      </c>
    </row>
    <row r="524" spans="1:67" x14ac:dyDescent="0.15">
      <c r="A524">
        <v>523</v>
      </c>
      <c r="B524" t="s">
        <v>321</v>
      </c>
      <c r="E524">
        <f>机器人辅助表!B524</f>
        <v>34</v>
      </c>
      <c r="F524">
        <v>1</v>
      </c>
      <c r="G524">
        <v>58001</v>
      </c>
      <c r="H524">
        <v>0</v>
      </c>
      <c r="I524">
        <f>机器人辅助表!H524</f>
        <v>7198.4690525084161</v>
      </c>
      <c r="J524">
        <v>2</v>
      </c>
      <c r="K524">
        <v>4</v>
      </c>
      <c r="L524">
        <v>1</v>
      </c>
      <c r="M524" s="2">
        <f>机器人辅助表!C524</f>
        <v>24946.768160157193</v>
      </c>
      <c r="N524" s="2">
        <v>2</v>
      </c>
      <c r="O524" s="2">
        <f>机器人辅助表!D524</f>
        <v>1549.6924181658867</v>
      </c>
      <c r="P524" s="2">
        <v>3</v>
      </c>
      <c r="Q524" s="2">
        <f>机器人辅助表!E524</f>
        <v>688.75218585150515</v>
      </c>
      <c r="R524" s="2">
        <v>6</v>
      </c>
      <c r="S524" s="2">
        <f>机器人辅助表!F524</f>
        <v>8124.732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BD524">
        <v>11</v>
      </c>
      <c r="BE524">
        <v>9113103</v>
      </c>
      <c r="BF524">
        <v>9121102</v>
      </c>
      <c r="BG524">
        <v>9121202</v>
      </c>
      <c r="BH524">
        <v>9121304</v>
      </c>
      <c r="BI524">
        <v>9121403</v>
      </c>
      <c r="BJ524">
        <v>9114104</v>
      </c>
      <c r="BK524">
        <v>9122102</v>
      </c>
      <c r="BL524">
        <v>9122203</v>
      </c>
      <c r="BM524">
        <v>9122302</v>
      </c>
      <c r="BN524">
        <v>9122404</v>
      </c>
      <c r="BO524">
        <v>9115102</v>
      </c>
    </row>
    <row r="525" spans="1:67" x14ac:dyDescent="0.15">
      <c r="A525">
        <v>524</v>
      </c>
      <c r="B525" t="s">
        <v>2494</v>
      </c>
      <c r="E525">
        <f>机器人辅助表!B525</f>
        <v>24</v>
      </c>
      <c r="F525">
        <v>3</v>
      </c>
      <c r="G525">
        <v>58201</v>
      </c>
      <c r="H525">
        <v>0</v>
      </c>
      <c r="I525">
        <f>机器人辅助表!H525</f>
        <v>3886.5546858240004</v>
      </c>
      <c r="J525">
        <v>2</v>
      </c>
      <c r="K525">
        <v>4</v>
      </c>
      <c r="L525">
        <v>1</v>
      </c>
      <c r="M525" s="2">
        <f>机器人辅助表!C525</f>
        <v>8094.5204880000019</v>
      </c>
      <c r="N525" s="2">
        <v>2</v>
      </c>
      <c r="O525" s="2">
        <f>机器人辅助表!D525</f>
        <v>605.8268972307693</v>
      </c>
      <c r="P525" s="2">
        <v>3</v>
      </c>
      <c r="Q525" s="2">
        <f>机器人辅助表!E525</f>
        <v>269.25639876923077</v>
      </c>
      <c r="R525" s="2">
        <v>6</v>
      </c>
      <c r="S525" s="2">
        <f>机器人辅助表!F525</f>
        <v>5999.7983999999997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BD525">
        <v>8</v>
      </c>
      <c r="BE525">
        <v>9323104</v>
      </c>
      <c r="BF525">
        <v>9324102</v>
      </c>
      <c r="BG525">
        <v>9324203</v>
      </c>
      <c r="BH525">
        <v>9324304</v>
      </c>
      <c r="BI525">
        <v>9324404</v>
      </c>
      <c r="BJ525">
        <v>9312102</v>
      </c>
      <c r="BK525">
        <v>9311104</v>
      </c>
      <c r="BL525">
        <v>9315104</v>
      </c>
    </row>
    <row r="526" spans="1:67" x14ac:dyDescent="0.15">
      <c r="A526">
        <v>525</v>
      </c>
      <c r="B526" t="s">
        <v>2495</v>
      </c>
      <c r="E526">
        <f>机器人辅助表!B526</f>
        <v>19</v>
      </c>
      <c r="F526">
        <v>2</v>
      </c>
      <c r="G526">
        <v>58101</v>
      </c>
      <c r="H526">
        <v>0</v>
      </c>
      <c r="I526">
        <f>机器人辅助表!H526</f>
        <v>2869.8566687436528</v>
      </c>
      <c r="J526">
        <v>2</v>
      </c>
      <c r="K526">
        <v>4</v>
      </c>
      <c r="L526">
        <v>1</v>
      </c>
      <c r="M526" s="2">
        <f>机器人辅助表!C526</f>
        <v>4359.8210857826089</v>
      </c>
      <c r="N526" s="2">
        <v>2</v>
      </c>
      <c r="O526" s="2">
        <f>机器人辅助表!D526</f>
        <v>376.16191513043492</v>
      </c>
      <c r="P526" s="2">
        <v>3</v>
      </c>
      <c r="Q526" s="2">
        <f>机器人辅助表!E526</f>
        <v>167.18307339130442</v>
      </c>
      <c r="R526" s="2">
        <v>6</v>
      </c>
      <c r="S526" s="2">
        <f>机器人辅助表!F526</f>
        <v>4922.9688000000006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BD526">
        <v>11</v>
      </c>
      <c r="BE526">
        <v>9211103</v>
      </c>
      <c r="BF526">
        <v>9214103</v>
      </c>
      <c r="BG526">
        <v>9214204</v>
      </c>
      <c r="BH526">
        <v>9214303</v>
      </c>
      <c r="BI526">
        <v>9214404</v>
      </c>
      <c r="BJ526">
        <v>9222103</v>
      </c>
      <c r="BK526">
        <v>9223102</v>
      </c>
      <c r="BL526">
        <v>9223204</v>
      </c>
      <c r="BM526">
        <v>9223304</v>
      </c>
      <c r="BN526">
        <v>9223403</v>
      </c>
      <c r="BO526">
        <v>9215102</v>
      </c>
    </row>
    <row r="527" spans="1:67" x14ac:dyDescent="0.15">
      <c r="A527">
        <v>526</v>
      </c>
      <c r="B527" t="s">
        <v>2496</v>
      </c>
      <c r="E527">
        <f>机器人辅助表!B527</f>
        <v>43</v>
      </c>
      <c r="F527">
        <v>1</v>
      </c>
      <c r="G527">
        <v>58001</v>
      </c>
      <c r="H527">
        <v>0</v>
      </c>
      <c r="I527">
        <f>机器人辅助表!H527</f>
        <v>7934.9847809746434</v>
      </c>
      <c r="J527">
        <v>2</v>
      </c>
      <c r="K527">
        <v>4</v>
      </c>
      <c r="L527">
        <v>1</v>
      </c>
      <c r="M527" s="2">
        <f>机器人辅助表!C527</f>
        <v>39571.611605058708</v>
      </c>
      <c r="N527" s="2">
        <v>2</v>
      </c>
      <c r="O527" s="2">
        <f>机器人辅助表!D527</f>
        <v>2008.5650731914386</v>
      </c>
      <c r="P527" s="2">
        <v>3</v>
      </c>
      <c r="Q527" s="2">
        <f>机器人辅助表!E527</f>
        <v>892.69558808508395</v>
      </c>
      <c r="R527" s="2">
        <v>6</v>
      </c>
      <c r="S527" s="2">
        <f>机器人辅助表!F527</f>
        <v>6259.8887999999997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BD527">
        <v>11</v>
      </c>
      <c r="BE527">
        <v>9113102</v>
      </c>
      <c r="BF527">
        <v>9121102</v>
      </c>
      <c r="BG527">
        <v>9121203</v>
      </c>
      <c r="BH527">
        <v>9121302</v>
      </c>
      <c r="BI527">
        <v>9121403</v>
      </c>
      <c r="BJ527">
        <v>9114104</v>
      </c>
      <c r="BK527">
        <v>9122102</v>
      </c>
      <c r="BL527">
        <v>9122204</v>
      </c>
      <c r="BM527">
        <v>9122303</v>
      </c>
      <c r="BN527">
        <v>9122404</v>
      </c>
      <c r="BO527">
        <v>9115104</v>
      </c>
    </row>
    <row r="528" spans="1:67" x14ac:dyDescent="0.15">
      <c r="A528">
        <v>527</v>
      </c>
      <c r="B528" t="s">
        <v>2497</v>
      </c>
      <c r="E528">
        <f>机器人辅助表!B528</f>
        <v>25</v>
      </c>
      <c r="F528">
        <v>1</v>
      </c>
      <c r="G528">
        <v>58001</v>
      </c>
      <c r="H528">
        <v>0</v>
      </c>
      <c r="I528">
        <f>机器人辅助表!H528</f>
        <v>3995.4772185200673</v>
      </c>
      <c r="J528">
        <v>2</v>
      </c>
      <c r="K528">
        <v>4</v>
      </c>
      <c r="L528">
        <v>1</v>
      </c>
      <c r="M528" s="2">
        <f>机器人辅助表!C528</f>
        <v>8825.1508930811069</v>
      </c>
      <c r="N528" s="2">
        <v>2</v>
      </c>
      <c r="O528" s="2">
        <f>机器人辅助表!D528</f>
        <v>643.45403979933144</v>
      </c>
      <c r="P528" s="2">
        <v>3</v>
      </c>
      <c r="Q528" s="2">
        <f>机器人辅助表!E528</f>
        <v>285.97957324414728</v>
      </c>
      <c r="R528" s="2">
        <v>6</v>
      </c>
      <c r="S528" s="2">
        <f>机器人辅助表!F528</f>
        <v>6020.9549999999999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BD528">
        <v>11</v>
      </c>
      <c r="BE528">
        <v>9113103</v>
      </c>
      <c r="BF528">
        <v>9121103</v>
      </c>
      <c r="BG528">
        <v>9121203</v>
      </c>
      <c r="BH528">
        <v>9121302</v>
      </c>
      <c r="BI528">
        <v>9121403</v>
      </c>
      <c r="BJ528">
        <v>9114103</v>
      </c>
      <c r="BK528">
        <v>9122102</v>
      </c>
      <c r="BL528">
        <v>9122202</v>
      </c>
      <c r="BM528">
        <v>9122304</v>
      </c>
      <c r="BN528">
        <v>9122402</v>
      </c>
      <c r="BO528">
        <v>9115103</v>
      </c>
    </row>
    <row r="529" spans="1:67" x14ac:dyDescent="0.15">
      <c r="A529">
        <v>528</v>
      </c>
      <c r="B529" t="s">
        <v>322</v>
      </c>
      <c r="E529">
        <f>机器人辅助表!B529</f>
        <v>24</v>
      </c>
      <c r="F529">
        <v>1</v>
      </c>
      <c r="G529">
        <v>58001</v>
      </c>
      <c r="H529">
        <v>0</v>
      </c>
      <c r="I529">
        <f>机器人辅助表!H529</f>
        <v>4168.1890833474781</v>
      </c>
      <c r="J529">
        <v>2</v>
      </c>
      <c r="K529">
        <v>4</v>
      </c>
      <c r="L529">
        <v>1</v>
      </c>
      <c r="M529" s="2">
        <f>机器人辅助表!C529</f>
        <v>8681.0799436521756</v>
      </c>
      <c r="N529" s="2">
        <v>2</v>
      </c>
      <c r="O529" s="2">
        <f>机器人辅助表!D529</f>
        <v>649.72739703010041</v>
      </c>
      <c r="P529" s="2">
        <v>3</v>
      </c>
      <c r="Q529" s="2">
        <f>机器人辅助表!E529</f>
        <v>288.76773201337795</v>
      </c>
      <c r="R529" s="2">
        <v>6</v>
      </c>
      <c r="S529" s="2">
        <f>机器人辅助表!F529</f>
        <v>6434.5664000000006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BD529">
        <v>11</v>
      </c>
      <c r="BE529">
        <v>9113103</v>
      </c>
      <c r="BF529">
        <v>9121104</v>
      </c>
      <c r="BG529">
        <v>9121204</v>
      </c>
      <c r="BH529">
        <v>9121302</v>
      </c>
      <c r="BI529">
        <v>9121402</v>
      </c>
      <c r="BJ529">
        <v>9114103</v>
      </c>
      <c r="BK529">
        <v>9122103</v>
      </c>
      <c r="BL529">
        <v>9122204</v>
      </c>
      <c r="BM529">
        <v>9122303</v>
      </c>
      <c r="BN529">
        <v>9122402</v>
      </c>
      <c r="BO529">
        <v>9115104</v>
      </c>
    </row>
    <row r="530" spans="1:67" x14ac:dyDescent="0.15">
      <c r="A530">
        <v>529</v>
      </c>
      <c r="B530" t="s">
        <v>2498</v>
      </c>
      <c r="E530">
        <f>机器人辅助表!B530</f>
        <v>41</v>
      </c>
      <c r="F530">
        <v>2</v>
      </c>
      <c r="G530">
        <v>58101</v>
      </c>
      <c r="H530">
        <v>0</v>
      </c>
      <c r="I530">
        <f>机器人辅助表!H530</f>
        <v>5397.3757888557257</v>
      </c>
      <c r="J530">
        <v>2</v>
      </c>
      <c r="K530">
        <v>4</v>
      </c>
      <c r="L530">
        <v>1</v>
      </c>
      <c r="M530" s="2">
        <f>机器人辅助表!C530</f>
        <v>24947.327723668179</v>
      </c>
      <c r="N530" s="2">
        <v>2</v>
      </c>
      <c r="O530" s="2">
        <f>机器人辅助表!D530</f>
        <v>1331.0225338382616</v>
      </c>
      <c r="P530" s="2">
        <v>3</v>
      </c>
      <c r="Q530" s="2">
        <f>机器人辅助表!E530</f>
        <v>591.5655705947828</v>
      </c>
      <c r="R530" s="2">
        <v>6</v>
      </c>
      <c r="S530" s="2">
        <f>机器人辅助表!F530</f>
        <v>4639.2116000000005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BD530">
        <v>11</v>
      </c>
      <c r="BE530">
        <v>9211102</v>
      </c>
      <c r="BF530">
        <v>9214103</v>
      </c>
      <c r="BG530">
        <v>9214203</v>
      </c>
      <c r="BH530">
        <v>9214304</v>
      </c>
      <c r="BI530">
        <v>9214402</v>
      </c>
      <c r="BJ530">
        <v>9222104</v>
      </c>
      <c r="BK530">
        <v>9223104</v>
      </c>
      <c r="BL530">
        <v>9223202</v>
      </c>
      <c r="BM530">
        <v>9223303</v>
      </c>
      <c r="BN530">
        <v>9223404</v>
      </c>
      <c r="BO530">
        <v>9215104</v>
      </c>
    </row>
    <row r="531" spans="1:67" x14ac:dyDescent="0.15">
      <c r="A531">
        <v>530</v>
      </c>
      <c r="B531" t="s">
        <v>2499</v>
      </c>
      <c r="E531">
        <f>机器人辅助表!B531</f>
        <v>42</v>
      </c>
      <c r="F531">
        <v>2</v>
      </c>
      <c r="G531">
        <v>58101</v>
      </c>
      <c r="H531">
        <v>0</v>
      </c>
      <c r="I531">
        <f>机器人辅助表!H531</f>
        <v>11171.428310252106</v>
      </c>
      <c r="J531">
        <v>2</v>
      </c>
      <c r="K531">
        <v>4</v>
      </c>
      <c r="L531">
        <v>1</v>
      </c>
      <c r="M531" s="2">
        <f>机器人辅助表!C531</f>
        <v>53690.005636918831</v>
      </c>
      <c r="N531" s="2">
        <v>2</v>
      </c>
      <c r="O531" s="2">
        <f>机器人辅助表!D531</f>
        <v>2793.2620807384628</v>
      </c>
      <c r="P531" s="2">
        <v>3</v>
      </c>
      <c r="Q531" s="2">
        <f>机器人辅助表!E531</f>
        <v>1241.4498136615393</v>
      </c>
      <c r="R531" s="2">
        <v>6</v>
      </c>
      <c r="S531" s="2">
        <f>机器人辅助表!F531</f>
        <v>9197.6808000000001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BD531">
        <v>11</v>
      </c>
      <c r="BE531">
        <v>9211102</v>
      </c>
      <c r="BF531">
        <v>9214103</v>
      </c>
      <c r="BG531">
        <v>9214202</v>
      </c>
      <c r="BH531">
        <v>9214304</v>
      </c>
      <c r="BI531">
        <v>9214404</v>
      </c>
      <c r="BJ531">
        <v>9222102</v>
      </c>
      <c r="BK531">
        <v>9223103</v>
      </c>
      <c r="BL531">
        <v>9223204</v>
      </c>
      <c r="BM531">
        <v>9223303</v>
      </c>
      <c r="BN531">
        <v>9223402</v>
      </c>
      <c r="BO531">
        <v>9215102</v>
      </c>
    </row>
    <row r="532" spans="1:67" x14ac:dyDescent="0.15">
      <c r="A532">
        <v>531</v>
      </c>
      <c r="B532" t="s">
        <v>2500</v>
      </c>
      <c r="E532">
        <f>机器人辅助表!B532</f>
        <v>19</v>
      </c>
      <c r="F532">
        <v>3</v>
      </c>
      <c r="G532">
        <v>58201</v>
      </c>
      <c r="H532">
        <v>0</v>
      </c>
      <c r="I532">
        <f>机器人辅助表!H532</f>
        <v>3165.2830905260876</v>
      </c>
      <c r="J532">
        <v>2</v>
      </c>
      <c r="K532">
        <v>4</v>
      </c>
      <c r="L532">
        <v>1</v>
      </c>
      <c r="M532" s="2">
        <f>机器人辅助表!C532</f>
        <v>4808.6261975543475</v>
      </c>
      <c r="N532" s="2">
        <v>2</v>
      </c>
      <c r="O532" s="2">
        <f>机器人辅助表!D532</f>
        <v>414.88446521739138</v>
      </c>
      <c r="P532" s="2">
        <v>3</v>
      </c>
      <c r="Q532" s="2">
        <f>机器人辅助表!E532</f>
        <v>184.39309565217397</v>
      </c>
      <c r="R532" s="2">
        <v>6</v>
      </c>
      <c r="S532" s="2">
        <f>机器人辅助表!F532</f>
        <v>5429.7449999999999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BD532">
        <v>8</v>
      </c>
      <c r="BE532">
        <v>9323104</v>
      </c>
      <c r="BF532">
        <v>9324102</v>
      </c>
      <c r="BG532">
        <v>9324204</v>
      </c>
      <c r="BH532">
        <v>9324303</v>
      </c>
      <c r="BI532">
        <v>9324402</v>
      </c>
      <c r="BJ532">
        <v>9312104</v>
      </c>
      <c r="BK532">
        <v>9311103</v>
      </c>
      <c r="BL532">
        <v>9315103</v>
      </c>
    </row>
    <row r="533" spans="1:67" x14ac:dyDescent="0.15">
      <c r="A533">
        <v>532</v>
      </c>
      <c r="B533" t="s">
        <v>323</v>
      </c>
      <c r="E533">
        <f>机器人辅助表!B533</f>
        <v>26</v>
      </c>
      <c r="F533">
        <v>3</v>
      </c>
      <c r="G533">
        <v>58201</v>
      </c>
      <c r="H533">
        <v>0</v>
      </c>
      <c r="I533">
        <f>机器人辅助表!H533</f>
        <v>3421.7956297720302</v>
      </c>
      <c r="J533">
        <v>2</v>
      </c>
      <c r="K533">
        <v>4</v>
      </c>
      <c r="L533">
        <v>1</v>
      </c>
      <c r="M533" s="2">
        <f>机器人辅助表!C533</f>
        <v>8047.6559344535135</v>
      </c>
      <c r="N533" s="2">
        <v>2</v>
      </c>
      <c r="O533" s="2">
        <f>机器人辅助表!D533</f>
        <v>571.99528852976607</v>
      </c>
      <c r="P533" s="2">
        <v>3</v>
      </c>
      <c r="Q533" s="2">
        <f>机器人辅助表!E533</f>
        <v>254.2201282354516</v>
      </c>
      <c r="R533" s="2">
        <v>6</v>
      </c>
      <c r="S533" s="2">
        <f>机器人辅助表!F533</f>
        <v>5009.9255999999996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BD533">
        <v>8</v>
      </c>
      <c r="BE533">
        <v>9323104</v>
      </c>
      <c r="BF533">
        <v>9324102</v>
      </c>
      <c r="BG533">
        <v>9324203</v>
      </c>
      <c r="BH533">
        <v>9324303</v>
      </c>
      <c r="BI533">
        <v>9324402</v>
      </c>
      <c r="BJ533">
        <v>9312103</v>
      </c>
      <c r="BK533">
        <v>9311104</v>
      </c>
      <c r="BL533">
        <v>9315102</v>
      </c>
    </row>
    <row r="534" spans="1:67" x14ac:dyDescent="0.15">
      <c r="A534">
        <v>533</v>
      </c>
      <c r="B534" t="s">
        <v>2501</v>
      </c>
      <c r="E534">
        <f>机器人辅助表!B534</f>
        <v>47</v>
      </c>
      <c r="F534">
        <v>1</v>
      </c>
      <c r="G534">
        <v>58001</v>
      </c>
      <c r="H534">
        <v>0</v>
      </c>
      <c r="I534">
        <f>机器人辅助表!H534</f>
        <v>9686.3644626739897</v>
      </c>
      <c r="J534">
        <v>2</v>
      </c>
      <c r="K534">
        <v>4</v>
      </c>
      <c r="L534">
        <v>1</v>
      </c>
      <c r="M534" s="2">
        <f>机器人辅助表!C534</f>
        <v>55026.827695780543</v>
      </c>
      <c r="N534" s="2">
        <v>2</v>
      </c>
      <c r="O534" s="2">
        <f>机器人辅助表!D534</f>
        <v>2542.8320679672247</v>
      </c>
      <c r="P534" s="2">
        <v>3</v>
      </c>
      <c r="Q534" s="2">
        <f>机器人辅助表!E534</f>
        <v>1130.1475857632111</v>
      </c>
      <c r="R534" s="2">
        <v>6</v>
      </c>
      <c r="S534" s="2">
        <f>机器人辅助表!F534</f>
        <v>6464.4636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BD534">
        <v>11</v>
      </c>
      <c r="BE534">
        <v>9113102</v>
      </c>
      <c r="BF534">
        <v>9121104</v>
      </c>
      <c r="BG534">
        <v>9121202</v>
      </c>
      <c r="BH534">
        <v>9121304</v>
      </c>
      <c r="BI534">
        <v>9121402</v>
      </c>
      <c r="BJ534">
        <v>9114104</v>
      </c>
      <c r="BK534">
        <v>9122102</v>
      </c>
      <c r="BL534">
        <v>9122202</v>
      </c>
      <c r="BM534">
        <v>9122303</v>
      </c>
      <c r="BN534">
        <v>9122402</v>
      </c>
      <c r="BO534">
        <v>9115104</v>
      </c>
    </row>
    <row r="535" spans="1:67" x14ac:dyDescent="0.15">
      <c r="A535">
        <v>534</v>
      </c>
      <c r="B535" t="s">
        <v>2502</v>
      </c>
      <c r="E535">
        <f>机器人辅助表!B535</f>
        <v>47</v>
      </c>
      <c r="F535">
        <v>3</v>
      </c>
      <c r="G535">
        <v>58201</v>
      </c>
      <c r="H535">
        <v>0</v>
      </c>
      <c r="I535">
        <f>机器人辅助表!H535</f>
        <v>13607.035792803938</v>
      </c>
      <c r="J535">
        <v>2</v>
      </c>
      <c r="K535">
        <v>4</v>
      </c>
      <c r="L535">
        <v>1</v>
      </c>
      <c r="M535" s="2">
        <f>机器人辅助表!C535</f>
        <v>77299.591286929804</v>
      </c>
      <c r="N535" s="2">
        <v>2</v>
      </c>
      <c r="O535" s="2">
        <f>机器人辅助表!D535</f>
        <v>3572.0736192872914</v>
      </c>
      <c r="P535" s="2">
        <v>3</v>
      </c>
      <c r="Q535" s="2">
        <f>机器人辅助表!E535</f>
        <v>1587.5882752387965</v>
      </c>
      <c r="R535" s="2">
        <v>6</v>
      </c>
      <c r="S535" s="2">
        <f>机器人辅助表!F535</f>
        <v>9081.0321999999996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BD535">
        <v>8</v>
      </c>
      <c r="BE535">
        <v>9323104</v>
      </c>
      <c r="BF535">
        <v>9324104</v>
      </c>
      <c r="BG535">
        <v>9324202</v>
      </c>
      <c r="BH535">
        <v>9324303</v>
      </c>
      <c r="BI535">
        <v>9324404</v>
      </c>
      <c r="BJ535">
        <v>9312103</v>
      </c>
      <c r="BK535">
        <v>9311104</v>
      </c>
      <c r="BL535">
        <v>9315104</v>
      </c>
    </row>
    <row r="536" spans="1:67" x14ac:dyDescent="0.15">
      <c r="A536">
        <v>535</v>
      </c>
      <c r="B536" t="s">
        <v>2503</v>
      </c>
      <c r="E536">
        <f>机器人辅助表!B536</f>
        <v>33</v>
      </c>
      <c r="F536">
        <v>3</v>
      </c>
      <c r="G536">
        <v>58201</v>
      </c>
      <c r="H536">
        <v>0</v>
      </c>
      <c r="I536">
        <f>机器人辅助表!H536</f>
        <v>7642.1655328889119</v>
      </c>
      <c r="J536">
        <v>2</v>
      </c>
      <c r="K536">
        <v>4</v>
      </c>
      <c r="L536">
        <v>1</v>
      </c>
      <c r="M536" s="2">
        <f>机器人辅助表!C536</f>
        <v>25498.955905457377</v>
      </c>
      <c r="N536" s="2">
        <v>2</v>
      </c>
      <c r="O536" s="2">
        <f>机器人辅助表!D536</f>
        <v>1598.6336602078604</v>
      </c>
      <c r="P536" s="2">
        <v>3</v>
      </c>
      <c r="Q536" s="2">
        <f>机器人辅助表!E536</f>
        <v>710.5038489812714</v>
      </c>
      <c r="R536" s="2">
        <v>6</v>
      </c>
      <c r="S536" s="2">
        <f>机器人辅助表!F536</f>
        <v>8939.3397999999997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BD536">
        <v>8</v>
      </c>
      <c r="BE536">
        <v>9323103</v>
      </c>
      <c r="BF536">
        <v>9324102</v>
      </c>
      <c r="BG536">
        <v>9324203</v>
      </c>
      <c r="BH536">
        <v>9324303</v>
      </c>
      <c r="BI536">
        <v>9324403</v>
      </c>
      <c r="BJ536">
        <v>9312103</v>
      </c>
      <c r="BK536">
        <v>9311104</v>
      </c>
      <c r="BL536">
        <v>9315103</v>
      </c>
    </row>
    <row r="537" spans="1:67" x14ac:dyDescent="0.15">
      <c r="A537">
        <v>536</v>
      </c>
      <c r="B537" t="s">
        <v>2504</v>
      </c>
      <c r="E537">
        <f>机器人辅助表!B537</f>
        <v>20</v>
      </c>
      <c r="F537">
        <v>3</v>
      </c>
      <c r="G537">
        <v>58201</v>
      </c>
      <c r="H537">
        <v>0</v>
      </c>
      <c r="I537">
        <f>机器人辅助表!H537</f>
        <v>2371.0630831304347</v>
      </c>
      <c r="J537">
        <v>2</v>
      </c>
      <c r="K537">
        <v>4</v>
      </c>
      <c r="L537">
        <v>1</v>
      </c>
      <c r="M537" s="2">
        <f>机器人辅助表!C537</f>
        <v>3845.3666086956532</v>
      </c>
      <c r="N537" s="2">
        <v>2</v>
      </c>
      <c r="O537" s="2">
        <f>机器人辅助表!D537</f>
        <v>321.93766956521745</v>
      </c>
      <c r="P537" s="2">
        <v>3</v>
      </c>
      <c r="Q537" s="2">
        <f>机器人辅助表!E537</f>
        <v>143.08340869565222</v>
      </c>
      <c r="R537" s="2">
        <v>6</v>
      </c>
      <c r="S537" s="2">
        <f>机器人辅助表!F537</f>
        <v>3991.3239999999996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BD537">
        <v>8</v>
      </c>
      <c r="BE537">
        <v>9323104</v>
      </c>
      <c r="BF537">
        <v>9324102</v>
      </c>
      <c r="BG537">
        <v>9324203</v>
      </c>
      <c r="BH537">
        <v>9324303</v>
      </c>
      <c r="BI537">
        <v>9324402</v>
      </c>
      <c r="BJ537">
        <v>9312102</v>
      </c>
      <c r="BK537">
        <v>9311104</v>
      </c>
      <c r="BL537">
        <v>9315104</v>
      </c>
    </row>
    <row r="538" spans="1:67" x14ac:dyDescent="0.15">
      <c r="A538">
        <v>537</v>
      </c>
      <c r="B538" t="s">
        <v>2505</v>
      </c>
      <c r="E538">
        <f>机器人辅助表!B538</f>
        <v>39</v>
      </c>
      <c r="F538">
        <v>2</v>
      </c>
      <c r="G538">
        <v>58101</v>
      </c>
      <c r="H538">
        <v>0</v>
      </c>
      <c r="I538">
        <f>机器人辅助表!H538</f>
        <v>7801.4262088861487</v>
      </c>
      <c r="J538">
        <v>2</v>
      </c>
      <c r="K538">
        <v>4</v>
      </c>
      <c r="L538">
        <v>1</v>
      </c>
      <c r="M538" s="2">
        <f>机器人辅助表!C538</f>
        <v>33124.169819562871</v>
      </c>
      <c r="N538" s="2">
        <v>2</v>
      </c>
      <c r="O538" s="2">
        <f>机器人辅助表!D538</f>
        <v>1861.704921200268</v>
      </c>
      <c r="P538" s="2">
        <v>3</v>
      </c>
      <c r="Q538" s="2">
        <f>机器人辅助表!E538</f>
        <v>827.42440942234134</v>
      </c>
      <c r="R538" s="2">
        <v>6</v>
      </c>
      <c r="S538" s="2">
        <f>机器人辅助表!F538</f>
        <v>7314.9776000000002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BD538">
        <v>11</v>
      </c>
      <c r="BE538">
        <v>9211103</v>
      </c>
      <c r="BF538">
        <v>9214102</v>
      </c>
      <c r="BG538">
        <v>9214204</v>
      </c>
      <c r="BH538">
        <v>9214302</v>
      </c>
      <c r="BI538">
        <v>9214403</v>
      </c>
      <c r="BJ538">
        <v>9222102</v>
      </c>
      <c r="BK538">
        <v>9223103</v>
      </c>
      <c r="BL538">
        <v>9223202</v>
      </c>
      <c r="BM538">
        <v>9223304</v>
      </c>
      <c r="BN538">
        <v>9223402</v>
      </c>
      <c r="BO538">
        <v>9215103</v>
      </c>
    </row>
    <row r="539" spans="1:67" x14ac:dyDescent="0.15">
      <c r="A539">
        <v>538</v>
      </c>
      <c r="B539" t="s">
        <v>324</v>
      </c>
      <c r="E539">
        <f>机器人辅助表!B539</f>
        <v>32</v>
      </c>
      <c r="F539">
        <v>2</v>
      </c>
      <c r="G539">
        <v>58101</v>
      </c>
      <c r="H539">
        <v>0</v>
      </c>
      <c r="I539">
        <f>机器人辅助表!H539</f>
        <v>5727.4954612237807</v>
      </c>
      <c r="J539">
        <v>2</v>
      </c>
      <c r="K539">
        <v>4</v>
      </c>
      <c r="L539">
        <v>1</v>
      </c>
      <c r="M539" s="2">
        <f>机器人辅助表!C539</f>
        <v>18348.819935393985</v>
      </c>
      <c r="N539" s="2">
        <v>2</v>
      </c>
      <c r="O539" s="2">
        <f>机器人辅助表!D539</f>
        <v>1161.3575568028095</v>
      </c>
      <c r="P539" s="2">
        <v>3</v>
      </c>
      <c r="Q539" s="2">
        <f>机器人辅助表!E539</f>
        <v>516.15891413458212</v>
      </c>
      <c r="R539" s="2">
        <v>6</v>
      </c>
      <c r="S539" s="2">
        <f>机器人辅助表!F539</f>
        <v>6945.4223999999995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BD539">
        <v>11</v>
      </c>
      <c r="BE539">
        <v>9211103</v>
      </c>
      <c r="BF539">
        <v>9214104</v>
      </c>
      <c r="BG539">
        <v>9214202</v>
      </c>
      <c r="BH539">
        <v>9214302</v>
      </c>
      <c r="BI539">
        <v>9214404</v>
      </c>
      <c r="BJ539">
        <v>9222103</v>
      </c>
      <c r="BK539">
        <v>9223102</v>
      </c>
      <c r="BL539">
        <v>9223204</v>
      </c>
      <c r="BM539">
        <v>9223304</v>
      </c>
      <c r="BN539">
        <v>9223404</v>
      </c>
      <c r="BO539">
        <v>9215104</v>
      </c>
    </row>
    <row r="540" spans="1:67" x14ac:dyDescent="0.15">
      <c r="A540">
        <v>539</v>
      </c>
      <c r="B540" t="s">
        <v>2506</v>
      </c>
      <c r="E540">
        <f>机器人辅助表!B540</f>
        <v>22</v>
      </c>
      <c r="F540">
        <v>2</v>
      </c>
      <c r="G540">
        <v>58101</v>
      </c>
      <c r="H540">
        <v>0</v>
      </c>
      <c r="I540">
        <f>机器人辅助表!H540</f>
        <v>3501.6499438747828</v>
      </c>
      <c r="J540">
        <v>2</v>
      </c>
      <c r="K540">
        <v>4</v>
      </c>
      <c r="L540">
        <v>1</v>
      </c>
      <c r="M540" s="2">
        <f>机器人辅助表!C540</f>
        <v>6403.2621495652174</v>
      </c>
      <c r="N540" s="2">
        <v>2</v>
      </c>
      <c r="O540" s="2">
        <f>机器人辅助表!D540</f>
        <v>506.07560347826092</v>
      </c>
      <c r="P540" s="2">
        <v>3</v>
      </c>
      <c r="Q540" s="2">
        <f>机器人辅助表!E540</f>
        <v>224.92249043478265</v>
      </c>
      <c r="R540" s="2">
        <v>6</v>
      </c>
      <c r="S540" s="2">
        <f>机器人辅助表!F540</f>
        <v>5679.1559999999999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BD540">
        <v>11</v>
      </c>
      <c r="BE540">
        <v>9211102</v>
      </c>
      <c r="BF540">
        <v>9214102</v>
      </c>
      <c r="BG540">
        <v>9214204</v>
      </c>
      <c r="BH540">
        <v>9214304</v>
      </c>
      <c r="BI540">
        <v>9214404</v>
      </c>
      <c r="BJ540">
        <v>9222104</v>
      </c>
      <c r="BK540">
        <v>9223102</v>
      </c>
      <c r="BL540">
        <v>9223202</v>
      </c>
      <c r="BM540">
        <v>9223304</v>
      </c>
      <c r="BN540">
        <v>9223404</v>
      </c>
      <c r="BO540">
        <v>9215103</v>
      </c>
    </row>
    <row r="541" spans="1:67" x14ac:dyDescent="0.15">
      <c r="A541">
        <v>540</v>
      </c>
      <c r="B541" t="s">
        <v>2507</v>
      </c>
      <c r="E541">
        <f>机器人辅助表!B541</f>
        <v>21</v>
      </c>
      <c r="F541">
        <v>3</v>
      </c>
      <c r="G541">
        <v>58201</v>
      </c>
      <c r="H541">
        <v>0</v>
      </c>
      <c r="I541">
        <f>机器人辅助表!H541</f>
        <v>3219.340275687653</v>
      </c>
      <c r="J541">
        <v>2</v>
      </c>
      <c r="K541">
        <v>4</v>
      </c>
      <c r="L541">
        <v>1</v>
      </c>
      <c r="M541" s="2">
        <f>机器人辅助表!C541</f>
        <v>5553.2767290000029</v>
      </c>
      <c r="N541" s="2">
        <v>2</v>
      </c>
      <c r="O541" s="2">
        <f>机器人辅助表!D541</f>
        <v>451.53689947826109</v>
      </c>
      <c r="P541" s="2">
        <v>3</v>
      </c>
      <c r="Q541" s="2">
        <f>机器人辅助表!E541</f>
        <v>200.68306643478272</v>
      </c>
      <c r="R541" s="2">
        <v>6</v>
      </c>
      <c r="S541" s="2">
        <f>机器人辅助表!F541</f>
        <v>5318.9192000000003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BD541">
        <v>8</v>
      </c>
      <c r="BE541">
        <v>9323102</v>
      </c>
      <c r="BF541">
        <v>9324104</v>
      </c>
      <c r="BG541">
        <v>9324204</v>
      </c>
      <c r="BH541">
        <v>9324303</v>
      </c>
      <c r="BI541">
        <v>9324404</v>
      </c>
      <c r="BJ541">
        <v>9312103</v>
      </c>
      <c r="BK541">
        <v>9311102</v>
      </c>
      <c r="BL541">
        <v>9315102</v>
      </c>
    </row>
    <row r="542" spans="1:67" x14ac:dyDescent="0.15">
      <c r="A542">
        <v>541</v>
      </c>
      <c r="B542" t="s">
        <v>2508</v>
      </c>
      <c r="E542">
        <f>机器人辅助表!B542</f>
        <v>26</v>
      </c>
      <c r="F542">
        <v>2</v>
      </c>
      <c r="G542">
        <v>58101</v>
      </c>
      <c r="H542">
        <v>0</v>
      </c>
      <c r="I542">
        <f>机器人辅助表!H542</f>
        <v>4055.46148713722</v>
      </c>
      <c r="J542">
        <v>2</v>
      </c>
      <c r="K542">
        <v>4</v>
      </c>
      <c r="L542">
        <v>1</v>
      </c>
      <c r="M542" s="2">
        <f>机器人辅助表!C542</f>
        <v>9537.9625889819417</v>
      </c>
      <c r="N542" s="2">
        <v>2</v>
      </c>
      <c r="O542" s="2">
        <f>机器人辅助表!D542</f>
        <v>677.92034196120426</v>
      </c>
      <c r="P542" s="2">
        <v>3</v>
      </c>
      <c r="Q542" s="2">
        <f>机器人辅助表!E542</f>
        <v>301.29792976053517</v>
      </c>
      <c r="R542" s="2">
        <v>6</v>
      </c>
      <c r="S542" s="2">
        <f>机器人辅助表!F542</f>
        <v>5937.6895999999997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BD542">
        <v>11</v>
      </c>
      <c r="BE542">
        <v>9211104</v>
      </c>
      <c r="BF542">
        <v>9214102</v>
      </c>
      <c r="BG542">
        <v>9214204</v>
      </c>
      <c r="BH542">
        <v>9214303</v>
      </c>
      <c r="BI542">
        <v>9214403</v>
      </c>
      <c r="BJ542">
        <v>9222103</v>
      </c>
      <c r="BK542">
        <v>9223103</v>
      </c>
      <c r="BL542">
        <v>9223203</v>
      </c>
      <c r="BM542">
        <v>9223302</v>
      </c>
      <c r="BN542">
        <v>9223402</v>
      </c>
      <c r="BO542">
        <v>9215104</v>
      </c>
    </row>
    <row r="543" spans="1:67" x14ac:dyDescent="0.15">
      <c r="A543">
        <v>542</v>
      </c>
      <c r="B543" t="s">
        <v>2509</v>
      </c>
      <c r="E543">
        <f>机器人辅助表!B543</f>
        <v>45</v>
      </c>
      <c r="F543">
        <v>2</v>
      </c>
      <c r="G543">
        <v>58101</v>
      </c>
      <c r="H543">
        <v>0</v>
      </c>
      <c r="I543">
        <f>机器人辅助表!H543</f>
        <v>14910.09815029486</v>
      </c>
      <c r="J543">
        <v>2</v>
      </c>
      <c r="K543">
        <v>4</v>
      </c>
      <c r="L543">
        <v>1</v>
      </c>
      <c r="M543" s="2">
        <f>机器人辅助表!C543</f>
        <v>79619.383782048681</v>
      </c>
      <c r="N543" s="2">
        <v>2</v>
      </c>
      <c r="O543" s="2">
        <f>机器人辅助表!D543</f>
        <v>3852.4418173595327</v>
      </c>
      <c r="P543" s="2">
        <v>3</v>
      </c>
      <c r="Q543" s="2">
        <f>机器人辅助表!E543</f>
        <v>1712.1963632709035</v>
      </c>
      <c r="R543" s="2">
        <v>6</v>
      </c>
      <c r="S543" s="2">
        <f>机器人辅助表!F543</f>
        <v>10810.788999999999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BD543">
        <v>11</v>
      </c>
      <c r="BE543">
        <v>9211104</v>
      </c>
      <c r="BF543">
        <v>9214103</v>
      </c>
      <c r="BG543">
        <v>9214203</v>
      </c>
      <c r="BH543">
        <v>9214304</v>
      </c>
      <c r="BI543">
        <v>9214403</v>
      </c>
      <c r="BJ543">
        <v>9222104</v>
      </c>
      <c r="BK543">
        <v>9223103</v>
      </c>
      <c r="BL543">
        <v>9223204</v>
      </c>
      <c r="BM543">
        <v>9223304</v>
      </c>
      <c r="BN543">
        <v>9223402</v>
      </c>
      <c r="BO543">
        <v>9215102</v>
      </c>
    </row>
    <row r="544" spans="1:67" x14ac:dyDescent="0.15">
      <c r="A544">
        <v>543</v>
      </c>
      <c r="B544" t="s">
        <v>2510</v>
      </c>
      <c r="E544">
        <f>机器人辅助表!B544</f>
        <v>44</v>
      </c>
      <c r="F544">
        <v>2</v>
      </c>
      <c r="G544">
        <v>58101</v>
      </c>
      <c r="H544">
        <v>0</v>
      </c>
      <c r="I544">
        <f>机器人辅助表!H544</f>
        <v>6335.843731118136</v>
      </c>
      <c r="J544">
        <v>2</v>
      </c>
      <c r="K544">
        <v>4</v>
      </c>
      <c r="L544">
        <v>1</v>
      </c>
      <c r="M544" s="2">
        <f>机器人辅助表!C544</f>
        <v>32724.4808998597</v>
      </c>
      <c r="N544" s="2">
        <v>2</v>
      </c>
      <c r="O544" s="2">
        <f>机器人辅助表!D544</f>
        <v>1621.3520685720405</v>
      </c>
      <c r="P544" s="2">
        <v>3</v>
      </c>
      <c r="Q544" s="2">
        <f>机器人辅助表!E544</f>
        <v>720.60091936535139</v>
      </c>
      <c r="R544" s="2">
        <v>6</v>
      </c>
      <c r="S544" s="2">
        <f>机器人辅助表!F544</f>
        <v>4790.9928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BD544">
        <v>11</v>
      </c>
      <c r="BE544">
        <v>9211102</v>
      </c>
      <c r="BF544">
        <v>9214103</v>
      </c>
      <c r="BG544">
        <v>9214202</v>
      </c>
      <c r="BH544">
        <v>9214303</v>
      </c>
      <c r="BI544">
        <v>9214402</v>
      </c>
      <c r="BJ544">
        <v>9222104</v>
      </c>
      <c r="BK544">
        <v>9223102</v>
      </c>
      <c r="BL544">
        <v>9223202</v>
      </c>
      <c r="BM544">
        <v>9223302</v>
      </c>
      <c r="BN544">
        <v>9223404</v>
      </c>
      <c r="BO544">
        <v>9215102</v>
      </c>
    </row>
    <row r="545" spans="1:67" x14ac:dyDescent="0.15">
      <c r="A545">
        <v>544</v>
      </c>
      <c r="B545" t="s">
        <v>2511</v>
      </c>
      <c r="E545">
        <f>机器人辅助表!B545</f>
        <v>26</v>
      </c>
      <c r="F545">
        <v>1</v>
      </c>
      <c r="G545">
        <v>58001</v>
      </c>
      <c r="H545">
        <v>0</v>
      </c>
      <c r="I545">
        <f>机器人辅助表!H545</f>
        <v>2471.2968437242439</v>
      </c>
      <c r="J545">
        <v>2</v>
      </c>
      <c r="K545">
        <v>4</v>
      </c>
      <c r="L545">
        <v>1</v>
      </c>
      <c r="M545" s="2">
        <f>机器人辅助表!C545</f>
        <v>5812.1959526608707</v>
      </c>
      <c r="N545" s="2">
        <v>2</v>
      </c>
      <c r="O545" s="2">
        <f>机器人辅助表!D545</f>
        <v>413.10770838260885</v>
      </c>
      <c r="P545" s="2">
        <v>3</v>
      </c>
      <c r="Q545" s="2">
        <f>机器人辅助表!E545</f>
        <v>183.60342594782614</v>
      </c>
      <c r="R545" s="2">
        <v>6</v>
      </c>
      <c r="S545" s="2">
        <f>机器人辅助表!F545</f>
        <v>3618.2795999999998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BD545">
        <v>11</v>
      </c>
      <c r="BE545">
        <v>9113103</v>
      </c>
      <c r="BF545">
        <v>9121104</v>
      </c>
      <c r="BG545">
        <v>9121203</v>
      </c>
      <c r="BH545">
        <v>9121303</v>
      </c>
      <c r="BI545">
        <v>9121402</v>
      </c>
      <c r="BJ545">
        <v>9114102</v>
      </c>
      <c r="BK545">
        <v>9122102</v>
      </c>
      <c r="BL545">
        <v>9122202</v>
      </c>
      <c r="BM545">
        <v>9122303</v>
      </c>
      <c r="BN545">
        <v>9122403</v>
      </c>
      <c r="BO545">
        <v>9115103</v>
      </c>
    </row>
    <row r="546" spans="1:67" x14ac:dyDescent="0.15">
      <c r="A546">
        <v>545</v>
      </c>
      <c r="B546" t="s">
        <v>325</v>
      </c>
      <c r="E546">
        <f>机器人辅助表!B546</f>
        <v>28</v>
      </c>
      <c r="F546">
        <v>1</v>
      </c>
      <c r="G546">
        <v>58001</v>
      </c>
      <c r="H546">
        <v>0</v>
      </c>
      <c r="I546">
        <f>机器人辅助表!H546</f>
        <v>3205.0546562080535</v>
      </c>
      <c r="J546">
        <v>2</v>
      </c>
      <c r="K546">
        <v>4</v>
      </c>
      <c r="L546">
        <v>1</v>
      </c>
      <c r="M546" s="2">
        <f>机器人辅助表!C546</f>
        <v>8438.1757086822763</v>
      </c>
      <c r="N546" s="2">
        <v>2</v>
      </c>
      <c r="O546" s="2">
        <f>机器人辅助表!D546</f>
        <v>571.00437126421423</v>
      </c>
      <c r="P546" s="2">
        <v>3</v>
      </c>
      <c r="Q546" s="2">
        <f>机器人辅助表!E546</f>
        <v>253.77972056187298</v>
      </c>
      <c r="R546" s="2">
        <v>6</v>
      </c>
      <c r="S546" s="2">
        <f>机器人辅助表!F546</f>
        <v>4436.9639999999999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BD546">
        <v>11</v>
      </c>
      <c r="BE546">
        <v>9113102</v>
      </c>
      <c r="BF546">
        <v>9121104</v>
      </c>
      <c r="BG546">
        <v>9121203</v>
      </c>
      <c r="BH546">
        <v>9121304</v>
      </c>
      <c r="BI546">
        <v>9121404</v>
      </c>
      <c r="BJ546">
        <v>9114104</v>
      </c>
      <c r="BK546">
        <v>9122103</v>
      </c>
      <c r="BL546">
        <v>9122203</v>
      </c>
      <c r="BM546">
        <v>9122302</v>
      </c>
      <c r="BN546">
        <v>9122404</v>
      </c>
      <c r="BO546">
        <v>9115102</v>
      </c>
    </row>
    <row r="547" spans="1:67" x14ac:dyDescent="0.15">
      <c r="A547">
        <v>546</v>
      </c>
      <c r="B547" t="s">
        <v>2512</v>
      </c>
      <c r="E547">
        <f>机器人辅助表!B547</f>
        <v>24</v>
      </c>
      <c r="F547">
        <v>3</v>
      </c>
      <c r="G547">
        <v>58201</v>
      </c>
      <c r="H547">
        <v>0</v>
      </c>
      <c r="I547">
        <f>机器人辅助表!H547</f>
        <v>2253.0751801878259</v>
      </c>
      <c r="J547">
        <v>2</v>
      </c>
      <c r="K547">
        <v>4</v>
      </c>
      <c r="L547">
        <v>1</v>
      </c>
      <c r="M547" s="2">
        <f>机器人辅助表!C547</f>
        <v>4692.4756452173924</v>
      </c>
      <c r="N547" s="2">
        <v>2</v>
      </c>
      <c r="O547" s="2">
        <f>机器人辅助表!D547</f>
        <v>351.20399839464892</v>
      </c>
      <c r="P547" s="2">
        <v>3</v>
      </c>
      <c r="Q547" s="2">
        <f>机器人辅助表!E547</f>
        <v>156.09066595317728</v>
      </c>
      <c r="R547" s="2">
        <v>6</v>
      </c>
      <c r="S547" s="2">
        <f>机器人辅助表!F547</f>
        <v>3478.1440000000002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BD547">
        <v>8</v>
      </c>
      <c r="BE547">
        <v>9323103</v>
      </c>
      <c r="BF547">
        <v>9324103</v>
      </c>
      <c r="BG547">
        <v>9324203</v>
      </c>
      <c r="BH547">
        <v>9324303</v>
      </c>
      <c r="BI547">
        <v>9324402</v>
      </c>
      <c r="BJ547">
        <v>9312104</v>
      </c>
      <c r="BK547">
        <v>9311104</v>
      </c>
      <c r="BL547">
        <v>9315104</v>
      </c>
    </row>
    <row r="548" spans="1:67" x14ac:dyDescent="0.15">
      <c r="A548">
        <v>547</v>
      </c>
      <c r="B548" t="s">
        <v>326</v>
      </c>
      <c r="E548">
        <f>机器人辅助表!B548</f>
        <v>34</v>
      </c>
      <c r="F548">
        <v>2</v>
      </c>
      <c r="G548">
        <v>58101</v>
      </c>
      <c r="H548">
        <v>0</v>
      </c>
      <c r="I548">
        <f>机器人辅助表!H548</f>
        <v>3907.7403427902827</v>
      </c>
      <c r="J548">
        <v>2</v>
      </c>
      <c r="K548">
        <v>4</v>
      </c>
      <c r="L548">
        <v>1</v>
      </c>
      <c r="M548" s="2">
        <f>机器人辅助表!C548</f>
        <v>13542.531286942478</v>
      </c>
      <c r="N548" s="2">
        <v>2</v>
      </c>
      <c r="O548" s="2">
        <f>机器人辅助表!D548</f>
        <v>841.26159843290998</v>
      </c>
      <c r="P548" s="2">
        <v>3</v>
      </c>
      <c r="Q548" s="2">
        <f>机器人辅助表!E548</f>
        <v>373.89404374795993</v>
      </c>
      <c r="R548" s="2">
        <v>6</v>
      </c>
      <c r="S548" s="2">
        <f>机器人辅助表!F548</f>
        <v>4410.5688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BD548">
        <v>11</v>
      </c>
      <c r="BE548">
        <v>9211102</v>
      </c>
      <c r="BF548">
        <v>9214102</v>
      </c>
      <c r="BG548">
        <v>9214204</v>
      </c>
      <c r="BH548">
        <v>9214304</v>
      </c>
      <c r="BI548">
        <v>9214404</v>
      </c>
      <c r="BJ548">
        <v>9222103</v>
      </c>
      <c r="BK548">
        <v>9223103</v>
      </c>
      <c r="BL548">
        <v>9223202</v>
      </c>
      <c r="BM548">
        <v>9223302</v>
      </c>
      <c r="BN548">
        <v>9223402</v>
      </c>
      <c r="BO548">
        <v>9215102</v>
      </c>
    </row>
    <row r="549" spans="1:67" x14ac:dyDescent="0.15">
      <c r="A549">
        <v>548</v>
      </c>
      <c r="B549" t="s">
        <v>327</v>
      </c>
      <c r="E549">
        <f>机器人辅助表!B549</f>
        <v>47</v>
      </c>
      <c r="F549">
        <v>2</v>
      </c>
      <c r="G549">
        <v>58101</v>
      </c>
      <c r="H549">
        <v>0</v>
      </c>
      <c r="I549">
        <f>机器人辅助表!H549</f>
        <v>13376.408067502174</v>
      </c>
      <c r="J549">
        <v>2</v>
      </c>
      <c r="K549">
        <v>4</v>
      </c>
      <c r="L549">
        <v>1</v>
      </c>
      <c r="M549" s="2">
        <f>机器人辅助表!C549</f>
        <v>75989.42872274456</v>
      </c>
      <c r="N549" s="2">
        <v>2</v>
      </c>
      <c r="O549" s="2">
        <f>机器人辅助表!D549</f>
        <v>3511.5299986214054</v>
      </c>
      <c r="P549" s="2">
        <v>3</v>
      </c>
      <c r="Q549" s="2">
        <f>机器人辅助表!E549</f>
        <v>1560.6799993872914</v>
      </c>
      <c r="R549" s="2">
        <v>6</v>
      </c>
      <c r="S549" s="2">
        <f>机器人辅助表!F549</f>
        <v>8927.116399999999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BD549">
        <v>11</v>
      </c>
      <c r="BE549">
        <v>9211102</v>
      </c>
      <c r="BF549">
        <v>9214102</v>
      </c>
      <c r="BG549">
        <v>9214202</v>
      </c>
      <c r="BH549">
        <v>9214303</v>
      </c>
      <c r="BI549">
        <v>9214402</v>
      </c>
      <c r="BJ549">
        <v>9222104</v>
      </c>
      <c r="BK549">
        <v>9223104</v>
      </c>
      <c r="BL549">
        <v>9223202</v>
      </c>
      <c r="BM549">
        <v>9223304</v>
      </c>
      <c r="BN549">
        <v>9223403</v>
      </c>
      <c r="BO549">
        <v>9215104</v>
      </c>
    </row>
    <row r="550" spans="1:67" x14ac:dyDescent="0.15">
      <c r="A550">
        <v>549</v>
      </c>
      <c r="B550" t="s">
        <v>2513</v>
      </c>
      <c r="E550">
        <f>机器人辅助表!B550</f>
        <v>30</v>
      </c>
      <c r="F550">
        <v>3</v>
      </c>
      <c r="G550">
        <v>58201</v>
      </c>
      <c r="H550">
        <v>0</v>
      </c>
      <c r="I550">
        <f>机器人辅助表!H550</f>
        <v>5925.8191080634124</v>
      </c>
      <c r="J550">
        <v>2</v>
      </c>
      <c r="K550">
        <v>4</v>
      </c>
      <c r="L550">
        <v>1</v>
      </c>
      <c r="M550" s="2">
        <f>机器人辅助表!C550</f>
        <v>17339.71368175586</v>
      </c>
      <c r="N550" s="2">
        <v>2</v>
      </c>
      <c r="O550" s="2">
        <f>机器人辅助表!D550</f>
        <v>1119.6945157725759</v>
      </c>
      <c r="P550" s="2">
        <v>3</v>
      </c>
      <c r="Q550" s="2">
        <f>机器人辅助表!E550</f>
        <v>497.64200701003369</v>
      </c>
      <c r="R550" s="2">
        <v>6</v>
      </c>
      <c r="S550" s="2">
        <f>机器人辅助表!F550</f>
        <v>7727.2279999999992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BD550">
        <v>8</v>
      </c>
      <c r="BE550">
        <v>9323102</v>
      </c>
      <c r="BF550">
        <v>9324102</v>
      </c>
      <c r="BG550">
        <v>9324202</v>
      </c>
      <c r="BH550">
        <v>9324302</v>
      </c>
      <c r="BI550">
        <v>9324404</v>
      </c>
      <c r="BJ550">
        <v>9312104</v>
      </c>
      <c r="BK550">
        <v>9311104</v>
      </c>
      <c r="BL550">
        <v>9315104</v>
      </c>
    </row>
    <row r="551" spans="1:67" x14ac:dyDescent="0.15">
      <c r="A551">
        <v>550</v>
      </c>
      <c r="B551" t="s">
        <v>328</v>
      </c>
      <c r="E551">
        <f>机器人辅助表!B551</f>
        <v>40</v>
      </c>
      <c r="F551">
        <v>1</v>
      </c>
      <c r="G551">
        <v>58001</v>
      </c>
      <c r="H551">
        <v>0</v>
      </c>
      <c r="I551">
        <f>机器人辅助表!H551</f>
        <v>6694.5739318564847</v>
      </c>
      <c r="J551">
        <v>2</v>
      </c>
      <c r="K551">
        <v>4</v>
      </c>
      <c r="L551">
        <v>1</v>
      </c>
      <c r="M551" s="2">
        <f>机器人辅助表!C551</f>
        <v>29693.035203531785</v>
      </c>
      <c r="N551" s="2">
        <v>2</v>
      </c>
      <c r="O551" s="2">
        <f>机器人辅助表!D551</f>
        <v>1625.5311242809371</v>
      </c>
      <c r="P551" s="2">
        <v>3</v>
      </c>
      <c r="Q551" s="2">
        <f>机器人辅助表!E551</f>
        <v>722.4582774581944</v>
      </c>
      <c r="R551" s="2">
        <v>6</v>
      </c>
      <c r="S551" s="2">
        <f>机器人辅助表!F551</f>
        <v>6009.12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BD551">
        <v>11</v>
      </c>
      <c r="BE551">
        <v>9113102</v>
      </c>
      <c r="BF551">
        <v>9121102</v>
      </c>
      <c r="BG551">
        <v>9121203</v>
      </c>
      <c r="BH551">
        <v>9121304</v>
      </c>
      <c r="BI551">
        <v>9121404</v>
      </c>
      <c r="BJ551">
        <v>9114104</v>
      </c>
      <c r="BK551">
        <v>9122102</v>
      </c>
      <c r="BL551">
        <v>9122203</v>
      </c>
      <c r="BM551">
        <v>9122303</v>
      </c>
      <c r="BN551">
        <v>9122403</v>
      </c>
      <c r="BO551">
        <v>9115103</v>
      </c>
    </row>
    <row r="552" spans="1:67" x14ac:dyDescent="0.15">
      <c r="A552">
        <v>551</v>
      </c>
      <c r="B552" t="s">
        <v>2514</v>
      </c>
      <c r="E552">
        <f>机器人辅助表!B552</f>
        <v>24</v>
      </c>
      <c r="F552">
        <v>3</v>
      </c>
      <c r="G552">
        <v>58201</v>
      </c>
      <c r="H552">
        <v>0</v>
      </c>
      <c r="I552">
        <f>机器人辅助表!H552</f>
        <v>1802.4601441502612</v>
      </c>
      <c r="J552">
        <v>2</v>
      </c>
      <c r="K552">
        <v>4</v>
      </c>
      <c r="L552">
        <v>1</v>
      </c>
      <c r="M552" s="2">
        <f>机器人辅助表!C552</f>
        <v>3753.9805161739141</v>
      </c>
      <c r="N552" s="2">
        <v>2</v>
      </c>
      <c r="O552" s="2">
        <f>机器人辅助表!D552</f>
        <v>280.9631987157191</v>
      </c>
      <c r="P552" s="2">
        <v>3</v>
      </c>
      <c r="Q552" s="2">
        <f>机器人辅助表!E552</f>
        <v>124.87253276254182</v>
      </c>
      <c r="R552" s="2">
        <v>6</v>
      </c>
      <c r="S552" s="2">
        <f>机器人辅助表!F552</f>
        <v>2782.5152000000003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BD552">
        <v>8</v>
      </c>
      <c r="BE552">
        <v>9323102</v>
      </c>
      <c r="BF552">
        <v>9324104</v>
      </c>
      <c r="BG552">
        <v>9324203</v>
      </c>
      <c r="BH552">
        <v>9324304</v>
      </c>
      <c r="BI552">
        <v>9324403</v>
      </c>
      <c r="BJ552">
        <v>9312103</v>
      </c>
      <c r="BK552">
        <v>9311102</v>
      </c>
      <c r="BL552">
        <v>9315102</v>
      </c>
    </row>
    <row r="553" spans="1:67" x14ac:dyDescent="0.15">
      <c r="A553">
        <v>552</v>
      </c>
      <c r="B553" t="s">
        <v>2515</v>
      </c>
      <c r="E553">
        <f>机器人辅助表!B553</f>
        <v>26</v>
      </c>
      <c r="F553">
        <v>3</v>
      </c>
      <c r="G553">
        <v>58201</v>
      </c>
      <c r="H553">
        <v>0</v>
      </c>
      <c r="I553">
        <f>机器人辅助表!H553</f>
        <v>3738.6285584546245</v>
      </c>
      <c r="J553">
        <v>2</v>
      </c>
      <c r="K553">
        <v>4</v>
      </c>
      <c r="L553">
        <v>1</v>
      </c>
      <c r="M553" s="2">
        <f>机器人辅助表!C553</f>
        <v>8792.8092617177263</v>
      </c>
      <c r="N553" s="2">
        <v>2</v>
      </c>
      <c r="O553" s="2">
        <f>机器人辅助表!D553</f>
        <v>624.95781524548511</v>
      </c>
      <c r="P553" s="2">
        <v>3</v>
      </c>
      <c r="Q553" s="2">
        <f>机器人辅助表!E553</f>
        <v>277.75902899799337</v>
      </c>
      <c r="R553" s="2">
        <v>6</v>
      </c>
      <c r="S553" s="2">
        <f>机器人辅助表!F553</f>
        <v>5473.8075999999992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BD553">
        <v>8</v>
      </c>
      <c r="BE553">
        <v>9323104</v>
      </c>
      <c r="BF553">
        <v>9324103</v>
      </c>
      <c r="BG553">
        <v>9324202</v>
      </c>
      <c r="BH553">
        <v>9324302</v>
      </c>
      <c r="BI553">
        <v>9324402</v>
      </c>
      <c r="BJ553">
        <v>9312102</v>
      </c>
      <c r="BK553">
        <v>9311104</v>
      </c>
      <c r="BL553">
        <v>9315102</v>
      </c>
    </row>
    <row r="554" spans="1:67" x14ac:dyDescent="0.15">
      <c r="A554">
        <v>553</v>
      </c>
      <c r="B554" t="s">
        <v>2516</v>
      </c>
      <c r="E554">
        <f>机器人辅助表!B554</f>
        <v>49</v>
      </c>
      <c r="F554">
        <v>1</v>
      </c>
      <c r="G554">
        <v>58001</v>
      </c>
      <c r="H554">
        <v>0</v>
      </c>
      <c r="I554">
        <f>机器人辅助表!H554</f>
        <v>13501.514443261329</v>
      </c>
      <c r="J554">
        <v>2</v>
      </c>
      <c r="K554">
        <v>4</v>
      </c>
      <c r="L554">
        <v>1</v>
      </c>
      <c r="M554" s="2">
        <f>机器人辅助表!C554</f>
        <v>81139.467686234144</v>
      </c>
      <c r="N554" s="2">
        <v>2</v>
      </c>
      <c r="O554" s="2">
        <f>机器人辅助表!D554</f>
        <v>3587.1956865704365</v>
      </c>
      <c r="P554" s="2">
        <v>3</v>
      </c>
      <c r="Q554" s="2">
        <f>机器人辅助表!E554</f>
        <v>1594.3091940313054</v>
      </c>
      <c r="R554" s="2">
        <v>6</v>
      </c>
      <c r="S554" s="2">
        <f>机器人辅助表!F554</f>
        <v>8306.4071999999996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BD554">
        <v>11</v>
      </c>
      <c r="BE554">
        <v>9113104</v>
      </c>
      <c r="BF554">
        <v>9121102</v>
      </c>
      <c r="BG554">
        <v>9121204</v>
      </c>
      <c r="BH554">
        <v>9121304</v>
      </c>
      <c r="BI554">
        <v>9121402</v>
      </c>
      <c r="BJ554">
        <v>9114102</v>
      </c>
      <c r="BK554">
        <v>9122102</v>
      </c>
      <c r="BL554">
        <v>9122203</v>
      </c>
      <c r="BM554">
        <v>9122303</v>
      </c>
      <c r="BN554">
        <v>9122402</v>
      </c>
      <c r="BO554">
        <v>9115103</v>
      </c>
    </row>
    <row r="555" spans="1:67" x14ac:dyDescent="0.15">
      <c r="A555">
        <v>554</v>
      </c>
      <c r="B555" t="s">
        <v>2517</v>
      </c>
      <c r="E555">
        <f>机器人辅助表!B555</f>
        <v>46</v>
      </c>
      <c r="F555">
        <v>3</v>
      </c>
      <c r="G555">
        <v>58201</v>
      </c>
      <c r="H555">
        <v>0</v>
      </c>
      <c r="I555">
        <f>机器人辅助表!H555</f>
        <v>8250.507019578532</v>
      </c>
      <c r="J555">
        <v>2</v>
      </c>
      <c r="K555">
        <v>4</v>
      </c>
      <c r="L555">
        <v>1</v>
      </c>
      <c r="M555" s="2">
        <f>机器人辅助表!C555</f>
        <v>45476.174829277341</v>
      </c>
      <c r="N555" s="2">
        <v>2</v>
      </c>
      <c r="O555" s="2">
        <f>机器人辅助表!D555</f>
        <v>2149.8913904845494</v>
      </c>
      <c r="P555" s="2">
        <v>3</v>
      </c>
      <c r="Q555" s="2">
        <f>机器人辅助表!E555</f>
        <v>955.50728465979989</v>
      </c>
      <c r="R555" s="2">
        <v>6</v>
      </c>
      <c r="S555" s="2">
        <f>机器人辅助表!F555</f>
        <v>5738.1671999999999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BD555">
        <v>8</v>
      </c>
      <c r="BE555">
        <v>9323102</v>
      </c>
      <c r="BF555">
        <v>9324102</v>
      </c>
      <c r="BG555">
        <v>9324204</v>
      </c>
      <c r="BH555">
        <v>9324302</v>
      </c>
      <c r="BI555">
        <v>9324403</v>
      </c>
      <c r="BJ555">
        <v>9312102</v>
      </c>
      <c r="BK555">
        <v>9311103</v>
      </c>
      <c r="BL555">
        <v>9315102</v>
      </c>
    </row>
    <row r="556" spans="1:67" x14ac:dyDescent="0.15">
      <c r="A556">
        <v>555</v>
      </c>
      <c r="B556" t="s">
        <v>2518</v>
      </c>
      <c r="E556">
        <f>机器人辅助表!B556</f>
        <v>48</v>
      </c>
      <c r="F556">
        <v>3</v>
      </c>
      <c r="G556">
        <v>58201</v>
      </c>
      <c r="H556">
        <v>0</v>
      </c>
      <c r="I556">
        <f>机器人辅助表!H556</f>
        <v>10771.024338922989</v>
      </c>
      <c r="J556">
        <v>2</v>
      </c>
      <c r="K556">
        <v>4</v>
      </c>
      <c r="L556">
        <v>1</v>
      </c>
      <c r="M556" s="2">
        <f>机器人辅助表!C556</f>
        <v>62975.59053405498</v>
      </c>
      <c r="N556" s="2">
        <v>2</v>
      </c>
      <c r="O556" s="2">
        <f>机器人辅助表!D556</f>
        <v>2845.8658262817407</v>
      </c>
      <c r="P556" s="2">
        <v>3</v>
      </c>
      <c r="Q556" s="2">
        <f>机器人辅助表!E556</f>
        <v>1264.8292561252181</v>
      </c>
      <c r="R556" s="2">
        <v>6</v>
      </c>
      <c r="S556" s="2">
        <f>机器人辅助表!F556</f>
        <v>6900.3967999999995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BD556">
        <v>8</v>
      </c>
      <c r="BE556">
        <v>9323102</v>
      </c>
      <c r="BF556">
        <v>9324104</v>
      </c>
      <c r="BG556">
        <v>9324204</v>
      </c>
      <c r="BH556">
        <v>9324303</v>
      </c>
      <c r="BI556">
        <v>9324402</v>
      </c>
      <c r="BJ556">
        <v>9312103</v>
      </c>
      <c r="BK556">
        <v>9311104</v>
      </c>
      <c r="BL556">
        <v>9315102</v>
      </c>
    </row>
    <row r="557" spans="1:67" x14ac:dyDescent="0.15">
      <c r="A557">
        <v>556</v>
      </c>
      <c r="B557" t="s">
        <v>329</v>
      </c>
      <c r="E557">
        <f>机器人辅助表!B557</f>
        <v>39</v>
      </c>
      <c r="F557">
        <v>2</v>
      </c>
      <c r="G557">
        <v>58101</v>
      </c>
      <c r="H557">
        <v>0</v>
      </c>
      <c r="I557">
        <f>机器人辅助表!H557</f>
        <v>7104.8702973784566</v>
      </c>
      <c r="J557">
        <v>2</v>
      </c>
      <c r="K557">
        <v>4</v>
      </c>
      <c r="L557">
        <v>1</v>
      </c>
      <c r="M557" s="2">
        <f>机器人辅助表!C557</f>
        <v>30166.654657101899</v>
      </c>
      <c r="N557" s="2">
        <v>2</v>
      </c>
      <c r="O557" s="2">
        <f>机器人辅助表!D557</f>
        <v>1695.4812675216724</v>
      </c>
      <c r="P557" s="2">
        <v>3</v>
      </c>
      <c r="Q557" s="2">
        <f>机器人辅助表!E557</f>
        <v>753.54723000963224</v>
      </c>
      <c r="R557" s="2">
        <v>6</v>
      </c>
      <c r="S557" s="2">
        <f>机器人辅助表!F557</f>
        <v>6661.8545999999997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BD557">
        <v>11</v>
      </c>
      <c r="BE557">
        <v>9211104</v>
      </c>
      <c r="BF557">
        <v>9214102</v>
      </c>
      <c r="BG557">
        <v>9214204</v>
      </c>
      <c r="BH557">
        <v>9214304</v>
      </c>
      <c r="BI557">
        <v>9214404</v>
      </c>
      <c r="BJ557">
        <v>9222103</v>
      </c>
      <c r="BK557">
        <v>9223104</v>
      </c>
      <c r="BL557">
        <v>9223203</v>
      </c>
      <c r="BM557">
        <v>9223304</v>
      </c>
      <c r="BN557">
        <v>9223403</v>
      </c>
      <c r="BO557">
        <v>9215102</v>
      </c>
    </row>
    <row r="558" spans="1:67" x14ac:dyDescent="0.15">
      <c r="A558">
        <v>557</v>
      </c>
      <c r="B558" t="s">
        <v>2519</v>
      </c>
      <c r="E558">
        <f>机器人辅助表!B558</f>
        <v>44</v>
      </c>
      <c r="F558">
        <v>2</v>
      </c>
      <c r="G558">
        <v>58101</v>
      </c>
      <c r="H558">
        <v>0</v>
      </c>
      <c r="I558">
        <f>机器人辅助表!H558</f>
        <v>7103.8247894354854</v>
      </c>
      <c r="J558">
        <v>2</v>
      </c>
      <c r="K558">
        <v>4</v>
      </c>
      <c r="L558">
        <v>1</v>
      </c>
      <c r="M558" s="2">
        <f>机器人辅助表!C558</f>
        <v>36691.08464529724</v>
      </c>
      <c r="N558" s="2">
        <v>2</v>
      </c>
      <c r="O558" s="2">
        <f>机器人辅助表!D558</f>
        <v>1817.879592035318</v>
      </c>
      <c r="P558" s="2">
        <v>3</v>
      </c>
      <c r="Q558" s="2">
        <f>机器人辅助表!E558</f>
        <v>807.94648534903035</v>
      </c>
      <c r="R558" s="2">
        <v>6</v>
      </c>
      <c r="S558" s="2">
        <f>机器人辅助表!F558</f>
        <v>5371.7191999999995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BD558">
        <v>11</v>
      </c>
      <c r="BE558">
        <v>9211102</v>
      </c>
      <c r="BF558">
        <v>9214103</v>
      </c>
      <c r="BG558">
        <v>9214204</v>
      </c>
      <c r="BH558">
        <v>9214303</v>
      </c>
      <c r="BI558">
        <v>9214403</v>
      </c>
      <c r="BJ558">
        <v>9222104</v>
      </c>
      <c r="BK558">
        <v>9223103</v>
      </c>
      <c r="BL558">
        <v>9223203</v>
      </c>
      <c r="BM558">
        <v>9223303</v>
      </c>
      <c r="BN558">
        <v>9223403</v>
      </c>
      <c r="BO558">
        <v>9215104</v>
      </c>
    </row>
    <row r="559" spans="1:67" x14ac:dyDescent="0.15">
      <c r="A559">
        <v>558</v>
      </c>
      <c r="B559" t="s">
        <v>2520</v>
      </c>
      <c r="E559">
        <f>机器人辅助表!B559</f>
        <v>25</v>
      </c>
      <c r="F559">
        <v>2</v>
      </c>
      <c r="G559">
        <v>58101</v>
      </c>
      <c r="H559">
        <v>0</v>
      </c>
      <c r="I559">
        <f>机器人辅助表!H559</f>
        <v>1908.2876267558531</v>
      </c>
      <c r="J559">
        <v>2</v>
      </c>
      <c r="K559">
        <v>4</v>
      </c>
      <c r="L559">
        <v>1</v>
      </c>
      <c r="M559" s="2">
        <f>机器人辅助表!C559</f>
        <v>4214.9974414715734</v>
      </c>
      <c r="N559" s="2">
        <v>2</v>
      </c>
      <c r="O559" s="2">
        <f>机器人辅助表!D559</f>
        <v>307.32133244147172</v>
      </c>
      <c r="P559" s="2">
        <v>3</v>
      </c>
      <c r="Q559" s="2">
        <f>机器人辅助表!E559</f>
        <v>136.58725886287633</v>
      </c>
      <c r="R559" s="2">
        <v>6</v>
      </c>
      <c r="S559" s="2">
        <f>机器人辅助表!F559</f>
        <v>2875.68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BD559">
        <v>11</v>
      </c>
      <c r="BE559">
        <v>9211103</v>
      </c>
      <c r="BF559">
        <v>9214104</v>
      </c>
      <c r="BG559">
        <v>9214202</v>
      </c>
      <c r="BH559">
        <v>9214302</v>
      </c>
      <c r="BI559">
        <v>9214404</v>
      </c>
      <c r="BJ559">
        <v>9222104</v>
      </c>
      <c r="BK559">
        <v>9223102</v>
      </c>
      <c r="BL559">
        <v>9223202</v>
      </c>
      <c r="BM559">
        <v>9223304</v>
      </c>
      <c r="BN559">
        <v>9223404</v>
      </c>
      <c r="BO559">
        <v>9215102</v>
      </c>
    </row>
    <row r="560" spans="1:67" x14ac:dyDescent="0.15">
      <c r="A560">
        <v>559</v>
      </c>
      <c r="B560" t="s">
        <v>2521</v>
      </c>
      <c r="E560">
        <f>机器人辅助表!B560</f>
        <v>22</v>
      </c>
      <c r="F560">
        <v>1</v>
      </c>
      <c r="G560">
        <v>58001</v>
      </c>
      <c r="H560">
        <v>0</v>
      </c>
      <c r="I560">
        <f>机器人辅助表!H560</f>
        <v>1700.8014013106088</v>
      </c>
      <c r="J560">
        <v>2</v>
      </c>
      <c r="K560">
        <v>4</v>
      </c>
      <c r="L560">
        <v>1</v>
      </c>
      <c r="M560" s="2">
        <f>机器人辅助表!C560</f>
        <v>3110.1559012173916</v>
      </c>
      <c r="N560" s="2">
        <v>2</v>
      </c>
      <c r="O560" s="2">
        <f>机器人辅助表!D560</f>
        <v>245.80815026086964</v>
      </c>
      <c r="P560" s="2">
        <v>3</v>
      </c>
      <c r="Q560" s="2">
        <f>机器人辅助表!E560</f>
        <v>109.24806678260873</v>
      </c>
      <c r="R560" s="2">
        <v>6</v>
      </c>
      <c r="S560" s="2">
        <f>机器人辅助表!F560</f>
        <v>2758.4472000000001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BD560">
        <v>11</v>
      </c>
      <c r="BE560">
        <v>9113104</v>
      </c>
      <c r="BF560">
        <v>9121103</v>
      </c>
      <c r="BG560">
        <v>9121203</v>
      </c>
      <c r="BH560">
        <v>9121302</v>
      </c>
      <c r="BI560">
        <v>9121404</v>
      </c>
      <c r="BJ560">
        <v>9114104</v>
      </c>
      <c r="BK560">
        <v>9122103</v>
      </c>
      <c r="BL560">
        <v>9122203</v>
      </c>
      <c r="BM560">
        <v>9122304</v>
      </c>
      <c r="BN560">
        <v>9122404</v>
      </c>
      <c r="BO560">
        <v>9115104</v>
      </c>
    </row>
    <row r="561" spans="1:67" x14ac:dyDescent="0.15">
      <c r="A561">
        <v>560</v>
      </c>
      <c r="B561" t="s">
        <v>330</v>
      </c>
      <c r="E561">
        <f>机器人辅助表!B561</f>
        <v>32</v>
      </c>
      <c r="F561">
        <v>3</v>
      </c>
      <c r="G561">
        <v>58201</v>
      </c>
      <c r="H561">
        <v>0</v>
      </c>
      <c r="I561">
        <f>机器人辅助表!H561</f>
        <v>3545.5924283766262</v>
      </c>
      <c r="J561">
        <v>2</v>
      </c>
      <c r="K561">
        <v>4</v>
      </c>
      <c r="L561">
        <v>1</v>
      </c>
      <c r="M561" s="2">
        <f>机器人辅助表!C561</f>
        <v>11358.793293339135</v>
      </c>
      <c r="N561" s="2">
        <v>2</v>
      </c>
      <c r="O561" s="2">
        <f>机器人辅助表!D561</f>
        <v>718.93563040173933</v>
      </c>
      <c r="P561" s="2">
        <v>3</v>
      </c>
      <c r="Q561" s="2">
        <f>机器人辅助表!E561</f>
        <v>319.52694684521748</v>
      </c>
      <c r="R561" s="2">
        <v>6</v>
      </c>
      <c r="S561" s="2">
        <f>机器人辅助表!F561</f>
        <v>4299.5472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BD561">
        <v>8</v>
      </c>
      <c r="BE561">
        <v>9323102</v>
      </c>
      <c r="BF561">
        <v>9324102</v>
      </c>
      <c r="BG561">
        <v>9324204</v>
      </c>
      <c r="BH561">
        <v>9324303</v>
      </c>
      <c r="BI561">
        <v>9324403</v>
      </c>
      <c r="BJ561">
        <v>9312104</v>
      </c>
      <c r="BK561">
        <v>9311104</v>
      </c>
      <c r="BL561">
        <v>9315103</v>
      </c>
    </row>
    <row r="562" spans="1:67" x14ac:dyDescent="0.15">
      <c r="A562">
        <v>561</v>
      </c>
      <c r="B562" t="s">
        <v>2522</v>
      </c>
      <c r="E562">
        <f>机器人辅助表!B562</f>
        <v>38</v>
      </c>
      <c r="F562">
        <v>3</v>
      </c>
      <c r="G562">
        <v>58201</v>
      </c>
      <c r="H562">
        <v>0</v>
      </c>
      <c r="I562">
        <f>机器人辅助表!H562</f>
        <v>7997.6440519498847</v>
      </c>
      <c r="J562">
        <v>2</v>
      </c>
      <c r="K562">
        <v>4</v>
      </c>
      <c r="L562">
        <v>1</v>
      </c>
      <c r="M562" s="2">
        <f>机器人辅助表!C562</f>
        <v>32544.936051709563</v>
      </c>
      <c r="N562" s="2">
        <v>2</v>
      </c>
      <c r="O562" s="2">
        <f>机器人辅助表!D562</f>
        <v>1879.0159614622075</v>
      </c>
      <c r="P562" s="2">
        <v>3</v>
      </c>
      <c r="Q562" s="2">
        <f>机器人辅助表!E562</f>
        <v>835.11820509431459</v>
      </c>
      <c r="R562" s="2">
        <v>6</v>
      </c>
      <c r="S562" s="2">
        <f>机器人辅助表!F562</f>
        <v>7790.5051999999996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BD562">
        <v>8</v>
      </c>
      <c r="BE562">
        <v>9323104</v>
      </c>
      <c r="BF562">
        <v>9324102</v>
      </c>
      <c r="BG562">
        <v>9324203</v>
      </c>
      <c r="BH562">
        <v>9324302</v>
      </c>
      <c r="BI562">
        <v>9324402</v>
      </c>
      <c r="BJ562">
        <v>9312103</v>
      </c>
      <c r="BK562">
        <v>9311103</v>
      </c>
      <c r="BL562">
        <v>9315103</v>
      </c>
    </row>
    <row r="563" spans="1:67" x14ac:dyDescent="0.15">
      <c r="A563">
        <v>562</v>
      </c>
      <c r="B563" t="s">
        <v>2523</v>
      </c>
      <c r="E563">
        <f>机器人辅助表!B563</f>
        <v>46</v>
      </c>
      <c r="F563">
        <v>3</v>
      </c>
      <c r="G563">
        <v>58201</v>
      </c>
      <c r="H563">
        <v>0</v>
      </c>
      <c r="I563">
        <f>机器人辅助表!H563</f>
        <v>11724.40471203265</v>
      </c>
      <c r="J563">
        <v>2</v>
      </c>
      <c r="K563">
        <v>4</v>
      </c>
      <c r="L563">
        <v>1</v>
      </c>
      <c r="M563" s="2">
        <f>机器人辅助表!C563</f>
        <v>64624.037915288856</v>
      </c>
      <c r="N563" s="2">
        <v>2</v>
      </c>
      <c r="O563" s="2">
        <f>机器人辅助表!D563</f>
        <v>3055.1088180569914</v>
      </c>
      <c r="P563" s="2">
        <v>3</v>
      </c>
      <c r="Q563" s="2">
        <f>机器人辅助表!E563</f>
        <v>1357.8261413586631</v>
      </c>
      <c r="R563" s="2">
        <v>6</v>
      </c>
      <c r="S563" s="2">
        <f>机器人辅助表!F563</f>
        <v>8154.2375999999995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BD563">
        <v>8</v>
      </c>
      <c r="BE563">
        <v>9323103</v>
      </c>
      <c r="BF563">
        <v>9324102</v>
      </c>
      <c r="BG563">
        <v>9324204</v>
      </c>
      <c r="BH563">
        <v>9324304</v>
      </c>
      <c r="BI563">
        <v>9324404</v>
      </c>
      <c r="BJ563">
        <v>9312104</v>
      </c>
      <c r="BK563">
        <v>9311102</v>
      </c>
      <c r="BL563">
        <v>9315104</v>
      </c>
    </row>
    <row r="564" spans="1:67" x14ac:dyDescent="0.15">
      <c r="A564">
        <v>563</v>
      </c>
      <c r="B564" t="s">
        <v>2524</v>
      </c>
      <c r="E564">
        <f>机器人辅助表!B564</f>
        <v>47</v>
      </c>
      <c r="F564">
        <v>3</v>
      </c>
      <c r="G564">
        <v>58201</v>
      </c>
      <c r="H564">
        <v>0</v>
      </c>
      <c r="I564">
        <f>机器人辅助表!H564</f>
        <v>8994.4812867687033</v>
      </c>
      <c r="J564">
        <v>2</v>
      </c>
      <c r="K564">
        <v>4</v>
      </c>
      <c r="L564">
        <v>1</v>
      </c>
      <c r="M564" s="2">
        <f>机器人辅助表!C564</f>
        <v>51096.340003224796</v>
      </c>
      <c r="N564" s="2">
        <v>2</v>
      </c>
      <c r="O564" s="2">
        <f>机器人辅助表!D564</f>
        <v>2361.2012059695658</v>
      </c>
      <c r="P564" s="2">
        <v>3</v>
      </c>
      <c r="Q564" s="2">
        <f>机器人辅助表!E564</f>
        <v>1049.422758208696</v>
      </c>
      <c r="R564" s="2">
        <v>6</v>
      </c>
      <c r="S564" s="2">
        <f>机器人辅助表!F564</f>
        <v>6002.7161999999998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BD564">
        <v>8</v>
      </c>
      <c r="BE564">
        <v>9323104</v>
      </c>
      <c r="BF564">
        <v>9324103</v>
      </c>
      <c r="BG564">
        <v>9324204</v>
      </c>
      <c r="BH564">
        <v>9324304</v>
      </c>
      <c r="BI564">
        <v>9324404</v>
      </c>
      <c r="BJ564">
        <v>9312103</v>
      </c>
      <c r="BK564">
        <v>9311102</v>
      </c>
      <c r="BL564">
        <v>9315103</v>
      </c>
    </row>
    <row r="565" spans="1:67" x14ac:dyDescent="0.15">
      <c r="A565">
        <v>564</v>
      </c>
      <c r="B565" t="s">
        <v>2525</v>
      </c>
      <c r="E565">
        <f>机器人辅助表!B565</f>
        <v>27</v>
      </c>
      <c r="F565">
        <v>2</v>
      </c>
      <c r="G565">
        <v>58101</v>
      </c>
      <c r="H565">
        <v>0</v>
      </c>
      <c r="I565">
        <f>机器人辅助表!H565</f>
        <v>2151.3299389052149</v>
      </c>
      <c r="J565">
        <v>2</v>
      </c>
      <c r="K565">
        <v>4</v>
      </c>
      <c r="L565">
        <v>1</v>
      </c>
      <c r="M565" s="2">
        <f>机器人辅助表!C565</f>
        <v>5363.6925584963237</v>
      </c>
      <c r="N565" s="2">
        <v>2</v>
      </c>
      <c r="O565" s="2">
        <f>机器人辅助表!D565</f>
        <v>371.86891113311043</v>
      </c>
      <c r="P565" s="2">
        <v>3</v>
      </c>
      <c r="Q565" s="2">
        <f>机器人辅助表!E565</f>
        <v>165.27507161471578</v>
      </c>
      <c r="R565" s="2">
        <v>6</v>
      </c>
      <c r="S565" s="2">
        <f>机器人辅助表!F565</f>
        <v>3062.0095999999999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BD565">
        <v>11</v>
      </c>
      <c r="BE565">
        <v>9211104</v>
      </c>
      <c r="BF565">
        <v>9214103</v>
      </c>
      <c r="BG565">
        <v>9214203</v>
      </c>
      <c r="BH565">
        <v>9214303</v>
      </c>
      <c r="BI565">
        <v>9214402</v>
      </c>
      <c r="BJ565">
        <v>9222104</v>
      </c>
      <c r="BK565">
        <v>9223103</v>
      </c>
      <c r="BL565">
        <v>9223204</v>
      </c>
      <c r="BM565">
        <v>9223303</v>
      </c>
      <c r="BN565">
        <v>9223403</v>
      </c>
      <c r="BO565">
        <v>9215102</v>
      </c>
    </row>
    <row r="566" spans="1:67" x14ac:dyDescent="0.15">
      <c r="A566">
        <v>565</v>
      </c>
      <c r="B566" t="s">
        <v>331</v>
      </c>
      <c r="E566">
        <f>机器人辅助表!B566</f>
        <v>43</v>
      </c>
      <c r="F566">
        <v>1</v>
      </c>
      <c r="G566">
        <v>58001</v>
      </c>
      <c r="H566">
        <v>0</v>
      </c>
      <c r="I566">
        <f>机器人辅助表!H566</f>
        <v>14246.904493113567</v>
      </c>
      <c r="J566">
        <v>2</v>
      </c>
      <c r="K566">
        <v>4</v>
      </c>
      <c r="L566">
        <v>1</v>
      </c>
      <c r="M566" s="2">
        <f>机器人辅助表!C566</f>
        <v>71049.029927264506</v>
      </c>
      <c r="N566" s="2">
        <v>2</v>
      </c>
      <c r="O566" s="2">
        <f>机器人辅助表!D566</f>
        <v>3606.2872905028103</v>
      </c>
      <c r="P566" s="2">
        <v>3</v>
      </c>
      <c r="Q566" s="2">
        <f>机器人辅助表!E566</f>
        <v>1602.7943513345826</v>
      </c>
      <c r="R566" s="2">
        <v>6</v>
      </c>
      <c r="S566" s="2">
        <f>机器人辅助表!F566</f>
        <v>11239.345799999999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BD566">
        <v>11</v>
      </c>
      <c r="BE566">
        <v>9113102</v>
      </c>
      <c r="BF566">
        <v>9121102</v>
      </c>
      <c r="BG566">
        <v>9121202</v>
      </c>
      <c r="BH566">
        <v>9121302</v>
      </c>
      <c r="BI566">
        <v>9121404</v>
      </c>
      <c r="BJ566">
        <v>9114104</v>
      </c>
      <c r="BK566">
        <v>9122104</v>
      </c>
      <c r="BL566">
        <v>9122203</v>
      </c>
      <c r="BM566">
        <v>9122303</v>
      </c>
      <c r="BN566">
        <v>9122402</v>
      </c>
      <c r="BO566">
        <v>9115102</v>
      </c>
    </row>
    <row r="567" spans="1:67" x14ac:dyDescent="0.15">
      <c r="A567">
        <v>566</v>
      </c>
      <c r="B567" t="s">
        <v>332</v>
      </c>
      <c r="E567">
        <f>机器人辅助表!B567</f>
        <v>28</v>
      </c>
      <c r="F567">
        <v>1</v>
      </c>
      <c r="G567">
        <v>58001</v>
      </c>
      <c r="H567">
        <v>0</v>
      </c>
      <c r="I567">
        <f>机器人辅助表!H567</f>
        <v>2991.3843457941839</v>
      </c>
      <c r="J567">
        <v>2</v>
      </c>
      <c r="K567">
        <v>4</v>
      </c>
      <c r="L567">
        <v>1</v>
      </c>
      <c r="M567" s="2">
        <f>机器人辅助表!C567</f>
        <v>7875.6306614367904</v>
      </c>
      <c r="N567" s="2">
        <v>2</v>
      </c>
      <c r="O567" s="2">
        <f>机器人辅助表!D567</f>
        <v>532.93741317993329</v>
      </c>
      <c r="P567" s="2">
        <v>3</v>
      </c>
      <c r="Q567" s="2">
        <f>机器人辅助表!E567</f>
        <v>236.86107252441477</v>
      </c>
      <c r="R567" s="2">
        <v>6</v>
      </c>
      <c r="S567" s="2">
        <f>机器人辅助表!F567</f>
        <v>4141.1664000000001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BD567">
        <v>11</v>
      </c>
      <c r="BE567">
        <v>9113102</v>
      </c>
      <c r="BF567">
        <v>9121103</v>
      </c>
      <c r="BG567">
        <v>9121204</v>
      </c>
      <c r="BH567">
        <v>9121302</v>
      </c>
      <c r="BI567">
        <v>9121402</v>
      </c>
      <c r="BJ567">
        <v>9114102</v>
      </c>
      <c r="BK567">
        <v>9122102</v>
      </c>
      <c r="BL567">
        <v>9122202</v>
      </c>
      <c r="BM567">
        <v>9122304</v>
      </c>
      <c r="BN567">
        <v>9122402</v>
      </c>
      <c r="BO567">
        <v>9115103</v>
      </c>
    </row>
    <row r="568" spans="1:67" x14ac:dyDescent="0.15">
      <c r="A568">
        <v>567</v>
      </c>
      <c r="B568" t="s">
        <v>2526</v>
      </c>
      <c r="E568">
        <f>机器人辅助表!B568</f>
        <v>25</v>
      </c>
      <c r="F568">
        <v>3</v>
      </c>
      <c r="G568">
        <v>58201</v>
      </c>
      <c r="H568">
        <v>0</v>
      </c>
      <c r="I568">
        <f>机器人辅助表!H568</f>
        <v>3399.1373351588632</v>
      </c>
      <c r="J568">
        <v>2</v>
      </c>
      <c r="K568">
        <v>4</v>
      </c>
      <c r="L568">
        <v>1</v>
      </c>
      <c r="M568" s="2">
        <f>机器人辅助表!C568</f>
        <v>7507.9641926212389</v>
      </c>
      <c r="N568" s="2">
        <v>2</v>
      </c>
      <c r="O568" s="2">
        <f>机器人辅助表!D568</f>
        <v>547.41612341137147</v>
      </c>
      <c r="P568" s="2">
        <v>3</v>
      </c>
      <c r="Q568" s="2">
        <f>机器人辅助表!E568</f>
        <v>243.2960548494984</v>
      </c>
      <c r="R568" s="2">
        <v>6</v>
      </c>
      <c r="S568" s="2">
        <f>机器人辅助表!F568</f>
        <v>5122.3049999999994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BD568">
        <v>8</v>
      </c>
      <c r="BE568">
        <v>9323103</v>
      </c>
      <c r="BF568">
        <v>9324102</v>
      </c>
      <c r="BG568">
        <v>9324202</v>
      </c>
      <c r="BH568">
        <v>9324304</v>
      </c>
      <c r="BI568">
        <v>9324404</v>
      </c>
      <c r="BJ568">
        <v>9312102</v>
      </c>
      <c r="BK568">
        <v>9311102</v>
      </c>
      <c r="BL568">
        <v>9315104</v>
      </c>
    </row>
    <row r="569" spans="1:67" x14ac:dyDescent="0.15">
      <c r="A569">
        <v>568</v>
      </c>
      <c r="B569" t="s">
        <v>333</v>
      </c>
      <c r="E569">
        <f>机器人辅助表!B569</f>
        <v>42</v>
      </c>
      <c r="F569">
        <v>3</v>
      </c>
      <c r="G569">
        <v>58201</v>
      </c>
      <c r="H569">
        <v>0</v>
      </c>
      <c r="I569">
        <f>机器人辅助表!H569</f>
        <v>5077.9219592055024</v>
      </c>
      <c r="J569">
        <v>2</v>
      </c>
      <c r="K569">
        <v>4</v>
      </c>
      <c r="L569">
        <v>1</v>
      </c>
      <c r="M569" s="2">
        <f>机器人辅助表!C569</f>
        <v>24404.548016781286</v>
      </c>
      <c r="N569" s="2">
        <v>2</v>
      </c>
      <c r="O569" s="2">
        <f>机器人辅助表!D569</f>
        <v>1269.6645821538466</v>
      </c>
      <c r="P569" s="2">
        <v>3</v>
      </c>
      <c r="Q569" s="2">
        <f>机器人辅助表!E569</f>
        <v>564.29536984615413</v>
      </c>
      <c r="R569" s="2">
        <v>6</v>
      </c>
      <c r="S569" s="2">
        <f>机器人辅助表!F569</f>
        <v>4180.7639999999992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BD569">
        <v>8</v>
      </c>
      <c r="BE569">
        <v>9323104</v>
      </c>
      <c r="BF569">
        <v>9324102</v>
      </c>
      <c r="BG569">
        <v>9324204</v>
      </c>
      <c r="BH569">
        <v>9324302</v>
      </c>
      <c r="BI569">
        <v>9324402</v>
      </c>
      <c r="BJ569">
        <v>9312104</v>
      </c>
      <c r="BK569">
        <v>9311103</v>
      </c>
      <c r="BL569">
        <v>9315102</v>
      </c>
    </row>
    <row r="570" spans="1:67" x14ac:dyDescent="0.15">
      <c r="A570">
        <v>569</v>
      </c>
      <c r="B570" t="s">
        <v>2527</v>
      </c>
      <c r="E570">
        <f>机器人辅助表!B570</f>
        <v>34</v>
      </c>
      <c r="F570">
        <v>2</v>
      </c>
      <c r="G570">
        <v>58101</v>
      </c>
      <c r="H570">
        <v>0</v>
      </c>
      <c r="I570">
        <f>机器人辅助表!H570</f>
        <v>4936.0930645771996</v>
      </c>
      <c r="J570">
        <v>2</v>
      </c>
      <c r="K570">
        <v>4</v>
      </c>
      <c r="L570">
        <v>1</v>
      </c>
      <c r="M570" s="2">
        <f>机器人辅助表!C570</f>
        <v>17106.355309822076</v>
      </c>
      <c r="N570" s="2">
        <v>2</v>
      </c>
      <c r="O570" s="2">
        <f>机器人辅助表!D570</f>
        <v>1062.6462295994652</v>
      </c>
      <c r="P570" s="2">
        <v>3</v>
      </c>
      <c r="Q570" s="2">
        <f>机器人辅助表!E570</f>
        <v>472.28721315531783</v>
      </c>
      <c r="R570" s="2">
        <v>6</v>
      </c>
      <c r="S570" s="2">
        <f>机器人辅助表!F570</f>
        <v>5571.2447999999995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BD570">
        <v>11</v>
      </c>
      <c r="BE570">
        <v>9211104</v>
      </c>
      <c r="BF570">
        <v>9214104</v>
      </c>
      <c r="BG570">
        <v>9214202</v>
      </c>
      <c r="BH570">
        <v>9214303</v>
      </c>
      <c r="BI570">
        <v>9214402</v>
      </c>
      <c r="BJ570">
        <v>9222104</v>
      </c>
      <c r="BK570">
        <v>9223103</v>
      </c>
      <c r="BL570">
        <v>9223204</v>
      </c>
      <c r="BM570">
        <v>9223304</v>
      </c>
      <c r="BN570">
        <v>9223402</v>
      </c>
      <c r="BO570">
        <v>9215103</v>
      </c>
    </row>
    <row r="571" spans="1:67" x14ac:dyDescent="0.15">
      <c r="A571">
        <v>570</v>
      </c>
      <c r="B571" t="s">
        <v>334</v>
      </c>
      <c r="E571">
        <f>机器人辅助表!B571</f>
        <v>50</v>
      </c>
      <c r="F571">
        <v>2</v>
      </c>
      <c r="G571">
        <v>58101</v>
      </c>
      <c r="H571">
        <v>0</v>
      </c>
      <c r="I571">
        <f>机器人辅助表!H571</f>
        <v>11615.877571053918</v>
      </c>
      <c r="J571">
        <v>2</v>
      </c>
      <c r="K571">
        <v>4</v>
      </c>
      <c r="L571">
        <v>1</v>
      </c>
      <c r="M571" s="2">
        <f>机器人辅助表!C571</f>
        <v>71778.107081739159</v>
      </c>
      <c r="N571" s="2">
        <v>2</v>
      </c>
      <c r="O571" s="2">
        <f>机器人辅助表!D571</f>
        <v>3105.7834794983287</v>
      </c>
      <c r="P571" s="2">
        <v>3</v>
      </c>
      <c r="Q571" s="2">
        <f>机器人辅助表!E571</f>
        <v>1380.3482131103683</v>
      </c>
      <c r="R571" s="2">
        <v>6</v>
      </c>
      <c r="S571" s="2">
        <f>机器人辅助表!F571</f>
        <v>6831.3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BD571">
        <v>11</v>
      </c>
      <c r="BE571">
        <v>9211103</v>
      </c>
      <c r="BF571">
        <v>9214103</v>
      </c>
      <c r="BG571">
        <v>9214204</v>
      </c>
      <c r="BH571">
        <v>9214302</v>
      </c>
      <c r="BI571">
        <v>9214403</v>
      </c>
      <c r="BJ571">
        <v>9222102</v>
      </c>
      <c r="BK571">
        <v>9223103</v>
      </c>
      <c r="BL571">
        <v>9223203</v>
      </c>
      <c r="BM571">
        <v>9223304</v>
      </c>
      <c r="BN571">
        <v>9223404</v>
      </c>
      <c r="BO571">
        <v>9215103</v>
      </c>
    </row>
    <row r="572" spans="1:67" x14ac:dyDescent="0.15">
      <c r="A572">
        <v>571</v>
      </c>
      <c r="B572" t="s">
        <v>2528</v>
      </c>
      <c r="E572">
        <f>机器人辅助表!B572</f>
        <v>42</v>
      </c>
      <c r="F572">
        <v>2</v>
      </c>
      <c r="G572">
        <v>58101</v>
      </c>
      <c r="H572">
        <v>0</v>
      </c>
      <c r="I572">
        <f>机器人辅助表!H572</f>
        <v>7616.882938808254</v>
      </c>
      <c r="J572">
        <v>2</v>
      </c>
      <c r="K572">
        <v>4</v>
      </c>
      <c r="L572">
        <v>1</v>
      </c>
      <c r="M572" s="2">
        <f>机器人辅助表!C572</f>
        <v>36606.822025171932</v>
      </c>
      <c r="N572" s="2">
        <v>2</v>
      </c>
      <c r="O572" s="2">
        <f>机器人辅助表!D572</f>
        <v>1904.49687323077</v>
      </c>
      <c r="P572" s="2">
        <v>3</v>
      </c>
      <c r="Q572" s="2">
        <f>机器人辅助表!E572</f>
        <v>846.44305476923125</v>
      </c>
      <c r="R572" s="2">
        <v>6</v>
      </c>
      <c r="S572" s="2">
        <f>机器人辅助表!F572</f>
        <v>6271.1459999999997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BD572">
        <v>11</v>
      </c>
      <c r="BE572">
        <v>9211103</v>
      </c>
      <c r="BF572">
        <v>9214103</v>
      </c>
      <c r="BG572">
        <v>9214204</v>
      </c>
      <c r="BH572">
        <v>9214304</v>
      </c>
      <c r="BI572">
        <v>9214403</v>
      </c>
      <c r="BJ572">
        <v>9222102</v>
      </c>
      <c r="BK572">
        <v>9223102</v>
      </c>
      <c r="BL572">
        <v>9223204</v>
      </c>
      <c r="BM572">
        <v>9223304</v>
      </c>
      <c r="BN572">
        <v>9223402</v>
      </c>
      <c r="BO572">
        <v>9215103</v>
      </c>
    </row>
    <row r="573" spans="1:67" x14ac:dyDescent="0.15">
      <c r="A573">
        <v>572</v>
      </c>
      <c r="B573" t="s">
        <v>335</v>
      </c>
      <c r="E573">
        <f>机器人辅助表!B573</f>
        <v>47</v>
      </c>
      <c r="F573">
        <v>3</v>
      </c>
      <c r="G573">
        <v>58201</v>
      </c>
      <c r="H573">
        <v>0</v>
      </c>
      <c r="I573">
        <f>机器人辅助表!H573</f>
        <v>8763.8535614669436</v>
      </c>
      <c r="J573">
        <v>2</v>
      </c>
      <c r="K573">
        <v>4</v>
      </c>
      <c r="L573">
        <v>1</v>
      </c>
      <c r="M573" s="2">
        <f>机器人辅助表!C573</f>
        <v>49786.177439039544</v>
      </c>
      <c r="N573" s="2">
        <v>2</v>
      </c>
      <c r="O573" s="2">
        <f>机器人辅助表!D573</f>
        <v>2300.6575853036793</v>
      </c>
      <c r="P573" s="2">
        <v>3</v>
      </c>
      <c r="Q573" s="2">
        <f>机器人辅助表!E573</f>
        <v>1022.514482357191</v>
      </c>
      <c r="R573" s="2">
        <v>6</v>
      </c>
      <c r="S573" s="2">
        <f>机器人辅助表!F573</f>
        <v>5848.8004000000001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BD573">
        <v>8</v>
      </c>
      <c r="BE573">
        <v>9323104</v>
      </c>
      <c r="BF573">
        <v>9324102</v>
      </c>
      <c r="BG573">
        <v>9324204</v>
      </c>
      <c r="BH573">
        <v>9324303</v>
      </c>
      <c r="BI573">
        <v>9324402</v>
      </c>
      <c r="BJ573">
        <v>9312104</v>
      </c>
      <c r="BK573">
        <v>9311102</v>
      </c>
      <c r="BL573">
        <v>9315104</v>
      </c>
    </row>
    <row r="574" spans="1:67" x14ac:dyDescent="0.15">
      <c r="A574">
        <v>573</v>
      </c>
      <c r="B574" t="s">
        <v>2529</v>
      </c>
      <c r="E574">
        <f>机器人辅助表!B574</f>
        <v>34</v>
      </c>
      <c r="F574">
        <v>1</v>
      </c>
      <c r="G574">
        <v>58001</v>
      </c>
      <c r="H574">
        <v>0</v>
      </c>
      <c r="I574">
        <f>机器人辅助表!H574</f>
        <v>5655.9399698280422</v>
      </c>
      <c r="J574">
        <v>2</v>
      </c>
      <c r="K574">
        <v>4</v>
      </c>
      <c r="L574">
        <v>1</v>
      </c>
      <c r="M574" s="2">
        <f>机器人辅助表!C574</f>
        <v>19601.032125837799</v>
      </c>
      <c r="N574" s="2">
        <v>2</v>
      </c>
      <c r="O574" s="2">
        <f>机器人辅助表!D574</f>
        <v>1217.6154714160541</v>
      </c>
      <c r="P574" s="2">
        <v>3</v>
      </c>
      <c r="Q574" s="2">
        <f>机器人辅助表!E574</f>
        <v>541.16243174046838</v>
      </c>
      <c r="R574" s="2">
        <v>6</v>
      </c>
      <c r="S574" s="2">
        <f>机器人辅助表!F574</f>
        <v>6383.7180000000008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BD574">
        <v>11</v>
      </c>
      <c r="BE574">
        <v>9113103</v>
      </c>
      <c r="BF574">
        <v>9121103</v>
      </c>
      <c r="BG574">
        <v>9121204</v>
      </c>
      <c r="BH574">
        <v>9121304</v>
      </c>
      <c r="BI574">
        <v>9121402</v>
      </c>
      <c r="BJ574">
        <v>9114102</v>
      </c>
      <c r="BK574">
        <v>9122103</v>
      </c>
      <c r="BL574">
        <v>9122202</v>
      </c>
      <c r="BM574">
        <v>9122302</v>
      </c>
      <c r="BN574">
        <v>9122403</v>
      </c>
      <c r="BO574">
        <v>9115103</v>
      </c>
    </row>
    <row r="575" spans="1:67" x14ac:dyDescent="0.15">
      <c r="A575">
        <v>574</v>
      </c>
      <c r="B575" t="s">
        <v>336</v>
      </c>
      <c r="E575">
        <f>机器人辅助表!B575</f>
        <v>43</v>
      </c>
      <c r="F575">
        <v>2</v>
      </c>
      <c r="G575">
        <v>58101</v>
      </c>
      <c r="H575">
        <v>0</v>
      </c>
      <c r="I575">
        <f>机器人辅助表!H575</f>
        <v>12623.839424277841</v>
      </c>
      <c r="J575">
        <v>2</v>
      </c>
      <c r="K575">
        <v>4</v>
      </c>
      <c r="L575">
        <v>1</v>
      </c>
      <c r="M575" s="2">
        <f>机器人辅助表!C575</f>
        <v>62954.836644411575</v>
      </c>
      <c r="N575" s="2">
        <v>2</v>
      </c>
      <c r="O575" s="2">
        <f>机器人辅助表!D575</f>
        <v>3195.4444346227428</v>
      </c>
      <c r="P575" s="2">
        <v>3</v>
      </c>
      <c r="Q575" s="2">
        <f>机器人辅助表!E575</f>
        <v>1420.1975264989971</v>
      </c>
      <c r="R575" s="2">
        <v>6</v>
      </c>
      <c r="S575" s="2">
        <f>机器人辅助表!F575</f>
        <v>9958.9139999999989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BD575">
        <v>11</v>
      </c>
      <c r="BE575">
        <v>9211104</v>
      </c>
      <c r="BF575">
        <v>9214104</v>
      </c>
      <c r="BG575">
        <v>9214202</v>
      </c>
      <c r="BH575">
        <v>9214302</v>
      </c>
      <c r="BI575">
        <v>9214404</v>
      </c>
      <c r="BJ575">
        <v>9222104</v>
      </c>
      <c r="BK575">
        <v>9223103</v>
      </c>
      <c r="BL575">
        <v>9223203</v>
      </c>
      <c r="BM575">
        <v>9223303</v>
      </c>
      <c r="BN575">
        <v>9223402</v>
      </c>
      <c r="BO575">
        <v>9215104</v>
      </c>
    </row>
    <row r="576" spans="1:67" x14ac:dyDescent="0.15">
      <c r="A576">
        <v>575</v>
      </c>
      <c r="B576" t="s">
        <v>337</v>
      </c>
      <c r="E576">
        <f>机器人辅助表!B576</f>
        <v>26</v>
      </c>
      <c r="F576">
        <v>2</v>
      </c>
      <c r="G576">
        <v>58101</v>
      </c>
      <c r="H576">
        <v>0</v>
      </c>
      <c r="I576">
        <f>机器人辅助表!H576</f>
        <v>3992.0949014007015</v>
      </c>
      <c r="J576">
        <v>2</v>
      </c>
      <c r="K576">
        <v>4</v>
      </c>
      <c r="L576">
        <v>1</v>
      </c>
      <c r="M576" s="2">
        <f>机器人辅助表!C576</f>
        <v>9388.9319235290986</v>
      </c>
      <c r="N576" s="2">
        <v>2</v>
      </c>
      <c r="O576" s="2">
        <f>机器人辅助表!D576</f>
        <v>667.32783661806047</v>
      </c>
      <c r="P576" s="2">
        <v>3</v>
      </c>
      <c r="Q576" s="2">
        <f>机器人辅助表!E576</f>
        <v>296.59014960802682</v>
      </c>
      <c r="R576" s="2">
        <v>6</v>
      </c>
      <c r="S576" s="2">
        <f>机器人辅助表!F576</f>
        <v>5844.9132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BD576">
        <v>11</v>
      </c>
      <c r="BE576">
        <v>9211103</v>
      </c>
      <c r="BF576">
        <v>9214104</v>
      </c>
      <c r="BG576">
        <v>9214202</v>
      </c>
      <c r="BH576">
        <v>9214303</v>
      </c>
      <c r="BI576">
        <v>9214403</v>
      </c>
      <c r="BJ576">
        <v>9222102</v>
      </c>
      <c r="BK576">
        <v>9223103</v>
      </c>
      <c r="BL576">
        <v>9223202</v>
      </c>
      <c r="BM576">
        <v>9223304</v>
      </c>
      <c r="BN576">
        <v>9223403</v>
      </c>
      <c r="BO576">
        <v>9215103</v>
      </c>
    </row>
    <row r="577" spans="1:67" x14ac:dyDescent="0.15">
      <c r="A577">
        <v>576</v>
      </c>
      <c r="B577" t="s">
        <v>338</v>
      </c>
      <c r="E577">
        <f>机器人辅助表!B577</f>
        <v>40</v>
      </c>
      <c r="F577">
        <v>3</v>
      </c>
      <c r="G577">
        <v>58201</v>
      </c>
      <c r="H577">
        <v>0</v>
      </c>
      <c r="I577">
        <f>机器人辅助表!H577</f>
        <v>10562.549981373562</v>
      </c>
      <c r="J577">
        <v>2</v>
      </c>
      <c r="K577">
        <v>4</v>
      </c>
      <c r="L577">
        <v>1</v>
      </c>
      <c r="M577" s="2">
        <f>机器人辅助表!C577</f>
        <v>46849.011098905699</v>
      </c>
      <c r="N577" s="2">
        <v>2</v>
      </c>
      <c r="O577" s="2">
        <f>机器人辅助表!D577</f>
        <v>2564.7268849765896</v>
      </c>
      <c r="P577" s="2">
        <v>3</v>
      </c>
      <c r="Q577" s="2">
        <f>机器人辅助表!E577</f>
        <v>1139.878615545151</v>
      </c>
      <c r="R577" s="2">
        <v>6</v>
      </c>
      <c r="S577" s="2">
        <f>机器人辅助表!F577</f>
        <v>9481.0559999999987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BD577">
        <v>8</v>
      </c>
      <c r="BE577">
        <v>9323102</v>
      </c>
      <c r="BF577">
        <v>9324104</v>
      </c>
      <c r="BG577">
        <v>9324203</v>
      </c>
      <c r="BH577">
        <v>9324302</v>
      </c>
      <c r="BI577">
        <v>9324403</v>
      </c>
      <c r="BJ577">
        <v>9312103</v>
      </c>
      <c r="BK577">
        <v>9311103</v>
      </c>
      <c r="BL577">
        <v>9315103</v>
      </c>
    </row>
    <row r="578" spans="1:67" x14ac:dyDescent="0.15">
      <c r="A578">
        <v>577</v>
      </c>
      <c r="B578" t="s">
        <v>2530</v>
      </c>
      <c r="E578">
        <f>机器人辅助表!B578</f>
        <v>47</v>
      </c>
      <c r="F578">
        <v>2</v>
      </c>
      <c r="G578">
        <v>58101</v>
      </c>
      <c r="H578">
        <v>0</v>
      </c>
      <c r="I578">
        <f>机器人辅助表!H578</f>
        <v>8994.4812867687033</v>
      </c>
      <c r="J578">
        <v>2</v>
      </c>
      <c r="K578">
        <v>4</v>
      </c>
      <c r="L578">
        <v>1</v>
      </c>
      <c r="M578" s="2">
        <f>机器人辅助表!C578</f>
        <v>51096.340003224796</v>
      </c>
      <c r="N578" s="2">
        <v>2</v>
      </c>
      <c r="O578" s="2">
        <f>机器人辅助表!D578</f>
        <v>2361.2012059695658</v>
      </c>
      <c r="P578" s="2">
        <v>3</v>
      </c>
      <c r="Q578" s="2">
        <f>机器人辅助表!E578</f>
        <v>1049.422758208696</v>
      </c>
      <c r="R578" s="2">
        <v>6</v>
      </c>
      <c r="S578" s="2">
        <f>机器人辅助表!F578</f>
        <v>6002.7161999999998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BD578">
        <v>11</v>
      </c>
      <c r="BE578">
        <v>9211104</v>
      </c>
      <c r="BF578">
        <v>9214103</v>
      </c>
      <c r="BG578">
        <v>9214202</v>
      </c>
      <c r="BH578">
        <v>9214303</v>
      </c>
      <c r="BI578">
        <v>9214402</v>
      </c>
      <c r="BJ578">
        <v>9222102</v>
      </c>
      <c r="BK578">
        <v>9223104</v>
      </c>
      <c r="BL578">
        <v>9223203</v>
      </c>
      <c r="BM578">
        <v>9223302</v>
      </c>
      <c r="BN578">
        <v>9223402</v>
      </c>
      <c r="BO578">
        <v>9215102</v>
      </c>
    </row>
    <row r="579" spans="1:67" x14ac:dyDescent="0.15">
      <c r="A579">
        <v>578</v>
      </c>
      <c r="B579" t="s">
        <v>2531</v>
      </c>
      <c r="E579">
        <f>机器人辅助表!B579</f>
        <v>44</v>
      </c>
      <c r="F579">
        <v>1</v>
      </c>
      <c r="G579">
        <v>58001</v>
      </c>
      <c r="H579">
        <v>0</v>
      </c>
      <c r="I579">
        <f>机器人辅助表!H579</f>
        <v>7103.8247894354854</v>
      </c>
      <c r="J579">
        <v>2</v>
      </c>
      <c r="K579">
        <v>4</v>
      </c>
      <c r="L579">
        <v>1</v>
      </c>
      <c r="M579" s="2">
        <f>机器人辅助表!C579</f>
        <v>36691.08464529724</v>
      </c>
      <c r="N579" s="2">
        <v>2</v>
      </c>
      <c r="O579" s="2">
        <f>机器人辅助表!D579</f>
        <v>1817.879592035318</v>
      </c>
      <c r="P579" s="2">
        <v>3</v>
      </c>
      <c r="Q579" s="2">
        <f>机器人辅助表!E579</f>
        <v>807.94648534903035</v>
      </c>
      <c r="R579" s="2">
        <v>6</v>
      </c>
      <c r="S579" s="2">
        <f>机器人辅助表!F579</f>
        <v>5371.7191999999995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BD579">
        <v>11</v>
      </c>
      <c r="BE579">
        <v>9113104</v>
      </c>
      <c r="BF579">
        <v>9121104</v>
      </c>
      <c r="BG579">
        <v>9121204</v>
      </c>
      <c r="BH579">
        <v>9121304</v>
      </c>
      <c r="BI579">
        <v>9121404</v>
      </c>
      <c r="BJ579">
        <v>9114103</v>
      </c>
      <c r="BK579">
        <v>9122102</v>
      </c>
      <c r="BL579">
        <v>9122202</v>
      </c>
      <c r="BM579">
        <v>9122304</v>
      </c>
      <c r="BN579">
        <v>9122403</v>
      </c>
      <c r="BO579">
        <v>9115102</v>
      </c>
    </row>
    <row r="580" spans="1:67" x14ac:dyDescent="0.15">
      <c r="A580">
        <v>579</v>
      </c>
      <c r="B580" t="s">
        <v>2532</v>
      </c>
      <c r="E580">
        <f>机器人辅助表!B580</f>
        <v>38</v>
      </c>
      <c r="F580">
        <v>1</v>
      </c>
      <c r="G580">
        <v>58001</v>
      </c>
      <c r="H580">
        <v>0</v>
      </c>
      <c r="I580">
        <f>机器人辅助表!H580</f>
        <v>5899.9013497990964</v>
      </c>
      <c r="J580">
        <v>2</v>
      </c>
      <c r="K580">
        <v>4</v>
      </c>
      <c r="L580">
        <v>1</v>
      </c>
      <c r="M580" s="2">
        <f>机器人辅助表!C580</f>
        <v>24008.559382408694</v>
      </c>
      <c r="N580" s="2">
        <v>2</v>
      </c>
      <c r="O580" s="2">
        <f>机器人辅助表!D580</f>
        <v>1386.1593158327762</v>
      </c>
      <c r="P580" s="2">
        <v>3</v>
      </c>
      <c r="Q580" s="2">
        <f>机器人辅助表!E580</f>
        <v>616.07080703678946</v>
      </c>
      <c r="R580" s="2">
        <v>6</v>
      </c>
      <c r="S580" s="2">
        <f>机器人辅助表!F580</f>
        <v>5747.0940000000001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BD580">
        <v>11</v>
      </c>
      <c r="BE580">
        <v>9113104</v>
      </c>
      <c r="BF580">
        <v>9121104</v>
      </c>
      <c r="BG580">
        <v>9121202</v>
      </c>
      <c r="BH580">
        <v>9121304</v>
      </c>
      <c r="BI580">
        <v>9121403</v>
      </c>
      <c r="BJ580">
        <v>9114102</v>
      </c>
      <c r="BK580">
        <v>9122104</v>
      </c>
      <c r="BL580">
        <v>9122204</v>
      </c>
      <c r="BM580">
        <v>9122302</v>
      </c>
      <c r="BN580">
        <v>9122402</v>
      </c>
      <c r="BO580">
        <v>9115104</v>
      </c>
    </row>
    <row r="581" spans="1:67" x14ac:dyDescent="0.15">
      <c r="A581">
        <v>580</v>
      </c>
      <c r="B581" t="s">
        <v>2533</v>
      </c>
      <c r="E581">
        <f>机器人辅助表!B581</f>
        <v>33</v>
      </c>
      <c r="F581">
        <v>3</v>
      </c>
      <c r="G581">
        <v>58201</v>
      </c>
      <c r="H581">
        <v>0</v>
      </c>
      <c r="I581">
        <f>机器人辅助表!H581</f>
        <v>4353.1322655696331</v>
      </c>
      <c r="J581">
        <v>2</v>
      </c>
      <c r="K581">
        <v>4</v>
      </c>
      <c r="L581">
        <v>1</v>
      </c>
      <c r="M581" s="2">
        <f>机器人辅助表!C581</f>
        <v>14524.721718298506</v>
      </c>
      <c r="N581" s="2">
        <v>2</v>
      </c>
      <c r="O581" s="2">
        <f>机器人辅助表!D581</f>
        <v>910.61411024498386</v>
      </c>
      <c r="P581" s="2">
        <v>3</v>
      </c>
      <c r="Q581" s="2">
        <f>机器人辅助表!E581</f>
        <v>404.71738233110398</v>
      </c>
      <c r="R581" s="2">
        <v>6</v>
      </c>
      <c r="S581" s="2">
        <f>机器人辅助表!F581</f>
        <v>5092.0289999999995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BD581">
        <v>8</v>
      </c>
      <c r="BE581">
        <v>9323103</v>
      </c>
      <c r="BF581">
        <v>9324104</v>
      </c>
      <c r="BG581">
        <v>9324204</v>
      </c>
      <c r="BH581">
        <v>9324303</v>
      </c>
      <c r="BI581">
        <v>9324403</v>
      </c>
      <c r="BJ581">
        <v>9312102</v>
      </c>
      <c r="BK581">
        <v>9311102</v>
      </c>
      <c r="BL581">
        <v>9315102</v>
      </c>
    </row>
    <row r="582" spans="1:67" x14ac:dyDescent="0.15">
      <c r="A582">
        <v>581</v>
      </c>
      <c r="B582" t="s">
        <v>2534</v>
      </c>
      <c r="E582">
        <f>机器人辅助表!B582</f>
        <v>28</v>
      </c>
      <c r="F582">
        <v>3</v>
      </c>
      <c r="G582">
        <v>58201</v>
      </c>
      <c r="H582">
        <v>0</v>
      </c>
      <c r="I582">
        <f>机器人辅助表!H582</f>
        <v>2492.8202881618195</v>
      </c>
      <c r="J582">
        <v>2</v>
      </c>
      <c r="K582">
        <v>4</v>
      </c>
      <c r="L582">
        <v>1</v>
      </c>
      <c r="M582" s="2">
        <f>机器人辅助表!C582</f>
        <v>6563.0255511973255</v>
      </c>
      <c r="N582" s="2">
        <v>2</v>
      </c>
      <c r="O582" s="2">
        <f>机器人辅助表!D582</f>
        <v>444.11451098327774</v>
      </c>
      <c r="P582" s="2">
        <v>3</v>
      </c>
      <c r="Q582" s="2">
        <f>机器人辅助表!E582</f>
        <v>197.38422710367897</v>
      </c>
      <c r="R582" s="2">
        <v>6</v>
      </c>
      <c r="S582" s="2">
        <f>机器人辅助表!F582</f>
        <v>3450.9719999999998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BD582">
        <v>8</v>
      </c>
      <c r="BE582">
        <v>9323104</v>
      </c>
      <c r="BF582">
        <v>9324104</v>
      </c>
      <c r="BG582">
        <v>9324204</v>
      </c>
      <c r="BH582">
        <v>9324303</v>
      </c>
      <c r="BI582">
        <v>9324403</v>
      </c>
      <c r="BJ582">
        <v>9312102</v>
      </c>
      <c r="BK582">
        <v>9311103</v>
      </c>
      <c r="BL582">
        <v>9315102</v>
      </c>
    </row>
    <row r="583" spans="1:67" x14ac:dyDescent="0.15">
      <c r="A583">
        <v>582</v>
      </c>
      <c r="B583" t="s">
        <v>2535</v>
      </c>
      <c r="E583">
        <f>机器人辅助表!B583</f>
        <v>45</v>
      </c>
      <c r="F583">
        <v>3</v>
      </c>
      <c r="G583">
        <v>58201</v>
      </c>
      <c r="H583">
        <v>0</v>
      </c>
      <c r="I583">
        <f>机器人辅助表!H583</f>
        <v>7352.9251152139041</v>
      </c>
      <c r="J583">
        <v>2</v>
      </c>
      <c r="K583">
        <v>4</v>
      </c>
      <c r="L583">
        <v>1</v>
      </c>
      <c r="M583" s="2">
        <f>机器人辅助表!C583</f>
        <v>39264.353645941817</v>
      </c>
      <c r="N583" s="2">
        <v>2</v>
      </c>
      <c r="O583" s="2">
        <f>机器人辅助表!D583</f>
        <v>1899.8343208896324</v>
      </c>
      <c r="P583" s="2">
        <v>3</v>
      </c>
      <c r="Q583" s="2">
        <f>机器人辅助表!E583</f>
        <v>844.37080928428122</v>
      </c>
      <c r="R583" s="2">
        <v>6</v>
      </c>
      <c r="S583" s="2">
        <f>机器人辅助表!F583</f>
        <v>5331.348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BD583">
        <v>8</v>
      </c>
      <c r="BE583">
        <v>9323104</v>
      </c>
      <c r="BF583">
        <v>9324103</v>
      </c>
      <c r="BG583">
        <v>9324203</v>
      </c>
      <c r="BH583">
        <v>9324302</v>
      </c>
      <c r="BI583">
        <v>9324404</v>
      </c>
      <c r="BJ583">
        <v>9312104</v>
      </c>
      <c r="BK583">
        <v>9311104</v>
      </c>
      <c r="BL583">
        <v>9315103</v>
      </c>
    </row>
    <row r="584" spans="1:67" x14ac:dyDescent="0.15">
      <c r="A584">
        <v>583</v>
      </c>
      <c r="B584" t="s">
        <v>2536</v>
      </c>
      <c r="E584">
        <f>机器人辅助表!B584</f>
        <v>46</v>
      </c>
      <c r="F584">
        <v>1</v>
      </c>
      <c r="G584">
        <v>58001</v>
      </c>
      <c r="H584">
        <v>0</v>
      </c>
      <c r="I584">
        <f>机器人辅助表!H584</f>
        <v>14112.709375594855</v>
      </c>
      <c r="J584">
        <v>2</v>
      </c>
      <c r="K584">
        <v>4</v>
      </c>
      <c r="L584">
        <v>1</v>
      </c>
      <c r="M584" s="2">
        <f>机器人辅助表!C584</f>
        <v>77788.193786921765</v>
      </c>
      <c r="N584" s="2">
        <v>2</v>
      </c>
      <c r="O584" s="2">
        <f>机器人辅助表!D584</f>
        <v>3677.4457995130451</v>
      </c>
      <c r="P584" s="2">
        <v>3</v>
      </c>
      <c r="Q584" s="2">
        <f>机器人辅助表!E584</f>
        <v>1634.4203553391314</v>
      </c>
      <c r="R584" s="2">
        <v>6</v>
      </c>
      <c r="S584" s="2">
        <f>机器人辅助表!F584</f>
        <v>9815.2860000000001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BD584">
        <v>11</v>
      </c>
      <c r="BE584">
        <v>9113102</v>
      </c>
      <c r="BF584">
        <v>9121104</v>
      </c>
      <c r="BG584">
        <v>9121204</v>
      </c>
      <c r="BH584">
        <v>9121303</v>
      </c>
      <c r="BI584">
        <v>9121403</v>
      </c>
      <c r="BJ584">
        <v>9114104</v>
      </c>
      <c r="BK584">
        <v>9122103</v>
      </c>
      <c r="BL584">
        <v>9122204</v>
      </c>
      <c r="BM584">
        <v>9122302</v>
      </c>
      <c r="BN584">
        <v>9122402</v>
      </c>
      <c r="BO584">
        <v>9115103</v>
      </c>
    </row>
    <row r="585" spans="1:67" x14ac:dyDescent="0.15">
      <c r="A585">
        <v>584</v>
      </c>
      <c r="B585" t="s">
        <v>339</v>
      </c>
      <c r="E585">
        <f>机器人辅助表!B585</f>
        <v>29</v>
      </c>
      <c r="F585">
        <v>2</v>
      </c>
      <c r="G585">
        <v>58101</v>
      </c>
      <c r="H585">
        <v>0</v>
      </c>
      <c r="I585">
        <f>机器人辅助表!H585</f>
        <v>4068.9938673209754</v>
      </c>
      <c r="J585">
        <v>2</v>
      </c>
      <c r="K585">
        <v>4</v>
      </c>
      <c r="L585">
        <v>1</v>
      </c>
      <c r="M585" s="2">
        <f>机器人辅助表!C585</f>
        <v>11273.671802230439</v>
      </c>
      <c r="N585" s="2">
        <v>2</v>
      </c>
      <c r="O585" s="2">
        <f>机器人辅助表!D585</f>
        <v>745.02466246956567</v>
      </c>
      <c r="P585" s="2">
        <v>3</v>
      </c>
      <c r="Q585" s="2">
        <f>机器人辅助表!E585</f>
        <v>331.1220722086959</v>
      </c>
      <c r="R585" s="2">
        <v>6</v>
      </c>
      <c r="S585" s="2">
        <f>机器人辅助表!F585</f>
        <v>5481.5724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BD585">
        <v>11</v>
      </c>
      <c r="BE585">
        <v>9211102</v>
      </c>
      <c r="BF585">
        <v>9214104</v>
      </c>
      <c r="BG585">
        <v>9214203</v>
      </c>
      <c r="BH585">
        <v>9214302</v>
      </c>
      <c r="BI585">
        <v>9214404</v>
      </c>
      <c r="BJ585">
        <v>9222104</v>
      </c>
      <c r="BK585">
        <v>9223104</v>
      </c>
      <c r="BL585">
        <v>9223204</v>
      </c>
      <c r="BM585">
        <v>9223303</v>
      </c>
      <c r="BN585">
        <v>9223404</v>
      </c>
      <c r="BO585">
        <v>9215102</v>
      </c>
    </row>
    <row r="586" spans="1:67" x14ac:dyDescent="0.15">
      <c r="A586">
        <v>585</v>
      </c>
      <c r="B586" t="s">
        <v>340</v>
      </c>
      <c r="E586">
        <f>机器人辅助表!B586</f>
        <v>46</v>
      </c>
      <c r="F586">
        <v>3</v>
      </c>
      <c r="G586">
        <v>58201</v>
      </c>
      <c r="H586">
        <v>0</v>
      </c>
      <c r="I586">
        <f>机器人辅助表!H586</f>
        <v>7816.2698080217669</v>
      </c>
      <c r="J586">
        <v>2</v>
      </c>
      <c r="K586">
        <v>4</v>
      </c>
      <c r="L586">
        <v>1</v>
      </c>
      <c r="M586" s="2">
        <f>机器人辅助表!C586</f>
        <v>43082.691943525904</v>
      </c>
      <c r="N586" s="2">
        <v>2</v>
      </c>
      <c r="O586" s="2">
        <f>机器人辅助表!D586</f>
        <v>2036.7392120379941</v>
      </c>
      <c r="P586" s="2">
        <v>3</v>
      </c>
      <c r="Q586" s="2">
        <f>机器人辅助表!E586</f>
        <v>905.21742757244192</v>
      </c>
      <c r="R586" s="2">
        <v>6</v>
      </c>
      <c r="S586" s="2">
        <f>机器人辅助表!F586</f>
        <v>5436.1583999999993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BD586">
        <v>8</v>
      </c>
      <c r="BE586">
        <v>9323102</v>
      </c>
      <c r="BF586">
        <v>9324104</v>
      </c>
      <c r="BG586">
        <v>9324203</v>
      </c>
      <c r="BH586">
        <v>9324302</v>
      </c>
      <c r="BI586">
        <v>9324404</v>
      </c>
      <c r="BJ586">
        <v>9312102</v>
      </c>
      <c r="BK586">
        <v>9311104</v>
      </c>
      <c r="BL586">
        <v>9315103</v>
      </c>
    </row>
    <row r="587" spans="1:67" x14ac:dyDescent="0.15">
      <c r="A587">
        <v>586</v>
      </c>
      <c r="B587" t="s">
        <v>2537</v>
      </c>
      <c r="E587">
        <f>机器人辅助表!B587</f>
        <v>40</v>
      </c>
      <c r="F587">
        <v>1</v>
      </c>
      <c r="G587">
        <v>58001</v>
      </c>
      <c r="H587">
        <v>0</v>
      </c>
      <c r="I587">
        <f>机器人辅助表!H587</f>
        <v>6248.2690030660506</v>
      </c>
      <c r="J587">
        <v>2</v>
      </c>
      <c r="K587">
        <v>4</v>
      </c>
      <c r="L587">
        <v>1</v>
      </c>
      <c r="M587" s="2">
        <f>机器人辅助表!C587</f>
        <v>27713.49952329633</v>
      </c>
      <c r="N587" s="2">
        <v>2</v>
      </c>
      <c r="O587" s="2">
        <f>机器人辅助表!D587</f>
        <v>1517.1623826622078</v>
      </c>
      <c r="P587" s="2">
        <v>3</v>
      </c>
      <c r="Q587" s="2">
        <f>机器人辅助表!E587</f>
        <v>674.29439229431466</v>
      </c>
      <c r="R587" s="2">
        <v>6</v>
      </c>
      <c r="S587" s="2">
        <f>机器人辅助表!F587</f>
        <v>5608.5119999999988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BD587">
        <v>11</v>
      </c>
      <c r="BE587">
        <v>9113103</v>
      </c>
      <c r="BF587">
        <v>9121102</v>
      </c>
      <c r="BG587">
        <v>9121202</v>
      </c>
      <c r="BH587">
        <v>9121303</v>
      </c>
      <c r="BI587">
        <v>9121402</v>
      </c>
      <c r="BJ587">
        <v>9114104</v>
      </c>
      <c r="BK587">
        <v>9122104</v>
      </c>
      <c r="BL587">
        <v>9122202</v>
      </c>
      <c r="BM587">
        <v>9122302</v>
      </c>
      <c r="BN587">
        <v>9122402</v>
      </c>
      <c r="BO587">
        <v>9115103</v>
      </c>
    </row>
    <row r="588" spans="1:67" x14ac:dyDescent="0.15">
      <c r="A588">
        <v>587</v>
      </c>
      <c r="B588" t="s">
        <v>2538</v>
      </c>
      <c r="E588">
        <f>机器人辅助表!B588</f>
        <v>44</v>
      </c>
      <c r="F588">
        <v>1</v>
      </c>
      <c r="G588">
        <v>58001</v>
      </c>
      <c r="H588">
        <v>0</v>
      </c>
      <c r="I588">
        <f>机器人辅助表!H588</f>
        <v>6719.8342602768098</v>
      </c>
      <c r="J588">
        <v>2</v>
      </c>
      <c r="K588">
        <v>4</v>
      </c>
      <c r="L588">
        <v>1</v>
      </c>
      <c r="M588" s="2">
        <f>机器人辅助表!C588</f>
        <v>34707.782772578466</v>
      </c>
      <c r="N588" s="2">
        <v>2</v>
      </c>
      <c r="O588" s="2">
        <f>机器人辅助表!D588</f>
        <v>1719.6158303036791</v>
      </c>
      <c r="P588" s="2">
        <v>3</v>
      </c>
      <c r="Q588" s="2">
        <f>机器人辅助表!E588</f>
        <v>764.27370235719081</v>
      </c>
      <c r="R588" s="2">
        <v>6</v>
      </c>
      <c r="S588" s="2">
        <f>机器人辅助表!F588</f>
        <v>5081.3559999999998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BD588">
        <v>11</v>
      </c>
      <c r="BE588">
        <v>9113102</v>
      </c>
      <c r="BF588">
        <v>9121103</v>
      </c>
      <c r="BG588">
        <v>9121202</v>
      </c>
      <c r="BH588">
        <v>9121304</v>
      </c>
      <c r="BI588">
        <v>9121403</v>
      </c>
      <c r="BJ588">
        <v>9114103</v>
      </c>
      <c r="BK588">
        <v>9122104</v>
      </c>
      <c r="BL588">
        <v>9122202</v>
      </c>
      <c r="BM588">
        <v>9122303</v>
      </c>
      <c r="BN588">
        <v>9122404</v>
      </c>
      <c r="BO588">
        <v>9115103</v>
      </c>
    </row>
    <row r="589" spans="1:67" x14ac:dyDescent="0.15">
      <c r="A589">
        <v>588</v>
      </c>
      <c r="B589" t="s">
        <v>2539</v>
      </c>
      <c r="E589">
        <f>机器人辅助表!B589</f>
        <v>23</v>
      </c>
      <c r="F589">
        <v>1</v>
      </c>
      <c r="G589">
        <v>58001</v>
      </c>
      <c r="H589">
        <v>0</v>
      </c>
      <c r="I589">
        <f>机器人辅助表!H589</f>
        <v>3081.1894614878129</v>
      </c>
      <c r="J589">
        <v>2</v>
      </c>
      <c r="K589">
        <v>4</v>
      </c>
      <c r="L589">
        <v>1</v>
      </c>
      <c r="M589" s="2">
        <f>机器人辅助表!C589</f>
        <v>6026.712488242476</v>
      </c>
      <c r="N589" s="2">
        <v>2</v>
      </c>
      <c r="O589" s="2">
        <f>机器人辅助表!D589</f>
        <v>463.34575456856197</v>
      </c>
      <c r="P589" s="2">
        <v>3</v>
      </c>
      <c r="Q589" s="2">
        <f>机器人辅助表!E589</f>
        <v>205.93144647491647</v>
      </c>
      <c r="R589" s="2">
        <v>6</v>
      </c>
      <c r="S589" s="2">
        <f>机器人辅助表!F589</f>
        <v>4874.4475999999995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BD589">
        <v>11</v>
      </c>
      <c r="BE589">
        <v>9113103</v>
      </c>
      <c r="BF589">
        <v>9121104</v>
      </c>
      <c r="BG589">
        <v>9121202</v>
      </c>
      <c r="BH589">
        <v>9121304</v>
      </c>
      <c r="BI589">
        <v>9121402</v>
      </c>
      <c r="BJ589">
        <v>9114103</v>
      </c>
      <c r="BK589">
        <v>9122102</v>
      </c>
      <c r="BL589">
        <v>9122203</v>
      </c>
      <c r="BM589">
        <v>9122303</v>
      </c>
      <c r="BN589">
        <v>9122403</v>
      </c>
      <c r="BO589">
        <v>9115104</v>
      </c>
    </row>
    <row r="590" spans="1:67" x14ac:dyDescent="0.15">
      <c r="A590">
        <v>589</v>
      </c>
      <c r="B590" t="s">
        <v>2540</v>
      </c>
      <c r="E590">
        <f>机器人辅助表!B590</f>
        <v>27</v>
      </c>
      <c r="F590">
        <v>2</v>
      </c>
      <c r="G590">
        <v>58101</v>
      </c>
      <c r="H590">
        <v>0</v>
      </c>
      <c r="I590">
        <f>机器人辅助表!H590</f>
        <v>4504.3470595827939</v>
      </c>
      <c r="J590">
        <v>2</v>
      </c>
      <c r="K590">
        <v>4</v>
      </c>
      <c r="L590">
        <v>1</v>
      </c>
      <c r="M590" s="2">
        <f>机器人辅助表!C590</f>
        <v>11230.231294351677</v>
      </c>
      <c r="N590" s="2">
        <v>2</v>
      </c>
      <c r="O590" s="2">
        <f>机器人辅助表!D590</f>
        <v>778.60053268495005</v>
      </c>
      <c r="P590" s="2">
        <v>3</v>
      </c>
      <c r="Q590" s="2">
        <f>机器人辅助表!E590</f>
        <v>346.04468119331119</v>
      </c>
      <c r="R590" s="2">
        <v>6</v>
      </c>
      <c r="S590" s="2">
        <f>机器人辅助表!F590</f>
        <v>6411.0825999999997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BD590">
        <v>11</v>
      </c>
      <c r="BE590">
        <v>9211103</v>
      </c>
      <c r="BF590">
        <v>9214102</v>
      </c>
      <c r="BG590">
        <v>9214203</v>
      </c>
      <c r="BH590">
        <v>9214303</v>
      </c>
      <c r="BI590">
        <v>9214402</v>
      </c>
      <c r="BJ590">
        <v>9222103</v>
      </c>
      <c r="BK590">
        <v>9223104</v>
      </c>
      <c r="BL590">
        <v>9223202</v>
      </c>
      <c r="BM590">
        <v>9223302</v>
      </c>
      <c r="BN590">
        <v>9223404</v>
      </c>
      <c r="BO590">
        <v>9215103</v>
      </c>
    </row>
    <row r="591" spans="1:67" x14ac:dyDescent="0.15">
      <c r="A591">
        <v>590</v>
      </c>
      <c r="B591" t="s">
        <v>2541</v>
      </c>
      <c r="E591">
        <f>机器人辅助表!B591</f>
        <v>28</v>
      </c>
      <c r="F591">
        <v>3</v>
      </c>
      <c r="G591">
        <v>58201</v>
      </c>
      <c r="H591">
        <v>0</v>
      </c>
      <c r="I591">
        <f>机器人辅助表!H591</f>
        <v>4487.0765186912759</v>
      </c>
      <c r="J591">
        <v>2</v>
      </c>
      <c r="K591">
        <v>4</v>
      </c>
      <c r="L591">
        <v>1</v>
      </c>
      <c r="M591" s="2">
        <f>机器人辅助表!C591</f>
        <v>11813.445992155186</v>
      </c>
      <c r="N591" s="2">
        <v>2</v>
      </c>
      <c r="O591" s="2">
        <f>机器人辅助表!D591</f>
        <v>799.40611976989999</v>
      </c>
      <c r="P591" s="2">
        <v>3</v>
      </c>
      <c r="Q591" s="2">
        <f>机器人辅助表!E591</f>
        <v>355.29160878662219</v>
      </c>
      <c r="R591" s="2">
        <v>6</v>
      </c>
      <c r="S591" s="2">
        <f>机器人辅助表!F591</f>
        <v>6211.7496000000001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BD591">
        <v>8</v>
      </c>
      <c r="BE591">
        <v>9323102</v>
      </c>
      <c r="BF591">
        <v>9324104</v>
      </c>
      <c r="BG591">
        <v>9324202</v>
      </c>
      <c r="BH591">
        <v>9324304</v>
      </c>
      <c r="BI591">
        <v>9324404</v>
      </c>
      <c r="BJ591">
        <v>9312103</v>
      </c>
      <c r="BK591">
        <v>9311104</v>
      </c>
      <c r="BL591">
        <v>9315104</v>
      </c>
    </row>
    <row r="592" spans="1:67" x14ac:dyDescent="0.15">
      <c r="A592">
        <v>591</v>
      </c>
      <c r="B592" t="s">
        <v>2542</v>
      </c>
      <c r="E592">
        <f>机器人辅助表!B592</f>
        <v>41</v>
      </c>
      <c r="F592">
        <v>3</v>
      </c>
      <c r="G592">
        <v>58201</v>
      </c>
      <c r="H592">
        <v>0</v>
      </c>
      <c r="I592">
        <f>机器人辅助表!H592</f>
        <v>9048.541763669893</v>
      </c>
      <c r="J592">
        <v>2</v>
      </c>
      <c r="K592">
        <v>4</v>
      </c>
      <c r="L592">
        <v>1</v>
      </c>
      <c r="M592" s="2">
        <f>机器人辅助表!C592</f>
        <v>41823.461183796644</v>
      </c>
      <c r="N592" s="2">
        <v>2</v>
      </c>
      <c r="O592" s="2">
        <f>机器人辅助表!D592</f>
        <v>2231.4201302582615</v>
      </c>
      <c r="P592" s="2">
        <v>3</v>
      </c>
      <c r="Q592" s="2">
        <f>机器人辅助表!E592</f>
        <v>991.74228011478283</v>
      </c>
      <c r="R592" s="2">
        <v>6</v>
      </c>
      <c r="S592" s="2">
        <f>机器人辅助表!F592</f>
        <v>7777.5017999999991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BD592">
        <v>8</v>
      </c>
      <c r="BE592">
        <v>9323104</v>
      </c>
      <c r="BF592">
        <v>9324104</v>
      </c>
      <c r="BG592">
        <v>9324202</v>
      </c>
      <c r="BH592">
        <v>9324304</v>
      </c>
      <c r="BI592">
        <v>9324403</v>
      </c>
      <c r="BJ592">
        <v>9312104</v>
      </c>
      <c r="BK592">
        <v>9311103</v>
      </c>
      <c r="BL592">
        <v>9315103</v>
      </c>
    </row>
    <row r="593" spans="1:67" x14ac:dyDescent="0.15">
      <c r="A593">
        <v>592</v>
      </c>
      <c r="B593" t="s">
        <v>341</v>
      </c>
      <c r="E593">
        <f>机器人辅助表!B593</f>
        <v>37</v>
      </c>
      <c r="F593">
        <v>3</v>
      </c>
      <c r="G593">
        <v>58201</v>
      </c>
      <c r="H593">
        <v>0</v>
      </c>
      <c r="I593">
        <f>机器人辅助表!H593</f>
        <v>3699.1663067832424</v>
      </c>
      <c r="J593">
        <v>2</v>
      </c>
      <c r="K593">
        <v>4</v>
      </c>
      <c r="L593">
        <v>1</v>
      </c>
      <c r="M593" s="2">
        <f>机器人辅助表!C593</f>
        <v>14394.057544107394</v>
      </c>
      <c r="N593" s="2">
        <v>2</v>
      </c>
      <c r="O593" s="2">
        <f>机器人辅助表!D593</f>
        <v>854.23702653812722</v>
      </c>
      <c r="P593" s="2">
        <v>3</v>
      </c>
      <c r="Q593" s="2">
        <f>机器人辅助表!E593</f>
        <v>379.66090068361211</v>
      </c>
      <c r="R593" s="2">
        <v>6</v>
      </c>
      <c r="S593" s="2">
        <f>机器人辅助表!F593</f>
        <v>3744.0540000000001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BD593">
        <v>8</v>
      </c>
      <c r="BE593">
        <v>9323103</v>
      </c>
      <c r="BF593">
        <v>9324102</v>
      </c>
      <c r="BG593">
        <v>9324203</v>
      </c>
      <c r="BH593">
        <v>9324302</v>
      </c>
      <c r="BI593">
        <v>9324404</v>
      </c>
      <c r="BJ593">
        <v>9312102</v>
      </c>
      <c r="BK593">
        <v>9311104</v>
      </c>
      <c r="BL593">
        <v>9315103</v>
      </c>
    </row>
    <row r="594" spans="1:67" x14ac:dyDescent="0.15">
      <c r="A594">
        <v>593</v>
      </c>
      <c r="B594" t="s">
        <v>342</v>
      </c>
      <c r="E594">
        <f>机器人辅助表!B594</f>
        <v>33</v>
      </c>
      <c r="F594">
        <v>3</v>
      </c>
      <c r="G594">
        <v>58201</v>
      </c>
      <c r="H594">
        <v>0</v>
      </c>
      <c r="I594">
        <f>机器人辅助表!H594</f>
        <v>4933.5499009789182</v>
      </c>
      <c r="J594">
        <v>2</v>
      </c>
      <c r="K594">
        <v>4</v>
      </c>
      <c r="L594">
        <v>1</v>
      </c>
      <c r="M594" s="2">
        <f>机器人辅助表!C594</f>
        <v>16461.351280738305</v>
      </c>
      <c r="N594" s="2">
        <v>2</v>
      </c>
      <c r="O594" s="2">
        <f>机器人辅助表!D594</f>
        <v>1032.029324944315</v>
      </c>
      <c r="P594" s="2">
        <v>3</v>
      </c>
      <c r="Q594" s="2">
        <f>机器人辅助表!E594</f>
        <v>458.6796999752512</v>
      </c>
      <c r="R594" s="2">
        <v>6</v>
      </c>
      <c r="S594" s="2">
        <f>机器人辅助表!F594</f>
        <v>5770.9661999999998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BD594">
        <v>8</v>
      </c>
      <c r="BE594">
        <v>9323102</v>
      </c>
      <c r="BF594">
        <v>9324102</v>
      </c>
      <c r="BG594">
        <v>9324203</v>
      </c>
      <c r="BH594">
        <v>9324304</v>
      </c>
      <c r="BI594">
        <v>9324404</v>
      </c>
      <c r="BJ594">
        <v>9312102</v>
      </c>
      <c r="BK594">
        <v>9311102</v>
      </c>
      <c r="BL594">
        <v>9315104</v>
      </c>
    </row>
    <row r="595" spans="1:67" x14ac:dyDescent="0.15">
      <c r="A595">
        <v>594</v>
      </c>
      <c r="B595" t="s">
        <v>2543</v>
      </c>
      <c r="E595">
        <f>机器人辅助表!B595</f>
        <v>22</v>
      </c>
      <c r="F595">
        <v>3</v>
      </c>
      <c r="G595">
        <v>58201</v>
      </c>
      <c r="H595">
        <v>0</v>
      </c>
      <c r="I595">
        <f>机器人辅助表!H595</f>
        <v>3301.5556613676526</v>
      </c>
      <c r="J595">
        <v>2</v>
      </c>
      <c r="K595">
        <v>4</v>
      </c>
      <c r="L595">
        <v>1</v>
      </c>
      <c r="M595" s="2">
        <f>机器人辅助表!C595</f>
        <v>6037.3614553043481</v>
      </c>
      <c r="N595" s="2">
        <v>2</v>
      </c>
      <c r="O595" s="2">
        <f>机器人辅助表!D595</f>
        <v>477.15699756521752</v>
      </c>
      <c r="P595" s="2">
        <v>3</v>
      </c>
      <c r="Q595" s="2">
        <f>机器人辅助表!E595</f>
        <v>212.06977669565225</v>
      </c>
      <c r="R595" s="2">
        <v>6</v>
      </c>
      <c r="S595" s="2">
        <f>机器人辅助表!F595</f>
        <v>5354.6328000000003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BD595">
        <v>8</v>
      </c>
      <c r="BE595">
        <v>9323102</v>
      </c>
      <c r="BF595">
        <v>9324102</v>
      </c>
      <c r="BG595">
        <v>9324203</v>
      </c>
      <c r="BH595">
        <v>9324304</v>
      </c>
      <c r="BI595">
        <v>9324403</v>
      </c>
      <c r="BJ595">
        <v>9312104</v>
      </c>
      <c r="BK595">
        <v>9311104</v>
      </c>
      <c r="BL595">
        <v>9315104</v>
      </c>
    </row>
    <row r="596" spans="1:67" x14ac:dyDescent="0.15">
      <c r="A596">
        <v>595</v>
      </c>
      <c r="B596" t="s">
        <v>2544</v>
      </c>
      <c r="E596">
        <f>机器人辅助表!B596</f>
        <v>31</v>
      </c>
      <c r="F596">
        <v>2</v>
      </c>
      <c r="G596">
        <v>58101</v>
      </c>
      <c r="H596">
        <v>0</v>
      </c>
      <c r="I596">
        <f>机器人辅助表!H596</f>
        <v>3926.4393051603702</v>
      </c>
      <c r="J596">
        <v>2</v>
      </c>
      <c r="K596">
        <v>4</v>
      </c>
      <c r="L596">
        <v>1</v>
      </c>
      <c r="M596" s="2">
        <f>机器人辅助表!C596</f>
        <v>12040.832364507698</v>
      </c>
      <c r="N596" s="2">
        <v>2</v>
      </c>
      <c r="O596" s="2">
        <f>机器人辅助表!D596</f>
        <v>769.64198103692331</v>
      </c>
      <c r="P596" s="2">
        <v>3</v>
      </c>
      <c r="Q596" s="2">
        <f>机器人辅助表!E596</f>
        <v>342.06310268307703</v>
      </c>
      <c r="R596" s="2">
        <v>6</v>
      </c>
      <c r="S596" s="2">
        <f>机器人辅助表!F596</f>
        <v>4937.3364000000001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BD596">
        <v>11</v>
      </c>
      <c r="BE596">
        <v>9211103</v>
      </c>
      <c r="BF596">
        <v>9214103</v>
      </c>
      <c r="BG596">
        <v>9214202</v>
      </c>
      <c r="BH596">
        <v>9214304</v>
      </c>
      <c r="BI596">
        <v>9214402</v>
      </c>
      <c r="BJ596">
        <v>9222102</v>
      </c>
      <c r="BK596">
        <v>9223104</v>
      </c>
      <c r="BL596">
        <v>9223202</v>
      </c>
      <c r="BM596">
        <v>9223302</v>
      </c>
      <c r="BN596">
        <v>9223404</v>
      </c>
      <c r="BO596">
        <v>9215103</v>
      </c>
    </row>
    <row r="597" spans="1:67" x14ac:dyDescent="0.15">
      <c r="A597">
        <v>596</v>
      </c>
      <c r="B597" t="s">
        <v>2545</v>
      </c>
      <c r="E597">
        <f>机器人辅助表!B597</f>
        <v>35</v>
      </c>
      <c r="F597">
        <v>2</v>
      </c>
      <c r="G597">
        <v>58101</v>
      </c>
      <c r="H597">
        <v>0</v>
      </c>
      <c r="I597">
        <f>机器人辅助表!H597</f>
        <v>6662.2115374330442</v>
      </c>
      <c r="J597">
        <v>2</v>
      </c>
      <c r="K597">
        <v>4</v>
      </c>
      <c r="L597">
        <v>1</v>
      </c>
      <c r="M597" s="2">
        <f>机器人辅助表!C597</f>
        <v>23920.982966086958</v>
      </c>
      <c r="N597" s="2">
        <v>2</v>
      </c>
      <c r="O597" s="2">
        <f>机器人辅助表!D597</f>
        <v>1472.800963304348</v>
      </c>
      <c r="P597" s="2">
        <v>3</v>
      </c>
      <c r="Q597" s="2">
        <f>机器人辅助表!E597</f>
        <v>654.57820591304369</v>
      </c>
      <c r="R597" s="2">
        <v>6</v>
      </c>
      <c r="S597" s="2">
        <f>机器人辅助表!F597</f>
        <v>7257.7190000000001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BD597">
        <v>11</v>
      </c>
      <c r="BE597">
        <v>9211104</v>
      </c>
      <c r="BF597">
        <v>9214104</v>
      </c>
      <c r="BG597">
        <v>9214204</v>
      </c>
      <c r="BH597">
        <v>9214304</v>
      </c>
      <c r="BI597">
        <v>9214404</v>
      </c>
      <c r="BJ597">
        <v>9222104</v>
      </c>
      <c r="BK597">
        <v>9223103</v>
      </c>
      <c r="BL597">
        <v>9223204</v>
      </c>
      <c r="BM597">
        <v>9223303</v>
      </c>
      <c r="BN597">
        <v>9223402</v>
      </c>
      <c r="BO597">
        <v>9215102</v>
      </c>
    </row>
    <row r="598" spans="1:67" x14ac:dyDescent="0.15">
      <c r="A598">
        <v>597</v>
      </c>
      <c r="B598" t="s">
        <v>2546</v>
      </c>
      <c r="E598">
        <f>机器人辅助表!B598</f>
        <v>39</v>
      </c>
      <c r="F598">
        <v>3</v>
      </c>
      <c r="G598">
        <v>58201</v>
      </c>
      <c r="H598">
        <v>0</v>
      </c>
      <c r="I598">
        <f>机器人辅助表!H598</f>
        <v>4736.5801982523044</v>
      </c>
      <c r="J598">
        <v>2</v>
      </c>
      <c r="K598">
        <v>4</v>
      </c>
      <c r="L598">
        <v>1</v>
      </c>
      <c r="M598" s="2">
        <f>机器人辅助表!C598</f>
        <v>20111.1031047346</v>
      </c>
      <c r="N598" s="2">
        <v>2</v>
      </c>
      <c r="O598" s="2">
        <f>机器人辅助表!D598</f>
        <v>1130.3208450144484</v>
      </c>
      <c r="P598" s="2">
        <v>3</v>
      </c>
      <c r="Q598" s="2">
        <f>机器人辅助表!E598</f>
        <v>502.3648200064215</v>
      </c>
      <c r="R598" s="2">
        <v>6</v>
      </c>
      <c r="S598" s="2">
        <f>机器人辅助表!F598</f>
        <v>4441.2363999999998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BD598">
        <v>8</v>
      </c>
      <c r="BE598">
        <v>9323103</v>
      </c>
      <c r="BF598">
        <v>9324103</v>
      </c>
      <c r="BG598">
        <v>9324203</v>
      </c>
      <c r="BH598">
        <v>9324302</v>
      </c>
      <c r="BI598">
        <v>9324404</v>
      </c>
      <c r="BJ598">
        <v>9312102</v>
      </c>
      <c r="BK598">
        <v>9311102</v>
      </c>
      <c r="BL598">
        <v>9315102</v>
      </c>
    </row>
    <row r="599" spans="1:67" x14ac:dyDescent="0.15">
      <c r="A599">
        <v>598</v>
      </c>
      <c r="B599" t="s">
        <v>2547</v>
      </c>
      <c r="E599">
        <f>机器人辅助表!B599</f>
        <v>34</v>
      </c>
      <c r="F599">
        <v>1</v>
      </c>
      <c r="G599">
        <v>58001</v>
      </c>
      <c r="H599">
        <v>0</v>
      </c>
      <c r="I599">
        <f>机器人辅助表!H599</f>
        <v>4216.2461593263579</v>
      </c>
      <c r="J599">
        <v>2</v>
      </c>
      <c r="K599">
        <v>4</v>
      </c>
      <c r="L599">
        <v>1</v>
      </c>
      <c r="M599" s="2">
        <f>机器人辅助表!C599</f>
        <v>14611.678493806356</v>
      </c>
      <c r="N599" s="2">
        <v>2</v>
      </c>
      <c r="O599" s="2">
        <f>机器人辅助表!D599</f>
        <v>907.67698778287649</v>
      </c>
      <c r="P599" s="2">
        <v>3</v>
      </c>
      <c r="Q599" s="2">
        <f>机器人辅助表!E599</f>
        <v>403.41199457016728</v>
      </c>
      <c r="R599" s="2">
        <v>6</v>
      </c>
      <c r="S599" s="2">
        <f>机器人辅助表!F599</f>
        <v>4758.7716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BD599">
        <v>11</v>
      </c>
      <c r="BE599">
        <v>9113104</v>
      </c>
      <c r="BF599">
        <v>9121103</v>
      </c>
      <c r="BG599">
        <v>9121204</v>
      </c>
      <c r="BH599">
        <v>9121302</v>
      </c>
      <c r="BI599">
        <v>9121403</v>
      </c>
      <c r="BJ599">
        <v>9114102</v>
      </c>
      <c r="BK599">
        <v>9122102</v>
      </c>
      <c r="BL599">
        <v>9122202</v>
      </c>
      <c r="BM599">
        <v>9122304</v>
      </c>
      <c r="BN599">
        <v>9122403</v>
      </c>
      <c r="BO599">
        <v>9115102</v>
      </c>
    </row>
    <row r="600" spans="1:67" x14ac:dyDescent="0.15">
      <c r="A600">
        <v>599</v>
      </c>
      <c r="B600" t="s">
        <v>343</v>
      </c>
      <c r="E600">
        <f>机器人辅助表!B600</f>
        <v>24</v>
      </c>
      <c r="F600">
        <v>2</v>
      </c>
      <c r="G600">
        <v>58101</v>
      </c>
      <c r="H600">
        <v>0</v>
      </c>
      <c r="I600">
        <f>机器人辅助表!H600</f>
        <v>2872.6708547394787</v>
      </c>
      <c r="J600">
        <v>2</v>
      </c>
      <c r="K600">
        <v>4</v>
      </c>
      <c r="L600">
        <v>1</v>
      </c>
      <c r="M600" s="2">
        <f>机器人辅助表!C600</f>
        <v>5982.9064476521753</v>
      </c>
      <c r="N600" s="2">
        <v>2</v>
      </c>
      <c r="O600" s="2">
        <f>机器人辅助表!D600</f>
        <v>447.78509795317734</v>
      </c>
      <c r="P600" s="2">
        <v>3</v>
      </c>
      <c r="Q600" s="2">
        <f>机器人辅助表!E600</f>
        <v>199.01559909030101</v>
      </c>
      <c r="R600" s="2">
        <v>6</v>
      </c>
      <c r="S600" s="2">
        <f>机器人辅助表!F600</f>
        <v>4434.6336000000001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BD600">
        <v>11</v>
      </c>
      <c r="BE600">
        <v>9211102</v>
      </c>
      <c r="BF600">
        <v>9214104</v>
      </c>
      <c r="BG600">
        <v>9214204</v>
      </c>
      <c r="BH600">
        <v>9214304</v>
      </c>
      <c r="BI600">
        <v>9214402</v>
      </c>
      <c r="BJ600">
        <v>9222104</v>
      </c>
      <c r="BK600">
        <v>9223104</v>
      </c>
      <c r="BL600">
        <v>9223203</v>
      </c>
      <c r="BM600">
        <v>9223303</v>
      </c>
      <c r="BN600">
        <v>9223403</v>
      </c>
      <c r="BO600">
        <v>9215102</v>
      </c>
    </row>
    <row r="601" spans="1:67" x14ac:dyDescent="0.15">
      <c r="A601">
        <v>600</v>
      </c>
      <c r="B601" t="s">
        <v>344</v>
      </c>
      <c r="E601">
        <f>机器人辅助表!B601</f>
        <v>43</v>
      </c>
      <c r="F601">
        <v>1</v>
      </c>
      <c r="G601">
        <v>58001</v>
      </c>
      <c r="H601">
        <v>0</v>
      </c>
      <c r="I601">
        <f>机器人辅助表!H601</f>
        <v>9017.0281601984607</v>
      </c>
      <c r="J601">
        <v>2</v>
      </c>
      <c r="K601">
        <v>4</v>
      </c>
      <c r="L601">
        <v>1</v>
      </c>
      <c r="M601" s="2">
        <f>机器人辅助表!C601</f>
        <v>44967.740460293986</v>
      </c>
      <c r="N601" s="2">
        <v>2</v>
      </c>
      <c r="O601" s="2">
        <f>机器人辅助表!D601</f>
        <v>2282.4603104448165</v>
      </c>
      <c r="P601" s="2">
        <v>3</v>
      </c>
      <c r="Q601" s="2">
        <f>机器人辅助表!E601</f>
        <v>1014.4268046421408</v>
      </c>
      <c r="R601" s="2">
        <v>6</v>
      </c>
      <c r="S601" s="2">
        <f>机器人辅助表!F601</f>
        <v>7113.5099999999993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BD601">
        <v>11</v>
      </c>
      <c r="BE601">
        <v>9113102</v>
      </c>
      <c r="BF601">
        <v>9121104</v>
      </c>
      <c r="BG601">
        <v>9121204</v>
      </c>
      <c r="BH601">
        <v>9121302</v>
      </c>
      <c r="BI601">
        <v>9121403</v>
      </c>
      <c r="BJ601">
        <v>9114102</v>
      </c>
      <c r="BK601">
        <v>9122102</v>
      </c>
      <c r="BL601">
        <v>9122203</v>
      </c>
      <c r="BM601">
        <v>9122302</v>
      </c>
      <c r="BN601">
        <v>9122402</v>
      </c>
      <c r="BO601">
        <v>9115102</v>
      </c>
    </row>
    <row r="602" spans="1:67" x14ac:dyDescent="0.15">
      <c r="A602">
        <v>601</v>
      </c>
      <c r="B602" t="s">
        <v>2548</v>
      </c>
      <c r="E602">
        <f>机器人辅助表!B602</f>
        <v>19</v>
      </c>
      <c r="F602">
        <v>2</v>
      </c>
      <c r="G602">
        <v>58101</v>
      </c>
      <c r="H602">
        <v>0</v>
      </c>
      <c r="I602">
        <f>机器人辅助表!H602</f>
        <v>2110.1887270173916</v>
      </c>
      <c r="J602">
        <v>2</v>
      </c>
      <c r="K602">
        <v>4</v>
      </c>
      <c r="L602">
        <v>1</v>
      </c>
      <c r="M602" s="2">
        <f>机器人辅助表!C602</f>
        <v>3205.750798369565</v>
      </c>
      <c r="N602" s="2">
        <v>2</v>
      </c>
      <c r="O602" s="2">
        <f>机器人辅助表!D602</f>
        <v>276.58964347826094</v>
      </c>
      <c r="P602" s="2">
        <v>3</v>
      </c>
      <c r="Q602" s="2">
        <f>机器人辅助表!E602</f>
        <v>122.92873043478265</v>
      </c>
      <c r="R602" s="2">
        <v>6</v>
      </c>
      <c r="S602" s="2">
        <f>机器人辅助表!F602</f>
        <v>3619.83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BD602">
        <v>11</v>
      </c>
      <c r="BE602">
        <v>9211102</v>
      </c>
      <c r="BF602">
        <v>9214104</v>
      </c>
      <c r="BG602">
        <v>9214204</v>
      </c>
      <c r="BH602">
        <v>9214304</v>
      </c>
      <c r="BI602">
        <v>9214403</v>
      </c>
      <c r="BJ602">
        <v>9222103</v>
      </c>
      <c r="BK602">
        <v>9223104</v>
      </c>
      <c r="BL602">
        <v>9223203</v>
      </c>
      <c r="BM602">
        <v>9223303</v>
      </c>
      <c r="BN602">
        <v>9223402</v>
      </c>
      <c r="BO602">
        <v>9215104</v>
      </c>
    </row>
    <row r="603" spans="1:67" x14ac:dyDescent="0.15">
      <c r="A603">
        <v>602</v>
      </c>
      <c r="B603" t="s">
        <v>345</v>
      </c>
      <c r="E603">
        <f>机器人辅助表!B603</f>
        <v>20</v>
      </c>
      <c r="F603">
        <v>1</v>
      </c>
      <c r="G603">
        <v>58001</v>
      </c>
      <c r="H603">
        <v>0</v>
      </c>
      <c r="I603">
        <f>机器人辅助表!H603</f>
        <v>2013.1667686956523</v>
      </c>
      <c r="J603">
        <v>2</v>
      </c>
      <c r="K603">
        <v>4</v>
      </c>
      <c r="L603">
        <v>1</v>
      </c>
      <c r="M603" s="2">
        <f>机器人辅助表!C603</f>
        <v>3264.9339130434787</v>
      </c>
      <c r="N603" s="2">
        <v>2</v>
      </c>
      <c r="O603" s="2">
        <f>机器人辅助表!D603</f>
        <v>273.34330434782618</v>
      </c>
      <c r="P603" s="2">
        <v>3</v>
      </c>
      <c r="Q603" s="2">
        <f>机器人辅助表!E603</f>
        <v>121.48591304347831</v>
      </c>
      <c r="R603" s="2">
        <v>6</v>
      </c>
      <c r="S603" s="2">
        <f>机器人辅助表!F603</f>
        <v>3388.8599999999997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BD603">
        <v>11</v>
      </c>
      <c r="BE603">
        <v>9113102</v>
      </c>
      <c r="BF603">
        <v>9121104</v>
      </c>
      <c r="BG603">
        <v>9121202</v>
      </c>
      <c r="BH603">
        <v>9121304</v>
      </c>
      <c r="BI603">
        <v>9121404</v>
      </c>
      <c r="BJ603">
        <v>9114102</v>
      </c>
      <c r="BK603">
        <v>9122103</v>
      </c>
      <c r="BL603">
        <v>9122204</v>
      </c>
      <c r="BM603">
        <v>9122302</v>
      </c>
      <c r="BN603">
        <v>9122403</v>
      </c>
      <c r="BO603">
        <v>9115104</v>
      </c>
    </row>
    <row r="604" spans="1:67" x14ac:dyDescent="0.15">
      <c r="A604">
        <v>603</v>
      </c>
      <c r="B604" t="s">
        <v>2549</v>
      </c>
      <c r="E604">
        <f>机器人辅助表!B604</f>
        <v>40</v>
      </c>
      <c r="F604">
        <v>2</v>
      </c>
      <c r="G604">
        <v>58101</v>
      </c>
      <c r="H604">
        <v>0</v>
      </c>
      <c r="I604">
        <f>机器人辅助表!H604</f>
        <v>8331.0253374214008</v>
      </c>
      <c r="J604">
        <v>2</v>
      </c>
      <c r="K604">
        <v>4</v>
      </c>
      <c r="L604">
        <v>1</v>
      </c>
      <c r="M604" s="2">
        <f>机器人辅助表!C604</f>
        <v>36951.332697728445</v>
      </c>
      <c r="N604" s="2">
        <v>2</v>
      </c>
      <c r="O604" s="2">
        <f>机器人辅助表!D604</f>
        <v>2022.8831768829441</v>
      </c>
      <c r="P604" s="2">
        <v>3</v>
      </c>
      <c r="Q604" s="2">
        <f>机器人辅助表!E604</f>
        <v>899.05918972575307</v>
      </c>
      <c r="R604" s="2">
        <v>6</v>
      </c>
      <c r="S604" s="2">
        <f>机器人辅助表!F604</f>
        <v>7478.0159999999996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BD604">
        <v>11</v>
      </c>
      <c r="BE604">
        <v>9211102</v>
      </c>
      <c r="BF604">
        <v>9214104</v>
      </c>
      <c r="BG604">
        <v>9214203</v>
      </c>
      <c r="BH604">
        <v>9214302</v>
      </c>
      <c r="BI604">
        <v>9214402</v>
      </c>
      <c r="BJ604">
        <v>9222104</v>
      </c>
      <c r="BK604">
        <v>9223102</v>
      </c>
      <c r="BL604">
        <v>9223203</v>
      </c>
      <c r="BM604">
        <v>9223303</v>
      </c>
      <c r="BN604">
        <v>9223402</v>
      </c>
      <c r="BO604">
        <v>9215104</v>
      </c>
    </row>
    <row r="605" spans="1:67" x14ac:dyDescent="0.15">
      <c r="A605">
        <v>604</v>
      </c>
      <c r="B605" t="s">
        <v>346</v>
      </c>
      <c r="E605">
        <f>机器人辅助表!B605</f>
        <v>50</v>
      </c>
      <c r="F605">
        <v>3</v>
      </c>
      <c r="G605">
        <v>58201</v>
      </c>
      <c r="H605">
        <v>0</v>
      </c>
      <c r="I605">
        <f>机器人辅助表!H605</f>
        <v>13551.857166229569</v>
      </c>
      <c r="J605">
        <v>2</v>
      </c>
      <c r="K605">
        <v>4</v>
      </c>
      <c r="L605">
        <v>1</v>
      </c>
      <c r="M605" s="2">
        <f>机器人辅助表!C605</f>
        <v>83741.124928695688</v>
      </c>
      <c r="N605" s="2">
        <v>2</v>
      </c>
      <c r="O605" s="2">
        <f>机器人辅助表!D605</f>
        <v>3623.414059414717</v>
      </c>
      <c r="P605" s="2">
        <v>3</v>
      </c>
      <c r="Q605" s="2">
        <f>机器人辅助表!E605</f>
        <v>1610.4062486287633</v>
      </c>
      <c r="R605" s="2">
        <v>6</v>
      </c>
      <c r="S605" s="2">
        <f>机器人辅助表!F605</f>
        <v>7969.8499999999995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BD605">
        <v>8</v>
      </c>
      <c r="BE605">
        <v>9323102</v>
      </c>
      <c r="BF605">
        <v>9324104</v>
      </c>
      <c r="BG605">
        <v>9324204</v>
      </c>
      <c r="BH605">
        <v>9324303</v>
      </c>
      <c r="BI605">
        <v>9324402</v>
      </c>
      <c r="BJ605">
        <v>9312103</v>
      </c>
      <c r="BK605">
        <v>9311102</v>
      </c>
      <c r="BL605">
        <v>9315102</v>
      </c>
    </row>
    <row r="606" spans="1:67" x14ac:dyDescent="0.15">
      <c r="A606">
        <v>605</v>
      </c>
      <c r="B606" t="s">
        <v>347</v>
      </c>
      <c r="E606">
        <f>机器人辅助表!B606</f>
        <v>33</v>
      </c>
      <c r="F606">
        <v>3</v>
      </c>
      <c r="G606">
        <v>58201</v>
      </c>
      <c r="H606">
        <v>0</v>
      </c>
      <c r="I606">
        <f>机器人辅助表!H606</f>
        <v>7061.7478974796268</v>
      </c>
      <c r="J606">
        <v>2</v>
      </c>
      <c r="K606">
        <v>4</v>
      </c>
      <c r="L606">
        <v>1</v>
      </c>
      <c r="M606" s="2">
        <f>机器人辅助表!C606</f>
        <v>23562.326343017576</v>
      </c>
      <c r="N606" s="2">
        <v>2</v>
      </c>
      <c r="O606" s="2">
        <f>机器人辅助表!D606</f>
        <v>1477.2184455085292</v>
      </c>
      <c r="P606" s="2">
        <v>3</v>
      </c>
      <c r="Q606" s="2">
        <f>机器人辅助表!E606</f>
        <v>656.54153133712418</v>
      </c>
      <c r="R606" s="2">
        <v>6</v>
      </c>
      <c r="S606" s="2">
        <f>机器人辅助表!F606</f>
        <v>8260.4025999999994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BD606">
        <v>8</v>
      </c>
      <c r="BE606">
        <v>9323102</v>
      </c>
      <c r="BF606">
        <v>9324103</v>
      </c>
      <c r="BG606">
        <v>9324203</v>
      </c>
      <c r="BH606">
        <v>9324302</v>
      </c>
      <c r="BI606">
        <v>9324403</v>
      </c>
      <c r="BJ606">
        <v>9312103</v>
      </c>
      <c r="BK606">
        <v>9311104</v>
      </c>
      <c r="BL606">
        <v>9315102</v>
      </c>
    </row>
    <row r="607" spans="1:67" x14ac:dyDescent="0.15">
      <c r="A607">
        <v>606</v>
      </c>
      <c r="B607" t="s">
        <v>2550</v>
      </c>
      <c r="E607">
        <f>机器人辅助表!B607</f>
        <v>32</v>
      </c>
      <c r="F607">
        <v>2</v>
      </c>
      <c r="G607">
        <v>58101</v>
      </c>
      <c r="H607">
        <v>0</v>
      </c>
      <c r="I607">
        <f>机器人辅助表!H607</f>
        <v>5182.0197030119925</v>
      </c>
      <c r="J607">
        <v>2</v>
      </c>
      <c r="K607">
        <v>4</v>
      </c>
      <c r="L607">
        <v>1</v>
      </c>
      <c r="M607" s="2">
        <f>机器人辅助表!C607</f>
        <v>16601.313274880271</v>
      </c>
      <c r="N607" s="2">
        <v>2</v>
      </c>
      <c r="O607" s="2">
        <f>机器人辅助表!D607</f>
        <v>1050.7520752025421</v>
      </c>
      <c r="P607" s="2">
        <v>3</v>
      </c>
      <c r="Q607" s="2">
        <f>机器人辅助表!E607</f>
        <v>467.0009223122409</v>
      </c>
      <c r="R607" s="2">
        <v>6</v>
      </c>
      <c r="S607" s="2">
        <f>机器人辅助表!F607</f>
        <v>6283.9535999999989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BD607">
        <v>11</v>
      </c>
      <c r="BE607">
        <v>9211104</v>
      </c>
      <c r="BF607">
        <v>9214104</v>
      </c>
      <c r="BG607">
        <v>9214203</v>
      </c>
      <c r="BH607">
        <v>9214304</v>
      </c>
      <c r="BI607">
        <v>9214403</v>
      </c>
      <c r="BJ607">
        <v>9222103</v>
      </c>
      <c r="BK607">
        <v>9223104</v>
      </c>
      <c r="BL607">
        <v>9223203</v>
      </c>
      <c r="BM607">
        <v>9223304</v>
      </c>
      <c r="BN607">
        <v>9223402</v>
      </c>
      <c r="BO607">
        <v>9215104</v>
      </c>
    </row>
    <row r="608" spans="1:67" x14ac:dyDescent="0.15">
      <c r="A608">
        <v>607</v>
      </c>
      <c r="B608" t="s">
        <v>348</v>
      </c>
      <c r="E608">
        <f>机器人辅助表!B608</f>
        <v>42</v>
      </c>
      <c r="F608">
        <v>3</v>
      </c>
      <c r="G608">
        <v>58201</v>
      </c>
      <c r="H608">
        <v>0</v>
      </c>
      <c r="I608">
        <f>机器人辅助表!H608</f>
        <v>11509.956440865806</v>
      </c>
      <c r="J608">
        <v>2</v>
      </c>
      <c r="K608">
        <v>4</v>
      </c>
      <c r="L608">
        <v>1</v>
      </c>
      <c r="M608" s="2">
        <f>机器人辅助表!C608</f>
        <v>55316.975504704249</v>
      </c>
      <c r="N608" s="2">
        <v>2</v>
      </c>
      <c r="O608" s="2">
        <f>机器人辅助表!D608</f>
        <v>2877.9063862153857</v>
      </c>
      <c r="P608" s="2">
        <v>3</v>
      </c>
      <c r="Q608" s="2">
        <f>机器人辅助表!E608</f>
        <v>1279.0695049846163</v>
      </c>
      <c r="R608" s="2">
        <v>6</v>
      </c>
      <c r="S608" s="2">
        <f>机器人辅助表!F608</f>
        <v>9476.3984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BD608">
        <v>8</v>
      </c>
      <c r="BE608">
        <v>9323102</v>
      </c>
      <c r="BF608">
        <v>9324104</v>
      </c>
      <c r="BG608">
        <v>9324202</v>
      </c>
      <c r="BH608">
        <v>9324304</v>
      </c>
      <c r="BI608">
        <v>9324403</v>
      </c>
      <c r="BJ608">
        <v>9312102</v>
      </c>
      <c r="BK608">
        <v>9311104</v>
      </c>
      <c r="BL608">
        <v>9315104</v>
      </c>
    </row>
    <row r="609" spans="1:67" x14ac:dyDescent="0.15">
      <c r="A609">
        <v>608</v>
      </c>
      <c r="B609" t="s">
        <v>349</v>
      </c>
      <c r="E609">
        <f>机器人辅助表!B609</f>
        <v>22</v>
      </c>
      <c r="F609">
        <v>2</v>
      </c>
      <c r="G609">
        <v>58101</v>
      </c>
      <c r="H609">
        <v>0</v>
      </c>
      <c r="I609">
        <f>机器人辅助表!H609</f>
        <v>1800.8485425641741</v>
      </c>
      <c r="J609">
        <v>2</v>
      </c>
      <c r="K609">
        <v>4</v>
      </c>
      <c r="L609">
        <v>1</v>
      </c>
      <c r="M609" s="2">
        <f>机器人辅助表!C609</f>
        <v>3293.1062483478258</v>
      </c>
      <c r="N609" s="2">
        <v>2</v>
      </c>
      <c r="O609" s="2">
        <f>机器人辅助表!D609</f>
        <v>260.26745321739133</v>
      </c>
      <c r="P609" s="2">
        <v>3</v>
      </c>
      <c r="Q609" s="2">
        <f>机器人辅助表!E609</f>
        <v>115.67442365217394</v>
      </c>
      <c r="R609" s="2">
        <v>6</v>
      </c>
      <c r="S609" s="2">
        <f>机器人辅助表!F609</f>
        <v>2920.7087999999999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BD609">
        <v>11</v>
      </c>
      <c r="BE609">
        <v>9211102</v>
      </c>
      <c r="BF609">
        <v>9214104</v>
      </c>
      <c r="BG609">
        <v>9214204</v>
      </c>
      <c r="BH609">
        <v>9214302</v>
      </c>
      <c r="BI609">
        <v>9214404</v>
      </c>
      <c r="BJ609">
        <v>9222104</v>
      </c>
      <c r="BK609">
        <v>9223103</v>
      </c>
      <c r="BL609">
        <v>9223204</v>
      </c>
      <c r="BM609">
        <v>9223304</v>
      </c>
      <c r="BN609">
        <v>9223404</v>
      </c>
      <c r="BO609">
        <v>9215102</v>
      </c>
    </row>
    <row r="610" spans="1:67" x14ac:dyDescent="0.15">
      <c r="A610">
        <v>609</v>
      </c>
      <c r="B610" t="s">
        <v>350</v>
      </c>
      <c r="E610">
        <f>机器人辅助表!B610</f>
        <v>29</v>
      </c>
      <c r="F610">
        <v>2</v>
      </c>
      <c r="G610">
        <v>58101</v>
      </c>
      <c r="H610">
        <v>0</v>
      </c>
      <c r="I610">
        <f>机器人辅助表!H610</f>
        <v>3842.9386524698093</v>
      </c>
      <c r="J610">
        <v>2</v>
      </c>
      <c r="K610">
        <v>4</v>
      </c>
      <c r="L610">
        <v>1</v>
      </c>
      <c r="M610" s="2">
        <f>机器人辅助表!C610</f>
        <v>10647.356702106526</v>
      </c>
      <c r="N610" s="2">
        <v>2</v>
      </c>
      <c r="O610" s="2">
        <f>机器人辅助表!D610</f>
        <v>703.63440344347862</v>
      </c>
      <c r="P610" s="2">
        <v>3</v>
      </c>
      <c r="Q610" s="2">
        <f>机器人辅助表!E610</f>
        <v>312.726401530435</v>
      </c>
      <c r="R610" s="2">
        <v>6</v>
      </c>
      <c r="S610" s="2">
        <f>机器人辅助表!F610</f>
        <v>5177.0406000000003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BD610">
        <v>11</v>
      </c>
      <c r="BE610">
        <v>9211102</v>
      </c>
      <c r="BF610">
        <v>9214102</v>
      </c>
      <c r="BG610">
        <v>9214203</v>
      </c>
      <c r="BH610">
        <v>9214304</v>
      </c>
      <c r="BI610">
        <v>9214404</v>
      </c>
      <c r="BJ610">
        <v>9222102</v>
      </c>
      <c r="BK610">
        <v>9223102</v>
      </c>
      <c r="BL610">
        <v>9223202</v>
      </c>
      <c r="BM610">
        <v>9223303</v>
      </c>
      <c r="BN610">
        <v>9223404</v>
      </c>
      <c r="BO610">
        <v>9215102</v>
      </c>
    </row>
    <row r="611" spans="1:67" x14ac:dyDescent="0.15">
      <c r="A611">
        <v>610</v>
      </c>
      <c r="B611" t="s">
        <v>2551</v>
      </c>
      <c r="E611">
        <f>机器人辅助表!B611</f>
        <v>31</v>
      </c>
      <c r="F611">
        <v>2</v>
      </c>
      <c r="G611">
        <v>58101</v>
      </c>
      <c r="H611">
        <v>0</v>
      </c>
      <c r="I611">
        <f>机器人辅助表!H611</f>
        <v>5548.2294529440014</v>
      </c>
      <c r="J611">
        <v>2</v>
      </c>
      <c r="K611">
        <v>4</v>
      </c>
      <c r="L611">
        <v>1</v>
      </c>
      <c r="M611" s="2">
        <f>机器人辅助表!C611</f>
        <v>17014.219645500008</v>
      </c>
      <c r="N611" s="2">
        <v>2</v>
      </c>
      <c r="O611" s="2">
        <f>机器人辅助表!D611</f>
        <v>1087.5375819000003</v>
      </c>
      <c r="P611" s="2">
        <v>3</v>
      </c>
      <c r="Q611" s="2">
        <f>机器人辅助表!E611</f>
        <v>483.35003640000014</v>
      </c>
      <c r="R611" s="2">
        <v>6</v>
      </c>
      <c r="S611" s="2">
        <f>机器人辅助表!F611</f>
        <v>6976.6710000000003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BD611">
        <v>11</v>
      </c>
      <c r="BE611">
        <v>9211103</v>
      </c>
      <c r="BF611">
        <v>9214102</v>
      </c>
      <c r="BG611">
        <v>9214204</v>
      </c>
      <c r="BH611">
        <v>9214304</v>
      </c>
      <c r="BI611">
        <v>9214402</v>
      </c>
      <c r="BJ611">
        <v>9222104</v>
      </c>
      <c r="BK611">
        <v>9223103</v>
      </c>
      <c r="BL611">
        <v>9223202</v>
      </c>
      <c r="BM611">
        <v>9223303</v>
      </c>
      <c r="BN611">
        <v>9223403</v>
      </c>
      <c r="BO611">
        <v>9215103</v>
      </c>
    </row>
    <row r="612" spans="1:67" x14ac:dyDescent="0.15">
      <c r="A612">
        <v>611</v>
      </c>
      <c r="B612" t="s">
        <v>2552</v>
      </c>
      <c r="E612">
        <f>机器人辅助表!B612</f>
        <v>47</v>
      </c>
      <c r="F612">
        <v>1</v>
      </c>
      <c r="G612">
        <v>58001</v>
      </c>
      <c r="H612">
        <v>0</v>
      </c>
      <c r="I612">
        <f>机器人辅助表!H612</f>
        <v>7610.7149349581341</v>
      </c>
      <c r="J612">
        <v>2</v>
      </c>
      <c r="K612">
        <v>4</v>
      </c>
      <c r="L612">
        <v>1</v>
      </c>
      <c r="M612" s="2">
        <f>机器人辅助表!C612</f>
        <v>43235.364618113286</v>
      </c>
      <c r="N612" s="2">
        <v>2</v>
      </c>
      <c r="O612" s="2">
        <f>机器人辅助表!D612</f>
        <v>1997.9394819742481</v>
      </c>
      <c r="P612" s="2">
        <v>3</v>
      </c>
      <c r="Q612" s="2">
        <f>机器人辅助表!E612</f>
        <v>887.97310309966599</v>
      </c>
      <c r="R612" s="2">
        <v>6</v>
      </c>
      <c r="S612" s="2">
        <f>机器人辅助表!F612</f>
        <v>5079.2214000000004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BD612">
        <v>11</v>
      </c>
      <c r="BE612">
        <v>9113103</v>
      </c>
      <c r="BF612">
        <v>9121104</v>
      </c>
      <c r="BG612">
        <v>9121204</v>
      </c>
      <c r="BH612">
        <v>9121304</v>
      </c>
      <c r="BI612">
        <v>9121402</v>
      </c>
      <c r="BJ612">
        <v>9114104</v>
      </c>
      <c r="BK612">
        <v>9122104</v>
      </c>
      <c r="BL612">
        <v>9122202</v>
      </c>
      <c r="BM612">
        <v>9122304</v>
      </c>
      <c r="BN612">
        <v>9122403</v>
      </c>
      <c r="BO612">
        <v>9115104</v>
      </c>
    </row>
    <row r="613" spans="1:67" x14ac:dyDescent="0.15">
      <c r="A613">
        <v>612</v>
      </c>
      <c r="B613" t="s">
        <v>2553</v>
      </c>
      <c r="E613">
        <f>机器人辅助表!B613</f>
        <v>23</v>
      </c>
      <c r="F613">
        <v>3</v>
      </c>
      <c r="G613">
        <v>58201</v>
      </c>
      <c r="H613">
        <v>0</v>
      </c>
      <c r="I613">
        <f>机器人辅助表!H613</f>
        <v>1859.3384681391972</v>
      </c>
      <c r="J613">
        <v>2</v>
      </c>
      <c r="K613">
        <v>4</v>
      </c>
      <c r="L613">
        <v>1</v>
      </c>
      <c r="M613" s="2">
        <f>机器人辅助表!C613</f>
        <v>3636.8092601463218</v>
      </c>
      <c r="N613" s="2">
        <v>2</v>
      </c>
      <c r="O613" s="2">
        <f>机器人辅助表!D613</f>
        <v>279.6051967224081</v>
      </c>
      <c r="P613" s="2">
        <v>3</v>
      </c>
      <c r="Q613" s="2">
        <f>机器人辅助表!E613</f>
        <v>124.26897632107027</v>
      </c>
      <c r="R613" s="2">
        <v>6</v>
      </c>
      <c r="S613" s="2">
        <f>机器人辅助表!F613</f>
        <v>2941.4769999999994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BD613">
        <v>8</v>
      </c>
      <c r="BE613">
        <v>9323103</v>
      </c>
      <c r="BF613">
        <v>9324102</v>
      </c>
      <c r="BG613">
        <v>9324204</v>
      </c>
      <c r="BH613">
        <v>9324302</v>
      </c>
      <c r="BI613">
        <v>9324402</v>
      </c>
      <c r="BJ613">
        <v>9312103</v>
      </c>
      <c r="BK613">
        <v>9311104</v>
      </c>
      <c r="BL613">
        <v>9315103</v>
      </c>
    </row>
    <row r="614" spans="1:67" x14ac:dyDescent="0.15">
      <c r="A614">
        <v>613</v>
      </c>
      <c r="B614" t="s">
        <v>2554</v>
      </c>
      <c r="E614">
        <f>机器人辅助表!B614</f>
        <v>30</v>
      </c>
      <c r="F614">
        <v>3</v>
      </c>
      <c r="G614">
        <v>58201</v>
      </c>
      <c r="H614">
        <v>0</v>
      </c>
      <c r="I614">
        <f>机器人辅助表!H614</f>
        <v>4484.4036493452859</v>
      </c>
      <c r="J614">
        <v>2</v>
      </c>
      <c r="K614">
        <v>4</v>
      </c>
      <c r="L614">
        <v>1</v>
      </c>
      <c r="M614" s="2">
        <f>机器人辅助表!C614</f>
        <v>13121.945488896328</v>
      </c>
      <c r="N614" s="2">
        <v>2</v>
      </c>
      <c r="O614" s="2">
        <f>机器人辅助表!D614</f>
        <v>847.3363903143819</v>
      </c>
      <c r="P614" s="2">
        <v>3</v>
      </c>
      <c r="Q614" s="2">
        <f>机器人辅助表!E614</f>
        <v>376.59395125083637</v>
      </c>
      <c r="R614" s="2">
        <v>6</v>
      </c>
      <c r="S614" s="2">
        <f>机器人辅助表!F614</f>
        <v>5847.6319999999996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BD614">
        <v>8</v>
      </c>
      <c r="BE614">
        <v>9323102</v>
      </c>
      <c r="BF614">
        <v>9324103</v>
      </c>
      <c r="BG614">
        <v>9324204</v>
      </c>
      <c r="BH614">
        <v>9324302</v>
      </c>
      <c r="BI614">
        <v>9324402</v>
      </c>
      <c r="BJ614">
        <v>9312104</v>
      </c>
      <c r="BK614">
        <v>9311102</v>
      </c>
      <c r="BL614">
        <v>9315104</v>
      </c>
    </row>
    <row r="615" spans="1:67" x14ac:dyDescent="0.15">
      <c r="A615">
        <v>614</v>
      </c>
      <c r="B615" t="s">
        <v>351</v>
      </c>
      <c r="E615">
        <f>机器人辅助表!B615</f>
        <v>30</v>
      </c>
      <c r="F615">
        <v>1</v>
      </c>
      <c r="G615">
        <v>58001</v>
      </c>
      <c r="H615">
        <v>0</v>
      </c>
      <c r="I615">
        <f>机器人辅助表!H615</f>
        <v>3283.2241004135121</v>
      </c>
      <c r="J615">
        <v>2</v>
      </c>
      <c r="K615">
        <v>4</v>
      </c>
      <c r="L615">
        <v>1</v>
      </c>
      <c r="M615" s="2">
        <f>机器人辅助表!C615</f>
        <v>9607.1386615133815</v>
      </c>
      <c r="N615" s="2">
        <v>2</v>
      </c>
      <c r="O615" s="2">
        <f>机器人辅助表!D615</f>
        <v>620.37128576588657</v>
      </c>
      <c r="P615" s="2">
        <v>3</v>
      </c>
      <c r="Q615" s="2">
        <f>机器人辅助表!E615</f>
        <v>275.72057145150518</v>
      </c>
      <c r="R615" s="2">
        <v>6</v>
      </c>
      <c r="S615" s="2">
        <f>机器人辅助表!F615</f>
        <v>4281.3019999999997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BD615">
        <v>11</v>
      </c>
      <c r="BE615">
        <v>9113104</v>
      </c>
      <c r="BF615">
        <v>9121104</v>
      </c>
      <c r="BG615">
        <v>9121202</v>
      </c>
      <c r="BH615">
        <v>9121303</v>
      </c>
      <c r="BI615">
        <v>9121403</v>
      </c>
      <c r="BJ615">
        <v>9114104</v>
      </c>
      <c r="BK615">
        <v>9122102</v>
      </c>
      <c r="BL615">
        <v>9122204</v>
      </c>
      <c r="BM615">
        <v>9122303</v>
      </c>
      <c r="BN615">
        <v>9122403</v>
      </c>
      <c r="BO615">
        <v>9115104</v>
      </c>
    </row>
    <row r="616" spans="1:67" x14ac:dyDescent="0.15">
      <c r="A616">
        <v>615</v>
      </c>
      <c r="B616" t="s">
        <v>2555</v>
      </c>
      <c r="E616">
        <f>机器人辅助表!B616</f>
        <v>21</v>
      </c>
      <c r="F616">
        <v>3</v>
      </c>
      <c r="G616">
        <v>58201</v>
      </c>
      <c r="H616">
        <v>0</v>
      </c>
      <c r="I616">
        <f>机器人辅助表!H616</f>
        <v>2603.8781641591308</v>
      </c>
      <c r="J616">
        <v>2</v>
      </c>
      <c r="K616">
        <v>4</v>
      </c>
      <c r="L616">
        <v>1</v>
      </c>
      <c r="M616" s="2">
        <f>机器人辅助表!C616</f>
        <v>4491.6208837500026</v>
      </c>
      <c r="N616" s="2">
        <v>2</v>
      </c>
      <c r="O616" s="2">
        <f>机器人辅助表!D616</f>
        <v>365.21366869565236</v>
      </c>
      <c r="P616" s="2">
        <v>3</v>
      </c>
      <c r="Q616" s="2">
        <f>机器人辅助表!E616</f>
        <v>162.31718608695661</v>
      </c>
      <c r="R616" s="2">
        <v>6</v>
      </c>
      <c r="S616" s="2">
        <f>机器人辅助表!F616</f>
        <v>4302.067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BD616">
        <v>8</v>
      </c>
      <c r="BE616">
        <v>9323102</v>
      </c>
      <c r="BF616">
        <v>9324103</v>
      </c>
      <c r="BG616">
        <v>9324204</v>
      </c>
      <c r="BH616">
        <v>9324303</v>
      </c>
      <c r="BI616">
        <v>9324402</v>
      </c>
      <c r="BJ616">
        <v>9312103</v>
      </c>
      <c r="BK616">
        <v>9311104</v>
      </c>
      <c r="BL616">
        <v>9315104</v>
      </c>
    </row>
    <row r="617" spans="1:67" x14ac:dyDescent="0.15">
      <c r="A617">
        <v>616</v>
      </c>
      <c r="B617" t="s">
        <v>352</v>
      </c>
      <c r="E617">
        <f>机器人辅助表!B617</f>
        <v>49</v>
      </c>
      <c r="F617">
        <v>2</v>
      </c>
      <c r="G617">
        <v>58101</v>
      </c>
      <c r="H617">
        <v>0</v>
      </c>
      <c r="I617">
        <f>机器人辅助表!H617</f>
        <v>13761.158951785585</v>
      </c>
      <c r="J617">
        <v>2</v>
      </c>
      <c r="K617">
        <v>4</v>
      </c>
      <c r="L617">
        <v>1</v>
      </c>
      <c r="M617" s="2">
        <f>机器人辅助表!C617</f>
        <v>82699.842064815573</v>
      </c>
      <c r="N617" s="2">
        <v>2</v>
      </c>
      <c r="O617" s="2">
        <f>机器人辅助表!D617</f>
        <v>3656.1802190044832</v>
      </c>
      <c r="P617" s="2">
        <v>3</v>
      </c>
      <c r="Q617" s="2">
        <f>机器人辅助表!E617</f>
        <v>1624.9689862242151</v>
      </c>
      <c r="R617" s="2">
        <v>6</v>
      </c>
      <c r="S617" s="2">
        <f>机器人辅助表!F617</f>
        <v>8466.1458000000002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BD617">
        <v>11</v>
      </c>
      <c r="BE617">
        <v>9211104</v>
      </c>
      <c r="BF617">
        <v>9214103</v>
      </c>
      <c r="BG617">
        <v>9214203</v>
      </c>
      <c r="BH617">
        <v>9214303</v>
      </c>
      <c r="BI617">
        <v>9214402</v>
      </c>
      <c r="BJ617">
        <v>9222104</v>
      </c>
      <c r="BK617">
        <v>9223102</v>
      </c>
      <c r="BL617">
        <v>9223203</v>
      </c>
      <c r="BM617">
        <v>9223303</v>
      </c>
      <c r="BN617">
        <v>9223402</v>
      </c>
      <c r="BO617">
        <v>9215102</v>
      </c>
    </row>
    <row r="618" spans="1:67" x14ac:dyDescent="0.15">
      <c r="A618">
        <v>617</v>
      </c>
      <c r="B618" t="s">
        <v>2556</v>
      </c>
      <c r="E618">
        <f>机器人辅助表!B618</f>
        <v>31</v>
      </c>
      <c r="F618">
        <v>2</v>
      </c>
      <c r="G618">
        <v>58101</v>
      </c>
      <c r="H618">
        <v>0</v>
      </c>
      <c r="I618">
        <f>机器人辅助表!H618</f>
        <v>6743.2327197319401</v>
      </c>
      <c r="J618">
        <v>2</v>
      </c>
      <c r="K618">
        <v>4</v>
      </c>
      <c r="L618">
        <v>1</v>
      </c>
      <c r="M618" s="2">
        <f>机器人辅助表!C618</f>
        <v>20678.820799915393</v>
      </c>
      <c r="N618" s="2">
        <v>2</v>
      </c>
      <c r="O618" s="2">
        <f>机器人辅助表!D618</f>
        <v>1321.7764456938467</v>
      </c>
      <c r="P618" s="2">
        <v>3</v>
      </c>
      <c r="Q618" s="2">
        <f>机器人辅助表!E618</f>
        <v>587.45619808615402</v>
      </c>
      <c r="R618" s="2">
        <v>6</v>
      </c>
      <c r="S618" s="2">
        <f>机器人辅助表!F618</f>
        <v>8479.338600000001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BD618">
        <v>11</v>
      </c>
      <c r="BE618">
        <v>9211103</v>
      </c>
      <c r="BF618">
        <v>9214102</v>
      </c>
      <c r="BG618">
        <v>9214204</v>
      </c>
      <c r="BH618">
        <v>9214302</v>
      </c>
      <c r="BI618">
        <v>9214404</v>
      </c>
      <c r="BJ618">
        <v>9222103</v>
      </c>
      <c r="BK618">
        <v>9223102</v>
      </c>
      <c r="BL618">
        <v>9223202</v>
      </c>
      <c r="BM618">
        <v>9223304</v>
      </c>
      <c r="BN618">
        <v>9223402</v>
      </c>
      <c r="BO618">
        <v>9215103</v>
      </c>
    </row>
    <row r="619" spans="1:67" x14ac:dyDescent="0.15">
      <c r="A619">
        <v>618</v>
      </c>
      <c r="B619" t="s">
        <v>2557</v>
      </c>
      <c r="E619">
        <f>机器人辅助表!B619</f>
        <v>46</v>
      </c>
      <c r="F619">
        <v>1</v>
      </c>
      <c r="G619">
        <v>58001</v>
      </c>
      <c r="H619">
        <v>0</v>
      </c>
      <c r="I619">
        <f>机器人辅助表!H619</f>
        <v>14764.065192930004</v>
      </c>
      <c r="J619">
        <v>2</v>
      </c>
      <c r="K619">
        <v>4</v>
      </c>
      <c r="L619">
        <v>1</v>
      </c>
      <c r="M619" s="2">
        <f>机器人辅助表!C619</f>
        <v>81378.418115548935</v>
      </c>
      <c r="N619" s="2">
        <v>2</v>
      </c>
      <c r="O619" s="2">
        <f>机器人辅助表!D619</f>
        <v>3847.1740671828779</v>
      </c>
      <c r="P619" s="2">
        <v>3</v>
      </c>
      <c r="Q619" s="2">
        <f>机器人辅助表!E619</f>
        <v>1709.8551409701683</v>
      </c>
      <c r="R619" s="2">
        <v>6</v>
      </c>
      <c r="S619" s="2">
        <f>机器人辅助表!F619</f>
        <v>10268.299199999999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BD619">
        <v>11</v>
      </c>
      <c r="BE619">
        <v>9113102</v>
      </c>
      <c r="BF619">
        <v>9121104</v>
      </c>
      <c r="BG619">
        <v>9121202</v>
      </c>
      <c r="BH619">
        <v>9121303</v>
      </c>
      <c r="BI619">
        <v>9121403</v>
      </c>
      <c r="BJ619">
        <v>9114104</v>
      </c>
      <c r="BK619">
        <v>9122104</v>
      </c>
      <c r="BL619">
        <v>9122203</v>
      </c>
      <c r="BM619">
        <v>9122302</v>
      </c>
      <c r="BN619">
        <v>9122402</v>
      </c>
      <c r="BO619">
        <v>9115102</v>
      </c>
    </row>
    <row r="620" spans="1:67" x14ac:dyDescent="0.15">
      <c r="A620">
        <v>619</v>
      </c>
      <c r="B620" t="s">
        <v>2558</v>
      </c>
      <c r="E620">
        <f>机器人辅助表!B620</f>
        <v>27</v>
      </c>
      <c r="F620">
        <v>1</v>
      </c>
      <c r="G620">
        <v>58001</v>
      </c>
      <c r="H620">
        <v>0</v>
      </c>
      <c r="I620">
        <f>机器人辅助表!H620</f>
        <v>2689.1624236315188</v>
      </c>
      <c r="J620">
        <v>2</v>
      </c>
      <c r="K620">
        <v>4</v>
      </c>
      <c r="L620">
        <v>1</v>
      </c>
      <c r="M620" s="2">
        <f>机器人辅助表!C620</f>
        <v>6704.615698120404</v>
      </c>
      <c r="N620" s="2">
        <v>2</v>
      </c>
      <c r="O620" s="2">
        <f>机器人辅助表!D620</f>
        <v>464.83613891638811</v>
      </c>
      <c r="P620" s="2">
        <v>3</v>
      </c>
      <c r="Q620" s="2">
        <f>机器人辅助表!E620</f>
        <v>206.59383951839473</v>
      </c>
      <c r="R620" s="2">
        <v>6</v>
      </c>
      <c r="S620" s="2">
        <f>机器人辅助表!F620</f>
        <v>3827.5119999999997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BD620">
        <v>11</v>
      </c>
      <c r="BE620">
        <v>9113102</v>
      </c>
      <c r="BF620">
        <v>9121103</v>
      </c>
      <c r="BG620">
        <v>9121204</v>
      </c>
      <c r="BH620">
        <v>9121303</v>
      </c>
      <c r="BI620">
        <v>9121404</v>
      </c>
      <c r="BJ620">
        <v>9114104</v>
      </c>
      <c r="BK620">
        <v>9122102</v>
      </c>
      <c r="BL620">
        <v>9122203</v>
      </c>
      <c r="BM620">
        <v>9122304</v>
      </c>
      <c r="BN620">
        <v>9122404</v>
      </c>
      <c r="BO620">
        <v>9115103</v>
      </c>
    </row>
    <row r="621" spans="1:67" x14ac:dyDescent="0.15">
      <c r="A621">
        <v>620</v>
      </c>
      <c r="B621" t="s">
        <v>353</v>
      </c>
      <c r="E621">
        <f>机器人辅助表!B621</f>
        <v>44</v>
      </c>
      <c r="F621">
        <v>1</v>
      </c>
      <c r="G621">
        <v>58001</v>
      </c>
      <c r="H621">
        <v>0</v>
      </c>
      <c r="I621">
        <f>机器人辅助表!H621</f>
        <v>11135.72534560157</v>
      </c>
      <c r="J621">
        <v>2</v>
      </c>
      <c r="K621">
        <v>4</v>
      </c>
      <c r="L621">
        <v>1</v>
      </c>
      <c r="M621" s="2">
        <f>机器人辅助表!C621</f>
        <v>57515.754308844313</v>
      </c>
      <c r="N621" s="2">
        <v>2</v>
      </c>
      <c r="O621" s="2">
        <f>机器人辅助表!D621</f>
        <v>2849.6490902175251</v>
      </c>
      <c r="P621" s="2">
        <v>3</v>
      </c>
      <c r="Q621" s="2">
        <f>机器人辅助表!E621</f>
        <v>1266.5107067633446</v>
      </c>
      <c r="R621" s="2">
        <v>6</v>
      </c>
      <c r="S621" s="2">
        <f>机器人辅助表!F621</f>
        <v>8420.532799999999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BD621">
        <v>11</v>
      </c>
      <c r="BE621">
        <v>9113103</v>
      </c>
      <c r="BF621">
        <v>9121103</v>
      </c>
      <c r="BG621">
        <v>9121202</v>
      </c>
      <c r="BH621">
        <v>9121304</v>
      </c>
      <c r="BI621">
        <v>9121403</v>
      </c>
      <c r="BJ621">
        <v>9114102</v>
      </c>
      <c r="BK621">
        <v>9122104</v>
      </c>
      <c r="BL621">
        <v>9122204</v>
      </c>
      <c r="BM621">
        <v>9122303</v>
      </c>
      <c r="BN621">
        <v>9122403</v>
      </c>
      <c r="BO621">
        <v>9115103</v>
      </c>
    </row>
    <row r="622" spans="1:67" x14ac:dyDescent="0.15">
      <c r="A622">
        <v>621</v>
      </c>
      <c r="B622" t="s">
        <v>354</v>
      </c>
      <c r="E622">
        <f>机器人辅助表!B622</f>
        <v>19</v>
      </c>
      <c r="F622">
        <v>1</v>
      </c>
      <c r="G622">
        <v>58001</v>
      </c>
      <c r="H622">
        <v>0</v>
      </c>
      <c r="I622">
        <f>机器人辅助表!H622</f>
        <v>2574.4302469612171</v>
      </c>
      <c r="J622">
        <v>2</v>
      </c>
      <c r="K622">
        <v>4</v>
      </c>
      <c r="L622">
        <v>1</v>
      </c>
      <c r="M622" s="2">
        <f>机器人辅助表!C622</f>
        <v>3911.0159740108693</v>
      </c>
      <c r="N622" s="2">
        <v>2</v>
      </c>
      <c r="O622" s="2">
        <f>机器人辅助表!D622</f>
        <v>337.43936504347835</v>
      </c>
      <c r="P622" s="2">
        <v>3</v>
      </c>
      <c r="Q622" s="2">
        <f>机器人辅助表!E622</f>
        <v>149.97305113043484</v>
      </c>
      <c r="R622" s="2">
        <v>6</v>
      </c>
      <c r="S622" s="2">
        <f>机器人辅助表!F622</f>
        <v>4416.1925999999994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BD622">
        <v>11</v>
      </c>
      <c r="BE622">
        <v>9113102</v>
      </c>
      <c r="BF622">
        <v>9121104</v>
      </c>
      <c r="BG622">
        <v>9121202</v>
      </c>
      <c r="BH622">
        <v>9121302</v>
      </c>
      <c r="BI622">
        <v>9121402</v>
      </c>
      <c r="BJ622">
        <v>9114102</v>
      </c>
      <c r="BK622">
        <v>9122104</v>
      </c>
      <c r="BL622">
        <v>9122203</v>
      </c>
      <c r="BM622">
        <v>9122303</v>
      </c>
      <c r="BN622">
        <v>9122402</v>
      </c>
      <c r="BO622">
        <v>9115104</v>
      </c>
    </row>
    <row r="623" spans="1:67" x14ac:dyDescent="0.15">
      <c r="A623">
        <v>622</v>
      </c>
      <c r="B623" t="s">
        <v>355</v>
      </c>
      <c r="E623">
        <f>机器人辅助表!B623</f>
        <v>49</v>
      </c>
      <c r="F623">
        <v>2</v>
      </c>
      <c r="G623">
        <v>58101</v>
      </c>
      <c r="H623">
        <v>0</v>
      </c>
      <c r="I623">
        <f>机器人辅助表!H623</f>
        <v>14280.4479688341</v>
      </c>
      <c r="J623">
        <v>2</v>
      </c>
      <c r="K623">
        <v>4</v>
      </c>
      <c r="L623">
        <v>1</v>
      </c>
      <c r="M623" s="2">
        <f>机器人辅助表!C623</f>
        <v>85820.590821978418</v>
      </c>
      <c r="N623" s="2">
        <v>2</v>
      </c>
      <c r="O623" s="2">
        <f>机器人辅助表!D623</f>
        <v>3794.1492838725771</v>
      </c>
      <c r="P623" s="2">
        <v>3</v>
      </c>
      <c r="Q623" s="2">
        <f>机器人辅助表!E623</f>
        <v>1686.2885706100346</v>
      </c>
      <c r="R623" s="2">
        <v>6</v>
      </c>
      <c r="S623" s="2">
        <f>机器人辅助表!F623</f>
        <v>8785.6229999999996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BD623">
        <v>11</v>
      </c>
      <c r="BE623">
        <v>9211103</v>
      </c>
      <c r="BF623">
        <v>9214102</v>
      </c>
      <c r="BG623">
        <v>9214204</v>
      </c>
      <c r="BH623">
        <v>9214303</v>
      </c>
      <c r="BI623">
        <v>9214403</v>
      </c>
      <c r="BJ623">
        <v>9222102</v>
      </c>
      <c r="BK623">
        <v>9223102</v>
      </c>
      <c r="BL623">
        <v>9223203</v>
      </c>
      <c r="BM623">
        <v>9223304</v>
      </c>
      <c r="BN623">
        <v>9223403</v>
      </c>
      <c r="BO623">
        <v>9215104</v>
      </c>
    </row>
    <row r="624" spans="1:67" x14ac:dyDescent="0.15">
      <c r="A624">
        <v>623</v>
      </c>
      <c r="B624" t="s">
        <v>2559</v>
      </c>
      <c r="E624">
        <f>机器人辅助表!B624</f>
        <v>34</v>
      </c>
      <c r="F624">
        <v>3</v>
      </c>
      <c r="G624">
        <v>58201</v>
      </c>
      <c r="H624">
        <v>0</v>
      </c>
      <c r="I624">
        <f>机器人辅助表!H624</f>
        <v>8123.9865021166415</v>
      </c>
      <c r="J624">
        <v>2</v>
      </c>
      <c r="K624">
        <v>4</v>
      </c>
      <c r="L624">
        <v>1</v>
      </c>
      <c r="M624" s="2">
        <f>机器人辅助表!C624</f>
        <v>28154.209780748835</v>
      </c>
      <c r="N624" s="2">
        <v>2</v>
      </c>
      <c r="O624" s="2">
        <f>机器人辅助表!D624</f>
        <v>1748.9385862157867</v>
      </c>
      <c r="P624" s="2">
        <v>3</v>
      </c>
      <c r="Q624" s="2">
        <f>机器人辅助表!E624</f>
        <v>777.30603831812732</v>
      </c>
      <c r="R624" s="2">
        <v>6</v>
      </c>
      <c r="S624" s="2">
        <f>机器人辅助表!F624</f>
        <v>9169.340400000001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BD624">
        <v>8</v>
      </c>
      <c r="BE624">
        <v>9323103</v>
      </c>
      <c r="BF624">
        <v>9324103</v>
      </c>
      <c r="BG624">
        <v>9324204</v>
      </c>
      <c r="BH624">
        <v>9324302</v>
      </c>
      <c r="BI624">
        <v>9324403</v>
      </c>
      <c r="BJ624">
        <v>9312103</v>
      </c>
      <c r="BK624">
        <v>9311104</v>
      </c>
      <c r="BL624">
        <v>9315104</v>
      </c>
    </row>
    <row r="625" spans="1:67" x14ac:dyDescent="0.15">
      <c r="A625">
        <v>624</v>
      </c>
      <c r="B625" t="s">
        <v>356</v>
      </c>
      <c r="E625">
        <f>机器人辅助表!B625</f>
        <v>39</v>
      </c>
      <c r="F625">
        <v>3</v>
      </c>
      <c r="G625">
        <v>58201</v>
      </c>
      <c r="H625">
        <v>0</v>
      </c>
      <c r="I625">
        <f>机器人辅助表!H625</f>
        <v>7801.4262088861487</v>
      </c>
      <c r="J625">
        <v>2</v>
      </c>
      <c r="K625">
        <v>4</v>
      </c>
      <c r="L625">
        <v>1</v>
      </c>
      <c r="M625" s="2">
        <f>机器人辅助表!C625</f>
        <v>33124.169819562871</v>
      </c>
      <c r="N625" s="2">
        <v>2</v>
      </c>
      <c r="O625" s="2">
        <f>机器人辅助表!D625</f>
        <v>1861.704921200268</v>
      </c>
      <c r="P625" s="2">
        <v>3</v>
      </c>
      <c r="Q625" s="2">
        <f>机器人辅助表!E625</f>
        <v>827.42440942234134</v>
      </c>
      <c r="R625" s="2">
        <v>6</v>
      </c>
      <c r="S625" s="2">
        <f>机器人辅助表!F625</f>
        <v>7314.9776000000002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BD625">
        <v>8</v>
      </c>
      <c r="BE625">
        <v>9323104</v>
      </c>
      <c r="BF625">
        <v>9324104</v>
      </c>
      <c r="BG625">
        <v>9324204</v>
      </c>
      <c r="BH625">
        <v>9324304</v>
      </c>
      <c r="BI625">
        <v>9324402</v>
      </c>
      <c r="BJ625">
        <v>9312103</v>
      </c>
      <c r="BK625">
        <v>9311102</v>
      </c>
      <c r="BL625">
        <v>9315104</v>
      </c>
    </row>
    <row r="626" spans="1:67" x14ac:dyDescent="0.15">
      <c r="A626">
        <v>625</v>
      </c>
      <c r="B626" t="s">
        <v>2560</v>
      </c>
      <c r="E626">
        <f>机器人辅助表!B626</f>
        <v>26</v>
      </c>
      <c r="F626">
        <v>3</v>
      </c>
      <c r="G626">
        <v>58201</v>
      </c>
      <c r="H626">
        <v>0</v>
      </c>
      <c r="I626">
        <f>机器人辅助表!H626</f>
        <v>2344.5636722512058</v>
      </c>
      <c r="J626">
        <v>2</v>
      </c>
      <c r="K626">
        <v>4</v>
      </c>
      <c r="L626">
        <v>1</v>
      </c>
      <c r="M626" s="2">
        <f>机器人辅助表!C626</f>
        <v>5514.1346217551854</v>
      </c>
      <c r="N626" s="2">
        <v>2</v>
      </c>
      <c r="O626" s="2">
        <f>机器人辅助表!D626</f>
        <v>391.92269769632122</v>
      </c>
      <c r="P626" s="2">
        <v>3</v>
      </c>
      <c r="Q626" s="2">
        <f>机器人辅助表!E626</f>
        <v>174.18786564280941</v>
      </c>
      <c r="R626" s="2">
        <v>6</v>
      </c>
      <c r="S626" s="2">
        <f>机器人辅助表!F626</f>
        <v>3432.7267999999999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BD626">
        <v>8</v>
      </c>
      <c r="BE626">
        <v>9323102</v>
      </c>
      <c r="BF626">
        <v>9324102</v>
      </c>
      <c r="BG626">
        <v>9324204</v>
      </c>
      <c r="BH626">
        <v>9324303</v>
      </c>
      <c r="BI626">
        <v>9324402</v>
      </c>
      <c r="BJ626">
        <v>9312104</v>
      </c>
      <c r="BK626">
        <v>9311104</v>
      </c>
      <c r="BL626">
        <v>9315102</v>
      </c>
    </row>
    <row r="627" spans="1:67" x14ac:dyDescent="0.15">
      <c r="A627">
        <v>626</v>
      </c>
      <c r="B627" t="s">
        <v>357</v>
      </c>
      <c r="E627">
        <f>机器人辅助表!B627</f>
        <v>20</v>
      </c>
      <c r="F627">
        <v>1</v>
      </c>
      <c r="G627">
        <v>58001</v>
      </c>
      <c r="H627">
        <v>0</v>
      </c>
      <c r="I627">
        <f>机器人辅助表!H627</f>
        <v>2728.9593975652174</v>
      </c>
      <c r="J627">
        <v>2</v>
      </c>
      <c r="K627">
        <v>4</v>
      </c>
      <c r="L627">
        <v>1</v>
      </c>
      <c r="M627" s="2">
        <f>机器人辅助表!C627</f>
        <v>4425.7993043478264</v>
      </c>
      <c r="N627" s="2">
        <v>2</v>
      </c>
      <c r="O627" s="2">
        <f>机器人辅助表!D627</f>
        <v>370.53203478260878</v>
      </c>
      <c r="P627" s="2">
        <v>3</v>
      </c>
      <c r="Q627" s="2">
        <f>机器人辅助表!E627</f>
        <v>164.68090434782613</v>
      </c>
      <c r="R627" s="2">
        <v>6</v>
      </c>
      <c r="S627" s="2">
        <f>机器人辅助表!F627</f>
        <v>4593.7879999999996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BD627">
        <v>11</v>
      </c>
      <c r="BE627">
        <v>9113104</v>
      </c>
      <c r="BF627">
        <v>9121104</v>
      </c>
      <c r="BG627">
        <v>9121203</v>
      </c>
      <c r="BH627">
        <v>9121303</v>
      </c>
      <c r="BI627">
        <v>9121404</v>
      </c>
      <c r="BJ627">
        <v>9114103</v>
      </c>
      <c r="BK627">
        <v>9122104</v>
      </c>
      <c r="BL627">
        <v>9122202</v>
      </c>
      <c r="BM627">
        <v>9122304</v>
      </c>
      <c r="BN627">
        <v>9122403</v>
      </c>
      <c r="BO627">
        <v>9115104</v>
      </c>
    </row>
    <row r="628" spans="1:67" x14ac:dyDescent="0.15">
      <c r="A628">
        <v>627</v>
      </c>
      <c r="B628" t="s">
        <v>2561</v>
      </c>
      <c r="E628">
        <f>机器人辅助表!B628</f>
        <v>41</v>
      </c>
      <c r="F628">
        <v>1</v>
      </c>
      <c r="G628">
        <v>58001</v>
      </c>
      <c r="H628">
        <v>0</v>
      </c>
      <c r="I628">
        <f>机器人辅助表!H628</f>
        <v>6032.3611757799281</v>
      </c>
      <c r="J628">
        <v>2</v>
      </c>
      <c r="K628">
        <v>4</v>
      </c>
      <c r="L628">
        <v>1</v>
      </c>
      <c r="M628" s="2">
        <f>机器人辅助表!C628</f>
        <v>27882.307455864433</v>
      </c>
      <c r="N628" s="2">
        <v>2</v>
      </c>
      <c r="O628" s="2">
        <f>机器人辅助表!D628</f>
        <v>1487.6134201721745</v>
      </c>
      <c r="P628" s="2">
        <v>3</v>
      </c>
      <c r="Q628" s="2">
        <f>机器人辅助表!E628</f>
        <v>661.16152007652192</v>
      </c>
      <c r="R628" s="2">
        <v>6</v>
      </c>
      <c r="S628" s="2">
        <f>机器人辅助表!F628</f>
        <v>5185.0011999999997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BD628">
        <v>11</v>
      </c>
      <c r="BE628">
        <v>9113102</v>
      </c>
      <c r="BF628">
        <v>9121104</v>
      </c>
      <c r="BG628">
        <v>9121204</v>
      </c>
      <c r="BH628">
        <v>9121302</v>
      </c>
      <c r="BI628">
        <v>9121402</v>
      </c>
      <c r="BJ628">
        <v>9114103</v>
      </c>
      <c r="BK628">
        <v>9122104</v>
      </c>
      <c r="BL628">
        <v>9122203</v>
      </c>
      <c r="BM628">
        <v>9122304</v>
      </c>
      <c r="BN628">
        <v>9122404</v>
      </c>
      <c r="BO628">
        <v>9115104</v>
      </c>
    </row>
    <row r="629" spans="1:67" x14ac:dyDescent="0.15">
      <c r="A629">
        <v>628</v>
      </c>
      <c r="B629" t="s">
        <v>358</v>
      </c>
      <c r="E629">
        <f>机器人辅助表!B629</f>
        <v>37</v>
      </c>
      <c r="F629">
        <v>3</v>
      </c>
      <c r="G629">
        <v>58201</v>
      </c>
      <c r="H629">
        <v>0</v>
      </c>
      <c r="I629">
        <f>机器人辅助表!H629</f>
        <v>3945.7773939021249</v>
      </c>
      <c r="J629">
        <v>2</v>
      </c>
      <c r="K629">
        <v>4</v>
      </c>
      <c r="L629">
        <v>1</v>
      </c>
      <c r="M629" s="2">
        <f>机器人辅助表!C629</f>
        <v>15353.661380381222</v>
      </c>
      <c r="N629" s="2">
        <v>2</v>
      </c>
      <c r="O629" s="2">
        <f>机器人辅助表!D629</f>
        <v>911.18616164066907</v>
      </c>
      <c r="P629" s="2">
        <v>3</v>
      </c>
      <c r="Q629" s="2">
        <f>机器人辅助表!E629</f>
        <v>404.97162739585292</v>
      </c>
      <c r="R629" s="2">
        <v>6</v>
      </c>
      <c r="S629" s="2">
        <f>机器人辅助表!F629</f>
        <v>3993.6576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BD629">
        <v>8</v>
      </c>
      <c r="BE629">
        <v>9323103</v>
      </c>
      <c r="BF629">
        <v>9324102</v>
      </c>
      <c r="BG629">
        <v>9324202</v>
      </c>
      <c r="BH629">
        <v>9324303</v>
      </c>
      <c r="BI629">
        <v>9324403</v>
      </c>
      <c r="BJ629">
        <v>9312104</v>
      </c>
      <c r="BK629">
        <v>9311103</v>
      </c>
      <c r="BL629">
        <v>9315102</v>
      </c>
    </row>
    <row r="630" spans="1:67" x14ac:dyDescent="0.15">
      <c r="A630">
        <v>629</v>
      </c>
      <c r="B630" t="s">
        <v>359</v>
      </c>
      <c r="E630">
        <f>机器人辅助表!B630</f>
        <v>35</v>
      </c>
      <c r="F630">
        <v>1</v>
      </c>
      <c r="G630">
        <v>58001</v>
      </c>
      <c r="H630">
        <v>0</v>
      </c>
      <c r="I630">
        <f>机器人辅助表!H630</f>
        <v>6552.9949548521745</v>
      </c>
      <c r="J630">
        <v>2</v>
      </c>
      <c r="K630">
        <v>4</v>
      </c>
      <c r="L630">
        <v>1</v>
      </c>
      <c r="M630" s="2">
        <f>机器人辅助表!C630</f>
        <v>23528.835704347828</v>
      </c>
      <c r="N630" s="2">
        <v>2</v>
      </c>
      <c r="O630" s="2">
        <f>机器人辅助表!D630</f>
        <v>1448.6566852173914</v>
      </c>
      <c r="P630" s="2">
        <v>3</v>
      </c>
      <c r="Q630" s="2">
        <f>机器人辅助表!E630</f>
        <v>643.84741565217416</v>
      </c>
      <c r="R630" s="2">
        <v>6</v>
      </c>
      <c r="S630" s="2">
        <f>机器人辅助表!F630</f>
        <v>7138.74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BD630">
        <v>11</v>
      </c>
      <c r="BE630">
        <v>9113102</v>
      </c>
      <c r="BF630">
        <v>9121102</v>
      </c>
      <c r="BG630">
        <v>9121203</v>
      </c>
      <c r="BH630">
        <v>9121302</v>
      </c>
      <c r="BI630">
        <v>9121403</v>
      </c>
      <c r="BJ630">
        <v>9114103</v>
      </c>
      <c r="BK630">
        <v>9122103</v>
      </c>
      <c r="BL630">
        <v>9122202</v>
      </c>
      <c r="BM630">
        <v>9122302</v>
      </c>
      <c r="BN630">
        <v>9122402</v>
      </c>
      <c r="BO630">
        <v>9115103</v>
      </c>
    </row>
    <row r="631" spans="1:67" x14ac:dyDescent="0.15">
      <c r="A631">
        <v>630</v>
      </c>
      <c r="B631" t="s">
        <v>360</v>
      </c>
      <c r="E631">
        <f>机器人辅助表!B631</f>
        <v>27</v>
      </c>
      <c r="F631">
        <v>2</v>
      </c>
      <c r="G631">
        <v>58101</v>
      </c>
      <c r="H631">
        <v>0</v>
      </c>
      <c r="I631">
        <f>机器人辅助表!H631</f>
        <v>4168.2017566288541</v>
      </c>
      <c r="J631">
        <v>2</v>
      </c>
      <c r="K631">
        <v>4</v>
      </c>
      <c r="L631">
        <v>1</v>
      </c>
      <c r="M631" s="2">
        <f>机器人辅助表!C631</f>
        <v>10392.154332086626</v>
      </c>
      <c r="N631" s="2">
        <v>2</v>
      </c>
      <c r="O631" s="2">
        <f>机器人辅助表!D631</f>
        <v>720.49601532040151</v>
      </c>
      <c r="P631" s="2">
        <v>3</v>
      </c>
      <c r="Q631" s="2">
        <f>机器人辅助表!E631</f>
        <v>320.22045125351184</v>
      </c>
      <c r="R631" s="2">
        <v>6</v>
      </c>
      <c r="S631" s="2">
        <f>机器人辅助表!F631</f>
        <v>5932.6435999999994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BD631">
        <v>11</v>
      </c>
      <c r="BE631">
        <v>9211103</v>
      </c>
      <c r="BF631">
        <v>9214102</v>
      </c>
      <c r="BG631">
        <v>9214202</v>
      </c>
      <c r="BH631">
        <v>9214303</v>
      </c>
      <c r="BI631">
        <v>9214404</v>
      </c>
      <c r="BJ631">
        <v>9222104</v>
      </c>
      <c r="BK631">
        <v>9223104</v>
      </c>
      <c r="BL631">
        <v>9223202</v>
      </c>
      <c r="BM631">
        <v>9223302</v>
      </c>
      <c r="BN631">
        <v>9223404</v>
      </c>
      <c r="BO631">
        <v>9215102</v>
      </c>
    </row>
    <row r="632" spans="1:67" x14ac:dyDescent="0.15">
      <c r="A632">
        <v>631</v>
      </c>
      <c r="B632" t="s">
        <v>2562</v>
      </c>
      <c r="E632">
        <f>机器人辅助表!B632</f>
        <v>39</v>
      </c>
      <c r="F632">
        <v>3</v>
      </c>
      <c r="G632">
        <v>58201</v>
      </c>
      <c r="H632">
        <v>0</v>
      </c>
      <c r="I632">
        <f>机器人辅助表!H632</f>
        <v>11144.894584123071</v>
      </c>
      <c r="J632">
        <v>2</v>
      </c>
      <c r="K632">
        <v>4</v>
      </c>
      <c r="L632">
        <v>1</v>
      </c>
      <c r="M632" s="2">
        <f>机器人辅助表!C632</f>
        <v>47320.242599375531</v>
      </c>
      <c r="N632" s="2">
        <v>2</v>
      </c>
      <c r="O632" s="2">
        <f>机器人辅助表!D632</f>
        <v>2659.5784588575257</v>
      </c>
      <c r="P632" s="2">
        <v>3</v>
      </c>
      <c r="Q632" s="2">
        <f>机器人辅助表!E632</f>
        <v>1182.0348706033446</v>
      </c>
      <c r="R632" s="2">
        <v>6</v>
      </c>
      <c r="S632" s="2">
        <f>机器人辅助表!F632</f>
        <v>10449.968000000001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BD632">
        <v>8</v>
      </c>
      <c r="BE632">
        <v>9323102</v>
      </c>
      <c r="BF632">
        <v>9324103</v>
      </c>
      <c r="BG632">
        <v>9324204</v>
      </c>
      <c r="BH632">
        <v>9324302</v>
      </c>
      <c r="BI632">
        <v>9324404</v>
      </c>
      <c r="BJ632">
        <v>9312102</v>
      </c>
      <c r="BK632">
        <v>9311104</v>
      </c>
      <c r="BL632">
        <v>9315103</v>
      </c>
    </row>
    <row r="633" spans="1:67" x14ac:dyDescent="0.15">
      <c r="A633">
        <v>632</v>
      </c>
      <c r="B633" t="s">
        <v>2563</v>
      </c>
      <c r="E633">
        <f>机器人辅助表!B633</f>
        <v>34</v>
      </c>
      <c r="F633">
        <v>2</v>
      </c>
      <c r="G633">
        <v>58101</v>
      </c>
      <c r="H633">
        <v>0</v>
      </c>
      <c r="I633">
        <f>机器人辅助表!H633</f>
        <v>7198.4690525084161</v>
      </c>
      <c r="J633">
        <v>2</v>
      </c>
      <c r="K633">
        <v>4</v>
      </c>
      <c r="L633">
        <v>1</v>
      </c>
      <c r="M633" s="2">
        <f>机器人辅助表!C633</f>
        <v>24946.768160157193</v>
      </c>
      <c r="N633" s="2">
        <v>2</v>
      </c>
      <c r="O633" s="2">
        <f>机器人辅助表!D633</f>
        <v>1549.6924181658867</v>
      </c>
      <c r="P633" s="2">
        <v>3</v>
      </c>
      <c r="Q633" s="2">
        <f>机器人辅助表!E633</f>
        <v>688.75218585150515</v>
      </c>
      <c r="R633" s="2">
        <v>6</v>
      </c>
      <c r="S633" s="2">
        <f>机器人辅助表!F633</f>
        <v>8124.732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BD633">
        <v>11</v>
      </c>
      <c r="BE633">
        <v>9211102</v>
      </c>
      <c r="BF633">
        <v>9214102</v>
      </c>
      <c r="BG633">
        <v>9214202</v>
      </c>
      <c r="BH633">
        <v>9214304</v>
      </c>
      <c r="BI633">
        <v>9214403</v>
      </c>
      <c r="BJ633">
        <v>9222103</v>
      </c>
      <c r="BK633">
        <v>9223102</v>
      </c>
      <c r="BL633">
        <v>9223203</v>
      </c>
      <c r="BM633">
        <v>9223302</v>
      </c>
      <c r="BN633">
        <v>9223402</v>
      </c>
      <c r="BO633">
        <v>9215103</v>
      </c>
    </row>
    <row r="634" spans="1:67" x14ac:dyDescent="0.15">
      <c r="A634">
        <v>633</v>
      </c>
      <c r="B634" t="s">
        <v>2564</v>
      </c>
      <c r="E634">
        <f>机器人辅助表!B634</f>
        <v>39</v>
      </c>
      <c r="F634">
        <v>2</v>
      </c>
      <c r="G634">
        <v>58101</v>
      </c>
      <c r="H634">
        <v>0</v>
      </c>
      <c r="I634">
        <f>机器人辅助表!H634</f>
        <v>10587.649854916917</v>
      </c>
      <c r="J634">
        <v>2</v>
      </c>
      <c r="K634">
        <v>4</v>
      </c>
      <c r="L634">
        <v>1</v>
      </c>
      <c r="M634" s="2">
        <f>机器人辅助表!C634</f>
        <v>44954.23046940675</v>
      </c>
      <c r="N634" s="2">
        <v>2</v>
      </c>
      <c r="O634" s="2">
        <f>机器人辅助表!D634</f>
        <v>2526.5995359146491</v>
      </c>
      <c r="P634" s="2">
        <v>3</v>
      </c>
      <c r="Q634" s="2">
        <f>机器人辅助表!E634</f>
        <v>1122.9331270731775</v>
      </c>
      <c r="R634" s="2">
        <v>6</v>
      </c>
      <c r="S634" s="2">
        <f>机器人辅助表!F634</f>
        <v>9927.4696000000004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BD634">
        <v>11</v>
      </c>
      <c r="BE634">
        <v>9211103</v>
      </c>
      <c r="BF634">
        <v>9214103</v>
      </c>
      <c r="BG634">
        <v>9214204</v>
      </c>
      <c r="BH634">
        <v>9214304</v>
      </c>
      <c r="BI634">
        <v>9214402</v>
      </c>
      <c r="BJ634">
        <v>9222102</v>
      </c>
      <c r="BK634">
        <v>9223104</v>
      </c>
      <c r="BL634">
        <v>9223204</v>
      </c>
      <c r="BM634">
        <v>9223302</v>
      </c>
      <c r="BN634">
        <v>9223403</v>
      </c>
      <c r="BO634">
        <v>9215103</v>
      </c>
    </row>
    <row r="635" spans="1:67" x14ac:dyDescent="0.15">
      <c r="A635">
        <v>634</v>
      </c>
      <c r="B635" t="s">
        <v>361</v>
      </c>
      <c r="E635">
        <f>机器人辅助表!B635</f>
        <v>24</v>
      </c>
      <c r="F635">
        <v>3</v>
      </c>
      <c r="G635">
        <v>58201</v>
      </c>
      <c r="H635">
        <v>0</v>
      </c>
      <c r="I635">
        <f>机器人辅助表!H635</f>
        <v>2928.9977342441744</v>
      </c>
      <c r="J635">
        <v>2</v>
      </c>
      <c r="K635">
        <v>4</v>
      </c>
      <c r="L635">
        <v>1</v>
      </c>
      <c r="M635" s="2">
        <f>机器人辅助表!C635</f>
        <v>6100.2183387826108</v>
      </c>
      <c r="N635" s="2">
        <v>2</v>
      </c>
      <c r="O635" s="2">
        <f>机器人辅助表!D635</f>
        <v>456.56519791304356</v>
      </c>
      <c r="P635" s="2">
        <v>3</v>
      </c>
      <c r="Q635" s="2">
        <f>机器人辅助表!E635</f>
        <v>202.91786573913046</v>
      </c>
      <c r="R635" s="2">
        <v>6</v>
      </c>
      <c r="S635" s="2">
        <f>机器人辅助表!F635</f>
        <v>4521.5872000000008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BD635">
        <v>8</v>
      </c>
      <c r="BE635">
        <v>9323104</v>
      </c>
      <c r="BF635">
        <v>9324104</v>
      </c>
      <c r="BG635">
        <v>9324203</v>
      </c>
      <c r="BH635">
        <v>9324304</v>
      </c>
      <c r="BI635">
        <v>9324404</v>
      </c>
      <c r="BJ635">
        <v>9312102</v>
      </c>
      <c r="BK635">
        <v>9311103</v>
      </c>
      <c r="BL635">
        <v>9315104</v>
      </c>
    </row>
    <row r="636" spans="1:67" x14ac:dyDescent="0.15">
      <c r="A636">
        <v>635</v>
      </c>
      <c r="B636" t="s">
        <v>2565</v>
      </c>
      <c r="E636">
        <f>机器人辅助表!B636</f>
        <v>20</v>
      </c>
      <c r="F636">
        <v>3</v>
      </c>
      <c r="G636">
        <v>58201</v>
      </c>
      <c r="H636">
        <v>0</v>
      </c>
      <c r="I636">
        <f>机器人辅助表!H636</f>
        <v>1342.1111791304347</v>
      </c>
      <c r="J636">
        <v>2</v>
      </c>
      <c r="K636">
        <v>4</v>
      </c>
      <c r="L636">
        <v>1</v>
      </c>
      <c r="M636" s="2">
        <f>机器人辅助表!C636</f>
        <v>2176.6226086956526</v>
      </c>
      <c r="N636" s="2">
        <v>2</v>
      </c>
      <c r="O636" s="2">
        <f>机器人辅助表!D636</f>
        <v>182.22886956521742</v>
      </c>
      <c r="P636" s="2">
        <v>3</v>
      </c>
      <c r="Q636" s="2">
        <f>机器人辅助表!E636</f>
        <v>80.990608695652199</v>
      </c>
      <c r="R636" s="2">
        <v>6</v>
      </c>
      <c r="S636" s="2">
        <f>机器人辅助表!F636</f>
        <v>2259.2399999999998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BD636">
        <v>8</v>
      </c>
      <c r="BE636">
        <v>9323104</v>
      </c>
      <c r="BF636">
        <v>9324103</v>
      </c>
      <c r="BG636">
        <v>9324203</v>
      </c>
      <c r="BH636">
        <v>9324304</v>
      </c>
      <c r="BI636">
        <v>9324404</v>
      </c>
      <c r="BJ636">
        <v>9312102</v>
      </c>
      <c r="BK636">
        <v>9311104</v>
      </c>
      <c r="BL636">
        <v>9315102</v>
      </c>
    </row>
    <row r="637" spans="1:67" x14ac:dyDescent="0.15">
      <c r="A637">
        <v>636</v>
      </c>
      <c r="B637" t="s">
        <v>2566</v>
      </c>
      <c r="E637">
        <f>机器人辅助表!B637</f>
        <v>40</v>
      </c>
      <c r="F637">
        <v>2</v>
      </c>
      <c r="G637">
        <v>58101</v>
      </c>
      <c r="H637">
        <v>0</v>
      </c>
      <c r="I637">
        <f>机器人辅助表!H637</f>
        <v>5058.1225262915659</v>
      </c>
      <c r="J637">
        <v>2</v>
      </c>
      <c r="K637">
        <v>4</v>
      </c>
      <c r="L637">
        <v>1</v>
      </c>
      <c r="M637" s="2">
        <f>机器人辅助表!C637</f>
        <v>22434.737709335128</v>
      </c>
      <c r="N637" s="2">
        <v>2</v>
      </c>
      <c r="O637" s="2">
        <f>机器人辅助表!D637</f>
        <v>1228.1790716789303</v>
      </c>
      <c r="P637" s="2">
        <v>3</v>
      </c>
      <c r="Q637" s="2">
        <f>机器人辅助表!E637</f>
        <v>545.85736519063573</v>
      </c>
      <c r="R637" s="2">
        <v>6</v>
      </c>
      <c r="S637" s="2">
        <f>机器人辅助表!F637</f>
        <v>4540.2240000000002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BD637">
        <v>11</v>
      </c>
      <c r="BE637">
        <v>9211103</v>
      </c>
      <c r="BF637">
        <v>9214103</v>
      </c>
      <c r="BG637">
        <v>9214202</v>
      </c>
      <c r="BH637">
        <v>9214303</v>
      </c>
      <c r="BI637">
        <v>9214403</v>
      </c>
      <c r="BJ637">
        <v>9222102</v>
      </c>
      <c r="BK637">
        <v>9223102</v>
      </c>
      <c r="BL637">
        <v>9223202</v>
      </c>
      <c r="BM637">
        <v>9223302</v>
      </c>
      <c r="BN637">
        <v>9223403</v>
      </c>
      <c r="BO637">
        <v>9215102</v>
      </c>
    </row>
    <row r="638" spans="1:67" x14ac:dyDescent="0.15">
      <c r="A638">
        <v>637</v>
      </c>
      <c r="B638" t="s">
        <v>2567</v>
      </c>
      <c r="E638">
        <f>机器人辅助表!B638</f>
        <v>27</v>
      </c>
      <c r="F638">
        <v>1</v>
      </c>
      <c r="G638">
        <v>58001</v>
      </c>
      <c r="H638">
        <v>0</v>
      </c>
      <c r="I638">
        <f>机器人辅助表!H638</f>
        <v>3092.5367871762464</v>
      </c>
      <c r="J638">
        <v>2</v>
      </c>
      <c r="K638">
        <v>4</v>
      </c>
      <c r="L638">
        <v>1</v>
      </c>
      <c r="M638" s="2">
        <f>机器人辅助表!C638</f>
        <v>7710.3080528384653</v>
      </c>
      <c r="N638" s="2">
        <v>2</v>
      </c>
      <c r="O638" s="2">
        <f>机器人辅助表!D638</f>
        <v>534.56155975384627</v>
      </c>
      <c r="P638" s="2">
        <v>3</v>
      </c>
      <c r="Q638" s="2">
        <f>机器人辅助表!E638</f>
        <v>237.58291544615395</v>
      </c>
      <c r="R638" s="2">
        <v>6</v>
      </c>
      <c r="S638" s="2">
        <f>机器人辅助表!F638</f>
        <v>4401.6387999999997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BD638">
        <v>11</v>
      </c>
      <c r="BE638">
        <v>9113102</v>
      </c>
      <c r="BF638">
        <v>9121103</v>
      </c>
      <c r="BG638">
        <v>9121204</v>
      </c>
      <c r="BH638">
        <v>9121303</v>
      </c>
      <c r="BI638">
        <v>9121404</v>
      </c>
      <c r="BJ638">
        <v>9114102</v>
      </c>
      <c r="BK638">
        <v>9122102</v>
      </c>
      <c r="BL638">
        <v>9122202</v>
      </c>
      <c r="BM638">
        <v>9122303</v>
      </c>
      <c r="BN638">
        <v>9122404</v>
      </c>
      <c r="BO638">
        <v>9115104</v>
      </c>
    </row>
    <row r="639" spans="1:67" x14ac:dyDescent="0.15">
      <c r="A639">
        <v>638</v>
      </c>
      <c r="B639" t="s">
        <v>2568</v>
      </c>
      <c r="E639">
        <f>机器人辅助表!B639</f>
        <v>33</v>
      </c>
      <c r="F639">
        <v>3</v>
      </c>
      <c r="G639">
        <v>58201</v>
      </c>
      <c r="H639">
        <v>0</v>
      </c>
      <c r="I639">
        <f>机器人辅助表!H639</f>
        <v>3579.2420850239205</v>
      </c>
      <c r="J639">
        <v>2</v>
      </c>
      <c r="K639">
        <v>4</v>
      </c>
      <c r="L639">
        <v>1</v>
      </c>
      <c r="M639" s="2">
        <f>机器人辅助表!C639</f>
        <v>11942.548968378771</v>
      </c>
      <c r="N639" s="2">
        <v>2</v>
      </c>
      <c r="O639" s="2">
        <f>机器人辅助表!D639</f>
        <v>748.7271573125422</v>
      </c>
      <c r="P639" s="2">
        <v>3</v>
      </c>
      <c r="Q639" s="2">
        <f>机器人辅助表!E639</f>
        <v>332.76762547224104</v>
      </c>
      <c r="R639" s="2">
        <v>6</v>
      </c>
      <c r="S639" s="2">
        <f>机器人辅助表!F639</f>
        <v>4186.7793999999994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BD639">
        <v>8</v>
      </c>
      <c r="BE639">
        <v>9323104</v>
      </c>
      <c r="BF639">
        <v>9324103</v>
      </c>
      <c r="BG639">
        <v>9324203</v>
      </c>
      <c r="BH639">
        <v>9324303</v>
      </c>
      <c r="BI639">
        <v>9324404</v>
      </c>
      <c r="BJ639">
        <v>9312103</v>
      </c>
      <c r="BK639">
        <v>9311104</v>
      </c>
      <c r="BL639">
        <v>9315104</v>
      </c>
    </row>
    <row r="640" spans="1:67" x14ac:dyDescent="0.15">
      <c r="A640">
        <v>639</v>
      </c>
      <c r="B640" t="s">
        <v>2569</v>
      </c>
      <c r="E640">
        <f>机器人辅助表!B640</f>
        <v>39</v>
      </c>
      <c r="F640">
        <v>1</v>
      </c>
      <c r="G640">
        <v>58001</v>
      </c>
      <c r="H640">
        <v>0</v>
      </c>
      <c r="I640">
        <f>机器人辅助表!H640</f>
        <v>8358.6709380923003</v>
      </c>
      <c r="J640">
        <v>2</v>
      </c>
      <c r="K640">
        <v>4</v>
      </c>
      <c r="L640">
        <v>1</v>
      </c>
      <c r="M640" s="2">
        <f>机器人辅助表!C640</f>
        <v>35490.181949531645</v>
      </c>
      <c r="N640" s="2">
        <v>2</v>
      </c>
      <c r="O640" s="2">
        <f>机器人辅助表!D640</f>
        <v>1994.6838441431439</v>
      </c>
      <c r="P640" s="2">
        <v>3</v>
      </c>
      <c r="Q640" s="2">
        <f>机器人辅助表!E640</f>
        <v>886.52615295250848</v>
      </c>
      <c r="R640" s="2">
        <v>6</v>
      </c>
      <c r="S640" s="2">
        <f>机器人辅助表!F640</f>
        <v>7837.4759999999987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BD640">
        <v>11</v>
      </c>
      <c r="BE640">
        <v>9113104</v>
      </c>
      <c r="BF640">
        <v>9121104</v>
      </c>
      <c r="BG640">
        <v>9121203</v>
      </c>
      <c r="BH640">
        <v>9121302</v>
      </c>
      <c r="BI640">
        <v>9121404</v>
      </c>
      <c r="BJ640">
        <v>9114102</v>
      </c>
      <c r="BK640">
        <v>9122103</v>
      </c>
      <c r="BL640">
        <v>9122204</v>
      </c>
      <c r="BM640">
        <v>9122303</v>
      </c>
      <c r="BN640">
        <v>9122404</v>
      </c>
      <c r="BO640">
        <v>9115102</v>
      </c>
    </row>
    <row r="641" spans="1:67" x14ac:dyDescent="0.15">
      <c r="A641">
        <v>640</v>
      </c>
      <c r="B641" t="s">
        <v>2570</v>
      </c>
      <c r="E641">
        <f>机器人辅助表!B641</f>
        <v>29</v>
      </c>
      <c r="F641">
        <v>2</v>
      </c>
      <c r="G641">
        <v>58101</v>
      </c>
      <c r="H641">
        <v>0</v>
      </c>
      <c r="I641">
        <f>机器人辅助表!H641</f>
        <v>3918.2903907535315</v>
      </c>
      <c r="J641">
        <v>2</v>
      </c>
      <c r="K641">
        <v>4</v>
      </c>
      <c r="L641">
        <v>1</v>
      </c>
      <c r="M641" s="2">
        <f>机器人辅助表!C641</f>
        <v>10856.128402147831</v>
      </c>
      <c r="N641" s="2">
        <v>2</v>
      </c>
      <c r="O641" s="2">
        <f>机器人辅助表!D641</f>
        <v>717.43115645217426</v>
      </c>
      <c r="P641" s="2">
        <v>3</v>
      </c>
      <c r="Q641" s="2">
        <f>机器人辅助表!E641</f>
        <v>318.85829175652196</v>
      </c>
      <c r="R641" s="2">
        <v>6</v>
      </c>
      <c r="S641" s="2">
        <f>机器人辅助表!F641</f>
        <v>5278.5511999999999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BD641">
        <v>11</v>
      </c>
      <c r="BE641">
        <v>9211103</v>
      </c>
      <c r="BF641">
        <v>9214104</v>
      </c>
      <c r="BG641">
        <v>9214202</v>
      </c>
      <c r="BH641">
        <v>9214302</v>
      </c>
      <c r="BI641">
        <v>9214403</v>
      </c>
      <c r="BJ641">
        <v>9222104</v>
      </c>
      <c r="BK641">
        <v>9223102</v>
      </c>
      <c r="BL641">
        <v>9223204</v>
      </c>
      <c r="BM641">
        <v>9223302</v>
      </c>
      <c r="BN641">
        <v>9223403</v>
      </c>
      <c r="BO641">
        <v>9215104</v>
      </c>
    </row>
    <row r="642" spans="1:67" x14ac:dyDescent="0.15">
      <c r="A642">
        <v>641</v>
      </c>
      <c r="B642" t="s">
        <v>362</v>
      </c>
      <c r="E642">
        <f>机器人辅助表!B642</f>
        <v>50</v>
      </c>
      <c r="F642">
        <v>2</v>
      </c>
      <c r="G642">
        <v>58101</v>
      </c>
      <c r="H642">
        <v>0</v>
      </c>
      <c r="I642">
        <f>机器人辅助表!H642</f>
        <v>16040.973788598263</v>
      </c>
      <c r="J642">
        <v>2</v>
      </c>
      <c r="K642">
        <v>4</v>
      </c>
      <c r="L642">
        <v>1</v>
      </c>
      <c r="M642" s="2">
        <f>机器人辅助表!C642</f>
        <v>99122.147874782648</v>
      </c>
      <c r="N642" s="2">
        <v>2</v>
      </c>
      <c r="O642" s="2">
        <f>机器人辅助表!D642</f>
        <v>4288.9390907357874</v>
      </c>
      <c r="P642" s="2">
        <v>3</v>
      </c>
      <c r="Q642" s="2">
        <f>机器人辅助表!E642</f>
        <v>1906.1951514381278</v>
      </c>
      <c r="R642" s="2">
        <v>6</v>
      </c>
      <c r="S642" s="2">
        <f>机器人辅助表!F642</f>
        <v>9433.6999999999989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BD642">
        <v>11</v>
      </c>
      <c r="BE642">
        <v>9211104</v>
      </c>
      <c r="BF642">
        <v>9214103</v>
      </c>
      <c r="BG642">
        <v>9214202</v>
      </c>
      <c r="BH642">
        <v>9214304</v>
      </c>
      <c r="BI642">
        <v>9214402</v>
      </c>
      <c r="BJ642">
        <v>9222103</v>
      </c>
      <c r="BK642">
        <v>9223102</v>
      </c>
      <c r="BL642">
        <v>9223202</v>
      </c>
      <c r="BM642">
        <v>9223304</v>
      </c>
      <c r="BN642">
        <v>9223403</v>
      </c>
      <c r="BO642">
        <v>9215103</v>
      </c>
    </row>
    <row r="643" spans="1:67" x14ac:dyDescent="0.15">
      <c r="A643">
        <v>642</v>
      </c>
      <c r="B643" t="s">
        <v>2571</v>
      </c>
      <c r="E643">
        <f>机器人辅助表!B643</f>
        <v>23</v>
      </c>
      <c r="F643">
        <v>1</v>
      </c>
      <c r="G643">
        <v>58001</v>
      </c>
      <c r="H643">
        <v>0</v>
      </c>
      <c r="I643">
        <f>机器人辅助表!H643</f>
        <v>4090.5446299062346</v>
      </c>
      <c r="J643">
        <v>2</v>
      </c>
      <c r="K643">
        <v>4</v>
      </c>
      <c r="L643">
        <v>1</v>
      </c>
      <c r="M643" s="2">
        <f>机器人辅助表!C643</f>
        <v>8000.9803723219084</v>
      </c>
      <c r="N643" s="2">
        <v>2</v>
      </c>
      <c r="O643" s="2">
        <f>机器人辅助表!D643</f>
        <v>615.13143278929783</v>
      </c>
      <c r="P643" s="2">
        <v>3</v>
      </c>
      <c r="Q643" s="2">
        <f>机器人辅助表!E643</f>
        <v>273.39174790635462</v>
      </c>
      <c r="R643" s="2">
        <v>6</v>
      </c>
      <c r="S643" s="2">
        <f>机器人辅助表!F643</f>
        <v>6471.2493999999997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BD643">
        <v>11</v>
      </c>
      <c r="BE643">
        <v>9113102</v>
      </c>
      <c r="BF643">
        <v>9121103</v>
      </c>
      <c r="BG643">
        <v>9121204</v>
      </c>
      <c r="BH643">
        <v>9121303</v>
      </c>
      <c r="BI643">
        <v>9121404</v>
      </c>
      <c r="BJ643">
        <v>9114103</v>
      </c>
      <c r="BK643">
        <v>9122104</v>
      </c>
      <c r="BL643">
        <v>9122203</v>
      </c>
      <c r="BM643">
        <v>9122303</v>
      </c>
      <c r="BN643">
        <v>9122402</v>
      </c>
      <c r="BO643">
        <v>9115102</v>
      </c>
    </row>
    <row r="644" spans="1:67" x14ac:dyDescent="0.15">
      <c r="A644">
        <v>643</v>
      </c>
      <c r="B644" t="s">
        <v>2572</v>
      </c>
      <c r="E644">
        <f>机器人辅助表!B644</f>
        <v>37</v>
      </c>
      <c r="F644">
        <v>2</v>
      </c>
      <c r="G644">
        <v>58101</v>
      </c>
      <c r="H644">
        <v>0</v>
      </c>
      <c r="I644">
        <f>机器人辅助表!H644</f>
        <v>9247.9157669581055</v>
      </c>
      <c r="J644">
        <v>2</v>
      </c>
      <c r="K644">
        <v>4</v>
      </c>
      <c r="L644">
        <v>1</v>
      </c>
      <c r="M644" s="2">
        <f>机器人辅助表!C644</f>
        <v>35985.143860268487</v>
      </c>
      <c r="N644" s="2">
        <v>2</v>
      </c>
      <c r="O644" s="2">
        <f>机器人辅助表!D644</f>
        <v>2135.5925663453181</v>
      </c>
      <c r="P644" s="2">
        <v>3</v>
      </c>
      <c r="Q644" s="2">
        <f>机器人辅助表!E644</f>
        <v>949.15225170903022</v>
      </c>
      <c r="R644" s="2">
        <v>6</v>
      </c>
      <c r="S644" s="2">
        <f>机器人辅助表!F644</f>
        <v>9360.1350000000002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BD644">
        <v>11</v>
      </c>
      <c r="BE644">
        <v>9211103</v>
      </c>
      <c r="BF644">
        <v>9214103</v>
      </c>
      <c r="BG644">
        <v>9214203</v>
      </c>
      <c r="BH644">
        <v>9214302</v>
      </c>
      <c r="BI644">
        <v>9214403</v>
      </c>
      <c r="BJ644">
        <v>9222104</v>
      </c>
      <c r="BK644">
        <v>9223104</v>
      </c>
      <c r="BL644">
        <v>9223202</v>
      </c>
      <c r="BM644">
        <v>9223303</v>
      </c>
      <c r="BN644">
        <v>9223402</v>
      </c>
      <c r="BO644">
        <v>9215103</v>
      </c>
    </row>
    <row r="645" spans="1:67" x14ac:dyDescent="0.15">
      <c r="A645">
        <v>644</v>
      </c>
      <c r="B645" t="s">
        <v>363</v>
      </c>
      <c r="E645">
        <f>机器人辅助表!B645</f>
        <v>23</v>
      </c>
      <c r="F645">
        <v>3</v>
      </c>
      <c r="G645">
        <v>58201</v>
      </c>
      <c r="H645">
        <v>0</v>
      </c>
      <c r="I645">
        <f>机器人辅助表!H645</f>
        <v>2868.6936365576194</v>
      </c>
      <c r="J645">
        <v>2</v>
      </c>
      <c r="K645">
        <v>4</v>
      </c>
      <c r="L645">
        <v>1</v>
      </c>
      <c r="M645" s="2">
        <f>机器人辅助表!C645</f>
        <v>5611.0771442257546</v>
      </c>
      <c r="N645" s="2">
        <v>2</v>
      </c>
      <c r="O645" s="2">
        <f>机器人辅助表!D645</f>
        <v>431.39087494314396</v>
      </c>
      <c r="P645" s="2">
        <v>3</v>
      </c>
      <c r="Q645" s="2">
        <f>机器人辅助表!E645</f>
        <v>191.72927775250844</v>
      </c>
      <c r="R645" s="2">
        <v>6</v>
      </c>
      <c r="S645" s="2">
        <f>机器人辅助表!F645</f>
        <v>4538.2788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BD645">
        <v>8</v>
      </c>
      <c r="BE645">
        <v>9323102</v>
      </c>
      <c r="BF645">
        <v>9324102</v>
      </c>
      <c r="BG645">
        <v>9324204</v>
      </c>
      <c r="BH645">
        <v>9324304</v>
      </c>
      <c r="BI645">
        <v>9324403</v>
      </c>
      <c r="BJ645">
        <v>9312103</v>
      </c>
      <c r="BK645">
        <v>9311104</v>
      </c>
      <c r="BL645">
        <v>9315102</v>
      </c>
    </row>
    <row r="646" spans="1:67" x14ac:dyDescent="0.15">
      <c r="A646">
        <v>645</v>
      </c>
      <c r="B646" t="s">
        <v>364</v>
      </c>
      <c r="E646">
        <f>机器人辅助表!B646</f>
        <v>40</v>
      </c>
      <c r="F646">
        <v>1</v>
      </c>
      <c r="G646">
        <v>58001</v>
      </c>
      <c r="H646">
        <v>0</v>
      </c>
      <c r="I646">
        <f>机器人辅助表!H646</f>
        <v>7884.7204086309694</v>
      </c>
      <c r="J646">
        <v>2</v>
      </c>
      <c r="K646">
        <v>4</v>
      </c>
      <c r="L646">
        <v>1</v>
      </c>
      <c r="M646" s="2">
        <f>机器人辅助表!C646</f>
        <v>34971.797017492987</v>
      </c>
      <c r="N646" s="2">
        <v>2</v>
      </c>
      <c r="O646" s="2">
        <f>机器人辅助表!D646</f>
        <v>1914.5144352642149</v>
      </c>
      <c r="P646" s="2">
        <v>3</v>
      </c>
      <c r="Q646" s="2">
        <f>机器人辅助表!E646</f>
        <v>850.89530456187333</v>
      </c>
      <c r="R646" s="2">
        <v>6</v>
      </c>
      <c r="S646" s="2">
        <f>机器人辅助表!F646</f>
        <v>7077.4079999999994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BD646">
        <v>11</v>
      </c>
      <c r="BE646">
        <v>9113104</v>
      </c>
      <c r="BF646">
        <v>9121104</v>
      </c>
      <c r="BG646">
        <v>9121204</v>
      </c>
      <c r="BH646">
        <v>9121303</v>
      </c>
      <c r="BI646">
        <v>9121402</v>
      </c>
      <c r="BJ646">
        <v>9114104</v>
      </c>
      <c r="BK646">
        <v>9122103</v>
      </c>
      <c r="BL646">
        <v>9122204</v>
      </c>
      <c r="BM646">
        <v>9122302</v>
      </c>
      <c r="BN646">
        <v>9122404</v>
      </c>
      <c r="BO646">
        <v>9115103</v>
      </c>
    </row>
    <row r="647" spans="1:67" x14ac:dyDescent="0.15">
      <c r="A647">
        <v>646</v>
      </c>
      <c r="B647" t="s">
        <v>365</v>
      </c>
      <c r="E647">
        <f>机器人辅助表!B647</f>
        <v>20</v>
      </c>
      <c r="F647">
        <v>3</v>
      </c>
      <c r="G647">
        <v>58201</v>
      </c>
      <c r="H647">
        <v>0</v>
      </c>
      <c r="I647">
        <f>机器人辅助表!H647</f>
        <v>3444.7520264347827</v>
      </c>
      <c r="J647">
        <v>2</v>
      </c>
      <c r="K647">
        <v>4</v>
      </c>
      <c r="L647">
        <v>1</v>
      </c>
      <c r="M647" s="2">
        <f>机器人辅助表!C647</f>
        <v>5586.6646956521754</v>
      </c>
      <c r="N647" s="2">
        <v>2</v>
      </c>
      <c r="O647" s="2">
        <f>机器人辅助表!D647</f>
        <v>467.72076521739143</v>
      </c>
      <c r="P647" s="2">
        <v>3</v>
      </c>
      <c r="Q647" s="2">
        <f>机器人辅助表!E647</f>
        <v>207.87589565217399</v>
      </c>
      <c r="R647" s="2">
        <v>6</v>
      </c>
      <c r="S647" s="2">
        <f>机器人辅助表!F647</f>
        <v>5798.7159999999994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BD647">
        <v>8</v>
      </c>
      <c r="BE647">
        <v>9323103</v>
      </c>
      <c r="BF647">
        <v>9324102</v>
      </c>
      <c r="BG647">
        <v>9324204</v>
      </c>
      <c r="BH647">
        <v>9324302</v>
      </c>
      <c r="BI647">
        <v>9324404</v>
      </c>
      <c r="BJ647">
        <v>9312104</v>
      </c>
      <c r="BK647">
        <v>9311102</v>
      </c>
      <c r="BL647">
        <v>9315104</v>
      </c>
    </row>
    <row r="648" spans="1:67" x14ac:dyDescent="0.15">
      <c r="A648">
        <v>647</v>
      </c>
      <c r="B648" t="s">
        <v>366</v>
      </c>
      <c r="E648">
        <f>机器人辅助表!B648</f>
        <v>41</v>
      </c>
      <c r="F648">
        <v>3</v>
      </c>
      <c r="G648">
        <v>58201</v>
      </c>
      <c r="H648">
        <v>0</v>
      </c>
      <c r="I648">
        <f>机器人辅助表!H648</f>
        <v>5079.883095393624</v>
      </c>
      <c r="J648">
        <v>2</v>
      </c>
      <c r="K648">
        <v>4</v>
      </c>
      <c r="L648">
        <v>1</v>
      </c>
      <c r="M648" s="2">
        <f>机器人辅助表!C648</f>
        <v>23479.837857570048</v>
      </c>
      <c r="N648" s="2">
        <v>2</v>
      </c>
      <c r="O648" s="2">
        <f>机器人辅助表!D648</f>
        <v>1252.7270906713049</v>
      </c>
      <c r="P648" s="2">
        <v>3</v>
      </c>
      <c r="Q648" s="2">
        <f>机器人辅助表!E648</f>
        <v>556.76759585391324</v>
      </c>
      <c r="R648" s="2">
        <v>6</v>
      </c>
      <c r="S648" s="2">
        <f>机器人辅助表!F648</f>
        <v>4366.3167999999996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BD648">
        <v>8</v>
      </c>
      <c r="BE648">
        <v>9323104</v>
      </c>
      <c r="BF648">
        <v>9324104</v>
      </c>
      <c r="BG648">
        <v>9324204</v>
      </c>
      <c r="BH648">
        <v>9324302</v>
      </c>
      <c r="BI648">
        <v>9324404</v>
      </c>
      <c r="BJ648">
        <v>9312102</v>
      </c>
      <c r="BK648">
        <v>9311104</v>
      </c>
      <c r="BL648">
        <v>9315102</v>
      </c>
    </row>
    <row r="649" spans="1:67" x14ac:dyDescent="0.15">
      <c r="A649">
        <v>648</v>
      </c>
      <c r="B649" t="s">
        <v>2573</v>
      </c>
      <c r="E649">
        <f>机器人辅助表!B649</f>
        <v>45</v>
      </c>
      <c r="F649">
        <v>1</v>
      </c>
      <c r="G649">
        <v>58001</v>
      </c>
      <c r="H649">
        <v>0</v>
      </c>
      <c r="I649">
        <f>机器人辅助表!H649</f>
        <v>15522.841909896018</v>
      </c>
      <c r="J649">
        <v>2</v>
      </c>
      <c r="K649">
        <v>4</v>
      </c>
      <c r="L649">
        <v>1</v>
      </c>
      <c r="M649" s="2">
        <f>机器人辅助表!C649</f>
        <v>82891.413252543833</v>
      </c>
      <c r="N649" s="2">
        <v>2</v>
      </c>
      <c r="O649" s="2">
        <f>机器人辅助表!D649</f>
        <v>4010.7613441003355</v>
      </c>
      <c r="P649" s="2">
        <v>3</v>
      </c>
      <c r="Q649" s="2">
        <f>机器人辅助表!E649</f>
        <v>1782.560597377927</v>
      </c>
      <c r="R649" s="2">
        <v>6</v>
      </c>
      <c r="S649" s="2">
        <f>机器人辅助表!F649</f>
        <v>11255.067999999999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BD649">
        <v>11</v>
      </c>
      <c r="BE649">
        <v>9113102</v>
      </c>
      <c r="BF649">
        <v>9121102</v>
      </c>
      <c r="BG649">
        <v>9121203</v>
      </c>
      <c r="BH649">
        <v>9121303</v>
      </c>
      <c r="BI649">
        <v>9121402</v>
      </c>
      <c r="BJ649">
        <v>9114104</v>
      </c>
      <c r="BK649">
        <v>9122104</v>
      </c>
      <c r="BL649">
        <v>9122203</v>
      </c>
      <c r="BM649">
        <v>9122302</v>
      </c>
      <c r="BN649">
        <v>9122403</v>
      </c>
      <c r="BO649">
        <v>9115102</v>
      </c>
    </row>
    <row r="650" spans="1:67" x14ac:dyDescent="0.15">
      <c r="A650">
        <v>649</v>
      </c>
      <c r="B650" t="s">
        <v>2574</v>
      </c>
      <c r="E650">
        <f>机器人辅助表!B650</f>
        <v>45</v>
      </c>
      <c r="F650">
        <v>1</v>
      </c>
      <c r="G650">
        <v>58001</v>
      </c>
      <c r="H650">
        <v>0</v>
      </c>
      <c r="I650">
        <f>机器人辅助表!H650</f>
        <v>8986.9084741503248</v>
      </c>
      <c r="J650">
        <v>2</v>
      </c>
      <c r="K650">
        <v>4</v>
      </c>
      <c r="L650">
        <v>1</v>
      </c>
      <c r="M650" s="2">
        <f>机器人辅助表!C650</f>
        <v>47989.76556726222</v>
      </c>
      <c r="N650" s="2">
        <v>2</v>
      </c>
      <c r="O650" s="2">
        <f>机器人辅助表!D650</f>
        <v>2322.019725531773</v>
      </c>
      <c r="P650" s="2">
        <v>3</v>
      </c>
      <c r="Q650" s="2">
        <f>机器人辅助表!E650</f>
        <v>1032.0087669030104</v>
      </c>
      <c r="R650" s="2">
        <v>6</v>
      </c>
      <c r="S650" s="2">
        <f>机器人辅助表!F650</f>
        <v>6516.0919999999996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BD650">
        <v>11</v>
      </c>
      <c r="BE650">
        <v>9113104</v>
      </c>
      <c r="BF650">
        <v>9121104</v>
      </c>
      <c r="BG650">
        <v>9121203</v>
      </c>
      <c r="BH650">
        <v>9121303</v>
      </c>
      <c r="BI650">
        <v>9121403</v>
      </c>
      <c r="BJ650">
        <v>9114102</v>
      </c>
      <c r="BK650">
        <v>9122104</v>
      </c>
      <c r="BL650">
        <v>9122204</v>
      </c>
      <c r="BM650">
        <v>9122302</v>
      </c>
      <c r="BN650">
        <v>9122402</v>
      </c>
      <c r="BO650">
        <v>9115103</v>
      </c>
    </row>
    <row r="651" spans="1:67" x14ac:dyDescent="0.15">
      <c r="A651">
        <v>650</v>
      </c>
      <c r="B651" t="s">
        <v>367</v>
      </c>
      <c r="E651">
        <f>机器人辅助表!B651</f>
        <v>33</v>
      </c>
      <c r="F651">
        <v>1</v>
      </c>
      <c r="G651">
        <v>58001</v>
      </c>
      <c r="H651">
        <v>0</v>
      </c>
      <c r="I651">
        <f>机器人辅助表!H651</f>
        <v>6384.5939895021302</v>
      </c>
      <c r="J651">
        <v>2</v>
      </c>
      <c r="K651">
        <v>4</v>
      </c>
      <c r="L651">
        <v>1</v>
      </c>
      <c r="M651" s="2">
        <f>机器人辅助表!C651</f>
        <v>21302.925186837809</v>
      </c>
      <c r="N651" s="2">
        <v>2</v>
      </c>
      <c r="O651" s="2">
        <f>机器人辅助表!D651</f>
        <v>1335.5673616926429</v>
      </c>
      <c r="P651" s="2">
        <v>3</v>
      </c>
      <c r="Q651" s="2">
        <f>机器人辅助表!E651</f>
        <v>593.58549408561919</v>
      </c>
      <c r="R651" s="2">
        <v>6</v>
      </c>
      <c r="S651" s="2">
        <f>机器人辅助表!F651</f>
        <v>7468.3091999999997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BD651">
        <v>11</v>
      </c>
      <c r="BE651">
        <v>9113103</v>
      </c>
      <c r="BF651">
        <v>9121102</v>
      </c>
      <c r="BG651">
        <v>9121203</v>
      </c>
      <c r="BH651">
        <v>9121303</v>
      </c>
      <c r="BI651">
        <v>9121404</v>
      </c>
      <c r="BJ651">
        <v>9114104</v>
      </c>
      <c r="BK651">
        <v>9122102</v>
      </c>
      <c r="BL651">
        <v>9122202</v>
      </c>
      <c r="BM651">
        <v>9122303</v>
      </c>
      <c r="BN651">
        <v>9122404</v>
      </c>
      <c r="BO651">
        <v>9115102</v>
      </c>
    </row>
    <row r="652" spans="1:67" x14ac:dyDescent="0.15">
      <c r="A652">
        <v>651</v>
      </c>
      <c r="B652" t="s">
        <v>2575</v>
      </c>
      <c r="E652">
        <f>机器人辅助表!B652</f>
        <v>48</v>
      </c>
      <c r="F652">
        <v>3</v>
      </c>
      <c r="G652">
        <v>58201</v>
      </c>
      <c r="H652">
        <v>0</v>
      </c>
      <c r="I652">
        <f>机器人辅助表!H652</f>
        <v>13463.780423653738</v>
      </c>
      <c r="J652">
        <v>2</v>
      </c>
      <c r="K652">
        <v>4</v>
      </c>
      <c r="L652">
        <v>1</v>
      </c>
      <c r="M652" s="2">
        <f>机器人辅助表!C652</f>
        <v>78719.488167568721</v>
      </c>
      <c r="N652" s="2">
        <v>2</v>
      </c>
      <c r="O652" s="2">
        <f>机器人辅助表!D652</f>
        <v>3557.3322828521759</v>
      </c>
      <c r="P652" s="2">
        <v>3</v>
      </c>
      <c r="Q652" s="2">
        <f>机器人辅助表!E652</f>
        <v>1581.0365701565227</v>
      </c>
      <c r="R652" s="2">
        <v>6</v>
      </c>
      <c r="S652" s="2">
        <f>机器人辅助表!F652</f>
        <v>8625.496000000001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BD652">
        <v>8</v>
      </c>
      <c r="BE652">
        <v>9323102</v>
      </c>
      <c r="BF652">
        <v>9324103</v>
      </c>
      <c r="BG652">
        <v>9324202</v>
      </c>
      <c r="BH652">
        <v>9324304</v>
      </c>
      <c r="BI652">
        <v>9324403</v>
      </c>
      <c r="BJ652">
        <v>9312104</v>
      </c>
      <c r="BK652">
        <v>9311103</v>
      </c>
      <c r="BL652">
        <v>9315104</v>
      </c>
    </row>
    <row r="653" spans="1:67" x14ac:dyDescent="0.15">
      <c r="A653">
        <v>652</v>
      </c>
      <c r="B653" t="s">
        <v>2576</v>
      </c>
      <c r="E653">
        <f>机器人辅助表!B653</f>
        <v>46</v>
      </c>
      <c r="F653">
        <v>1</v>
      </c>
      <c r="G653">
        <v>58001</v>
      </c>
      <c r="H653">
        <v>0</v>
      </c>
      <c r="I653">
        <f>机器人辅助表!H653</f>
        <v>14546.94658715162</v>
      </c>
      <c r="J653">
        <v>2</v>
      </c>
      <c r="K653">
        <v>4</v>
      </c>
      <c r="L653">
        <v>1</v>
      </c>
      <c r="M653" s="2">
        <f>机器人辅助表!C653</f>
        <v>80181.676672673217</v>
      </c>
      <c r="N653" s="2">
        <v>2</v>
      </c>
      <c r="O653" s="2">
        <f>机器人辅助表!D653</f>
        <v>3790.5979779596005</v>
      </c>
      <c r="P653" s="2">
        <v>3</v>
      </c>
      <c r="Q653" s="2">
        <f>机器人辅助表!E653</f>
        <v>1684.7102124264893</v>
      </c>
      <c r="R653" s="2">
        <v>6</v>
      </c>
      <c r="S653" s="2">
        <f>机器人辅助表!F653</f>
        <v>10117.2948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BD653">
        <v>11</v>
      </c>
      <c r="BE653">
        <v>9113102</v>
      </c>
      <c r="BF653">
        <v>9121104</v>
      </c>
      <c r="BG653">
        <v>9121202</v>
      </c>
      <c r="BH653">
        <v>9121302</v>
      </c>
      <c r="BI653">
        <v>9121403</v>
      </c>
      <c r="BJ653">
        <v>9114102</v>
      </c>
      <c r="BK653">
        <v>9122103</v>
      </c>
      <c r="BL653">
        <v>9122203</v>
      </c>
      <c r="BM653">
        <v>9122304</v>
      </c>
      <c r="BN653">
        <v>9122404</v>
      </c>
      <c r="BO653">
        <v>9115103</v>
      </c>
    </row>
    <row r="654" spans="1:67" x14ac:dyDescent="0.15">
      <c r="A654">
        <v>653</v>
      </c>
      <c r="B654" t="s">
        <v>2577</v>
      </c>
      <c r="E654">
        <f>机器人辅助表!B654</f>
        <v>37</v>
      </c>
      <c r="F654">
        <v>1</v>
      </c>
      <c r="G654">
        <v>58001</v>
      </c>
      <c r="H654">
        <v>0</v>
      </c>
      <c r="I654">
        <f>机器人辅助表!H654</f>
        <v>6658.4993522098366</v>
      </c>
      <c r="J654">
        <v>2</v>
      </c>
      <c r="K654">
        <v>4</v>
      </c>
      <c r="L654">
        <v>1</v>
      </c>
      <c r="M654" s="2">
        <f>机器人辅助表!C654</f>
        <v>25909.303579393312</v>
      </c>
      <c r="N654" s="2">
        <v>2</v>
      </c>
      <c r="O654" s="2">
        <f>机器人辅助表!D654</f>
        <v>1537.626647768629</v>
      </c>
      <c r="P654" s="2">
        <v>3</v>
      </c>
      <c r="Q654" s="2">
        <f>机器人辅助表!E654</f>
        <v>683.3896212305018</v>
      </c>
      <c r="R654" s="2">
        <v>6</v>
      </c>
      <c r="S654" s="2">
        <f>机器人辅助表!F654</f>
        <v>6739.2972000000009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BD654">
        <v>11</v>
      </c>
      <c r="BE654">
        <v>9113102</v>
      </c>
      <c r="BF654">
        <v>9121104</v>
      </c>
      <c r="BG654">
        <v>9121204</v>
      </c>
      <c r="BH654">
        <v>9121304</v>
      </c>
      <c r="BI654">
        <v>9121403</v>
      </c>
      <c r="BJ654">
        <v>9114103</v>
      </c>
      <c r="BK654">
        <v>9122103</v>
      </c>
      <c r="BL654">
        <v>9122203</v>
      </c>
      <c r="BM654">
        <v>9122303</v>
      </c>
      <c r="BN654">
        <v>9122402</v>
      </c>
      <c r="BO654">
        <v>9115104</v>
      </c>
    </row>
    <row r="655" spans="1:67" x14ac:dyDescent="0.15">
      <c r="A655">
        <v>654</v>
      </c>
      <c r="B655" t="s">
        <v>368</v>
      </c>
      <c r="E655">
        <f>机器人辅助表!B655</f>
        <v>31</v>
      </c>
      <c r="F655">
        <v>2</v>
      </c>
      <c r="G655">
        <v>58101</v>
      </c>
      <c r="H655">
        <v>0</v>
      </c>
      <c r="I655">
        <f>机器人辅助表!H655</f>
        <v>3072.8655431689845</v>
      </c>
      <c r="J655">
        <v>2</v>
      </c>
      <c r="K655">
        <v>4</v>
      </c>
      <c r="L655">
        <v>1</v>
      </c>
      <c r="M655" s="2">
        <f>机器人辅助表!C655</f>
        <v>9423.2601113538494</v>
      </c>
      <c r="N655" s="2">
        <v>2</v>
      </c>
      <c r="O655" s="2">
        <f>机器人辅助表!D655</f>
        <v>602.32850689846168</v>
      </c>
      <c r="P655" s="2">
        <v>3</v>
      </c>
      <c r="Q655" s="2">
        <f>机器人辅助表!E655</f>
        <v>267.70155862153854</v>
      </c>
      <c r="R655" s="2">
        <v>6</v>
      </c>
      <c r="S655" s="2">
        <f>机器人辅助表!F655</f>
        <v>3864.0023999999999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BD655">
        <v>11</v>
      </c>
      <c r="BE655">
        <v>9211103</v>
      </c>
      <c r="BF655">
        <v>9214103</v>
      </c>
      <c r="BG655">
        <v>9214204</v>
      </c>
      <c r="BH655">
        <v>9214303</v>
      </c>
      <c r="BI655">
        <v>9214404</v>
      </c>
      <c r="BJ655">
        <v>9222104</v>
      </c>
      <c r="BK655">
        <v>9223104</v>
      </c>
      <c r="BL655">
        <v>9223203</v>
      </c>
      <c r="BM655">
        <v>9223302</v>
      </c>
      <c r="BN655">
        <v>9223404</v>
      </c>
      <c r="BO655">
        <v>9215104</v>
      </c>
    </row>
    <row r="656" spans="1:67" x14ac:dyDescent="0.15">
      <c r="A656">
        <v>655</v>
      </c>
      <c r="B656" t="s">
        <v>369</v>
      </c>
      <c r="E656">
        <f>机器人辅助表!B656</f>
        <v>29</v>
      </c>
      <c r="F656">
        <v>3</v>
      </c>
      <c r="G656">
        <v>58201</v>
      </c>
      <c r="H656">
        <v>0</v>
      </c>
      <c r="I656">
        <f>机器人辅助表!H656</f>
        <v>5425.3251564279653</v>
      </c>
      <c r="J656">
        <v>2</v>
      </c>
      <c r="K656">
        <v>4</v>
      </c>
      <c r="L656">
        <v>1</v>
      </c>
      <c r="M656" s="2">
        <f>机器人辅助表!C656</f>
        <v>15031.562402973919</v>
      </c>
      <c r="N656" s="2">
        <v>2</v>
      </c>
      <c r="O656" s="2">
        <f>机器人辅助表!D656</f>
        <v>993.36621662608741</v>
      </c>
      <c r="P656" s="2">
        <v>3</v>
      </c>
      <c r="Q656" s="2">
        <f>机器人辅助表!E656</f>
        <v>441.49609627826118</v>
      </c>
      <c r="R656" s="2">
        <v>6</v>
      </c>
      <c r="S656" s="2">
        <f>机器人辅助表!F656</f>
        <v>7308.7631999999994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BD656">
        <v>8</v>
      </c>
      <c r="BE656">
        <v>9323102</v>
      </c>
      <c r="BF656">
        <v>9324103</v>
      </c>
      <c r="BG656">
        <v>9324204</v>
      </c>
      <c r="BH656">
        <v>9324302</v>
      </c>
      <c r="BI656">
        <v>9324403</v>
      </c>
      <c r="BJ656">
        <v>9312102</v>
      </c>
      <c r="BK656">
        <v>9311104</v>
      </c>
      <c r="BL656">
        <v>9315103</v>
      </c>
    </row>
    <row r="657" spans="1:67" x14ac:dyDescent="0.15">
      <c r="A657">
        <v>656</v>
      </c>
      <c r="B657" t="s">
        <v>2578</v>
      </c>
      <c r="E657">
        <f>机器人辅助表!B657</f>
        <v>23</v>
      </c>
      <c r="F657">
        <v>3</v>
      </c>
      <c r="G657">
        <v>58201</v>
      </c>
      <c r="H657">
        <v>0</v>
      </c>
      <c r="I657">
        <f>机器人辅助表!H657</f>
        <v>2124.9582493019402</v>
      </c>
      <c r="J657">
        <v>2</v>
      </c>
      <c r="K657">
        <v>4</v>
      </c>
      <c r="L657">
        <v>1</v>
      </c>
      <c r="M657" s="2">
        <f>机器人辅助表!C657</f>
        <v>4156.353440167225</v>
      </c>
      <c r="N657" s="2">
        <v>2</v>
      </c>
      <c r="O657" s="2">
        <f>机器人辅助表!D657</f>
        <v>319.54879625418073</v>
      </c>
      <c r="P657" s="2">
        <v>3</v>
      </c>
      <c r="Q657" s="2">
        <f>机器人辅助表!E657</f>
        <v>142.02168722408032</v>
      </c>
      <c r="R657" s="2">
        <v>6</v>
      </c>
      <c r="S657" s="2">
        <f>机器人辅助表!F657</f>
        <v>3361.6880000000001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BD657">
        <v>8</v>
      </c>
      <c r="BE657">
        <v>9323102</v>
      </c>
      <c r="BF657">
        <v>9324102</v>
      </c>
      <c r="BG657">
        <v>9324204</v>
      </c>
      <c r="BH657">
        <v>9324304</v>
      </c>
      <c r="BI657">
        <v>9324403</v>
      </c>
      <c r="BJ657">
        <v>9312102</v>
      </c>
      <c r="BK657">
        <v>9311102</v>
      </c>
      <c r="BL657">
        <v>9315102</v>
      </c>
    </row>
    <row r="658" spans="1:67" x14ac:dyDescent="0.15">
      <c r="A658">
        <v>657</v>
      </c>
      <c r="B658" t="s">
        <v>2579</v>
      </c>
      <c r="E658">
        <f>机器人辅助表!B658</f>
        <v>42</v>
      </c>
      <c r="F658">
        <v>2</v>
      </c>
      <c r="G658">
        <v>58101</v>
      </c>
      <c r="H658">
        <v>0</v>
      </c>
      <c r="I658">
        <f>机器人辅助表!H658</f>
        <v>9478.7876571836059</v>
      </c>
      <c r="J658">
        <v>2</v>
      </c>
      <c r="K658">
        <v>4</v>
      </c>
      <c r="L658">
        <v>1</v>
      </c>
      <c r="M658" s="2">
        <f>机器人辅助表!C658</f>
        <v>45555.156297991736</v>
      </c>
      <c r="N658" s="2">
        <v>2</v>
      </c>
      <c r="O658" s="2">
        <f>机器人辅助表!D658</f>
        <v>2370.0405533538474</v>
      </c>
      <c r="P658" s="2">
        <v>3</v>
      </c>
      <c r="Q658" s="2">
        <f>机器人辅助表!E658</f>
        <v>1053.3513570461546</v>
      </c>
      <c r="R658" s="2">
        <v>6</v>
      </c>
      <c r="S658" s="2">
        <f>机器人辅助表!F658</f>
        <v>7804.0928000000004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BD658">
        <v>11</v>
      </c>
      <c r="BE658">
        <v>9211102</v>
      </c>
      <c r="BF658">
        <v>9214103</v>
      </c>
      <c r="BG658">
        <v>9214202</v>
      </c>
      <c r="BH658">
        <v>9214304</v>
      </c>
      <c r="BI658">
        <v>9214404</v>
      </c>
      <c r="BJ658">
        <v>9222104</v>
      </c>
      <c r="BK658">
        <v>9223103</v>
      </c>
      <c r="BL658">
        <v>9223202</v>
      </c>
      <c r="BM658">
        <v>9223304</v>
      </c>
      <c r="BN658">
        <v>9223402</v>
      </c>
      <c r="BO658">
        <v>9215104</v>
      </c>
    </row>
    <row r="659" spans="1:67" x14ac:dyDescent="0.15">
      <c r="A659">
        <v>658</v>
      </c>
      <c r="B659" t="s">
        <v>370</v>
      </c>
      <c r="E659">
        <f>机器人辅助表!B659</f>
        <v>45</v>
      </c>
      <c r="F659">
        <v>1</v>
      </c>
      <c r="G659">
        <v>58001</v>
      </c>
      <c r="H659">
        <v>0</v>
      </c>
      <c r="I659">
        <f>机器人辅助表!H659</f>
        <v>13888.858550959598</v>
      </c>
      <c r="J659">
        <v>2</v>
      </c>
      <c r="K659">
        <v>4</v>
      </c>
      <c r="L659">
        <v>1</v>
      </c>
      <c r="M659" s="2">
        <f>机器人辅助表!C659</f>
        <v>74166.001331223437</v>
      </c>
      <c r="N659" s="2">
        <v>2</v>
      </c>
      <c r="O659" s="2">
        <f>机器人辅助表!D659</f>
        <v>3588.5759394581951</v>
      </c>
      <c r="P659" s="2">
        <v>3</v>
      </c>
      <c r="Q659" s="2">
        <f>机器人辅助表!E659</f>
        <v>1594.9226397591981</v>
      </c>
      <c r="R659" s="2">
        <v>6</v>
      </c>
      <c r="S659" s="2">
        <f>机器人辅助表!F659</f>
        <v>10070.324000000001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BD659">
        <v>11</v>
      </c>
      <c r="BE659">
        <v>9113104</v>
      </c>
      <c r="BF659">
        <v>9121102</v>
      </c>
      <c r="BG659">
        <v>9121203</v>
      </c>
      <c r="BH659">
        <v>9121303</v>
      </c>
      <c r="BI659">
        <v>9121402</v>
      </c>
      <c r="BJ659">
        <v>9114103</v>
      </c>
      <c r="BK659">
        <v>9122103</v>
      </c>
      <c r="BL659">
        <v>9122204</v>
      </c>
      <c r="BM659">
        <v>9122302</v>
      </c>
      <c r="BN659">
        <v>9122404</v>
      </c>
      <c r="BO659">
        <v>9115104</v>
      </c>
    </row>
    <row r="660" spans="1:67" x14ac:dyDescent="0.15">
      <c r="A660">
        <v>659</v>
      </c>
      <c r="B660" t="s">
        <v>2580</v>
      </c>
      <c r="E660">
        <f>机器人辅助表!B660</f>
        <v>37</v>
      </c>
      <c r="F660">
        <v>3</v>
      </c>
      <c r="G660">
        <v>58201</v>
      </c>
      <c r="H660">
        <v>0</v>
      </c>
      <c r="I660">
        <f>机器人辅助表!H660</f>
        <v>9617.83239763643</v>
      </c>
      <c r="J660">
        <v>2</v>
      </c>
      <c r="K660">
        <v>4</v>
      </c>
      <c r="L660">
        <v>1</v>
      </c>
      <c r="M660" s="2">
        <f>机器人辅助表!C660</f>
        <v>37424.549614679228</v>
      </c>
      <c r="N660" s="2">
        <v>2</v>
      </c>
      <c r="O660" s="2">
        <f>机器人辅助表!D660</f>
        <v>2221.0162689991307</v>
      </c>
      <c r="P660" s="2">
        <v>3</v>
      </c>
      <c r="Q660" s="2">
        <f>机器人辅助表!E660</f>
        <v>987.11834177739149</v>
      </c>
      <c r="R660" s="2">
        <v>6</v>
      </c>
      <c r="S660" s="2">
        <f>机器人辅助表!F660</f>
        <v>9734.5403999999999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BD660">
        <v>8</v>
      </c>
      <c r="BE660">
        <v>9323104</v>
      </c>
      <c r="BF660">
        <v>9324104</v>
      </c>
      <c r="BG660">
        <v>9324204</v>
      </c>
      <c r="BH660">
        <v>9324303</v>
      </c>
      <c r="BI660">
        <v>9324402</v>
      </c>
      <c r="BJ660">
        <v>9312103</v>
      </c>
      <c r="BK660">
        <v>9311102</v>
      </c>
      <c r="BL660">
        <v>9315104</v>
      </c>
    </row>
    <row r="661" spans="1:67" x14ac:dyDescent="0.15">
      <c r="A661">
        <v>660</v>
      </c>
      <c r="B661" t="s">
        <v>2581</v>
      </c>
      <c r="E661">
        <f>机器人辅助表!B661</f>
        <v>20</v>
      </c>
      <c r="F661">
        <v>3</v>
      </c>
      <c r="G661">
        <v>58201</v>
      </c>
      <c r="H661">
        <v>0</v>
      </c>
      <c r="I661">
        <f>机器人辅助表!H661</f>
        <v>3310.5409085217398</v>
      </c>
      <c r="J661">
        <v>2</v>
      </c>
      <c r="K661">
        <v>4</v>
      </c>
      <c r="L661">
        <v>1</v>
      </c>
      <c r="M661" s="2">
        <f>机器人辅助表!C661</f>
        <v>5369.0024347826093</v>
      </c>
      <c r="N661" s="2">
        <v>2</v>
      </c>
      <c r="O661" s="2">
        <f>机器人辅助表!D661</f>
        <v>449.49787826086964</v>
      </c>
      <c r="P661" s="2">
        <v>3</v>
      </c>
      <c r="Q661" s="2">
        <f>机器人辅助表!E661</f>
        <v>199.77683478260877</v>
      </c>
      <c r="R661" s="2">
        <v>6</v>
      </c>
      <c r="S661" s="2">
        <f>机器人辅助表!F661</f>
        <v>5572.7919999999995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BD661">
        <v>8</v>
      </c>
      <c r="BE661">
        <v>9323102</v>
      </c>
      <c r="BF661">
        <v>9324104</v>
      </c>
      <c r="BG661">
        <v>9324203</v>
      </c>
      <c r="BH661">
        <v>9324304</v>
      </c>
      <c r="BI661">
        <v>9324403</v>
      </c>
      <c r="BJ661">
        <v>9312104</v>
      </c>
      <c r="BK661">
        <v>9311102</v>
      </c>
      <c r="BL661">
        <v>9315102</v>
      </c>
    </row>
    <row r="662" spans="1:67" x14ac:dyDescent="0.15">
      <c r="A662">
        <v>661</v>
      </c>
      <c r="B662" t="s">
        <v>371</v>
      </c>
      <c r="E662">
        <f>机器人辅助表!B662</f>
        <v>19</v>
      </c>
      <c r="F662">
        <v>1</v>
      </c>
      <c r="G662">
        <v>58001</v>
      </c>
      <c r="H662">
        <v>0</v>
      </c>
      <c r="I662">
        <f>机器人辅助表!H662</f>
        <v>3249.690639606783</v>
      </c>
      <c r="J662">
        <v>2</v>
      </c>
      <c r="K662">
        <v>4</v>
      </c>
      <c r="L662">
        <v>1</v>
      </c>
      <c r="M662" s="2">
        <f>机器人辅助表!C662</f>
        <v>4936.8562294891299</v>
      </c>
      <c r="N662" s="2">
        <v>2</v>
      </c>
      <c r="O662" s="2">
        <f>机器人辅助表!D662</f>
        <v>425.94805095652185</v>
      </c>
      <c r="P662" s="2">
        <v>3</v>
      </c>
      <c r="Q662" s="2">
        <f>机器人辅助表!E662</f>
        <v>189.31024486956528</v>
      </c>
      <c r="R662" s="2">
        <v>6</v>
      </c>
      <c r="S662" s="2">
        <f>机器人辅助表!F662</f>
        <v>5574.5382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BD662">
        <v>11</v>
      </c>
      <c r="BE662">
        <v>9113103</v>
      </c>
      <c r="BF662">
        <v>9121103</v>
      </c>
      <c r="BG662">
        <v>9121203</v>
      </c>
      <c r="BH662">
        <v>9121304</v>
      </c>
      <c r="BI662">
        <v>9121403</v>
      </c>
      <c r="BJ662">
        <v>9114103</v>
      </c>
      <c r="BK662">
        <v>9122103</v>
      </c>
      <c r="BL662">
        <v>9122202</v>
      </c>
      <c r="BM662">
        <v>9122302</v>
      </c>
      <c r="BN662">
        <v>9122404</v>
      </c>
      <c r="BO662">
        <v>9115104</v>
      </c>
    </row>
    <row r="663" spans="1:67" x14ac:dyDescent="0.15">
      <c r="A663">
        <v>662</v>
      </c>
      <c r="B663" t="s">
        <v>2582</v>
      </c>
      <c r="E663">
        <f>机器人辅助表!B663</f>
        <v>41</v>
      </c>
      <c r="F663">
        <v>3</v>
      </c>
      <c r="G663">
        <v>58201</v>
      </c>
      <c r="H663">
        <v>0</v>
      </c>
      <c r="I663">
        <f>机器人辅助表!H663</f>
        <v>5873.6148290488782</v>
      </c>
      <c r="J663">
        <v>2</v>
      </c>
      <c r="K663">
        <v>4</v>
      </c>
      <c r="L663">
        <v>1</v>
      </c>
      <c r="M663" s="2">
        <f>机器人辅助表!C663</f>
        <v>27148.562522815366</v>
      </c>
      <c r="N663" s="2">
        <v>2</v>
      </c>
      <c r="O663" s="2">
        <f>机器人辅助表!D663</f>
        <v>1448.4656985886963</v>
      </c>
      <c r="P663" s="2">
        <v>3</v>
      </c>
      <c r="Q663" s="2">
        <f>机器人辅助表!E663</f>
        <v>643.7625327060872</v>
      </c>
      <c r="R663" s="2">
        <v>6</v>
      </c>
      <c r="S663" s="2">
        <f>机器人辅助表!F663</f>
        <v>5048.5537999999997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BD663">
        <v>8</v>
      </c>
      <c r="BE663">
        <v>9323104</v>
      </c>
      <c r="BF663">
        <v>9324102</v>
      </c>
      <c r="BG663">
        <v>9324202</v>
      </c>
      <c r="BH663">
        <v>9324304</v>
      </c>
      <c r="BI663">
        <v>9324402</v>
      </c>
      <c r="BJ663">
        <v>9312104</v>
      </c>
      <c r="BK663">
        <v>9311102</v>
      </c>
      <c r="BL663">
        <v>9315102</v>
      </c>
    </row>
    <row r="664" spans="1:67" x14ac:dyDescent="0.15">
      <c r="A664">
        <v>663</v>
      </c>
      <c r="B664" t="s">
        <v>372</v>
      </c>
      <c r="E664">
        <f>机器人辅助表!B664</f>
        <v>46</v>
      </c>
      <c r="F664">
        <v>3</v>
      </c>
      <c r="G664">
        <v>58201</v>
      </c>
      <c r="H664">
        <v>0</v>
      </c>
      <c r="I664">
        <f>机器人辅助表!H664</f>
        <v>11941.523317811032</v>
      </c>
      <c r="J664">
        <v>2</v>
      </c>
      <c r="K664">
        <v>4</v>
      </c>
      <c r="L664">
        <v>1</v>
      </c>
      <c r="M664" s="2">
        <f>机器人辅助表!C664</f>
        <v>65820.779358164582</v>
      </c>
      <c r="N664" s="2">
        <v>2</v>
      </c>
      <c r="O664" s="2">
        <f>机器人辅助表!D664</f>
        <v>3111.6849072802688</v>
      </c>
      <c r="P664" s="2">
        <v>3</v>
      </c>
      <c r="Q664" s="2">
        <f>机器人辅助表!E664</f>
        <v>1382.9710699023419</v>
      </c>
      <c r="R664" s="2">
        <v>6</v>
      </c>
      <c r="S664" s="2">
        <f>机器人辅助表!F664</f>
        <v>8305.2420000000002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BD664">
        <v>8</v>
      </c>
      <c r="BE664">
        <v>9323103</v>
      </c>
      <c r="BF664">
        <v>9324102</v>
      </c>
      <c r="BG664">
        <v>9324202</v>
      </c>
      <c r="BH664">
        <v>9324304</v>
      </c>
      <c r="BI664">
        <v>9324402</v>
      </c>
      <c r="BJ664">
        <v>9312104</v>
      </c>
      <c r="BK664">
        <v>9311102</v>
      </c>
      <c r="BL664">
        <v>9315104</v>
      </c>
    </row>
    <row r="665" spans="1:67" x14ac:dyDescent="0.15">
      <c r="A665">
        <v>664</v>
      </c>
      <c r="B665" t="s">
        <v>373</v>
      </c>
      <c r="E665">
        <f>机器人辅助表!B665</f>
        <v>27</v>
      </c>
      <c r="F665">
        <v>2</v>
      </c>
      <c r="G665">
        <v>58101</v>
      </c>
      <c r="H665">
        <v>0</v>
      </c>
      <c r="I665">
        <f>机器人辅助表!H665</f>
        <v>4706.0342413551571</v>
      </c>
      <c r="J665">
        <v>2</v>
      </c>
      <c r="K665">
        <v>4</v>
      </c>
      <c r="L665">
        <v>1</v>
      </c>
      <c r="M665" s="2">
        <f>机器人辅助表!C665</f>
        <v>11733.077471710707</v>
      </c>
      <c r="N665" s="2">
        <v>2</v>
      </c>
      <c r="O665" s="2">
        <f>机器人辅助表!D665</f>
        <v>813.46324310367902</v>
      </c>
      <c r="P665" s="2">
        <v>3</v>
      </c>
      <c r="Q665" s="2">
        <f>机器人辅助表!E665</f>
        <v>361.53921915719076</v>
      </c>
      <c r="R665" s="2">
        <v>6</v>
      </c>
      <c r="S665" s="2">
        <f>机器人辅助表!F665</f>
        <v>6698.1459999999988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BD665">
        <v>11</v>
      </c>
      <c r="BE665">
        <v>9211102</v>
      </c>
      <c r="BF665">
        <v>9214104</v>
      </c>
      <c r="BG665">
        <v>9214204</v>
      </c>
      <c r="BH665">
        <v>9214303</v>
      </c>
      <c r="BI665">
        <v>9214402</v>
      </c>
      <c r="BJ665">
        <v>9222102</v>
      </c>
      <c r="BK665">
        <v>9223103</v>
      </c>
      <c r="BL665">
        <v>9223204</v>
      </c>
      <c r="BM665">
        <v>9223303</v>
      </c>
      <c r="BN665">
        <v>9223404</v>
      </c>
      <c r="BO665">
        <v>9215104</v>
      </c>
    </row>
    <row r="666" spans="1:67" x14ac:dyDescent="0.15">
      <c r="A666">
        <v>665</v>
      </c>
      <c r="B666" t="s">
        <v>2583</v>
      </c>
      <c r="E666">
        <f>机器人辅助表!B666</f>
        <v>45</v>
      </c>
      <c r="F666">
        <v>3</v>
      </c>
      <c r="G666">
        <v>58201</v>
      </c>
      <c r="H666">
        <v>0</v>
      </c>
      <c r="I666">
        <f>机器人辅助表!H666</f>
        <v>11846.379352289065</v>
      </c>
      <c r="J666">
        <v>2</v>
      </c>
      <c r="K666">
        <v>4</v>
      </c>
      <c r="L666">
        <v>1</v>
      </c>
      <c r="M666" s="2">
        <f>机器人辅助表!C666</f>
        <v>63259.236429572928</v>
      </c>
      <c r="N666" s="2">
        <v>2</v>
      </c>
      <c r="O666" s="2">
        <f>机器人辅助表!D666</f>
        <v>3060.8441836555189</v>
      </c>
      <c r="P666" s="2">
        <v>3</v>
      </c>
      <c r="Q666" s="2">
        <f>机器人辅助表!E666</f>
        <v>1360.3751927357864</v>
      </c>
      <c r="R666" s="2">
        <v>6</v>
      </c>
      <c r="S666" s="2">
        <f>机器人辅助表!F666</f>
        <v>8589.3939999999984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BD666">
        <v>8</v>
      </c>
      <c r="BE666">
        <v>9323102</v>
      </c>
      <c r="BF666">
        <v>9324103</v>
      </c>
      <c r="BG666">
        <v>9324203</v>
      </c>
      <c r="BH666">
        <v>9324303</v>
      </c>
      <c r="BI666">
        <v>9324403</v>
      </c>
      <c r="BJ666">
        <v>9312103</v>
      </c>
      <c r="BK666">
        <v>9311102</v>
      </c>
      <c r="BL666">
        <v>9315104</v>
      </c>
    </row>
    <row r="667" spans="1:67" x14ac:dyDescent="0.15">
      <c r="A667">
        <v>666</v>
      </c>
      <c r="B667" t="s">
        <v>2584</v>
      </c>
      <c r="E667">
        <f>机器人辅助表!B667</f>
        <v>30</v>
      </c>
      <c r="F667">
        <v>1</v>
      </c>
      <c r="G667">
        <v>58001</v>
      </c>
      <c r="H667">
        <v>0</v>
      </c>
      <c r="I667">
        <f>机器人辅助表!H667</f>
        <v>6406.2909276361224</v>
      </c>
      <c r="J667">
        <v>2</v>
      </c>
      <c r="K667">
        <v>4</v>
      </c>
      <c r="L667">
        <v>1</v>
      </c>
      <c r="M667" s="2">
        <f>机器人辅助表!C667</f>
        <v>18745.636412709038</v>
      </c>
      <c r="N667" s="2">
        <v>2</v>
      </c>
      <c r="O667" s="2">
        <f>机器人辅助表!D667</f>
        <v>1210.480557591974</v>
      </c>
      <c r="P667" s="2">
        <v>3</v>
      </c>
      <c r="Q667" s="2">
        <f>机器人辅助表!E667</f>
        <v>537.99135892976619</v>
      </c>
      <c r="R667" s="2">
        <v>6</v>
      </c>
      <c r="S667" s="2">
        <f>机器人辅助表!F667</f>
        <v>8353.76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BD667">
        <v>11</v>
      </c>
      <c r="BE667">
        <v>9113103</v>
      </c>
      <c r="BF667">
        <v>9121103</v>
      </c>
      <c r="BG667">
        <v>9121204</v>
      </c>
      <c r="BH667">
        <v>9121304</v>
      </c>
      <c r="BI667">
        <v>9121404</v>
      </c>
      <c r="BJ667">
        <v>9114102</v>
      </c>
      <c r="BK667">
        <v>9122104</v>
      </c>
      <c r="BL667">
        <v>9122202</v>
      </c>
      <c r="BM667">
        <v>9122303</v>
      </c>
      <c r="BN667">
        <v>9122404</v>
      </c>
      <c r="BO667">
        <v>9115104</v>
      </c>
    </row>
    <row r="668" spans="1:67" x14ac:dyDescent="0.15">
      <c r="A668">
        <v>667</v>
      </c>
      <c r="B668" t="s">
        <v>374</v>
      </c>
      <c r="E668">
        <f>机器人辅助表!B668</f>
        <v>38</v>
      </c>
      <c r="F668">
        <v>3</v>
      </c>
      <c r="G668">
        <v>58201</v>
      </c>
      <c r="H668">
        <v>0</v>
      </c>
      <c r="I668">
        <f>机器人辅助表!H668</f>
        <v>9177.624321909705</v>
      </c>
      <c r="J668">
        <v>2</v>
      </c>
      <c r="K668">
        <v>4</v>
      </c>
      <c r="L668">
        <v>1</v>
      </c>
      <c r="M668" s="2">
        <f>机器人辅助表!C668</f>
        <v>37346.647928191298</v>
      </c>
      <c r="N668" s="2">
        <v>2</v>
      </c>
      <c r="O668" s="2">
        <f>机器人辅助表!D668</f>
        <v>2156.2478246287628</v>
      </c>
      <c r="P668" s="2">
        <v>3</v>
      </c>
      <c r="Q668" s="2">
        <f>机器人辅助表!E668</f>
        <v>958.33236650167237</v>
      </c>
      <c r="R668" s="2">
        <v>6</v>
      </c>
      <c r="S668" s="2">
        <f>机器人辅助表!F668</f>
        <v>8939.9239999999991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BD668">
        <v>8</v>
      </c>
      <c r="BE668">
        <v>9323103</v>
      </c>
      <c r="BF668">
        <v>9324103</v>
      </c>
      <c r="BG668">
        <v>9324202</v>
      </c>
      <c r="BH668">
        <v>9324304</v>
      </c>
      <c r="BI668">
        <v>9324404</v>
      </c>
      <c r="BJ668">
        <v>9312103</v>
      </c>
      <c r="BK668">
        <v>9311103</v>
      </c>
      <c r="BL668">
        <v>9315104</v>
      </c>
    </row>
    <row r="669" spans="1:67" x14ac:dyDescent="0.15">
      <c r="A669">
        <v>668</v>
      </c>
      <c r="B669" t="s">
        <v>375</v>
      </c>
      <c r="E669">
        <f>机器人辅助表!B669</f>
        <v>21</v>
      </c>
      <c r="F669">
        <v>1</v>
      </c>
      <c r="G669">
        <v>58001</v>
      </c>
      <c r="H669">
        <v>0</v>
      </c>
      <c r="I669">
        <f>机器人辅助表!H669</f>
        <v>1514.9836591471305</v>
      </c>
      <c r="J669">
        <v>2</v>
      </c>
      <c r="K669">
        <v>4</v>
      </c>
      <c r="L669">
        <v>1</v>
      </c>
      <c r="M669" s="2">
        <f>机器人辅助表!C669</f>
        <v>2613.306696000001</v>
      </c>
      <c r="N669" s="2">
        <v>2</v>
      </c>
      <c r="O669" s="2">
        <f>机器人辅助表!D669</f>
        <v>212.48795269565227</v>
      </c>
      <c r="P669" s="2">
        <v>3</v>
      </c>
      <c r="Q669" s="2">
        <f>机器人辅助表!E669</f>
        <v>94.439090086956568</v>
      </c>
      <c r="R669" s="2">
        <v>6</v>
      </c>
      <c r="S669" s="2">
        <f>机器人辅助表!F669</f>
        <v>2503.0207999999998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BD669">
        <v>11</v>
      </c>
      <c r="BE669">
        <v>9113104</v>
      </c>
      <c r="BF669">
        <v>9121102</v>
      </c>
      <c r="BG669">
        <v>9121202</v>
      </c>
      <c r="BH669">
        <v>9121302</v>
      </c>
      <c r="BI669">
        <v>9121404</v>
      </c>
      <c r="BJ669">
        <v>9114103</v>
      </c>
      <c r="BK669">
        <v>9122102</v>
      </c>
      <c r="BL669">
        <v>9122202</v>
      </c>
      <c r="BM669">
        <v>9122303</v>
      </c>
      <c r="BN669">
        <v>9122404</v>
      </c>
      <c r="BO669">
        <v>9115102</v>
      </c>
    </row>
    <row r="670" spans="1:67" x14ac:dyDescent="0.15">
      <c r="A670">
        <v>669</v>
      </c>
      <c r="B670" t="s">
        <v>2585</v>
      </c>
      <c r="E670">
        <f>机器人辅助表!B670</f>
        <v>28</v>
      </c>
      <c r="F670">
        <v>2</v>
      </c>
      <c r="G670">
        <v>58101</v>
      </c>
      <c r="H670">
        <v>0</v>
      </c>
      <c r="I670">
        <f>机器人辅助表!H670</f>
        <v>3846.0655874496651</v>
      </c>
      <c r="J670">
        <v>2</v>
      </c>
      <c r="K670">
        <v>4</v>
      </c>
      <c r="L670">
        <v>1</v>
      </c>
      <c r="M670" s="2">
        <f>机器人辅助表!C670</f>
        <v>10125.810850418731</v>
      </c>
      <c r="N670" s="2">
        <v>2</v>
      </c>
      <c r="O670" s="2">
        <f>机器人辅助表!D670</f>
        <v>685.20524551705716</v>
      </c>
      <c r="P670" s="2">
        <v>3</v>
      </c>
      <c r="Q670" s="2">
        <f>机器人辅助表!E670</f>
        <v>304.53566467424758</v>
      </c>
      <c r="R670" s="2">
        <v>6</v>
      </c>
      <c r="S670" s="2">
        <f>机器人辅助表!F670</f>
        <v>5324.3568000000005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BD670">
        <v>11</v>
      </c>
      <c r="BE670">
        <v>9211102</v>
      </c>
      <c r="BF670">
        <v>9214104</v>
      </c>
      <c r="BG670">
        <v>9214204</v>
      </c>
      <c r="BH670">
        <v>9214304</v>
      </c>
      <c r="BI670">
        <v>9214402</v>
      </c>
      <c r="BJ670">
        <v>9222102</v>
      </c>
      <c r="BK670">
        <v>9223102</v>
      </c>
      <c r="BL670">
        <v>9223203</v>
      </c>
      <c r="BM670">
        <v>9223302</v>
      </c>
      <c r="BN670">
        <v>9223403</v>
      </c>
      <c r="BO670">
        <v>9215102</v>
      </c>
    </row>
    <row r="671" spans="1:67" x14ac:dyDescent="0.15">
      <c r="A671">
        <v>670</v>
      </c>
      <c r="B671" t="s">
        <v>2586</v>
      </c>
      <c r="E671">
        <f>机器人辅助表!B671</f>
        <v>23</v>
      </c>
      <c r="F671">
        <v>2</v>
      </c>
      <c r="G671">
        <v>58101</v>
      </c>
      <c r="H671">
        <v>0</v>
      </c>
      <c r="I671">
        <f>机器人辅助表!H671</f>
        <v>1699.966599441552</v>
      </c>
      <c r="J671">
        <v>2</v>
      </c>
      <c r="K671">
        <v>4</v>
      </c>
      <c r="L671">
        <v>1</v>
      </c>
      <c r="M671" s="2">
        <f>机器人辅助表!C671</f>
        <v>3325.0827521337801</v>
      </c>
      <c r="N671" s="2">
        <v>2</v>
      </c>
      <c r="O671" s="2">
        <f>机器人辅助表!D671</f>
        <v>255.63903700334458</v>
      </c>
      <c r="P671" s="2">
        <v>3</v>
      </c>
      <c r="Q671" s="2">
        <f>机器人辅助表!E671</f>
        <v>113.61734977926426</v>
      </c>
      <c r="R671" s="2">
        <v>6</v>
      </c>
      <c r="S671" s="2">
        <f>机器人辅助表!F671</f>
        <v>2689.3503999999998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BD671">
        <v>11</v>
      </c>
      <c r="BE671">
        <v>9211103</v>
      </c>
      <c r="BF671">
        <v>9214102</v>
      </c>
      <c r="BG671">
        <v>9214203</v>
      </c>
      <c r="BH671">
        <v>9214302</v>
      </c>
      <c r="BI671">
        <v>9214402</v>
      </c>
      <c r="BJ671">
        <v>9222104</v>
      </c>
      <c r="BK671">
        <v>9223104</v>
      </c>
      <c r="BL671">
        <v>9223204</v>
      </c>
      <c r="BM671">
        <v>9223303</v>
      </c>
      <c r="BN671">
        <v>9223403</v>
      </c>
      <c r="BO671">
        <v>9215103</v>
      </c>
    </row>
    <row r="672" spans="1:67" x14ac:dyDescent="0.15">
      <c r="A672">
        <v>671</v>
      </c>
      <c r="B672" t="s">
        <v>2587</v>
      </c>
      <c r="E672">
        <f>机器人辅助表!B672</f>
        <v>38</v>
      </c>
      <c r="F672">
        <v>2</v>
      </c>
      <c r="G672">
        <v>58101</v>
      </c>
      <c r="H672">
        <v>0</v>
      </c>
      <c r="I672">
        <f>机器人辅助表!H672</f>
        <v>9833.168916331826</v>
      </c>
      <c r="J672">
        <v>2</v>
      </c>
      <c r="K672">
        <v>4</v>
      </c>
      <c r="L672">
        <v>1</v>
      </c>
      <c r="M672" s="2">
        <f>机器人辅助表!C672</f>
        <v>40014.265637347824</v>
      </c>
      <c r="N672" s="2">
        <v>2</v>
      </c>
      <c r="O672" s="2">
        <f>机器人辅助表!D672</f>
        <v>2310.2655263879601</v>
      </c>
      <c r="P672" s="2">
        <v>3</v>
      </c>
      <c r="Q672" s="2">
        <f>机器人辅助表!E672</f>
        <v>1026.7846783946491</v>
      </c>
      <c r="R672" s="2">
        <v>6</v>
      </c>
      <c r="S672" s="2">
        <f>机器人辅助表!F672</f>
        <v>9578.49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BD672">
        <v>11</v>
      </c>
      <c r="BE672">
        <v>9211103</v>
      </c>
      <c r="BF672">
        <v>9214103</v>
      </c>
      <c r="BG672">
        <v>9214202</v>
      </c>
      <c r="BH672">
        <v>9214304</v>
      </c>
      <c r="BI672">
        <v>9214404</v>
      </c>
      <c r="BJ672">
        <v>9222103</v>
      </c>
      <c r="BK672">
        <v>9223103</v>
      </c>
      <c r="BL672">
        <v>9223202</v>
      </c>
      <c r="BM672">
        <v>9223304</v>
      </c>
      <c r="BN672">
        <v>9223403</v>
      </c>
      <c r="BO672">
        <v>9215102</v>
      </c>
    </row>
    <row r="673" spans="1:67" x14ac:dyDescent="0.15">
      <c r="A673">
        <v>672</v>
      </c>
      <c r="B673" t="s">
        <v>2588</v>
      </c>
      <c r="E673">
        <f>机器人辅助表!B673</f>
        <v>44</v>
      </c>
      <c r="F673">
        <v>2</v>
      </c>
      <c r="G673">
        <v>58101</v>
      </c>
      <c r="H673">
        <v>0</v>
      </c>
      <c r="I673">
        <f>机器人辅助表!H673</f>
        <v>8447.7916414908486</v>
      </c>
      <c r="J673">
        <v>2</v>
      </c>
      <c r="K673">
        <v>4</v>
      </c>
      <c r="L673">
        <v>1</v>
      </c>
      <c r="M673" s="2">
        <f>机器人辅助表!C673</f>
        <v>43632.641199812933</v>
      </c>
      <c r="N673" s="2">
        <v>2</v>
      </c>
      <c r="O673" s="2">
        <f>机器人辅助表!D673</f>
        <v>2161.8027580960538</v>
      </c>
      <c r="P673" s="2">
        <v>3</v>
      </c>
      <c r="Q673" s="2">
        <f>机器人辅助表!E673</f>
        <v>960.80122582046852</v>
      </c>
      <c r="R673" s="2">
        <v>6</v>
      </c>
      <c r="S673" s="2">
        <f>机器人辅助表!F673</f>
        <v>6387.9903999999997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BD673">
        <v>11</v>
      </c>
      <c r="BE673">
        <v>9211104</v>
      </c>
      <c r="BF673">
        <v>9214103</v>
      </c>
      <c r="BG673">
        <v>9214203</v>
      </c>
      <c r="BH673">
        <v>9214304</v>
      </c>
      <c r="BI673">
        <v>9214403</v>
      </c>
      <c r="BJ673">
        <v>9222103</v>
      </c>
      <c r="BK673">
        <v>9223102</v>
      </c>
      <c r="BL673">
        <v>9223202</v>
      </c>
      <c r="BM673">
        <v>9223302</v>
      </c>
      <c r="BN673">
        <v>9223402</v>
      </c>
      <c r="BO673">
        <v>9215103</v>
      </c>
    </row>
    <row r="674" spans="1:67" x14ac:dyDescent="0.15">
      <c r="A674">
        <v>673</v>
      </c>
      <c r="B674" t="s">
        <v>2589</v>
      </c>
      <c r="E674">
        <f>机器人辅助表!B674</f>
        <v>49</v>
      </c>
      <c r="F674">
        <v>1</v>
      </c>
      <c r="G674">
        <v>58001</v>
      </c>
      <c r="H674">
        <v>0</v>
      </c>
      <c r="I674">
        <f>机器人辅助表!H674</f>
        <v>15578.670511455377</v>
      </c>
      <c r="J674">
        <v>2</v>
      </c>
      <c r="K674">
        <v>4</v>
      </c>
      <c r="L674">
        <v>1</v>
      </c>
      <c r="M674" s="2">
        <f>机器人辅助表!C674</f>
        <v>93622.462714885536</v>
      </c>
      <c r="N674" s="2">
        <v>2</v>
      </c>
      <c r="O674" s="2">
        <f>机器人辅助表!D674</f>
        <v>4139.0719460428109</v>
      </c>
      <c r="P674" s="2">
        <v>3</v>
      </c>
      <c r="Q674" s="2">
        <f>机器人辅助表!E674</f>
        <v>1839.587531574583</v>
      </c>
      <c r="R674" s="2">
        <v>6</v>
      </c>
      <c r="S674" s="2">
        <f>机器人辅助表!F674</f>
        <v>9584.3159999999989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BD674">
        <v>11</v>
      </c>
      <c r="BE674">
        <v>9113102</v>
      </c>
      <c r="BF674">
        <v>9121103</v>
      </c>
      <c r="BG674">
        <v>9121203</v>
      </c>
      <c r="BH674">
        <v>9121302</v>
      </c>
      <c r="BI674">
        <v>9121404</v>
      </c>
      <c r="BJ674">
        <v>9114103</v>
      </c>
      <c r="BK674">
        <v>9122102</v>
      </c>
      <c r="BL674">
        <v>9122204</v>
      </c>
      <c r="BM674">
        <v>9122302</v>
      </c>
      <c r="BN674">
        <v>9122402</v>
      </c>
      <c r="BO674">
        <v>9115103</v>
      </c>
    </row>
    <row r="675" spans="1:67" x14ac:dyDescent="0.15">
      <c r="A675">
        <v>674</v>
      </c>
      <c r="B675" t="s">
        <v>376</v>
      </c>
      <c r="E675">
        <f>机器人辅助表!B675</f>
        <v>24</v>
      </c>
      <c r="F675">
        <v>3</v>
      </c>
      <c r="G675">
        <v>58201</v>
      </c>
      <c r="H675">
        <v>0</v>
      </c>
      <c r="I675">
        <f>机器人辅助表!H675</f>
        <v>2309.402059692522</v>
      </c>
      <c r="J675">
        <v>2</v>
      </c>
      <c r="K675">
        <v>4</v>
      </c>
      <c r="L675">
        <v>1</v>
      </c>
      <c r="M675" s="2">
        <f>机器人辅助表!C675</f>
        <v>4809.787536347827</v>
      </c>
      <c r="N675" s="2">
        <v>2</v>
      </c>
      <c r="O675" s="2">
        <f>机器人辅助表!D675</f>
        <v>359.98409835451508</v>
      </c>
      <c r="P675" s="2">
        <v>3</v>
      </c>
      <c r="Q675" s="2">
        <f>机器人辅助表!E675</f>
        <v>159.9929326020067</v>
      </c>
      <c r="R675" s="2">
        <v>6</v>
      </c>
      <c r="S675" s="2">
        <f>机器人辅助表!F675</f>
        <v>3565.0976000000001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BD675">
        <v>8</v>
      </c>
      <c r="BE675">
        <v>9323104</v>
      </c>
      <c r="BF675">
        <v>9324104</v>
      </c>
      <c r="BG675">
        <v>9324202</v>
      </c>
      <c r="BH675">
        <v>9324303</v>
      </c>
      <c r="BI675">
        <v>9324404</v>
      </c>
      <c r="BJ675">
        <v>9312102</v>
      </c>
      <c r="BK675">
        <v>9311103</v>
      </c>
      <c r="BL675">
        <v>9315104</v>
      </c>
    </row>
    <row r="676" spans="1:67" x14ac:dyDescent="0.15">
      <c r="A676">
        <v>675</v>
      </c>
      <c r="B676" t="s">
        <v>2590</v>
      </c>
      <c r="E676">
        <f>机器人辅助表!B676</f>
        <v>32</v>
      </c>
      <c r="F676">
        <v>2</v>
      </c>
      <c r="G676">
        <v>58101</v>
      </c>
      <c r="H676">
        <v>0</v>
      </c>
      <c r="I676">
        <f>机器人辅助表!H676</f>
        <v>6272.9712194355689</v>
      </c>
      <c r="J676">
        <v>2</v>
      </c>
      <c r="K676">
        <v>4</v>
      </c>
      <c r="L676">
        <v>1</v>
      </c>
      <c r="M676" s="2">
        <f>机器人辅助表!C676</f>
        <v>20096.326595907696</v>
      </c>
      <c r="N676" s="2">
        <v>2</v>
      </c>
      <c r="O676" s="2">
        <f>机器人辅助表!D676</f>
        <v>1271.9630384030772</v>
      </c>
      <c r="P676" s="2">
        <v>3</v>
      </c>
      <c r="Q676" s="2">
        <f>机器人辅助表!E676</f>
        <v>565.31690595692316</v>
      </c>
      <c r="R676" s="2">
        <v>6</v>
      </c>
      <c r="S676" s="2">
        <f>机器人辅助表!F676</f>
        <v>7606.8911999999991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BD676">
        <v>11</v>
      </c>
      <c r="BE676">
        <v>9211103</v>
      </c>
      <c r="BF676">
        <v>9214104</v>
      </c>
      <c r="BG676">
        <v>9214203</v>
      </c>
      <c r="BH676">
        <v>9214304</v>
      </c>
      <c r="BI676">
        <v>9214402</v>
      </c>
      <c r="BJ676">
        <v>9222103</v>
      </c>
      <c r="BK676">
        <v>9223104</v>
      </c>
      <c r="BL676">
        <v>9223204</v>
      </c>
      <c r="BM676">
        <v>9223303</v>
      </c>
      <c r="BN676">
        <v>9223404</v>
      </c>
      <c r="BO676">
        <v>9215102</v>
      </c>
    </row>
    <row r="677" spans="1:67" x14ac:dyDescent="0.15">
      <c r="A677">
        <v>676</v>
      </c>
      <c r="B677" t="s">
        <v>2591</v>
      </c>
      <c r="E677">
        <f>机器人辅助表!B677</f>
        <v>37</v>
      </c>
      <c r="F677">
        <v>1</v>
      </c>
      <c r="G677">
        <v>58001</v>
      </c>
      <c r="H677">
        <v>0</v>
      </c>
      <c r="I677">
        <f>机器人辅助表!H677</f>
        <v>5918.6660908531876</v>
      </c>
      <c r="J677">
        <v>2</v>
      </c>
      <c r="K677">
        <v>4</v>
      </c>
      <c r="L677">
        <v>1</v>
      </c>
      <c r="M677" s="2">
        <f>机器人辅助表!C677</f>
        <v>23030.492070571832</v>
      </c>
      <c r="N677" s="2">
        <v>2</v>
      </c>
      <c r="O677" s="2">
        <f>机器人辅助表!D677</f>
        <v>1366.7792424610034</v>
      </c>
      <c r="P677" s="2">
        <v>3</v>
      </c>
      <c r="Q677" s="2">
        <f>机器人辅助表!E677</f>
        <v>607.45744109377938</v>
      </c>
      <c r="R677" s="2">
        <v>6</v>
      </c>
      <c r="S677" s="2">
        <f>机器人辅助表!F677</f>
        <v>5990.4863999999998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BD677">
        <v>11</v>
      </c>
      <c r="BE677">
        <v>9113103</v>
      </c>
      <c r="BF677">
        <v>9121102</v>
      </c>
      <c r="BG677">
        <v>9121202</v>
      </c>
      <c r="BH677">
        <v>9121302</v>
      </c>
      <c r="BI677">
        <v>9121404</v>
      </c>
      <c r="BJ677">
        <v>9114102</v>
      </c>
      <c r="BK677">
        <v>9122104</v>
      </c>
      <c r="BL677">
        <v>9122203</v>
      </c>
      <c r="BM677">
        <v>9122304</v>
      </c>
      <c r="BN677">
        <v>9122404</v>
      </c>
      <c r="BO677">
        <v>9115102</v>
      </c>
    </row>
    <row r="678" spans="1:67" x14ac:dyDescent="0.15">
      <c r="A678">
        <v>677</v>
      </c>
      <c r="B678" t="s">
        <v>377</v>
      </c>
      <c r="E678">
        <f>机器人辅助表!B678</f>
        <v>22</v>
      </c>
      <c r="F678">
        <v>1</v>
      </c>
      <c r="G678">
        <v>58001</v>
      </c>
      <c r="H678">
        <v>0</v>
      </c>
      <c r="I678">
        <f>机器人辅助表!H678</f>
        <v>1600.7542600570439</v>
      </c>
      <c r="J678">
        <v>2</v>
      </c>
      <c r="K678">
        <v>4</v>
      </c>
      <c r="L678">
        <v>1</v>
      </c>
      <c r="M678" s="2">
        <f>机器人辅助表!C678</f>
        <v>2927.2055540869565</v>
      </c>
      <c r="N678" s="2">
        <v>2</v>
      </c>
      <c r="O678" s="2">
        <f>机器人辅助表!D678</f>
        <v>231.34884730434788</v>
      </c>
      <c r="P678" s="2">
        <v>3</v>
      </c>
      <c r="Q678" s="2">
        <f>机器人辅助表!E678</f>
        <v>102.82170991304351</v>
      </c>
      <c r="R678" s="2">
        <v>6</v>
      </c>
      <c r="S678" s="2">
        <f>机器人辅助表!F678</f>
        <v>2596.1856000000002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BD678">
        <v>11</v>
      </c>
      <c r="BE678">
        <v>9113104</v>
      </c>
      <c r="BF678">
        <v>9121103</v>
      </c>
      <c r="BG678">
        <v>9121202</v>
      </c>
      <c r="BH678">
        <v>9121302</v>
      </c>
      <c r="BI678">
        <v>9121403</v>
      </c>
      <c r="BJ678">
        <v>9114104</v>
      </c>
      <c r="BK678">
        <v>9122102</v>
      </c>
      <c r="BL678">
        <v>9122204</v>
      </c>
      <c r="BM678">
        <v>9122304</v>
      </c>
      <c r="BN678">
        <v>9122404</v>
      </c>
      <c r="BO678">
        <v>9115104</v>
      </c>
    </row>
    <row r="679" spans="1:67" x14ac:dyDescent="0.15">
      <c r="A679">
        <v>678</v>
      </c>
      <c r="B679" t="s">
        <v>2592</v>
      </c>
      <c r="E679">
        <f>机器人辅助表!B679</f>
        <v>36</v>
      </c>
      <c r="F679">
        <v>3</v>
      </c>
      <c r="G679">
        <v>58201</v>
      </c>
      <c r="H679">
        <v>0</v>
      </c>
      <c r="I679">
        <f>机器人辅助表!H679</f>
        <v>7880.326958577617</v>
      </c>
      <c r="J679">
        <v>2</v>
      </c>
      <c r="K679">
        <v>4</v>
      </c>
      <c r="L679">
        <v>1</v>
      </c>
      <c r="M679" s="2">
        <f>机器人辅助表!C679</f>
        <v>29248.83307100469</v>
      </c>
      <c r="N679" s="2">
        <v>2</v>
      </c>
      <c r="O679" s="2">
        <f>机器人辅助表!D679</f>
        <v>1785.3782962900339</v>
      </c>
      <c r="P679" s="2">
        <v>3</v>
      </c>
      <c r="Q679" s="2">
        <f>机器人辅助表!E679</f>
        <v>793.50146501779295</v>
      </c>
      <c r="R679" s="2">
        <v>6</v>
      </c>
      <c r="S679" s="2">
        <f>机器人辅助表!F679</f>
        <v>8288.5471999999991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BD679">
        <v>8</v>
      </c>
      <c r="BE679">
        <v>9323102</v>
      </c>
      <c r="BF679">
        <v>9324104</v>
      </c>
      <c r="BG679">
        <v>9324202</v>
      </c>
      <c r="BH679">
        <v>9324303</v>
      </c>
      <c r="BI679">
        <v>9324404</v>
      </c>
      <c r="BJ679">
        <v>9312102</v>
      </c>
      <c r="BK679">
        <v>9311104</v>
      </c>
      <c r="BL679">
        <v>9315103</v>
      </c>
    </row>
    <row r="680" spans="1:67" x14ac:dyDescent="0.15">
      <c r="A680">
        <v>679</v>
      </c>
      <c r="B680" t="s">
        <v>2593</v>
      </c>
      <c r="E680">
        <f>机器人辅助表!B680</f>
        <v>30</v>
      </c>
      <c r="F680">
        <v>1</v>
      </c>
      <c r="G680">
        <v>58001</v>
      </c>
      <c r="H680">
        <v>0</v>
      </c>
      <c r="I680">
        <f>机器人辅助表!H680</f>
        <v>5365.2686518952523</v>
      </c>
      <c r="J680">
        <v>2</v>
      </c>
      <c r="K680">
        <v>4</v>
      </c>
      <c r="L680">
        <v>1</v>
      </c>
      <c r="M680" s="2">
        <f>机器人辅助表!C680</f>
        <v>15699.47049564382</v>
      </c>
      <c r="N680" s="2">
        <v>2</v>
      </c>
      <c r="O680" s="2">
        <f>机器人辅助表!D680</f>
        <v>1013.7774669832783</v>
      </c>
      <c r="P680" s="2">
        <v>3</v>
      </c>
      <c r="Q680" s="2">
        <f>机器人辅助表!E680</f>
        <v>450.56776310367923</v>
      </c>
      <c r="R680" s="2">
        <v>6</v>
      </c>
      <c r="S680" s="2">
        <f>机器人辅助表!F680</f>
        <v>6996.2739999999994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BD680">
        <v>11</v>
      </c>
      <c r="BE680">
        <v>9113102</v>
      </c>
      <c r="BF680">
        <v>9121104</v>
      </c>
      <c r="BG680">
        <v>9121203</v>
      </c>
      <c r="BH680">
        <v>9121302</v>
      </c>
      <c r="BI680">
        <v>9121402</v>
      </c>
      <c r="BJ680">
        <v>9114102</v>
      </c>
      <c r="BK680">
        <v>9122102</v>
      </c>
      <c r="BL680">
        <v>9122202</v>
      </c>
      <c r="BM680">
        <v>9122302</v>
      </c>
      <c r="BN680">
        <v>9122404</v>
      </c>
      <c r="BO680">
        <v>9115102</v>
      </c>
    </row>
    <row r="681" spans="1:67" x14ac:dyDescent="0.15">
      <c r="A681">
        <v>680</v>
      </c>
      <c r="B681" t="s">
        <v>378</v>
      </c>
      <c r="E681">
        <f>机器人辅助表!B681</f>
        <v>38</v>
      </c>
      <c r="F681">
        <v>1</v>
      </c>
      <c r="G681">
        <v>58001</v>
      </c>
      <c r="H681">
        <v>0</v>
      </c>
      <c r="I681">
        <f>机器人辅助表!H681</f>
        <v>9308.7332407941285</v>
      </c>
      <c r="J681">
        <v>2</v>
      </c>
      <c r="K681">
        <v>4</v>
      </c>
      <c r="L681">
        <v>1</v>
      </c>
      <c r="M681" s="2">
        <f>机器人辅助表!C681</f>
        <v>37880.171470022608</v>
      </c>
      <c r="N681" s="2">
        <v>2</v>
      </c>
      <c r="O681" s="2">
        <f>机器人辅助表!D681</f>
        <v>2187.0513649806021</v>
      </c>
      <c r="P681" s="2">
        <v>3</v>
      </c>
      <c r="Q681" s="2">
        <f>机器人辅助表!E681</f>
        <v>972.02282888026775</v>
      </c>
      <c r="R681" s="2">
        <v>6</v>
      </c>
      <c r="S681" s="2">
        <f>机器人辅助表!F681</f>
        <v>9067.6371999999992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BD681">
        <v>11</v>
      </c>
      <c r="BE681">
        <v>9113102</v>
      </c>
      <c r="BF681">
        <v>9121104</v>
      </c>
      <c r="BG681">
        <v>9121202</v>
      </c>
      <c r="BH681">
        <v>9121304</v>
      </c>
      <c r="BI681">
        <v>9121403</v>
      </c>
      <c r="BJ681">
        <v>9114102</v>
      </c>
      <c r="BK681">
        <v>9122102</v>
      </c>
      <c r="BL681">
        <v>9122203</v>
      </c>
      <c r="BM681">
        <v>9122302</v>
      </c>
      <c r="BN681">
        <v>9122402</v>
      </c>
      <c r="BO681">
        <v>9115104</v>
      </c>
    </row>
    <row r="682" spans="1:67" x14ac:dyDescent="0.15">
      <c r="A682">
        <v>681</v>
      </c>
      <c r="B682" t="s">
        <v>379</v>
      </c>
      <c r="E682">
        <f>机器人辅助表!B682</f>
        <v>38</v>
      </c>
      <c r="F682">
        <v>2</v>
      </c>
      <c r="G682">
        <v>58101</v>
      </c>
      <c r="H682">
        <v>0</v>
      </c>
      <c r="I682">
        <f>机器人辅助表!H682</f>
        <v>4064.376485417155</v>
      </c>
      <c r="J682">
        <v>2</v>
      </c>
      <c r="K682">
        <v>4</v>
      </c>
      <c r="L682">
        <v>1</v>
      </c>
      <c r="M682" s="2">
        <f>机器人辅助表!C682</f>
        <v>16539.229796770433</v>
      </c>
      <c r="N682" s="2">
        <v>2</v>
      </c>
      <c r="O682" s="2">
        <f>机器人辅助表!D682</f>
        <v>954.90975090702352</v>
      </c>
      <c r="P682" s="2">
        <v>3</v>
      </c>
      <c r="Q682" s="2">
        <f>机器人辅助表!E682</f>
        <v>424.40433373645493</v>
      </c>
      <c r="R682" s="2">
        <v>6</v>
      </c>
      <c r="S682" s="2">
        <f>机器人辅助表!F682</f>
        <v>3959.1091999999999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BD682">
        <v>11</v>
      </c>
      <c r="BE682">
        <v>9211104</v>
      </c>
      <c r="BF682">
        <v>9214104</v>
      </c>
      <c r="BG682">
        <v>9214203</v>
      </c>
      <c r="BH682">
        <v>9214303</v>
      </c>
      <c r="BI682">
        <v>9214402</v>
      </c>
      <c r="BJ682">
        <v>9222102</v>
      </c>
      <c r="BK682">
        <v>9223104</v>
      </c>
      <c r="BL682">
        <v>9223204</v>
      </c>
      <c r="BM682">
        <v>9223302</v>
      </c>
      <c r="BN682">
        <v>9223404</v>
      </c>
      <c r="BO682">
        <v>9215103</v>
      </c>
    </row>
    <row r="683" spans="1:67" x14ac:dyDescent="0.15">
      <c r="A683">
        <v>682</v>
      </c>
      <c r="B683" t="s">
        <v>2594</v>
      </c>
      <c r="E683">
        <f>机器人辅助表!B683</f>
        <v>41</v>
      </c>
      <c r="F683">
        <v>1</v>
      </c>
      <c r="G683">
        <v>58001</v>
      </c>
      <c r="H683">
        <v>0</v>
      </c>
      <c r="I683">
        <f>机器人辅助表!H683</f>
        <v>7619.8246430904355</v>
      </c>
      <c r="J683">
        <v>2</v>
      </c>
      <c r="K683">
        <v>4</v>
      </c>
      <c r="L683">
        <v>1</v>
      </c>
      <c r="M683" s="2">
        <f>机器人辅助表!C683</f>
        <v>35219.756786355072</v>
      </c>
      <c r="N683" s="2">
        <v>2</v>
      </c>
      <c r="O683" s="2">
        <f>机器人辅助表!D683</f>
        <v>1879.0906360069573</v>
      </c>
      <c r="P683" s="2">
        <v>3</v>
      </c>
      <c r="Q683" s="2">
        <f>机器人辅助表!E683</f>
        <v>835.15139378086985</v>
      </c>
      <c r="R683" s="2">
        <v>6</v>
      </c>
      <c r="S683" s="2">
        <f>机器人辅助表!F683</f>
        <v>6549.4751999999999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BD683">
        <v>11</v>
      </c>
      <c r="BE683">
        <v>9113102</v>
      </c>
      <c r="BF683">
        <v>9121103</v>
      </c>
      <c r="BG683">
        <v>9121203</v>
      </c>
      <c r="BH683">
        <v>9121303</v>
      </c>
      <c r="BI683">
        <v>9121402</v>
      </c>
      <c r="BJ683">
        <v>9114103</v>
      </c>
      <c r="BK683">
        <v>9122102</v>
      </c>
      <c r="BL683">
        <v>9122204</v>
      </c>
      <c r="BM683">
        <v>9122303</v>
      </c>
      <c r="BN683">
        <v>9122403</v>
      </c>
      <c r="BO683">
        <v>9115104</v>
      </c>
    </row>
    <row r="684" spans="1:67" x14ac:dyDescent="0.15">
      <c r="A684">
        <v>683</v>
      </c>
      <c r="B684" t="s">
        <v>2595</v>
      </c>
      <c r="E684">
        <f>机器人辅助表!B684</f>
        <v>33</v>
      </c>
      <c r="F684">
        <v>3</v>
      </c>
      <c r="G684">
        <v>58201</v>
      </c>
      <c r="H684">
        <v>0</v>
      </c>
      <c r="I684">
        <f>机器人辅助表!H684</f>
        <v>4062.923447864991</v>
      </c>
      <c r="J684">
        <v>2</v>
      </c>
      <c r="K684">
        <v>4</v>
      </c>
      <c r="L684">
        <v>1</v>
      </c>
      <c r="M684" s="2">
        <f>机器人辅助表!C684</f>
        <v>13556.406937078604</v>
      </c>
      <c r="N684" s="2">
        <v>2</v>
      </c>
      <c r="O684" s="2">
        <f>机器人辅助表!D684</f>
        <v>849.90650289531823</v>
      </c>
      <c r="P684" s="2">
        <v>3</v>
      </c>
      <c r="Q684" s="2">
        <f>机器人辅助表!E684</f>
        <v>377.73622350903037</v>
      </c>
      <c r="R684" s="2">
        <v>6</v>
      </c>
      <c r="S684" s="2">
        <f>机器人辅助表!F684</f>
        <v>4752.5603999999994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BD684">
        <v>8</v>
      </c>
      <c r="BE684">
        <v>9323104</v>
      </c>
      <c r="BF684">
        <v>9324102</v>
      </c>
      <c r="BG684">
        <v>9324202</v>
      </c>
      <c r="BH684">
        <v>9324302</v>
      </c>
      <c r="BI684">
        <v>9324403</v>
      </c>
      <c r="BJ684">
        <v>9312103</v>
      </c>
      <c r="BK684">
        <v>9311102</v>
      </c>
      <c r="BL684">
        <v>9315103</v>
      </c>
    </row>
    <row r="685" spans="1:67" x14ac:dyDescent="0.15">
      <c r="A685">
        <v>684</v>
      </c>
      <c r="B685" t="s">
        <v>2596</v>
      </c>
      <c r="E685">
        <f>机器人辅助表!B685</f>
        <v>38</v>
      </c>
      <c r="F685">
        <v>1</v>
      </c>
      <c r="G685">
        <v>58001</v>
      </c>
      <c r="H685">
        <v>0</v>
      </c>
      <c r="I685">
        <f>机器人辅助表!H685</f>
        <v>4195.4854043015794</v>
      </c>
      <c r="J685">
        <v>2</v>
      </c>
      <c r="K685">
        <v>4</v>
      </c>
      <c r="L685">
        <v>1</v>
      </c>
      <c r="M685" s="2">
        <f>机器人辅助表!C685</f>
        <v>17072.753338601739</v>
      </c>
      <c r="N685" s="2">
        <v>2</v>
      </c>
      <c r="O685" s="2">
        <f>机器人辅助表!D685</f>
        <v>985.71329125886302</v>
      </c>
      <c r="P685" s="2">
        <v>3</v>
      </c>
      <c r="Q685" s="2">
        <f>机器人辅助表!E685</f>
        <v>438.09479611505026</v>
      </c>
      <c r="R685" s="2">
        <v>6</v>
      </c>
      <c r="S685" s="2">
        <f>机器人辅助表!F685</f>
        <v>4086.8224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BD685">
        <v>11</v>
      </c>
      <c r="BE685">
        <v>9113102</v>
      </c>
      <c r="BF685">
        <v>9121102</v>
      </c>
      <c r="BG685">
        <v>9121204</v>
      </c>
      <c r="BH685">
        <v>9121304</v>
      </c>
      <c r="BI685">
        <v>9121404</v>
      </c>
      <c r="BJ685">
        <v>9114103</v>
      </c>
      <c r="BK685">
        <v>9122104</v>
      </c>
      <c r="BL685">
        <v>9122202</v>
      </c>
      <c r="BM685">
        <v>9122302</v>
      </c>
      <c r="BN685">
        <v>9122403</v>
      </c>
      <c r="BO685">
        <v>9115104</v>
      </c>
    </row>
    <row r="686" spans="1:67" x14ac:dyDescent="0.15">
      <c r="A686">
        <v>685</v>
      </c>
      <c r="B686" t="s">
        <v>380</v>
      </c>
      <c r="E686">
        <f>机器人辅助表!B686</f>
        <v>20</v>
      </c>
      <c r="F686">
        <v>2</v>
      </c>
      <c r="G686">
        <v>58101</v>
      </c>
      <c r="H686">
        <v>0</v>
      </c>
      <c r="I686">
        <f>机器人辅助表!H686</f>
        <v>1789.4815721739128</v>
      </c>
      <c r="J686">
        <v>2</v>
      </c>
      <c r="K686">
        <v>4</v>
      </c>
      <c r="L686">
        <v>1</v>
      </c>
      <c r="M686" s="2">
        <f>机器人辅助表!C686</f>
        <v>2902.1634782608703</v>
      </c>
      <c r="N686" s="2">
        <v>2</v>
      </c>
      <c r="O686" s="2">
        <f>机器人辅助表!D686</f>
        <v>242.97182608695658</v>
      </c>
      <c r="P686" s="2">
        <v>3</v>
      </c>
      <c r="Q686" s="2">
        <f>机器人辅助表!E686</f>
        <v>107.98747826086961</v>
      </c>
      <c r="R686" s="2">
        <v>6</v>
      </c>
      <c r="S686" s="2">
        <f>机器人辅助表!F686</f>
        <v>3012.3199999999997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BD686">
        <v>11</v>
      </c>
      <c r="BE686">
        <v>9211104</v>
      </c>
      <c r="BF686">
        <v>9214102</v>
      </c>
      <c r="BG686">
        <v>9214202</v>
      </c>
      <c r="BH686">
        <v>9214303</v>
      </c>
      <c r="BI686">
        <v>9214404</v>
      </c>
      <c r="BJ686">
        <v>9222102</v>
      </c>
      <c r="BK686">
        <v>9223102</v>
      </c>
      <c r="BL686">
        <v>9223202</v>
      </c>
      <c r="BM686">
        <v>9223303</v>
      </c>
      <c r="BN686">
        <v>9223403</v>
      </c>
      <c r="BO686">
        <v>9215102</v>
      </c>
    </row>
    <row r="687" spans="1:67" x14ac:dyDescent="0.15">
      <c r="A687">
        <v>686</v>
      </c>
      <c r="B687" t="s">
        <v>381</v>
      </c>
      <c r="E687">
        <f>机器人辅助表!B687</f>
        <v>42</v>
      </c>
      <c r="F687">
        <v>1</v>
      </c>
      <c r="G687">
        <v>58001</v>
      </c>
      <c r="H687">
        <v>0</v>
      </c>
      <c r="I687">
        <f>机器人辅助表!H687</f>
        <v>6262.7704163534536</v>
      </c>
      <c r="J687">
        <v>2</v>
      </c>
      <c r="K687">
        <v>4</v>
      </c>
      <c r="L687">
        <v>1</v>
      </c>
      <c r="M687" s="2">
        <f>机器人辅助表!C687</f>
        <v>30098.942554030251</v>
      </c>
      <c r="N687" s="2">
        <v>2</v>
      </c>
      <c r="O687" s="2">
        <f>机器人辅助表!D687</f>
        <v>1565.9196513230775</v>
      </c>
      <c r="P687" s="2">
        <v>3</v>
      </c>
      <c r="Q687" s="2">
        <f>机器人辅助表!E687</f>
        <v>695.96428947692345</v>
      </c>
      <c r="R687" s="2">
        <v>6</v>
      </c>
      <c r="S687" s="2">
        <f>机器人辅助表!F687</f>
        <v>5156.2755999999999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BD687">
        <v>11</v>
      </c>
      <c r="BE687">
        <v>9113103</v>
      </c>
      <c r="BF687">
        <v>9121103</v>
      </c>
      <c r="BG687">
        <v>9121202</v>
      </c>
      <c r="BH687">
        <v>9121302</v>
      </c>
      <c r="BI687">
        <v>9121404</v>
      </c>
      <c r="BJ687">
        <v>9114102</v>
      </c>
      <c r="BK687">
        <v>9122104</v>
      </c>
      <c r="BL687">
        <v>9122202</v>
      </c>
      <c r="BM687">
        <v>9122302</v>
      </c>
      <c r="BN687">
        <v>9122403</v>
      </c>
      <c r="BO687">
        <v>9115104</v>
      </c>
    </row>
    <row r="688" spans="1:67" x14ac:dyDescent="0.15">
      <c r="A688">
        <v>687</v>
      </c>
      <c r="B688" t="s">
        <v>382</v>
      </c>
      <c r="E688">
        <f>机器人辅助表!B688</f>
        <v>40</v>
      </c>
      <c r="F688">
        <v>3</v>
      </c>
      <c r="G688">
        <v>58201</v>
      </c>
      <c r="H688">
        <v>0</v>
      </c>
      <c r="I688">
        <f>机器人辅助表!H688</f>
        <v>7884.7204086309694</v>
      </c>
      <c r="J688">
        <v>2</v>
      </c>
      <c r="K688">
        <v>4</v>
      </c>
      <c r="L688">
        <v>1</v>
      </c>
      <c r="M688" s="2">
        <f>机器人辅助表!C688</f>
        <v>34971.797017492987</v>
      </c>
      <c r="N688" s="2">
        <v>2</v>
      </c>
      <c r="O688" s="2">
        <f>机器人辅助表!D688</f>
        <v>1914.5144352642149</v>
      </c>
      <c r="P688" s="2">
        <v>3</v>
      </c>
      <c r="Q688" s="2">
        <f>机器人辅助表!E688</f>
        <v>850.89530456187333</v>
      </c>
      <c r="R688" s="2">
        <v>6</v>
      </c>
      <c r="S688" s="2">
        <f>机器人辅助表!F688</f>
        <v>7077.4079999999994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BD688">
        <v>8</v>
      </c>
      <c r="BE688">
        <v>9323104</v>
      </c>
      <c r="BF688">
        <v>9324102</v>
      </c>
      <c r="BG688">
        <v>9324203</v>
      </c>
      <c r="BH688">
        <v>9324304</v>
      </c>
      <c r="BI688">
        <v>9324403</v>
      </c>
      <c r="BJ688">
        <v>9312102</v>
      </c>
      <c r="BK688">
        <v>9311104</v>
      </c>
      <c r="BL688">
        <v>9315103</v>
      </c>
    </row>
    <row r="689" spans="1:67" x14ac:dyDescent="0.15">
      <c r="A689">
        <v>688</v>
      </c>
      <c r="B689" t="s">
        <v>383</v>
      </c>
      <c r="E689">
        <f>机器人辅助表!B689</f>
        <v>36</v>
      </c>
      <c r="F689">
        <v>1</v>
      </c>
      <c r="G689">
        <v>58001</v>
      </c>
      <c r="H689">
        <v>0</v>
      </c>
      <c r="I689">
        <f>机器人辅助表!H689</f>
        <v>8227.9884420442759</v>
      </c>
      <c r="J689">
        <v>2</v>
      </c>
      <c r="K689">
        <v>4</v>
      </c>
      <c r="L689">
        <v>1</v>
      </c>
      <c r="M689" s="2">
        <f>机器人辅助表!C689</f>
        <v>30539.222765313716</v>
      </c>
      <c r="N689" s="2">
        <v>2</v>
      </c>
      <c r="O689" s="2">
        <f>机器人辅助表!D689</f>
        <v>1864.144985832241</v>
      </c>
      <c r="P689" s="2">
        <v>3</v>
      </c>
      <c r="Q689" s="2">
        <f>机器人辅助表!E689</f>
        <v>828.50888259210717</v>
      </c>
      <c r="R689" s="2">
        <v>6</v>
      </c>
      <c r="S689" s="2">
        <f>机器人辅助表!F689</f>
        <v>8654.2183999999997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BD689">
        <v>11</v>
      </c>
      <c r="BE689">
        <v>9113104</v>
      </c>
      <c r="BF689">
        <v>9121103</v>
      </c>
      <c r="BG689">
        <v>9121204</v>
      </c>
      <c r="BH689">
        <v>9121303</v>
      </c>
      <c r="BI689">
        <v>9121403</v>
      </c>
      <c r="BJ689">
        <v>9114102</v>
      </c>
      <c r="BK689">
        <v>9122104</v>
      </c>
      <c r="BL689">
        <v>9122203</v>
      </c>
      <c r="BM689">
        <v>9122303</v>
      </c>
      <c r="BN689">
        <v>9122404</v>
      </c>
      <c r="BO689">
        <v>9115102</v>
      </c>
    </row>
    <row r="690" spans="1:67" x14ac:dyDescent="0.15">
      <c r="A690">
        <v>689</v>
      </c>
      <c r="B690" t="s">
        <v>2597</v>
      </c>
      <c r="E690">
        <f>机器人辅助表!B690</f>
        <v>35</v>
      </c>
      <c r="F690">
        <v>2</v>
      </c>
      <c r="G690">
        <v>58101</v>
      </c>
      <c r="H690">
        <v>0</v>
      </c>
      <c r="I690">
        <f>机器人辅助表!H690</f>
        <v>6443.7783722713048</v>
      </c>
      <c r="J690">
        <v>2</v>
      </c>
      <c r="K690">
        <v>4</v>
      </c>
      <c r="L690">
        <v>1</v>
      </c>
      <c r="M690" s="2">
        <f>机器人辅助表!C690</f>
        <v>23136.688442608698</v>
      </c>
      <c r="N690" s="2">
        <v>2</v>
      </c>
      <c r="O690" s="2">
        <f>机器人辅助表!D690</f>
        <v>1424.5124071304349</v>
      </c>
      <c r="P690" s="2">
        <v>3</v>
      </c>
      <c r="Q690" s="2">
        <f>机器人辅助表!E690</f>
        <v>633.11662539130452</v>
      </c>
      <c r="R690" s="2">
        <v>6</v>
      </c>
      <c r="S690" s="2">
        <f>机器人辅助表!F690</f>
        <v>7019.7609999999995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BD690">
        <v>11</v>
      </c>
      <c r="BE690">
        <v>9211104</v>
      </c>
      <c r="BF690">
        <v>9214102</v>
      </c>
      <c r="BG690">
        <v>9214204</v>
      </c>
      <c r="BH690">
        <v>9214303</v>
      </c>
      <c r="BI690">
        <v>9214404</v>
      </c>
      <c r="BJ690">
        <v>9222103</v>
      </c>
      <c r="BK690">
        <v>9223104</v>
      </c>
      <c r="BL690">
        <v>9223203</v>
      </c>
      <c r="BM690">
        <v>9223304</v>
      </c>
      <c r="BN690">
        <v>9223402</v>
      </c>
      <c r="BO690">
        <v>9215103</v>
      </c>
    </row>
    <row r="691" spans="1:67" x14ac:dyDescent="0.15">
      <c r="A691">
        <v>690</v>
      </c>
      <c r="B691" t="s">
        <v>384</v>
      </c>
      <c r="E691">
        <f>机器人辅助表!B691</f>
        <v>23</v>
      </c>
      <c r="F691">
        <v>1</v>
      </c>
      <c r="G691">
        <v>58001</v>
      </c>
      <c r="H691">
        <v>0</v>
      </c>
      <c r="I691">
        <f>机器人辅助表!H691</f>
        <v>1593.7186869764548</v>
      </c>
      <c r="J691">
        <v>2</v>
      </c>
      <c r="K691">
        <v>4</v>
      </c>
      <c r="L691">
        <v>1</v>
      </c>
      <c r="M691" s="2">
        <f>机器人辅助表!C691</f>
        <v>3117.265080125419</v>
      </c>
      <c r="N691" s="2">
        <v>2</v>
      </c>
      <c r="O691" s="2">
        <f>机器人辅助表!D691</f>
        <v>239.66159719063552</v>
      </c>
      <c r="P691" s="2">
        <v>3</v>
      </c>
      <c r="Q691" s="2">
        <f>机器人辅助表!E691</f>
        <v>106.51626541806024</v>
      </c>
      <c r="R691" s="2">
        <v>6</v>
      </c>
      <c r="S691" s="2">
        <f>机器人辅助表!F691</f>
        <v>2521.2659999999996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BD691">
        <v>11</v>
      </c>
      <c r="BE691">
        <v>9113104</v>
      </c>
      <c r="BF691">
        <v>9121102</v>
      </c>
      <c r="BG691">
        <v>9121204</v>
      </c>
      <c r="BH691">
        <v>9121303</v>
      </c>
      <c r="BI691">
        <v>9121404</v>
      </c>
      <c r="BJ691">
        <v>9114102</v>
      </c>
      <c r="BK691">
        <v>9122102</v>
      </c>
      <c r="BL691">
        <v>9122202</v>
      </c>
      <c r="BM691">
        <v>9122302</v>
      </c>
      <c r="BN691">
        <v>9122404</v>
      </c>
      <c r="BO691">
        <v>9115102</v>
      </c>
    </row>
    <row r="692" spans="1:67" x14ac:dyDescent="0.15">
      <c r="A692">
        <v>691</v>
      </c>
      <c r="B692" t="s">
        <v>385</v>
      </c>
      <c r="E692">
        <f>机器人辅助表!B692</f>
        <v>46</v>
      </c>
      <c r="F692">
        <v>2</v>
      </c>
      <c r="G692">
        <v>58101</v>
      </c>
      <c r="H692">
        <v>0</v>
      </c>
      <c r="I692">
        <f>机器人辅助表!H692</f>
        <v>17152.369856492209</v>
      </c>
      <c r="J692">
        <v>2</v>
      </c>
      <c r="K692">
        <v>4</v>
      </c>
      <c r="L692">
        <v>1</v>
      </c>
      <c r="M692" s="2">
        <f>机器人辅助表!C692</f>
        <v>94542.573987181851</v>
      </c>
      <c r="N692" s="2">
        <v>2</v>
      </c>
      <c r="O692" s="2">
        <f>机器人辅助表!D692</f>
        <v>4469.5110486389312</v>
      </c>
      <c r="P692" s="2">
        <v>3</v>
      </c>
      <c r="Q692" s="2">
        <f>机器人辅助表!E692</f>
        <v>1986.4493549506367</v>
      </c>
      <c r="R692" s="2">
        <v>6</v>
      </c>
      <c r="S692" s="2">
        <f>机器人辅助表!F692</f>
        <v>11929.347599999999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BD692">
        <v>11</v>
      </c>
      <c r="BE692">
        <v>9211102</v>
      </c>
      <c r="BF692">
        <v>9214103</v>
      </c>
      <c r="BG692">
        <v>9214204</v>
      </c>
      <c r="BH692">
        <v>9214304</v>
      </c>
      <c r="BI692">
        <v>9214403</v>
      </c>
      <c r="BJ692">
        <v>9222103</v>
      </c>
      <c r="BK692">
        <v>9223102</v>
      </c>
      <c r="BL692">
        <v>9223203</v>
      </c>
      <c r="BM692">
        <v>9223304</v>
      </c>
      <c r="BN692">
        <v>9223403</v>
      </c>
      <c r="BO692">
        <v>9215104</v>
      </c>
    </row>
    <row r="693" spans="1:67" x14ac:dyDescent="0.15">
      <c r="A693">
        <v>692</v>
      </c>
      <c r="B693" t="s">
        <v>2598</v>
      </c>
      <c r="E693">
        <f>机器人辅助表!B693</f>
        <v>40</v>
      </c>
      <c r="F693">
        <v>1</v>
      </c>
      <c r="G693">
        <v>58001</v>
      </c>
      <c r="H693">
        <v>0</v>
      </c>
      <c r="I693">
        <f>机器人辅助表!H693</f>
        <v>6694.5739318564847</v>
      </c>
      <c r="J693">
        <v>2</v>
      </c>
      <c r="K693">
        <v>4</v>
      </c>
      <c r="L693">
        <v>1</v>
      </c>
      <c r="M693" s="2">
        <f>机器人辅助表!C693</f>
        <v>29693.035203531785</v>
      </c>
      <c r="N693" s="2">
        <v>2</v>
      </c>
      <c r="O693" s="2">
        <f>机器人辅助表!D693</f>
        <v>1625.5311242809371</v>
      </c>
      <c r="P693" s="2">
        <v>3</v>
      </c>
      <c r="Q693" s="2">
        <f>机器人辅助表!E693</f>
        <v>722.4582774581944</v>
      </c>
      <c r="R693" s="2">
        <v>6</v>
      </c>
      <c r="S693" s="2">
        <f>机器人辅助表!F693</f>
        <v>6009.12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BD693">
        <v>11</v>
      </c>
      <c r="BE693">
        <v>9113104</v>
      </c>
      <c r="BF693">
        <v>9121103</v>
      </c>
      <c r="BG693">
        <v>9121204</v>
      </c>
      <c r="BH693">
        <v>9121303</v>
      </c>
      <c r="BI693">
        <v>9121403</v>
      </c>
      <c r="BJ693">
        <v>9114102</v>
      </c>
      <c r="BK693">
        <v>9122102</v>
      </c>
      <c r="BL693">
        <v>9122202</v>
      </c>
      <c r="BM693">
        <v>9122302</v>
      </c>
      <c r="BN693">
        <v>9122404</v>
      </c>
      <c r="BO693">
        <v>9115104</v>
      </c>
    </row>
    <row r="694" spans="1:67" x14ac:dyDescent="0.15">
      <c r="A694">
        <v>693</v>
      </c>
      <c r="B694" t="s">
        <v>2599</v>
      </c>
      <c r="E694">
        <f>机器人辅助表!B694</f>
        <v>40</v>
      </c>
      <c r="F694">
        <v>1</v>
      </c>
      <c r="G694">
        <v>58001</v>
      </c>
      <c r="H694">
        <v>0</v>
      </c>
      <c r="I694">
        <f>机器人辅助表!H694</f>
        <v>8479.7936470182103</v>
      </c>
      <c r="J694">
        <v>2</v>
      </c>
      <c r="K694">
        <v>4</v>
      </c>
      <c r="L694">
        <v>1</v>
      </c>
      <c r="M694" s="2">
        <f>机器人辅助表!C694</f>
        <v>37611.177924473588</v>
      </c>
      <c r="N694" s="2">
        <v>2</v>
      </c>
      <c r="O694" s="2">
        <f>机器人辅助表!D694</f>
        <v>2059.0060907558536</v>
      </c>
      <c r="P694" s="2">
        <v>3</v>
      </c>
      <c r="Q694" s="2">
        <f>机器人辅助表!E694</f>
        <v>915.1138181137128</v>
      </c>
      <c r="R694" s="2">
        <v>6</v>
      </c>
      <c r="S694" s="2">
        <f>机器人辅助表!F694</f>
        <v>7611.5519999999988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BD694">
        <v>11</v>
      </c>
      <c r="BE694">
        <v>9113102</v>
      </c>
      <c r="BF694">
        <v>9121104</v>
      </c>
      <c r="BG694">
        <v>9121203</v>
      </c>
      <c r="BH694">
        <v>9121303</v>
      </c>
      <c r="BI694">
        <v>9121404</v>
      </c>
      <c r="BJ694">
        <v>9114102</v>
      </c>
      <c r="BK694">
        <v>9122102</v>
      </c>
      <c r="BL694">
        <v>9122202</v>
      </c>
      <c r="BM694">
        <v>9122302</v>
      </c>
      <c r="BN694">
        <v>9122403</v>
      </c>
      <c r="BO694">
        <v>9115104</v>
      </c>
    </row>
    <row r="695" spans="1:67" x14ac:dyDescent="0.15">
      <c r="A695">
        <v>694</v>
      </c>
      <c r="B695" t="s">
        <v>386</v>
      </c>
      <c r="E695">
        <f>机器人辅助表!B695</f>
        <v>47</v>
      </c>
      <c r="F695">
        <v>2</v>
      </c>
      <c r="G695">
        <v>58101</v>
      </c>
      <c r="H695">
        <v>0</v>
      </c>
      <c r="I695">
        <f>机器人辅助表!H695</f>
        <v>9455.7367373722282</v>
      </c>
      <c r="J695">
        <v>2</v>
      </c>
      <c r="K695">
        <v>4</v>
      </c>
      <c r="L695">
        <v>1</v>
      </c>
      <c r="M695" s="2">
        <f>机器人辅助表!C695</f>
        <v>53716.665131595291</v>
      </c>
      <c r="N695" s="2">
        <v>2</v>
      </c>
      <c r="O695" s="2">
        <f>机器人辅助表!D695</f>
        <v>2482.2884473013382</v>
      </c>
      <c r="P695" s="2">
        <v>3</v>
      </c>
      <c r="Q695" s="2">
        <f>机器人辅助表!E695</f>
        <v>1103.239309911706</v>
      </c>
      <c r="R695" s="2">
        <v>6</v>
      </c>
      <c r="S695" s="2">
        <f>机器人辅助表!F695</f>
        <v>6310.5477999999994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BD695">
        <v>11</v>
      </c>
      <c r="BE695">
        <v>9211104</v>
      </c>
      <c r="BF695">
        <v>9214102</v>
      </c>
      <c r="BG695">
        <v>9214204</v>
      </c>
      <c r="BH695">
        <v>9214302</v>
      </c>
      <c r="BI695">
        <v>9214402</v>
      </c>
      <c r="BJ695">
        <v>9222104</v>
      </c>
      <c r="BK695">
        <v>9223104</v>
      </c>
      <c r="BL695">
        <v>9223202</v>
      </c>
      <c r="BM695">
        <v>9223302</v>
      </c>
      <c r="BN695">
        <v>9223402</v>
      </c>
      <c r="BO695">
        <v>9215104</v>
      </c>
    </row>
    <row r="696" spans="1:67" x14ac:dyDescent="0.15">
      <c r="A696">
        <v>695</v>
      </c>
      <c r="B696" t="s">
        <v>2600</v>
      </c>
      <c r="E696">
        <f>机器人辅助表!B696</f>
        <v>45</v>
      </c>
      <c r="F696">
        <v>1</v>
      </c>
      <c r="G696">
        <v>58001</v>
      </c>
      <c r="H696">
        <v>0</v>
      </c>
      <c r="I696">
        <f>机器人辅助表!H696</f>
        <v>15931.337749630124</v>
      </c>
      <c r="J696">
        <v>2</v>
      </c>
      <c r="K696">
        <v>4</v>
      </c>
      <c r="L696">
        <v>1</v>
      </c>
      <c r="M696" s="2">
        <f>机器人辅助表!C696</f>
        <v>85072.766232873939</v>
      </c>
      <c r="N696" s="2">
        <v>2</v>
      </c>
      <c r="O696" s="2">
        <f>机器人辅助表!D696</f>
        <v>4116.3076952608708</v>
      </c>
      <c r="P696" s="2">
        <v>3</v>
      </c>
      <c r="Q696" s="2">
        <f>机器人辅助表!E696</f>
        <v>1829.4700867826093</v>
      </c>
      <c r="R696" s="2">
        <v>6</v>
      </c>
      <c r="S696" s="2">
        <f>机器人辅助表!F696</f>
        <v>11551.253999999999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BD696">
        <v>11</v>
      </c>
      <c r="BE696">
        <v>9113102</v>
      </c>
      <c r="BF696">
        <v>9121102</v>
      </c>
      <c r="BG696">
        <v>9121204</v>
      </c>
      <c r="BH696">
        <v>9121303</v>
      </c>
      <c r="BI696">
        <v>9121403</v>
      </c>
      <c r="BJ696">
        <v>9114102</v>
      </c>
      <c r="BK696">
        <v>9122103</v>
      </c>
      <c r="BL696">
        <v>9122203</v>
      </c>
      <c r="BM696">
        <v>9122302</v>
      </c>
      <c r="BN696">
        <v>9122402</v>
      </c>
      <c r="BO696">
        <v>9115103</v>
      </c>
    </row>
    <row r="697" spans="1:67" x14ac:dyDescent="0.15">
      <c r="A697">
        <v>696</v>
      </c>
      <c r="B697" t="s">
        <v>2601</v>
      </c>
      <c r="E697">
        <f>机器人辅助表!B697</f>
        <v>50</v>
      </c>
      <c r="F697">
        <v>3</v>
      </c>
      <c r="G697">
        <v>58201</v>
      </c>
      <c r="H697">
        <v>0</v>
      </c>
      <c r="I697">
        <f>机器人辅助表!H697</f>
        <v>8850.1924350886984</v>
      </c>
      <c r="J697">
        <v>2</v>
      </c>
      <c r="K697">
        <v>4</v>
      </c>
      <c r="L697">
        <v>1</v>
      </c>
      <c r="M697" s="2">
        <f>机器人辅助表!C697</f>
        <v>54688.081586086984</v>
      </c>
      <c r="N697" s="2">
        <v>2</v>
      </c>
      <c r="O697" s="2">
        <f>机器人辅助表!D697</f>
        <v>2366.3112224749175</v>
      </c>
      <c r="P697" s="2">
        <v>3</v>
      </c>
      <c r="Q697" s="2">
        <f>机器人辅助表!E697</f>
        <v>1051.6938766555188</v>
      </c>
      <c r="R697" s="2">
        <v>6</v>
      </c>
      <c r="S697" s="2">
        <f>机器人辅助表!F697</f>
        <v>5204.8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BD697">
        <v>8</v>
      </c>
      <c r="BE697">
        <v>9323102</v>
      </c>
      <c r="BF697">
        <v>9324104</v>
      </c>
      <c r="BG697">
        <v>9324203</v>
      </c>
      <c r="BH697">
        <v>9324303</v>
      </c>
      <c r="BI697">
        <v>9324402</v>
      </c>
      <c r="BJ697">
        <v>9312102</v>
      </c>
      <c r="BK697">
        <v>9311103</v>
      </c>
      <c r="BL697">
        <v>9315102</v>
      </c>
    </row>
    <row r="698" spans="1:67" x14ac:dyDescent="0.15">
      <c r="A698">
        <v>697</v>
      </c>
      <c r="B698" t="s">
        <v>387</v>
      </c>
      <c r="E698">
        <f>机器人辅助表!B698</f>
        <v>42</v>
      </c>
      <c r="F698">
        <v>1</v>
      </c>
      <c r="G698">
        <v>58001</v>
      </c>
      <c r="H698">
        <v>0</v>
      </c>
      <c r="I698">
        <f>机器人辅助表!H698</f>
        <v>5416.4500898192027</v>
      </c>
      <c r="J698">
        <v>2</v>
      </c>
      <c r="K698">
        <v>4</v>
      </c>
      <c r="L698">
        <v>1</v>
      </c>
      <c r="M698" s="2">
        <f>机器人辅助表!C698</f>
        <v>26031.517884566707</v>
      </c>
      <c r="N698" s="2">
        <v>2</v>
      </c>
      <c r="O698" s="2">
        <f>机器人辅助表!D698</f>
        <v>1354.3088876307697</v>
      </c>
      <c r="P698" s="2">
        <v>3</v>
      </c>
      <c r="Q698" s="2">
        <f>机器人辅助表!E698</f>
        <v>601.91506116923108</v>
      </c>
      <c r="R698" s="2">
        <v>6</v>
      </c>
      <c r="S698" s="2">
        <f>机器人辅助表!F698</f>
        <v>4459.4816000000001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BD698">
        <v>11</v>
      </c>
      <c r="BE698">
        <v>9113102</v>
      </c>
      <c r="BF698">
        <v>9121104</v>
      </c>
      <c r="BG698">
        <v>9121202</v>
      </c>
      <c r="BH698">
        <v>9121302</v>
      </c>
      <c r="BI698">
        <v>9121403</v>
      </c>
      <c r="BJ698">
        <v>9114104</v>
      </c>
      <c r="BK698">
        <v>9122102</v>
      </c>
      <c r="BL698">
        <v>9122203</v>
      </c>
      <c r="BM698">
        <v>9122304</v>
      </c>
      <c r="BN698">
        <v>9122402</v>
      </c>
      <c r="BO698">
        <v>9115103</v>
      </c>
    </row>
    <row r="699" spans="1:67" x14ac:dyDescent="0.15">
      <c r="A699">
        <v>698</v>
      </c>
      <c r="B699" t="s">
        <v>2602</v>
      </c>
      <c r="E699">
        <f>机器人辅助表!B699</f>
        <v>29</v>
      </c>
      <c r="F699">
        <v>2</v>
      </c>
      <c r="G699">
        <v>58101</v>
      </c>
      <c r="H699">
        <v>0</v>
      </c>
      <c r="I699">
        <f>机器人辅助表!H699</f>
        <v>3842.9386524698093</v>
      </c>
      <c r="J699">
        <v>2</v>
      </c>
      <c r="K699">
        <v>4</v>
      </c>
      <c r="L699">
        <v>1</v>
      </c>
      <c r="M699" s="2">
        <f>机器人辅助表!C699</f>
        <v>10647.356702106526</v>
      </c>
      <c r="N699" s="2">
        <v>2</v>
      </c>
      <c r="O699" s="2">
        <f>机器人辅助表!D699</f>
        <v>703.63440344347862</v>
      </c>
      <c r="P699" s="2">
        <v>3</v>
      </c>
      <c r="Q699" s="2">
        <f>机器人辅助表!E699</f>
        <v>312.726401530435</v>
      </c>
      <c r="R699" s="2">
        <v>6</v>
      </c>
      <c r="S699" s="2">
        <f>机器人辅助表!F699</f>
        <v>5177.0406000000003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BD699">
        <v>11</v>
      </c>
      <c r="BE699">
        <v>9211103</v>
      </c>
      <c r="BF699">
        <v>9214104</v>
      </c>
      <c r="BG699">
        <v>9214202</v>
      </c>
      <c r="BH699">
        <v>9214303</v>
      </c>
      <c r="BI699">
        <v>9214404</v>
      </c>
      <c r="BJ699">
        <v>9222103</v>
      </c>
      <c r="BK699">
        <v>9223103</v>
      </c>
      <c r="BL699">
        <v>9223204</v>
      </c>
      <c r="BM699">
        <v>9223302</v>
      </c>
      <c r="BN699">
        <v>9223402</v>
      </c>
      <c r="BO699">
        <v>9215103</v>
      </c>
    </row>
    <row r="700" spans="1:67" x14ac:dyDescent="0.15">
      <c r="A700">
        <v>699</v>
      </c>
      <c r="B700" t="s">
        <v>388</v>
      </c>
      <c r="E700">
        <f>机器人辅助表!B700</f>
        <v>31</v>
      </c>
      <c r="F700">
        <v>1</v>
      </c>
      <c r="G700">
        <v>58001</v>
      </c>
      <c r="H700">
        <v>0</v>
      </c>
      <c r="I700">
        <f>机器人辅助表!H700</f>
        <v>6743.2327197319401</v>
      </c>
      <c r="J700">
        <v>2</v>
      </c>
      <c r="K700">
        <v>4</v>
      </c>
      <c r="L700">
        <v>1</v>
      </c>
      <c r="M700" s="2">
        <f>机器人辅助表!C700</f>
        <v>20678.820799915393</v>
      </c>
      <c r="N700" s="2">
        <v>2</v>
      </c>
      <c r="O700" s="2">
        <f>机器人辅助表!D700</f>
        <v>1321.7764456938467</v>
      </c>
      <c r="P700" s="2">
        <v>3</v>
      </c>
      <c r="Q700" s="2">
        <f>机器人辅助表!E700</f>
        <v>587.45619808615402</v>
      </c>
      <c r="R700" s="2">
        <v>6</v>
      </c>
      <c r="S700" s="2">
        <f>机器人辅助表!F700</f>
        <v>8479.338600000001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BD700">
        <v>11</v>
      </c>
      <c r="BE700">
        <v>9113104</v>
      </c>
      <c r="BF700">
        <v>9121102</v>
      </c>
      <c r="BG700">
        <v>9121202</v>
      </c>
      <c r="BH700">
        <v>9121302</v>
      </c>
      <c r="BI700">
        <v>9121404</v>
      </c>
      <c r="BJ700">
        <v>9114104</v>
      </c>
      <c r="BK700">
        <v>9122103</v>
      </c>
      <c r="BL700">
        <v>9122202</v>
      </c>
      <c r="BM700">
        <v>9122304</v>
      </c>
      <c r="BN700">
        <v>9122404</v>
      </c>
      <c r="BO700">
        <v>9115102</v>
      </c>
    </row>
    <row r="701" spans="1:67" x14ac:dyDescent="0.15">
      <c r="A701">
        <v>700</v>
      </c>
      <c r="B701" t="s">
        <v>2603</v>
      </c>
      <c r="E701">
        <f>机器人辅助表!B701</f>
        <v>25</v>
      </c>
      <c r="F701">
        <v>2</v>
      </c>
      <c r="G701">
        <v>58101</v>
      </c>
      <c r="H701">
        <v>0</v>
      </c>
      <c r="I701">
        <f>机器人辅助表!H701</f>
        <v>1789.0196500836123</v>
      </c>
      <c r="J701">
        <v>2</v>
      </c>
      <c r="K701">
        <v>4</v>
      </c>
      <c r="L701">
        <v>1</v>
      </c>
      <c r="M701" s="2">
        <f>机器人辅助表!C701</f>
        <v>3951.5601013795995</v>
      </c>
      <c r="N701" s="2">
        <v>2</v>
      </c>
      <c r="O701" s="2">
        <f>机器人辅助表!D701</f>
        <v>288.11374916387973</v>
      </c>
      <c r="P701" s="2">
        <v>3</v>
      </c>
      <c r="Q701" s="2">
        <f>机器人辅助表!E701</f>
        <v>128.05055518394653</v>
      </c>
      <c r="R701" s="2">
        <v>6</v>
      </c>
      <c r="S701" s="2">
        <f>机器人辅助表!F701</f>
        <v>2695.95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BD701">
        <v>11</v>
      </c>
      <c r="BE701">
        <v>9211102</v>
      </c>
      <c r="BF701">
        <v>9214103</v>
      </c>
      <c r="BG701">
        <v>9214204</v>
      </c>
      <c r="BH701">
        <v>9214302</v>
      </c>
      <c r="BI701">
        <v>9214402</v>
      </c>
      <c r="BJ701">
        <v>9222102</v>
      </c>
      <c r="BK701">
        <v>9223104</v>
      </c>
      <c r="BL701">
        <v>9223202</v>
      </c>
      <c r="BM701">
        <v>9223303</v>
      </c>
      <c r="BN701">
        <v>9223404</v>
      </c>
      <c r="BO701">
        <v>9215102</v>
      </c>
    </row>
    <row r="702" spans="1:67" x14ac:dyDescent="0.15">
      <c r="A702">
        <v>701</v>
      </c>
      <c r="B702" t="s">
        <v>2604</v>
      </c>
      <c r="E702">
        <f>机器人辅助表!B702</f>
        <v>34</v>
      </c>
      <c r="F702">
        <v>1</v>
      </c>
      <c r="G702">
        <v>58001</v>
      </c>
      <c r="H702">
        <v>0</v>
      </c>
      <c r="I702">
        <f>机器人辅助表!H702</f>
        <v>4627.5872480411244</v>
      </c>
      <c r="J702">
        <v>2</v>
      </c>
      <c r="K702">
        <v>4</v>
      </c>
      <c r="L702">
        <v>1</v>
      </c>
      <c r="M702" s="2">
        <f>机器人辅助表!C702</f>
        <v>16037.208102958197</v>
      </c>
      <c r="N702" s="2">
        <v>2</v>
      </c>
      <c r="O702" s="2">
        <f>机器人辅助表!D702</f>
        <v>996.23084024949867</v>
      </c>
      <c r="P702" s="2">
        <v>3</v>
      </c>
      <c r="Q702" s="2">
        <f>机器人辅助表!E702</f>
        <v>442.76926233311048</v>
      </c>
      <c r="R702" s="2">
        <v>6</v>
      </c>
      <c r="S702" s="2">
        <f>机器人辅助表!F702</f>
        <v>5223.0420000000004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BD702">
        <v>11</v>
      </c>
      <c r="BE702">
        <v>9113104</v>
      </c>
      <c r="BF702">
        <v>9121102</v>
      </c>
      <c r="BG702">
        <v>9121202</v>
      </c>
      <c r="BH702">
        <v>9121304</v>
      </c>
      <c r="BI702">
        <v>9121403</v>
      </c>
      <c r="BJ702">
        <v>9114104</v>
      </c>
      <c r="BK702">
        <v>9122102</v>
      </c>
      <c r="BL702">
        <v>9122204</v>
      </c>
      <c r="BM702">
        <v>9122303</v>
      </c>
      <c r="BN702">
        <v>9122402</v>
      </c>
      <c r="BO702">
        <v>9115103</v>
      </c>
    </row>
    <row r="703" spans="1:67" x14ac:dyDescent="0.15">
      <c r="A703">
        <v>702</v>
      </c>
      <c r="B703" t="s">
        <v>389</v>
      </c>
      <c r="E703">
        <f>机器人辅助表!B703</f>
        <v>48</v>
      </c>
      <c r="F703">
        <v>1</v>
      </c>
      <c r="G703">
        <v>58001</v>
      </c>
      <c r="H703">
        <v>0</v>
      </c>
      <c r="I703">
        <f>机器人辅助表!H703</f>
        <v>12974.188408248147</v>
      </c>
      <c r="J703">
        <v>2</v>
      </c>
      <c r="K703">
        <v>4</v>
      </c>
      <c r="L703">
        <v>1</v>
      </c>
      <c r="M703" s="2">
        <f>机器人辅助表!C703</f>
        <v>75856.961325111683</v>
      </c>
      <c r="N703" s="2">
        <v>2</v>
      </c>
      <c r="O703" s="2">
        <f>机器人辅助表!D703</f>
        <v>3427.974745293915</v>
      </c>
      <c r="P703" s="2">
        <v>3</v>
      </c>
      <c r="Q703" s="2">
        <f>机器人辅助表!E703</f>
        <v>1523.5443312417399</v>
      </c>
      <c r="R703" s="2">
        <v>6</v>
      </c>
      <c r="S703" s="2">
        <f>机器人辅助表!F703</f>
        <v>8311.8415999999997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BD703">
        <v>11</v>
      </c>
      <c r="BE703">
        <v>9113104</v>
      </c>
      <c r="BF703">
        <v>9121102</v>
      </c>
      <c r="BG703">
        <v>9121204</v>
      </c>
      <c r="BH703">
        <v>9121302</v>
      </c>
      <c r="BI703">
        <v>9121403</v>
      </c>
      <c r="BJ703">
        <v>9114103</v>
      </c>
      <c r="BK703">
        <v>9122103</v>
      </c>
      <c r="BL703">
        <v>9122202</v>
      </c>
      <c r="BM703">
        <v>9122304</v>
      </c>
      <c r="BN703">
        <v>9122402</v>
      </c>
      <c r="BO703">
        <v>9115102</v>
      </c>
    </row>
    <row r="704" spans="1:67" x14ac:dyDescent="0.15">
      <c r="A704">
        <v>703</v>
      </c>
      <c r="B704" t="s">
        <v>2605</v>
      </c>
      <c r="E704">
        <f>机器人辅助表!B704</f>
        <v>24</v>
      </c>
      <c r="F704">
        <v>3</v>
      </c>
      <c r="G704">
        <v>58201</v>
      </c>
      <c r="H704">
        <v>0</v>
      </c>
      <c r="I704">
        <f>机器人辅助表!H704</f>
        <v>2478.3826982066093</v>
      </c>
      <c r="J704">
        <v>2</v>
      </c>
      <c r="K704">
        <v>4</v>
      </c>
      <c r="L704">
        <v>1</v>
      </c>
      <c r="M704" s="2">
        <f>机器人辅助表!C704</f>
        <v>5161.7232097391316</v>
      </c>
      <c r="N704" s="2">
        <v>2</v>
      </c>
      <c r="O704" s="2">
        <f>机器人辅助表!D704</f>
        <v>386.3243982341138</v>
      </c>
      <c r="P704" s="2">
        <v>3</v>
      </c>
      <c r="Q704" s="2">
        <f>机器人辅助表!E704</f>
        <v>171.69973254849501</v>
      </c>
      <c r="R704" s="2">
        <v>6</v>
      </c>
      <c r="S704" s="2">
        <f>机器人辅助表!F704</f>
        <v>3825.9584000000004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BD704">
        <v>8</v>
      </c>
      <c r="BE704">
        <v>9323102</v>
      </c>
      <c r="BF704">
        <v>9324102</v>
      </c>
      <c r="BG704">
        <v>9324202</v>
      </c>
      <c r="BH704">
        <v>9324303</v>
      </c>
      <c r="BI704">
        <v>9324403</v>
      </c>
      <c r="BJ704">
        <v>9312104</v>
      </c>
      <c r="BK704">
        <v>9311104</v>
      </c>
      <c r="BL704">
        <v>9315104</v>
      </c>
    </row>
    <row r="705" spans="1:67" x14ac:dyDescent="0.15">
      <c r="A705">
        <v>704</v>
      </c>
      <c r="B705" t="s">
        <v>2606</v>
      </c>
      <c r="E705">
        <f>机器人辅助表!B705</f>
        <v>50</v>
      </c>
      <c r="F705">
        <v>2</v>
      </c>
      <c r="G705">
        <v>58101</v>
      </c>
      <c r="H705">
        <v>0</v>
      </c>
      <c r="I705">
        <f>机器人辅助表!H705</f>
        <v>21295.775546932182</v>
      </c>
      <c r="J705">
        <v>2</v>
      </c>
      <c r="K705">
        <v>4</v>
      </c>
      <c r="L705">
        <v>1</v>
      </c>
      <c r="M705" s="2">
        <f>机器人辅助表!C705</f>
        <v>131593.19631652182</v>
      </c>
      <c r="N705" s="2">
        <v>2</v>
      </c>
      <c r="O705" s="2">
        <f>机器人辅助表!D705</f>
        <v>5693.9363790802699</v>
      </c>
      <c r="P705" s="2">
        <v>3</v>
      </c>
      <c r="Q705" s="2">
        <f>机器人辅助表!E705</f>
        <v>2530.6383907023423</v>
      </c>
      <c r="R705" s="2">
        <v>6</v>
      </c>
      <c r="S705" s="2">
        <f>机器人辅助表!F705</f>
        <v>12524.050000000001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BD705">
        <v>11</v>
      </c>
      <c r="BE705">
        <v>9211102</v>
      </c>
      <c r="BF705">
        <v>9214104</v>
      </c>
      <c r="BG705">
        <v>9214204</v>
      </c>
      <c r="BH705">
        <v>9214302</v>
      </c>
      <c r="BI705">
        <v>9214403</v>
      </c>
      <c r="BJ705">
        <v>9222104</v>
      </c>
      <c r="BK705">
        <v>9223104</v>
      </c>
      <c r="BL705">
        <v>9223204</v>
      </c>
      <c r="BM705">
        <v>9223302</v>
      </c>
      <c r="BN705">
        <v>9223403</v>
      </c>
      <c r="BO705">
        <v>9215102</v>
      </c>
    </row>
    <row r="706" spans="1:67" x14ac:dyDescent="0.15">
      <c r="A706">
        <v>705</v>
      </c>
      <c r="B706" t="s">
        <v>390</v>
      </c>
      <c r="E706">
        <f>机器人辅助表!B706</f>
        <v>24</v>
      </c>
      <c r="F706">
        <v>3</v>
      </c>
      <c r="G706">
        <v>58201</v>
      </c>
      <c r="H706">
        <v>0</v>
      </c>
      <c r="I706">
        <f>机器人辅助表!H706</f>
        <v>2928.9977342441744</v>
      </c>
      <c r="J706">
        <v>2</v>
      </c>
      <c r="K706">
        <v>4</v>
      </c>
      <c r="L706">
        <v>1</v>
      </c>
      <c r="M706" s="2">
        <f>机器人辅助表!C706</f>
        <v>6100.2183387826108</v>
      </c>
      <c r="N706" s="2">
        <v>2</v>
      </c>
      <c r="O706" s="2">
        <f>机器人辅助表!D706</f>
        <v>456.56519791304356</v>
      </c>
      <c r="P706" s="2">
        <v>3</v>
      </c>
      <c r="Q706" s="2">
        <f>机器人辅助表!E706</f>
        <v>202.91786573913046</v>
      </c>
      <c r="R706" s="2">
        <v>6</v>
      </c>
      <c r="S706" s="2">
        <f>机器人辅助表!F706</f>
        <v>4521.5872000000008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BD706">
        <v>8</v>
      </c>
      <c r="BE706">
        <v>9323104</v>
      </c>
      <c r="BF706">
        <v>9324102</v>
      </c>
      <c r="BG706">
        <v>9324203</v>
      </c>
      <c r="BH706">
        <v>9324302</v>
      </c>
      <c r="BI706">
        <v>9324404</v>
      </c>
      <c r="BJ706">
        <v>9312104</v>
      </c>
      <c r="BK706">
        <v>9311104</v>
      </c>
      <c r="BL706">
        <v>9315104</v>
      </c>
    </row>
    <row r="707" spans="1:67" x14ac:dyDescent="0.15">
      <c r="A707">
        <v>706</v>
      </c>
      <c r="B707" t="s">
        <v>391</v>
      </c>
      <c r="E707">
        <f>机器人辅助表!B707</f>
        <v>35</v>
      </c>
      <c r="F707">
        <v>3</v>
      </c>
      <c r="G707">
        <v>58201</v>
      </c>
      <c r="H707">
        <v>0</v>
      </c>
      <c r="I707">
        <f>机器人辅助表!H707</f>
        <v>5679.2622942052176</v>
      </c>
      <c r="J707">
        <v>2</v>
      </c>
      <c r="K707">
        <v>4</v>
      </c>
      <c r="L707">
        <v>1</v>
      </c>
      <c r="M707" s="2">
        <f>机器人辅助表!C707</f>
        <v>20391.657610434784</v>
      </c>
      <c r="N707" s="2">
        <v>2</v>
      </c>
      <c r="O707" s="2">
        <f>机器人辅助表!D707</f>
        <v>1255.5024605217393</v>
      </c>
      <c r="P707" s="2">
        <v>3</v>
      </c>
      <c r="Q707" s="2">
        <f>机器人辅助表!E707</f>
        <v>558.00109356521762</v>
      </c>
      <c r="R707" s="2">
        <v>6</v>
      </c>
      <c r="S707" s="2">
        <f>机器人辅助表!F707</f>
        <v>6186.9080000000004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BD707">
        <v>8</v>
      </c>
      <c r="BE707">
        <v>9323102</v>
      </c>
      <c r="BF707">
        <v>9324102</v>
      </c>
      <c r="BG707">
        <v>9324203</v>
      </c>
      <c r="BH707">
        <v>9324303</v>
      </c>
      <c r="BI707">
        <v>9324402</v>
      </c>
      <c r="BJ707">
        <v>9312102</v>
      </c>
      <c r="BK707">
        <v>9311104</v>
      </c>
      <c r="BL707">
        <v>9315102</v>
      </c>
    </row>
    <row r="708" spans="1:67" x14ac:dyDescent="0.15">
      <c r="A708">
        <v>707</v>
      </c>
      <c r="B708" t="s">
        <v>2607</v>
      </c>
      <c r="E708">
        <f>机器人辅助表!B708</f>
        <v>50</v>
      </c>
      <c r="F708">
        <v>3</v>
      </c>
      <c r="G708">
        <v>58201</v>
      </c>
      <c r="H708">
        <v>0</v>
      </c>
      <c r="I708">
        <f>机器人辅助表!H708</f>
        <v>14934.699734212179</v>
      </c>
      <c r="J708">
        <v>2</v>
      </c>
      <c r="K708">
        <v>4</v>
      </c>
      <c r="L708">
        <v>1</v>
      </c>
      <c r="M708" s="2">
        <f>机器人辅助表!C708</f>
        <v>92286.137676521786</v>
      </c>
      <c r="N708" s="2">
        <v>2</v>
      </c>
      <c r="O708" s="2">
        <f>机器人辅助表!D708</f>
        <v>3993.1501879264233</v>
      </c>
      <c r="P708" s="2">
        <v>3</v>
      </c>
      <c r="Q708" s="2">
        <f>机器人辅助表!E708</f>
        <v>1774.7334168561881</v>
      </c>
      <c r="R708" s="2">
        <v>6</v>
      </c>
      <c r="S708" s="2">
        <f>机器人辅助表!F708</f>
        <v>8783.1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BD708">
        <v>8</v>
      </c>
      <c r="BE708">
        <v>9323103</v>
      </c>
      <c r="BF708">
        <v>9324103</v>
      </c>
      <c r="BG708">
        <v>9324203</v>
      </c>
      <c r="BH708">
        <v>9324302</v>
      </c>
      <c r="BI708">
        <v>9324402</v>
      </c>
      <c r="BJ708">
        <v>9312103</v>
      </c>
      <c r="BK708">
        <v>9311102</v>
      </c>
      <c r="BL708">
        <v>9315102</v>
      </c>
    </row>
    <row r="709" spans="1:67" x14ac:dyDescent="0.15">
      <c r="A709">
        <v>708</v>
      </c>
      <c r="B709" t="s">
        <v>2608</v>
      </c>
      <c r="E709">
        <f>机器人辅助表!B709</f>
        <v>46</v>
      </c>
      <c r="F709">
        <v>1</v>
      </c>
      <c r="G709">
        <v>58001</v>
      </c>
      <c r="H709">
        <v>0</v>
      </c>
      <c r="I709">
        <f>机器人辅助表!H709</f>
        <v>15632.539616043534</v>
      </c>
      <c r="J709">
        <v>2</v>
      </c>
      <c r="K709">
        <v>4</v>
      </c>
      <c r="L709">
        <v>1</v>
      </c>
      <c r="M709" s="2">
        <f>机器人辅助表!C709</f>
        <v>86165.383887051808</v>
      </c>
      <c r="N709" s="2">
        <v>2</v>
      </c>
      <c r="O709" s="2">
        <f>机器人辅助表!D709</f>
        <v>4073.4784240759882</v>
      </c>
      <c r="P709" s="2">
        <v>3</v>
      </c>
      <c r="Q709" s="2">
        <f>机器人辅助表!E709</f>
        <v>1810.4348551448838</v>
      </c>
      <c r="R709" s="2">
        <v>6</v>
      </c>
      <c r="S709" s="2">
        <f>机器人辅助表!F709</f>
        <v>10872.316799999999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BD709">
        <v>11</v>
      </c>
      <c r="BE709">
        <v>9113102</v>
      </c>
      <c r="BF709">
        <v>9121103</v>
      </c>
      <c r="BG709">
        <v>9121204</v>
      </c>
      <c r="BH709">
        <v>9121303</v>
      </c>
      <c r="BI709">
        <v>9121402</v>
      </c>
      <c r="BJ709">
        <v>9114102</v>
      </c>
      <c r="BK709">
        <v>9122103</v>
      </c>
      <c r="BL709">
        <v>9122203</v>
      </c>
      <c r="BM709">
        <v>9122303</v>
      </c>
      <c r="BN709">
        <v>9122403</v>
      </c>
      <c r="BO709">
        <v>9115103</v>
      </c>
    </row>
    <row r="710" spans="1:67" x14ac:dyDescent="0.15">
      <c r="A710">
        <v>709</v>
      </c>
      <c r="B710" t="s">
        <v>2609</v>
      </c>
      <c r="E710">
        <f>机器人辅助表!B710</f>
        <v>25</v>
      </c>
      <c r="F710">
        <v>1</v>
      </c>
      <c r="G710">
        <v>58001</v>
      </c>
      <c r="H710">
        <v>0</v>
      </c>
      <c r="I710">
        <f>机器人辅助表!H710</f>
        <v>4293.6471602006695</v>
      </c>
      <c r="J710">
        <v>2</v>
      </c>
      <c r="K710">
        <v>4</v>
      </c>
      <c r="L710">
        <v>1</v>
      </c>
      <c r="M710" s="2">
        <f>机器人辅助表!C710</f>
        <v>9483.7442433110391</v>
      </c>
      <c r="N710" s="2">
        <v>2</v>
      </c>
      <c r="O710" s="2">
        <f>机器人辅助表!D710</f>
        <v>691.47299799331131</v>
      </c>
      <c r="P710" s="2">
        <v>3</v>
      </c>
      <c r="Q710" s="2">
        <f>机器人辅助表!E710</f>
        <v>307.32133244147172</v>
      </c>
      <c r="R710" s="2">
        <v>6</v>
      </c>
      <c r="S710" s="2">
        <f>机器人辅助表!F710</f>
        <v>6470.28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BD710">
        <v>11</v>
      </c>
      <c r="BE710">
        <v>9113103</v>
      </c>
      <c r="BF710">
        <v>9121103</v>
      </c>
      <c r="BG710">
        <v>9121204</v>
      </c>
      <c r="BH710">
        <v>9121302</v>
      </c>
      <c r="BI710">
        <v>9121404</v>
      </c>
      <c r="BJ710">
        <v>9114103</v>
      </c>
      <c r="BK710">
        <v>9122103</v>
      </c>
      <c r="BL710">
        <v>9122202</v>
      </c>
      <c r="BM710">
        <v>9122302</v>
      </c>
      <c r="BN710">
        <v>9122403</v>
      </c>
      <c r="BO710">
        <v>9115104</v>
      </c>
    </row>
    <row r="711" spans="1:67" x14ac:dyDescent="0.15">
      <c r="A711">
        <v>710</v>
      </c>
      <c r="B711" t="s">
        <v>2610</v>
      </c>
      <c r="E711">
        <f>机器人辅助表!B711</f>
        <v>20</v>
      </c>
      <c r="F711">
        <v>1</v>
      </c>
      <c r="G711">
        <v>58001</v>
      </c>
      <c r="H711">
        <v>0</v>
      </c>
      <c r="I711">
        <f>机器人辅助表!H711</f>
        <v>2952.6445940869567</v>
      </c>
      <c r="J711">
        <v>2</v>
      </c>
      <c r="K711">
        <v>4</v>
      </c>
      <c r="L711">
        <v>1</v>
      </c>
      <c r="M711" s="2">
        <f>机器人辅助表!C711</f>
        <v>4788.5697391304357</v>
      </c>
      <c r="N711" s="2">
        <v>2</v>
      </c>
      <c r="O711" s="2">
        <f>机器人辅助表!D711</f>
        <v>400.90351304347837</v>
      </c>
      <c r="P711" s="2">
        <v>3</v>
      </c>
      <c r="Q711" s="2">
        <f>机器人辅助表!E711</f>
        <v>178.17933913043484</v>
      </c>
      <c r="R711" s="2">
        <v>6</v>
      </c>
      <c r="S711" s="2">
        <f>机器人辅助表!F711</f>
        <v>4970.3279999999995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BD711">
        <v>11</v>
      </c>
      <c r="BE711">
        <v>9113104</v>
      </c>
      <c r="BF711">
        <v>9121103</v>
      </c>
      <c r="BG711">
        <v>9121202</v>
      </c>
      <c r="BH711">
        <v>9121302</v>
      </c>
      <c r="BI711">
        <v>9121404</v>
      </c>
      <c r="BJ711">
        <v>9114103</v>
      </c>
      <c r="BK711">
        <v>9122104</v>
      </c>
      <c r="BL711">
        <v>9122202</v>
      </c>
      <c r="BM711">
        <v>9122302</v>
      </c>
      <c r="BN711">
        <v>9122402</v>
      </c>
      <c r="BO711">
        <v>9115104</v>
      </c>
    </row>
    <row r="712" spans="1:67" x14ac:dyDescent="0.15">
      <c r="A712">
        <v>711</v>
      </c>
      <c r="B712" t="s">
        <v>2611</v>
      </c>
      <c r="E712">
        <f>机器人辅助表!B712</f>
        <v>44</v>
      </c>
      <c r="F712">
        <v>3</v>
      </c>
      <c r="G712">
        <v>58201</v>
      </c>
      <c r="H712">
        <v>0</v>
      </c>
      <c r="I712">
        <f>机器人辅助表!H712</f>
        <v>9407.7679643875344</v>
      </c>
      <c r="J712">
        <v>2</v>
      </c>
      <c r="K712">
        <v>4</v>
      </c>
      <c r="L712">
        <v>1</v>
      </c>
      <c r="M712" s="2">
        <f>机器人辅助表!C712</f>
        <v>48590.895881609853</v>
      </c>
      <c r="N712" s="2">
        <v>2</v>
      </c>
      <c r="O712" s="2">
        <f>机器人辅助表!D712</f>
        <v>2407.4621624251508</v>
      </c>
      <c r="P712" s="2">
        <v>3</v>
      </c>
      <c r="Q712" s="2">
        <f>机器人辅助表!E712</f>
        <v>1069.9831833000671</v>
      </c>
      <c r="R712" s="2">
        <v>6</v>
      </c>
      <c r="S712" s="2">
        <f>机器人辅助表!F712</f>
        <v>7113.8984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BD712">
        <v>8</v>
      </c>
      <c r="BE712">
        <v>9323104</v>
      </c>
      <c r="BF712">
        <v>9324104</v>
      </c>
      <c r="BG712">
        <v>9324203</v>
      </c>
      <c r="BH712">
        <v>9324304</v>
      </c>
      <c r="BI712">
        <v>9324403</v>
      </c>
      <c r="BJ712">
        <v>9312104</v>
      </c>
      <c r="BK712">
        <v>9311102</v>
      </c>
      <c r="BL712">
        <v>9315103</v>
      </c>
    </row>
    <row r="713" spans="1:67" x14ac:dyDescent="0.15">
      <c r="A713">
        <v>712</v>
      </c>
      <c r="B713" t="s">
        <v>2612</v>
      </c>
      <c r="E713">
        <f>机器人辅助表!B713</f>
        <v>40</v>
      </c>
      <c r="F713">
        <v>2</v>
      </c>
      <c r="G713">
        <v>58101</v>
      </c>
      <c r="H713">
        <v>0</v>
      </c>
      <c r="I713">
        <f>机器人辅助表!H713</f>
        <v>5950.7323838724296</v>
      </c>
      <c r="J713">
        <v>2</v>
      </c>
      <c r="K713">
        <v>4</v>
      </c>
      <c r="L713">
        <v>1</v>
      </c>
      <c r="M713" s="2">
        <f>机器人辅助表!C713</f>
        <v>26393.80906980603</v>
      </c>
      <c r="N713" s="2">
        <v>2</v>
      </c>
      <c r="O713" s="2">
        <f>机器人辅助表!D713</f>
        <v>1444.9165549163886</v>
      </c>
      <c r="P713" s="2">
        <v>3</v>
      </c>
      <c r="Q713" s="2">
        <f>机器人辅助表!E713</f>
        <v>642.18513551839499</v>
      </c>
      <c r="R713" s="2">
        <v>6</v>
      </c>
      <c r="S713" s="2">
        <f>机器人辅助表!F713</f>
        <v>5341.44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BD713">
        <v>11</v>
      </c>
      <c r="BE713">
        <v>9211103</v>
      </c>
      <c r="BF713">
        <v>9214102</v>
      </c>
      <c r="BG713">
        <v>9214203</v>
      </c>
      <c r="BH713">
        <v>9214304</v>
      </c>
      <c r="BI713">
        <v>9214402</v>
      </c>
      <c r="BJ713">
        <v>9222103</v>
      </c>
      <c r="BK713">
        <v>9223104</v>
      </c>
      <c r="BL713">
        <v>9223203</v>
      </c>
      <c r="BM713">
        <v>9223303</v>
      </c>
      <c r="BN713">
        <v>9223402</v>
      </c>
      <c r="BO713">
        <v>9215102</v>
      </c>
    </row>
    <row r="714" spans="1:67" x14ac:dyDescent="0.15">
      <c r="A714">
        <v>713</v>
      </c>
      <c r="B714" t="s">
        <v>392</v>
      </c>
      <c r="E714">
        <f>机器人辅助表!B714</f>
        <v>34</v>
      </c>
      <c r="F714">
        <v>2</v>
      </c>
      <c r="G714">
        <v>58101</v>
      </c>
      <c r="H714">
        <v>0</v>
      </c>
      <c r="I714">
        <f>机器人辅助表!H714</f>
        <v>4010.5756149689746</v>
      </c>
      <c r="J714">
        <v>2</v>
      </c>
      <c r="K714">
        <v>4</v>
      </c>
      <c r="L714">
        <v>1</v>
      </c>
      <c r="M714" s="2">
        <f>机器人辅助表!C714</f>
        <v>13898.913689230438</v>
      </c>
      <c r="N714" s="2">
        <v>2</v>
      </c>
      <c r="O714" s="2">
        <f>机器人辅助表!D714</f>
        <v>863.40006154956552</v>
      </c>
      <c r="P714" s="2">
        <v>3</v>
      </c>
      <c r="Q714" s="2">
        <f>机器人辅助表!E714</f>
        <v>383.73336068869577</v>
      </c>
      <c r="R714" s="2">
        <v>6</v>
      </c>
      <c r="S714" s="2">
        <f>机器人辅助表!F714</f>
        <v>4526.6364000000003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BD714">
        <v>11</v>
      </c>
      <c r="BE714">
        <v>9211103</v>
      </c>
      <c r="BF714">
        <v>9214102</v>
      </c>
      <c r="BG714">
        <v>9214204</v>
      </c>
      <c r="BH714">
        <v>9214302</v>
      </c>
      <c r="BI714">
        <v>9214404</v>
      </c>
      <c r="BJ714">
        <v>9222104</v>
      </c>
      <c r="BK714">
        <v>9223103</v>
      </c>
      <c r="BL714">
        <v>9223204</v>
      </c>
      <c r="BM714">
        <v>9223303</v>
      </c>
      <c r="BN714">
        <v>9223404</v>
      </c>
      <c r="BO714">
        <v>9215102</v>
      </c>
    </row>
    <row r="715" spans="1:67" x14ac:dyDescent="0.15">
      <c r="A715">
        <v>714</v>
      </c>
      <c r="B715" t="s">
        <v>2613</v>
      </c>
      <c r="E715">
        <f>机器人辅助表!B715</f>
        <v>21</v>
      </c>
      <c r="F715">
        <v>3</v>
      </c>
      <c r="G715">
        <v>58201</v>
      </c>
      <c r="H715">
        <v>0</v>
      </c>
      <c r="I715">
        <f>机器人辅助表!H715</f>
        <v>2745.9078822041743</v>
      </c>
      <c r="J715">
        <v>2</v>
      </c>
      <c r="K715">
        <v>4</v>
      </c>
      <c r="L715">
        <v>1</v>
      </c>
      <c r="M715" s="2">
        <f>机器人辅助表!C715</f>
        <v>4736.6183865000021</v>
      </c>
      <c r="N715" s="2">
        <v>2</v>
      </c>
      <c r="O715" s="2">
        <f>机器人辅助表!D715</f>
        <v>385.13441426086973</v>
      </c>
      <c r="P715" s="2">
        <v>3</v>
      </c>
      <c r="Q715" s="2">
        <f>机器人辅助表!E715</f>
        <v>171.17085078260877</v>
      </c>
      <c r="R715" s="2">
        <v>6</v>
      </c>
      <c r="S715" s="2">
        <f>机器人辅助表!F715</f>
        <v>4536.7251999999999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BD715">
        <v>8</v>
      </c>
      <c r="BE715">
        <v>9323104</v>
      </c>
      <c r="BF715">
        <v>9324103</v>
      </c>
      <c r="BG715">
        <v>9324204</v>
      </c>
      <c r="BH715">
        <v>9324304</v>
      </c>
      <c r="BI715">
        <v>9324403</v>
      </c>
      <c r="BJ715">
        <v>9312104</v>
      </c>
      <c r="BK715">
        <v>9311104</v>
      </c>
      <c r="BL715">
        <v>9315104</v>
      </c>
    </row>
    <row r="716" spans="1:67" x14ac:dyDescent="0.15">
      <c r="A716">
        <v>715</v>
      </c>
      <c r="B716" t="s">
        <v>2614</v>
      </c>
      <c r="E716">
        <f>机器人辅助表!B716</f>
        <v>43</v>
      </c>
      <c r="F716">
        <v>1</v>
      </c>
      <c r="G716">
        <v>58001</v>
      </c>
      <c r="H716">
        <v>0</v>
      </c>
      <c r="I716">
        <f>机器人辅助表!H716</f>
        <v>7393.963091362737</v>
      </c>
      <c r="J716">
        <v>2</v>
      </c>
      <c r="K716">
        <v>4</v>
      </c>
      <c r="L716">
        <v>1</v>
      </c>
      <c r="M716" s="2">
        <f>机器人辅助表!C716</f>
        <v>36873.547177441069</v>
      </c>
      <c r="N716" s="2">
        <v>2</v>
      </c>
      <c r="O716" s="2">
        <f>机器人辅助表!D716</f>
        <v>1871.6174545647493</v>
      </c>
      <c r="P716" s="2">
        <v>3</v>
      </c>
      <c r="Q716" s="2">
        <f>机器人辅助表!E716</f>
        <v>831.82997980655546</v>
      </c>
      <c r="R716" s="2">
        <v>6</v>
      </c>
      <c r="S716" s="2">
        <f>机器人辅助表!F716</f>
        <v>5833.078199999999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BD716">
        <v>11</v>
      </c>
      <c r="BE716">
        <v>9113102</v>
      </c>
      <c r="BF716">
        <v>9121103</v>
      </c>
      <c r="BG716">
        <v>9121202</v>
      </c>
      <c r="BH716">
        <v>9121304</v>
      </c>
      <c r="BI716">
        <v>9121404</v>
      </c>
      <c r="BJ716">
        <v>9114102</v>
      </c>
      <c r="BK716">
        <v>9122103</v>
      </c>
      <c r="BL716">
        <v>9122203</v>
      </c>
      <c r="BM716">
        <v>9122304</v>
      </c>
      <c r="BN716">
        <v>9122403</v>
      </c>
      <c r="BO716">
        <v>9115102</v>
      </c>
    </row>
    <row r="717" spans="1:67" x14ac:dyDescent="0.15">
      <c r="A717">
        <v>716</v>
      </c>
      <c r="B717" t="s">
        <v>2615</v>
      </c>
      <c r="E717">
        <f>机器人辅助表!B717</f>
        <v>40</v>
      </c>
      <c r="F717">
        <v>3</v>
      </c>
      <c r="G717">
        <v>58201</v>
      </c>
      <c r="H717">
        <v>0</v>
      </c>
      <c r="I717">
        <f>机器人辅助表!H717</f>
        <v>7438.415479840537</v>
      </c>
      <c r="J717">
        <v>2</v>
      </c>
      <c r="K717">
        <v>4</v>
      </c>
      <c r="L717">
        <v>1</v>
      </c>
      <c r="M717" s="2">
        <f>机器人辅助表!C717</f>
        <v>32992.261337257536</v>
      </c>
      <c r="N717" s="2">
        <v>2</v>
      </c>
      <c r="O717" s="2">
        <f>机器人辅助表!D717</f>
        <v>1806.1456936454856</v>
      </c>
      <c r="P717" s="2">
        <v>3</v>
      </c>
      <c r="Q717" s="2">
        <f>机器人辅助表!E717</f>
        <v>802.7314193979937</v>
      </c>
      <c r="R717" s="2">
        <v>6</v>
      </c>
      <c r="S717" s="2">
        <f>机器人辅助表!F717</f>
        <v>6676.7999999999993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BD717">
        <v>8</v>
      </c>
      <c r="BE717">
        <v>9323103</v>
      </c>
      <c r="BF717">
        <v>9324104</v>
      </c>
      <c r="BG717">
        <v>9324202</v>
      </c>
      <c r="BH717">
        <v>9324302</v>
      </c>
      <c r="BI717">
        <v>9324404</v>
      </c>
      <c r="BJ717">
        <v>9312102</v>
      </c>
      <c r="BK717">
        <v>9311103</v>
      </c>
      <c r="BL717">
        <v>9315103</v>
      </c>
    </row>
    <row r="718" spans="1:67" x14ac:dyDescent="0.15">
      <c r="A718">
        <v>717</v>
      </c>
      <c r="B718" t="s">
        <v>393</v>
      </c>
      <c r="E718">
        <f>机器人辅助表!B718</f>
        <v>48</v>
      </c>
      <c r="F718">
        <v>3</v>
      </c>
      <c r="G718">
        <v>58201</v>
      </c>
      <c r="H718">
        <v>0</v>
      </c>
      <c r="I718">
        <f>机器人辅助表!H718</f>
        <v>15177.352477573302</v>
      </c>
      <c r="J718">
        <v>2</v>
      </c>
      <c r="K718">
        <v>4</v>
      </c>
      <c r="L718">
        <v>1</v>
      </c>
      <c r="M718" s="2">
        <f>机器人辅助表!C718</f>
        <v>88738.332116168371</v>
      </c>
      <c r="N718" s="2">
        <v>2</v>
      </c>
      <c r="O718" s="2">
        <f>机器人辅助表!D718</f>
        <v>4010.0836643060888</v>
      </c>
      <c r="P718" s="2">
        <v>3</v>
      </c>
      <c r="Q718" s="2">
        <f>机器人辅助表!E718</f>
        <v>1782.2594063582617</v>
      </c>
      <c r="R718" s="2">
        <v>6</v>
      </c>
      <c r="S718" s="2">
        <f>机器人辅助表!F718</f>
        <v>9723.286399999999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BD718">
        <v>8</v>
      </c>
      <c r="BE718">
        <v>9323103</v>
      </c>
      <c r="BF718">
        <v>9324104</v>
      </c>
      <c r="BG718">
        <v>9324202</v>
      </c>
      <c r="BH718">
        <v>9324302</v>
      </c>
      <c r="BI718">
        <v>9324403</v>
      </c>
      <c r="BJ718">
        <v>9312102</v>
      </c>
      <c r="BK718">
        <v>9311104</v>
      </c>
      <c r="BL718">
        <v>9315102</v>
      </c>
    </row>
    <row r="719" spans="1:67" x14ac:dyDescent="0.15">
      <c r="A719">
        <v>718</v>
      </c>
      <c r="B719" t="s">
        <v>394</v>
      </c>
      <c r="E719">
        <f>机器人辅助表!B719</f>
        <v>48</v>
      </c>
      <c r="F719">
        <v>1</v>
      </c>
      <c r="G719">
        <v>58001</v>
      </c>
      <c r="H719">
        <v>0</v>
      </c>
      <c r="I719">
        <f>机器人辅助表!H719</f>
        <v>18604.496585412438</v>
      </c>
      <c r="J719">
        <v>2</v>
      </c>
      <c r="K719">
        <v>4</v>
      </c>
      <c r="L719">
        <v>1</v>
      </c>
      <c r="M719" s="2">
        <f>机器人辅助表!C719</f>
        <v>108776.02001336768</v>
      </c>
      <c r="N719" s="2">
        <v>2</v>
      </c>
      <c r="O719" s="2">
        <f>机器人辅助表!D719</f>
        <v>4915.5864272139161</v>
      </c>
      <c r="P719" s="2">
        <v>3</v>
      </c>
      <c r="Q719" s="2">
        <f>机器人辅助表!E719</f>
        <v>2184.7050787617404</v>
      </c>
      <c r="R719" s="2">
        <v>6</v>
      </c>
      <c r="S719" s="2">
        <f>机器人辅助表!F719</f>
        <v>11918.867199999999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BD719">
        <v>11</v>
      </c>
      <c r="BE719">
        <v>9113102</v>
      </c>
      <c r="BF719">
        <v>9121102</v>
      </c>
      <c r="BG719">
        <v>9121202</v>
      </c>
      <c r="BH719">
        <v>9121303</v>
      </c>
      <c r="BI719">
        <v>9121404</v>
      </c>
      <c r="BJ719">
        <v>9114104</v>
      </c>
      <c r="BK719">
        <v>9122103</v>
      </c>
      <c r="BL719">
        <v>9122202</v>
      </c>
      <c r="BM719">
        <v>9122303</v>
      </c>
      <c r="BN719">
        <v>9122402</v>
      </c>
      <c r="BO719">
        <v>9115102</v>
      </c>
    </row>
    <row r="720" spans="1:67" x14ac:dyDescent="0.15">
      <c r="A720">
        <v>719</v>
      </c>
      <c r="B720" t="s">
        <v>395</v>
      </c>
      <c r="E720">
        <f>机器人辅助表!B720</f>
        <v>20</v>
      </c>
      <c r="F720">
        <v>2</v>
      </c>
      <c r="G720">
        <v>58101</v>
      </c>
      <c r="H720">
        <v>0</v>
      </c>
      <c r="I720">
        <f>机器人辅助表!H720</f>
        <v>3534.2261050434786</v>
      </c>
      <c r="J720">
        <v>2</v>
      </c>
      <c r="K720">
        <v>4</v>
      </c>
      <c r="L720">
        <v>1</v>
      </c>
      <c r="M720" s="2">
        <f>机器人辅助表!C720</f>
        <v>5731.7728695652186</v>
      </c>
      <c r="N720" s="2">
        <v>2</v>
      </c>
      <c r="O720" s="2">
        <f>机器人辅助表!D720</f>
        <v>479.86935652173923</v>
      </c>
      <c r="P720" s="2">
        <v>3</v>
      </c>
      <c r="Q720" s="2">
        <f>机器人辅助表!E720</f>
        <v>213.27526956521749</v>
      </c>
      <c r="R720" s="2">
        <v>6</v>
      </c>
      <c r="S720" s="2">
        <f>机器人辅助表!F720</f>
        <v>5949.3319999999994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BD720">
        <v>11</v>
      </c>
      <c r="BE720">
        <v>9211103</v>
      </c>
      <c r="BF720">
        <v>9214103</v>
      </c>
      <c r="BG720">
        <v>9214204</v>
      </c>
      <c r="BH720">
        <v>9214302</v>
      </c>
      <c r="BI720">
        <v>9214404</v>
      </c>
      <c r="BJ720">
        <v>9222102</v>
      </c>
      <c r="BK720">
        <v>9223104</v>
      </c>
      <c r="BL720">
        <v>9223202</v>
      </c>
      <c r="BM720">
        <v>9223304</v>
      </c>
      <c r="BN720">
        <v>9223404</v>
      </c>
      <c r="BO720">
        <v>9215104</v>
      </c>
    </row>
    <row r="721" spans="1:67" x14ac:dyDescent="0.15">
      <c r="A721">
        <v>720</v>
      </c>
      <c r="B721" t="s">
        <v>2616</v>
      </c>
      <c r="E721">
        <f>机器人辅助表!B721</f>
        <v>48</v>
      </c>
      <c r="F721">
        <v>3</v>
      </c>
      <c r="G721">
        <v>58201</v>
      </c>
      <c r="H721">
        <v>0</v>
      </c>
      <c r="I721">
        <f>机器人辅助表!H721</f>
        <v>9791.8403081118086</v>
      </c>
      <c r="J721">
        <v>2</v>
      </c>
      <c r="K721">
        <v>4</v>
      </c>
      <c r="L721">
        <v>1</v>
      </c>
      <c r="M721" s="2">
        <f>机器人辅助表!C721</f>
        <v>57250.536849140888</v>
      </c>
      <c r="N721" s="2">
        <v>2</v>
      </c>
      <c r="O721" s="2">
        <f>机器人辅助表!D721</f>
        <v>2587.1507511652189</v>
      </c>
      <c r="P721" s="2">
        <v>3</v>
      </c>
      <c r="Q721" s="2">
        <f>机器人辅助表!E721</f>
        <v>1149.8447782956528</v>
      </c>
      <c r="R721" s="2">
        <v>6</v>
      </c>
      <c r="S721" s="2">
        <f>机器人辅助表!F721</f>
        <v>6273.0879999999997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BD721">
        <v>8</v>
      </c>
      <c r="BE721">
        <v>9323102</v>
      </c>
      <c r="BF721">
        <v>9324102</v>
      </c>
      <c r="BG721">
        <v>9324202</v>
      </c>
      <c r="BH721">
        <v>9324302</v>
      </c>
      <c r="BI721">
        <v>9324402</v>
      </c>
      <c r="BJ721">
        <v>9312102</v>
      </c>
      <c r="BK721">
        <v>9311104</v>
      </c>
      <c r="BL721">
        <v>9315104</v>
      </c>
    </row>
    <row r="722" spans="1:67" x14ac:dyDescent="0.15">
      <c r="A722">
        <v>721</v>
      </c>
      <c r="B722" t="s">
        <v>2617</v>
      </c>
      <c r="E722">
        <f>机器人辅助表!B722</f>
        <v>27</v>
      </c>
      <c r="F722">
        <v>1</v>
      </c>
      <c r="G722">
        <v>58001</v>
      </c>
      <c r="H722">
        <v>0</v>
      </c>
      <c r="I722">
        <f>机器人辅助表!H722</f>
        <v>2218.5589994960028</v>
      </c>
      <c r="J722">
        <v>2</v>
      </c>
      <c r="K722">
        <v>4</v>
      </c>
      <c r="L722">
        <v>1</v>
      </c>
      <c r="M722" s="2">
        <f>机器人辅助表!C722</f>
        <v>5531.3079509493336</v>
      </c>
      <c r="N722" s="2">
        <v>2</v>
      </c>
      <c r="O722" s="2">
        <f>机器人辅助表!D722</f>
        <v>383.48981460602016</v>
      </c>
      <c r="P722" s="2">
        <v>3</v>
      </c>
      <c r="Q722" s="2">
        <f>机器人辅助表!E722</f>
        <v>170.43991760267565</v>
      </c>
      <c r="R722" s="2">
        <v>6</v>
      </c>
      <c r="S722" s="2">
        <f>机器人辅助表!F722</f>
        <v>3157.6973999999996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BD722">
        <v>11</v>
      </c>
      <c r="BE722">
        <v>9113104</v>
      </c>
      <c r="BF722">
        <v>9121103</v>
      </c>
      <c r="BG722">
        <v>9121203</v>
      </c>
      <c r="BH722">
        <v>9121304</v>
      </c>
      <c r="BI722">
        <v>9121404</v>
      </c>
      <c r="BJ722">
        <v>9114103</v>
      </c>
      <c r="BK722">
        <v>9122104</v>
      </c>
      <c r="BL722">
        <v>9122204</v>
      </c>
      <c r="BM722">
        <v>9122304</v>
      </c>
      <c r="BN722">
        <v>9122402</v>
      </c>
      <c r="BO722">
        <v>9115104</v>
      </c>
    </row>
    <row r="723" spans="1:67" x14ac:dyDescent="0.15">
      <c r="A723">
        <v>722</v>
      </c>
      <c r="B723" t="s">
        <v>396</v>
      </c>
      <c r="E723">
        <f>机器人辅助表!B723</f>
        <v>40</v>
      </c>
      <c r="F723">
        <v>1</v>
      </c>
      <c r="G723">
        <v>58001</v>
      </c>
      <c r="H723">
        <v>0</v>
      </c>
      <c r="I723">
        <f>机器人辅助表!H723</f>
        <v>8926.0985758086426</v>
      </c>
      <c r="J723">
        <v>2</v>
      </c>
      <c r="K723">
        <v>4</v>
      </c>
      <c r="L723">
        <v>1</v>
      </c>
      <c r="M723" s="2">
        <f>机器人辅助表!C723</f>
        <v>39590.713604709039</v>
      </c>
      <c r="N723" s="2">
        <v>2</v>
      </c>
      <c r="O723" s="2">
        <f>机器人辅助表!D723</f>
        <v>2167.3748323745826</v>
      </c>
      <c r="P723" s="2">
        <v>3</v>
      </c>
      <c r="Q723" s="2">
        <f>机器人辅助表!E723</f>
        <v>963.27770327759242</v>
      </c>
      <c r="R723" s="2">
        <v>6</v>
      </c>
      <c r="S723" s="2">
        <f>机器人辅助表!F723</f>
        <v>8012.1599999999989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BD723">
        <v>11</v>
      </c>
      <c r="BE723">
        <v>9113103</v>
      </c>
      <c r="BF723">
        <v>9121102</v>
      </c>
      <c r="BG723">
        <v>9121202</v>
      </c>
      <c r="BH723">
        <v>9121302</v>
      </c>
      <c r="BI723">
        <v>9121402</v>
      </c>
      <c r="BJ723">
        <v>9114102</v>
      </c>
      <c r="BK723">
        <v>9122102</v>
      </c>
      <c r="BL723">
        <v>9122203</v>
      </c>
      <c r="BM723">
        <v>9122303</v>
      </c>
      <c r="BN723">
        <v>9122404</v>
      </c>
      <c r="BO723">
        <v>9115104</v>
      </c>
    </row>
    <row r="724" spans="1:67" x14ac:dyDescent="0.15">
      <c r="A724">
        <v>723</v>
      </c>
      <c r="B724" t="s">
        <v>2618</v>
      </c>
      <c r="E724">
        <f>机器人辅助表!B724</f>
        <v>47</v>
      </c>
      <c r="F724">
        <v>1</v>
      </c>
      <c r="G724">
        <v>58001</v>
      </c>
      <c r="H724">
        <v>0</v>
      </c>
      <c r="I724">
        <f>机器人辅助表!H724</f>
        <v>13837.663518105701</v>
      </c>
      <c r="J724">
        <v>2</v>
      </c>
      <c r="K724">
        <v>4</v>
      </c>
      <c r="L724">
        <v>1</v>
      </c>
      <c r="M724" s="2">
        <f>机器人辅助表!C724</f>
        <v>78609.753851115063</v>
      </c>
      <c r="N724" s="2">
        <v>2</v>
      </c>
      <c r="O724" s="2">
        <f>机器人辅助表!D724</f>
        <v>3632.6172399531779</v>
      </c>
      <c r="P724" s="2">
        <v>3</v>
      </c>
      <c r="Q724" s="2">
        <f>机器人辅助表!E724</f>
        <v>1614.4965510903016</v>
      </c>
      <c r="R724" s="2">
        <v>6</v>
      </c>
      <c r="S724" s="2">
        <f>机器人辅助表!F724</f>
        <v>9234.9480000000003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BD724">
        <v>11</v>
      </c>
      <c r="BE724">
        <v>9113104</v>
      </c>
      <c r="BF724">
        <v>9121103</v>
      </c>
      <c r="BG724">
        <v>9121202</v>
      </c>
      <c r="BH724">
        <v>9121302</v>
      </c>
      <c r="BI724">
        <v>9121402</v>
      </c>
      <c r="BJ724">
        <v>9114102</v>
      </c>
      <c r="BK724">
        <v>9122104</v>
      </c>
      <c r="BL724">
        <v>9122202</v>
      </c>
      <c r="BM724">
        <v>9122303</v>
      </c>
      <c r="BN724">
        <v>9122402</v>
      </c>
      <c r="BO724">
        <v>9115102</v>
      </c>
    </row>
    <row r="725" spans="1:67" x14ac:dyDescent="0.15">
      <c r="A725">
        <v>724</v>
      </c>
      <c r="B725" t="s">
        <v>2619</v>
      </c>
      <c r="E725">
        <f>机器人辅助表!B725</f>
        <v>36</v>
      </c>
      <c r="F725">
        <v>2</v>
      </c>
      <c r="G725">
        <v>58101</v>
      </c>
      <c r="H725">
        <v>0</v>
      </c>
      <c r="I725">
        <f>机器人辅助表!H725</f>
        <v>7532.6654751109563</v>
      </c>
      <c r="J725">
        <v>2</v>
      </c>
      <c r="K725">
        <v>4</v>
      </c>
      <c r="L725">
        <v>1</v>
      </c>
      <c r="M725" s="2">
        <f>机器人辅助表!C725</f>
        <v>27958.443376695661</v>
      </c>
      <c r="N725" s="2">
        <v>2</v>
      </c>
      <c r="O725" s="2">
        <f>机器人辅助表!D725</f>
        <v>1706.6116067478263</v>
      </c>
      <c r="P725" s="2">
        <v>3</v>
      </c>
      <c r="Q725" s="2">
        <f>机器人辅助表!E725</f>
        <v>758.49404744347851</v>
      </c>
      <c r="R725" s="2">
        <v>6</v>
      </c>
      <c r="S725" s="2">
        <f>机器人辅助表!F725</f>
        <v>7922.8759999999993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BD725">
        <v>11</v>
      </c>
      <c r="BE725">
        <v>9211103</v>
      </c>
      <c r="BF725">
        <v>9214103</v>
      </c>
      <c r="BG725">
        <v>9214204</v>
      </c>
      <c r="BH725">
        <v>9214302</v>
      </c>
      <c r="BI725">
        <v>9214402</v>
      </c>
      <c r="BJ725">
        <v>9222102</v>
      </c>
      <c r="BK725">
        <v>9223102</v>
      </c>
      <c r="BL725">
        <v>9223203</v>
      </c>
      <c r="BM725">
        <v>9223302</v>
      </c>
      <c r="BN725">
        <v>9223402</v>
      </c>
      <c r="BO725">
        <v>9215104</v>
      </c>
    </row>
    <row r="726" spans="1:67" x14ac:dyDescent="0.15">
      <c r="A726">
        <v>725</v>
      </c>
      <c r="B726" t="s">
        <v>397</v>
      </c>
      <c r="E726">
        <f>机器人辅助表!B726</f>
        <v>46</v>
      </c>
      <c r="F726">
        <v>1</v>
      </c>
      <c r="G726">
        <v>58001</v>
      </c>
      <c r="H726">
        <v>0</v>
      </c>
      <c r="I726">
        <f>机器人辅助表!H726</f>
        <v>6947.7953849082369</v>
      </c>
      <c r="J726">
        <v>2</v>
      </c>
      <c r="K726">
        <v>4</v>
      </c>
      <c r="L726">
        <v>1</v>
      </c>
      <c r="M726" s="2">
        <f>机器人辅助表!C726</f>
        <v>38295.726172023024</v>
      </c>
      <c r="N726" s="2">
        <v>2</v>
      </c>
      <c r="O726" s="2">
        <f>机器人辅助表!D726</f>
        <v>1810.4348551448836</v>
      </c>
      <c r="P726" s="2">
        <v>3</v>
      </c>
      <c r="Q726" s="2">
        <f>机器人辅助表!E726</f>
        <v>804.6377133977262</v>
      </c>
      <c r="R726" s="2">
        <v>6</v>
      </c>
      <c r="S726" s="2">
        <f>机器人辅助表!F726</f>
        <v>4832.1408000000001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BD726">
        <v>11</v>
      </c>
      <c r="BE726">
        <v>9113104</v>
      </c>
      <c r="BF726">
        <v>9121103</v>
      </c>
      <c r="BG726">
        <v>9121203</v>
      </c>
      <c r="BH726">
        <v>9121303</v>
      </c>
      <c r="BI726">
        <v>9121404</v>
      </c>
      <c r="BJ726">
        <v>9114104</v>
      </c>
      <c r="BK726">
        <v>9122104</v>
      </c>
      <c r="BL726">
        <v>9122203</v>
      </c>
      <c r="BM726">
        <v>9122302</v>
      </c>
      <c r="BN726">
        <v>9122402</v>
      </c>
      <c r="BO726">
        <v>9115102</v>
      </c>
    </row>
    <row r="727" spans="1:67" x14ac:dyDescent="0.15">
      <c r="A727">
        <v>726</v>
      </c>
      <c r="B727" t="s">
        <v>2620</v>
      </c>
      <c r="E727">
        <f>机器人辅助表!B727</f>
        <v>46</v>
      </c>
      <c r="F727">
        <v>2</v>
      </c>
      <c r="G727">
        <v>58101</v>
      </c>
      <c r="H727">
        <v>0</v>
      </c>
      <c r="I727">
        <f>机器人辅助表!H727</f>
        <v>12592.879135146177</v>
      </c>
      <c r="J727">
        <v>2</v>
      </c>
      <c r="K727">
        <v>4</v>
      </c>
      <c r="L727">
        <v>1</v>
      </c>
      <c r="M727" s="2">
        <f>机器人辅助表!C727</f>
        <v>69411.003686791722</v>
      </c>
      <c r="N727" s="2">
        <v>2</v>
      </c>
      <c r="O727" s="2">
        <f>机器人辅助表!D727</f>
        <v>3281.4131749501012</v>
      </c>
      <c r="P727" s="2">
        <v>3</v>
      </c>
      <c r="Q727" s="2">
        <f>机器人辅助表!E727</f>
        <v>1458.4058555333786</v>
      </c>
      <c r="R727" s="2">
        <v>6</v>
      </c>
      <c r="S727" s="2">
        <f>机器人辅助表!F727</f>
        <v>8758.2551999999978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BD727">
        <v>11</v>
      </c>
      <c r="BE727">
        <v>9211103</v>
      </c>
      <c r="BF727">
        <v>9214103</v>
      </c>
      <c r="BG727">
        <v>9214202</v>
      </c>
      <c r="BH727">
        <v>9214304</v>
      </c>
      <c r="BI727">
        <v>9214403</v>
      </c>
      <c r="BJ727">
        <v>9222102</v>
      </c>
      <c r="BK727">
        <v>9223102</v>
      </c>
      <c r="BL727">
        <v>9223203</v>
      </c>
      <c r="BM727">
        <v>9223302</v>
      </c>
      <c r="BN727">
        <v>9223404</v>
      </c>
      <c r="BO727">
        <v>9215104</v>
      </c>
    </row>
    <row r="728" spans="1:67" x14ac:dyDescent="0.15">
      <c r="A728">
        <v>727</v>
      </c>
      <c r="B728" t="s">
        <v>398</v>
      </c>
      <c r="E728">
        <f>机器人辅助表!B728</f>
        <v>42</v>
      </c>
      <c r="F728">
        <v>1</v>
      </c>
      <c r="G728">
        <v>58001</v>
      </c>
      <c r="H728">
        <v>0</v>
      </c>
      <c r="I728">
        <f>机器人辅助表!H728</f>
        <v>10494.372049024705</v>
      </c>
      <c r="J728">
        <v>2</v>
      </c>
      <c r="K728">
        <v>4</v>
      </c>
      <c r="L728">
        <v>1</v>
      </c>
      <c r="M728" s="2">
        <f>机器人辅助表!C728</f>
        <v>50436.065901347989</v>
      </c>
      <c r="N728" s="2">
        <v>2</v>
      </c>
      <c r="O728" s="2">
        <f>机器人辅助表!D728</f>
        <v>2623.9734697846166</v>
      </c>
      <c r="P728" s="2">
        <v>3</v>
      </c>
      <c r="Q728" s="2">
        <f>机器人辅助表!E728</f>
        <v>1166.2104310153852</v>
      </c>
      <c r="R728" s="2">
        <v>6</v>
      </c>
      <c r="S728" s="2">
        <f>机器人辅助表!F728</f>
        <v>8640.2456000000002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BD728">
        <v>11</v>
      </c>
      <c r="BE728">
        <v>9113102</v>
      </c>
      <c r="BF728">
        <v>9121103</v>
      </c>
      <c r="BG728">
        <v>9121203</v>
      </c>
      <c r="BH728">
        <v>9121304</v>
      </c>
      <c r="BI728">
        <v>9121404</v>
      </c>
      <c r="BJ728">
        <v>9114104</v>
      </c>
      <c r="BK728">
        <v>9122102</v>
      </c>
      <c r="BL728">
        <v>9122204</v>
      </c>
      <c r="BM728">
        <v>9122302</v>
      </c>
      <c r="BN728">
        <v>9122402</v>
      </c>
      <c r="BO728">
        <v>9115104</v>
      </c>
    </row>
    <row r="729" spans="1:67" x14ac:dyDescent="0.15">
      <c r="A729">
        <v>728</v>
      </c>
      <c r="B729" t="s">
        <v>2621</v>
      </c>
      <c r="E729">
        <f>机器人辅助表!B729</f>
        <v>20</v>
      </c>
      <c r="F729">
        <v>1</v>
      </c>
      <c r="G729">
        <v>58001</v>
      </c>
      <c r="H729">
        <v>0</v>
      </c>
      <c r="I729">
        <f>机器人辅助表!H729</f>
        <v>2102.640847304348</v>
      </c>
      <c r="J729">
        <v>2</v>
      </c>
      <c r="K729">
        <v>4</v>
      </c>
      <c r="L729">
        <v>1</v>
      </c>
      <c r="M729" s="2">
        <f>机器人辅助表!C729</f>
        <v>3410.0420869565219</v>
      </c>
      <c r="N729" s="2">
        <v>2</v>
      </c>
      <c r="O729" s="2">
        <f>机器人辅助表!D729</f>
        <v>285.49189565217398</v>
      </c>
      <c r="P729" s="2">
        <v>3</v>
      </c>
      <c r="Q729" s="2">
        <f>机器人辅助表!E729</f>
        <v>126.88528695652178</v>
      </c>
      <c r="R729" s="2">
        <v>6</v>
      </c>
      <c r="S729" s="2">
        <f>机器人辅助表!F729</f>
        <v>3539.4759999999997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BD729">
        <v>11</v>
      </c>
      <c r="BE729">
        <v>9113102</v>
      </c>
      <c r="BF729">
        <v>9121103</v>
      </c>
      <c r="BG729">
        <v>9121204</v>
      </c>
      <c r="BH729">
        <v>9121304</v>
      </c>
      <c r="BI729">
        <v>9121402</v>
      </c>
      <c r="BJ729">
        <v>9114102</v>
      </c>
      <c r="BK729">
        <v>9122102</v>
      </c>
      <c r="BL729">
        <v>9122203</v>
      </c>
      <c r="BM729">
        <v>9122303</v>
      </c>
      <c r="BN729">
        <v>9122404</v>
      </c>
      <c r="BO729">
        <v>9115103</v>
      </c>
    </row>
    <row r="730" spans="1:67" x14ac:dyDescent="0.15">
      <c r="A730">
        <v>729</v>
      </c>
      <c r="B730" t="s">
        <v>2622</v>
      </c>
      <c r="E730">
        <f>机器人辅助表!B730</f>
        <v>25</v>
      </c>
      <c r="F730">
        <v>3</v>
      </c>
      <c r="G730">
        <v>58201</v>
      </c>
      <c r="H730">
        <v>0</v>
      </c>
      <c r="I730">
        <f>机器人辅助表!H730</f>
        <v>2922.0654284699003</v>
      </c>
      <c r="J730">
        <v>2</v>
      </c>
      <c r="K730">
        <v>4</v>
      </c>
      <c r="L730">
        <v>1</v>
      </c>
      <c r="M730" s="2">
        <f>机器人辅助表!C730</f>
        <v>6454.2148322533458</v>
      </c>
      <c r="N730" s="2">
        <v>2</v>
      </c>
      <c r="O730" s="2">
        <f>机器人辅助表!D730</f>
        <v>470.58579030100356</v>
      </c>
      <c r="P730" s="2">
        <v>3</v>
      </c>
      <c r="Q730" s="2">
        <f>机器人辅助表!E730</f>
        <v>209.14924013377936</v>
      </c>
      <c r="R730" s="2">
        <v>6</v>
      </c>
      <c r="S730" s="2">
        <f>机器人辅助表!F730</f>
        <v>4403.3850000000002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BD730">
        <v>8</v>
      </c>
      <c r="BE730">
        <v>9323103</v>
      </c>
      <c r="BF730">
        <v>9324104</v>
      </c>
      <c r="BG730">
        <v>9324203</v>
      </c>
      <c r="BH730">
        <v>9324302</v>
      </c>
      <c r="BI730">
        <v>9324403</v>
      </c>
      <c r="BJ730">
        <v>9312104</v>
      </c>
      <c r="BK730">
        <v>9311102</v>
      </c>
      <c r="BL730">
        <v>9315104</v>
      </c>
    </row>
    <row r="731" spans="1:67" x14ac:dyDescent="0.15">
      <c r="A731">
        <v>730</v>
      </c>
      <c r="B731" t="s">
        <v>2623</v>
      </c>
      <c r="E731">
        <f>机器人辅助表!B731</f>
        <v>26</v>
      </c>
      <c r="F731">
        <v>1</v>
      </c>
      <c r="G731">
        <v>58001</v>
      </c>
      <c r="H731">
        <v>0</v>
      </c>
      <c r="I731">
        <f>机器人辅助表!H731</f>
        <v>4689.1273445024117</v>
      </c>
      <c r="J731">
        <v>2</v>
      </c>
      <c r="K731">
        <v>4</v>
      </c>
      <c r="L731">
        <v>1</v>
      </c>
      <c r="M731" s="2">
        <f>机器人辅助表!C731</f>
        <v>11028.269243510371</v>
      </c>
      <c r="N731" s="2">
        <v>2</v>
      </c>
      <c r="O731" s="2">
        <f>机器人辅助表!D731</f>
        <v>783.84539539264244</v>
      </c>
      <c r="P731" s="2">
        <v>3</v>
      </c>
      <c r="Q731" s="2">
        <f>机器人辅助表!E731</f>
        <v>348.37573128561883</v>
      </c>
      <c r="R731" s="2">
        <v>6</v>
      </c>
      <c r="S731" s="2">
        <f>机器人辅助表!F731</f>
        <v>6865.4535999999998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BD731">
        <v>11</v>
      </c>
      <c r="BE731">
        <v>9113103</v>
      </c>
      <c r="BF731">
        <v>9121103</v>
      </c>
      <c r="BG731">
        <v>9121204</v>
      </c>
      <c r="BH731">
        <v>9121304</v>
      </c>
      <c r="BI731">
        <v>9121404</v>
      </c>
      <c r="BJ731">
        <v>9114103</v>
      </c>
      <c r="BK731">
        <v>9122104</v>
      </c>
      <c r="BL731">
        <v>9122204</v>
      </c>
      <c r="BM731">
        <v>9122302</v>
      </c>
      <c r="BN731">
        <v>9122402</v>
      </c>
      <c r="BO731">
        <v>9115102</v>
      </c>
    </row>
    <row r="732" spans="1:67" x14ac:dyDescent="0.15">
      <c r="A732">
        <v>731</v>
      </c>
      <c r="B732" t="s">
        <v>399</v>
      </c>
      <c r="E732">
        <f>机器人辅助表!B732</f>
        <v>22</v>
      </c>
      <c r="F732">
        <v>3</v>
      </c>
      <c r="G732">
        <v>58201</v>
      </c>
      <c r="H732">
        <v>0</v>
      </c>
      <c r="I732">
        <f>机器人辅助表!H732</f>
        <v>1700.8014013106088</v>
      </c>
      <c r="J732">
        <v>2</v>
      </c>
      <c r="K732">
        <v>4</v>
      </c>
      <c r="L732">
        <v>1</v>
      </c>
      <c r="M732" s="2">
        <f>机器人辅助表!C732</f>
        <v>3110.1559012173916</v>
      </c>
      <c r="N732" s="2">
        <v>2</v>
      </c>
      <c r="O732" s="2">
        <f>机器人辅助表!D732</f>
        <v>245.80815026086964</v>
      </c>
      <c r="P732" s="2">
        <v>3</v>
      </c>
      <c r="Q732" s="2">
        <f>机器人辅助表!E732</f>
        <v>109.24806678260873</v>
      </c>
      <c r="R732" s="2">
        <v>6</v>
      </c>
      <c r="S732" s="2">
        <f>机器人辅助表!F732</f>
        <v>2758.4472000000001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BD732">
        <v>8</v>
      </c>
      <c r="BE732">
        <v>9323104</v>
      </c>
      <c r="BF732">
        <v>9324103</v>
      </c>
      <c r="BG732">
        <v>9324204</v>
      </c>
      <c r="BH732">
        <v>9324302</v>
      </c>
      <c r="BI732">
        <v>9324403</v>
      </c>
      <c r="BJ732">
        <v>9312103</v>
      </c>
      <c r="BK732">
        <v>9311102</v>
      </c>
      <c r="BL732">
        <v>9315104</v>
      </c>
    </row>
    <row r="733" spans="1:67" x14ac:dyDescent="0.15">
      <c r="A733">
        <v>732</v>
      </c>
      <c r="B733" t="s">
        <v>400</v>
      </c>
      <c r="E733">
        <f>机器人辅助表!B733</f>
        <v>30</v>
      </c>
      <c r="F733">
        <v>2</v>
      </c>
      <c r="G733">
        <v>58101</v>
      </c>
      <c r="H733">
        <v>0</v>
      </c>
      <c r="I733">
        <f>机器人辅助表!H733</f>
        <v>2562.5163710544489</v>
      </c>
      <c r="J733">
        <v>2</v>
      </c>
      <c r="K733">
        <v>4</v>
      </c>
      <c r="L733">
        <v>1</v>
      </c>
      <c r="M733" s="2">
        <f>机器人辅助表!C733</f>
        <v>7498.2545650836155</v>
      </c>
      <c r="N733" s="2">
        <v>2</v>
      </c>
      <c r="O733" s="2">
        <f>机器人辅助表!D733</f>
        <v>484.19222303678958</v>
      </c>
      <c r="P733" s="2">
        <v>3</v>
      </c>
      <c r="Q733" s="2">
        <f>机器人辅助表!E733</f>
        <v>215.19654357190649</v>
      </c>
      <c r="R733" s="2">
        <v>6</v>
      </c>
      <c r="S733" s="2">
        <f>机器人辅助表!F733</f>
        <v>3341.5039999999999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BD733">
        <v>11</v>
      </c>
      <c r="BE733">
        <v>9211104</v>
      </c>
      <c r="BF733">
        <v>9214102</v>
      </c>
      <c r="BG733">
        <v>9214202</v>
      </c>
      <c r="BH733">
        <v>9214302</v>
      </c>
      <c r="BI733">
        <v>9214404</v>
      </c>
      <c r="BJ733">
        <v>9222103</v>
      </c>
      <c r="BK733">
        <v>9223102</v>
      </c>
      <c r="BL733">
        <v>9223204</v>
      </c>
      <c r="BM733">
        <v>9223303</v>
      </c>
      <c r="BN733">
        <v>9223402</v>
      </c>
      <c r="BO733">
        <v>9215104</v>
      </c>
    </row>
    <row r="734" spans="1:67" x14ac:dyDescent="0.15">
      <c r="A734">
        <v>733</v>
      </c>
      <c r="B734" t="s">
        <v>401</v>
      </c>
      <c r="E734">
        <f>机器人辅助表!B734</f>
        <v>25</v>
      </c>
      <c r="F734">
        <v>2</v>
      </c>
      <c r="G734">
        <v>58101</v>
      </c>
      <c r="H734">
        <v>0</v>
      </c>
      <c r="I734">
        <f>机器人辅助表!H734</f>
        <v>4651.4510902173924</v>
      </c>
      <c r="J734">
        <v>2</v>
      </c>
      <c r="K734">
        <v>4</v>
      </c>
      <c r="L734">
        <v>1</v>
      </c>
      <c r="M734" s="2">
        <f>机器人辅助表!C734</f>
        <v>10274.056263586959</v>
      </c>
      <c r="N734" s="2">
        <v>2</v>
      </c>
      <c r="O734" s="2">
        <f>机器人辅助表!D734</f>
        <v>749.09574782608729</v>
      </c>
      <c r="P734" s="2">
        <v>3</v>
      </c>
      <c r="Q734" s="2">
        <f>机器人辅助表!E734</f>
        <v>332.93144347826103</v>
      </c>
      <c r="R734" s="2">
        <v>6</v>
      </c>
      <c r="S734" s="2">
        <f>机器人辅助表!F734</f>
        <v>7009.47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BD734">
        <v>11</v>
      </c>
      <c r="BE734">
        <v>9211103</v>
      </c>
      <c r="BF734">
        <v>9214104</v>
      </c>
      <c r="BG734">
        <v>9214202</v>
      </c>
      <c r="BH734">
        <v>9214303</v>
      </c>
      <c r="BI734">
        <v>9214403</v>
      </c>
      <c r="BJ734">
        <v>9222102</v>
      </c>
      <c r="BK734">
        <v>9223102</v>
      </c>
      <c r="BL734">
        <v>9223203</v>
      </c>
      <c r="BM734">
        <v>9223303</v>
      </c>
      <c r="BN734">
        <v>9223404</v>
      </c>
      <c r="BO734">
        <v>9215104</v>
      </c>
    </row>
    <row r="735" spans="1:67" x14ac:dyDescent="0.15">
      <c r="A735">
        <v>734</v>
      </c>
      <c r="B735" t="s">
        <v>2624</v>
      </c>
      <c r="E735">
        <f>机器人辅助表!B735</f>
        <v>29</v>
      </c>
      <c r="F735">
        <v>3</v>
      </c>
      <c r="G735">
        <v>58201</v>
      </c>
      <c r="H735">
        <v>0</v>
      </c>
      <c r="I735">
        <f>机器人辅助表!H735</f>
        <v>3240.1247462000356</v>
      </c>
      <c r="J735">
        <v>2</v>
      </c>
      <c r="K735">
        <v>4</v>
      </c>
      <c r="L735">
        <v>1</v>
      </c>
      <c r="M735" s="2">
        <f>机器人辅助表!C735</f>
        <v>8977.1831017760906</v>
      </c>
      <c r="N735" s="2">
        <v>2</v>
      </c>
      <c r="O735" s="2">
        <f>机器人辅助表!D735</f>
        <v>593.26037937391334</v>
      </c>
      <c r="P735" s="2">
        <v>3</v>
      </c>
      <c r="Q735" s="2">
        <f>机器人辅助表!E735</f>
        <v>263.67127972173932</v>
      </c>
      <c r="R735" s="2">
        <v>6</v>
      </c>
      <c r="S735" s="2">
        <f>机器人辅助表!F735</f>
        <v>4364.9557999999997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BD735">
        <v>8</v>
      </c>
      <c r="BE735">
        <v>9323102</v>
      </c>
      <c r="BF735">
        <v>9324103</v>
      </c>
      <c r="BG735">
        <v>9324203</v>
      </c>
      <c r="BH735">
        <v>9324302</v>
      </c>
      <c r="BI735">
        <v>9324402</v>
      </c>
      <c r="BJ735">
        <v>9312104</v>
      </c>
      <c r="BK735">
        <v>9311103</v>
      </c>
      <c r="BL735">
        <v>9315104</v>
      </c>
    </row>
    <row r="736" spans="1:67" x14ac:dyDescent="0.15">
      <c r="A736">
        <v>735</v>
      </c>
      <c r="B736" t="s">
        <v>402</v>
      </c>
      <c r="E736">
        <f>机器人辅助表!B736</f>
        <v>27</v>
      </c>
      <c r="F736">
        <v>2</v>
      </c>
      <c r="G736">
        <v>58101</v>
      </c>
      <c r="H736">
        <v>0</v>
      </c>
      <c r="I736">
        <f>机器人辅助表!H736</f>
        <v>3495.9111507209741</v>
      </c>
      <c r="J736">
        <v>2</v>
      </c>
      <c r="K736">
        <v>4</v>
      </c>
      <c r="L736">
        <v>1</v>
      </c>
      <c r="M736" s="2">
        <f>机器人辅助表!C736</f>
        <v>8716.0004075565248</v>
      </c>
      <c r="N736" s="2">
        <v>2</v>
      </c>
      <c r="O736" s="2">
        <f>机器人辅助表!D736</f>
        <v>604.28698059130454</v>
      </c>
      <c r="P736" s="2">
        <v>3</v>
      </c>
      <c r="Q736" s="2">
        <f>机器人辅助表!E736</f>
        <v>268.57199137391314</v>
      </c>
      <c r="R736" s="2">
        <v>6</v>
      </c>
      <c r="S736" s="2">
        <f>机器人辅助表!F736</f>
        <v>4975.7655999999997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BD736">
        <v>11</v>
      </c>
      <c r="BE736">
        <v>9211104</v>
      </c>
      <c r="BF736">
        <v>9214102</v>
      </c>
      <c r="BG736">
        <v>9214202</v>
      </c>
      <c r="BH736">
        <v>9214303</v>
      </c>
      <c r="BI736">
        <v>9214404</v>
      </c>
      <c r="BJ736">
        <v>9222103</v>
      </c>
      <c r="BK736">
        <v>9223102</v>
      </c>
      <c r="BL736">
        <v>9223202</v>
      </c>
      <c r="BM736">
        <v>9223303</v>
      </c>
      <c r="BN736">
        <v>9223404</v>
      </c>
      <c r="BO736">
        <v>9215102</v>
      </c>
    </row>
    <row r="737" spans="1:67" x14ac:dyDescent="0.15">
      <c r="A737">
        <v>736</v>
      </c>
      <c r="B737" t="s">
        <v>2625</v>
      </c>
      <c r="E737">
        <f>机器人辅助表!B737</f>
        <v>30</v>
      </c>
      <c r="F737">
        <v>2</v>
      </c>
      <c r="G737">
        <v>58101</v>
      </c>
      <c r="H737">
        <v>0</v>
      </c>
      <c r="I737">
        <f>机器人辅助表!H737</f>
        <v>4564.4822859407368</v>
      </c>
      <c r="J737">
        <v>2</v>
      </c>
      <c r="K737">
        <v>4</v>
      </c>
      <c r="L737">
        <v>1</v>
      </c>
      <c r="M737" s="2">
        <f>机器人辅助表!C737</f>
        <v>13356.265944055189</v>
      </c>
      <c r="N737" s="2">
        <v>2</v>
      </c>
      <c r="O737" s="2">
        <f>机器人辅助表!D737</f>
        <v>862.46739728428133</v>
      </c>
      <c r="P737" s="2">
        <v>3</v>
      </c>
      <c r="Q737" s="2">
        <f>机器人辅助表!E737</f>
        <v>383.3188432374584</v>
      </c>
      <c r="R737" s="2">
        <v>6</v>
      </c>
      <c r="S737" s="2">
        <f>机器人辅助表!F737</f>
        <v>5952.0539999999992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BD737">
        <v>11</v>
      </c>
      <c r="BE737">
        <v>9211102</v>
      </c>
      <c r="BF737">
        <v>9214103</v>
      </c>
      <c r="BG737">
        <v>9214203</v>
      </c>
      <c r="BH737">
        <v>9214302</v>
      </c>
      <c r="BI737">
        <v>9214404</v>
      </c>
      <c r="BJ737">
        <v>9222103</v>
      </c>
      <c r="BK737">
        <v>9223102</v>
      </c>
      <c r="BL737">
        <v>9223203</v>
      </c>
      <c r="BM737">
        <v>9223302</v>
      </c>
      <c r="BN737">
        <v>9223403</v>
      </c>
      <c r="BO737">
        <v>9215104</v>
      </c>
    </row>
    <row r="738" spans="1:67" x14ac:dyDescent="0.15">
      <c r="A738">
        <v>737</v>
      </c>
      <c r="B738" t="s">
        <v>403</v>
      </c>
      <c r="E738">
        <f>机器人辅助表!B738</f>
        <v>25</v>
      </c>
      <c r="F738">
        <v>1</v>
      </c>
      <c r="G738">
        <v>58001</v>
      </c>
      <c r="H738">
        <v>0</v>
      </c>
      <c r="I738">
        <f>机器人辅助表!H738</f>
        <v>4711.0850785535122</v>
      </c>
      <c r="J738">
        <v>2</v>
      </c>
      <c r="K738">
        <v>4</v>
      </c>
      <c r="L738">
        <v>1</v>
      </c>
      <c r="M738" s="2">
        <f>机器人辅助表!C738</f>
        <v>10405.774933632947</v>
      </c>
      <c r="N738" s="2">
        <v>2</v>
      </c>
      <c r="O738" s="2">
        <f>机器人辅助表!D738</f>
        <v>758.69953946488329</v>
      </c>
      <c r="P738" s="2">
        <v>3</v>
      </c>
      <c r="Q738" s="2">
        <f>机器人辅助表!E738</f>
        <v>337.19979531772594</v>
      </c>
      <c r="R738" s="2">
        <v>6</v>
      </c>
      <c r="S738" s="2">
        <f>机器人辅助表!F738</f>
        <v>7099.335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BD738">
        <v>11</v>
      </c>
      <c r="BE738">
        <v>9113104</v>
      </c>
      <c r="BF738">
        <v>9121102</v>
      </c>
      <c r="BG738">
        <v>9121202</v>
      </c>
      <c r="BH738">
        <v>9121302</v>
      </c>
      <c r="BI738">
        <v>9121403</v>
      </c>
      <c r="BJ738">
        <v>9114103</v>
      </c>
      <c r="BK738">
        <v>9122102</v>
      </c>
      <c r="BL738">
        <v>9122203</v>
      </c>
      <c r="BM738">
        <v>9122303</v>
      </c>
      <c r="BN738">
        <v>9122403</v>
      </c>
      <c r="BO738">
        <v>9115103</v>
      </c>
    </row>
    <row r="739" spans="1:67" x14ac:dyDescent="0.15">
      <c r="A739">
        <v>738</v>
      </c>
      <c r="B739" t="s">
        <v>404</v>
      </c>
      <c r="E739">
        <f>机器人辅助表!B739</f>
        <v>31</v>
      </c>
      <c r="F739">
        <v>1</v>
      </c>
      <c r="G739">
        <v>58001</v>
      </c>
      <c r="H739">
        <v>0</v>
      </c>
      <c r="I739">
        <f>机器人辅助表!H739</f>
        <v>5548.2294529440014</v>
      </c>
      <c r="J739">
        <v>2</v>
      </c>
      <c r="K739">
        <v>4</v>
      </c>
      <c r="L739">
        <v>1</v>
      </c>
      <c r="M739" s="2">
        <f>机器人辅助表!C739</f>
        <v>17014.219645500008</v>
      </c>
      <c r="N739" s="2">
        <v>2</v>
      </c>
      <c r="O739" s="2">
        <f>机器人辅助表!D739</f>
        <v>1087.5375819000003</v>
      </c>
      <c r="P739" s="2">
        <v>3</v>
      </c>
      <c r="Q739" s="2">
        <f>机器人辅助表!E739</f>
        <v>483.35003640000014</v>
      </c>
      <c r="R739" s="2">
        <v>6</v>
      </c>
      <c r="S739" s="2">
        <f>机器人辅助表!F739</f>
        <v>6976.6710000000003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BD739">
        <v>11</v>
      </c>
      <c r="BE739">
        <v>9113104</v>
      </c>
      <c r="BF739">
        <v>9121103</v>
      </c>
      <c r="BG739">
        <v>9121204</v>
      </c>
      <c r="BH739">
        <v>9121303</v>
      </c>
      <c r="BI739">
        <v>9121404</v>
      </c>
      <c r="BJ739">
        <v>9114103</v>
      </c>
      <c r="BK739">
        <v>9122102</v>
      </c>
      <c r="BL739">
        <v>9122203</v>
      </c>
      <c r="BM739">
        <v>9122303</v>
      </c>
      <c r="BN739">
        <v>9122402</v>
      </c>
      <c r="BO739">
        <v>9115103</v>
      </c>
    </row>
    <row r="740" spans="1:67" x14ac:dyDescent="0.15">
      <c r="A740">
        <v>739</v>
      </c>
      <c r="B740" t="s">
        <v>405</v>
      </c>
      <c r="E740">
        <f>机器人辅助表!B740</f>
        <v>47</v>
      </c>
      <c r="F740">
        <v>1</v>
      </c>
      <c r="G740">
        <v>58001</v>
      </c>
      <c r="H740">
        <v>0</v>
      </c>
      <c r="I740">
        <f>机器人辅助表!H740</f>
        <v>14990.802144614509</v>
      </c>
      <c r="J740">
        <v>2</v>
      </c>
      <c r="K740">
        <v>4</v>
      </c>
      <c r="L740">
        <v>1</v>
      </c>
      <c r="M740" s="2">
        <f>机器人辅助表!C740</f>
        <v>85160.566672041328</v>
      </c>
      <c r="N740" s="2">
        <v>2</v>
      </c>
      <c r="O740" s="2">
        <f>机器人辅助表!D740</f>
        <v>3935.3353432826098</v>
      </c>
      <c r="P740" s="2">
        <v>3</v>
      </c>
      <c r="Q740" s="2">
        <f>机器人辅助表!E740</f>
        <v>1749.0379303478269</v>
      </c>
      <c r="R740" s="2">
        <v>6</v>
      </c>
      <c r="S740" s="2">
        <f>机器人辅助表!F740</f>
        <v>10004.527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BD740">
        <v>11</v>
      </c>
      <c r="BE740">
        <v>9113103</v>
      </c>
      <c r="BF740">
        <v>9121102</v>
      </c>
      <c r="BG740">
        <v>9121202</v>
      </c>
      <c r="BH740">
        <v>9121302</v>
      </c>
      <c r="BI740">
        <v>9121402</v>
      </c>
      <c r="BJ740">
        <v>9114104</v>
      </c>
      <c r="BK740">
        <v>9122104</v>
      </c>
      <c r="BL740">
        <v>9122202</v>
      </c>
      <c r="BM740">
        <v>9122302</v>
      </c>
      <c r="BN740">
        <v>9122404</v>
      </c>
      <c r="BO740">
        <v>9115103</v>
      </c>
    </row>
    <row r="741" spans="1:67" x14ac:dyDescent="0.15">
      <c r="A741">
        <v>740</v>
      </c>
      <c r="B741" t="s">
        <v>2626</v>
      </c>
      <c r="E741">
        <f>机器人辅助表!B741</f>
        <v>28</v>
      </c>
      <c r="F741">
        <v>2</v>
      </c>
      <c r="G741">
        <v>58101</v>
      </c>
      <c r="H741">
        <v>0</v>
      </c>
      <c r="I741">
        <f>机器人辅助表!H741</f>
        <v>3205.0546562080535</v>
      </c>
      <c r="J741">
        <v>2</v>
      </c>
      <c r="K741">
        <v>4</v>
      </c>
      <c r="L741">
        <v>1</v>
      </c>
      <c r="M741" s="2">
        <f>机器人辅助表!C741</f>
        <v>8438.1757086822763</v>
      </c>
      <c r="N741" s="2">
        <v>2</v>
      </c>
      <c r="O741" s="2">
        <f>机器人辅助表!D741</f>
        <v>571.00437126421423</v>
      </c>
      <c r="P741" s="2">
        <v>3</v>
      </c>
      <c r="Q741" s="2">
        <f>机器人辅助表!E741</f>
        <v>253.77972056187298</v>
      </c>
      <c r="R741" s="2">
        <v>6</v>
      </c>
      <c r="S741" s="2">
        <f>机器人辅助表!F741</f>
        <v>4436.9639999999999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BD741">
        <v>11</v>
      </c>
      <c r="BE741">
        <v>9211103</v>
      </c>
      <c r="BF741">
        <v>9214104</v>
      </c>
      <c r="BG741">
        <v>9214202</v>
      </c>
      <c r="BH741">
        <v>9214302</v>
      </c>
      <c r="BI741">
        <v>9214404</v>
      </c>
      <c r="BJ741">
        <v>9222102</v>
      </c>
      <c r="BK741">
        <v>9223103</v>
      </c>
      <c r="BL741">
        <v>9223204</v>
      </c>
      <c r="BM741">
        <v>9223302</v>
      </c>
      <c r="BN741">
        <v>9223404</v>
      </c>
      <c r="BO741">
        <v>9215104</v>
      </c>
    </row>
    <row r="742" spans="1:67" x14ac:dyDescent="0.15">
      <c r="A742">
        <v>741</v>
      </c>
      <c r="B742" t="s">
        <v>2627</v>
      </c>
      <c r="E742">
        <f>机器人辅助表!B742</f>
        <v>23</v>
      </c>
      <c r="F742">
        <v>1</v>
      </c>
      <c r="G742">
        <v>58001</v>
      </c>
      <c r="H742">
        <v>0</v>
      </c>
      <c r="I742">
        <f>机器人辅助表!H742</f>
        <v>3771.8008925109434</v>
      </c>
      <c r="J742">
        <v>2</v>
      </c>
      <c r="K742">
        <v>4</v>
      </c>
      <c r="L742">
        <v>1</v>
      </c>
      <c r="M742" s="2">
        <f>机器人辅助表!C742</f>
        <v>7377.5273562968241</v>
      </c>
      <c r="N742" s="2">
        <v>2</v>
      </c>
      <c r="O742" s="2">
        <f>机器人辅助表!D742</f>
        <v>567.19911335117069</v>
      </c>
      <c r="P742" s="2">
        <v>3</v>
      </c>
      <c r="Q742" s="2">
        <f>机器人辅助表!E742</f>
        <v>252.08849482274258</v>
      </c>
      <c r="R742" s="2">
        <v>6</v>
      </c>
      <c r="S742" s="2">
        <f>机器人辅助表!F742</f>
        <v>5966.9961999999996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BD742">
        <v>11</v>
      </c>
      <c r="BE742">
        <v>9113104</v>
      </c>
      <c r="BF742">
        <v>9121102</v>
      </c>
      <c r="BG742">
        <v>9121202</v>
      </c>
      <c r="BH742">
        <v>9121302</v>
      </c>
      <c r="BI742">
        <v>9121404</v>
      </c>
      <c r="BJ742">
        <v>9114102</v>
      </c>
      <c r="BK742">
        <v>9122104</v>
      </c>
      <c r="BL742">
        <v>9122202</v>
      </c>
      <c r="BM742">
        <v>9122302</v>
      </c>
      <c r="BN742">
        <v>9122402</v>
      </c>
      <c r="BO742">
        <v>9115102</v>
      </c>
    </row>
    <row r="743" spans="1:67" x14ac:dyDescent="0.15">
      <c r="A743">
        <v>742</v>
      </c>
      <c r="B743" t="s">
        <v>2628</v>
      </c>
      <c r="E743">
        <f>机器人辅助表!B743</f>
        <v>32</v>
      </c>
      <c r="F743">
        <v>1</v>
      </c>
      <c r="G743">
        <v>58001</v>
      </c>
      <c r="H743">
        <v>0</v>
      </c>
      <c r="I743">
        <f>机器人辅助表!H743</f>
        <v>4091.0681865884144</v>
      </c>
      <c r="J743">
        <v>2</v>
      </c>
      <c r="K743">
        <v>4</v>
      </c>
      <c r="L743">
        <v>1</v>
      </c>
      <c r="M743" s="2">
        <f>机器人辅助表!C743</f>
        <v>13106.299953852847</v>
      </c>
      <c r="N743" s="2">
        <v>2</v>
      </c>
      <c r="O743" s="2">
        <f>机器人辅助表!D743</f>
        <v>829.54111200200691</v>
      </c>
      <c r="P743" s="2">
        <v>3</v>
      </c>
      <c r="Q743" s="2">
        <f>机器人辅助表!E743</f>
        <v>368.68493866755864</v>
      </c>
      <c r="R743" s="2">
        <v>6</v>
      </c>
      <c r="S743" s="2">
        <f>机器人辅助表!F743</f>
        <v>4961.0159999999996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BD743">
        <v>11</v>
      </c>
      <c r="BE743">
        <v>9113102</v>
      </c>
      <c r="BF743">
        <v>9121103</v>
      </c>
      <c r="BG743">
        <v>9121204</v>
      </c>
      <c r="BH743">
        <v>9121304</v>
      </c>
      <c r="BI743">
        <v>9121402</v>
      </c>
      <c r="BJ743">
        <v>9114104</v>
      </c>
      <c r="BK743">
        <v>9122104</v>
      </c>
      <c r="BL743">
        <v>9122202</v>
      </c>
      <c r="BM743">
        <v>9122303</v>
      </c>
      <c r="BN743">
        <v>9122403</v>
      </c>
      <c r="BO743">
        <v>9115104</v>
      </c>
    </row>
    <row r="744" spans="1:67" x14ac:dyDescent="0.15">
      <c r="A744">
        <v>743</v>
      </c>
      <c r="B744" t="s">
        <v>2629</v>
      </c>
      <c r="E744">
        <f>机器人辅助表!B744</f>
        <v>44</v>
      </c>
      <c r="F744">
        <v>1</v>
      </c>
      <c r="G744">
        <v>58001</v>
      </c>
      <c r="H744">
        <v>0</v>
      </c>
      <c r="I744">
        <f>机器人辅助表!H744</f>
        <v>8447.7916414908486</v>
      </c>
      <c r="J744">
        <v>2</v>
      </c>
      <c r="K744">
        <v>4</v>
      </c>
      <c r="L744">
        <v>1</v>
      </c>
      <c r="M744" s="2">
        <f>机器人辅助表!C744</f>
        <v>43632.641199812933</v>
      </c>
      <c r="N744" s="2">
        <v>2</v>
      </c>
      <c r="O744" s="2">
        <f>机器人辅助表!D744</f>
        <v>2161.8027580960538</v>
      </c>
      <c r="P744" s="2">
        <v>3</v>
      </c>
      <c r="Q744" s="2">
        <f>机器人辅助表!E744</f>
        <v>960.80122582046852</v>
      </c>
      <c r="R744" s="2">
        <v>6</v>
      </c>
      <c r="S744" s="2">
        <f>机器人辅助表!F744</f>
        <v>6387.9903999999997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BD744">
        <v>11</v>
      </c>
      <c r="BE744">
        <v>9113103</v>
      </c>
      <c r="BF744">
        <v>9121103</v>
      </c>
      <c r="BG744">
        <v>9121204</v>
      </c>
      <c r="BH744">
        <v>9121303</v>
      </c>
      <c r="BI744">
        <v>9121404</v>
      </c>
      <c r="BJ744">
        <v>9114102</v>
      </c>
      <c r="BK744">
        <v>9122104</v>
      </c>
      <c r="BL744">
        <v>9122204</v>
      </c>
      <c r="BM744">
        <v>9122304</v>
      </c>
      <c r="BN744">
        <v>9122403</v>
      </c>
      <c r="BO744">
        <v>9115103</v>
      </c>
    </row>
    <row r="745" spans="1:67" x14ac:dyDescent="0.15">
      <c r="A745">
        <v>744</v>
      </c>
      <c r="B745" t="s">
        <v>2630</v>
      </c>
      <c r="E745">
        <f>机器人辅助表!B745</f>
        <v>42</v>
      </c>
      <c r="F745">
        <v>1</v>
      </c>
      <c r="G745">
        <v>58001</v>
      </c>
      <c r="H745">
        <v>0</v>
      </c>
      <c r="I745">
        <f>机器人辅助表!H745</f>
        <v>6939.8266775808524</v>
      </c>
      <c r="J745">
        <v>2</v>
      </c>
      <c r="K745">
        <v>4</v>
      </c>
      <c r="L745">
        <v>1</v>
      </c>
      <c r="M745" s="2">
        <f>机器人辅助表!C745</f>
        <v>33352.88228960109</v>
      </c>
      <c r="N745" s="2">
        <v>2</v>
      </c>
      <c r="O745" s="2">
        <f>机器人辅助表!D745</f>
        <v>1735.2082622769237</v>
      </c>
      <c r="P745" s="2">
        <v>3</v>
      </c>
      <c r="Q745" s="2">
        <f>机器人辅助表!E745</f>
        <v>771.20367212307735</v>
      </c>
      <c r="R745" s="2">
        <v>6</v>
      </c>
      <c r="S745" s="2">
        <f>机器人辅助表!F745</f>
        <v>5713.7107999999989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BD745">
        <v>11</v>
      </c>
      <c r="BE745">
        <v>9113104</v>
      </c>
      <c r="BF745">
        <v>9121103</v>
      </c>
      <c r="BG745">
        <v>9121202</v>
      </c>
      <c r="BH745">
        <v>9121302</v>
      </c>
      <c r="BI745">
        <v>9121404</v>
      </c>
      <c r="BJ745">
        <v>9114103</v>
      </c>
      <c r="BK745">
        <v>9122104</v>
      </c>
      <c r="BL745">
        <v>9122203</v>
      </c>
      <c r="BM745">
        <v>9122303</v>
      </c>
      <c r="BN745">
        <v>9122403</v>
      </c>
      <c r="BO745">
        <v>9115103</v>
      </c>
    </row>
    <row r="746" spans="1:67" x14ac:dyDescent="0.15">
      <c r="A746">
        <v>745</v>
      </c>
      <c r="B746" t="s">
        <v>2631</v>
      </c>
      <c r="E746">
        <f>机器人辅助表!B746</f>
        <v>47</v>
      </c>
      <c r="F746">
        <v>1</v>
      </c>
      <c r="G746">
        <v>58001</v>
      </c>
      <c r="H746">
        <v>0</v>
      </c>
      <c r="I746">
        <f>机器人辅助表!H746</f>
        <v>8533.2258361651802</v>
      </c>
      <c r="J746">
        <v>2</v>
      </c>
      <c r="K746">
        <v>4</v>
      </c>
      <c r="L746">
        <v>1</v>
      </c>
      <c r="M746" s="2">
        <f>机器人辅助表!C746</f>
        <v>48476.014874854292</v>
      </c>
      <c r="N746" s="2">
        <v>2</v>
      </c>
      <c r="O746" s="2">
        <f>机器人辅助表!D746</f>
        <v>2240.1139646377933</v>
      </c>
      <c r="P746" s="2">
        <v>3</v>
      </c>
      <c r="Q746" s="2">
        <f>机器人辅助表!E746</f>
        <v>995.60620650568603</v>
      </c>
      <c r="R746" s="2">
        <v>6</v>
      </c>
      <c r="S746" s="2">
        <f>机器人辅助表!F746</f>
        <v>5694.8846000000003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BD746">
        <v>11</v>
      </c>
      <c r="BE746">
        <v>9113104</v>
      </c>
      <c r="BF746">
        <v>9121104</v>
      </c>
      <c r="BG746">
        <v>9121202</v>
      </c>
      <c r="BH746">
        <v>9121303</v>
      </c>
      <c r="BI746">
        <v>9121403</v>
      </c>
      <c r="BJ746">
        <v>9114103</v>
      </c>
      <c r="BK746">
        <v>9122104</v>
      </c>
      <c r="BL746">
        <v>9122204</v>
      </c>
      <c r="BM746">
        <v>9122302</v>
      </c>
      <c r="BN746">
        <v>9122403</v>
      </c>
      <c r="BO746">
        <v>9115104</v>
      </c>
    </row>
    <row r="747" spans="1:67" x14ac:dyDescent="0.15">
      <c r="A747">
        <v>746</v>
      </c>
      <c r="B747" t="s">
        <v>2632</v>
      </c>
      <c r="E747">
        <f>机器人辅助表!B747</f>
        <v>28</v>
      </c>
      <c r="F747">
        <v>3</v>
      </c>
      <c r="G747">
        <v>58201</v>
      </c>
      <c r="H747">
        <v>0</v>
      </c>
      <c r="I747">
        <f>机器人辅助表!H747</f>
        <v>5341.7577603467571</v>
      </c>
      <c r="J747">
        <v>2</v>
      </c>
      <c r="K747">
        <v>4</v>
      </c>
      <c r="L747">
        <v>1</v>
      </c>
      <c r="M747" s="2">
        <f>机器人辅助表!C747</f>
        <v>14063.626181137126</v>
      </c>
      <c r="N747" s="2">
        <v>2</v>
      </c>
      <c r="O747" s="2">
        <f>机器人辅助表!D747</f>
        <v>951.67395210702375</v>
      </c>
      <c r="P747" s="2">
        <v>3</v>
      </c>
      <c r="Q747" s="2">
        <f>机器人辅助表!E747</f>
        <v>422.96620093645492</v>
      </c>
      <c r="R747" s="2">
        <v>6</v>
      </c>
      <c r="S747" s="2">
        <f>机器人辅助表!F747</f>
        <v>7394.9400000000005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BD747">
        <v>8</v>
      </c>
      <c r="BE747">
        <v>9323102</v>
      </c>
      <c r="BF747">
        <v>9324103</v>
      </c>
      <c r="BG747">
        <v>9324203</v>
      </c>
      <c r="BH747">
        <v>9324304</v>
      </c>
      <c r="BI747">
        <v>9324403</v>
      </c>
      <c r="BJ747">
        <v>9312103</v>
      </c>
      <c r="BK747">
        <v>9311104</v>
      </c>
      <c r="BL747">
        <v>9315102</v>
      </c>
    </row>
    <row r="748" spans="1:67" x14ac:dyDescent="0.15">
      <c r="A748">
        <v>747</v>
      </c>
      <c r="B748" t="s">
        <v>2633</v>
      </c>
      <c r="E748">
        <f>机器人辅助表!B748</f>
        <v>27</v>
      </c>
      <c r="F748">
        <v>1</v>
      </c>
      <c r="G748">
        <v>58001</v>
      </c>
      <c r="H748">
        <v>0</v>
      </c>
      <c r="I748">
        <f>机器人辅助表!H748</f>
        <v>4437.1179989920056</v>
      </c>
      <c r="J748">
        <v>2</v>
      </c>
      <c r="K748">
        <v>4</v>
      </c>
      <c r="L748">
        <v>1</v>
      </c>
      <c r="M748" s="2">
        <f>机器人辅助表!C748</f>
        <v>11062.615901898667</v>
      </c>
      <c r="N748" s="2">
        <v>2</v>
      </c>
      <c r="O748" s="2">
        <f>机器人辅助表!D748</f>
        <v>766.97962921204032</v>
      </c>
      <c r="P748" s="2">
        <v>3</v>
      </c>
      <c r="Q748" s="2">
        <f>机器人辅助表!E748</f>
        <v>340.8798352053513</v>
      </c>
      <c r="R748" s="2">
        <v>6</v>
      </c>
      <c r="S748" s="2">
        <f>机器人辅助表!F748</f>
        <v>6315.3947999999991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BD748">
        <v>11</v>
      </c>
      <c r="BE748">
        <v>9113103</v>
      </c>
      <c r="BF748">
        <v>9121104</v>
      </c>
      <c r="BG748">
        <v>9121204</v>
      </c>
      <c r="BH748">
        <v>9121304</v>
      </c>
      <c r="BI748">
        <v>9121404</v>
      </c>
      <c r="BJ748">
        <v>9114102</v>
      </c>
      <c r="BK748">
        <v>9122102</v>
      </c>
      <c r="BL748">
        <v>9122204</v>
      </c>
      <c r="BM748">
        <v>9122304</v>
      </c>
      <c r="BN748">
        <v>9122404</v>
      </c>
      <c r="BO748">
        <v>9115104</v>
      </c>
    </row>
    <row r="749" spans="1:67" x14ac:dyDescent="0.15">
      <c r="A749">
        <v>748</v>
      </c>
      <c r="B749" t="s">
        <v>406</v>
      </c>
      <c r="E749">
        <f>机器人辅助表!B749</f>
        <v>31</v>
      </c>
      <c r="F749">
        <v>3</v>
      </c>
      <c r="G749">
        <v>58201</v>
      </c>
      <c r="H749">
        <v>0</v>
      </c>
      <c r="I749">
        <f>机器人辅助表!H749</f>
        <v>5292.1573243465846</v>
      </c>
      <c r="J749">
        <v>2</v>
      </c>
      <c r="K749">
        <v>4</v>
      </c>
      <c r="L749">
        <v>1</v>
      </c>
      <c r="M749" s="2">
        <f>机器人辅助表!C749</f>
        <v>16228.947969553852</v>
      </c>
      <c r="N749" s="2">
        <v>2</v>
      </c>
      <c r="O749" s="2">
        <f>机器人辅助表!D749</f>
        <v>1037.3435396584619</v>
      </c>
      <c r="P749" s="2">
        <v>3</v>
      </c>
      <c r="Q749" s="2">
        <f>机器人辅助表!E749</f>
        <v>461.04157318153858</v>
      </c>
      <c r="R749" s="2">
        <v>6</v>
      </c>
      <c r="S749" s="2">
        <f>机器人辅助表!F749</f>
        <v>6654.6707999999999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BD749">
        <v>8</v>
      </c>
      <c r="BE749">
        <v>9323102</v>
      </c>
      <c r="BF749">
        <v>9324103</v>
      </c>
      <c r="BG749">
        <v>9324202</v>
      </c>
      <c r="BH749">
        <v>9324302</v>
      </c>
      <c r="BI749">
        <v>9324402</v>
      </c>
      <c r="BJ749">
        <v>9312104</v>
      </c>
      <c r="BK749">
        <v>9311104</v>
      </c>
      <c r="BL749">
        <v>9315103</v>
      </c>
    </row>
    <row r="750" spans="1:67" x14ac:dyDescent="0.15">
      <c r="A750">
        <v>749</v>
      </c>
      <c r="B750" t="s">
        <v>407</v>
      </c>
      <c r="E750">
        <f>机器人辅助表!B750</f>
        <v>47</v>
      </c>
      <c r="F750">
        <v>1</v>
      </c>
      <c r="G750">
        <v>58001</v>
      </c>
      <c r="H750">
        <v>0</v>
      </c>
      <c r="I750">
        <f>机器人辅助表!H750</f>
        <v>14068.291243407461</v>
      </c>
      <c r="J750">
        <v>2</v>
      </c>
      <c r="K750">
        <v>4</v>
      </c>
      <c r="L750">
        <v>1</v>
      </c>
      <c r="M750" s="2">
        <f>机器人辅助表!C750</f>
        <v>79919.916415300322</v>
      </c>
      <c r="N750" s="2">
        <v>2</v>
      </c>
      <c r="O750" s="2">
        <f>机器人辅助表!D750</f>
        <v>3693.1608606190644</v>
      </c>
      <c r="P750" s="2">
        <v>3</v>
      </c>
      <c r="Q750" s="2">
        <f>机器人辅助表!E750</f>
        <v>1641.4048269418067</v>
      </c>
      <c r="R750" s="2">
        <v>6</v>
      </c>
      <c r="S750" s="2">
        <f>机器人辅助表!F750</f>
        <v>9388.8637999999992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BD750">
        <v>11</v>
      </c>
      <c r="BE750">
        <v>9113102</v>
      </c>
      <c r="BF750">
        <v>9121103</v>
      </c>
      <c r="BG750">
        <v>9121202</v>
      </c>
      <c r="BH750">
        <v>9121304</v>
      </c>
      <c r="BI750">
        <v>9121404</v>
      </c>
      <c r="BJ750">
        <v>9114103</v>
      </c>
      <c r="BK750">
        <v>9122102</v>
      </c>
      <c r="BL750">
        <v>9122204</v>
      </c>
      <c r="BM750">
        <v>9122304</v>
      </c>
      <c r="BN750">
        <v>9122402</v>
      </c>
      <c r="BO750">
        <v>9115103</v>
      </c>
    </row>
    <row r="751" spans="1:67" x14ac:dyDescent="0.15">
      <c r="A751">
        <v>750</v>
      </c>
      <c r="B751" t="s">
        <v>2634</v>
      </c>
      <c r="E751">
        <f>机器人辅助表!B751</f>
        <v>22</v>
      </c>
      <c r="F751">
        <v>3</v>
      </c>
      <c r="G751">
        <v>58201</v>
      </c>
      <c r="H751">
        <v>0</v>
      </c>
      <c r="I751">
        <f>机器人辅助表!H751</f>
        <v>3401.6028026212175</v>
      </c>
      <c r="J751">
        <v>2</v>
      </c>
      <c r="K751">
        <v>4</v>
      </c>
      <c r="L751">
        <v>1</v>
      </c>
      <c r="M751" s="2">
        <f>机器人辅助表!C751</f>
        <v>6220.3118024347832</v>
      </c>
      <c r="N751" s="2">
        <v>2</v>
      </c>
      <c r="O751" s="2">
        <f>机器人辅助表!D751</f>
        <v>491.61630052173928</v>
      </c>
      <c r="P751" s="2">
        <v>3</v>
      </c>
      <c r="Q751" s="2">
        <f>机器人辅助表!E751</f>
        <v>218.49613356521746</v>
      </c>
      <c r="R751" s="2">
        <v>6</v>
      </c>
      <c r="S751" s="2">
        <f>机器人辅助表!F751</f>
        <v>5516.8944000000001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BD751">
        <v>8</v>
      </c>
      <c r="BE751">
        <v>9323102</v>
      </c>
      <c r="BF751">
        <v>9324103</v>
      </c>
      <c r="BG751">
        <v>9324204</v>
      </c>
      <c r="BH751">
        <v>9324304</v>
      </c>
      <c r="BI751">
        <v>9324403</v>
      </c>
      <c r="BJ751">
        <v>9312102</v>
      </c>
      <c r="BK751">
        <v>9311102</v>
      </c>
      <c r="BL751">
        <v>9315104</v>
      </c>
    </row>
    <row r="752" spans="1:67" x14ac:dyDescent="0.15">
      <c r="A752">
        <v>751</v>
      </c>
      <c r="B752" t="s">
        <v>2635</v>
      </c>
      <c r="E752">
        <f>机器人辅助表!B752</f>
        <v>20</v>
      </c>
      <c r="F752">
        <v>2</v>
      </c>
      <c r="G752">
        <v>58101</v>
      </c>
      <c r="H752">
        <v>0</v>
      </c>
      <c r="I752">
        <f>机器人辅助表!H752</f>
        <v>2326.3260438260872</v>
      </c>
      <c r="J752">
        <v>2</v>
      </c>
      <c r="K752">
        <v>4</v>
      </c>
      <c r="L752">
        <v>1</v>
      </c>
      <c r="M752" s="2">
        <f>机器人辅助表!C752</f>
        <v>3772.8125217391312</v>
      </c>
      <c r="N752" s="2">
        <v>2</v>
      </c>
      <c r="O752" s="2">
        <f>机器人辅助表!D752</f>
        <v>315.86337391304357</v>
      </c>
      <c r="P752" s="2">
        <v>3</v>
      </c>
      <c r="Q752" s="2">
        <f>机器人辅助表!E752</f>
        <v>140.38372173913049</v>
      </c>
      <c r="R752" s="2">
        <v>6</v>
      </c>
      <c r="S752" s="2">
        <f>机器人辅助表!F752</f>
        <v>3916.0159999999996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BD752">
        <v>11</v>
      </c>
      <c r="BE752">
        <v>9211104</v>
      </c>
      <c r="BF752">
        <v>9214103</v>
      </c>
      <c r="BG752">
        <v>9214203</v>
      </c>
      <c r="BH752">
        <v>9214303</v>
      </c>
      <c r="BI752">
        <v>9214402</v>
      </c>
      <c r="BJ752">
        <v>9222102</v>
      </c>
      <c r="BK752">
        <v>9223102</v>
      </c>
      <c r="BL752">
        <v>9223202</v>
      </c>
      <c r="BM752">
        <v>9223302</v>
      </c>
      <c r="BN752">
        <v>9223402</v>
      </c>
      <c r="BO752">
        <v>9215103</v>
      </c>
    </row>
    <row r="753" spans="1:67" x14ac:dyDescent="0.15">
      <c r="A753">
        <v>752</v>
      </c>
      <c r="B753" t="s">
        <v>408</v>
      </c>
      <c r="E753">
        <f>机器人辅助表!B753</f>
        <v>39</v>
      </c>
      <c r="F753">
        <v>2</v>
      </c>
      <c r="G753">
        <v>58101</v>
      </c>
      <c r="H753">
        <v>0</v>
      </c>
      <c r="I753">
        <f>机器人辅助表!H753</f>
        <v>5293.8249274584587</v>
      </c>
      <c r="J753">
        <v>2</v>
      </c>
      <c r="K753">
        <v>4</v>
      </c>
      <c r="L753">
        <v>1</v>
      </c>
      <c r="M753" s="2">
        <f>机器人辅助表!C753</f>
        <v>22477.115234703375</v>
      </c>
      <c r="N753" s="2">
        <v>2</v>
      </c>
      <c r="O753" s="2">
        <f>机器人辅助表!D753</f>
        <v>1263.2997679573245</v>
      </c>
      <c r="P753" s="2">
        <v>3</v>
      </c>
      <c r="Q753" s="2">
        <f>机器人辅助表!E753</f>
        <v>561.46656353658875</v>
      </c>
      <c r="R753" s="2">
        <v>6</v>
      </c>
      <c r="S753" s="2">
        <f>机器人辅助表!F753</f>
        <v>4963.7348000000002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BD753">
        <v>11</v>
      </c>
      <c r="BE753">
        <v>9211102</v>
      </c>
      <c r="BF753">
        <v>9214102</v>
      </c>
      <c r="BG753">
        <v>9214202</v>
      </c>
      <c r="BH753">
        <v>9214304</v>
      </c>
      <c r="BI753">
        <v>9214402</v>
      </c>
      <c r="BJ753">
        <v>9222102</v>
      </c>
      <c r="BK753">
        <v>9223103</v>
      </c>
      <c r="BL753">
        <v>9223203</v>
      </c>
      <c r="BM753">
        <v>9223303</v>
      </c>
      <c r="BN753">
        <v>9223402</v>
      </c>
      <c r="BO753">
        <v>9215104</v>
      </c>
    </row>
    <row r="754" spans="1:67" x14ac:dyDescent="0.15">
      <c r="A754">
        <v>753</v>
      </c>
      <c r="B754" t="s">
        <v>409</v>
      </c>
      <c r="E754">
        <f>机器人辅助表!B754</f>
        <v>44</v>
      </c>
      <c r="F754">
        <v>3</v>
      </c>
      <c r="G754">
        <v>58201</v>
      </c>
      <c r="H754">
        <v>0</v>
      </c>
      <c r="I754">
        <f>机器人辅助表!H754</f>
        <v>10367.744287284222</v>
      </c>
      <c r="J754">
        <v>2</v>
      </c>
      <c r="K754">
        <v>4</v>
      </c>
      <c r="L754">
        <v>1</v>
      </c>
      <c r="M754" s="2">
        <f>机器人辅助表!C754</f>
        <v>53549.15056340678</v>
      </c>
      <c r="N754" s="2">
        <v>2</v>
      </c>
      <c r="O754" s="2">
        <f>机器人辅助表!D754</f>
        <v>2653.1215667542479</v>
      </c>
      <c r="P754" s="2">
        <v>3</v>
      </c>
      <c r="Q754" s="2">
        <f>机器人辅助表!E754</f>
        <v>1179.165140779666</v>
      </c>
      <c r="R754" s="2">
        <v>6</v>
      </c>
      <c r="S754" s="2">
        <f>机器人辅助表!F754</f>
        <v>7839.8064000000004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BD754">
        <v>8</v>
      </c>
      <c r="BE754">
        <v>9323104</v>
      </c>
      <c r="BF754">
        <v>9324102</v>
      </c>
      <c r="BG754">
        <v>9324203</v>
      </c>
      <c r="BH754">
        <v>9324303</v>
      </c>
      <c r="BI754">
        <v>9324403</v>
      </c>
      <c r="BJ754">
        <v>9312102</v>
      </c>
      <c r="BK754">
        <v>9311102</v>
      </c>
      <c r="BL754">
        <v>9315104</v>
      </c>
    </row>
    <row r="755" spans="1:67" x14ac:dyDescent="0.15">
      <c r="A755">
        <v>754</v>
      </c>
      <c r="B755" t="s">
        <v>410</v>
      </c>
      <c r="E755">
        <f>机器人辅助表!B755</f>
        <v>21</v>
      </c>
      <c r="F755">
        <v>3</v>
      </c>
      <c r="G755">
        <v>58201</v>
      </c>
      <c r="H755">
        <v>0</v>
      </c>
      <c r="I755">
        <f>机器人辅助表!H755</f>
        <v>2225.1322493723478</v>
      </c>
      <c r="J755">
        <v>2</v>
      </c>
      <c r="K755">
        <v>4</v>
      </c>
      <c r="L755">
        <v>1</v>
      </c>
      <c r="M755" s="2">
        <f>机器人辅助表!C755</f>
        <v>3838.2942097500013</v>
      </c>
      <c r="N755" s="2">
        <v>2</v>
      </c>
      <c r="O755" s="2">
        <f>机器人辅助表!D755</f>
        <v>312.09168052173925</v>
      </c>
      <c r="P755" s="2">
        <v>3</v>
      </c>
      <c r="Q755" s="2">
        <f>机器人辅助表!E755</f>
        <v>138.70741356521745</v>
      </c>
      <c r="R755" s="2">
        <v>6</v>
      </c>
      <c r="S755" s="2">
        <f>机器人辅助表!F755</f>
        <v>3676.3117999999995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BD755">
        <v>8</v>
      </c>
      <c r="BE755">
        <v>9323104</v>
      </c>
      <c r="BF755">
        <v>9324102</v>
      </c>
      <c r="BG755">
        <v>9324203</v>
      </c>
      <c r="BH755">
        <v>9324302</v>
      </c>
      <c r="BI755">
        <v>9324402</v>
      </c>
      <c r="BJ755">
        <v>9312103</v>
      </c>
      <c r="BK755">
        <v>9311104</v>
      </c>
      <c r="BL755">
        <v>9315103</v>
      </c>
    </row>
    <row r="756" spans="1:67" x14ac:dyDescent="0.15">
      <c r="A756">
        <v>755</v>
      </c>
      <c r="B756" t="s">
        <v>411</v>
      </c>
      <c r="E756">
        <f>机器人辅助表!B756</f>
        <v>43</v>
      </c>
      <c r="F756">
        <v>2</v>
      </c>
      <c r="G756">
        <v>58101</v>
      </c>
      <c r="H756">
        <v>0</v>
      </c>
      <c r="I756">
        <f>机器人辅助表!H756</f>
        <v>5410.2168961190764</v>
      </c>
      <c r="J756">
        <v>2</v>
      </c>
      <c r="K756">
        <v>4</v>
      </c>
      <c r="L756">
        <v>1</v>
      </c>
      <c r="M756" s="2">
        <f>机器人辅助表!C756</f>
        <v>26980.64427617639</v>
      </c>
      <c r="N756" s="2">
        <v>2</v>
      </c>
      <c r="O756" s="2">
        <f>机器人辅助表!D756</f>
        <v>1369.47618626689</v>
      </c>
      <c r="P756" s="2">
        <v>3</v>
      </c>
      <c r="Q756" s="2">
        <f>机器人辅助表!E756</f>
        <v>608.65608278528453</v>
      </c>
      <c r="R756" s="2">
        <v>6</v>
      </c>
      <c r="S756" s="2">
        <f>机器人辅助表!F756</f>
        <v>4268.1059999999998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BD756">
        <v>11</v>
      </c>
      <c r="BE756">
        <v>9211104</v>
      </c>
      <c r="BF756">
        <v>9214103</v>
      </c>
      <c r="BG756">
        <v>9214203</v>
      </c>
      <c r="BH756">
        <v>9214304</v>
      </c>
      <c r="BI756">
        <v>9214403</v>
      </c>
      <c r="BJ756">
        <v>9222103</v>
      </c>
      <c r="BK756">
        <v>9223104</v>
      </c>
      <c r="BL756">
        <v>9223204</v>
      </c>
      <c r="BM756">
        <v>9223303</v>
      </c>
      <c r="BN756">
        <v>9223404</v>
      </c>
      <c r="BO756">
        <v>9215102</v>
      </c>
    </row>
    <row r="757" spans="1:67" x14ac:dyDescent="0.15">
      <c r="A757">
        <v>756</v>
      </c>
      <c r="B757" t="s">
        <v>412</v>
      </c>
      <c r="E757">
        <f>机器人辅助表!B757</f>
        <v>36</v>
      </c>
      <c r="F757">
        <v>2</v>
      </c>
      <c r="G757">
        <v>58101</v>
      </c>
      <c r="H757">
        <v>0</v>
      </c>
      <c r="I757">
        <f>机器人辅助表!H757</f>
        <v>6489.6810247109788</v>
      </c>
      <c r="J757">
        <v>2</v>
      </c>
      <c r="K757">
        <v>4</v>
      </c>
      <c r="L757">
        <v>1</v>
      </c>
      <c r="M757" s="2">
        <f>机器人辅助表!C757</f>
        <v>24087.274293768569</v>
      </c>
      <c r="N757" s="2">
        <v>2</v>
      </c>
      <c r="O757" s="2">
        <f>机器人辅助表!D757</f>
        <v>1470.3115381212044</v>
      </c>
      <c r="P757" s="2">
        <v>3</v>
      </c>
      <c r="Q757" s="2">
        <f>机器人辅助表!E757</f>
        <v>653.4717947205354</v>
      </c>
      <c r="R757" s="2">
        <v>6</v>
      </c>
      <c r="S757" s="2">
        <f>机器人辅助表!F757</f>
        <v>6825.8624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BD757">
        <v>11</v>
      </c>
      <c r="BE757">
        <v>9211103</v>
      </c>
      <c r="BF757">
        <v>9214104</v>
      </c>
      <c r="BG757">
        <v>9214203</v>
      </c>
      <c r="BH757">
        <v>9214304</v>
      </c>
      <c r="BI757">
        <v>9214403</v>
      </c>
      <c r="BJ757">
        <v>9222104</v>
      </c>
      <c r="BK757">
        <v>9223102</v>
      </c>
      <c r="BL757">
        <v>9223203</v>
      </c>
      <c r="BM757">
        <v>9223302</v>
      </c>
      <c r="BN757">
        <v>9223404</v>
      </c>
      <c r="BO757">
        <v>9215102</v>
      </c>
    </row>
    <row r="758" spans="1:67" x14ac:dyDescent="0.15">
      <c r="A758">
        <v>757</v>
      </c>
      <c r="B758" t="s">
        <v>2636</v>
      </c>
      <c r="E758">
        <f>机器人辅助表!B758</f>
        <v>48</v>
      </c>
      <c r="F758">
        <v>2</v>
      </c>
      <c r="G758">
        <v>58101</v>
      </c>
      <c r="H758">
        <v>0</v>
      </c>
      <c r="I758">
        <f>机器人辅助表!H758</f>
        <v>9791.8403081118086</v>
      </c>
      <c r="J758">
        <v>2</v>
      </c>
      <c r="K758">
        <v>4</v>
      </c>
      <c r="L758">
        <v>1</v>
      </c>
      <c r="M758" s="2">
        <f>机器人辅助表!C758</f>
        <v>57250.536849140888</v>
      </c>
      <c r="N758" s="2">
        <v>2</v>
      </c>
      <c r="O758" s="2">
        <f>机器人辅助表!D758</f>
        <v>2587.1507511652189</v>
      </c>
      <c r="P758" s="2">
        <v>3</v>
      </c>
      <c r="Q758" s="2">
        <f>机器人辅助表!E758</f>
        <v>1149.8447782956528</v>
      </c>
      <c r="R758" s="2">
        <v>6</v>
      </c>
      <c r="S758" s="2">
        <f>机器人辅助表!F758</f>
        <v>6273.0879999999997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BD758">
        <v>11</v>
      </c>
      <c r="BE758">
        <v>9211102</v>
      </c>
      <c r="BF758">
        <v>9214104</v>
      </c>
      <c r="BG758">
        <v>9214203</v>
      </c>
      <c r="BH758">
        <v>9214304</v>
      </c>
      <c r="BI758">
        <v>9214403</v>
      </c>
      <c r="BJ758">
        <v>9222103</v>
      </c>
      <c r="BK758">
        <v>9223102</v>
      </c>
      <c r="BL758">
        <v>9223204</v>
      </c>
      <c r="BM758">
        <v>9223304</v>
      </c>
      <c r="BN758">
        <v>9223403</v>
      </c>
      <c r="BO758">
        <v>9215102</v>
      </c>
    </row>
    <row r="759" spans="1:67" x14ac:dyDescent="0.15">
      <c r="A759">
        <v>758</v>
      </c>
      <c r="B759" t="s">
        <v>2637</v>
      </c>
      <c r="E759">
        <f>机器人辅助表!B759</f>
        <v>22</v>
      </c>
      <c r="F759">
        <v>2</v>
      </c>
      <c r="G759">
        <v>58101</v>
      </c>
      <c r="H759">
        <v>0</v>
      </c>
      <c r="I759">
        <f>机器人辅助表!H759</f>
        <v>1550.730689430261</v>
      </c>
      <c r="J759">
        <v>2</v>
      </c>
      <c r="K759">
        <v>4</v>
      </c>
      <c r="L759">
        <v>1</v>
      </c>
      <c r="M759" s="2">
        <f>机器人辅助表!C759</f>
        <v>2835.7303805217393</v>
      </c>
      <c r="N759" s="2">
        <v>2</v>
      </c>
      <c r="O759" s="2">
        <f>机器人辅助表!D759</f>
        <v>224.11919582608701</v>
      </c>
      <c r="P759" s="2">
        <v>3</v>
      </c>
      <c r="Q759" s="2">
        <f>机器人辅助表!E759</f>
        <v>99.6085314782609</v>
      </c>
      <c r="R759" s="2">
        <v>6</v>
      </c>
      <c r="S759" s="2">
        <f>机器人辅助表!F759</f>
        <v>2515.0547999999999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BD759">
        <v>11</v>
      </c>
      <c r="BE759">
        <v>9211102</v>
      </c>
      <c r="BF759">
        <v>9214104</v>
      </c>
      <c r="BG759">
        <v>9214204</v>
      </c>
      <c r="BH759">
        <v>9214304</v>
      </c>
      <c r="BI759">
        <v>9214402</v>
      </c>
      <c r="BJ759">
        <v>9222103</v>
      </c>
      <c r="BK759">
        <v>9223104</v>
      </c>
      <c r="BL759">
        <v>9223204</v>
      </c>
      <c r="BM759">
        <v>9223302</v>
      </c>
      <c r="BN759">
        <v>9223404</v>
      </c>
      <c r="BO759">
        <v>9215103</v>
      </c>
    </row>
    <row r="760" spans="1:67" x14ac:dyDescent="0.15">
      <c r="A760">
        <v>759</v>
      </c>
      <c r="B760" t="s">
        <v>2638</v>
      </c>
      <c r="E760">
        <f>机器人辅助表!B760</f>
        <v>26</v>
      </c>
      <c r="F760">
        <v>2</v>
      </c>
      <c r="G760">
        <v>58101</v>
      </c>
      <c r="H760">
        <v>0</v>
      </c>
      <c r="I760">
        <f>机器人辅助表!H760</f>
        <v>4055.46148713722</v>
      </c>
      <c r="J760">
        <v>2</v>
      </c>
      <c r="K760">
        <v>4</v>
      </c>
      <c r="L760">
        <v>1</v>
      </c>
      <c r="M760" s="2">
        <f>机器人辅助表!C760</f>
        <v>9537.9625889819417</v>
      </c>
      <c r="N760" s="2">
        <v>2</v>
      </c>
      <c r="O760" s="2">
        <f>机器人辅助表!D760</f>
        <v>677.92034196120426</v>
      </c>
      <c r="P760" s="2">
        <v>3</v>
      </c>
      <c r="Q760" s="2">
        <f>机器人辅助表!E760</f>
        <v>301.29792976053517</v>
      </c>
      <c r="R760" s="2">
        <v>6</v>
      </c>
      <c r="S760" s="2">
        <f>机器人辅助表!F760</f>
        <v>5937.6895999999997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BD760">
        <v>11</v>
      </c>
      <c r="BE760">
        <v>9211103</v>
      </c>
      <c r="BF760">
        <v>9214102</v>
      </c>
      <c r="BG760">
        <v>9214203</v>
      </c>
      <c r="BH760">
        <v>9214304</v>
      </c>
      <c r="BI760">
        <v>9214402</v>
      </c>
      <c r="BJ760">
        <v>9222103</v>
      </c>
      <c r="BK760">
        <v>9223104</v>
      </c>
      <c r="BL760">
        <v>9223204</v>
      </c>
      <c r="BM760">
        <v>9223304</v>
      </c>
      <c r="BN760">
        <v>9223402</v>
      </c>
      <c r="BO760">
        <v>9215102</v>
      </c>
    </row>
    <row r="761" spans="1:67" x14ac:dyDescent="0.15">
      <c r="A761">
        <v>760</v>
      </c>
      <c r="B761" t="s">
        <v>2639</v>
      </c>
      <c r="E761">
        <f>机器人辅助表!B761</f>
        <v>34</v>
      </c>
      <c r="F761">
        <v>1</v>
      </c>
      <c r="G761">
        <v>58001</v>
      </c>
      <c r="H761">
        <v>0</v>
      </c>
      <c r="I761">
        <f>机器人辅助表!H761</f>
        <v>8226.8217742953329</v>
      </c>
      <c r="J761">
        <v>2</v>
      </c>
      <c r="K761">
        <v>4</v>
      </c>
      <c r="L761">
        <v>1</v>
      </c>
      <c r="M761" s="2">
        <f>机器人辅助表!C761</f>
        <v>28510.592183036795</v>
      </c>
      <c r="N761" s="2">
        <v>2</v>
      </c>
      <c r="O761" s="2">
        <f>机器人辅助表!D761</f>
        <v>1771.0770493324421</v>
      </c>
      <c r="P761" s="2">
        <v>3</v>
      </c>
      <c r="Q761" s="2">
        <f>机器人辅助表!E761</f>
        <v>787.14535525886311</v>
      </c>
      <c r="R761" s="2">
        <v>6</v>
      </c>
      <c r="S761" s="2">
        <f>机器人辅助表!F761</f>
        <v>9285.4080000000013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BD761">
        <v>11</v>
      </c>
      <c r="BE761">
        <v>9113104</v>
      </c>
      <c r="BF761">
        <v>9121103</v>
      </c>
      <c r="BG761">
        <v>9121204</v>
      </c>
      <c r="BH761">
        <v>9121304</v>
      </c>
      <c r="BI761">
        <v>9121404</v>
      </c>
      <c r="BJ761">
        <v>9114104</v>
      </c>
      <c r="BK761">
        <v>9122102</v>
      </c>
      <c r="BL761">
        <v>9122204</v>
      </c>
      <c r="BM761">
        <v>9122304</v>
      </c>
      <c r="BN761">
        <v>9122404</v>
      </c>
      <c r="BO761">
        <v>9115103</v>
      </c>
    </row>
    <row r="762" spans="1:67" x14ac:dyDescent="0.15">
      <c r="A762">
        <v>761</v>
      </c>
      <c r="B762" t="s">
        <v>413</v>
      </c>
      <c r="E762">
        <f>机器人辅助表!B762</f>
        <v>21</v>
      </c>
      <c r="F762">
        <v>3</v>
      </c>
      <c r="G762">
        <v>58201</v>
      </c>
      <c r="H762">
        <v>0</v>
      </c>
      <c r="I762">
        <f>机器人辅助表!H762</f>
        <v>3456.0564724293918</v>
      </c>
      <c r="J762">
        <v>2</v>
      </c>
      <c r="K762">
        <v>4</v>
      </c>
      <c r="L762">
        <v>1</v>
      </c>
      <c r="M762" s="2">
        <f>机器人辅助表!C762</f>
        <v>5961.6059002500024</v>
      </c>
      <c r="N762" s="2">
        <v>2</v>
      </c>
      <c r="O762" s="2">
        <f>机器人辅助表!D762</f>
        <v>484.73814208695671</v>
      </c>
      <c r="P762" s="2">
        <v>3</v>
      </c>
      <c r="Q762" s="2">
        <f>机器人辅助表!E762</f>
        <v>215.43917426086966</v>
      </c>
      <c r="R762" s="2">
        <v>6</v>
      </c>
      <c r="S762" s="2">
        <f>机器人辅助表!F762</f>
        <v>5710.0161999999991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BD762">
        <v>8</v>
      </c>
      <c r="BE762">
        <v>9323103</v>
      </c>
      <c r="BF762">
        <v>9324104</v>
      </c>
      <c r="BG762">
        <v>9324204</v>
      </c>
      <c r="BH762">
        <v>9324304</v>
      </c>
      <c r="BI762">
        <v>9324403</v>
      </c>
      <c r="BJ762">
        <v>9312102</v>
      </c>
      <c r="BK762">
        <v>9311104</v>
      </c>
      <c r="BL762">
        <v>9315104</v>
      </c>
    </row>
    <row r="763" spans="1:67" x14ac:dyDescent="0.15">
      <c r="A763">
        <v>762</v>
      </c>
      <c r="B763" t="s">
        <v>414</v>
      </c>
      <c r="E763">
        <f>机器人辅助表!B763</f>
        <v>48</v>
      </c>
      <c r="F763">
        <v>2</v>
      </c>
      <c r="G763">
        <v>58101</v>
      </c>
      <c r="H763">
        <v>0</v>
      </c>
      <c r="I763">
        <f>机器人辅助表!H763</f>
        <v>10281.432323517398</v>
      </c>
      <c r="J763">
        <v>2</v>
      </c>
      <c r="K763">
        <v>4</v>
      </c>
      <c r="L763">
        <v>1</v>
      </c>
      <c r="M763" s="2">
        <f>机器人辅助表!C763</f>
        <v>60113.063691597927</v>
      </c>
      <c r="N763" s="2">
        <v>2</v>
      </c>
      <c r="O763" s="2">
        <f>机器人辅助表!D763</f>
        <v>2716.5082887234794</v>
      </c>
      <c r="P763" s="2">
        <v>3</v>
      </c>
      <c r="Q763" s="2">
        <f>机器人辅助表!E763</f>
        <v>1207.3370172104353</v>
      </c>
      <c r="R763" s="2">
        <v>6</v>
      </c>
      <c r="S763" s="2">
        <f>机器人辅助表!F763</f>
        <v>6586.7423999999992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BD763">
        <v>11</v>
      </c>
      <c r="BE763">
        <v>9211103</v>
      </c>
      <c r="BF763">
        <v>9214103</v>
      </c>
      <c r="BG763">
        <v>9214204</v>
      </c>
      <c r="BH763">
        <v>9214304</v>
      </c>
      <c r="BI763">
        <v>9214403</v>
      </c>
      <c r="BJ763">
        <v>9222102</v>
      </c>
      <c r="BK763">
        <v>9223103</v>
      </c>
      <c r="BL763">
        <v>9223204</v>
      </c>
      <c r="BM763">
        <v>9223303</v>
      </c>
      <c r="BN763">
        <v>9223404</v>
      </c>
      <c r="BO763">
        <v>9215104</v>
      </c>
    </row>
    <row r="764" spans="1:67" x14ac:dyDescent="0.15">
      <c r="A764">
        <v>763</v>
      </c>
      <c r="B764" t="s">
        <v>2640</v>
      </c>
      <c r="E764">
        <f>机器人辅助表!B764</f>
        <v>28</v>
      </c>
      <c r="F764">
        <v>3</v>
      </c>
      <c r="G764">
        <v>58201</v>
      </c>
      <c r="H764">
        <v>0</v>
      </c>
      <c r="I764">
        <f>机器人辅助表!H764</f>
        <v>2207.926540943326</v>
      </c>
      <c r="J764">
        <v>2</v>
      </c>
      <c r="K764">
        <v>4</v>
      </c>
      <c r="L764">
        <v>1</v>
      </c>
      <c r="M764" s="2">
        <f>机器人辅助表!C764</f>
        <v>5812.9654882033456</v>
      </c>
      <c r="N764" s="2">
        <v>2</v>
      </c>
      <c r="O764" s="2">
        <f>机器人辅助表!D764</f>
        <v>393.35856687090313</v>
      </c>
      <c r="P764" s="2">
        <v>3</v>
      </c>
      <c r="Q764" s="2">
        <f>机器人辅助表!E764</f>
        <v>174.82602972040138</v>
      </c>
      <c r="R764" s="2">
        <v>6</v>
      </c>
      <c r="S764" s="2">
        <f>机器人辅助表!F764</f>
        <v>3056.5752000000002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BD764">
        <v>8</v>
      </c>
      <c r="BE764">
        <v>9323102</v>
      </c>
      <c r="BF764">
        <v>9324103</v>
      </c>
      <c r="BG764">
        <v>9324203</v>
      </c>
      <c r="BH764">
        <v>9324303</v>
      </c>
      <c r="BI764">
        <v>9324403</v>
      </c>
      <c r="BJ764">
        <v>9312103</v>
      </c>
      <c r="BK764">
        <v>9311104</v>
      </c>
      <c r="BL764">
        <v>9315103</v>
      </c>
    </row>
    <row r="765" spans="1:67" x14ac:dyDescent="0.15">
      <c r="A765">
        <v>764</v>
      </c>
      <c r="B765" t="s">
        <v>415</v>
      </c>
      <c r="E765">
        <f>机器人辅助表!B765</f>
        <v>38</v>
      </c>
      <c r="F765">
        <v>2</v>
      </c>
      <c r="G765">
        <v>58101</v>
      </c>
      <c r="H765">
        <v>0</v>
      </c>
      <c r="I765">
        <f>机器人辅助表!H765</f>
        <v>6686.5548631056427</v>
      </c>
      <c r="J765">
        <v>2</v>
      </c>
      <c r="K765">
        <v>4</v>
      </c>
      <c r="L765">
        <v>1</v>
      </c>
      <c r="M765" s="2">
        <f>机器人辅助表!C765</f>
        <v>27209.700633396522</v>
      </c>
      <c r="N765" s="2">
        <v>2</v>
      </c>
      <c r="O765" s="2">
        <f>机器人辅助表!D765</f>
        <v>1570.980557943813</v>
      </c>
      <c r="P765" s="2">
        <v>3</v>
      </c>
      <c r="Q765" s="2">
        <f>机器人辅助表!E765</f>
        <v>698.21358130836143</v>
      </c>
      <c r="R765" s="2">
        <v>6</v>
      </c>
      <c r="S765" s="2">
        <f>机器人辅助表!F765</f>
        <v>6513.3732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BD765">
        <v>11</v>
      </c>
      <c r="BE765">
        <v>9211104</v>
      </c>
      <c r="BF765">
        <v>9214103</v>
      </c>
      <c r="BG765">
        <v>9214202</v>
      </c>
      <c r="BH765">
        <v>9214304</v>
      </c>
      <c r="BI765">
        <v>9214404</v>
      </c>
      <c r="BJ765">
        <v>9222103</v>
      </c>
      <c r="BK765">
        <v>9223102</v>
      </c>
      <c r="BL765">
        <v>9223204</v>
      </c>
      <c r="BM765">
        <v>9223303</v>
      </c>
      <c r="BN765">
        <v>9223402</v>
      </c>
      <c r="BO765">
        <v>9215102</v>
      </c>
    </row>
    <row r="766" spans="1:67" x14ac:dyDescent="0.15">
      <c r="A766">
        <v>765</v>
      </c>
      <c r="B766" t="s">
        <v>2641</v>
      </c>
      <c r="E766">
        <f>机器人辅助表!B766</f>
        <v>47</v>
      </c>
      <c r="F766">
        <v>1</v>
      </c>
      <c r="G766">
        <v>58001</v>
      </c>
      <c r="H766">
        <v>0</v>
      </c>
      <c r="I766">
        <f>机器人辅助表!H766</f>
        <v>17066.45167233036</v>
      </c>
      <c r="J766">
        <v>2</v>
      </c>
      <c r="K766">
        <v>4</v>
      </c>
      <c r="L766">
        <v>1</v>
      </c>
      <c r="M766" s="2">
        <f>机器人辅助表!C766</f>
        <v>96952.029749708585</v>
      </c>
      <c r="N766" s="2">
        <v>2</v>
      </c>
      <c r="O766" s="2">
        <f>机器人辅助表!D766</f>
        <v>4480.2279292755866</v>
      </c>
      <c r="P766" s="2">
        <v>3</v>
      </c>
      <c r="Q766" s="2">
        <f>机器人辅助表!E766</f>
        <v>1991.2124130113721</v>
      </c>
      <c r="R766" s="2">
        <v>6</v>
      </c>
      <c r="S766" s="2">
        <f>机器人辅助表!F766</f>
        <v>11389.769200000001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BD766">
        <v>11</v>
      </c>
      <c r="BE766">
        <v>9113102</v>
      </c>
      <c r="BF766">
        <v>9121104</v>
      </c>
      <c r="BG766">
        <v>9121204</v>
      </c>
      <c r="BH766">
        <v>9121303</v>
      </c>
      <c r="BI766">
        <v>9121402</v>
      </c>
      <c r="BJ766">
        <v>9114104</v>
      </c>
      <c r="BK766">
        <v>9122102</v>
      </c>
      <c r="BL766">
        <v>9122204</v>
      </c>
      <c r="BM766">
        <v>9122304</v>
      </c>
      <c r="BN766">
        <v>9122402</v>
      </c>
      <c r="BO766">
        <v>9115103</v>
      </c>
    </row>
    <row r="767" spans="1:67" x14ac:dyDescent="0.15">
      <c r="A767">
        <v>766</v>
      </c>
      <c r="B767" t="s">
        <v>2642</v>
      </c>
      <c r="E767">
        <f>机器人辅助表!B767</f>
        <v>40</v>
      </c>
      <c r="F767">
        <v>2</v>
      </c>
      <c r="G767">
        <v>58101</v>
      </c>
      <c r="H767">
        <v>0</v>
      </c>
      <c r="I767">
        <f>机器人辅助表!H767</f>
        <v>5653.1957646788078</v>
      </c>
      <c r="J767">
        <v>2</v>
      </c>
      <c r="K767">
        <v>4</v>
      </c>
      <c r="L767">
        <v>1</v>
      </c>
      <c r="M767" s="2">
        <f>机器人辅助表!C767</f>
        <v>25074.118616315729</v>
      </c>
      <c r="N767" s="2">
        <v>2</v>
      </c>
      <c r="O767" s="2">
        <f>机器人辅助表!D767</f>
        <v>1372.6707271705691</v>
      </c>
      <c r="P767" s="2">
        <v>3</v>
      </c>
      <c r="Q767" s="2">
        <f>机器人辅助表!E767</f>
        <v>610.0758787424752</v>
      </c>
      <c r="R767" s="2">
        <v>6</v>
      </c>
      <c r="S767" s="2">
        <f>机器人辅助表!F767</f>
        <v>5074.3679999999995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BD767">
        <v>11</v>
      </c>
      <c r="BE767">
        <v>9211103</v>
      </c>
      <c r="BF767">
        <v>9214102</v>
      </c>
      <c r="BG767">
        <v>9214203</v>
      </c>
      <c r="BH767">
        <v>9214302</v>
      </c>
      <c r="BI767">
        <v>9214404</v>
      </c>
      <c r="BJ767">
        <v>9222102</v>
      </c>
      <c r="BK767">
        <v>9223102</v>
      </c>
      <c r="BL767">
        <v>9223203</v>
      </c>
      <c r="BM767">
        <v>9223304</v>
      </c>
      <c r="BN767">
        <v>9223404</v>
      </c>
      <c r="BO767">
        <v>9215104</v>
      </c>
    </row>
    <row r="768" spans="1:67" x14ac:dyDescent="0.15">
      <c r="A768">
        <v>767</v>
      </c>
      <c r="B768" t="s">
        <v>2643</v>
      </c>
      <c r="E768">
        <f>机器人辅助表!B768</f>
        <v>27</v>
      </c>
      <c r="F768">
        <v>1</v>
      </c>
      <c r="G768">
        <v>58001</v>
      </c>
      <c r="H768">
        <v>0</v>
      </c>
      <c r="I768">
        <f>机器人辅助表!H768</f>
        <v>5042.1795443090969</v>
      </c>
      <c r="J768">
        <v>2</v>
      </c>
      <c r="K768">
        <v>4</v>
      </c>
      <c r="L768">
        <v>1</v>
      </c>
      <c r="M768" s="2">
        <f>机器人辅助表!C768</f>
        <v>12571.154433975757</v>
      </c>
      <c r="N768" s="2">
        <v>2</v>
      </c>
      <c r="O768" s="2">
        <f>机器人辅助表!D768</f>
        <v>871.56776046822756</v>
      </c>
      <c r="P768" s="2">
        <v>3</v>
      </c>
      <c r="Q768" s="2">
        <f>机器人辅助表!E768</f>
        <v>387.36344909699011</v>
      </c>
      <c r="R768" s="2">
        <v>6</v>
      </c>
      <c r="S768" s="2">
        <f>机器人辅助表!F768</f>
        <v>7176.5849999999991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BD768">
        <v>11</v>
      </c>
      <c r="BE768">
        <v>9113104</v>
      </c>
      <c r="BF768">
        <v>9121104</v>
      </c>
      <c r="BG768">
        <v>9121203</v>
      </c>
      <c r="BH768">
        <v>9121302</v>
      </c>
      <c r="BI768">
        <v>9121402</v>
      </c>
      <c r="BJ768">
        <v>9114104</v>
      </c>
      <c r="BK768">
        <v>9122102</v>
      </c>
      <c r="BL768">
        <v>9122202</v>
      </c>
      <c r="BM768">
        <v>9122302</v>
      </c>
      <c r="BN768">
        <v>9122402</v>
      </c>
      <c r="BO768">
        <v>9115104</v>
      </c>
    </row>
    <row r="769" spans="1:67" x14ac:dyDescent="0.15">
      <c r="A769">
        <v>768</v>
      </c>
      <c r="B769" t="s">
        <v>2644</v>
      </c>
      <c r="E769">
        <f>机器人辅助表!B769</f>
        <v>48</v>
      </c>
      <c r="F769">
        <v>1</v>
      </c>
      <c r="G769">
        <v>58001</v>
      </c>
      <c r="H769">
        <v>0</v>
      </c>
      <c r="I769">
        <f>机器人辅助表!H769</f>
        <v>14687.760462167711</v>
      </c>
      <c r="J769">
        <v>2</v>
      </c>
      <c r="K769">
        <v>4</v>
      </c>
      <c r="L769">
        <v>1</v>
      </c>
      <c r="M769" s="2">
        <f>机器人辅助表!C769</f>
        <v>85875.805273711332</v>
      </c>
      <c r="N769" s="2">
        <v>2</v>
      </c>
      <c r="O769" s="2">
        <f>机器人辅助表!D769</f>
        <v>3880.7261267478279</v>
      </c>
      <c r="P769" s="2">
        <v>3</v>
      </c>
      <c r="Q769" s="2">
        <f>机器人辅助表!E769</f>
        <v>1724.7671674434791</v>
      </c>
      <c r="R769" s="2">
        <v>6</v>
      </c>
      <c r="S769" s="2">
        <f>机器人辅助表!F769</f>
        <v>9409.6319999999996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BD769">
        <v>11</v>
      </c>
      <c r="BE769">
        <v>9113103</v>
      </c>
      <c r="BF769">
        <v>9121104</v>
      </c>
      <c r="BG769">
        <v>9121204</v>
      </c>
      <c r="BH769">
        <v>9121302</v>
      </c>
      <c r="BI769">
        <v>9121402</v>
      </c>
      <c r="BJ769">
        <v>9114104</v>
      </c>
      <c r="BK769">
        <v>9122104</v>
      </c>
      <c r="BL769">
        <v>9122202</v>
      </c>
      <c r="BM769">
        <v>9122304</v>
      </c>
      <c r="BN769">
        <v>9122402</v>
      </c>
      <c r="BO769">
        <v>9115102</v>
      </c>
    </row>
    <row r="770" spans="1:67" x14ac:dyDescent="0.15">
      <c r="A770">
        <v>769</v>
      </c>
      <c r="B770" t="s">
        <v>2645</v>
      </c>
      <c r="E770">
        <f>机器人辅助表!B770</f>
        <v>40</v>
      </c>
      <c r="F770">
        <v>3</v>
      </c>
      <c r="G770">
        <v>58201</v>
      </c>
      <c r="H770">
        <v>0</v>
      </c>
      <c r="I770">
        <f>机器人辅助表!H770</f>
        <v>6694.5739318564847</v>
      </c>
      <c r="J770">
        <v>2</v>
      </c>
      <c r="K770">
        <v>4</v>
      </c>
      <c r="L770">
        <v>1</v>
      </c>
      <c r="M770" s="2">
        <f>机器人辅助表!C770</f>
        <v>29693.035203531785</v>
      </c>
      <c r="N770" s="2">
        <v>2</v>
      </c>
      <c r="O770" s="2">
        <f>机器人辅助表!D770</f>
        <v>1625.5311242809371</v>
      </c>
      <c r="P770" s="2">
        <v>3</v>
      </c>
      <c r="Q770" s="2">
        <f>机器人辅助表!E770</f>
        <v>722.4582774581944</v>
      </c>
      <c r="R770" s="2">
        <v>6</v>
      </c>
      <c r="S770" s="2">
        <f>机器人辅助表!F770</f>
        <v>6009.12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BD770">
        <v>8</v>
      </c>
      <c r="BE770">
        <v>9323102</v>
      </c>
      <c r="BF770">
        <v>9324102</v>
      </c>
      <c r="BG770">
        <v>9324202</v>
      </c>
      <c r="BH770">
        <v>9324302</v>
      </c>
      <c r="BI770">
        <v>9324404</v>
      </c>
      <c r="BJ770">
        <v>9312102</v>
      </c>
      <c r="BK770">
        <v>9311102</v>
      </c>
      <c r="BL770">
        <v>9315103</v>
      </c>
    </row>
    <row r="771" spans="1:67" x14ac:dyDescent="0.15">
      <c r="A771">
        <v>770</v>
      </c>
      <c r="B771" t="s">
        <v>2646</v>
      </c>
      <c r="E771">
        <f>机器人辅助表!B771</f>
        <v>41</v>
      </c>
      <c r="F771">
        <v>2</v>
      </c>
      <c r="G771">
        <v>58101</v>
      </c>
      <c r="H771">
        <v>0</v>
      </c>
      <c r="I771">
        <f>机器人辅助表!H771</f>
        <v>6984.8392561662331</v>
      </c>
      <c r="J771">
        <v>2</v>
      </c>
      <c r="K771">
        <v>4</v>
      </c>
      <c r="L771">
        <v>1</v>
      </c>
      <c r="M771" s="2">
        <f>机器人辅助表!C771</f>
        <v>32284.777054158814</v>
      </c>
      <c r="N771" s="2">
        <v>2</v>
      </c>
      <c r="O771" s="2">
        <f>机器人辅助表!D771</f>
        <v>1722.4997496730443</v>
      </c>
      <c r="P771" s="2">
        <v>3</v>
      </c>
      <c r="Q771" s="2">
        <f>机器人辅助表!E771</f>
        <v>765.55544429913073</v>
      </c>
      <c r="R771" s="2">
        <v>6</v>
      </c>
      <c r="S771" s="2">
        <f>机器人辅助表!F771</f>
        <v>6003.6855999999998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BD771">
        <v>11</v>
      </c>
      <c r="BE771">
        <v>9211102</v>
      </c>
      <c r="BF771">
        <v>9214103</v>
      </c>
      <c r="BG771">
        <v>9214203</v>
      </c>
      <c r="BH771">
        <v>9214303</v>
      </c>
      <c r="BI771">
        <v>9214402</v>
      </c>
      <c r="BJ771">
        <v>9222104</v>
      </c>
      <c r="BK771">
        <v>9223102</v>
      </c>
      <c r="BL771">
        <v>9223202</v>
      </c>
      <c r="BM771">
        <v>9223302</v>
      </c>
      <c r="BN771">
        <v>9223403</v>
      </c>
      <c r="BO771">
        <v>9215103</v>
      </c>
    </row>
    <row r="772" spans="1:67" x14ac:dyDescent="0.15">
      <c r="A772">
        <v>771</v>
      </c>
      <c r="B772" t="s">
        <v>2647</v>
      </c>
      <c r="E772">
        <f>机器人辅助表!B772</f>
        <v>26</v>
      </c>
      <c r="F772">
        <v>2</v>
      </c>
      <c r="G772">
        <v>58101</v>
      </c>
      <c r="H772">
        <v>0</v>
      </c>
      <c r="I772">
        <f>机器人辅助表!H772</f>
        <v>3992.0949014007015</v>
      </c>
      <c r="J772">
        <v>2</v>
      </c>
      <c r="K772">
        <v>4</v>
      </c>
      <c r="L772">
        <v>1</v>
      </c>
      <c r="M772" s="2">
        <f>机器人辅助表!C772</f>
        <v>9388.9319235290986</v>
      </c>
      <c r="N772" s="2">
        <v>2</v>
      </c>
      <c r="O772" s="2">
        <f>机器人辅助表!D772</f>
        <v>667.32783661806047</v>
      </c>
      <c r="P772" s="2">
        <v>3</v>
      </c>
      <c r="Q772" s="2">
        <f>机器人辅助表!E772</f>
        <v>296.59014960802682</v>
      </c>
      <c r="R772" s="2">
        <v>6</v>
      </c>
      <c r="S772" s="2">
        <f>机器人辅助表!F772</f>
        <v>5844.9132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BD772">
        <v>11</v>
      </c>
      <c r="BE772">
        <v>9211104</v>
      </c>
      <c r="BF772">
        <v>9214102</v>
      </c>
      <c r="BG772">
        <v>9214204</v>
      </c>
      <c r="BH772">
        <v>9214302</v>
      </c>
      <c r="BI772">
        <v>9214404</v>
      </c>
      <c r="BJ772">
        <v>9222104</v>
      </c>
      <c r="BK772">
        <v>9223103</v>
      </c>
      <c r="BL772">
        <v>9223202</v>
      </c>
      <c r="BM772">
        <v>9223304</v>
      </c>
      <c r="BN772">
        <v>9223404</v>
      </c>
      <c r="BO772">
        <v>9215103</v>
      </c>
    </row>
    <row r="773" spans="1:67" x14ac:dyDescent="0.15">
      <c r="A773">
        <v>772</v>
      </c>
      <c r="B773" t="s">
        <v>416</v>
      </c>
      <c r="E773">
        <f>机器人辅助表!B773</f>
        <v>46</v>
      </c>
      <c r="F773">
        <v>3</v>
      </c>
      <c r="G773">
        <v>58201</v>
      </c>
      <c r="H773">
        <v>0</v>
      </c>
      <c r="I773">
        <f>机器人辅助表!H773</f>
        <v>12375.760529367795</v>
      </c>
      <c r="J773">
        <v>2</v>
      </c>
      <c r="K773">
        <v>4</v>
      </c>
      <c r="L773">
        <v>1</v>
      </c>
      <c r="M773" s="2">
        <f>机器人辅助表!C773</f>
        <v>68214.262243916004</v>
      </c>
      <c r="N773" s="2">
        <v>2</v>
      </c>
      <c r="O773" s="2">
        <f>机器人辅助表!D773</f>
        <v>3224.8370857268237</v>
      </c>
      <c r="P773" s="2">
        <v>3</v>
      </c>
      <c r="Q773" s="2">
        <f>机器人辅助表!E773</f>
        <v>1433.2609269896996</v>
      </c>
      <c r="R773" s="2">
        <v>6</v>
      </c>
      <c r="S773" s="2">
        <f>机器人辅助表!F773</f>
        <v>8607.250799999998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BD773">
        <v>8</v>
      </c>
      <c r="BE773">
        <v>9323104</v>
      </c>
      <c r="BF773">
        <v>9324104</v>
      </c>
      <c r="BG773">
        <v>9324203</v>
      </c>
      <c r="BH773">
        <v>9324303</v>
      </c>
      <c r="BI773">
        <v>9324404</v>
      </c>
      <c r="BJ773">
        <v>9312102</v>
      </c>
      <c r="BK773">
        <v>9311103</v>
      </c>
      <c r="BL773">
        <v>9315102</v>
      </c>
    </row>
    <row r="774" spans="1:67" x14ac:dyDescent="0.15">
      <c r="A774">
        <v>773</v>
      </c>
      <c r="B774" t="s">
        <v>417</v>
      </c>
      <c r="E774">
        <f>机器人辅助表!B774</f>
        <v>28</v>
      </c>
      <c r="F774">
        <v>1</v>
      </c>
      <c r="G774">
        <v>58001</v>
      </c>
      <c r="H774">
        <v>0</v>
      </c>
      <c r="I774">
        <f>机器人辅助表!H774</f>
        <v>3062.6077825988068</v>
      </c>
      <c r="J774">
        <v>2</v>
      </c>
      <c r="K774">
        <v>4</v>
      </c>
      <c r="L774">
        <v>1</v>
      </c>
      <c r="M774" s="2">
        <f>机器人辅助表!C774</f>
        <v>8063.1456771852863</v>
      </c>
      <c r="N774" s="2">
        <v>2</v>
      </c>
      <c r="O774" s="2">
        <f>机器人辅助表!D774</f>
        <v>545.6263992080269</v>
      </c>
      <c r="P774" s="2">
        <v>3</v>
      </c>
      <c r="Q774" s="2">
        <f>机器人辅助表!E774</f>
        <v>242.50062187023417</v>
      </c>
      <c r="R774" s="2">
        <v>6</v>
      </c>
      <c r="S774" s="2">
        <f>机器人辅助表!F774</f>
        <v>4239.7655999999997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BD774">
        <v>11</v>
      </c>
      <c r="BE774">
        <v>9113102</v>
      </c>
      <c r="BF774">
        <v>9121104</v>
      </c>
      <c r="BG774">
        <v>9121202</v>
      </c>
      <c r="BH774">
        <v>9121304</v>
      </c>
      <c r="BI774">
        <v>9121403</v>
      </c>
      <c r="BJ774">
        <v>9114103</v>
      </c>
      <c r="BK774">
        <v>9122104</v>
      </c>
      <c r="BL774">
        <v>9122202</v>
      </c>
      <c r="BM774">
        <v>9122302</v>
      </c>
      <c r="BN774">
        <v>9122403</v>
      </c>
      <c r="BO774">
        <v>9115103</v>
      </c>
    </row>
    <row r="775" spans="1:67" x14ac:dyDescent="0.15">
      <c r="A775">
        <v>774</v>
      </c>
      <c r="B775" t="s">
        <v>2648</v>
      </c>
      <c r="E775">
        <f>机器人辅助表!B775</f>
        <v>44</v>
      </c>
      <c r="F775">
        <v>3</v>
      </c>
      <c r="G775">
        <v>58201</v>
      </c>
      <c r="H775">
        <v>0</v>
      </c>
      <c r="I775">
        <f>机器人辅助表!H775</f>
        <v>13823.659049712294</v>
      </c>
      <c r="J775">
        <v>2</v>
      </c>
      <c r="K775">
        <v>4</v>
      </c>
      <c r="L775">
        <v>1</v>
      </c>
      <c r="M775" s="2">
        <f>机器人辅助表!C775</f>
        <v>71398.867417875706</v>
      </c>
      <c r="N775" s="2">
        <v>2</v>
      </c>
      <c r="O775" s="2">
        <f>机器人辅助表!D775</f>
        <v>3537.4954223389968</v>
      </c>
      <c r="P775" s="2">
        <v>3</v>
      </c>
      <c r="Q775" s="2">
        <f>机器人辅助表!E775</f>
        <v>1572.2201877062212</v>
      </c>
      <c r="R775" s="2">
        <v>6</v>
      </c>
      <c r="S775" s="2">
        <f>机器人辅助表!F775</f>
        <v>10453.075199999999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BD775">
        <v>8</v>
      </c>
      <c r="BE775">
        <v>9323102</v>
      </c>
      <c r="BF775">
        <v>9324104</v>
      </c>
      <c r="BG775">
        <v>9324203</v>
      </c>
      <c r="BH775">
        <v>9324302</v>
      </c>
      <c r="BI775">
        <v>9324402</v>
      </c>
      <c r="BJ775">
        <v>9312102</v>
      </c>
      <c r="BK775">
        <v>9311102</v>
      </c>
      <c r="BL775">
        <v>9315104</v>
      </c>
    </row>
    <row r="776" spans="1:67" x14ac:dyDescent="0.15">
      <c r="A776">
        <v>775</v>
      </c>
      <c r="B776" t="s">
        <v>2649</v>
      </c>
      <c r="E776">
        <f>机器人辅助表!B776</f>
        <v>50</v>
      </c>
      <c r="F776">
        <v>3</v>
      </c>
      <c r="G776">
        <v>58201</v>
      </c>
      <c r="H776">
        <v>0</v>
      </c>
      <c r="I776">
        <f>机器人辅助表!H776</f>
        <v>15211.268247808701</v>
      </c>
      <c r="J776">
        <v>2</v>
      </c>
      <c r="K776">
        <v>4</v>
      </c>
      <c r="L776">
        <v>1</v>
      </c>
      <c r="M776" s="2">
        <f>机器人辅助表!C776</f>
        <v>93995.140226087009</v>
      </c>
      <c r="N776" s="2">
        <v>2</v>
      </c>
      <c r="O776" s="2">
        <f>机器人辅助表!D776</f>
        <v>4067.0974136287646</v>
      </c>
      <c r="P776" s="2">
        <v>3</v>
      </c>
      <c r="Q776" s="2">
        <f>机器人辅助表!E776</f>
        <v>1807.598850501673</v>
      </c>
      <c r="R776" s="2">
        <v>6</v>
      </c>
      <c r="S776" s="2">
        <f>机器人辅助表!F776</f>
        <v>8945.75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BD776">
        <v>8</v>
      </c>
      <c r="BE776">
        <v>9323104</v>
      </c>
      <c r="BF776">
        <v>9324104</v>
      </c>
      <c r="BG776">
        <v>9324202</v>
      </c>
      <c r="BH776">
        <v>9324303</v>
      </c>
      <c r="BI776">
        <v>9324404</v>
      </c>
      <c r="BJ776">
        <v>9312103</v>
      </c>
      <c r="BK776">
        <v>9311102</v>
      </c>
      <c r="BL776">
        <v>9315104</v>
      </c>
    </row>
    <row r="777" spans="1:67" x14ac:dyDescent="0.15">
      <c r="A777">
        <v>776</v>
      </c>
      <c r="B777" t="s">
        <v>2650</v>
      </c>
      <c r="E777">
        <f>机器人辅助表!B777</f>
        <v>33</v>
      </c>
      <c r="F777">
        <v>2</v>
      </c>
      <c r="G777">
        <v>58101</v>
      </c>
      <c r="H777">
        <v>0</v>
      </c>
      <c r="I777">
        <f>机器人辅助表!H777</f>
        <v>7158.484170047841</v>
      </c>
      <c r="J777">
        <v>2</v>
      </c>
      <c r="K777">
        <v>4</v>
      </c>
      <c r="L777">
        <v>1</v>
      </c>
      <c r="M777" s="2">
        <f>机器人辅助表!C777</f>
        <v>23885.097936757542</v>
      </c>
      <c r="N777" s="2">
        <v>2</v>
      </c>
      <c r="O777" s="2">
        <f>机器人辅助表!D777</f>
        <v>1497.4543146250844</v>
      </c>
      <c r="P777" s="2">
        <v>3</v>
      </c>
      <c r="Q777" s="2">
        <f>机器人辅助表!E777</f>
        <v>665.53525094448207</v>
      </c>
      <c r="R777" s="2">
        <v>6</v>
      </c>
      <c r="S777" s="2">
        <f>机器人辅助表!F777</f>
        <v>8373.5587999999989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BD777">
        <v>11</v>
      </c>
      <c r="BE777">
        <v>9211102</v>
      </c>
      <c r="BF777">
        <v>9214103</v>
      </c>
      <c r="BG777">
        <v>9214202</v>
      </c>
      <c r="BH777">
        <v>9214303</v>
      </c>
      <c r="BI777">
        <v>9214402</v>
      </c>
      <c r="BJ777">
        <v>9222102</v>
      </c>
      <c r="BK777">
        <v>9223102</v>
      </c>
      <c r="BL777">
        <v>9223203</v>
      </c>
      <c r="BM777">
        <v>9223302</v>
      </c>
      <c r="BN777">
        <v>9223402</v>
      </c>
      <c r="BO777">
        <v>9215104</v>
      </c>
    </row>
    <row r="778" spans="1:67" x14ac:dyDescent="0.15">
      <c r="A778">
        <v>777</v>
      </c>
      <c r="B778" t="s">
        <v>418</v>
      </c>
      <c r="E778">
        <f>机器人辅助表!B778</f>
        <v>35</v>
      </c>
      <c r="F778">
        <v>3</v>
      </c>
      <c r="G778">
        <v>58201</v>
      </c>
      <c r="H778">
        <v>0</v>
      </c>
      <c r="I778">
        <f>机器人辅助表!H778</f>
        <v>7535.9441980800002</v>
      </c>
      <c r="J778">
        <v>2</v>
      </c>
      <c r="K778">
        <v>4</v>
      </c>
      <c r="L778">
        <v>1</v>
      </c>
      <c r="M778" s="2">
        <f>机器人辅助表!C778</f>
        <v>27058.161060000002</v>
      </c>
      <c r="N778" s="2">
        <v>2</v>
      </c>
      <c r="O778" s="2">
        <f>机器人辅助表!D778</f>
        <v>1665.9551880000001</v>
      </c>
      <c r="P778" s="2">
        <v>3</v>
      </c>
      <c r="Q778" s="2">
        <f>机器人辅助表!E778</f>
        <v>740.42452800000024</v>
      </c>
      <c r="R778" s="2">
        <v>6</v>
      </c>
      <c r="S778" s="2">
        <f>机器人辅助表!F778</f>
        <v>8209.5509999999995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BD778">
        <v>8</v>
      </c>
      <c r="BE778">
        <v>9323102</v>
      </c>
      <c r="BF778">
        <v>9324102</v>
      </c>
      <c r="BG778">
        <v>9324202</v>
      </c>
      <c r="BH778">
        <v>9324302</v>
      </c>
      <c r="BI778">
        <v>9324404</v>
      </c>
      <c r="BJ778">
        <v>9312102</v>
      </c>
      <c r="BK778">
        <v>9311104</v>
      </c>
      <c r="BL778">
        <v>9315104</v>
      </c>
    </row>
    <row r="779" spans="1:67" x14ac:dyDescent="0.15">
      <c r="A779">
        <v>778</v>
      </c>
      <c r="B779" t="s">
        <v>2651</v>
      </c>
      <c r="E779">
        <f>机器人辅助表!B779</f>
        <v>27</v>
      </c>
      <c r="F779">
        <v>2</v>
      </c>
      <c r="G779">
        <v>58101</v>
      </c>
      <c r="H779">
        <v>0</v>
      </c>
      <c r="I779">
        <f>机器人辅助表!H779</f>
        <v>5042.1795443090969</v>
      </c>
      <c r="J779">
        <v>2</v>
      </c>
      <c r="K779">
        <v>4</v>
      </c>
      <c r="L779">
        <v>1</v>
      </c>
      <c r="M779" s="2">
        <f>机器人辅助表!C779</f>
        <v>12571.154433975757</v>
      </c>
      <c r="N779" s="2">
        <v>2</v>
      </c>
      <c r="O779" s="2">
        <f>机器人辅助表!D779</f>
        <v>871.56776046822756</v>
      </c>
      <c r="P779" s="2">
        <v>3</v>
      </c>
      <c r="Q779" s="2">
        <f>机器人辅助表!E779</f>
        <v>387.36344909699011</v>
      </c>
      <c r="R779" s="2">
        <v>6</v>
      </c>
      <c r="S779" s="2">
        <f>机器人辅助表!F779</f>
        <v>7176.5849999999991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BD779">
        <v>11</v>
      </c>
      <c r="BE779">
        <v>9211102</v>
      </c>
      <c r="BF779">
        <v>9214102</v>
      </c>
      <c r="BG779">
        <v>9214202</v>
      </c>
      <c r="BH779">
        <v>9214304</v>
      </c>
      <c r="BI779">
        <v>9214404</v>
      </c>
      <c r="BJ779">
        <v>9222103</v>
      </c>
      <c r="BK779">
        <v>9223102</v>
      </c>
      <c r="BL779">
        <v>9223203</v>
      </c>
      <c r="BM779">
        <v>9223303</v>
      </c>
      <c r="BN779">
        <v>9223402</v>
      </c>
      <c r="BO779">
        <v>9215103</v>
      </c>
    </row>
    <row r="780" spans="1:67" x14ac:dyDescent="0.15">
      <c r="A780">
        <v>779</v>
      </c>
      <c r="B780" t="s">
        <v>2652</v>
      </c>
      <c r="E780">
        <f>机器人辅助表!B780</f>
        <v>45</v>
      </c>
      <c r="F780">
        <v>1</v>
      </c>
      <c r="G780">
        <v>58001</v>
      </c>
      <c r="H780">
        <v>0</v>
      </c>
      <c r="I780">
        <f>机器人辅助表!H780</f>
        <v>7557.1730350809557</v>
      </c>
      <c r="J780">
        <v>2</v>
      </c>
      <c r="K780">
        <v>4</v>
      </c>
      <c r="L780">
        <v>1</v>
      </c>
      <c r="M780" s="2">
        <f>机器人辅助表!C780</f>
        <v>40355.03013610687</v>
      </c>
      <c r="N780" s="2">
        <v>2</v>
      </c>
      <c r="O780" s="2">
        <f>机器人辅助表!D780</f>
        <v>1952.6074964699001</v>
      </c>
      <c r="P780" s="2">
        <v>3</v>
      </c>
      <c r="Q780" s="2">
        <f>机器人辅助表!E780</f>
        <v>867.82555398662237</v>
      </c>
      <c r="R780" s="2">
        <v>6</v>
      </c>
      <c r="S780" s="2">
        <f>机器人辅助表!F780</f>
        <v>5479.4409999999998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BD780">
        <v>11</v>
      </c>
      <c r="BE780">
        <v>9113104</v>
      </c>
      <c r="BF780">
        <v>9121104</v>
      </c>
      <c r="BG780">
        <v>9121202</v>
      </c>
      <c r="BH780">
        <v>9121304</v>
      </c>
      <c r="BI780">
        <v>9121403</v>
      </c>
      <c r="BJ780">
        <v>9114102</v>
      </c>
      <c r="BK780">
        <v>9122103</v>
      </c>
      <c r="BL780">
        <v>9122203</v>
      </c>
      <c r="BM780">
        <v>9122304</v>
      </c>
      <c r="BN780">
        <v>9122403</v>
      </c>
      <c r="BO780">
        <v>9115102</v>
      </c>
    </row>
    <row r="781" spans="1:67" x14ac:dyDescent="0.15">
      <c r="A781">
        <v>780</v>
      </c>
      <c r="B781" t="s">
        <v>419</v>
      </c>
      <c r="E781">
        <f>机器人辅助表!B781</f>
        <v>33</v>
      </c>
      <c r="F781">
        <v>3</v>
      </c>
      <c r="G781">
        <v>58201</v>
      </c>
      <c r="H781">
        <v>0</v>
      </c>
      <c r="I781">
        <f>机器人辅助表!H781</f>
        <v>6481.3302620703444</v>
      </c>
      <c r="J781">
        <v>2</v>
      </c>
      <c r="K781">
        <v>4</v>
      </c>
      <c r="L781">
        <v>1</v>
      </c>
      <c r="M781" s="2">
        <f>机器人辅助表!C781</f>
        <v>21625.696780577775</v>
      </c>
      <c r="N781" s="2">
        <v>2</v>
      </c>
      <c r="O781" s="2">
        <f>机器人辅助表!D781</f>
        <v>1355.8032308091981</v>
      </c>
      <c r="P781" s="2">
        <v>3</v>
      </c>
      <c r="Q781" s="2">
        <f>机器人辅助表!E781</f>
        <v>602.57921369297708</v>
      </c>
      <c r="R781" s="2">
        <v>6</v>
      </c>
      <c r="S781" s="2">
        <f>机器人辅助表!F781</f>
        <v>7581.4654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BD781">
        <v>8</v>
      </c>
      <c r="BE781">
        <v>9323102</v>
      </c>
      <c r="BF781">
        <v>9324102</v>
      </c>
      <c r="BG781">
        <v>9324202</v>
      </c>
      <c r="BH781">
        <v>9324304</v>
      </c>
      <c r="BI781">
        <v>9324403</v>
      </c>
      <c r="BJ781">
        <v>9312103</v>
      </c>
      <c r="BK781">
        <v>9311104</v>
      </c>
      <c r="BL781">
        <v>9315104</v>
      </c>
    </row>
    <row r="782" spans="1:67" x14ac:dyDescent="0.15">
      <c r="A782">
        <v>781</v>
      </c>
      <c r="B782" t="s">
        <v>420</v>
      </c>
      <c r="E782">
        <f>机器人辅助表!B782</f>
        <v>30</v>
      </c>
      <c r="F782">
        <v>2</v>
      </c>
      <c r="G782">
        <v>58101</v>
      </c>
      <c r="H782">
        <v>0</v>
      </c>
      <c r="I782">
        <f>机器人辅助表!H782</f>
        <v>5445.3472884907032</v>
      </c>
      <c r="J782">
        <v>2</v>
      </c>
      <c r="K782">
        <v>4</v>
      </c>
      <c r="L782">
        <v>1</v>
      </c>
      <c r="M782" s="2">
        <f>机器人辅助表!C782</f>
        <v>15933.790950802682</v>
      </c>
      <c r="N782" s="2">
        <v>2</v>
      </c>
      <c r="O782" s="2">
        <f>机器人辅助表!D782</f>
        <v>1028.9084739531779</v>
      </c>
      <c r="P782" s="2">
        <v>3</v>
      </c>
      <c r="Q782" s="2">
        <f>机器人辅助表!E782</f>
        <v>457.29265509030131</v>
      </c>
      <c r="R782" s="2">
        <v>6</v>
      </c>
      <c r="S782" s="2">
        <f>机器人辅助表!F782</f>
        <v>7100.6959999999999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BD782">
        <v>11</v>
      </c>
      <c r="BE782">
        <v>9211102</v>
      </c>
      <c r="BF782">
        <v>9214104</v>
      </c>
      <c r="BG782">
        <v>9214202</v>
      </c>
      <c r="BH782">
        <v>9214303</v>
      </c>
      <c r="BI782">
        <v>9214403</v>
      </c>
      <c r="BJ782">
        <v>9222104</v>
      </c>
      <c r="BK782">
        <v>9223104</v>
      </c>
      <c r="BL782">
        <v>9223203</v>
      </c>
      <c r="BM782">
        <v>9223304</v>
      </c>
      <c r="BN782">
        <v>9223403</v>
      </c>
      <c r="BO782">
        <v>9215103</v>
      </c>
    </row>
    <row r="783" spans="1:67" x14ac:dyDescent="0.15">
      <c r="A783">
        <v>782</v>
      </c>
      <c r="B783" t="s">
        <v>2653</v>
      </c>
      <c r="E783">
        <f>机器人辅助表!B783</f>
        <v>21</v>
      </c>
      <c r="F783">
        <v>1</v>
      </c>
      <c r="G783">
        <v>58001</v>
      </c>
      <c r="H783">
        <v>0</v>
      </c>
      <c r="I783">
        <f>机器人辅助表!H783</f>
        <v>1657.0133771921742</v>
      </c>
      <c r="J783">
        <v>2</v>
      </c>
      <c r="K783">
        <v>4</v>
      </c>
      <c r="L783">
        <v>1</v>
      </c>
      <c r="M783" s="2">
        <f>机器人辅助表!C783</f>
        <v>2858.304198750001</v>
      </c>
      <c r="N783" s="2">
        <v>2</v>
      </c>
      <c r="O783" s="2">
        <f>机器人辅助表!D783</f>
        <v>232.40869826086967</v>
      </c>
      <c r="P783" s="2">
        <v>3</v>
      </c>
      <c r="Q783" s="2">
        <f>机器人辅助表!E783</f>
        <v>103.29275478260874</v>
      </c>
      <c r="R783" s="2">
        <v>6</v>
      </c>
      <c r="S783" s="2">
        <f>机器人辅助表!F783</f>
        <v>2737.6789999999996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BD783">
        <v>11</v>
      </c>
      <c r="BE783">
        <v>9113104</v>
      </c>
      <c r="BF783">
        <v>9121104</v>
      </c>
      <c r="BG783">
        <v>9121203</v>
      </c>
      <c r="BH783">
        <v>9121302</v>
      </c>
      <c r="BI783">
        <v>9121403</v>
      </c>
      <c r="BJ783">
        <v>9114104</v>
      </c>
      <c r="BK783">
        <v>9122103</v>
      </c>
      <c r="BL783">
        <v>9122204</v>
      </c>
      <c r="BM783">
        <v>9122304</v>
      </c>
      <c r="BN783">
        <v>9122402</v>
      </c>
      <c r="BO783">
        <v>9115102</v>
      </c>
    </row>
    <row r="784" spans="1:67" x14ac:dyDescent="0.15">
      <c r="A784">
        <v>783</v>
      </c>
      <c r="B784" t="s">
        <v>421</v>
      </c>
      <c r="E784">
        <f>机器人辅助表!B784</f>
        <v>36</v>
      </c>
      <c r="F784">
        <v>3</v>
      </c>
      <c r="G784">
        <v>58201</v>
      </c>
      <c r="H784">
        <v>0</v>
      </c>
      <c r="I784">
        <f>机器人辅助表!H784</f>
        <v>6837.3425081776377</v>
      </c>
      <c r="J784">
        <v>2</v>
      </c>
      <c r="K784">
        <v>4</v>
      </c>
      <c r="L784">
        <v>1</v>
      </c>
      <c r="M784" s="2">
        <f>机器人辅助表!C784</f>
        <v>25377.663988077595</v>
      </c>
      <c r="N784" s="2">
        <v>2</v>
      </c>
      <c r="O784" s="2">
        <f>机器人辅助表!D784</f>
        <v>1549.0782276634116</v>
      </c>
      <c r="P784" s="2">
        <v>3</v>
      </c>
      <c r="Q784" s="2">
        <f>机器人辅助表!E784</f>
        <v>688.47921229484962</v>
      </c>
      <c r="R784" s="2">
        <v>6</v>
      </c>
      <c r="S784" s="2">
        <f>机器人辅助表!F784</f>
        <v>7191.5335999999988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BD784">
        <v>8</v>
      </c>
      <c r="BE784">
        <v>9323103</v>
      </c>
      <c r="BF784">
        <v>9324103</v>
      </c>
      <c r="BG784">
        <v>9324204</v>
      </c>
      <c r="BH784">
        <v>9324304</v>
      </c>
      <c r="BI784">
        <v>9324403</v>
      </c>
      <c r="BJ784">
        <v>9312104</v>
      </c>
      <c r="BK784">
        <v>9311103</v>
      </c>
      <c r="BL784">
        <v>9315103</v>
      </c>
    </row>
    <row r="785" spans="1:67" x14ac:dyDescent="0.15">
      <c r="A785">
        <v>784</v>
      </c>
      <c r="B785" t="s">
        <v>422</v>
      </c>
      <c r="E785">
        <f>机器人辅助表!B785</f>
        <v>42</v>
      </c>
      <c r="F785">
        <v>3</v>
      </c>
      <c r="G785">
        <v>58201</v>
      </c>
      <c r="H785">
        <v>0</v>
      </c>
      <c r="I785">
        <f>机器人辅助表!H785</f>
        <v>13371.861159241158</v>
      </c>
      <c r="J785">
        <v>2</v>
      </c>
      <c r="K785">
        <v>4</v>
      </c>
      <c r="L785">
        <v>1</v>
      </c>
      <c r="M785" s="2">
        <f>机器人辅助表!C785</f>
        <v>64265.309777524053</v>
      </c>
      <c r="N785" s="2">
        <v>2</v>
      </c>
      <c r="O785" s="2">
        <f>机器人辅助表!D785</f>
        <v>3343.4500663384629</v>
      </c>
      <c r="P785" s="2">
        <v>3</v>
      </c>
      <c r="Q785" s="2">
        <f>机器人辅助表!E785</f>
        <v>1485.9778072615395</v>
      </c>
      <c r="R785" s="2">
        <v>6</v>
      </c>
      <c r="S785" s="2">
        <f>机器人辅助表!F785</f>
        <v>11009.3452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BD785">
        <v>8</v>
      </c>
      <c r="BE785">
        <v>9323103</v>
      </c>
      <c r="BF785">
        <v>9324103</v>
      </c>
      <c r="BG785">
        <v>9324204</v>
      </c>
      <c r="BH785">
        <v>9324303</v>
      </c>
      <c r="BI785">
        <v>9324404</v>
      </c>
      <c r="BJ785">
        <v>9312103</v>
      </c>
      <c r="BK785">
        <v>9311104</v>
      </c>
      <c r="BL785">
        <v>9315103</v>
      </c>
    </row>
    <row r="786" spans="1:67" x14ac:dyDescent="0.15">
      <c r="A786">
        <v>785</v>
      </c>
      <c r="B786" t="s">
        <v>2654</v>
      </c>
      <c r="E786">
        <f>机器人辅助表!B786</f>
        <v>41</v>
      </c>
      <c r="F786">
        <v>2</v>
      </c>
      <c r="G786">
        <v>58101</v>
      </c>
      <c r="H786">
        <v>0</v>
      </c>
      <c r="I786">
        <f>机器人辅助表!H786</f>
        <v>9048.541763669893</v>
      </c>
      <c r="J786">
        <v>2</v>
      </c>
      <c r="K786">
        <v>4</v>
      </c>
      <c r="L786">
        <v>1</v>
      </c>
      <c r="M786" s="2">
        <f>机器人辅助表!C786</f>
        <v>41823.461183796644</v>
      </c>
      <c r="N786" s="2">
        <v>2</v>
      </c>
      <c r="O786" s="2">
        <f>机器人辅助表!D786</f>
        <v>2231.4201302582615</v>
      </c>
      <c r="P786" s="2">
        <v>3</v>
      </c>
      <c r="Q786" s="2">
        <f>机器人辅助表!E786</f>
        <v>991.74228011478283</v>
      </c>
      <c r="R786" s="2">
        <v>6</v>
      </c>
      <c r="S786" s="2">
        <f>机器人辅助表!F786</f>
        <v>7777.5017999999991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BD786">
        <v>11</v>
      </c>
      <c r="BE786">
        <v>9211104</v>
      </c>
      <c r="BF786">
        <v>9214102</v>
      </c>
      <c r="BG786">
        <v>9214202</v>
      </c>
      <c r="BH786">
        <v>9214303</v>
      </c>
      <c r="BI786">
        <v>9214403</v>
      </c>
      <c r="BJ786">
        <v>9222102</v>
      </c>
      <c r="BK786">
        <v>9223103</v>
      </c>
      <c r="BL786">
        <v>9223203</v>
      </c>
      <c r="BM786">
        <v>9223302</v>
      </c>
      <c r="BN786">
        <v>9223403</v>
      </c>
      <c r="BO786">
        <v>9215104</v>
      </c>
    </row>
    <row r="787" spans="1:67" x14ac:dyDescent="0.15">
      <c r="A787">
        <v>786</v>
      </c>
      <c r="B787" t="s">
        <v>2655</v>
      </c>
      <c r="E787">
        <f>机器人辅助表!B787</f>
        <v>26</v>
      </c>
      <c r="F787">
        <v>3</v>
      </c>
      <c r="G787">
        <v>58201</v>
      </c>
      <c r="H787">
        <v>0</v>
      </c>
      <c r="I787">
        <f>机器人辅助表!H787</f>
        <v>3295.0624582989917</v>
      </c>
      <c r="J787">
        <v>2</v>
      </c>
      <c r="K787">
        <v>4</v>
      </c>
      <c r="L787">
        <v>1</v>
      </c>
      <c r="M787" s="2">
        <f>机器人辅助表!C787</f>
        <v>7749.5946035478282</v>
      </c>
      <c r="N787" s="2">
        <v>2</v>
      </c>
      <c r="O787" s="2">
        <f>机器人辅助表!D787</f>
        <v>550.8102778434785</v>
      </c>
      <c r="P787" s="2">
        <v>3</v>
      </c>
      <c r="Q787" s="2">
        <f>机器人辅助表!E787</f>
        <v>244.80456793043484</v>
      </c>
      <c r="R787" s="2">
        <v>6</v>
      </c>
      <c r="S787" s="2">
        <f>机器人辅助表!F787</f>
        <v>4824.3728000000001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BD787">
        <v>8</v>
      </c>
      <c r="BE787">
        <v>9323103</v>
      </c>
      <c r="BF787">
        <v>9324104</v>
      </c>
      <c r="BG787">
        <v>9324203</v>
      </c>
      <c r="BH787">
        <v>9324302</v>
      </c>
      <c r="BI787">
        <v>9324403</v>
      </c>
      <c r="BJ787">
        <v>9312104</v>
      </c>
      <c r="BK787">
        <v>9311102</v>
      </c>
      <c r="BL787">
        <v>9315104</v>
      </c>
    </row>
    <row r="788" spans="1:67" x14ac:dyDescent="0.15">
      <c r="A788">
        <v>787</v>
      </c>
      <c r="B788" t="s">
        <v>423</v>
      </c>
      <c r="E788">
        <f>机器人辅助表!B788</f>
        <v>37</v>
      </c>
      <c r="F788">
        <v>3</v>
      </c>
      <c r="G788">
        <v>58201</v>
      </c>
      <c r="H788">
        <v>0</v>
      </c>
      <c r="I788">
        <f>机器人辅助表!H788</f>
        <v>6041.9716344126291</v>
      </c>
      <c r="J788">
        <v>2</v>
      </c>
      <c r="K788">
        <v>4</v>
      </c>
      <c r="L788">
        <v>1</v>
      </c>
      <c r="M788" s="2">
        <f>机器人辅助表!C788</f>
        <v>23510.293988708745</v>
      </c>
      <c r="N788" s="2">
        <v>2</v>
      </c>
      <c r="O788" s="2">
        <f>机器人辅助表!D788</f>
        <v>1395.2538100122745</v>
      </c>
      <c r="P788" s="2">
        <v>3</v>
      </c>
      <c r="Q788" s="2">
        <f>机器人辅助表!E788</f>
        <v>620.11280444989973</v>
      </c>
      <c r="R788" s="2">
        <v>6</v>
      </c>
      <c r="S788" s="2">
        <f>机器人辅助表!F788</f>
        <v>6115.2882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BD788">
        <v>8</v>
      </c>
      <c r="BE788">
        <v>9323103</v>
      </c>
      <c r="BF788">
        <v>9324103</v>
      </c>
      <c r="BG788">
        <v>9324202</v>
      </c>
      <c r="BH788">
        <v>9324303</v>
      </c>
      <c r="BI788">
        <v>9324403</v>
      </c>
      <c r="BJ788">
        <v>9312104</v>
      </c>
      <c r="BK788">
        <v>9311104</v>
      </c>
      <c r="BL788">
        <v>9315103</v>
      </c>
    </row>
    <row r="789" spans="1:67" x14ac:dyDescent="0.15">
      <c r="A789">
        <v>788</v>
      </c>
      <c r="B789" t="s">
        <v>2656</v>
      </c>
      <c r="E789">
        <f>机器人辅助表!B789</f>
        <v>40</v>
      </c>
      <c r="F789">
        <v>1</v>
      </c>
      <c r="G789">
        <v>58001</v>
      </c>
      <c r="H789">
        <v>0</v>
      </c>
      <c r="I789">
        <f>机器人辅助表!H789</f>
        <v>9372.4035045990768</v>
      </c>
      <c r="J789">
        <v>2</v>
      </c>
      <c r="K789">
        <v>4</v>
      </c>
      <c r="L789">
        <v>1</v>
      </c>
      <c r="M789" s="2">
        <f>机器人辅助表!C789</f>
        <v>41570.249284944497</v>
      </c>
      <c r="N789" s="2">
        <v>2</v>
      </c>
      <c r="O789" s="2">
        <f>机器人辅助表!D789</f>
        <v>2275.7435739933117</v>
      </c>
      <c r="P789" s="2">
        <v>3</v>
      </c>
      <c r="Q789" s="2">
        <f>机器人辅助表!E789</f>
        <v>1011.441588441472</v>
      </c>
      <c r="R789" s="2">
        <v>6</v>
      </c>
      <c r="S789" s="2">
        <f>机器人辅助表!F789</f>
        <v>8412.768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BD789">
        <v>11</v>
      </c>
      <c r="BE789">
        <v>9113104</v>
      </c>
      <c r="BF789">
        <v>9121104</v>
      </c>
      <c r="BG789">
        <v>9121202</v>
      </c>
      <c r="BH789">
        <v>9121302</v>
      </c>
      <c r="BI789">
        <v>9121402</v>
      </c>
      <c r="BJ789">
        <v>9114103</v>
      </c>
      <c r="BK789">
        <v>9122103</v>
      </c>
      <c r="BL789">
        <v>9122204</v>
      </c>
      <c r="BM789">
        <v>9122304</v>
      </c>
      <c r="BN789">
        <v>9122404</v>
      </c>
      <c r="BO789">
        <v>9115104</v>
      </c>
    </row>
    <row r="790" spans="1:67" x14ac:dyDescent="0.15">
      <c r="A790">
        <v>789</v>
      </c>
      <c r="B790" t="s">
        <v>424</v>
      </c>
      <c r="E790">
        <f>机器人辅助表!B790</f>
        <v>45</v>
      </c>
      <c r="F790">
        <v>3</v>
      </c>
      <c r="G790">
        <v>58201</v>
      </c>
      <c r="H790">
        <v>0</v>
      </c>
      <c r="I790">
        <f>机器人辅助表!H790</f>
        <v>15931.337749630124</v>
      </c>
      <c r="J790">
        <v>2</v>
      </c>
      <c r="K790">
        <v>4</v>
      </c>
      <c r="L790">
        <v>1</v>
      </c>
      <c r="M790" s="2">
        <f>机器人辅助表!C790</f>
        <v>85072.766232873939</v>
      </c>
      <c r="N790" s="2">
        <v>2</v>
      </c>
      <c r="O790" s="2">
        <f>机器人辅助表!D790</f>
        <v>4116.3076952608708</v>
      </c>
      <c r="P790" s="2">
        <v>3</v>
      </c>
      <c r="Q790" s="2">
        <f>机器人辅助表!E790</f>
        <v>1829.4700867826093</v>
      </c>
      <c r="R790" s="2">
        <v>6</v>
      </c>
      <c r="S790" s="2">
        <f>机器人辅助表!F790</f>
        <v>11551.253999999999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BD790">
        <v>8</v>
      </c>
      <c r="BE790">
        <v>9323104</v>
      </c>
      <c r="BF790">
        <v>9324102</v>
      </c>
      <c r="BG790">
        <v>9324203</v>
      </c>
      <c r="BH790">
        <v>9324302</v>
      </c>
      <c r="BI790">
        <v>9324404</v>
      </c>
      <c r="BJ790">
        <v>9312104</v>
      </c>
      <c r="BK790">
        <v>9311103</v>
      </c>
      <c r="BL790">
        <v>9315102</v>
      </c>
    </row>
    <row r="791" spans="1:67" x14ac:dyDescent="0.15">
      <c r="A791">
        <v>790</v>
      </c>
      <c r="B791" t="s">
        <v>425</v>
      </c>
      <c r="E791">
        <f>机器人辅助表!B791</f>
        <v>21</v>
      </c>
      <c r="F791">
        <v>1</v>
      </c>
      <c r="G791">
        <v>58001</v>
      </c>
      <c r="H791">
        <v>0</v>
      </c>
      <c r="I791">
        <f>机器人辅助表!H791</f>
        <v>3456.0564724293918</v>
      </c>
      <c r="J791">
        <v>2</v>
      </c>
      <c r="K791">
        <v>4</v>
      </c>
      <c r="L791">
        <v>1</v>
      </c>
      <c r="M791" s="2">
        <f>机器人辅助表!C791</f>
        <v>5961.6059002500024</v>
      </c>
      <c r="N791" s="2">
        <v>2</v>
      </c>
      <c r="O791" s="2">
        <f>机器人辅助表!D791</f>
        <v>484.73814208695671</v>
      </c>
      <c r="P791" s="2">
        <v>3</v>
      </c>
      <c r="Q791" s="2">
        <f>机器人辅助表!E791</f>
        <v>215.43917426086966</v>
      </c>
      <c r="R791" s="2">
        <v>6</v>
      </c>
      <c r="S791" s="2">
        <f>机器人辅助表!F791</f>
        <v>5710.0161999999991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BD791">
        <v>11</v>
      </c>
      <c r="BE791">
        <v>9113103</v>
      </c>
      <c r="BF791">
        <v>9121104</v>
      </c>
      <c r="BG791">
        <v>9121203</v>
      </c>
      <c r="BH791">
        <v>9121302</v>
      </c>
      <c r="BI791">
        <v>9121403</v>
      </c>
      <c r="BJ791">
        <v>9114103</v>
      </c>
      <c r="BK791">
        <v>9122103</v>
      </c>
      <c r="BL791">
        <v>9122202</v>
      </c>
      <c r="BM791">
        <v>9122302</v>
      </c>
      <c r="BN791">
        <v>9122403</v>
      </c>
      <c r="BO791">
        <v>9115102</v>
      </c>
    </row>
    <row r="792" spans="1:67" x14ac:dyDescent="0.15">
      <c r="A792">
        <v>791</v>
      </c>
      <c r="B792" t="s">
        <v>2657</v>
      </c>
      <c r="E792">
        <f>机器人辅助表!B792</f>
        <v>33</v>
      </c>
      <c r="F792">
        <v>2</v>
      </c>
      <c r="G792">
        <v>58101</v>
      </c>
      <c r="H792">
        <v>0</v>
      </c>
      <c r="I792">
        <f>机器人辅助表!H792</f>
        <v>4353.1322655696331</v>
      </c>
      <c r="J792">
        <v>2</v>
      </c>
      <c r="K792">
        <v>4</v>
      </c>
      <c r="L792">
        <v>1</v>
      </c>
      <c r="M792" s="2">
        <f>机器人辅助表!C792</f>
        <v>14524.721718298506</v>
      </c>
      <c r="N792" s="2">
        <v>2</v>
      </c>
      <c r="O792" s="2">
        <f>机器人辅助表!D792</f>
        <v>910.61411024498386</v>
      </c>
      <c r="P792" s="2">
        <v>3</v>
      </c>
      <c r="Q792" s="2">
        <f>机器人辅助表!E792</f>
        <v>404.71738233110398</v>
      </c>
      <c r="R792" s="2">
        <v>6</v>
      </c>
      <c r="S792" s="2">
        <f>机器人辅助表!F792</f>
        <v>5092.0289999999995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BD792">
        <v>11</v>
      </c>
      <c r="BE792">
        <v>9211103</v>
      </c>
      <c r="BF792">
        <v>9214102</v>
      </c>
      <c r="BG792">
        <v>9214204</v>
      </c>
      <c r="BH792">
        <v>9214302</v>
      </c>
      <c r="BI792">
        <v>9214403</v>
      </c>
      <c r="BJ792">
        <v>9222102</v>
      </c>
      <c r="BK792">
        <v>9223102</v>
      </c>
      <c r="BL792">
        <v>9223202</v>
      </c>
      <c r="BM792">
        <v>9223304</v>
      </c>
      <c r="BN792">
        <v>9223403</v>
      </c>
      <c r="BO792">
        <v>9215102</v>
      </c>
    </row>
    <row r="793" spans="1:67" x14ac:dyDescent="0.15">
      <c r="A793">
        <v>792</v>
      </c>
      <c r="B793" t="s">
        <v>2658</v>
      </c>
      <c r="E793">
        <f>机器人辅助表!B793</f>
        <v>36</v>
      </c>
      <c r="F793">
        <v>3</v>
      </c>
      <c r="G793">
        <v>58201</v>
      </c>
      <c r="H793">
        <v>0</v>
      </c>
      <c r="I793">
        <f>机器人辅助表!H793</f>
        <v>4056.0506404443618</v>
      </c>
      <c r="J793">
        <v>2</v>
      </c>
      <c r="K793">
        <v>4</v>
      </c>
      <c r="L793">
        <v>1</v>
      </c>
      <c r="M793" s="2">
        <f>机器人辅助表!C793</f>
        <v>15054.546433605354</v>
      </c>
      <c r="N793" s="2">
        <v>2</v>
      </c>
      <c r="O793" s="2">
        <f>机器人辅助表!D793</f>
        <v>918.94471132575256</v>
      </c>
      <c r="P793" s="2">
        <v>3</v>
      </c>
      <c r="Q793" s="2">
        <f>机器人辅助表!E793</f>
        <v>408.41987170033451</v>
      </c>
      <c r="R793" s="2">
        <v>6</v>
      </c>
      <c r="S793" s="2">
        <f>机器人辅助表!F793</f>
        <v>4266.1639999999998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BD793">
        <v>8</v>
      </c>
      <c r="BE793">
        <v>9323104</v>
      </c>
      <c r="BF793">
        <v>9324103</v>
      </c>
      <c r="BG793">
        <v>9324203</v>
      </c>
      <c r="BH793">
        <v>9324304</v>
      </c>
      <c r="BI793">
        <v>9324403</v>
      </c>
      <c r="BJ793">
        <v>9312104</v>
      </c>
      <c r="BK793">
        <v>9311103</v>
      </c>
      <c r="BL793">
        <v>9315103</v>
      </c>
    </row>
    <row r="794" spans="1:67" x14ac:dyDescent="0.15">
      <c r="A794">
        <v>793</v>
      </c>
      <c r="B794" t="s">
        <v>2659</v>
      </c>
      <c r="E794">
        <f>机器人辅助表!B794</f>
        <v>37</v>
      </c>
      <c r="F794">
        <v>1</v>
      </c>
      <c r="G794">
        <v>58001</v>
      </c>
      <c r="H794">
        <v>0</v>
      </c>
      <c r="I794">
        <f>机器人辅助表!H794</f>
        <v>9247.9157669581055</v>
      </c>
      <c r="J794">
        <v>2</v>
      </c>
      <c r="K794">
        <v>4</v>
      </c>
      <c r="L794">
        <v>1</v>
      </c>
      <c r="M794" s="2">
        <f>机器人辅助表!C794</f>
        <v>35985.143860268487</v>
      </c>
      <c r="N794" s="2">
        <v>2</v>
      </c>
      <c r="O794" s="2">
        <f>机器人辅助表!D794</f>
        <v>2135.5925663453181</v>
      </c>
      <c r="P794" s="2">
        <v>3</v>
      </c>
      <c r="Q794" s="2">
        <f>机器人辅助表!E794</f>
        <v>949.15225170903022</v>
      </c>
      <c r="R794" s="2">
        <v>6</v>
      </c>
      <c r="S794" s="2">
        <f>机器人辅助表!F794</f>
        <v>9360.1350000000002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BD794">
        <v>11</v>
      </c>
      <c r="BE794">
        <v>9113103</v>
      </c>
      <c r="BF794">
        <v>9121102</v>
      </c>
      <c r="BG794">
        <v>9121203</v>
      </c>
      <c r="BH794">
        <v>9121303</v>
      </c>
      <c r="BI794">
        <v>9121404</v>
      </c>
      <c r="BJ794">
        <v>9114102</v>
      </c>
      <c r="BK794">
        <v>9122102</v>
      </c>
      <c r="BL794">
        <v>9122203</v>
      </c>
      <c r="BM794">
        <v>9122302</v>
      </c>
      <c r="BN794">
        <v>9122404</v>
      </c>
      <c r="BO794">
        <v>9115103</v>
      </c>
    </row>
    <row r="795" spans="1:67" x14ac:dyDescent="0.15">
      <c r="A795">
        <v>794</v>
      </c>
      <c r="B795" t="s">
        <v>426</v>
      </c>
      <c r="E795">
        <f>机器人辅助表!B795</f>
        <v>35</v>
      </c>
      <c r="F795">
        <v>1</v>
      </c>
      <c r="G795">
        <v>58001</v>
      </c>
      <c r="H795">
        <v>0</v>
      </c>
      <c r="I795">
        <f>机器人辅助表!H795</f>
        <v>4477.8798858156524</v>
      </c>
      <c r="J795">
        <v>2</v>
      </c>
      <c r="K795">
        <v>4</v>
      </c>
      <c r="L795">
        <v>1</v>
      </c>
      <c r="M795" s="2">
        <f>机器人辅助表!C795</f>
        <v>16078.037731304348</v>
      </c>
      <c r="N795" s="2">
        <v>2</v>
      </c>
      <c r="O795" s="2">
        <f>机器人辅助表!D795</f>
        <v>989.91540156521739</v>
      </c>
      <c r="P795" s="2">
        <v>3</v>
      </c>
      <c r="Q795" s="2">
        <f>机器人辅助表!E795</f>
        <v>439.96240069565232</v>
      </c>
      <c r="R795" s="2">
        <v>6</v>
      </c>
      <c r="S795" s="2">
        <f>机器人辅助表!F795</f>
        <v>4878.1389999999992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BD795">
        <v>11</v>
      </c>
      <c r="BE795">
        <v>9113103</v>
      </c>
      <c r="BF795">
        <v>9121103</v>
      </c>
      <c r="BG795">
        <v>9121202</v>
      </c>
      <c r="BH795">
        <v>9121302</v>
      </c>
      <c r="BI795">
        <v>9121403</v>
      </c>
      <c r="BJ795">
        <v>9114104</v>
      </c>
      <c r="BK795">
        <v>9122103</v>
      </c>
      <c r="BL795">
        <v>9122202</v>
      </c>
      <c r="BM795">
        <v>9122302</v>
      </c>
      <c r="BN795">
        <v>9122404</v>
      </c>
      <c r="BO795">
        <v>9115104</v>
      </c>
    </row>
    <row r="796" spans="1:67" x14ac:dyDescent="0.15">
      <c r="A796">
        <v>795</v>
      </c>
      <c r="B796" t="s">
        <v>427</v>
      </c>
      <c r="E796">
        <f>机器人辅助表!B796</f>
        <v>45</v>
      </c>
      <c r="F796">
        <v>3</v>
      </c>
      <c r="G796">
        <v>58201</v>
      </c>
      <c r="H796">
        <v>0</v>
      </c>
      <c r="I796">
        <f>机器人辅助表!H796</f>
        <v>6535.9334357456919</v>
      </c>
      <c r="J796">
        <v>2</v>
      </c>
      <c r="K796">
        <v>4</v>
      </c>
      <c r="L796">
        <v>1</v>
      </c>
      <c r="M796" s="2">
        <f>机器人辅助表!C796</f>
        <v>34901.647685281619</v>
      </c>
      <c r="N796" s="2">
        <v>2</v>
      </c>
      <c r="O796" s="2">
        <f>机器人辅助表!D796</f>
        <v>1688.7416185685622</v>
      </c>
      <c r="P796" s="2">
        <v>3</v>
      </c>
      <c r="Q796" s="2">
        <f>机器人辅助表!E796</f>
        <v>750.55183047491664</v>
      </c>
      <c r="R796" s="2">
        <v>6</v>
      </c>
      <c r="S796" s="2">
        <f>机器人辅助表!F796</f>
        <v>4738.9759999999997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BD796">
        <v>8</v>
      </c>
      <c r="BE796">
        <v>9323102</v>
      </c>
      <c r="BF796">
        <v>9324102</v>
      </c>
      <c r="BG796">
        <v>9324204</v>
      </c>
      <c r="BH796">
        <v>9324302</v>
      </c>
      <c r="BI796">
        <v>9324402</v>
      </c>
      <c r="BJ796">
        <v>9312102</v>
      </c>
      <c r="BK796">
        <v>9311103</v>
      </c>
      <c r="BL796">
        <v>9315103</v>
      </c>
    </row>
    <row r="797" spans="1:67" x14ac:dyDescent="0.15">
      <c r="A797">
        <v>796</v>
      </c>
      <c r="B797" t="s">
        <v>428</v>
      </c>
      <c r="E797">
        <f>机器人辅助表!B797</f>
        <v>23</v>
      </c>
      <c r="F797">
        <v>2</v>
      </c>
      <c r="G797">
        <v>58101</v>
      </c>
      <c r="H797">
        <v>0</v>
      </c>
      <c r="I797">
        <f>机器人辅助表!H797</f>
        <v>2284.3301179995851</v>
      </c>
      <c r="J797">
        <v>2</v>
      </c>
      <c r="K797">
        <v>4</v>
      </c>
      <c r="L797">
        <v>1</v>
      </c>
      <c r="M797" s="2">
        <f>机器人辅助表!C797</f>
        <v>4468.0799481797667</v>
      </c>
      <c r="N797" s="2">
        <v>2</v>
      </c>
      <c r="O797" s="2">
        <f>机器人辅助表!D797</f>
        <v>343.51495597324424</v>
      </c>
      <c r="P797" s="2">
        <v>3</v>
      </c>
      <c r="Q797" s="2">
        <f>机器人辅助表!E797</f>
        <v>152.67331376588635</v>
      </c>
      <c r="R797" s="2">
        <v>6</v>
      </c>
      <c r="S797" s="2">
        <f>机器人辅助表!F797</f>
        <v>3613.8145999999997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BD797">
        <v>11</v>
      </c>
      <c r="BE797">
        <v>9211104</v>
      </c>
      <c r="BF797">
        <v>9214103</v>
      </c>
      <c r="BG797">
        <v>9214204</v>
      </c>
      <c r="BH797">
        <v>9214302</v>
      </c>
      <c r="BI797">
        <v>9214402</v>
      </c>
      <c r="BJ797">
        <v>9222103</v>
      </c>
      <c r="BK797">
        <v>9223103</v>
      </c>
      <c r="BL797">
        <v>9223204</v>
      </c>
      <c r="BM797">
        <v>9223303</v>
      </c>
      <c r="BN797">
        <v>9223403</v>
      </c>
      <c r="BO797">
        <v>9215102</v>
      </c>
    </row>
    <row r="798" spans="1:67" x14ac:dyDescent="0.15">
      <c r="A798">
        <v>797</v>
      </c>
      <c r="B798" t="s">
        <v>429</v>
      </c>
      <c r="E798">
        <f>机器人辅助表!B798</f>
        <v>21</v>
      </c>
      <c r="F798">
        <v>2</v>
      </c>
      <c r="G798">
        <v>58101</v>
      </c>
      <c r="H798">
        <v>0</v>
      </c>
      <c r="I798">
        <f>机器人辅助表!H798</f>
        <v>3219.340275687653</v>
      </c>
      <c r="J798">
        <v>2</v>
      </c>
      <c r="K798">
        <v>4</v>
      </c>
      <c r="L798">
        <v>1</v>
      </c>
      <c r="M798" s="2">
        <f>机器人辅助表!C798</f>
        <v>5553.2767290000029</v>
      </c>
      <c r="N798" s="2">
        <v>2</v>
      </c>
      <c r="O798" s="2">
        <f>机器人辅助表!D798</f>
        <v>451.53689947826109</v>
      </c>
      <c r="P798" s="2">
        <v>3</v>
      </c>
      <c r="Q798" s="2">
        <f>机器人辅助表!E798</f>
        <v>200.68306643478272</v>
      </c>
      <c r="R798" s="2">
        <v>6</v>
      </c>
      <c r="S798" s="2">
        <f>机器人辅助表!F798</f>
        <v>5318.9192000000003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BD798">
        <v>11</v>
      </c>
      <c r="BE798">
        <v>9211102</v>
      </c>
      <c r="BF798">
        <v>9214103</v>
      </c>
      <c r="BG798">
        <v>9214202</v>
      </c>
      <c r="BH798">
        <v>9214302</v>
      </c>
      <c r="BI798">
        <v>9214404</v>
      </c>
      <c r="BJ798">
        <v>9222103</v>
      </c>
      <c r="BK798">
        <v>9223102</v>
      </c>
      <c r="BL798">
        <v>9223204</v>
      </c>
      <c r="BM798">
        <v>9223304</v>
      </c>
      <c r="BN798">
        <v>9223404</v>
      </c>
      <c r="BO798">
        <v>9215104</v>
      </c>
    </row>
    <row r="799" spans="1:67" x14ac:dyDescent="0.15">
      <c r="A799">
        <v>798</v>
      </c>
      <c r="B799" t="s">
        <v>2660</v>
      </c>
      <c r="E799">
        <f>机器人辅助表!B799</f>
        <v>19</v>
      </c>
      <c r="F799">
        <v>1</v>
      </c>
      <c r="G799">
        <v>58001</v>
      </c>
      <c r="H799">
        <v>0</v>
      </c>
      <c r="I799">
        <f>机器人辅助表!H799</f>
        <v>2532.2264724208694</v>
      </c>
      <c r="J799">
        <v>2</v>
      </c>
      <c r="K799">
        <v>4</v>
      </c>
      <c r="L799">
        <v>1</v>
      </c>
      <c r="M799" s="2">
        <f>机器人辅助表!C799</f>
        <v>3846.9009580434777</v>
      </c>
      <c r="N799" s="2">
        <v>2</v>
      </c>
      <c r="O799" s="2">
        <f>机器人辅助表!D799</f>
        <v>331.90757217391314</v>
      </c>
      <c r="P799" s="2">
        <v>3</v>
      </c>
      <c r="Q799" s="2">
        <f>机器人辅助表!E799</f>
        <v>147.51447652173917</v>
      </c>
      <c r="R799" s="2">
        <v>6</v>
      </c>
      <c r="S799" s="2">
        <f>机器人辅助表!F799</f>
        <v>4343.7959999999994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BD799">
        <v>11</v>
      </c>
      <c r="BE799">
        <v>9113104</v>
      </c>
      <c r="BF799">
        <v>9121102</v>
      </c>
      <c r="BG799">
        <v>9121202</v>
      </c>
      <c r="BH799">
        <v>9121303</v>
      </c>
      <c r="BI799">
        <v>9121403</v>
      </c>
      <c r="BJ799">
        <v>9114103</v>
      </c>
      <c r="BK799">
        <v>9122102</v>
      </c>
      <c r="BL799">
        <v>9122204</v>
      </c>
      <c r="BM799">
        <v>9122303</v>
      </c>
      <c r="BN799">
        <v>9122404</v>
      </c>
      <c r="BO799">
        <v>9115102</v>
      </c>
    </row>
    <row r="800" spans="1:67" x14ac:dyDescent="0.15">
      <c r="A800">
        <v>799</v>
      </c>
      <c r="B800" t="s">
        <v>430</v>
      </c>
      <c r="E800">
        <f>机器人辅助表!B800</f>
        <v>28</v>
      </c>
      <c r="F800">
        <v>3</v>
      </c>
      <c r="G800">
        <v>58201</v>
      </c>
      <c r="H800">
        <v>0</v>
      </c>
      <c r="I800">
        <f>机器人辅助表!H800</f>
        <v>3276.2780930126773</v>
      </c>
      <c r="J800">
        <v>2</v>
      </c>
      <c r="K800">
        <v>4</v>
      </c>
      <c r="L800">
        <v>1</v>
      </c>
      <c r="M800" s="2">
        <f>机器人辅助表!C800</f>
        <v>8625.6907244307713</v>
      </c>
      <c r="N800" s="2">
        <v>2</v>
      </c>
      <c r="O800" s="2">
        <f>机器人辅助表!D800</f>
        <v>583.69335729230795</v>
      </c>
      <c r="P800" s="2">
        <v>3</v>
      </c>
      <c r="Q800" s="2">
        <f>机器人辅助表!E800</f>
        <v>259.41926990769241</v>
      </c>
      <c r="R800" s="2">
        <v>6</v>
      </c>
      <c r="S800" s="2">
        <f>机器人辅助表!F800</f>
        <v>4535.5632000000005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BD800">
        <v>8</v>
      </c>
      <c r="BE800">
        <v>9323102</v>
      </c>
      <c r="BF800">
        <v>9324102</v>
      </c>
      <c r="BG800">
        <v>9324203</v>
      </c>
      <c r="BH800">
        <v>9324304</v>
      </c>
      <c r="BI800">
        <v>9324403</v>
      </c>
      <c r="BJ800">
        <v>9312103</v>
      </c>
      <c r="BK800">
        <v>9311104</v>
      </c>
      <c r="BL800">
        <v>9315102</v>
      </c>
    </row>
    <row r="801" spans="1:67" x14ac:dyDescent="0.15">
      <c r="A801">
        <v>800</v>
      </c>
      <c r="B801" t="s">
        <v>2661</v>
      </c>
      <c r="E801">
        <f>机器人辅助表!B801</f>
        <v>31</v>
      </c>
      <c r="F801">
        <v>2</v>
      </c>
      <c r="G801">
        <v>58101</v>
      </c>
      <c r="H801">
        <v>0</v>
      </c>
      <c r="I801">
        <f>机器人辅助表!H801</f>
        <v>3755.724552762093</v>
      </c>
      <c r="J801">
        <v>2</v>
      </c>
      <c r="K801">
        <v>4</v>
      </c>
      <c r="L801">
        <v>1</v>
      </c>
      <c r="M801" s="2">
        <f>机器人辅助表!C801</f>
        <v>11517.317913876928</v>
      </c>
      <c r="N801" s="2">
        <v>2</v>
      </c>
      <c r="O801" s="2">
        <f>机器人辅助表!D801</f>
        <v>736.17928620923101</v>
      </c>
      <c r="P801" s="2">
        <v>3</v>
      </c>
      <c r="Q801" s="2">
        <f>机器人辅助表!E801</f>
        <v>327.19079387076931</v>
      </c>
      <c r="R801" s="2">
        <v>6</v>
      </c>
      <c r="S801" s="2">
        <f>机器人辅助表!F801</f>
        <v>4722.6696000000002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BD801">
        <v>11</v>
      </c>
      <c r="BE801">
        <v>9211103</v>
      </c>
      <c r="BF801">
        <v>9214102</v>
      </c>
      <c r="BG801">
        <v>9214204</v>
      </c>
      <c r="BH801">
        <v>9214303</v>
      </c>
      <c r="BI801">
        <v>9214402</v>
      </c>
      <c r="BJ801">
        <v>9222104</v>
      </c>
      <c r="BK801">
        <v>9223104</v>
      </c>
      <c r="BL801">
        <v>9223204</v>
      </c>
      <c r="BM801">
        <v>9223304</v>
      </c>
      <c r="BN801">
        <v>9223402</v>
      </c>
      <c r="BO801">
        <v>9215102</v>
      </c>
    </row>
    <row r="802" spans="1:67" x14ac:dyDescent="0.15">
      <c r="A802">
        <v>801</v>
      </c>
      <c r="B802" t="s">
        <v>2662</v>
      </c>
      <c r="E802">
        <f>机器人辅助表!B802</f>
        <v>28</v>
      </c>
      <c r="F802">
        <v>3</v>
      </c>
      <c r="G802">
        <v>58201</v>
      </c>
      <c r="H802">
        <v>0</v>
      </c>
      <c r="I802">
        <f>机器人辅助表!H802</f>
        <v>5341.7577603467571</v>
      </c>
      <c r="J802">
        <v>2</v>
      </c>
      <c r="K802">
        <v>4</v>
      </c>
      <c r="L802">
        <v>1</v>
      </c>
      <c r="M802" s="2">
        <f>机器人辅助表!C802</f>
        <v>14063.626181137126</v>
      </c>
      <c r="N802" s="2">
        <v>2</v>
      </c>
      <c r="O802" s="2">
        <f>机器人辅助表!D802</f>
        <v>951.67395210702375</v>
      </c>
      <c r="P802" s="2">
        <v>3</v>
      </c>
      <c r="Q802" s="2">
        <f>机器人辅助表!E802</f>
        <v>422.96620093645492</v>
      </c>
      <c r="R802" s="2">
        <v>6</v>
      </c>
      <c r="S802" s="2">
        <f>机器人辅助表!F802</f>
        <v>7394.9400000000005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BD802">
        <v>8</v>
      </c>
      <c r="BE802">
        <v>9323103</v>
      </c>
      <c r="BF802">
        <v>9324104</v>
      </c>
      <c r="BG802">
        <v>9324202</v>
      </c>
      <c r="BH802">
        <v>9324303</v>
      </c>
      <c r="BI802">
        <v>9324402</v>
      </c>
      <c r="BJ802">
        <v>9312103</v>
      </c>
      <c r="BK802">
        <v>9311102</v>
      </c>
      <c r="BL802">
        <v>9315102</v>
      </c>
    </row>
    <row r="803" spans="1:67" x14ac:dyDescent="0.15">
      <c r="A803">
        <v>802</v>
      </c>
      <c r="B803" t="s">
        <v>431</v>
      </c>
      <c r="E803">
        <f>机器人辅助表!B803</f>
        <v>44</v>
      </c>
      <c r="F803">
        <v>3</v>
      </c>
      <c r="G803">
        <v>58201</v>
      </c>
      <c r="H803">
        <v>0</v>
      </c>
      <c r="I803">
        <f>机器人辅助表!H803</f>
        <v>13439.66852055362</v>
      </c>
      <c r="J803">
        <v>2</v>
      </c>
      <c r="K803">
        <v>4</v>
      </c>
      <c r="L803">
        <v>1</v>
      </c>
      <c r="M803" s="2">
        <f>机器人辅助表!C803</f>
        <v>69415.565545156933</v>
      </c>
      <c r="N803" s="2">
        <v>2</v>
      </c>
      <c r="O803" s="2">
        <f>机器人辅助表!D803</f>
        <v>3439.2316606073582</v>
      </c>
      <c r="P803" s="2">
        <v>3</v>
      </c>
      <c r="Q803" s="2">
        <f>机器人辅助表!E803</f>
        <v>1528.5474047143816</v>
      </c>
      <c r="R803" s="2">
        <v>6</v>
      </c>
      <c r="S803" s="2">
        <f>机器人辅助表!F803</f>
        <v>10162.712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BD803">
        <v>8</v>
      </c>
      <c r="BE803">
        <v>9323104</v>
      </c>
      <c r="BF803">
        <v>9324104</v>
      </c>
      <c r="BG803">
        <v>9324202</v>
      </c>
      <c r="BH803">
        <v>9324303</v>
      </c>
      <c r="BI803">
        <v>9324402</v>
      </c>
      <c r="BJ803">
        <v>9312104</v>
      </c>
      <c r="BK803">
        <v>9311104</v>
      </c>
      <c r="BL803">
        <v>9315102</v>
      </c>
    </row>
    <row r="804" spans="1:67" x14ac:dyDescent="0.15">
      <c r="A804">
        <v>803</v>
      </c>
      <c r="B804" t="s">
        <v>432</v>
      </c>
      <c r="E804">
        <f>机器人辅助表!B804</f>
        <v>48</v>
      </c>
      <c r="F804">
        <v>1</v>
      </c>
      <c r="G804">
        <v>58001</v>
      </c>
      <c r="H804">
        <v>0</v>
      </c>
      <c r="I804">
        <f>机器人辅助表!H804</f>
        <v>17625.312554601252</v>
      </c>
      <c r="J804">
        <v>2</v>
      </c>
      <c r="K804">
        <v>4</v>
      </c>
      <c r="L804">
        <v>1</v>
      </c>
      <c r="M804" s="2">
        <f>机器人辅助表!C804</f>
        <v>103050.96632845359</v>
      </c>
      <c r="N804" s="2">
        <v>2</v>
      </c>
      <c r="O804" s="2">
        <f>机器人辅助表!D804</f>
        <v>4656.8713520973934</v>
      </c>
      <c r="P804" s="2">
        <v>3</v>
      </c>
      <c r="Q804" s="2">
        <f>机器人辅助表!E804</f>
        <v>2069.7206009321749</v>
      </c>
      <c r="R804" s="2">
        <v>6</v>
      </c>
      <c r="S804" s="2">
        <f>机器人辅助表!F804</f>
        <v>11291.5584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BD804">
        <v>11</v>
      </c>
      <c r="BE804">
        <v>9113102</v>
      </c>
      <c r="BF804">
        <v>9121102</v>
      </c>
      <c r="BG804">
        <v>9121204</v>
      </c>
      <c r="BH804">
        <v>9121303</v>
      </c>
      <c r="BI804">
        <v>9121402</v>
      </c>
      <c r="BJ804">
        <v>9114104</v>
      </c>
      <c r="BK804">
        <v>9122104</v>
      </c>
      <c r="BL804">
        <v>9122204</v>
      </c>
      <c r="BM804">
        <v>9122304</v>
      </c>
      <c r="BN804">
        <v>9122403</v>
      </c>
      <c r="BO804">
        <v>9115103</v>
      </c>
    </row>
    <row r="805" spans="1:67" x14ac:dyDescent="0.15">
      <c r="A805">
        <v>804</v>
      </c>
      <c r="B805" t="s">
        <v>2663</v>
      </c>
      <c r="E805">
        <f>机器人辅助表!B805</f>
        <v>43</v>
      </c>
      <c r="F805">
        <v>2</v>
      </c>
      <c r="G805">
        <v>58101</v>
      </c>
      <c r="H805">
        <v>0</v>
      </c>
      <c r="I805">
        <f>机器人辅助表!H805</f>
        <v>8476.0064705865516</v>
      </c>
      <c r="J805">
        <v>2</v>
      </c>
      <c r="K805">
        <v>4</v>
      </c>
      <c r="L805">
        <v>1</v>
      </c>
      <c r="M805" s="2">
        <f>机器人辅助表!C805</f>
        <v>42269.676032676347</v>
      </c>
      <c r="N805" s="2">
        <v>2</v>
      </c>
      <c r="O805" s="2">
        <f>机器人辅助表!D805</f>
        <v>2145.5126918181272</v>
      </c>
      <c r="P805" s="2">
        <v>3</v>
      </c>
      <c r="Q805" s="2">
        <f>机器人辅助表!E805</f>
        <v>953.56119636361234</v>
      </c>
      <c r="R805" s="2">
        <v>6</v>
      </c>
      <c r="S805" s="2">
        <f>机器人辅助表!F805</f>
        <v>6686.6993999999986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BD805">
        <v>11</v>
      </c>
      <c r="BE805">
        <v>9211103</v>
      </c>
      <c r="BF805">
        <v>9214102</v>
      </c>
      <c r="BG805">
        <v>9214202</v>
      </c>
      <c r="BH805">
        <v>9214303</v>
      </c>
      <c r="BI805">
        <v>9214403</v>
      </c>
      <c r="BJ805">
        <v>9222102</v>
      </c>
      <c r="BK805">
        <v>9223102</v>
      </c>
      <c r="BL805">
        <v>9223204</v>
      </c>
      <c r="BM805">
        <v>9223304</v>
      </c>
      <c r="BN805">
        <v>9223404</v>
      </c>
      <c r="BO805">
        <v>9215102</v>
      </c>
    </row>
    <row r="806" spans="1:67" x14ac:dyDescent="0.15">
      <c r="A806">
        <v>805</v>
      </c>
      <c r="B806" t="s">
        <v>433</v>
      </c>
      <c r="E806">
        <f>机器人辅助表!B806</f>
        <v>50</v>
      </c>
      <c r="F806">
        <v>3</v>
      </c>
      <c r="G806">
        <v>58201</v>
      </c>
      <c r="H806">
        <v>0</v>
      </c>
      <c r="I806">
        <f>机器人辅助表!H806</f>
        <v>10786.172030264353</v>
      </c>
      <c r="J806">
        <v>2</v>
      </c>
      <c r="K806">
        <v>4</v>
      </c>
      <c r="L806">
        <v>1</v>
      </c>
      <c r="M806" s="2">
        <f>机器人辅助表!C806</f>
        <v>66651.099433043506</v>
      </c>
      <c r="N806" s="2">
        <v>2</v>
      </c>
      <c r="O806" s="2">
        <f>机器人辅助表!D806</f>
        <v>2883.9418023913054</v>
      </c>
      <c r="P806" s="2">
        <v>3</v>
      </c>
      <c r="Q806" s="2">
        <f>机器人辅助表!E806</f>
        <v>1281.7519121739135</v>
      </c>
      <c r="R806" s="2">
        <v>6</v>
      </c>
      <c r="S806" s="2">
        <f>机器人辅助表!F806</f>
        <v>6343.35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BD806">
        <v>8</v>
      </c>
      <c r="BE806">
        <v>9323102</v>
      </c>
      <c r="BF806">
        <v>9324104</v>
      </c>
      <c r="BG806">
        <v>9324202</v>
      </c>
      <c r="BH806">
        <v>9324304</v>
      </c>
      <c r="BI806">
        <v>9324402</v>
      </c>
      <c r="BJ806">
        <v>9312103</v>
      </c>
      <c r="BK806">
        <v>9311103</v>
      </c>
      <c r="BL806">
        <v>9315102</v>
      </c>
    </row>
    <row r="807" spans="1:67" x14ac:dyDescent="0.15">
      <c r="A807">
        <v>806</v>
      </c>
      <c r="B807" t="s">
        <v>434</v>
      </c>
      <c r="E807">
        <f>机器人辅助表!B807</f>
        <v>44</v>
      </c>
      <c r="F807">
        <v>2</v>
      </c>
      <c r="G807">
        <v>58101</v>
      </c>
      <c r="H807">
        <v>0</v>
      </c>
      <c r="I807">
        <f>机器人辅助表!H807</f>
        <v>14975.63063718832</v>
      </c>
      <c r="J807">
        <v>2</v>
      </c>
      <c r="K807">
        <v>4</v>
      </c>
      <c r="L807">
        <v>1</v>
      </c>
      <c r="M807" s="2">
        <f>机器人辅助表!C807</f>
        <v>77348.773036032013</v>
      </c>
      <c r="N807" s="2">
        <v>2</v>
      </c>
      <c r="O807" s="2">
        <f>机器人辅助表!D807</f>
        <v>3832.2867075339136</v>
      </c>
      <c r="P807" s="2">
        <v>3</v>
      </c>
      <c r="Q807" s="2">
        <f>机器人辅助表!E807</f>
        <v>1703.2385366817396</v>
      </c>
      <c r="R807" s="2">
        <v>6</v>
      </c>
      <c r="S807" s="2">
        <f>机器人辅助表!F807</f>
        <v>11324.1648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BD807">
        <v>11</v>
      </c>
      <c r="BE807">
        <v>9211104</v>
      </c>
      <c r="BF807">
        <v>9214103</v>
      </c>
      <c r="BG807">
        <v>9214204</v>
      </c>
      <c r="BH807">
        <v>9214302</v>
      </c>
      <c r="BI807">
        <v>9214403</v>
      </c>
      <c r="BJ807">
        <v>9222102</v>
      </c>
      <c r="BK807">
        <v>9223104</v>
      </c>
      <c r="BL807">
        <v>9223202</v>
      </c>
      <c r="BM807">
        <v>9223303</v>
      </c>
      <c r="BN807">
        <v>9223402</v>
      </c>
      <c r="BO807">
        <v>9215104</v>
      </c>
    </row>
    <row r="808" spans="1:67" x14ac:dyDescent="0.15">
      <c r="A808">
        <v>807</v>
      </c>
      <c r="B808" t="s">
        <v>435</v>
      </c>
      <c r="E808">
        <f>机器人辅助表!B808</f>
        <v>23</v>
      </c>
      <c r="F808">
        <v>3</v>
      </c>
      <c r="G808">
        <v>58201</v>
      </c>
      <c r="H808">
        <v>0</v>
      </c>
      <c r="I808">
        <f>机器人辅助表!H808</f>
        <v>3293.6852864180069</v>
      </c>
      <c r="J808">
        <v>2</v>
      </c>
      <c r="K808">
        <v>4</v>
      </c>
      <c r="L808">
        <v>1</v>
      </c>
      <c r="M808" s="2">
        <f>机器人辅助表!C808</f>
        <v>6442.3478322591991</v>
      </c>
      <c r="N808" s="2">
        <v>2</v>
      </c>
      <c r="O808" s="2">
        <f>机器人辅助表!D808</f>
        <v>495.3006341939801</v>
      </c>
      <c r="P808" s="2">
        <v>3</v>
      </c>
      <c r="Q808" s="2">
        <f>机器人辅助表!E808</f>
        <v>220.1336151973245</v>
      </c>
      <c r="R808" s="2">
        <v>6</v>
      </c>
      <c r="S808" s="2">
        <f>机器人辅助表!F808</f>
        <v>5210.6163999999999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BD808">
        <v>8</v>
      </c>
      <c r="BE808">
        <v>9323103</v>
      </c>
      <c r="BF808">
        <v>9324103</v>
      </c>
      <c r="BG808">
        <v>9324204</v>
      </c>
      <c r="BH808">
        <v>9324302</v>
      </c>
      <c r="BI808">
        <v>9324402</v>
      </c>
      <c r="BJ808">
        <v>9312103</v>
      </c>
      <c r="BK808">
        <v>9311102</v>
      </c>
      <c r="BL808">
        <v>9315103</v>
      </c>
    </row>
    <row r="809" spans="1:67" x14ac:dyDescent="0.15">
      <c r="A809">
        <v>808</v>
      </c>
      <c r="B809" t="s">
        <v>2664</v>
      </c>
      <c r="E809">
        <f>机器人辅助表!B809</f>
        <v>22</v>
      </c>
      <c r="F809">
        <v>1</v>
      </c>
      <c r="G809">
        <v>58001</v>
      </c>
      <c r="H809">
        <v>0</v>
      </c>
      <c r="I809">
        <f>机器人辅助表!H809</f>
        <v>3751.7677970086957</v>
      </c>
      <c r="J809">
        <v>2</v>
      </c>
      <c r="K809">
        <v>4</v>
      </c>
      <c r="L809">
        <v>1</v>
      </c>
      <c r="M809" s="2">
        <f>机器人辅助表!C809</f>
        <v>6860.6380173913039</v>
      </c>
      <c r="N809" s="2">
        <v>2</v>
      </c>
      <c r="O809" s="2">
        <f>机器人辅助表!D809</f>
        <v>542.22386086956533</v>
      </c>
      <c r="P809" s="2">
        <v>3</v>
      </c>
      <c r="Q809" s="2">
        <f>机器人辅助表!E809</f>
        <v>240.9883826086957</v>
      </c>
      <c r="R809" s="2">
        <v>6</v>
      </c>
      <c r="S809" s="2">
        <f>机器人辅助表!F809</f>
        <v>6084.8099999999995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BD809">
        <v>11</v>
      </c>
      <c r="BE809">
        <v>9113104</v>
      </c>
      <c r="BF809">
        <v>9121103</v>
      </c>
      <c r="BG809">
        <v>9121202</v>
      </c>
      <c r="BH809">
        <v>9121302</v>
      </c>
      <c r="BI809">
        <v>9121404</v>
      </c>
      <c r="BJ809">
        <v>9114102</v>
      </c>
      <c r="BK809">
        <v>9122103</v>
      </c>
      <c r="BL809">
        <v>9122204</v>
      </c>
      <c r="BM809">
        <v>9122302</v>
      </c>
      <c r="BN809">
        <v>9122403</v>
      </c>
      <c r="BO809">
        <v>9115102</v>
      </c>
    </row>
    <row r="810" spans="1:67" x14ac:dyDescent="0.15">
      <c r="A810">
        <v>809</v>
      </c>
      <c r="B810" t="s">
        <v>2665</v>
      </c>
      <c r="E810">
        <f>机器人辅助表!B810</f>
        <v>36</v>
      </c>
      <c r="F810">
        <v>2</v>
      </c>
      <c r="G810">
        <v>58101</v>
      </c>
      <c r="H810">
        <v>0</v>
      </c>
      <c r="I810">
        <f>机器人辅助表!H810</f>
        <v>5214.922251999893</v>
      </c>
      <c r="J810">
        <v>2</v>
      </c>
      <c r="K810">
        <v>4</v>
      </c>
      <c r="L810">
        <v>1</v>
      </c>
      <c r="M810" s="2">
        <f>机器人辅助表!C810</f>
        <v>19355.845414635456</v>
      </c>
      <c r="N810" s="2">
        <v>2</v>
      </c>
      <c r="O810" s="2">
        <f>机器人辅助表!D810</f>
        <v>1181.5003431331106</v>
      </c>
      <c r="P810" s="2">
        <v>3</v>
      </c>
      <c r="Q810" s="2">
        <f>机器人辅助表!E810</f>
        <v>525.11126361471588</v>
      </c>
      <c r="R810" s="2">
        <v>6</v>
      </c>
      <c r="S810" s="2">
        <f>机器人辅助表!F810</f>
        <v>5485.0679999999993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BD810">
        <v>11</v>
      </c>
      <c r="BE810">
        <v>9211104</v>
      </c>
      <c r="BF810">
        <v>9214104</v>
      </c>
      <c r="BG810">
        <v>9214203</v>
      </c>
      <c r="BH810">
        <v>9214303</v>
      </c>
      <c r="BI810">
        <v>9214402</v>
      </c>
      <c r="BJ810">
        <v>9222102</v>
      </c>
      <c r="BK810">
        <v>9223104</v>
      </c>
      <c r="BL810">
        <v>9223203</v>
      </c>
      <c r="BM810">
        <v>9223303</v>
      </c>
      <c r="BN810">
        <v>9223404</v>
      </c>
      <c r="BO810">
        <v>9215104</v>
      </c>
    </row>
    <row r="811" spans="1:67" x14ac:dyDescent="0.15">
      <c r="A811">
        <v>810</v>
      </c>
      <c r="B811" t="s">
        <v>2666</v>
      </c>
      <c r="E811">
        <f>机器人辅助表!B811</f>
        <v>34</v>
      </c>
      <c r="F811">
        <v>3</v>
      </c>
      <c r="G811">
        <v>58201</v>
      </c>
      <c r="H811">
        <v>0</v>
      </c>
      <c r="I811">
        <f>机器人辅助表!H811</f>
        <v>4216.2461593263579</v>
      </c>
      <c r="J811">
        <v>2</v>
      </c>
      <c r="K811">
        <v>4</v>
      </c>
      <c r="L811">
        <v>1</v>
      </c>
      <c r="M811" s="2">
        <f>机器人辅助表!C811</f>
        <v>14611.678493806356</v>
      </c>
      <c r="N811" s="2">
        <v>2</v>
      </c>
      <c r="O811" s="2">
        <f>机器人辅助表!D811</f>
        <v>907.67698778287649</v>
      </c>
      <c r="P811" s="2">
        <v>3</v>
      </c>
      <c r="Q811" s="2">
        <f>机器人辅助表!E811</f>
        <v>403.41199457016728</v>
      </c>
      <c r="R811" s="2">
        <v>6</v>
      </c>
      <c r="S811" s="2">
        <f>机器人辅助表!F811</f>
        <v>4758.7716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BD811">
        <v>8</v>
      </c>
      <c r="BE811">
        <v>9323104</v>
      </c>
      <c r="BF811">
        <v>9324104</v>
      </c>
      <c r="BG811">
        <v>9324204</v>
      </c>
      <c r="BH811">
        <v>9324304</v>
      </c>
      <c r="BI811">
        <v>9324402</v>
      </c>
      <c r="BJ811">
        <v>9312103</v>
      </c>
      <c r="BK811">
        <v>9311102</v>
      </c>
      <c r="BL811">
        <v>9315102</v>
      </c>
    </row>
    <row r="812" spans="1:67" x14ac:dyDescent="0.15">
      <c r="A812">
        <v>811</v>
      </c>
      <c r="B812" t="s">
        <v>2667</v>
      </c>
      <c r="E812">
        <f>机器人辅助表!B812</f>
        <v>19</v>
      </c>
      <c r="F812">
        <v>2</v>
      </c>
      <c r="G812">
        <v>58101</v>
      </c>
      <c r="H812">
        <v>0</v>
      </c>
      <c r="I812">
        <f>机器人辅助表!H812</f>
        <v>1899.1698543156524</v>
      </c>
      <c r="J812">
        <v>2</v>
      </c>
      <c r="K812">
        <v>4</v>
      </c>
      <c r="L812">
        <v>1</v>
      </c>
      <c r="M812" s="2">
        <f>机器人辅助表!C812</f>
        <v>2885.1757185326087</v>
      </c>
      <c r="N812" s="2">
        <v>2</v>
      </c>
      <c r="O812" s="2">
        <f>机器人辅助表!D812</f>
        <v>248.93067913043484</v>
      </c>
      <c r="P812" s="2">
        <v>3</v>
      </c>
      <c r="Q812" s="2">
        <f>机器人辅助表!E812</f>
        <v>110.63585739130438</v>
      </c>
      <c r="R812" s="2">
        <v>6</v>
      </c>
      <c r="S812" s="2">
        <f>机器人辅助表!F812</f>
        <v>3257.8470000000002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BD812">
        <v>11</v>
      </c>
      <c r="BE812">
        <v>9211104</v>
      </c>
      <c r="BF812">
        <v>9214103</v>
      </c>
      <c r="BG812">
        <v>9214204</v>
      </c>
      <c r="BH812">
        <v>9214302</v>
      </c>
      <c r="BI812">
        <v>9214402</v>
      </c>
      <c r="BJ812">
        <v>9222104</v>
      </c>
      <c r="BK812">
        <v>9223104</v>
      </c>
      <c r="BL812">
        <v>9223204</v>
      </c>
      <c r="BM812">
        <v>9223303</v>
      </c>
      <c r="BN812">
        <v>9223404</v>
      </c>
      <c r="BO812">
        <v>9215102</v>
      </c>
    </row>
    <row r="813" spans="1:67" x14ac:dyDescent="0.15">
      <c r="A813">
        <v>812</v>
      </c>
      <c r="B813" t="s">
        <v>436</v>
      </c>
      <c r="E813">
        <f>机器人辅助表!B813</f>
        <v>26</v>
      </c>
      <c r="F813">
        <v>1</v>
      </c>
      <c r="G813">
        <v>58001</v>
      </c>
      <c r="H813">
        <v>0</v>
      </c>
      <c r="I813">
        <f>机器人辅助表!H813</f>
        <v>4879.2271017119683</v>
      </c>
      <c r="J813">
        <v>2</v>
      </c>
      <c r="K813">
        <v>4</v>
      </c>
      <c r="L813">
        <v>1</v>
      </c>
      <c r="M813" s="2">
        <f>机器人辅助表!C813</f>
        <v>11475.361239868898</v>
      </c>
      <c r="N813" s="2">
        <v>2</v>
      </c>
      <c r="O813" s="2">
        <f>机器人辅助表!D813</f>
        <v>815.62291142207391</v>
      </c>
      <c r="P813" s="2">
        <v>3</v>
      </c>
      <c r="Q813" s="2">
        <f>机器人辅助表!E813</f>
        <v>362.49907174314393</v>
      </c>
      <c r="R813" s="2">
        <v>6</v>
      </c>
      <c r="S813" s="2">
        <f>机器人辅助表!F813</f>
        <v>7143.7828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BD813">
        <v>11</v>
      </c>
      <c r="BE813">
        <v>9113103</v>
      </c>
      <c r="BF813">
        <v>9121103</v>
      </c>
      <c r="BG813">
        <v>9121202</v>
      </c>
      <c r="BH813">
        <v>9121302</v>
      </c>
      <c r="BI813">
        <v>9121403</v>
      </c>
      <c r="BJ813">
        <v>9114103</v>
      </c>
      <c r="BK813">
        <v>9122103</v>
      </c>
      <c r="BL813">
        <v>9122202</v>
      </c>
      <c r="BM813">
        <v>9122302</v>
      </c>
      <c r="BN813">
        <v>9122403</v>
      </c>
      <c r="BO813">
        <v>9115103</v>
      </c>
    </row>
    <row r="814" spans="1:67" x14ac:dyDescent="0.15">
      <c r="A814">
        <v>813</v>
      </c>
      <c r="B814" t="s">
        <v>2668</v>
      </c>
      <c r="E814">
        <f>机器人辅助表!B814</f>
        <v>47</v>
      </c>
      <c r="F814">
        <v>3</v>
      </c>
      <c r="G814">
        <v>58201</v>
      </c>
      <c r="H814">
        <v>0</v>
      </c>
      <c r="I814">
        <f>机器人辅助表!H814</f>
        <v>9916.9921879757512</v>
      </c>
      <c r="J814">
        <v>2</v>
      </c>
      <c r="K814">
        <v>4</v>
      </c>
      <c r="L814">
        <v>1</v>
      </c>
      <c r="M814" s="2">
        <f>机器人辅助表!C814</f>
        <v>56336.990259965794</v>
      </c>
      <c r="N814" s="2">
        <v>2</v>
      </c>
      <c r="O814" s="2">
        <f>机器人辅助表!D814</f>
        <v>2603.3756886331107</v>
      </c>
      <c r="P814" s="2">
        <v>3</v>
      </c>
      <c r="Q814" s="2">
        <f>机器人辅助表!E814</f>
        <v>1157.0558616147162</v>
      </c>
      <c r="R814" s="2">
        <v>6</v>
      </c>
      <c r="S814" s="2">
        <f>机器人辅助表!F814</f>
        <v>6618.3793999999998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BD814">
        <v>8</v>
      </c>
      <c r="BE814">
        <v>9323104</v>
      </c>
      <c r="BF814">
        <v>9324103</v>
      </c>
      <c r="BG814">
        <v>9324202</v>
      </c>
      <c r="BH814">
        <v>9324303</v>
      </c>
      <c r="BI814">
        <v>9324402</v>
      </c>
      <c r="BJ814">
        <v>9312104</v>
      </c>
      <c r="BK814">
        <v>9311102</v>
      </c>
      <c r="BL814">
        <v>9315104</v>
      </c>
    </row>
    <row r="815" spans="1:67" x14ac:dyDescent="0.15">
      <c r="A815">
        <v>814</v>
      </c>
      <c r="B815" t="s">
        <v>2669</v>
      </c>
      <c r="E815">
        <f>机器人辅助表!B815</f>
        <v>26</v>
      </c>
      <c r="F815">
        <v>3</v>
      </c>
      <c r="G815">
        <v>58201</v>
      </c>
      <c r="H815">
        <v>0</v>
      </c>
      <c r="I815">
        <f>机器人辅助表!H815</f>
        <v>3675.2619727181059</v>
      </c>
      <c r="J815">
        <v>2</v>
      </c>
      <c r="K815">
        <v>4</v>
      </c>
      <c r="L815">
        <v>1</v>
      </c>
      <c r="M815" s="2">
        <f>机器人辅助表!C815</f>
        <v>8643.778596264885</v>
      </c>
      <c r="N815" s="2">
        <v>2</v>
      </c>
      <c r="O815" s="2">
        <f>机器人辅助表!D815</f>
        <v>614.36530990234132</v>
      </c>
      <c r="P815" s="2">
        <v>3</v>
      </c>
      <c r="Q815" s="2">
        <f>机器人辅助表!E815</f>
        <v>273.05124884548502</v>
      </c>
      <c r="R815" s="2">
        <v>6</v>
      </c>
      <c r="S815" s="2">
        <f>机器人辅助表!F815</f>
        <v>5381.0311999999994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BD815">
        <v>8</v>
      </c>
      <c r="BE815">
        <v>9323104</v>
      </c>
      <c r="BF815">
        <v>9324102</v>
      </c>
      <c r="BG815">
        <v>9324202</v>
      </c>
      <c r="BH815">
        <v>9324303</v>
      </c>
      <c r="BI815">
        <v>9324402</v>
      </c>
      <c r="BJ815">
        <v>9312102</v>
      </c>
      <c r="BK815">
        <v>9311104</v>
      </c>
      <c r="BL815">
        <v>9315103</v>
      </c>
    </row>
    <row r="816" spans="1:67" x14ac:dyDescent="0.15">
      <c r="A816">
        <v>815</v>
      </c>
      <c r="B816" t="s">
        <v>437</v>
      </c>
      <c r="E816">
        <f>机器人辅助表!B816</f>
        <v>38</v>
      </c>
      <c r="F816">
        <v>1</v>
      </c>
      <c r="G816">
        <v>58001</v>
      </c>
      <c r="H816">
        <v>0</v>
      </c>
      <c r="I816">
        <f>机器人辅助表!H816</f>
        <v>4588.8121609548525</v>
      </c>
      <c r="J816">
        <v>2</v>
      </c>
      <c r="K816">
        <v>4</v>
      </c>
      <c r="L816">
        <v>1</v>
      </c>
      <c r="M816" s="2">
        <f>机器人辅助表!C816</f>
        <v>18673.323964095649</v>
      </c>
      <c r="N816" s="2">
        <v>2</v>
      </c>
      <c r="O816" s="2">
        <f>机器人辅助表!D816</f>
        <v>1078.1239123143814</v>
      </c>
      <c r="P816" s="2">
        <v>3</v>
      </c>
      <c r="Q816" s="2">
        <f>机器人辅助表!E816</f>
        <v>479.16618325083618</v>
      </c>
      <c r="R816" s="2">
        <v>6</v>
      </c>
      <c r="S816" s="2">
        <f>机器人辅助表!F816</f>
        <v>4469.9619999999995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BD816">
        <v>11</v>
      </c>
      <c r="BE816">
        <v>9113102</v>
      </c>
      <c r="BF816">
        <v>9121102</v>
      </c>
      <c r="BG816">
        <v>9121203</v>
      </c>
      <c r="BH816">
        <v>9121302</v>
      </c>
      <c r="BI816">
        <v>9121402</v>
      </c>
      <c r="BJ816">
        <v>9114102</v>
      </c>
      <c r="BK816">
        <v>9122103</v>
      </c>
      <c r="BL816">
        <v>9122204</v>
      </c>
      <c r="BM816">
        <v>9122303</v>
      </c>
      <c r="BN816">
        <v>9122402</v>
      </c>
      <c r="BO816">
        <v>9115103</v>
      </c>
    </row>
    <row r="817" spans="1:67" x14ac:dyDescent="0.15">
      <c r="A817">
        <v>816</v>
      </c>
      <c r="B817" t="s">
        <v>438</v>
      </c>
      <c r="E817">
        <f>机器人辅助表!B817</f>
        <v>32</v>
      </c>
      <c r="F817">
        <v>1</v>
      </c>
      <c r="G817">
        <v>58001</v>
      </c>
      <c r="H817">
        <v>0</v>
      </c>
      <c r="I817">
        <f>机器人辅助表!H817</f>
        <v>7000.2722303846213</v>
      </c>
      <c r="J817">
        <v>2</v>
      </c>
      <c r="K817">
        <v>4</v>
      </c>
      <c r="L817">
        <v>1</v>
      </c>
      <c r="M817" s="2">
        <f>机器人辅助表!C817</f>
        <v>22426.335476592649</v>
      </c>
      <c r="N817" s="2">
        <v>2</v>
      </c>
      <c r="O817" s="2">
        <f>机器人辅助表!D817</f>
        <v>1419.4370138701006</v>
      </c>
      <c r="P817" s="2">
        <v>3</v>
      </c>
      <c r="Q817" s="2">
        <f>机器人辅助表!E817</f>
        <v>630.86089505337816</v>
      </c>
      <c r="R817" s="2">
        <v>6</v>
      </c>
      <c r="S817" s="2">
        <f>机器人辅助表!F817</f>
        <v>8488.8495999999996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BD817">
        <v>11</v>
      </c>
      <c r="BE817">
        <v>9113102</v>
      </c>
      <c r="BF817">
        <v>9121102</v>
      </c>
      <c r="BG817">
        <v>9121204</v>
      </c>
      <c r="BH817">
        <v>9121303</v>
      </c>
      <c r="BI817">
        <v>9121404</v>
      </c>
      <c r="BJ817">
        <v>9114102</v>
      </c>
      <c r="BK817">
        <v>9122102</v>
      </c>
      <c r="BL817">
        <v>9122202</v>
      </c>
      <c r="BM817">
        <v>9122302</v>
      </c>
      <c r="BN817">
        <v>9122403</v>
      </c>
      <c r="BO817">
        <v>9115102</v>
      </c>
    </row>
    <row r="818" spans="1:67" x14ac:dyDescent="0.15">
      <c r="A818">
        <v>817</v>
      </c>
      <c r="B818" t="s">
        <v>2670</v>
      </c>
      <c r="E818">
        <f>机器人辅助表!B818</f>
        <v>44</v>
      </c>
      <c r="F818">
        <v>1</v>
      </c>
      <c r="G818">
        <v>58001</v>
      </c>
      <c r="H818">
        <v>0</v>
      </c>
      <c r="I818">
        <f>机器人辅助表!H818</f>
        <v>12863.682726815608</v>
      </c>
      <c r="J818">
        <v>2</v>
      </c>
      <c r="K818">
        <v>4</v>
      </c>
      <c r="L818">
        <v>1</v>
      </c>
      <c r="M818" s="2">
        <f>机器人辅助表!C818</f>
        <v>66440.61273607878</v>
      </c>
      <c r="N818" s="2">
        <v>2</v>
      </c>
      <c r="O818" s="2">
        <f>机器人辅助表!D818</f>
        <v>3291.8360180099003</v>
      </c>
      <c r="P818" s="2">
        <v>3</v>
      </c>
      <c r="Q818" s="2">
        <f>机器人辅助表!E818</f>
        <v>1463.0382302266225</v>
      </c>
      <c r="R818" s="2">
        <v>6</v>
      </c>
      <c r="S818" s="2">
        <f>机器人辅助表!F818</f>
        <v>9727.1671999999999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BD818">
        <v>11</v>
      </c>
      <c r="BE818">
        <v>9113102</v>
      </c>
      <c r="BF818">
        <v>9121102</v>
      </c>
      <c r="BG818">
        <v>9121202</v>
      </c>
      <c r="BH818">
        <v>9121302</v>
      </c>
      <c r="BI818">
        <v>9121403</v>
      </c>
      <c r="BJ818">
        <v>9114102</v>
      </c>
      <c r="BK818">
        <v>9122104</v>
      </c>
      <c r="BL818">
        <v>9122204</v>
      </c>
      <c r="BM818">
        <v>9122303</v>
      </c>
      <c r="BN818">
        <v>9122404</v>
      </c>
      <c r="BO818">
        <v>9115104</v>
      </c>
    </row>
    <row r="819" spans="1:67" x14ac:dyDescent="0.15">
      <c r="A819">
        <v>818</v>
      </c>
      <c r="B819" t="s">
        <v>2671</v>
      </c>
      <c r="E819">
        <f>机器人辅助表!B819</f>
        <v>48</v>
      </c>
      <c r="F819">
        <v>2</v>
      </c>
      <c r="G819">
        <v>58101</v>
      </c>
      <c r="H819">
        <v>0</v>
      </c>
      <c r="I819">
        <f>机器人辅助表!H819</f>
        <v>15911.740500681688</v>
      </c>
      <c r="J819">
        <v>2</v>
      </c>
      <c r="K819">
        <v>4</v>
      </c>
      <c r="L819">
        <v>1</v>
      </c>
      <c r="M819" s="2">
        <f>机器人辅助表!C819</f>
        <v>93032.122379853943</v>
      </c>
      <c r="N819" s="2">
        <v>2</v>
      </c>
      <c r="O819" s="2">
        <f>机器人辅助表!D819</f>
        <v>4204.1199706434809</v>
      </c>
      <c r="P819" s="2">
        <v>3</v>
      </c>
      <c r="Q819" s="2">
        <f>机器人辅助表!E819</f>
        <v>1868.4977647304358</v>
      </c>
      <c r="R819" s="2">
        <v>6</v>
      </c>
      <c r="S819" s="2">
        <f>机器人辅助表!F819</f>
        <v>10193.768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BD819">
        <v>11</v>
      </c>
      <c r="BE819">
        <v>9211102</v>
      </c>
      <c r="BF819">
        <v>9214103</v>
      </c>
      <c r="BG819">
        <v>9214202</v>
      </c>
      <c r="BH819">
        <v>9214304</v>
      </c>
      <c r="BI819">
        <v>9214404</v>
      </c>
      <c r="BJ819">
        <v>9222102</v>
      </c>
      <c r="BK819">
        <v>9223104</v>
      </c>
      <c r="BL819">
        <v>9223203</v>
      </c>
      <c r="BM819">
        <v>9223302</v>
      </c>
      <c r="BN819">
        <v>9223402</v>
      </c>
      <c r="BO819">
        <v>9215104</v>
      </c>
    </row>
    <row r="820" spans="1:67" x14ac:dyDescent="0.15">
      <c r="A820">
        <v>819</v>
      </c>
      <c r="B820" t="s">
        <v>439</v>
      </c>
      <c r="E820">
        <f>机器人辅助表!B820</f>
        <v>34</v>
      </c>
      <c r="F820">
        <v>2</v>
      </c>
      <c r="G820">
        <v>58101</v>
      </c>
      <c r="H820">
        <v>0</v>
      </c>
      <c r="I820">
        <f>机器人辅助表!H820</f>
        <v>4319.0814315050493</v>
      </c>
      <c r="J820">
        <v>2</v>
      </c>
      <c r="K820">
        <v>4</v>
      </c>
      <c r="L820">
        <v>1</v>
      </c>
      <c r="M820" s="2">
        <f>机器人辅助表!C820</f>
        <v>14968.060896094315</v>
      </c>
      <c r="N820" s="2">
        <v>2</v>
      </c>
      <c r="O820" s="2">
        <f>机器人辅助表!D820</f>
        <v>929.81545089953204</v>
      </c>
      <c r="P820" s="2">
        <v>3</v>
      </c>
      <c r="Q820" s="2">
        <f>机器人辅助表!E820</f>
        <v>413.25131151090307</v>
      </c>
      <c r="R820" s="2">
        <v>6</v>
      </c>
      <c r="S820" s="2">
        <f>机器人辅助表!F820</f>
        <v>4874.8392000000003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BD820">
        <v>11</v>
      </c>
      <c r="BE820">
        <v>9211102</v>
      </c>
      <c r="BF820">
        <v>9214103</v>
      </c>
      <c r="BG820">
        <v>9214202</v>
      </c>
      <c r="BH820">
        <v>9214302</v>
      </c>
      <c r="BI820">
        <v>9214402</v>
      </c>
      <c r="BJ820">
        <v>9222103</v>
      </c>
      <c r="BK820">
        <v>9223103</v>
      </c>
      <c r="BL820">
        <v>9223204</v>
      </c>
      <c r="BM820">
        <v>9223304</v>
      </c>
      <c r="BN820">
        <v>9223402</v>
      </c>
      <c r="BO820">
        <v>9215103</v>
      </c>
    </row>
    <row r="821" spans="1:67" x14ac:dyDescent="0.15">
      <c r="A821">
        <v>820</v>
      </c>
      <c r="B821" t="s">
        <v>440</v>
      </c>
      <c r="E821">
        <f>机器人辅助表!B821</f>
        <v>38</v>
      </c>
      <c r="F821">
        <v>3</v>
      </c>
      <c r="G821">
        <v>58201</v>
      </c>
      <c r="H821">
        <v>0</v>
      </c>
      <c r="I821">
        <f>机器人辅助表!H821</f>
        <v>9308.7332407941285</v>
      </c>
      <c r="J821">
        <v>2</v>
      </c>
      <c r="K821">
        <v>4</v>
      </c>
      <c r="L821">
        <v>1</v>
      </c>
      <c r="M821" s="2">
        <f>机器人辅助表!C821</f>
        <v>37880.171470022608</v>
      </c>
      <c r="N821" s="2">
        <v>2</v>
      </c>
      <c r="O821" s="2">
        <f>机器人辅助表!D821</f>
        <v>2187.0513649806021</v>
      </c>
      <c r="P821" s="2">
        <v>3</v>
      </c>
      <c r="Q821" s="2">
        <f>机器人辅助表!E821</f>
        <v>972.02282888026775</v>
      </c>
      <c r="R821" s="2">
        <v>6</v>
      </c>
      <c r="S821" s="2">
        <f>机器人辅助表!F821</f>
        <v>9067.6371999999992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BD821">
        <v>8</v>
      </c>
      <c r="BE821">
        <v>9323103</v>
      </c>
      <c r="BF821">
        <v>9324103</v>
      </c>
      <c r="BG821">
        <v>9324203</v>
      </c>
      <c r="BH821">
        <v>9324303</v>
      </c>
      <c r="BI821">
        <v>9324402</v>
      </c>
      <c r="BJ821">
        <v>9312103</v>
      </c>
      <c r="BK821">
        <v>9311103</v>
      </c>
      <c r="BL821">
        <v>9315103</v>
      </c>
    </row>
    <row r="822" spans="1:67" x14ac:dyDescent="0.15">
      <c r="A822">
        <v>821</v>
      </c>
      <c r="B822" t="s">
        <v>441</v>
      </c>
      <c r="E822">
        <f>机器人辅助表!B822</f>
        <v>27</v>
      </c>
      <c r="F822">
        <v>1</v>
      </c>
      <c r="G822">
        <v>58001</v>
      </c>
      <c r="H822">
        <v>0</v>
      </c>
      <c r="I822">
        <f>机器人辅助表!H822</f>
        <v>4907.721423127522</v>
      </c>
      <c r="J822">
        <v>2</v>
      </c>
      <c r="K822">
        <v>4</v>
      </c>
      <c r="L822">
        <v>1</v>
      </c>
      <c r="M822" s="2">
        <f>机器人辅助表!C822</f>
        <v>12235.923649069737</v>
      </c>
      <c r="N822" s="2">
        <v>2</v>
      </c>
      <c r="O822" s="2">
        <f>机器人辅助表!D822</f>
        <v>848.32595352240821</v>
      </c>
      <c r="P822" s="2">
        <v>3</v>
      </c>
      <c r="Q822" s="2">
        <f>机器人辅助表!E822</f>
        <v>377.03375712107038</v>
      </c>
      <c r="R822" s="2">
        <v>6</v>
      </c>
      <c r="S822" s="2">
        <f>机器人辅助表!F822</f>
        <v>6985.2093999999988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BD822">
        <v>11</v>
      </c>
      <c r="BE822">
        <v>9113102</v>
      </c>
      <c r="BF822">
        <v>9121102</v>
      </c>
      <c r="BG822">
        <v>9121202</v>
      </c>
      <c r="BH822">
        <v>9121304</v>
      </c>
      <c r="BI822">
        <v>9121402</v>
      </c>
      <c r="BJ822">
        <v>9114102</v>
      </c>
      <c r="BK822">
        <v>9122102</v>
      </c>
      <c r="BL822">
        <v>9122204</v>
      </c>
      <c r="BM822">
        <v>9122303</v>
      </c>
      <c r="BN822">
        <v>9122402</v>
      </c>
      <c r="BO822">
        <v>9115103</v>
      </c>
    </row>
    <row r="823" spans="1:67" x14ac:dyDescent="0.15">
      <c r="A823">
        <v>822</v>
      </c>
      <c r="B823" t="s">
        <v>442</v>
      </c>
      <c r="E823">
        <f>机器人辅助表!B823</f>
        <v>49</v>
      </c>
      <c r="F823">
        <v>3</v>
      </c>
      <c r="G823">
        <v>58201</v>
      </c>
      <c r="H823">
        <v>0</v>
      </c>
      <c r="I823">
        <f>机器人辅助表!H823</f>
        <v>11424.358375067279</v>
      </c>
      <c r="J823">
        <v>2</v>
      </c>
      <c r="K823">
        <v>4</v>
      </c>
      <c r="L823">
        <v>1</v>
      </c>
      <c r="M823" s="2">
        <f>机器人辅助表!C823</f>
        <v>68656.472657582737</v>
      </c>
      <c r="N823" s="2">
        <v>2</v>
      </c>
      <c r="O823" s="2">
        <f>机器人辅助表!D823</f>
        <v>3035.3194270980616</v>
      </c>
      <c r="P823" s="2">
        <v>3</v>
      </c>
      <c r="Q823" s="2">
        <f>机器人辅助表!E823</f>
        <v>1349.0308564880277</v>
      </c>
      <c r="R823" s="2">
        <v>6</v>
      </c>
      <c r="S823" s="2">
        <f>机器人辅助表!F823</f>
        <v>7028.4983999999995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BD823">
        <v>8</v>
      </c>
      <c r="BE823">
        <v>9323103</v>
      </c>
      <c r="BF823">
        <v>9324103</v>
      </c>
      <c r="BG823">
        <v>9324202</v>
      </c>
      <c r="BH823">
        <v>9324303</v>
      </c>
      <c r="BI823">
        <v>9324403</v>
      </c>
      <c r="BJ823">
        <v>9312102</v>
      </c>
      <c r="BK823">
        <v>9311104</v>
      </c>
      <c r="BL823">
        <v>9315102</v>
      </c>
    </row>
    <row r="824" spans="1:67" x14ac:dyDescent="0.15">
      <c r="A824">
        <v>823</v>
      </c>
      <c r="B824" t="s">
        <v>443</v>
      </c>
      <c r="E824">
        <f>机器人辅助表!B824</f>
        <v>24</v>
      </c>
      <c r="F824">
        <v>2</v>
      </c>
      <c r="G824">
        <v>58101</v>
      </c>
      <c r="H824">
        <v>0</v>
      </c>
      <c r="I824">
        <f>机器人辅助表!H824</f>
        <v>3548.5934087958267</v>
      </c>
      <c r="J824">
        <v>2</v>
      </c>
      <c r="K824">
        <v>4</v>
      </c>
      <c r="L824">
        <v>1</v>
      </c>
      <c r="M824" s="2">
        <f>机器人辅助表!C824</f>
        <v>7390.6491412173937</v>
      </c>
      <c r="N824" s="2">
        <v>2</v>
      </c>
      <c r="O824" s="2">
        <f>机器人辅助表!D824</f>
        <v>553.14629747157198</v>
      </c>
      <c r="P824" s="2">
        <v>3</v>
      </c>
      <c r="Q824" s="2">
        <f>机器人辅助表!E824</f>
        <v>245.84279887625419</v>
      </c>
      <c r="R824" s="2">
        <v>6</v>
      </c>
      <c r="S824" s="2">
        <f>机器人辅助表!F824</f>
        <v>5478.0768000000007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BD824">
        <v>11</v>
      </c>
      <c r="BE824">
        <v>9211102</v>
      </c>
      <c r="BF824">
        <v>9214102</v>
      </c>
      <c r="BG824">
        <v>9214204</v>
      </c>
      <c r="BH824">
        <v>9214304</v>
      </c>
      <c r="BI824">
        <v>9214403</v>
      </c>
      <c r="BJ824">
        <v>9222104</v>
      </c>
      <c r="BK824">
        <v>9223102</v>
      </c>
      <c r="BL824">
        <v>9223202</v>
      </c>
      <c r="BM824">
        <v>9223302</v>
      </c>
      <c r="BN824">
        <v>9223402</v>
      </c>
      <c r="BO824">
        <v>9215102</v>
      </c>
    </row>
    <row r="825" spans="1:67" x14ac:dyDescent="0.15">
      <c r="A825">
        <v>824</v>
      </c>
      <c r="B825" t="s">
        <v>2672</v>
      </c>
      <c r="E825">
        <f>机器人辅助表!B825</f>
        <v>50</v>
      </c>
      <c r="F825">
        <v>1</v>
      </c>
      <c r="G825">
        <v>58001</v>
      </c>
      <c r="H825">
        <v>0</v>
      </c>
      <c r="I825">
        <f>机器人辅助表!H825</f>
        <v>11062.740543860875</v>
      </c>
      <c r="J825">
        <v>2</v>
      </c>
      <c r="K825">
        <v>4</v>
      </c>
      <c r="L825">
        <v>1</v>
      </c>
      <c r="M825" s="2">
        <f>机器人辅助表!C825</f>
        <v>68360.101982608729</v>
      </c>
      <c r="N825" s="2">
        <v>2</v>
      </c>
      <c r="O825" s="2">
        <f>机器人辅助表!D825</f>
        <v>2957.8890280936466</v>
      </c>
      <c r="P825" s="2">
        <v>3</v>
      </c>
      <c r="Q825" s="2">
        <f>机器人辅助表!E825</f>
        <v>1314.6173458193987</v>
      </c>
      <c r="R825" s="2">
        <v>6</v>
      </c>
      <c r="S825" s="2">
        <f>机器人辅助表!F825</f>
        <v>6506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BD825">
        <v>11</v>
      </c>
      <c r="BE825">
        <v>9113104</v>
      </c>
      <c r="BF825">
        <v>9121103</v>
      </c>
      <c r="BG825">
        <v>9121204</v>
      </c>
      <c r="BH825">
        <v>9121302</v>
      </c>
      <c r="BI825">
        <v>9121404</v>
      </c>
      <c r="BJ825">
        <v>9114102</v>
      </c>
      <c r="BK825">
        <v>9122102</v>
      </c>
      <c r="BL825">
        <v>9122204</v>
      </c>
      <c r="BM825">
        <v>9122304</v>
      </c>
      <c r="BN825">
        <v>9122403</v>
      </c>
      <c r="BO825">
        <v>9115104</v>
      </c>
    </row>
    <row r="826" spans="1:67" x14ac:dyDescent="0.15">
      <c r="A826">
        <v>825</v>
      </c>
      <c r="B826" t="s">
        <v>2673</v>
      </c>
      <c r="E826">
        <f>机器人辅助表!B826</f>
        <v>41</v>
      </c>
      <c r="F826">
        <v>3</v>
      </c>
      <c r="G826">
        <v>58201</v>
      </c>
      <c r="H826">
        <v>0</v>
      </c>
      <c r="I826">
        <f>机器人辅助表!H826</f>
        <v>12223.46869829091</v>
      </c>
      <c r="J826">
        <v>2</v>
      </c>
      <c r="K826">
        <v>4</v>
      </c>
      <c r="L826">
        <v>1</v>
      </c>
      <c r="M826" s="2">
        <f>机器人辅助表!C826</f>
        <v>56498.35984477793</v>
      </c>
      <c r="N826" s="2">
        <v>2</v>
      </c>
      <c r="O826" s="2">
        <f>机器人辅助表!D826</f>
        <v>3014.3745619278275</v>
      </c>
      <c r="P826" s="2">
        <v>3</v>
      </c>
      <c r="Q826" s="2">
        <f>机器人辅助表!E826</f>
        <v>1339.7220275234788</v>
      </c>
      <c r="R826" s="2">
        <v>6</v>
      </c>
      <c r="S826" s="2">
        <f>机器人辅助表!F826</f>
        <v>10506.4498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BD826">
        <v>8</v>
      </c>
      <c r="BE826">
        <v>9323103</v>
      </c>
      <c r="BF826">
        <v>9324103</v>
      </c>
      <c r="BG826">
        <v>9324203</v>
      </c>
      <c r="BH826">
        <v>9324303</v>
      </c>
      <c r="BI826">
        <v>9324404</v>
      </c>
      <c r="BJ826">
        <v>9312104</v>
      </c>
      <c r="BK826">
        <v>9311104</v>
      </c>
      <c r="BL826">
        <v>9315102</v>
      </c>
    </row>
    <row r="827" spans="1:67" x14ac:dyDescent="0.15">
      <c r="A827">
        <v>826</v>
      </c>
      <c r="B827" t="s">
        <v>2674</v>
      </c>
      <c r="E827">
        <f>机器人辅助表!B827</f>
        <v>27</v>
      </c>
      <c r="F827">
        <v>1</v>
      </c>
      <c r="G827">
        <v>58001</v>
      </c>
      <c r="H827">
        <v>0</v>
      </c>
      <c r="I827">
        <f>机器人辅助表!H827</f>
        <v>3563.140211311762</v>
      </c>
      <c r="J827">
        <v>2</v>
      </c>
      <c r="K827">
        <v>4</v>
      </c>
      <c r="L827">
        <v>1</v>
      </c>
      <c r="M827" s="2">
        <f>机器人辅助表!C827</f>
        <v>8883.6158000095365</v>
      </c>
      <c r="N827" s="2">
        <v>2</v>
      </c>
      <c r="O827" s="2">
        <f>机器人辅助表!D827</f>
        <v>615.90788406421416</v>
      </c>
      <c r="P827" s="2">
        <v>3</v>
      </c>
      <c r="Q827" s="2">
        <f>机器人辅助表!E827</f>
        <v>273.73683736187303</v>
      </c>
      <c r="R827" s="2">
        <v>6</v>
      </c>
      <c r="S827" s="2">
        <f>机器人辅助表!F827</f>
        <v>5071.4533999999994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BD827">
        <v>11</v>
      </c>
      <c r="BE827">
        <v>9113102</v>
      </c>
      <c r="BF827">
        <v>9121104</v>
      </c>
      <c r="BG827">
        <v>9121204</v>
      </c>
      <c r="BH827">
        <v>9121302</v>
      </c>
      <c r="BI827">
        <v>9121403</v>
      </c>
      <c r="BJ827">
        <v>9114104</v>
      </c>
      <c r="BK827">
        <v>9122104</v>
      </c>
      <c r="BL827">
        <v>9122203</v>
      </c>
      <c r="BM827">
        <v>9122302</v>
      </c>
      <c r="BN827">
        <v>9122403</v>
      </c>
      <c r="BO827">
        <v>9115104</v>
      </c>
    </row>
    <row r="828" spans="1:67" x14ac:dyDescent="0.15">
      <c r="A828">
        <v>827</v>
      </c>
      <c r="B828" t="s">
        <v>444</v>
      </c>
      <c r="E828">
        <f>机器人辅助表!B828</f>
        <v>38</v>
      </c>
      <c r="F828">
        <v>2</v>
      </c>
      <c r="G828">
        <v>58101</v>
      </c>
      <c r="H828">
        <v>0</v>
      </c>
      <c r="I828">
        <f>机器人辅助表!H828</f>
        <v>9833.168916331826</v>
      </c>
      <c r="J828">
        <v>2</v>
      </c>
      <c r="K828">
        <v>4</v>
      </c>
      <c r="L828">
        <v>1</v>
      </c>
      <c r="M828" s="2">
        <f>机器人辅助表!C828</f>
        <v>40014.265637347824</v>
      </c>
      <c r="N828" s="2">
        <v>2</v>
      </c>
      <c r="O828" s="2">
        <f>机器人辅助表!D828</f>
        <v>2310.2655263879601</v>
      </c>
      <c r="P828" s="2">
        <v>3</v>
      </c>
      <c r="Q828" s="2">
        <f>机器人辅助表!E828</f>
        <v>1026.7846783946491</v>
      </c>
      <c r="R828" s="2">
        <v>6</v>
      </c>
      <c r="S828" s="2">
        <f>机器人辅助表!F828</f>
        <v>9578.49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BD828">
        <v>11</v>
      </c>
      <c r="BE828">
        <v>9211102</v>
      </c>
      <c r="BF828">
        <v>9214102</v>
      </c>
      <c r="BG828">
        <v>9214202</v>
      </c>
      <c r="BH828">
        <v>9214304</v>
      </c>
      <c r="BI828">
        <v>9214402</v>
      </c>
      <c r="BJ828">
        <v>9222102</v>
      </c>
      <c r="BK828">
        <v>9223104</v>
      </c>
      <c r="BL828">
        <v>9223202</v>
      </c>
      <c r="BM828">
        <v>9223302</v>
      </c>
      <c r="BN828">
        <v>9223403</v>
      </c>
      <c r="BO828">
        <v>9215103</v>
      </c>
    </row>
    <row r="829" spans="1:67" x14ac:dyDescent="0.15">
      <c r="A829">
        <v>828</v>
      </c>
      <c r="B829" t="s">
        <v>2675</v>
      </c>
      <c r="E829">
        <f>机器人辅助表!B829</f>
        <v>32</v>
      </c>
      <c r="F829">
        <v>2</v>
      </c>
      <c r="G829">
        <v>58101</v>
      </c>
      <c r="H829">
        <v>0</v>
      </c>
      <c r="I829">
        <f>机器人辅助表!H829</f>
        <v>6545.7090985414643</v>
      </c>
      <c r="J829">
        <v>2</v>
      </c>
      <c r="K829">
        <v>4</v>
      </c>
      <c r="L829">
        <v>1</v>
      </c>
      <c r="M829" s="2">
        <f>机器人辅助表!C829</f>
        <v>20970.079926164555</v>
      </c>
      <c r="N829" s="2">
        <v>2</v>
      </c>
      <c r="O829" s="2">
        <f>机器人辅助表!D829</f>
        <v>1327.265779203211</v>
      </c>
      <c r="P829" s="2">
        <v>3</v>
      </c>
      <c r="Q829" s="2">
        <f>机器人辅助表!E829</f>
        <v>589.8959018680938</v>
      </c>
      <c r="R829" s="2">
        <v>6</v>
      </c>
      <c r="S829" s="2">
        <f>机器人辅助表!F829</f>
        <v>7937.6255999999994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BD829">
        <v>11</v>
      </c>
      <c r="BE829">
        <v>9211103</v>
      </c>
      <c r="BF829">
        <v>9214102</v>
      </c>
      <c r="BG829">
        <v>9214203</v>
      </c>
      <c r="BH829">
        <v>9214303</v>
      </c>
      <c r="BI829">
        <v>9214404</v>
      </c>
      <c r="BJ829">
        <v>9222104</v>
      </c>
      <c r="BK829">
        <v>9223103</v>
      </c>
      <c r="BL829">
        <v>9223203</v>
      </c>
      <c r="BM829">
        <v>9223304</v>
      </c>
      <c r="BN829">
        <v>9223403</v>
      </c>
      <c r="BO829">
        <v>9215103</v>
      </c>
    </row>
    <row r="830" spans="1:67" x14ac:dyDescent="0.15">
      <c r="A830">
        <v>829</v>
      </c>
      <c r="B830" t="s">
        <v>2676</v>
      </c>
      <c r="E830">
        <f>机器人辅助表!B830</f>
        <v>41</v>
      </c>
      <c r="F830">
        <v>2</v>
      </c>
      <c r="G830">
        <v>58101</v>
      </c>
      <c r="H830">
        <v>0</v>
      </c>
      <c r="I830">
        <f>机器人辅助表!H830</f>
        <v>4921.1367486625732</v>
      </c>
      <c r="J830">
        <v>2</v>
      </c>
      <c r="K830">
        <v>4</v>
      </c>
      <c r="L830">
        <v>1</v>
      </c>
      <c r="M830" s="2">
        <f>机器人辅助表!C830</f>
        <v>22746.092924520985</v>
      </c>
      <c r="N830" s="2">
        <v>2</v>
      </c>
      <c r="O830" s="2">
        <f>机器人辅助表!D830</f>
        <v>1213.5793690878265</v>
      </c>
      <c r="P830" s="2">
        <v>3</v>
      </c>
      <c r="Q830" s="2">
        <f>机器人辅助表!E830</f>
        <v>539.3686084834784</v>
      </c>
      <c r="R830" s="2">
        <v>6</v>
      </c>
      <c r="S830" s="2">
        <f>机器人辅助表!F830</f>
        <v>4229.8693999999996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BD830">
        <v>11</v>
      </c>
      <c r="BE830">
        <v>9211102</v>
      </c>
      <c r="BF830">
        <v>9214104</v>
      </c>
      <c r="BG830">
        <v>9214203</v>
      </c>
      <c r="BH830">
        <v>9214302</v>
      </c>
      <c r="BI830">
        <v>9214403</v>
      </c>
      <c r="BJ830">
        <v>9222103</v>
      </c>
      <c r="BK830">
        <v>9223103</v>
      </c>
      <c r="BL830">
        <v>9223202</v>
      </c>
      <c r="BM830">
        <v>9223304</v>
      </c>
      <c r="BN830">
        <v>9223404</v>
      </c>
      <c r="BO830">
        <v>9215103</v>
      </c>
    </row>
    <row r="831" spans="1:67" x14ac:dyDescent="0.15">
      <c r="A831">
        <v>830</v>
      </c>
      <c r="B831" t="s">
        <v>445</v>
      </c>
      <c r="E831">
        <f>机器人辅助表!B831</f>
        <v>45</v>
      </c>
      <c r="F831">
        <v>2</v>
      </c>
      <c r="G831">
        <v>58101</v>
      </c>
      <c r="H831">
        <v>0</v>
      </c>
      <c r="I831">
        <f>机器人辅助表!H831</f>
        <v>6127.4375960115858</v>
      </c>
      <c r="J831">
        <v>2</v>
      </c>
      <c r="K831">
        <v>4</v>
      </c>
      <c r="L831">
        <v>1</v>
      </c>
      <c r="M831" s="2">
        <f>机器人辅助表!C831</f>
        <v>32720.294704951513</v>
      </c>
      <c r="N831" s="2">
        <v>2</v>
      </c>
      <c r="O831" s="2">
        <f>机器人辅助表!D831</f>
        <v>1583.1952674080271</v>
      </c>
      <c r="P831" s="2">
        <v>3</v>
      </c>
      <c r="Q831" s="2">
        <f>机器人辅助表!E831</f>
        <v>703.64234107023435</v>
      </c>
      <c r="R831" s="2">
        <v>6</v>
      </c>
      <c r="S831" s="2">
        <f>机器人辅助表!F831</f>
        <v>4442.79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BD831">
        <v>11</v>
      </c>
      <c r="BE831">
        <v>9211102</v>
      </c>
      <c r="BF831">
        <v>9214103</v>
      </c>
      <c r="BG831">
        <v>9214202</v>
      </c>
      <c r="BH831">
        <v>9214304</v>
      </c>
      <c r="BI831">
        <v>9214403</v>
      </c>
      <c r="BJ831">
        <v>9222103</v>
      </c>
      <c r="BK831">
        <v>9223103</v>
      </c>
      <c r="BL831">
        <v>9223203</v>
      </c>
      <c r="BM831">
        <v>9223304</v>
      </c>
      <c r="BN831">
        <v>9223402</v>
      </c>
      <c r="BO831">
        <v>9215104</v>
      </c>
    </row>
    <row r="832" spans="1:67" x14ac:dyDescent="0.15">
      <c r="A832">
        <v>831</v>
      </c>
      <c r="B832" t="s">
        <v>446</v>
      </c>
      <c r="E832">
        <f>机器人辅助表!B832</f>
        <v>34</v>
      </c>
      <c r="F832">
        <v>2</v>
      </c>
      <c r="G832">
        <v>58101</v>
      </c>
      <c r="H832">
        <v>0</v>
      </c>
      <c r="I832">
        <f>机器人辅助表!H832</f>
        <v>7506.9748690444894</v>
      </c>
      <c r="J832">
        <v>2</v>
      </c>
      <c r="K832">
        <v>4</v>
      </c>
      <c r="L832">
        <v>1</v>
      </c>
      <c r="M832" s="2">
        <f>机器人辅助表!C832</f>
        <v>26015.915367021073</v>
      </c>
      <c r="N832" s="2">
        <v>2</v>
      </c>
      <c r="O832" s="2">
        <f>机器人辅助表!D832</f>
        <v>1616.1078075158532</v>
      </c>
      <c r="P832" s="2">
        <v>3</v>
      </c>
      <c r="Q832" s="2">
        <f>机器人辅助表!E832</f>
        <v>718.2701366737125</v>
      </c>
      <c r="R832" s="2">
        <v>6</v>
      </c>
      <c r="S832" s="2">
        <f>机器人辅助表!F832</f>
        <v>8472.9347999999991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BD832">
        <v>11</v>
      </c>
      <c r="BE832">
        <v>9211102</v>
      </c>
      <c r="BF832">
        <v>9214102</v>
      </c>
      <c r="BG832">
        <v>9214202</v>
      </c>
      <c r="BH832">
        <v>9214304</v>
      </c>
      <c r="BI832">
        <v>9214403</v>
      </c>
      <c r="BJ832">
        <v>9222104</v>
      </c>
      <c r="BK832">
        <v>9223103</v>
      </c>
      <c r="BL832">
        <v>9223204</v>
      </c>
      <c r="BM832">
        <v>9223304</v>
      </c>
      <c r="BN832">
        <v>9223403</v>
      </c>
      <c r="BO832">
        <v>9215104</v>
      </c>
    </row>
    <row r="833" spans="1:67" x14ac:dyDescent="0.15">
      <c r="A833">
        <v>832</v>
      </c>
      <c r="B833" t="s">
        <v>447</v>
      </c>
      <c r="E833">
        <f>机器人辅助表!B833</f>
        <v>41</v>
      </c>
      <c r="F833">
        <v>2</v>
      </c>
      <c r="G833">
        <v>58101</v>
      </c>
      <c r="H833">
        <v>0</v>
      </c>
      <c r="I833">
        <f>机器人辅助表!H833</f>
        <v>11588.483311366706</v>
      </c>
      <c r="J833">
        <v>2</v>
      </c>
      <c r="K833">
        <v>4</v>
      </c>
      <c r="L833">
        <v>1</v>
      </c>
      <c r="M833" s="2">
        <f>机器人辅助表!C833</f>
        <v>53563.380112581668</v>
      </c>
      <c r="N833" s="2">
        <v>2</v>
      </c>
      <c r="O833" s="2">
        <f>机器人辅助表!D833</f>
        <v>2857.7836755939143</v>
      </c>
      <c r="P833" s="2">
        <v>3</v>
      </c>
      <c r="Q833" s="2">
        <f>机器人辅助表!E833</f>
        <v>1270.1260780417394</v>
      </c>
      <c r="R833" s="2">
        <v>6</v>
      </c>
      <c r="S833" s="2">
        <f>机器人辅助表!F833</f>
        <v>9960.6602000000003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BD833">
        <v>11</v>
      </c>
      <c r="BE833">
        <v>9211102</v>
      </c>
      <c r="BF833">
        <v>9214103</v>
      </c>
      <c r="BG833">
        <v>9214203</v>
      </c>
      <c r="BH833">
        <v>9214302</v>
      </c>
      <c r="BI833">
        <v>9214404</v>
      </c>
      <c r="BJ833">
        <v>9222104</v>
      </c>
      <c r="BK833">
        <v>9223102</v>
      </c>
      <c r="BL833">
        <v>9223203</v>
      </c>
      <c r="BM833">
        <v>9223304</v>
      </c>
      <c r="BN833">
        <v>9223404</v>
      </c>
      <c r="BO833">
        <v>9215102</v>
      </c>
    </row>
    <row r="834" spans="1:67" x14ac:dyDescent="0.15">
      <c r="A834">
        <v>833</v>
      </c>
      <c r="B834" t="s">
        <v>2677</v>
      </c>
      <c r="E834">
        <f>机器人辅助表!B834</f>
        <v>21</v>
      </c>
      <c r="F834">
        <v>2</v>
      </c>
      <c r="G834">
        <v>58101</v>
      </c>
      <c r="H834">
        <v>0</v>
      </c>
      <c r="I834">
        <f>机器人辅助表!H834</f>
        <v>2414.5052067657393</v>
      </c>
      <c r="J834">
        <v>2</v>
      </c>
      <c r="K834">
        <v>4</v>
      </c>
      <c r="L834">
        <v>1</v>
      </c>
      <c r="M834" s="2">
        <f>机器人辅助表!C834</f>
        <v>4164.9575467500017</v>
      </c>
      <c r="N834" s="2">
        <v>2</v>
      </c>
      <c r="O834" s="2">
        <f>机器人辅助表!D834</f>
        <v>338.6526746086958</v>
      </c>
      <c r="P834" s="2">
        <v>3</v>
      </c>
      <c r="Q834" s="2">
        <f>机器人辅助表!E834</f>
        <v>150.51229982608703</v>
      </c>
      <c r="R834" s="2">
        <v>6</v>
      </c>
      <c r="S834" s="2">
        <f>机器人辅助表!F834</f>
        <v>3989.1893999999998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BD834">
        <v>11</v>
      </c>
      <c r="BE834">
        <v>9211103</v>
      </c>
      <c r="BF834">
        <v>9214104</v>
      </c>
      <c r="BG834">
        <v>9214204</v>
      </c>
      <c r="BH834">
        <v>9214303</v>
      </c>
      <c r="BI834">
        <v>9214402</v>
      </c>
      <c r="BJ834">
        <v>9222103</v>
      </c>
      <c r="BK834">
        <v>9223104</v>
      </c>
      <c r="BL834">
        <v>9223203</v>
      </c>
      <c r="BM834">
        <v>9223302</v>
      </c>
      <c r="BN834">
        <v>9223402</v>
      </c>
      <c r="BO834">
        <v>9215102</v>
      </c>
    </row>
    <row r="835" spans="1:67" x14ac:dyDescent="0.15">
      <c r="A835">
        <v>834</v>
      </c>
      <c r="B835" t="s">
        <v>2678</v>
      </c>
      <c r="E835">
        <f>机器人辅助表!B835</f>
        <v>19</v>
      </c>
      <c r="F835">
        <v>1</v>
      </c>
      <c r="G835">
        <v>58001</v>
      </c>
      <c r="H835">
        <v>0</v>
      </c>
      <c r="I835">
        <f>机器人辅助表!H835</f>
        <v>3207.4868650664353</v>
      </c>
      <c r="J835">
        <v>2</v>
      </c>
      <c r="K835">
        <v>4</v>
      </c>
      <c r="L835">
        <v>1</v>
      </c>
      <c r="M835" s="2">
        <f>机器人辅助表!C835</f>
        <v>4872.7412135217392</v>
      </c>
      <c r="N835" s="2">
        <v>2</v>
      </c>
      <c r="O835" s="2">
        <f>机器人辅助表!D835</f>
        <v>420.41625808695665</v>
      </c>
      <c r="P835" s="2">
        <v>3</v>
      </c>
      <c r="Q835" s="2">
        <f>机器人辅助表!E835</f>
        <v>186.85167026086964</v>
      </c>
      <c r="R835" s="2">
        <v>6</v>
      </c>
      <c r="S835" s="2">
        <f>机器人辅助表!F835</f>
        <v>5502.1415999999999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BD835">
        <v>11</v>
      </c>
      <c r="BE835">
        <v>9113102</v>
      </c>
      <c r="BF835">
        <v>9121104</v>
      </c>
      <c r="BG835">
        <v>9121203</v>
      </c>
      <c r="BH835">
        <v>9121304</v>
      </c>
      <c r="BI835">
        <v>9121403</v>
      </c>
      <c r="BJ835">
        <v>9114104</v>
      </c>
      <c r="BK835">
        <v>9122103</v>
      </c>
      <c r="BL835">
        <v>9122203</v>
      </c>
      <c r="BM835">
        <v>9122302</v>
      </c>
      <c r="BN835">
        <v>9122404</v>
      </c>
      <c r="BO835">
        <v>9115104</v>
      </c>
    </row>
    <row r="836" spans="1:67" x14ac:dyDescent="0.15">
      <c r="A836">
        <v>835</v>
      </c>
      <c r="B836" t="s">
        <v>2679</v>
      </c>
      <c r="E836">
        <f>机器人辅助表!B836</f>
        <v>39</v>
      </c>
      <c r="F836">
        <v>2</v>
      </c>
      <c r="G836">
        <v>58101</v>
      </c>
      <c r="H836">
        <v>0</v>
      </c>
      <c r="I836">
        <f>机器人辅助表!H836</f>
        <v>5293.8249274584587</v>
      </c>
      <c r="J836">
        <v>2</v>
      </c>
      <c r="K836">
        <v>4</v>
      </c>
      <c r="L836">
        <v>1</v>
      </c>
      <c r="M836" s="2">
        <f>机器人辅助表!C836</f>
        <v>22477.115234703375</v>
      </c>
      <c r="N836" s="2">
        <v>2</v>
      </c>
      <c r="O836" s="2">
        <f>机器人辅助表!D836</f>
        <v>1263.2997679573245</v>
      </c>
      <c r="P836" s="2">
        <v>3</v>
      </c>
      <c r="Q836" s="2">
        <f>机器人辅助表!E836</f>
        <v>561.46656353658875</v>
      </c>
      <c r="R836" s="2">
        <v>6</v>
      </c>
      <c r="S836" s="2">
        <f>机器人辅助表!F836</f>
        <v>4963.7348000000002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BD836">
        <v>11</v>
      </c>
      <c r="BE836">
        <v>9211103</v>
      </c>
      <c r="BF836">
        <v>9214103</v>
      </c>
      <c r="BG836">
        <v>9214203</v>
      </c>
      <c r="BH836">
        <v>9214303</v>
      </c>
      <c r="BI836">
        <v>9214402</v>
      </c>
      <c r="BJ836">
        <v>9222104</v>
      </c>
      <c r="BK836">
        <v>9223102</v>
      </c>
      <c r="BL836">
        <v>9223203</v>
      </c>
      <c r="BM836">
        <v>9223304</v>
      </c>
      <c r="BN836">
        <v>9223404</v>
      </c>
      <c r="BO836">
        <v>9215103</v>
      </c>
    </row>
    <row r="837" spans="1:67" x14ac:dyDescent="0.15">
      <c r="A837">
        <v>836</v>
      </c>
      <c r="B837" t="s">
        <v>448</v>
      </c>
      <c r="E837">
        <f>机器人辅助表!B837</f>
        <v>29</v>
      </c>
      <c r="F837">
        <v>2</v>
      </c>
      <c r="G837">
        <v>58101</v>
      </c>
      <c r="H837">
        <v>0</v>
      </c>
      <c r="I837">
        <f>机器人辅助表!H837</f>
        <v>4370.4008204558613</v>
      </c>
      <c r="J837">
        <v>2</v>
      </c>
      <c r="K837">
        <v>4</v>
      </c>
      <c r="L837">
        <v>1</v>
      </c>
      <c r="M837" s="2">
        <f>机器人辅助表!C837</f>
        <v>12108.758602395656</v>
      </c>
      <c r="N837" s="2">
        <v>2</v>
      </c>
      <c r="O837" s="2">
        <f>机器人辅助表!D837</f>
        <v>800.21167450434814</v>
      </c>
      <c r="P837" s="2">
        <v>3</v>
      </c>
      <c r="Q837" s="2">
        <f>机器人辅助表!E837</f>
        <v>355.64963311304371</v>
      </c>
      <c r="R837" s="2">
        <v>6</v>
      </c>
      <c r="S837" s="2">
        <f>机器人辅助表!F837</f>
        <v>5887.6147999999994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BD837">
        <v>11</v>
      </c>
      <c r="BE837">
        <v>9211102</v>
      </c>
      <c r="BF837">
        <v>9214104</v>
      </c>
      <c r="BG837">
        <v>9214203</v>
      </c>
      <c r="BH837">
        <v>9214304</v>
      </c>
      <c r="BI837">
        <v>9214403</v>
      </c>
      <c r="BJ837">
        <v>9222104</v>
      </c>
      <c r="BK837">
        <v>9223102</v>
      </c>
      <c r="BL837">
        <v>9223203</v>
      </c>
      <c r="BM837">
        <v>9223304</v>
      </c>
      <c r="BN837">
        <v>9223404</v>
      </c>
      <c r="BO837">
        <v>9215103</v>
      </c>
    </row>
    <row r="838" spans="1:67" x14ac:dyDescent="0.15">
      <c r="A838">
        <v>837</v>
      </c>
      <c r="B838" t="s">
        <v>449</v>
      </c>
      <c r="E838">
        <f>机器人辅助表!B838</f>
        <v>22</v>
      </c>
      <c r="F838">
        <v>2</v>
      </c>
      <c r="G838">
        <v>58101</v>
      </c>
      <c r="H838">
        <v>0</v>
      </c>
      <c r="I838">
        <f>机器人辅助表!H838</f>
        <v>1950.9192544445223</v>
      </c>
      <c r="J838">
        <v>2</v>
      </c>
      <c r="K838">
        <v>4</v>
      </c>
      <c r="L838">
        <v>1</v>
      </c>
      <c r="M838" s="2">
        <f>机器人辅助表!C838</f>
        <v>3567.5317690434786</v>
      </c>
      <c r="N838" s="2">
        <v>2</v>
      </c>
      <c r="O838" s="2">
        <f>机器人辅助表!D838</f>
        <v>281.95640765217399</v>
      </c>
      <c r="P838" s="2">
        <v>3</v>
      </c>
      <c r="Q838" s="2">
        <f>机器人辅助表!E838</f>
        <v>125.31395895652177</v>
      </c>
      <c r="R838" s="2">
        <v>6</v>
      </c>
      <c r="S838" s="2">
        <f>机器人辅助表!F838</f>
        <v>3164.1012000000001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BD838">
        <v>11</v>
      </c>
      <c r="BE838">
        <v>9211102</v>
      </c>
      <c r="BF838">
        <v>9214103</v>
      </c>
      <c r="BG838">
        <v>9214203</v>
      </c>
      <c r="BH838">
        <v>9214302</v>
      </c>
      <c r="BI838">
        <v>9214402</v>
      </c>
      <c r="BJ838">
        <v>9222103</v>
      </c>
      <c r="BK838">
        <v>9223104</v>
      </c>
      <c r="BL838">
        <v>9223202</v>
      </c>
      <c r="BM838">
        <v>9223304</v>
      </c>
      <c r="BN838">
        <v>9223404</v>
      </c>
      <c r="BO838">
        <v>9215103</v>
      </c>
    </row>
    <row r="839" spans="1:67" x14ac:dyDescent="0.15">
      <c r="A839">
        <v>838</v>
      </c>
      <c r="B839" t="s">
        <v>2680</v>
      </c>
      <c r="E839">
        <f>机器人辅助表!B839</f>
        <v>21</v>
      </c>
      <c r="F839">
        <v>1</v>
      </c>
      <c r="G839">
        <v>58001</v>
      </c>
      <c r="H839">
        <v>0</v>
      </c>
      <c r="I839">
        <f>机器人辅助表!H839</f>
        <v>2935.2808395975653</v>
      </c>
      <c r="J839">
        <v>2</v>
      </c>
      <c r="K839">
        <v>4</v>
      </c>
      <c r="L839">
        <v>1</v>
      </c>
      <c r="M839" s="2">
        <f>机器人辅助表!C839</f>
        <v>5063.281723500002</v>
      </c>
      <c r="N839" s="2">
        <v>2</v>
      </c>
      <c r="O839" s="2">
        <f>机器人辅助表!D839</f>
        <v>411.69540834782629</v>
      </c>
      <c r="P839" s="2">
        <v>3</v>
      </c>
      <c r="Q839" s="2">
        <f>机器人辅助表!E839</f>
        <v>182.97573704347835</v>
      </c>
      <c r="R839" s="2">
        <v>6</v>
      </c>
      <c r="S839" s="2">
        <f>机器人辅助表!F839</f>
        <v>4849.6027999999997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BD839">
        <v>11</v>
      </c>
      <c r="BE839">
        <v>9113103</v>
      </c>
      <c r="BF839">
        <v>9121103</v>
      </c>
      <c r="BG839">
        <v>9121203</v>
      </c>
      <c r="BH839">
        <v>9121302</v>
      </c>
      <c r="BI839">
        <v>9121402</v>
      </c>
      <c r="BJ839">
        <v>9114104</v>
      </c>
      <c r="BK839">
        <v>9122102</v>
      </c>
      <c r="BL839">
        <v>9122202</v>
      </c>
      <c r="BM839">
        <v>9122302</v>
      </c>
      <c r="BN839">
        <v>9122404</v>
      </c>
      <c r="BO839">
        <v>9115102</v>
      </c>
    </row>
    <row r="840" spans="1:67" x14ac:dyDescent="0.15">
      <c r="A840">
        <v>839</v>
      </c>
      <c r="B840" t="s">
        <v>450</v>
      </c>
      <c r="E840">
        <f>机器人辅助表!B840</f>
        <v>25</v>
      </c>
      <c r="F840">
        <v>2</v>
      </c>
      <c r="G840">
        <v>58101</v>
      </c>
      <c r="H840">
        <v>0</v>
      </c>
      <c r="I840">
        <f>机器人辅助表!H840</f>
        <v>2743.1634634615389</v>
      </c>
      <c r="J840">
        <v>2</v>
      </c>
      <c r="K840">
        <v>4</v>
      </c>
      <c r="L840">
        <v>1</v>
      </c>
      <c r="M840" s="2">
        <f>机器人辅助表!C840</f>
        <v>6059.0588221153866</v>
      </c>
      <c r="N840" s="2">
        <v>2</v>
      </c>
      <c r="O840" s="2">
        <f>机器人辅助表!D840</f>
        <v>441.77441538461562</v>
      </c>
      <c r="P840" s="2">
        <v>3</v>
      </c>
      <c r="Q840" s="2">
        <f>机器人辅助表!E840</f>
        <v>196.34418461538471</v>
      </c>
      <c r="R840" s="2">
        <v>6</v>
      </c>
      <c r="S840" s="2">
        <f>机器人辅助表!F840</f>
        <v>4133.79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BD840">
        <v>11</v>
      </c>
      <c r="BE840">
        <v>9211104</v>
      </c>
      <c r="BF840">
        <v>9214102</v>
      </c>
      <c r="BG840">
        <v>9214204</v>
      </c>
      <c r="BH840">
        <v>9214302</v>
      </c>
      <c r="BI840">
        <v>9214404</v>
      </c>
      <c r="BJ840">
        <v>9222103</v>
      </c>
      <c r="BK840">
        <v>9223103</v>
      </c>
      <c r="BL840">
        <v>9223204</v>
      </c>
      <c r="BM840">
        <v>9223303</v>
      </c>
      <c r="BN840">
        <v>9223404</v>
      </c>
      <c r="BO840">
        <v>9215102</v>
      </c>
    </row>
    <row r="841" spans="1:67" x14ac:dyDescent="0.15">
      <c r="A841">
        <v>840</v>
      </c>
      <c r="B841" t="s">
        <v>2681</v>
      </c>
      <c r="E841">
        <f>机器人辅助表!B841</f>
        <v>20</v>
      </c>
      <c r="F841">
        <v>1</v>
      </c>
      <c r="G841">
        <v>58001</v>
      </c>
      <c r="H841">
        <v>0</v>
      </c>
      <c r="I841">
        <f>机器人辅助表!H841</f>
        <v>1431.5852577391304</v>
      </c>
      <c r="J841">
        <v>2</v>
      </c>
      <c r="K841">
        <v>4</v>
      </c>
      <c r="L841">
        <v>1</v>
      </c>
      <c r="M841" s="2">
        <f>机器人辅助表!C841</f>
        <v>2321.7307826086962</v>
      </c>
      <c r="N841" s="2">
        <v>2</v>
      </c>
      <c r="O841" s="2">
        <f>机器人辅助表!D841</f>
        <v>194.37746086956525</v>
      </c>
      <c r="P841" s="2">
        <v>3</v>
      </c>
      <c r="Q841" s="2">
        <f>机器人辅助表!E841</f>
        <v>86.389982608695689</v>
      </c>
      <c r="R841" s="2">
        <v>6</v>
      </c>
      <c r="S841" s="2">
        <f>机器人辅助表!F841</f>
        <v>2409.8559999999998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BD841">
        <v>11</v>
      </c>
      <c r="BE841">
        <v>9113103</v>
      </c>
      <c r="BF841">
        <v>9121102</v>
      </c>
      <c r="BG841">
        <v>9121203</v>
      </c>
      <c r="BH841">
        <v>9121303</v>
      </c>
      <c r="BI841">
        <v>9121403</v>
      </c>
      <c r="BJ841">
        <v>9114102</v>
      </c>
      <c r="BK841">
        <v>9122103</v>
      </c>
      <c r="BL841">
        <v>9122204</v>
      </c>
      <c r="BM841">
        <v>9122304</v>
      </c>
      <c r="BN841">
        <v>9122404</v>
      </c>
      <c r="BO841">
        <v>9115102</v>
      </c>
    </row>
    <row r="842" spans="1:67" x14ac:dyDescent="0.15">
      <c r="A842">
        <v>841</v>
      </c>
      <c r="B842" t="s">
        <v>2682</v>
      </c>
      <c r="E842">
        <f>机器人辅助表!B842</f>
        <v>47</v>
      </c>
      <c r="F842">
        <v>3</v>
      </c>
      <c r="G842">
        <v>58201</v>
      </c>
      <c r="H842">
        <v>0</v>
      </c>
      <c r="I842">
        <f>机器人辅助表!H842</f>
        <v>9225.1090120704666</v>
      </c>
      <c r="J842">
        <v>2</v>
      </c>
      <c r="K842">
        <v>4</v>
      </c>
      <c r="L842">
        <v>1</v>
      </c>
      <c r="M842" s="2">
        <f>机器人辅助表!C842</f>
        <v>52406.502567410047</v>
      </c>
      <c r="N842" s="2">
        <v>2</v>
      </c>
      <c r="O842" s="2">
        <f>机器人辅助表!D842</f>
        <v>2421.7448266354522</v>
      </c>
      <c r="P842" s="2">
        <v>3</v>
      </c>
      <c r="Q842" s="2">
        <f>机器人辅助表!E842</f>
        <v>1076.3310340602011</v>
      </c>
      <c r="R842" s="2">
        <v>6</v>
      </c>
      <c r="S842" s="2">
        <f>机器人辅助表!F842</f>
        <v>6156.6320000000005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BD842">
        <v>8</v>
      </c>
      <c r="BE842">
        <v>9323104</v>
      </c>
      <c r="BF842">
        <v>9324102</v>
      </c>
      <c r="BG842">
        <v>9324202</v>
      </c>
      <c r="BH842">
        <v>9324303</v>
      </c>
      <c r="BI842">
        <v>9324402</v>
      </c>
      <c r="BJ842">
        <v>9312102</v>
      </c>
      <c r="BK842">
        <v>9311104</v>
      </c>
      <c r="BL842">
        <v>9315104</v>
      </c>
    </row>
    <row r="843" spans="1:67" x14ac:dyDescent="0.15">
      <c r="A843">
        <v>842</v>
      </c>
      <c r="B843" t="s">
        <v>2683</v>
      </c>
      <c r="E843">
        <f>机器人辅助表!B843</f>
        <v>48</v>
      </c>
      <c r="F843">
        <v>1</v>
      </c>
      <c r="G843">
        <v>58001</v>
      </c>
      <c r="H843">
        <v>0</v>
      </c>
      <c r="I843">
        <f>机器人辅助表!H843</f>
        <v>10281.432323517398</v>
      </c>
      <c r="J843">
        <v>2</v>
      </c>
      <c r="K843">
        <v>4</v>
      </c>
      <c r="L843">
        <v>1</v>
      </c>
      <c r="M843" s="2">
        <f>机器人辅助表!C843</f>
        <v>60113.063691597927</v>
      </c>
      <c r="N843" s="2">
        <v>2</v>
      </c>
      <c r="O843" s="2">
        <f>机器人辅助表!D843</f>
        <v>2716.5082887234794</v>
      </c>
      <c r="P843" s="2">
        <v>3</v>
      </c>
      <c r="Q843" s="2">
        <f>机器人辅助表!E843</f>
        <v>1207.3370172104353</v>
      </c>
      <c r="R843" s="2">
        <v>6</v>
      </c>
      <c r="S843" s="2">
        <f>机器人辅助表!F843</f>
        <v>6586.7423999999992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BD843">
        <v>11</v>
      </c>
      <c r="BE843">
        <v>9113104</v>
      </c>
      <c r="BF843">
        <v>9121104</v>
      </c>
      <c r="BG843">
        <v>9121203</v>
      </c>
      <c r="BH843">
        <v>9121302</v>
      </c>
      <c r="BI843">
        <v>9121402</v>
      </c>
      <c r="BJ843">
        <v>9114102</v>
      </c>
      <c r="BK843">
        <v>9122103</v>
      </c>
      <c r="BL843">
        <v>9122202</v>
      </c>
      <c r="BM843">
        <v>9122302</v>
      </c>
      <c r="BN843">
        <v>9122404</v>
      </c>
      <c r="BO843">
        <v>9115103</v>
      </c>
    </row>
    <row r="844" spans="1:67" x14ac:dyDescent="0.15">
      <c r="A844">
        <v>843</v>
      </c>
      <c r="B844" t="s">
        <v>2684</v>
      </c>
      <c r="E844">
        <f>机器人辅助表!B844</f>
        <v>19</v>
      </c>
      <c r="F844">
        <v>2</v>
      </c>
      <c r="G844">
        <v>58101</v>
      </c>
      <c r="H844">
        <v>0</v>
      </c>
      <c r="I844">
        <f>机器人辅助表!H844</f>
        <v>3038.6717669050436</v>
      </c>
      <c r="J844">
        <v>2</v>
      </c>
      <c r="K844">
        <v>4</v>
      </c>
      <c r="L844">
        <v>1</v>
      </c>
      <c r="M844" s="2">
        <f>机器人辅助表!C844</f>
        <v>4616.2811496521736</v>
      </c>
      <c r="N844" s="2">
        <v>2</v>
      </c>
      <c r="O844" s="2">
        <f>机器人辅助表!D844</f>
        <v>398.28908660869575</v>
      </c>
      <c r="P844" s="2">
        <v>3</v>
      </c>
      <c r="Q844" s="2">
        <f>机器人辅助表!E844</f>
        <v>177.01737182608701</v>
      </c>
      <c r="R844" s="2">
        <v>6</v>
      </c>
      <c r="S844" s="2">
        <f>机器人辅助表!F844</f>
        <v>5212.5551999999998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BD844">
        <v>11</v>
      </c>
      <c r="BE844">
        <v>9211102</v>
      </c>
      <c r="BF844">
        <v>9214103</v>
      </c>
      <c r="BG844">
        <v>9214203</v>
      </c>
      <c r="BH844">
        <v>9214303</v>
      </c>
      <c r="BI844">
        <v>9214402</v>
      </c>
      <c r="BJ844">
        <v>9222103</v>
      </c>
      <c r="BK844">
        <v>9223104</v>
      </c>
      <c r="BL844">
        <v>9223202</v>
      </c>
      <c r="BM844">
        <v>9223304</v>
      </c>
      <c r="BN844">
        <v>9223403</v>
      </c>
      <c r="BO844">
        <v>9215102</v>
      </c>
    </row>
    <row r="845" spans="1:67" x14ac:dyDescent="0.15">
      <c r="A845">
        <v>844</v>
      </c>
      <c r="B845" t="s">
        <v>2685</v>
      </c>
      <c r="E845">
        <f>机器人辅助表!B845</f>
        <v>24</v>
      </c>
      <c r="F845">
        <v>2</v>
      </c>
      <c r="G845">
        <v>58101</v>
      </c>
      <c r="H845">
        <v>0</v>
      </c>
      <c r="I845">
        <f>机器人辅助表!H845</f>
        <v>3323.2858907770437</v>
      </c>
      <c r="J845">
        <v>2</v>
      </c>
      <c r="K845">
        <v>4</v>
      </c>
      <c r="L845">
        <v>1</v>
      </c>
      <c r="M845" s="2">
        <f>机器人辅助表!C845</f>
        <v>6921.4015766956536</v>
      </c>
      <c r="N845" s="2">
        <v>2</v>
      </c>
      <c r="O845" s="2">
        <f>机器人辅助表!D845</f>
        <v>518.0258976321071</v>
      </c>
      <c r="P845" s="2">
        <v>3</v>
      </c>
      <c r="Q845" s="2">
        <f>机器人辅助表!E845</f>
        <v>230.23373228093647</v>
      </c>
      <c r="R845" s="2">
        <v>6</v>
      </c>
      <c r="S845" s="2">
        <f>机器人辅助表!F845</f>
        <v>5130.2624000000005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BD845">
        <v>11</v>
      </c>
      <c r="BE845">
        <v>9211103</v>
      </c>
      <c r="BF845">
        <v>9214102</v>
      </c>
      <c r="BG845">
        <v>9214204</v>
      </c>
      <c r="BH845">
        <v>9214304</v>
      </c>
      <c r="BI845">
        <v>9214404</v>
      </c>
      <c r="BJ845">
        <v>9222103</v>
      </c>
      <c r="BK845">
        <v>9223104</v>
      </c>
      <c r="BL845">
        <v>9223204</v>
      </c>
      <c r="BM845">
        <v>9223302</v>
      </c>
      <c r="BN845">
        <v>9223404</v>
      </c>
      <c r="BO845">
        <v>9215104</v>
      </c>
    </row>
    <row r="846" spans="1:67" x14ac:dyDescent="0.15">
      <c r="A846">
        <v>845</v>
      </c>
      <c r="B846" t="s">
        <v>2686</v>
      </c>
      <c r="E846">
        <f>机器人辅助表!B846</f>
        <v>26</v>
      </c>
      <c r="F846">
        <v>1</v>
      </c>
      <c r="G846">
        <v>58001</v>
      </c>
      <c r="H846">
        <v>0</v>
      </c>
      <c r="I846">
        <f>机器人辅助表!H846</f>
        <v>2534.6634294607629</v>
      </c>
      <c r="J846">
        <v>2</v>
      </c>
      <c r="K846">
        <v>4</v>
      </c>
      <c r="L846">
        <v>1</v>
      </c>
      <c r="M846" s="2">
        <f>机器人辅助表!C846</f>
        <v>5961.2266181137138</v>
      </c>
      <c r="N846" s="2">
        <v>2</v>
      </c>
      <c r="O846" s="2">
        <f>机器人辅助表!D846</f>
        <v>423.70021372575269</v>
      </c>
      <c r="P846" s="2">
        <v>3</v>
      </c>
      <c r="Q846" s="2">
        <f>机器人辅助表!E846</f>
        <v>188.31120610033452</v>
      </c>
      <c r="R846" s="2">
        <v>6</v>
      </c>
      <c r="S846" s="2">
        <f>机器人辅助表!F846</f>
        <v>3711.056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BD846">
        <v>11</v>
      </c>
      <c r="BE846">
        <v>9113104</v>
      </c>
      <c r="BF846">
        <v>9121104</v>
      </c>
      <c r="BG846">
        <v>9121202</v>
      </c>
      <c r="BH846">
        <v>9121303</v>
      </c>
      <c r="BI846">
        <v>9121403</v>
      </c>
      <c r="BJ846">
        <v>9114103</v>
      </c>
      <c r="BK846">
        <v>9122102</v>
      </c>
      <c r="BL846">
        <v>9122202</v>
      </c>
      <c r="BM846">
        <v>9122303</v>
      </c>
      <c r="BN846">
        <v>9122404</v>
      </c>
      <c r="BO846">
        <v>9115103</v>
      </c>
    </row>
    <row r="847" spans="1:67" x14ac:dyDescent="0.15">
      <c r="A847">
        <v>846</v>
      </c>
      <c r="B847" t="s">
        <v>451</v>
      </c>
      <c r="E847">
        <f>机器人辅助表!B847</f>
        <v>45</v>
      </c>
      <c r="F847">
        <v>2</v>
      </c>
      <c r="G847">
        <v>58101</v>
      </c>
      <c r="H847">
        <v>0</v>
      </c>
      <c r="I847">
        <f>机器人辅助表!H847</f>
        <v>11233.63559268791</v>
      </c>
      <c r="J847">
        <v>2</v>
      </c>
      <c r="K847">
        <v>4</v>
      </c>
      <c r="L847">
        <v>1</v>
      </c>
      <c r="M847" s="2">
        <f>机器人辅助表!C847</f>
        <v>59987.206959077783</v>
      </c>
      <c r="N847" s="2">
        <v>2</v>
      </c>
      <c r="O847" s="2">
        <f>机器人辅助表!D847</f>
        <v>2902.5246569147166</v>
      </c>
      <c r="P847" s="2">
        <v>3</v>
      </c>
      <c r="Q847" s="2">
        <f>机器人辅助表!E847</f>
        <v>1290.0109586287631</v>
      </c>
      <c r="R847" s="2">
        <v>6</v>
      </c>
      <c r="S847" s="2">
        <f>机器人辅助表!F847</f>
        <v>8145.1150000000007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BD847">
        <v>11</v>
      </c>
      <c r="BE847">
        <v>9211102</v>
      </c>
      <c r="BF847">
        <v>9214104</v>
      </c>
      <c r="BG847">
        <v>9214204</v>
      </c>
      <c r="BH847">
        <v>9214302</v>
      </c>
      <c r="BI847">
        <v>9214403</v>
      </c>
      <c r="BJ847">
        <v>9222104</v>
      </c>
      <c r="BK847">
        <v>9223104</v>
      </c>
      <c r="BL847">
        <v>9223202</v>
      </c>
      <c r="BM847">
        <v>9223304</v>
      </c>
      <c r="BN847">
        <v>9223403</v>
      </c>
      <c r="BO847">
        <v>9215102</v>
      </c>
    </row>
    <row r="848" spans="1:67" x14ac:dyDescent="0.15">
      <c r="A848">
        <v>847</v>
      </c>
      <c r="B848" t="s">
        <v>452</v>
      </c>
      <c r="E848">
        <f>机器人辅助表!B848</f>
        <v>33</v>
      </c>
      <c r="F848">
        <v>3</v>
      </c>
      <c r="G848">
        <v>58201</v>
      </c>
      <c r="H848">
        <v>0</v>
      </c>
      <c r="I848">
        <f>机器人辅助表!H848</f>
        <v>6481.3302620703444</v>
      </c>
      <c r="J848">
        <v>2</v>
      </c>
      <c r="K848">
        <v>4</v>
      </c>
      <c r="L848">
        <v>1</v>
      </c>
      <c r="M848" s="2">
        <f>机器人辅助表!C848</f>
        <v>21625.696780577775</v>
      </c>
      <c r="N848" s="2">
        <v>2</v>
      </c>
      <c r="O848" s="2">
        <f>机器人辅助表!D848</f>
        <v>1355.8032308091981</v>
      </c>
      <c r="P848" s="2">
        <v>3</v>
      </c>
      <c r="Q848" s="2">
        <f>机器人辅助表!E848</f>
        <v>602.57921369297708</v>
      </c>
      <c r="R848" s="2">
        <v>6</v>
      </c>
      <c r="S848" s="2">
        <f>机器人辅助表!F848</f>
        <v>7581.4654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BD848">
        <v>8</v>
      </c>
      <c r="BE848">
        <v>9323103</v>
      </c>
      <c r="BF848">
        <v>9324103</v>
      </c>
      <c r="BG848">
        <v>9324202</v>
      </c>
      <c r="BH848">
        <v>9324302</v>
      </c>
      <c r="BI848">
        <v>9324402</v>
      </c>
      <c r="BJ848">
        <v>9312103</v>
      </c>
      <c r="BK848">
        <v>9311103</v>
      </c>
      <c r="BL848">
        <v>9315102</v>
      </c>
    </row>
    <row r="849" spans="1:67" x14ac:dyDescent="0.15">
      <c r="A849">
        <v>848</v>
      </c>
      <c r="B849" t="s">
        <v>453</v>
      </c>
      <c r="E849">
        <f>机器人辅助表!B849</f>
        <v>24</v>
      </c>
      <c r="F849">
        <v>2</v>
      </c>
      <c r="G849">
        <v>58101</v>
      </c>
      <c r="H849">
        <v>0</v>
      </c>
      <c r="I849">
        <f>机器人辅助表!H849</f>
        <v>2027.7676621690434</v>
      </c>
      <c r="J849">
        <v>2</v>
      </c>
      <c r="K849">
        <v>4</v>
      </c>
      <c r="L849">
        <v>1</v>
      </c>
      <c r="M849" s="2">
        <f>机器人辅助表!C849</f>
        <v>4223.2280806956533</v>
      </c>
      <c r="N849" s="2">
        <v>2</v>
      </c>
      <c r="O849" s="2">
        <f>机器人辅助表!D849</f>
        <v>316.08359855518398</v>
      </c>
      <c r="P849" s="2">
        <v>3</v>
      </c>
      <c r="Q849" s="2">
        <f>机器人辅助表!E849</f>
        <v>140.48159935785952</v>
      </c>
      <c r="R849" s="2">
        <v>6</v>
      </c>
      <c r="S849" s="2">
        <f>机器人辅助表!F849</f>
        <v>3130.3296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BD849">
        <v>11</v>
      </c>
      <c r="BE849">
        <v>9211103</v>
      </c>
      <c r="BF849">
        <v>9214102</v>
      </c>
      <c r="BG849">
        <v>9214203</v>
      </c>
      <c r="BH849">
        <v>9214302</v>
      </c>
      <c r="BI849">
        <v>9214404</v>
      </c>
      <c r="BJ849">
        <v>9222104</v>
      </c>
      <c r="BK849">
        <v>9223104</v>
      </c>
      <c r="BL849">
        <v>9223202</v>
      </c>
      <c r="BM849">
        <v>9223302</v>
      </c>
      <c r="BN849">
        <v>9223403</v>
      </c>
      <c r="BO849">
        <v>9215102</v>
      </c>
    </row>
    <row r="850" spans="1:67" x14ac:dyDescent="0.15">
      <c r="A850">
        <v>849</v>
      </c>
      <c r="B850" t="s">
        <v>454</v>
      </c>
      <c r="E850">
        <f>机器人辅助表!B850</f>
        <v>39</v>
      </c>
      <c r="F850">
        <v>3</v>
      </c>
      <c r="G850">
        <v>58201</v>
      </c>
      <c r="H850">
        <v>0</v>
      </c>
      <c r="I850">
        <f>机器人辅助表!H850</f>
        <v>6686.9367504738402</v>
      </c>
      <c r="J850">
        <v>2</v>
      </c>
      <c r="K850">
        <v>4</v>
      </c>
      <c r="L850">
        <v>1</v>
      </c>
      <c r="M850" s="2">
        <f>机器人辅助表!C850</f>
        <v>28392.145559625314</v>
      </c>
      <c r="N850" s="2">
        <v>2</v>
      </c>
      <c r="O850" s="2">
        <f>机器人辅助表!D850</f>
        <v>1595.7470753145151</v>
      </c>
      <c r="P850" s="2">
        <v>3</v>
      </c>
      <c r="Q850" s="2">
        <f>机器人辅助表!E850</f>
        <v>709.22092236200672</v>
      </c>
      <c r="R850" s="2">
        <v>6</v>
      </c>
      <c r="S850" s="2">
        <f>机器人辅助表!F850</f>
        <v>6269.9807999999994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BD850">
        <v>8</v>
      </c>
      <c r="BE850">
        <v>9323103</v>
      </c>
      <c r="BF850">
        <v>9324102</v>
      </c>
      <c r="BG850">
        <v>9324203</v>
      </c>
      <c r="BH850">
        <v>9324302</v>
      </c>
      <c r="BI850">
        <v>9324402</v>
      </c>
      <c r="BJ850">
        <v>9312103</v>
      </c>
      <c r="BK850">
        <v>9311103</v>
      </c>
      <c r="BL850">
        <v>9315103</v>
      </c>
    </row>
    <row r="851" spans="1:67" x14ac:dyDescent="0.15">
      <c r="A851">
        <v>850</v>
      </c>
      <c r="B851" t="s">
        <v>2687</v>
      </c>
      <c r="E851">
        <f>机器人辅助表!B851</f>
        <v>40</v>
      </c>
      <c r="F851">
        <v>1</v>
      </c>
      <c r="G851">
        <v>58001</v>
      </c>
      <c r="H851">
        <v>0</v>
      </c>
      <c r="I851">
        <f>机器人辅助表!H851</f>
        <v>7438.415479840537</v>
      </c>
      <c r="J851">
        <v>2</v>
      </c>
      <c r="K851">
        <v>4</v>
      </c>
      <c r="L851">
        <v>1</v>
      </c>
      <c r="M851" s="2">
        <f>机器人辅助表!C851</f>
        <v>32992.261337257536</v>
      </c>
      <c r="N851" s="2">
        <v>2</v>
      </c>
      <c r="O851" s="2">
        <f>机器人辅助表!D851</f>
        <v>1806.1456936454856</v>
      </c>
      <c r="P851" s="2">
        <v>3</v>
      </c>
      <c r="Q851" s="2">
        <f>机器人辅助表!E851</f>
        <v>802.7314193979937</v>
      </c>
      <c r="R851" s="2">
        <v>6</v>
      </c>
      <c r="S851" s="2">
        <f>机器人辅助表!F851</f>
        <v>6676.7999999999993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BD851">
        <v>11</v>
      </c>
      <c r="BE851">
        <v>9113103</v>
      </c>
      <c r="BF851">
        <v>9121104</v>
      </c>
      <c r="BG851">
        <v>9121204</v>
      </c>
      <c r="BH851">
        <v>9121302</v>
      </c>
      <c r="BI851">
        <v>9121402</v>
      </c>
      <c r="BJ851">
        <v>9114103</v>
      </c>
      <c r="BK851">
        <v>9122104</v>
      </c>
      <c r="BL851">
        <v>9122203</v>
      </c>
      <c r="BM851">
        <v>9122304</v>
      </c>
      <c r="BN851">
        <v>9122403</v>
      </c>
      <c r="BO851">
        <v>9115102</v>
      </c>
    </row>
    <row r="852" spans="1:67" x14ac:dyDescent="0.15">
      <c r="A852">
        <v>851</v>
      </c>
      <c r="B852" t="s">
        <v>455</v>
      </c>
      <c r="E852">
        <f>机器人辅助表!B852</f>
        <v>31</v>
      </c>
      <c r="F852">
        <v>1</v>
      </c>
      <c r="G852">
        <v>58001</v>
      </c>
      <c r="H852">
        <v>0</v>
      </c>
      <c r="I852">
        <f>机器人辅助表!H852</f>
        <v>6572.5179673336625</v>
      </c>
      <c r="J852">
        <v>2</v>
      </c>
      <c r="K852">
        <v>4</v>
      </c>
      <c r="L852">
        <v>1</v>
      </c>
      <c r="M852" s="2">
        <f>机器人辅助表!C852</f>
        <v>20155.306349284623</v>
      </c>
      <c r="N852" s="2">
        <v>2</v>
      </c>
      <c r="O852" s="2">
        <f>机器人辅助表!D852</f>
        <v>1288.3137508661541</v>
      </c>
      <c r="P852" s="2">
        <v>3</v>
      </c>
      <c r="Q852" s="2">
        <f>机器人辅助表!E852</f>
        <v>572.58388927384635</v>
      </c>
      <c r="R852" s="2">
        <v>6</v>
      </c>
      <c r="S852" s="2">
        <f>机器人辅助表!F852</f>
        <v>8264.6718000000001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BD852">
        <v>11</v>
      </c>
      <c r="BE852">
        <v>9113104</v>
      </c>
      <c r="BF852">
        <v>9121104</v>
      </c>
      <c r="BG852">
        <v>9121202</v>
      </c>
      <c r="BH852">
        <v>9121302</v>
      </c>
      <c r="BI852">
        <v>9121403</v>
      </c>
      <c r="BJ852">
        <v>9114104</v>
      </c>
      <c r="BK852">
        <v>9122104</v>
      </c>
      <c r="BL852">
        <v>9122202</v>
      </c>
      <c r="BM852">
        <v>9122303</v>
      </c>
      <c r="BN852">
        <v>9122404</v>
      </c>
      <c r="BO852">
        <v>9115103</v>
      </c>
    </row>
    <row r="853" spans="1:67" x14ac:dyDescent="0.15">
      <c r="A853">
        <v>852</v>
      </c>
      <c r="B853" t="s">
        <v>456</v>
      </c>
      <c r="E853">
        <f>机器人辅助表!B853</f>
        <v>29</v>
      </c>
      <c r="F853">
        <v>3</v>
      </c>
      <c r="G853">
        <v>58201</v>
      </c>
      <c r="H853">
        <v>0</v>
      </c>
      <c r="I853">
        <f>机器人辅助表!H853</f>
        <v>3466.1799610512012</v>
      </c>
      <c r="J853">
        <v>2</v>
      </c>
      <c r="K853">
        <v>4</v>
      </c>
      <c r="L853">
        <v>1</v>
      </c>
      <c r="M853" s="2">
        <f>机器人辅助表!C853</f>
        <v>9603.4982019000036</v>
      </c>
      <c r="N853" s="2">
        <v>2</v>
      </c>
      <c r="O853" s="2">
        <f>机器人辅助表!D853</f>
        <v>634.65063840000039</v>
      </c>
      <c r="P853" s="2">
        <v>3</v>
      </c>
      <c r="Q853" s="2">
        <f>机器人辅助表!E853</f>
        <v>282.06695040000022</v>
      </c>
      <c r="R853" s="2">
        <v>6</v>
      </c>
      <c r="S853" s="2">
        <f>机器人辅助表!F853</f>
        <v>4669.4876000000004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BD853">
        <v>8</v>
      </c>
      <c r="BE853">
        <v>9323104</v>
      </c>
      <c r="BF853">
        <v>9324102</v>
      </c>
      <c r="BG853">
        <v>9324203</v>
      </c>
      <c r="BH853">
        <v>9324302</v>
      </c>
      <c r="BI853">
        <v>9324404</v>
      </c>
      <c r="BJ853">
        <v>9312102</v>
      </c>
      <c r="BK853">
        <v>9311102</v>
      </c>
      <c r="BL853">
        <v>9315102</v>
      </c>
    </row>
    <row r="854" spans="1:67" x14ac:dyDescent="0.15">
      <c r="A854">
        <v>853</v>
      </c>
      <c r="B854" t="s">
        <v>2688</v>
      </c>
      <c r="E854">
        <f>机器人辅助表!B854</f>
        <v>19</v>
      </c>
      <c r="F854">
        <v>2</v>
      </c>
      <c r="G854">
        <v>58101</v>
      </c>
      <c r="H854">
        <v>0</v>
      </c>
      <c r="I854">
        <f>机器人辅助表!H854</f>
        <v>2447.8189233401736</v>
      </c>
      <c r="J854">
        <v>2</v>
      </c>
      <c r="K854">
        <v>4</v>
      </c>
      <c r="L854">
        <v>1</v>
      </c>
      <c r="M854" s="2">
        <f>机器人辅助表!C854</f>
        <v>3718.6709261086953</v>
      </c>
      <c r="N854" s="2">
        <v>2</v>
      </c>
      <c r="O854" s="2">
        <f>机器人辅助表!D854</f>
        <v>320.84398643478266</v>
      </c>
      <c r="P854" s="2">
        <v>3</v>
      </c>
      <c r="Q854" s="2">
        <f>机器人辅助表!E854</f>
        <v>142.59732730434786</v>
      </c>
      <c r="R854" s="2">
        <v>6</v>
      </c>
      <c r="S854" s="2">
        <f>机器人辅助表!F854</f>
        <v>4199.0027999999993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BD854">
        <v>11</v>
      </c>
      <c r="BE854">
        <v>9211104</v>
      </c>
      <c r="BF854">
        <v>9214104</v>
      </c>
      <c r="BG854">
        <v>9214204</v>
      </c>
      <c r="BH854">
        <v>9214303</v>
      </c>
      <c r="BI854">
        <v>9214402</v>
      </c>
      <c r="BJ854">
        <v>9222103</v>
      </c>
      <c r="BK854">
        <v>9223104</v>
      </c>
      <c r="BL854">
        <v>9223203</v>
      </c>
      <c r="BM854">
        <v>9223304</v>
      </c>
      <c r="BN854">
        <v>9223403</v>
      </c>
      <c r="BO854">
        <v>9215104</v>
      </c>
    </row>
    <row r="855" spans="1:67" x14ac:dyDescent="0.15">
      <c r="A855">
        <v>854</v>
      </c>
      <c r="B855" t="s">
        <v>2689</v>
      </c>
      <c r="E855">
        <f>机器人辅助表!B855</f>
        <v>35</v>
      </c>
      <c r="F855">
        <v>3</v>
      </c>
      <c r="G855">
        <v>58201</v>
      </c>
      <c r="H855">
        <v>0</v>
      </c>
      <c r="I855">
        <f>机器人辅助表!H855</f>
        <v>5679.2622942052176</v>
      </c>
      <c r="J855">
        <v>2</v>
      </c>
      <c r="K855">
        <v>4</v>
      </c>
      <c r="L855">
        <v>1</v>
      </c>
      <c r="M855" s="2">
        <f>机器人辅助表!C855</f>
        <v>20391.657610434784</v>
      </c>
      <c r="N855" s="2">
        <v>2</v>
      </c>
      <c r="O855" s="2">
        <f>机器人辅助表!D855</f>
        <v>1255.5024605217393</v>
      </c>
      <c r="P855" s="2">
        <v>3</v>
      </c>
      <c r="Q855" s="2">
        <f>机器人辅助表!E855</f>
        <v>558.00109356521762</v>
      </c>
      <c r="R855" s="2">
        <v>6</v>
      </c>
      <c r="S855" s="2">
        <f>机器人辅助表!F855</f>
        <v>6186.9080000000004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BD855">
        <v>8</v>
      </c>
      <c r="BE855">
        <v>9323104</v>
      </c>
      <c r="BF855">
        <v>9324104</v>
      </c>
      <c r="BG855">
        <v>9324204</v>
      </c>
      <c r="BH855">
        <v>9324304</v>
      </c>
      <c r="BI855">
        <v>9324402</v>
      </c>
      <c r="BJ855">
        <v>9312104</v>
      </c>
      <c r="BK855">
        <v>9311104</v>
      </c>
      <c r="BL855">
        <v>9315104</v>
      </c>
    </row>
    <row r="856" spans="1:67" x14ac:dyDescent="0.15">
      <c r="A856">
        <v>855</v>
      </c>
      <c r="B856" t="s">
        <v>2690</v>
      </c>
      <c r="E856">
        <f>机器人辅助表!B856</f>
        <v>37</v>
      </c>
      <c r="F856">
        <v>3</v>
      </c>
      <c r="G856">
        <v>58201</v>
      </c>
      <c r="H856">
        <v>0</v>
      </c>
      <c r="I856">
        <f>机器人辅助表!H856</f>
        <v>6288.5827215315112</v>
      </c>
      <c r="J856">
        <v>2</v>
      </c>
      <c r="K856">
        <v>4</v>
      </c>
      <c r="L856">
        <v>1</v>
      </c>
      <c r="M856" s="2">
        <f>机器人辅助表!C856</f>
        <v>24469.89782498257</v>
      </c>
      <c r="N856" s="2">
        <v>2</v>
      </c>
      <c r="O856" s="2">
        <f>机器人辅助表!D856</f>
        <v>1452.2029451148162</v>
      </c>
      <c r="P856" s="2">
        <v>3</v>
      </c>
      <c r="Q856" s="2">
        <f>机器人辅助表!E856</f>
        <v>645.42353116214065</v>
      </c>
      <c r="R856" s="2">
        <v>6</v>
      </c>
      <c r="S856" s="2">
        <f>机器人辅助表!F856</f>
        <v>6364.8918000000003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BD856">
        <v>8</v>
      </c>
      <c r="BE856">
        <v>9323103</v>
      </c>
      <c r="BF856">
        <v>9324103</v>
      </c>
      <c r="BG856">
        <v>9324204</v>
      </c>
      <c r="BH856">
        <v>9324304</v>
      </c>
      <c r="BI856">
        <v>9324404</v>
      </c>
      <c r="BJ856">
        <v>9312102</v>
      </c>
      <c r="BK856">
        <v>9311102</v>
      </c>
      <c r="BL856">
        <v>9315103</v>
      </c>
    </row>
    <row r="857" spans="1:67" x14ac:dyDescent="0.15">
      <c r="A857">
        <v>856</v>
      </c>
      <c r="B857" t="s">
        <v>457</v>
      </c>
      <c r="E857">
        <f>机器人辅助表!B857</f>
        <v>21</v>
      </c>
      <c r="F857">
        <v>3</v>
      </c>
      <c r="G857">
        <v>58201</v>
      </c>
      <c r="H857">
        <v>0</v>
      </c>
      <c r="I857">
        <f>机器人辅助表!H857</f>
        <v>2461.8484461140874</v>
      </c>
      <c r="J857">
        <v>2</v>
      </c>
      <c r="K857">
        <v>4</v>
      </c>
      <c r="L857">
        <v>1</v>
      </c>
      <c r="M857" s="2">
        <f>机器人辅助表!C857</f>
        <v>4246.6233810000022</v>
      </c>
      <c r="N857" s="2">
        <v>2</v>
      </c>
      <c r="O857" s="2">
        <f>机器人辅助表!D857</f>
        <v>345.29292313043499</v>
      </c>
      <c r="P857" s="2">
        <v>3</v>
      </c>
      <c r="Q857" s="2">
        <f>机器人辅助表!E857</f>
        <v>153.46352139130443</v>
      </c>
      <c r="R857" s="2">
        <v>6</v>
      </c>
      <c r="S857" s="2">
        <f>机器人辅助表!F857</f>
        <v>4067.4088000000002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BD857">
        <v>8</v>
      </c>
      <c r="BE857">
        <v>9323103</v>
      </c>
      <c r="BF857">
        <v>9324104</v>
      </c>
      <c r="BG857">
        <v>9324202</v>
      </c>
      <c r="BH857">
        <v>9324303</v>
      </c>
      <c r="BI857">
        <v>9324403</v>
      </c>
      <c r="BJ857">
        <v>9312102</v>
      </c>
      <c r="BK857">
        <v>9311103</v>
      </c>
      <c r="BL857">
        <v>9315102</v>
      </c>
    </row>
    <row r="858" spans="1:67" x14ac:dyDescent="0.15">
      <c r="A858">
        <v>857</v>
      </c>
      <c r="B858" t="s">
        <v>2691</v>
      </c>
      <c r="E858">
        <f>机器人辅助表!B858</f>
        <v>33</v>
      </c>
      <c r="F858">
        <v>2</v>
      </c>
      <c r="G858">
        <v>58101</v>
      </c>
      <c r="H858">
        <v>0</v>
      </c>
      <c r="I858">
        <f>机器人辅助表!H858</f>
        <v>7545.4292603206977</v>
      </c>
      <c r="J858">
        <v>2</v>
      </c>
      <c r="K858">
        <v>4</v>
      </c>
      <c r="L858">
        <v>1</v>
      </c>
      <c r="M858" s="2">
        <f>机器人辅助表!C858</f>
        <v>25176.18431171741</v>
      </c>
      <c r="N858" s="2">
        <v>2</v>
      </c>
      <c r="O858" s="2">
        <f>机器人辅助表!D858</f>
        <v>1578.3977910913054</v>
      </c>
      <c r="P858" s="2">
        <v>3</v>
      </c>
      <c r="Q858" s="2">
        <f>机器人辅助表!E858</f>
        <v>701.51012937391363</v>
      </c>
      <c r="R858" s="2">
        <v>6</v>
      </c>
      <c r="S858" s="2">
        <f>机器人辅助表!F858</f>
        <v>8826.1836000000003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BD858">
        <v>11</v>
      </c>
      <c r="BE858">
        <v>9211104</v>
      </c>
      <c r="BF858">
        <v>9214102</v>
      </c>
      <c r="BG858">
        <v>9214202</v>
      </c>
      <c r="BH858">
        <v>9214302</v>
      </c>
      <c r="BI858">
        <v>9214404</v>
      </c>
      <c r="BJ858">
        <v>9222103</v>
      </c>
      <c r="BK858">
        <v>9223102</v>
      </c>
      <c r="BL858">
        <v>9223204</v>
      </c>
      <c r="BM858">
        <v>9223303</v>
      </c>
      <c r="BN858">
        <v>9223402</v>
      </c>
      <c r="BO858">
        <v>9215102</v>
      </c>
    </row>
    <row r="859" spans="1:67" x14ac:dyDescent="0.15">
      <c r="A859">
        <v>858</v>
      </c>
      <c r="B859" t="s">
        <v>458</v>
      </c>
      <c r="E859">
        <f>机器人辅助表!B859</f>
        <v>48</v>
      </c>
      <c r="F859">
        <v>3</v>
      </c>
      <c r="G859">
        <v>58201</v>
      </c>
      <c r="H859">
        <v>0</v>
      </c>
      <c r="I859">
        <f>机器人辅助表!H859</f>
        <v>16646.128523790077</v>
      </c>
      <c r="J859">
        <v>2</v>
      </c>
      <c r="K859">
        <v>4</v>
      </c>
      <c r="L859">
        <v>1</v>
      </c>
      <c r="M859" s="2">
        <f>机器人辅助表!C859</f>
        <v>97325.912643539516</v>
      </c>
      <c r="N859" s="2">
        <v>2</v>
      </c>
      <c r="O859" s="2">
        <f>机器人辅助表!D859</f>
        <v>4398.1562769808725</v>
      </c>
      <c r="P859" s="2">
        <v>3</v>
      </c>
      <c r="Q859" s="2">
        <f>机器人辅助表!E859</f>
        <v>1954.7361231026098</v>
      </c>
      <c r="R859" s="2">
        <v>6</v>
      </c>
      <c r="S859" s="2">
        <f>机器人辅助表!F859</f>
        <v>10664.249600000001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BD859">
        <v>8</v>
      </c>
      <c r="BE859">
        <v>9323104</v>
      </c>
      <c r="BF859">
        <v>9324102</v>
      </c>
      <c r="BG859">
        <v>9324204</v>
      </c>
      <c r="BH859">
        <v>9324304</v>
      </c>
      <c r="BI859">
        <v>9324403</v>
      </c>
      <c r="BJ859">
        <v>9312104</v>
      </c>
      <c r="BK859">
        <v>9311103</v>
      </c>
      <c r="BL859">
        <v>9315103</v>
      </c>
    </row>
    <row r="860" spans="1:67" x14ac:dyDescent="0.15">
      <c r="A860">
        <v>859</v>
      </c>
      <c r="B860" t="s">
        <v>2692</v>
      </c>
      <c r="E860">
        <f>机器人辅助表!B860</f>
        <v>24</v>
      </c>
      <c r="F860">
        <v>2</v>
      </c>
      <c r="G860">
        <v>58101</v>
      </c>
      <c r="H860">
        <v>0</v>
      </c>
      <c r="I860">
        <f>机器人辅助表!H860</f>
        <v>1858.7870236549566</v>
      </c>
      <c r="J860">
        <v>2</v>
      </c>
      <c r="K860">
        <v>4</v>
      </c>
      <c r="L860">
        <v>1</v>
      </c>
      <c r="M860" s="2">
        <f>机器人辅助表!C860</f>
        <v>3871.2924073043491</v>
      </c>
      <c r="N860" s="2">
        <v>2</v>
      </c>
      <c r="O860" s="2">
        <f>机器人辅助表!D860</f>
        <v>289.74329867558538</v>
      </c>
      <c r="P860" s="2">
        <v>3</v>
      </c>
      <c r="Q860" s="2">
        <f>机器人辅助表!E860</f>
        <v>128.77479941137125</v>
      </c>
      <c r="R860" s="2">
        <v>6</v>
      </c>
      <c r="S860" s="2">
        <f>机器人辅助表!F860</f>
        <v>2869.4688000000001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BD860">
        <v>11</v>
      </c>
      <c r="BE860">
        <v>9211103</v>
      </c>
      <c r="BF860">
        <v>9214102</v>
      </c>
      <c r="BG860">
        <v>9214203</v>
      </c>
      <c r="BH860">
        <v>9214303</v>
      </c>
      <c r="BI860">
        <v>9214403</v>
      </c>
      <c r="BJ860">
        <v>9222102</v>
      </c>
      <c r="BK860">
        <v>9223104</v>
      </c>
      <c r="BL860">
        <v>9223202</v>
      </c>
      <c r="BM860">
        <v>9223303</v>
      </c>
      <c r="BN860">
        <v>9223403</v>
      </c>
      <c r="BO860">
        <v>9215103</v>
      </c>
    </row>
    <row r="861" spans="1:67" x14ac:dyDescent="0.15">
      <c r="A861">
        <v>860</v>
      </c>
      <c r="B861" t="s">
        <v>459</v>
      </c>
      <c r="E861">
        <f>机器人辅助表!B861</f>
        <v>26</v>
      </c>
      <c r="F861">
        <v>2</v>
      </c>
      <c r="G861">
        <v>58101</v>
      </c>
      <c r="H861">
        <v>0</v>
      </c>
      <c r="I861">
        <f>机器人辅助表!H861</f>
        <v>4625.7607587658913</v>
      </c>
      <c r="J861">
        <v>2</v>
      </c>
      <c r="K861">
        <v>4</v>
      </c>
      <c r="L861">
        <v>1</v>
      </c>
      <c r="M861" s="2">
        <f>机器人辅助表!C861</f>
        <v>10879.238578057528</v>
      </c>
      <c r="N861" s="2">
        <v>2</v>
      </c>
      <c r="O861" s="2">
        <f>机器人辅助表!D861</f>
        <v>773.25289004949855</v>
      </c>
      <c r="P861" s="2">
        <v>3</v>
      </c>
      <c r="Q861" s="2">
        <f>机器人辅助表!E861</f>
        <v>343.66795113311042</v>
      </c>
      <c r="R861" s="2">
        <v>6</v>
      </c>
      <c r="S861" s="2">
        <f>机器人辅助表!F861</f>
        <v>6772.6771999999992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BD861">
        <v>11</v>
      </c>
      <c r="BE861">
        <v>9211102</v>
      </c>
      <c r="BF861">
        <v>9214103</v>
      </c>
      <c r="BG861">
        <v>9214202</v>
      </c>
      <c r="BH861">
        <v>9214303</v>
      </c>
      <c r="BI861">
        <v>9214403</v>
      </c>
      <c r="BJ861">
        <v>9222102</v>
      </c>
      <c r="BK861">
        <v>9223102</v>
      </c>
      <c r="BL861">
        <v>9223203</v>
      </c>
      <c r="BM861">
        <v>9223303</v>
      </c>
      <c r="BN861">
        <v>9223403</v>
      </c>
      <c r="BO861">
        <v>9215102</v>
      </c>
    </row>
    <row r="862" spans="1:67" x14ac:dyDescent="0.15">
      <c r="A862">
        <v>861</v>
      </c>
      <c r="B862" t="s">
        <v>460</v>
      </c>
      <c r="E862">
        <f>机器人辅助表!B862</f>
        <v>30</v>
      </c>
      <c r="F862">
        <v>1</v>
      </c>
      <c r="G862">
        <v>58001</v>
      </c>
      <c r="H862">
        <v>0</v>
      </c>
      <c r="I862">
        <f>机器人辅助表!H862</f>
        <v>4964.8754689179941</v>
      </c>
      <c r="J862">
        <v>2</v>
      </c>
      <c r="K862">
        <v>4</v>
      </c>
      <c r="L862">
        <v>1</v>
      </c>
      <c r="M862" s="2">
        <f>机器人辅助表!C862</f>
        <v>14527.868219849504</v>
      </c>
      <c r="N862" s="2">
        <v>2</v>
      </c>
      <c r="O862" s="2">
        <f>机器人辅助表!D862</f>
        <v>938.12243213377985</v>
      </c>
      <c r="P862" s="2">
        <v>3</v>
      </c>
      <c r="Q862" s="2">
        <f>机器人辅助表!E862</f>
        <v>416.94330317056881</v>
      </c>
      <c r="R862" s="2">
        <v>6</v>
      </c>
      <c r="S862" s="2">
        <f>机器人辅助表!F862</f>
        <v>6474.1639999999989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BD862">
        <v>11</v>
      </c>
      <c r="BE862">
        <v>9113104</v>
      </c>
      <c r="BF862">
        <v>9121103</v>
      </c>
      <c r="BG862">
        <v>9121203</v>
      </c>
      <c r="BH862">
        <v>9121303</v>
      </c>
      <c r="BI862">
        <v>9121403</v>
      </c>
      <c r="BJ862">
        <v>9114104</v>
      </c>
      <c r="BK862">
        <v>9122102</v>
      </c>
      <c r="BL862">
        <v>9122202</v>
      </c>
      <c r="BM862">
        <v>9122302</v>
      </c>
      <c r="BN862">
        <v>9122402</v>
      </c>
      <c r="BO862">
        <v>9115104</v>
      </c>
    </row>
    <row r="863" spans="1:67" x14ac:dyDescent="0.15">
      <c r="A863">
        <v>862</v>
      </c>
      <c r="B863" t="s">
        <v>2693</v>
      </c>
      <c r="E863">
        <f>机器人辅助表!B863</f>
        <v>46</v>
      </c>
      <c r="F863">
        <v>3</v>
      </c>
      <c r="G863">
        <v>58201</v>
      </c>
      <c r="H863">
        <v>0</v>
      </c>
      <c r="I863">
        <f>机器人辅助表!H863</f>
        <v>6730.6767791298544</v>
      </c>
      <c r="J863">
        <v>2</v>
      </c>
      <c r="K863">
        <v>4</v>
      </c>
      <c r="L863">
        <v>1</v>
      </c>
      <c r="M863" s="2">
        <f>机器人辅助表!C863</f>
        <v>37098.984729147305</v>
      </c>
      <c r="N863" s="2">
        <v>2</v>
      </c>
      <c r="O863" s="2">
        <f>机器人辅助表!D863</f>
        <v>1753.8587659216059</v>
      </c>
      <c r="P863" s="2">
        <v>3</v>
      </c>
      <c r="Q863" s="2">
        <f>机器人辅助表!E863</f>
        <v>779.49278485404727</v>
      </c>
      <c r="R863" s="2">
        <v>6</v>
      </c>
      <c r="S863" s="2">
        <f>机器人辅助表!F863</f>
        <v>4681.1363999999994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BD863">
        <v>8</v>
      </c>
      <c r="BE863">
        <v>9323103</v>
      </c>
      <c r="BF863">
        <v>9324102</v>
      </c>
      <c r="BG863">
        <v>9324202</v>
      </c>
      <c r="BH863">
        <v>9324304</v>
      </c>
      <c r="BI863">
        <v>9324403</v>
      </c>
      <c r="BJ863">
        <v>9312103</v>
      </c>
      <c r="BK863">
        <v>9311104</v>
      </c>
      <c r="BL863">
        <v>9315102</v>
      </c>
    </row>
    <row r="864" spans="1:67" x14ac:dyDescent="0.15">
      <c r="A864">
        <v>863</v>
      </c>
      <c r="B864" t="s">
        <v>2694</v>
      </c>
      <c r="E864">
        <f>机器人辅助表!B864</f>
        <v>19</v>
      </c>
      <c r="F864">
        <v>3</v>
      </c>
      <c r="G864">
        <v>58201</v>
      </c>
      <c r="H864">
        <v>0</v>
      </c>
      <c r="I864">
        <f>机器人辅助表!H864</f>
        <v>2912.060443284</v>
      </c>
      <c r="J864">
        <v>2</v>
      </c>
      <c r="K864">
        <v>4</v>
      </c>
      <c r="L864">
        <v>1</v>
      </c>
      <c r="M864" s="2">
        <f>机器人辅助表!C864</f>
        <v>4423.9361017499996</v>
      </c>
      <c r="N864" s="2">
        <v>2</v>
      </c>
      <c r="O864" s="2">
        <f>机器人辅助表!D864</f>
        <v>381.69370800000007</v>
      </c>
      <c r="P864" s="2">
        <v>3</v>
      </c>
      <c r="Q864" s="2">
        <f>机器人辅助表!E864</f>
        <v>169.64164800000003</v>
      </c>
      <c r="R864" s="2">
        <v>6</v>
      </c>
      <c r="S864" s="2">
        <f>机器人辅助表!F864</f>
        <v>4995.3653999999997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BD864">
        <v>8</v>
      </c>
      <c r="BE864">
        <v>9323103</v>
      </c>
      <c r="BF864">
        <v>9324103</v>
      </c>
      <c r="BG864">
        <v>9324202</v>
      </c>
      <c r="BH864">
        <v>9324304</v>
      </c>
      <c r="BI864">
        <v>9324404</v>
      </c>
      <c r="BJ864">
        <v>9312103</v>
      </c>
      <c r="BK864">
        <v>9311104</v>
      </c>
      <c r="BL864">
        <v>9315104</v>
      </c>
    </row>
    <row r="865" spans="1:67" x14ac:dyDescent="0.15">
      <c r="A865">
        <v>864</v>
      </c>
      <c r="B865" t="s">
        <v>2695</v>
      </c>
      <c r="E865">
        <f>机器人辅助表!B865</f>
        <v>37</v>
      </c>
      <c r="F865">
        <v>3</v>
      </c>
      <c r="G865">
        <v>58201</v>
      </c>
      <c r="H865">
        <v>0</v>
      </c>
      <c r="I865">
        <f>机器人辅助表!H865</f>
        <v>4315.6940245804499</v>
      </c>
      <c r="J865">
        <v>2</v>
      </c>
      <c r="K865">
        <v>4</v>
      </c>
      <c r="L865">
        <v>1</v>
      </c>
      <c r="M865" s="2">
        <f>机器人辅助表!C865</f>
        <v>16793.06713479196</v>
      </c>
      <c r="N865" s="2">
        <v>2</v>
      </c>
      <c r="O865" s="2">
        <f>机器人辅助表!D865</f>
        <v>996.60986429448167</v>
      </c>
      <c r="P865" s="2">
        <v>3</v>
      </c>
      <c r="Q865" s="2">
        <f>机器人辅助表!E865</f>
        <v>442.93771746421413</v>
      </c>
      <c r="R865" s="2">
        <v>6</v>
      </c>
      <c r="S865" s="2">
        <f>机器人辅助表!F865</f>
        <v>4368.0630000000001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BD865">
        <v>8</v>
      </c>
      <c r="BE865">
        <v>9323102</v>
      </c>
      <c r="BF865">
        <v>9324104</v>
      </c>
      <c r="BG865">
        <v>9324204</v>
      </c>
      <c r="BH865">
        <v>9324303</v>
      </c>
      <c r="BI865">
        <v>9324403</v>
      </c>
      <c r="BJ865">
        <v>9312102</v>
      </c>
      <c r="BK865">
        <v>9311102</v>
      </c>
      <c r="BL865">
        <v>9315104</v>
      </c>
    </row>
    <row r="866" spans="1:67" x14ac:dyDescent="0.15">
      <c r="A866">
        <v>865</v>
      </c>
      <c r="B866" t="s">
        <v>2696</v>
      </c>
      <c r="E866">
        <f>机器人辅助表!B866</f>
        <v>47</v>
      </c>
      <c r="F866">
        <v>3</v>
      </c>
      <c r="G866">
        <v>58201</v>
      </c>
      <c r="H866">
        <v>0</v>
      </c>
      <c r="I866">
        <f>机器人辅助表!H866</f>
        <v>11992.641715691605</v>
      </c>
      <c r="J866">
        <v>2</v>
      </c>
      <c r="K866">
        <v>4</v>
      </c>
      <c r="L866">
        <v>1</v>
      </c>
      <c r="M866" s="2">
        <f>机器人辅助表!C866</f>
        <v>68128.453337633066</v>
      </c>
      <c r="N866" s="2">
        <v>2</v>
      </c>
      <c r="O866" s="2">
        <f>机器人辅助表!D866</f>
        <v>3148.268274626088</v>
      </c>
      <c r="P866" s="2">
        <v>3</v>
      </c>
      <c r="Q866" s="2">
        <f>机器人辅助表!E866</f>
        <v>1399.2303442782616</v>
      </c>
      <c r="R866" s="2">
        <v>6</v>
      </c>
      <c r="S866" s="2">
        <f>机器人辅助表!F866</f>
        <v>8003.6216000000004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BD866">
        <v>8</v>
      </c>
      <c r="BE866">
        <v>9323104</v>
      </c>
      <c r="BF866">
        <v>9324102</v>
      </c>
      <c r="BG866">
        <v>9324203</v>
      </c>
      <c r="BH866">
        <v>9324304</v>
      </c>
      <c r="BI866">
        <v>9324404</v>
      </c>
      <c r="BJ866">
        <v>9312103</v>
      </c>
      <c r="BK866">
        <v>9311102</v>
      </c>
      <c r="BL866">
        <v>9315102</v>
      </c>
    </row>
    <row r="867" spans="1:67" x14ac:dyDescent="0.15">
      <c r="A867">
        <v>866</v>
      </c>
      <c r="B867" t="s">
        <v>461</v>
      </c>
      <c r="E867">
        <f>机器人辅助表!B867</f>
        <v>20</v>
      </c>
      <c r="F867">
        <v>3</v>
      </c>
      <c r="G867">
        <v>58201</v>
      </c>
      <c r="H867">
        <v>0</v>
      </c>
      <c r="I867">
        <f>机器人辅助表!H867</f>
        <v>2147.3778866086959</v>
      </c>
      <c r="J867">
        <v>2</v>
      </c>
      <c r="K867">
        <v>4</v>
      </c>
      <c r="L867">
        <v>1</v>
      </c>
      <c r="M867" s="2">
        <f>机器人辅助表!C867</f>
        <v>3482.5961739130439</v>
      </c>
      <c r="N867" s="2">
        <v>2</v>
      </c>
      <c r="O867" s="2">
        <f>机器人辅助表!D867</f>
        <v>291.56619130434785</v>
      </c>
      <c r="P867" s="2">
        <v>3</v>
      </c>
      <c r="Q867" s="2">
        <f>机器人辅助表!E867</f>
        <v>129.58497391304351</v>
      </c>
      <c r="R867" s="2">
        <v>6</v>
      </c>
      <c r="S867" s="2">
        <f>机器人辅助表!F867</f>
        <v>3614.7839999999997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BD867">
        <v>8</v>
      </c>
      <c r="BE867">
        <v>9323102</v>
      </c>
      <c r="BF867">
        <v>9324104</v>
      </c>
      <c r="BG867">
        <v>9324203</v>
      </c>
      <c r="BH867">
        <v>9324302</v>
      </c>
      <c r="BI867">
        <v>9324403</v>
      </c>
      <c r="BJ867">
        <v>9312103</v>
      </c>
      <c r="BK867">
        <v>9311104</v>
      </c>
      <c r="BL867">
        <v>9315103</v>
      </c>
    </row>
    <row r="868" spans="1:67" x14ac:dyDescent="0.15">
      <c r="A868">
        <v>867</v>
      </c>
      <c r="B868" t="s">
        <v>2697</v>
      </c>
      <c r="E868">
        <f>机器人辅助表!B868</f>
        <v>45</v>
      </c>
      <c r="F868">
        <v>3</v>
      </c>
      <c r="G868">
        <v>58201</v>
      </c>
      <c r="H868">
        <v>0</v>
      </c>
      <c r="I868">
        <f>机器人辅助表!H868</f>
        <v>6944.4292754797989</v>
      </c>
      <c r="J868">
        <v>2</v>
      </c>
      <c r="K868">
        <v>4</v>
      </c>
      <c r="L868">
        <v>1</v>
      </c>
      <c r="M868" s="2">
        <f>机器人辅助表!C868</f>
        <v>37083.000665611718</v>
      </c>
      <c r="N868" s="2">
        <v>2</v>
      </c>
      <c r="O868" s="2">
        <f>机器人辅助表!D868</f>
        <v>1794.2879697290975</v>
      </c>
      <c r="P868" s="2">
        <v>3</v>
      </c>
      <c r="Q868" s="2">
        <f>机器人辅助表!E868</f>
        <v>797.46131987959905</v>
      </c>
      <c r="R868" s="2">
        <v>6</v>
      </c>
      <c r="S868" s="2">
        <f>机器人辅助表!F868</f>
        <v>5035.1620000000003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BD868">
        <v>8</v>
      </c>
      <c r="BE868">
        <v>9323102</v>
      </c>
      <c r="BF868">
        <v>9324104</v>
      </c>
      <c r="BG868">
        <v>9324204</v>
      </c>
      <c r="BH868">
        <v>9324304</v>
      </c>
      <c r="BI868">
        <v>9324404</v>
      </c>
      <c r="BJ868">
        <v>9312102</v>
      </c>
      <c r="BK868">
        <v>9311102</v>
      </c>
      <c r="BL868">
        <v>9315102</v>
      </c>
    </row>
    <row r="869" spans="1:67" x14ac:dyDescent="0.15">
      <c r="A869">
        <v>868</v>
      </c>
      <c r="B869" t="s">
        <v>2698</v>
      </c>
      <c r="E869">
        <f>机器人辅助表!B869</f>
        <v>20</v>
      </c>
      <c r="F869">
        <v>1</v>
      </c>
      <c r="G869">
        <v>58001</v>
      </c>
      <c r="H869">
        <v>0</v>
      </c>
      <c r="I869">
        <f>机器人辅助表!H869</f>
        <v>3131.592751304348</v>
      </c>
      <c r="J869">
        <v>2</v>
      </c>
      <c r="K869">
        <v>4</v>
      </c>
      <c r="L869">
        <v>1</v>
      </c>
      <c r="M869" s="2">
        <f>机器人辅助表!C869</f>
        <v>5078.786086956522</v>
      </c>
      <c r="N869" s="2">
        <v>2</v>
      </c>
      <c r="O869" s="2">
        <f>机器人辅助表!D869</f>
        <v>425.20069565217398</v>
      </c>
      <c r="P869" s="2">
        <v>3</v>
      </c>
      <c r="Q869" s="2">
        <f>机器人辅助表!E869</f>
        <v>188.97808695652179</v>
      </c>
      <c r="R869" s="2">
        <v>6</v>
      </c>
      <c r="S869" s="2">
        <f>机器人辅助表!F869</f>
        <v>5271.5599999999995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BD869">
        <v>11</v>
      </c>
      <c r="BE869">
        <v>9113103</v>
      </c>
      <c r="BF869">
        <v>9121102</v>
      </c>
      <c r="BG869">
        <v>9121203</v>
      </c>
      <c r="BH869">
        <v>9121303</v>
      </c>
      <c r="BI869">
        <v>9121404</v>
      </c>
      <c r="BJ869">
        <v>9114104</v>
      </c>
      <c r="BK869">
        <v>9122103</v>
      </c>
      <c r="BL869">
        <v>9122203</v>
      </c>
      <c r="BM869">
        <v>9122304</v>
      </c>
      <c r="BN869">
        <v>9122403</v>
      </c>
      <c r="BO869">
        <v>9115102</v>
      </c>
    </row>
    <row r="870" spans="1:67" x14ac:dyDescent="0.15">
      <c r="A870">
        <v>869</v>
      </c>
      <c r="B870" t="s">
        <v>2699</v>
      </c>
      <c r="E870">
        <f>机器人辅助表!B870</f>
        <v>22</v>
      </c>
      <c r="F870">
        <v>3</v>
      </c>
      <c r="G870">
        <v>58201</v>
      </c>
      <c r="H870">
        <v>0</v>
      </c>
      <c r="I870">
        <f>机器人辅助表!H870</f>
        <v>3151.4849494873042</v>
      </c>
      <c r="J870">
        <v>2</v>
      </c>
      <c r="K870">
        <v>4</v>
      </c>
      <c r="L870">
        <v>1</v>
      </c>
      <c r="M870" s="2">
        <f>机器人辅助表!C870</f>
        <v>5762.9359346086958</v>
      </c>
      <c r="N870" s="2">
        <v>2</v>
      </c>
      <c r="O870" s="2">
        <f>机器人辅助表!D870</f>
        <v>455.46804313043486</v>
      </c>
      <c r="P870" s="2">
        <v>3</v>
      </c>
      <c r="Q870" s="2">
        <f>机器人辅助表!E870</f>
        <v>202.43024139130441</v>
      </c>
      <c r="R870" s="2">
        <v>6</v>
      </c>
      <c r="S870" s="2">
        <f>机器人辅助表!F870</f>
        <v>5111.2403999999997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BD870">
        <v>8</v>
      </c>
      <c r="BE870">
        <v>9323104</v>
      </c>
      <c r="BF870">
        <v>9324104</v>
      </c>
      <c r="BG870">
        <v>9324202</v>
      </c>
      <c r="BH870">
        <v>9324304</v>
      </c>
      <c r="BI870">
        <v>9324404</v>
      </c>
      <c r="BJ870">
        <v>9312104</v>
      </c>
      <c r="BK870">
        <v>9311102</v>
      </c>
      <c r="BL870">
        <v>9315104</v>
      </c>
    </row>
    <row r="871" spans="1:67" x14ac:dyDescent="0.15">
      <c r="A871">
        <v>870</v>
      </c>
      <c r="B871" t="s">
        <v>2700</v>
      </c>
      <c r="E871">
        <f>机器人辅助表!B871</f>
        <v>20</v>
      </c>
      <c r="F871">
        <v>1</v>
      </c>
      <c r="G871">
        <v>58001</v>
      </c>
      <c r="H871">
        <v>0</v>
      </c>
      <c r="I871">
        <f>机器人辅助表!H871</f>
        <v>2907.9075547826092</v>
      </c>
      <c r="J871">
        <v>2</v>
      </c>
      <c r="K871">
        <v>4</v>
      </c>
      <c r="L871">
        <v>1</v>
      </c>
      <c r="M871" s="2">
        <f>机器人辅助表!C871</f>
        <v>4716.0156521739136</v>
      </c>
      <c r="N871" s="2">
        <v>2</v>
      </c>
      <c r="O871" s="2">
        <f>机器人辅助表!D871</f>
        <v>394.82921739130444</v>
      </c>
      <c r="P871" s="2">
        <v>3</v>
      </c>
      <c r="Q871" s="2">
        <f>机器人辅助表!E871</f>
        <v>175.47965217391311</v>
      </c>
      <c r="R871" s="2">
        <v>6</v>
      </c>
      <c r="S871" s="2">
        <f>机器人辅助表!F871</f>
        <v>4895.0199999999995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BD871">
        <v>11</v>
      </c>
      <c r="BE871">
        <v>9113104</v>
      </c>
      <c r="BF871">
        <v>9121104</v>
      </c>
      <c r="BG871">
        <v>9121204</v>
      </c>
      <c r="BH871">
        <v>9121302</v>
      </c>
      <c r="BI871">
        <v>9121402</v>
      </c>
      <c r="BJ871">
        <v>9114102</v>
      </c>
      <c r="BK871">
        <v>9122102</v>
      </c>
      <c r="BL871">
        <v>9122202</v>
      </c>
      <c r="BM871">
        <v>9122304</v>
      </c>
      <c r="BN871">
        <v>9122403</v>
      </c>
      <c r="BO871">
        <v>9115104</v>
      </c>
    </row>
    <row r="872" spans="1:67" x14ac:dyDescent="0.15">
      <c r="A872">
        <v>871</v>
      </c>
      <c r="B872" t="s">
        <v>2701</v>
      </c>
      <c r="E872">
        <f>机器人辅助表!B872</f>
        <v>24</v>
      </c>
      <c r="F872">
        <v>2</v>
      </c>
      <c r="G872">
        <v>58101</v>
      </c>
      <c r="H872">
        <v>0</v>
      </c>
      <c r="I872">
        <f>机器人辅助表!H872</f>
        <v>2816.3439752347831</v>
      </c>
      <c r="J872">
        <v>2</v>
      </c>
      <c r="K872">
        <v>4</v>
      </c>
      <c r="L872">
        <v>1</v>
      </c>
      <c r="M872" s="2">
        <f>机器人辅助表!C872</f>
        <v>5865.5945565217407</v>
      </c>
      <c r="N872" s="2">
        <v>2</v>
      </c>
      <c r="O872" s="2">
        <f>机器人辅助表!D872</f>
        <v>439.00499799331112</v>
      </c>
      <c r="P872" s="2">
        <v>3</v>
      </c>
      <c r="Q872" s="2">
        <f>机器人辅助表!E872</f>
        <v>195.11333244147158</v>
      </c>
      <c r="R872" s="2">
        <v>6</v>
      </c>
      <c r="S872" s="2">
        <f>机器人辅助表!F872</f>
        <v>4347.68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BD872">
        <v>11</v>
      </c>
      <c r="BE872">
        <v>9211104</v>
      </c>
      <c r="BF872">
        <v>9214104</v>
      </c>
      <c r="BG872">
        <v>9214204</v>
      </c>
      <c r="BH872">
        <v>9214302</v>
      </c>
      <c r="BI872">
        <v>9214404</v>
      </c>
      <c r="BJ872">
        <v>9222103</v>
      </c>
      <c r="BK872">
        <v>9223102</v>
      </c>
      <c r="BL872">
        <v>9223204</v>
      </c>
      <c r="BM872">
        <v>9223303</v>
      </c>
      <c r="BN872">
        <v>9223402</v>
      </c>
      <c r="BO872">
        <v>9215104</v>
      </c>
    </row>
    <row r="873" spans="1:67" x14ac:dyDescent="0.15">
      <c r="A873">
        <v>872</v>
      </c>
      <c r="B873" t="s">
        <v>462</v>
      </c>
      <c r="E873">
        <f>机器人辅助表!B873</f>
        <v>27</v>
      </c>
      <c r="F873">
        <v>3</v>
      </c>
      <c r="G873">
        <v>58201</v>
      </c>
      <c r="H873">
        <v>0</v>
      </c>
      <c r="I873">
        <f>机器人辅助表!H873</f>
        <v>4235.4308172196415</v>
      </c>
      <c r="J873">
        <v>2</v>
      </c>
      <c r="K873">
        <v>4</v>
      </c>
      <c r="L873">
        <v>1</v>
      </c>
      <c r="M873" s="2">
        <f>机器人辅助表!C873</f>
        <v>10559.769724539636</v>
      </c>
      <c r="N873" s="2">
        <v>2</v>
      </c>
      <c r="O873" s="2">
        <f>机器人辅助表!D873</f>
        <v>732.11691879331124</v>
      </c>
      <c r="P873" s="2">
        <v>3</v>
      </c>
      <c r="Q873" s="2">
        <f>机器人辅助表!E873</f>
        <v>325.38529724147168</v>
      </c>
      <c r="R873" s="2">
        <v>6</v>
      </c>
      <c r="S873" s="2">
        <f>机器人辅助表!F873</f>
        <v>6028.3313999999991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BD873">
        <v>8</v>
      </c>
      <c r="BE873">
        <v>9323104</v>
      </c>
      <c r="BF873">
        <v>9324104</v>
      </c>
      <c r="BG873">
        <v>9324203</v>
      </c>
      <c r="BH873">
        <v>9324302</v>
      </c>
      <c r="BI873">
        <v>9324402</v>
      </c>
      <c r="BJ873">
        <v>9312104</v>
      </c>
      <c r="BK873">
        <v>9311102</v>
      </c>
      <c r="BL873">
        <v>9315102</v>
      </c>
    </row>
    <row r="874" spans="1:67" x14ac:dyDescent="0.15">
      <c r="A874">
        <v>873</v>
      </c>
      <c r="B874" t="s">
        <v>2702</v>
      </c>
      <c r="E874">
        <f>机器人辅助表!B874</f>
        <v>26</v>
      </c>
      <c r="F874">
        <v>1</v>
      </c>
      <c r="G874">
        <v>58001</v>
      </c>
      <c r="H874">
        <v>0</v>
      </c>
      <c r="I874">
        <f>机器人辅助表!H874</f>
        <v>2344.5636722512058</v>
      </c>
      <c r="J874">
        <v>2</v>
      </c>
      <c r="K874">
        <v>4</v>
      </c>
      <c r="L874">
        <v>1</v>
      </c>
      <c r="M874" s="2">
        <f>机器人辅助表!C874</f>
        <v>5514.1346217551854</v>
      </c>
      <c r="N874" s="2">
        <v>2</v>
      </c>
      <c r="O874" s="2">
        <f>机器人辅助表!D874</f>
        <v>391.92269769632122</v>
      </c>
      <c r="P874" s="2">
        <v>3</v>
      </c>
      <c r="Q874" s="2">
        <f>机器人辅助表!E874</f>
        <v>174.18786564280941</v>
      </c>
      <c r="R874" s="2">
        <v>6</v>
      </c>
      <c r="S874" s="2">
        <f>机器人辅助表!F874</f>
        <v>3432.7267999999999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BD874">
        <v>11</v>
      </c>
      <c r="BE874">
        <v>9113103</v>
      </c>
      <c r="BF874">
        <v>9121102</v>
      </c>
      <c r="BG874">
        <v>9121202</v>
      </c>
      <c r="BH874">
        <v>9121302</v>
      </c>
      <c r="BI874">
        <v>9121404</v>
      </c>
      <c r="BJ874">
        <v>9114104</v>
      </c>
      <c r="BK874">
        <v>9122102</v>
      </c>
      <c r="BL874">
        <v>9122203</v>
      </c>
      <c r="BM874">
        <v>9122302</v>
      </c>
      <c r="BN874">
        <v>9122404</v>
      </c>
      <c r="BO874">
        <v>9115102</v>
      </c>
    </row>
    <row r="875" spans="1:67" x14ac:dyDescent="0.15">
      <c r="A875">
        <v>874</v>
      </c>
      <c r="B875" t="s">
        <v>2703</v>
      </c>
      <c r="E875">
        <f>机器人辅助表!B875</f>
        <v>42</v>
      </c>
      <c r="F875">
        <v>3</v>
      </c>
      <c r="G875">
        <v>58201</v>
      </c>
      <c r="H875">
        <v>0</v>
      </c>
      <c r="I875">
        <f>机器人辅助表!H875</f>
        <v>7109.0907428877035</v>
      </c>
      <c r="J875">
        <v>2</v>
      </c>
      <c r="K875">
        <v>4</v>
      </c>
      <c r="L875">
        <v>1</v>
      </c>
      <c r="M875" s="2">
        <f>机器人辅助表!C875</f>
        <v>34166.367223493799</v>
      </c>
      <c r="N875" s="2">
        <v>2</v>
      </c>
      <c r="O875" s="2">
        <f>机器人辅助表!D875</f>
        <v>1777.5304150153852</v>
      </c>
      <c r="P875" s="2">
        <v>3</v>
      </c>
      <c r="Q875" s="2">
        <f>机器人辅助表!E875</f>
        <v>790.01351778461583</v>
      </c>
      <c r="R875" s="2">
        <v>6</v>
      </c>
      <c r="S875" s="2">
        <f>机器人辅助表!F875</f>
        <v>5853.0695999999998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BD875">
        <v>8</v>
      </c>
      <c r="BE875">
        <v>9323102</v>
      </c>
      <c r="BF875">
        <v>9324103</v>
      </c>
      <c r="BG875">
        <v>9324203</v>
      </c>
      <c r="BH875">
        <v>9324303</v>
      </c>
      <c r="BI875">
        <v>9324404</v>
      </c>
      <c r="BJ875">
        <v>9312104</v>
      </c>
      <c r="BK875">
        <v>9311104</v>
      </c>
      <c r="BL875">
        <v>9315104</v>
      </c>
    </row>
    <row r="876" spans="1:67" x14ac:dyDescent="0.15">
      <c r="A876">
        <v>875</v>
      </c>
      <c r="B876" t="s">
        <v>463</v>
      </c>
      <c r="E876">
        <f>机器人辅助表!B876</f>
        <v>41</v>
      </c>
      <c r="F876">
        <v>2</v>
      </c>
      <c r="G876">
        <v>58101</v>
      </c>
      <c r="H876">
        <v>0</v>
      </c>
      <c r="I876">
        <f>机器人辅助表!H876</f>
        <v>6032.3611757799281</v>
      </c>
      <c r="J876">
        <v>2</v>
      </c>
      <c r="K876">
        <v>4</v>
      </c>
      <c r="L876">
        <v>1</v>
      </c>
      <c r="M876" s="2">
        <f>机器人辅助表!C876</f>
        <v>27882.307455864433</v>
      </c>
      <c r="N876" s="2">
        <v>2</v>
      </c>
      <c r="O876" s="2">
        <f>机器人辅助表!D876</f>
        <v>1487.6134201721745</v>
      </c>
      <c r="P876" s="2">
        <v>3</v>
      </c>
      <c r="Q876" s="2">
        <f>机器人辅助表!E876</f>
        <v>661.16152007652192</v>
      </c>
      <c r="R876" s="2">
        <v>6</v>
      </c>
      <c r="S876" s="2">
        <f>机器人辅助表!F876</f>
        <v>5185.0011999999997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BD876">
        <v>11</v>
      </c>
      <c r="BE876">
        <v>9211102</v>
      </c>
      <c r="BF876">
        <v>9214104</v>
      </c>
      <c r="BG876">
        <v>9214202</v>
      </c>
      <c r="BH876">
        <v>9214303</v>
      </c>
      <c r="BI876">
        <v>9214404</v>
      </c>
      <c r="BJ876">
        <v>9222102</v>
      </c>
      <c r="BK876">
        <v>9223102</v>
      </c>
      <c r="BL876">
        <v>9223202</v>
      </c>
      <c r="BM876">
        <v>9223304</v>
      </c>
      <c r="BN876">
        <v>9223403</v>
      </c>
      <c r="BO876">
        <v>9215102</v>
      </c>
    </row>
    <row r="877" spans="1:67" x14ac:dyDescent="0.15">
      <c r="A877">
        <v>876</v>
      </c>
      <c r="B877" t="s">
        <v>464</v>
      </c>
      <c r="E877">
        <f>机器人辅助表!B877</f>
        <v>32</v>
      </c>
      <c r="F877">
        <v>2</v>
      </c>
      <c r="G877">
        <v>58101</v>
      </c>
      <c r="H877">
        <v>0</v>
      </c>
      <c r="I877">
        <f>机器人辅助表!H877</f>
        <v>4091.0681865884144</v>
      </c>
      <c r="J877">
        <v>2</v>
      </c>
      <c r="K877">
        <v>4</v>
      </c>
      <c r="L877">
        <v>1</v>
      </c>
      <c r="M877" s="2">
        <f>机器人辅助表!C877</f>
        <v>13106.299953852847</v>
      </c>
      <c r="N877" s="2">
        <v>2</v>
      </c>
      <c r="O877" s="2">
        <f>机器人辅助表!D877</f>
        <v>829.54111200200691</v>
      </c>
      <c r="P877" s="2">
        <v>3</v>
      </c>
      <c r="Q877" s="2">
        <f>机器人辅助表!E877</f>
        <v>368.68493866755864</v>
      </c>
      <c r="R877" s="2">
        <v>6</v>
      </c>
      <c r="S877" s="2">
        <f>机器人辅助表!F877</f>
        <v>4961.0159999999996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BD877">
        <v>11</v>
      </c>
      <c r="BE877">
        <v>9211104</v>
      </c>
      <c r="BF877">
        <v>9214102</v>
      </c>
      <c r="BG877">
        <v>9214202</v>
      </c>
      <c r="BH877">
        <v>9214304</v>
      </c>
      <c r="BI877">
        <v>9214402</v>
      </c>
      <c r="BJ877">
        <v>9222103</v>
      </c>
      <c r="BK877">
        <v>9223103</v>
      </c>
      <c r="BL877">
        <v>9223203</v>
      </c>
      <c r="BM877">
        <v>9223304</v>
      </c>
      <c r="BN877">
        <v>9223402</v>
      </c>
      <c r="BO877">
        <v>9215102</v>
      </c>
    </row>
    <row r="878" spans="1:67" x14ac:dyDescent="0.15">
      <c r="A878">
        <v>877</v>
      </c>
      <c r="B878" t="s">
        <v>465</v>
      </c>
      <c r="E878">
        <f>机器人辅助表!B878</f>
        <v>26</v>
      </c>
      <c r="F878">
        <v>2</v>
      </c>
      <c r="G878">
        <v>58101</v>
      </c>
      <c r="H878">
        <v>0</v>
      </c>
      <c r="I878">
        <f>机器人辅助表!H878</f>
        <v>2344.5636722512058</v>
      </c>
      <c r="J878">
        <v>2</v>
      </c>
      <c r="K878">
        <v>4</v>
      </c>
      <c r="L878">
        <v>1</v>
      </c>
      <c r="M878" s="2">
        <f>机器人辅助表!C878</f>
        <v>5514.1346217551854</v>
      </c>
      <c r="N878" s="2">
        <v>2</v>
      </c>
      <c r="O878" s="2">
        <f>机器人辅助表!D878</f>
        <v>391.92269769632122</v>
      </c>
      <c r="P878" s="2">
        <v>3</v>
      </c>
      <c r="Q878" s="2">
        <f>机器人辅助表!E878</f>
        <v>174.18786564280941</v>
      </c>
      <c r="R878" s="2">
        <v>6</v>
      </c>
      <c r="S878" s="2">
        <f>机器人辅助表!F878</f>
        <v>3432.7267999999999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BD878">
        <v>11</v>
      </c>
      <c r="BE878">
        <v>9211103</v>
      </c>
      <c r="BF878">
        <v>9214104</v>
      </c>
      <c r="BG878">
        <v>9214203</v>
      </c>
      <c r="BH878">
        <v>9214304</v>
      </c>
      <c r="BI878">
        <v>9214402</v>
      </c>
      <c r="BJ878">
        <v>9222103</v>
      </c>
      <c r="BK878">
        <v>9223104</v>
      </c>
      <c r="BL878">
        <v>9223203</v>
      </c>
      <c r="BM878">
        <v>9223302</v>
      </c>
      <c r="BN878">
        <v>9223402</v>
      </c>
      <c r="BO878">
        <v>9215103</v>
      </c>
    </row>
    <row r="879" spans="1:67" x14ac:dyDescent="0.15">
      <c r="A879">
        <v>878</v>
      </c>
      <c r="B879" t="s">
        <v>2704</v>
      </c>
      <c r="E879">
        <f>机器人辅助表!B879</f>
        <v>42</v>
      </c>
      <c r="F879">
        <v>2</v>
      </c>
      <c r="G879">
        <v>58101</v>
      </c>
      <c r="H879">
        <v>0</v>
      </c>
      <c r="I879">
        <f>机器人辅助表!H879</f>
        <v>7278.3548081945537</v>
      </c>
      <c r="J879">
        <v>2</v>
      </c>
      <c r="K879">
        <v>4</v>
      </c>
      <c r="L879">
        <v>1</v>
      </c>
      <c r="M879" s="2">
        <f>机器人辅助表!C879</f>
        <v>34979.852157386507</v>
      </c>
      <c r="N879" s="2">
        <v>2</v>
      </c>
      <c r="O879" s="2">
        <f>机器人辅助表!D879</f>
        <v>1819.8525677538469</v>
      </c>
      <c r="P879" s="2">
        <v>3</v>
      </c>
      <c r="Q879" s="2">
        <f>机器人辅助表!E879</f>
        <v>808.8233634461543</v>
      </c>
      <c r="R879" s="2">
        <v>6</v>
      </c>
      <c r="S879" s="2">
        <f>机器人辅助表!F879</f>
        <v>5992.4283999999998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BD879">
        <v>11</v>
      </c>
      <c r="BE879">
        <v>9211104</v>
      </c>
      <c r="BF879">
        <v>9214104</v>
      </c>
      <c r="BG879">
        <v>9214202</v>
      </c>
      <c r="BH879">
        <v>9214304</v>
      </c>
      <c r="BI879">
        <v>9214402</v>
      </c>
      <c r="BJ879">
        <v>9222102</v>
      </c>
      <c r="BK879">
        <v>9223104</v>
      </c>
      <c r="BL879">
        <v>9223202</v>
      </c>
      <c r="BM879">
        <v>9223302</v>
      </c>
      <c r="BN879">
        <v>9223402</v>
      </c>
      <c r="BO879">
        <v>9215102</v>
      </c>
    </row>
    <row r="880" spans="1:67" x14ac:dyDescent="0.15">
      <c r="A880">
        <v>879</v>
      </c>
      <c r="B880" t="s">
        <v>466</v>
      </c>
      <c r="E880">
        <f>机器人辅助表!B880</f>
        <v>45</v>
      </c>
      <c r="F880">
        <v>2</v>
      </c>
      <c r="G880">
        <v>58101</v>
      </c>
      <c r="H880">
        <v>0</v>
      </c>
      <c r="I880">
        <f>机器人辅助表!H880</f>
        <v>10212.395993352644</v>
      </c>
      <c r="J880">
        <v>2</v>
      </c>
      <c r="K880">
        <v>4</v>
      </c>
      <c r="L880">
        <v>1</v>
      </c>
      <c r="M880" s="2">
        <f>机器人辅助表!C880</f>
        <v>54533.824508252525</v>
      </c>
      <c r="N880" s="2">
        <v>2</v>
      </c>
      <c r="O880" s="2">
        <f>机器人辅助表!D880</f>
        <v>2638.6587790133785</v>
      </c>
      <c r="P880" s="2">
        <v>3</v>
      </c>
      <c r="Q880" s="2">
        <f>机器人辅助表!E880</f>
        <v>1172.7372351170573</v>
      </c>
      <c r="R880" s="2">
        <v>6</v>
      </c>
      <c r="S880" s="2">
        <f>机器人辅助表!F880</f>
        <v>7404.65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BD880">
        <v>11</v>
      </c>
      <c r="BE880">
        <v>9211102</v>
      </c>
      <c r="BF880">
        <v>9214104</v>
      </c>
      <c r="BG880">
        <v>9214203</v>
      </c>
      <c r="BH880">
        <v>9214303</v>
      </c>
      <c r="BI880">
        <v>9214402</v>
      </c>
      <c r="BJ880">
        <v>9222104</v>
      </c>
      <c r="BK880">
        <v>9223103</v>
      </c>
      <c r="BL880">
        <v>9223204</v>
      </c>
      <c r="BM880">
        <v>9223304</v>
      </c>
      <c r="BN880">
        <v>9223404</v>
      </c>
      <c r="BO880">
        <v>9215102</v>
      </c>
    </row>
    <row r="881" spans="1:67" x14ac:dyDescent="0.15">
      <c r="A881">
        <v>880</v>
      </c>
      <c r="B881" t="s">
        <v>2705</v>
      </c>
      <c r="E881">
        <f>机器人辅助表!B881</f>
        <v>32</v>
      </c>
      <c r="F881">
        <v>3</v>
      </c>
      <c r="G881">
        <v>58201</v>
      </c>
      <c r="H881">
        <v>0</v>
      </c>
      <c r="I881">
        <f>机器人辅助表!H881</f>
        <v>3000.1166701648381</v>
      </c>
      <c r="J881">
        <v>2</v>
      </c>
      <c r="K881">
        <v>4</v>
      </c>
      <c r="L881">
        <v>1</v>
      </c>
      <c r="M881" s="2">
        <f>机器人辅助表!C881</f>
        <v>9611.2866328254222</v>
      </c>
      <c r="N881" s="2">
        <v>2</v>
      </c>
      <c r="O881" s="2">
        <f>机器人辅助表!D881</f>
        <v>608.33014880147175</v>
      </c>
      <c r="P881" s="2">
        <v>3</v>
      </c>
      <c r="Q881" s="2">
        <f>机器人辅助表!E881</f>
        <v>270.36895502287638</v>
      </c>
      <c r="R881" s="2">
        <v>6</v>
      </c>
      <c r="S881" s="2">
        <f>机器人辅助表!F881</f>
        <v>3638.0783999999999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BD881">
        <v>8</v>
      </c>
      <c r="BE881">
        <v>9323104</v>
      </c>
      <c r="BF881">
        <v>9324104</v>
      </c>
      <c r="BG881">
        <v>9324203</v>
      </c>
      <c r="BH881">
        <v>9324304</v>
      </c>
      <c r="BI881">
        <v>9324404</v>
      </c>
      <c r="BJ881">
        <v>9312103</v>
      </c>
      <c r="BK881">
        <v>9311104</v>
      </c>
      <c r="BL881">
        <v>9315102</v>
      </c>
    </row>
    <row r="882" spans="1:67" x14ac:dyDescent="0.15">
      <c r="A882">
        <v>881</v>
      </c>
      <c r="B882" t="s">
        <v>467</v>
      </c>
      <c r="E882">
        <f>机器人辅助表!B882</f>
        <v>33</v>
      </c>
      <c r="F882">
        <v>1</v>
      </c>
      <c r="G882">
        <v>58001</v>
      </c>
      <c r="H882">
        <v>0</v>
      </c>
      <c r="I882">
        <f>机器人辅助表!H882</f>
        <v>5997.6488992292734</v>
      </c>
      <c r="J882">
        <v>2</v>
      </c>
      <c r="K882">
        <v>4</v>
      </c>
      <c r="L882">
        <v>1</v>
      </c>
      <c r="M882" s="2">
        <f>机器人辅助表!C882</f>
        <v>20011.83881187794</v>
      </c>
      <c r="N882" s="2">
        <v>2</v>
      </c>
      <c r="O882" s="2">
        <f>机器人辅助表!D882</f>
        <v>1254.6238852264221</v>
      </c>
      <c r="P882" s="2">
        <v>3</v>
      </c>
      <c r="Q882" s="2">
        <f>机器人辅助表!E882</f>
        <v>557.61061565618775</v>
      </c>
      <c r="R882" s="2">
        <v>6</v>
      </c>
      <c r="S882" s="2">
        <f>机器人辅助表!F882</f>
        <v>7015.6843999999992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BD882">
        <v>11</v>
      </c>
      <c r="BE882">
        <v>9113103</v>
      </c>
      <c r="BF882">
        <v>9121103</v>
      </c>
      <c r="BG882">
        <v>9121204</v>
      </c>
      <c r="BH882">
        <v>9121304</v>
      </c>
      <c r="BI882">
        <v>9121404</v>
      </c>
      <c r="BJ882">
        <v>9114103</v>
      </c>
      <c r="BK882">
        <v>9122104</v>
      </c>
      <c r="BL882">
        <v>9122203</v>
      </c>
      <c r="BM882">
        <v>9122304</v>
      </c>
      <c r="BN882">
        <v>9122404</v>
      </c>
      <c r="BO882">
        <v>9115103</v>
      </c>
    </row>
    <row r="883" spans="1:67" x14ac:dyDescent="0.15">
      <c r="A883">
        <v>882</v>
      </c>
      <c r="B883" t="s">
        <v>468</v>
      </c>
      <c r="E883">
        <f>机器人辅助表!B883</f>
        <v>39</v>
      </c>
      <c r="F883">
        <v>3</v>
      </c>
      <c r="G883">
        <v>58201</v>
      </c>
      <c r="H883">
        <v>0</v>
      </c>
      <c r="I883">
        <f>机器人辅助表!H883</f>
        <v>9891.0939434092234</v>
      </c>
      <c r="J883">
        <v>2</v>
      </c>
      <c r="K883">
        <v>4</v>
      </c>
      <c r="L883">
        <v>1</v>
      </c>
      <c r="M883" s="2">
        <f>机器人辅助表!C883</f>
        <v>41996.715306945778</v>
      </c>
      <c r="N883" s="2">
        <v>2</v>
      </c>
      <c r="O883" s="2">
        <f>机器人辅助表!D883</f>
        <v>2360.3758822360537</v>
      </c>
      <c r="P883" s="2">
        <v>3</v>
      </c>
      <c r="Q883" s="2">
        <f>机器人辅助表!E883</f>
        <v>1049.0559476604683</v>
      </c>
      <c r="R883" s="2">
        <v>6</v>
      </c>
      <c r="S883" s="2">
        <f>机器人辅助表!F883</f>
        <v>9274.3465999999989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BD883">
        <v>8</v>
      </c>
      <c r="BE883">
        <v>9323102</v>
      </c>
      <c r="BF883">
        <v>9324102</v>
      </c>
      <c r="BG883">
        <v>9324202</v>
      </c>
      <c r="BH883">
        <v>9324304</v>
      </c>
      <c r="BI883">
        <v>9324404</v>
      </c>
      <c r="BJ883">
        <v>9312103</v>
      </c>
      <c r="BK883">
        <v>9311103</v>
      </c>
      <c r="BL883">
        <v>9315102</v>
      </c>
    </row>
    <row r="884" spans="1:67" x14ac:dyDescent="0.15">
      <c r="A884">
        <v>883</v>
      </c>
      <c r="B884" t="s">
        <v>469</v>
      </c>
      <c r="E884">
        <f>机器人辅助表!B884</f>
        <v>43</v>
      </c>
      <c r="F884">
        <v>3</v>
      </c>
      <c r="G884">
        <v>58201</v>
      </c>
      <c r="H884">
        <v>0</v>
      </c>
      <c r="I884">
        <f>机器人辅助表!H884</f>
        <v>6311.9197121389207</v>
      </c>
      <c r="J884">
        <v>2</v>
      </c>
      <c r="K884">
        <v>4</v>
      </c>
      <c r="L884">
        <v>1</v>
      </c>
      <c r="M884" s="2">
        <f>机器人辅助表!C884</f>
        <v>31477.418322205787</v>
      </c>
      <c r="N884" s="2">
        <v>2</v>
      </c>
      <c r="O884" s="2">
        <f>机器人辅助表!D884</f>
        <v>1597.7222173113714</v>
      </c>
      <c r="P884" s="2">
        <v>3</v>
      </c>
      <c r="Q884" s="2">
        <f>机器人辅助表!E884</f>
        <v>710.09876324949857</v>
      </c>
      <c r="R884" s="2">
        <v>6</v>
      </c>
      <c r="S884" s="2">
        <f>机器人辅助表!F884</f>
        <v>4979.4569999999994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BD884">
        <v>8</v>
      </c>
      <c r="BE884">
        <v>9323103</v>
      </c>
      <c r="BF884">
        <v>9324103</v>
      </c>
      <c r="BG884">
        <v>9324204</v>
      </c>
      <c r="BH884">
        <v>9324302</v>
      </c>
      <c r="BI884">
        <v>9324403</v>
      </c>
      <c r="BJ884">
        <v>9312104</v>
      </c>
      <c r="BK884">
        <v>9311104</v>
      </c>
      <c r="BL884">
        <v>9315104</v>
      </c>
    </row>
    <row r="885" spans="1:67" x14ac:dyDescent="0.15">
      <c r="A885">
        <v>884</v>
      </c>
      <c r="B885" t="s">
        <v>2706</v>
      </c>
      <c r="E885">
        <f>机器人辅助表!B885</f>
        <v>42</v>
      </c>
      <c r="F885">
        <v>2</v>
      </c>
      <c r="G885">
        <v>58101</v>
      </c>
      <c r="H885">
        <v>0</v>
      </c>
      <c r="I885">
        <f>机器人辅助表!H885</f>
        <v>7955.4110694219535</v>
      </c>
      <c r="J885">
        <v>2</v>
      </c>
      <c r="K885">
        <v>4</v>
      </c>
      <c r="L885">
        <v>1</v>
      </c>
      <c r="M885" s="2">
        <f>机器人辅助表!C885</f>
        <v>38233.791892957342</v>
      </c>
      <c r="N885" s="2">
        <v>2</v>
      </c>
      <c r="O885" s="2">
        <f>机器人辅助表!D885</f>
        <v>1989.1411787076929</v>
      </c>
      <c r="P885" s="2">
        <v>3</v>
      </c>
      <c r="Q885" s="2">
        <f>机器人辅助表!E885</f>
        <v>884.0627460923082</v>
      </c>
      <c r="R885" s="2">
        <v>6</v>
      </c>
      <c r="S885" s="2">
        <f>机器人辅助表!F885</f>
        <v>6549.8635999999997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BD885">
        <v>11</v>
      </c>
      <c r="BE885">
        <v>9211104</v>
      </c>
      <c r="BF885">
        <v>9214102</v>
      </c>
      <c r="BG885">
        <v>9214204</v>
      </c>
      <c r="BH885">
        <v>9214302</v>
      </c>
      <c r="BI885">
        <v>9214403</v>
      </c>
      <c r="BJ885">
        <v>9222104</v>
      </c>
      <c r="BK885">
        <v>9223104</v>
      </c>
      <c r="BL885">
        <v>9223204</v>
      </c>
      <c r="BM885">
        <v>9223302</v>
      </c>
      <c r="BN885">
        <v>9223403</v>
      </c>
      <c r="BO885">
        <v>9215103</v>
      </c>
    </row>
    <row r="886" spans="1:67" x14ac:dyDescent="0.15">
      <c r="A886">
        <v>885</v>
      </c>
      <c r="B886" t="s">
        <v>2707</v>
      </c>
      <c r="E886">
        <f>机器人辅助表!B886</f>
        <v>24</v>
      </c>
      <c r="F886">
        <v>3</v>
      </c>
      <c r="G886">
        <v>58201</v>
      </c>
      <c r="H886">
        <v>0</v>
      </c>
      <c r="I886">
        <f>机器人辅助表!H886</f>
        <v>4280.8428423568703</v>
      </c>
      <c r="J886">
        <v>2</v>
      </c>
      <c r="K886">
        <v>4</v>
      </c>
      <c r="L886">
        <v>1</v>
      </c>
      <c r="M886" s="2">
        <f>机器人辅助表!C886</f>
        <v>8915.7037259130466</v>
      </c>
      <c r="N886" s="2">
        <v>2</v>
      </c>
      <c r="O886" s="2">
        <f>机器人辅助表!D886</f>
        <v>667.28759694983296</v>
      </c>
      <c r="P886" s="2">
        <v>3</v>
      </c>
      <c r="Q886" s="2">
        <f>机器人辅助表!E886</f>
        <v>296.5722653110368</v>
      </c>
      <c r="R886" s="2">
        <v>6</v>
      </c>
      <c r="S886" s="2">
        <f>机器人辅助表!F886</f>
        <v>6608.4736000000003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BD886">
        <v>8</v>
      </c>
      <c r="BE886">
        <v>9323103</v>
      </c>
      <c r="BF886">
        <v>9324103</v>
      </c>
      <c r="BG886">
        <v>9324203</v>
      </c>
      <c r="BH886">
        <v>9324304</v>
      </c>
      <c r="BI886">
        <v>9324404</v>
      </c>
      <c r="BJ886">
        <v>9312103</v>
      </c>
      <c r="BK886">
        <v>9311102</v>
      </c>
      <c r="BL886">
        <v>9315104</v>
      </c>
    </row>
    <row r="887" spans="1:67" x14ac:dyDescent="0.15">
      <c r="A887">
        <v>886</v>
      </c>
      <c r="B887" t="s">
        <v>470</v>
      </c>
      <c r="E887">
        <f>机器人辅助表!B887</f>
        <v>32</v>
      </c>
      <c r="F887">
        <v>3</v>
      </c>
      <c r="G887">
        <v>58201</v>
      </c>
      <c r="H887">
        <v>0</v>
      </c>
      <c r="I887">
        <f>机器人辅助表!H887</f>
        <v>4272.8934393256777</v>
      </c>
      <c r="J887">
        <v>2</v>
      </c>
      <c r="K887">
        <v>4</v>
      </c>
      <c r="L887">
        <v>1</v>
      </c>
      <c r="M887" s="2">
        <f>机器人辅助表!C887</f>
        <v>13688.802174024084</v>
      </c>
      <c r="N887" s="2">
        <v>2</v>
      </c>
      <c r="O887" s="2">
        <f>机器人辅助表!D887</f>
        <v>866.4096058687627</v>
      </c>
      <c r="P887" s="2">
        <v>3</v>
      </c>
      <c r="Q887" s="2">
        <f>机器人辅助表!E887</f>
        <v>385.07093594167236</v>
      </c>
      <c r="R887" s="2">
        <v>6</v>
      </c>
      <c r="S887" s="2">
        <f>机器人辅助表!F887</f>
        <v>5181.5055999999995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BD887">
        <v>8</v>
      </c>
      <c r="BE887">
        <v>9323104</v>
      </c>
      <c r="BF887">
        <v>9324103</v>
      </c>
      <c r="BG887">
        <v>9324202</v>
      </c>
      <c r="BH887">
        <v>9324303</v>
      </c>
      <c r="BI887">
        <v>9324402</v>
      </c>
      <c r="BJ887">
        <v>9312104</v>
      </c>
      <c r="BK887">
        <v>9311102</v>
      </c>
      <c r="BL887">
        <v>9315102</v>
      </c>
    </row>
    <row r="888" spans="1:67" x14ac:dyDescent="0.15">
      <c r="A888">
        <v>887</v>
      </c>
      <c r="B888" t="s">
        <v>471</v>
      </c>
      <c r="E888">
        <f>机器人辅助表!B888</f>
        <v>45</v>
      </c>
      <c r="F888">
        <v>3</v>
      </c>
      <c r="G888">
        <v>58201</v>
      </c>
      <c r="H888">
        <v>0</v>
      </c>
      <c r="I888">
        <f>机器人辅助表!H888</f>
        <v>8169.9167946821153</v>
      </c>
      <c r="J888">
        <v>2</v>
      </c>
      <c r="K888">
        <v>4</v>
      </c>
      <c r="L888">
        <v>1</v>
      </c>
      <c r="M888" s="2">
        <f>机器人辅助表!C888</f>
        <v>43627.059606602023</v>
      </c>
      <c r="N888" s="2">
        <v>2</v>
      </c>
      <c r="O888" s="2">
        <f>机器人辅助表!D888</f>
        <v>2110.9270232107028</v>
      </c>
      <c r="P888" s="2">
        <v>3</v>
      </c>
      <c r="Q888" s="2">
        <f>机器人辅助表!E888</f>
        <v>938.1897880936458</v>
      </c>
      <c r="R888" s="2">
        <v>6</v>
      </c>
      <c r="S888" s="2">
        <f>机器人辅助表!F888</f>
        <v>5923.72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BD888">
        <v>8</v>
      </c>
      <c r="BE888">
        <v>9323104</v>
      </c>
      <c r="BF888">
        <v>9324103</v>
      </c>
      <c r="BG888">
        <v>9324204</v>
      </c>
      <c r="BH888">
        <v>9324303</v>
      </c>
      <c r="BI888">
        <v>9324403</v>
      </c>
      <c r="BJ888">
        <v>9312102</v>
      </c>
      <c r="BK888">
        <v>9311103</v>
      </c>
      <c r="BL888">
        <v>9315104</v>
      </c>
    </row>
    <row r="889" spans="1:67" x14ac:dyDescent="0.15">
      <c r="A889">
        <v>888</v>
      </c>
      <c r="B889" t="s">
        <v>472</v>
      </c>
      <c r="E889">
        <f>机器人辅助表!B889</f>
        <v>48</v>
      </c>
      <c r="F889">
        <v>1</v>
      </c>
      <c r="G889">
        <v>58001</v>
      </c>
      <c r="H889">
        <v>0</v>
      </c>
      <c r="I889">
        <f>机器人辅助表!H889</f>
        <v>13708.576431356532</v>
      </c>
      <c r="J889">
        <v>2</v>
      </c>
      <c r="K889">
        <v>4</v>
      </c>
      <c r="L889">
        <v>1</v>
      </c>
      <c r="M889" s="2">
        <f>机器人辅助表!C889</f>
        <v>80150.751588797255</v>
      </c>
      <c r="N889" s="2">
        <v>2</v>
      </c>
      <c r="O889" s="2">
        <f>机器人辅助表!D889</f>
        <v>3622.0110516313066</v>
      </c>
      <c r="P889" s="2">
        <v>3</v>
      </c>
      <c r="Q889" s="2">
        <f>机器人辅助表!E889</f>
        <v>1609.782689613914</v>
      </c>
      <c r="R889" s="2">
        <v>6</v>
      </c>
      <c r="S889" s="2">
        <f>机器人辅助表!F889</f>
        <v>8782.3232000000007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BD889">
        <v>11</v>
      </c>
      <c r="BE889">
        <v>9113103</v>
      </c>
      <c r="BF889">
        <v>9121102</v>
      </c>
      <c r="BG889">
        <v>9121203</v>
      </c>
      <c r="BH889">
        <v>9121302</v>
      </c>
      <c r="BI889">
        <v>9121404</v>
      </c>
      <c r="BJ889">
        <v>9114102</v>
      </c>
      <c r="BK889">
        <v>9122104</v>
      </c>
      <c r="BL889">
        <v>9122204</v>
      </c>
      <c r="BM889">
        <v>9122302</v>
      </c>
      <c r="BN889">
        <v>9122403</v>
      </c>
      <c r="BO889">
        <v>9115102</v>
      </c>
    </row>
    <row r="890" spans="1:67" x14ac:dyDescent="0.15">
      <c r="A890">
        <v>889</v>
      </c>
      <c r="B890" t="s">
        <v>473</v>
      </c>
      <c r="E890">
        <f>机器人辅助表!B890</f>
        <v>36</v>
      </c>
      <c r="F890">
        <v>1</v>
      </c>
      <c r="G890">
        <v>58001</v>
      </c>
      <c r="H890">
        <v>0</v>
      </c>
      <c r="I890">
        <f>机器人辅助表!H890</f>
        <v>8923.3114089775954</v>
      </c>
      <c r="J890">
        <v>2</v>
      </c>
      <c r="K890">
        <v>4</v>
      </c>
      <c r="L890">
        <v>1</v>
      </c>
      <c r="M890" s="2">
        <f>机器人辅助表!C890</f>
        <v>33120.002153931782</v>
      </c>
      <c r="N890" s="2">
        <v>2</v>
      </c>
      <c r="O890" s="2">
        <f>机器人辅助表!D890</f>
        <v>2021.6783649166559</v>
      </c>
      <c r="P890" s="2">
        <v>3</v>
      </c>
      <c r="Q890" s="2">
        <f>机器人辅助表!E890</f>
        <v>898.52371774073606</v>
      </c>
      <c r="R890" s="2">
        <v>6</v>
      </c>
      <c r="S890" s="2">
        <f>机器人辅助表!F890</f>
        <v>9385.5607999999993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BD890">
        <v>11</v>
      </c>
      <c r="BE890">
        <v>9113104</v>
      </c>
      <c r="BF890">
        <v>9121103</v>
      </c>
      <c r="BG890">
        <v>9121203</v>
      </c>
      <c r="BH890">
        <v>9121303</v>
      </c>
      <c r="BI890">
        <v>9121404</v>
      </c>
      <c r="BJ890">
        <v>9114104</v>
      </c>
      <c r="BK890">
        <v>9122102</v>
      </c>
      <c r="BL890">
        <v>9122203</v>
      </c>
      <c r="BM890">
        <v>9122304</v>
      </c>
      <c r="BN890">
        <v>9122404</v>
      </c>
      <c r="BO890">
        <v>9115103</v>
      </c>
    </row>
    <row r="891" spans="1:67" x14ac:dyDescent="0.15">
      <c r="A891">
        <v>890</v>
      </c>
      <c r="B891" t="s">
        <v>474</v>
      </c>
      <c r="E891">
        <f>机器人辅助表!B891</f>
        <v>48</v>
      </c>
      <c r="F891">
        <v>2</v>
      </c>
      <c r="G891">
        <v>58101</v>
      </c>
      <c r="H891">
        <v>0</v>
      </c>
      <c r="I891">
        <f>机器人辅助表!H891</f>
        <v>14932.556469870507</v>
      </c>
      <c r="J891">
        <v>2</v>
      </c>
      <c r="K891">
        <v>4</v>
      </c>
      <c r="L891">
        <v>1</v>
      </c>
      <c r="M891" s="2">
        <f>机器人辅助表!C891</f>
        <v>87307.068694939851</v>
      </c>
      <c r="N891" s="2">
        <v>2</v>
      </c>
      <c r="O891" s="2">
        <f>机器人辅助表!D891</f>
        <v>3945.4048955269586</v>
      </c>
      <c r="P891" s="2">
        <v>3</v>
      </c>
      <c r="Q891" s="2">
        <f>机器人辅助表!E891</f>
        <v>1753.5132869008705</v>
      </c>
      <c r="R891" s="2">
        <v>6</v>
      </c>
      <c r="S891" s="2">
        <f>机器人辅助表!F891</f>
        <v>9566.4591999999993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BD891">
        <v>11</v>
      </c>
      <c r="BE891">
        <v>9211102</v>
      </c>
      <c r="BF891">
        <v>9214102</v>
      </c>
      <c r="BG891">
        <v>9214203</v>
      </c>
      <c r="BH891">
        <v>9214302</v>
      </c>
      <c r="BI891">
        <v>9214402</v>
      </c>
      <c r="BJ891">
        <v>9222102</v>
      </c>
      <c r="BK891">
        <v>9223102</v>
      </c>
      <c r="BL891">
        <v>9223202</v>
      </c>
      <c r="BM891">
        <v>9223302</v>
      </c>
      <c r="BN891">
        <v>9223404</v>
      </c>
      <c r="BO891">
        <v>9215104</v>
      </c>
    </row>
    <row r="892" spans="1:67" x14ac:dyDescent="0.15">
      <c r="A892">
        <v>891</v>
      </c>
      <c r="B892" t="s">
        <v>2708</v>
      </c>
      <c r="E892">
        <f>机器人辅助表!B892</f>
        <v>46</v>
      </c>
      <c r="F892">
        <v>1</v>
      </c>
      <c r="G892">
        <v>58001</v>
      </c>
      <c r="H892">
        <v>0</v>
      </c>
      <c r="I892">
        <f>机器人辅助表!H892</f>
        <v>7816.2698080217669</v>
      </c>
      <c r="J892">
        <v>2</v>
      </c>
      <c r="K892">
        <v>4</v>
      </c>
      <c r="L892">
        <v>1</v>
      </c>
      <c r="M892" s="2">
        <f>机器人辅助表!C892</f>
        <v>43082.691943525904</v>
      </c>
      <c r="N892" s="2">
        <v>2</v>
      </c>
      <c r="O892" s="2">
        <f>机器人辅助表!D892</f>
        <v>2036.7392120379941</v>
      </c>
      <c r="P892" s="2">
        <v>3</v>
      </c>
      <c r="Q892" s="2">
        <f>机器人辅助表!E892</f>
        <v>905.21742757244192</v>
      </c>
      <c r="R892" s="2">
        <v>6</v>
      </c>
      <c r="S892" s="2">
        <f>机器人辅助表!F892</f>
        <v>5436.1583999999993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BD892">
        <v>11</v>
      </c>
      <c r="BE892">
        <v>9113102</v>
      </c>
      <c r="BF892">
        <v>9121104</v>
      </c>
      <c r="BG892">
        <v>9121204</v>
      </c>
      <c r="BH892">
        <v>9121302</v>
      </c>
      <c r="BI892">
        <v>9121402</v>
      </c>
      <c r="BJ892">
        <v>9114104</v>
      </c>
      <c r="BK892">
        <v>9122103</v>
      </c>
      <c r="BL892">
        <v>9122202</v>
      </c>
      <c r="BM892">
        <v>9122304</v>
      </c>
      <c r="BN892">
        <v>9122403</v>
      </c>
      <c r="BO892">
        <v>9115103</v>
      </c>
    </row>
    <row r="893" spans="1:67" x14ac:dyDescent="0.15">
      <c r="A893">
        <v>892</v>
      </c>
      <c r="B893" t="s">
        <v>2709</v>
      </c>
      <c r="E893">
        <f>机器人辅助表!B893</f>
        <v>21</v>
      </c>
      <c r="F893">
        <v>2</v>
      </c>
      <c r="G893">
        <v>58101</v>
      </c>
      <c r="H893">
        <v>0</v>
      </c>
      <c r="I893">
        <f>机器人辅助表!H893</f>
        <v>2982.6240789459139</v>
      </c>
      <c r="J893">
        <v>2</v>
      </c>
      <c r="K893">
        <v>4</v>
      </c>
      <c r="L893">
        <v>1</v>
      </c>
      <c r="M893" s="2">
        <f>机器人辅助表!C893</f>
        <v>5144.9475577500025</v>
      </c>
      <c r="N893" s="2">
        <v>2</v>
      </c>
      <c r="O893" s="2">
        <f>机器人辅助表!D893</f>
        <v>418.33565686956541</v>
      </c>
      <c r="P893" s="2">
        <v>3</v>
      </c>
      <c r="Q893" s="2">
        <f>机器人辅助表!E893</f>
        <v>185.92695860869574</v>
      </c>
      <c r="R893" s="2">
        <v>6</v>
      </c>
      <c r="S893" s="2">
        <f>机器人辅助表!F893</f>
        <v>4927.8221999999996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BD893">
        <v>11</v>
      </c>
      <c r="BE893">
        <v>9211102</v>
      </c>
      <c r="BF893">
        <v>9214104</v>
      </c>
      <c r="BG893">
        <v>9214204</v>
      </c>
      <c r="BH893">
        <v>9214303</v>
      </c>
      <c r="BI893">
        <v>9214403</v>
      </c>
      <c r="BJ893">
        <v>9222102</v>
      </c>
      <c r="BK893">
        <v>9223104</v>
      </c>
      <c r="BL893">
        <v>9223202</v>
      </c>
      <c r="BM893">
        <v>9223303</v>
      </c>
      <c r="BN893">
        <v>9223404</v>
      </c>
      <c r="BO893">
        <v>9215104</v>
      </c>
    </row>
    <row r="894" spans="1:67" x14ac:dyDescent="0.15">
      <c r="A894">
        <v>893</v>
      </c>
      <c r="B894" t="s">
        <v>2710</v>
      </c>
      <c r="E894">
        <f>机器人辅助表!B894</f>
        <v>26</v>
      </c>
      <c r="F894">
        <v>2</v>
      </c>
      <c r="G894">
        <v>58101</v>
      </c>
      <c r="H894">
        <v>0</v>
      </c>
      <c r="I894">
        <f>机器人辅助表!H894</f>
        <v>4055.46148713722</v>
      </c>
      <c r="J894">
        <v>2</v>
      </c>
      <c r="K894">
        <v>4</v>
      </c>
      <c r="L894">
        <v>1</v>
      </c>
      <c r="M894" s="2">
        <f>机器人辅助表!C894</f>
        <v>9537.9625889819417</v>
      </c>
      <c r="N894" s="2">
        <v>2</v>
      </c>
      <c r="O894" s="2">
        <f>机器人辅助表!D894</f>
        <v>677.92034196120426</v>
      </c>
      <c r="P894" s="2">
        <v>3</v>
      </c>
      <c r="Q894" s="2">
        <f>机器人辅助表!E894</f>
        <v>301.29792976053517</v>
      </c>
      <c r="R894" s="2">
        <v>6</v>
      </c>
      <c r="S894" s="2">
        <f>机器人辅助表!F894</f>
        <v>5937.6895999999997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BD894">
        <v>11</v>
      </c>
      <c r="BE894">
        <v>9211104</v>
      </c>
      <c r="BF894">
        <v>9214104</v>
      </c>
      <c r="BG894">
        <v>9214202</v>
      </c>
      <c r="BH894">
        <v>9214303</v>
      </c>
      <c r="BI894">
        <v>9214404</v>
      </c>
      <c r="BJ894">
        <v>9222103</v>
      </c>
      <c r="BK894">
        <v>9223104</v>
      </c>
      <c r="BL894">
        <v>9223203</v>
      </c>
      <c r="BM894">
        <v>9223304</v>
      </c>
      <c r="BN894">
        <v>9223404</v>
      </c>
      <c r="BO894">
        <v>9215104</v>
      </c>
    </row>
    <row r="895" spans="1:67" x14ac:dyDescent="0.15">
      <c r="A895">
        <v>894</v>
      </c>
      <c r="B895" t="s">
        <v>2711</v>
      </c>
      <c r="E895">
        <f>机器人辅助表!B895</f>
        <v>50</v>
      </c>
      <c r="F895">
        <v>2</v>
      </c>
      <c r="G895">
        <v>58101</v>
      </c>
      <c r="H895">
        <v>0</v>
      </c>
      <c r="I895">
        <f>机器人辅助表!H895</f>
        <v>14934.699734212179</v>
      </c>
      <c r="J895">
        <v>2</v>
      </c>
      <c r="K895">
        <v>4</v>
      </c>
      <c r="L895">
        <v>1</v>
      </c>
      <c r="M895" s="2">
        <f>机器人辅助表!C895</f>
        <v>92286.137676521786</v>
      </c>
      <c r="N895" s="2">
        <v>2</v>
      </c>
      <c r="O895" s="2">
        <f>机器人辅助表!D895</f>
        <v>3993.1501879264233</v>
      </c>
      <c r="P895" s="2">
        <v>3</v>
      </c>
      <c r="Q895" s="2">
        <f>机器人辅助表!E895</f>
        <v>1774.7334168561881</v>
      </c>
      <c r="R895" s="2">
        <v>6</v>
      </c>
      <c r="S895" s="2">
        <f>机器人辅助表!F895</f>
        <v>8783.1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BD895">
        <v>11</v>
      </c>
      <c r="BE895">
        <v>9211103</v>
      </c>
      <c r="BF895">
        <v>9214104</v>
      </c>
      <c r="BG895">
        <v>9214203</v>
      </c>
      <c r="BH895">
        <v>9214304</v>
      </c>
      <c r="BI895">
        <v>9214402</v>
      </c>
      <c r="BJ895">
        <v>9222102</v>
      </c>
      <c r="BK895">
        <v>9223102</v>
      </c>
      <c r="BL895">
        <v>9223204</v>
      </c>
      <c r="BM895">
        <v>9223303</v>
      </c>
      <c r="BN895">
        <v>9223404</v>
      </c>
      <c r="BO895">
        <v>9215103</v>
      </c>
    </row>
    <row r="896" spans="1:67" x14ac:dyDescent="0.15">
      <c r="A896">
        <v>895</v>
      </c>
      <c r="B896" t="s">
        <v>475</v>
      </c>
      <c r="E896">
        <f>机器人辅助表!B896</f>
        <v>48</v>
      </c>
      <c r="F896">
        <v>1</v>
      </c>
      <c r="G896">
        <v>58001</v>
      </c>
      <c r="H896">
        <v>0</v>
      </c>
      <c r="I896">
        <f>机器人辅助表!H896</f>
        <v>16156.536508384484</v>
      </c>
      <c r="J896">
        <v>2</v>
      </c>
      <c r="K896">
        <v>4</v>
      </c>
      <c r="L896">
        <v>1</v>
      </c>
      <c r="M896" s="2">
        <f>机器人辅助表!C896</f>
        <v>94463.385801082477</v>
      </c>
      <c r="N896" s="2">
        <v>2</v>
      </c>
      <c r="O896" s="2">
        <f>机器人辅助表!D896</f>
        <v>4268.7987394226111</v>
      </c>
      <c r="P896" s="2">
        <v>3</v>
      </c>
      <c r="Q896" s="2">
        <f>机器人辅助表!E896</f>
        <v>1897.2438841878272</v>
      </c>
      <c r="R896" s="2">
        <v>6</v>
      </c>
      <c r="S896" s="2">
        <f>机器人辅助表!F896</f>
        <v>10350.5952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BD896">
        <v>11</v>
      </c>
      <c r="BE896">
        <v>9113104</v>
      </c>
      <c r="BF896">
        <v>9121104</v>
      </c>
      <c r="BG896">
        <v>9121203</v>
      </c>
      <c r="BH896">
        <v>9121303</v>
      </c>
      <c r="BI896">
        <v>9121404</v>
      </c>
      <c r="BJ896">
        <v>9114104</v>
      </c>
      <c r="BK896">
        <v>9122103</v>
      </c>
      <c r="BL896">
        <v>9122204</v>
      </c>
      <c r="BM896">
        <v>9122303</v>
      </c>
      <c r="BN896">
        <v>9122403</v>
      </c>
      <c r="BO896">
        <v>9115104</v>
      </c>
    </row>
    <row r="897" spans="1:67" x14ac:dyDescent="0.15">
      <c r="A897">
        <v>896</v>
      </c>
      <c r="B897" t="s">
        <v>2712</v>
      </c>
      <c r="E897">
        <f>机器人辅助表!B897</f>
        <v>32</v>
      </c>
      <c r="F897">
        <v>2</v>
      </c>
      <c r="G897">
        <v>58101</v>
      </c>
      <c r="H897">
        <v>0</v>
      </c>
      <c r="I897">
        <f>机器人辅助表!H897</f>
        <v>5818.4080875924128</v>
      </c>
      <c r="J897">
        <v>2</v>
      </c>
      <c r="K897">
        <v>4</v>
      </c>
      <c r="L897">
        <v>1</v>
      </c>
      <c r="M897" s="2">
        <f>机器人辅助表!C897</f>
        <v>18640.071045479606</v>
      </c>
      <c r="N897" s="2">
        <v>2</v>
      </c>
      <c r="O897" s="2">
        <f>机器人辅助表!D897</f>
        <v>1179.7918037361876</v>
      </c>
      <c r="P897" s="2">
        <v>3</v>
      </c>
      <c r="Q897" s="2">
        <f>机器人辅助表!E897</f>
        <v>524.35191277163892</v>
      </c>
      <c r="R897" s="2">
        <v>6</v>
      </c>
      <c r="S897" s="2">
        <f>机器人辅助表!F897</f>
        <v>7055.6671999999999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BD897">
        <v>11</v>
      </c>
      <c r="BE897">
        <v>9211103</v>
      </c>
      <c r="BF897">
        <v>9214103</v>
      </c>
      <c r="BG897">
        <v>9214204</v>
      </c>
      <c r="BH897">
        <v>9214302</v>
      </c>
      <c r="BI897">
        <v>9214404</v>
      </c>
      <c r="BJ897">
        <v>9222103</v>
      </c>
      <c r="BK897">
        <v>9223103</v>
      </c>
      <c r="BL897">
        <v>9223204</v>
      </c>
      <c r="BM897">
        <v>9223302</v>
      </c>
      <c r="BN897">
        <v>9223402</v>
      </c>
      <c r="BO897">
        <v>9215102</v>
      </c>
    </row>
    <row r="898" spans="1:67" x14ac:dyDescent="0.15">
      <c r="A898">
        <v>897</v>
      </c>
      <c r="B898" t="s">
        <v>2713</v>
      </c>
      <c r="E898">
        <f>机器人辅助表!B898</f>
        <v>21</v>
      </c>
      <c r="F898">
        <v>3</v>
      </c>
      <c r="G898">
        <v>58201</v>
      </c>
      <c r="H898">
        <v>0</v>
      </c>
      <c r="I898">
        <f>机器人辅助表!H898</f>
        <v>1514.9836591471305</v>
      </c>
      <c r="J898">
        <v>2</v>
      </c>
      <c r="K898">
        <v>4</v>
      </c>
      <c r="L898">
        <v>1</v>
      </c>
      <c r="M898" s="2">
        <f>机器人辅助表!C898</f>
        <v>2613.306696000001</v>
      </c>
      <c r="N898" s="2">
        <v>2</v>
      </c>
      <c r="O898" s="2">
        <f>机器人辅助表!D898</f>
        <v>212.48795269565227</v>
      </c>
      <c r="P898" s="2">
        <v>3</v>
      </c>
      <c r="Q898" s="2">
        <f>机器人辅助表!E898</f>
        <v>94.439090086956568</v>
      </c>
      <c r="R898" s="2">
        <v>6</v>
      </c>
      <c r="S898" s="2">
        <f>机器人辅助表!F898</f>
        <v>2503.0207999999998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BD898">
        <v>8</v>
      </c>
      <c r="BE898">
        <v>9323103</v>
      </c>
      <c r="BF898">
        <v>9324103</v>
      </c>
      <c r="BG898">
        <v>9324204</v>
      </c>
      <c r="BH898">
        <v>9324302</v>
      </c>
      <c r="BI898">
        <v>9324402</v>
      </c>
      <c r="BJ898">
        <v>9312102</v>
      </c>
      <c r="BK898">
        <v>9311103</v>
      </c>
      <c r="BL898">
        <v>9315104</v>
      </c>
    </row>
    <row r="899" spans="1:67" x14ac:dyDescent="0.15">
      <c r="A899">
        <v>898</v>
      </c>
      <c r="B899" t="s">
        <v>2714</v>
      </c>
      <c r="E899">
        <f>机器人辅助表!B899</f>
        <v>40</v>
      </c>
      <c r="F899">
        <v>3</v>
      </c>
      <c r="G899">
        <v>58201</v>
      </c>
      <c r="H899">
        <v>0</v>
      </c>
      <c r="I899">
        <f>机器人辅助表!H899</f>
        <v>10562.549981373562</v>
      </c>
      <c r="J899">
        <v>2</v>
      </c>
      <c r="K899">
        <v>4</v>
      </c>
      <c r="L899">
        <v>1</v>
      </c>
      <c r="M899" s="2">
        <f>机器人辅助表!C899</f>
        <v>46849.011098905699</v>
      </c>
      <c r="N899" s="2">
        <v>2</v>
      </c>
      <c r="O899" s="2">
        <f>机器人辅助表!D899</f>
        <v>2564.7268849765896</v>
      </c>
      <c r="P899" s="2">
        <v>3</v>
      </c>
      <c r="Q899" s="2">
        <f>机器人辅助表!E899</f>
        <v>1139.878615545151</v>
      </c>
      <c r="R899" s="2">
        <v>6</v>
      </c>
      <c r="S899" s="2">
        <f>机器人辅助表!F899</f>
        <v>9481.0559999999987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BD899">
        <v>8</v>
      </c>
      <c r="BE899">
        <v>9323102</v>
      </c>
      <c r="BF899">
        <v>9324103</v>
      </c>
      <c r="BG899">
        <v>9324204</v>
      </c>
      <c r="BH899">
        <v>9324302</v>
      </c>
      <c r="BI899">
        <v>9324403</v>
      </c>
      <c r="BJ899">
        <v>9312103</v>
      </c>
      <c r="BK899">
        <v>9311102</v>
      </c>
      <c r="BL899">
        <v>9315103</v>
      </c>
    </row>
    <row r="900" spans="1:67" x14ac:dyDescent="0.15">
      <c r="A900">
        <v>899</v>
      </c>
      <c r="B900" t="s">
        <v>2715</v>
      </c>
      <c r="E900">
        <f>机器人辅助表!B900</f>
        <v>20</v>
      </c>
      <c r="F900">
        <v>2</v>
      </c>
      <c r="G900">
        <v>58101</v>
      </c>
      <c r="H900">
        <v>0</v>
      </c>
      <c r="I900">
        <f>机器人辅助表!H900</f>
        <v>2550.0112403478261</v>
      </c>
      <c r="J900">
        <v>2</v>
      </c>
      <c r="K900">
        <v>4</v>
      </c>
      <c r="L900">
        <v>1</v>
      </c>
      <c r="M900" s="2">
        <f>机器人辅助表!C900</f>
        <v>4135.5829565217391</v>
      </c>
      <c r="N900" s="2">
        <v>2</v>
      </c>
      <c r="O900" s="2">
        <f>机器人辅助表!D900</f>
        <v>346.23485217391311</v>
      </c>
      <c r="P900" s="2">
        <v>3</v>
      </c>
      <c r="Q900" s="2">
        <f>机器人辅助表!E900</f>
        <v>153.88215652173918</v>
      </c>
      <c r="R900" s="2">
        <v>6</v>
      </c>
      <c r="S900" s="2">
        <f>机器人辅助表!F900</f>
        <v>4292.5559999999996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BD900">
        <v>11</v>
      </c>
      <c r="BE900">
        <v>9211104</v>
      </c>
      <c r="BF900">
        <v>9214102</v>
      </c>
      <c r="BG900">
        <v>9214202</v>
      </c>
      <c r="BH900">
        <v>9214304</v>
      </c>
      <c r="BI900">
        <v>9214404</v>
      </c>
      <c r="BJ900">
        <v>9222102</v>
      </c>
      <c r="BK900">
        <v>9223104</v>
      </c>
      <c r="BL900">
        <v>9223202</v>
      </c>
      <c r="BM900">
        <v>9223302</v>
      </c>
      <c r="BN900">
        <v>9223402</v>
      </c>
      <c r="BO900">
        <v>9215103</v>
      </c>
    </row>
    <row r="901" spans="1:67" x14ac:dyDescent="0.15">
      <c r="A901">
        <v>900</v>
      </c>
      <c r="B901" t="s">
        <v>476</v>
      </c>
      <c r="E901">
        <f>机器人辅助表!B901</f>
        <v>40</v>
      </c>
      <c r="F901">
        <v>3</v>
      </c>
      <c r="G901">
        <v>58201</v>
      </c>
      <c r="H901">
        <v>0</v>
      </c>
      <c r="I901">
        <f>机器人辅助表!H901</f>
        <v>4611.8175975011327</v>
      </c>
      <c r="J901">
        <v>2</v>
      </c>
      <c r="K901">
        <v>4</v>
      </c>
      <c r="L901">
        <v>1</v>
      </c>
      <c r="M901" s="2">
        <f>机器人辅助表!C901</f>
        <v>20455.202029099673</v>
      </c>
      <c r="N901" s="2">
        <v>2</v>
      </c>
      <c r="O901" s="2">
        <f>机器人辅助表!D901</f>
        <v>1119.8103300602011</v>
      </c>
      <c r="P901" s="2">
        <v>3</v>
      </c>
      <c r="Q901" s="2">
        <f>机器人辅助表!E901</f>
        <v>497.69348002675611</v>
      </c>
      <c r="R901" s="2">
        <v>6</v>
      </c>
      <c r="S901" s="2">
        <f>机器人辅助表!F901</f>
        <v>4139.6159999999991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BD901">
        <v>8</v>
      </c>
      <c r="BE901">
        <v>9323102</v>
      </c>
      <c r="BF901">
        <v>9324104</v>
      </c>
      <c r="BG901">
        <v>9324204</v>
      </c>
      <c r="BH901">
        <v>9324303</v>
      </c>
      <c r="BI901">
        <v>9324403</v>
      </c>
      <c r="BJ901">
        <v>9312104</v>
      </c>
      <c r="BK901">
        <v>9311104</v>
      </c>
      <c r="BL901">
        <v>9315102</v>
      </c>
    </row>
    <row r="902" spans="1:67" x14ac:dyDescent="0.15">
      <c r="A902">
        <v>901</v>
      </c>
      <c r="B902" t="s">
        <v>2716</v>
      </c>
      <c r="E902">
        <f>机器人辅助表!B902</f>
        <v>31</v>
      </c>
      <c r="F902">
        <v>1</v>
      </c>
      <c r="G902">
        <v>58001</v>
      </c>
      <c r="H902">
        <v>0</v>
      </c>
      <c r="I902">
        <f>机器人辅助表!H902</f>
        <v>5206.7999481474471</v>
      </c>
      <c r="J902">
        <v>2</v>
      </c>
      <c r="K902">
        <v>4</v>
      </c>
      <c r="L902">
        <v>1</v>
      </c>
      <c r="M902" s="2">
        <f>机器人辅助表!C902</f>
        <v>15967.190744238467</v>
      </c>
      <c r="N902" s="2">
        <v>2</v>
      </c>
      <c r="O902" s="2">
        <f>机器人辅助表!D902</f>
        <v>1020.6121922446156</v>
      </c>
      <c r="P902" s="2">
        <v>3</v>
      </c>
      <c r="Q902" s="2">
        <f>机器人辅助表!E902</f>
        <v>453.60541877538475</v>
      </c>
      <c r="R902" s="2">
        <v>6</v>
      </c>
      <c r="S902" s="2">
        <f>机器人辅助表!F902</f>
        <v>6547.3374000000003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BD902">
        <v>11</v>
      </c>
      <c r="BE902">
        <v>9113102</v>
      </c>
      <c r="BF902">
        <v>9121104</v>
      </c>
      <c r="BG902">
        <v>9121203</v>
      </c>
      <c r="BH902">
        <v>9121304</v>
      </c>
      <c r="BI902">
        <v>9121402</v>
      </c>
      <c r="BJ902">
        <v>9114103</v>
      </c>
      <c r="BK902">
        <v>9122104</v>
      </c>
      <c r="BL902">
        <v>9122204</v>
      </c>
      <c r="BM902">
        <v>9122303</v>
      </c>
      <c r="BN902">
        <v>9122403</v>
      </c>
      <c r="BO902">
        <v>9115103</v>
      </c>
    </row>
    <row r="903" spans="1:67" x14ac:dyDescent="0.15">
      <c r="A903">
        <v>902</v>
      </c>
      <c r="B903" t="s">
        <v>2717</v>
      </c>
      <c r="E903">
        <f>机器人辅助表!B903</f>
        <v>21</v>
      </c>
      <c r="F903">
        <v>3</v>
      </c>
      <c r="G903">
        <v>58201</v>
      </c>
      <c r="H903">
        <v>0</v>
      </c>
      <c r="I903">
        <f>机器人辅助表!H903</f>
        <v>3124.6537969909573</v>
      </c>
      <c r="J903">
        <v>2</v>
      </c>
      <c r="K903">
        <v>4</v>
      </c>
      <c r="L903">
        <v>1</v>
      </c>
      <c r="M903" s="2">
        <f>机器人辅助表!C903</f>
        <v>5389.9450605000029</v>
      </c>
      <c r="N903" s="2">
        <v>2</v>
      </c>
      <c r="O903" s="2">
        <f>机器人辅助表!D903</f>
        <v>438.25640243478284</v>
      </c>
      <c r="P903" s="2">
        <v>3</v>
      </c>
      <c r="Q903" s="2">
        <f>机器人辅助表!E903</f>
        <v>194.78062330434793</v>
      </c>
      <c r="R903" s="2">
        <v>6</v>
      </c>
      <c r="S903" s="2">
        <f>机器人辅助表!F903</f>
        <v>5162.4804000000004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BD903">
        <v>8</v>
      </c>
      <c r="BE903">
        <v>9323102</v>
      </c>
      <c r="BF903">
        <v>9324102</v>
      </c>
      <c r="BG903">
        <v>9324203</v>
      </c>
      <c r="BH903">
        <v>9324303</v>
      </c>
      <c r="BI903">
        <v>9324402</v>
      </c>
      <c r="BJ903">
        <v>9312102</v>
      </c>
      <c r="BK903">
        <v>9311104</v>
      </c>
      <c r="BL903">
        <v>9315104</v>
      </c>
    </row>
    <row r="904" spans="1:67" x14ac:dyDescent="0.15">
      <c r="A904">
        <v>903</v>
      </c>
      <c r="B904" t="s">
        <v>2718</v>
      </c>
      <c r="E904">
        <f>机器人辅助表!B904</f>
        <v>31</v>
      </c>
      <c r="F904">
        <v>1</v>
      </c>
      <c r="G904">
        <v>58001</v>
      </c>
      <c r="H904">
        <v>0</v>
      </c>
      <c r="I904">
        <f>机器人辅助表!H904</f>
        <v>4523.9409385543395</v>
      </c>
      <c r="J904">
        <v>2</v>
      </c>
      <c r="K904">
        <v>4</v>
      </c>
      <c r="L904">
        <v>1</v>
      </c>
      <c r="M904" s="2">
        <f>机器人辅助表!C904</f>
        <v>13873.13294171539</v>
      </c>
      <c r="N904" s="2">
        <v>2</v>
      </c>
      <c r="O904" s="2">
        <f>机器人辅助表!D904</f>
        <v>886.76141293384649</v>
      </c>
      <c r="P904" s="2">
        <v>3</v>
      </c>
      <c r="Q904" s="2">
        <f>机器人辅助表!E904</f>
        <v>394.11618352615397</v>
      </c>
      <c r="R904" s="2">
        <v>6</v>
      </c>
      <c r="S904" s="2">
        <f>机器人辅助表!F904</f>
        <v>5688.6702000000005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0</v>
      </c>
      <c r="AE904">
        <v>0</v>
      </c>
      <c r="AF904">
        <v>0</v>
      </c>
      <c r="AG904">
        <v>0</v>
      </c>
      <c r="BD904">
        <v>11</v>
      </c>
      <c r="BE904">
        <v>9113103</v>
      </c>
      <c r="BF904">
        <v>9121104</v>
      </c>
      <c r="BG904">
        <v>9121203</v>
      </c>
      <c r="BH904">
        <v>9121303</v>
      </c>
      <c r="BI904">
        <v>9121402</v>
      </c>
      <c r="BJ904">
        <v>9114102</v>
      </c>
      <c r="BK904">
        <v>9122104</v>
      </c>
      <c r="BL904">
        <v>9122203</v>
      </c>
      <c r="BM904">
        <v>9122302</v>
      </c>
      <c r="BN904">
        <v>9122404</v>
      </c>
      <c r="BO904">
        <v>9115103</v>
      </c>
    </row>
    <row r="905" spans="1:67" x14ac:dyDescent="0.15">
      <c r="A905">
        <v>904</v>
      </c>
      <c r="B905" t="s">
        <v>477</v>
      </c>
      <c r="E905">
        <f>机器人辅助表!B905</f>
        <v>40</v>
      </c>
      <c r="F905">
        <v>2</v>
      </c>
      <c r="G905">
        <v>58101</v>
      </c>
      <c r="H905">
        <v>0</v>
      </c>
      <c r="I905">
        <f>机器人辅助表!H905</f>
        <v>8033.4887182277789</v>
      </c>
      <c r="J905">
        <v>2</v>
      </c>
      <c r="K905">
        <v>4</v>
      </c>
      <c r="L905">
        <v>1</v>
      </c>
      <c r="M905" s="2">
        <f>机器人辅助表!C905</f>
        <v>35631.642244238144</v>
      </c>
      <c r="N905" s="2">
        <v>2</v>
      </c>
      <c r="O905" s="2">
        <f>机器人辅助表!D905</f>
        <v>1950.6373491371246</v>
      </c>
      <c r="P905" s="2">
        <v>3</v>
      </c>
      <c r="Q905" s="2">
        <f>机器人辅助表!E905</f>
        <v>866.94993294983328</v>
      </c>
      <c r="R905" s="2">
        <v>6</v>
      </c>
      <c r="S905" s="2">
        <f>机器人辅助表!F905</f>
        <v>7210.9439999999995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0</v>
      </c>
      <c r="AE905">
        <v>0</v>
      </c>
      <c r="AF905">
        <v>0</v>
      </c>
      <c r="AG905">
        <v>0</v>
      </c>
      <c r="BD905">
        <v>11</v>
      </c>
      <c r="BE905">
        <v>9211102</v>
      </c>
      <c r="BF905">
        <v>9214102</v>
      </c>
      <c r="BG905">
        <v>9214203</v>
      </c>
      <c r="BH905">
        <v>9214304</v>
      </c>
      <c r="BI905">
        <v>9214402</v>
      </c>
      <c r="BJ905">
        <v>9222102</v>
      </c>
      <c r="BK905">
        <v>9223104</v>
      </c>
      <c r="BL905">
        <v>9223204</v>
      </c>
      <c r="BM905">
        <v>9223302</v>
      </c>
      <c r="BN905">
        <v>9223404</v>
      </c>
      <c r="BO905">
        <v>9215103</v>
      </c>
    </row>
    <row r="906" spans="1:67" x14ac:dyDescent="0.15">
      <c r="A906">
        <v>905</v>
      </c>
      <c r="B906" t="s">
        <v>478</v>
      </c>
      <c r="E906">
        <f>机器人辅助表!B906</f>
        <v>38</v>
      </c>
      <c r="F906">
        <v>1</v>
      </c>
      <c r="G906">
        <v>58001</v>
      </c>
      <c r="H906">
        <v>0</v>
      </c>
      <c r="I906">
        <f>机器人辅助表!H906</f>
        <v>9702.0599974474044</v>
      </c>
      <c r="J906">
        <v>2</v>
      </c>
      <c r="K906">
        <v>4</v>
      </c>
      <c r="L906">
        <v>1</v>
      </c>
      <c r="M906" s="2">
        <f>机器人辅助表!C906</f>
        <v>39480.742095516522</v>
      </c>
      <c r="N906" s="2">
        <v>2</v>
      </c>
      <c r="O906" s="2">
        <f>机器人辅助表!D906</f>
        <v>2279.4619860361208</v>
      </c>
      <c r="P906" s="2">
        <v>3</v>
      </c>
      <c r="Q906" s="2">
        <f>机器人辅助表!E906</f>
        <v>1013.0942160160537</v>
      </c>
      <c r="R906" s="2">
        <v>6</v>
      </c>
      <c r="S906" s="2">
        <f>机器人辅助表!F906</f>
        <v>9450.7767999999996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0</v>
      </c>
      <c r="AE906">
        <v>0</v>
      </c>
      <c r="AF906">
        <v>0</v>
      </c>
      <c r="AG906">
        <v>0</v>
      </c>
      <c r="BD906">
        <v>11</v>
      </c>
      <c r="BE906">
        <v>9113103</v>
      </c>
      <c r="BF906">
        <v>9121103</v>
      </c>
      <c r="BG906">
        <v>9121204</v>
      </c>
      <c r="BH906">
        <v>9121302</v>
      </c>
      <c r="BI906">
        <v>9121402</v>
      </c>
      <c r="BJ906">
        <v>9114103</v>
      </c>
      <c r="BK906">
        <v>9122102</v>
      </c>
      <c r="BL906">
        <v>9122203</v>
      </c>
      <c r="BM906">
        <v>9122304</v>
      </c>
      <c r="BN906">
        <v>9122404</v>
      </c>
      <c r="BO906">
        <v>9115102</v>
      </c>
    </row>
    <row r="907" spans="1:67" x14ac:dyDescent="0.15">
      <c r="A907">
        <v>906</v>
      </c>
      <c r="B907" t="s">
        <v>479</v>
      </c>
      <c r="E907">
        <f>机器人辅助表!B907</f>
        <v>26</v>
      </c>
      <c r="F907">
        <v>1</v>
      </c>
      <c r="G907">
        <v>58001</v>
      </c>
      <c r="H907">
        <v>0</v>
      </c>
      <c r="I907">
        <f>机器人辅助表!H907</f>
        <v>3801.9951441911435</v>
      </c>
      <c r="J907">
        <v>2</v>
      </c>
      <c r="K907">
        <v>4</v>
      </c>
      <c r="L907">
        <v>1</v>
      </c>
      <c r="M907" s="2">
        <f>机器人辅助表!C907</f>
        <v>8941.8399271705694</v>
      </c>
      <c r="N907" s="2">
        <v>2</v>
      </c>
      <c r="O907" s="2">
        <f>机器人辅助表!D907</f>
        <v>635.55032058862901</v>
      </c>
      <c r="P907" s="2">
        <v>3</v>
      </c>
      <c r="Q907" s="2">
        <f>机器人辅助表!E907</f>
        <v>282.46680915050172</v>
      </c>
      <c r="R907" s="2">
        <v>6</v>
      </c>
      <c r="S907" s="2">
        <f>机器人辅助表!F907</f>
        <v>5566.5839999999998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0</v>
      </c>
      <c r="AE907">
        <v>0</v>
      </c>
      <c r="AF907">
        <v>0</v>
      </c>
      <c r="AG907">
        <v>0</v>
      </c>
      <c r="BD907">
        <v>11</v>
      </c>
      <c r="BE907">
        <v>9113104</v>
      </c>
      <c r="BF907">
        <v>9121102</v>
      </c>
      <c r="BG907">
        <v>9121203</v>
      </c>
      <c r="BH907">
        <v>9121304</v>
      </c>
      <c r="BI907">
        <v>9121402</v>
      </c>
      <c r="BJ907">
        <v>9114103</v>
      </c>
      <c r="BK907">
        <v>9122103</v>
      </c>
      <c r="BL907">
        <v>9122203</v>
      </c>
      <c r="BM907">
        <v>9122302</v>
      </c>
      <c r="BN907">
        <v>9122404</v>
      </c>
      <c r="BO907">
        <v>9115104</v>
      </c>
    </row>
    <row r="908" spans="1:67" x14ac:dyDescent="0.15">
      <c r="A908">
        <v>907</v>
      </c>
      <c r="B908" t="s">
        <v>2719</v>
      </c>
      <c r="E908">
        <f>机器人辅助表!B908</f>
        <v>32</v>
      </c>
      <c r="F908">
        <v>2</v>
      </c>
      <c r="G908">
        <v>58101</v>
      </c>
      <c r="H908">
        <v>0</v>
      </c>
      <c r="I908">
        <f>机器人辅助表!H908</f>
        <v>3545.5924283766262</v>
      </c>
      <c r="J908">
        <v>2</v>
      </c>
      <c r="K908">
        <v>4</v>
      </c>
      <c r="L908">
        <v>1</v>
      </c>
      <c r="M908" s="2">
        <f>机器人辅助表!C908</f>
        <v>11358.793293339135</v>
      </c>
      <c r="N908" s="2">
        <v>2</v>
      </c>
      <c r="O908" s="2">
        <f>机器人辅助表!D908</f>
        <v>718.93563040173933</v>
      </c>
      <c r="P908" s="2">
        <v>3</v>
      </c>
      <c r="Q908" s="2">
        <f>机器人辅助表!E908</f>
        <v>319.52694684521748</v>
      </c>
      <c r="R908" s="2">
        <v>6</v>
      </c>
      <c r="S908" s="2">
        <f>机器人辅助表!F908</f>
        <v>4299.5472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0</v>
      </c>
      <c r="AE908">
        <v>0</v>
      </c>
      <c r="AF908">
        <v>0</v>
      </c>
      <c r="AG908">
        <v>0</v>
      </c>
      <c r="BD908">
        <v>11</v>
      </c>
      <c r="BE908">
        <v>9211102</v>
      </c>
      <c r="BF908">
        <v>9214102</v>
      </c>
      <c r="BG908">
        <v>9214203</v>
      </c>
      <c r="BH908">
        <v>9214304</v>
      </c>
      <c r="BI908">
        <v>9214403</v>
      </c>
      <c r="BJ908">
        <v>9222102</v>
      </c>
      <c r="BK908">
        <v>9223103</v>
      </c>
      <c r="BL908">
        <v>9223204</v>
      </c>
      <c r="BM908">
        <v>9223303</v>
      </c>
      <c r="BN908">
        <v>9223403</v>
      </c>
      <c r="BO908">
        <v>9215104</v>
      </c>
    </row>
    <row r="909" spans="1:67" x14ac:dyDescent="0.15">
      <c r="A909">
        <v>908</v>
      </c>
      <c r="B909" t="s">
        <v>2720</v>
      </c>
      <c r="E909">
        <f>机器人辅助表!B909</f>
        <v>21</v>
      </c>
      <c r="F909">
        <v>1</v>
      </c>
      <c r="G909">
        <v>58001</v>
      </c>
      <c r="H909">
        <v>0</v>
      </c>
      <c r="I909">
        <f>机器人辅助表!H909</f>
        <v>2367.1619674173917</v>
      </c>
      <c r="J909">
        <v>2</v>
      </c>
      <c r="K909">
        <v>4</v>
      </c>
      <c r="L909">
        <v>1</v>
      </c>
      <c r="M909" s="2">
        <f>机器人辅助表!C909</f>
        <v>4083.2917125000017</v>
      </c>
      <c r="N909" s="2">
        <v>2</v>
      </c>
      <c r="O909" s="2">
        <f>机器人辅助表!D909</f>
        <v>332.01242608695668</v>
      </c>
      <c r="P909" s="2">
        <v>3</v>
      </c>
      <c r="Q909" s="2">
        <f>机器人辅助表!E909</f>
        <v>147.56107826086964</v>
      </c>
      <c r="R909" s="2">
        <v>6</v>
      </c>
      <c r="S909" s="2">
        <f>机器人辅助表!F909</f>
        <v>3910.97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0</v>
      </c>
      <c r="AE909">
        <v>0</v>
      </c>
      <c r="AF909">
        <v>0</v>
      </c>
      <c r="AG909">
        <v>0</v>
      </c>
      <c r="BD909">
        <v>11</v>
      </c>
      <c r="BE909">
        <v>9113104</v>
      </c>
      <c r="BF909">
        <v>9121102</v>
      </c>
      <c r="BG909">
        <v>9121203</v>
      </c>
      <c r="BH909">
        <v>9121303</v>
      </c>
      <c r="BI909">
        <v>9121404</v>
      </c>
      <c r="BJ909">
        <v>9114104</v>
      </c>
      <c r="BK909">
        <v>9122103</v>
      </c>
      <c r="BL909">
        <v>9122203</v>
      </c>
      <c r="BM909">
        <v>9122302</v>
      </c>
      <c r="BN909">
        <v>9122402</v>
      </c>
      <c r="BO909">
        <v>9115102</v>
      </c>
    </row>
    <row r="910" spans="1:67" x14ac:dyDescent="0.15">
      <c r="A910">
        <v>909</v>
      </c>
      <c r="B910" t="s">
        <v>480</v>
      </c>
      <c r="E910">
        <f>机器人辅助表!B910</f>
        <v>20</v>
      </c>
      <c r="F910">
        <v>1</v>
      </c>
      <c r="G910">
        <v>58001</v>
      </c>
      <c r="H910">
        <v>0</v>
      </c>
      <c r="I910">
        <f>机器人辅助表!H910</f>
        <v>2505.2742010434781</v>
      </c>
      <c r="J910">
        <v>2</v>
      </c>
      <c r="K910">
        <v>4</v>
      </c>
      <c r="L910">
        <v>1</v>
      </c>
      <c r="M910" s="2">
        <f>机器人辅助表!C910</f>
        <v>4063.0288695652184</v>
      </c>
      <c r="N910" s="2">
        <v>2</v>
      </c>
      <c r="O910" s="2">
        <f>机器人辅助表!D910</f>
        <v>340.16055652173924</v>
      </c>
      <c r="P910" s="2">
        <v>3</v>
      </c>
      <c r="Q910" s="2">
        <f>机器人辅助表!E910</f>
        <v>151.18246956521745</v>
      </c>
      <c r="R910" s="2">
        <v>6</v>
      </c>
      <c r="S910" s="2">
        <f>机器人辅助表!F910</f>
        <v>4217.2479999999996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0</v>
      </c>
      <c r="AE910">
        <v>0</v>
      </c>
      <c r="AF910">
        <v>0</v>
      </c>
      <c r="AG910">
        <v>0</v>
      </c>
      <c r="BD910">
        <v>11</v>
      </c>
      <c r="BE910">
        <v>9113104</v>
      </c>
      <c r="BF910">
        <v>9121104</v>
      </c>
      <c r="BG910">
        <v>9121204</v>
      </c>
      <c r="BH910">
        <v>9121303</v>
      </c>
      <c r="BI910">
        <v>9121403</v>
      </c>
      <c r="BJ910">
        <v>9114103</v>
      </c>
      <c r="BK910">
        <v>9122104</v>
      </c>
      <c r="BL910">
        <v>9122202</v>
      </c>
      <c r="BM910">
        <v>9122302</v>
      </c>
      <c r="BN910">
        <v>9122404</v>
      </c>
      <c r="BO910">
        <v>9115103</v>
      </c>
    </row>
    <row r="911" spans="1:67" x14ac:dyDescent="0.15">
      <c r="A911">
        <v>910</v>
      </c>
      <c r="B911" t="s">
        <v>2721</v>
      </c>
      <c r="E911">
        <f>机器人辅助表!B911</f>
        <v>29</v>
      </c>
      <c r="F911">
        <v>3</v>
      </c>
      <c r="G911">
        <v>58201</v>
      </c>
      <c r="H911">
        <v>0</v>
      </c>
      <c r="I911">
        <f>机器人辅助表!H911</f>
        <v>3466.1799610512012</v>
      </c>
      <c r="J911">
        <v>2</v>
      </c>
      <c r="K911">
        <v>4</v>
      </c>
      <c r="L911">
        <v>1</v>
      </c>
      <c r="M911" s="2">
        <f>机器人辅助表!C911</f>
        <v>9603.4982019000036</v>
      </c>
      <c r="N911" s="2">
        <v>2</v>
      </c>
      <c r="O911" s="2">
        <f>机器人辅助表!D911</f>
        <v>634.65063840000039</v>
      </c>
      <c r="P911" s="2">
        <v>3</v>
      </c>
      <c r="Q911" s="2">
        <f>机器人辅助表!E911</f>
        <v>282.06695040000022</v>
      </c>
      <c r="R911" s="2">
        <v>6</v>
      </c>
      <c r="S911" s="2">
        <f>机器人辅助表!F911</f>
        <v>4669.4876000000004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0</v>
      </c>
      <c r="AE911">
        <v>0</v>
      </c>
      <c r="AF911">
        <v>0</v>
      </c>
      <c r="AG911">
        <v>0</v>
      </c>
      <c r="BD911">
        <v>8</v>
      </c>
      <c r="BE911">
        <v>9323104</v>
      </c>
      <c r="BF911">
        <v>9324104</v>
      </c>
      <c r="BG911">
        <v>9324202</v>
      </c>
      <c r="BH911">
        <v>9324302</v>
      </c>
      <c r="BI911">
        <v>9324403</v>
      </c>
      <c r="BJ911">
        <v>9312104</v>
      </c>
      <c r="BK911">
        <v>9311103</v>
      </c>
      <c r="BL911">
        <v>9315102</v>
      </c>
    </row>
    <row r="912" spans="1:67" x14ac:dyDescent="0.15">
      <c r="A912">
        <v>911</v>
      </c>
      <c r="B912" t="s">
        <v>481</v>
      </c>
      <c r="E912">
        <f>机器人辅助表!B912</f>
        <v>36</v>
      </c>
      <c r="F912">
        <v>3</v>
      </c>
      <c r="G912">
        <v>58201</v>
      </c>
      <c r="H912">
        <v>0</v>
      </c>
      <c r="I912">
        <f>机器人辅助表!H912</f>
        <v>8227.9884420442759</v>
      </c>
      <c r="J912">
        <v>2</v>
      </c>
      <c r="K912">
        <v>4</v>
      </c>
      <c r="L912">
        <v>1</v>
      </c>
      <c r="M912" s="2">
        <f>机器人辅助表!C912</f>
        <v>30539.222765313716</v>
      </c>
      <c r="N912" s="2">
        <v>2</v>
      </c>
      <c r="O912" s="2">
        <f>机器人辅助表!D912</f>
        <v>1864.144985832241</v>
      </c>
      <c r="P912" s="2">
        <v>3</v>
      </c>
      <c r="Q912" s="2">
        <f>机器人辅助表!E912</f>
        <v>828.50888259210717</v>
      </c>
      <c r="R912" s="2">
        <v>6</v>
      </c>
      <c r="S912" s="2">
        <f>机器人辅助表!F912</f>
        <v>8654.2183999999997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0</v>
      </c>
      <c r="AE912">
        <v>0</v>
      </c>
      <c r="AF912">
        <v>0</v>
      </c>
      <c r="AG912">
        <v>0</v>
      </c>
      <c r="BD912">
        <v>8</v>
      </c>
      <c r="BE912">
        <v>9323104</v>
      </c>
      <c r="BF912">
        <v>9324102</v>
      </c>
      <c r="BG912">
        <v>9324203</v>
      </c>
      <c r="BH912">
        <v>9324302</v>
      </c>
      <c r="BI912">
        <v>9324402</v>
      </c>
      <c r="BJ912">
        <v>9312102</v>
      </c>
      <c r="BK912">
        <v>9311102</v>
      </c>
      <c r="BL912">
        <v>9315104</v>
      </c>
    </row>
    <row r="913" spans="1:67" x14ac:dyDescent="0.15">
      <c r="A913">
        <v>912</v>
      </c>
      <c r="B913" t="s">
        <v>2722</v>
      </c>
      <c r="E913">
        <f>机器人辅助表!B913</f>
        <v>25</v>
      </c>
      <c r="F913">
        <v>2</v>
      </c>
      <c r="G913">
        <v>58101</v>
      </c>
      <c r="H913">
        <v>0</v>
      </c>
      <c r="I913">
        <f>机器人辅助表!H913</f>
        <v>2325.7255451086962</v>
      </c>
      <c r="J913">
        <v>2</v>
      </c>
      <c r="K913">
        <v>4</v>
      </c>
      <c r="L913">
        <v>1</v>
      </c>
      <c r="M913" s="2">
        <f>机器人辅助表!C913</f>
        <v>5137.0281317934796</v>
      </c>
      <c r="N913" s="2">
        <v>2</v>
      </c>
      <c r="O913" s="2">
        <f>机器人辅助表!D913</f>
        <v>374.54787391304365</v>
      </c>
      <c r="P913" s="2">
        <v>3</v>
      </c>
      <c r="Q913" s="2">
        <f>机器人辅助表!E913</f>
        <v>166.46572173913052</v>
      </c>
      <c r="R913" s="2">
        <v>6</v>
      </c>
      <c r="S913" s="2">
        <f>机器人辅助表!F913</f>
        <v>3504.7350000000001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0</v>
      </c>
      <c r="AE913">
        <v>0</v>
      </c>
      <c r="AF913">
        <v>0</v>
      </c>
      <c r="AG913">
        <v>0</v>
      </c>
      <c r="BD913">
        <v>11</v>
      </c>
      <c r="BE913">
        <v>9211102</v>
      </c>
      <c r="BF913">
        <v>9214103</v>
      </c>
      <c r="BG913">
        <v>9214202</v>
      </c>
      <c r="BH913">
        <v>9214302</v>
      </c>
      <c r="BI913">
        <v>9214404</v>
      </c>
      <c r="BJ913">
        <v>9222103</v>
      </c>
      <c r="BK913">
        <v>9223102</v>
      </c>
      <c r="BL913">
        <v>9223204</v>
      </c>
      <c r="BM913">
        <v>9223304</v>
      </c>
      <c r="BN913">
        <v>9223404</v>
      </c>
      <c r="BO913">
        <v>9215102</v>
      </c>
    </row>
    <row r="914" spans="1:67" x14ac:dyDescent="0.15">
      <c r="A914">
        <v>913</v>
      </c>
      <c r="B914" t="s">
        <v>2723</v>
      </c>
      <c r="E914">
        <f>机器人辅助表!B914</f>
        <v>27</v>
      </c>
      <c r="F914">
        <v>3</v>
      </c>
      <c r="G914">
        <v>58201</v>
      </c>
      <c r="H914">
        <v>0</v>
      </c>
      <c r="I914">
        <f>机器人辅助表!H914</f>
        <v>5176.6376654906726</v>
      </c>
      <c r="J914">
        <v>2</v>
      </c>
      <c r="K914">
        <v>4</v>
      </c>
      <c r="L914">
        <v>1</v>
      </c>
      <c r="M914" s="2">
        <f>机器人辅助表!C914</f>
        <v>12906.385218881778</v>
      </c>
      <c r="N914" s="2">
        <v>2</v>
      </c>
      <c r="O914" s="2">
        <f>机器人辅助表!D914</f>
        <v>894.80956741404702</v>
      </c>
      <c r="P914" s="2">
        <v>3</v>
      </c>
      <c r="Q914" s="2">
        <f>机器人辅助表!E914</f>
        <v>397.69314107290984</v>
      </c>
      <c r="R914" s="2">
        <v>6</v>
      </c>
      <c r="S914" s="2">
        <f>机器人辅助表!F914</f>
        <v>7367.9605999999994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0</v>
      </c>
      <c r="AE914">
        <v>0</v>
      </c>
      <c r="AF914">
        <v>0</v>
      </c>
      <c r="AG914">
        <v>0</v>
      </c>
      <c r="BD914">
        <v>8</v>
      </c>
      <c r="BE914">
        <v>9323104</v>
      </c>
      <c r="BF914">
        <v>9324103</v>
      </c>
      <c r="BG914">
        <v>9324203</v>
      </c>
      <c r="BH914">
        <v>9324304</v>
      </c>
      <c r="BI914">
        <v>9324403</v>
      </c>
      <c r="BJ914">
        <v>9312104</v>
      </c>
      <c r="BK914">
        <v>9311102</v>
      </c>
      <c r="BL914">
        <v>9315104</v>
      </c>
    </row>
    <row r="915" spans="1:67" x14ac:dyDescent="0.15">
      <c r="A915">
        <v>914</v>
      </c>
      <c r="B915" t="s">
        <v>2724</v>
      </c>
      <c r="E915">
        <f>机器人辅助表!B915</f>
        <v>47</v>
      </c>
      <c r="F915">
        <v>1</v>
      </c>
      <c r="G915">
        <v>58001</v>
      </c>
      <c r="H915">
        <v>0</v>
      </c>
      <c r="I915">
        <f>机器人辅助表!H915</f>
        <v>9916.9921879757512</v>
      </c>
      <c r="J915">
        <v>2</v>
      </c>
      <c r="K915">
        <v>4</v>
      </c>
      <c r="L915">
        <v>1</v>
      </c>
      <c r="M915" s="2">
        <f>机器人辅助表!C915</f>
        <v>56336.990259965794</v>
      </c>
      <c r="N915" s="2">
        <v>2</v>
      </c>
      <c r="O915" s="2">
        <f>机器人辅助表!D915</f>
        <v>2603.3756886331107</v>
      </c>
      <c r="P915" s="2">
        <v>3</v>
      </c>
      <c r="Q915" s="2">
        <f>机器人辅助表!E915</f>
        <v>1157.0558616147162</v>
      </c>
      <c r="R915" s="2">
        <v>6</v>
      </c>
      <c r="S915" s="2">
        <f>机器人辅助表!F915</f>
        <v>6618.3793999999998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0</v>
      </c>
      <c r="AE915">
        <v>0</v>
      </c>
      <c r="AF915">
        <v>0</v>
      </c>
      <c r="AG915">
        <v>0</v>
      </c>
      <c r="BD915">
        <v>11</v>
      </c>
      <c r="BE915">
        <v>9113102</v>
      </c>
      <c r="BF915">
        <v>9121104</v>
      </c>
      <c r="BG915">
        <v>9121203</v>
      </c>
      <c r="BH915">
        <v>9121303</v>
      </c>
      <c r="BI915">
        <v>9121403</v>
      </c>
      <c r="BJ915">
        <v>9114103</v>
      </c>
      <c r="BK915">
        <v>9122104</v>
      </c>
      <c r="BL915">
        <v>9122202</v>
      </c>
      <c r="BM915">
        <v>9122303</v>
      </c>
      <c r="BN915">
        <v>9122402</v>
      </c>
      <c r="BO915">
        <v>9115104</v>
      </c>
    </row>
    <row r="916" spans="1:67" x14ac:dyDescent="0.15">
      <c r="A916">
        <v>915</v>
      </c>
      <c r="B916" t="s">
        <v>2725</v>
      </c>
      <c r="E916">
        <f>机器人辅助表!B916</f>
        <v>45</v>
      </c>
      <c r="F916">
        <v>3</v>
      </c>
      <c r="G916">
        <v>58201</v>
      </c>
      <c r="H916">
        <v>0</v>
      </c>
      <c r="I916">
        <f>机器人辅助表!H916</f>
        <v>7148.6771953468506</v>
      </c>
      <c r="J916">
        <v>2</v>
      </c>
      <c r="K916">
        <v>4</v>
      </c>
      <c r="L916">
        <v>1</v>
      </c>
      <c r="M916" s="2">
        <f>机器人辅助表!C916</f>
        <v>38173.677155776764</v>
      </c>
      <c r="N916" s="2">
        <v>2</v>
      </c>
      <c r="O916" s="2">
        <f>机器人辅助表!D916</f>
        <v>1847.0611453093647</v>
      </c>
      <c r="P916" s="2">
        <v>3</v>
      </c>
      <c r="Q916" s="2">
        <f>机器人辅助表!E916</f>
        <v>820.91606458194008</v>
      </c>
      <c r="R916" s="2">
        <v>6</v>
      </c>
      <c r="S916" s="2">
        <f>机器人辅助表!F916</f>
        <v>5183.2549999999992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  <c r="AF916">
        <v>0</v>
      </c>
      <c r="AG916">
        <v>0</v>
      </c>
      <c r="BD916">
        <v>8</v>
      </c>
      <c r="BE916">
        <v>9323102</v>
      </c>
      <c r="BF916">
        <v>9324104</v>
      </c>
      <c r="BG916">
        <v>9324204</v>
      </c>
      <c r="BH916">
        <v>9324303</v>
      </c>
      <c r="BI916">
        <v>9324403</v>
      </c>
      <c r="BJ916">
        <v>9312103</v>
      </c>
      <c r="BK916">
        <v>9311102</v>
      </c>
      <c r="BL916">
        <v>9315102</v>
      </c>
    </row>
    <row r="917" spans="1:67" x14ac:dyDescent="0.15">
      <c r="A917">
        <v>916</v>
      </c>
      <c r="B917" t="s">
        <v>2726</v>
      </c>
      <c r="E917">
        <f>机器人辅助表!B917</f>
        <v>47</v>
      </c>
      <c r="F917">
        <v>1</v>
      </c>
      <c r="G917">
        <v>58001</v>
      </c>
      <c r="H917">
        <v>0</v>
      </c>
      <c r="I917">
        <f>机器人辅助表!H917</f>
        <v>11531.386265088082</v>
      </c>
      <c r="J917">
        <v>2</v>
      </c>
      <c r="K917">
        <v>4</v>
      </c>
      <c r="L917">
        <v>1</v>
      </c>
      <c r="M917" s="2">
        <f>机器人辅助表!C917</f>
        <v>65508.128209262555</v>
      </c>
      <c r="N917" s="2">
        <v>2</v>
      </c>
      <c r="O917" s="2">
        <f>机器人辅助表!D917</f>
        <v>3027.1810332943151</v>
      </c>
      <c r="P917" s="2">
        <v>3</v>
      </c>
      <c r="Q917" s="2">
        <f>机器人辅助表!E917</f>
        <v>1345.4137925752514</v>
      </c>
      <c r="R917" s="2">
        <v>6</v>
      </c>
      <c r="S917" s="2">
        <f>机器人辅助表!F917</f>
        <v>7695.79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  <c r="AF917">
        <v>0</v>
      </c>
      <c r="AG917">
        <v>0</v>
      </c>
      <c r="BD917">
        <v>11</v>
      </c>
      <c r="BE917">
        <v>9113102</v>
      </c>
      <c r="BF917">
        <v>9121103</v>
      </c>
      <c r="BG917">
        <v>9121203</v>
      </c>
      <c r="BH917">
        <v>9121304</v>
      </c>
      <c r="BI917">
        <v>9121402</v>
      </c>
      <c r="BJ917">
        <v>9114102</v>
      </c>
      <c r="BK917">
        <v>9122103</v>
      </c>
      <c r="BL917">
        <v>9122202</v>
      </c>
      <c r="BM917">
        <v>9122304</v>
      </c>
      <c r="BN917">
        <v>9122402</v>
      </c>
      <c r="BO917">
        <v>9115103</v>
      </c>
    </row>
    <row r="918" spans="1:67" x14ac:dyDescent="0.15">
      <c r="A918">
        <v>917</v>
      </c>
      <c r="B918" t="s">
        <v>482</v>
      </c>
      <c r="E918">
        <f>机器人辅助表!B918</f>
        <v>44</v>
      </c>
      <c r="F918">
        <v>3</v>
      </c>
      <c r="G918">
        <v>58201</v>
      </c>
      <c r="H918">
        <v>0</v>
      </c>
      <c r="I918">
        <f>机器人辅助表!H918</f>
        <v>10943.730081022231</v>
      </c>
      <c r="J918">
        <v>2</v>
      </c>
      <c r="K918">
        <v>4</v>
      </c>
      <c r="L918">
        <v>1</v>
      </c>
      <c r="M918" s="2">
        <f>机器人辅助表!C918</f>
        <v>56524.103372484926</v>
      </c>
      <c r="N918" s="2">
        <v>2</v>
      </c>
      <c r="O918" s="2">
        <f>机器人辅助表!D918</f>
        <v>2800.5172093517058</v>
      </c>
      <c r="P918" s="2">
        <v>3</v>
      </c>
      <c r="Q918" s="2">
        <f>机器人辅助表!E918</f>
        <v>1244.6743152674251</v>
      </c>
      <c r="R918" s="2">
        <v>6</v>
      </c>
      <c r="S918" s="2">
        <f>机器人辅助表!F918</f>
        <v>8275.3511999999992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0</v>
      </c>
      <c r="AF918">
        <v>0</v>
      </c>
      <c r="AG918">
        <v>0</v>
      </c>
      <c r="BD918">
        <v>8</v>
      </c>
      <c r="BE918">
        <v>9323103</v>
      </c>
      <c r="BF918">
        <v>9324102</v>
      </c>
      <c r="BG918">
        <v>9324204</v>
      </c>
      <c r="BH918">
        <v>9324304</v>
      </c>
      <c r="BI918">
        <v>9324404</v>
      </c>
      <c r="BJ918">
        <v>9312102</v>
      </c>
      <c r="BK918">
        <v>9311102</v>
      </c>
      <c r="BL918">
        <v>9315102</v>
      </c>
    </row>
    <row r="919" spans="1:67" x14ac:dyDescent="0.15">
      <c r="A919">
        <v>918</v>
      </c>
      <c r="B919" t="s">
        <v>2727</v>
      </c>
      <c r="E919">
        <f>机器人辅助表!B919</f>
        <v>34</v>
      </c>
      <c r="F919">
        <v>2</v>
      </c>
      <c r="G919">
        <v>58101</v>
      </c>
      <c r="H919">
        <v>0</v>
      </c>
      <c r="I919">
        <f>机器人辅助表!H919</f>
        <v>6889.963235972341</v>
      </c>
      <c r="J919">
        <v>2</v>
      </c>
      <c r="K919">
        <v>4</v>
      </c>
      <c r="L919">
        <v>1</v>
      </c>
      <c r="M919" s="2">
        <f>机器人辅助表!C919</f>
        <v>23877.620953293317</v>
      </c>
      <c r="N919" s="2">
        <v>2</v>
      </c>
      <c r="O919" s="2">
        <f>机器人辅助表!D919</f>
        <v>1483.2770288159204</v>
      </c>
      <c r="P919" s="2">
        <v>3</v>
      </c>
      <c r="Q919" s="2">
        <f>机器人辅助表!E919</f>
        <v>659.23423502929779</v>
      </c>
      <c r="R919" s="2">
        <v>6</v>
      </c>
      <c r="S919" s="2">
        <f>机器人辅助表!F919</f>
        <v>7776.5292000000009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0</v>
      </c>
      <c r="AF919">
        <v>0</v>
      </c>
      <c r="AG919">
        <v>0</v>
      </c>
      <c r="BD919">
        <v>11</v>
      </c>
      <c r="BE919">
        <v>9211104</v>
      </c>
      <c r="BF919">
        <v>9214103</v>
      </c>
      <c r="BG919">
        <v>9214204</v>
      </c>
      <c r="BH919">
        <v>9214303</v>
      </c>
      <c r="BI919">
        <v>9214402</v>
      </c>
      <c r="BJ919">
        <v>9222102</v>
      </c>
      <c r="BK919">
        <v>9223103</v>
      </c>
      <c r="BL919">
        <v>9223203</v>
      </c>
      <c r="BM919">
        <v>9223304</v>
      </c>
      <c r="BN919">
        <v>9223404</v>
      </c>
      <c r="BO919">
        <v>9215103</v>
      </c>
    </row>
    <row r="920" spans="1:67" x14ac:dyDescent="0.15">
      <c r="A920">
        <v>919</v>
      </c>
      <c r="B920" t="s">
        <v>2728</v>
      </c>
      <c r="E920">
        <f>机器人辅助表!B920</f>
        <v>40</v>
      </c>
      <c r="F920">
        <v>3</v>
      </c>
      <c r="G920">
        <v>58201</v>
      </c>
      <c r="H920">
        <v>0</v>
      </c>
      <c r="I920">
        <f>机器人辅助表!H920</f>
        <v>5206.8908358883755</v>
      </c>
      <c r="J920">
        <v>2</v>
      </c>
      <c r="K920">
        <v>4</v>
      </c>
      <c r="L920">
        <v>1</v>
      </c>
      <c r="M920" s="2">
        <f>机器人辅助表!C920</f>
        <v>23094.582936080275</v>
      </c>
      <c r="N920" s="2">
        <v>2</v>
      </c>
      <c r="O920" s="2">
        <f>机器人辅助表!D920</f>
        <v>1264.3019855518398</v>
      </c>
      <c r="P920" s="2">
        <v>3</v>
      </c>
      <c r="Q920" s="2">
        <f>机器人辅助表!E920</f>
        <v>561.91199357859557</v>
      </c>
      <c r="R920" s="2">
        <v>6</v>
      </c>
      <c r="S920" s="2">
        <f>机器人辅助表!F920</f>
        <v>4673.7599999999993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0</v>
      </c>
      <c r="AE920">
        <v>0</v>
      </c>
      <c r="AF920">
        <v>0</v>
      </c>
      <c r="AG920">
        <v>0</v>
      </c>
      <c r="BD920">
        <v>8</v>
      </c>
      <c r="BE920">
        <v>9323104</v>
      </c>
      <c r="BF920">
        <v>9324102</v>
      </c>
      <c r="BG920">
        <v>9324202</v>
      </c>
      <c r="BH920">
        <v>9324304</v>
      </c>
      <c r="BI920">
        <v>9324402</v>
      </c>
      <c r="BJ920">
        <v>9312103</v>
      </c>
      <c r="BK920">
        <v>9311103</v>
      </c>
      <c r="BL920">
        <v>9315102</v>
      </c>
    </row>
    <row r="921" spans="1:67" x14ac:dyDescent="0.15">
      <c r="A921">
        <v>920</v>
      </c>
      <c r="B921" t="s">
        <v>483</v>
      </c>
      <c r="E921">
        <f>机器人辅助表!B921</f>
        <v>35</v>
      </c>
      <c r="F921">
        <v>3</v>
      </c>
      <c r="G921">
        <v>58201</v>
      </c>
      <c r="H921">
        <v>0</v>
      </c>
      <c r="I921">
        <f>机器人辅助表!H921</f>
        <v>5351.6125464626084</v>
      </c>
      <c r="J921">
        <v>2</v>
      </c>
      <c r="K921">
        <v>4</v>
      </c>
      <c r="L921">
        <v>1</v>
      </c>
      <c r="M921" s="2">
        <f>机器人辅助表!C921</f>
        <v>19215.215825217394</v>
      </c>
      <c r="N921" s="2">
        <v>2</v>
      </c>
      <c r="O921" s="2">
        <f>机器人辅助表!D921</f>
        <v>1183.0696262608697</v>
      </c>
      <c r="P921" s="2">
        <v>3</v>
      </c>
      <c r="Q921" s="2">
        <f>机器人辅助表!E921</f>
        <v>525.80872278260892</v>
      </c>
      <c r="R921" s="2">
        <v>6</v>
      </c>
      <c r="S921" s="2">
        <f>机器人辅助表!F921</f>
        <v>5829.9709999999995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0</v>
      </c>
      <c r="AE921">
        <v>0</v>
      </c>
      <c r="AF921">
        <v>0</v>
      </c>
      <c r="AG921">
        <v>0</v>
      </c>
      <c r="BD921">
        <v>8</v>
      </c>
      <c r="BE921">
        <v>9323102</v>
      </c>
      <c r="BF921">
        <v>9324102</v>
      </c>
      <c r="BG921">
        <v>9324202</v>
      </c>
      <c r="BH921">
        <v>9324303</v>
      </c>
      <c r="BI921">
        <v>9324402</v>
      </c>
      <c r="BJ921">
        <v>9312103</v>
      </c>
      <c r="BK921">
        <v>9311103</v>
      </c>
      <c r="BL921">
        <v>9315104</v>
      </c>
    </row>
    <row r="922" spans="1:67" x14ac:dyDescent="0.15">
      <c r="A922">
        <v>921</v>
      </c>
      <c r="B922" t="s">
        <v>2729</v>
      </c>
      <c r="E922">
        <f>机器人辅助表!B922</f>
        <v>19</v>
      </c>
      <c r="F922">
        <v>1</v>
      </c>
      <c r="G922">
        <v>58001</v>
      </c>
      <c r="H922">
        <v>0</v>
      </c>
      <c r="I922">
        <f>机器人辅助表!H922</f>
        <v>1856.9660797753045</v>
      </c>
      <c r="J922">
        <v>2</v>
      </c>
      <c r="K922">
        <v>4</v>
      </c>
      <c r="L922">
        <v>1</v>
      </c>
      <c r="M922" s="2">
        <f>机器人辅助表!C922</f>
        <v>2821.0607025652171</v>
      </c>
      <c r="N922" s="2">
        <v>2</v>
      </c>
      <c r="O922" s="2">
        <f>机器人辅助表!D922</f>
        <v>243.39888626086963</v>
      </c>
      <c r="P922" s="2">
        <v>3</v>
      </c>
      <c r="Q922" s="2">
        <f>机器人辅助表!E922</f>
        <v>108.17728278260873</v>
      </c>
      <c r="R922" s="2">
        <v>6</v>
      </c>
      <c r="S922" s="2">
        <f>机器人辅助表!F922</f>
        <v>3185.4504000000002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0</v>
      </c>
      <c r="AE922">
        <v>0</v>
      </c>
      <c r="AF922">
        <v>0</v>
      </c>
      <c r="AG922">
        <v>0</v>
      </c>
      <c r="BD922">
        <v>11</v>
      </c>
      <c r="BE922">
        <v>9113102</v>
      </c>
      <c r="BF922">
        <v>9121102</v>
      </c>
      <c r="BG922">
        <v>9121202</v>
      </c>
      <c r="BH922">
        <v>9121303</v>
      </c>
      <c r="BI922">
        <v>9121404</v>
      </c>
      <c r="BJ922">
        <v>9114103</v>
      </c>
      <c r="BK922">
        <v>9122102</v>
      </c>
      <c r="BL922">
        <v>9122202</v>
      </c>
      <c r="BM922">
        <v>9122304</v>
      </c>
      <c r="BN922">
        <v>9122404</v>
      </c>
      <c r="BO922">
        <v>9115104</v>
      </c>
    </row>
    <row r="923" spans="1:67" x14ac:dyDescent="0.15">
      <c r="A923">
        <v>922</v>
      </c>
      <c r="B923" t="s">
        <v>2730</v>
      </c>
      <c r="E923">
        <f>机器人辅助表!B923</f>
        <v>40</v>
      </c>
      <c r="F923">
        <v>3</v>
      </c>
      <c r="G923">
        <v>58201</v>
      </c>
      <c r="H923">
        <v>0</v>
      </c>
      <c r="I923">
        <f>机器人辅助表!H923</f>
        <v>7735.952099034158</v>
      </c>
      <c r="J923">
        <v>2</v>
      </c>
      <c r="K923">
        <v>4</v>
      </c>
      <c r="L923">
        <v>1</v>
      </c>
      <c r="M923" s="2">
        <f>机器人辅助表!C923</f>
        <v>34311.951790747837</v>
      </c>
      <c r="N923" s="2">
        <v>2</v>
      </c>
      <c r="O923" s="2">
        <f>机器人辅助表!D923</f>
        <v>1878.3915213913051</v>
      </c>
      <c r="P923" s="2">
        <v>3</v>
      </c>
      <c r="Q923" s="2">
        <f>机器人辅助表!E923</f>
        <v>834.84067617391349</v>
      </c>
      <c r="R923" s="2">
        <v>6</v>
      </c>
      <c r="S923" s="2">
        <f>机器人辅助表!F923</f>
        <v>6943.8719999999994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0</v>
      </c>
      <c r="AE923">
        <v>0</v>
      </c>
      <c r="AF923">
        <v>0</v>
      </c>
      <c r="AG923">
        <v>0</v>
      </c>
      <c r="BD923">
        <v>8</v>
      </c>
      <c r="BE923">
        <v>9323102</v>
      </c>
      <c r="BF923">
        <v>9324103</v>
      </c>
      <c r="BG923">
        <v>9324202</v>
      </c>
      <c r="BH923">
        <v>9324303</v>
      </c>
      <c r="BI923">
        <v>9324403</v>
      </c>
      <c r="BJ923">
        <v>9312102</v>
      </c>
      <c r="BK923">
        <v>9311104</v>
      </c>
      <c r="BL923">
        <v>9315102</v>
      </c>
    </row>
    <row r="924" spans="1:67" x14ac:dyDescent="0.15">
      <c r="A924">
        <v>923</v>
      </c>
      <c r="B924" t="s">
        <v>484</v>
      </c>
      <c r="E924">
        <f>机器人辅助表!B924</f>
        <v>33</v>
      </c>
      <c r="F924">
        <v>2</v>
      </c>
      <c r="G924">
        <v>58101</v>
      </c>
      <c r="H924">
        <v>0</v>
      </c>
      <c r="I924">
        <f>机器人辅助表!H924</f>
        <v>2998.8244496146367</v>
      </c>
      <c r="J924">
        <v>2</v>
      </c>
      <c r="K924">
        <v>4</v>
      </c>
      <c r="L924">
        <v>1</v>
      </c>
      <c r="M924" s="2">
        <f>机器人辅助表!C924</f>
        <v>10005.91940593897</v>
      </c>
      <c r="N924" s="2">
        <v>2</v>
      </c>
      <c r="O924" s="2">
        <f>机器人辅助表!D924</f>
        <v>627.31194261321104</v>
      </c>
      <c r="P924" s="2">
        <v>3</v>
      </c>
      <c r="Q924" s="2">
        <f>机器人辅助表!E924</f>
        <v>278.80530782809387</v>
      </c>
      <c r="R924" s="2">
        <v>6</v>
      </c>
      <c r="S924" s="2">
        <f>机器人辅助表!F924</f>
        <v>3507.8421999999996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0</v>
      </c>
      <c r="AE924">
        <v>0</v>
      </c>
      <c r="AF924">
        <v>0</v>
      </c>
      <c r="AG924">
        <v>0</v>
      </c>
      <c r="BD924">
        <v>11</v>
      </c>
      <c r="BE924">
        <v>9211104</v>
      </c>
      <c r="BF924">
        <v>9214102</v>
      </c>
      <c r="BG924">
        <v>9214202</v>
      </c>
      <c r="BH924">
        <v>9214303</v>
      </c>
      <c r="BI924">
        <v>9214403</v>
      </c>
      <c r="BJ924">
        <v>9222102</v>
      </c>
      <c r="BK924">
        <v>9223104</v>
      </c>
      <c r="BL924">
        <v>9223204</v>
      </c>
      <c r="BM924">
        <v>9223303</v>
      </c>
      <c r="BN924">
        <v>9223403</v>
      </c>
      <c r="BO924">
        <v>9215104</v>
      </c>
    </row>
    <row r="925" spans="1:67" x14ac:dyDescent="0.15">
      <c r="A925">
        <v>924</v>
      </c>
      <c r="B925" t="s">
        <v>2731</v>
      </c>
      <c r="E925">
        <f>机器人辅助表!B925</f>
        <v>36</v>
      </c>
      <c r="F925">
        <v>3</v>
      </c>
      <c r="G925">
        <v>58201</v>
      </c>
      <c r="H925">
        <v>0</v>
      </c>
      <c r="I925">
        <f>机器人辅助表!H925</f>
        <v>3592.5019958221487</v>
      </c>
      <c r="J925">
        <v>2</v>
      </c>
      <c r="K925">
        <v>4</v>
      </c>
      <c r="L925">
        <v>1</v>
      </c>
      <c r="M925" s="2">
        <f>机器人辅助表!C925</f>
        <v>13334.026841193314</v>
      </c>
      <c r="N925" s="2">
        <v>2</v>
      </c>
      <c r="O925" s="2">
        <f>机器人辅助表!D925</f>
        <v>813.92245860280946</v>
      </c>
      <c r="P925" s="2">
        <v>3</v>
      </c>
      <c r="Q925" s="2">
        <f>机器人辅助表!E925</f>
        <v>361.74331493458203</v>
      </c>
      <c r="R925" s="2">
        <v>6</v>
      </c>
      <c r="S925" s="2">
        <f>机器人辅助表!F925</f>
        <v>3778.6023999999998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0</v>
      </c>
      <c r="AE925">
        <v>0</v>
      </c>
      <c r="AF925">
        <v>0</v>
      </c>
      <c r="AG925">
        <v>0</v>
      </c>
      <c r="BD925">
        <v>8</v>
      </c>
      <c r="BE925">
        <v>9323102</v>
      </c>
      <c r="BF925">
        <v>9324104</v>
      </c>
      <c r="BG925">
        <v>9324203</v>
      </c>
      <c r="BH925">
        <v>9324302</v>
      </c>
      <c r="BI925">
        <v>9324404</v>
      </c>
      <c r="BJ925">
        <v>9312102</v>
      </c>
      <c r="BK925">
        <v>9311104</v>
      </c>
      <c r="BL925">
        <v>9315102</v>
      </c>
    </row>
    <row r="926" spans="1:67" x14ac:dyDescent="0.15">
      <c r="A926">
        <v>925</v>
      </c>
      <c r="B926" t="s">
        <v>2732</v>
      </c>
      <c r="E926">
        <f>机器人辅助表!B926</f>
        <v>29</v>
      </c>
      <c r="F926">
        <v>1</v>
      </c>
      <c r="G926">
        <v>58001</v>
      </c>
      <c r="H926">
        <v>0</v>
      </c>
      <c r="I926">
        <f>机器人辅助表!H926</f>
        <v>3390.8282227674795</v>
      </c>
      <c r="J926">
        <v>2</v>
      </c>
      <c r="K926">
        <v>4</v>
      </c>
      <c r="L926">
        <v>1</v>
      </c>
      <c r="M926" s="2">
        <f>机器人辅助表!C926</f>
        <v>9394.7265018587004</v>
      </c>
      <c r="N926" s="2">
        <v>2</v>
      </c>
      <c r="O926" s="2">
        <f>机器人辅助表!D926</f>
        <v>620.85388539130474</v>
      </c>
      <c r="P926" s="2">
        <v>3</v>
      </c>
      <c r="Q926" s="2">
        <f>机器人辅助表!E926</f>
        <v>275.93506017391326</v>
      </c>
      <c r="R926" s="2">
        <v>6</v>
      </c>
      <c r="S926" s="2">
        <f>机器人辅助表!F926</f>
        <v>4567.9769999999999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0</v>
      </c>
      <c r="AE926">
        <v>0</v>
      </c>
      <c r="AF926">
        <v>0</v>
      </c>
      <c r="AG926">
        <v>0</v>
      </c>
      <c r="BD926">
        <v>11</v>
      </c>
      <c r="BE926">
        <v>9113102</v>
      </c>
      <c r="BF926">
        <v>9121104</v>
      </c>
      <c r="BG926">
        <v>9121202</v>
      </c>
      <c r="BH926">
        <v>9121304</v>
      </c>
      <c r="BI926">
        <v>9121404</v>
      </c>
      <c r="BJ926">
        <v>9114104</v>
      </c>
      <c r="BK926">
        <v>9122102</v>
      </c>
      <c r="BL926">
        <v>9122203</v>
      </c>
      <c r="BM926">
        <v>9122304</v>
      </c>
      <c r="BN926">
        <v>9122403</v>
      </c>
      <c r="BO926">
        <v>9115103</v>
      </c>
    </row>
    <row r="927" spans="1:67" x14ac:dyDescent="0.15">
      <c r="A927">
        <v>926</v>
      </c>
      <c r="B927" t="s">
        <v>2733</v>
      </c>
      <c r="E927">
        <f>机器人辅助表!B927</f>
        <v>48</v>
      </c>
      <c r="F927">
        <v>3</v>
      </c>
      <c r="G927">
        <v>58201</v>
      </c>
      <c r="H927">
        <v>0</v>
      </c>
      <c r="I927">
        <f>机器人辅助表!H927</f>
        <v>14687.760462167711</v>
      </c>
      <c r="J927">
        <v>2</v>
      </c>
      <c r="K927">
        <v>4</v>
      </c>
      <c r="L927">
        <v>1</v>
      </c>
      <c r="M927" s="2">
        <f>机器人辅助表!C927</f>
        <v>85875.805273711332</v>
      </c>
      <c r="N927" s="2">
        <v>2</v>
      </c>
      <c r="O927" s="2">
        <f>机器人辅助表!D927</f>
        <v>3880.7261267478279</v>
      </c>
      <c r="P927" s="2">
        <v>3</v>
      </c>
      <c r="Q927" s="2">
        <f>机器人辅助表!E927</f>
        <v>1724.7671674434791</v>
      </c>
      <c r="R927" s="2">
        <v>6</v>
      </c>
      <c r="S927" s="2">
        <f>机器人辅助表!F927</f>
        <v>9409.6319999999996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0</v>
      </c>
      <c r="AE927">
        <v>0</v>
      </c>
      <c r="AF927">
        <v>0</v>
      </c>
      <c r="AG927">
        <v>0</v>
      </c>
      <c r="BD927">
        <v>8</v>
      </c>
      <c r="BE927">
        <v>9323102</v>
      </c>
      <c r="BF927">
        <v>9324102</v>
      </c>
      <c r="BG927">
        <v>9324202</v>
      </c>
      <c r="BH927">
        <v>9324304</v>
      </c>
      <c r="BI927">
        <v>9324403</v>
      </c>
      <c r="BJ927">
        <v>9312103</v>
      </c>
      <c r="BK927">
        <v>9311104</v>
      </c>
      <c r="BL927">
        <v>9315103</v>
      </c>
    </row>
    <row r="928" spans="1:67" x14ac:dyDescent="0.15">
      <c r="A928">
        <v>927</v>
      </c>
      <c r="B928" t="s">
        <v>2734</v>
      </c>
      <c r="E928">
        <f>机器人辅助表!B928</f>
        <v>49</v>
      </c>
      <c r="F928">
        <v>2</v>
      </c>
      <c r="G928">
        <v>58101</v>
      </c>
      <c r="H928">
        <v>0</v>
      </c>
      <c r="I928">
        <f>机器人辅助表!H928</f>
        <v>18175.115596697939</v>
      </c>
      <c r="J928">
        <v>2</v>
      </c>
      <c r="K928">
        <v>4</v>
      </c>
      <c r="L928">
        <v>1</v>
      </c>
      <c r="M928" s="2">
        <f>机器人辅助表!C928</f>
        <v>109226.20650069979</v>
      </c>
      <c r="N928" s="2">
        <v>2</v>
      </c>
      <c r="O928" s="2">
        <f>机器人辅助表!D928</f>
        <v>4828.9172703832792</v>
      </c>
      <c r="P928" s="2">
        <v>3</v>
      </c>
      <c r="Q928" s="2">
        <f>机器人辅助表!E928</f>
        <v>2146.18545350368</v>
      </c>
      <c r="R928" s="2">
        <v>6</v>
      </c>
      <c r="S928" s="2">
        <f>机器人辅助表!F928</f>
        <v>11181.701999999999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0</v>
      </c>
      <c r="AE928">
        <v>0</v>
      </c>
      <c r="AF928">
        <v>0</v>
      </c>
      <c r="AG928">
        <v>0</v>
      </c>
      <c r="BD928">
        <v>11</v>
      </c>
      <c r="BE928">
        <v>9211102</v>
      </c>
      <c r="BF928">
        <v>9214103</v>
      </c>
      <c r="BG928">
        <v>9214202</v>
      </c>
      <c r="BH928">
        <v>9214303</v>
      </c>
      <c r="BI928">
        <v>9214402</v>
      </c>
      <c r="BJ928">
        <v>9222102</v>
      </c>
      <c r="BK928">
        <v>9223103</v>
      </c>
      <c r="BL928">
        <v>9223204</v>
      </c>
      <c r="BM928">
        <v>9223303</v>
      </c>
      <c r="BN928">
        <v>9223403</v>
      </c>
      <c r="BO928">
        <v>9215103</v>
      </c>
    </row>
    <row r="929" spans="1:67" x14ac:dyDescent="0.15">
      <c r="A929">
        <v>928</v>
      </c>
      <c r="B929" t="s">
        <v>485</v>
      </c>
      <c r="E929">
        <f>机器人辅助表!B929</f>
        <v>22</v>
      </c>
      <c r="F929">
        <v>3</v>
      </c>
      <c r="G929">
        <v>58201</v>
      </c>
      <c r="H929">
        <v>0</v>
      </c>
      <c r="I929">
        <f>机器人辅助表!H929</f>
        <v>3751.7677970086957</v>
      </c>
      <c r="J929">
        <v>2</v>
      </c>
      <c r="K929">
        <v>4</v>
      </c>
      <c r="L929">
        <v>1</v>
      </c>
      <c r="M929" s="2">
        <f>机器人辅助表!C929</f>
        <v>6860.6380173913039</v>
      </c>
      <c r="N929" s="2">
        <v>2</v>
      </c>
      <c r="O929" s="2">
        <f>机器人辅助表!D929</f>
        <v>542.22386086956533</v>
      </c>
      <c r="P929" s="2">
        <v>3</v>
      </c>
      <c r="Q929" s="2">
        <f>机器人辅助表!E929</f>
        <v>240.9883826086957</v>
      </c>
      <c r="R929" s="2">
        <v>6</v>
      </c>
      <c r="S929" s="2">
        <f>机器人辅助表!F929</f>
        <v>6084.8099999999995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0</v>
      </c>
      <c r="AE929">
        <v>0</v>
      </c>
      <c r="AF929">
        <v>0</v>
      </c>
      <c r="AG929">
        <v>0</v>
      </c>
      <c r="BD929">
        <v>8</v>
      </c>
      <c r="BE929">
        <v>9323103</v>
      </c>
      <c r="BF929">
        <v>9324102</v>
      </c>
      <c r="BG929">
        <v>9324203</v>
      </c>
      <c r="BH929">
        <v>9324303</v>
      </c>
      <c r="BI929">
        <v>9324402</v>
      </c>
      <c r="BJ929">
        <v>9312103</v>
      </c>
      <c r="BK929">
        <v>9311103</v>
      </c>
      <c r="BL929">
        <v>9315104</v>
      </c>
    </row>
    <row r="930" spans="1:67" x14ac:dyDescent="0.15">
      <c r="A930">
        <v>929</v>
      </c>
      <c r="B930" t="s">
        <v>486</v>
      </c>
      <c r="E930">
        <f>机器人辅助表!B930</f>
        <v>49</v>
      </c>
      <c r="F930">
        <v>1</v>
      </c>
      <c r="G930">
        <v>58001</v>
      </c>
      <c r="H930">
        <v>0</v>
      </c>
      <c r="I930">
        <f>机器人辅助表!H930</f>
        <v>9347.2023068732251</v>
      </c>
      <c r="J930">
        <v>2</v>
      </c>
      <c r="K930">
        <v>4</v>
      </c>
      <c r="L930">
        <v>1</v>
      </c>
      <c r="M930" s="2">
        <f>机器人辅助表!C930</f>
        <v>56173.477628931323</v>
      </c>
      <c r="N930" s="2">
        <v>2</v>
      </c>
      <c r="O930" s="2">
        <f>机器人辅助表!D930</f>
        <v>2483.4431676256863</v>
      </c>
      <c r="P930" s="2">
        <v>3</v>
      </c>
      <c r="Q930" s="2">
        <f>机器人辅助表!E930</f>
        <v>1103.7525189447497</v>
      </c>
      <c r="R930" s="2">
        <v>6</v>
      </c>
      <c r="S930" s="2">
        <f>机器人辅助表!F930</f>
        <v>5750.5895999999993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  <c r="AF930">
        <v>0</v>
      </c>
      <c r="AG930">
        <v>0</v>
      </c>
      <c r="BD930">
        <v>11</v>
      </c>
      <c r="BE930">
        <v>9113103</v>
      </c>
      <c r="BF930">
        <v>9121104</v>
      </c>
      <c r="BG930">
        <v>9121204</v>
      </c>
      <c r="BH930">
        <v>9121303</v>
      </c>
      <c r="BI930">
        <v>9121403</v>
      </c>
      <c r="BJ930">
        <v>9114102</v>
      </c>
      <c r="BK930">
        <v>9122103</v>
      </c>
      <c r="BL930">
        <v>9122202</v>
      </c>
      <c r="BM930">
        <v>9122303</v>
      </c>
      <c r="BN930">
        <v>9122402</v>
      </c>
      <c r="BO930">
        <v>9115102</v>
      </c>
    </row>
    <row r="931" spans="1:67" x14ac:dyDescent="0.15">
      <c r="A931">
        <v>930</v>
      </c>
      <c r="B931" t="s">
        <v>2735</v>
      </c>
      <c r="E931">
        <f>机器人辅助表!B931</f>
        <v>42</v>
      </c>
      <c r="F931">
        <v>2</v>
      </c>
      <c r="G931">
        <v>58101</v>
      </c>
      <c r="H931">
        <v>0</v>
      </c>
      <c r="I931">
        <f>机器人辅助表!H931</f>
        <v>12356.276767400055</v>
      </c>
      <c r="J931">
        <v>2</v>
      </c>
      <c r="K931">
        <v>4</v>
      </c>
      <c r="L931">
        <v>1</v>
      </c>
      <c r="M931" s="2">
        <f>机器人辅助表!C931</f>
        <v>59384.400174167793</v>
      </c>
      <c r="N931" s="2">
        <v>2</v>
      </c>
      <c r="O931" s="2">
        <f>机器人辅助表!D931</f>
        <v>3089.5171499076932</v>
      </c>
      <c r="P931" s="2">
        <v>3</v>
      </c>
      <c r="Q931" s="2">
        <f>机器人辅助表!E931</f>
        <v>1373.1187332923084</v>
      </c>
      <c r="R931" s="2">
        <v>6</v>
      </c>
      <c r="S931" s="2">
        <f>机器人辅助表!F931</f>
        <v>10173.1924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  <c r="AF931">
        <v>0</v>
      </c>
      <c r="AG931">
        <v>0</v>
      </c>
      <c r="BD931">
        <v>11</v>
      </c>
      <c r="BE931">
        <v>9211102</v>
      </c>
      <c r="BF931">
        <v>9214103</v>
      </c>
      <c r="BG931">
        <v>9214202</v>
      </c>
      <c r="BH931">
        <v>9214304</v>
      </c>
      <c r="BI931">
        <v>9214404</v>
      </c>
      <c r="BJ931">
        <v>9222104</v>
      </c>
      <c r="BK931">
        <v>9223103</v>
      </c>
      <c r="BL931">
        <v>9223202</v>
      </c>
      <c r="BM931">
        <v>9223304</v>
      </c>
      <c r="BN931">
        <v>9223402</v>
      </c>
      <c r="BO931">
        <v>9215103</v>
      </c>
    </row>
    <row r="932" spans="1:67" x14ac:dyDescent="0.15">
      <c r="A932">
        <v>931</v>
      </c>
      <c r="B932" t="s">
        <v>487</v>
      </c>
      <c r="E932">
        <f>机器人辅助表!B932</f>
        <v>28</v>
      </c>
      <c r="F932">
        <v>2</v>
      </c>
      <c r="G932">
        <v>58101</v>
      </c>
      <c r="H932">
        <v>0</v>
      </c>
      <c r="I932">
        <f>机器人辅助表!H932</f>
        <v>4487.0765186912759</v>
      </c>
      <c r="J932">
        <v>2</v>
      </c>
      <c r="K932">
        <v>4</v>
      </c>
      <c r="L932">
        <v>1</v>
      </c>
      <c r="M932" s="2">
        <f>机器人辅助表!C932</f>
        <v>11813.445992155186</v>
      </c>
      <c r="N932" s="2">
        <v>2</v>
      </c>
      <c r="O932" s="2">
        <f>机器人辅助表!D932</f>
        <v>799.40611976989999</v>
      </c>
      <c r="P932" s="2">
        <v>3</v>
      </c>
      <c r="Q932" s="2">
        <f>机器人辅助表!E932</f>
        <v>355.29160878662219</v>
      </c>
      <c r="R932" s="2">
        <v>6</v>
      </c>
      <c r="S932" s="2">
        <f>机器人辅助表!F932</f>
        <v>6211.7496000000001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0</v>
      </c>
      <c r="AE932">
        <v>0</v>
      </c>
      <c r="AF932">
        <v>0</v>
      </c>
      <c r="AG932">
        <v>0</v>
      </c>
      <c r="BD932">
        <v>11</v>
      </c>
      <c r="BE932">
        <v>9211103</v>
      </c>
      <c r="BF932">
        <v>9214103</v>
      </c>
      <c r="BG932">
        <v>9214202</v>
      </c>
      <c r="BH932">
        <v>9214304</v>
      </c>
      <c r="BI932">
        <v>9214402</v>
      </c>
      <c r="BJ932">
        <v>9222104</v>
      </c>
      <c r="BK932">
        <v>9223104</v>
      </c>
      <c r="BL932">
        <v>9223202</v>
      </c>
      <c r="BM932">
        <v>9223304</v>
      </c>
      <c r="BN932">
        <v>9223402</v>
      </c>
      <c r="BO932">
        <v>9215103</v>
      </c>
    </row>
    <row r="933" spans="1:67" x14ac:dyDescent="0.15">
      <c r="A933">
        <v>932</v>
      </c>
      <c r="B933" t="s">
        <v>2736</v>
      </c>
      <c r="E933">
        <f>机器人辅助表!B933</f>
        <v>36</v>
      </c>
      <c r="F933">
        <v>1</v>
      </c>
      <c r="G933">
        <v>58001</v>
      </c>
      <c r="H933">
        <v>0</v>
      </c>
      <c r="I933">
        <f>机器人辅助表!H933</f>
        <v>7416.778313955404</v>
      </c>
      <c r="J933">
        <v>2</v>
      </c>
      <c r="K933">
        <v>4</v>
      </c>
      <c r="L933">
        <v>1</v>
      </c>
      <c r="M933" s="2">
        <f>机器人辅助表!C933</f>
        <v>27528.313478592649</v>
      </c>
      <c r="N933" s="2">
        <v>2</v>
      </c>
      <c r="O933" s="2">
        <f>机器人辅助表!D933</f>
        <v>1680.3560435670906</v>
      </c>
      <c r="P933" s="2">
        <v>3</v>
      </c>
      <c r="Q933" s="2">
        <f>机器人辅助表!E933</f>
        <v>746.82490825204036</v>
      </c>
      <c r="R933" s="2">
        <v>6</v>
      </c>
      <c r="S933" s="2">
        <f>机器人辅助表!F933</f>
        <v>7800.9856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0</v>
      </c>
      <c r="AE933">
        <v>0</v>
      </c>
      <c r="AF933">
        <v>0</v>
      </c>
      <c r="AG933">
        <v>0</v>
      </c>
      <c r="BD933">
        <v>11</v>
      </c>
      <c r="BE933">
        <v>9113103</v>
      </c>
      <c r="BF933">
        <v>9121103</v>
      </c>
      <c r="BG933">
        <v>9121203</v>
      </c>
      <c r="BH933">
        <v>9121304</v>
      </c>
      <c r="BI933">
        <v>9121404</v>
      </c>
      <c r="BJ933">
        <v>9114104</v>
      </c>
      <c r="BK933">
        <v>9122103</v>
      </c>
      <c r="BL933">
        <v>9122202</v>
      </c>
      <c r="BM933">
        <v>9122302</v>
      </c>
      <c r="BN933">
        <v>9122404</v>
      </c>
      <c r="BO933">
        <v>9115104</v>
      </c>
    </row>
    <row r="934" spans="1:67" x14ac:dyDescent="0.15">
      <c r="A934">
        <v>933</v>
      </c>
      <c r="B934" t="s">
        <v>488</v>
      </c>
      <c r="E934">
        <f>机器人辅助表!B934</f>
        <v>20</v>
      </c>
      <c r="F934">
        <v>3</v>
      </c>
      <c r="G934">
        <v>58201</v>
      </c>
      <c r="H934">
        <v>0</v>
      </c>
      <c r="I934">
        <f>机器人辅助表!H934</f>
        <v>2236.8519652173914</v>
      </c>
      <c r="J934">
        <v>2</v>
      </c>
      <c r="K934">
        <v>4</v>
      </c>
      <c r="L934">
        <v>1</v>
      </c>
      <c r="M934" s="2">
        <f>机器人辅助表!C934</f>
        <v>3627.7043478260875</v>
      </c>
      <c r="N934" s="2">
        <v>2</v>
      </c>
      <c r="O934" s="2">
        <f>机器人辅助表!D934</f>
        <v>303.71478260869571</v>
      </c>
      <c r="P934" s="2">
        <v>3</v>
      </c>
      <c r="Q934" s="2">
        <f>机器人辅助表!E934</f>
        <v>134.984347826087</v>
      </c>
      <c r="R934" s="2">
        <v>6</v>
      </c>
      <c r="S934" s="2">
        <f>机器人辅助表!F934</f>
        <v>3765.3999999999996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0</v>
      </c>
      <c r="AE934">
        <v>0</v>
      </c>
      <c r="AF934">
        <v>0</v>
      </c>
      <c r="AG934">
        <v>0</v>
      </c>
      <c r="BD934">
        <v>8</v>
      </c>
      <c r="BE934">
        <v>9323104</v>
      </c>
      <c r="BF934">
        <v>9324102</v>
      </c>
      <c r="BG934">
        <v>9324204</v>
      </c>
      <c r="BH934">
        <v>9324302</v>
      </c>
      <c r="BI934">
        <v>9324403</v>
      </c>
      <c r="BJ934">
        <v>9312102</v>
      </c>
      <c r="BK934">
        <v>9311103</v>
      </c>
      <c r="BL934">
        <v>9315102</v>
      </c>
    </row>
    <row r="935" spans="1:67" x14ac:dyDescent="0.15">
      <c r="A935">
        <v>934</v>
      </c>
      <c r="B935" t="s">
        <v>2737</v>
      </c>
      <c r="E935">
        <f>机器人辅助表!B935</f>
        <v>49</v>
      </c>
      <c r="F935">
        <v>1</v>
      </c>
      <c r="G935">
        <v>58001</v>
      </c>
      <c r="H935">
        <v>0</v>
      </c>
      <c r="I935">
        <f>机器人辅助表!H935</f>
        <v>14280.4479688341</v>
      </c>
      <c r="J935">
        <v>2</v>
      </c>
      <c r="K935">
        <v>4</v>
      </c>
      <c r="L935">
        <v>1</v>
      </c>
      <c r="M935" s="2">
        <f>机器人辅助表!C935</f>
        <v>85820.590821978418</v>
      </c>
      <c r="N935" s="2">
        <v>2</v>
      </c>
      <c r="O935" s="2">
        <f>机器人辅助表!D935</f>
        <v>3794.1492838725771</v>
      </c>
      <c r="P935" s="2">
        <v>3</v>
      </c>
      <c r="Q935" s="2">
        <f>机器人辅助表!E935</f>
        <v>1686.2885706100346</v>
      </c>
      <c r="R935" s="2">
        <v>6</v>
      </c>
      <c r="S935" s="2">
        <f>机器人辅助表!F935</f>
        <v>8785.6229999999996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0</v>
      </c>
      <c r="AE935">
        <v>0</v>
      </c>
      <c r="AF935">
        <v>0</v>
      </c>
      <c r="AG935">
        <v>0</v>
      </c>
      <c r="BD935">
        <v>11</v>
      </c>
      <c r="BE935">
        <v>9113103</v>
      </c>
      <c r="BF935">
        <v>9121102</v>
      </c>
      <c r="BG935">
        <v>9121204</v>
      </c>
      <c r="BH935">
        <v>9121304</v>
      </c>
      <c r="BI935">
        <v>9121403</v>
      </c>
      <c r="BJ935">
        <v>9114104</v>
      </c>
      <c r="BK935">
        <v>9122103</v>
      </c>
      <c r="BL935">
        <v>9122204</v>
      </c>
      <c r="BM935">
        <v>9122303</v>
      </c>
      <c r="BN935">
        <v>9122404</v>
      </c>
      <c r="BO935">
        <v>9115104</v>
      </c>
    </row>
    <row r="936" spans="1:67" x14ac:dyDescent="0.15">
      <c r="A936">
        <v>935</v>
      </c>
      <c r="B936" t="s">
        <v>2738</v>
      </c>
      <c r="E936">
        <f>机器人辅助表!B936</f>
        <v>40</v>
      </c>
      <c r="F936">
        <v>3</v>
      </c>
      <c r="G936">
        <v>58201</v>
      </c>
      <c r="H936">
        <v>0</v>
      </c>
      <c r="I936">
        <f>机器人辅助表!H936</f>
        <v>10265.01336217994</v>
      </c>
      <c r="J936">
        <v>2</v>
      </c>
      <c r="K936">
        <v>4</v>
      </c>
      <c r="L936">
        <v>1</v>
      </c>
      <c r="M936" s="2">
        <f>机器人辅助表!C936</f>
        <v>45529.320645415399</v>
      </c>
      <c r="N936" s="2">
        <v>2</v>
      </c>
      <c r="O936" s="2">
        <f>机器人辅助表!D936</f>
        <v>2492.4810572307701</v>
      </c>
      <c r="P936" s="2">
        <v>3</v>
      </c>
      <c r="Q936" s="2">
        <f>机器人辅助表!E936</f>
        <v>1107.7693587692313</v>
      </c>
      <c r="R936" s="2">
        <v>6</v>
      </c>
      <c r="S936" s="2">
        <f>机器人辅助表!F936</f>
        <v>9213.9839999999986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0</v>
      </c>
      <c r="AE936">
        <v>0</v>
      </c>
      <c r="AF936">
        <v>0</v>
      </c>
      <c r="AG936">
        <v>0</v>
      </c>
      <c r="BD936">
        <v>8</v>
      </c>
      <c r="BE936">
        <v>9323104</v>
      </c>
      <c r="BF936">
        <v>9324102</v>
      </c>
      <c r="BG936">
        <v>9324204</v>
      </c>
      <c r="BH936">
        <v>9324303</v>
      </c>
      <c r="BI936">
        <v>9324403</v>
      </c>
      <c r="BJ936">
        <v>9312102</v>
      </c>
      <c r="BK936">
        <v>9311103</v>
      </c>
      <c r="BL936">
        <v>9315103</v>
      </c>
    </row>
    <row r="937" spans="1:67" x14ac:dyDescent="0.15">
      <c r="A937">
        <v>936</v>
      </c>
      <c r="B937" t="s">
        <v>2739</v>
      </c>
      <c r="E937">
        <f>机器人辅助表!B937</f>
        <v>32</v>
      </c>
      <c r="F937">
        <v>3</v>
      </c>
      <c r="G937">
        <v>58201</v>
      </c>
      <c r="H937">
        <v>0</v>
      </c>
      <c r="I937">
        <f>机器人辅助表!H937</f>
        <v>7000.2722303846213</v>
      </c>
      <c r="J937">
        <v>2</v>
      </c>
      <c r="K937">
        <v>4</v>
      </c>
      <c r="L937">
        <v>1</v>
      </c>
      <c r="M937" s="2">
        <f>机器人辅助表!C937</f>
        <v>22426.335476592649</v>
      </c>
      <c r="N937" s="2">
        <v>2</v>
      </c>
      <c r="O937" s="2">
        <f>机器人辅助表!D937</f>
        <v>1419.4370138701006</v>
      </c>
      <c r="P937" s="2">
        <v>3</v>
      </c>
      <c r="Q937" s="2">
        <f>机器人辅助表!E937</f>
        <v>630.86089505337816</v>
      </c>
      <c r="R937" s="2">
        <v>6</v>
      </c>
      <c r="S937" s="2">
        <f>机器人辅助表!F937</f>
        <v>8488.8495999999996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0</v>
      </c>
      <c r="AE937">
        <v>0</v>
      </c>
      <c r="AF937">
        <v>0</v>
      </c>
      <c r="AG937">
        <v>0</v>
      </c>
      <c r="BD937">
        <v>8</v>
      </c>
      <c r="BE937">
        <v>9323103</v>
      </c>
      <c r="BF937">
        <v>9324103</v>
      </c>
      <c r="BG937">
        <v>9324202</v>
      </c>
      <c r="BH937">
        <v>9324304</v>
      </c>
      <c r="BI937">
        <v>9324403</v>
      </c>
      <c r="BJ937">
        <v>9312103</v>
      </c>
      <c r="BK937">
        <v>9311102</v>
      </c>
      <c r="BL937">
        <v>9315103</v>
      </c>
    </row>
    <row r="938" spans="1:67" x14ac:dyDescent="0.15">
      <c r="A938">
        <v>937</v>
      </c>
      <c r="B938" t="s">
        <v>2740</v>
      </c>
      <c r="E938">
        <f>机器人辅助表!B938</f>
        <v>30</v>
      </c>
      <c r="F938">
        <v>1</v>
      </c>
      <c r="G938">
        <v>58001</v>
      </c>
      <c r="H938">
        <v>0</v>
      </c>
      <c r="I938">
        <f>机器人辅助表!H938</f>
        <v>5605.5045616816069</v>
      </c>
      <c r="J938">
        <v>2</v>
      </c>
      <c r="K938">
        <v>4</v>
      </c>
      <c r="L938">
        <v>1</v>
      </c>
      <c r="M938" s="2">
        <f>机器人辅助表!C938</f>
        <v>16402.431861120407</v>
      </c>
      <c r="N938" s="2">
        <v>2</v>
      </c>
      <c r="O938" s="2">
        <f>机器人辅助表!D938</f>
        <v>1059.1704878929772</v>
      </c>
      <c r="P938" s="2">
        <v>3</v>
      </c>
      <c r="Q938" s="2">
        <f>机器人辅助表!E938</f>
        <v>470.74243906354536</v>
      </c>
      <c r="R938" s="2">
        <v>6</v>
      </c>
      <c r="S938" s="2">
        <f>机器人辅助表!F938</f>
        <v>7309.5399999999991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0</v>
      </c>
      <c r="AE938">
        <v>0</v>
      </c>
      <c r="AF938">
        <v>0</v>
      </c>
      <c r="AG938">
        <v>0</v>
      </c>
      <c r="BD938">
        <v>11</v>
      </c>
      <c r="BE938">
        <v>9113102</v>
      </c>
      <c r="BF938">
        <v>9121103</v>
      </c>
      <c r="BG938">
        <v>9121204</v>
      </c>
      <c r="BH938">
        <v>9121302</v>
      </c>
      <c r="BI938">
        <v>9121403</v>
      </c>
      <c r="BJ938">
        <v>9114103</v>
      </c>
      <c r="BK938">
        <v>9122104</v>
      </c>
      <c r="BL938">
        <v>9122204</v>
      </c>
      <c r="BM938">
        <v>9122304</v>
      </c>
      <c r="BN938">
        <v>9122404</v>
      </c>
      <c r="BO938">
        <v>9115104</v>
      </c>
    </row>
    <row r="939" spans="1:67" x14ac:dyDescent="0.15">
      <c r="A939">
        <v>938</v>
      </c>
      <c r="B939" t="s">
        <v>2741</v>
      </c>
      <c r="E939">
        <f>机器人辅助表!B939</f>
        <v>33</v>
      </c>
      <c r="F939">
        <v>2</v>
      </c>
      <c r="G939">
        <v>58101</v>
      </c>
      <c r="H939">
        <v>0</v>
      </c>
      <c r="I939">
        <f>机器人辅助表!H939</f>
        <v>4643.3410832742757</v>
      </c>
      <c r="J939">
        <v>2</v>
      </c>
      <c r="K939">
        <v>4</v>
      </c>
      <c r="L939">
        <v>1</v>
      </c>
      <c r="M939" s="2">
        <f>机器人辅助表!C939</f>
        <v>15493.036499518405</v>
      </c>
      <c r="N939" s="2">
        <v>2</v>
      </c>
      <c r="O939" s="2">
        <f>机器人辅助表!D939</f>
        <v>971.32171759464939</v>
      </c>
      <c r="P939" s="2">
        <v>3</v>
      </c>
      <c r="Q939" s="2">
        <f>机器人辅助表!E939</f>
        <v>431.69854115317759</v>
      </c>
      <c r="R939" s="2">
        <v>6</v>
      </c>
      <c r="S939" s="2">
        <f>机器人辅助表!F939</f>
        <v>5431.4975999999997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0</v>
      </c>
      <c r="AE939">
        <v>0</v>
      </c>
      <c r="AF939">
        <v>0</v>
      </c>
      <c r="AG939">
        <v>0</v>
      </c>
      <c r="BD939">
        <v>11</v>
      </c>
      <c r="BE939">
        <v>9211103</v>
      </c>
      <c r="BF939">
        <v>9214104</v>
      </c>
      <c r="BG939">
        <v>9214204</v>
      </c>
      <c r="BH939">
        <v>9214304</v>
      </c>
      <c r="BI939">
        <v>9214404</v>
      </c>
      <c r="BJ939">
        <v>9222104</v>
      </c>
      <c r="BK939">
        <v>9223102</v>
      </c>
      <c r="BL939">
        <v>9223203</v>
      </c>
      <c r="BM939">
        <v>9223303</v>
      </c>
      <c r="BN939">
        <v>9223403</v>
      </c>
      <c r="BO939">
        <v>9215102</v>
      </c>
    </row>
    <row r="940" spans="1:67" x14ac:dyDescent="0.15">
      <c r="A940">
        <v>939</v>
      </c>
      <c r="B940" t="s">
        <v>2742</v>
      </c>
      <c r="E940">
        <f>机器人辅助表!B940</f>
        <v>25</v>
      </c>
      <c r="F940">
        <v>2</v>
      </c>
      <c r="G940">
        <v>58101</v>
      </c>
      <c r="H940">
        <v>0</v>
      </c>
      <c r="I940">
        <f>机器人辅助表!H940</f>
        <v>3041.3334051421411</v>
      </c>
      <c r="J940">
        <v>2</v>
      </c>
      <c r="K940">
        <v>4</v>
      </c>
      <c r="L940">
        <v>1</v>
      </c>
      <c r="M940" s="2">
        <f>机器人辅助表!C940</f>
        <v>6717.6521723453197</v>
      </c>
      <c r="N940" s="2">
        <v>2</v>
      </c>
      <c r="O940" s="2">
        <f>机器人辅助表!D940</f>
        <v>489.79337357859555</v>
      </c>
      <c r="P940" s="2">
        <v>3</v>
      </c>
      <c r="Q940" s="2">
        <f>机器人辅助表!E940</f>
        <v>217.68594381270913</v>
      </c>
      <c r="R940" s="2">
        <v>6</v>
      </c>
      <c r="S940" s="2">
        <f>机器人辅助表!F940</f>
        <v>4583.1149999999998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0</v>
      </c>
      <c r="AE940">
        <v>0</v>
      </c>
      <c r="AF940">
        <v>0</v>
      </c>
      <c r="AG940">
        <v>0</v>
      </c>
      <c r="BD940">
        <v>11</v>
      </c>
      <c r="BE940">
        <v>9211102</v>
      </c>
      <c r="BF940">
        <v>9214103</v>
      </c>
      <c r="BG940">
        <v>9214203</v>
      </c>
      <c r="BH940">
        <v>9214303</v>
      </c>
      <c r="BI940">
        <v>9214404</v>
      </c>
      <c r="BJ940">
        <v>9222103</v>
      </c>
      <c r="BK940">
        <v>9223102</v>
      </c>
      <c r="BL940">
        <v>9223203</v>
      </c>
      <c r="BM940">
        <v>9223304</v>
      </c>
      <c r="BN940">
        <v>9223403</v>
      </c>
      <c r="BO940">
        <v>9215104</v>
      </c>
    </row>
    <row r="941" spans="1:67" x14ac:dyDescent="0.15">
      <c r="A941">
        <v>940</v>
      </c>
      <c r="B941" t="s">
        <v>489</v>
      </c>
      <c r="E941">
        <f>机器人辅助表!B941</f>
        <v>42</v>
      </c>
      <c r="F941">
        <v>3</v>
      </c>
      <c r="G941">
        <v>58201</v>
      </c>
      <c r="H941">
        <v>0</v>
      </c>
      <c r="I941">
        <f>机器人辅助表!H941</f>
        <v>13371.861159241158</v>
      </c>
      <c r="J941">
        <v>2</v>
      </c>
      <c r="K941">
        <v>4</v>
      </c>
      <c r="L941">
        <v>1</v>
      </c>
      <c r="M941" s="2">
        <f>机器人辅助表!C941</f>
        <v>64265.309777524053</v>
      </c>
      <c r="N941" s="2">
        <v>2</v>
      </c>
      <c r="O941" s="2">
        <f>机器人辅助表!D941</f>
        <v>3343.4500663384629</v>
      </c>
      <c r="P941" s="2">
        <v>3</v>
      </c>
      <c r="Q941" s="2">
        <f>机器人辅助表!E941</f>
        <v>1485.9778072615395</v>
      </c>
      <c r="R941" s="2">
        <v>6</v>
      </c>
      <c r="S941" s="2">
        <f>机器人辅助表!F941</f>
        <v>11009.3452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0</v>
      </c>
      <c r="AE941">
        <v>0</v>
      </c>
      <c r="AF941">
        <v>0</v>
      </c>
      <c r="AG941">
        <v>0</v>
      </c>
      <c r="BD941">
        <v>8</v>
      </c>
      <c r="BE941">
        <v>9323104</v>
      </c>
      <c r="BF941">
        <v>9324103</v>
      </c>
      <c r="BG941">
        <v>9324203</v>
      </c>
      <c r="BH941">
        <v>9324302</v>
      </c>
      <c r="BI941">
        <v>9324403</v>
      </c>
      <c r="BJ941">
        <v>9312103</v>
      </c>
      <c r="BK941">
        <v>9311103</v>
      </c>
      <c r="BL941">
        <v>9315102</v>
      </c>
    </row>
    <row r="942" spans="1:67" x14ac:dyDescent="0.15">
      <c r="A942">
        <v>941</v>
      </c>
      <c r="B942" t="s">
        <v>490</v>
      </c>
      <c r="E942">
        <f>机器人辅助表!B942</f>
        <v>28</v>
      </c>
      <c r="F942">
        <v>2</v>
      </c>
      <c r="G942">
        <v>58101</v>
      </c>
      <c r="H942">
        <v>0</v>
      </c>
      <c r="I942">
        <f>机器人辅助表!H942</f>
        <v>3062.6077825988068</v>
      </c>
      <c r="J942">
        <v>2</v>
      </c>
      <c r="K942">
        <v>4</v>
      </c>
      <c r="L942">
        <v>1</v>
      </c>
      <c r="M942" s="2">
        <f>机器人辅助表!C942</f>
        <v>8063.1456771852863</v>
      </c>
      <c r="N942" s="2">
        <v>2</v>
      </c>
      <c r="O942" s="2">
        <f>机器人辅助表!D942</f>
        <v>545.6263992080269</v>
      </c>
      <c r="P942" s="2">
        <v>3</v>
      </c>
      <c r="Q942" s="2">
        <f>机器人辅助表!E942</f>
        <v>242.50062187023417</v>
      </c>
      <c r="R942" s="2">
        <v>6</v>
      </c>
      <c r="S942" s="2">
        <f>机器人辅助表!F942</f>
        <v>4239.7655999999997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0</v>
      </c>
      <c r="AE942">
        <v>0</v>
      </c>
      <c r="AF942">
        <v>0</v>
      </c>
      <c r="AG942">
        <v>0</v>
      </c>
      <c r="BD942">
        <v>11</v>
      </c>
      <c r="BE942">
        <v>9211104</v>
      </c>
      <c r="BF942">
        <v>9214102</v>
      </c>
      <c r="BG942">
        <v>9214202</v>
      </c>
      <c r="BH942">
        <v>9214303</v>
      </c>
      <c r="BI942">
        <v>9214403</v>
      </c>
      <c r="BJ942">
        <v>9222102</v>
      </c>
      <c r="BK942">
        <v>9223103</v>
      </c>
      <c r="BL942">
        <v>9223203</v>
      </c>
      <c r="BM942">
        <v>9223302</v>
      </c>
      <c r="BN942">
        <v>9223403</v>
      </c>
      <c r="BO942">
        <v>9215102</v>
      </c>
    </row>
    <row r="943" spans="1:67" x14ac:dyDescent="0.15">
      <c r="A943">
        <v>942</v>
      </c>
      <c r="B943" t="s">
        <v>2743</v>
      </c>
      <c r="E943">
        <f>机器人辅助表!B943</f>
        <v>26</v>
      </c>
      <c r="F943">
        <v>1</v>
      </c>
      <c r="G943">
        <v>58001</v>
      </c>
      <c r="H943">
        <v>0</v>
      </c>
      <c r="I943">
        <f>机器人辅助表!H943</f>
        <v>2281.1970865146864</v>
      </c>
      <c r="J943">
        <v>2</v>
      </c>
      <c r="K943">
        <v>4</v>
      </c>
      <c r="L943">
        <v>1</v>
      </c>
      <c r="M943" s="2">
        <f>机器人辅助表!C943</f>
        <v>5365.1039563023423</v>
      </c>
      <c r="N943" s="2">
        <v>2</v>
      </c>
      <c r="O943" s="2">
        <f>机器人辅助表!D943</f>
        <v>381.33019235317738</v>
      </c>
      <c r="P943" s="2">
        <v>3</v>
      </c>
      <c r="Q943" s="2">
        <f>机器人辅助表!E943</f>
        <v>169.48008549030104</v>
      </c>
      <c r="R943" s="2">
        <v>6</v>
      </c>
      <c r="S943" s="2">
        <f>机器人辅助表!F943</f>
        <v>3339.9503999999997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0</v>
      </c>
      <c r="AF943">
        <v>0</v>
      </c>
      <c r="AG943">
        <v>0</v>
      </c>
      <c r="BD943">
        <v>11</v>
      </c>
      <c r="BE943">
        <v>9113103</v>
      </c>
      <c r="BF943">
        <v>9121104</v>
      </c>
      <c r="BG943">
        <v>9121203</v>
      </c>
      <c r="BH943">
        <v>9121302</v>
      </c>
      <c r="BI943">
        <v>9121404</v>
      </c>
      <c r="BJ943">
        <v>9114102</v>
      </c>
      <c r="BK943">
        <v>9122103</v>
      </c>
      <c r="BL943">
        <v>9122202</v>
      </c>
      <c r="BM943">
        <v>9122304</v>
      </c>
      <c r="BN943">
        <v>9122404</v>
      </c>
      <c r="BO943">
        <v>9115103</v>
      </c>
    </row>
    <row r="944" spans="1:67" x14ac:dyDescent="0.15">
      <c r="A944">
        <v>943</v>
      </c>
      <c r="B944" t="s">
        <v>491</v>
      </c>
      <c r="E944">
        <f>机器人辅助表!B944</f>
        <v>25</v>
      </c>
      <c r="F944">
        <v>3</v>
      </c>
      <c r="G944">
        <v>58201</v>
      </c>
      <c r="H944">
        <v>0</v>
      </c>
      <c r="I944">
        <f>机器人辅助表!H944</f>
        <v>3160.601381814382</v>
      </c>
      <c r="J944">
        <v>2</v>
      </c>
      <c r="K944">
        <v>4</v>
      </c>
      <c r="L944">
        <v>1</v>
      </c>
      <c r="M944" s="2">
        <f>机器人辅助表!C944</f>
        <v>6981.0895124372928</v>
      </c>
      <c r="N944" s="2">
        <v>2</v>
      </c>
      <c r="O944" s="2">
        <f>机器人辅助表!D944</f>
        <v>509.00095685618754</v>
      </c>
      <c r="P944" s="2">
        <v>3</v>
      </c>
      <c r="Q944" s="2">
        <f>机器人辅助表!E944</f>
        <v>226.2226474916389</v>
      </c>
      <c r="R944" s="2">
        <v>6</v>
      </c>
      <c r="S944" s="2">
        <f>机器人辅助表!F944</f>
        <v>4762.8450000000003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0</v>
      </c>
      <c r="AE944">
        <v>0</v>
      </c>
      <c r="AF944">
        <v>0</v>
      </c>
      <c r="AG944">
        <v>0</v>
      </c>
      <c r="BD944">
        <v>8</v>
      </c>
      <c r="BE944">
        <v>9323104</v>
      </c>
      <c r="BF944">
        <v>9324104</v>
      </c>
      <c r="BG944">
        <v>9324203</v>
      </c>
      <c r="BH944">
        <v>9324304</v>
      </c>
      <c r="BI944">
        <v>9324404</v>
      </c>
      <c r="BJ944">
        <v>9312102</v>
      </c>
      <c r="BK944">
        <v>9311103</v>
      </c>
      <c r="BL944">
        <v>9315103</v>
      </c>
    </row>
    <row r="945" spans="1:67" x14ac:dyDescent="0.15">
      <c r="A945">
        <v>944</v>
      </c>
      <c r="B945" t="s">
        <v>2744</v>
      </c>
      <c r="E945">
        <f>机器人辅助表!B945</f>
        <v>48</v>
      </c>
      <c r="F945">
        <v>2</v>
      </c>
      <c r="G945">
        <v>58101</v>
      </c>
      <c r="H945">
        <v>0</v>
      </c>
      <c r="I945">
        <f>机器人辅助表!H945</f>
        <v>14442.964454464916</v>
      </c>
      <c r="J945">
        <v>2</v>
      </c>
      <c r="K945">
        <v>4</v>
      </c>
      <c r="L945">
        <v>1</v>
      </c>
      <c r="M945" s="2">
        <f>机器人辅助表!C945</f>
        <v>84444.541852482798</v>
      </c>
      <c r="N945" s="2">
        <v>2</v>
      </c>
      <c r="O945" s="2">
        <f>机器人辅助表!D945</f>
        <v>3816.0473579686973</v>
      </c>
      <c r="P945" s="2">
        <v>3</v>
      </c>
      <c r="Q945" s="2">
        <f>机器人辅助表!E945</f>
        <v>1696.0210479860878</v>
      </c>
      <c r="R945" s="2">
        <v>6</v>
      </c>
      <c r="S945" s="2">
        <f>机器人辅助表!F945</f>
        <v>9252.8047999999999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0</v>
      </c>
      <c r="AE945">
        <v>0</v>
      </c>
      <c r="AF945">
        <v>0</v>
      </c>
      <c r="AG945">
        <v>0</v>
      </c>
      <c r="BD945">
        <v>11</v>
      </c>
      <c r="BE945">
        <v>9211104</v>
      </c>
      <c r="BF945">
        <v>9214104</v>
      </c>
      <c r="BG945">
        <v>9214202</v>
      </c>
      <c r="BH945">
        <v>9214303</v>
      </c>
      <c r="BI945">
        <v>9214402</v>
      </c>
      <c r="BJ945">
        <v>9222104</v>
      </c>
      <c r="BK945">
        <v>9223102</v>
      </c>
      <c r="BL945">
        <v>9223203</v>
      </c>
      <c r="BM945">
        <v>9223304</v>
      </c>
      <c r="BN945">
        <v>9223404</v>
      </c>
      <c r="BO945">
        <v>9215102</v>
      </c>
    </row>
    <row r="946" spans="1:67" x14ac:dyDescent="0.15">
      <c r="A946">
        <v>945</v>
      </c>
      <c r="B946" t="s">
        <v>492</v>
      </c>
      <c r="E946">
        <f>机器人辅助表!B946</f>
        <v>27</v>
      </c>
      <c r="F946">
        <v>3</v>
      </c>
      <c r="G946">
        <v>58201</v>
      </c>
      <c r="H946">
        <v>0</v>
      </c>
      <c r="I946">
        <f>机器人辅助表!H946</f>
        <v>4235.4308172196415</v>
      </c>
      <c r="J946">
        <v>2</v>
      </c>
      <c r="K946">
        <v>4</v>
      </c>
      <c r="L946">
        <v>1</v>
      </c>
      <c r="M946" s="2">
        <f>机器人辅助表!C946</f>
        <v>10559.769724539636</v>
      </c>
      <c r="N946" s="2">
        <v>2</v>
      </c>
      <c r="O946" s="2">
        <f>机器人辅助表!D946</f>
        <v>732.11691879331124</v>
      </c>
      <c r="P946" s="2">
        <v>3</v>
      </c>
      <c r="Q946" s="2">
        <f>机器人辅助表!E946</f>
        <v>325.38529724147168</v>
      </c>
      <c r="R946" s="2">
        <v>6</v>
      </c>
      <c r="S946" s="2">
        <f>机器人辅助表!F946</f>
        <v>6028.3313999999991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0</v>
      </c>
      <c r="AF946">
        <v>0</v>
      </c>
      <c r="AG946">
        <v>0</v>
      </c>
      <c r="BD946">
        <v>8</v>
      </c>
      <c r="BE946">
        <v>9323104</v>
      </c>
      <c r="BF946">
        <v>9324104</v>
      </c>
      <c r="BG946">
        <v>9324203</v>
      </c>
      <c r="BH946">
        <v>9324304</v>
      </c>
      <c r="BI946">
        <v>9324404</v>
      </c>
      <c r="BJ946">
        <v>9312103</v>
      </c>
      <c r="BK946">
        <v>9311104</v>
      </c>
      <c r="BL946">
        <v>9315102</v>
      </c>
    </row>
    <row r="947" spans="1:67" x14ac:dyDescent="0.15">
      <c r="A947">
        <v>946</v>
      </c>
      <c r="B947" t="s">
        <v>2745</v>
      </c>
      <c r="E947">
        <f>机器人辅助表!B947</f>
        <v>31</v>
      </c>
      <c r="F947">
        <v>2</v>
      </c>
      <c r="G947">
        <v>58101</v>
      </c>
      <c r="H947">
        <v>0</v>
      </c>
      <c r="I947">
        <f>机器人辅助表!H947</f>
        <v>4523.9409385543395</v>
      </c>
      <c r="J947">
        <v>2</v>
      </c>
      <c r="K947">
        <v>4</v>
      </c>
      <c r="L947">
        <v>1</v>
      </c>
      <c r="M947" s="2">
        <f>机器人辅助表!C947</f>
        <v>13873.13294171539</v>
      </c>
      <c r="N947" s="2">
        <v>2</v>
      </c>
      <c r="O947" s="2">
        <f>机器人辅助表!D947</f>
        <v>886.76141293384649</v>
      </c>
      <c r="P947" s="2">
        <v>3</v>
      </c>
      <c r="Q947" s="2">
        <f>机器人辅助表!E947</f>
        <v>394.11618352615397</v>
      </c>
      <c r="R947" s="2">
        <v>6</v>
      </c>
      <c r="S947" s="2">
        <f>机器人辅助表!F947</f>
        <v>5688.6702000000005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0</v>
      </c>
      <c r="AE947">
        <v>0</v>
      </c>
      <c r="AF947">
        <v>0</v>
      </c>
      <c r="AG947">
        <v>0</v>
      </c>
      <c r="BD947">
        <v>11</v>
      </c>
      <c r="BE947">
        <v>9211104</v>
      </c>
      <c r="BF947">
        <v>9214104</v>
      </c>
      <c r="BG947">
        <v>9214202</v>
      </c>
      <c r="BH947">
        <v>9214302</v>
      </c>
      <c r="BI947">
        <v>9214402</v>
      </c>
      <c r="BJ947">
        <v>9222103</v>
      </c>
      <c r="BK947">
        <v>9223102</v>
      </c>
      <c r="BL947">
        <v>9223203</v>
      </c>
      <c r="BM947">
        <v>9223303</v>
      </c>
      <c r="BN947">
        <v>9223402</v>
      </c>
      <c r="BO947">
        <v>9215104</v>
      </c>
    </row>
    <row r="948" spans="1:67" x14ac:dyDescent="0.15">
      <c r="A948">
        <v>947</v>
      </c>
      <c r="B948" t="s">
        <v>2746</v>
      </c>
      <c r="E948">
        <f>机器人辅助表!B948</f>
        <v>39</v>
      </c>
      <c r="F948">
        <v>3</v>
      </c>
      <c r="G948">
        <v>58201</v>
      </c>
      <c r="H948">
        <v>0</v>
      </c>
      <c r="I948">
        <f>机器人辅助表!H948</f>
        <v>4179.3354690461501</v>
      </c>
      <c r="J948">
        <v>2</v>
      </c>
      <c r="K948">
        <v>4</v>
      </c>
      <c r="L948">
        <v>1</v>
      </c>
      <c r="M948" s="2">
        <f>机器人辅助表!C948</f>
        <v>17745.090974765822</v>
      </c>
      <c r="N948" s="2">
        <v>2</v>
      </c>
      <c r="O948" s="2">
        <f>机器人辅助表!D948</f>
        <v>997.34192207157196</v>
      </c>
      <c r="P948" s="2">
        <v>3</v>
      </c>
      <c r="Q948" s="2">
        <f>机器人辅助表!E948</f>
        <v>443.26307647625424</v>
      </c>
      <c r="R948" s="2">
        <v>6</v>
      </c>
      <c r="S948" s="2">
        <f>机器人辅助表!F948</f>
        <v>3918.7379999999994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0</v>
      </c>
      <c r="AE948">
        <v>0</v>
      </c>
      <c r="AF948">
        <v>0</v>
      </c>
      <c r="AG948">
        <v>0</v>
      </c>
      <c r="BD948">
        <v>8</v>
      </c>
      <c r="BE948">
        <v>9323103</v>
      </c>
      <c r="BF948">
        <v>9324104</v>
      </c>
      <c r="BG948">
        <v>9324204</v>
      </c>
      <c r="BH948">
        <v>9324302</v>
      </c>
      <c r="BI948">
        <v>9324404</v>
      </c>
      <c r="BJ948">
        <v>9312104</v>
      </c>
      <c r="BK948">
        <v>9311102</v>
      </c>
      <c r="BL948">
        <v>9315104</v>
      </c>
    </row>
    <row r="949" spans="1:67" x14ac:dyDescent="0.15">
      <c r="A949">
        <v>948</v>
      </c>
      <c r="B949" t="s">
        <v>2747</v>
      </c>
      <c r="E949">
        <f>机器人辅助表!B949</f>
        <v>27</v>
      </c>
      <c r="F949">
        <v>2</v>
      </c>
      <c r="G949">
        <v>58101</v>
      </c>
      <c r="H949">
        <v>0</v>
      </c>
      <c r="I949">
        <f>机器人辅助表!H949</f>
        <v>2016.8718177236387</v>
      </c>
      <c r="J949">
        <v>2</v>
      </c>
      <c r="K949">
        <v>4</v>
      </c>
      <c r="L949">
        <v>1</v>
      </c>
      <c r="M949" s="2">
        <f>机器人辅助表!C949</f>
        <v>5028.461773590303</v>
      </c>
      <c r="N949" s="2">
        <v>2</v>
      </c>
      <c r="O949" s="2">
        <f>机器人辅助表!D949</f>
        <v>348.62710418729102</v>
      </c>
      <c r="P949" s="2">
        <v>3</v>
      </c>
      <c r="Q949" s="2">
        <f>机器人辅助表!E949</f>
        <v>154.94537963879603</v>
      </c>
      <c r="R949" s="2">
        <v>6</v>
      </c>
      <c r="S949" s="2">
        <f>机器人辅助表!F949</f>
        <v>2870.6339999999996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0</v>
      </c>
      <c r="AE949">
        <v>0</v>
      </c>
      <c r="AF949">
        <v>0</v>
      </c>
      <c r="AG949">
        <v>0</v>
      </c>
      <c r="BD949">
        <v>11</v>
      </c>
      <c r="BE949">
        <v>9211104</v>
      </c>
      <c r="BF949">
        <v>9214103</v>
      </c>
      <c r="BG949">
        <v>9214203</v>
      </c>
      <c r="BH949">
        <v>9214302</v>
      </c>
      <c r="BI949">
        <v>9214403</v>
      </c>
      <c r="BJ949">
        <v>9222102</v>
      </c>
      <c r="BK949">
        <v>9223103</v>
      </c>
      <c r="BL949">
        <v>9223202</v>
      </c>
      <c r="BM949">
        <v>9223303</v>
      </c>
      <c r="BN949">
        <v>9223403</v>
      </c>
      <c r="BO949">
        <v>9215104</v>
      </c>
    </row>
    <row r="950" spans="1:67" x14ac:dyDescent="0.15">
      <c r="A950">
        <v>949</v>
      </c>
      <c r="B950" t="s">
        <v>493</v>
      </c>
      <c r="E950">
        <f>机器人辅助表!B950</f>
        <v>37</v>
      </c>
      <c r="F950">
        <v>2</v>
      </c>
      <c r="G950">
        <v>58101</v>
      </c>
      <c r="H950">
        <v>0</v>
      </c>
      <c r="I950">
        <f>机器人辅助表!H950</f>
        <v>8508.0825056014564</v>
      </c>
      <c r="J950">
        <v>2</v>
      </c>
      <c r="K950">
        <v>4</v>
      </c>
      <c r="L950">
        <v>1</v>
      </c>
      <c r="M950" s="2">
        <f>机器人辅助表!C950</f>
        <v>33106.332351447003</v>
      </c>
      <c r="N950" s="2">
        <v>2</v>
      </c>
      <c r="O950" s="2">
        <f>机器人辅助表!D950</f>
        <v>1964.7451610376925</v>
      </c>
      <c r="P950" s="2">
        <v>3</v>
      </c>
      <c r="Q950" s="2">
        <f>机器人辅助表!E950</f>
        <v>873.2200715723078</v>
      </c>
      <c r="R950" s="2">
        <v>6</v>
      </c>
      <c r="S950" s="2">
        <f>机器人辅助表!F950</f>
        <v>8611.3241999999991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0</v>
      </c>
      <c r="AE950">
        <v>0</v>
      </c>
      <c r="AF950">
        <v>0</v>
      </c>
      <c r="AG950">
        <v>0</v>
      </c>
      <c r="BD950">
        <v>11</v>
      </c>
      <c r="BE950">
        <v>9211104</v>
      </c>
      <c r="BF950">
        <v>9214103</v>
      </c>
      <c r="BG950">
        <v>9214204</v>
      </c>
      <c r="BH950">
        <v>9214302</v>
      </c>
      <c r="BI950">
        <v>9214403</v>
      </c>
      <c r="BJ950">
        <v>9222102</v>
      </c>
      <c r="BK950">
        <v>9223104</v>
      </c>
      <c r="BL950">
        <v>9223202</v>
      </c>
      <c r="BM950">
        <v>9223303</v>
      </c>
      <c r="BN950">
        <v>9223402</v>
      </c>
      <c r="BO950">
        <v>9215102</v>
      </c>
    </row>
    <row r="951" spans="1:67" x14ac:dyDescent="0.15">
      <c r="A951">
        <v>950</v>
      </c>
      <c r="B951" t="s">
        <v>494</v>
      </c>
      <c r="E951">
        <f>机器人辅助表!B951</f>
        <v>37</v>
      </c>
      <c r="F951">
        <v>2</v>
      </c>
      <c r="G951">
        <v>58101</v>
      </c>
      <c r="H951">
        <v>0</v>
      </c>
      <c r="I951">
        <f>机器人辅助表!H951</f>
        <v>9864.443484755313</v>
      </c>
      <c r="J951">
        <v>2</v>
      </c>
      <c r="K951">
        <v>4</v>
      </c>
      <c r="L951">
        <v>1</v>
      </c>
      <c r="M951" s="2">
        <f>机器人辅助表!C951</f>
        <v>38384.153450953054</v>
      </c>
      <c r="N951" s="2">
        <v>2</v>
      </c>
      <c r="O951" s="2">
        <f>机器人辅助表!D951</f>
        <v>2277.9654041016724</v>
      </c>
      <c r="P951" s="2">
        <v>3</v>
      </c>
      <c r="Q951" s="2">
        <f>机器人辅助表!E951</f>
        <v>1012.4290684896323</v>
      </c>
      <c r="R951" s="2">
        <v>6</v>
      </c>
      <c r="S951" s="2">
        <f>机器人辅助表!F951</f>
        <v>9984.1440000000002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0</v>
      </c>
      <c r="AE951">
        <v>0</v>
      </c>
      <c r="AF951">
        <v>0</v>
      </c>
      <c r="AG951">
        <v>0</v>
      </c>
      <c r="BD951">
        <v>11</v>
      </c>
      <c r="BE951">
        <v>9211103</v>
      </c>
      <c r="BF951">
        <v>9214102</v>
      </c>
      <c r="BG951">
        <v>9214204</v>
      </c>
      <c r="BH951">
        <v>9214302</v>
      </c>
      <c r="BI951">
        <v>9214403</v>
      </c>
      <c r="BJ951">
        <v>9222102</v>
      </c>
      <c r="BK951">
        <v>9223103</v>
      </c>
      <c r="BL951">
        <v>9223202</v>
      </c>
      <c r="BM951">
        <v>9223304</v>
      </c>
      <c r="BN951">
        <v>9223404</v>
      </c>
      <c r="BO951">
        <v>9215104</v>
      </c>
    </row>
    <row r="952" spans="1:67" x14ac:dyDescent="0.15">
      <c r="A952">
        <v>951</v>
      </c>
      <c r="B952" t="s">
        <v>2748</v>
      </c>
      <c r="E952">
        <f>机器人辅助表!B952</f>
        <v>49</v>
      </c>
      <c r="F952">
        <v>1</v>
      </c>
      <c r="G952">
        <v>58001</v>
      </c>
      <c r="H952">
        <v>0</v>
      </c>
      <c r="I952">
        <f>机器人辅助表!H952</f>
        <v>18434.760105222194</v>
      </c>
      <c r="J952">
        <v>2</v>
      </c>
      <c r="K952">
        <v>4</v>
      </c>
      <c r="L952">
        <v>1</v>
      </c>
      <c r="M952" s="2">
        <f>机器人辅助表!C952</f>
        <v>110786.58087928122</v>
      </c>
      <c r="N952" s="2">
        <v>2</v>
      </c>
      <c r="O952" s="2">
        <f>机器人辅助表!D952</f>
        <v>4897.9018028173259</v>
      </c>
      <c r="P952" s="2">
        <v>3</v>
      </c>
      <c r="Q952" s="2">
        <f>机器人辅助表!E952</f>
        <v>2176.8452456965897</v>
      </c>
      <c r="R952" s="2">
        <v>6</v>
      </c>
      <c r="S952" s="2">
        <f>机器人辅助表!F952</f>
        <v>11341.440599999998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0</v>
      </c>
      <c r="AE952">
        <v>0</v>
      </c>
      <c r="AF952">
        <v>0</v>
      </c>
      <c r="AG952">
        <v>0</v>
      </c>
      <c r="BD952">
        <v>11</v>
      </c>
      <c r="BE952">
        <v>9113102</v>
      </c>
      <c r="BF952">
        <v>9121104</v>
      </c>
      <c r="BG952">
        <v>9121202</v>
      </c>
      <c r="BH952">
        <v>9121302</v>
      </c>
      <c r="BI952">
        <v>9121404</v>
      </c>
      <c r="BJ952">
        <v>9114104</v>
      </c>
      <c r="BK952">
        <v>9122103</v>
      </c>
      <c r="BL952">
        <v>9122202</v>
      </c>
      <c r="BM952">
        <v>9122304</v>
      </c>
      <c r="BN952">
        <v>9122403</v>
      </c>
      <c r="BO952">
        <v>9115103</v>
      </c>
    </row>
    <row r="953" spans="1:67" x14ac:dyDescent="0.15">
      <c r="A953">
        <v>952</v>
      </c>
      <c r="B953" t="s">
        <v>2749</v>
      </c>
      <c r="E953">
        <f>机器人辅助表!B953</f>
        <v>22</v>
      </c>
      <c r="F953">
        <v>2</v>
      </c>
      <c r="G953">
        <v>58101</v>
      </c>
      <c r="H953">
        <v>0</v>
      </c>
      <c r="I953">
        <f>机器人辅助表!H953</f>
        <v>2000.9428250713042</v>
      </c>
      <c r="J953">
        <v>2</v>
      </c>
      <c r="K953">
        <v>4</v>
      </c>
      <c r="L953">
        <v>1</v>
      </c>
      <c r="M953" s="2">
        <f>机器人辅助表!C953</f>
        <v>3659.0069426086957</v>
      </c>
      <c r="N953" s="2">
        <v>2</v>
      </c>
      <c r="O953" s="2">
        <f>机器人辅助表!D953</f>
        <v>289.18605913043484</v>
      </c>
      <c r="P953" s="2">
        <v>3</v>
      </c>
      <c r="Q953" s="2">
        <f>机器人辅助表!E953</f>
        <v>128.52713739130439</v>
      </c>
      <c r="R953" s="2">
        <v>6</v>
      </c>
      <c r="S953" s="2">
        <f>机器人辅助表!F953</f>
        <v>3245.232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0</v>
      </c>
      <c r="AE953">
        <v>0</v>
      </c>
      <c r="AF953">
        <v>0</v>
      </c>
      <c r="AG953">
        <v>0</v>
      </c>
      <c r="BD953">
        <v>11</v>
      </c>
      <c r="BE953">
        <v>9211102</v>
      </c>
      <c r="BF953">
        <v>9214102</v>
      </c>
      <c r="BG953">
        <v>9214204</v>
      </c>
      <c r="BH953">
        <v>9214304</v>
      </c>
      <c r="BI953">
        <v>9214403</v>
      </c>
      <c r="BJ953">
        <v>9222104</v>
      </c>
      <c r="BK953">
        <v>9223103</v>
      </c>
      <c r="BL953">
        <v>9223203</v>
      </c>
      <c r="BM953">
        <v>9223303</v>
      </c>
      <c r="BN953">
        <v>9223403</v>
      </c>
      <c r="BO953">
        <v>9215103</v>
      </c>
    </row>
    <row r="954" spans="1:67" x14ac:dyDescent="0.15">
      <c r="A954">
        <v>953</v>
      </c>
      <c r="B954" t="s">
        <v>495</v>
      </c>
      <c r="E954">
        <f>机器人辅助表!B954</f>
        <v>31</v>
      </c>
      <c r="F954">
        <v>3</v>
      </c>
      <c r="G954">
        <v>58201</v>
      </c>
      <c r="H954">
        <v>0</v>
      </c>
      <c r="I954">
        <f>机器人辅助表!H954</f>
        <v>4523.9409385543395</v>
      </c>
      <c r="J954">
        <v>2</v>
      </c>
      <c r="K954">
        <v>4</v>
      </c>
      <c r="L954">
        <v>1</v>
      </c>
      <c r="M954" s="2">
        <f>机器人辅助表!C954</f>
        <v>13873.13294171539</v>
      </c>
      <c r="N954" s="2">
        <v>2</v>
      </c>
      <c r="O954" s="2">
        <f>机器人辅助表!D954</f>
        <v>886.76141293384649</v>
      </c>
      <c r="P954" s="2">
        <v>3</v>
      </c>
      <c r="Q954" s="2">
        <f>机器人辅助表!E954</f>
        <v>394.11618352615397</v>
      </c>
      <c r="R954" s="2">
        <v>6</v>
      </c>
      <c r="S954" s="2">
        <f>机器人辅助表!F954</f>
        <v>5688.6702000000005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0</v>
      </c>
      <c r="AE954">
        <v>0</v>
      </c>
      <c r="AF954">
        <v>0</v>
      </c>
      <c r="AG954">
        <v>0</v>
      </c>
      <c r="BD954">
        <v>8</v>
      </c>
      <c r="BE954">
        <v>9323103</v>
      </c>
      <c r="BF954">
        <v>9324104</v>
      </c>
      <c r="BG954">
        <v>9324203</v>
      </c>
      <c r="BH954">
        <v>9324303</v>
      </c>
      <c r="BI954">
        <v>9324402</v>
      </c>
      <c r="BJ954">
        <v>9312102</v>
      </c>
      <c r="BK954">
        <v>9311103</v>
      </c>
      <c r="BL954">
        <v>9315102</v>
      </c>
    </row>
    <row r="955" spans="1:67" x14ac:dyDescent="0.15">
      <c r="A955">
        <v>954</v>
      </c>
      <c r="B955" t="s">
        <v>496</v>
      </c>
      <c r="E955">
        <f>机器人辅助表!B955</f>
        <v>30</v>
      </c>
      <c r="F955">
        <v>2</v>
      </c>
      <c r="G955">
        <v>58101</v>
      </c>
      <c r="H955">
        <v>0</v>
      </c>
      <c r="I955">
        <f>机器人辅助表!H955</f>
        <v>3683.6172833907704</v>
      </c>
      <c r="J955">
        <v>2</v>
      </c>
      <c r="K955">
        <v>4</v>
      </c>
      <c r="L955">
        <v>1</v>
      </c>
      <c r="M955" s="2">
        <f>机器人辅助表!C955</f>
        <v>10778.740937307697</v>
      </c>
      <c r="N955" s="2">
        <v>2</v>
      </c>
      <c r="O955" s="2">
        <f>机器人辅助表!D955</f>
        <v>696.02632061538509</v>
      </c>
      <c r="P955" s="2">
        <v>3</v>
      </c>
      <c r="Q955" s="2">
        <f>机器人辅助表!E955</f>
        <v>309.3450313846156</v>
      </c>
      <c r="R955" s="2">
        <v>6</v>
      </c>
      <c r="S955" s="2">
        <f>机器人辅助表!F955</f>
        <v>4803.4119999999994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0</v>
      </c>
      <c r="AE955">
        <v>0</v>
      </c>
      <c r="AF955">
        <v>0</v>
      </c>
      <c r="AG955">
        <v>0</v>
      </c>
      <c r="BD955">
        <v>11</v>
      </c>
      <c r="BE955">
        <v>9211102</v>
      </c>
      <c r="BF955">
        <v>9214103</v>
      </c>
      <c r="BG955">
        <v>9214203</v>
      </c>
      <c r="BH955">
        <v>9214302</v>
      </c>
      <c r="BI955">
        <v>9214402</v>
      </c>
      <c r="BJ955">
        <v>9222103</v>
      </c>
      <c r="BK955">
        <v>9223103</v>
      </c>
      <c r="BL955">
        <v>9223202</v>
      </c>
      <c r="BM955">
        <v>9223303</v>
      </c>
      <c r="BN955">
        <v>9223402</v>
      </c>
      <c r="BO955">
        <v>9215102</v>
      </c>
    </row>
    <row r="956" spans="1:67" x14ac:dyDescent="0.15">
      <c r="A956">
        <v>955</v>
      </c>
      <c r="B956" t="s">
        <v>2750</v>
      </c>
      <c r="E956">
        <f>机器人辅助表!B956</f>
        <v>33</v>
      </c>
      <c r="F956">
        <v>2</v>
      </c>
      <c r="G956">
        <v>58101</v>
      </c>
      <c r="H956">
        <v>0</v>
      </c>
      <c r="I956">
        <f>机器人辅助表!H956</f>
        <v>4643.3410832742757</v>
      </c>
      <c r="J956">
        <v>2</v>
      </c>
      <c r="K956">
        <v>4</v>
      </c>
      <c r="L956">
        <v>1</v>
      </c>
      <c r="M956" s="2">
        <f>机器人辅助表!C956</f>
        <v>15493.036499518405</v>
      </c>
      <c r="N956" s="2">
        <v>2</v>
      </c>
      <c r="O956" s="2">
        <f>机器人辅助表!D956</f>
        <v>971.32171759464939</v>
      </c>
      <c r="P956" s="2">
        <v>3</v>
      </c>
      <c r="Q956" s="2">
        <f>机器人辅助表!E956</f>
        <v>431.69854115317759</v>
      </c>
      <c r="R956" s="2">
        <v>6</v>
      </c>
      <c r="S956" s="2">
        <f>机器人辅助表!F956</f>
        <v>5431.4975999999997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0</v>
      </c>
      <c r="AE956">
        <v>0</v>
      </c>
      <c r="AF956">
        <v>0</v>
      </c>
      <c r="AG956">
        <v>0</v>
      </c>
      <c r="BD956">
        <v>11</v>
      </c>
      <c r="BE956">
        <v>9211103</v>
      </c>
      <c r="BF956">
        <v>9214104</v>
      </c>
      <c r="BG956">
        <v>9214204</v>
      </c>
      <c r="BH956">
        <v>9214304</v>
      </c>
      <c r="BI956">
        <v>9214402</v>
      </c>
      <c r="BJ956">
        <v>9222104</v>
      </c>
      <c r="BK956">
        <v>9223103</v>
      </c>
      <c r="BL956">
        <v>9223202</v>
      </c>
      <c r="BM956">
        <v>9223302</v>
      </c>
      <c r="BN956">
        <v>9223404</v>
      </c>
      <c r="BO956">
        <v>9215102</v>
      </c>
    </row>
    <row r="957" spans="1:67" x14ac:dyDescent="0.15">
      <c r="A957">
        <v>956</v>
      </c>
      <c r="B957" t="s">
        <v>2751</v>
      </c>
      <c r="E957">
        <f>机器人辅助表!B957</f>
        <v>27</v>
      </c>
      <c r="F957">
        <v>1</v>
      </c>
      <c r="G957">
        <v>58001</v>
      </c>
      <c r="H957">
        <v>0</v>
      </c>
      <c r="I957">
        <f>机器人辅助表!H957</f>
        <v>3226.9949083578217</v>
      </c>
      <c r="J957">
        <v>2</v>
      </c>
      <c r="K957">
        <v>4</v>
      </c>
      <c r="L957">
        <v>1</v>
      </c>
      <c r="M957" s="2">
        <f>机器人辅助表!C957</f>
        <v>8045.5388377444842</v>
      </c>
      <c r="N957" s="2">
        <v>2</v>
      </c>
      <c r="O957" s="2">
        <f>机器人辅助表!D957</f>
        <v>557.80336669966562</v>
      </c>
      <c r="P957" s="2">
        <v>3</v>
      </c>
      <c r="Q957" s="2">
        <f>机器人辅助表!E957</f>
        <v>247.91260742207365</v>
      </c>
      <c r="R957" s="2">
        <v>6</v>
      </c>
      <c r="S957" s="2">
        <f>机器人辅助表!F957</f>
        <v>4593.0143999999991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0</v>
      </c>
      <c r="AE957">
        <v>0</v>
      </c>
      <c r="AF957">
        <v>0</v>
      </c>
      <c r="AG957">
        <v>0</v>
      </c>
      <c r="BD957">
        <v>11</v>
      </c>
      <c r="BE957">
        <v>9113103</v>
      </c>
      <c r="BF957">
        <v>9121103</v>
      </c>
      <c r="BG957">
        <v>9121203</v>
      </c>
      <c r="BH957">
        <v>9121302</v>
      </c>
      <c r="BI957">
        <v>9121402</v>
      </c>
      <c r="BJ957">
        <v>9114104</v>
      </c>
      <c r="BK957">
        <v>9122104</v>
      </c>
      <c r="BL957">
        <v>9122204</v>
      </c>
      <c r="BM957">
        <v>9122303</v>
      </c>
      <c r="BN957">
        <v>9122404</v>
      </c>
      <c r="BO957">
        <v>9115103</v>
      </c>
    </row>
    <row r="958" spans="1:67" x14ac:dyDescent="0.15">
      <c r="A958">
        <v>957</v>
      </c>
      <c r="B958" t="s">
        <v>2752</v>
      </c>
      <c r="E958">
        <f>机器人辅助表!B958</f>
        <v>19</v>
      </c>
      <c r="F958">
        <v>2</v>
      </c>
      <c r="G958">
        <v>58101</v>
      </c>
      <c r="H958">
        <v>0</v>
      </c>
      <c r="I958">
        <f>机器人辅助表!H958</f>
        <v>1350.5207852911306</v>
      </c>
      <c r="J958">
        <v>2</v>
      </c>
      <c r="K958">
        <v>4</v>
      </c>
      <c r="L958">
        <v>1</v>
      </c>
      <c r="M958" s="2">
        <f>机器人辅助表!C958</f>
        <v>2051.6805109565216</v>
      </c>
      <c r="N958" s="2">
        <v>2</v>
      </c>
      <c r="O958" s="2">
        <f>机器人辅助表!D958</f>
        <v>177.01737182608701</v>
      </c>
      <c r="P958" s="2">
        <v>3</v>
      </c>
      <c r="Q958" s="2">
        <f>机器人辅助表!E958</f>
        <v>78.674387478260897</v>
      </c>
      <c r="R958" s="2">
        <v>6</v>
      </c>
      <c r="S958" s="2">
        <f>机器人辅助表!F958</f>
        <v>2316.6912000000002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0</v>
      </c>
      <c r="AE958">
        <v>0</v>
      </c>
      <c r="AF958">
        <v>0</v>
      </c>
      <c r="AG958">
        <v>0</v>
      </c>
      <c r="BD958">
        <v>11</v>
      </c>
      <c r="BE958">
        <v>9211104</v>
      </c>
      <c r="BF958">
        <v>9214102</v>
      </c>
      <c r="BG958">
        <v>9214202</v>
      </c>
      <c r="BH958">
        <v>9214302</v>
      </c>
      <c r="BI958">
        <v>9214403</v>
      </c>
      <c r="BJ958">
        <v>9222103</v>
      </c>
      <c r="BK958">
        <v>9223104</v>
      </c>
      <c r="BL958">
        <v>9223203</v>
      </c>
      <c r="BM958">
        <v>9223303</v>
      </c>
      <c r="BN958">
        <v>9223403</v>
      </c>
      <c r="BO958">
        <v>9215103</v>
      </c>
    </row>
    <row r="959" spans="1:67" x14ac:dyDescent="0.15">
      <c r="A959">
        <v>958</v>
      </c>
      <c r="B959" t="s">
        <v>497</v>
      </c>
      <c r="E959">
        <f>机器人辅助表!B959</f>
        <v>48</v>
      </c>
      <c r="F959">
        <v>1</v>
      </c>
      <c r="G959">
        <v>58001</v>
      </c>
      <c r="H959">
        <v>0</v>
      </c>
      <c r="I959">
        <f>机器人辅助表!H959</f>
        <v>9547.0443004090139</v>
      </c>
      <c r="J959">
        <v>2</v>
      </c>
      <c r="K959">
        <v>4</v>
      </c>
      <c r="L959">
        <v>1</v>
      </c>
      <c r="M959" s="2">
        <f>机器人辅助表!C959</f>
        <v>55819.273427912369</v>
      </c>
      <c r="N959" s="2">
        <v>2</v>
      </c>
      <c r="O959" s="2">
        <f>机器人辅助表!D959</f>
        <v>2522.4719823860883</v>
      </c>
      <c r="P959" s="2">
        <v>3</v>
      </c>
      <c r="Q959" s="2">
        <f>机器人辅助表!E959</f>
        <v>1121.0986588382614</v>
      </c>
      <c r="R959" s="2">
        <v>6</v>
      </c>
      <c r="S959" s="2">
        <f>机器人辅助表!F959</f>
        <v>6116.2608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0</v>
      </c>
      <c r="AE959">
        <v>0</v>
      </c>
      <c r="AF959">
        <v>0</v>
      </c>
      <c r="AG959">
        <v>0</v>
      </c>
      <c r="BD959">
        <v>11</v>
      </c>
      <c r="BE959">
        <v>9113104</v>
      </c>
      <c r="BF959">
        <v>9121104</v>
      </c>
      <c r="BG959">
        <v>9121204</v>
      </c>
      <c r="BH959">
        <v>9121302</v>
      </c>
      <c r="BI959">
        <v>9121404</v>
      </c>
      <c r="BJ959">
        <v>9114102</v>
      </c>
      <c r="BK959">
        <v>9122104</v>
      </c>
      <c r="BL959">
        <v>9122202</v>
      </c>
      <c r="BM959">
        <v>9122304</v>
      </c>
      <c r="BN959">
        <v>9122404</v>
      </c>
      <c r="BO959">
        <v>9115103</v>
      </c>
    </row>
    <row r="960" spans="1:67" x14ac:dyDescent="0.15">
      <c r="A960">
        <v>959</v>
      </c>
      <c r="B960" t="s">
        <v>498</v>
      </c>
      <c r="E960">
        <f>机器人辅助表!B960</f>
        <v>47</v>
      </c>
      <c r="F960">
        <v>2</v>
      </c>
      <c r="G960">
        <v>58101</v>
      </c>
      <c r="H960">
        <v>0</v>
      </c>
      <c r="I960">
        <f>机器人辅助表!H960</f>
        <v>11992.641715691605</v>
      </c>
      <c r="J960">
        <v>2</v>
      </c>
      <c r="K960">
        <v>4</v>
      </c>
      <c r="L960">
        <v>1</v>
      </c>
      <c r="M960" s="2">
        <f>机器人辅助表!C960</f>
        <v>68128.453337633066</v>
      </c>
      <c r="N960" s="2">
        <v>2</v>
      </c>
      <c r="O960" s="2">
        <f>机器人辅助表!D960</f>
        <v>3148.268274626088</v>
      </c>
      <c r="P960" s="2">
        <v>3</v>
      </c>
      <c r="Q960" s="2">
        <f>机器人辅助表!E960</f>
        <v>1399.2303442782616</v>
      </c>
      <c r="R960" s="2">
        <v>6</v>
      </c>
      <c r="S960" s="2">
        <f>机器人辅助表!F960</f>
        <v>8003.6216000000004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0</v>
      </c>
      <c r="AE960">
        <v>0</v>
      </c>
      <c r="AF960">
        <v>0</v>
      </c>
      <c r="AG960">
        <v>0</v>
      </c>
      <c r="BD960">
        <v>11</v>
      </c>
      <c r="BE960">
        <v>9211102</v>
      </c>
      <c r="BF960">
        <v>9214102</v>
      </c>
      <c r="BG960">
        <v>9214203</v>
      </c>
      <c r="BH960">
        <v>9214303</v>
      </c>
      <c r="BI960">
        <v>9214402</v>
      </c>
      <c r="BJ960">
        <v>9222103</v>
      </c>
      <c r="BK960">
        <v>9223104</v>
      </c>
      <c r="BL960">
        <v>9223203</v>
      </c>
      <c r="BM960">
        <v>9223304</v>
      </c>
      <c r="BN960">
        <v>9223403</v>
      </c>
      <c r="BO960">
        <v>9215102</v>
      </c>
    </row>
    <row r="961" spans="1:67" x14ac:dyDescent="0.15">
      <c r="A961">
        <v>960</v>
      </c>
      <c r="B961" t="s">
        <v>499</v>
      </c>
      <c r="E961">
        <f>机器人辅助表!B961</f>
        <v>38</v>
      </c>
      <c r="F961">
        <v>1</v>
      </c>
      <c r="G961">
        <v>58001</v>
      </c>
      <c r="H961">
        <v>0</v>
      </c>
      <c r="I961">
        <f>机器人辅助表!H961</f>
        <v>10488.713510753949</v>
      </c>
      <c r="J961">
        <v>2</v>
      </c>
      <c r="K961">
        <v>4</v>
      </c>
      <c r="L961">
        <v>1</v>
      </c>
      <c r="M961" s="2">
        <f>机器人辅助表!C961</f>
        <v>42681.88334650435</v>
      </c>
      <c r="N961" s="2">
        <v>2</v>
      </c>
      <c r="O961" s="2">
        <f>机器人辅助表!D961</f>
        <v>2464.2832281471578</v>
      </c>
      <c r="P961" s="2">
        <v>3</v>
      </c>
      <c r="Q961" s="2">
        <f>机器人辅助表!E961</f>
        <v>1095.2369902876258</v>
      </c>
      <c r="R961" s="2">
        <v>6</v>
      </c>
      <c r="S961" s="2">
        <f>机器人辅助表!F961</f>
        <v>10217.056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0</v>
      </c>
      <c r="AE961">
        <v>0</v>
      </c>
      <c r="AF961">
        <v>0</v>
      </c>
      <c r="AG961">
        <v>0</v>
      </c>
      <c r="BD961">
        <v>11</v>
      </c>
      <c r="BE961">
        <v>9113104</v>
      </c>
      <c r="BF961">
        <v>9121103</v>
      </c>
      <c r="BG961">
        <v>9121202</v>
      </c>
      <c r="BH961">
        <v>9121303</v>
      </c>
      <c r="BI961">
        <v>9121404</v>
      </c>
      <c r="BJ961">
        <v>9114102</v>
      </c>
      <c r="BK961">
        <v>9122104</v>
      </c>
      <c r="BL961">
        <v>9122203</v>
      </c>
      <c r="BM961">
        <v>9122304</v>
      </c>
      <c r="BN961">
        <v>9122404</v>
      </c>
      <c r="BO961">
        <v>9115103</v>
      </c>
    </row>
    <row r="962" spans="1:67" x14ac:dyDescent="0.15">
      <c r="A962">
        <v>961</v>
      </c>
      <c r="B962" t="s">
        <v>500</v>
      </c>
      <c r="E962">
        <f>机器人辅助表!B962</f>
        <v>49</v>
      </c>
      <c r="F962">
        <v>1</v>
      </c>
      <c r="G962">
        <v>58001</v>
      </c>
      <c r="H962">
        <v>0</v>
      </c>
      <c r="I962">
        <f>机器人辅助表!H962</f>
        <v>12982.225426212815</v>
      </c>
      <c r="J962">
        <v>2</v>
      </c>
      <c r="K962">
        <v>4</v>
      </c>
      <c r="L962">
        <v>1</v>
      </c>
      <c r="M962" s="2">
        <f>机器人辅助表!C962</f>
        <v>78018.718929071285</v>
      </c>
      <c r="N962" s="2">
        <v>2</v>
      </c>
      <c r="O962" s="2">
        <f>机器人辅助表!D962</f>
        <v>3449.2266217023425</v>
      </c>
      <c r="P962" s="2">
        <v>3</v>
      </c>
      <c r="Q962" s="2">
        <f>机器人辅助表!E962</f>
        <v>1532.9896096454859</v>
      </c>
      <c r="R962" s="2">
        <v>6</v>
      </c>
      <c r="S962" s="2">
        <f>机器人辅助表!F962</f>
        <v>7986.9299999999994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0</v>
      </c>
      <c r="AE962">
        <v>0</v>
      </c>
      <c r="AF962">
        <v>0</v>
      </c>
      <c r="AG962">
        <v>0</v>
      </c>
      <c r="BD962">
        <v>11</v>
      </c>
      <c r="BE962">
        <v>9113103</v>
      </c>
      <c r="BF962">
        <v>9121102</v>
      </c>
      <c r="BG962">
        <v>9121202</v>
      </c>
      <c r="BH962">
        <v>9121304</v>
      </c>
      <c r="BI962">
        <v>9121402</v>
      </c>
      <c r="BJ962">
        <v>9114104</v>
      </c>
      <c r="BK962">
        <v>9122103</v>
      </c>
      <c r="BL962">
        <v>9122202</v>
      </c>
      <c r="BM962">
        <v>9122302</v>
      </c>
      <c r="BN962">
        <v>9122402</v>
      </c>
      <c r="BO962">
        <v>9115103</v>
      </c>
    </row>
    <row r="963" spans="1:67" x14ac:dyDescent="0.15">
      <c r="A963">
        <v>962</v>
      </c>
      <c r="B963" t="s">
        <v>501</v>
      </c>
      <c r="E963">
        <f>机器人辅助表!B963</f>
        <v>33</v>
      </c>
      <c r="F963">
        <v>1</v>
      </c>
      <c r="G963">
        <v>58001</v>
      </c>
      <c r="H963">
        <v>0</v>
      </c>
      <c r="I963">
        <f>机器人辅助表!H963</f>
        <v>6868.2753523431993</v>
      </c>
      <c r="J963">
        <v>2</v>
      </c>
      <c r="K963">
        <v>4</v>
      </c>
      <c r="L963">
        <v>1</v>
      </c>
      <c r="M963" s="2">
        <f>机器人辅助表!C963</f>
        <v>22916.78315553764</v>
      </c>
      <c r="N963" s="2">
        <v>2</v>
      </c>
      <c r="O963" s="2">
        <f>机器人辅助表!D963</f>
        <v>1436.7467072754189</v>
      </c>
      <c r="P963" s="2">
        <v>3</v>
      </c>
      <c r="Q963" s="2">
        <f>机器人辅助表!E963</f>
        <v>638.55409212240852</v>
      </c>
      <c r="R963" s="2">
        <v>6</v>
      </c>
      <c r="S963" s="2">
        <f>机器人辅助表!F963</f>
        <v>8034.0901999999987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0</v>
      </c>
      <c r="AE963">
        <v>0</v>
      </c>
      <c r="AF963">
        <v>0</v>
      </c>
      <c r="AG963">
        <v>0</v>
      </c>
      <c r="BD963">
        <v>11</v>
      </c>
      <c r="BE963">
        <v>9113102</v>
      </c>
      <c r="BF963">
        <v>9121102</v>
      </c>
      <c r="BG963">
        <v>9121202</v>
      </c>
      <c r="BH963">
        <v>9121303</v>
      </c>
      <c r="BI963">
        <v>9121404</v>
      </c>
      <c r="BJ963">
        <v>9114103</v>
      </c>
      <c r="BK963">
        <v>9122102</v>
      </c>
      <c r="BL963">
        <v>9122204</v>
      </c>
      <c r="BM963">
        <v>9122304</v>
      </c>
      <c r="BN963">
        <v>9122402</v>
      </c>
      <c r="BO963">
        <v>9115102</v>
      </c>
    </row>
    <row r="964" spans="1:67" x14ac:dyDescent="0.15">
      <c r="A964">
        <v>963</v>
      </c>
      <c r="B964" t="s">
        <v>2753</v>
      </c>
      <c r="E964">
        <f>机器人辅助表!B964</f>
        <v>25</v>
      </c>
      <c r="F964">
        <v>1</v>
      </c>
      <c r="G964">
        <v>58001</v>
      </c>
      <c r="H964">
        <v>0</v>
      </c>
      <c r="I964">
        <f>机器人辅助表!H964</f>
        <v>2146.8235801003348</v>
      </c>
      <c r="J964">
        <v>2</v>
      </c>
      <c r="K964">
        <v>4</v>
      </c>
      <c r="L964">
        <v>1</v>
      </c>
      <c r="M964" s="2">
        <f>机器人辅助表!C964</f>
        <v>4741.8721216555195</v>
      </c>
      <c r="N964" s="2">
        <v>2</v>
      </c>
      <c r="O964" s="2">
        <f>机器人辅助表!D964</f>
        <v>345.73649899665565</v>
      </c>
      <c r="P964" s="2">
        <v>3</v>
      </c>
      <c r="Q964" s="2">
        <f>机器人辅助表!E964</f>
        <v>153.66066622073586</v>
      </c>
      <c r="R964" s="2">
        <v>6</v>
      </c>
      <c r="S964" s="2">
        <f>机器人辅助表!F964</f>
        <v>3235.14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0</v>
      </c>
      <c r="AE964">
        <v>0</v>
      </c>
      <c r="AF964">
        <v>0</v>
      </c>
      <c r="AG964">
        <v>0</v>
      </c>
      <c r="BD964">
        <v>11</v>
      </c>
      <c r="BE964">
        <v>9113102</v>
      </c>
      <c r="BF964">
        <v>9121103</v>
      </c>
      <c r="BG964">
        <v>9121203</v>
      </c>
      <c r="BH964">
        <v>9121302</v>
      </c>
      <c r="BI964">
        <v>9121403</v>
      </c>
      <c r="BJ964">
        <v>9114103</v>
      </c>
      <c r="BK964">
        <v>9122103</v>
      </c>
      <c r="BL964">
        <v>9122203</v>
      </c>
      <c r="BM964">
        <v>9122303</v>
      </c>
      <c r="BN964">
        <v>9122403</v>
      </c>
      <c r="BO964">
        <v>9115104</v>
      </c>
    </row>
    <row r="965" spans="1:67" x14ac:dyDescent="0.15">
      <c r="A965">
        <v>964</v>
      </c>
      <c r="B965" t="s">
        <v>2754</v>
      </c>
      <c r="E965">
        <f>机器人辅助表!B965</f>
        <v>49</v>
      </c>
      <c r="F965">
        <v>1</v>
      </c>
      <c r="G965">
        <v>58001</v>
      </c>
      <c r="H965">
        <v>0</v>
      </c>
      <c r="I965">
        <f>机器人辅助表!H965</f>
        <v>18954.04912227071</v>
      </c>
      <c r="J965">
        <v>2</v>
      </c>
      <c r="K965">
        <v>4</v>
      </c>
      <c r="L965">
        <v>1</v>
      </c>
      <c r="M965" s="2">
        <f>机器人辅助表!C965</f>
        <v>113907.32963644408</v>
      </c>
      <c r="N965" s="2">
        <v>2</v>
      </c>
      <c r="O965" s="2">
        <f>机器人辅助表!D965</f>
        <v>5035.8708676854203</v>
      </c>
      <c r="P965" s="2">
        <v>3</v>
      </c>
      <c r="Q965" s="2">
        <f>机器人辅助表!E965</f>
        <v>2238.1648300824095</v>
      </c>
      <c r="R965" s="2">
        <v>6</v>
      </c>
      <c r="S965" s="2">
        <f>机器人辅助表!F965</f>
        <v>11660.917799999999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0</v>
      </c>
      <c r="AE965">
        <v>0</v>
      </c>
      <c r="AF965">
        <v>0</v>
      </c>
      <c r="AG965">
        <v>0</v>
      </c>
      <c r="BD965">
        <v>11</v>
      </c>
      <c r="BE965">
        <v>9113103</v>
      </c>
      <c r="BF965">
        <v>9121103</v>
      </c>
      <c r="BG965">
        <v>9121203</v>
      </c>
      <c r="BH965">
        <v>9121302</v>
      </c>
      <c r="BI965">
        <v>9121403</v>
      </c>
      <c r="BJ965">
        <v>9114104</v>
      </c>
      <c r="BK965">
        <v>9122104</v>
      </c>
      <c r="BL965">
        <v>9122204</v>
      </c>
      <c r="BM965">
        <v>9122302</v>
      </c>
      <c r="BN965">
        <v>9122402</v>
      </c>
      <c r="BO965">
        <v>9115104</v>
      </c>
    </row>
    <row r="966" spans="1:67" x14ac:dyDescent="0.15">
      <c r="A966">
        <v>965</v>
      </c>
      <c r="B966" t="s">
        <v>502</v>
      </c>
      <c r="E966">
        <f>机器人辅助表!B966</f>
        <v>39</v>
      </c>
      <c r="F966">
        <v>2</v>
      </c>
      <c r="G966">
        <v>58101</v>
      </c>
      <c r="H966">
        <v>0</v>
      </c>
      <c r="I966">
        <f>机器人辅助表!H966</f>
        <v>4597.2690159507656</v>
      </c>
      <c r="J966">
        <v>2</v>
      </c>
      <c r="K966">
        <v>4</v>
      </c>
      <c r="L966">
        <v>1</v>
      </c>
      <c r="M966" s="2">
        <f>机器人辅助表!C966</f>
        <v>19519.600072242407</v>
      </c>
      <c r="N966" s="2">
        <v>2</v>
      </c>
      <c r="O966" s="2">
        <f>机器人辅助表!D966</f>
        <v>1097.0761142787294</v>
      </c>
      <c r="P966" s="2">
        <v>3</v>
      </c>
      <c r="Q966" s="2">
        <f>机器人辅助表!E966</f>
        <v>487.58938412387971</v>
      </c>
      <c r="R966" s="2">
        <v>6</v>
      </c>
      <c r="S966" s="2">
        <f>机器人辅助表!F966</f>
        <v>4310.6117999999997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0</v>
      </c>
      <c r="AE966">
        <v>0</v>
      </c>
      <c r="AF966">
        <v>0</v>
      </c>
      <c r="AG966">
        <v>0</v>
      </c>
      <c r="BD966">
        <v>11</v>
      </c>
      <c r="BE966">
        <v>9211102</v>
      </c>
      <c r="BF966">
        <v>9214104</v>
      </c>
      <c r="BG966">
        <v>9214202</v>
      </c>
      <c r="BH966">
        <v>9214303</v>
      </c>
      <c r="BI966">
        <v>9214403</v>
      </c>
      <c r="BJ966">
        <v>9222103</v>
      </c>
      <c r="BK966">
        <v>9223102</v>
      </c>
      <c r="BL966">
        <v>9223204</v>
      </c>
      <c r="BM966">
        <v>9223302</v>
      </c>
      <c r="BN966">
        <v>9223402</v>
      </c>
      <c r="BO966">
        <v>9215102</v>
      </c>
    </row>
    <row r="967" spans="1:67" x14ac:dyDescent="0.15">
      <c r="A967">
        <v>966</v>
      </c>
      <c r="B967" t="s">
        <v>503</v>
      </c>
      <c r="E967">
        <f>机器人辅助表!B967</f>
        <v>36</v>
      </c>
      <c r="F967">
        <v>3</v>
      </c>
      <c r="G967">
        <v>58201</v>
      </c>
      <c r="H967">
        <v>0</v>
      </c>
      <c r="I967">
        <f>机器人辅助表!H967</f>
        <v>6373.7938635554256</v>
      </c>
      <c r="J967">
        <v>2</v>
      </c>
      <c r="K967">
        <v>4</v>
      </c>
      <c r="L967">
        <v>1</v>
      </c>
      <c r="M967" s="2">
        <f>机器人辅助表!C967</f>
        <v>23657.14439566556</v>
      </c>
      <c r="N967" s="2">
        <v>2</v>
      </c>
      <c r="O967" s="2">
        <f>机器人辅助表!D967</f>
        <v>1444.0559749404686</v>
      </c>
      <c r="P967" s="2">
        <v>3</v>
      </c>
      <c r="Q967" s="2">
        <f>机器人辅助表!E967</f>
        <v>641.80265552909725</v>
      </c>
      <c r="R967" s="2">
        <v>6</v>
      </c>
      <c r="S967" s="2">
        <f>机器人辅助表!F967</f>
        <v>6703.9719999999998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0</v>
      </c>
      <c r="AE967">
        <v>0</v>
      </c>
      <c r="AF967">
        <v>0</v>
      </c>
      <c r="AG967">
        <v>0</v>
      </c>
      <c r="BD967">
        <v>8</v>
      </c>
      <c r="BE967">
        <v>9323103</v>
      </c>
      <c r="BF967">
        <v>9324104</v>
      </c>
      <c r="BG967">
        <v>9324204</v>
      </c>
      <c r="BH967">
        <v>9324302</v>
      </c>
      <c r="BI967">
        <v>9324402</v>
      </c>
      <c r="BJ967">
        <v>9312103</v>
      </c>
      <c r="BK967">
        <v>9311104</v>
      </c>
      <c r="BL967">
        <v>9315103</v>
      </c>
    </row>
    <row r="968" spans="1:67" x14ac:dyDescent="0.15">
      <c r="A968">
        <v>967</v>
      </c>
      <c r="B968" t="s">
        <v>504</v>
      </c>
      <c r="E968">
        <f>机器人辅助表!B968</f>
        <v>41</v>
      </c>
      <c r="F968">
        <v>3</v>
      </c>
      <c r="G968">
        <v>58201</v>
      </c>
      <c r="H968">
        <v>0</v>
      </c>
      <c r="I968">
        <f>机器人辅助表!H968</f>
        <v>12064.722351559856</v>
      </c>
      <c r="J968">
        <v>2</v>
      </c>
      <c r="K968">
        <v>4</v>
      </c>
      <c r="L968">
        <v>1</v>
      </c>
      <c r="M968" s="2">
        <f>机器人辅助表!C968</f>
        <v>55764.614911728866</v>
      </c>
      <c r="N968" s="2">
        <v>2</v>
      </c>
      <c r="O968" s="2">
        <f>机器人辅助表!D968</f>
        <v>2975.2268403443491</v>
      </c>
      <c r="P968" s="2">
        <v>3</v>
      </c>
      <c r="Q968" s="2">
        <f>机器人辅助表!E968</f>
        <v>1322.3230401530438</v>
      </c>
      <c r="R968" s="2">
        <v>6</v>
      </c>
      <c r="S968" s="2">
        <f>机器人辅助表!F968</f>
        <v>10370.002399999999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0</v>
      </c>
      <c r="AE968">
        <v>0</v>
      </c>
      <c r="AF968">
        <v>0</v>
      </c>
      <c r="AG968">
        <v>0</v>
      </c>
      <c r="BD968">
        <v>8</v>
      </c>
      <c r="BE968">
        <v>9323102</v>
      </c>
      <c r="BF968">
        <v>9324103</v>
      </c>
      <c r="BG968">
        <v>9324203</v>
      </c>
      <c r="BH968">
        <v>9324302</v>
      </c>
      <c r="BI968">
        <v>9324402</v>
      </c>
      <c r="BJ968">
        <v>9312102</v>
      </c>
      <c r="BK968">
        <v>9311102</v>
      </c>
      <c r="BL968">
        <v>9315104</v>
      </c>
    </row>
    <row r="969" spans="1:67" x14ac:dyDescent="0.15">
      <c r="A969">
        <v>968</v>
      </c>
      <c r="B969" t="s">
        <v>2755</v>
      </c>
      <c r="E969">
        <f>机器人辅助表!B969</f>
        <v>28</v>
      </c>
      <c r="F969">
        <v>2</v>
      </c>
      <c r="G969">
        <v>58101</v>
      </c>
      <c r="H969">
        <v>0</v>
      </c>
      <c r="I969">
        <f>机器人辅助表!H969</f>
        <v>2207.926540943326</v>
      </c>
      <c r="J969">
        <v>2</v>
      </c>
      <c r="K969">
        <v>4</v>
      </c>
      <c r="L969">
        <v>1</v>
      </c>
      <c r="M969" s="2">
        <f>机器人辅助表!C969</f>
        <v>5812.9654882033456</v>
      </c>
      <c r="N969" s="2">
        <v>2</v>
      </c>
      <c r="O969" s="2">
        <f>机器人辅助表!D969</f>
        <v>393.35856687090313</v>
      </c>
      <c r="P969" s="2">
        <v>3</v>
      </c>
      <c r="Q969" s="2">
        <f>机器人辅助表!E969</f>
        <v>174.82602972040138</v>
      </c>
      <c r="R969" s="2">
        <v>6</v>
      </c>
      <c r="S969" s="2">
        <f>机器人辅助表!F969</f>
        <v>3056.5752000000002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0</v>
      </c>
      <c r="AE969">
        <v>0</v>
      </c>
      <c r="AF969">
        <v>0</v>
      </c>
      <c r="AG969">
        <v>0</v>
      </c>
      <c r="BD969">
        <v>11</v>
      </c>
      <c r="BE969">
        <v>9211102</v>
      </c>
      <c r="BF969">
        <v>9214103</v>
      </c>
      <c r="BG969">
        <v>9214202</v>
      </c>
      <c r="BH969">
        <v>9214303</v>
      </c>
      <c r="BI969">
        <v>9214403</v>
      </c>
      <c r="BJ969">
        <v>9222102</v>
      </c>
      <c r="BK969">
        <v>9223104</v>
      </c>
      <c r="BL969">
        <v>9223202</v>
      </c>
      <c r="BM969">
        <v>9223303</v>
      </c>
      <c r="BN969">
        <v>9223403</v>
      </c>
      <c r="BO969">
        <v>9215103</v>
      </c>
    </row>
    <row r="970" spans="1:67" x14ac:dyDescent="0.15">
      <c r="A970">
        <v>969</v>
      </c>
      <c r="B970" t="s">
        <v>2756</v>
      </c>
      <c r="E970">
        <f>机器人辅助表!B970</f>
        <v>36</v>
      </c>
      <c r="F970">
        <v>1</v>
      </c>
      <c r="G970">
        <v>58001</v>
      </c>
      <c r="H970">
        <v>0</v>
      </c>
      <c r="I970">
        <f>机器人辅助表!H970</f>
        <v>6605.5681858665312</v>
      </c>
      <c r="J970">
        <v>2</v>
      </c>
      <c r="K970">
        <v>4</v>
      </c>
      <c r="L970">
        <v>1</v>
      </c>
      <c r="M970" s="2">
        <f>机器人辅助表!C970</f>
        <v>24517.404191871574</v>
      </c>
      <c r="N970" s="2">
        <v>2</v>
      </c>
      <c r="O970" s="2">
        <f>机器人辅助表!D970</f>
        <v>1496.5671013019398</v>
      </c>
      <c r="P970" s="2">
        <v>3</v>
      </c>
      <c r="Q970" s="2">
        <f>机器人辅助表!E970</f>
        <v>665.14093391197332</v>
      </c>
      <c r="R970" s="2">
        <v>6</v>
      </c>
      <c r="S970" s="2">
        <f>机器人辅助表!F970</f>
        <v>6947.7527999999993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0</v>
      </c>
      <c r="AE970">
        <v>0</v>
      </c>
      <c r="AF970">
        <v>0</v>
      </c>
      <c r="AG970">
        <v>0</v>
      </c>
      <c r="BD970">
        <v>11</v>
      </c>
      <c r="BE970">
        <v>9113102</v>
      </c>
      <c r="BF970">
        <v>9121103</v>
      </c>
      <c r="BG970">
        <v>9121204</v>
      </c>
      <c r="BH970">
        <v>9121304</v>
      </c>
      <c r="BI970">
        <v>9121403</v>
      </c>
      <c r="BJ970">
        <v>9114104</v>
      </c>
      <c r="BK970">
        <v>9122102</v>
      </c>
      <c r="BL970">
        <v>9122202</v>
      </c>
      <c r="BM970">
        <v>9122302</v>
      </c>
      <c r="BN970">
        <v>9122403</v>
      </c>
      <c r="BO970">
        <v>9115103</v>
      </c>
    </row>
    <row r="971" spans="1:67" x14ac:dyDescent="0.15">
      <c r="A971">
        <v>970</v>
      </c>
      <c r="B971" t="s">
        <v>2757</v>
      </c>
      <c r="E971">
        <f>机器人辅助表!B971</f>
        <v>47</v>
      </c>
      <c r="F971">
        <v>3</v>
      </c>
      <c r="G971">
        <v>58201</v>
      </c>
      <c r="H971">
        <v>0</v>
      </c>
      <c r="I971">
        <f>机器人辅助表!H971</f>
        <v>12684.524891596891</v>
      </c>
      <c r="J971">
        <v>2</v>
      </c>
      <c r="K971">
        <v>4</v>
      </c>
      <c r="L971">
        <v>1</v>
      </c>
      <c r="M971" s="2">
        <f>机器人辅助表!C971</f>
        <v>72058.941030188813</v>
      </c>
      <c r="N971" s="2">
        <v>2</v>
      </c>
      <c r="O971" s="2">
        <f>机器人辅助表!D971</f>
        <v>3329.8991366237469</v>
      </c>
      <c r="P971" s="2">
        <v>3</v>
      </c>
      <c r="Q971" s="2">
        <f>机器人辅助表!E971</f>
        <v>1479.9551718327766</v>
      </c>
      <c r="R971" s="2">
        <v>6</v>
      </c>
      <c r="S971" s="2">
        <f>机器人辅助表!F971</f>
        <v>8465.3690000000006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0</v>
      </c>
      <c r="AF971">
        <v>0</v>
      </c>
      <c r="AG971">
        <v>0</v>
      </c>
      <c r="BD971">
        <v>8</v>
      </c>
      <c r="BE971">
        <v>9323102</v>
      </c>
      <c r="BF971">
        <v>9324104</v>
      </c>
      <c r="BG971">
        <v>9324204</v>
      </c>
      <c r="BH971">
        <v>9324302</v>
      </c>
      <c r="BI971">
        <v>9324404</v>
      </c>
      <c r="BJ971">
        <v>9312102</v>
      </c>
      <c r="BK971">
        <v>9311103</v>
      </c>
      <c r="BL971">
        <v>9315103</v>
      </c>
    </row>
    <row r="972" spans="1:67" x14ac:dyDescent="0.15">
      <c r="A972">
        <v>971</v>
      </c>
      <c r="B972" t="s">
        <v>505</v>
      </c>
      <c r="E972">
        <f>机器人辅助表!B972</f>
        <v>23</v>
      </c>
      <c r="F972">
        <v>3</v>
      </c>
      <c r="G972">
        <v>58201</v>
      </c>
      <c r="H972">
        <v>0</v>
      </c>
      <c r="I972">
        <f>机器人辅助表!H972</f>
        <v>2549.9498991623277</v>
      </c>
      <c r="J972">
        <v>2</v>
      </c>
      <c r="K972">
        <v>4</v>
      </c>
      <c r="L972">
        <v>1</v>
      </c>
      <c r="M972" s="2">
        <f>机器人辅助表!C972</f>
        <v>4987.6241282006704</v>
      </c>
      <c r="N972" s="2">
        <v>2</v>
      </c>
      <c r="O972" s="2">
        <f>机器人辅助表!D972</f>
        <v>383.45855550501682</v>
      </c>
      <c r="P972" s="2">
        <v>3</v>
      </c>
      <c r="Q972" s="2">
        <f>机器人辅助表!E972</f>
        <v>170.42602466889639</v>
      </c>
      <c r="R972" s="2">
        <v>6</v>
      </c>
      <c r="S972" s="2">
        <f>机器人辅助表!F972</f>
        <v>4034.0255999999995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0</v>
      </c>
      <c r="AF972">
        <v>0</v>
      </c>
      <c r="AG972">
        <v>0</v>
      </c>
      <c r="BD972">
        <v>8</v>
      </c>
      <c r="BE972">
        <v>9323103</v>
      </c>
      <c r="BF972">
        <v>9324103</v>
      </c>
      <c r="BG972">
        <v>9324202</v>
      </c>
      <c r="BH972">
        <v>9324302</v>
      </c>
      <c r="BI972">
        <v>9324403</v>
      </c>
      <c r="BJ972">
        <v>9312102</v>
      </c>
      <c r="BK972">
        <v>9311102</v>
      </c>
      <c r="BL972">
        <v>9315102</v>
      </c>
    </row>
    <row r="973" spans="1:67" x14ac:dyDescent="0.15">
      <c r="A973">
        <v>972</v>
      </c>
      <c r="B973" t="s">
        <v>506</v>
      </c>
      <c r="E973">
        <f>机器人辅助表!B973</f>
        <v>23</v>
      </c>
      <c r="F973">
        <v>2</v>
      </c>
      <c r="G973">
        <v>58101</v>
      </c>
      <c r="H973">
        <v>0</v>
      </c>
      <c r="I973">
        <f>机器人辅助表!H973</f>
        <v>3399.9331988831041</v>
      </c>
      <c r="J973">
        <v>2</v>
      </c>
      <c r="K973">
        <v>4</v>
      </c>
      <c r="L973">
        <v>1</v>
      </c>
      <c r="M973" s="2">
        <f>机器人辅助表!C973</f>
        <v>6650.1655042675602</v>
      </c>
      <c r="N973" s="2">
        <v>2</v>
      </c>
      <c r="O973" s="2">
        <f>机器人辅助表!D973</f>
        <v>511.27807400668917</v>
      </c>
      <c r="P973" s="2">
        <v>3</v>
      </c>
      <c r="Q973" s="2">
        <f>机器人辅助表!E973</f>
        <v>227.23469955852852</v>
      </c>
      <c r="R973" s="2">
        <v>6</v>
      </c>
      <c r="S973" s="2">
        <f>机器人辅助表!F973</f>
        <v>5378.7007999999996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0</v>
      </c>
      <c r="AF973">
        <v>0</v>
      </c>
      <c r="AG973">
        <v>0</v>
      </c>
      <c r="BD973">
        <v>11</v>
      </c>
      <c r="BE973">
        <v>9211104</v>
      </c>
      <c r="BF973">
        <v>9214104</v>
      </c>
      <c r="BG973">
        <v>9214203</v>
      </c>
      <c r="BH973">
        <v>9214302</v>
      </c>
      <c r="BI973">
        <v>9214402</v>
      </c>
      <c r="BJ973">
        <v>9222102</v>
      </c>
      <c r="BK973">
        <v>9223104</v>
      </c>
      <c r="BL973">
        <v>9223203</v>
      </c>
      <c r="BM973">
        <v>9223302</v>
      </c>
      <c r="BN973">
        <v>9223403</v>
      </c>
      <c r="BO973">
        <v>9215102</v>
      </c>
    </row>
    <row r="974" spans="1:67" x14ac:dyDescent="0.15">
      <c r="A974">
        <v>973</v>
      </c>
      <c r="B974" t="s">
        <v>507</v>
      </c>
      <c r="E974">
        <f>机器人辅助表!B974</f>
        <v>35</v>
      </c>
      <c r="F974">
        <v>2</v>
      </c>
      <c r="G974">
        <v>58101</v>
      </c>
      <c r="H974">
        <v>0</v>
      </c>
      <c r="I974">
        <f>机器人辅助表!H974</f>
        <v>6771.4281200139139</v>
      </c>
      <c r="J974">
        <v>2</v>
      </c>
      <c r="K974">
        <v>4</v>
      </c>
      <c r="L974">
        <v>1</v>
      </c>
      <c r="M974" s="2">
        <f>机器人辅助表!C974</f>
        <v>24313.130227826088</v>
      </c>
      <c r="N974" s="2">
        <v>2</v>
      </c>
      <c r="O974" s="2">
        <f>机器人辅助表!D974</f>
        <v>1496.9452413913045</v>
      </c>
      <c r="P974" s="2">
        <v>3</v>
      </c>
      <c r="Q974" s="2">
        <f>机器人辅助表!E974</f>
        <v>665.30899617391333</v>
      </c>
      <c r="R974" s="2">
        <v>6</v>
      </c>
      <c r="S974" s="2">
        <f>机器人辅助表!F974</f>
        <v>7376.6979999999994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0</v>
      </c>
      <c r="AF974">
        <v>0</v>
      </c>
      <c r="AG974">
        <v>0</v>
      </c>
      <c r="BD974">
        <v>11</v>
      </c>
      <c r="BE974">
        <v>9211104</v>
      </c>
      <c r="BF974">
        <v>9214102</v>
      </c>
      <c r="BG974">
        <v>9214202</v>
      </c>
      <c r="BH974">
        <v>9214302</v>
      </c>
      <c r="BI974">
        <v>9214403</v>
      </c>
      <c r="BJ974">
        <v>9222104</v>
      </c>
      <c r="BK974">
        <v>9223102</v>
      </c>
      <c r="BL974">
        <v>9223203</v>
      </c>
      <c r="BM974">
        <v>9223303</v>
      </c>
      <c r="BN974">
        <v>9223402</v>
      </c>
      <c r="BO974">
        <v>9215102</v>
      </c>
    </row>
    <row r="975" spans="1:67" x14ac:dyDescent="0.15">
      <c r="A975">
        <v>974</v>
      </c>
      <c r="B975" t="s">
        <v>2758</v>
      </c>
      <c r="E975">
        <f>机器人辅助表!B975</f>
        <v>49</v>
      </c>
      <c r="F975">
        <v>1</v>
      </c>
      <c r="G975">
        <v>58001</v>
      </c>
      <c r="H975">
        <v>0</v>
      </c>
      <c r="I975">
        <f>机器人辅助表!H975</f>
        <v>14020.80346030984</v>
      </c>
      <c r="J975">
        <v>2</v>
      </c>
      <c r="K975">
        <v>4</v>
      </c>
      <c r="L975">
        <v>1</v>
      </c>
      <c r="M975" s="2">
        <f>机器人辅助表!C975</f>
        <v>84260.216443396988</v>
      </c>
      <c r="N975" s="2">
        <v>2</v>
      </c>
      <c r="O975" s="2">
        <f>机器人辅助表!D975</f>
        <v>3725.1647514385299</v>
      </c>
      <c r="P975" s="2">
        <v>3</v>
      </c>
      <c r="Q975" s="2">
        <f>机器人辅助表!E975</f>
        <v>1655.6287784171247</v>
      </c>
      <c r="R975" s="2">
        <v>6</v>
      </c>
      <c r="S975" s="2">
        <f>机器人辅助表!F975</f>
        <v>8625.884399999999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0</v>
      </c>
      <c r="AE975">
        <v>0</v>
      </c>
      <c r="AF975">
        <v>0</v>
      </c>
      <c r="AG975">
        <v>0</v>
      </c>
      <c r="BD975">
        <v>11</v>
      </c>
      <c r="BE975">
        <v>9113103</v>
      </c>
      <c r="BF975">
        <v>9121102</v>
      </c>
      <c r="BG975">
        <v>9121204</v>
      </c>
      <c r="BH975">
        <v>9121303</v>
      </c>
      <c r="BI975">
        <v>9121403</v>
      </c>
      <c r="BJ975">
        <v>9114103</v>
      </c>
      <c r="BK975">
        <v>9122102</v>
      </c>
      <c r="BL975">
        <v>9122203</v>
      </c>
      <c r="BM975">
        <v>9122302</v>
      </c>
      <c r="BN975">
        <v>9122404</v>
      </c>
      <c r="BO975">
        <v>9115104</v>
      </c>
    </row>
    <row r="976" spans="1:67" x14ac:dyDescent="0.15">
      <c r="A976">
        <v>975</v>
      </c>
      <c r="B976" t="s">
        <v>2759</v>
      </c>
      <c r="E976">
        <f>机器人辅助表!B976</f>
        <v>34</v>
      </c>
      <c r="F976">
        <v>2</v>
      </c>
      <c r="G976">
        <v>58101</v>
      </c>
      <c r="H976">
        <v>0</v>
      </c>
      <c r="I976">
        <f>机器人辅助表!H976</f>
        <v>4216.2461593263579</v>
      </c>
      <c r="J976">
        <v>2</v>
      </c>
      <c r="K976">
        <v>4</v>
      </c>
      <c r="L976">
        <v>1</v>
      </c>
      <c r="M976" s="2">
        <f>机器人辅助表!C976</f>
        <v>14611.678493806356</v>
      </c>
      <c r="N976" s="2">
        <v>2</v>
      </c>
      <c r="O976" s="2">
        <f>机器人辅助表!D976</f>
        <v>907.67698778287649</v>
      </c>
      <c r="P976" s="2">
        <v>3</v>
      </c>
      <c r="Q976" s="2">
        <f>机器人辅助表!E976</f>
        <v>403.41199457016728</v>
      </c>
      <c r="R976" s="2">
        <v>6</v>
      </c>
      <c r="S976" s="2">
        <f>机器人辅助表!F976</f>
        <v>4758.7716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0</v>
      </c>
      <c r="AE976">
        <v>0</v>
      </c>
      <c r="AF976">
        <v>0</v>
      </c>
      <c r="AG976">
        <v>0</v>
      </c>
      <c r="BD976">
        <v>11</v>
      </c>
      <c r="BE976">
        <v>9211104</v>
      </c>
      <c r="BF976">
        <v>9214102</v>
      </c>
      <c r="BG976">
        <v>9214204</v>
      </c>
      <c r="BH976">
        <v>9214302</v>
      </c>
      <c r="BI976">
        <v>9214403</v>
      </c>
      <c r="BJ976">
        <v>9222103</v>
      </c>
      <c r="BK976">
        <v>9223102</v>
      </c>
      <c r="BL976">
        <v>9223204</v>
      </c>
      <c r="BM976">
        <v>9223303</v>
      </c>
      <c r="BN976">
        <v>9223404</v>
      </c>
      <c r="BO976">
        <v>9215102</v>
      </c>
    </row>
    <row r="977" spans="1:67" x14ac:dyDescent="0.15">
      <c r="A977">
        <v>976</v>
      </c>
      <c r="B977" t="s">
        <v>508</v>
      </c>
      <c r="E977">
        <f>机器人辅助表!B977</f>
        <v>45</v>
      </c>
      <c r="F977">
        <v>2</v>
      </c>
      <c r="G977">
        <v>58101</v>
      </c>
      <c r="H977">
        <v>0</v>
      </c>
      <c r="I977">
        <f>机器人辅助表!H977</f>
        <v>9395.4043138844318</v>
      </c>
      <c r="J977">
        <v>2</v>
      </c>
      <c r="K977">
        <v>4</v>
      </c>
      <c r="L977">
        <v>1</v>
      </c>
      <c r="M977" s="2">
        <f>机器人辅助表!C977</f>
        <v>50171.118547592327</v>
      </c>
      <c r="N977" s="2">
        <v>2</v>
      </c>
      <c r="O977" s="2">
        <f>机器人辅助表!D977</f>
        <v>2427.5660766923083</v>
      </c>
      <c r="P977" s="2">
        <v>3</v>
      </c>
      <c r="Q977" s="2">
        <f>机器人辅助表!E977</f>
        <v>1078.9182563076927</v>
      </c>
      <c r="R977" s="2">
        <v>6</v>
      </c>
      <c r="S977" s="2">
        <f>机器人辅助表!F977</f>
        <v>6812.2780000000002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0</v>
      </c>
      <c r="AF977">
        <v>0</v>
      </c>
      <c r="AG977">
        <v>0</v>
      </c>
      <c r="BD977">
        <v>11</v>
      </c>
      <c r="BE977">
        <v>9211103</v>
      </c>
      <c r="BF977">
        <v>9214102</v>
      </c>
      <c r="BG977">
        <v>9214202</v>
      </c>
      <c r="BH977">
        <v>9214302</v>
      </c>
      <c r="BI977">
        <v>9214403</v>
      </c>
      <c r="BJ977">
        <v>9222103</v>
      </c>
      <c r="BK977">
        <v>9223104</v>
      </c>
      <c r="BL977">
        <v>9223204</v>
      </c>
      <c r="BM977">
        <v>9223304</v>
      </c>
      <c r="BN977">
        <v>9223403</v>
      </c>
      <c r="BO977">
        <v>9215102</v>
      </c>
    </row>
    <row r="978" spans="1:67" x14ac:dyDescent="0.15">
      <c r="A978">
        <v>977</v>
      </c>
      <c r="B978" t="s">
        <v>2760</v>
      </c>
      <c r="E978">
        <f>机器人辅助表!B978</f>
        <v>38</v>
      </c>
      <c r="F978">
        <v>2</v>
      </c>
      <c r="G978">
        <v>58101</v>
      </c>
      <c r="H978">
        <v>0</v>
      </c>
      <c r="I978">
        <f>机器人辅助表!H978</f>
        <v>6293.2281064523677</v>
      </c>
      <c r="J978">
        <v>2</v>
      </c>
      <c r="K978">
        <v>4</v>
      </c>
      <c r="L978">
        <v>1</v>
      </c>
      <c r="M978" s="2">
        <f>机器人辅助表!C978</f>
        <v>25609.130007902608</v>
      </c>
      <c r="N978" s="2">
        <v>2</v>
      </c>
      <c r="O978" s="2">
        <f>机器人辅助表!D978</f>
        <v>1478.5699368882945</v>
      </c>
      <c r="P978" s="2">
        <v>3</v>
      </c>
      <c r="Q978" s="2">
        <f>机器人辅助表!E978</f>
        <v>657.14219417257539</v>
      </c>
      <c r="R978" s="2">
        <v>6</v>
      </c>
      <c r="S978" s="2">
        <f>机器人辅助表!F978</f>
        <v>6130.2335999999996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0</v>
      </c>
      <c r="AF978">
        <v>0</v>
      </c>
      <c r="AG978">
        <v>0</v>
      </c>
      <c r="BD978">
        <v>11</v>
      </c>
      <c r="BE978">
        <v>9211102</v>
      </c>
      <c r="BF978">
        <v>9214103</v>
      </c>
      <c r="BG978">
        <v>9214203</v>
      </c>
      <c r="BH978">
        <v>9214302</v>
      </c>
      <c r="BI978">
        <v>9214403</v>
      </c>
      <c r="BJ978">
        <v>9222102</v>
      </c>
      <c r="BK978">
        <v>9223102</v>
      </c>
      <c r="BL978">
        <v>9223203</v>
      </c>
      <c r="BM978">
        <v>9223304</v>
      </c>
      <c r="BN978">
        <v>9223402</v>
      </c>
      <c r="BO978">
        <v>9215102</v>
      </c>
    </row>
    <row r="979" spans="1:67" x14ac:dyDescent="0.15">
      <c r="A979">
        <v>978</v>
      </c>
      <c r="B979" t="s">
        <v>2761</v>
      </c>
      <c r="E979">
        <f>机器人辅助表!B979</f>
        <v>41</v>
      </c>
      <c r="F979">
        <v>1</v>
      </c>
      <c r="G979">
        <v>58001</v>
      </c>
      <c r="H979">
        <v>0</v>
      </c>
      <c r="I979">
        <f>机器人辅助表!H979</f>
        <v>12699.707738484061</v>
      </c>
      <c r="J979">
        <v>2</v>
      </c>
      <c r="K979">
        <v>4</v>
      </c>
      <c r="L979">
        <v>1</v>
      </c>
      <c r="M979" s="2">
        <f>机器人辅助表!C979</f>
        <v>58699.59464392512</v>
      </c>
      <c r="N979" s="2">
        <v>2</v>
      </c>
      <c r="O979" s="2">
        <f>机器人辅助表!D979</f>
        <v>3131.8177266782623</v>
      </c>
      <c r="P979" s="2">
        <v>3</v>
      </c>
      <c r="Q979" s="2">
        <f>机器人辅助表!E979</f>
        <v>1391.9189896347832</v>
      </c>
      <c r="R979" s="2">
        <v>6</v>
      </c>
      <c r="S979" s="2">
        <f>机器人辅助表!F979</f>
        <v>10915.792000000001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0</v>
      </c>
      <c r="AF979">
        <v>0</v>
      </c>
      <c r="AG979">
        <v>0</v>
      </c>
      <c r="BD979">
        <v>11</v>
      </c>
      <c r="BE979">
        <v>9113102</v>
      </c>
      <c r="BF979">
        <v>9121102</v>
      </c>
      <c r="BG979">
        <v>9121203</v>
      </c>
      <c r="BH979">
        <v>9121304</v>
      </c>
      <c r="BI979">
        <v>9121404</v>
      </c>
      <c r="BJ979">
        <v>9114104</v>
      </c>
      <c r="BK979">
        <v>9122103</v>
      </c>
      <c r="BL979">
        <v>9122204</v>
      </c>
      <c r="BM979">
        <v>9122302</v>
      </c>
      <c r="BN979">
        <v>9122403</v>
      </c>
      <c r="BO979">
        <v>9115104</v>
      </c>
    </row>
    <row r="980" spans="1:67" x14ac:dyDescent="0.15">
      <c r="A980">
        <v>979</v>
      </c>
      <c r="B980" t="s">
        <v>2762</v>
      </c>
      <c r="E980">
        <f>机器人辅助表!B980</f>
        <v>43</v>
      </c>
      <c r="F980">
        <v>3</v>
      </c>
      <c r="G980">
        <v>58201</v>
      </c>
      <c r="H980">
        <v>0</v>
      </c>
      <c r="I980">
        <f>机器人辅助表!H980</f>
        <v>7574.3036545667064</v>
      </c>
      <c r="J980">
        <v>2</v>
      </c>
      <c r="K980">
        <v>4</v>
      </c>
      <c r="L980">
        <v>1</v>
      </c>
      <c r="M980" s="2">
        <f>机器人辅助表!C980</f>
        <v>37772.901986646946</v>
      </c>
      <c r="N980" s="2">
        <v>2</v>
      </c>
      <c r="O980" s="2">
        <f>机器人辅助表!D980</f>
        <v>1917.2666607736458</v>
      </c>
      <c r="P980" s="2">
        <v>3</v>
      </c>
      <c r="Q980" s="2">
        <f>机器人辅助表!E980</f>
        <v>852.11851589939829</v>
      </c>
      <c r="R980" s="2">
        <v>6</v>
      </c>
      <c r="S980" s="2">
        <f>机器人辅助表!F980</f>
        <v>5975.3483999999989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BD980">
        <v>8</v>
      </c>
      <c r="BE980">
        <v>9323102</v>
      </c>
      <c r="BF980">
        <v>9324103</v>
      </c>
      <c r="BG980">
        <v>9324203</v>
      </c>
      <c r="BH980">
        <v>9324302</v>
      </c>
      <c r="BI980">
        <v>9324404</v>
      </c>
      <c r="BJ980">
        <v>9312103</v>
      </c>
      <c r="BK980">
        <v>9311104</v>
      </c>
      <c r="BL980">
        <v>9315103</v>
      </c>
    </row>
    <row r="981" spans="1:67" x14ac:dyDescent="0.15">
      <c r="A981">
        <v>980</v>
      </c>
      <c r="B981" t="s">
        <v>2763</v>
      </c>
      <c r="E981">
        <f>机器人辅助表!B981</f>
        <v>32</v>
      </c>
      <c r="F981">
        <v>2</v>
      </c>
      <c r="G981">
        <v>58101</v>
      </c>
      <c r="H981">
        <v>0</v>
      </c>
      <c r="I981">
        <f>机器人辅助表!H981</f>
        <v>4000.1555602197841</v>
      </c>
      <c r="J981">
        <v>2</v>
      </c>
      <c r="K981">
        <v>4</v>
      </c>
      <c r="L981">
        <v>1</v>
      </c>
      <c r="M981" s="2">
        <f>机器人辅助表!C981</f>
        <v>12815.048843767228</v>
      </c>
      <c r="N981" s="2">
        <v>2</v>
      </c>
      <c r="O981" s="2">
        <f>机器人辅助表!D981</f>
        <v>811.10686506862896</v>
      </c>
      <c r="P981" s="2">
        <v>3</v>
      </c>
      <c r="Q981" s="2">
        <f>机器人辅助表!E981</f>
        <v>360.49194003050178</v>
      </c>
      <c r="R981" s="2">
        <v>6</v>
      </c>
      <c r="S981" s="2">
        <f>机器人辅助表!F981</f>
        <v>4850.7712000000001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BD981">
        <v>11</v>
      </c>
      <c r="BE981">
        <v>9211104</v>
      </c>
      <c r="BF981">
        <v>9214103</v>
      </c>
      <c r="BG981">
        <v>9214202</v>
      </c>
      <c r="BH981">
        <v>9214303</v>
      </c>
      <c r="BI981">
        <v>9214402</v>
      </c>
      <c r="BJ981">
        <v>9222102</v>
      </c>
      <c r="BK981">
        <v>9223104</v>
      </c>
      <c r="BL981">
        <v>9223202</v>
      </c>
      <c r="BM981">
        <v>9223302</v>
      </c>
      <c r="BN981">
        <v>9223403</v>
      </c>
      <c r="BO981">
        <v>9215103</v>
      </c>
    </row>
    <row r="982" spans="1:67" x14ac:dyDescent="0.15">
      <c r="A982">
        <v>981</v>
      </c>
      <c r="B982" t="s">
        <v>2764</v>
      </c>
      <c r="E982">
        <f>机器人辅助表!B982</f>
        <v>41</v>
      </c>
      <c r="F982">
        <v>1</v>
      </c>
      <c r="G982">
        <v>58001</v>
      </c>
      <c r="H982">
        <v>0</v>
      </c>
      <c r="I982">
        <f>机器人辅助表!H982</f>
        <v>7143.5856028972848</v>
      </c>
      <c r="J982">
        <v>2</v>
      </c>
      <c r="K982">
        <v>4</v>
      </c>
      <c r="L982">
        <v>1</v>
      </c>
      <c r="M982" s="2">
        <f>机器人辅助表!C982</f>
        <v>33018.521987207881</v>
      </c>
      <c r="N982" s="2">
        <v>2</v>
      </c>
      <c r="O982" s="2">
        <f>机器人辅助表!D982</f>
        <v>1761.6474712565225</v>
      </c>
      <c r="P982" s="2">
        <v>3</v>
      </c>
      <c r="Q982" s="2">
        <f>机器人辅助表!E982</f>
        <v>782.95443166956545</v>
      </c>
      <c r="R982" s="2">
        <v>6</v>
      </c>
      <c r="S982" s="2">
        <f>机器人辅助表!F982</f>
        <v>6140.1329999999998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BD982">
        <v>11</v>
      </c>
      <c r="BE982">
        <v>9113103</v>
      </c>
      <c r="BF982">
        <v>9121104</v>
      </c>
      <c r="BG982">
        <v>9121202</v>
      </c>
      <c r="BH982">
        <v>9121302</v>
      </c>
      <c r="BI982">
        <v>9121404</v>
      </c>
      <c r="BJ982">
        <v>9114104</v>
      </c>
      <c r="BK982">
        <v>9122104</v>
      </c>
      <c r="BL982">
        <v>9122204</v>
      </c>
      <c r="BM982">
        <v>9122304</v>
      </c>
      <c r="BN982">
        <v>9122402</v>
      </c>
      <c r="BO982">
        <v>9115102</v>
      </c>
    </row>
    <row r="983" spans="1:67" x14ac:dyDescent="0.15">
      <c r="A983">
        <v>982</v>
      </c>
      <c r="B983" t="s">
        <v>2765</v>
      </c>
      <c r="E983">
        <f>机器人辅助表!B983</f>
        <v>39</v>
      </c>
      <c r="F983">
        <v>1</v>
      </c>
      <c r="G983">
        <v>58001</v>
      </c>
      <c r="H983">
        <v>0</v>
      </c>
      <c r="I983">
        <f>机器人辅助表!H983</f>
        <v>7104.8702973784566</v>
      </c>
      <c r="J983">
        <v>2</v>
      </c>
      <c r="K983">
        <v>4</v>
      </c>
      <c r="L983">
        <v>1</v>
      </c>
      <c r="M983" s="2">
        <f>机器人辅助表!C983</f>
        <v>30166.654657101899</v>
      </c>
      <c r="N983" s="2">
        <v>2</v>
      </c>
      <c r="O983" s="2">
        <f>机器人辅助表!D983</f>
        <v>1695.4812675216724</v>
      </c>
      <c r="P983" s="2">
        <v>3</v>
      </c>
      <c r="Q983" s="2">
        <f>机器人辅助表!E983</f>
        <v>753.54723000963224</v>
      </c>
      <c r="R983" s="2">
        <v>6</v>
      </c>
      <c r="S983" s="2">
        <f>机器人辅助表!F983</f>
        <v>6661.8545999999997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BD983">
        <v>11</v>
      </c>
      <c r="BE983">
        <v>9113102</v>
      </c>
      <c r="BF983">
        <v>9121104</v>
      </c>
      <c r="BG983">
        <v>9121204</v>
      </c>
      <c r="BH983">
        <v>9121303</v>
      </c>
      <c r="BI983">
        <v>9121403</v>
      </c>
      <c r="BJ983">
        <v>9114103</v>
      </c>
      <c r="BK983">
        <v>9122103</v>
      </c>
      <c r="BL983">
        <v>9122203</v>
      </c>
      <c r="BM983">
        <v>9122303</v>
      </c>
      <c r="BN983">
        <v>9122404</v>
      </c>
      <c r="BO983">
        <v>9115103</v>
      </c>
    </row>
    <row r="984" spans="1:67" x14ac:dyDescent="0.15">
      <c r="A984">
        <v>983</v>
      </c>
      <c r="B984" t="s">
        <v>2766</v>
      </c>
      <c r="E984">
        <f>机器人辅助表!B984</f>
        <v>48</v>
      </c>
      <c r="F984">
        <v>3</v>
      </c>
      <c r="G984">
        <v>58201</v>
      </c>
      <c r="H984">
        <v>0</v>
      </c>
      <c r="I984">
        <f>机器人辅助表!H984</f>
        <v>14442.964454464916</v>
      </c>
      <c r="J984">
        <v>2</v>
      </c>
      <c r="K984">
        <v>4</v>
      </c>
      <c r="L984">
        <v>1</v>
      </c>
      <c r="M984" s="2">
        <f>机器人辅助表!C984</f>
        <v>84444.541852482798</v>
      </c>
      <c r="N984" s="2">
        <v>2</v>
      </c>
      <c r="O984" s="2">
        <f>机器人辅助表!D984</f>
        <v>3816.0473579686973</v>
      </c>
      <c r="P984" s="2">
        <v>3</v>
      </c>
      <c r="Q984" s="2">
        <f>机器人辅助表!E984</f>
        <v>1696.0210479860878</v>
      </c>
      <c r="R984" s="2">
        <v>6</v>
      </c>
      <c r="S984" s="2">
        <f>机器人辅助表!F984</f>
        <v>9252.8047999999999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BD984">
        <v>8</v>
      </c>
      <c r="BE984">
        <v>9323102</v>
      </c>
      <c r="BF984">
        <v>9324103</v>
      </c>
      <c r="BG984">
        <v>9324202</v>
      </c>
      <c r="BH984">
        <v>9324304</v>
      </c>
      <c r="BI984">
        <v>9324402</v>
      </c>
      <c r="BJ984">
        <v>9312102</v>
      </c>
      <c r="BK984">
        <v>9311102</v>
      </c>
      <c r="BL984">
        <v>9315103</v>
      </c>
    </row>
    <row r="985" spans="1:67" x14ac:dyDescent="0.15">
      <c r="A985">
        <v>984</v>
      </c>
      <c r="B985" t="s">
        <v>509</v>
      </c>
      <c r="E985">
        <f>机器人辅助表!B985</f>
        <v>20</v>
      </c>
      <c r="F985">
        <v>1</v>
      </c>
      <c r="G985">
        <v>58001</v>
      </c>
      <c r="H985">
        <v>0</v>
      </c>
      <c r="I985">
        <f>机器人辅助表!H985</f>
        <v>2415.8001224347831</v>
      </c>
      <c r="J985">
        <v>2</v>
      </c>
      <c r="K985">
        <v>4</v>
      </c>
      <c r="L985">
        <v>1</v>
      </c>
      <c r="M985" s="2">
        <f>机器人辅助表!C985</f>
        <v>3917.9206956521748</v>
      </c>
      <c r="N985" s="2">
        <v>2</v>
      </c>
      <c r="O985" s="2">
        <f>机器人辅助表!D985</f>
        <v>328.01196521739138</v>
      </c>
      <c r="P985" s="2">
        <v>3</v>
      </c>
      <c r="Q985" s="2">
        <f>机器人辅助表!E985</f>
        <v>145.78309565217398</v>
      </c>
      <c r="R985" s="2">
        <v>6</v>
      </c>
      <c r="S985" s="2">
        <f>机器人辅助表!F985</f>
        <v>4066.6320000000001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BD985">
        <v>11</v>
      </c>
      <c r="BE985">
        <v>9113103</v>
      </c>
      <c r="BF985">
        <v>9121102</v>
      </c>
      <c r="BG985">
        <v>9121203</v>
      </c>
      <c r="BH985">
        <v>9121302</v>
      </c>
      <c r="BI985">
        <v>9121402</v>
      </c>
      <c r="BJ985">
        <v>9114102</v>
      </c>
      <c r="BK985">
        <v>9122102</v>
      </c>
      <c r="BL985">
        <v>9122202</v>
      </c>
      <c r="BM985">
        <v>9122302</v>
      </c>
      <c r="BN985">
        <v>9122404</v>
      </c>
      <c r="BO985">
        <v>9115103</v>
      </c>
    </row>
    <row r="986" spans="1:67" x14ac:dyDescent="0.15">
      <c r="A986">
        <v>985</v>
      </c>
      <c r="B986" t="s">
        <v>2767</v>
      </c>
      <c r="E986">
        <f>机器人辅助表!B986</f>
        <v>44</v>
      </c>
      <c r="F986">
        <v>2</v>
      </c>
      <c r="G986">
        <v>58101</v>
      </c>
      <c r="H986">
        <v>0</v>
      </c>
      <c r="I986">
        <f>机器人辅助表!H986</f>
        <v>11327.720610180908</v>
      </c>
      <c r="J986">
        <v>2</v>
      </c>
      <c r="K986">
        <v>4</v>
      </c>
      <c r="L986">
        <v>1</v>
      </c>
      <c r="M986" s="2">
        <f>机器人辅助表!C986</f>
        <v>58507.405245203699</v>
      </c>
      <c r="N986" s="2">
        <v>2</v>
      </c>
      <c r="O986" s="2">
        <f>机器人辅助表!D986</f>
        <v>2898.7809710833444</v>
      </c>
      <c r="P986" s="2">
        <v>3</v>
      </c>
      <c r="Q986" s="2">
        <f>机器人辅助表!E986</f>
        <v>1288.3470982592644</v>
      </c>
      <c r="R986" s="2">
        <v>6</v>
      </c>
      <c r="S986" s="2">
        <f>机器人辅助表!F986</f>
        <v>8565.7143999999989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BD986">
        <v>11</v>
      </c>
      <c r="BE986">
        <v>9211103</v>
      </c>
      <c r="BF986">
        <v>9214102</v>
      </c>
      <c r="BG986">
        <v>9214202</v>
      </c>
      <c r="BH986">
        <v>9214304</v>
      </c>
      <c r="BI986">
        <v>9214403</v>
      </c>
      <c r="BJ986">
        <v>9222104</v>
      </c>
      <c r="BK986">
        <v>9223103</v>
      </c>
      <c r="BL986">
        <v>9223204</v>
      </c>
      <c r="BM986">
        <v>9223302</v>
      </c>
      <c r="BN986">
        <v>9223402</v>
      </c>
      <c r="BO986">
        <v>9215102</v>
      </c>
    </row>
    <row r="987" spans="1:67" x14ac:dyDescent="0.15">
      <c r="A987">
        <v>986</v>
      </c>
      <c r="B987" t="s">
        <v>2768</v>
      </c>
      <c r="E987">
        <f>机器人辅助表!B987</f>
        <v>27</v>
      </c>
      <c r="F987">
        <v>3</v>
      </c>
      <c r="G987">
        <v>58201</v>
      </c>
      <c r="H987">
        <v>0</v>
      </c>
      <c r="I987">
        <f>机器人辅助表!H987</f>
        <v>2151.3299389052149</v>
      </c>
      <c r="J987">
        <v>2</v>
      </c>
      <c r="K987">
        <v>4</v>
      </c>
      <c r="L987">
        <v>1</v>
      </c>
      <c r="M987" s="2">
        <f>机器人辅助表!C987</f>
        <v>5363.6925584963237</v>
      </c>
      <c r="N987" s="2">
        <v>2</v>
      </c>
      <c r="O987" s="2">
        <f>机器人辅助表!D987</f>
        <v>371.86891113311043</v>
      </c>
      <c r="P987" s="2">
        <v>3</v>
      </c>
      <c r="Q987" s="2">
        <f>机器人辅助表!E987</f>
        <v>165.27507161471578</v>
      </c>
      <c r="R987" s="2">
        <v>6</v>
      </c>
      <c r="S987" s="2">
        <f>机器人辅助表!F987</f>
        <v>3062.0095999999999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BD987">
        <v>8</v>
      </c>
      <c r="BE987">
        <v>9323104</v>
      </c>
      <c r="BF987">
        <v>9324104</v>
      </c>
      <c r="BG987">
        <v>9324204</v>
      </c>
      <c r="BH987">
        <v>9324302</v>
      </c>
      <c r="BI987">
        <v>9324402</v>
      </c>
      <c r="BJ987">
        <v>9312102</v>
      </c>
      <c r="BK987">
        <v>9311103</v>
      </c>
      <c r="BL987">
        <v>9315103</v>
      </c>
    </row>
    <row r="988" spans="1:67" x14ac:dyDescent="0.15">
      <c r="A988">
        <v>987</v>
      </c>
      <c r="B988" t="s">
        <v>2769</v>
      </c>
      <c r="E988">
        <f>机器人辅助表!B988</f>
        <v>27</v>
      </c>
      <c r="F988">
        <v>1</v>
      </c>
      <c r="G988">
        <v>58001</v>
      </c>
      <c r="H988">
        <v>0</v>
      </c>
      <c r="I988">
        <f>机器人辅助表!H988</f>
        <v>4302.6598778104299</v>
      </c>
      <c r="J988">
        <v>2</v>
      </c>
      <c r="K988">
        <v>4</v>
      </c>
      <c r="L988">
        <v>1</v>
      </c>
      <c r="M988" s="2">
        <f>机器人辅助表!C988</f>
        <v>10727.385116992647</v>
      </c>
      <c r="N988" s="2">
        <v>2</v>
      </c>
      <c r="O988" s="2">
        <f>机器人辅助表!D988</f>
        <v>743.73782226622086</v>
      </c>
      <c r="P988" s="2">
        <v>3</v>
      </c>
      <c r="Q988" s="2">
        <f>机器人辅助表!E988</f>
        <v>330.55014322943157</v>
      </c>
      <c r="R988" s="2">
        <v>6</v>
      </c>
      <c r="S988" s="2">
        <f>机器人辅助表!F988</f>
        <v>6124.0191999999997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BD988">
        <v>11</v>
      </c>
      <c r="BE988">
        <v>9113103</v>
      </c>
      <c r="BF988">
        <v>9121103</v>
      </c>
      <c r="BG988">
        <v>9121202</v>
      </c>
      <c r="BH988">
        <v>9121302</v>
      </c>
      <c r="BI988">
        <v>9121403</v>
      </c>
      <c r="BJ988">
        <v>9114103</v>
      </c>
      <c r="BK988">
        <v>9122103</v>
      </c>
      <c r="BL988">
        <v>9122204</v>
      </c>
      <c r="BM988">
        <v>9122303</v>
      </c>
      <c r="BN988">
        <v>9122403</v>
      </c>
      <c r="BO988">
        <v>9115102</v>
      </c>
    </row>
    <row r="989" spans="1:67" x14ac:dyDescent="0.15">
      <c r="A989">
        <v>988</v>
      </c>
      <c r="B989" t="s">
        <v>510</v>
      </c>
      <c r="E989">
        <f>机器人辅助表!B989</f>
        <v>38</v>
      </c>
      <c r="F989">
        <v>2</v>
      </c>
      <c r="G989">
        <v>58101</v>
      </c>
      <c r="H989">
        <v>0</v>
      </c>
      <c r="I989">
        <f>机器人辅助表!H989</f>
        <v>5899.9013497990964</v>
      </c>
      <c r="J989">
        <v>2</v>
      </c>
      <c r="K989">
        <v>4</v>
      </c>
      <c r="L989">
        <v>1</v>
      </c>
      <c r="M989" s="2">
        <f>机器人辅助表!C989</f>
        <v>24008.559382408694</v>
      </c>
      <c r="N989" s="2">
        <v>2</v>
      </c>
      <c r="O989" s="2">
        <f>机器人辅助表!D989</f>
        <v>1386.1593158327762</v>
      </c>
      <c r="P989" s="2">
        <v>3</v>
      </c>
      <c r="Q989" s="2">
        <f>机器人辅助表!E989</f>
        <v>616.07080703678946</v>
      </c>
      <c r="R989" s="2">
        <v>6</v>
      </c>
      <c r="S989" s="2">
        <f>机器人辅助表!F989</f>
        <v>5747.0940000000001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BD989">
        <v>11</v>
      </c>
      <c r="BE989">
        <v>9211103</v>
      </c>
      <c r="BF989">
        <v>9214102</v>
      </c>
      <c r="BG989">
        <v>9214203</v>
      </c>
      <c r="BH989">
        <v>9214304</v>
      </c>
      <c r="BI989">
        <v>9214402</v>
      </c>
      <c r="BJ989">
        <v>9222104</v>
      </c>
      <c r="BK989">
        <v>9223104</v>
      </c>
      <c r="BL989">
        <v>9223204</v>
      </c>
      <c r="BM989">
        <v>9223304</v>
      </c>
      <c r="BN989">
        <v>9223403</v>
      </c>
      <c r="BO989">
        <v>9215102</v>
      </c>
    </row>
    <row r="990" spans="1:67" x14ac:dyDescent="0.15">
      <c r="A990">
        <v>989</v>
      </c>
      <c r="B990" t="s">
        <v>2770</v>
      </c>
      <c r="E990">
        <f>机器人辅助表!B990</f>
        <v>38</v>
      </c>
      <c r="F990">
        <v>1</v>
      </c>
      <c r="G990">
        <v>58001</v>
      </c>
      <c r="H990">
        <v>0</v>
      </c>
      <c r="I990">
        <f>机器人辅助表!H990</f>
        <v>5637.6835120302467</v>
      </c>
      <c r="J990">
        <v>2</v>
      </c>
      <c r="K990">
        <v>4</v>
      </c>
      <c r="L990">
        <v>1</v>
      </c>
      <c r="M990" s="2">
        <f>机器人辅助表!C990</f>
        <v>22941.512298746085</v>
      </c>
      <c r="N990" s="2">
        <v>2</v>
      </c>
      <c r="O990" s="2">
        <f>机器人辅助表!D990</f>
        <v>1324.5522351290972</v>
      </c>
      <c r="P990" s="2">
        <v>3</v>
      </c>
      <c r="Q990" s="2">
        <f>机器人辅助表!E990</f>
        <v>588.68988227959881</v>
      </c>
      <c r="R990" s="2">
        <v>6</v>
      </c>
      <c r="S990" s="2">
        <f>机器人辅助表!F990</f>
        <v>5491.6675999999998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BD990">
        <v>11</v>
      </c>
      <c r="BE990">
        <v>9113104</v>
      </c>
      <c r="BF990">
        <v>9121104</v>
      </c>
      <c r="BG990">
        <v>9121202</v>
      </c>
      <c r="BH990">
        <v>9121304</v>
      </c>
      <c r="BI990">
        <v>9121403</v>
      </c>
      <c r="BJ990">
        <v>9114104</v>
      </c>
      <c r="BK990">
        <v>9122104</v>
      </c>
      <c r="BL990">
        <v>9122204</v>
      </c>
      <c r="BM990">
        <v>9122304</v>
      </c>
      <c r="BN990">
        <v>9122402</v>
      </c>
      <c r="BO990">
        <v>9115102</v>
      </c>
    </row>
    <row r="991" spans="1:67" x14ac:dyDescent="0.15">
      <c r="A991">
        <v>990</v>
      </c>
      <c r="B991" t="s">
        <v>511</v>
      </c>
      <c r="E991">
        <f>机器人辅助表!B991</f>
        <v>40</v>
      </c>
      <c r="F991">
        <v>3</v>
      </c>
      <c r="G991">
        <v>58201</v>
      </c>
      <c r="H991">
        <v>0</v>
      </c>
      <c r="I991">
        <f>机器人辅助表!H991</f>
        <v>8331.0253374214008</v>
      </c>
      <c r="J991">
        <v>2</v>
      </c>
      <c r="K991">
        <v>4</v>
      </c>
      <c r="L991">
        <v>1</v>
      </c>
      <c r="M991" s="2">
        <f>机器人辅助表!C991</f>
        <v>36951.332697728445</v>
      </c>
      <c r="N991" s="2">
        <v>2</v>
      </c>
      <c r="O991" s="2">
        <f>机器人辅助表!D991</f>
        <v>2022.8831768829441</v>
      </c>
      <c r="P991" s="2">
        <v>3</v>
      </c>
      <c r="Q991" s="2">
        <f>机器人辅助表!E991</f>
        <v>899.05918972575307</v>
      </c>
      <c r="R991" s="2">
        <v>6</v>
      </c>
      <c r="S991" s="2">
        <f>机器人辅助表!F991</f>
        <v>7478.0159999999996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BD991">
        <v>8</v>
      </c>
      <c r="BE991">
        <v>9323103</v>
      </c>
      <c r="BF991">
        <v>9324103</v>
      </c>
      <c r="BG991">
        <v>9324203</v>
      </c>
      <c r="BH991">
        <v>9324303</v>
      </c>
      <c r="BI991">
        <v>9324404</v>
      </c>
      <c r="BJ991">
        <v>9312104</v>
      </c>
      <c r="BK991">
        <v>9311102</v>
      </c>
      <c r="BL991">
        <v>9315103</v>
      </c>
    </row>
    <row r="992" spans="1:67" x14ac:dyDescent="0.15">
      <c r="A992">
        <v>991</v>
      </c>
      <c r="B992" t="s">
        <v>2771</v>
      </c>
      <c r="E992">
        <f>机器人辅助表!B992</f>
        <v>35</v>
      </c>
      <c r="F992">
        <v>2</v>
      </c>
      <c r="G992">
        <v>58101</v>
      </c>
      <c r="H992">
        <v>0</v>
      </c>
      <c r="I992">
        <f>机器人辅助表!H992</f>
        <v>4805.5296335582616</v>
      </c>
      <c r="J992">
        <v>2</v>
      </c>
      <c r="K992">
        <v>4</v>
      </c>
      <c r="L992">
        <v>1</v>
      </c>
      <c r="M992" s="2">
        <f>机器人辅助表!C992</f>
        <v>17254.47951652174</v>
      </c>
      <c r="N992" s="2">
        <v>2</v>
      </c>
      <c r="O992" s="2">
        <f>机器人辅助表!D992</f>
        <v>1062.3482358260871</v>
      </c>
      <c r="P992" s="2">
        <v>3</v>
      </c>
      <c r="Q992" s="2">
        <f>机器人辅助表!E992</f>
        <v>472.15477147826101</v>
      </c>
      <c r="R992" s="2">
        <v>6</v>
      </c>
      <c r="S992" s="2">
        <f>机器人辅助表!F992</f>
        <v>5235.076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BD992">
        <v>11</v>
      </c>
      <c r="BE992">
        <v>9211104</v>
      </c>
      <c r="BF992">
        <v>9214102</v>
      </c>
      <c r="BG992">
        <v>9214202</v>
      </c>
      <c r="BH992">
        <v>9214304</v>
      </c>
      <c r="BI992">
        <v>9214403</v>
      </c>
      <c r="BJ992">
        <v>9222104</v>
      </c>
      <c r="BK992">
        <v>9223103</v>
      </c>
      <c r="BL992">
        <v>9223203</v>
      </c>
      <c r="BM992">
        <v>9223303</v>
      </c>
      <c r="BN992">
        <v>9223404</v>
      </c>
      <c r="BO992">
        <v>9215103</v>
      </c>
    </row>
    <row r="993" spans="1:67" x14ac:dyDescent="0.15">
      <c r="A993">
        <v>992</v>
      </c>
      <c r="B993" t="s">
        <v>512</v>
      </c>
      <c r="E993">
        <f>机器人辅助表!B993</f>
        <v>35</v>
      </c>
      <c r="F993">
        <v>3</v>
      </c>
      <c r="G993">
        <v>58201</v>
      </c>
      <c r="H993">
        <v>0</v>
      </c>
      <c r="I993">
        <f>机器人辅助表!H993</f>
        <v>7208.2944503373928</v>
      </c>
      <c r="J993">
        <v>2</v>
      </c>
      <c r="K993">
        <v>4</v>
      </c>
      <c r="L993">
        <v>1</v>
      </c>
      <c r="M993" s="2">
        <f>机器人辅助表!C993</f>
        <v>25881.719274782612</v>
      </c>
      <c r="N993" s="2">
        <v>2</v>
      </c>
      <c r="O993" s="2">
        <f>机器人辅助表!D993</f>
        <v>1593.5223537391307</v>
      </c>
      <c r="P993" s="2">
        <v>3</v>
      </c>
      <c r="Q993" s="2">
        <f>机器人辅助表!E993</f>
        <v>708.23215721739155</v>
      </c>
      <c r="R993" s="2">
        <v>6</v>
      </c>
      <c r="S993" s="2">
        <f>机器人辅助表!F993</f>
        <v>7852.6140000000005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BD993">
        <v>8</v>
      </c>
      <c r="BE993">
        <v>9323102</v>
      </c>
      <c r="BF993">
        <v>9324103</v>
      </c>
      <c r="BG993">
        <v>9324203</v>
      </c>
      <c r="BH993">
        <v>9324303</v>
      </c>
      <c r="BI993">
        <v>9324403</v>
      </c>
      <c r="BJ993">
        <v>9312102</v>
      </c>
      <c r="BK993">
        <v>9311104</v>
      </c>
      <c r="BL993">
        <v>9315102</v>
      </c>
    </row>
    <row r="994" spans="1:67" x14ac:dyDescent="0.15">
      <c r="A994">
        <v>993</v>
      </c>
      <c r="B994" t="s">
        <v>513</v>
      </c>
      <c r="E994">
        <f>机器人辅助表!B994</f>
        <v>20</v>
      </c>
      <c r="F994">
        <v>3</v>
      </c>
      <c r="G994">
        <v>58201</v>
      </c>
      <c r="H994">
        <v>0</v>
      </c>
      <c r="I994">
        <f>机器人辅助表!H994</f>
        <v>1834.2186114782608</v>
      </c>
      <c r="J994">
        <v>2</v>
      </c>
      <c r="K994">
        <v>4</v>
      </c>
      <c r="L994">
        <v>1</v>
      </c>
      <c r="M994" s="2">
        <f>机器人辅助表!C994</f>
        <v>2974.7175652173914</v>
      </c>
      <c r="N994" s="2">
        <v>2</v>
      </c>
      <c r="O994" s="2">
        <f>机器人辅助表!D994</f>
        <v>249.04612173913048</v>
      </c>
      <c r="P994" s="2">
        <v>3</v>
      </c>
      <c r="Q994" s="2">
        <f>机器人辅助表!E994</f>
        <v>110.68716521739134</v>
      </c>
      <c r="R994" s="2">
        <v>6</v>
      </c>
      <c r="S994" s="2">
        <f>机器人辅助表!F994</f>
        <v>3087.6279999999997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BD994">
        <v>8</v>
      </c>
      <c r="BE994">
        <v>9323103</v>
      </c>
      <c r="BF994">
        <v>9324102</v>
      </c>
      <c r="BG994">
        <v>9324204</v>
      </c>
      <c r="BH994">
        <v>9324303</v>
      </c>
      <c r="BI994">
        <v>9324404</v>
      </c>
      <c r="BJ994">
        <v>9312103</v>
      </c>
      <c r="BK994">
        <v>9311102</v>
      </c>
      <c r="BL994">
        <v>9315103</v>
      </c>
    </row>
    <row r="995" spans="1:67" x14ac:dyDescent="0.15">
      <c r="A995">
        <v>994</v>
      </c>
      <c r="B995" t="s">
        <v>2772</v>
      </c>
      <c r="E995">
        <f>机器人辅助表!B995</f>
        <v>41</v>
      </c>
      <c r="F995">
        <v>1</v>
      </c>
      <c r="G995">
        <v>58001</v>
      </c>
      <c r="H995">
        <v>0</v>
      </c>
      <c r="I995">
        <f>机器人辅助表!H995</f>
        <v>4921.1367486625732</v>
      </c>
      <c r="J995">
        <v>2</v>
      </c>
      <c r="K995">
        <v>4</v>
      </c>
      <c r="L995">
        <v>1</v>
      </c>
      <c r="M995" s="2">
        <f>机器人辅助表!C995</f>
        <v>22746.092924520985</v>
      </c>
      <c r="N995" s="2">
        <v>2</v>
      </c>
      <c r="O995" s="2">
        <f>机器人辅助表!D995</f>
        <v>1213.5793690878265</v>
      </c>
      <c r="P995" s="2">
        <v>3</v>
      </c>
      <c r="Q995" s="2">
        <f>机器人辅助表!E995</f>
        <v>539.3686084834784</v>
      </c>
      <c r="R995" s="2">
        <v>6</v>
      </c>
      <c r="S995" s="2">
        <f>机器人辅助表!F995</f>
        <v>4229.8693999999996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BD995">
        <v>11</v>
      </c>
      <c r="BE995">
        <v>9113103</v>
      </c>
      <c r="BF995">
        <v>9121103</v>
      </c>
      <c r="BG995">
        <v>9121204</v>
      </c>
      <c r="BH995">
        <v>9121303</v>
      </c>
      <c r="BI995">
        <v>9121404</v>
      </c>
      <c r="BJ995">
        <v>9114102</v>
      </c>
      <c r="BK995">
        <v>9122103</v>
      </c>
      <c r="BL995">
        <v>9122204</v>
      </c>
      <c r="BM995">
        <v>9122303</v>
      </c>
      <c r="BN995">
        <v>9122402</v>
      </c>
      <c r="BO995">
        <v>9115102</v>
      </c>
    </row>
    <row r="996" spans="1:67" x14ac:dyDescent="0.15">
      <c r="A996">
        <v>995</v>
      </c>
      <c r="B996" t="s">
        <v>2773</v>
      </c>
      <c r="E996">
        <f>机器人辅助表!B996</f>
        <v>45</v>
      </c>
      <c r="F996">
        <v>2</v>
      </c>
      <c r="G996">
        <v>58101</v>
      </c>
      <c r="H996">
        <v>0</v>
      </c>
      <c r="I996">
        <f>机器人辅助表!H996</f>
        <v>11437.883512554961</v>
      </c>
      <c r="J996">
        <v>2</v>
      </c>
      <c r="K996">
        <v>4</v>
      </c>
      <c r="L996">
        <v>1</v>
      </c>
      <c r="M996" s="2">
        <f>机器人辅助表!C996</f>
        <v>61077.883449242836</v>
      </c>
      <c r="N996" s="2">
        <v>2</v>
      </c>
      <c r="O996" s="2">
        <f>机器人辅助表!D996</f>
        <v>2955.297832494984</v>
      </c>
      <c r="P996" s="2">
        <v>3</v>
      </c>
      <c r="Q996" s="2">
        <f>机器人辅助表!E996</f>
        <v>1313.4657033311044</v>
      </c>
      <c r="R996" s="2">
        <v>6</v>
      </c>
      <c r="S996" s="2">
        <f>机器人辅助表!F996</f>
        <v>8293.2080000000005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BD996">
        <v>11</v>
      </c>
      <c r="BE996">
        <v>9211104</v>
      </c>
      <c r="BF996">
        <v>9214104</v>
      </c>
      <c r="BG996">
        <v>9214204</v>
      </c>
      <c r="BH996">
        <v>9214302</v>
      </c>
      <c r="BI996">
        <v>9214404</v>
      </c>
      <c r="BJ996">
        <v>9222102</v>
      </c>
      <c r="BK996">
        <v>9223104</v>
      </c>
      <c r="BL996">
        <v>9223202</v>
      </c>
      <c r="BM996">
        <v>9223303</v>
      </c>
      <c r="BN996">
        <v>9223404</v>
      </c>
      <c r="BO996">
        <v>9215104</v>
      </c>
    </row>
    <row r="997" spans="1:67" x14ac:dyDescent="0.15">
      <c r="A997">
        <v>996</v>
      </c>
      <c r="B997" t="s">
        <v>514</v>
      </c>
      <c r="E997">
        <f>机器人辅助表!B997</f>
        <v>21</v>
      </c>
      <c r="F997">
        <v>2</v>
      </c>
      <c r="G997">
        <v>58101</v>
      </c>
      <c r="H997">
        <v>0</v>
      </c>
      <c r="I997">
        <f>机器人辅助表!H997</f>
        <v>2651.221403507479</v>
      </c>
      <c r="J997">
        <v>2</v>
      </c>
      <c r="K997">
        <v>4</v>
      </c>
      <c r="L997">
        <v>1</v>
      </c>
      <c r="M997" s="2">
        <f>机器人辅助表!C997</f>
        <v>4573.2867180000021</v>
      </c>
      <c r="N997" s="2">
        <v>2</v>
      </c>
      <c r="O997" s="2">
        <f>机器人辅助表!D997</f>
        <v>371.85391721739154</v>
      </c>
      <c r="P997" s="2">
        <v>3</v>
      </c>
      <c r="Q997" s="2">
        <f>机器人辅助表!E997</f>
        <v>165.26840765217401</v>
      </c>
      <c r="R997" s="2">
        <v>6</v>
      </c>
      <c r="S997" s="2">
        <f>机器人辅助表!F997</f>
        <v>4380.2864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BD997">
        <v>11</v>
      </c>
      <c r="BE997">
        <v>9211104</v>
      </c>
      <c r="BF997">
        <v>9214103</v>
      </c>
      <c r="BG997">
        <v>9214204</v>
      </c>
      <c r="BH997">
        <v>9214304</v>
      </c>
      <c r="BI997">
        <v>9214402</v>
      </c>
      <c r="BJ997">
        <v>9222103</v>
      </c>
      <c r="BK997">
        <v>9223102</v>
      </c>
      <c r="BL997">
        <v>9223203</v>
      </c>
      <c r="BM997">
        <v>9223302</v>
      </c>
      <c r="BN997">
        <v>9223403</v>
      </c>
      <c r="BO997">
        <v>9215103</v>
      </c>
    </row>
    <row r="998" spans="1:67" x14ac:dyDescent="0.15">
      <c r="A998">
        <v>997</v>
      </c>
      <c r="B998" t="s">
        <v>2774</v>
      </c>
      <c r="E998">
        <f>机器人辅助表!B998</f>
        <v>20</v>
      </c>
      <c r="F998">
        <v>2</v>
      </c>
      <c r="G998">
        <v>58101</v>
      </c>
      <c r="H998">
        <v>0</v>
      </c>
      <c r="I998">
        <f>机器人辅助表!H998</f>
        <v>2952.6445940869567</v>
      </c>
      <c r="J998">
        <v>2</v>
      </c>
      <c r="K998">
        <v>4</v>
      </c>
      <c r="L998">
        <v>1</v>
      </c>
      <c r="M998" s="2">
        <f>机器人辅助表!C998</f>
        <v>4788.5697391304357</v>
      </c>
      <c r="N998" s="2">
        <v>2</v>
      </c>
      <c r="O998" s="2">
        <f>机器人辅助表!D998</f>
        <v>400.90351304347837</v>
      </c>
      <c r="P998" s="2">
        <v>3</v>
      </c>
      <c r="Q998" s="2">
        <f>机器人辅助表!E998</f>
        <v>178.17933913043484</v>
      </c>
      <c r="R998" s="2">
        <v>6</v>
      </c>
      <c r="S998" s="2">
        <f>机器人辅助表!F998</f>
        <v>4970.3279999999995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BD998">
        <v>11</v>
      </c>
      <c r="BE998">
        <v>9211103</v>
      </c>
      <c r="BF998">
        <v>9214104</v>
      </c>
      <c r="BG998">
        <v>9214204</v>
      </c>
      <c r="BH998">
        <v>9214303</v>
      </c>
      <c r="BI998">
        <v>9214404</v>
      </c>
      <c r="BJ998">
        <v>9222104</v>
      </c>
      <c r="BK998">
        <v>9223102</v>
      </c>
      <c r="BL998">
        <v>9223203</v>
      </c>
      <c r="BM998">
        <v>9223304</v>
      </c>
      <c r="BN998">
        <v>9223402</v>
      </c>
      <c r="BO998">
        <v>9215104</v>
      </c>
    </row>
    <row r="999" spans="1:67" x14ac:dyDescent="0.15">
      <c r="A999">
        <v>998</v>
      </c>
      <c r="B999" t="s">
        <v>2775</v>
      </c>
      <c r="E999">
        <f>机器人辅助表!B999</f>
        <v>45</v>
      </c>
      <c r="F999">
        <v>2</v>
      </c>
      <c r="G999">
        <v>58101</v>
      </c>
      <c r="H999">
        <v>0</v>
      </c>
      <c r="I999">
        <f>机器人辅助表!H999</f>
        <v>16135.585669497179</v>
      </c>
      <c r="J999">
        <v>2</v>
      </c>
      <c r="K999">
        <v>4</v>
      </c>
      <c r="L999">
        <v>1</v>
      </c>
      <c r="M999" s="2">
        <f>机器人辅助表!C999</f>
        <v>86163.442723038999</v>
      </c>
      <c r="N999" s="2">
        <v>2</v>
      </c>
      <c r="O999" s="2">
        <f>机器人辅助表!D999</f>
        <v>4169.0808708411387</v>
      </c>
      <c r="P999" s="2">
        <v>3</v>
      </c>
      <c r="Q999" s="2">
        <f>机器人辅助表!E999</f>
        <v>1852.9248314849506</v>
      </c>
      <c r="R999" s="2">
        <v>6</v>
      </c>
      <c r="S999" s="2">
        <f>机器人辅助表!F999</f>
        <v>11699.347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BD999">
        <v>11</v>
      </c>
      <c r="BE999">
        <v>9211104</v>
      </c>
      <c r="BF999">
        <v>9214103</v>
      </c>
      <c r="BG999">
        <v>9214203</v>
      </c>
      <c r="BH999">
        <v>9214304</v>
      </c>
      <c r="BI999">
        <v>9214403</v>
      </c>
      <c r="BJ999">
        <v>9222104</v>
      </c>
      <c r="BK999">
        <v>9223104</v>
      </c>
      <c r="BL999">
        <v>9223202</v>
      </c>
      <c r="BM999">
        <v>9223303</v>
      </c>
      <c r="BN999">
        <v>9223404</v>
      </c>
      <c r="BO999">
        <v>9215102</v>
      </c>
    </row>
    <row r="1000" spans="1:67" x14ac:dyDescent="0.15">
      <c r="A1000">
        <v>999</v>
      </c>
      <c r="B1000" t="s">
        <v>515</v>
      </c>
      <c r="E1000">
        <f>机器人辅助表!B1000</f>
        <v>19</v>
      </c>
      <c r="F1000">
        <v>1</v>
      </c>
      <c r="G1000">
        <v>58001</v>
      </c>
      <c r="H1000">
        <v>0</v>
      </c>
      <c r="I1000">
        <f>机器人辅助表!H1000</f>
        <v>1561.5396579928697</v>
      </c>
      <c r="J1000">
        <v>2</v>
      </c>
      <c r="K1000">
        <v>4</v>
      </c>
      <c r="L1000">
        <v>1</v>
      </c>
      <c r="M1000" s="2">
        <f>机器人辅助表!C1000</f>
        <v>2372.2555907934779</v>
      </c>
      <c r="N1000" s="2">
        <v>2</v>
      </c>
      <c r="O1000" s="2">
        <f>机器人辅助表!D1000</f>
        <v>204.67633617391309</v>
      </c>
      <c r="P1000" s="2">
        <v>3</v>
      </c>
      <c r="Q1000" s="2">
        <f>机器人辅助表!E1000</f>
        <v>90.967260521739163</v>
      </c>
      <c r="R1000" s="2">
        <v>6</v>
      </c>
      <c r="S1000" s="2">
        <f>机器人辅助表!F1000</f>
        <v>2678.6741999999999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BD1000">
        <v>11</v>
      </c>
      <c r="BE1000">
        <v>9113102</v>
      </c>
      <c r="BF1000">
        <v>9121104</v>
      </c>
      <c r="BG1000">
        <v>9121202</v>
      </c>
      <c r="BH1000">
        <v>9121302</v>
      </c>
      <c r="BI1000">
        <v>9121404</v>
      </c>
      <c r="BJ1000">
        <v>9114102</v>
      </c>
      <c r="BK1000">
        <v>9122104</v>
      </c>
      <c r="BL1000">
        <v>9122203</v>
      </c>
      <c r="BM1000">
        <v>9122304</v>
      </c>
      <c r="BN1000">
        <v>9122404</v>
      </c>
      <c r="BO1000">
        <v>9115104</v>
      </c>
    </row>
    <row r="1001" spans="1:67" x14ac:dyDescent="0.15">
      <c r="A1001">
        <v>1000</v>
      </c>
      <c r="B1001" t="s">
        <v>2776</v>
      </c>
      <c r="E1001">
        <f>机器人辅助表!B1001</f>
        <v>38</v>
      </c>
      <c r="F1001">
        <v>1</v>
      </c>
      <c r="G1001">
        <v>58001</v>
      </c>
      <c r="H1001">
        <v>0</v>
      </c>
      <c r="I1001">
        <f>机器人辅助表!H1001</f>
        <v>7342.0994575277646</v>
      </c>
      <c r="J1001">
        <v>2</v>
      </c>
      <c r="K1001">
        <v>4</v>
      </c>
      <c r="L1001">
        <v>1</v>
      </c>
      <c r="M1001" s="2">
        <f>机器人辅助表!C1001</f>
        <v>29877.318342553044</v>
      </c>
      <c r="N1001" s="2">
        <v>2</v>
      </c>
      <c r="O1001" s="2">
        <f>机器人辅助表!D1001</f>
        <v>1724.9982597030105</v>
      </c>
      <c r="P1001" s="2">
        <v>3</v>
      </c>
      <c r="Q1001" s="2">
        <f>机器人辅助表!E1001</f>
        <v>766.66589320133801</v>
      </c>
      <c r="R1001" s="2">
        <v>6</v>
      </c>
      <c r="S1001" s="2">
        <f>机器人辅助表!F1001</f>
        <v>7151.9392000000007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BD1001">
        <v>11</v>
      </c>
      <c r="BE1001">
        <v>9113102</v>
      </c>
      <c r="BF1001">
        <v>9121104</v>
      </c>
      <c r="BG1001">
        <v>9121204</v>
      </c>
      <c r="BH1001">
        <v>9121303</v>
      </c>
      <c r="BI1001">
        <v>9121403</v>
      </c>
      <c r="BJ1001">
        <v>9114102</v>
      </c>
      <c r="BK1001">
        <v>9122103</v>
      </c>
      <c r="BL1001">
        <v>9122202</v>
      </c>
      <c r="BM1001">
        <v>9122302</v>
      </c>
      <c r="BN1001">
        <v>9122403</v>
      </c>
      <c r="BO1001">
        <v>9115103</v>
      </c>
    </row>
    <row r="1002" spans="1:67" x14ac:dyDescent="0.15">
      <c r="A1002">
        <v>1001</v>
      </c>
      <c r="B1002" t="s">
        <v>2777</v>
      </c>
      <c r="E1002">
        <f>机器人辅助表!B1002</f>
        <v>27</v>
      </c>
      <c r="F1002">
        <v>2</v>
      </c>
      <c r="G1002">
        <v>58101</v>
      </c>
      <c r="H1002">
        <v>0</v>
      </c>
      <c r="I1002">
        <f>机器人辅助表!H1002</f>
        <v>4840.4923625367337</v>
      </c>
      <c r="J1002">
        <v>2</v>
      </c>
      <c r="K1002">
        <v>4</v>
      </c>
      <c r="L1002">
        <v>1</v>
      </c>
      <c r="M1002" s="2">
        <f>机器人辅助表!C1002</f>
        <v>12068.308256616727</v>
      </c>
      <c r="N1002" s="2">
        <v>2</v>
      </c>
      <c r="O1002" s="2">
        <f>机器人辅助表!D1002</f>
        <v>836.70505004949848</v>
      </c>
      <c r="P1002" s="2">
        <v>3</v>
      </c>
      <c r="Q1002" s="2">
        <f>机器人辅助表!E1002</f>
        <v>371.86891113311049</v>
      </c>
      <c r="R1002" s="2">
        <v>6</v>
      </c>
      <c r="S1002" s="2">
        <f>机器人辅助表!F1002</f>
        <v>6889.5215999999991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BD1002">
        <v>11</v>
      </c>
      <c r="BE1002">
        <v>9211104</v>
      </c>
      <c r="BF1002">
        <v>9214102</v>
      </c>
      <c r="BG1002">
        <v>9214203</v>
      </c>
      <c r="BH1002">
        <v>9214302</v>
      </c>
      <c r="BI1002">
        <v>9214404</v>
      </c>
      <c r="BJ1002">
        <v>9222103</v>
      </c>
      <c r="BK1002">
        <v>9223103</v>
      </c>
      <c r="BL1002">
        <v>9223202</v>
      </c>
      <c r="BM1002">
        <v>9223304</v>
      </c>
      <c r="BN1002">
        <v>9223402</v>
      </c>
      <c r="BO1002">
        <v>9215103</v>
      </c>
    </row>
    <row r="1003" spans="1:67" x14ac:dyDescent="0.15">
      <c r="A1003">
        <v>1002</v>
      </c>
      <c r="B1003" t="s">
        <v>516</v>
      </c>
      <c r="E1003">
        <f>机器人辅助表!B1003</f>
        <v>22</v>
      </c>
      <c r="F1003">
        <v>1</v>
      </c>
      <c r="G1003">
        <v>58001</v>
      </c>
      <c r="H1003">
        <v>0</v>
      </c>
      <c r="I1003">
        <f>机器人辅助表!H1003</f>
        <v>3201.5085201140878</v>
      </c>
      <c r="J1003">
        <v>2</v>
      </c>
      <c r="K1003">
        <v>4</v>
      </c>
      <c r="L1003">
        <v>1</v>
      </c>
      <c r="M1003" s="2">
        <f>机器人辅助表!C1003</f>
        <v>5854.4111081739129</v>
      </c>
      <c r="N1003" s="2">
        <v>2</v>
      </c>
      <c r="O1003" s="2">
        <f>机器人辅助表!D1003</f>
        <v>462.69769460869577</v>
      </c>
      <c r="P1003" s="2">
        <v>3</v>
      </c>
      <c r="Q1003" s="2">
        <f>机器人辅助表!E1003</f>
        <v>205.64341982608701</v>
      </c>
      <c r="R1003" s="2">
        <v>6</v>
      </c>
      <c r="S1003" s="2">
        <f>机器人辅助表!F1003</f>
        <v>5192.3712000000005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BD1003">
        <v>11</v>
      </c>
      <c r="BE1003">
        <v>9113102</v>
      </c>
      <c r="BF1003">
        <v>9121104</v>
      </c>
      <c r="BG1003">
        <v>9121202</v>
      </c>
      <c r="BH1003">
        <v>9121304</v>
      </c>
      <c r="BI1003">
        <v>9121402</v>
      </c>
      <c r="BJ1003">
        <v>9114104</v>
      </c>
      <c r="BK1003">
        <v>9122103</v>
      </c>
      <c r="BL1003">
        <v>9122202</v>
      </c>
      <c r="BM1003">
        <v>9122303</v>
      </c>
      <c r="BN1003">
        <v>9122404</v>
      </c>
      <c r="BO1003">
        <v>9115102</v>
      </c>
    </row>
    <row r="1004" spans="1:67" x14ac:dyDescent="0.15">
      <c r="A1004">
        <v>1003</v>
      </c>
      <c r="B1004" t="s">
        <v>517</v>
      </c>
      <c r="E1004">
        <f>机器人辅助表!B1004</f>
        <v>23</v>
      </c>
      <c r="F1004">
        <v>2</v>
      </c>
      <c r="G1004">
        <v>58101</v>
      </c>
      <c r="H1004">
        <v>0</v>
      </c>
      <c r="I1004">
        <f>机器人辅助表!H1004</f>
        <v>2443.701986697231</v>
      </c>
      <c r="J1004">
        <v>2</v>
      </c>
      <c r="K1004">
        <v>4</v>
      </c>
      <c r="L1004">
        <v>1</v>
      </c>
      <c r="M1004" s="2">
        <f>机器人辅助表!C1004</f>
        <v>4779.8064561923093</v>
      </c>
      <c r="N1004" s="2">
        <v>2</v>
      </c>
      <c r="O1004" s="2">
        <f>机器人辅助表!D1004</f>
        <v>367.48111569230781</v>
      </c>
      <c r="P1004" s="2">
        <v>3</v>
      </c>
      <c r="Q1004" s="2">
        <f>机器人辅助表!E1004</f>
        <v>163.32494030769237</v>
      </c>
      <c r="R1004" s="2">
        <v>6</v>
      </c>
      <c r="S1004" s="2">
        <f>机器人辅助表!F1004</f>
        <v>3865.9411999999998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BD1004">
        <v>11</v>
      </c>
      <c r="BE1004">
        <v>9211104</v>
      </c>
      <c r="BF1004">
        <v>9214103</v>
      </c>
      <c r="BG1004">
        <v>9214204</v>
      </c>
      <c r="BH1004">
        <v>9214302</v>
      </c>
      <c r="BI1004">
        <v>9214402</v>
      </c>
      <c r="BJ1004">
        <v>9222104</v>
      </c>
      <c r="BK1004">
        <v>9223103</v>
      </c>
      <c r="BL1004">
        <v>9223203</v>
      </c>
      <c r="BM1004">
        <v>9223302</v>
      </c>
      <c r="BN1004">
        <v>9223404</v>
      </c>
      <c r="BO1004">
        <v>9215104</v>
      </c>
    </row>
    <row r="1005" spans="1:67" x14ac:dyDescent="0.15">
      <c r="A1005">
        <v>1004</v>
      </c>
      <c r="B1005" t="s">
        <v>2778</v>
      </c>
      <c r="E1005">
        <f>机器人辅助表!B1005</f>
        <v>29</v>
      </c>
      <c r="F1005">
        <v>1</v>
      </c>
      <c r="G1005">
        <v>58001</v>
      </c>
      <c r="H1005">
        <v>0</v>
      </c>
      <c r="I1005">
        <f>机器人辅助表!H1005</f>
        <v>3918.2903907535315</v>
      </c>
      <c r="J1005">
        <v>2</v>
      </c>
      <c r="K1005">
        <v>4</v>
      </c>
      <c r="L1005">
        <v>1</v>
      </c>
      <c r="M1005" s="2">
        <f>机器人辅助表!C1005</f>
        <v>10856.128402147831</v>
      </c>
      <c r="N1005" s="2">
        <v>2</v>
      </c>
      <c r="O1005" s="2">
        <f>机器人辅助表!D1005</f>
        <v>717.43115645217426</v>
      </c>
      <c r="P1005" s="2">
        <v>3</v>
      </c>
      <c r="Q1005" s="2">
        <f>机器人辅助表!E1005</f>
        <v>318.85829175652196</v>
      </c>
      <c r="R1005" s="2">
        <v>6</v>
      </c>
      <c r="S1005" s="2">
        <f>机器人辅助表!F1005</f>
        <v>5278.5511999999999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BD1005">
        <v>11</v>
      </c>
      <c r="BE1005">
        <v>9113104</v>
      </c>
      <c r="BF1005">
        <v>9121104</v>
      </c>
      <c r="BG1005">
        <v>9121203</v>
      </c>
      <c r="BH1005">
        <v>9121302</v>
      </c>
      <c r="BI1005">
        <v>9121402</v>
      </c>
      <c r="BJ1005">
        <v>9114102</v>
      </c>
      <c r="BK1005">
        <v>9122102</v>
      </c>
      <c r="BL1005">
        <v>9122202</v>
      </c>
      <c r="BM1005">
        <v>9122304</v>
      </c>
      <c r="BN1005">
        <v>9122402</v>
      </c>
      <c r="BO1005">
        <v>9115104</v>
      </c>
    </row>
    <row r="1006" spans="1:67" x14ac:dyDescent="0.15">
      <c r="A1006">
        <v>1005</v>
      </c>
      <c r="B1006" t="s">
        <v>518</v>
      </c>
      <c r="E1006">
        <f>机器人辅助表!B1006</f>
        <v>21</v>
      </c>
      <c r="F1006">
        <v>1</v>
      </c>
      <c r="G1006">
        <v>58001</v>
      </c>
      <c r="H1006">
        <v>0</v>
      </c>
      <c r="I1006">
        <f>机器人辅助表!H1006</f>
        <v>3550.7429511260875</v>
      </c>
      <c r="J1006">
        <v>2</v>
      </c>
      <c r="K1006">
        <v>4</v>
      </c>
      <c r="L1006">
        <v>1</v>
      </c>
      <c r="M1006" s="2">
        <f>机器人辅助表!C1006</f>
        <v>6124.9375687500024</v>
      </c>
      <c r="N1006" s="2">
        <v>2</v>
      </c>
      <c r="O1006" s="2">
        <f>机器人辅助表!D1006</f>
        <v>498.01863913043502</v>
      </c>
      <c r="P1006" s="2">
        <v>3</v>
      </c>
      <c r="Q1006" s="2">
        <f>机器人辅助表!E1006</f>
        <v>221.34161739130445</v>
      </c>
      <c r="R1006" s="2">
        <v>6</v>
      </c>
      <c r="S1006" s="2">
        <f>机器人辅助表!F1006</f>
        <v>5866.4549999999999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BD1006">
        <v>11</v>
      </c>
      <c r="BE1006">
        <v>9113103</v>
      </c>
      <c r="BF1006">
        <v>9121102</v>
      </c>
      <c r="BG1006">
        <v>9121203</v>
      </c>
      <c r="BH1006">
        <v>9121302</v>
      </c>
      <c r="BI1006">
        <v>9121404</v>
      </c>
      <c r="BJ1006">
        <v>9114102</v>
      </c>
      <c r="BK1006">
        <v>9122104</v>
      </c>
      <c r="BL1006">
        <v>9122203</v>
      </c>
      <c r="BM1006">
        <v>9122302</v>
      </c>
      <c r="BN1006">
        <v>9122402</v>
      </c>
      <c r="BO1006">
        <v>9115103</v>
      </c>
    </row>
    <row r="1007" spans="1:67" x14ac:dyDescent="0.15">
      <c r="A1007">
        <v>1006</v>
      </c>
      <c r="B1007" t="s">
        <v>2779</v>
      </c>
      <c r="E1007">
        <f>机器人辅助表!B1007</f>
        <v>38</v>
      </c>
      <c r="F1007">
        <v>3</v>
      </c>
      <c r="G1007">
        <v>58201</v>
      </c>
      <c r="H1007">
        <v>0</v>
      </c>
      <c r="I1007">
        <f>机器人辅助表!H1007</f>
        <v>10488.713510753949</v>
      </c>
      <c r="J1007">
        <v>2</v>
      </c>
      <c r="K1007">
        <v>4</v>
      </c>
      <c r="L1007">
        <v>1</v>
      </c>
      <c r="M1007" s="2">
        <f>机器人辅助表!C1007</f>
        <v>42681.88334650435</v>
      </c>
      <c r="N1007" s="2">
        <v>2</v>
      </c>
      <c r="O1007" s="2">
        <f>机器人辅助表!D1007</f>
        <v>2464.2832281471578</v>
      </c>
      <c r="P1007" s="2">
        <v>3</v>
      </c>
      <c r="Q1007" s="2">
        <f>机器人辅助表!E1007</f>
        <v>1095.2369902876258</v>
      </c>
      <c r="R1007" s="2">
        <v>6</v>
      </c>
      <c r="S1007" s="2">
        <f>机器人辅助表!F1007</f>
        <v>10217.056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BD1007">
        <v>8</v>
      </c>
      <c r="BE1007">
        <v>9323102</v>
      </c>
      <c r="BF1007">
        <v>9324102</v>
      </c>
      <c r="BG1007">
        <v>9324203</v>
      </c>
      <c r="BH1007">
        <v>9324303</v>
      </c>
      <c r="BI1007">
        <v>9324402</v>
      </c>
      <c r="BJ1007">
        <v>9312103</v>
      </c>
      <c r="BK1007">
        <v>9311104</v>
      </c>
      <c r="BL1007">
        <v>9315103</v>
      </c>
    </row>
    <row r="1008" spans="1:67" x14ac:dyDescent="0.15">
      <c r="A1008">
        <v>1007</v>
      </c>
      <c r="B1008" t="s">
        <v>2780</v>
      </c>
      <c r="E1008">
        <f>机器人辅助表!B1008</f>
        <v>36</v>
      </c>
      <c r="F1008">
        <v>3</v>
      </c>
      <c r="G1008">
        <v>58201</v>
      </c>
      <c r="H1008">
        <v>0</v>
      </c>
      <c r="I1008">
        <f>机器人辅助表!H1008</f>
        <v>3940.1634792888085</v>
      </c>
      <c r="J1008">
        <v>2</v>
      </c>
      <c r="K1008">
        <v>4</v>
      </c>
      <c r="L1008">
        <v>1</v>
      </c>
      <c r="M1008" s="2">
        <f>机器人辅助表!C1008</f>
        <v>14624.416535502345</v>
      </c>
      <c r="N1008" s="2">
        <v>2</v>
      </c>
      <c r="O1008" s="2">
        <f>机器人辅助表!D1008</f>
        <v>892.68914814501693</v>
      </c>
      <c r="P1008" s="2">
        <v>3</v>
      </c>
      <c r="Q1008" s="2">
        <f>机器人辅助表!E1008</f>
        <v>396.75073250889648</v>
      </c>
      <c r="R1008" s="2">
        <v>6</v>
      </c>
      <c r="S1008" s="2">
        <f>机器人辅助表!F1008</f>
        <v>4144.2735999999995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BD1008">
        <v>8</v>
      </c>
      <c r="BE1008">
        <v>9323102</v>
      </c>
      <c r="BF1008">
        <v>9324104</v>
      </c>
      <c r="BG1008">
        <v>9324204</v>
      </c>
      <c r="BH1008">
        <v>9324303</v>
      </c>
      <c r="BI1008">
        <v>9324403</v>
      </c>
      <c r="BJ1008">
        <v>9312104</v>
      </c>
      <c r="BK1008">
        <v>9311103</v>
      </c>
      <c r="BL1008">
        <v>9315103</v>
      </c>
    </row>
    <row r="1009" spans="1:67" x14ac:dyDescent="0.15">
      <c r="A1009">
        <v>1008</v>
      </c>
      <c r="B1009" t="s">
        <v>2781</v>
      </c>
      <c r="E1009">
        <f>机器人辅助表!B1009</f>
        <v>29</v>
      </c>
      <c r="F1009">
        <v>2</v>
      </c>
      <c r="G1009">
        <v>58101</v>
      </c>
      <c r="H1009">
        <v>0</v>
      </c>
      <c r="I1009">
        <f>机器人辅助表!H1009</f>
        <v>3390.8282227674795</v>
      </c>
      <c r="J1009">
        <v>2</v>
      </c>
      <c r="K1009">
        <v>4</v>
      </c>
      <c r="L1009">
        <v>1</v>
      </c>
      <c r="M1009" s="2">
        <f>机器人辅助表!C1009</f>
        <v>9394.7265018587004</v>
      </c>
      <c r="N1009" s="2">
        <v>2</v>
      </c>
      <c r="O1009" s="2">
        <f>机器人辅助表!D1009</f>
        <v>620.85388539130474</v>
      </c>
      <c r="P1009" s="2">
        <v>3</v>
      </c>
      <c r="Q1009" s="2">
        <f>机器人辅助表!E1009</f>
        <v>275.93506017391326</v>
      </c>
      <c r="R1009" s="2">
        <v>6</v>
      </c>
      <c r="S1009" s="2">
        <f>机器人辅助表!F1009</f>
        <v>4567.9769999999999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BD1009">
        <v>11</v>
      </c>
      <c r="BE1009">
        <v>9211103</v>
      </c>
      <c r="BF1009">
        <v>9214104</v>
      </c>
      <c r="BG1009">
        <v>9214203</v>
      </c>
      <c r="BH1009">
        <v>9214303</v>
      </c>
      <c r="BI1009">
        <v>9214404</v>
      </c>
      <c r="BJ1009">
        <v>9222104</v>
      </c>
      <c r="BK1009">
        <v>9223104</v>
      </c>
      <c r="BL1009">
        <v>9223204</v>
      </c>
      <c r="BM1009">
        <v>9223304</v>
      </c>
      <c r="BN1009">
        <v>9223402</v>
      </c>
      <c r="BO1009">
        <v>9215102</v>
      </c>
    </row>
    <row r="1010" spans="1:67" x14ac:dyDescent="0.15">
      <c r="A1010">
        <v>1009</v>
      </c>
      <c r="B1010" t="s">
        <v>519</v>
      </c>
      <c r="E1010">
        <f>机器人辅助表!B1010</f>
        <v>47</v>
      </c>
      <c r="F1010">
        <v>1</v>
      </c>
      <c r="G1010">
        <v>58001</v>
      </c>
      <c r="H1010">
        <v>0</v>
      </c>
      <c r="I1010">
        <f>机器人辅助表!H1010</f>
        <v>9916.9921879757512</v>
      </c>
      <c r="J1010">
        <v>2</v>
      </c>
      <c r="K1010">
        <v>4</v>
      </c>
      <c r="L1010">
        <v>1</v>
      </c>
      <c r="M1010" s="2">
        <f>机器人辅助表!C1010</f>
        <v>56336.990259965794</v>
      </c>
      <c r="N1010" s="2">
        <v>2</v>
      </c>
      <c r="O1010" s="2">
        <f>机器人辅助表!D1010</f>
        <v>2603.3756886331107</v>
      </c>
      <c r="P1010" s="2">
        <v>3</v>
      </c>
      <c r="Q1010" s="2">
        <f>机器人辅助表!E1010</f>
        <v>1157.0558616147162</v>
      </c>
      <c r="R1010" s="2">
        <v>6</v>
      </c>
      <c r="S1010" s="2">
        <f>机器人辅助表!F1010</f>
        <v>6618.3793999999998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BD1010">
        <v>11</v>
      </c>
      <c r="BE1010">
        <v>9113102</v>
      </c>
      <c r="BF1010">
        <v>9121104</v>
      </c>
      <c r="BG1010">
        <v>9121202</v>
      </c>
      <c r="BH1010">
        <v>9121304</v>
      </c>
      <c r="BI1010">
        <v>9121403</v>
      </c>
      <c r="BJ1010">
        <v>9114103</v>
      </c>
      <c r="BK1010">
        <v>9122104</v>
      </c>
      <c r="BL1010">
        <v>9122203</v>
      </c>
      <c r="BM1010">
        <v>9122302</v>
      </c>
      <c r="BN1010">
        <v>9122404</v>
      </c>
      <c r="BO1010">
        <v>9115104</v>
      </c>
    </row>
    <row r="1011" spans="1:67" x14ac:dyDescent="0.15">
      <c r="A1011">
        <v>1010</v>
      </c>
      <c r="B1011" t="s">
        <v>520</v>
      </c>
      <c r="E1011">
        <f>机器人辅助表!B1011</f>
        <v>43</v>
      </c>
      <c r="F1011">
        <v>1</v>
      </c>
      <c r="G1011">
        <v>58001</v>
      </c>
      <c r="H1011">
        <v>0</v>
      </c>
      <c r="I1011">
        <f>机器人辅助表!H1011</f>
        <v>8836.6875969944904</v>
      </c>
      <c r="J1011">
        <v>2</v>
      </c>
      <c r="K1011">
        <v>4</v>
      </c>
      <c r="L1011">
        <v>1</v>
      </c>
      <c r="M1011" s="2">
        <f>机器人辅助表!C1011</f>
        <v>44068.385651088109</v>
      </c>
      <c r="N1011" s="2">
        <v>2</v>
      </c>
      <c r="O1011" s="2">
        <f>机器人辅助表!D1011</f>
        <v>2236.8111042359201</v>
      </c>
      <c r="P1011" s="2">
        <v>3</v>
      </c>
      <c r="Q1011" s="2">
        <f>机器人辅助表!E1011</f>
        <v>994.138268549298</v>
      </c>
      <c r="R1011" s="2">
        <v>6</v>
      </c>
      <c r="S1011" s="2">
        <f>机器人辅助表!F1011</f>
        <v>6971.2397999999994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BD1011">
        <v>11</v>
      </c>
      <c r="BE1011">
        <v>9113104</v>
      </c>
      <c r="BF1011">
        <v>9121102</v>
      </c>
      <c r="BG1011">
        <v>9121204</v>
      </c>
      <c r="BH1011">
        <v>9121303</v>
      </c>
      <c r="BI1011">
        <v>9121402</v>
      </c>
      <c r="BJ1011">
        <v>9114104</v>
      </c>
      <c r="BK1011">
        <v>9122103</v>
      </c>
      <c r="BL1011">
        <v>9122202</v>
      </c>
      <c r="BM1011">
        <v>9122304</v>
      </c>
      <c r="BN1011">
        <v>9122403</v>
      </c>
      <c r="BO1011">
        <v>9115104</v>
      </c>
    </row>
    <row r="1012" spans="1:67" x14ac:dyDescent="0.15">
      <c r="A1012">
        <v>1011</v>
      </c>
      <c r="B1012" t="s">
        <v>2782</v>
      </c>
      <c r="E1012">
        <f>机器人辅助表!B1012</f>
        <v>33</v>
      </c>
      <c r="F1012">
        <v>2</v>
      </c>
      <c r="G1012">
        <v>58101</v>
      </c>
      <c r="H1012">
        <v>0</v>
      </c>
      <c r="I1012">
        <f>机器人辅助表!H1012</f>
        <v>7545.4292603206977</v>
      </c>
      <c r="J1012">
        <v>2</v>
      </c>
      <c r="K1012">
        <v>4</v>
      </c>
      <c r="L1012">
        <v>1</v>
      </c>
      <c r="M1012" s="2">
        <f>机器人辅助表!C1012</f>
        <v>25176.18431171741</v>
      </c>
      <c r="N1012" s="2">
        <v>2</v>
      </c>
      <c r="O1012" s="2">
        <f>机器人辅助表!D1012</f>
        <v>1578.3977910913054</v>
      </c>
      <c r="P1012" s="2">
        <v>3</v>
      </c>
      <c r="Q1012" s="2">
        <f>机器人辅助表!E1012</f>
        <v>701.51012937391363</v>
      </c>
      <c r="R1012" s="2">
        <v>6</v>
      </c>
      <c r="S1012" s="2">
        <f>机器人辅助表!F1012</f>
        <v>8826.1836000000003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BD1012">
        <v>11</v>
      </c>
      <c r="BE1012">
        <v>9211102</v>
      </c>
      <c r="BF1012">
        <v>9214103</v>
      </c>
      <c r="BG1012">
        <v>9214203</v>
      </c>
      <c r="BH1012">
        <v>9214303</v>
      </c>
      <c r="BI1012">
        <v>9214402</v>
      </c>
      <c r="BJ1012">
        <v>9222104</v>
      </c>
      <c r="BK1012">
        <v>9223102</v>
      </c>
      <c r="BL1012">
        <v>9223204</v>
      </c>
      <c r="BM1012">
        <v>9223304</v>
      </c>
      <c r="BN1012">
        <v>9223403</v>
      </c>
      <c r="BO1012">
        <v>9215102</v>
      </c>
    </row>
    <row r="1013" spans="1:67" x14ac:dyDescent="0.15">
      <c r="A1013">
        <v>1012</v>
      </c>
      <c r="B1013" t="s">
        <v>521</v>
      </c>
      <c r="E1013">
        <f>机器人辅助表!B1013</f>
        <v>41</v>
      </c>
      <c r="F1013">
        <v>2</v>
      </c>
      <c r="G1013">
        <v>58101</v>
      </c>
      <c r="H1013">
        <v>0</v>
      </c>
      <c r="I1013">
        <f>机器人辅助表!H1013</f>
        <v>5714.8684823178264</v>
      </c>
      <c r="J1013">
        <v>2</v>
      </c>
      <c r="K1013">
        <v>4</v>
      </c>
      <c r="L1013">
        <v>1</v>
      </c>
      <c r="M1013" s="2">
        <f>机器人辅助表!C1013</f>
        <v>26414.817589766302</v>
      </c>
      <c r="N1013" s="2">
        <v>2</v>
      </c>
      <c r="O1013" s="2">
        <f>机器人辅助表!D1013</f>
        <v>1409.3179770052179</v>
      </c>
      <c r="P1013" s="2">
        <v>3</v>
      </c>
      <c r="Q1013" s="2">
        <f>机器人辅助表!E1013</f>
        <v>626.36354533565236</v>
      </c>
      <c r="R1013" s="2">
        <v>6</v>
      </c>
      <c r="S1013" s="2">
        <f>机器人辅助表!F1013</f>
        <v>4912.1063999999997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BD1013">
        <v>11</v>
      </c>
      <c r="BE1013">
        <v>9211104</v>
      </c>
      <c r="BF1013">
        <v>9214102</v>
      </c>
      <c r="BG1013">
        <v>9214204</v>
      </c>
      <c r="BH1013">
        <v>9214303</v>
      </c>
      <c r="BI1013">
        <v>9214404</v>
      </c>
      <c r="BJ1013">
        <v>9222103</v>
      </c>
      <c r="BK1013">
        <v>9223102</v>
      </c>
      <c r="BL1013">
        <v>9223204</v>
      </c>
      <c r="BM1013">
        <v>9223304</v>
      </c>
      <c r="BN1013">
        <v>9223404</v>
      </c>
      <c r="BO1013">
        <v>9215104</v>
      </c>
    </row>
    <row r="1014" spans="1:67" x14ac:dyDescent="0.15">
      <c r="A1014">
        <v>1013</v>
      </c>
      <c r="B1014" t="s">
        <v>522</v>
      </c>
      <c r="E1014">
        <f>机器人辅助表!B1014</f>
        <v>49</v>
      </c>
      <c r="F1014">
        <v>2</v>
      </c>
      <c r="G1014">
        <v>58101</v>
      </c>
      <c r="H1014">
        <v>0</v>
      </c>
      <c r="I1014">
        <f>机器人辅助表!H1014</f>
        <v>17396.182071125171</v>
      </c>
      <c r="J1014">
        <v>2</v>
      </c>
      <c r="K1014">
        <v>4</v>
      </c>
      <c r="L1014">
        <v>1</v>
      </c>
      <c r="M1014" s="2">
        <f>机器人辅助表!C1014</f>
        <v>104545.08336495553</v>
      </c>
      <c r="N1014" s="2">
        <v>2</v>
      </c>
      <c r="O1014" s="2">
        <f>机器人辅助表!D1014</f>
        <v>4621.9636730811389</v>
      </c>
      <c r="P1014" s="2">
        <v>3</v>
      </c>
      <c r="Q1014" s="2">
        <f>机器人辅助表!E1014</f>
        <v>2054.206076924951</v>
      </c>
      <c r="R1014" s="2">
        <v>6</v>
      </c>
      <c r="S1014" s="2">
        <f>机器人辅助表!F1014</f>
        <v>10702.486199999999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BD1014">
        <v>11</v>
      </c>
      <c r="BE1014">
        <v>9211103</v>
      </c>
      <c r="BF1014">
        <v>9214103</v>
      </c>
      <c r="BG1014">
        <v>9214203</v>
      </c>
      <c r="BH1014">
        <v>9214303</v>
      </c>
      <c r="BI1014">
        <v>9214403</v>
      </c>
      <c r="BJ1014">
        <v>9222104</v>
      </c>
      <c r="BK1014">
        <v>9223104</v>
      </c>
      <c r="BL1014">
        <v>9223202</v>
      </c>
      <c r="BM1014">
        <v>9223303</v>
      </c>
      <c r="BN1014">
        <v>9223403</v>
      </c>
      <c r="BO1014">
        <v>9215103</v>
      </c>
    </row>
    <row r="1015" spans="1:67" x14ac:dyDescent="0.15">
      <c r="A1015">
        <v>1014</v>
      </c>
      <c r="B1015" t="s">
        <v>2783</v>
      </c>
      <c r="E1015">
        <f>机器人辅助表!B1015</f>
        <v>44</v>
      </c>
      <c r="F1015">
        <v>1</v>
      </c>
      <c r="G1015">
        <v>58001</v>
      </c>
      <c r="H1015">
        <v>0</v>
      </c>
      <c r="I1015">
        <f>机器人辅助表!H1015</f>
        <v>12095.701668498259</v>
      </c>
      <c r="J1015">
        <v>2</v>
      </c>
      <c r="K1015">
        <v>4</v>
      </c>
      <c r="L1015">
        <v>1</v>
      </c>
      <c r="M1015" s="2">
        <f>机器人辅助表!C1015</f>
        <v>62474.00899064124</v>
      </c>
      <c r="N1015" s="2">
        <v>2</v>
      </c>
      <c r="O1015" s="2">
        <f>机器人辅助表!D1015</f>
        <v>3095.3084945466226</v>
      </c>
      <c r="P1015" s="2">
        <v>3</v>
      </c>
      <c r="Q1015" s="2">
        <f>机器人辅助表!E1015</f>
        <v>1375.6926642429435</v>
      </c>
      <c r="R1015" s="2">
        <v>6</v>
      </c>
      <c r="S1015" s="2">
        <f>机器人辅助表!F1015</f>
        <v>9146.4408000000003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BD1015">
        <v>11</v>
      </c>
      <c r="BE1015">
        <v>9113103</v>
      </c>
      <c r="BF1015">
        <v>9121102</v>
      </c>
      <c r="BG1015">
        <v>9121204</v>
      </c>
      <c r="BH1015">
        <v>9121303</v>
      </c>
      <c r="BI1015">
        <v>9121404</v>
      </c>
      <c r="BJ1015">
        <v>9114103</v>
      </c>
      <c r="BK1015">
        <v>9122103</v>
      </c>
      <c r="BL1015">
        <v>9122203</v>
      </c>
      <c r="BM1015">
        <v>9122303</v>
      </c>
      <c r="BN1015">
        <v>9122404</v>
      </c>
      <c r="BO1015">
        <v>9115102</v>
      </c>
    </row>
    <row r="1016" spans="1:67" x14ac:dyDescent="0.15">
      <c r="A1016">
        <v>1015</v>
      </c>
      <c r="B1016" t="s">
        <v>2784</v>
      </c>
      <c r="E1016">
        <f>机器人辅助表!B1016</f>
        <v>19</v>
      </c>
      <c r="F1016">
        <v>2</v>
      </c>
      <c r="G1016">
        <v>58101</v>
      </c>
      <c r="H1016">
        <v>0</v>
      </c>
      <c r="I1016">
        <f>机器人辅助表!H1016</f>
        <v>2827.6528942033051</v>
      </c>
      <c r="J1016">
        <v>2</v>
      </c>
      <c r="K1016">
        <v>4</v>
      </c>
      <c r="L1016">
        <v>1</v>
      </c>
      <c r="M1016" s="2">
        <f>机器人辅助表!C1016</f>
        <v>4295.7060698152172</v>
      </c>
      <c r="N1016" s="2">
        <v>2</v>
      </c>
      <c r="O1016" s="2">
        <f>机器人辅助表!D1016</f>
        <v>370.63012226086965</v>
      </c>
      <c r="P1016" s="2">
        <v>3</v>
      </c>
      <c r="Q1016" s="2">
        <f>机器人辅助表!E1016</f>
        <v>164.72449878260875</v>
      </c>
      <c r="R1016" s="2">
        <v>6</v>
      </c>
      <c r="S1016" s="2">
        <f>机器人辅助表!F1016</f>
        <v>4850.5722000000005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BD1016">
        <v>11</v>
      </c>
      <c r="BE1016">
        <v>9211102</v>
      </c>
      <c r="BF1016">
        <v>9214104</v>
      </c>
      <c r="BG1016">
        <v>9214203</v>
      </c>
      <c r="BH1016">
        <v>9214303</v>
      </c>
      <c r="BI1016">
        <v>9214402</v>
      </c>
      <c r="BJ1016">
        <v>9222102</v>
      </c>
      <c r="BK1016">
        <v>9223104</v>
      </c>
      <c r="BL1016">
        <v>9223202</v>
      </c>
      <c r="BM1016">
        <v>9223303</v>
      </c>
      <c r="BN1016">
        <v>9223404</v>
      </c>
      <c r="BO1016">
        <v>9215102</v>
      </c>
    </row>
    <row r="1017" spans="1:67" x14ac:dyDescent="0.15">
      <c r="A1017">
        <v>1016</v>
      </c>
      <c r="B1017" t="s">
        <v>2785</v>
      </c>
      <c r="E1017">
        <f>机器人辅助表!B1017</f>
        <v>44</v>
      </c>
      <c r="F1017">
        <v>3</v>
      </c>
      <c r="G1017">
        <v>58201</v>
      </c>
      <c r="H1017">
        <v>0</v>
      </c>
      <c r="I1017">
        <f>机器人辅助表!H1017</f>
        <v>6911.8295248561471</v>
      </c>
      <c r="J1017">
        <v>2</v>
      </c>
      <c r="K1017">
        <v>4</v>
      </c>
      <c r="L1017">
        <v>1</v>
      </c>
      <c r="M1017" s="2">
        <f>机器人辅助表!C1017</f>
        <v>35699.433708937853</v>
      </c>
      <c r="N1017" s="2">
        <v>2</v>
      </c>
      <c r="O1017" s="2">
        <f>机器人辅助表!D1017</f>
        <v>1768.7477111694984</v>
      </c>
      <c r="P1017" s="2">
        <v>3</v>
      </c>
      <c r="Q1017" s="2">
        <f>机器人辅助表!E1017</f>
        <v>786.11009385311058</v>
      </c>
      <c r="R1017" s="2">
        <v>6</v>
      </c>
      <c r="S1017" s="2">
        <f>机器人辅助表!F1017</f>
        <v>5226.5375999999997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BD1017">
        <v>8</v>
      </c>
      <c r="BE1017">
        <v>9323103</v>
      </c>
      <c r="BF1017">
        <v>9324103</v>
      </c>
      <c r="BG1017">
        <v>9324204</v>
      </c>
      <c r="BH1017">
        <v>9324304</v>
      </c>
      <c r="BI1017">
        <v>9324402</v>
      </c>
      <c r="BJ1017">
        <v>9312104</v>
      </c>
      <c r="BK1017">
        <v>9311104</v>
      </c>
      <c r="BL1017">
        <v>9315103</v>
      </c>
    </row>
    <row r="1018" spans="1:67" x14ac:dyDescent="0.15">
      <c r="A1018">
        <v>1017</v>
      </c>
      <c r="B1018" t="s">
        <v>2786</v>
      </c>
      <c r="E1018">
        <f>机器人辅助表!B1018</f>
        <v>31</v>
      </c>
      <c r="F1018">
        <v>2</v>
      </c>
      <c r="G1018">
        <v>58101</v>
      </c>
      <c r="H1018">
        <v>0</v>
      </c>
      <c r="I1018">
        <f>机器人辅助表!H1018</f>
        <v>4694.6556909526162</v>
      </c>
      <c r="J1018">
        <v>2</v>
      </c>
      <c r="K1018">
        <v>4</v>
      </c>
      <c r="L1018">
        <v>1</v>
      </c>
      <c r="M1018" s="2">
        <f>机器人辅助表!C1018</f>
        <v>14396.64739234616</v>
      </c>
      <c r="N1018" s="2">
        <v>2</v>
      </c>
      <c r="O1018" s="2">
        <f>机器人辅助表!D1018</f>
        <v>920.22410776153879</v>
      </c>
      <c r="P1018" s="2">
        <v>3</v>
      </c>
      <c r="Q1018" s="2">
        <f>机器人辅助表!E1018</f>
        <v>408.9884923384617</v>
      </c>
      <c r="R1018" s="2">
        <v>6</v>
      </c>
      <c r="S1018" s="2">
        <f>机器人辅助表!F1018</f>
        <v>5903.3370000000004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BD1018">
        <v>11</v>
      </c>
      <c r="BE1018">
        <v>9211104</v>
      </c>
      <c r="BF1018">
        <v>9214103</v>
      </c>
      <c r="BG1018">
        <v>9214203</v>
      </c>
      <c r="BH1018">
        <v>9214302</v>
      </c>
      <c r="BI1018">
        <v>9214404</v>
      </c>
      <c r="BJ1018">
        <v>9222102</v>
      </c>
      <c r="BK1018">
        <v>9223103</v>
      </c>
      <c r="BL1018">
        <v>9223204</v>
      </c>
      <c r="BM1018">
        <v>9223303</v>
      </c>
      <c r="BN1018">
        <v>9223403</v>
      </c>
      <c r="BO1018">
        <v>9215104</v>
      </c>
    </row>
    <row r="1019" spans="1:67" x14ac:dyDescent="0.15">
      <c r="A1019">
        <v>1018</v>
      </c>
      <c r="B1019" t="s">
        <v>523</v>
      </c>
      <c r="E1019">
        <f>机器人辅助表!B1019</f>
        <v>40</v>
      </c>
      <c r="F1019">
        <v>1</v>
      </c>
      <c r="G1019">
        <v>58001</v>
      </c>
      <c r="H1019">
        <v>0</v>
      </c>
      <c r="I1019">
        <f>机器人辅助表!H1019</f>
        <v>4611.8175975011327</v>
      </c>
      <c r="J1019">
        <v>2</v>
      </c>
      <c r="K1019">
        <v>4</v>
      </c>
      <c r="L1019">
        <v>1</v>
      </c>
      <c r="M1019" s="2">
        <f>机器人辅助表!C1019</f>
        <v>20455.202029099673</v>
      </c>
      <c r="N1019" s="2">
        <v>2</v>
      </c>
      <c r="O1019" s="2">
        <f>机器人辅助表!D1019</f>
        <v>1119.8103300602011</v>
      </c>
      <c r="P1019" s="2">
        <v>3</v>
      </c>
      <c r="Q1019" s="2">
        <f>机器人辅助表!E1019</f>
        <v>497.69348002675611</v>
      </c>
      <c r="R1019" s="2">
        <v>6</v>
      </c>
      <c r="S1019" s="2">
        <f>机器人辅助表!F1019</f>
        <v>4139.6159999999991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BD1019">
        <v>11</v>
      </c>
      <c r="BE1019">
        <v>9113103</v>
      </c>
      <c r="BF1019">
        <v>9121104</v>
      </c>
      <c r="BG1019">
        <v>9121202</v>
      </c>
      <c r="BH1019">
        <v>9121302</v>
      </c>
      <c r="BI1019">
        <v>9121404</v>
      </c>
      <c r="BJ1019">
        <v>9114102</v>
      </c>
      <c r="BK1019">
        <v>9122102</v>
      </c>
      <c r="BL1019">
        <v>9122203</v>
      </c>
      <c r="BM1019">
        <v>9122304</v>
      </c>
      <c r="BN1019">
        <v>9122403</v>
      </c>
      <c r="BO1019">
        <v>9115103</v>
      </c>
    </row>
    <row r="1020" spans="1:67" x14ac:dyDescent="0.15">
      <c r="A1020">
        <v>1019</v>
      </c>
      <c r="B1020" t="s">
        <v>2787</v>
      </c>
      <c r="E1020">
        <f>机器人辅助表!B1020</f>
        <v>39</v>
      </c>
      <c r="F1020">
        <v>3</v>
      </c>
      <c r="G1020">
        <v>58201</v>
      </c>
      <c r="H1020">
        <v>0</v>
      </c>
      <c r="I1020">
        <f>机器人辅助表!H1020</f>
        <v>11005.58340182153</v>
      </c>
      <c r="J1020">
        <v>2</v>
      </c>
      <c r="K1020">
        <v>4</v>
      </c>
      <c r="L1020">
        <v>1</v>
      </c>
      <c r="M1020" s="2">
        <f>机器人辅助表!C1020</f>
        <v>46728.739566883334</v>
      </c>
      <c r="N1020" s="2">
        <v>2</v>
      </c>
      <c r="O1020" s="2">
        <f>机器人辅助表!D1020</f>
        <v>2626.3337281218064</v>
      </c>
      <c r="P1020" s="2">
        <v>3</v>
      </c>
      <c r="Q1020" s="2">
        <f>机器人辅助表!E1020</f>
        <v>1167.2594347208028</v>
      </c>
      <c r="R1020" s="2">
        <v>6</v>
      </c>
      <c r="S1020" s="2">
        <f>机器人辅助表!F1020</f>
        <v>10319.3434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BD1020">
        <v>8</v>
      </c>
      <c r="BE1020">
        <v>9323104</v>
      </c>
      <c r="BF1020">
        <v>9324103</v>
      </c>
      <c r="BG1020">
        <v>9324204</v>
      </c>
      <c r="BH1020">
        <v>9324304</v>
      </c>
      <c r="BI1020">
        <v>9324403</v>
      </c>
      <c r="BJ1020">
        <v>9312103</v>
      </c>
      <c r="BK1020">
        <v>9311102</v>
      </c>
      <c r="BL1020">
        <v>9315103</v>
      </c>
    </row>
    <row r="1021" spans="1:67" x14ac:dyDescent="0.15">
      <c r="A1021">
        <v>1020</v>
      </c>
      <c r="B1021" t="s">
        <v>2788</v>
      </c>
      <c r="E1021">
        <f>机器人辅助表!B1021</f>
        <v>24</v>
      </c>
      <c r="F1021">
        <v>3</v>
      </c>
      <c r="G1021">
        <v>58201</v>
      </c>
      <c r="H1021">
        <v>0</v>
      </c>
      <c r="I1021">
        <f>机器人辅助表!H1021</f>
        <v>4337.1697218615664</v>
      </c>
      <c r="J1021">
        <v>2</v>
      </c>
      <c r="K1021">
        <v>4</v>
      </c>
      <c r="L1021">
        <v>1</v>
      </c>
      <c r="M1021" s="2">
        <f>机器人辅助表!C1021</f>
        <v>9033.0156170434802</v>
      </c>
      <c r="N1021" s="2">
        <v>2</v>
      </c>
      <c r="O1021" s="2">
        <f>机器人辅助表!D1021</f>
        <v>676.06769690969918</v>
      </c>
      <c r="P1021" s="2">
        <v>3</v>
      </c>
      <c r="Q1021" s="2">
        <f>机器人辅助表!E1021</f>
        <v>300.47453195986623</v>
      </c>
      <c r="R1021" s="2">
        <v>6</v>
      </c>
      <c r="S1021" s="2">
        <f>机器人辅助表!F1021</f>
        <v>6695.427200000001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BD1021">
        <v>8</v>
      </c>
      <c r="BE1021">
        <v>9323102</v>
      </c>
      <c r="BF1021">
        <v>9324102</v>
      </c>
      <c r="BG1021">
        <v>9324203</v>
      </c>
      <c r="BH1021">
        <v>9324302</v>
      </c>
      <c r="BI1021">
        <v>9324402</v>
      </c>
      <c r="BJ1021">
        <v>9312104</v>
      </c>
      <c r="BK1021">
        <v>9311104</v>
      </c>
      <c r="BL1021">
        <v>9315102</v>
      </c>
    </row>
    <row r="1022" spans="1:67" x14ac:dyDescent="0.15">
      <c r="A1022">
        <v>1021</v>
      </c>
      <c r="B1022" t="s">
        <v>2789</v>
      </c>
      <c r="E1022">
        <f>机器人辅助表!B1022</f>
        <v>43</v>
      </c>
      <c r="F1022">
        <v>1</v>
      </c>
      <c r="G1022">
        <v>58001</v>
      </c>
      <c r="H1022">
        <v>0</v>
      </c>
      <c r="I1022">
        <f>机器人辅助表!H1022</f>
        <v>8115.3253441786146</v>
      </c>
      <c r="J1022">
        <v>2</v>
      </c>
      <c r="K1022">
        <v>4</v>
      </c>
      <c r="L1022">
        <v>1</v>
      </c>
      <c r="M1022" s="2">
        <f>机器人辅助表!C1022</f>
        <v>40470.966414264585</v>
      </c>
      <c r="N1022" s="2">
        <v>2</v>
      </c>
      <c r="O1022" s="2">
        <f>机器人辅助表!D1022</f>
        <v>2054.2142794003348</v>
      </c>
      <c r="P1022" s="2">
        <v>3</v>
      </c>
      <c r="Q1022" s="2">
        <f>机器人辅助表!E1022</f>
        <v>912.98412417792679</v>
      </c>
      <c r="R1022" s="2">
        <v>6</v>
      </c>
      <c r="S1022" s="2">
        <f>机器人辅助表!F1022</f>
        <v>6402.1589999999997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BD1022">
        <v>11</v>
      </c>
      <c r="BE1022">
        <v>9113104</v>
      </c>
      <c r="BF1022">
        <v>9121104</v>
      </c>
      <c r="BG1022">
        <v>9121204</v>
      </c>
      <c r="BH1022">
        <v>9121303</v>
      </c>
      <c r="BI1022">
        <v>9121404</v>
      </c>
      <c r="BJ1022">
        <v>9114103</v>
      </c>
      <c r="BK1022">
        <v>9122102</v>
      </c>
      <c r="BL1022">
        <v>9122202</v>
      </c>
      <c r="BM1022">
        <v>9122303</v>
      </c>
      <c r="BN1022">
        <v>9122402</v>
      </c>
      <c r="BO1022">
        <v>9115104</v>
      </c>
    </row>
    <row r="1023" spans="1:67" x14ac:dyDescent="0.15">
      <c r="A1023">
        <v>1022</v>
      </c>
      <c r="B1023" t="s">
        <v>524</v>
      </c>
      <c r="E1023">
        <f>机器人辅助表!B1023</f>
        <v>33</v>
      </c>
      <c r="F1023">
        <v>3</v>
      </c>
      <c r="G1023">
        <v>58201</v>
      </c>
      <c r="H1023">
        <v>0</v>
      </c>
      <c r="I1023">
        <f>机器人辅助表!H1023</f>
        <v>4836.813628410704</v>
      </c>
      <c r="J1023">
        <v>2</v>
      </c>
      <c r="K1023">
        <v>4</v>
      </c>
      <c r="L1023">
        <v>1</v>
      </c>
      <c r="M1023" s="2">
        <f>机器人辅助表!C1023</f>
        <v>16138.579686998339</v>
      </c>
      <c r="N1023" s="2">
        <v>2</v>
      </c>
      <c r="O1023" s="2">
        <f>机器人辅助表!D1023</f>
        <v>1011.7934558277598</v>
      </c>
      <c r="P1023" s="2">
        <v>3</v>
      </c>
      <c r="Q1023" s="2">
        <f>机器人辅助表!E1023</f>
        <v>449.68598036789331</v>
      </c>
      <c r="R1023" s="2">
        <v>6</v>
      </c>
      <c r="S1023" s="2">
        <f>机器人辅助表!F1023</f>
        <v>5657.8099999999995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BD1023">
        <v>8</v>
      </c>
      <c r="BE1023">
        <v>9323103</v>
      </c>
      <c r="BF1023">
        <v>9324103</v>
      </c>
      <c r="BG1023">
        <v>9324204</v>
      </c>
      <c r="BH1023">
        <v>9324304</v>
      </c>
      <c r="BI1023">
        <v>9324402</v>
      </c>
      <c r="BJ1023">
        <v>9312104</v>
      </c>
      <c r="BK1023">
        <v>9311104</v>
      </c>
      <c r="BL1023">
        <v>9315103</v>
      </c>
    </row>
    <row r="1024" spans="1:67" x14ac:dyDescent="0.15">
      <c r="A1024">
        <v>1023</v>
      </c>
      <c r="B1024" t="s">
        <v>525</v>
      </c>
      <c r="E1024">
        <f>机器人辅助表!B1024</f>
        <v>19</v>
      </c>
      <c r="F1024">
        <v>2</v>
      </c>
      <c r="G1024">
        <v>58101</v>
      </c>
      <c r="H1024">
        <v>0</v>
      </c>
      <c r="I1024">
        <f>机器人辅助表!H1024</f>
        <v>1899.1698543156524</v>
      </c>
      <c r="J1024">
        <v>2</v>
      </c>
      <c r="K1024">
        <v>4</v>
      </c>
      <c r="L1024">
        <v>1</v>
      </c>
      <c r="M1024" s="2">
        <f>机器人辅助表!C1024</f>
        <v>2885.1757185326087</v>
      </c>
      <c r="N1024" s="2">
        <v>2</v>
      </c>
      <c r="O1024" s="2">
        <f>机器人辅助表!D1024</f>
        <v>248.93067913043484</v>
      </c>
      <c r="P1024" s="2">
        <v>3</v>
      </c>
      <c r="Q1024" s="2">
        <f>机器人辅助表!E1024</f>
        <v>110.63585739130438</v>
      </c>
      <c r="R1024" s="2">
        <v>6</v>
      </c>
      <c r="S1024" s="2">
        <f>机器人辅助表!F1024</f>
        <v>3257.8470000000002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BD1024">
        <v>11</v>
      </c>
      <c r="BE1024">
        <v>9211104</v>
      </c>
      <c r="BF1024">
        <v>9214104</v>
      </c>
      <c r="BG1024">
        <v>9214204</v>
      </c>
      <c r="BH1024">
        <v>9214302</v>
      </c>
      <c r="BI1024">
        <v>9214402</v>
      </c>
      <c r="BJ1024">
        <v>9222102</v>
      </c>
      <c r="BK1024">
        <v>9223103</v>
      </c>
      <c r="BL1024">
        <v>9223204</v>
      </c>
      <c r="BM1024">
        <v>9223304</v>
      </c>
      <c r="BN1024">
        <v>9223403</v>
      </c>
      <c r="BO1024">
        <v>9215104</v>
      </c>
    </row>
    <row r="1025" spans="1:67" x14ac:dyDescent="0.15">
      <c r="A1025">
        <v>1024</v>
      </c>
      <c r="B1025" t="s">
        <v>526</v>
      </c>
      <c r="E1025">
        <f>机器人辅助表!B1025</f>
        <v>25</v>
      </c>
      <c r="F1025">
        <v>2</v>
      </c>
      <c r="G1025">
        <v>58101</v>
      </c>
      <c r="H1025">
        <v>0</v>
      </c>
      <c r="I1025">
        <f>机器人辅助表!H1025</f>
        <v>3756.9412651755856</v>
      </c>
      <c r="J1025">
        <v>2</v>
      </c>
      <c r="K1025">
        <v>4</v>
      </c>
      <c r="L1025">
        <v>1</v>
      </c>
      <c r="M1025" s="2">
        <f>机器人辅助表!C1025</f>
        <v>8298.276212897159</v>
      </c>
      <c r="N1025" s="2">
        <v>2</v>
      </c>
      <c r="O1025" s="2">
        <f>机器人辅助表!D1025</f>
        <v>605.03887324414745</v>
      </c>
      <c r="P1025" s="2">
        <v>3</v>
      </c>
      <c r="Q1025" s="2">
        <f>机器人辅助表!E1025</f>
        <v>268.90616588628774</v>
      </c>
      <c r="R1025" s="2">
        <v>6</v>
      </c>
      <c r="S1025" s="2">
        <f>机器人辅助表!F1025</f>
        <v>5661.4949999999999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BD1025">
        <v>11</v>
      </c>
      <c r="BE1025">
        <v>9211103</v>
      </c>
      <c r="BF1025">
        <v>9214103</v>
      </c>
      <c r="BG1025">
        <v>9214202</v>
      </c>
      <c r="BH1025">
        <v>9214304</v>
      </c>
      <c r="BI1025">
        <v>9214402</v>
      </c>
      <c r="BJ1025">
        <v>9222102</v>
      </c>
      <c r="BK1025">
        <v>9223104</v>
      </c>
      <c r="BL1025">
        <v>9223202</v>
      </c>
      <c r="BM1025">
        <v>9223302</v>
      </c>
      <c r="BN1025">
        <v>9223402</v>
      </c>
      <c r="BO1025">
        <v>9215104</v>
      </c>
    </row>
    <row r="1026" spans="1:67" x14ac:dyDescent="0.15">
      <c r="A1026">
        <v>1025</v>
      </c>
      <c r="B1026" t="s">
        <v>527</v>
      </c>
      <c r="E1026">
        <f>机器人辅助表!B1026</f>
        <v>43</v>
      </c>
      <c r="F1026">
        <v>2</v>
      </c>
      <c r="G1026">
        <v>58101</v>
      </c>
      <c r="H1026">
        <v>0</v>
      </c>
      <c r="I1026">
        <f>机器人辅助表!H1026</f>
        <v>5410.2168961190764</v>
      </c>
      <c r="J1026">
        <v>2</v>
      </c>
      <c r="K1026">
        <v>4</v>
      </c>
      <c r="L1026">
        <v>1</v>
      </c>
      <c r="M1026" s="2">
        <f>机器人辅助表!C1026</f>
        <v>26980.64427617639</v>
      </c>
      <c r="N1026" s="2">
        <v>2</v>
      </c>
      <c r="O1026" s="2">
        <f>机器人辅助表!D1026</f>
        <v>1369.47618626689</v>
      </c>
      <c r="P1026" s="2">
        <v>3</v>
      </c>
      <c r="Q1026" s="2">
        <f>机器人辅助表!E1026</f>
        <v>608.65608278528453</v>
      </c>
      <c r="R1026" s="2">
        <v>6</v>
      </c>
      <c r="S1026" s="2">
        <f>机器人辅助表!F1026</f>
        <v>4268.1059999999998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BD1026">
        <v>11</v>
      </c>
      <c r="BE1026">
        <v>9211102</v>
      </c>
      <c r="BF1026">
        <v>9214104</v>
      </c>
      <c r="BG1026">
        <v>9214202</v>
      </c>
      <c r="BH1026">
        <v>9214303</v>
      </c>
      <c r="BI1026">
        <v>9214403</v>
      </c>
      <c r="BJ1026">
        <v>9222104</v>
      </c>
      <c r="BK1026">
        <v>9223102</v>
      </c>
      <c r="BL1026">
        <v>9223202</v>
      </c>
      <c r="BM1026">
        <v>9223304</v>
      </c>
      <c r="BN1026">
        <v>9223403</v>
      </c>
      <c r="BO1026">
        <v>9215102</v>
      </c>
    </row>
    <row r="1027" spans="1:67" x14ac:dyDescent="0.15">
      <c r="A1027">
        <v>1026</v>
      </c>
      <c r="B1027" t="s">
        <v>2790</v>
      </c>
      <c r="E1027">
        <f>机器人辅助表!B1027</f>
        <v>36</v>
      </c>
      <c r="F1027">
        <v>2</v>
      </c>
      <c r="G1027">
        <v>58101</v>
      </c>
      <c r="H1027">
        <v>0</v>
      </c>
      <c r="I1027">
        <f>机器人辅助表!H1027</f>
        <v>3592.5019958221487</v>
      </c>
      <c r="J1027">
        <v>2</v>
      </c>
      <c r="K1027">
        <v>4</v>
      </c>
      <c r="L1027">
        <v>1</v>
      </c>
      <c r="M1027" s="2">
        <f>机器人辅助表!C1027</f>
        <v>13334.026841193314</v>
      </c>
      <c r="N1027" s="2">
        <v>2</v>
      </c>
      <c r="O1027" s="2">
        <f>机器人辅助表!D1027</f>
        <v>813.92245860280946</v>
      </c>
      <c r="P1027" s="2">
        <v>3</v>
      </c>
      <c r="Q1027" s="2">
        <f>机器人辅助表!E1027</f>
        <v>361.74331493458203</v>
      </c>
      <c r="R1027" s="2">
        <v>6</v>
      </c>
      <c r="S1027" s="2">
        <f>机器人辅助表!F1027</f>
        <v>3778.6023999999998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BD1027">
        <v>11</v>
      </c>
      <c r="BE1027">
        <v>9211104</v>
      </c>
      <c r="BF1027">
        <v>9214103</v>
      </c>
      <c r="BG1027">
        <v>9214202</v>
      </c>
      <c r="BH1027">
        <v>9214304</v>
      </c>
      <c r="BI1027">
        <v>9214403</v>
      </c>
      <c r="BJ1027">
        <v>9222102</v>
      </c>
      <c r="BK1027">
        <v>9223103</v>
      </c>
      <c r="BL1027">
        <v>9223202</v>
      </c>
      <c r="BM1027">
        <v>9223304</v>
      </c>
      <c r="BN1027">
        <v>9223403</v>
      </c>
      <c r="BO1027">
        <v>9215102</v>
      </c>
    </row>
    <row r="1028" spans="1:67" x14ac:dyDescent="0.15">
      <c r="A1028">
        <v>1027</v>
      </c>
      <c r="B1028" t="s">
        <v>528</v>
      </c>
      <c r="E1028">
        <f>机器人辅助表!B1028</f>
        <v>32</v>
      </c>
      <c r="F1028">
        <v>3</v>
      </c>
      <c r="G1028">
        <v>58201</v>
      </c>
      <c r="H1028">
        <v>0</v>
      </c>
      <c r="I1028">
        <f>机器人辅助表!H1028</f>
        <v>6636.6217249100964</v>
      </c>
      <c r="J1028">
        <v>2</v>
      </c>
      <c r="K1028">
        <v>4</v>
      </c>
      <c r="L1028">
        <v>1</v>
      </c>
      <c r="M1028" s="2">
        <f>机器人辅助表!C1028</f>
        <v>21261.331036250172</v>
      </c>
      <c r="N1028" s="2">
        <v>2</v>
      </c>
      <c r="O1028" s="2">
        <f>机器人辅助表!D1028</f>
        <v>1345.700026136589</v>
      </c>
      <c r="P1028" s="2">
        <v>3</v>
      </c>
      <c r="Q1028" s="2">
        <f>机器人辅助表!E1028</f>
        <v>598.08890050515072</v>
      </c>
      <c r="R1028" s="2">
        <v>6</v>
      </c>
      <c r="S1028" s="2">
        <f>机器人辅助表!F1028</f>
        <v>8047.8703999999998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BD1028">
        <v>8</v>
      </c>
      <c r="BE1028">
        <v>9323103</v>
      </c>
      <c r="BF1028">
        <v>9324104</v>
      </c>
      <c r="BG1028">
        <v>9324203</v>
      </c>
      <c r="BH1028">
        <v>9324304</v>
      </c>
      <c r="BI1028">
        <v>9324403</v>
      </c>
      <c r="BJ1028">
        <v>9312104</v>
      </c>
      <c r="BK1028">
        <v>9311102</v>
      </c>
      <c r="BL1028">
        <v>9315102</v>
      </c>
    </row>
    <row r="1029" spans="1:67" x14ac:dyDescent="0.15">
      <c r="A1029">
        <v>1028</v>
      </c>
      <c r="B1029" t="s">
        <v>529</v>
      </c>
      <c r="E1029">
        <f>机器人辅助表!B1029</f>
        <v>25</v>
      </c>
      <c r="F1029">
        <v>3</v>
      </c>
      <c r="G1029">
        <v>58201</v>
      </c>
      <c r="H1029">
        <v>0</v>
      </c>
      <c r="I1029">
        <f>机器人辅助表!H1029</f>
        <v>3399.1373351588632</v>
      </c>
      <c r="J1029">
        <v>2</v>
      </c>
      <c r="K1029">
        <v>4</v>
      </c>
      <c r="L1029">
        <v>1</v>
      </c>
      <c r="M1029" s="2">
        <f>机器人辅助表!C1029</f>
        <v>7507.9641926212389</v>
      </c>
      <c r="N1029" s="2">
        <v>2</v>
      </c>
      <c r="O1029" s="2">
        <f>机器人辅助表!D1029</f>
        <v>547.41612341137147</v>
      </c>
      <c r="P1029" s="2">
        <v>3</v>
      </c>
      <c r="Q1029" s="2">
        <f>机器人辅助表!E1029</f>
        <v>243.2960548494984</v>
      </c>
      <c r="R1029" s="2">
        <v>6</v>
      </c>
      <c r="S1029" s="2">
        <f>机器人辅助表!F1029</f>
        <v>5122.3049999999994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BD1029">
        <v>8</v>
      </c>
      <c r="BE1029">
        <v>9323102</v>
      </c>
      <c r="BF1029">
        <v>9324103</v>
      </c>
      <c r="BG1029">
        <v>9324202</v>
      </c>
      <c r="BH1029">
        <v>9324303</v>
      </c>
      <c r="BI1029">
        <v>9324402</v>
      </c>
      <c r="BJ1029">
        <v>9312102</v>
      </c>
      <c r="BK1029">
        <v>9311104</v>
      </c>
      <c r="BL1029">
        <v>9315104</v>
      </c>
    </row>
    <row r="1030" spans="1:67" x14ac:dyDescent="0.15">
      <c r="A1030">
        <v>1029</v>
      </c>
      <c r="B1030" t="s">
        <v>530</v>
      </c>
      <c r="E1030">
        <f>机器人辅助表!B1030</f>
        <v>29</v>
      </c>
      <c r="F1030">
        <v>2</v>
      </c>
      <c r="G1030">
        <v>58101</v>
      </c>
      <c r="H1030">
        <v>0</v>
      </c>
      <c r="I1030">
        <f>机器人辅助表!H1030</f>
        <v>4295.0490821721396</v>
      </c>
      <c r="J1030">
        <v>2</v>
      </c>
      <c r="K1030">
        <v>4</v>
      </c>
      <c r="L1030">
        <v>1</v>
      </c>
      <c r="M1030" s="2">
        <f>机器人辅助表!C1030</f>
        <v>11899.986902354351</v>
      </c>
      <c r="N1030" s="2">
        <v>2</v>
      </c>
      <c r="O1030" s="2">
        <f>机器人辅助表!D1030</f>
        <v>786.41492149565249</v>
      </c>
      <c r="P1030" s="2">
        <v>3</v>
      </c>
      <c r="Q1030" s="2">
        <f>机器人辅助表!E1030</f>
        <v>349.51774288695674</v>
      </c>
      <c r="R1030" s="2">
        <v>6</v>
      </c>
      <c r="S1030" s="2">
        <f>机器人辅助表!F1030</f>
        <v>5786.1041999999989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BD1030">
        <v>11</v>
      </c>
      <c r="BE1030">
        <v>9211103</v>
      </c>
      <c r="BF1030">
        <v>9214103</v>
      </c>
      <c r="BG1030">
        <v>9214204</v>
      </c>
      <c r="BH1030">
        <v>9214303</v>
      </c>
      <c r="BI1030">
        <v>9214402</v>
      </c>
      <c r="BJ1030">
        <v>9222104</v>
      </c>
      <c r="BK1030">
        <v>9223104</v>
      </c>
      <c r="BL1030">
        <v>9223203</v>
      </c>
      <c r="BM1030">
        <v>9223302</v>
      </c>
      <c r="BN1030">
        <v>9223403</v>
      </c>
      <c r="BO1030">
        <v>9215104</v>
      </c>
    </row>
    <row r="1031" spans="1:67" x14ac:dyDescent="0.15">
      <c r="A1031">
        <v>1030</v>
      </c>
      <c r="B1031" t="s">
        <v>2791</v>
      </c>
      <c r="E1031">
        <f>机器人辅助表!B1031</f>
        <v>24</v>
      </c>
      <c r="F1031">
        <v>1</v>
      </c>
      <c r="G1031">
        <v>58001</v>
      </c>
      <c r="H1031">
        <v>0</v>
      </c>
      <c r="I1031">
        <f>机器人辅助表!H1031</f>
        <v>3830.2278063193053</v>
      </c>
      <c r="J1031">
        <v>2</v>
      </c>
      <c r="K1031">
        <v>4</v>
      </c>
      <c r="L1031">
        <v>1</v>
      </c>
      <c r="M1031" s="2">
        <f>机器人辅助表!C1031</f>
        <v>7977.2085968695683</v>
      </c>
      <c r="N1031" s="2">
        <v>2</v>
      </c>
      <c r="O1031" s="2">
        <f>机器人辅助表!D1031</f>
        <v>597.0467972709032</v>
      </c>
      <c r="P1031" s="2">
        <v>3</v>
      </c>
      <c r="Q1031" s="2">
        <f>机器人辅助表!E1031</f>
        <v>265.35413212040135</v>
      </c>
      <c r="R1031" s="2">
        <v>6</v>
      </c>
      <c r="S1031" s="2">
        <f>机器人辅助表!F1031</f>
        <v>5912.8448000000008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BD1031">
        <v>11</v>
      </c>
      <c r="BE1031">
        <v>9113103</v>
      </c>
      <c r="BF1031">
        <v>9121103</v>
      </c>
      <c r="BG1031">
        <v>9121202</v>
      </c>
      <c r="BH1031">
        <v>9121302</v>
      </c>
      <c r="BI1031">
        <v>9121404</v>
      </c>
      <c r="BJ1031">
        <v>9114103</v>
      </c>
      <c r="BK1031">
        <v>9122102</v>
      </c>
      <c r="BL1031">
        <v>9122203</v>
      </c>
      <c r="BM1031">
        <v>9122303</v>
      </c>
      <c r="BN1031">
        <v>9122403</v>
      </c>
      <c r="BO1031">
        <v>9115102</v>
      </c>
    </row>
    <row r="1032" spans="1:67" x14ac:dyDescent="0.15">
      <c r="A1032">
        <v>1031</v>
      </c>
      <c r="B1032" t="s">
        <v>531</v>
      </c>
      <c r="E1032">
        <f>机器人辅助表!B1032</f>
        <v>31</v>
      </c>
      <c r="F1032">
        <v>1</v>
      </c>
      <c r="G1032">
        <v>58001</v>
      </c>
      <c r="H1032">
        <v>0</v>
      </c>
      <c r="I1032">
        <f>机器人辅助表!H1032</f>
        <v>3670.3671765629542</v>
      </c>
      <c r="J1032">
        <v>2</v>
      </c>
      <c r="K1032">
        <v>4</v>
      </c>
      <c r="L1032">
        <v>1</v>
      </c>
      <c r="M1032" s="2">
        <f>机器人辅助表!C1032</f>
        <v>11255.560688561542</v>
      </c>
      <c r="N1032" s="2">
        <v>2</v>
      </c>
      <c r="O1032" s="2">
        <f>机器人辅助表!D1032</f>
        <v>719.44793879538474</v>
      </c>
      <c r="P1032" s="2">
        <v>3</v>
      </c>
      <c r="Q1032" s="2">
        <f>机器人辅助表!E1032</f>
        <v>319.75463946461548</v>
      </c>
      <c r="R1032" s="2">
        <v>6</v>
      </c>
      <c r="S1032" s="2">
        <f>机器人辅助表!F1032</f>
        <v>4615.3361999999997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BD1032">
        <v>11</v>
      </c>
      <c r="BE1032">
        <v>9113104</v>
      </c>
      <c r="BF1032">
        <v>9121104</v>
      </c>
      <c r="BG1032">
        <v>9121203</v>
      </c>
      <c r="BH1032">
        <v>9121303</v>
      </c>
      <c r="BI1032">
        <v>9121403</v>
      </c>
      <c r="BJ1032">
        <v>9114102</v>
      </c>
      <c r="BK1032">
        <v>9122102</v>
      </c>
      <c r="BL1032">
        <v>9122203</v>
      </c>
      <c r="BM1032">
        <v>9122303</v>
      </c>
      <c r="BN1032">
        <v>9122402</v>
      </c>
      <c r="BO1032">
        <v>9115102</v>
      </c>
    </row>
    <row r="1033" spans="1:67" x14ac:dyDescent="0.15">
      <c r="A1033">
        <v>1032</v>
      </c>
      <c r="B1033" t="s">
        <v>532</v>
      </c>
      <c r="E1033">
        <f>机器人辅助表!B1033</f>
        <v>33</v>
      </c>
      <c r="F1033">
        <v>1</v>
      </c>
      <c r="G1033">
        <v>58001</v>
      </c>
      <c r="H1033">
        <v>0</v>
      </c>
      <c r="I1033">
        <f>机器人辅助表!H1033</f>
        <v>4933.5499009789182</v>
      </c>
      <c r="J1033">
        <v>2</v>
      </c>
      <c r="K1033">
        <v>4</v>
      </c>
      <c r="L1033">
        <v>1</v>
      </c>
      <c r="M1033" s="2">
        <f>机器人辅助表!C1033</f>
        <v>16461.351280738305</v>
      </c>
      <c r="N1033" s="2">
        <v>2</v>
      </c>
      <c r="O1033" s="2">
        <f>机器人辅助表!D1033</f>
        <v>1032.029324944315</v>
      </c>
      <c r="P1033" s="2">
        <v>3</v>
      </c>
      <c r="Q1033" s="2">
        <f>机器人辅助表!E1033</f>
        <v>458.6796999752512</v>
      </c>
      <c r="R1033" s="2">
        <v>6</v>
      </c>
      <c r="S1033" s="2">
        <f>机器人辅助表!F1033</f>
        <v>5770.9661999999998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BD1033">
        <v>11</v>
      </c>
      <c r="BE1033">
        <v>9113102</v>
      </c>
      <c r="BF1033">
        <v>9121102</v>
      </c>
      <c r="BG1033">
        <v>9121202</v>
      </c>
      <c r="BH1033">
        <v>9121302</v>
      </c>
      <c r="BI1033">
        <v>9121403</v>
      </c>
      <c r="BJ1033">
        <v>9114103</v>
      </c>
      <c r="BK1033">
        <v>9122103</v>
      </c>
      <c r="BL1033">
        <v>9122204</v>
      </c>
      <c r="BM1033">
        <v>9122302</v>
      </c>
      <c r="BN1033">
        <v>9122403</v>
      </c>
      <c r="BO1033">
        <v>9115103</v>
      </c>
    </row>
    <row r="1034" spans="1:67" x14ac:dyDescent="0.15">
      <c r="A1034">
        <v>1033</v>
      </c>
      <c r="B1034" t="s">
        <v>533</v>
      </c>
      <c r="E1034">
        <f>机器人辅助表!B1034</f>
        <v>30</v>
      </c>
      <c r="F1034">
        <v>3</v>
      </c>
      <c r="G1034">
        <v>58201</v>
      </c>
      <c r="H1034">
        <v>0</v>
      </c>
      <c r="I1034">
        <f>机器人辅助表!H1034</f>
        <v>6166.0550178497679</v>
      </c>
      <c r="J1034">
        <v>2</v>
      </c>
      <c r="K1034">
        <v>4</v>
      </c>
      <c r="L1034">
        <v>1</v>
      </c>
      <c r="M1034" s="2">
        <f>机器人辅助表!C1034</f>
        <v>18042.675047232449</v>
      </c>
      <c r="N1034" s="2">
        <v>2</v>
      </c>
      <c r="O1034" s="2">
        <f>机器人辅助表!D1034</f>
        <v>1165.087536682275</v>
      </c>
      <c r="P1034" s="2">
        <v>3</v>
      </c>
      <c r="Q1034" s="2">
        <f>机器人辅助表!E1034</f>
        <v>517.81668296989994</v>
      </c>
      <c r="R1034" s="2">
        <v>6</v>
      </c>
      <c r="S1034" s="2">
        <f>机器人辅助表!F1034</f>
        <v>8040.4939999999997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BD1034">
        <v>8</v>
      </c>
      <c r="BE1034">
        <v>9323104</v>
      </c>
      <c r="BF1034">
        <v>9324102</v>
      </c>
      <c r="BG1034">
        <v>9324204</v>
      </c>
      <c r="BH1034">
        <v>9324303</v>
      </c>
      <c r="BI1034">
        <v>9324403</v>
      </c>
      <c r="BJ1034">
        <v>9312104</v>
      </c>
      <c r="BK1034">
        <v>9311104</v>
      </c>
      <c r="BL1034">
        <v>9315102</v>
      </c>
    </row>
    <row r="1035" spans="1:67" x14ac:dyDescent="0.15">
      <c r="A1035">
        <v>1034</v>
      </c>
      <c r="B1035" t="s">
        <v>2792</v>
      </c>
      <c r="E1035">
        <f>机器人辅助表!B1035</f>
        <v>50</v>
      </c>
      <c r="F1035">
        <v>3</v>
      </c>
      <c r="G1035">
        <v>58201</v>
      </c>
      <c r="H1035">
        <v>0</v>
      </c>
      <c r="I1035">
        <f>机器人辅助表!H1035</f>
        <v>11339.309057457393</v>
      </c>
      <c r="J1035">
        <v>2</v>
      </c>
      <c r="K1035">
        <v>4</v>
      </c>
      <c r="L1035">
        <v>1</v>
      </c>
      <c r="M1035" s="2">
        <f>机器人辅助表!C1035</f>
        <v>70069.104532173937</v>
      </c>
      <c r="N1035" s="2">
        <v>2</v>
      </c>
      <c r="O1035" s="2">
        <f>机器人辅助表!D1035</f>
        <v>3031.8362537959874</v>
      </c>
      <c r="P1035" s="2">
        <v>3</v>
      </c>
      <c r="Q1035" s="2">
        <f>机器人辅助表!E1035</f>
        <v>1347.4827794648834</v>
      </c>
      <c r="R1035" s="2">
        <v>6</v>
      </c>
      <c r="S1035" s="2">
        <f>机器人辅助表!F1035</f>
        <v>6668.65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BD1035">
        <v>8</v>
      </c>
      <c r="BE1035">
        <v>9323104</v>
      </c>
      <c r="BF1035">
        <v>9324102</v>
      </c>
      <c r="BG1035">
        <v>9324203</v>
      </c>
      <c r="BH1035">
        <v>9324303</v>
      </c>
      <c r="BI1035">
        <v>9324403</v>
      </c>
      <c r="BJ1035">
        <v>9312103</v>
      </c>
      <c r="BK1035">
        <v>9311104</v>
      </c>
      <c r="BL1035">
        <v>9315103</v>
      </c>
    </row>
    <row r="1036" spans="1:67" x14ac:dyDescent="0.15">
      <c r="A1036">
        <v>1035</v>
      </c>
      <c r="B1036" t="s">
        <v>534</v>
      </c>
      <c r="E1036">
        <f>机器人辅助表!B1036</f>
        <v>47</v>
      </c>
      <c r="F1036">
        <v>2</v>
      </c>
      <c r="G1036">
        <v>58101</v>
      </c>
      <c r="H1036">
        <v>0</v>
      </c>
      <c r="I1036">
        <f>机器人辅助表!H1036</f>
        <v>14298.918968709222</v>
      </c>
      <c r="J1036">
        <v>2</v>
      </c>
      <c r="K1036">
        <v>4</v>
      </c>
      <c r="L1036">
        <v>1</v>
      </c>
      <c r="M1036" s="2">
        <f>机器人辅助表!C1036</f>
        <v>81230.078979485566</v>
      </c>
      <c r="N1036" s="2">
        <v>2</v>
      </c>
      <c r="O1036" s="2">
        <f>机器人辅助表!D1036</f>
        <v>3753.7044812849508</v>
      </c>
      <c r="P1036" s="2">
        <v>3</v>
      </c>
      <c r="Q1036" s="2">
        <f>机器人辅助表!E1036</f>
        <v>1668.3131027933116</v>
      </c>
      <c r="R1036" s="2">
        <v>6</v>
      </c>
      <c r="S1036" s="2">
        <f>机器人辅助表!F1036</f>
        <v>9542.7795999999998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BD1036">
        <v>11</v>
      </c>
      <c r="BE1036">
        <v>9211104</v>
      </c>
      <c r="BF1036">
        <v>9214102</v>
      </c>
      <c r="BG1036">
        <v>9214204</v>
      </c>
      <c r="BH1036">
        <v>9214302</v>
      </c>
      <c r="BI1036">
        <v>9214403</v>
      </c>
      <c r="BJ1036">
        <v>9222104</v>
      </c>
      <c r="BK1036">
        <v>9223103</v>
      </c>
      <c r="BL1036">
        <v>9223204</v>
      </c>
      <c r="BM1036">
        <v>9223303</v>
      </c>
      <c r="BN1036">
        <v>9223404</v>
      </c>
      <c r="BO1036">
        <v>9215104</v>
      </c>
    </row>
    <row r="1037" spans="1:67" x14ac:dyDescent="0.15">
      <c r="A1037">
        <v>1036</v>
      </c>
      <c r="B1037" t="s">
        <v>535</v>
      </c>
      <c r="E1037">
        <f>机器人辅助表!B1037</f>
        <v>34</v>
      </c>
      <c r="F1037">
        <v>1</v>
      </c>
      <c r="G1037">
        <v>58001</v>
      </c>
      <c r="H1037">
        <v>0</v>
      </c>
      <c r="I1037">
        <f>机器人辅助表!H1037</f>
        <v>3290.7287097181329</v>
      </c>
      <c r="J1037">
        <v>2</v>
      </c>
      <c r="K1037">
        <v>4</v>
      </c>
      <c r="L1037">
        <v>1</v>
      </c>
      <c r="M1037" s="2">
        <f>机器人辅助表!C1037</f>
        <v>11404.236873214717</v>
      </c>
      <c r="N1037" s="2">
        <v>2</v>
      </c>
      <c r="O1037" s="2">
        <f>机器人辅助表!D1037</f>
        <v>708.43081973297683</v>
      </c>
      <c r="P1037" s="2">
        <v>3</v>
      </c>
      <c r="Q1037" s="2">
        <f>机器人辅助表!E1037</f>
        <v>314.85814210354522</v>
      </c>
      <c r="R1037" s="2">
        <v>6</v>
      </c>
      <c r="S1037" s="2">
        <f>机器人辅助表!F1037</f>
        <v>3714.1632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BD1037">
        <v>11</v>
      </c>
      <c r="BE1037">
        <v>9113104</v>
      </c>
      <c r="BF1037">
        <v>9121103</v>
      </c>
      <c r="BG1037">
        <v>9121202</v>
      </c>
      <c r="BH1037">
        <v>9121304</v>
      </c>
      <c r="BI1037">
        <v>9121403</v>
      </c>
      <c r="BJ1037">
        <v>9114102</v>
      </c>
      <c r="BK1037">
        <v>9122103</v>
      </c>
      <c r="BL1037">
        <v>9122202</v>
      </c>
      <c r="BM1037">
        <v>9122303</v>
      </c>
      <c r="BN1037">
        <v>9122404</v>
      </c>
      <c r="BO1037">
        <v>9115104</v>
      </c>
    </row>
    <row r="1038" spans="1:67" x14ac:dyDescent="0.15">
      <c r="A1038">
        <v>1037</v>
      </c>
      <c r="B1038" t="s">
        <v>536</v>
      </c>
      <c r="E1038">
        <f>机器人辅助表!B1038</f>
        <v>36</v>
      </c>
      <c r="F1038">
        <v>3</v>
      </c>
      <c r="G1038">
        <v>58201</v>
      </c>
      <c r="H1038">
        <v>0</v>
      </c>
      <c r="I1038">
        <f>机器人辅助表!H1038</f>
        <v>3824.2763181332552</v>
      </c>
      <c r="J1038">
        <v>2</v>
      </c>
      <c r="K1038">
        <v>4</v>
      </c>
      <c r="L1038">
        <v>1</v>
      </c>
      <c r="M1038" s="2">
        <f>机器人辅助表!C1038</f>
        <v>14194.286637399335</v>
      </c>
      <c r="N1038" s="2">
        <v>2</v>
      </c>
      <c r="O1038" s="2">
        <f>机器人辅助表!D1038</f>
        <v>866.43358496428107</v>
      </c>
      <c r="P1038" s="2">
        <v>3</v>
      </c>
      <c r="Q1038" s="2">
        <f>机器人辅助表!E1038</f>
        <v>385.08159331745833</v>
      </c>
      <c r="R1038" s="2">
        <v>6</v>
      </c>
      <c r="S1038" s="2">
        <f>机器人辅助表!F1038</f>
        <v>4022.3831999999998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BD1038">
        <v>8</v>
      </c>
      <c r="BE1038">
        <v>9323103</v>
      </c>
      <c r="BF1038">
        <v>9324104</v>
      </c>
      <c r="BG1038">
        <v>9324204</v>
      </c>
      <c r="BH1038">
        <v>9324304</v>
      </c>
      <c r="BI1038">
        <v>9324404</v>
      </c>
      <c r="BJ1038">
        <v>9312104</v>
      </c>
      <c r="BK1038">
        <v>9311103</v>
      </c>
      <c r="BL1038">
        <v>9315104</v>
      </c>
    </row>
    <row r="1039" spans="1:67" x14ac:dyDescent="0.15">
      <c r="A1039">
        <v>1038</v>
      </c>
      <c r="B1039" t="s">
        <v>2793</v>
      </c>
      <c r="E1039">
        <f>机器人辅助表!B1039</f>
        <v>33</v>
      </c>
      <c r="F1039">
        <v>1</v>
      </c>
      <c r="G1039">
        <v>58001</v>
      </c>
      <c r="H1039">
        <v>0</v>
      </c>
      <c r="I1039">
        <f>机器人辅助表!H1039</f>
        <v>3289.0332673192784</v>
      </c>
      <c r="J1039">
        <v>2</v>
      </c>
      <c r="K1039">
        <v>4</v>
      </c>
      <c r="L1039">
        <v>1</v>
      </c>
      <c r="M1039" s="2">
        <f>机器人辅助表!C1039</f>
        <v>10974.234187158871</v>
      </c>
      <c r="N1039" s="2">
        <v>2</v>
      </c>
      <c r="O1039" s="2">
        <f>机器人辅助表!D1039</f>
        <v>688.01954996287668</v>
      </c>
      <c r="P1039" s="2">
        <v>3</v>
      </c>
      <c r="Q1039" s="2">
        <f>机器人辅助表!E1039</f>
        <v>305.78646665016748</v>
      </c>
      <c r="R1039" s="2">
        <v>6</v>
      </c>
      <c r="S1039" s="2">
        <f>机器人辅助表!F1039</f>
        <v>3847.3107999999997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BD1039">
        <v>11</v>
      </c>
      <c r="BE1039">
        <v>9113102</v>
      </c>
      <c r="BF1039">
        <v>9121104</v>
      </c>
      <c r="BG1039">
        <v>9121204</v>
      </c>
      <c r="BH1039">
        <v>9121303</v>
      </c>
      <c r="BI1039">
        <v>9121403</v>
      </c>
      <c r="BJ1039">
        <v>9114102</v>
      </c>
      <c r="BK1039">
        <v>9122103</v>
      </c>
      <c r="BL1039">
        <v>9122203</v>
      </c>
      <c r="BM1039">
        <v>9122303</v>
      </c>
      <c r="BN1039">
        <v>9122402</v>
      </c>
      <c r="BO1039">
        <v>9115103</v>
      </c>
    </row>
    <row r="1040" spans="1:67" x14ac:dyDescent="0.15">
      <c r="A1040">
        <v>1039</v>
      </c>
      <c r="B1040" t="s">
        <v>2794</v>
      </c>
      <c r="E1040">
        <f>机器人辅助表!B1040</f>
        <v>40</v>
      </c>
      <c r="F1040">
        <v>2</v>
      </c>
      <c r="G1040">
        <v>58101</v>
      </c>
      <c r="H1040">
        <v>0</v>
      </c>
      <c r="I1040">
        <f>机器人辅助表!H1040</f>
        <v>8926.0985758086426</v>
      </c>
      <c r="J1040">
        <v>2</v>
      </c>
      <c r="K1040">
        <v>4</v>
      </c>
      <c r="L1040">
        <v>1</v>
      </c>
      <c r="M1040" s="2">
        <f>机器人辅助表!C1040</f>
        <v>39590.713604709039</v>
      </c>
      <c r="N1040" s="2">
        <v>2</v>
      </c>
      <c r="O1040" s="2">
        <f>机器人辅助表!D1040</f>
        <v>2167.3748323745826</v>
      </c>
      <c r="P1040" s="2">
        <v>3</v>
      </c>
      <c r="Q1040" s="2">
        <f>机器人辅助表!E1040</f>
        <v>963.27770327759242</v>
      </c>
      <c r="R1040" s="2">
        <v>6</v>
      </c>
      <c r="S1040" s="2">
        <f>机器人辅助表!F1040</f>
        <v>8012.1599999999989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BD1040">
        <v>11</v>
      </c>
      <c r="BE1040">
        <v>9211103</v>
      </c>
      <c r="BF1040">
        <v>9214103</v>
      </c>
      <c r="BG1040">
        <v>9214202</v>
      </c>
      <c r="BH1040">
        <v>9214302</v>
      </c>
      <c r="BI1040">
        <v>9214404</v>
      </c>
      <c r="BJ1040">
        <v>9222104</v>
      </c>
      <c r="BK1040">
        <v>9223103</v>
      </c>
      <c r="BL1040">
        <v>9223202</v>
      </c>
      <c r="BM1040">
        <v>9223303</v>
      </c>
      <c r="BN1040">
        <v>9223402</v>
      </c>
      <c r="BO1040">
        <v>9215103</v>
      </c>
    </row>
    <row r="1041" spans="1:67" x14ac:dyDescent="0.15">
      <c r="A1041">
        <v>1040</v>
      </c>
      <c r="B1041" t="s">
        <v>537</v>
      </c>
      <c r="E1041">
        <f>机器人辅助表!B1041</f>
        <v>50</v>
      </c>
      <c r="F1041">
        <v>3</v>
      </c>
      <c r="G1041">
        <v>58201</v>
      </c>
      <c r="H1041">
        <v>0</v>
      </c>
      <c r="I1041">
        <f>机器人辅助表!H1041</f>
        <v>21848.912574125225</v>
      </c>
      <c r="J1041">
        <v>2</v>
      </c>
      <c r="K1041">
        <v>4</v>
      </c>
      <c r="L1041">
        <v>1</v>
      </c>
      <c r="M1041" s="2">
        <f>机器人辅助表!C1041</f>
        <v>135011.20141565223</v>
      </c>
      <c r="N1041" s="2">
        <v>2</v>
      </c>
      <c r="O1041" s="2">
        <f>机器人辅助表!D1041</f>
        <v>5841.8308304849525</v>
      </c>
      <c r="P1041" s="2">
        <v>3</v>
      </c>
      <c r="Q1041" s="2">
        <f>机器人辅助表!E1041</f>
        <v>2596.3692579933122</v>
      </c>
      <c r="R1041" s="2">
        <v>6</v>
      </c>
      <c r="S1041" s="2">
        <f>机器人辅助表!F1041</f>
        <v>12849.35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BD1041">
        <v>8</v>
      </c>
      <c r="BE1041">
        <v>9323102</v>
      </c>
      <c r="BF1041">
        <v>9324102</v>
      </c>
      <c r="BG1041">
        <v>9324202</v>
      </c>
      <c r="BH1041">
        <v>9324303</v>
      </c>
      <c r="BI1041">
        <v>9324403</v>
      </c>
      <c r="BJ1041">
        <v>9312104</v>
      </c>
      <c r="BK1041">
        <v>9311103</v>
      </c>
      <c r="BL1041">
        <v>9315102</v>
      </c>
    </row>
    <row r="1042" spans="1:67" x14ac:dyDescent="0.15">
      <c r="A1042">
        <v>1041</v>
      </c>
      <c r="B1042" t="s">
        <v>2795</v>
      </c>
      <c r="E1042">
        <f>机器人辅助表!B1042</f>
        <v>35</v>
      </c>
      <c r="F1042">
        <v>1</v>
      </c>
      <c r="G1042">
        <v>58001</v>
      </c>
      <c r="H1042">
        <v>0</v>
      </c>
      <c r="I1042">
        <f>机器人辅助表!H1042</f>
        <v>8409.676858726958</v>
      </c>
      <c r="J1042">
        <v>2</v>
      </c>
      <c r="K1042">
        <v>4</v>
      </c>
      <c r="L1042">
        <v>1</v>
      </c>
      <c r="M1042" s="2">
        <f>机器人辅助表!C1042</f>
        <v>30195.339153913046</v>
      </c>
      <c r="N1042" s="2">
        <v>2</v>
      </c>
      <c r="O1042" s="2">
        <f>机器人辅助表!D1042</f>
        <v>1859.1094126956523</v>
      </c>
      <c r="P1042" s="2">
        <v>3</v>
      </c>
      <c r="Q1042" s="2">
        <f>机器人辅助表!E1042</f>
        <v>826.27085008695678</v>
      </c>
      <c r="R1042" s="2">
        <v>6</v>
      </c>
      <c r="S1042" s="2">
        <f>机器人辅助表!F1042</f>
        <v>9161.3829999999998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BD1042">
        <v>11</v>
      </c>
      <c r="BE1042">
        <v>9113104</v>
      </c>
      <c r="BF1042">
        <v>9121104</v>
      </c>
      <c r="BG1042">
        <v>9121203</v>
      </c>
      <c r="BH1042">
        <v>9121302</v>
      </c>
      <c r="BI1042">
        <v>9121402</v>
      </c>
      <c r="BJ1042">
        <v>9114102</v>
      </c>
      <c r="BK1042">
        <v>9122104</v>
      </c>
      <c r="BL1042">
        <v>9122202</v>
      </c>
      <c r="BM1042">
        <v>9122302</v>
      </c>
      <c r="BN1042">
        <v>9122403</v>
      </c>
      <c r="BO1042">
        <v>9115104</v>
      </c>
    </row>
    <row r="1043" spans="1:67" x14ac:dyDescent="0.15">
      <c r="A1043">
        <v>1042</v>
      </c>
      <c r="B1043" t="s">
        <v>2796</v>
      </c>
      <c r="E1043">
        <f>机器人辅助表!B1043</f>
        <v>47</v>
      </c>
      <c r="F1043">
        <v>2</v>
      </c>
      <c r="G1043">
        <v>58101</v>
      </c>
      <c r="H1043">
        <v>0</v>
      </c>
      <c r="I1043">
        <f>机器人辅助表!H1043</f>
        <v>16374.568496425076</v>
      </c>
      <c r="J1043">
        <v>2</v>
      </c>
      <c r="K1043">
        <v>4</v>
      </c>
      <c r="L1043">
        <v>1</v>
      </c>
      <c r="M1043" s="2">
        <f>机器人辅助表!C1043</f>
        <v>93021.542057152823</v>
      </c>
      <c r="N1043" s="2">
        <v>2</v>
      </c>
      <c r="O1043" s="2">
        <f>机器人辅助表!D1043</f>
        <v>4298.5970672779267</v>
      </c>
      <c r="P1043" s="2">
        <v>3</v>
      </c>
      <c r="Q1043" s="2">
        <f>机器人辅助表!E1043</f>
        <v>1910.4875854568568</v>
      </c>
      <c r="R1043" s="2">
        <v>6</v>
      </c>
      <c r="S1043" s="2">
        <f>机器人辅助表!F1043</f>
        <v>10928.021799999999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BD1043">
        <v>11</v>
      </c>
      <c r="BE1043">
        <v>9211104</v>
      </c>
      <c r="BF1043">
        <v>9214102</v>
      </c>
      <c r="BG1043">
        <v>9214204</v>
      </c>
      <c r="BH1043">
        <v>9214303</v>
      </c>
      <c r="BI1043">
        <v>9214403</v>
      </c>
      <c r="BJ1043">
        <v>9222102</v>
      </c>
      <c r="BK1043">
        <v>9223104</v>
      </c>
      <c r="BL1043">
        <v>9223202</v>
      </c>
      <c r="BM1043">
        <v>9223302</v>
      </c>
      <c r="BN1043">
        <v>9223403</v>
      </c>
      <c r="BO1043">
        <v>9215102</v>
      </c>
    </row>
    <row r="1044" spans="1:67" x14ac:dyDescent="0.15">
      <c r="A1044">
        <v>1043</v>
      </c>
      <c r="B1044" t="s">
        <v>2797</v>
      </c>
      <c r="E1044">
        <f>机器人辅助表!B1044</f>
        <v>39</v>
      </c>
      <c r="F1044">
        <v>2</v>
      </c>
      <c r="G1044">
        <v>58101</v>
      </c>
      <c r="H1044">
        <v>0</v>
      </c>
      <c r="I1044">
        <f>机器人辅助表!H1044</f>
        <v>8219.3597557907633</v>
      </c>
      <c r="J1044">
        <v>2</v>
      </c>
      <c r="K1044">
        <v>4</v>
      </c>
      <c r="L1044">
        <v>1</v>
      </c>
      <c r="M1044" s="2">
        <f>机器人辅助表!C1044</f>
        <v>34898.678917039448</v>
      </c>
      <c r="N1044" s="2">
        <v>2</v>
      </c>
      <c r="O1044" s="2">
        <f>机器人辅助表!D1044</f>
        <v>1961.4391134074249</v>
      </c>
      <c r="P1044" s="2">
        <v>3</v>
      </c>
      <c r="Q1044" s="2">
        <f>机器人辅助表!E1044</f>
        <v>871.75071706996664</v>
      </c>
      <c r="R1044" s="2">
        <v>6</v>
      </c>
      <c r="S1044" s="2">
        <f>机器人辅助表!F1044</f>
        <v>7706.8513999999986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BD1044">
        <v>11</v>
      </c>
      <c r="BE1044">
        <v>9211104</v>
      </c>
      <c r="BF1044">
        <v>9214103</v>
      </c>
      <c r="BG1044">
        <v>9214203</v>
      </c>
      <c r="BH1044">
        <v>9214303</v>
      </c>
      <c r="BI1044">
        <v>9214404</v>
      </c>
      <c r="BJ1044">
        <v>9222103</v>
      </c>
      <c r="BK1044">
        <v>9223103</v>
      </c>
      <c r="BL1044">
        <v>9223203</v>
      </c>
      <c r="BM1044">
        <v>9223304</v>
      </c>
      <c r="BN1044">
        <v>9223402</v>
      </c>
      <c r="BO1044">
        <v>9215103</v>
      </c>
    </row>
    <row r="1045" spans="1:67" x14ac:dyDescent="0.15">
      <c r="A1045">
        <v>1044</v>
      </c>
      <c r="B1045" t="s">
        <v>2798</v>
      </c>
      <c r="E1045">
        <f>机器人辅助表!B1045</f>
        <v>49</v>
      </c>
      <c r="F1045">
        <v>1</v>
      </c>
      <c r="G1045">
        <v>58001</v>
      </c>
      <c r="H1045">
        <v>0</v>
      </c>
      <c r="I1045">
        <f>机器人辅助表!H1045</f>
        <v>15578.670511455377</v>
      </c>
      <c r="J1045">
        <v>2</v>
      </c>
      <c r="K1045">
        <v>4</v>
      </c>
      <c r="L1045">
        <v>1</v>
      </c>
      <c r="M1045" s="2">
        <f>机器人辅助表!C1045</f>
        <v>93622.462714885536</v>
      </c>
      <c r="N1045" s="2">
        <v>2</v>
      </c>
      <c r="O1045" s="2">
        <f>机器人辅助表!D1045</f>
        <v>4139.0719460428109</v>
      </c>
      <c r="P1045" s="2">
        <v>3</v>
      </c>
      <c r="Q1045" s="2">
        <f>机器人辅助表!E1045</f>
        <v>1839.587531574583</v>
      </c>
      <c r="R1045" s="2">
        <v>6</v>
      </c>
      <c r="S1045" s="2">
        <f>机器人辅助表!F1045</f>
        <v>9584.3159999999989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BD1045">
        <v>11</v>
      </c>
      <c r="BE1045">
        <v>9113103</v>
      </c>
      <c r="BF1045">
        <v>9121103</v>
      </c>
      <c r="BG1045">
        <v>9121202</v>
      </c>
      <c r="BH1045">
        <v>9121303</v>
      </c>
      <c r="BI1045">
        <v>9121404</v>
      </c>
      <c r="BJ1045">
        <v>9114102</v>
      </c>
      <c r="BK1045">
        <v>9122104</v>
      </c>
      <c r="BL1045">
        <v>9122202</v>
      </c>
      <c r="BM1045">
        <v>9122304</v>
      </c>
      <c r="BN1045">
        <v>9122404</v>
      </c>
      <c r="BO1045">
        <v>9115102</v>
      </c>
    </row>
    <row r="1046" spans="1:67" x14ac:dyDescent="0.15">
      <c r="A1046">
        <v>1045</v>
      </c>
      <c r="B1046" t="s">
        <v>538</v>
      </c>
      <c r="E1046">
        <f>机器人辅助表!B1046</f>
        <v>22</v>
      </c>
      <c r="F1046">
        <v>2</v>
      </c>
      <c r="G1046">
        <v>58101</v>
      </c>
      <c r="H1046">
        <v>0</v>
      </c>
      <c r="I1046">
        <f>机器人辅助表!H1046</f>
        <v>2000.9428250713042</v>
      </c>
      <c r="J1046">
        <v>2</v>
      </c>
      <c r="K1046">
        <v>4</v>
      </c>
      <c r="L1046">
        <v>1</v>
      </c>
      <c r="M1046" s="2">
        <f>机器人辅助表!C1046</f>
        <v>3659.0069426086957</v>
      </c>
      <c r="N1046" s="2">
        <v>2</v>
      </c>
      <c r="O1046" s="2">
        <f>机器人辅助表!D1046</f>
        <v>289.18605913043484</v>
      </c>
      <c r="P1046" s="2">
        <v>3</v>
      </c>
      <c r="Q1046" s="2">
        <f>机器人辅助表!E1046</f>
        <v>128.52713739130439</v>
      </c>
      <c r="R1046" s="2">
        <v>6</v>
      </c>
      <c r="S1046" s="2">
        <f>机器人辅助表!F1046</f>
        <v>3245.232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BD1046">
        <v>11</v>
      </c>
      <c r="BE1046">
        <v>9211102</v>
      </c>
      <c r="BF1046">
        <v>9214102</v>
      </c>
      <c r="BG1046">
        <v>9214203</v>
      </c>
      <c r="BH1046">
        <v>9214302</v>
      </c>
      <c r="BI1046">
        <v>9214402</v>
      </c>
      <c r="BJ1046">
        <v>9222103</v>
      </c>
      <c r="BK1046">
        <v>9223104</v>
      </c>
      <c r="BL1046">
        <v>9223203</v>
      </c>
      <c r="BM1046">
        <v>9223302</v>
      </c>
      <c r="BN1046">
        <v>9223402</v>
      </c>
      <c r="BO1046">
        <v>9215102</v>
      </c>
    </row>
    <row r="1047" spans="1:67" x14ac:dyDescent="0.15">
      <c r="A1047">
        <v>1046</v>
      </c>
      <c r="B1047" t="s">
        <v>539</v>
      </c>
      <c r="E1047">
        <f>机器人辅助表!B1047</f>
        <v>31</v>
      </c>
      <c r="F1047">
        <v>3</v>
      </c>
      <c r="G1047">
        <v>58201</v>
      </c>
      <c r="H1047">
        <v>0</v>
      </c>
      <c r="I1047">
        <f>机器人辅助表!H1047</f>
        <v>3328.9376717664004</v>
      </c>
      <c r="J1047">
        <v>2</v>
      </c>
      <c r="K1047">
        <v>4</v>
      </c>
      <c r="L1047">
        <v>1</v>
      </c>
      <c r="M1047" s="2">
        <f>机器人辅助表!C1047</f>
        <v>10208.531787300004</v>
      </c>
      <c r="N1047" s="2">
        <v>2</v>
      </c>
      <c r="O1047" s="2">
        <f>机器人辅助表!D1047</f>
        <v>652.52254914000025</v>
      </c>
      <c r="P1047" s="2">
        <v>3</v>
      </c>
      <c r="Q1047" s="2">
        <f>机器人辅助表!E1047</f>
        <v>290.01002184000009</v>
      </c>
      <c r="R1047" s="2">
        <v>6</v>
      </c>
      <c r="S1047" s="2">
        <f>机器人辅助表!F1047</f>
        <v>4186.0025999999998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BD1047">
        <v>8</v>
      </c>
      <c r="BE1047">
        <v>9323102</v>
      </c>
      <c r="BF1047">
        <v>9324102</v>
      </c>
      <c r="BG1047">
        <v>9324203</v>
      </c>
      <c r="BH1047">
        <v>9324302</v>
      </c>
      <c r="BI1047">
        <v>9324402</v>
      </c>
      <c r="BJ1047">
        <v>9312102</v>
      </c>
      <c r="BK1047">
        <v>9311103</v>
      </c>
      <c r="BL1047">
        <v>9315102</v>
      </c>
    </row>
    <row r="1048" spans="1:67" x14ac:dyDescent="0.15">
      <c r="A1048">
        <v>1047</v>
      </c>
      <c r="B1048" t="s">
        <v>540</v>
      </c>
      <c r="E1048">
        <f>机器人辅助表!B1048</f>
        <v>25</v>
      </c>
      <c r="F1048">
        <v>2</v>
      </c>
      <c r="G1048">
        <v>58101</v>
      </c>
      <c r="H1048">
        <v>0</v>
      </c>
      <c r="I1048">
        <f>机器人辅助表!H1048</f>
        <v>1967.9216150919735</v>
      </c>
      <c r="J1048">
        <v>2</v>
      </c>
      <c r="K1048">
        <v>4</v>
      </c>
      <c r="L1048">
        <v>1</v>
      </c>
      <c r="M1048" s="2">
        <f>机器人辅助表!C1048</f>
        <v>4346.7161115175595</v>
      </c>
      <c r="N1048" s="2">
        <v>2</v>
      </c>
      <c r="O1048" s="2">
        <f>机器人辅助表!D1048</f>
        <v>316.92512408026772</v>
      </c>
      <c r="P1048" s="2">
        <v>3</v>
      </c>
      <c r="Q1048" s="2">
        <f>机器人辅助表!E1048</f>
        <v>140.85561070234121</v>
      </c>
      <c r="R1048" s="2">
        <v>6</v>
      </c>
      <c r="S1048" s="2">
        <f>机器人辅助表!F1048</f>
        <v>2965.5450000000001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BD1048">
        <v>11</v>
      </c>
      <c r="BE1048">
        <v>9211102</v>
      </c>
      <c r="BF1048">
        <v>9214102</v>
      </c>
      <c r="BG1048">
        <v>9214204</v>
      </c>
      <c r="BH1048">
        <v>9214302</v>
      </c>
      <c r="BI1048">
        <v>9214402</v>
      </c>
      <c r="BJ1048">
        <v>9222104</v>
      </c>
      <c r="BK1048">
        <v>9223104</v>
      </c>
      <c r="BL1048">
        <v>9223202</v>
      </c>
      <c r="BM1048">
        <v>9223304</v>
      </c>
      <c r="BN1048">
        <v>9223403</v>
      </c>
      <c r="BO1048">
        <v>9215104</v>
      </c>
    </row>
    <row r="1049" spans="1:67" x14ac:dyDescent="0.15">
      <c r="A1049">
        <v>1048</v>
      </c>
      <c r="B1049" t="s">
        <v>541</v>
      </c>
      <c r="E1049">
        <f>机器人辅助表!B1049</f>
        <v>19</v>
      </c>
      <c r="F1049">
        <v>2</v>
      </c>
      <c r="G1049">
        <v>58101</v>
      </c>
      <c r="H1049">
        <v>0</v>
      </c>
      <c r="I1049">
        <f>机器人辅助表!H1049</f>
        <v>1983.577403396348</v>
      </c>
      <c r="J1049">
        <v>2</v>
      </c>
      <c r="K1049">
        <v>4</v>
      </c>
      <c r="L1049">
        <v>1</v>
      </c>
      <c r="M1049" s="2">
        <f>机器人辅助表!C1049</f>
        <v>3013.405750467391</v>
      </c>
      <c r="N1049" s="2">
        <v>2</v>
      </c>
      <c r="O1049" s="2">
        <f>机器人辅助表!D1049</f>
        <v>259.99426486956526</v>
      </c>
      <c r="P1049" s="2">
        <v>3</v>
      </c>
      <c r="Q1049" s="2">
        <f>机器人辅助表!E1049</f>
        <v>115.55300660869568</v>
      </c>
      <c r="R1049" s="2">
        <v>6</v>
      </c>
      <c r="S1049" s="2">
        <f>机器人辅助表!F1049</f>
        <v>3402.6401999999998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BD1049">
        <v>11</v>
      </c>
      <c r="BE1049">
        <v>9211102</v>
      </c>
      <c r="BF1049">
        <v>9214102</v>
      </c>
      <c r="BG1049">
        <v>9214202</v>
      </c>
      <c r="BH1049">
        <v>9214304</v>
      </c>
      <c r="BI1049">
        <v>9214402</v>
      </c>
      <c r="BJ1049">
        <v>9222102</v>
      </c>
      <c r="BK1049">
        <v>9223104</v>
      </c>
      <c r="BL1049">
        <v>9223202</v>
      </c>
      <c r="BM1049">
        <v>9223304</v>
      </c>
      <c r="BN1049">
        <v>9223404</v>
      </c>
      <c r="BO1049">
        <v>9215102</v>
      </c>
    </row>
    <row r="1050" spans="1:67" x14ac:dyDescent="0.15">
      <c r="A1050">
        <v>1049</v>
      </c>
      <c r="B1050" t="s">
        <v>2799</v>
      </c>
      <c r="E1050">
        <f>机器人辅助表!B1050</f>
        <v>40</v>
      </c>
      <c r="F1050">
        <v>2</v>
      </c>
      <c r="G1050">
        <v>58101</v>
      </c>
      <c r="H1050">
        <v>0</v>
      </c>
      <c r="I1050">
        <f>机器人辅助表!H1050</f>
        <v>11157.623219760804</v>
      </c>
      <c r="J1050">
        <v>2</v>
      </c>
      <c r="K1050">
        <v>4</v>
      </c>
      <c r="L1050">
        <v>1</v>
      </c>
      <c r="M1050" s="2">
        <f>机器人辅助表!C1050</f>
        <v>49488.3920058863</v>
      </c>
      <c r="N1050" s="2">
        <v>2</v>
      </c>
      <c r="O1050" s="2">
        <f>机器人辅助表!D1050</f>
        <v>2709.2185404682286</v>
      </c>
      <c r="P1050" s="2">
        <v>3</v>
      </c>
      <c r="Q1050" s="2">
        <f>机器人辅助表!E1050</f>
        <v>1204.0971290969906</v>
      </c>
      <c r="R1050" s="2">
        <v>6</v>
      </c>
      <c r="S1050" s="2">
        <f>机器人辅助表!F1050</f>
        <v>10015.199999999999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BD1050">
        <v>11</v>
      </c>
      <c r="BE1050">
        <v>9211102</v>
      </c>
      <c r="BF1050">
        <v>9214102</v>
      </c>
      <c r="BG1050">
        <v>9214204</v>
      </c>
      <c r="BH1050">
        <v>9214303</v>
      </c>
      <c r="BI1050">
        <v>9214403</v>
      </c>
      <c r="BJ1050">
        <v>9222103</v>
      </c>
      <c r="BK1050">
        <v>9223103</v>
      </c>
      <c r="BL1050">
        <v>9223203</v>
      </c>
      <c r="BM1050">
        <v>9223302</v>
      </c>
      <c r="BN1050">
        <v>9223402</v>
      </c>
      <c r="BO1050">
        <v>9215103</v>
      </c>
    </row>
    <row r="1051" spans="1:67" x14ac:dyDescent="0.15">
      <c r="A1051">
        <v>1050</v>
      </c>
      <c r="B1051" t="s">
        <v>542</v>
      </c>
      <c r="E1051">
        <f>机器人辅助表!B1051</f>
        <v>29</v>
      </c>
      <c r="F1051">
        <v>1</v>
      </c>
      <c r="G1051">
        <v>58001</v>
      </c>
      <c r="H1051">
        <v>0</v>
      </c>
      <c r="I1051">
        <f>机器人辅助表!H1051</f>
        <v>4521.1042970233057</v>
      </c>
      <c r="J1051">
        <v>2</v>
      </c>
      <c r="K1051">
        <v>4</v>
      </c>
      <c r="L1051">
        <v>1</v>
      </c>
      <c r="M1051" s="2">
        <f>机器人辅助表!C1051</f>
        <v>12526.302002478265</v>
      </c>
      <c r="N1051" s="2">
        <v>2</v>
      </c>
      <c r="O1051" s="2">
        <f>机器人辅助表!D1051</f>
        <v>827.80518052173954</v>
      </c>
      <c r="P1051" s="2">
        <v>3</v>
      </c>
      <c r="Q1051" s="2">
        <f>机器人辅助表!E1051</f>
        <v>367.91341356521764</v>
      </c>
      <c r="R1051" s="2">
        <v>6</v>
      </c>
      <c r="S1051" s="2">
        <f>机器人辅助表!F1051</f>
        <v>6090.6359999999995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BD1051">
        <v>11</v>
      </c>
      <c r="BE1051">
        <v>9113103</v>
      </c>
      <c r="BF1051">
        <v>9121102</v>
      </c>
      <c r="BG1051">
        <v>9121204</v>
      </c>
      <c r="BH1051">
        <v>9121303</v>
      </c>
      <c r="BI1051">
        <v>9121402</v>
      </c>
      <c r="BJ1051">
        <v>9114103</v>
      </c>
      <c r="BK1051">
        <v>9122102</v>
      </c>
      <c r="BL1051">
        <v>9122203</v>
      </c>
      <c r="BM1051">
        <v>9122303</v>
      </c>
      <c r="BN1051">
        <v>9122402</v>
      </c>
      <c r="BO1051">
        <v>9115103</v>
      </c>
    </row>
    <row r="1052" spans="1:67" x14ac:dyDescent="0.15">
      <c r="A1052">
        <v>1051</v>
      </c>
      <c r="B1052" t="s">
        <v>543</v>
      </c>
      <c r="E1052">
        <f>机器人辅助表!B1052</f>
        <v>26</v>
      </c>
      <c r="F1052">
        <v>1</v>
      </c>
      <c r="G1052">
        <v>58001</v>
      </c>
      <c r="H1052">
        <v>0</v>
      </c>
      <c r="I1052">
        <f>机器人辅助表!H1052</f>
        <v>3231.6958725624722</v>
      </c>
      <c r="J1052">
        <v>2</v>
      </c>
      <c r="K1052">
        <v>4</v>
      </c>
      <c r="L1052">
        <v>1</v>
      </c>
      <c r="M1052" s="2">
        <f>机器人辅助表!C1052</f>
        <v>7600.5639380949851</v>
      </c>
      <c r="N1052" s="2">
        <v>2</v>
      </c>
      <c r="O1052" s="2">
        <f>机器人辅助表!D1052</f>
        <v>540.2177725003346</v>
      </c>
      <c r="P1052" s="2">
        <v>3</v>
      </c>
      <c r="Q1052" s="2">
        <f>机器人辅助表!E1052</f>
        <v>240.09678777792649</v>
      </c>
      <c r="R1052" s="2">
        <v>6</v>
      </c>
      <c r="S1052" s="2">
        <f>机器人辅助表!F1052</f>
        <v>4731.5963999999994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BD1052">
        <v>11</v>
      </c>
      <c r="BE1052">
        <v>9113102</v>
      </c>
      <c r="BF1052">
        <v>9121102</v>
      </c>
      <c r="BG1052">
        <v>9121203</v>
      </c>
      <c r="BH1052">
        <v>9121303</v>
      </c>
      <c r="BI1052">
        <v>9121402</v>
      </c>
      <c r="BJ1052">
        <v>9114103</v>
      </c>
      <c r="BK1052">
        <v>9122102</v>
      </c>
      <c r="BL1052">
        <v>9122203</v>
      </c>
      <c r="BM1052">
        <v>9122304</v>
      </c>
      <c r="BN1052">
        <v>9122404</v>
      </c>
      <c r="BO1052">
        <v>9115102</v>
      </c>
    </row>
    <row r="1053" spans="1:67" x14ac:dyDescent="0.15">
      <c r="A1053">
        <v>1052</v>
      </c>
      <c r="B1053" t="s">
        <v>2800</v>
      </c>
      <c r="E1053">
        <f>机器人辅助表!B1053</f>
        <v>23</v>
      </c>
      <c r="F1053">
        <v>2</v>
      </c>
      <c r="G1053">
        <v>58101</v>
      </c>
      <c r="H1053">
        <v>0</v>
      </c>
      <c r="I1053">
        <f>机器人辅助表!H1053</f>
        <v>2443.701986697231</v>
      </c>
      <c r="J1053">
        <v>2</v>
      </c>
      <c r="K1053">
        <v>4</v>
      </c>
      <c r="L1053">
        <v>1</v>
      </c>
      <c r="M1053" s="2">
        <f>机器人辅助表!C1053</f>
        <v>4779.8064561923093</v>
      </c>
      <c r="N1053" s="2">
        <v>2</v>
      </c>
      <c r="O1053" s="2">
        <f>机器人辅助表!D1053</f>
        <v>367.48111569230781</v>
      </c>
      <c r="P1053" s="2">
        <v>3</v>
      </c>
      <c r="Q1053" s="2">
        <f>机器人辅助表!E1053</f>
        <v>163.32494030769237</v>
      </c>
      <c r="R1053" s="2">
        <v>6</v>
      </c>
      <c r="S1053" s="2">
        <f>机器人辅助表!F1053</f>
        <v>3865.9411999999998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BD1053">
        <v>11</v>
      </c>
      <c r="BE1053">
        <v>9211102</v>
      </c>
      <c r="BF1053">
        <v>9214102</v>
      </c>
      <c r="BG1053">
        <v>9214202</v>
      </c>
      <c r="BH1053">
        <v>9214302</v>
      </c>
      <c r="BI1053">
        <v>9214403</v>
      </c>
      <c r="BJ1053">
        <v>9222102</v>
      </c>
      <c r="BK1053">
        <v>9223103</v>
      </c>
      <c r="BL1053">
        <v>9223202</v>
      </c>
      <c r="BM1053">
        <v>9223304</v>
      </c>
      <c r="BN1053">
        <v>9223404</v>
      </c>
      <c r="BO1053">
        <v>9215103</v>
      </c>
    </row>
    <row r="1054" spans="1:67" x14ac:dyDescent="0.15">
      <c r="A1054">
        <v>1053</v>
      </c>
      <c r="B1054" t="s">
        <v>544</v>
      </c>
      <c r="E1054">
        <f>机器人辅助表!B1054</f>
        <v>19</v>
      </c>
      <c r="F1054">
        <v>1</v>
      </c>
      <c r="G1054">
        <v>58001</v>
      </c>
      <c r="H1054">
        <v>0</v>
      </c>
      <c r="I1054">
        <f>机器人辅助表!H1054</f>
        <v>1308.3170107507824</v>
      </c>
      <c r="J1054">
        <v>2</v>
      </c>
      <c r="K1054">
        <v>4</v>
      </c>
      <c r="L1054">
        <v>1</v>
      </c>
      <c r="M1054" s="2">
        <f>机器人辅助表!C1054</f>
        <v>1987.5654949891302</v>
      </c>
      <c r="N1054" s="2">
        <v>2</v>
      </c>
      <c r="O1054" s="2">
        <f>机器人辅助表!D1054</f>
        <v>171.48557895652178</v>
      </c>
      <c r="P1054" s="2">
        <v>3</v>
      </c>
      <c r="Q1054" s="2">
        <f>机器人辅助表!E1054</f>
        <v>76.215812869565241</v>
      </c>
      <c r="R1054" s="2">
        <v>6</v>
      </c>
      <c r="S1054" s="2">
        <f>机器人辅助表!F1054</f>
        <v>2244.2945999999997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BD1054">
        <v>11</v>
      </c>
      <c r="BE1054">
        <v>9113104</v>
      </c>
      <c r="BF1054">
        <v>9121103</v>
      </c>
      <c r="BG1054">
        <v>9121203</v>
      </c>
      <c r="BH1054">
        <v>9121303</v>
      </c>
      <c r="BI1054">
        <v>9121403</v>
      </c>
      <c r="BJ1054">
        <v>9114102</v>
      </c>
      <c r="BK1054">
        <v>9122104</v>
      </c>
      <c r="BL1054">
        <v>9122202</v>
      </c>
      <c r="BM1054">
        <v>9122302</v>
      </c>
      <c r="BN1054">
        <v>9122402</v>
      </c>
      <c r="BO1054">
        <v>9115104</v>
      </c>
    </row>
    <row r="1055" spans="1:67" x14ac:dyDescent="0.15">
      <c r="A1055">
        <v>1054</v>
      </c>
      <c r="B1055" t="s">
        <v>2801</v>
      </c>
      <c r="E1055">
        <f>机器人辅助表!B1055</f>
        <v>26</v>
      </c>
      <c r="F1055">
        <v>1</v>
      </c>
      <c r="G1055">
        <v>58001</v>
      </c>
      <c r="H1055">
        <v>0</v>
      </c>
      <c r="I1055">
        <f>机器人辅助表!H1055</f>
        <v>2914.8629438798771</v>
      </c>
      <c r="J1055">
        <v>2</v>
      </c>
      <c r="K1055">
        <v>4</v>
      </c>
      <c r="L1055">
        <v>1</v>
      </c>
      <c r="M1055" s="2">
        <f>机器人辅助表!C1055</f>
        <v>6855.4106108307706</v>
      </c>
      <c r="N1055" s="2">
        <v>2</v>
      </c>
      <c r="O1055" s="2">
        <f>机器人辅助表!D1055</f>
        <v>487.25524578461557</v>
      </c>
      <c r="P1055" s="2">
        <v>3</v>
      </c>
      <c r="Q1055" s="2">
        <f>机器人辅助表!E1055</f>
        <v>216.55788701538467</v>
      </c>
      <c r="R1055" s="2">
        <v>6</v>
      </c>
      <c r="S1055" s="2">
        <f>机器人辅助表!F1055</f>
        <v>4267.7143999999998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BD1055">
        <v>11</v>
      </c>
      <c r="BE1055">
        <v>9113104</v>
      </c>
      <c r="BF1055">
        <v>9121104</v>
      </c>
      <c r="BG1055">
        <v>9121203</v>
      </c>
      <c r="BH1055">
        <v>9121304</v>
      </c>
      <c r="BI1055">
        <v>9121403</v>
      </c>
      <c r="BJ1055">
        <v>9114102</v>
      </c>
      <c r="BK1055">
        <v>9122102</v>
      </c>
      <c r="BL1055">
        <v>9122204</v>
      </c>
      <c r="BM1055">
        <v>9122303</v>
      </c>
      <c r="BN1055">
        <v>9122403</v>
      </c>
      <c r="BO1055">
        <v>9115103</v>
      </c>
    </row>
    <row r="1056" spans="1:67" x14ac:dyDescent="0.15">
      <c r="A1056">
        <v>1055</v>
      </c>
      <c r="B1056" t="s">
        <v>2802</v>
      </c>
      <c r="E1056">
        <f>机器人辅助表!B1056</f>
        <v>41</v>
      </c>
      <c r="F1056">
        <v>3</v>
      </c>
      <c r="G1056">
        <v>58201</v>
      </c>
      <c r="H1056">
        <v>0</v>
      </c>
      <c r="I1056">
        <f>机器人辅助表!H1056</f>
        <v>5556.1221355867756</v>
      </c>
      <c r="J1056">
        <v>2</v>
      </c>
      <c r="K1056">
        <v>4</v>
      </c>
      <c r="L1056">
        <v>1</v>
      </c>
      <c r="M1056" s="2">
        <f>机器人辅助表!C1056</f>
        <v>25681.072656717239</v>
      </c>
      <c r="N1056" s="2">
        <v>2</v>
      </c>
      <c r="O1056" s="2">
        <f>机器人辅助表!D1056</f>
        <v>1370.1702554217397</v>
      </c>
      <c r="P1056" s="2">
        <v>3</v>
      </c>
      <c r="Q1056" s="2">
        <f>机器人辅助表!E1056</f>
        <v>608.96455796521752</v>
      </c>
      <c r="R1056" s="2">
        <v>6</v>
      </c>
      <c r="S1056" s="2">
        <f>机器人辅助表!F1056</f>
        <v>4775.6589999999997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BD1056">
        <v>8</v>
      </c>
      <c r="BE1056">
        <v>9323104</v>
      </c>
      <c r="BF1056">
        <v>9324102</v>
      </c>
      <c r="BG1056">
        <v>9324204</v>
      </c>
      <c r="BH1056">
        <v>9324302</v>
      </c>
      <c r="BI1056">
        <v>9324403</v>
      </c>
      <c r="BJ1056">
        <v>9312102</v>
      </c>
      <c r="BK1056">
        <v>9311104</v>
      </c>
      <c r="BL1056">
        <v>9315102</v>
      </c>
    </row>
    <row r="1057" spans="1:67" x14ac:dyDescent="0.15">
      <c r="A1057">
        <v>1056</v>
      </c>
      <c r="B1057" t="s">
        <v>2803</v>
      </c>
      <c r="E1057">
        <f>机器人辅助表!B1057</f>
        <v>37</v>
      </c>
      <c r="F1057">
        <v>3</v>
      </c>
      <c r="G1057">
        <v>58201</v>
      </c>
      <c r="H1057">
        <v>0</v>
      </c>
      <c r="I1057">
        <f>机器人辅助表!H1057</f>
        <v>8014.8603313636913</v>
      </c>
      <c r="J1057">
        <v>2</v>
      </c>
      <c r="K1057">
        <v>4</v>
      </c>
      <c r="L1057">
        <v>1</v>
      </c>
      <c r="M1057" s="2">
        <f>机器人辅助表!C1057</f>
        <v>31187.124678899356</v>
      </c>
      <c r="N1057" s="2">
        <v>2</v>
      </c>
      <c r="O1057" s="2">
        <f>机器人辅助表!D1057</f>
        <v>1850.846890832609</v>
      </c>
      <c r="P1057" s="2">
        <v>3</v>
      </c>
      <c r="Q1057" s="2">
        <f>机器人辅助表!E1057</f>
        <v>822.5986181478263</v>
      </c>
      <c r="R1057" s="2">
        <v>6</v>
      </c>
      <c r="S1057" s="2">
        <f>机器人辅助表!F1057</f>
        <v>8112.1170000000002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BD1057">
        <v>8</v>
      </c>
      <c r="BE1057">
        <v>9323104</v>
      </c>
      <c r="BF1057">
        <v>9324104</v>
      </c>
      <c r="BG1057">
        <v>9324204</v>
      </c>
      <c r="BH1057">
        <v>9324304</v>
      </c>
      <c r="BI1057">
        <v>9324403</v>
      </c>
      <c r="BJ1057">
        <v>9312102</v>
      </c>
      <c r="BK1057">
        <v>9311104</v>
      </c>
      <c r="BL1057">
        <v>9315104</v>
      </c>
    </row>
    <row r="1058" spans="1:67" x14ac:dyDescent="0.15">
      <c r="A1058">
        <v>1057</v>
      </c>
      <c r="B1058" t="s">
        <v>545</v>
      </c>
      <c r="E1058">
        <f>机器人辅助表!B1058</f>
        <v>23</v>
      </c>
      <c r="F1058">
        <v>1</v>
      </c>
      <c r="G1058">
        <v>58001</v>
      </c>
      <c r="H1058">
        <v>0</v>
      </c>
      <c r="I1058">
        <f>机器人辅助表!H1058</f>
        <v>4037.420673673686</v>
      </c>
      <c r="J1058">
        <v>2</v>
      </c>
      <c r="K1058">
        <v>4</v>
      </c>
      <c r="L1058">
        <v>1</v>
      </c>
      <c r="M1058" s="2">
        <f>机器人辅助表!C1058</f>
        <v>7897.0715363177278</v>
      </c>
      <c r="N1058" s="2">
        <v>2</v>
      </c>
      <c r="O1058" s="2">
        <f>机器人辅助表!D1058</f>
        <v>607.14271288294333</v>
      </c>
      <c r="P1058" s="2">
        <v>3</v>
      </c>
      <c r="Q1058" s="2">
        <f>机器人辅助表!E1058</f>
        <v>269.84120572575262</v>
      </c>
      <c r="R1058" s="2">
        <v>6</v>
      </c>
      <c r="S1058" s="2">
        <f>机器人辅助表!F1058</f>
        <v>6387.2071999999998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BD1058">
        <v>11</v>
      </c>
      <c r="BE1058">
        <v>9113103</v>
      </c>
      <c r="BF1058">
        <v>9121104</v>
      </c>
      <c r="BG1058">
        <v>9121203</v>
      </c>
      <c r="BH1058">
        <v>9121304</v>
      </c>
      <c r="BI1058">
        <v>9121404</v>
      </c>
      <c r="BJ1058">
        <v>9114102</v>
      </c>
      <c r="BK1058">
        <v>9122102</v>
      </c>
      <c r="BL1058">
        <v>9122202</v>
      </c>
      <c r="BM1058">
        <v>9122303</v>
      </c>
      <c r="BN1058">
        <v>9122402</v>
      </c>
      <c r="BO1058">
        <v>9115104</v>
      </c>
    </row>
    <row r="1059" spans="1:67" x14ac:dyDescent="0.15">
      <c r="A1059">
        <v>1058</v>
      </c>
      <c r="B1059" t="s">
        <v>2804</v>
      </c>
      <c r="E1059">
        <f>机器人辅助表!B1059</f>
        <v>50</v>
      </c>
      <c r="F1059">
        <v>2</v>
      </c>
      <c r="G1059">
        <v>58101</v>
      </c>
      <c r="H1059">
        <v>0</v>
      </c>
      <c r="I1059">
        <f>机器人辅助表!H1059</f>
        <v>21295.775546932182</v>
      </c>
      <c r="J1059">
        <v>2</v>
      </c>
      <c r="K1059">
        <v>4</v>
      </c>
      <c r="L1059">
        <v>1</v>
      </c>
      <c r="M1059" s="2">
        <f>机器人辅助表!C1059</f>
        <v>131593.19631652182</v>
      </c>
      <c r="N1059" s="2">
        <v>2</v>
      </c>
      <c r="O1059" s="2">
        <f>机器人辅助表!D1059</f>
        <v>5693.9363790802699</v>
      </c>
      <c r="P1059" s="2">
        <v>3</v>
      </c>
      <c r="Q1059" s="2">
        <f>机器人辅助表!E1059</f>
        <v>2530.6383907023423</v>
      </c>
      <c r="R1059" s="2">
        <v>6</v>
      </c>
      <c r="S1059" s="2">
        <f>机器人辅助表!F1059</f>
        <v>12524.050000000001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BD1059">
        <v>11</v>
      </c>
      <c r="BE1059">
        <v>9211103</v>
      </c>
      <c r="BF1059">
        <v>9214104</v>
      </c>
      <c r="BG1059">
        <v>9214204</v>
      </c>
      <c r="BH1059">
        <v>9214303</v>
      </c>
      <c r="BI1059">
        <v>9214403</v>
      </c>
      <c r="BJ1059">
        <v>9222104</v>
      </c>
      <c r="BK1059">
        <v>9223102</v>
      </c>
      <c r="BL1059">
        <v>9223202</v>
      </c>
      <c r="BM1059">
        <v>9223302</v>
      </c>
      <c r="BN1059">
        <v>9223404</v>
      </c>
      <c r="BO1059">
        <v>9215104</v>
      </c>
    </row>
    <row r="1060" spans="1:67" x14ac:dyDescent="0.15">
      <c r="A1060">
        <v>1059</v>
      </c>
      <c r="B1060" t="s">
        <v>2805</v>
      </c>
      <c r="E1060">
        <f>机器人辅助表!B1060</f>
        <v>36</v>
      </c>
      <c r="F1060">
        <v>3</v>
      </c>
      <c r="G1060">
        <v>58201</v>
      </c>
      <c r="H1060">
        <v>0</v>
      </c>
      <c r="I1060">
        <f>机器人辅助表!H1060</f>
        <v>8343.8756031998291</v>
      </c>
      <c r="J1060">
        <v>2</v>
      </c>
      <c r="K1060">
        <v>4</v>
      </c>
      <c r="L1060">
        <v>1</v>
      </c>
      <c r="M1060" s="2">
        <f>机器人辅助表!C1060</f>
        <v>30969.352663416728</v>
      </c>
      <c r="N1060" s="2">
        <v>2</v>
      </c>
      <c r="O1060" s="2">
        <f>机器人辅助表!D1060</f>
        <v>1890.4005490129769</v>
      </c>
      <c r="P1060" s="2">
        <v>3</v>
      </c>
      <c r="Q1060" s="2">
        <f>机器人辅助表!E1060</f>
        <v>840.17802178354532</v>
      </c>
      <c r="R1060" s="2">
        <v>6</v>
      </c>
      <c r="S1060" s="2">
        <f>机器人辅助表!F1060</f>
        <v>8776.1087999999982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BD1060">
        <v>8</v>
      </c>
      <c r="BE1060">
        <v>9323102</v>
      </c>
      <c r="BF1060">
        <v>9324103</v>
      </c>
      <c r="BG1060">
        <v>9324203</v>
      </c>
      <c r="BH1060">
        <v>9324302</v>
      </c>
      <c r="BI1060">
        <v>9324403</v>
      </c>
      <c r="BJ1060">
        <v>9312102</v>
      </c>
      <c r="BK1060">
        <v>9311103</v>
      </c>
      <c r="BL1060">
        <v>9315103</v>
      </c>
    </row>
    <row r="1061" spans="1:67" x14ac:dyDescent="0.15">
      <c r="A1061">
        <v>1060</v>
      </c>
      <c r="B1061" t="s">
        <v>546</v>
      </c>
      <c r="E1061">
        <f>机器人辅助表!B1061</f>
        <v>39</v>
      </c>
      <c r="F1061">
        <v>2</v>
      </c>
      <c r="G1061">
        <v>58101</v>
      </c>
      <c r="H1061">
        <v>0</v>
      </c>
      <c r="I1061">
        <f>机器人辅助表!H1061</f>
        <v>5990.3808389661499</v>
      </c>
      <c r="J1061">
        <v>2</v>
      </c>
      <c r="K1061">
        <v>4</v>
      </c>
      <c r="L1061">
        <v>1</v>
      </c>
      <c r="M1061" s="2">
        <f>机器人辅助表!C1061</f>
        <v>25434.630397164347</v>
      </c>
      <c r="N1061" s="2">
        <v>2</v>
      </c>
      <c r="O1061" s="2">
        <f>机器人辅助表!D1061</f>
        <v>1429.5234216359199</v>
      </c>
      <c r="P1061" s="2">
        <v>3</v>
      </c>
      <c r="Q1061" s="2">
        <f>机器人辅助表!E1061</f>
        <v>635.34374294929773</v>
      </c>
      <c r="R1061" s="2">
        <v>6</v>
      </c>
      <c r="S1061" s="2">
        <f>机器人辅助表!F1061</f>
        <v>5616.8577999999998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BD1061">
        <v>11</v>
      </c>
      <c r="BE1061">
        <v>9211103</v>
      </c>
      <c r="BF1061">
        <v>9214104</v>
      </c>
      <c r="BG1061">
        <v>9214203</v>
      </c>
      <c r="BH1061">
        <v>9214304</v>
      </c>
      <c r="BI1061">
        <v>9214403</v>
      </c>
      <c r="BJ1061">
        <v>9222103</v>
      </c>
      <c r="BK1061">
        <v>9223103</v>
      </c>
      <c r="BL1061">
        <v>9223204</v>
      </c>
      <c r="BM1061">
        <v>9223302</v>
      </c>
      <c r="BN1061">
        <v>9223404</v>
      </c>
      <c r="BO1061">
        <v>9215102</v>
      </c>
    </row>
    <row r="1062" spans="1:67" x14ac:dyDescent="0.15">
      <c r="A1062">
        <v>1061</v>
      </c>
      <c r="B1062" t="s">
        <v>547</v>
      </c>
      <c r="E1062">
        <f>机器人辅助表!B1062</f>
        <v>27</v>
      </c>
      <c r="F1062">
        <v>2</v>
      </c>
      <c r="G1062">
        <v>58101</v>
      </c>
      <c r="H1062">
        <v>0</v>
      </c>
      <c r="I1062">
        <f>机器人辅助表!H1062</f>
        <v>2756.3914842223062</v>
      </c>
      <c r="J1062">
        <v>2</v>
      </c>
      <c r="K1062">
        <v>4</v>
      </c>
      <c r="L1062">
        <v>1</v>
      </c>
      <c r="M1062" s="2">
        <f>机器人辅助表!C1062</f>
        <v>6872.2310905734139</v>
      </c>
      <c r="N1062" s="2">
        <v>2</v>
      </c>
      <c r="O1062" s="2">
        <f>机器人辅助表!D1062</f>
        <v>476.45704238929773</v>
      </c>
      <c r="P1062" s="2">
        <v>3</v>
      </c>
      <c r="Q1062" s="2">
        <f>机器人辅助表!E1062</f>
        <v>211.75868550635457</v>
      </c>
      <c r="R1062" s="2">
        <v>6</v>
      </c>
      <c r="S1062" s="2">
        <f>机器人辅助表!F1062</f>
        <v>3923.1997999999994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BD1062">
        <v>11</v>
      </c>
      <c r="BE1062">
        <v>9211102</v>
      </c>
      <c r="BF1062">
        <v>9214102</v>
      </c>
      <c r="BG1062">
        <v>9214204</v>
      </c>
      <c r="BH1062">
        <v>9214303</v>
      </c>
      <c r="BI1062">
        <v>9214403</v>
      </c>
      <c r="BJ1062">
        <v>9222104</v>
      </c>
      <c r="BK1062">
        <v>9223103</v>
      </c>
      <c r="BL1062">
        <v>9223204</v>
      </c>
      <c r="BM1062">
        <v>9223303</v>
      </c>
      <c r="BN1062">
        <v>9223402</v>
      </c>
      <c r="BO1062">
        <v>9215103</v>
      </c>
    </row>
    <row r="1063" spans="1:67" x14ac:dyDescent="0.15">
      <c r="A1063">
        <v>1062</v>
      </c>
      <c r="B1063" t="s">
        <v>2806</v>
      </c>
      <c r="E1063">
        <f>机器人辅助表!B1063</f>
        <v>38</v>
      </c>
      <c r="F1063">
        <v>2</v>
      </c>
      <c r="G1063">
        <v>58101</v>
      </c>
      <c r="H1063">
        <v>0</v>
      </c>
      <c r="I1063">
        <f>机器人辅助表!H1063</f>
        <v>6686.5548631056427</v>
      </c>
      <c r="J1063">
        <v>2</v>
      </c>
      <c r="K1063">
        <v>4</v>
      </c>
      <c r="L1063">
        <v>1</v>
      </c>
      <c r="M1063" s="2">
        <f>机器人辅助表!C1063</f>
        <v>27209.700633396522</v>
      </c>
      <c r="N1063" s="2">
        <v>2</v>
      </c>
      <c r="O1063" s="2">
        <f>机器人辅助表!D1063</f>
        <v>1570.980557943813</v>
      </c>
      <c r="P1063" s="2">
        <v>3</v>
      </c>
      <c r="Q1063" s="2">
        <f>机器人辅助表!E1063</f>
        <v>698.21358130836143</v>
      </c>
      <c r="R1063" s="2">
        <v>6</v>
      </c>
      <c r="S1063" s="2">
        <f>机器人辅助表!F1063</f>
        <v>6513.3732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BD1063">
        <v>11</v>
      </c>
      <c r="BE1063">
        <v>9211104</v>
      </c>
      <c r="BF1063">
        <v>9214103</v>
      </c>
      <c r="BG1063">
        <v>9214202</v>
      </c>
      <c r="BH1063">
        <v>9214303</v>
      </c>
      <c r="BI1063">
        <v>9214404</v>
      </c>
      <c r="BJ1063">
        <v>9222104</v>
      </c>
      <c r="BK1063">
        <v>9223104</v>
      </c>
      <c r="BL1063">
        <v>9223203</v>
      </c>
      <c r="BM1063">
        <v>9223304</v>
      </c>
      <c r="BN1063">
        <v>9223403</v>
      </c>
      <c r="BO1063">
        <v>9215104</v>
      </c>
    </row>
    <row r="1064" spans="1:67" x14ac:dyDescent="0.15">
      <c r="A1064">
        <v>1063</v>
      </c>
      <c r="B1064" t="s">
        <v>548</v>
      </c>
      <c r="E1064">
        <f>机器人辅助表!B1064</f>
        <v>29</v>
      </c>
      <c r="F1064">
        <v>2</v>
      </c>
      <c r="G1064">
        <v>58101</v>
      </c>
      <c r="H1064">
        <v>0</v>
      </c>
      <c r="I1064">
        <f>机器人辅助表!H1064</f>
        <v>2335.9038867953745</v>
      </c>
      <c r="J1064">
        <v>2</v>
      </c>
      <c r="K1064">
        <v>4</v>
      </c>
      <c r="L1064">
        <v>1</v>
      </c>
      <c r="M1064" s="2">
        <f>机器人辅助表!C1064</f>
        <v>6471.9227012804376</v>
      </c>
      <c r="N1064" s="2">
        <v>2</v>
      </c>
      <c r="O1064" s="2">
        <f>机器人辅助表!D1064</f>
        <v>427.69934326956542</v>
      </c>
      <c r="P1064" s="2">
        <v>3</v>
      </c>
      <c r="Q1064" s="2">
        <f>机器人辅助表!E1064</f>
        <v>190.08859700869579</v>
      </c>
      <c r="R1064" s="2">
        <v>6</v>
      </c>
      <c r="S1064" s="2">
        <f>机器人辅助表!F1064</f>
        <v>3146.8285999999998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BD1064">
        <v>11</v>
      </c>
      <c r="BE1064">
        <v>9211103</v>
      </c>
      <c r="BF1064">
        <v>9214102</v>
      </c>
      <c r="BG1064">
        <v>9214204</v>
      </c>
      <c r="BH1064">
        <v>9214304</v>
      </c>
      <c r="BI1064">
        <v>9214402</v>
      </c>
      <c r="BJ1064">
        <v>9222104</v>
      </c>
      <c r="BK1064">
        <v>9223103</v>
      </c>
      <c r="BL1064">
        <v>9223204</v>
      </c>
      <c r="BM1064">
        <v>9223302</v>
      </c>
      <c r="BN1064">
        <v>9223402</v>
      </c>
      <c r="BO1064">
        <v>9215103</v>
      </c>
    </row>
    <row r="1065" spans="1:67" x14ac:dyDescent="0.15">
      <c r="A1065">
        <v>1064</v>
      </c>
      <c r="B1065" t="s">
        <v>549</v>
      </c>
      <c r="E1065">
        <f>机器人辅助表!B1065</f>
        <v>21</v>
      </c>
      <c r="F1065">
        <v>3</v>
      </c>
      <c r="G1065">
        <v>58201</v>
      </c>
      <c r="H1065">
        <v>0</v>
      </c>
      <c r="I1065">
        <f>机器人辅助表!H1065</f>
        <v>1467.6404197987827</v>
      </c>
      <c r="J1065">
        <v>2</v>
      </c>
      <c r="K1065">
        <v>4</v>
      </c>
      <c r="L1065">
        <v>1</v>
      </c>
      <c r="M1065" s="2">
        <f>机器人辅助表!C1065</f>
        <v>2531.640861750001</v>
      </c>
      <c r="N1065" s="2">
        <v>2</v>
      </c>
      <c r="O1065" s="2">
        <f>机器人辅助表!D1065</f>
        <v>205.84770417391314</v>
      </c>
      <c r="P1065" s="2">
        <v>3</v>
      </c>
      <c r="Q1065" s="2">
        <f>机器人辅助表!E1065</f>
        <v>91.487868521739173</v>
      </c>
      <c r="R1065" s="2">
        <v>6</v>
      </c>
      <c r="S1065" s="2">
        <f>机器人辅助表!F1065</f>
        <v>2424.8013999999998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BD1065">
        <v>8</v>
      </c>
      <c r="BE1065">
        <v>9323103</v>
      </c>
      <c r="BF1065">
        <v>9324104</v>
      </c>
      <c r="BG1065">
        <v>9324204</v>
      </c>
      <c r="BH1065">
        <v>9324304</v>
      </c>
      <c r="BI1065">
        <v>9324403</v>
      </c>
      <c r="BJ1065">
        <v>9312103</v>
      </c>
      <c r="BK1065">
        <v>9311104</v>
      </c>
      <c r="BL1065">
        <v>9315102</v>
      </c>
    </row>
    <row r="1066" spans="1:67" x14ac:dyDescent="0.15">
      <c r="A1066">
        <v>1065</v>
      </c>
      <c r="B1066" t="s">
        <v>2807</v>
      </c>
      <c r="E1066">
        <f>机器人辅助表!B1066</f>
        <v>33</v>
      </c>
      <c r="F1066">
        <v>3</v>
      </c>
      <c r="G1066">
        <v>58201</v>
      </c>
      <c r="H1066">
        <v>0</v>
      </c>
      <c r="I1066">
        <f>机器人辅助表!H1066</f>
        <v>5707.4400815246308</v>
      </c>
      <c r="J1066">
        <v>2</v>
      </c>
      <c r="K1066">
        <v>4</v>
      </c>
      <c r="L1066">
        <v>1</v>
      </c>
      <c r="M1066" s="2">
        <f>机器人辅助表!C1066</f>
        <v>19043.524030658038</v>
      </c>
      <c r="N1066" s="2">
        <v>2</v>
      </c>
      <c r="O1066" s="2">
        <f>机器人辅助表!D1066</f>
        <v>1193.9162778767566</v>
      </c>
      <c r="P1066" s="2">
        <v>3</v>
      </c>
      <c r="Q1066" s="2">
        <f>机器人辅助表!E1066</f>
        <v>530.62945683411408</v>
      </c>
      <c r="R1066" s="2">
        <v>6</v>
      </c>
      <c r="S1066" s="2">
        <f>机器人辅助表!F1066</f>
        <v>6676.215799999999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BD1066">
        <v>8</v>
      </c>
      <c r="BE1066">
        <v>9323103</v>
      </c>
      <c r="BF1066">
        <v>9324102</v>
      </c>
      <c r="BG1066">
        <v>9324203</v>
      </c>
      <c r="BH1066">
        <v>9324304</v>
      </c>
      <c r="BI1066">
        <v>9324404</v>
      </c>
      <c r="BJ1066">
        <v>9312103</v>
      </c>
      <c r="BK1066">
        <v>9311104</v>
      </c>
      <c r="BL1066">
        <v>9315103</v>
      </c>
    </row>
    <row r="1067" spans="1:67" x14ac:dyDescent="0.15">
      <c r="A1067">
        <v>1066</v>
      </c>
      <c r="B1067" t="s">
        <v>2808</v>
      </c>
      <c r="E1067">
        <f>机器人辅助表!B1067</f>
        <v>44</v>
      </c>
      <c r="F1067">
        <v>3</v>
      </c>
      <c r="G1067">
        <v>58201</v>
      </c>
      <c r="H1067">
        <v>0</v>
      </c>
      <c r="I1067">
        <f>机器人辅助表!H1067</f>
        <v>9023.7774352288598</v>
      </c>
      <c r="J1067">
        <v>2</v>
      </c>
      <c r="K1067">
        <v>4</v>
      </c>
      <c r="L1067">
        <v>1</v>
      </c>
      <c r="M1067" s="2">
        <f>机器人辅助表!C1067</f>
        <v>46607.594008891079</v>
      </c>
      <c r="N1067" s="2">
        <v>2</v>
      </c>
      <c r="O1067" s="2">
        <f>机器人辅助表!D1067</f>
        <v>2309.1984006935118</v>
      </c>
      <c r="P1067" s="2">
        <v>3</v>
      </c>
      <c r="Q1067" s="2">
        <f>机器人辅助表!E1067</f>
        <v>1026.3104003082276</v>
      </c>
      <c r="R1067" s="2">
        <v>6</v>
      </c>
      <c r="S1067" s="2">
        <f>机器人辅助表!F1067</f>
        <v>6823.5351999999993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BD1067">
        <v>8</v>
      </c>
      <c r="BE1067">
        <v>9323104</v>
      </c>
      <c r="BF1067">
        <v>9324102</v>
      </c>
      <c r="BG1067">
        <v>9324203</v>
      </c>
      <c r="BH1067">
        <v>9324302</v>
      </c>
      <c r="BI1067">
        <v>9324404</v>
      </c>
      <c r="BJ1067">
        <v>9312104</v>
      </c>
      <c r="BK1067">
        <v>9311102</v>
      </c>
      <c r="BL1067">
        <v>9315104</v>
      </c>
    </row>
    <row r="1068" spans="1:67" x14ac:dyDescent="0.15">
      <c r="A1068">
        <v>1067</v>
      </c>
      <c r="B1068" t="s">
        <v>2809</v>
      </c>
      <c r="E1068">
        <f>机器人辅助表!B1068</f>
        <v>44</v>
      </c>
      <c r="F1068">
        <v>3</v>
      </c>
      <c r="G1068">
        <v>58201</v>
      </c>
      <c r="H1068">
        <v>0</v>
      </c>
      <c r="I1068">
        <f>机器人辅助表!H1068</f>
        <v>10559.73955186356</v>
      </c>
      <c r="J1068">
        <v>2</v>
      </c>
      <c r="K1068">
        <v>4</v>
      </c>
      <c r="L1068">
        <v>1</v>
      </c>
      <c r="M1068" s="2">
        <f>机器人辅助表!C1068</f>
        <v>54540.801499766167</v>
      </c>
      <c r="N1068" s="2">
        <v>2</v>
      </c>
      <c r="O1068" s="2">
        <f>机器人辅助表!D1068</f>
        <v>2702.2534476200672</v>
      </c>
      <c r="P1068" s="2">
        <v>3</v>
      </c>
      <c r="Q1068" s="2">
        <f>机器人辅助表!E1068</f>
        <v>1201.0015322755858</v>
      </c>
      <c r="R1068" s="2">
        <v>6</v>
      </c>
      <c r="S1068" s="2">
        <f>机器人辅助表!F1068</f>
        <v>7984.9880000000003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BD1068">
        <v>8</v>
      </c>
      <c r="BE1068">
        <v>9323103</v>
      </c>
      <c r="BF1068">
        <v>9324102</v>
      </c>
      <c r="BG1068">
        <v>9324203</v>
      </c>
      <c r="BH1068">
        <v>9324302</v>
      </c>
      <c r="BI1068">
        <v>9324404</v>
      </c>
      <c r="BJ1068">
        <v>9312102</v>
      </c>
      <c r="BK1068">
        <v>9311102</v>
      </c>
      <c r="BL1068">
        <v>9315102</v>
      </c>
    </row>
    <row r="1069" spans="1:67" x14ac:dyDescent="0.15">
      <c r="A1069">
        <v>1068</v>
      </c>
      <c r="B1069" t="s">
        <v>550</v>
      </c>
      <c r="E1069">
        <f>机器人辅助表!B1069</f>
        <v>26</v>
      </c>
      <c r="F1069">
        <v>1</v>
      </c>
      <c r="G1069">
        <v>58001</v>
      </c>
      <c r="H1069">
        <v>0</v>
      </c>
      <c r="I1069">
        <f>机器人辅助表!H1069</f>
        <v>5005.9602731850073</v>
      </c>
      <c r="J1069">
        <v>2</v>
      </c>
      <c r="K1069">
        <v>4</v>
      </c>
      <c r="L1069">
        <v>1</v>
      </c>
      <c r="M1069" s="2">
        <f>机器人辅助表!C1069</f>
        <v>11773.422570774585</v>
      </c>
      <c r="N1069" s="2">
        <v>2</v>
      </c>
      <c r="O1069" s="2">
        <f>机器人辅助表!D1069</f>
        <v>836.80792210836148</v>
      </c>
      <c r="P1069" s="2">
        <v>3</v>
      </c>
      <c r="Q1069" s="2">
        <f>机器人辅助表!E1069</f>
        <v>371.91463204816063</v>
      </c>
      <c r="R1069" s="2">
        <v>6</v>
      </c>
      <c r="S1069" s="2">
        <f>机器人辅助表!F1069</f>
        <v>7329.3355999999994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BD1069">
        <v>11</v>
      </c>
      <c r="BE1069">
        <v>9113102</v>
      </c>
      <c r="BF1069">
        <v>9121103</v>
      </c>
      <c r="BG1069">
        <v>9121202</v>
      </c>
      <c r="BH1069">
        <v>9121304</v>
      </c>
      <c r="BI1069">
        <v>9121403</v>
      </c>
      <c r="BJ1069">
        <v>9114103</v>
      </c>
      <c r="BK1069">
        <v>9122104</v>
      </c>
      <c r="BL1069">
        <v>9122203</v>
      </c>
      <c r="BM1069">
        <v>9122304</v>
      </c>
      <c r="BN1069">
        <v>9122402</v>
      </c>
      <c r="BO1069">
        <v>9115104</v>
      </c>
    </row>
    <row r="1070" spans="1:67" x14ac:dyDescent="0.15">
      <c r="A1070">
        <v>1069</v>
      </c>
      <c r="B1070" t="s">
        <v>551</v>
      </c>
      <c r="E1070">
        <f>机器人辅助表!B1070</f>
        <v>39</v>
      </c>
      <c r="F1070">
        <v>2</v>
      </c>
      <c r="G1070">
        <v>58101</v>
      </c>
      <c r="H1070">
        <v>0</v>
      </c>
      <c r="I1070">
        <f>机器人辅助表!H1070</f>
        <v>5015.2025628553811</v>
      </c>
      <c r="J1070">
        <v>2</v>
      </c>
      <c r="K1070">
        <v>4</v>
      </c>
      <c r="L1070">
        <v>1</v>
      </c>
      <c r="M1070" s="2">
        <f>机器人辅助表!C1070</f>
        <v>21294.109169718988</v>
      </c>
      <c r="N1070" s="2">
        <v>2</v>
      </c>
      <c r="O1070" s="2">
        <f>机器人辅助表!D1070</f>
        <v>1196.8103064858865</v>
      </c>
      <c r="P1070" s="2">
        <v>3</v>
      </c>
      <c r="Q1070" s="2">
        <f>机器人辅助表!E1070</f>
        <v>531.91569177150507</v>
      </c>
      <c r="R1070" s="2">
        <v>6</v>
      </c>
      <c r="S1070" s="2">
        <f>机器人辅助表!F1070</f>
        <v>4702.4855999999991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BD1070">
        <v>11</v>
      </c>
      <c r="BE1070">
        <v>9211103</v>
      </c>
      <c r="BF1070">
        <v>9214102</v>
      </c>
      <c r="BG1070">
        <v>9214203</v>
      </c>
      <c r="BH1070">
        <v>9214304</v>
      </c>
      <c r="BI1070">
        <v>9214404</v>
      </c>
      <c r="BJ1070">
        <v>9222104</v>
      </c>
      <c r="BK1070">
        <v>9223104</v>
      </c>
      <c r="BL1070">
        <v>9223202</v>
      </c>
      <c r="BM1070">
        <v>9223302</v>
      </c>
      <c r="BN1070">
        <v>9223404</v>
      </c>
      <c r="BO1070">
        <v>9215103</v>
      </c>
    </row>
    <row r="1071" spans="1:67" x14ac:dyDescent="0.15">
      <c r="A1071">
        <v>1070</v>
      </c>
      <c r="B1071" t="s">
        <v>552</v>
      </c>
      <c r="E1071">
        <f>机器人辅助表!B1071</f>
        <v>19</v>
      </c>
      <c r="F1071">
        <v>2</v>
      </c>
      <c r="G1071">
        <v>58101</v>
      </c>
      <c r="H1071">
        <v>0</v>
      </c>
      <c r="I1071">
        <f>机器人辅助表!H1071</f>
        <v>3165.2830905260876</v>
      </c>
      <c r="J1071">
        <v>2</v>
      </c>
      <c r="K1071">
        <v>4</v>
      </c>
      <c r="L1071">
        <v>1</v>
      </c>
      <c r="M1071" s="2">
        <f>机器人辅助表!C1071</f>
        <v>4808.6261975543475</v>
      </c>
      <c r="N1071" s="2">
        <v>2</v>
      </c>
      <c r="O1071" s="2">
        <f>机器人辅助表!D1071</f>
        <v>414.88446521739138</v>
      </c>
      <c r="P1071" s="2">
        <v>3</v>
      </c>
      <c r="Q1071" s="2">
        <f>机器人辅助表!E1071</f>
        <v>184.39309565217397</v>
      </c>
      <c r="R1071" s="2">
        <v>6</v>
      </c>
      <c r="S1071" s="2">
        <f>机器人辅助表!F1071</f>
        <v>5429.7449999999999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BD1071">
        <v>11</v>
      </c>
      <c r="BE1071">
        <v>9211102</v>
      </c>
      <c r="BF1071">
        <v>9214104</v>
      </c>
      <c r="BG1071">
        <v>9214204</v>
      </c>
      <c r="BH1071">
        <v>9214303</v>
      </c>
      <c r="BI1071">
        <v>9214403</v>
      </c>
      <c r="BJ1071">
        <v>9222104</v>
      </c>
      <c r="BK1071">
        <v>9223103</v>
      </c>
      <c r="BL1071">
        <v>9223204</v>
      </c>
      <c r="BM1071">
        <v>9223304</v>
      </c>
      <c r="BN1071">
        <v>9223403</v>
      </c>
      <c r="BO1071">
        <v>9215103</v>
      </c>
    </row>
    <row r="1072" spans="1:67" x14ac:dyDescent="0.15">
      <c r="A1072">
        <v>1071</v>
      </c>
      <c r="B1072" t="s">
        <v>2810</v>
      </c>
      <c r="E1072">
        <f>机器人辅助表!B1072</f>
        <v>31</v>
      </c>
      <c r="F1072">
        <v>1</v>
      </c>
      <c r="G1072">
        <v>58001</v>
      </c>
      <c r="H1072">
        <v>0</v>
      </c>
      <c r="I1072">
        <f>机器人辅助表!H1072</f>
        <v>4353.2261861560628</v>
      </c>
      <c r="J1072">
        <v>2</v>
      </c>
      <c r="K1072">
        <v>4</v>
      </c>
      <c r="L1072">
        <v>1</v>
      </c>
      <c r="M1072" s="2">
        <f>机器人辅助表!C1072</f>
        <v>13349.61849108462</v>
      </c>
      <c r="N1072" s="2">
        <v>2</v>
      </c>
      <c r="O1072" s="2">
        <f>机器人辅助表!D1072</f>
        <v>853.29871810615407</v>
      </c>
      <c r="P1072" s="2">
        <v>3</v>
      </c>
      <c r="Q1072" s="2">
        <f>机器人辅助表!E1072</f>
        <v>379.24387471384625</v>
      </c>
      <c r="R1072" s="2">
        <v>6</v>
      </c>
      <c r="S1072" s="2">
        <f>机器人辅助表!F1072</f>
        <v>5474.0034000000005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BD1072">
        <v>11</v>
      </c>
      <c r="BE1072">
        <v>9113102</v>
      </c>
      <c r="BF1072">
        <v>9121102</v>
      </c>
      <c r="BG1072">
        <v>9121202</v>
      </c>
      <c r="BH1072">
        <v>9121303</v>
      </c>
      <c r="BI1072">
        <v>9121403</v>
      </c>
      <c r="BJ1072">
        <v>9114104</v>
      </c>
      <c r="BK1072">
        <v>9122102</v>
      </c>
      <c r="BL1072">
        <v>9122203</v>
      </c>
      <c r="BM1072">
        <v>9122303</v>
      </c>
      <c r="BN1072">
        <v>9122402</v>
      </c>
      <c r="BO1072">
        <v>9115103</v>
      </c>
    </row>
    <row r="1073" spans="1:67" x14ac:dyDescent="0.15">
      <c r="A1073">
        <v>1072</v>
      </c>
      <c r="B1073" t="s">
        <v>2811</v>
      </c>
      <c r="E1073">
        <f>机器人辅助表!B1073</f>
        <v>21</v>
      </c>
      <c r="F1073">
        <v>1</v>
      </c>
      <c r="G1073">
        <v>58001</v>
      </c>
      <c r="H1073">
        <v>0</v>
      </c>
      <c r="I1073">
        <f>机器人辅助表!H1073</f>
        <v>2414.5052067657393</v>
      </c>
      <c r="J1073">
        <v>2</v>
      </c>
      <c r="K1073">
        <v>4</v>
      </c>
      <c r="L1073">
        <v>1</v>
      </c>
      <c r="M1073" s="2">
        <f>机器人辅助表!C1073</f>
        <v>4164.9575467500017</v>
      </c>
      <c r="N1073" s="2">
        <v>2</v>
      </c>
      <c r="O1073" s="2">
        <f>机器人辅助表!D1073</f>
        <v>338.6526746086958</v>
      </c>
      <c r="P1073" s="2">
        <v>3</v>
      </c>
      <c r="Q1073" s="2">
        <f>机器人辅助表!E1073</f>
        <v>150.51229982608703</v>
      </c>
      <c r="R1073" s="2">
        <v>6</v>
      </c>
      <c r="S1073" s="2">
        <f>机器人辅助表!F1073</f>
        <v>3989.1893999999998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BD1073">
        <v>11</v>
      </c>
      <c r="BE1073">
        <v>9113104</v>
      </c>
      <c r="BF1073">
        <v>9121102</v>
      </c>
      <c r="BG1073">
        <v>9121202</v>
      </c>
      <c r="BH1073">
        <v>9121304</v>
      </c>
      <c r="BI1073">
        <v>9121404</v>
      </c>
      <c r="BJ1073">
        <v>9114102</v>
      </c>
      <c r="BK1073">
        <v>9122103</v>
      </c>
      <c r="BL1073">
        <v>9122202</v>
      </c>
      <c r="BM1073">
        <v>9122302</v>
      </c>
      <c r="BN1073">
        <v>9122403</v>
      </c>
      <c r="BO1073">
        <v>9115104</v>
      </c>
    </row>
    <row r="1074" spans="1:67" x14ac:dyDescent="0.15">
      <c r="A1074">
        <v>1073</v>
      </c>
      <c r="B1074" t="s">
        <v>2812</v>
      </c>
      <c r="E1074">
        <f>机器人辅助表!B1074</f>
        <v>36</v>
      </c>
      <c r="F1074">
        <v>1</v>
      </c>
      <c r="G1074">
        <v>58001</v>
      </c>
      <c r="H1074">
        <v>0</v>
      </c>
      <c r="I1074">
        <f>机器人辅助表!H1074</f>
        <v>5099.0350908443406</v>
      </c>
      <c r="J1074">
        <v>2</v>
      </c>
      <c r="K1074">
        <v>4</v>
      </c>
      <c r="L1074">
        <v>1</v>
      </c>
      <c r="M1074" s="2">
        <f>机器人辅助表!C1074</f>
        <v>18925.715516532448</v>
      </c>
      <c r="N1074" s="2">
        <v>2</v>
      </c>
      <c r="O1074" s="2">
        <f>机器人辅助表!D1074</f>
        <v>1155.2447799523748</v>
      </c>
      <c r="P1074" s="2">
        <v>3</v>
      </c>
      <c r="Q1074" s="2">
        <f>机器人辅助表!E1074</f>
        <v>513.44212442327773</v>
      </c>
      <c r="R1074" s="2">
        <v>6</v>
      </c>
      <c r="S1074" s="2">
        <f>机器人辅助表!F1074</f>
        <v>5363.1776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BD1074">
        <v>11</v>
      </c>
      <c r="BE1074">
        <v>9113102</v>
      </c>
      <c r="BF1074">
        <v>9121103</v>
      </c>
      <c r="BG1074">
        <v>9121203</v>
      </c>
      <c r="BH1074">
        <v>9121303</v>
      </c>
      <c r="BI1074">
        <v>9121403</v>
      </c>
      <c r="BJ1074">
        <v>9114103</v>
      </c>
      <c r="BK1074">
        <v>9122104</v>
      </c>
      <c r="BL1074">
        <v>9122204</v>
      </c>
      <c r="BM1074">
        <v>9122303</v>
      </c>
      <c r="BN1074">
        <v>9122403</v>
      </c>
      <c r="BO1074">
        <v>9115102</v>
      </c>
    </row>
    <row r="1075" spans="1:67" x14ac:dyDescent="0.15">
      <c r="A1075">
        <v>1074</v>
      </c>
      <c r="B1075" t="s">
        <v>2813</v>
      </c>
      <c r="E1075">
        <f>机器人辅助表!B1075</f>
        <v>23</v>
      </c>
      <c r="F1075">
        <v>3</v>
      </c>
      <c r="G1075">
        <v>58201</v>
      </c>
      <c r="H1075">
        <v>0</v>
      </c>
      <c r="I1075">
        <f>机器人辅助表!H1075</f>
        <v>1965.5863806042942</v>
      </c>
      <c r="J1075">
        <v>2</v>
      </c>
      <c r="K1075">
        <v>4</v>
      </c>
      <c r="L1075">
        <v>1</v>
      </c>
      <c r="M1075" s="2">
        <f>机器人辅助表!C1075</f>
        <v>3844.6269321546833</v>
      </c>
      <c r="N1075" s="2">
        <v>2</v>
      </c>
      <c r="O1075" s="2">
        <f>机器人辅助表!D1075</f>
        <v>295.58263653511716</v>
      </c>
      <c r="P1075" s="2">
        <v>3</v>
      </c>
      <c r="Q1075" s="2">
        <f>机器人辅助表!E1075</f>
        <v>131.3700606822743</v>
      </c>
      <c r="R1075" s="2">
        <v>6</v>
      </c>
      <c r="S1075" s="2">
        <f>机器人辅助表!F1075</f>
        <v>3109.5613999999996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BD1075">
        <v>8</v>
      </c>
      <c r="BE1075">
        <v>9323104</v>
      </c>
      <c r="BF1075">
        <v>9324103</v>
      </c>
      <c r="BG1075">
        <v>9324202</v>
      </c>
      <c r="BH1075">
        <v>9324304</v>
      </c>
      <c r="BI1075">
        <v>9324403</v>
      </c>
      <c r="BJ1075">
        <v>9312103</v>
      </c>
      <c r="BK1075">
        <v>9311104</v>
      </c>
      <c r="BL1075">
        <v>9315103</v>
      </c>
    </row>
    <row r="1076" spans="1:67" x14ac:dyDescent="0.15">
      <c r="A1076">
        <v>1075</v>
      </c>
      <c r="B1076" t="s">
        <v>2814</v>
      </c>
      <c r="E1076">
        <f>机器人辅助表!B1076</f>
        <v>37</v>
      </c>
      <c r="F1076">
        <v>1</v>
      </c>
      <c r="G1076">
        <v>58001</v>
      </c>
      <c r="H1076">
        <v>0</v>
      </c>
      <c r="I1076">
        <f>机器人辅助表!H1076</f>
        <v>9494.5268540769866</v>
      </c>
      <c r="J1076">
        <v>2</v>
      </c>
      <c r="K1076">
        <v>4</v>
      </c>
      <c r="L1076">
        <v>1</v>
      </c>
      <c r="M1076" s="2">
        <f>机器人辅助表!C1076</f>
        <v>36944.747696542312</v>
      </c>
      <c r="N1076" s="2">
        <v>2</v>
      </c>
      <c r="O1076" s="2">
        <f>机器人辅助表!D1076</f>
        <v>2192.5417014478599</v>
      </c>
      <c r="P1076" s="2">
        <v>3</v>
      </c>
      <c r="Q1076" s="2">
        <f>机器人辅助表!E1076</f>
        <v>974.46297842127115</v>
      </c>
      <c r="R1076" s="2">
        <v>6</v>
      </c>
      <c r="S1076" s="2">
        <f>机器人辅助表!F1076</f>
        <v>9609.7386000000006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BD1076">
        <v>11</v>
      </c>
      <c r="BE1076">
        <v>9113103</v>
      </c>
      <c r="BF1076">
        <v>9121104</v>
      </c>
      <c r="BG1076">
        <v>9121203</v>
      </c>
      <c r="BH1076">
        <v>9121303</v>
      </c>
      <c r="BI1076">
        <v>9121403</v>
      </c>
      <c r="BJ1076">
        <v>9114102</v>
      </c>
      <c r="BK1076">
        <v>9122102</v>
      </c>
      <c r="BL1076">
        <v>9122203</v>
      </c>
      <c r="BM1076">
        <v>9122304</v>
      </c>
      <c r="BN1076">
        <v>9122402</v>
      </c>
      <c r="BO1076">
        <v>9115102</v>
      </c>
    </row>
    <row r="1077" spans="1:67" x14ac:dyDescent="0.15">
      <c r="A1077">
        <v>1076</v>
      </c>
      <c r="B1077" t="s">
        <v>553</v>
      </c>
      <c r="E1077">
        <f>机器人辅助表!B1077</f>
        <v>36</v>
      </c>
      <c r="F1077">
        <v>1</v>
      </c>
      <c r="G1077">
        <v>58001</v>
      </c>
      <c r="H1077">
        <v>0</v>
      </c>
      <c r="I1077">
        <f>机器人辅助表!H1077</f>
        <v>7880.326958577617</v>
      </c>
      <c r="J1077">
        <v>2</v>
      </c>
      <c r="K1077">
        <v>4</v>
      </c>
      <c r="L1077">
        <v>1</v>
      </c>
      <c r="M1077" s="2">
        <f>机器人辅助表!C1077</f>
        <v>29248.83307100469</v>
      </c>
      <c r="N1077" s="2">
        <v>2</v>
      </c>
      <c r="O1077" s="2">
        <f>机器人辅助表!D1077</f>
        <v>1785.3782962900339</v>
      </c>
      <c r="P1077" s="2">
        <v>3</v>
      </c>
      <c r="Q1077" s="2">
        <f>机器人辅助表!E1077</f>
        <v>793.50146501779295</v>
      </c>
      <c r="R1077" s="2">
        <v>6</v>
      </c>
      <c r="S1077" s="2">
        <f>机器人辅助表!F1077</f>
        <v>8288.5471999999991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BD1077">
        <v>11</v>
      </c>
      <c r="BE1077">
        <v>9113103</v>
      </c>
      <c r="BF1077">
        <v>9121102</v>
      </c>
      <c r="BG1077">
        <v>9121203</v>
      </c>
      <c r="BH1077">
        <v>9121302</v>
      </c>
      <c r="BI1077">
        <v>9121403</v>
      </c>
      <c r="BJ1077">
        <v>9114103</v>
      </c>
      <c r="BK1077">
        <v>9122102</v>
      </c>
      <c r="BL1077">
        <v>9122203</v>
      </c>
      <c r="BM1077">
        <v>9122304</v>
      </c>
      <c r="BN1077">
        <v>9122402</v>
      </c>
      <c r="BO1077">
        <v>9115102</v>
      </c>
    </row>
    <row r="1078" spans="1:67" x14ac:dyDescent="0.15">
      <c r="A1078">
        <v>1077</v>
      </c>
      <c r="B1078" t="s">
        <v>554</v>
      </c>
      <c r="E1078">
        <f>机器人辅助表!B1078</f>
        <v>19</v>
      </c>
      <c r="F1078">
        <v>3</v>
      </c>
      <c r="G1078">
        <v>58201</v>
      </c>
      <c r="H1078">
        <v>0</v>
      </c>
      <c r="I1078">
        <f>机器人辅助表!H1078</f>
        <v>1688.1509816139135</v>
      </c>
      <c r="J1078">
        <v>2</v>
      </c>
      <c r="K1078">
        <v>4</v>
      </c>
      <c r="L1078">
        <v>1</v>
      </c>
      <c r="M1078" s="2">
        <f>机器人辅助表!C1078</f>
        <v>2564.6006386956524</v>
      </c>
      <c r="N1078" s="2">
        <v>2</v>
      </c>
      <c r="O1078" s="2">
        <f>机器人辅助表!D1078</f>
        <v>221.27171478260877</v>
      </c>
      <c r="P1078" s="2">
        <v>3</v>
      </c>
      <c r="Q1078" s="2">
        <f>机器人辅助表!E1078</f>
        <v>98.342984347826132</v>
      </c>
      <c r="R1078" s="2">
        <v>6</v>
      </c>
      <c r="S1078" s="2">
        <f>机器人辅助表!F1078</f>
        <v>2895.864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BD1078">
        <v>8</v>
      </c>
      <c r="BE1078">
        <v>9323102</v>
      </c>
      <c r="BF1078">
        <v>9324103</v>
      </c>
      <c r="BG1078">
        <v>9324203</v>
      </c>
      <c r="BH1078">
        <v>9324302</v>
      </c>
      <c r="BI1078">
        <v>9324402</v>
      </c>
      <c r="BJ1078">
        <v>9312103</v>
      </c>
      <c r="BK1078">
        <v>9311103</v>
      </c>
      <c r="BL1078">
        <v>9315103</v>
      </c>
    </row>
    <row r="1079" spans="1:67" x14ac:dyDescent="0.15">
      <c r="A1079">
        <v>1078</v>
      </c>
      <c r="B1079" t="s">
        <v>555</v>
      </c>
      <c r="E1079">
        <f>机器人辅助表!B1079</f>
        <v>23</v>
      </c>
      <c r="F1079">
        <v>1</v>
      </c>
      <c r="G1079">
        <v>58001</v>
      </c>
      <c r="H1079">
        <v>0</v>
      </c>
      <c r="I1079">
        <f>机器人辅助表!H1079</f>
        <v>3399.9331988831041</v>
      </c>
      <c r="J1079">
        <v>2</v>
      </c>
      <c r="K1079">
        <v>4</v>
      </c>
      <c r="L1079">
        <v>1</v>
      </c>
      <c r="M1079" s="2">
        <f>机器人辅助表!C1079</f>
        <v>6650.1655042675602</v>
      </c>
      <c r="N1079" s="2">
        <v>2</v>
      </c>
      <c r="O1079" s="2">
        <f>机器人辅助表!D1079</f>
        <v>511.27807400668917</v>
      </c>
      <c r="P1079" s="2">
        <v>3</v>
      </c>
      <c r="Q1079" s="2">
        <f>机器人辅助表!E1079</f>
        <v>227.23469955852852</v>
      </c>
      <c r="R1079" s="2">
        <v>6</v>
      </c>
      <c r="S1079" s="2">
        <f>机器人辅助表!F1079</f>
        <v>5378.7007999999996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BD1079">
        <v>11</v>
      </c>
      <c r="BE1079">
        <v>9113104</v>
      </c>
      <c r="BF1079">
        <v>9121104</v>
      </c>
      <c r="BG1079">
        <v>9121203</v>
      </c>
      <c r="BH1079">
        <v>9121302</v>
      </c>
      <c r="BI1079">
        <v>9121404</v>
      </c>
      <c r="BJ1079">
        <v>9114102</v>
      </c>
      <c r="BK1079">
        <v>9122102</v>
      </c>
      <c r="BL1079">
        <v>9122202</v>
      </c>
      <c r="BM1079">
        <v>9122303</v>
      </c>
      <c r="BN1079">
        <v>9122403</v>
      </c>
      <c r="BO1079">
        <v>9115104</v>
      </c>
    </row>
    <row r="1080" spans="1:67" x14ac:dyDescent="0.15">
      <c r="A1080">
        <v>1079</v>
      </c>
      <c r="B1080" t="s">
        <v>556</v>
      </c>
      <c r="E1080">
        <f>机器人辅助表!B1080</f>
        <v>32</v>
      </c>
      <c r="F1080">
        <v>1</v>
      </c>
      <c r="G1080">
        <v>58001</v>
      </c>
      <c r="H1080">
        <v>0</v>
      </c>
      <c r="I1080">
        <f>机器人辅助表!H1080</f>
        <v>3000.1166701648381</v>
      </c>
      <c r="J1080">
        <v>2</v>
      </c>
      <c r="K1080">
        <v>4</v>
      </c>
      <c r="L1080">
        <v>1</v>
      </c>
      <c r="M1080" s="2">
        <f>机器人辅助表!C1080</f>
        <v>9611.2866328254222</v>
      </c>
      <c r="N1080" s="2">
        <v>2</v>
      </c>
      <c r="O1080" s="2">
        <f>机器人辅助表!D1080</f>
        <v>608.33014880147175</v>
      </c>
      <c r="P1080" s="2">
        <v>3</v>
      </c>
      <c r="Q1080" s="2">
        <f>机器人辅助表!E1080</f>
        <v>270.36895502287638</v>
      </c>
      <c r="R1080" s="2">
        <v>6</v>
      </c>
      <c r="S1080" s="2">
        <f>机器人辅助表!F1080</f>
        <v>3638.0783999999999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BD1080">
        <v>11</v>
      </c>
      <c r="BE1080">
        <v>9113103</v>
      </c>
      <c r="BF1080">
        <v>9121103</v>
      </c>
      <c r="BG1080">
        <v>9121203</v>
      </c>
      <c r="BH1080">
        <v>9121302</v>
      </c>
      <c r="BI1080">
        <v>9121402</v>
      </c>
      <c r="BJ1080">
        <v>9114104</v>
      </c>
      <c r="BK1080">
        <v>9122103</v>
      </c>
      <c r="BL1080">
        <v>9122202</v>
      </c>
      <c r="BM1080">
        <v>9122304</v>
      </c>
      <c r="BN1080">
        <v>9122403</v>
      </c>
      <c r="BO1080">
        <v>9115102</v>
      </c>
    </row>
    <row r="1081" spans="1:67" x14ac:dyDescent="0.15">
      <c r="A1081">
        <v>1080</v>
      </c>
      <c r="B1081" t="s">
        <v>557</v>
      </c>
      <c r="E1081">
        <f>机器人辅助表!B1081</f>
        <v>37</v>
      </c>
      <c r="F1081">
        <v>1</v>
      </c>
      <c r="G1081">
        <v>58001</v>
      </c>
      <c r="H1081">
        <v>0</v>
      </c>
      <c r="I1081">
        <f>机器人辅助表!H1081</f>
        <v>8014.8603313636913</v>
      </c>
      <c r="J1081">
        <v>2</v>
      </c>
      <c r="K1081">
        <v>4</v>
      </c>
      <c r="L1081">
        <v>1</v>
      </c>
      <c r="M1081" s="2">
        <f>机器人辅助表!C1081</f>
        <v>31187.124678899356</v>
      </c>
      <c r="N1081" s="2">
        <v>2</v>
      </c>
      <c r="O1081" s="2">
        <f>机器人辅助表!D1081</f>
        <v>1850.846890832609</v>
      </c>
      <c r="P1081" s="2">
        <v>3</v>
      </c>
      <c r="Q1081" s="2">
        <f>机器人辅助表!E1081</f>
        <v>822.5986181478263</v>
      </c>
      <c r="R1081" s="2">
        <v>6</v>
      </c>
      <c r="S1081" s="2">
        <f>机器人辅助表!F1081</f>
        <v>8112.1170000000002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BD1081">
        <v>11</v>
      </c>
      <c r="BE1081">
        <v>9113102</v>
      </c>
      <c r="BF1081">
        <v>9121103</v>
      </c>
      <c r="BG1081">
        <v>9121203</v>
      </c>
      <c r="BH1081">
        <v>9121304</v>
      </c>
      <c r="BI1081">
        <v>9121403</v>
      </c>
      <c r="BJ1081">
        <v>9114103</v>
      </c>
      <c r="BK1081">
        <v>9122102</v>
      </c>
      <c r="BL1081">
        <v>9122204</v>
      </c>
      <c r="BM1081">
        <v>9122303</v>
      </c>
      <c r="BN1081">
        <v>9122402</v>
      </c>
      <c r="BO1081">
        <v>9115102</v>
      </c>
    </row>
    <row r="1082" spans="1:67" x14ac:dyDescent="0.15">
      <c r="A1082">
        <v>1081</v>
      </c>
      <c r="B1082" t="s">
        <v>558</v>
      </c>
      <c r="E1082">
        <f>机器人辅助表!B1082</f>
        <v>42</v>
      </c>
      <c r="F1082">
        <v>1</v>
      </c>
      <c r="G1082">
        <v>58001</v>
      </c>
      <c r="H1082">
        <v>0</v>
      </c>
      <c r="I1082">
        <f>机器人辅助表!H1082</f>
        <v>6770.5626122740032</v>
      </c>
      <c r="J1082">
        <v>2</v>
      </c>
      <c r="K1082">
        <v>4</v>
      </c>
      <c r="L1082">
        <v>1</v>
      </c>
      <c r="M1082" s="2">
        <f>机器人辅助表!C1082</f>
        <v>32539.397355708381</v>
      </c>
      <c r="N1082" s="2">
        <v>2</v>
      </c>
      <c r="O1082" s="2">
        <f>机器人辅助表!D1082</f>
        <v>1692.8861095384623</v>
      </c>
      <c r="P1082" s="2">
        <v>3</v>
      </c>
      <c r="Q1082" s="2">
        <f>机器人辅助表!E1082</f>
        <v>752.39382646153899</v>
      </c>
      <c r="R1082" s="2">
        <v>6</v>
      </c>
      <c r="S1082" s="2">
        <f>机器人辅助表!F1082</f>
        <v>5574.3519999999999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BD1082">
        <v>11</v>
      </c>
      <c r="BE1082">
        <v>9113103</v>
      </c>
      <c r="BF1082">
        <v>9121104</v>
      </c>
      <c r="BG1082">
        <v>9121203</v>
      </c>
      <c r="BH1082">
        <v>9121302</v>
      </c>
      <c r="BI1082">
        <v>9121403</v>
      </c>
      <c r="BJ1082">
        <v>9114103</v>
      </c>
      <c r="BK1082">
        <v>9122103</v>
      </c>
      <c r="BL1082">
        <v>9122204</v>
      </c>
      <c r="BM1082">
        <v>9122303</v>
      </c>
      <c r="BN1082">
        <v>9122402</v>
      </c>
      <c r="BO1082">
        <v>9115104</v>
      </c>
    </row>
    <row r="1083" spans="1:67" x14ac:dyDescent="0.15">
      <c r="A1083">
        <v>1082</v>
      </c>
      <c r="B1083" t="s">
        <v>2815</v>
      </c>
      <c r="E1083">
        <f>机器人辅助表!B1083</f>
        <v>25</v>
      </c>
      <c r="F1083">
        <v>2</v>
      </c>
      <c r="G1083">
        <v>58101</v>
      </c>
      <c r="H1083">
        <v>0</v>
      </c>
      <c r="I1083">
        <f>机器人辅助表!H1083</f>
        <v>2504.6275101170572</v>
      </c>
      <c r="J1083">
        <v>2</v>
      </c>
      <c r="K1083">
        <v>4</v>
      </c>
      <c r="L1083">
        <v>1</v>
      </c>
      <c r="M1083" s="2">
        <f>机器人辅助表!C1083</f>
        <v>5532.1841419314396</v>
      </c>
      <c r="N1083" s="2">
        <v>2</v>
      </c>
      <c r="O1083" s="2">
        <f>机器人辅助表!D1083</f>
        <v>403.35924882943164</v>
      </c>
      <c r="P1083" s="2">
        <v>3</v>
      </c>
      <c r="Q1083" s="2">
        <f>机器人辅助表!E1083</f>
        <v>179.27077725752517</v>
      </c>
      <c r="R1083" s="2">
        <v>6</v>
      </c>
      <c r="S1083" s="2">
        <f>机器人辅助表!F1083</f>
        <v>3774.33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BD1083">
        <v>11</v>
      </c>
      <c r="BE1083">
        <v>9211104</v>
      </c>
      <c r="BF1083">
        <v>9214103</v>
      </c>
      <c r="BG1083">
        <v>9214202</v>
      </c>
      <c r="BH1083">
        <v>9214304</v>
      </c>
      <c r="BI1083">
        <v>9214404</v>
      </c>
      <c r="BJ1083">
        <v>9222103</v>
      </c>
      <c r="BK1083">
        <v>9223102</v>
      </c>
      <c r="BL1083">
        <v>9223202</v>
      </c>
      <c r="BM1083">
        <v>9223302</v>
      </c>
      <c r="BN1083">
        <v>9223404</v>
      </c>
      <c r="BO1083">
        <v>9215103</v>
      </c>
    </row>
    <row r="1084" spans="1:67" x14ac:dyDescent="0.15">
      <c r="A1084">
        <v>1083</v>
      </c>
      <c r="B1084" t="s">
        <v>559</v>
      </c>
      <c r="E1084">
        <f>机器人辅助表!B1084</f>
        <v>41</v>
      </c>
      <c r="F1084">
        <v>1</v>
      </c>
      <c r="G1084">
        <v>58001</v>
      </c>
      <c r="H1084">
        <v>0</v>
      </c>
      <c r="I1084">
        <f>机器人辅助表!H1084</f>
        <v>5238.6294421246748</v>
      </c>
      <c r="J1084">
        <v>2</v>
      </c>
      <c r="K1084">
        <v>4</v>
      </c>
      <c r="L1084">
        <v>1</v>
      </c>
      <c r="M1084" s="2">
        <f>机器人辅助表!C1084</f>
        <v>24213.582790619112</v>
      </c>
      <c r="N1084" s="2">
        <v>2</v>
      </c>
      <c r="O1084" s="2">
        <f>机器人辅助表!D1084</f>
        <v>1291.8748122547831</v>
      </c>
      <c r="P1084" s="2">
        <v>3</v>
      </c>
      <c r="Q1084" s="2">
        <f>机器人辅助表!E1084</f>
        <v>574.16658322434807</v>
      </c>
      <c r="R1084" s="2">
        <v>6</v>
      </c>
      <c r="S1084" s="2">
        <f>机器人辅助表!F1084</f>
        <v>4502.7642000000005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BD1084">
        <v>11</v>
      </c>
      <c r="BE1084">
        <v>9113102</v>
      </c>
      <c r="BF1084">
        <v>9121104</v>
      </c>
      <c r="BG1084">
        <v>9121204</v>
      </c>
      <c r="BH1084">
        <v>9121303</v>
      </c>
      <c r="BI1084">
        <v>9121403</v>
      </c>
      <c r="BJ1084">
        <v>9114102</v>
      </c>
      <c r="BK1084">
        <v>9122104</v>
      </c>
      <c r="BL1084">
        <v>9122203</v>
      </c>
      <c r="BM1084">
        <v>9122302</v>
      </c>
      <c r="BN1084">
        <v>9122404</v>
      </c>
      <c r="BO1084">
        <v>9115103</v>
      </c>
    </row>
    <row r="1085" spans="1:67" x14ac:dyDescent="0.15">
      <c r="A1085">
        <v>1084</v>
      </c>
      <c r="B1085" t="s">
        <v>560</v>
      </c>
      <c r="E1085">
        <f>机器人辅助表!B1085</f>
        <v>47</v>
      </c>
      <c r="F1085">
        <v>2</v>
      </c>
      <c r="G1085">
        <v>58101</v>
      </c>
      <c r="H1085">
        <v>0</v>
      </c>
      <c r="I1085">
        <f>机器人辅助表!H1085</f>
        <v>7149.459484354611</v>
      </c>
      <c r="J1085">
        <v>2</v>
      </c>
      <c r="K1085">
        <v>4</v>
      </c>
      <c r="L1085">
        <v>1</v>
      </c>
      <c r="M1085" s="2">
        <f>机器人辅助表!C1085</f>
        <v>40615.039489742783</v>
      </c>
      <c r="N1085" s="2">
        <v>2</v>
      </c>
      <c r="O1085" s="2">
        <f>机器人辅助表!D1085</f>
        <v>1876.8522406424754</v>
      </c>
      <c r="P1085" s="2">
        <v>3</v>
      </c>
      <c r="Q1085" s="2">
        <f>机器人辅助表!E1085</f>
        <v>834.1565513966558</v>
      </c>
      <c r="R1085" s="2">
        <v>6</v>
      </c>
      <c r="S1085" s="2">
        <f>机器人辅助表!F1085</f>
        <v>4771.3897999999999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BD1085">
        <v>11</v>
      </c>
      <c r="BE1085">
        <v>9211103</v>
      </c>
      <c r="BF1085">
        <v>9214102</v>
      </c>
      <c r="BG1085">
        <v>9214203</v>
      </c>
      <c r="BH1085">
        <v>9214304</v>
      </c>
      <c r="BI1085">
        <v>9214404</v>
      </c>
      <c r="BJ1085">
        <v>9222104</v>
      </c>
      <c r="BK1085">
        <v>9223104</v>
      </c>
      <c r="BL1085">
        <v>9223202</v>
      </c>
      <c r="BM1085">
        <v>9223303</v>
      </c>
      <c r="BN1085">
        <v>9223404</v>
      </c>
      <c r="BO1085">
        <v>9215103</v>
      </c>
    </row>
    <row r="1086" spans="1:67" x14ac:dyDescent="0.15">
      <c r="A1086">
        <v>1085</v>
      </c>
      <c r="B1086" t="s">
        <v>561</v>
      </c>
      <c r="E1086">
        <f>机器人辅助表!B1086</f>
        <v>47</v>
      </c>
      <c r="F1086">
        <v>3</v>
      </c>
      <c r="G1086">
        <v>58201</v>
      </c>
      <c r="H1086">
        <v>0</v>
      </c>
      <c r="I1086">
        <f>机器人辅助表!H1086</f>
        <v>16605.196221726837</v>
      </c>
      <c r="J1086">
        <v>2</v>
      </c>
      <c r="K1086">
        <v>4</v>
      </c>
      <c r="L1086">
        <v>1</v>
      </c>
      <c r="M1086" s="2">
        <f>机器人辅助表!C1086</f>
        <v>94331.704621338082</v>
      </c>
      <c r="N1086" s="2">
        <v>2</v>
      </c>
      <c r="O1086" s="2">
        <f>机器人辅助表!D1086</f>
        <v>4359.1406879438136</v>
      </c>
      <c r="P1086" s="2">
        <v>3</v>
      </c>
      <c r="Q1086" s="2">
        <f>机器人辅助表!E1086</f>
        <v>1937.3958613083619</v>
      </c>
      <c r="R1086" s="2">
        <v>6</v>
      </c>
      <c r="S1086" s="2">
        <f>机器人辅助表!F1086</f>
        <v>11081.937599999999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BD1086">
        <v>8</v>
      </c>
      <c r="BE1086">
        <v>9323103</v>
      </c>
      <c r="BF1086">
        <v>9324103</v>
      </c>
      <c r="BG1086">
        <v>9324202</v>
      </c>
      <c r="BH1086">
        <v>9324304</v>
      </c>
      <c r="BI1086">
        <v>9324403</v>
      </c>
      <c r="BJ1086">
        <v>9312102</v>
      </c>
      <c r="BK1086">
        <v>9311102</v>
      </c>
      <c r="BL1086">
        <v>9315104</v>
      </c>
    </row>
    <row r="1087" spans="1:67" x14ac:dyDescent="0.15">
      <c r="A1087">
        <v>1086</v>
      </c>
      <c r="B1087" t="s">
        <v>562</v>
      </c>
      <c r="E1087">
        <f>机器人辅助表!B1087</f>
        <v>27</v>
      </c>
      <c r="F1087">
        <v>2</v>
      </c>
      <c r="G1087">
        <v>58101</v>
      </c>
      <c r="H1087">
        <v>0</v>
      </c>
      <c r="I1087">
        <f>机器人辅助表!H1087</f>
        <v>5243.8667260814618</v>
      </c>
      <c r="J1087">
        <v>2</v>
      </c>
      <c r="K1087">
        <v>4</v>
      </c>
      <c r="L1087">
        <v>1</v>
      </c>
      <c r="M1087" s="2">
        <f>机器人辅助表!C1087</f>
        <v>13074.000611334788</v>
      </c>
      <c r="N1087" s="2">
        <v>2</v>
      </c>
      <c r="O1087" s="2">
        <f>机器人辅助表!D1087</f>
        <v>906.43047088695675</v>
      </c>
      <c r="P1087" s="2">
        <v>3</v>
      </c>
      <c r="Q1087" s="2">
        <f>机器人辅助表!E1087</f>
        <v>402.85798706086973</v>
      </c>
      <c r="R1087" s="2">
        <v>6</v>
      </c>
      <c r="S1087" s="2">
        <f>机器人辅助表!F1087</f>
        <v>7463.6483999999991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BD1087">
        <v>11</v>
      </c>
      <c r="BE1087">
        <v>9211104</v>
      </c>
      <c r="BF1087">
        <v>9214104</v>
      </c>
      <c r="BG1087">
        <v>9214204</v>
      </c>
      <c r="BH1087">
        <v>9214303</v>
      </c>
      <c r="BI1087">
        <v>9214402</v>
      </c>
      <c r="BJ1087">
        <v>9222103</v>
      </c>
      <c r="BK1087">
        <v>9223103</v>
      </c>
      <c r="BL1087">
        <v>9223202</v>
      </c>
      <c r="BM1087">
        <v>9223302</v>
      </c>
      <c r="BN1087">
        <v>9223402</v>
      </c>
      <c r="BO1087">
        <v>9215102</v>
      </c>
    </row>
    <row r="1088" spans="1:67" x14ac:dyDescent="0.15">
      <c r="A1088">
        <v>1087</v>
      </c>
      <c r="B1088" t="s">
        <v>563</v>
      </c>
      <c r="E1088">
        <f>机器人辅助表!B1088</f>
        <v>34</v>
      </c>
      <c r="F1088">
        <v>3</v>
      </c>
      <c r="G1088">
        <v>58201</v>
      </c>
      <c r="H1088">
        <v>0</v>
      </c>
      <c r="I1088">
        <f>机器人辅助表!H1088</f>
        <v>8021.1512299379492</v>
      </c>
      <c r="J1088">
        <v>2</v>
      </c>
      <c r="K1088">
        <v>4</v>
      </c>
      <c r="L1088">
        <v>1</v>
      </c>
      <c r="M1088" s="2">
        <f>机器人辅助表!C1088</f>
        <v>27797.827378460875</v>
      </c>
      <c r="N1088" s="2">
        <v>2</v>
      </c>
      <c r="O1088" s="2">
        <f>机器人辅助表!D1088</f>
        <v>1726.800123099131</v>
      </c>
      <c r="P1088" s="2">
        <v>3</v>
      </c>
      <c r="Q1088" s="2">
        <f>机器人辅助表!E1088</f>
        <v>767.46672137739154</v>
      </c>
      <c r="R1088" s="2">
        <v>6</v>
      </c>
      <c r="S1088" s="2">
        <f>机器人辅助表!F1088</f>
        <v>9053.2728000000006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BD1088">
        <v>8</v>
      </c>
      <c r="BE1088">
        <v>9323102</v>
      </c>
      <c r="BF1088">
        <v>9324102</v>
      </c>
      <c r="BG1088">
        <v>9324202</v>
      </c>
      <c r="BH1088">
        <v>9324302</v>
      </c>
      <c r="BI1088">
        <v>9324404</v>
      </c>
      <c r="BJ1088">
        <v>9312104</v>
      </c>
      <c r="BK1088">
        <v>9311103</v>
      </c>
      <c r="BL1088">
        <v>9315102</v>
      </c>
    </row>
    <row r="1089" spans="1:67" x14ac:dyDescent="0.15">
      <c r="A1089">
        <v>1088</v>
      </c>
      <c r="B1089" t="s">
        <v>564</v>
      </c>
      <c r="E1089">
        <f>机器人辅助表!B1089</f>
        <v>37</v>
      </c>
      <c r="F1089">
        <v>2</v>
      </c>
      <c r="G1089">
        <v>58101</v>
      </c>
      <c r="H1089">
        <v>0</v>
      </c>
      <c r="I1089">
        <f>机器人辅助表!H1089</f>
        <v>4808.916198818215</v>
      </c>
      <c r="J1089">
        <v>2</v>
      </c>
      <c r="K1089">
        <v>4</v>
      </c>
      <c r="L1089">
        <v>1</v>
      </c>
      <c r="M1089" s="2">
        <f>机器人辅助表!C1089</f>
        <v>18712.274807339614</v>
      </c>
      <c r="N1089" s="2">
        <v>2</v>
      </c>
      <c r="O1089" s="2">
        <f>机器人辅助表!D1089</f>
        <v>1110.5081344995654</v>
      </c>
      <c r="P1089" s="2">
        <v>3</v>
      </c>
      <c r="Q1089" s="2">
        <f>机器人辅助表!E1089</f>
        <v>493.55917088869575</v>
      </c>
      <c r="R1089" s="2">
        <v>6</v>
      </c>
      <c r="S1089" s="2">
        <f>机器人辅助表!F1089</f>
        <v>4867.2701999999999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BD1089">
        <v>11</v>
      </c>
      <c r="BE1089">
        <v>9211102</v>
      </c>
      <c r="BF1089">
        <v>9214104</v>
      </c>
      <c r="BG1089">
        <v>9214204</v>
      </c>
      <c r="BH1089">
        <v>9214303</v>
      </c>
      <c r="BI1089">
        <v>9214402</v>
      </c>
      <c r="BJ1089">
        <v>9222102</v>
      </c>
      <c r="BK1089">
        <v>9223103</v>
      </c>
      <c r="BL1089">
        <v>9223202</v>
      </c>
      <c r="BM1089">
        <v>9223302</v>
      </c>
      <c r="BN1089">
        <v>9223403</v>
      </c>
      <c r="BO1089">
        <v>9215104</v>
      </c>
    </row>
    <row r="1090" spans="1:67" x14ac:dyDescent="0.15">
      <c r="A1090">
        <v>1089</v>
      </c>
      <c r="B1090" t="s">
        <v>565</v>
      </c>
      <c r="E1090">
        <f>机器人辅助表!B1090</f>
        <v>41</v>
      </c>
      <c r="F1090">
        <v>3</v>
      </c>
      <c r="G1090">
        <v>58201</v>
      </c>
      <c r="H1090">
        <v>0</v>
      </c>
      <c r="I1090">
        <f>机器人辅助表!H1090</f>
        <v>8096.063683283588</v>
      </c>
      <c r="J1090">
        <v>2</v>
      </c>
      <c r="K1090">
        <v>4</v>
      </c>
      <c r="L1090">
        <v>1</v>
      </c>
      <c r="M1090" s="2">
        <f>机器人辅助表!C1090</f>
        <v>37420.991585502263</v>
      </c>
      <c r="N1090" s="2">
        <v>2</v>
      </c>
      <c r="O1090" s="2">
        <f>机器人辅助表!D1090</f>
        <v>1996.5338007573923</v>
      </c>
      <c r="P1090" s="2">
        <v>3</v>
      </c>
      <c r="Q1090" s="2">
        <f>机器人辅助表!E1090</f>
        <v>887.34835589217425</v>
      </c>
      <c r="R1090" s="2">
        <v>6</v>
      </c>
      <c r="S1090" s="2">
        <f>机器人辅助表!F1090</f>
        <v>6958.8173999999999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BD1090">
        <v>8</v>
      </c>
      <c r="BE1090">
        <v>9323104</v>
      </c>
      <c r="BF1090">
        <v>9324103</v>
      </c>
      <c r="BG1090">
        <v>9324204</v>
      </c>
      <c r="BH1090">
        <v>9324304</v>
      </c>
      <c r="BI1090">
        <v>9324402</v>
      </c>
      <c r="BJ1090">
        <v>9312102</v>
      </c>
      <c r="BK1090">
        <v>9311103</v>
      </c>
      <c r="BL1090">
        <v>9315103</v>
      </c>
    </row>
    <row r="1091" spans="1:67" x14ac:dyDescent="0.15">
      <c r="A1091">
        <v>1090</v>
      </c>
      <c r="B1091" t="s">
        <v>2816</v>
      </c>
      <c r="E1091">
        <f>机器人辅助表!B1091</f>
        <v>40</v>
      </c>
      <c r="F1091">
        <v>3</v>
      </c>
      <c r="G1091">
        <v>58201</v>
      </c>
      <c r="H1091">
        <v>0</v>
      </c>
      <c r="I1091">
        <f>机器人辅助表!H1091</f>
        <v>4909.3542166947545</v>
      </c>
      <c r="J1091">
        <v>2</v>
      </c>
      <c r="K1091">
        <v>4</v>
      </c>
      <c r="L1091">
        <v>1</v>
      </c>
      <c r="M1091" s="2">
        <f>机器人辅助表!C1091</f>
        <v>21774.892482589974</v>
      </c>
      <c r="N1091" s="2">
        <v>2</v>
      </c>
      <c r="O1091" s="2">
        <f>机器人辅助表!D1091</f>
        <v>1192.0561578060206</v>
      </c>
      <c r="P1091" s="2">
        <v>3</v>
      </c>
      <c r="Q1091" s="2">
        <f>机器人辅助表!E1091</f>
        <v>529.80273680267589</v>
      </c>
      <c r="R1091" s="2">
        <v>6</v>
      </c>
      <c r="S1091" s="2">
        <f>机器人辅助表!F1091</f>
        <v>4406.6880000000001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BD1091">
        <v>8</v>
      </c>
      <c r="BE1091">
        <v>9323102</v>
      </c>
      <c r="BF1091">
        <v>9324104</v>
      </c>
      <c r="BG1091">
        <v>9324204</v>
      </c>
      <c r="BH1091">
        <v>9324302</v>
      </c>
      <c r="BI1091">
        <v>9324403</v>
      </c>
      <c r="BJ1091">
        <v>9312102</v>
      </c>
      <c r="BK1091">
        <v>9311103</v>
      </c>
      <c r="BL1091">
        <v>9315103</v>
      </c>
    </row>
    <row r="1092" spans="1:67" x14ac:dyDescent="0.15">
      <c r="A1092">
        <v>1091</v>
      </c>
      <c r="B1092" t="s">
        <v>566</v>
      </c>
      <c r="E1092">
        <f>机器人辅助表!B1092</f>
        <v>43</v>
      </c>
      <c r="F1092">
        <v>3</v>
      </c>
      <c r="G1092">
        <v>58201</v>
      </c>
      <c r="H1092">
        <v>0</v>
      </c>
      <c r="I1092">
        <f>机器人辅助表!H1092</f>
        <v>5770.8980225270143</v>
      </c>
      <c r="J1092">
        <v>2</v>
      </c>
      <c r="K1092">
        <v>4</v>
      </c>
      <c r="L1092">
        <v>1</v>
      </c>
      <c r="M1092" s="2">
        <f>机器人辅助表!C1092</f>
        <v>28779.353894588152</v>
      </c>
      <c r="N1092" s="2">
        <v>2</v>
      </c>
      <c r="O1092" s="2">
        <f>机器人辅助表!D1092</f>
        <v>1460.7745986846826</v>
      </c>
      <c r="P1092" s="2">
        <v>3</v>
      </c>
      <c r="Q1092" s="2">
        <f>机器人辅助表!E1092</f>
        <v>649.23315497097019</v>
      </c>
      <c r="R1092" s="2">
        <v>6</v>
      </c>
      <c r="S1092" s="2">
        <f>机器人辅助表!F1092</f>
        <v>4552.6463999999996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BD1092">
        <v>8</v>
      </c>
      <c r="BE1092">
        <v>9323104</v>
      </c>
      <c r="BF1092">
        <v>9324102</v>
      </c>
      <c r="BG1092">
        <v>9324202</v>
      </c>
      <c r="BH1092">
        <v>9324302</v>
      </c>
      <c r="BI1092">
        <v>9324403</v>
      </c>
      <c r="BJ1092">
        <v>9312104</v>
      </c>
      <c r="BK1092">
        <v>9311102</v>
      </c>
      <c r="BL1092">
        <v>9315103</v>
      </c>
    </row>
    <row r="1093" spans="1:67" x14ac:dyDescent="0.15">
      <c r="A1093">
        <v>1092</v>
      </c>
      <c r="B1093" t="s">
        <v>2817</v>
      </c>
      <c r="E1093">
        <f>机器人辅助表!B1093</f>
        <v>23</v>
      </c>
      <c r="F1093">
        <v>2</v>
      </c>
      <c r="G1093">
        <v>58101</v>
      </c>
      <c r="H1093">
        <v>0</v>
      </c>
      <c r="I1093">
        <f>机器人辅助表!H1093</f>
        <v>3187.4373739529096</v>
      </c>
      <c r="J1093">
        <v>2</v>
      </c>
      <c r="K1093">
        <v>4</v>
      </c>
      <c r="L1093">
        <v>1</v>
      </c>
      <c r="M1093" s="2">
        <f>机器人辅助表!C1093</f>
        <v>6234.530160250838</v>
      </c>
      <c r="N1093" s="2">
        <v>2</v>
      </c>
      <c r="O1093" s="2">
        <f>机器人辅助表!D1093</f>
        <v>479.32319438127104</v>
      </c>
      <c r="P1093" s="2">
        <v>3</v>
      </c>
      <c r="Q1093" s="2">
        <f>机器人辅助表!E1093</f>
        <v>213.03253083612049</v>
      </c>
      <c r="R1093" s="2">
        <v>6</v>
      </c>
      <c r="S1093" s="2">
        <f>机器人辅助表!F1093</f>
        <v>5042.5319999999992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BD1093">
        <v>11</v>
      </c>
      <c r="BE1093">
        <v>9211104</v>
      </c>
      <c r="BF1093">
        <v>9214104</v>
      </c>
      <c r="BG1093">
        <v>9214202</v>
      </c>
      <c r="BH1093">
        <v>9214302</v>
      </c>
      <c r="BI1093">
        <v>9214404</v>
      </c>
      <c r="BJ1093">
        <v>9222102</v>
      </c>
      <c r="BK1093">
        <v>9223103</v>
      </c>
      <c r="BL1093">
        <v>9223204</v>
      </c>
      <c r="BM1093">
        <v>9223302</v>
      </c>
      <c r="BN1093">
        <v>9223404</v>
      </c>
      <c r="BO1093">
        <v>9215104</v>
      </c>
    </row>
    <row r="1094" spans="1:67" x14ac:dyDescent="0.15">
      <c r="A1094">
        <v>1093</v>
      </c>
      <c r="B1094" t="s">
        <v>2818</v>
      </c>
      <c r="E1094">
        <f>机器人辅助表!B1094</f>
        <v>26</v>
      </c>
      <c r="F1094">
        <v>2</v>
      </c>
      <c r="G1094">
        <v>58101</v>
      </c>
      <c r="H1094">
        <v>0</v>
      </c>
      <c r="I1094">
        <f>机器人辅助表!H1094</f>
        <v>2661.3966009338005</v>
      </c>
      <c r="J1094">
        <v>2</v>
      </c>
      <c r="K1094">
        <v>4</v>
      </c>
      <c r="L1094">
        <v>1</v>
      </c>
      <c r="M1094" s="2">
        <f>机器人辅助表!C1094</f>
        <v>6259.2879490193991</v>
      </c>
      <c r="N1094" s="2">
        <v>2</v>
      </c>
      <c r="O1094" s="2">
        <f>机器人辅助表!D1094</f>
        <v>444.88522441204026</v>
      </c>
      <c r="P1094" s="2">
        <v>3</v>
      </c>
      <c r="Q1094" s="2">
        <f>机器人辅助表!E1094</f>
        <v>197.72676640535121</v>
      </c>
      <c r="R1094" s="2">
        <v>6</v>
      </c>
      <c r="S1094" s="2">
        <f>机器人辅助表!F1094</f>
        <v>3896.6087999999995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BD1094">
        <v>11</v>
      </c>
      <c r="BE1094">
        <v>9211102</v>
      </c>
      <c r="BF1094">
        <v>9214103</v>
      </c>
      <c r="BG1094">
        <v>9214203</v>
      </c>
      <c r="BH1094">
        <v>9214303</v>
      </c>
      <c r="BI1094">
        <v>9214404</v>
      </c>
      <c r="BJ1094">
        <v>9222102</v>
      </c>
      <c r="BK1094">
        <v>9223104</v>
      </c>
      <c r="BL1094">
        <v>9223203</v>
      </c>
      <c r="BM1094">
        <v>9223304</v>
      </c>
      <c r="BN1094">
        <v>9223403</v>
      </c>
      <c r="BO1094">
        <v>9215104</v>
      </c>
    </row>
    <row r="1095" spans="1:67" x14ac:dyDescent="0.15">
      <c r="A1095">
        <v>1094</v>
      </c>
      <c r="B1095" t="s">
        <v>567</v>
      </c>
      <c r="E1095">
        <f>机器人辅助表!B1095</f>
        <v>42</v>
      </c>
      <c r="F1095">
        <v>3</v>
      </c>
      <c r="G1095">
        <v>58201</v>
      </c>
      <c r="H1095">
        <v>0</v>
      </c>
      <c r="I1095">
        <f>机器人辅助表!H1095</f>
        <v>11171.428310252106</v>
      </c>
      <c r="J1095">
        <v>2</v>
      </c>
      <c r="K1095">
        <v>4</v>
      </c>
      <c r="L1095">
        <v>1</v>
      </c>
      <c r="M1095" s="2">
        <f>机器人辅助表!C1095</f>
        <v>53690.005636918831</v>
      </c>
      <c r="N1095" s="2">
        <v>2</v>
      </c>
      <c r="O1095" s="2">
        <f>机器人辅助表!D1095</f>
        <v>2793.2620807384628</v>
      </c>
      <c r="P1095" s="2">
        <v>3</v>
      </c>
      <c r="Q1095" s="2">
        <f>机器人辅助表!E1095</f>
        <v>1241.4498136615393</v>
      </c>
      <c r="R1095" s="2">
        <v>6</v>
      </c>
      <c r="S1095" s="2">
        <f>机器人辅助表!F1095</f>
        <v>9197.6808000000001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BD1095">
        <v>8</v>
      </c>
      <c r="BE1095">
        <v>9323102</v>
      </c>
      <c r="BF1095">
        <v>9324104</v>
      </c>
      <c r="BG1095">
        <v>9324202</v>
      </c>
      <c r="BH1095">
        <v>9324304</v>
      </c>
      <c r="BI1095">
        <v>9324403</v>
      </c>
      <c r="BJ1095">
        <v>9312103</v>
      </c>
      <c r="BK1095">
        <v>9311103</v>
      </c>
      <c r="BL1095">
        <v>9315103</v>
      </c>
    </row>
    <row r="1096" spans="1:67" x14ac:dyDescent="0.15">
      <c r="A1096">
        <v>1095</v>
      </c>
      <c r="B1096" t="s">
        <v>568</v>
      </c>
      <c r="E1096">
        <f>机器人辅助表!B1096</f>
        <v>29</v>
      </c>
      <c r="F1096">
        <v>1</v>
      </c>
      <c r="G1096">
        <v>58001</v>
      </c>
      <c r="H1096">
        <v>0</v>
      </c>
      <c r="I1096">
        <f>机器人辅助表!H1096</f>
        <v>5952.7873244140192</v>
      </c>
      <c r="J1096">
        <v>2</v>
      </c>
      <c r="K1096">
        <v>4</v>
      </c>
      <c r="L1096">
        <v>1</v>
      </c>
      <c r="M1096" s="2">
        <f>机器人辅助表!C1096</f>
        <v>16492.964303263052</v>
      </c>
      <c r="N1096" s="2">
        <v>2</v>
      </c>
      <c r="O1096" s="2">
        <f>机器人辅助表!D1096</f>
        <v>1089.943487686957</v>
      </c>
      <c r="P1096" s="2">
        <v>3</v>
      </c>
      <c r="Q1096" s="2">
        <f>机器人辅助表!E1096</f>
        <v>484.41932786086988</v>
      </c>
      <c r="R1096" s="2">
        <v>6</v>
      </c>
      <c r="S1096" s="2">
        <f>机器人辅助表!F1096</f>
        <v>8019.3374000000003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BD1096">
        <v>11</v>
      </c>
      <c r="BE1096">
        <v>9113104</v>
      </c>
      <c r="BF1096">
        <v>9121102</v>
      </c>
      <c r="BG1096">
        <v>9121202</v>
      </c>
      <c r="BH1096">
        <v>9121302</v>
      </c>
      <c r="BI1096">
        <v>9121404</v>
      </c>
      <c r="BJ1096">
        <v>9114102</v>
      </c>
      <c r="BK1096">
        <v>9122104</v>
      </c>
      <c r="BL1096">
        <v>9122204</v>
      </c>
      <c r="BM1096">
        <v>9122304</v>
      </c>
      <c r="BN1096">
        <v>9122402</v>
      </c>
      <c r="BO1096">
        <v>9115102</v>
      </c>
    </row>
    <row r="1097" spans="1:67" x14ac:dyDescent="0.15">
      <c r="A1097">
        <v>1096</v>
      </c>
      <c r="B1097" t="s">
        <v>569</v>
      </c>
      <c r="E1097">
        <f>机器人辅助表!B1097</f>
        <v>19</v>
      </c>
      <c r="F1097">
        <v>1</v>
      </c>
      <c r="G1097">
        <v>58001</v>
      </c>
      <c r="H1097">
        <v>0</v>
      </c>
      <c r="I1097">
        <f>机器人辅助表!H1097</f>
        <v>2996.4679923646959</v>
      </c>
      <c r="J1097">
        <v>2</v>
      </c>
      <c r="K1097">
        <v>4</v>
      </c>
      <c r="L1097">
        <v>1</v>
      </c>
      <c r="M1097" s="2">
        <f>机器人辅助表!C1097</f>
        <v>4552.1661336847819</v>
      </c>
      <c r="N1097" s="2">
        <v>2</v>
      </c>
      <c r="O1097" s="2">
        <f>机器人辅助表!D1097</f>
        <v>392.75729373913049</v>
      </c>
      <c r="P1097" s="2">
        <v>3</v>
      </c>
      <c r="Q1097" s="2">
        <f>机器人辅助表!E1097</f>
        <v>174.55879721739134</v>
      </c>
      <c r="R1097" s="2">
        <v>6</v>
      </c>
      <c r="S1097" s="2">
        <f>机器人辅助表!F1097</f>
        <v>5140.1585999999998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BD1097">
        <v>11</v>
      </c>
      <c r="BE1097">
        <v>9113103</v>
      </c>
      <c r="BF1097">
        <v>9121102</v>
      </c>
      <c r="BG1097">
        <v>9121202</v>
      </c>
      <c r="BH1097">
        <v>9121304</v>
      </c>
      <c r="BI1097">
        <v>9121402</v>
      </c>
      <c r="BJ1097">
        <v>9114104</v>
      </c>
      <c r="BK1097">
        <v>9122104</v>
      </c>
      <c r="BL1097">
        <v>9122202</v>
      </c>
      <c r="BM1097">
        <v>9122302</v>
      </c>
      <c r="BN1097">
        <v>9122404</v>
      </c>
      <c r="BO1097">
        <v>9115104</v>
      </c>
    </row>
    <row r="1098" spans="1:67" x14ac:dyDescent="0.15">
      <c r="A1098">
        <v>1097</v>
      </c>
      <c r="B1098" t="s">
        <v>2819</v>
      </c>
      <c r="E1098">
        <f>机器人辅助表!B1098</f>
        <v>32</v>
      </c>
      <c r="F1098">
        <v>3</v>
      </c>
      <c r="G1098">
        <v>58201</v>
      </c>
      <c r="H1098">
        <v>0</v>
      </c>
      <c r="I1098">
        <f>机器人辅助表!H1098</f>
        <v>6272.9712194355689</v>
      </c>
      <c r="J1098">
        <v>2</v>
      </c>
      <c r="K1098">
        <v>4</v>
      </c>
      <c r="L1098">
        <v>1</v>
      </c>
      <c r="M1098" s="2">
        <f>机器人辅助表!C1098</f>
        <v>20096.326595907696</v>
      </c>
      <c r="N1098" s="2">
        <v>2</v>
      </c>
      <c r="O1098" s="2">
        <f>机器人辅助表!D1098</f>
        <v>1271.9630384030772</v>
      </c>
      <c r="P1098" s="2">
        <v>3</v>
      </c>
      <c r="Q1098" s="2">
        <f>机器人辅助表!E1098</f>
        <v>565.31690595692316</v>
      </c>
      <c r="R1098" s="2">
        <v>6</v>
      </c>
      <c r="S1098" s="2">
        <f>机器人辅助表!F1098</f>
        <v>7606.8911999999991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BD1098">
        <v>8</v>
      </c>
      <c r="BE1098">
        <v>9323104</v>
      </c>
      <c r="BF1098">
        <v>9324103</v>
      </c>
      <c r="BG1098">
        <v>9324202</v>
      </c>
      <c r="BH1098">
        <v>9324302</v>
      </c>
      <c r="BI1098">
        <v>9324404</v>
      </c>
      <c r="BJ1098">
        <v>9312103</v>
      </c>
      <c r="BK1098">
        <v>9311104</v>
      </c>
      <c r="BL1098">
        <v>9315104</v>
      </c>
    </row>
    <row r="1099" spans="1:67" x14ac:dyDescent="0.15">
      <c r="A1099">
        <v>1098</v>
      </c>
      <c r="B1099" t="s">
        <v>570</v>
      </c>
      <c r="E1099">
        <f>机器人辅助表!B1099</f>
        <v>21</v>
      </c>
      <c r="F1099">
        <v>2</v>
      </c>
      <c r="G1099">
        <v>58101</v>
      </c>
      <c r="H1099">
        <v>0</v>
      </c>
      <c r="I1099">
        <f>机器人辅助表!H1099</f>
        <v>2035.7592919789568</v>
      </c>
      <c r="J1099">
        <v>2</v>
      </c>
      <c r="K1099">
        <v>4</v>
      </c>
      <c r="L1099">
        <v>1</v>
      </c>
      <c r="M1099" s="2">
        <f>机器人辅助表!C1099</f>
        <v>3511.6308727500013</v>
      </c>
      <c r="N1099" s="2">
        <v>2</v>
      </c>
      <c r="O1099" s="2">
        <f>机器人辅助表!D1099</f>
        <v>285.53068643478275</v>
      </c>
      <c r="P1099" s="2">
        <v>3</v>
      </c>
      <c r="Q1099" s="2">
        <f>机器人辅助表!E1099</f>
        <v>126.90252730434788</v>
      </c>
      <c r="R1099" s="2">
        <v>6</v>
      </c>
      <c r="S1099" s="2">
        <f>机器人辅助表!F1099</f>
        <v>3363.4341999999997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BD1099">
        <v>11</v>
      </c>
      <c r="BE1099">
        <v>9211103</v>
      </c>
      <c r="BF1099">
        <v>9214102</v>
      </c>
      <c r="BG1099">
        <v>9214202</v>
      </c>
      <c r="BH1099">
        <v>9214304</v>
      </c>
      <c r="BI1099">
        <v>9214403</v>
      </c>
      <c r="BJ1099">
        <v>9222104</v>
      </c>
      <c r="BK1099">
        <v>9223103</v>
      </c>
      <c r="BL1099">
        <v>9223203</v>
      </c>
      <c r="BM1099">
        <v>9223303</v>
      </c>
      <c r="BN1099">
        <v>9223404</v>
      </c>
      <c r="BO1099">
        <v>9215103</v>
      </c>
    </row>
    <row r="1100" spans="1:67" x14ac:dyDescent="0.15">
      <c r="A1100">
        <v>1099</v>
      </c>
      <c r="B1100" t="s">
        <v>2820</v>
      </c>
      <c r="E1100">
        <f>机器人辅助表!B1100</f>
        <v>24</v>
      </c>
      <c r="F1100">
        <v>2</v>
      </c>
      <c r="G1100">
        <v>58101</v>
      </c>
      <c r="H1100">
        <v>0</v>
      </c>
      <c r="I1100">
        <f>机器人辅助表!H1100</f>
        <v>3830.2278063193053</v>
      </c>
      <c r="J1100">
        <v>2</v>
      </c>
      <c r="K1100">
        <v>4</v>
      </c>
      <c r="L1100">
        <v>1</v>
      </c>
      <c r="M1100" s="2">
        <f>机器人辅助表!C1100</f>
        <v>7977.2085968695683</v>
      </c>
      <c r="N1100" s="2">
        <v>2</v>
      </c>
      <c r="O1100" s="2">
        <f>机器人辅助表!D1100</f>
        <v>597.0467972709032</v>
      </c>
      <c r="P1100" s="2">
        <v>3</v>
      </c>
      <c r="Q1100" s="2">
        <f>机器人辅助表!E1100</f>
        <v>265.35413212040135</v>
      </c>
      <c r="R1100" s="2">
        <v>6</v>
      </c>
      <c r="S1100" s="2">
        <f>机器人辅助表!F1100</f>
        <v>5912.8448000000008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BD1100">
        <v>11</v>
      </c>
      <c r="BE1100">
        <v>9211102</v>
      </c>
      <c r="BF1100">
        <v>9214103</v>
      </c>
      <c r="BG1100">
        <v>9214203</v>
      </c>
      <c r="BH1100">
        <v>9214302</v>
      </c>
      <c r="BI1100">
        <v>9214404</v>
      </c>
      <c r="BJ1100">
        <v>9222103</v>
      </c>
      <c r="BK1100">
        <v>9223102</v>
      </c>
      <c r="BL1100">
        <v>9223204</v>
      </c>
      <c r="BM1100">
        <v>9223303</v>
      </c>
      <c r="BN1100">
        <v>9223403</v>
      </c>
      <c r="BO1100">
        <v>9215104</v>
      </c>
    </row>
    <row r="1101" spans="1:67" x14ac:dyDescent="0.15">
      <c r="A1101">
        <v>1100</v>
      </c>
      <c r="B1101" t="s">
        <v>571</v>
      </c>
      <c r="E1101">
        <f>机器人辅助表!B1101</f>
        <v>28</v>
      </c>
      <c r="F1101">
        <v>3</v>
      </c>
      <c r="G1101">
        <v>58201</v>
      </c>
      <c r="H1101">
        <v>0</v>
      </c>
      <c r="I1101">
        <f>机器人辅助表!H1101</f>
        <v>3276.2780930126773</v>
      </c>
      <c r="J1101">
        <v>2</v>
      </c>
      <c r="K1101">
        <v>4</v>
      </c>
      <c r="L1101">
        <v>1</v>
      </c>
      <c r="M1101" s="2">
        <f>机器人辅助表!C1101</f>
        <v>8625.6907244307713</v>
      </c>
      <c r="N1101" s="2">
        <v>2</v>
      </c>
      <c r="O1101" s="2">
        <f>机器人辅助表!D1101</f>
        <v>583.69335729230795</v>
      </c>
      <c r="P1101" s="2">
        <v>3</v>
      </c>
      <c r="Q1101" s="2">
        <f>机器人辅助表!E1101</f>
        <v>259.41926990769241</v>
      </c>
      <c r="R1101" s="2">
        <v>6</v>
      </c>
      <c r="S1101" s="2">
        <f>机器人辅助表!F1101</f>
        <v>4535.5632000000005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BD1101">
        <v>8</v>
      </c>
      <c r="BE1101">
        <v>9323104</v>
      </c>
      <c r="BF1101">
        <v>9324103</v>
      </c>
      <c r="BG1101">
        <v>9324202</v>
      </c>
      <c r="BH1101">
        <v>9324303</v>
      </c>
      <c r="BI1101">
        <v>9324403</v>
      </c>
      <c r="BJ1101">
        <v>9312104</v>
      </c>
      <c r="BK1101">
        <v>9311104</v>
      </c>
      <c r="BL1101">
        <v>9315102</v>
      </c>
    </row>
    <row r="1102" spans="1:67" x14ac:dyDescent="0.15">
      <c r="A1102">
        <v>1101</v>
      </c>
      <c r="B1102" t="s">
        <v>2821</v>
      </c>
      <c r="E1102">
        <f>机器人辅助表!B1102</f>
        <v>26</v>
      </c>
      <c r="F1102">
        <v>2</v>
      </c>
      <c r="G1102">
        <v>58101</v>
      </c>
      <c r="H1102">
        <v>0</v>
      </c>
      <c r="I1102">
        <f>机器人辅助表!H1102</f>
        <v>3992.0949014007015</v>
      </c>
      <c r="J1102">
        <v>2</v>
      </c>
      <c r="K1102">
        <v>4</v>
      </c>
      <c r="L1102">
        <v>1</v>
      </c>
      <c r="M1102" s="2">
        <f>机器人辅助表!C1102</f>
        <v>9388.9319235290986</v>
      </c>
      <c r="N1102" s="2">
        <v>2</v>
      </c>
      <c r="O1102" s="2">
        <f>机器人辅助表!D1102</f>
        <v>667.32783661806047</v>
      </c>
      <c r="P1102" s="2">
        <v>3</v>
      </c>
      <c r="Q1102" s="2">
        <f>机器人辅助表!E1102</f>
        <v>296.59014960802682</v>
      </c>
      <c r="R1102" s="2">
        <v>6</v>
      </c>
      <c r="S1102" s="2">
        <f>机器人辅助表!F1102</f>
        <v>5844.9132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BD1102">
        <v>11</v>
      </c>
      <c r="BE1102">
        <v>9211103</v>
      </c>
      <c r="BF1102">
        <v>9214102</v>
      </c>
      <c r="BG1102">
        <v>9214203</v>
      </c>
      <c r="BH1102">
        <v>9214304</v>
      </c>
      <c r="BI1102">
        <v>9214403</v>
      </c>
      <c r="BJ1102">
        <v>9222103</v>
      </c>
      <c r="BK1102">
        <v>9223104</v>
      </c>
      <c r="BL1102">
        <v>9223202</v>
      </c>
      <c r="BM1102">
        <v>9223303</v>
      </c>
      <c r="BN1102">
        <v>9223403</v>
      </c>
      <c r="BO1102">
        <v>9215103</v>
      </c>
    </row>
    <row r="1103" spans="1:67" x14ac:dyDescent="0.15">
      <c r="A1103">
        <v>1102</v>
      </c>
      <c r="B1103" t="s">
        <v>572</v>
      </c>
      <c r="E1103">
        <f>机器人辅助表!B1103</f>
        <v>22</v>
      </c>
      <c r="F1103">
        <v>2</v>
      </c>
      <c r="G1103">
        <v>58101</v>
      </c>
      <c r="H1103">
        <v>0</v>
      </c>
      <c r="I1103">
        <f>机器人辅助表!H1103</f>
        <v>4001.8856501426085</v>
      </c>
      <c r="J1103">
        <v>2</v>
      </c>
      <c r="K1103">
        <v>4</v>
      </c>
      <c r="L1103">
        <v>1</v>
      </c>
      <c r="M1103" s="2">
        <f>机器人辅助表!C1103</f>
        <v>7318.0138852173914</v>
      </c>
      <c r="N1103" s="2">
        <v>2</v>
      </c>
      <c r="O1103" s="2">
        <f>机器人辅助表!D1103</f>
        <v>578.37211826086968</v>
      </c>
      <c r="P1103" s="2">
        <v>3</v>
      </c>
      <c r="Q1103" s="2">
        <f>机器人辅助表!E1103</f>
        <v>257.05427478260879</v>
      </c>
      <c r="R1103" s="2">
        <v>6</v>
      </c>
      <c r="S1103" s="2">
        <f>机器人辅助表!F1103</f>
        <v>6490.4639999999999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BD1103">
        <v>11</v>
      </c>
      <c r="BE1103">
        <v>9211102</v>
      </c>
      <c r="BF1103">
        <v>9214104</v>
      </c>
      <c r="BG1103">
        <v>9214204</v>
      </c>
      <c r="BH1103">
        <v>9214302</v>
      </c>
      <c r="BI1103">
        <v>9214404</v>
      </c>
      <c r="BJ1103">
        <v>9222102</v>
      </c>
      <c r="BK1103">
        <v>9223103</v>
      </c>
      <c r="BL1103">
        <v>9223203</v>
      </c>
      <c r="BM1103">
        <v>9223302</v>
      </c>
      <c r="BN1103">
        <v>9223403</v>
      </c>
      <c r="BO1103">
        <v>9215102</v>
      </c>
    </row>
    <row r="1104" spans="1:67" x14ac:dyDescent="0.15">
      <c r="A1104">
        <v>1103</v>
      </c>
      <c r="B1104" t="s">
        <v>2822</v>
      </c>
      <c r="E1104">
        <f>机器人辅助表!B1104</f>
        <v>33</v>
      </c>
      <c r="F1104">
        <v>2</v>
      </c>
      <c r="G1104">
        <v>58101</v>
      </c>
      <c r="H1104">
        <v>0</v>
      </c>
      <c r="I1104">
        <f>机器人辅助表!H1104</f>
        <v>6965.0116249114126</v>
      </c>
      <c r="J1104">
        <v>2</v>
      </c>
      <c r="K1104">
        <v>4</v>
      </c>
      <c r="L1104">
        <v>1</v>
      </c>
      <c r="M1104" s="2">
        <f>机器人辅助表!C1104</f>
        <v>23239.554749277606</v>
      </c>
      <c r="N1104" s="2">
        <v>2</v>
      </c>
      <c r="O1104" s="2">
        <f>机器人辅助表!D1104</f>
        <v>1456.9825763919739</v>
      </c>
      <c r="P1104" s="2">
        <v>3</v>
      </c>
      <c r="Q1104" s="2">
        <f>机器人辅助表!E1104</f>
        <v>647.54781172976629</v>
      </c>
      <c r="R1104" s="2">
        <v>6</v>
      </c>
      <c r="S1104" s="2">
        <f>机器人辅助表!F1104</f>
        <v>8147.2463999999991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BD1104">
        <v>11</v>
      </c>
      <c r="BE1104">
        <v>9211102</v>
      </c>
      <c r="BF1104">
        <v>9214104</v>
      </c>
      <c r="BG1104">
        <v>9214204</v>
      </c>
      <c r="BH1104">
        <v>9214302</v>
      </c>
      <c r="BI1104">
        <v>9214404</v>
      </c>
      <c r="BJ1104">
        <v>9222103</v>
      </c>
      <c r="BK1104">
        <v>9223104</v>
      </c>
      <c r="BL1104">
        <v>9223202</v>
      </c>
      <c r="BM1104">
        <v>9223303</v>
      </c>
      <c r="BN1104">
        <v>9223403</v>
      </c>
      <c r="BO1104">
        <v>9215102</v>
      </c>
    </row>
    <row r="1105" spans="1:67" x14ac:dyDescent="0.15">
      <c r="A1105">
        <v>1104</v>
      </c>
      <c r="B1105" t="s">
        <v>2823</v>
      </c>
      <c r="E1105">
        <f>机器人辅助表!B1105</f>
        <v>47</v>
      </c>
      <c r="F1105">
        <v>2</v>
      </c>
      <c r="G1105">
        <v>58101</v>
      </c>
      <c r="H1105">
        <v>0</v>
      </c>
      <c r="I1105">
        <f>机器人辅助表!H1105</f>
        <v>18450.218024140933</v>
      </c>
      <c r="J1105">
        <v>2</v>
      </c>
      <c r="K1105">
        <v>4</v>
      </c>
      <c r="L1105">
        <v>1</v>
      </c>
      <c r="M1105" s="2">
        <f>机器人辅助表!C1105</f>
        <v>104813.00513482009</v>
      </c>
      <c r="N1105" s="2">
        <v>2</v>
      </c>
      <c r="O1105" s="2">
        <f>机器人辅助表!D1105</f>
        <v>4843.4896532709045</v>
      </c>
      <c r="P1105" s="2">
        <v>3</v>
      </c>
      <c r="Q1105" s="2">
        <f>机器人辅助表!E1105</f>
        <v>2152.6620681204022</v>
      </c>
      <c r="R1105" s="2">
        <v>6</v>
      </c>
      <c r="S1105" s="2">
        <f>机器人辅助表!F1105</f>
        <v>12313.264000000001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BD1105">
        <v>11</v>
      </c>
      <c r="BE1105">
        <v>9211102</v>
      </c>
      <c r="BF1105">
        <v>9214102</v>
      </c>
      <c r="BG1105">
        <v>9214203</v>
      </c>
      <c r="BH1105">
        <v>9214302</v>
      </c>
      <c r="BI1105">
        <v>9214403</v>
      </c>
      <c r="BJ1105">
        <v>9222104</v>
      </c>
      <c r="BK1105">
        <v>9223103</v>
      </c>
      <c r="BL1105">
        <v>9223204</v>
      </c>
      <c r="BM1105">
        <v>9223304</v>
      </c>
      <c r="BN1105">
        <v>9223404</v>
      </c>
      <c r="BO1105">
        <v>9215103</v>
      </c>
    </row>
    <row r="1106" spans="1:67" x14ac:dyDescent="0.15">
      <c r="A1106">
        <v>1105</v>
      </c>
      <c r="B1106" t="s">
        <v>2824</v>
      </c>
      <c r="E1106">
        <f>机器人辅助表!B1106</f>
        <v>29</v>
      </c>
      <c r="F1106">
        <v>2</v>
      </c>
      <c r="G1106">
        <v>58101</v>
      </c>
      <c r="H1106">
        <v>0</v>
      </c>
      <c r="I1106">
        <f>机器人辅助表!H1106</f>
        <v>4521.1042970233057</v>
      </c>
      <c r="J1106">
        <v>2</v>
      </c>
      <c r="K1106">
        <v>4</v>
      </c>
      <c r="L1106">
        <v>1</v>
      </c>
      <c r="M1106" s="2">
        <f>机器人辅助表!C1106</f>
        <v>12526.302002478265</v>
      </c>
      <c r="N1106" s="2">
        <v>2</v>
      </c>
      <c r="O1106" s="2">
        <f>机器人辅助表!D1106</f>
        <v>827.80518052173954</v>
      </c>
      <c r="P1106" s="2">
        <v>3</v>
      </c>
      <c r="Q1106" s="2">
        <f>机器人辅助表!E1106</f>
        <v>367.91341356521764</v>
      </c>
      <c r="R1106" s="2">
        <v>6</v>
      </c>
      <c r="S1106" s="2">
        <f>机器人辅助表!F1106</f>
        <v>6090.6359999999995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BD1106">
        <v>11</v>
      </c>
      <c r="BE1106">
        <v>9211102</v>
      </c>
      <c r="BF1106">
        <v>9214103</v>
      </c>
      <c r="BG1106">
        <v>9214204</v>
      </c>
      <c r="BH1106">
        <v>9214303</v>
      </c>
      <c r="BI1106">
        <v>9214402</v>
      </c>
      <c r="BJ1106">
        <v>9222103</v>
      </c>
      <c r="BK1106">
        <v>9223102</v>
      </c>
      <c r="BL1106">
        <v>9223202</v>
      </c>
      <c r="BM1106">
        <v>9223304</v>
      </c>
      <c r="BN1106">
        <v>9223402</v>
      </c>
      <c r="BO1106">
        <v>9215102</v>
      </c>
    </row>
    <row r="1107" spans="1:67" x14ac:dyDescent="0.15">
      <c r="A1107">
        <v>1106</v>
      </c>
      <c r="B1107" t="s">
        <v>573</v>
      </c>
      <c r="E1107">
        <f>机器人辅助表!B1107</f>
        <v>22</v>
      </c>
      <c r="F1107">
        <v>1</v>
      </c>
      <c r="G1107">
        <v>58001</v>
      </c>
      <c r="H1107">
        <v>0</v>
      </c>
      <c r="I1107">
        <f>机器人辅助表!H1107</f>
        <v>1900.8956838177392</v>
      </c>
      <c r="J1107">
        <v>2</v>
      </c>
      <c r="K1107">
        <v>4</v>
      </c>
      <c r="L1107">
        <v>1</v>
      </c>
      <c r="M1107" s="2">
        <f>机器人辅助表!C1107</f>
        <v>3476.056595478261</v>
      </c>
      <c r="N1107" s="2">
        <v>2</v>
      </c>
      <c r="O1107" s="2">
        <f>机器人辅助表!D1107</f>
        <v>274.72675617391309</v>
      </c>
      <c r="P1107" s="2">
        <v>3</v>
      </c>
      <c r="Q1107" s="2">
        <f>机器人辅助表!E1107</f>
        <v>122.10078052173917</v>
      </c>
      <c r="R1107" s="2">
        <v>6</v>
      </c>
      <c r="S1107" s="2">
        <f>机器人辅助表!F1107</f>
        <v>3082.9704000000002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BD1107">
        <v>11</v>
      </c>
      <c r="BE1107">
        <v>9113102</v>
      </c>
      <c r="BF1107">
        <v>9121104</v>
      </c>
      <c r="BG1107">
        <v>9121203</v>
      </c>
      <c r="BH1107">
        <v>9121304</v>
      </c>
      <c r="BI1107">
        <v>9121403</v>
      </c>
      <c r="BJ1107">
        <v>9114102</v>
      </c>
      <c r="BK1107">
        <v>9122102</v>
      </c>
      <c r="BL1107">
        <v>9122202</v>
      </c>
      <c r="BM1107">
        <v>9122304</v>
      </c>
      <c r="BN1107">
        <v>9122404</v>
      </c>
      <c r="BO1107">
        <v>9115104</v>
      </c>
    </row>
    <row r="1108" spans="1:67" x14ac:dyDescent="0.15">
      <c r="A1108">
        <v>1107</v>
      </c>
      <c r="B1108" t="s">
        <v>574</v>
      </c>
      <c r="E1108">
        <f>机器人辅助表!B1108</f>
        <v>39</v>
      </c>
      <c r="F1108">
        <v>1</v>
      </c>
      <c r="G1108">
        <v>58001</v>
      </c>
      <c r="H1108">
        <v>0</v>
      </c>
      <c r="I1108">
        <f>机器人辅助表!H1108</f>
        <v>6408.3143858707663</v>
      </c>
      <c r="J1108">
        <v>2</v>
      </c>
      <c r="K1108">
        <v>4</v>
      </c>
      <c r="L1108">
        <v>1</v>
      </c>
      <c r="M1108" s="2">
        <f>机器人辅助表!C1108</f>
        <v>27209.139494640931</v>
      </c>
      <c r="N1108" s="2">
        <v>2</v>
      </c>
      <c r="O1108" s="2">
        <f>机器人辅助表!D1108</f>
        <v>1529.2576138430773</v>
      </c>
      <c r="P1108" s="2">
        <v>3</v>
      </c>
      <c r="Q1108" s="2">
        <f>机器人辅助表!E1108</f>
        <v>679.67005059692315</v>
      </c>
      <c r="R1108" s="2">
        <v>6</v>
      </c>
      <c r="S1108" s="2">
        <f>机器人辅助表!F1108</f>
        <v>6008.7316000000001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BD1108">
        <v>11</v>
      </c>
      <c r="BE1108">
        <v>9113103</v>
      </c>
      <c r="BF1108">
        <v>9121104</v>
      </c>
      <c r="BG1108">
        <v>9121204</v>
      </c>
      <c r="BH1108">
        <v>9121303</v>
      </c>
      <c r="BI1108">
        <v>9121402</v>
      </c>
      <c r="BJ1108">
        <v>9114103</v>
      </c>
      <c r="BK1108">
        <v>9122103</v>
      </c>
      <c r="BL1108">
        <v>9122204</v>
      </c>
      <c r="BM1108">
        <v>9122304</v>
      </c>
      <c r="BN1108">
        <v>9122404</v>
      </c>
      <c r="BO1108">
        <v>9115104</v>
      </c>
    </row>
    <row r="1109" spans="1:67" x14ac:dyDescent="0.15">
      <c r="A1109">
        <v>1108</v>
      </c>
      <c r="B1109" t="s">
        <v>2825</v>
      </c>
      <c r="E1109">
        <f>机器人辅助表!B1109</f>
        <v>20</v>
      </c>
      <c r="F1109">
        <v>2</v>
      </c>
      <c r="G1109">
        <v>58101</v>
      </c>
      <c r="H1109">
        <v>0</v>
      </c>
      <c r="I1109">
        <f>机器人辅助表!H1109</f>
        <v>3400.0149871304352</v>
      </c>
      <c r="J1109">
        <v>2</v>
      </c>
      <c r="K1109">
        <v>4</v>
      </c>
      <c r="L1109">
        <v>1</v>
      </c>
      <c r="M1109" s="2">
        <f>机器人辅助表!C1109</f>
        <v>5514.1106086956534</v>
      </c>
      <c r="N1109" s="2">
        <v>2</v>
      </c>
      <c r="O1109" s="2">
        <f>机器人辅助表!D1109</f>
        <v>461.6464695652175</v>
      </c>
      <c r="P1109" s="2">
        <v>3</v>
      </c>
      <c r="Q1109" s="2">
        <f>机器人辅助表!E1109</f>
        <v>205.17620869565224</v>
      </c>
      <c r="R1109" s="2">
        <v>6</v>
      </c>
      <c r="S1109" s="2">
        <f>机器人辅助表!F1109</f>
        <v>5723.4079999999994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BD1109">
        <v>11</v>
      </c>
      <c r="BE1109">
        <v>9211103</v>
      </c>
      <c r="BF1109">
        <v>9214102</v>
      </c>
      <c r="BG1109">
        <v>9214203</v>
      </c>
      <c r="BH1109">
        <v>9214304</v>
      </c>
      <c r="BI1109">
        <v>9214402</v>
      </c>
      <c r="BJ1109">
        <v>9222102</v>
      </c>
      <c r="BK1109">
        <v>9223103</v>
      </c>
      <c r="BL1109">
        <v>9223203</v>
      </c>
      <c r="BM1109">
        <v>9223304</v>
      </c>
      <c r="BN1109">
        <v>9223404</v>
      </c>
      <c r="BO1109">
        <v>9215103</v>
      </c>
    </row>
    <row r="1110" spans="1:67" x14ac:dyDescent="0.15">
      <c r="A1110">
        <v>1109</v>
      </c>
      <c r="B1110" t="s">
        <v>575</v>
      </c>
      <c r="E1110">
        <f>机器人辅助表!B1110</f>
        <v>37</v>
      </c>
      <c r="F1110">
        <v>1</v>
      </c>
      <c r="G1110">
        <v>58001</v>
      </c>
      <c r="H1110">
        <v>0</v>
      </c>
      <c r="I1110">
        <f>机器人辅助表!H1110</f>
        <v>3822.4718503426834</v>
      </c>
      <c r="J1110">
        <v>2</v>
      </c>
      <c r="K1110">
        <v>4</v>
      </c>
      <c r="L1110">
        <v>1</v>
      </c>
      <c r="M1110" s="2">
        <f>机器人辅助表!C1110</f>
        <v>14873.859462244307</v>
      </c>
      <c r="N1110" s="2">
        <v>2</v>
      </c>
      <c r="O1110" s="2">
        <f>机器人辅助表!D1110</f>
        <v>882.71159408939809</v>
      </c>
      <c r="P1110" s="2">
        <v>3</v>
      </c>
      <c r="Q1110" s="2">
        <f>机器人辅助表!E1110</f>
        <v>392.31626403973252</v>
      </c>
      <c r="R1110" s="2">
        <v>6</v>
      </c>
      <c r="S1110" s="2">
        <f>机器人辅助表!F1110</f>
        <v>3868.8558000000003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BD1110">
        <v>11</v>
      </c>
      <c r="BE1110">
        <v>9113103</v>
      </c>
      <c r="BF1110">
        <v>9121102</v>
      </c>
      <c r="BG1110">
        <v>9121204</v>
      </c>
      <c r="BH1110">
        <v>9121303</v>
      </c>
      <c r="BI1110">
        <v>9121404</v>
      </c>
      <c r="BJ1110">
        <v>9114103</v>
      </c>
      <c r="BK1110">
        <v>9122104</v>
      </c>
      <c r="BL1110">
        <v>9122202</v>
      </c>
      <c r="BM1110">
        <v>9122304</v>
      </c>
      <c r="BN1110">
        <v>9122404</v>
      </c>
      <c r="BO1110">
        <v>9115104</v>
      </c>
    </row>
    <row r="1111" spans="1:67" x14ac:dyDescent="0.15">
      <c r="A1111">
        <v>1110</v>
      </c>
      <c r="B1111" t="s">
        <v>2826</v>
      </c>
      <c r="E1111">
        <f>机器人辅助表!B1111</f>
        <v>20</v>
      </c>
      <c r="F1111">
        <v>1</v>
      </c>
      <c r="G1111">
        <v>58001</v>
      </c>
      <c r="H1111">
        <v>0</v>
      </c>
      <c r="I1111">
        <f>机器人辅助表!H1111</f>
        <v>3042.1186726956525</v>
      </c>
      <c r="J1111">
        <v>2</v>
      </c>
      <c r="K1111">
        <v>4</v>
      </c>
      <c r="L1111">
        <v>1</v>
      </c>
      <c r="M1111" s="2">
        <f>机器人辅助表!C1111</f>
        <v>4933.6779130434797</v>
      </c>
      <c r="N1111" s="2">
        <v>2</v>
      </c>
      <c r="O1111" s="2">
        <f>机器人辅助表!D1111</f>
        <v>413.05210434782617</v>
      </c>
      <c r="P1111" s="2">
        <v>3</v>
      </c>
      <c r="Q1111" s="2">
        <f>机器人辅助表!E1111</f>
        <v>183.57871304347833</v>
      </c>
      <c r="R1111" s="2">
        <v>6</v>
      </c>
      <c r="S1111" s="2">
        <f>机器人辅助表!F1111</f>
        <v>5120.9439999999995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BD1111">
        <v>11</v>
      </c>
      <c r="BE1111">
        <v>9113104</v>
      </c>
      <c r="BF1111">
        <v>9121103</v>
      </c>
      <c r="BG1111">
        <v>9121203</v>
      </c>
      <c r="BH1111">
        <v>9121303</v>
      </c>
      <c r="BI1111">
        <v>9121403</v>
      </c>
      <c r="BJ1111">
        <v>9114102</v>
      </c>
      <c r="BK1111">
        <v>9122104</v>
      </c>
      <c r="BL1111">
        <v>9122202</v>
      </c>
      <c r="BM1111">
        <v>9122303</v>
      </c>
      <c r="BN1111">
        <v>9122402</v>
      </c>
      <c r="BO1111">
        <v>9115104</v>
      </c>
    </row>
    <row r="1112" spans="1:67" x14ac:dyDescent="0.15">
      <c r="A1112">
        <v>1111</v>
      </c>
      <c r="B1112" t="s">
        <v>576</v>
      </c>
      <c r="E1112">
        <f>机器人辅助表!B1112</f>
        <v>27</v>
      </c>
      <c r="F1112">
        <v>2</v>
      </c>
      <c r="G1112">
        <v>58101</v>
      </c>
      <c r="H1112">
        <v>0</v>
      </c>
      <c r="I1112">
        <f>机器人辅助表!H1112</f>
        <v>4033.7436354472775</v>
      </c>
      <c r="J1112">
        <v>2</v>
      </c>
      <c r="K1112">
        <v>4</v>
      </c>
      <c r="L1112">
        <v>1</v>
      </c>
      <c r="M1112" s="2">
        <f>机器人辅助表!C1112</f>
        <v>10056.923547180606</v>
      </c>
      <c r="N1112" s="2">
        <v>2</v>
      </c>
      <c r="O1112" s="2">
        <f>机器人辅助表!D1112</f>
        <v>697.25420837458205</v>
      </c>
      <c r="P1112" s="2">
        <v>3</v>
      </c>
      <c r="Q1112" s="2">
        <f>机器人辅助表!E1112</f>
        <v>309.89075927759205</v>
      </c>
      <c r="R1112" s="2">
        <v>6</v>
      </c>
      <c r="S1112" s="2">
        <f>机器人辅助表!F1112</f>
        <v>5741.2679999999991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BD1112">
        <v>11</v>
      </c>
      <c r="BE1112">
        <v>9211102</v>
      </c>
      <c r="BF1112">
        <v>9214102</v>
      </c>
      <c r="BG1112">
        <v>9214204</v>
      </c>
      <c r="BH1112">
        <v>9214302</v>
      </c>
      <c r="BI1112">
        <v>9214402</v>
      </c>
      <c r="BJ1112">
        <v>9222103</v>
      </c>
      <c r="BK1112">
        <v>9223103</v>
      </c>
      <c r="BL1112">
        <v>9223202</v>
      </c>
      <c r="BM1112">
        <v>9223302</v>
      </c>
      <c r="BN1112">
        <v>9223404</v>
      </c>
      <c r="BO1112">
        <v>9215102</v>
      </c>
    </row>
    <row r="1113" spans="1:67" x14ac:dyDescent="0.15">
      <c r="A1113">
        <v>1112</v>
      </c>
      <c r="B1113" t="s">
        <v>577</v>
      </c>
      <c r="E1113">
        <f>机器人辅助表!B1113</f>
        <v>45</v>
      </c>
      <c r="F1113">
        <v>3</v>
      </c>
      <c r="G1113">
        <v>58201</v>
      </c>
      <c r="H1113">
        <v>0</v>
      </c>
      <c r="I1113">
        <f>机器人辅助表!H1113</f>
        <v>10416.643913219696</v>
      </c>
      <c r="J1113">
        <v>2</v>
      </c>
      <c r="K1113">
        <v>4</v>
      </c>
      <c r="L1113">
        <v>1</v>
      </c>
      <c r="M1113" s="2">
        <f>机器人辅助表!C1113</f>
        <v>55624.500998417578</v>
      </c>
      <c r="N1113" s="2">
        <v>2</v>
      </c>
      <c r="O1113" s="2">
        <f>机器人辅助表!D1113</f>
        <v>2691.431954593646</v>
      </c>
      <c r="P1113" s="2">
        <v>3</v>
      </c>
      <c r="Q1113" s="2">
        <f>机器人辅助表!E1113</f>
        <v>1196.1919798193985</v>
      </c>
      <c r="R1113" s="2">
        <v>6</v>
      </c>
      <c r="S1113" s="2">
        <f>机器人辅助表!F1113</f>
        <v>7552.7429999999995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BD1113">
        <v>8</v>
      </c>
      <c r="BE1113">
        <v>9323102</v>
      </c>
      <c r="BF1113">
        <v>9324103</v>
      </c>
      <c r="BG1113">
        <v>9324203</v>
      </c>
      <c r="BH1113">
        <v>9324302</v>
      </c>
      <c r="BI1113">
        <v>9324404</v>
      </c>
      <c r="BJ1113">
        <v>9312102</v>
      </c>
      <c r="BK1113">
        <v>9311103</v>
      </c>
      <c r="BL1113">
        <v>9315102</v>
      </c>
    </row>
    <row r="1114" spans="1:67" x14ac:dyDescent="0.15">
      <c r="A1114">
        <v>1113</v>
      </c>
      <c r="B1114" t="s">
        <v>2827</v>
      </c>
      <c r="E1114">
        <f>机器人辅助表!B1114</f>
        <v>22</v>
      </c>
      <c r="F1114">
        <v>2</v>
      </c>
      <c r="G1114">
        <v>58101</v>
      </c>
      <c r="H1114">
        <v>0</v>
      </c>
      <c r="I1114">
        <f>机器人辅助表!H1114</f>
        <v>1600.7542600570439</v>
      </c>
      <c r="J1114">
        <v>2</v>
      </c>
      <c r="K1114">
        <v>4</v>
      </c>
      <c r="L1114">
        <v>1</v>
      </c>
      <c r="M1114" s="2">
        <f>机器人辅助表!C1114</f>
        <v>2927.2055540869565</v>
      </c>
      <c r="N1114" s="2">
        <v>2</v>
      </c>
      <c r="O1114" s="2">
        <f>机器人辅助表!D1114</f>
        <v>231.34884730434788</v>
      </c>
      <c r="P1114" s="2">
        <v>3</v>
      </c>
      <c r="Q1114" s="2">
        <f>机器人辅助表!E1114</f>
        <v>102.82170991304351</v>
      </c>
      <c r="R1114" s="2">
        <v>6</v>
      </c>
      <c r="S1114" s="2">
        <f>机器人辅助表!F1114</f>
        <v>2596.1856000000002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BD1114">
        <v>11</v>
      </c>
      <c r="BE1114">
        <v>9211103</v>
      </c>
      <c r="BF1114">
        <v>9214104</v>
      </c>
      <c r="BG1114">
        <v>9214202</v>
      </c>
      <c r="BH1114">
        <v>9214304</v>
      </c>
      <c r="BI1114">
        <v>9214403</v>
      </c>
      <c r="BJ1114">
        <v>9222104</v>
      </c>
      <c r="BK1114">
        <v>9223104</v>
      </c>
      <c r="BL1114">
        <v>9223202</v>
      </c>
      <c r="BM1114">
        <v>9223304</v>
      </c>
      <c r="BN1114">
        <v>9223404</v>
      </c>
      <c r="BO1114">
        <v>9215104</v>
      </c>
    </row>
    <row r="1115" spans="1:67" x14ac:dyDescent="0.15">
      <c r="A1115">
        <v>1114</v>
      </c>
      <c r="B1115" t="s">
        <v>2828</v>
      </c>
      <c r="E1115">
        <f>机器人辅助表!B1115</f>
        <v>31</v>
      </c>
      <c r="F1115">
        <v>2</v>
      </c>
      <c r="G1115">
        <v>58101</v>
      </c>
      <c r="H1115">
        <v>0</v>
      </c>
      <c r="I1115">
        <f>机器人辅助表!H1115</f>
        <v>4865.3704433508929</v>
      </c>
      <c r="J1115">
        <v>2</v>
      </c>
      <c r="K1115">
        <v>4</v>
      </c>
      <c r="L1115">
        <v>1</v>
      </c>
      <c r="M1115" s="2">
        <f>机器人辅助表!C1115</f>
        <v>14920.161842976928</v>
      </c>
      <c r="N1115" s="2">
        <v>2</v>
      </c>
      <c r="O1115" s="2">
        <f>机器人辅助表!D1115</f>
        <v>953.68680258923098</v>
      </c>
      <c r="P1115" s="2">
        <v>3</v>
      </c>
      <c r="Q1115" s="2">
        <f>机器人辅助表!E1115</f>
        <v>423.8608011507693</v>
      </c>
      <c r="R1115" s="2">
        <v>6</v>
      </c>
      <c r="S1115" s="2">
        <f>机器人辅助表!F1115</f>
        <v>6118.0037999999995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BD1115">
        <v>11</v>
      </c>
      <c r="BE1115">
        <v>9211104</v>
      </c>
      <c r="BF1115">
        <v>9214103</v>
      </c>
      <c r="BG1115">
        <v>9214203</v>
      </c>
      <c r="BH1115">
        <v>9214303</v>
      </c>
      <c r="BI1115">
        <v>9214404</v>
      </c>
      <c r="BJ1115">
        <v>9222102</v>
      </c>
      <c r="BK1115">
        <v>9223103</v>
      </c>
      <c r="BL1115">
        <v>9223202</v>
      </c>
      <c r="BM1115">
        <v>9223302</v>
      </c>
      <c r="BN1115">
        <v>9223404</v>
      </c>
      <c r="BO1115">
        <v>9215103</v>
      </c>
    </row>
    <row r="1116" spans="1:67" x14ac:dyDescent="0.15">
      <c r="A1116">
        <v>1115</v>
      </c>
      <c r="B1116" t="s">
        <v>2829</v>
      </c>
      <c r="E1116">
        <f>机器人辅助表!B1116</f>
        <v>29</v>
      </c>
      <c r="F1116">
        <v>1</v>
      </c>
      <c r="G1116">
        <v>58001</v>
      </c>
      <c r="H1116">
        <v>0</v>
      </c>
      <c r="I1116">
        <f>机器人辅助表!H1116</f>
        <v>4521.1042970233057</v>
      </c>
      <c r="J1116">
        <v>2</v>
      </c>
      <c r="K1116">
        <v>4</v>
      </c>
      <c r="L1116">
        <v>1</v>
      </c>
      <c r="M1116" s="2">
        <f>机器人辅助表!C1116</f>
        <v>12526.302002478265</v>
      </c>
      <c r="N1116" s="2">
        <v>2</v>
      </c>
      <c r="O1116" s="2">
        <f>机器人辅助表!D1116</f>
        <v>827.80518052173954</v>
      </c>
      <c r="P1116" s="2">
        <v>3</v>
      </c>
      <c r="Q1116" s="2">
        <f>机器人辅助表!E1116</f>
        <v>367.91341356521764</v>
      </c>
      <c r="R1116" s="2">
        <v>6</v>
      </c>
      <c r="S1116" s="2">
        <f>机器人辅助表!F1116</f>
        <v>6090.6359999999995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BD1116">
        <v>11</v>
      </c>
      <c r="BE1116">
        <v>9113103</v>
      </c>
      <c r="BF1116">
        <v>9121102</v>
      </c>
      <c r="BG1116">
        <v>9121204</v>
      </c>
      <c r="BH1116">
        <v>9121302</v>
      </c>
      <c r="BI1116">
        <v>9121402</v>
      </c>
      <c r="BJ1116">
        <v>9114102</v>
      </c>
      <c r="BK1116">
        <v>9122102</v>
      </c>
      <c r="BL1116">
        <v>9122203</v>
      </c>
      <c r="BM1116">
        <v>9122303</v>
      </c>
      <c r="BN1116">
        <v>9122403</v>
      </c>
      <c r="BO1116">
        <v>9115104</v>
      </c>
    </row>
    <row r="1117" spans="1:67" x14ac:dyDescent="0.15">
      <c r="A1117">
        <v>1116</v>
      </c>
      <c r="B1117" t="s">
        <v>2830</v>
      </c>
      <c r="E1117">
        <f>机器人辅助表!B1117</f>
        <v>50</v>
      </c>
      <c r="F1117">
        <v>3</v>
      </c>
      <c r="G1117">
        <v>58201</v>
      </c>
      <c r="H1117">
        <v>0</v>
      </c>
      <c r="I1117">
        <f>机器人辅助表!H1117</f>
        <v>21572.344060528707</v>
      </c>
      <c r="J1117">
        <v>2</v>
      </c>
      <c r="K1117">
        <v>4</v>
      </c>
      <c r="L1117">
        <v>1</v>
      </c>
      <c r="M1117" s="2">
        <f>机器人辅助表!C1117</f>
        <v>133302.19886608701</v>
      </c>
      <c r="N1117" s="2">
        <v>2</v>
      </c>
      <c r="O1117" s="2">
        <f>机器人辅助表!D1117</f>
        <v>5767.8836047826107</v>
      </c>
      <c r="P1117" s="2">
        <v>3</v>
      </c>
      <c r="Q1117" s="2">
        <f>机器人辅助表!E1117</f>
        <v>2563.503824347827</v>
      </c>
      <c r="R1117" s="2">
        <v>6</v>
      </c>
      <c r="S1117" s="2">
        <f>机器人辅助表!F1117</f>
        <v>12686.7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BD1117">
        <v>8</v>
      </c>
      <c r="BE1117">
        <v>9323104</v>
      </c>
      <c r="BF1117">
        <v>9324102</v>
      </c>
      <c r="BG1117">
        <v>9324202</v>
      </c>
      <c r="BH1117">
        <v>9324302</v>
      </c>
      <c r="BI1117">
        <v>9324402</v>
      </c>
      <c r="BJ1117">
        <v>9312103</v>
      </c>
      <c r="BK1117">
        <v>9311104</v>
      </c>
      <c r="BL1117">
        <v>9315103</v>
      </c>
    </row>
    <row r="1118" spans="1:67" x14ac:dyDescent="0.15">
      <c r="A1118">
        <v>1117</v>
      </c>
      <c r="B1118" t="s">
        <v>578</v>
      </c>
      <c r="E1118">
        <f>机器人辅助表!B1118</f>
        <v>40</v>
      </c>
      <c r="F1118">
        <v>2</v>
      </c>
      <c r="G1118">
        <v>58101</v>
      </c>
      <c r="H1118">
        <v>0</v>
      </c>
      <c r="I1118">
        <f>机器人辅助表!H1118</f>
        <v>7587.1837894373475</v>
      </c>
      <c r="J1118">
        <v>2</v>
      </c>
      <c r="K1118">
        <v>4</v>
      </c>
      <c r="L1118">
        <v>1</v>
      </c>
      <c r="M1118" s="2">
        <f>机器人辅助表!C1118</f>
        <v>33652.106564002686</v>
      </c>
      <c r="N1118" s="2">
        <v>2</v>
      </c>
      <c r="O1118" s="2">
        <f>机器人辅助表!D1118</f>
        <v>1842.2686075183954</v>
      </c>
      <c r="P1118" s="2">
        <v>3</v>
      </c>
      <c r="Q1118" s="2">
        <f>机器人辅助表!E1118</f>
        <v>818.78604778595354</v>
      </c>
      <c r="R1118" s="2">
        <v>6</v>
      </c>
      <c r="S1118" s="2">
        <f>机器人辅助表!F1118</f>
        <v>6810.3359999999993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BD1118">
        <v>11</v>
      </c>
      <c r="BE1118">
        <v>9211103</v>
      </c>
      <c r="BF1118">
        <v>9214102</v>
      </c>
      <c r="BG1118">
        <v>9214203</v>
      </c>
      <c r="BH1118">
        <v>9214303</v>
      </c>
      <c r="BI1118">
        <v>9214403</v>
      </c>
      <c r="BJ1118">
        <v>9222102</v>
      </c>
      <c r="BK1118">
        <v>9223103</v>
      </c>
      <c r="BL1118">
        <v>9223204</v>
      </c>
      <c r="BM1118">
        <v>9223303</v>
      </c>
      <c r="BN1118">
        <v>9223402</v>
      </c>
      <c r="BO1118">
        <v>9215104</v>
      </c>
    </row>
    <row r="1119" spans="1:67" x14ac:dyDescent="0.15">
      <c r="A1119">
        <v>1118</v>
      </c>
      <c r="B1119" t="s">
        <v>579</v>
      </c>
      <c r="E1119">
        <f>机器人辅助表!B1119</f>
        <v>47</v>
      </c>
      <c r="F1119">
        <v>2</v>
      </c>
      <c r="G1119">
        <v>58101</v>
      </c>
      <c r="H1119">
        <v>0</v>
      </c>
      <c r="I1119">
        <f>机器人辅助表!H1119</f>
        <v>11300.75853978632</v>
      </c>
      <c r="J1119">
        <v>2</v>
      </c>
      <c r="K1119">
        <v>4</v>
      </c>
      <c r="L1119">
        <v>1</v>
      </c>
      <c r="M1119" s="2">
        <f>机器人辅助表!C1119</f>
        <v>64197.965645077304</v>
      </c>
      <c r="N1119" s="2">
        <v>2</v>
      </c>
      <c r="O1119" s="2">
        <f>机器人辅助表!D1119</f>
        <v>2966.6374126284286</v>
      </c>
      <c r="P1119" s="2">
        <v>3</v>
      </c>
      <c r="Q1119" s="2">
        <f>机器人辅助表!E1119</f>
        <v>1318.5055167237463</v>
      </c>
      <c r="R1119" s="2">
        <v>6</v>
      </c>
      <c r="S1119" s="2">
        <f>机器人辅助表!F1119</f>
        <v>7541.8742000000002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BD1119">
        <v>11</v>
      </c>
      <c r="BE1119">
        <v>9211104</v>
      </c>
      <c r="BF1119">
        <v>9214102</v>
      </c>
      <c r="BG1119">
        <v>9214204</v>
      </c>
      <c r="BH1119">
        <v>9214304</v>
      </c>
      <c r="BI1119">
        <v>9214404</v>
      </c>
      <c r="BJ1119">
        <v>9222104</v>
      </c>
      <c r="BK1119">
        <v>9223102</v>
      </c>
      <c r="BL1119">
        <v>9223204</v>
      </c>
      <c r="BM1119">
        <v>9223303</v>
      </c>
      <c r="BN1119">
        <v>9223402</v>
      </c>
      <c r="BO1119">
        <v>9215102</v>
      </c>
    </row>
    <row r="1120" spans="1:67" x14ac:dyDescent="0.15">
      <c r="A1120">
        <v>1119</v>
      </c>
      <c r="B1120" t="s">
        <v>2831</v>
      </c>
      <c r="E1120">
        <f>机器人辅助表!B1120</f>
        <v>47</v>
      </c>
      <c r="F1120">
        <v>2</v>
      </c>
      <c r="G1120">
        <v>58101</v>
      </c>
      <c r="H1120">
        <v>0</v>
      </c>
      <c r="I1120">
        <f>机器人辅助表!H1120</f>
        <v>12223.269440993368</v>
      </c>
      <c r="J1120">
        <v>2</v>
      </c>
      <c r="K1120">
        <v>4</v>
      </c>
      <c r="L1120">
        <v>1</v>
      </c>
      <c r="M1120" s="2">
        <f>机器人辅助表!C1120</f>
        <v>69438.61590181831</v>
      </c>
      <c r="N1120" s="2">
        <v>2</v>
      </c>
      <c r="O1120" s="2">
        <f>机器人辅助表!D1120</f>
        <v>3208.811895291974</v>
      </c>
      <c r="P1120" s="2">
        <v>3</v>
      </c>
      <c r="Q1120" s="2">
        <f>机器人辅助表!E1120</f>
        <v>1426.1386201297664</v>
      </c>
      <c r="R1120" s="2">
        <v>6</v>
      </c>
      <c r="S1120" s="2">
        <f>机器人辅助表!F1120</f>
        <v>8157.5374000000002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BD1120">
        <v>11</v>
      </c>
      <c r="BE1120">
        <v>9211103</v>
      </c>
      <c r="BF1120">
        <v>9214102</v>
      </c>
      <c r="BG1120">
        <v>9214204</v>
      </c>
      <c r="BH1120">
        <v>9214303</v>
      </c>
      <c r="BI1120">
        <v>9214404</v>
      </c>
      <c r="BJ1120">
        <v>9222104</v>
      </c>
      <c r="BK1120">
        <v>9223102</v>
      </c>
      <c r="BL1120">
        <v>9223204</v>
      </c>
      <c r="BM1120">
        <v>9223303</v>
      </c>
      <c r="BN1120">
        <v>9223404</v>
      </c>
      <c r="BO1120">
        <v>9215102</v>
      </c>
    </row>
    <row r="1121" spans="1:67" x14ac:dyDescent="0.15">
      <c r="A1121">
        <v>1120</v>
      </c>
      <c r="B1121" t="s">
        <v>580</v>
      </c>
      <c r="E1121">
        <f>机器人辅助表!B1121</f>
        <v>26</v>
      </c>
      <c r="F1121">
        <v>3</v>
      </c>
      <c r="G1121">
        <v>58201</v>
      </c>
      <c r="H1121">
        <v>0</v>
      </c>
      <c r="I1121">
        <f>机器人辅助表!H1121</f>
        <v>3675.2619727181059</v>
      </c>
      <c r="J1121">
        <v>2</v>
      </c>
      <c r="K1121">
        <v>4</v>
      </c>
      <c r="L1121">
        <v>1</v>
      </c>
      <c r="M1121" s="2">
        <f>机器人辅助表!C1121</f>
        <v>8643.778596264885</v>
      </c>
      <c r="N1121" s="2">
        <v>2</v>
      </c>
      <c r="O1121" s="2">
        <f>机器人辅助表!D1121</f>
        <v>614.36530990234132</v>
      </c>
      <c r="P1121" s="2">
        <v>3</v>
      </c>
      <c r="Q1121" s="2">
        <f>机器人辅助表!E1121</f>
        <v>273.05124884548502</v>
      </c>
      <c r="R1121" s="2">
        <v>6</v>
      </c>
      <c r="S1121" s="2">
        <f>机器人辅助表!F1121</f>
        <v>5381.0311999999994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BD1121">
        <v>8</v>
      </c>
      <c r="BE1121">
        <v>9323104</v>
      </c>
      <c r="BF1121">
        <v>9324102</v>
      </c>
      <c r="BG1121">
        <v>9324202</v>
      </c>
      <c r="BH1121">
        <v>9324303</v>
      </c>
      <c r="BI1121">
        <v>9324402</v>
      </c>
      <c r="BJ1121">
        <v>9312103</v>
      </c>
      <c r="BK1121">
        <v>9311102</v>
      </c>
      <c r="BL1121">
        <v>9315104</v>
      </c>
    </row>
    <row r="1122" spans="1:67" x14ac:dyDescent="0.15">
      <c r="A1122">
        <v>1121</v>
      </c>
      <c r="B1122" t="s">
        <v>2832</v>
      </c>
      <c r="E1122">
        <f>机器人辅助表!B1122</f>
        <v>47</v>
      </c>
      <c r="F1122">
        <v>1</v>
      </c>
      <c r="G1122">
        <v>58001</v>
      </c>
      <c r="H1122">
        <v>0</v>
      </c>
      <c r="I1122">
        <f>机器人辅助表!H1122</f>
        <v>7149.459484354611</v>
      </c>
      <c r="J1122">
        <v>2</v>
      </c>
      <c r="K1122">
        <v>4</v>
      </c>
      <c r="L1122">
        <v>1</v>
      </c>
      <c r="M1122" s="2">
        <f>机器人辅助表!C1122</f>
        <v>40615.039489742783</v>
      </c>
      <c r="N1122" s="2">
        <v>2</v>
      </c>
      <c r="O1122" s="2">
        <f>机器人辅助表!D1122</f>
        <v>1876.8522406424754</v>
      </c>
      <c r="P1122" s="2">
        <v>3</v>
      </c>
      <c r="Q1122" s="2">
        <f>机器人辅助表!E1122</f>
        <v>834.1565513966558</v>
      </c>
      <c r="R1122" s="2">
        <v>6</v>
      </c>
      <c r="S1122" s="2">
        <f>机器人辅助表!F1122</f>
        <v>4771.3897999999999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BD1122">
        <v>11</v>
      </c>
      <c r="BE1122">
        <v>9113103</v>
      </c>
      <c r="BF1122">
        <v>9121102</v>
      </c>
      <c r="BG1122">
        <v>9121204</v>
      </c>
      <c r="BH1122">
        <v>9121304</v>
      </c>
      <c r="BI1122">
        <v>9121404</v>
      </c>
      <c r="BJ1122">
        <v>9114104</v>
      </c>
      <c r="BK1122">
        <v>9122103</v>
      </c>
      <c r="BL1122">
        <v>9122202</v>
      </c>
      <c r="BM1122">
        <v>9122303</v>
      </c>
      <c r="BN1122">
        <v>9122404</v>
      </c>
      <c r="BO1122">
        <v>9115104</v>
      </c>
    </row>
    <row r="1123" spans="1:67" x14ac:dyDescent="0.15">
      <c r="A1123">
        <v>1122</v>
      </c>
      <c r="B1123" t="s">
        <v>581</v>
      </c>
      <c r="E1123">
        <f>机器人辅助表!B1123</f>
        <v>45</v>
      </c>
      <c r="F1123">
        <v>1</v>
      </c>
      <c r="G1123">
        <v>58001</v>
      </c>
      <c r="H1123">
        <v>0</v>
      </c>
      <c r="I1123">
        <f>机器人辅助表!H1123</f>
        <v>13276.114791358437</v>
      </c>
      <c r="J1123">
        <v>2</v>
      </c>
      <c r="K1123">
        <v>4</v>
      </c>
      <c r="L1123">
        <v>1</v>
      </c>
      <c r="M1123" s="2">
        <f>机器人辅助表!C1123</f>
        <v>70893.971860728285</v>
      </c>
      <c r="N1123" s="2">
        <v>2</v>
      </c>
      <c r="O1123" s="2">
        <f>机器人辅助表!D1123</f>
        <v>3430.2564127173923</v>
      </c>
      <c r="P1123" s="2">
        <v>3</v>
      </c>
      <c r="Q1123" s="2">
        <f>机器人辅助表!E1123</f>
        <v>1524.5584056521745</v>
      </c>
      <c r="R1123" s="2">
        <v>6</v>
      </c>
      <c r="S1123" s="2">
        <f>机器人辅助表!F1123</f>
        <v>9626.0450000000001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BD1123">
        <v>11</v>
      </c>
      <c r="BE1123">
        <v>9113102</v>
      </c>
      <c r="BF1123">
        <v>9121103</v>
      </c>
      <c r="BG1123">
        <v>9121204</v>
      </c>
      <c r="BH1123">
        <v>9121302</v>
      </c>
      <c r="BI1123">
        <v>9121402</v>
      </c>
      <c r="BJ1123">
        <v>9114103</v>
      </c>
      <c r="BK1123">
        <v>9122102</v>
      </c>
      <c r="BL1123">
        <v>9122203</v>
      </c>
      <c r="BM1123">
        <v>9122303</v>
      </c>
      <c r="BN1123">
        <v>9122402</v>
      </c>
      <c r="BO1123">
        <v>9115103</v>
      </c>
    </row>
    <row r="1124" spans="1:67" x14ac:dyDescent="0.15">
      <c r="A1124">
        <v>1123</v>
      </c>
      <c r="B1124" t="s">
        <v>2833</v>
      </c>
      <c r="E1124">
        <f>机器人辅助表!B1124</f>
        <v>30</v>
      </c>
      <c r="F1124">
        <v>3</v>
      </c>
      <c r="G1124">
        <v>58201</v>
      </c>
      <c r="H1124">
        <v>0</v>
      </c>
      <c r="I1124">
        <f>机器人辅助表!H1124</f>
        <v>5285.1900152998005</v>
      </c>
      <c r="J1124">
        <v>2</v>
      </c>
      <c r="K1124">
        <v>4</v>
      </c>
      <c r="L1124">
        <v>1</v>
      </c>
      <c r="M1124" s="2">
        <f>机器人辅助表!C1124</f>
        <v>15465.150040484958</v>
      </c>
      <c r="N1124" s="2">
        <v>2</v>
      </c>
      <c r="O1124" s="2">
        <f>机器人辅助表!D1124</f>
        <v>998.6464600133786</v>
      </c>
      <c r="P1124" s="2">
        <v>3</v>
      </c>
      <c r="Q1124" s="2">
        <f>机器人辅助表!E1124</f>
        <v>443.84287111705714</v>
      </c>
      <c r="R1124" s="2">
        <v>6</v>
      </c>
      <c r="S1124" s="2">
        <f>机器人辅助表!F1124</f>
        <v>6891.8519999999999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BD1124">
        <v>8</v>
      </c>
      <c r="BE1124">
        <v>9323103</v>
      </c>
      <c r="BF1124">
        <v>9324104</v>
      </c>
      <c r="BG1124">
        <v>9324203</v>
      </c>
      <c r="BH1124">
        <v>9324304</v>
      </c>
      <c r="BI1124">
        <v>9324403</v>
      </c>
      <c r="BJ1124">
        <v>9312103</v>
      </c>
      <c r="BK1124">
        <v>9311103</v>
      </c>
      <c r="BL1124">
        <v>9315103</v>
      </c>
    </row>
    <row r="1125" spans="1:67" x14ac:dyDescent="0.15">
      <c r="A1125">
        <v>1124</v>
      </c>
      <c r="B1125" t="s">
        <v>582</v>
      </c>
      <c r="E1125">
        <f>机器人辅助表!B1125</f>
        <v>30</v>
      </c>
      <c r="F1125">
        <v>2</v>
      </c>
      <c r="G1125">
        <v>58101</v>
      </c>
      <c r="H1125">
        <v>0</v>
      </c>
      <c r="I1125">
        <f>机器人辅助表!H1125</f>
        <v>4644.5609225361877</v>
      </c>
      <c r="J1125">
        <v>2</v>
      </c>
      <c r="K1125">
        <v>4</v>
      </c>
      <c r="L1125">
        <v>1</v>
      </c>
      <c r="M1125" s="2">
        <f>机器人辅助表!C1125</f>
        <v>13590.586399214051</v>
      </c>
      <c r="N1125" s="2">
        <v>2</v>
      </c>
      <c r="O1125" s="2">
        <f>机器人辅助表!D1125</f>
        <v>877.5984042541811</v>
      </c>
      <c r="P1125" s="2">
        <v>3</v>
      </c>
      <c r="Q1125" s="2">
        <f>机器人辅助表!E1125</f>
        <v>390.04373522408048</v>
      </c>
      <c r="R1125" s="2">
        <v>6</v>
      </c>
      <c r="S1125" s="2">
        <f>机器人辅助表!F1125</f>
        <v>6056.4759999999987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BD1125">
        <v>11</v>
      </c>
      <c r="BE1125">
        <v>9211102</v>
      </c>
      <c r="BF1125">
        <v>9214103</v>
      </c>
      <c r="BG1125">
        <v>9214203</v>
      </c>
      <c r="BH1125">
        <v>9214302</v>
      </c>
      <c r="BI1125">
        <v>9214402</v>
      </c>
      <c r="BJ1125">
        <v>9222102</v>
      </c>
      <c r="BK1125">
        <v>9223103</v>
      </c>
      <c r="BL1125">
        <v>9223202</v>
      </c>
      <c r="BM1125">
        <v>9223302</v>
      </c>
      <c r="BN1125">
        <v>9223402</v>
      </c>
      <c r="BO1125">
        <v>9215104</v>
      </c>
    </row>
    <row r="1126" spans="1:67" x14ac:dyDescent="0.15">
      <c r="A1126">
        <v>1125</v>
      </c>
      <c r="B1126" t="s">
        <v>2834</v>
      </c>
      <c r="E1126">
        <f>机器人辅助表!B1126</f>
        <v>23</v>
      </c>
      <c r="F1126">
        <v>2</v>
      </c>
      <c r="G1126">
        <v>58101</v>
      </c>
      <c r="H1126">
        <v>0</v>
      </c>
      <c r="I1126">
        <f>机器人辅助表!H1126</f>
        <v>3665.5529800458467</v>
      </c>
      <c r="J1126">
        <v>2</v>
      </c>
      <c r="K1126">
        <v>4</v>
      </c>
      <c r="L1126">
        <v>1</v>
      </c>
      <c r="M1126" s="2">
        <f>机器人辅助表!C1126</f>
        <v>7169.709684288463</v>
      </c>
      <c r="N1126" s="2">
        <v>2</v>
      </c>
      <c r="O1126" s="2">
        <f>机器人辅助表!D1126</f>
        <v>551.22167353846169</v>
      </c>
      <c r="P1126" s="2">
        <v>3</v>
      </c>
      <c r="Q1126" s="2">
        <f>机器人辅助表!E1126</f>
        <v>244.98741046153853</v>
      </c>
      <c r="R1126" s="2">
        <v>6</v>
      </c>
      <c r="S1126" s="2">
        <f>机器人辅助表!F1126</f>
        <v>5798.9117999999989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BD1126">
        <v>11</v>
      </c>
      <c r="BE1126">
        <v>9211102</v>
      </c>
      <c r="BF1126">
        <v>9214102</v>
      </c>
      <c r="BG1126">
        <v>9214202</v>
      </c>
      <c r="BH1126">
        <v>9214303</v>
      </c>
      <c r="BI1126">
        <v>9214402</v>
      </c>
      <c r="BJ1126">
        <v>9222102</v>
      </c>
      <c r="BK1126">
        <v>9223102</v>
      </c>
      <c r="BL1126">
        <v>9223203</v>
      </c>
      <c r="BM1126">
        <v>9223302</v>
      </c>
      <c r="BN1126">
        <v>9223402</v>
      </c>
      <c r="BO1126">
        <v>9215104</v>
      </c>
    </row>
    <row r="1127" spans="1:67" x14ac:dyDescent="0.15">
      <c r="A1127">
        <v>1126</v>
      </c>
      <c r="B1127" t="s">
        <v>2835</v>
      </c>
      <c r="E1127">
        <f>机器人辅助表!B1127</f>
        <v>35</v>
      </c>
      <c r="F1127">
        <v>2</v>
      </c>
      <c r="G1127">
        <v>58101</v>
      </c>
      <c r="H1127">
        <v>0</v>
      </c>
      <c r="I1127">
        <f>机器人辅助表!H1127</f>
        <v>4041.0135554921744</v>
      </c>
      <c r="J1127">
        <v>2</v>
      </c>
      <c r="K1127">
        <v>4</v>
      </c>
      <c r="L1127">
        <v>1</v>
      </c>
      <c r="M1127" s="2">
        <f>机器人辅助表!C1127</f>
        <v>14509.448684347828</v>
      </c>
      <c r="N1127" s="2">
        <v>2</v>
      </c>
      <c r="O1127" s="2">
        <f>机器人辅助表!D1127</f>
        <v>893.33828921739143</v>
      </c>
      <c r="P1127" s="2">
        <v>3</v>
      </c>
      <c r="Q1127" s="2">
        <f>机器人辅助表!E1127</f>
        <v>397.03923965217405</v>
      </c>
      <c r="R1127" s="2">
        <v>6</v>
      </c>
      <c r="S1127" s="2">
        <f>机器人辅助表!F1127</f>
        <v>4402.223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BD1127">
        <v>11</v>
      </c>
      <c r="BE1127">
        <v>9211104</v>
      </c>
      <c r="BF1127">
        <v>9214103</v>
      </c>
      <c r="BG1127">
        <v>9214204</v>
      </c>
      <c r="BH1127">
        <v>9214302</v>
      </c>
      <c r="BI1127">
        <v>9214402</v>
      </c>
      <c r="BJ1127">
        <v>9222104</v>
      </c>
      <c r="BK1127">
        <v>9223104</v>
      </c>
      <c r="BL1127">
        <v>9223204</v>
      </c>
      <c r="BM1127">
        <v>9223303</v>
      </c>
      <c r="BN1127">
        <v>9223404</v>
      </c>
      <c r="BO1127">
        <v>9215103</v>
      </c>
    </row>
    <row r="1128" spans="1:67" x14ac:dyDescent="0.15">
      <c r="A1128">
        <v>1127</v>
      </c>
      <c r="B1128" t="s">
        <v>2836</v>
      </c>
      <c r="E1128">
        <f>机器人辅助表!B1128</f>
        <v>25</v>
      </c>
      <c r="F1128">
        <v>2</v>
      </c>
      <c r="G1128">
        <v>58101</v>
      </c>
      <c r="H1128">
        <v>0</v>
      </c>
      <c r="I1128">
        <f>机器人辅助表!H1128</f>
        <v>2862.4314401337797</v>
      </c>
      <c r="J1128">
        <v>2</v>
      </c>
      <c r="K1128">
        <v>4</v>
      </c>
      <c r="L1128">
        <v>1</v>
      </c>
      <c r="M1128" s="2">
        <f>机器人辅助表!C1128</f>
        <v>6322.4961622073588</v>
      </c>
      <c r="N1128" s="2">
        <v>2</v>
      </c>
      <c r="O1128" s="2">
        <f>机器人辅助表!D1128</f>
        <v>460.98199866220756</v>
      </c>
      <c r="P1128" s="2">
        <v>3</v>
      </c>
      <c r="Q1128" s="2">
        <f>机器人辅助表!E1128</f>
        <v>204.88088829431447</v>
      </c>
      <c r="R1128" s="2">
        <v>6</v>
      </c>
      <c r="S1128" s="2">
        <f>机器人辅助表!F1128</f>
        <v>4313.5199999999995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BD1128">
        <v>11</v>
      </c>
      <c r="BE1128">
        <v>9211104</v>
      </c>
      <c r="BF1128">
        <v>9214103</v>
      </c>
      <c r="BG1128">
        <v>9214204</v>
      </c>
      <c r="BH1128">
        <v>9214302</v>
      </c>
      <c r="BI1128">
        <v>9214403</v>
      </c>
      <c r="BJ1128">
        <v>9222104</v>
      </c>
      <c r="BK1128">
        <v>9223104</v>
      </c>
      <c r="BL1128">
        <v>9223203</v>
      </c>
      <c r="BM1128">
        <v>9223304</v>
      </c>
      <c r="BN1128">
        <v>9223403</v>
      </c>
      <c r="BO1128">
        <v>9215102</v>
      </c>
    </row>
    <row r="1129" spans="1:67" x14ac:dyDescent="0.15">
      <c r="A1129">
        <v>1128</v>
      </c>
      <c r="B1129" t="s">
        <v>2837</v>
      </c>
      <c r="E1129">
        <f>机器人辅助表!B1129</f>
        <v>23</v>
      </c>
      <c r="F1129">
        <v>2</v>
      </c>
      <c r="G1129">
        <v>58101</v>
      </c>
      <c r="H1129">
        <v>0</v>
      </c>
      <c r="I1129">
        <f>机器人辅助表!H1129</f>
        <v>3081.1894614878129</v>
      </c>
      <c r="J1129">
        <v>2</v>
      </c>
      <c r="K1129">
        <v>4</v>
      </c>
      <c r="L1129">
        <v>1</v>
      </c>
      <c r="M1129" s="2">
        <f>机器人辅助表!C1129</f>
        <v>6026.712488242476</v>
      </c>
      <c r="N1129" s="2">
        <v>2</v>
      </c>
      <c r="O1129" s="2">
        <f>机器人辅助表!D1129</f>
        <v>463.34575456856197</v>
      </c>
      <c r="P1129" s="2">
        <v>3</v>
      </c>
      <c r="Q1129" s="2">
        <f>机器人辅助表!E1129</f>
        <v>205.93144647491647</v>
      </c>
      <c r="R1129" s="2">
        <v>6</v>
      </c>
      <c r="S1129" s="2">
        <f>机器人辅助表!F1129</f>
        <v>4874.4475999999995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BD1129">
        <v>11</v>
      </c>
      <c r="BE1129">
        <v>9211103</v>
      </c>
      <c r="BF1129">
        <v>9214102</v>
      </c>
      <c r="BG1129">
        <v>9214204</v>
      </c>
      <c r="BH1129">
        <v>9214303</v>
      </c>
      <c r="BI1129">
        <v>9214404</v>
      </c>
      <c r="BJ1129">
        <v>9222104</v>
      </c>
      <c r="BK1129">
        <v>9223104</v>
      </c>
      <c r="BL1129">
        <v>9223202</v>
      </c>
      <c r="BM1129">
        <v>9223304</v>
      </c>
      <c r="BN1129">
        <v>9223404</v>
      </c>
      <c r="BO1129">
        <v>9215104</v>
      </c>
    </row>
    <row r="1130" spans="1:67" x14ac:dyDescent="0.15">
      <c r="A1130">
        <v>1129</v>
      </c>
      <c r="B1130" t="s">
        <v>2838</v>
      </c>
      <c r="E1130">
        <f>机器人辅助表!B1130</f>
        <v>44</v>
      </c>
      <c r="F1130">
        <v>3</v>
      </c>
      <c r="G1130">
        <v>58201</v>
      </c>
      <c r="H1130">
        <v>0</v>
      </c>
      <c r="I1130">
        <f>机器人辅助表!H1130</f>
        <v>14207.649578870971</v>
      </c>
      <c r="J1130">
        <v>2</v>
      </c>
      <c r="K1130">
        <v>4</v>
      </c>
      <c r="L1130">
        <v>1</v>
      </c>
      <c r="M1130" s="2">
        <f>机器人辅助表!C1130</f>
        <v>73382.16929059448</v>
      </c>
      <c r="N1130" s="2">
        <v>2</v>
      </c>
      <c r="O1130" s="2">
        <f>机器人辅助表!D1130</f>
        <v>3635.7591840706359</v>
      </c>
      <c r="P1130" s="2">
        <v>3</v>
      </c>
      <c r="Q1130" s="2">
        <f>机器人辅助表!E1130</f>
        <v>1615.8929706980607</v>
      </c>
      <c r="R1130" s="2">
        <v>6</v>
      </c>
      <c r="S1130" s="2">
        <f>机器人辅助表!F1130</f>
        <v>10743.438399999999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BD1130">
        <v>8</v>
      </c>
      <c r="BE1130">
        <v>9323103</v>
      </c>
      <c r="BF1130">
        <v>9324103</v>
      </c>
      <c r="BG1130">
        <v>9324203</v>
      </c>
      <c r="BH1130">
        <v>9324302</v>
      </c>
      <c r="BI1130">
        <v>9324403</v>
      </c>
      <c r="BJ1130">
        <v>9312102</v>
      </c>
      <c r="BK1130">
        <v>9311103</v>
      </c>
      <c r="BL1130">
        <v>9315102</v>
      </c>
    </row>
    <row r="1131" spans="1:67" x14ac:dyDescent="0.15">
      <c r="A1131">
        <v>1130</v>
      </c>
      <c r="B1131" t="s">
        <v>583</v>
      </c>
      <c r="E1131">
        <f>机器人辅助表!B1131</f>
        <v>33</v>
      </c>
      <c r="F1131">
        <v>3</v>
      </c>
      <c r="G1131">
        <v>58201</v>
      </c>
      <c r="H1131">
        <v>0</v>
      </c>
      <c r="I1131">
        <f>机器人辅助表!H1131</f>
        <v>6771.5390797749842</v>
      </c>
      <c r="J1131">
        <v>2</v>
      </c>
      <c r="K1131">
        <v>4</v>
      </c>
      <c r="L1131">
        <v>1</v>
      </c>
      <c r="M1131" s="2">
        <f>机器人辅助表!C1131</f>
        <v>22594.011561797673</v>
      </c>
      <c r="N1131" s="2">
        <v>2</v>
      </c>
      <c r="O1131" s="2">
        <f>机器人辅助表!D1131</f>
        <v>1416.5108381588636</v>
      </c>
      <c r="P1131" s="2">
        <v>3</v>
      </c>
      <c r="Q1131" s="2">
        <f>机器人辅助表!E1131</f>
        <v>629.56037251505063</v>
      </c>
      <c r="R1131" s="2">
        <v>6</v>
      </c>
      <c r="S1131" s="2">
        <f>机器人辅助表!F1131</f>
        <v>7920.9339999999984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BD1131">
        <v>8</v>
      </c>
      <c r="BE1131">
        <v>9323102</v>
      </c>
      <c r="BF1131">
        <v>9324102</v>
      </c>
      <c r="BG1131">
        <v>9324202</v>
      </c>
      <c r="BH1131">
        <v>9324303</v>
      </c>
      <c r="BI1131">
        <v>9324402</v>
      </c>
      <c r="BJ1131">
        <v>9312103</v>
      </c>
      <c r="BK1131">
        <v>9311104</v>
      </c>
      <c r="BL1131">
        <v>9315102</v>
      </c>
    </row>
    <row r="1132" spans="1:67" x14ac:dyDescent="0.15">
      <c r="A1132">
        <v>1131</v>
      </c>
      <c r="B1132" t="s">
        <v>2839</v>
      </c>
      <c r="E1132">
        <f>机器人辅助表!B1132</f>
        <v>44</v>
      </c>
      <c r="F1132">
        <v>3</v>
      </c>
      <c r="G1132">
        <v>58201</v>
      </c>
      <c r="H1132">
        <v>0</v>
      </c>
      <c r="I1132">
        <f>机器人辅助表!H1132</f>
        <v>6527.8389956974725</v>
      </c>
      <c r="J1132">
        <v>2</v>
      </c>
      <c r="K1132">
        <v>4</v>
      </c>
      <c r="L1132">
        <v>1</v>
      </c>
      <c r="M1132" s="2">
        <f>机器人辅助表!C1132</f>
        <v>33716.131836219087</v>
      </c>
      <c r="N1132" s="2">
        <v>2</v>
      </c>
      <c r="O1132" s="2">
        <f>机器人辅助表!D1132</f>
        <v>1670.4839494378598</v>
      </c>
      <c r="P1132" s="2">
        <v>3</v>
      </c>
      <c r="Q1132" s="2">
        <f>机器人辅助表!E1132</f>
        <v>742.43731086127116</v>
      </c>
      <c r="R1132" s="2">
        <v>6</v>
      </c>
      <c r="S1132" s="2">
        <f>机器人辅助表!F1132</f>
        <v>4936.1743999999999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BD1132">
        <v>8</v>
      </c>
      <c r="BE1132">
        <v>9323102</v>
      </c>
      <c r="BF1132">
        <v>9324103</v>
      </c>
      <c r="BG1132">
        <v>9324203</v>
      </c>
      <c r="BH1132">
        <v>9324303</v>
      </c>
      <c r="BI1132">
        <v>9324404</v>
      </c>
      <c r="BJ1132">
        <v>9312102</v>
      </c>
      <c r="BK1132">
        <v>9311104</v>
      </c>
      <c r="BL1132">
        <v>9315104</v>
      </c>
    </row>
    <row r="1133" spans="1:67" x14ac:dyDescent="0.15">
      <c r="A1133">
        <v>1132</v>
      </c>
      <c r="B1133" t="s">
        <v>2840</v>
      </c>
      <c r="E1133">
        <f>机器人辅助表!B1133</f>
        <v>30</v>
      </c>
      <c r="F1133">
        <v>2</v>
      </c>
      <c r="G1133">
        <v>58101</v>
      </c>
      <c r="H1133">
        <v>0</v>
      </c>
      <c r="I1133">
        <f>机器人辅助表!H1133</f>
        <v>3683.6172833907704</v>
      </c>
      <c r="J1133">
        <v>2</v>
      </c>
      <c r="K1133">
        <v>4</v>
      </c>
      <c r="L1133">
        <v>1</v>
      </c>
      <c r="M1133" s="2">
        <f>机器人辅助表!C1133</f>
        <v>10778.740937307697</v>
      </c>
      <c r="N1133" s="2">
        <v>2</v>
      </c>
      <c r="O1133" s="2">
        <f>机器人辅助表!D1133</f>
        <v>696.02632061538509</v>
      </c>
      <c r="P1133" s="2">
        <v>3</v>
      </c>
      <c r="Q1133" s="2">
        <f>机器人辅助表!E1133</f>
        <v>309.3450313846156</v>
      </c>
      <c r="R1133" s="2">
        <v>6</v>
      </c>
      <c r="S1133" s="2">
        <f>机器人辅助表!F1133</f>
        <v>4803.4119999999994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BD1133">
        <v>11</v>
      </c>
      <c r="BE1133">
        <v>9211104</v>
      </c>
      <c r="BF1133">
        <v>9214103</v>
      </c>
      <c r="BG1133">
        <v>9214202</v>
      </c>
      <c r="BH1133">
        <v>9214302</v>
      </c>
      <c r="BI1133">
        <v>9214404</v>
      </c>
      <c r="BJ1133">
        <v>9222104</v>
      </c>
      <c r="BK1133">
        <v>9223103</v>
      </c>
      <c r="BL1133">
        <v>9223204</v>
      </c>
      <c r="BM1133">
        <v>9223302</v>
      </c>
      <c r="BN1133">
        <v>9223402</v>
      </c>
      <c r="BO1133">
        <v>9215103</v>
      </c>
    </row>
    <row r="1134" spans="1:67" x14ac:dyDescent="0.15">
      <c r="A1134">
        <v>1133</v>
      </c>
      <c r="B1134" t="s">
        <v>2841</v>
      </c>
      <c r="E1134">
        <f>机器人辅助表!B1134</f>
        <v>19</v>
      </c>
      <c r="F1134">
        <v>1</v>
      </c>
      <c r="G1134">
        <v>58001</v>
      </c>
      <c r="H1134">
        <v>0</v>
      </c>
      <c r="I1134">
        <f>机器人辅助表!H1134</f>
        <v>2701.0415705822611</v>
      </c>
      <c r="J1134">
        <v>2</v>
      </c>
      <c r="K1134">
        <v>4</v>
      </c>
      <c r="L1134">
        <v>1</v>
      </c>
      <c r="M1134" s="2">
        <f>机器人辅助表!C1134</f>
        <v>4103.3610219130433</v>
      </c>
      <c r="N1134" s="2">
        <v>2</v>
      </c>
      <c r="O1134" s="2">
        <f>机器人辅助表!D1134</f>
        <v>354.03474365217403</v>
      </c>
      <c r="P1134" s="2">
        <v>3</v>
      </c>
      <c r="Q1134" s="2">
        <f>机器人辅助表!E1134</f>
        <v>157.34877495652179</v>
      </c>
      <c r="R1134" s="2">
        <v>6</v>
      </c>
      <c r="S1134" s="2">
        <f>机器人辅助表!F1134</f>
        <v>4633.3824000000004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BD1134">
        <v>11</v>
      </c>
      <c r="BE1134">
        <v>9113103</v>
      </c>
      <c r="BF1134">
        <v>9121102</v>
      </c>
      <c r="BG1134">
        <v>9121203</v>
      </c>
      <c r="BH1134">
        <v>9121304</v>
      </c>
      <c r="BI1134">
        <v>9121402</v>
      </c>
      <c r="BJ1134">
        <v>9114102</v>
      </c>
      <c r="BK1134">
        <v>9122104</v>
      </c>
      <c r="BL1134">
        <v>9122202</v>
      </c>
      <c r="BM1134">
        <v>9122304</v>
      </c>
      <c r="BN1134">
        <v>9122404</v>
      </c>
      <c r="BO1134">
        <v>9115104</v>
      </c>
    </row>
    <row r="1135" spans="1:67" x14ac:dyDescent="0.15">
      <c r="A1135">
        <v>1134</v>
      </c>
      <c r="B1135" t="s">
        <v>2842</v>
      </c>
      <c r="E1135">
        <f>机器人辅助表!B1135</f>
        <v>46</v>
      </c>
      <c r="F1135">
        <v>1</v>
      </c>
      <c r="G1135">
        <v>58001</v>
      </c>
      <c r="H1135">
        <v>0</v>
      </c>
      <c r="I1135">
        <f>机器人辅助表!H1135</f>
        <v>8250.507019578532</v>
      </c>
      <c r="J1135">
        <v>2</v>
      </c>
      <c r="K1135">
        <v>4</v>
      </c>
      <c r="L1135">
        <v>1</v>
      </c>
      <c r="M1135" s="2">
        <f>机器人辅助表!C1135</f>
        <v>45476.174829277341</v>
      </c>
      <c r="N1135" s="2">
        <v>2</v>
      </c>
      <c r="O1135" s="2">
        <f>机器人辅助表!D1135</f>
        <v>2149.8913904845494</v>
      </c>
      <c r="P1135" s="2">
        <v>3</v>
      </c>
      <c r="Q1135" s="2">
        <f>机器人辅助表!E1135</f>
        <v>955.50728465979989</v>
      </c>
      <c r="R1135" s="2">
        <v>6</v>
      </c>
      <c r="S1135" s="2">
        <f>机器人辅助表!F1135</f>
        <v>5738.1671999999999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BD1135">
        <v>11</v>
      </c>
      <c r="BE1135">
        <v>9113104</v>
      </c>
      <c r="BF1135">
        <v>9121102</v>
      </c>
      <c r="BG1135">
        <v>9121204</v>
      </c>
      <c r="BH1135">
        <v>9121304</v>
      </c>
      <c r="BI1135">
        <v>9121404</v>
      </c>
      <c r="BJ1135">
        <v>9114103</v>
      </c>
      <c r="BK1135">
        <v>9122104</v>
      </c>
      <c r="BL1135">
        <v>9122203</v>
      </c>
      <c r="BM1135">
        <v>9122302</v>
      </c>
      <c r="BN1135">
        <v>9122404</v>
      </c>
      <c r="BO1135">
        <v>9115104</v>
      </c>
    </row>
    <row r="1136" spans="1:67" x14ac:dyDescent="0.15">
      <c r="A1136">
        <v>1135</v>
      </c>
      <c r="B1136" t="s">
        <v>584</v>
      </c>
      <c r="E1136">
        <f>机器人辅助表!B1136</f>
        <v>39</v>
      </c>
      <c r="F1136">
        <v>2</v>
      </c>
      <c r="G1136">
        <v>58101</v>
      </c>
      <c r="H1136">
        <v>0</v>
      </c>
      <c r="I1136">
        <f>机器人辅助表!H1136</f>
        <v>10309.027490313838</v>
      </c>
      <c r="J1136">
        <v>2</v>
      </c>
      <c r="K1136">
        <v>4</v>
      </c>
      <c r="L1136">
        <v>1</v>
      </c>
      <c r="M1136" s="2">
        <f>机器人辅助表!C1136</f>
        <v>43771.224404422363</v>
      </c>
      <c r="N1136" s="2">
        <v>2</v>
      </c>
      <c r="O1136" s="2">
        <f>机器人辅助表!D1136</f>
        <v>2460.110074443211</v>
      </c>
      <c r="P1136" s="2">
        <v>3</v>
      </c>
      <c r="Q1136" s="2">
        <f>机器人辅助表!E1136</f>
        <v>1093.3822553080938</v>
      </c>
      <c r="R1136" s="2">
        <v>6</v>
      </c>
      <c r="S1136" s="2">
        <f>机器人辅助表!F1136</f>
        <v>9666.2203999999983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BD1136">
        <v>11</v>
      </c>
      <c r="BE1136">
        <v>9211102</v>
      </c>
      <c r="BF1136">
        <v>9214103</v>
      </c>
      <c r="BG1136">
        <v>9214204</v>
      </c>
      <c r="BH1136">
        <v>9214302</v>
      </c>
      <c r="BI1136">
        <v>9214402</v>
      </c>
      <c r="BJ1136">
        <v>9222102</v>
      </c>
      <c r="BK1136">
        <v>9223102</v>
      </c>
      <c r="BL1136">
        <v>9223204</v>
      </c>
      <c r="BM1136">
        <v>9223302</v>
      </c>
      <c r="BN1136">
        <v>9223402</v>
      </c>
      <c r="BO1136">
        <v>9215104</v>
      </c>
    </row>
    <row r="1137" spans="1:67" x14ac:dyDescent="0.15">
      <c r="A1137">
        <v>1136</v>
      </c>
      <c r="B1137" t="s">
        <v>2843</v>
      </c>
      <c r="E1137">
        <f>机器人辅助表!B1137</f>
        <v>48</v>
      </c>
      <c r="F1137">
        <v>3</v>
      </c>
      <c r="G1137">
        <v>58201</v>
      </c>
      <c r="H1137">
        <v>0</v>
      </c>
      <c r="I1137">
        <f>机器人辅助表!H1137</f>
        <v>16890.92453149287</v>
      </c>
      <c r="J1137">
        <v>2</v>
      </c>
      <c r="K1137">
        <v>4</v>
      </c>
      <c r="L1137">
        <v>1</v>
      </c>
      <c r="M1137" s="2">
        <f>机器人辅助表!C1137</f>
        <v>98757.17606476802</v>
      </c>
      <c r="N1137" s="2">
        <v>2</v>
      </c>
      <c r="O1137" s="2">
        <f>机器人辅助表!D1137</f>
        <v>4462.8350457600018</v>
      </c>
      <c r="P1137" s="2">
        <v>3</v>
      </c>
      <c r="Q1137" s="2">
        <f>机器人辅助表!E1137</f>
        <v>1983.4822425600009</v>
      </c>
      <c r="R1137" s="2">
        <v>6</v>
      </c>
      <c r="S1137" s="2">
        <f>机器人辅助表!F1137</f>
        <v>10821.076799999999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BD1137">
        <v>8</v>
      </c>
      <c r="BE1137">
        <v>9323103</v>
      </c>
      <c r="BF1137">
        <v>9324102</v>
      </c>
      <c r="BG1137">
        <v>9324204</v>
      </c>
      <c r="BH1137">
        <v>9324303</v>
      </c>
      <c r="BI1137">
        <v>9324402</v>
      </c>
      <c r="BJ1137">
        <v>9312102</v>
      </c>
      <c r="BK1137">
        <v>9311104</v>
      </c>
      <c r="BL1137">
        <v>9315104</v>
      </c>
    </row>
    <row r="1138" spans="1:67" x14ac:dyDescent="0.15">
      <c r="A1138">
        <v>1137</v>
      </c>
      <c r="B1138" t="s">
        <v>585</v>
      </c>
      <c r="E1138">
        <f>机器人辅助表!B1138</f>
        <v>40</v>
      </c>
      <c r="F1138">
        <v>1</v>
      </c>
      <c r="G1138">
        <v>58001</v>
      </c>
      <c r="H1138">
        <v>0</v>
      </c>
      <c r="I1138">
        <f>机器人辅助表!H1138</f>
        <v>5801.9640742756183</v>
      </c>
      <c r="J1138">
        <v>2</v>
      </c>
      <c r="K1138">
        <v>4</v>
      </c>
      <c r="L1138">
        <v>1</v>
      </c>
      <c r="M1138" s="2">
        <f>机器人辅助表!C1138</f>
        <v>25733.963843060879</v>
      </c>
      <c r="N1138" s="2">
        <v>2</v>
      </c>
      <c r="O1138" s="2">
        <f>机器人辅助表!D1138</f>
        <v>1408.7936410434788</v>
      </c>
      <c r="P1138" s="2">
        <v>3</v>
      </c>
      <c r="Q1138" s="2">
        <f>机器人辅助表!E1138</f>
        <v>626.13050713043515</v>
      </c>
      <c r="R1138" s="2">
        <v>6</v>
      </c>
      <c r="S1138" s="2">
        <f>机器人辅助表!F1138</f>
        <v>5207.9039999999995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BD1138">
        <v>11</v>
      </c>
      <c r="BE1138">
        <v>9113103</v>
      </c>
      <c r="BF1138">
        <v>9121102</v>
      </c>
      <c r="BG1138">
        <v>9121202</v>
      </c>
      <c r="BH1138">
        <v>9121303</v>
      </c>
      <c r="BI1138">
        <v>9121402</v>
      </c>
      <c r="BJ1138">
        <v>9114103</v>
      </c>
      <c r="BK1138">
        <v>9122102</v>
      </c>
      <c r="BL1138">
        <v>9122204</v>
      </c>
      <c r="BM1138">
        <v>9122304</v>
      </c>
      <c r="BN1138">
        <v>9122403</v>
      </c>
      <c r="BO1138">
        <v>9115103</v>
      </c>
    </row>
    <row r="1139" spans="1:67" x14ac:dyDescent="0.15">
      <c r="A1139">
        <v>1138</v>
      </c>
      <c r="B1139" t="s">
        <v>586</v>
      </c>
      <c r="E1139">
        <f>机器人辅助表!B1139</f>
        <v>41</v>
      </c>
      <c r="F1139">
        <v>3</v>
      </c>
      <c r="G1139">
        <v>58201</v>
      </c>
      <c r="H1139">
        <v>0</v>
      </c>
      <c r="I1139">
        <f>机器人辅助表!H1139</f>
        <v>10159.766190787248</v>
      </c>
      <c r="J1139">
        <v>2</v>
      </c>
      <c r="K1139">
        <v>4</v>
      </c>
      <c r="L1139">
        <v>1</v>
      </c>
      <c r="M1139" s="2">
        <f>机器人辅助表!C1139</f>
        <v>46959.675715140096</v>
      </c>
      <c r="N1139" s="2">
        <v>2</v>
      </c>
      <c r="O1139" s="2">
        <f>机器人辅助表!D1139</f>
        <v>2505.4541813426099</v>
      </c>
      <c r="P1139" s="2">
        <v>3</v>
      </c>
      <c r="Q1139" s="2">
        <f>机器人辅助表!E1139</f>
        <v>1113.5351917078265</v>
      </c>
      <c r="R1139" s="2">
        <v>6</v>
      </c>
      <c r="S1139" s="2">
        <f>机器人辅助表!F1139</f>
        <v>8732.6335999999992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BD1139">
        <v>8</v>
      </c>
      <c r="BE1139">
        <v>9323103</v>
      </c>
      <c r="BF1139">
        <v>9324104</v>
      </c>
      <c r="BG1139">
        <v>9324202</v>
      </c>
      <c r="BH1139">
        <v>9324304</v>
      </c>
      <c r="BI1139">
        <v>9324404</v>
      </c>
      <c r="BJ1139">
        <v>9312103</v>
      </c>
      <c r="BK1139">
        <v>9311104</v>
      </c>
      <c r="BL1139">
        <v>9315102</v>
      </c>
    </row>
    <row r="1140" spans="1:67" x14ac:dyDescent="0.15">
      <c r="A1140">
        <v>1139</v>
      </c>
      <c r="B1140" t="s">
        <v>2844</v>
      </c>
      <c r="E1140">
        <f>机器人辅助表!B1140</f>
        <v>30</v>
      </c>
      <c r="F1140">
        <v>2</v>
      </c>
      <c r="G1140">
        <v>58101</v>
      </c>
      <c r="H1140">
        <v>0</v>
      </c>
      <c r="I1140">
        <f>机器人辅助表!H1140</f>
        <v>4564.4822859407368</v>
      </c>
      <c r="J1140">
        <v>2</v>
      </c>
      <c r="K1140">
        <v>4</v>
      </c>
      <c r="L1140">
        <v>1</v>
      </c>
      <c r="M1140" s="2">
        <f>机器人辅助表!C1140</f>
        <v>13356.265944055189</v>
      </c>
      <c r="N1140" s="2">
        <v>2</v>
      </c>
      <c r="O1140" s="2">
        <f>机器人辅助表!D1140</f>
        <v>862.46739728428133</v>
      </c>
      <c r="P1140" s="2">
        <v>3</v>
      </c>
      <c r="Q1140" s="2">
        <f>机器人辅助表!E1140</f>
        <v>383.3188432374584</v>
      </c>
      <c r="R1140" s="2">
        <v>6</v>
      </c>
      <c r="S1140" s="2">
        <f>机器人辅助表!F1140</f>
        <v>5952.0539999999992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BD1140">
        <v>11</v>
      </c>
      <c r="BE1140">
        <v>9211104</v>
      </c>
      <c r="BF1140">
        <v>9214104</v>
      </c>
      <c r="BG1140">
        <v>9214203</v>
      </c>
      <c r="BH1140">
        <v>9214302</v>
      </c>
      <c r="BI1140">
        <v>9214403</v>
      </c>
      <c r="BJ1140">
        <v>9222102</v>
      </c>
      <c r="BK1140">
        <v>9223102</v>
      </c>
      <c r="BL1140">
        <v>9223202</v>
      </c>
      <c r="BM1140">
        <v>9223304</v>
      </c>
      <c r="BN1140">
        <v>9223404</v>
      </c>
      <c r="BO1140">
        <v>9215104</v>
      </c>
    </row>
    <row r="1141" spans="1:67" x14ac:dyDescent="0.15">
      <c r="A1141">
        <v>1140</v>
      </c>
      <c r="B1141" t="s">
        <v>587</v>
      </c>
      <c r="E1141">
        <f>机器人辅助表!B1141</f>
        <v>50</v>
      </c>
      <c r="F1141">
        <v>3</v>
      </c>
      <c r="G1141">
        <v>58201</v>
      </c>
      <c r="H1141">
        <v>0</v>
      </c>
      <c r="I1141">
        <f>机器人辅助表!H1141</f>
        <v>21019.207033335661</v>
      </c>
      <c r="J1141">
        <v>2</v>
      </c>
      <c r="K1141">
        <v>4</v>
      </c>
      <c r="L1141">
        <v>1</v>
      </c>
      <c r="M1141" s="2">
        <f>机器人辅助表!C1141</f>
        <v>129884.19376695658</v>
      </c>
      <c r="N1141" s="2">
        <v>2</v>
      </c>
      <c r="O1141" s="2">
        <f>机器人辅助表!D1141</f>
        <v>5619.9891533779282</v>
      </c>
      <c r="P1141" s="2">
        <v>3</v>
      </c>
      <c r="Q1141" s="2">
        <f>机器人辅助表!E1141</f>
        <v>2497.7729570568572</v>
      </c>
      <c r="R1141" s="2">
        <v>6</v>
      </c>
      <c r="S1141" s="2">
        <f>机器人辅助表!F1141</f>
        <v>12361.4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BD1141">
        <v>8</v>
      </c>
      <c r="BE1141">
        <v>9323102</v>
      </c>
      <c r="BF1141">
        <v>9324102</v>
      </c>
      <c r="BG1141">
        <v>9324202</v>
      </c>
      <c r="BH1141">
        <v>9324303</v>
      </c>
      <c r="BI1141">
        <v>9324404</v>
      </c>
      <c r="BJ1141">
        <v>9312102</v>
      </c>
      <c r="BK1141">
        <v>9311104</v>
      </c>
      <c r="BL1141">
        <v>9315104</v>
      </c>
    </row>
    <row r="1142" spans="1:67" x14ac:dyDescent="0.15">
      <c r="A1142">
        <v>1141</v>
      </c>
      <c r="B1142" t="s">
        <v>2845</v>
      </c>
      <c r="E1142">
        <f>机器人辅助表!B1142</f>
        <v>45</v>
      </c>
      <c r="F1142">
        <v>1</v>
      </c>
      <c r="G1142">
        <v>58001</v>
      </c>
      <c r="H1142">
        <v>0</v>
      </c>
      <c r="I1142">
        <f>机器人辅助表!H1142</f>
        <v>8986.9084741503248</v>
      </c>
      <c r="J1142">
        <v>2</v>
      </c>
      <c r="K1142">
        <v>4</v>
      </c>
      <c r="L1142">
        <v>1</v>
      </c>
      <c r="M1142" s="2">
        <f>机器人辅助表!C1142</f>
        <v>47989.76556726222</v>
      </c>
      <c r="N1142" s="2">
        <v>2</v>
      </c>
      <c r="O1142" s="2">
        <f>机器人辅助表!D1142</f>
        <v>2322.019725531773</v>
      </c>
      <c r="P1142" s="2">
        <v>3</v>
      </c>
      <c r="Q1142" s="2">
        <f>机器人辅助表!E1142</f>
        <v>1032.0087669030104</v>
      </c>
      <c r="R1142" s="2">
        <v>6</v>
      </c>
      <c r="S1142" s="2">
        <f>机器人辅助表!F1142</f>
        <v>6516.0919999999996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BD1142">
        <v>11</v>
      </c>
      <c r="BE1142">
        <v>9113102</v>
      </c>
      <c r="BF1142">
        <v>9121102</v>
      </c>
      <c r="BG1142">
        <v>9121203</v>
      </c>
      <c r="BH1142">
        <v>9121304</v>
      </c>
      <c r="BI1142">
        <v>9121403</v>
      </c>
      <c r="BJ1142">
        <v>9114104</v>
      </c>
      <c r="BK1142">
        <v>9122102</v>
      </c>
      <c r="BL1142">
        <v>9122202</v>
      </c>
      <c r="BM1142">
        <v>9122303</v>
      </c>
      <c r="BN1142">
        <v>9122404</v>
      </c>
      <c r="BO1142">
        <v>9115102</v>
      </c>
    </row>
    <row r="1143" spans="1:67" x14ac:dyDescent="0.15">
      <c r="A1143">
        <v>1142</v>
      </c>
      <c r="B1143" t="s">
        <v>588</v>
      </c>
      <c r="E1143">
        <f>机器人辅助表!B1143</f>
        <v>43</v>
      </c>
      <c r="F1143">
        <v>2</v>
      </c>
      <c r="G1143">
        <v>58101</v>
      </c>
      <c r="H1143">
        <v>0</v>
      </c>
      <c r="I1143">
        <f>机器人辅助表!H1143</f>
        <v>14246.904493113567</v>
      </c>
      <c r="J1143">
        <v>2</v>
      </c>
      <c r="K1143">
        <v>4</v>
      </c>
      <c r="L1143">
        <v>1</v>
      </c>
      <c r="M1143" s="2">
        <f>机器人辅助表!C1143</f>
        <v>71049.029927264506</v>
      </c>
      <c r="N1143" s="2">
        <v>2</v>
      </c>
      <c r="O1143" s="2">
        <f>机器人辅助表!D1143</f>
        <v>3606.2872905028103</v>
      </c>
      <c r="P1143" s="2">
        <v>3</v>
      </c>
      <c r="Q1143" s="2">
        <f>机器人辅助表!E1143</f>
        <v>1602.7943513345826</v>
      </c>
      <c r="R1143" s="2">
        <v>6</v>
      </c>
      <c r="S1143" s="2">
        <f>机器人辅助表!F1143</f>
        <v>11239.345799999999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BD1143">
        <v>11</v>
      </c>
      <c r="BE1143">
        <v>9211103</v>
      </c>
      <c r="BF1143">
        <v>9214104</v>
      </c>
      <c r="BG1143">
        <v>9214204</v>
      </c>
      <c r="BH1143">
        <v>9214304</v>
      </c>
      <c r="BI1143">
        <v>9214404</v>
      </c>
      <c r="BJ1143">
        <v>9222102</v>
      </c>
      <c r="BK1143">
        <v>9223104</v>
      </c>
      <c r="BL1143">
        <v>9223203</v>
      </c>
      <c r="BM1143">
        <v>9223302</v>
      </c>
      <c r="BN1143">
        <v>9223403</v>
      </c>
      <c r="BO1143">
        <v>9215102</v>
      </c>
    </row>
    <row r="1144" spans="1:67" x14ac:dyDescent="0.15">
      <c r="A1144">
        <v>1143</v>
      </c>
      <c r="B1144" t="s">
        <v>2846</v>
      </c>
      <c r="E1144">
        <f>机器人辅助表!B1144</f>
        <v>26</v>
      </c>
      <c r="F1144">
        <v>3</v>
      </c>
      <c r="G1144">
        <v>58201</v>
      </c>
      <c r="H1144">
        <v>0</v>
      </c>
      <c r="I1144">
        <f>机器人辅助表!H1144</f>
        <v>4499.0275872928542</v>
      </c>
      <c r="J1144">
        <v>2</v>
      </c>
      <c r="K1144">
        <v>4</v>
      </c>
      <c r="L1144">
        <v>1</v>
      </c>
      <c r="M1144" s="2">
        <f>机器人辅助表!C1144</f>
        <v>10581.177247151842</v>
      </c>
      <c r="N1144" s="2">
        <v>2</v>
      </c>
      <c r="O1144" s="2">
        <f>机器人辅助表!D1144</f>
        <v>752.06787936321098</v>
      </c>
      <c r="P1144" s="2">
        <v>3</v>
      </c>
      <c r="Q1144" s="2">
        <f>机器人辅助表!E1144</f>
        <v>334.25239082809372</v>
      </c>
      <c r="R1144" s="2">
        <v>6</v>
      </c>
      <c r="S1144" s="2">
        <f>机器人辅助表!F1144</f>
        <v>6587.1243999999997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BD1144">
        <v>8</v>
      </c>
      <c r="BE1144">
        <v>9323103</v>
      </c>
      <c r="BF1144">
        <v>9324102</v>
      </c>
      <c r="BG1144">
        <v>9324202</v>
      </c>
      <c r="BH1144">
        <v>9324303</v>
      </c>
      <c r="BI1144">
        <v>9324404</v>
      </c>
      <c r="BJ1144">
        <v>9312102</v>
      </c>
      <c r="BK1144">
        <v>9311103</v>
      </c>
      <c r="BL1144">
        <v>9315103</v>
      </c>
    </row>
    <row r="1145" spans="1:67" x14ac:dyDescent="0.15">
      <c r="A1145">
        <v>1144</v>
      </c>
      <c r="B1145" t="s">
        <v>2847</v>
      </c>
      <c r="E1145">
        <f>机器人辅助表!B1145</f>
        <v>34</v>
      </c>
      <c r="F1145">
        <v>2</v>
      </c>
      <c r="G1145">
        <v>58101</v>
      </c>
      <c r="H1145">
        <v>0</v>
      </c>
      <c r="I1145">
        <f>机器人辅助表!H1145</f>
        <v>5347.4341532919661</v>
      </c>
      <c r="J1145">
        <v>2</v>
      </c>
      <c r="K1145">
        <v>4</v>
      </c>
      <c r="L1145">
        <v>1</v>
      </c>
      <c r="M1145" s="2">
        <f>机器人辅助表!C1145</f>
        <v>18531.884918973916</v>
      </c>
      <c r="N1145" s="2">
        <v>2</v>
      </c>
      <c r="O1145" s="2">
        <f>机器人辅助表!D1145</f>
        <v>1151.2000820660874</v>
      </c>
      <c r="P1145" s="2">
        <v>3</v>
      </c>
      <c r="Q1145" s="2">
        <f>机器人辅助表!E1145</f>
        <v>511.64448091826097</v>
      </c>
      <c r="R1145" s="2">
        <v>6</v>
      </c>
      <c r="S1145" s="2">
        <f>机器人辅助表!F1145</f>
        <v>6035.5152000000007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BD1145">
        <v>11</v>
      </c>
      <c r="BE1145">
        <v>9211102</v>
      </c>
      <c r="BF1145">
        <v>9214104</v>
      </c>
      <c r="BG1145">
        <v>9214204</v>
      </c>
      <c r="BH1145">
        <v>9214304</v>
      </c>
      <c r="BI1145">
        <v>9214402</v>
      </c>
      <c r="BJ1145">
        <v>9222103</v>
      </c>
      <c r="BK1145">
        <v>9223103</v>
      </c>
      <c r="BL1145">
        <v>9223204</v>
      </c>
      <c r="BM1145">
        <v>9223304</v>
      </c>
      <c r="BN1145">
        <v>9223404</v>
      </c>
      <c r="BO1145">
        <v>9215103</v>
      </c>
    </row>
    <row r="1146" spans="1:67" x14ac:dyDescent="0.15">
      <c r="A1146">
        <v>1145</v>
      </c>
      <c r="B1146" t="s">
        <v>2848</v>
      </c>
      <c r="E1146">
        <f>机器人辅助表!B1146</f>
        <v>37</v>
      </c>
      <c r="F1146">
        <v>2</v>
      </c>
      <c r="G1146">
        <v>58101</v>
      </c>
      <c r="H1146">
        <v>0</v>
      </c>
      <c r="I1146">
        <f>机器人辅助表!H1146</f>
        <v>7768.2492442448092</v>
      </c>
      <c r="J1146">
        <v>2</v>
      </c>
      <c r="K1146">
        <v>4</v>
      </c>
      <c r="L1146">
        <v>1</v>
      </c>
      <c r="M1146" s="2">
        <f>机器人辅助表!C1146</f>
        <v>30227.52084262553</v>
      </c>
      <c r="N1146" s="2">
        <v>2</v>
      </c>
      <c r="O1146" s="2">
        <f>机器人辅助表!D1146</f>
        <v>1793.897755730067</v>
      </c>
      <c r="P1146" s="2">
        <v>3</v>
      </c>
      <c r="Q1146" s="2">
        <f>机器人辅助表!E1146</f>
        <v>797.28789143558549</v>
      </c>
      <c r="R1146" s="2">
        <v>6</v>
      </c>
      <c r="S1146" s="2">
        <f>机器人辅助表!F1146</f>
        <v>7862.5133999999998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BD1146">
        <v>11</v>
      </c>
      <c r="BE1146">
        <v>9211103</v>
      </c>
      <c r="BF1146">
        <v>9214104</v>
      </c>
      <c r="BG1146">
        <v>9214204</v>
      </c>
      <c r="BH1146">
        <v>9214304</v>
      </c>
      <c r="BI1146">
        <v>9214404</v>
      </c>
      <c r="BJ1146">
        <v>9222104</v>
      </c>
      <c r="BK1146">
        <v>9223102</v>
      </c>
      <c r="BL1146">
        <v>9223202</v>
      </c>
      <c r="BM1146">
        <v>9223303</v>
      </c>
      <c r="BN1146">
        <v>9223404</v>
      </c>
      <c r="BO1146">
        <v>9215104</v>
      </c>
    </row>
    <row r="1147" spans="1:67" x14ac:dyDescent="0.15">
      <c r="A1147">
        <v>1146</v>
      </c>
      <c r="B1147" t="s">
        <v>2849</v>
      </c>
      <c r="E1147">
        <f>机器人辅助表!B1147</f>
        <v>31</v>
      </c>
      <c r="F1147">
        <v>1</v>
      </c>
      <c r="G1147">
        <v>58001</v>
      </c>
      <c r="H1147">
        <v>0</v>
      </c>
      <c r="I1147">
        <f>机器人辅助表!H1147</f>
        <v>2987.508166969847</v>
      </c>
      <c r="J1147">
        <v>2</v>
      </c>
      <c r="K1147">
        <v>4</v>
      </c>
      <c r="L1147">
        <v>1</v>
      </c>
      <c r="M1147" s="2">
        <f>机器人辅助表!C1147</f>
        <v>9161.5028860384646</v>
      </c>
      <c r="N1147" s="2">
        <v>2</v>
      </c>
      <c r="O1147" s="2">
        <f>机器人辅助表!D1147</f>
        <v>585.59715948461553</v>
      </c>
      <c r="P1147" s="2">
        <v>3</v>
      </c>
      <c r="Q1147" s="2">
        <f>机器人辅助表!E1147</f>
        <v>260.26540421538471</v>
      </c>
      <c r="R1147" s="2">
        <v>6</v>
      </c>
      <c r="S1147" s="2">
        <f>机器人辅助表!F1147</f>
        <v>3756.6689999999999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BD1147">
        <v>11</v>
      </c>
      <c r="BE1147">
        <v>9113102</v>
      </c>
      <c r="BF1147">
        <v>9121103</v>
      </c>
      <c r="BG1147">
        <v>9121204</v>
      </c>
      <c r="BH1147">
        <v>9121302</v>
      </c>
      <c r="BI1147">
        <v>9121402</v>
      </c>
      <c r="BJ1147">
        <v>9114102</v>
      </c>
      <c r="BK1147">
        <v>9122104</v>
      </c>
      <c r="BL1147">
        <v>9122204</v>
      </c>
      <c r="BM1147">
        <v>9122303</v>
      </c>
      <c r="BN1147">
        <v>9122403</v>
      </c>
      <c r="BO1147">
        <v>9115102</v>
      </c>
    </row>
    <row r="1148" spans="1:67" x14ac:dyDescent="0.15">
      <c r="A1148">
        <v>1147</v>
      </c>
      <c r="B1148" t="s">
        <v>2850</v>
      </c>
      <c r="E1148">
        <f>机器人辅助表!B1148</f>
        <v>25</v>
      </c>
      <c r="F1148">
        <v>3</v>
      </c>
      <c r="G1148">
        <v>58201</v>
      </c>
      <c r="H1148">
        <v>0</v>
      </c>
      <c r="I1148">
        <f>机器人辅助表!H1148</f>
        <v>3160.601381814382</v>
      </c>
      <c r="J1148">
        <v>2</v>
      </c>
      <c r="K1148">
        <v>4</v>
      </c>
      <c r="L1148">
        <v>1</v>
      </c>
      <c r="M1148" s="2">
        <f>机器人辅助表!C1148</f>
        <v>6981.0895124372928</v>
      </c>
      <c r="N1148" s="2">
        <v>2</v>
      </c>
      <c r="O1148" s="2">
        <f>机器人辅助表!D1148</f>
        <v>509.00095685618754</v>
      </c>
      <c r="P1148" s="2">
        <v>3</v>
      </c>
      <c r="Q1148" s="2">
        <f>机器人辅助表!E1148</f>
        <v>226.2226474916389</v>
      </c>
      <c r="R1148" s="2">
        <v>6</v>
      </c>
      <c r="S1148" s="2">
        <f>机器人辅助表!F1148</f>
        <v>4762.8450000000003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BD1148">
        <v>8</v>
      </c>
      <c r="BE1148">
        <v>9323104</v>
      </c>
      <c r="BF1148">
        <v>9324103</v>
      </c>
      <c r="BG1148">
        <v>9324203</v>
      </c>
      <c r="BH1148">
        <v>9324304</v>
      </c>
      <c r="BI1148">
        <v>9324404</v>
      </c>
      <c r="BJ1148">
        <v>9312103</v>
      </c>
      <c r="BK1148">
        <v>9311104</v>
      </c>
      <c r="BL1148">
        <v>9315102</v>
      </c>
    </row>
    <row r="1149" spans="1:67" x14ac:dyDescent="0.15">
      <c r="A1149">
        <v>1148</v>
      </c>
      <c r="B1149" t="s">
        <v>2851</v>
      </c>
      <c r="E1149">
        <f>机器人辅助表!B1149</f>
        <v>45</v>
      </c>
      <c r="F1149">
        <v>3</v>
      </c>
      <c r="G1149">
        <v>58201</v>
      </c>
      <c r="H1149">
        <v>0</v>
      </c>
      <c r="I1149">
        <f>机器人辅助表!H1149</f>
        <v>10620.891833086751</v>
      </c>
      <c r="J1149">
        <v>2</v>
      </c>
      <c r="K1149">
        <v>4</v>
      </c>
      <c r="L1149">
        <v>1</v>
      </c>
      <c r="M1149" s="2">
        <f>机器人辅助表!C1149</f>
        <v>56715.177488582631</v>
      </c>
      <c r="N1149" s="2">
        <v>2</v>
      </c>
      <c r="O1149" s="2">
        <f>机器人辅助表!D1149</f>
        <v>2744.2051301739139</v>
      </c>
      <c r="P1149" s="2">
        <v>3</v>
      </c>
      <c r="Q1149" s="2">
        <f>机器人辅助表!E1149</f>
        <v>1219.6467245217395</v>
      </c>
      <c r="R1149" s="2">
        <v>6</v>
      </c>
      <c r="S1149" s="2">
        <f>机器人辅助表!F1149</f>
        <v>7700.8360000000002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BD1149">
        <v>8</v>
      </c>
      <c r="BE1149">
        <v>9323104</v>
      </c>
      <c r="BF1149">
        <v>9324104</v>
      </c>
      <c r="BG1149">
        <v>9324203</v>
      </c>
      <c r="BH1149">
        <v>9324302</v>
      </c>
      <c r="BI1149">
        <v>9324403</v>
      </c>
      <c r="BJ1149">
        <v>9312104</v>
      </c>
      <c r="BK1149">
        <v>9311103</v>
      </c>
      <c r="BL1149">
        <v>9315104</v>
      </c>
    </row>
    <row r="1150" spans="1:67" x14ac:dyDescent="0.15">
      <c r="A1150">
        <v>1149</v>
      </c>
      <c r="B1150" t="s">
        <v>589</v>
      </c>
      <c r="E1150">
        <f>机器人辅助表!B1150</f>
        <v>36</v>
      </c>
      <c r="F1150">
        <v>2</v>
      </c>
      <c r="G1150">
        <v>58101</v>
      </c>
      <c r="H1150">
        <v>0</v>
      </c>
      <c r="I1150">
        <f>机器人辅助表!H1150</f>
        <v>5446.6965743109986</v>
      </c>
      <c r="J1150">
        <v>2</v>
      </c>
      <c r="K1150">
        <v>4</v>
      </c>
      <c r="L1150">
        <v>1</v>
      </c>
      <c r="M1150" s="2">
        <f>机器人辅助表!C1150</f>
        <v>20216.105210841473</v>
      </c>
      <c r="N1150" s="2">
        <v>2</v>
      </c>
      <c r="O1150" s="2">
        <f>机器人辅助表!D1150</f>
        <v>1234.0114694945821</v>
      </c>
      <c r="P1150" s="2">
        <v>3</v>
      </c>
      <c r="Q1150" s="2">
        <f>机器人辅助表!E1150</f>
        <v>548.44954199759206</v>
      </c>
      <c r="R1150" s="2">
        <v>6</v>
      </c>
      <c r="S1150" s="2">
        <f>机器人辅助表!F1150</f>
        <v>5728.8487999999988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BD1150">
        <v>11</v>
      </c>
      <c r="BE1150">
        <v>9211103</v>
      </c>
      <c r="BF1150">
        <v>9214104</v>
      </c>
      <c r="BG1150">
        <v>9214204</v>
      </c>
      <c r="BH1150">
        <v>9214304</v>
      </c>
      <c r="BI1150">
        <v>9214403</v>
      </c>
      <c r="BJ1150">
        <v>9222102</v>
      </c>
      <c r="BK1150">
        <v>9223104</v>
      </c>
      <c r="BL1150">
        <v>9223203</v>
      </c>
      <c r="BM1150">
        <v>9223304</v>
      </c>
      <c r="BN1150">
        <v>9223403</v>
      </c>
      <c r="BO1150">
        <v>9215102</v>
      </c>
    </row>
    <row r="1151" spans="1:67" x14ac:dyDescent="0.15">
      <c r="A1151">
        <v>1150</v>
      </c>
      <c r="B1151" t="s">
        <v>590</v>
      </c>
      <c r="E1151">
        <f>机器人辅助表!B1151</f>
        <v>33</v>
      </c>
      <c r="F1151">
        <v>3</v>
      </c>
      <c r="G1151">
        <v>58201</v>
      </c>
      <c r="H1151">
        <v>0</v>
      </c>
      <c r="I1151">
        <f>机器人辅助表!H1151</f>
        <v>3772.7146301603489</v>
      </c>
      <c r="J1151">
        <v>2</v>
      </c>
      <c r="K1151">
        <v>4</v>
      </c>
      <c r="L1151">
        <v>1</v>
      </c>
      <c r="M1151" s="2">
        <f>机器人辅助表!C1151</f>
        <v>12588.092155858705</v>
      </c>
      <c r="N1151" s="2">
        <v>2</v>
      </c>
      <c r="O1151" s="2">
        <f>机器人辅助表!D1151</f>
        <v>789.1988955456527</v>
      </c>
      <c r="P1151" s="2">
        <v>3</v>
      </c>
      <c r="Q1151" s="2">
        <f>机器人辅助表!E1151</f>
        <v>350.75506468695681</v>
      </c>
      <c r="R1151" s="2">
        <v>6</v>
      </c>
      <c r="S1151" s="2">
        <f>机器人辅助表!F1151</f>
        <v>4413.0918000000001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BD1151">
        <v>8</v>
      </c>
      <c r="BE1151">
        <v>9323104</v>
      </c>
      <c r="BF1151">
        <v>9324103</v>
      </c>
      <c r="BG1151">
        <v>9324203</v>
      </c>
      <c r="BH1151">
        <v>9324303</v>
      </c>
      <c r="BI1151">
        <v>9324404</v>
      </c>
      <c r="BJ1151">
        <v>9312102</v>
      </c>
      <c r="BK1151">
        <v>9311102</v>
      </c>
      <c r="BL1151">
        <v>9315104</v>
      </c>
    </row>
    <row r="1152" spans="1:67" x14ac:dyDescent="0.15">
      <c r="A1152">
        <v>1151</v>
      </c>
      <c r="B1152" t="s">
        <v>2852</v>
      </c>
      <c r="E1152">
        <f>机器人辅助表!B1152</f>
        <v>35</v>
      </c>
      <c r="F1152">
        <v>1</v>
      </c>
      <c r="G1152">
        <v>58001</v>
      </c>
      <c r="H1152">
        <v>0</v>
      </c>
      <c r="I1152">
        <f>机器人辅助表!H1152</f>
        <v>3713.3638077495652</v>
      </c>
      <c r="J1152">
        <v>2</v>
      </c>
      <c r="K1152">
        <v>4</v>
      </c>
      <c r="L1152">
        <v>1</v>
      </c>
      <c r="M1152" s="2">
        <f>机器人辅助表!C1152</f>
        <v>13333.006899130438</v>
      </c>
      <c r="N1152" s="2">
        <v>2</v>
      </c>
      <c r="O1152" s="2">
        <f>机器人辅助表!D1152</f>
        <v>820.90545495652191</v>
      </c>
      <c r="P1152" s="2">
        <v>3</v>
      </c>
      <c r="Q1152" s="2">
        <f>机器人辅助表!E1152</f>
        <v>364.84686886956536</v>
      </c>
      <c r="R1152" s="2">
        <v>6</v>
      </c>
      <c r="S1152" s="2">
        <f>机器人辅助表!F1152</f>
        <v>4045.2860000000001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BD1152">
        <v>11</v>
      </c>
      <c r="BE1152">
        <v>9113102</v>
      </c>
      <c r="BF1152">
        <v>9121102</v>
      </c>
      <c r="BG1152">
        <v>9121203</v>
      </c>
      <c r="BH1152">
        <v>9121302</v>
      </c>
      <c r="BI1152">
        <v>9121403</v>
      </c>
      <c r="BJ1152">
        <v>9114102</v>
      </c>
      <c r="BK1152">
        <v>9122102</v>
      </c>
      <c r="BL1152">
        <v>9122202</v>
      </c>
      <c r="BM1152">
        <v>9122304</v>
      </c>
      <c r="BN1152">
        <v>9122404</v>
      </c>
      <c r="BO1152">
        <v>9115102</v>
      </c>
    </row>
    <row r="1153" spans="1:67" x14ac:dyDescent="0.15">
      <c r="A1153">
        <v>1152</v>
      </c>
      <c r="B1153" t="s">
        <v>591</v>
      </c>
      <c r="E1153">
        <f>机器人辅助表!B1153</f>
        <v>22</v>
      </c>
      <c r="F1153">
        <v>1</v>
      </c>
      <c r="G1153">
        <v>58001</v>
      </c>
      <c r="H1153">
        <v>0</v>
      </c>
      <c r="I1153">
        <f>机器人辅助表!H1153</f>
        <v>2050.9663956980871</v>
      </c>
      <c r="J1153">
        <v>2</v>
      </c>
      <c r="K1153">
        <v>4</v>
      </c>
      <c r="L1153">
        <v>1</v>
      </c>
      <c r="M1153" s="2">
        <f>机器人辅助表!C1153</f>
        <v>3750.4821161739128</v>
      </c>
      <c r="N1153" s="2">
        <v>2</v>
      </c>
      <c r="O1153" s="2">
        <f>机器人辅助表!D1153</f>
        <v>296.41571060869569</v>
      </c>
      <c r="P1153" s="2">
        <v>3</v>
      </c>
      <c r="Q1153" s="2">
        <f>机器人辅助表!E1153</f>
        <v>131.74031582608697</v>
      </c>
      <c r="R1153" s="2">
        <v>6</v>
      </c>
      <c r="S1153" s="2">
        <f>机器人辅助表!F1153</f>
        <v>3326.3627999999999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BD1153">
        <v>11</v>
      </c>
      <c r="BE1153">
        <v>9113104</v>
      </c>
      <c r="BF1153">
        <v>9121103</v>
      </c>
      <c r="BG1153">
        <v>9121204</v>
      </c>
      <c r="BH1153">
        <v>9121303</v>
      </c>
      <c r="BI1153">
        <v>9121404</v>
      </c>
      <c r="BJ1153">
        <v>9114102</v>
      </c>
      <c r="BK1153">
        <v>9122102</v>
      </c>
      <c r="BL1153">
        <v>9122203</v>
      </c>
      <c r="BM1153">
        <v>9122303</v>
      </c>
      <c r="BN1153">
        <v>9122404</v>
      </c>
      <c r="BO1153">
        <v>9115102</v>
      </c>
    </row>
    <row r="1154" spans="1:67" x14ac:dyDescent="0.15">
      <c r="A1154">
        <v>1153</v>
      </c>
      <c r="B1154" t="s">
        <v>592</v>
      </c>
      <c r="E1154">
        <f>机器人辅助表!B1154</f>
        <v>22</v>
      </c>
      <c r="F1154">
        <v>2</v>
      </c>
      <c r="G1154">
        <v>58101</v>
      </c>
      <c r="H1154">
        <v>0</v>
      </c>
      <c r="I1154">
        <f>机器人辅助表!H1154</f>
        <v>1800.8485425641741</v>
      </c>
      <c r="J1154">
        <v>2</v>
      </c>
      <c r="K1154">
        <v>4</v>
      </c>
      <c r="L1154">
        <v>1</v>
      </c>
      <c r="M1154" s="2">
        <f>机器人辅助表!C1154</f>
        <v>3293.1062483478258</v>
      </c>
      <c r="N1154" s="2">
        <v>2</v>
      </c>
      <c r="O1154" s="2">
        <f>机器人辅助表!D1154</f>
        <v>260.26745321739133</v>
      </c>
      <c r="P1154" s="2">
        <v>3</v>
      </c>
      <c r="Q1154" s="2">
        <f>机器人辅助表!E1154</f>
        <v>115.67442365217394</v>
      </c>
      <c r="R1154" s="2">
        <v>6</v>
      </c>
      <c r="S1154" s="2">
        <f>机器人辅助表!F1154</f>
        <v>2920.7087999999999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BD1154">
        <v>11</v>
      </c>
      <c r="BE1154">
        <v>9211103</v>
      </c>
      <c r="BF1154">
        <v>9214103</v>
      </c>
      <c r="BG1154">
        <v>9214204</v>
      </c>
      <c r="BH1154">
        <v>9214304</v>
      </c>
      <c r="BI1154">
        <v>9214404</v>
      </c>
      <c r="BJ1154">
        <v>9222102</v>
      </c>
      <c r="BK1154">
        <v>9223102</v>
      </c>
      <c r="BL1154">
        <v>9223204</v>
      </c>
      <c r="BM1154">
        <v>9223303</v>
      </c>
      <c r="BN1154">
        <v>9223403</v>
      </c>
      <c r="BO1154">
        <v>9215104</v>
      </c>
    </row>
    <row r="1155" spans="1:67" x14ac:dyDescent="0.15">
      <c r="A1155">
        <v>1154</v>
      </c>
      <c r="B1155" t="s">
        <v>593</v>
      </c>
      <c r="E1155">
        <f>机器人辅助表!B1155</f>
        <v>29</v>
      </c>
      <c r="F1155">
        <v>1</v>
      </c>
      <c r="G1155">
        <v>58001</v>
      </c>
      <c r="H1155">
        <v>0</v>
      </c>
      <c r="I1155">
        <f>机器人辅助表!H1155</f>
        <v>5576.0286329954106</v>
      </c>
      <c r="J1155">
        <v>2</v>
      </c>
      <c r="K1155">
        <v>4</v>
      </c>
      <c r="L1155">
        <v>1</v>
      </c>
      <c r="M1155" s="2">
        <f>机器人辅助表!C1155</f>
        <v>15449.105803056527</v>
      </c>
      <c r="N1155" s="2">
        <v>2</v>
      </c>
      <c r="O1155" s="2">
        <f>机器人辅助表!D1155</f>
        <v>1020.9597226434788</v>
      </c>
      <c r="P1155" s="2">
        <v>3</v>
      </c>
      <c r="Q1155" s="2">
        <f>机器人辅助表!E1155</f>
        <v>453.75987673043511</v>
      </c>
      <c r="R1155" s="2">
        <v>6</v>
      </c>
      <c r="S1155" s="2">
        <f>机器人辅助表!F1155</f>
        <v>7511.7843999999996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BD1155">
        <v>11</v>
      </c>
      <c r="BE1155">
        <v>9113102</v>
      </c>
      <c r="BF1155">
        <v>9121104</v>
      </c>
      <c r="BG1155">
        <v>9121202</v>
      </c>
      <c r="BH1155">
        <v>9121303</v>
      </c>
      <c r="BI1155">
        <v>9121403</v>
      </c>
      <c r="BJ1155">
        <v>9114102</v>
      </c>
      <c r="BK1155">
        <v>9122104</v>
      </c>
      <c r="BL1155">
        <v>9122202</v>
      </c>
      <c r="BM1155">
        <v>9122304</v>
      </c>
      <c r="BN1155">
        <v>9122402</v>
      </c>
      <c r="BO1155">
        <v>9115103</v>
      </c>
    </row>
    <row r="1156" spans="1:67" x14ac:dyDescent="0.15">
      <c r="A1156">
        <v>1155</v>
      </c>
      <c r="B1156" t="s">
        <v>594</v>
      </c>
      <c r="E1156">
        <f>机器人辅助表!B1156</f>
        <v>50</v>
      </c>
      <c r="F1156">
        <v>2</v>
      </c>
      <c r="G1156">
        <v>58101</v>
      </c>
      <c r="H1156">
        <v>0</v>
      </c>
      <c r="I1156">
        <f>机器人辅助表!H1156</f>
        <v>12169.01459824696</v>
      </c>
      <c r="J1156">
        <v>2</v>
      </c>
      <c r="K1156">
        <v>4</v>
      </c>
      <c r="L1156">
        <v>1</v>
      </c>
      <c r="M1156" s="2">
        <f>机器人辅助表!C1156</f>
        <v>75196.112180869604</v>
      </c>
      <c r="N1156" s="2">
        <v>2</v>
      </c>
      <c r="O1156" s="2">
        <f>机器人辅助表!D1156</f>
        <v>3253.6779309030112</v>
      </c>
      <c r="P1156" s="2">
        <v>3</v>
      </c>
      <c r="Q1156" s="2">
        <f>机器人辅助表!E1156</f>
        <v>1446.0790804013384</v>
      </c>
      <c r="R1156" s="2">
        <v>6</v>
      </c>
      <c r="S1156" s="2">
        <f>机器人辅助表!F1156</f>
        <v>7156.6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BD1156">
        <v>11</v>
      </c>
      <c r="BE1156">
        <v>9211104</v>
      </c>
      <c r="BF1156">
        <v>9214103</v>
      </c>
      <c r="BG1156">
        <v>9214202</v>
      </c>
      <c r="BH1156">
        <v>9214302</v>
      </c>
      <c r="BI1156">
        <v>9214402</v>
      </c>
      <c r="BJ1156">
        <v>9222102</v>
      </c>
      <c r="BK1156">
        <v>9223104</v>
      </c>
      <c r="BL1156">
        <v>9223203</v>
      </c>
      <c r="BM1156">
        <v>9223303</v>
      </c>
      <c r="BN1156">
        <v>9223404</v>
      </c>
      <c r="BO1156">
        <v>9215102</v>
      </c>
    </row>
    <row r="1157" spans="1:67" x14ac:dyDescent="0.15">
      <c r="A1157">
        <v>1156</v>
      </c>
      <c r="B1157" t="s">
        <v>2853</v>
      </c>
      <c r="E1157">
        <f>机器人辅助表!B1157</f>
        <v>45</v>
      </c>
      <c r="F1157">
        <v>2</v>
      </c>
      <c r="G1157">
        <v>58101</v>
      </c>
      <c r="H1157">
        <v>0</v>
      </c>
      <c r="I1157">
        <f>机器人辅助表!H1157</f>
        <v>14093.106470826648</v>
      </c>
      <c r="J1157">
        <v>2</v>
      </c>
      <c r="K1157">
        <v>4</v>
      </c>
      <c r="L1157">
        <v>1</v>
      </c>
      <c r="M1157" s="2">
        <f>机器人辅助表!C1157</f>
        <v>75256.677821388483</v>
      </c>
      <c r="N1157" s="2">
        <v>2</v>
      </c>
      <c r="O1157" s="2">
        <f>机器人辅助表!D1157</f>
        <v>3641.3491150384621</v>
      </c>
      <c r="P1157" s="2">
        <v>3</v>
      </c>
      <c r="Q1157" s="2">
        <f>机器人辅助表!E1157</f>
        <v>1618.3773844615389</v>
      </c>
      <c r="R1157" s="2">
        <v>6</v>
      </c>
      <c r="S1157" s="2">
        <f>机器人辅助表!F1157</f>
        <v>10218.416999999999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BD1157">
        <v>11</v>
      </c>
      <c r="BE1157">
        <v>9211102</v>
      </c>
      <c r="BF1157">
        <v>9214102</v>
      </c>
      <c r="BG1157">
        <v>9214204</v>
      </c>
      <c r="BH1157">
        <v>9214303</v>
      </c>
      <c r="BI1157">
        <v>9214402</v>
      </c>
      <c r="BJ1157">
        <v>9222103</v>
      </c>
      <c r="BK1157">
        <v>9223102</v>
      </c>
      <c r="BL1157">
        <v>9223202</v>
      </c>
      <c r="BM1157">
        <v>9223302</v>
      </c>
      <c r="BN1157">
        <v>9223403</v>
      </c>
      <c r="BO1157">
        <v>9215104</v>
      </c>
    </row>
    <row r="1158" spans="1:67" x14ac:dyDescent="0.15">
      <c r="A1158">
        <v>1157</v>
      </c>
      <c r="B1158" t="s">
        <v>595</v>
      </c>
      <c r="E1158">
        <f>机器人辅助表!B1158</f>
        <v>34</v>
      </c>
      <c r="F1158">
        <v>3</v>
      </c>
      <c r="G1158">
        <v>58201</v>
      </c>
      <c r="H1158">
        <v>0</v>
      </c>
      <c r="I1158">
        <f>机器人辅助表!H1158</f>
        <v>5758.7752420067327</v>
      </c>
      <c r="J1158">
        <v>2</v>
      </c>
      <c r="K1158">
        <v>4</v>
      </c>
      <c r="L1158">
        <v>1</v>
      </c>
      <c r="M1158" s="2">
        <f>机器人辅助表!C1158</f>
        <v>19957.414528125759</v>
      </c>
      <c r="N1158" s="2">
        <v>2</v>
      </c>
      <c r="O1158" s="2">
        <f>机器人辅助表!D1158</f>
        <v>1239.7539345327095</v>
      </c>
      <c r="P1158" s="2">
        <v>3</v>
      </c>
      <c r="Q1158" s="2">
        <f>机器人辅助表!E1158</f>
        <v>551.00174868120416</v>
      </c>
      <c r="R1158" s="2">
        <v>6</v>
      </c>
      <c r="S1158" s="2">
        <f>机器人辅助表!F1158</f>
        <v>6499.7856000000011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BD1158">
        <v>8</v>
      </c>
      <c r="BE1158">
        <v>9323102</v>
      </c>
      <c r="BF1158">
        <v>9324104</v>
      </c>
      <c r="BG1158">
        <v>9324203</v>
      </c>
      <c r="BH1158">
        <v>9324304</v>
      </c>
      <c r="BI1158">
        <v>9324404</v>
      </c>
      <c r="BJ1158">
        <v>9312104</v>
      </c>
      <c r="BK1158">
        <v>9311103</v>
      </c>
      <c r="BL1158">
        <v>9315104</v>
      </c>
    </row>
    <row r="1159" spans="1:67" x14ac:dyDescent="0.15">
      <c r="A1159">
        <v>1158</v>
      </c>
      <c r="B1159" t="s">
        <v>596</v>
      </c>
      <c r="E1159">
        <f>机器人辅助表!B1159</f>
        <v>22</v>
      </c>
      <c r="F1159">
        <v>2</v>
      </c>
      <c r="G1159">
        <v>58101</v>
      </c>
      <c r="H1159">
        <v>0</v>
      </c>
      <c r="I1159">
        <f>机器人辅助表!H1159</f>
        <v>2151.0135369516524</v>
      </c>
      <c r="J1159">
        <v>2</v>
      </c>
      <c r="K1159">
        <v>4</v>
      </c>
      <c r="L1159">
        <v>1</v>
      </c>
      <c r="M1159" s="2">
        <f>机器人辅助表!C1159</f>
        <v>3933.4324633043479</v>
      </c>
      <c r="N1159" s="2">
        <v>2</v>
      </c>
      <c r="O1159" s="2">
        <f>机器人辅助表!D1159</f>
        <v>310.87501356521744</v>
      </c>
      <c r="P1159" s="2">
        <v>3</v>
      </c>
      <c r="Q1159" s="2">
        <f>机器人辅助表!E1159</f>
        <v>138.16667269565221</v>
      </c>
      <c r="R1159" s="2">
        <v>6</v>
      </c>
      <c r="S1159" s="2">
        <f>机器人辅助表!F1159</f>
        <v>3488.6243999999997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BD1159">
        <v>11</v>
      </c>
      <c r="BE1159">
        <v>9211104</v>
      </c>
      <c r="BF1159">
        <v>9214104</v>
      </c>
      <c r="BG1159">
        <v>9214203</v>
      </c>
      <c r="BH1159">
        <v>9214303</v>
      </c>
      <c r="BI1159">
        <v>9214403</v>
      </c>
      <c r="BJ1159">
        <v>9222103</v>
      </c>
      <c r="BK1159">
        <v>9223102</v>
      </c>
      <c r="BL1159">
        <v>9223203</v>
      </c>
      <c r="BM1159">
        <v>9223304</v>
      </c>
      <c r="BN1159">
        <v>9223404</v>
      </c>
      <c r="BO1159">
        <v>9215104</v>
      </c>
    </row>
    <row r="1160" spans="1:67" x14ac:dyDescent="0.15">
      <c r="A1160">
        <v>1159</v>
      </c>
      <c r="B1160" t="s">
        <v>2854</v>
      </c>
      <c r="E1160">
        <f>机器人辅助表!B1160</f>
        <v>48</v>
      </c>
      <c r="F1160">
        <v>2</v>
      </c>
      <c r="G1160">
        <v>58101</v>
      </c>
      <c r="H1160">
        <v>0</v>
      </c>
      <c r="I1160">
        <f>机器人辅助表!H1160</f>
        <v>14932.556469870507</v>
      </c>
      <c r="J1160">
        <v>2</v>
      </c>
      <c r="K1160">
        <v>4</v>
      </c>
      <c r="L1160">
        <v>1</v>
      </c>
      <c r="M1160" s="2">
        <f>机器人辅助表!C1160</f>
        <v>87307.068694939851</v>
      </c>
      <c r="N1160" s="2">
        <v>2</v>
      </c>
      <c r="O1160" s="2">
        <f>机器人辅助表!D1160</f>
        <v>3945.4048955269586</v>
      </c>
      <c r="P1160" s="2">
        <v>3</v>
      </c>
      <c r="Q1160" s="2">
        <f>机器人辅助表!E1160</f>
        <v>1753.5132869008705</v>
      </c>
      <c r="R1160" s="2">
        <v>6</v>
      </c>
      <c r="S1160" s="2">
        <f>机器人辅助表!F1160</f>
        <v>9566.4591999999993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BD1160">
        <v>11</v>
      </c>
      <c r="BE1160">
        <v>9211102</v>
      </c>
      <c r="BF1160">
        <v>9214103</v>
      </c>
      <c r="BG1160">
        <v>9214202</v>
      </c>
      <c r="BH1160">
        <v>9214304</v>
      </c>
      <c r="BI1160">
        <v>9214404</v>
      </c>
      <c r="BJ1160">
        <v>9222104</v>
      </c>
      <c r="BK1160">
        <v>9223102</v>
      </c>
      <c r="BL1160">
        <v>9223203</v>
      </c>
      <c r="BM1160">
        <v>9223304</v>
      </c>
      <c r="BN1160">
        <v>9223402</v>
      </c>
      <c r="BO1160">
        <v>9215103</v>
      </c>
    </row>
    <row r="1161" spans="1:67" x14ac:dyDescent="0.15">
      <c r="A1161">
        <v>1160</v>
      </c>
      <c r="B1161" t="s">
        <v>2855</v>
      </c>
      <c r="E1161">
        <f>机器人辅助表!B1161</f>
        <v>32</v>
      </c>
      <c r="F1161">
        <v>1</v>
      </c>
      <c r="G1161">
        <v>58001</v>
      </c>
      <c r="H1161">
        <v>0</v>
      </c>
      <c r="I1161">
        <f>机器人辅助表!H1161</f>
        <v>4000.1555602197841</v>
      </c>
      <c r="J1161">
        <v>2</v>
      </c>
      <c r="K1161">
        <v>4</v>
      </c>
      <c r="L1161">
        <v>1</v>
      </c>
      <c r="M1161" s="2">
        <f>机器人辅助表!C1161</f>
        <v>12815.048843767228</v>
      </c>
      <c r="N1161" s="2">
        <v>2</v>
      </c>
      <c r="O1161" s="2">
        <f>机器人辅助表!D1161</f>
        <v>811.10686506862896</v>
      </c>
      <c r="P1161" s="2">
        <v>3</v>
      </c>
      <c r="Q1161" s="2">
        <f>机器人辅助表!E1161</f>
        <v>360.49194003050178</v>
      </c>
      <c r="R1161" s="2">
        <v>6</v>
      </c>
      <c r="S1161" s="2">
        <f>机器人辅助表!F1161</f>
        <v>4850.7712000000001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BD1161">
        <v>11</v>
      </c>
      <c r="BE1161">
        <v>9113102</v>
      </c>
      <c r="BF1161">
        <v>9121103</v>
      </c>
      <c r="BG1161">
        <v>9121203</v>
      </c>
      <c r="BH1161">
        <v>9121303</v>
      </c>
      <c r="BI1161">
        <v>9121403</v>
      </c>
      <c r="BJ1161">
        <v>9114104</v>
      </c>
      <c r="BK1161">
        <v>9122104</v>
      </c>
      <c r="BL1161">
        <v>9122202</v>
      </c>
      <c r="BM1161">
        <v>9122304</v>
      </c>
      <c r="BN1161">
        <v>9122404</v>
      </c>
      <c r="BO1161">
        <v>9115103</v>
      </c>
    </row>
    <row r="1162" spans="1:67" x14ac:dyDescent="0.15">
      <c r="A1162">
        <v>1161</v>
      </c>
      <c r="B1162" t="s">
        <v>2856</v>
      </c>
      <c r="E1162">
        <f>机器人辅助表!B1162</f>
        <v>29</v>
      </c>
      <c r="F1162">
        <v>2</v>
      </c>
      <c r="G1162">
        <v>58101</v>
      </c>
      <c r="H1162">
        <v>0</v>
      </c>
      <c r="I1162">
        <f>机器人辅助表!H1162</f>
        <v>2863.3660547814266</v>
      </c>
      <c r="J1162">
        <v>2</v>
      </c>
      <c r="K1162">
        <v>4</v>
      </c>
      <c r="L1162">
        <v>1</v>
      </c>
      <c r="M1162" s="2">
        <f>机器人辅助表!C1162</f>
        <v>7933.3246015695686</v>
      </c>
      <c r="N1162" s="2">
        <v>2</v>
      </c>
      <c r="O1162" s="2">
        <f>机器人辅助表!D1162</f>
        <v>524.27661433043511</v>
      </c>
      <c r="P1162" s="2">
        <v>3</v>
      </c>
      <c r="Q1162" s="2">
        <f>机器人辅助表!E1162</f>
        <v>233.01182859130449</v>
      </c>
      <c r="R1162" s="2">
        <v>6</v>
      </c>
      <c r="S1162" s="2">
        <f>机器人辅助表!F1162</f>
        <v>3857.4027999999998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BD1162">
        <v>11</v>
      </c>
      <c r="BE1162">
        <v>9211104</v>
      </c>
      <c r="BF1162">
        <v>9214103</v>
      </c>
      <c r="BG1162">
        <v>9214204</v>
      </c>
      <c r="BH1162">
        <v>9214303</v>
      </c>
      <c r="BI1162">
        <v>9214402</v>
      </c>
      <c r="BJ1162">
        <v>9222103</v>
      </c>
      <c r="BK1162">
        <v>9223102</v>
      </c>
      <c r="BL1162">
        <v>9223204</v>
      </c>
      <c r="BM1162">
        <v>9223304</v>
      </c>
      <c r="BN1162">
        <v>9223404</v>
      </c>
      <c r="BO1162">
        <v>9215103</v>
      </c>
    </row>
    <row r="1163" spans="1:67" x14ac:dyDescent="0.15">
      <c r="A1163">
        <v>1162</v>
      </c>
      <c r="B1163" t="s">
        <v>2857</v>
      </c>
      <c r="E1163">
        <f>机器人辅助表!B1163</f>
        <v>30</v>
      </c>
      <c r="F1163">
        <v>1</v>
      </c>
      <c r="G1163">
        <v>58001</v>
      </c>
      <c r="H1163">
        <v>0</v>
      </c>
      <c r="I1163">
        <f>机器人辅助表!H1163</f>
        <v>4884.7968323225423</v>
      </c>
      <c r="J1163">
        <v>2</v>
      </c>
      <c r="K1163">
        <v>4</v>
      </c>
      <c r="L1163">
        <v>1</v>
      </c>
      <c r="M1163" s="2">
        <f>机器人辅助表!C1163</f>
        <v>14293.54776469064</v>
      </c>
      <c r="N1163" s="2">
        <v>2</v>
      </c>
      <c r="O1163" s="2">
        <f>机器人辅助表!D1163</f>
        <v>922.99142516388008</v>
      </c>
      <c r="P1163" s="2">
        <v>3</v>
      </c>
      <c r="Q1163" s="2">
        <f>机器人辅助表!E1163</f>
        <v>410.21841118394673</v>
      </c>
      <c r="R1163" s="2">
        <v>6</v>
      </c>
      <c r="S1163" s="2">
        <f>机器人辅助表!F1163</f>
        <v>6369.7419999999993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BD1163">
        <v>11</v>
      </c>
      <c r="BE1163">
        <v>9113104</v>
      </c>
      <c r="BF1163">
        <v>9121104</v>
      </c>
      <c r="BG1163">
        <v>9121203</v>
      </c>
      <c r="BH1163">
        <v>9121303</v>
      </c>
      <c r="BI1163">
        <v>9121404</v>
      </c>
      <c r="BJ1163">
        <v>9114104</v>
      </c>
      <c r="BK1163">
        <v>9122104</v>
      </c>
      <c r="BL1163">
        <v>9122204</v>
      </c>
      <c r="BM1163">
        <v>9122303</v>
      </c>
      <c r="BN1163">
        <v>9122403</v>
      </c>
      <c r="BO1163">
        <v>9115103</v>
      </c>
    </row>
    <row r="1164" spans="1:67" x14ac:dyDescent="0.15">
      <c r="A1164">
        <v>1163</v>
      </c>
      <c r="B1164" t="s">
        <v>597</v>
      </c>
      <c r="E1164">
        <f>机器人辅助表!B1164</f>
        <v>50</v>
      </c>
      <c r="F1164">
        <v>1</v>
      </c>
      <c r="G1164">
        <v>58001</v>
      </c>
      <c r="H1164">
        <v>0</v>
      </c>
      <c r="I1164">
        <f>机器人辅助表!H1164</f>
        <v>12998.720139036524</v>
      </c>
      <c r="J1164">
        <v>2</v>
      </c>
      <c r="K1164">
        <v>4</v>
      </c>
      <c r="L1164">
        <v>1</v>
      </c>
      <c r="M1164" s="2">
        <f>机器人辅助表!C1164</f>
        <v>80323.119829565258</v>
      </c>
      <c r="N1164" s="2">
        <v>2</v>
      </c>
      <c r="O1164" s="2">
        <f>机器人辅助表!D1164</f>
        <v>3475.5196080100345</v>
      </c>
      <c r="P1164" s="2">
        <v>3</v>
      </c>
      <c r="Q1164" s="2">
        <f>机器人辅助表!E1164</f>
        <v>1544.6753813377932</v>
      </c>
      <c r="R1164" s="2">
        <v>6</v>
      </c>
      <c r="S1164" s="2">
        <f>机器人辅助表!F1164</f>
        <v>7644.5499999999993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BD1164">
        <v>11</v>
      </c>
      <c r="BE1164">
        <v>9113104</v>
      </c>
      <c r="BF1164">
        <v>9121102</v>
      </c>
      <c r="BG1164">
        <v>9121203</v>
      </c>
      <c r="BH1164">
        <v>9121304</v>
      </c>
      <c r="BI1164">
        <v>9121402</v>
      </c>
      <c r="BJ1164">
        <v>9114102</v>
      </c>
      <c r="BK1164">
        <v>9122102</v>
      </c>
      <c r="BL1164">
        <v>9122203</v>
      </c>
      <c r="BM1164">
        <v>9122304</v>
      </c>
      <c r="BN1164">
        <v>9122402</v>
      </c>
      <c r="BO1164">
        <v>9115102</v>
      </c>
    </row>
    <row r="1165" spans="1:67" x14ac:dyDescent="0.15">
      <c r="A1165">
        <v>1164</v>
      </c>
      <c r="B1165" t="s">
        <v>598</v>
      </c>
      <c r="E1165">
        <f>机器人辅助表!B1165</f>
        <v>38</v>
      </c>
      <c r="F1165">
        <v>1</v>
      </c>
      <c r="G1165">
        <v>58001</v>
      </c>
      <c r="H1165">
        <v>0</v>
      </c>
      <c r="I1165">
        <f>机器人辅助表!H1165</f>
        <v>8128.75297083431</v>
      </c>
      <c r="J1165">
        <v>2</v>
      </c>
      <c r="K1165">
        <v>4</v>
      </c>
      <c r="L1165">
        <v>1</v>
      </c>
      <c r="M1165" s="2">
        <f>机器人辅助表!C1165</f>
        <v>33078.459593540865</v>
      </c>
      <c r="N1165" s="2">
        <v>2</v>
      </c>
      <c r="O1165" s="2">
        <f>机器人辅助表!D1165</f>
        <v>1909.819501814047</v>
      </c>
      <c r="P1165" s="2">
        <v>3</v>
      </c>
      <c r="Q1165" s="2">
        <f>机器人辅助表!E1165</f>
        <v>848.80866747290986</v>
      </c>
      <c r="R1165" s="2">
        <v>6</v>
      </c>
      <c r="S1165" s="2">
        <f>机器人辅助表!F1165</f>
        <v>7918.2183999999997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BD1165">
        <v>11</v>
      </c>
      <c r="BE1165">
        <v>9113104</v>
      </c>
      <c r="BF1165">
        <v>9121103</v>
      </c>
      <c r="BG1165">
        <v>9121203</v>
      </c>
      <c r="BH1165">
        <v>9121302</v>
      </c>
      <c r="BI1165">
        <v>9121402</v>
      </c>
      <c r="BJ1165">
        <v>9114104</v>
      </c>
      <c r="BK1165">
        <v>9122104</v>
      </c>
      <c r="BL1165">
        <v>9122204</v>
      </c>
      <c r="BM1165">
        <v>9122304</v>
      </c>
      <c r="BN1165">
        <v>9122403</v>
      </c>
      <c r="BO1165">
        <v>9115103</v>
      </c>
    </row>
    <row r="1166" spans="1:67" x14ac:dyDescent="0.15">
      <c r="A1166">
        <v>1165</v>
      </c>
      <c r="B1166" t="s">
        <v>599</v>
      </c>
      <c r="E1166">
        <f>机器人辅助表!B1166</f>
        <v>45</v>
      </c>
      <c r="F1166">
        <v>3</v>
      </c>
      <c r="G1166">
        <v>58201</v>
      </c>
      <c r="H1166">
        <v>0</v>
      </c>
      <c r="I1166">
        <f>机器人辅助表!H1166</f>
        <v>6127.4375960115858</v>
      </c>
      <c r="J1166">
        <v>2</v>
      </c>
      <c r="K1166">
        <v>4</v>
      </c>
      <c r="L1166">
        <v>1</v>
      </c>
      <c r="M1166" s="2">
        <f>机器人辅助表!C1166</f>
        <v>32720.294704951513</v>
      </c>
      <c r="N1166" s="2">
        <v>2</v>
      </c>
      <c r="O1166" s="2">
        <f>机器人辅助表!D1166</f>
        <v>1583.1952674080271</v>
      </c>
      <c r="P1166" s="2">
        <v>3</v>
      </c>
      <c r="Q1166" s="2">
        <f>机器人辅助表!E1166</f>
        <v>703.64234107023435</v>
      </c>
      <c r="R1166" s="2">
        <v>6</v>
      </c>
      <c r="S1166" s="2">
        <f>机器人辅助表!F1166</f>
        <v>4442.79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BD1166">
        <v>8</v>
      </c>
      <c r="BE1166">
        <v>9323103</v>
      </c>
      <c r="BF1166">
        <v>9324103</v>
      </c>
      <c r="BG1166">
        <v>9324202</v>
      </c>
      <c r="BH1166">
        <v>9324303</v>
      </c>
      <c r="BI1166">
        <v>9324403</v>
      </c>
      <c r="BJ1166">
        <v>9312104</v>
      </c>
      <c r="BK1166">
        <v>9311104</v>
      </c>
      <c r="BL1166">
        <v>9315103</v>
      </c>
    </row>
    <row r="1167" spans="1:67" x14ac:dyDescent="0.15">
      <c r="A1167">
        <v>1166</v>
      </c>
      <c r="B1167" t="s">
        <v>2858</v>
      </c>
      <c r="E1167">
        <f>机器人辅助表!B1167</f>
        <v>21</v>
      </c>
      <c r="F1167">
        <v>2</v>
      </c>
      <c r="G1167">
        <v>58101</v>
      </c>
      <c r="H1167">
        <v>0</v>
      </c>
      <c r="I1167">
        <f>机器人辅助表!H1167</f>
        <v>3740.1159085194786</v>
      </c>
      <c r="J1167">
        <v>2</v>
      </c>
      <c r="K1167">
        <v>4</v>
      </c>
      <c r="L1167">
        <v>1</v>
      </c>
      <c r="M1167" s="2">
        <f>机器人辅助表!C1167</f>
        <v>6451.6009057500032</v>
      </c>
      <c r="N1167" s="2">
        <v>2</v>
      </c>
      <c r="O1167" s="2">
        <f>机器人辅助表!D1167</f>
        <v>524.57963321739157</v>
      </c>
      <c r="P1167" s="2">
        <v>3</v>
      </c>
      <c r="Q1167" s="2">
        <f>机器人辅助表!E1167</f>
        <v>233.14650365217403</v>
      </c>
      <c r="R1167" s="2">
        <v>6</v>
      </c>
      <c r="S1167" s="2">
        <f>机器人辅助表!F1167</f>
        <v>6179.3325999999997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BD1167">
        <v>11</v>
      </c>
      <c r="BE1167">
        <v>9211103</v>
      </c>
      <c r="BF1167">
        <v>9214104</v>
      </c>
      <c r="BG1167">
        <v>9214203</v>
      </c>
      <c r="BH1167">
        <v>9214302</v>
      </c>
      <c r="BI1167">
        <v>9214402</v>
      </c>
      <c r="BJ1167">
        <v>9222102</v>
      </c>
      <c r="BK1167">
        <v>9223102</v>
      </c>
      <c r="BL1167">
        <v>9223202</v>
      </c>
      <c r="BM1167">
        <v>9223304</v>
      </c>
      <c r="BN1167">
        <v>9223402</v>
      </c>
      <c r="BO1167">
        <v>9215102</v>
      </c>
    </row>
    <row r="1168" spans="1:67" x14ac:dyDescent="0.15">
      <c r="A1168">
        <v>1167</v>
      </c>
      <c r="B1168" t="s">
        <v>600</v>
      </c>
      <c r="E1168">
        <f>机器人辅助表!B1168</f>
        <v>45</v>
      </c>
      <c r="F1168">
        <v>3</v>
      </c>
      <c r="G1168">
        <v>58201</v>
      </c>
      <c r="H1168">
        <v>0</v>
      </c>
      <c r="I1168">
        <f>机器人辅助表!H1168</f>
        <v>12459.123111890223</v>
      </c>
      <c r="J1168">
        <v>2</v>
      </c>
      <c r="K1168">
        <v>4</v>
      </c>
      <c r="L1168">
        <v>1</v>
      </c>
      <c r="M1168" s="2">
        <f>机器人辅助表!C1168</f>
        <v>66531.265900068072</v>
      </c>
      <c r="N1168" s="2">
        <v>2</v>
      </c>
      <c r="O1168" s="2">
        <f>机器人辅助表!D1168</f>
        <v>3219.1637103963217</v>
      </c>
      <c r="P1168" s="2">
        <v>3</v>
      </c>
      <c r="Q1168" s="2">
        <f>机器人辅助表!E1168</f>
        <v>1430.7394268428097</v>
      </c>
      <c r="R1168" s="2">
        <v>6</v>
      </c>
      <c r="S1168" s="2">
        <f>机器人辅助表!F1168</f>
        <v>9033.6729999999989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BD1168">
        <v>8</v>
      </c>
      <c r="BE1168">
        <v>9323104</v>
      </c>
      <c r="BF1168">
        <v>9324102</v>
      </c>
      <c r="BG1168">
        <v>9324204</v>
      </c>
      <c r="BH1168">
        <v>9324303</v>
      </c>
      <c r="BI1168">
        <v>9324402</v>
      </c>
      <c r="BJ1168">
        <v>9312102</v>
      </c>
      <c r="BK1168">
        <v>9311104</v>
      </c>
      <c r="BL1168">
        <v>9315102</v>
      </c>
    </row>
    <row r="1169" spans="1:67" x14ac:dyDescent="0.15">
      <c r="A1169">
        <v>1168</v>
      </c>
      <c r="B1169" t="s">
        <v>2859</v>
      </c>
      <c r="E1169">
        <f>机器人辅助表!B1169</f>
        <v>40</v>
      </c>
      <c r="F1169">
        <v>1</v>
      </c>
      <c r="G1169">
        <v>58001</v>
      </c>
      <c r="H1169">
        <v>0</v>
      </c>
      <c r="I1169">
        <f>机器人辅助表!H1169</f>
        <v>5058.1225262915659</v>
      </c>
      <c r="J1169">
        <v>2</v>
      </c>
      <c r="K1169">
        <v>4</v>
      </c>
      <c r="L1169">
        <v>1</v>
      </c>
      <c r="M1169" s="2">
        <f>机器人辅助表!C1169</f>
        <v>22434.737709335128</v>
      </c>
      <c r="N1169" s="2">
        <v>2</v>
      </c>
      <c r="O1169" s="2">
        <f>机器人辅助表!D1169</f>
        <v>1228.1790716789303</v>
      </c>
      <c r="P1169" s="2">
        <v>3</v>
      </c>
      <c r="Q1169" s="2">
        <f>机器人辅助表!E1169</f>
        <v>545.85736519063573</v>
      </c>
      <c r="R1169" s="2">
        <v>6</v>
      </c>
      <c r="S1169" s="2">
        <f>机器人辅助表!F1169</f>
        <v>4540.2240000000002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BD1169">
        <v>11</v>
      </c>
      <c r="BE1169">
        <v>9113103</v>
      </c>
      <c r="BF1169">
        <v>9121104</v>
      </c>
      <c r="BG1169">
        <v>9121203</v>
      </c>
      <c r="BH1169">
        <v>9121303</v>
      </c>
      <c r="BI1169">
        <v>9121404</v>
      </c>
      <c r="BJ1169">
        <v>9114102</v>
      </c>
      <c r="BK1169">
        <v>9122104</v>
      </c>
      <c r="BL1169">
        <v>9122204</v>
      </c>
      <c r="BM1169">
        <v>9122304</v>
      </c>
      <c r="BN1169">
        <v>9122404</v>
      </c>
      <c r="BO1169">
        <v>9115102</v>
      </c>
    </row>
    <row r="1170" spans="1:67" x14ac:dyDescent="0.15">
      <c r="A1170">
        <v>1169</v>
      </c>
      <c r="B1170" t="s">
        <v>601</v>
      </c>
      <c r="E1170">
        <f>机器人辅助表!B1170</f>
        <v>24</v>
      </c>
      <c r="F1170">
        <v>2</v>
      </c>
      <c r="G1170">
        <v>58101</v>
      </c>
      <c r="H1170">
        <v>0</v>
      </c>
      <c r="I1170">
        <f>机器人辅助表!H1170</f>
        <v>2985.32461374887</v>
      </c>
      <c r="J1170">
        <v>2</v>
      </c>
      <c r="K1170">
        <v>4</v>
      </c>
      <c r="L1170">
        <v>1</v>
      </c>
      <c r="M1170" s="2">
        <f>机器人辅助表!C1170</f>
        <v>6217.5302299130453</v>
      </c>
      <c r="N1170" s="2">
        <v>2</v>
      </c>
      <c r="O1170" s="2">
        <f>机器人辅助表!D1170</f>
        <v>465.34529787290984</v>
      </c>
      <c r="P1170" s="2">
        <v>3</v>
      </c>
      <c r="Q1170" s="2">
        <f>机器人辅助表!E1170</f>
        <v>206.82013238795989</v>
      </c>
      <c r="R1170" s="2">
        <v>6</v>
      </c>
      <c r="S1170" s="2">
        <f>机器人辅助表!F1170</f>
        <v>4608.5408000000007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BD1170">
        <v>11</v>
      </c>
      <c r="BE1170">
        <v>9211103</v>
      </c>
      <c r="BF1170">
        <v>9214104</v>
      </c>
      <c r="BG1170">
        <v>9214202</v>
      </c>
      <c r="BH1170">
        <v>9214304</v>
      </c>
      <c r="BI1170">
        <v>9214403</v>
      </c>
      <c r="BJ1170">
        <v>9222102</v>
      </c>
      <c r="BK1170">
        <v>9223102</v>
      </c>
      <c r="BL1170">
        <v>9223202</v>
      </c>
      <c r="BM1170">
        <v>9223304</v>
      </c>
      <c r="BN1170">
        <v>9223404</v>
      </c>
      <c r="BO1170">
        <v>9215104</v>
      </c>
    </row>
    <row r="1171" spans="1:67" x14ac:dyDescent="0.15">
      <c r="A1171">
        <v>1170</v>
      </c>
      <c r="B1171" t="s">
        <v>2860</v>
      </c>
      <c r="E1171">
        <f>机器人辅助表!B1171</f>
        <v>23</v>
      </c>
      <c r="F1171">
        <v>3</v>
      </c>
      <c r="G1171">
        <v>58201</v>
      </c>
      <c r="H1171">
        <v>0</v>
      </c>
      <c r="I1171">
        <f>机器人辅助表!H1171</f>
        <v>4090.5446299062346</v>
      </c>
      <c r="J1171">
        <v>2</v>
      </c>
      <c r="K1171">
        <v>4</v>
      </c>
      <c r="L1171">
        <v>1</v>
      </c>
      <c r="M1171" s="2">
        <f>机器人辅助表!C1171</f>
        <v>8000.9803723219084</v>
      </c>
      <c r="N1171" s="2">
        <v>2</v>
      </c>
      <c r="O1171" s="2">
        <f>机器人辅助表!D1171</f>
        <v>615.13143278929783</v>
      </c>
      <c r="P1171" s="2">
        <v>3</v>
      </c>
      <c r="Q1171" s="2">
        <f>机器人辅助表!E1171</f>
        <v>273.39174790635462</v>
      </c>
      <c r="R1171" s="2">
        <v>6</v>
      </c>
      <c r="S1171" s="2">
        <f>机器人辅助表!F1171</f>
        <v>6471.2493999999997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BD1171">
        <v>8</v>
      </c>
      <c r="BE1171">
        <v>9323104</v>
      </c>
      <c r="BF1171">
        <v>9324104</v>
      </c>
      <c r="BG1171">
        <v>9324204</v>
      </c>
      <c r="BH1171">
        <v>9324303</v>
      </c>
      <c r="BI1171">
        <v>9324402</v>
      </c>
      <c r="BJ1171">
        <v>9312102</v>
      </c>
      <c r="BK1171">
        <v>9311104</v>
      </c>
      <c r="BL1171">
        <v>9315104</v>
      </c>
    </row>
    <row r="1172" spans="1:67" x14ac:dyDescent="0.15">
      <c r="A1172">
        <v>1171</v>
      </c>
      <c r="B1172" t="s">
        <v>602</v>
      </c>
      <c r="E1172">
        <f>机器人辅助表!B1172</f>
        <v>37</v>
      </c>
      <c r="F1172">
        <v>3</v>
      </c>
      <c r="G1172">
        <v>58201</v>
      </c>
      <c r="H1172">
        <v>0</v>
      </c>
      <c r="I1172">
        <f>机器人辅助表!H1172</f>
        <v>6658.4993522098366</v>
      </c>
      <c r="J1172">
        <v>2</v>
      </c>
      <c r="K1172">
        <v>4</v>
      </c>
      <c r="L1172">
        <v>1</v>
      </c>
      <c r="M1172" s="2">
        <f>机器人辅助表!C1172</f>
        <v>25909.303579393312</v>
      </c>
      <c r="N1172" s="2">
        <v>2</v>
      </c>
      <c r="O1172" s="2">
        <f>机器人辅助表!D1172</f>
        <v>1537.626647768629</v>
      </c>
      <c r="P1172" s="2">
        <v>3</v>
      </c>
      <c r="Q1172" s="2">
        <f>机器人辅助表!E1172</f>
        <v>683.3896212305018</v>
      </c>
      <c r="R1172" s="2">
        <v>6</v>
      </c>
      <c r="S1172" s="2">
        <f>机器人辅助表!F1172</f>
        <v>6739.2972000000009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BD1172">
        <v>8</v>
      </c>
      <c r="BE1172">
        <v>9323104</v>
      </c>
      <c r="BF1172">
        <v>9324104</v>
      </c>
      <c r="BG1172">
        <v>9324202</v>
      </c>
      <c r="BH1172">
        <v>9324302</v>
      </c>
      <c r="BI1172">
        <v>9324402</v>
      </c>
      <c r="BJ1172">
        <v>9312103</v>
      </c>
      <c r="BK1172">
        <v>9311102</v>
      </c>
      <c r="BL1172">
        <v>9315103</v>
      </c>
    </row>
    <row r="1173" spans="1:67" x14ac:dyDescent="0.15">
      <c r="A1173">
        <v>1172</v>
      </c>
      <c r="B1173" t="s">
        <v>603</v>
      </c>
      <c r="E1173">
        <f>机器人辅助表!B1173</f>
        <v>26</v>
      </c>
      <c r="F1173">
        <v>1</v>
      </c>
      <c r="G1173">
        <v>58001</v>
      </c>
      <c r="H1173">
        <v>0</v>
      </c>
      <c r="I1173">
        <f>机器人辅助表!H1173</f>
        <v>2534.6634294607629</v>
      </c>
      <c r="J1173">
        <v>2</v>
      </c>
      <c r="K1173">
        <v>4</v>
      </c>
      <c r="L1173">
        <v>1</v>
      </c>
      <c r="M1173" s="2">
        <f>机器人辅助表!C1173</f>
        <v>5961.2266181137138</v>
      </c>
      <c r="N1173" s="2">
        <v>2</v>
      </c>
      <c r="O1173" s="2">
        <f>机器人辅助表!D1173</f>
        <v>423.70021372575269</v>
      </c>
      <c r="P1173" s="2">
        <v>3</v>
      </c>
      <c r="Q1173" s="2">
        <f>机器人辅助表!E1173</f>
        <v>188.31120610033452</v>
      </c>
      <c r="R1173" s="2">
        <v>6</v>
      </c>
      <c r="S1173" s="2">
        <f>机器人辅助表!F1173</f>
        <v>3711.056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BD1173">
        <v>11</v>
      </c>
      <c r="BE1173">
        <v>9113103</v>
      </c>
      <c r="BF1173">
        <v>9121103</v>
      </c>
      <c r="BG1173">
        <v>9121203</v>
      </c>
      <c r="BH1173">
        <v>9121303</v>
      </c>
      <c r="BI1173">
        <v>9121404</v>
      </c>
      <c r="BJ1173">
        <v>9114102</v>
      </c>
      <c r="BK1173">
        <v>9122102</v>
      </c>
      <c r="BL1173">
        <v>9122203</v>
      </c>
      <c r="BM1173">
        <v>9122304</v>
      </c>
      <c r="BN1173">
        <v>9122402</v>
      </c>
      <c r="BO1173">
        <v>9115102</v>
      </c>
    </row>
    <row r="1174" spans="1:67" x14ac:dyDescent="0.15">
      <c r="A1174">
        <v>1173</v>
      </c>
      <c r="B1174" t="s">
        <v>2861</v>
      </c>
      <c r="E1174">
        <f>机器人辅助表!B1174</f>
        <v>21</v>
      </c>
      <c r="F1174">
        <v>1</v>
      </c>
      <c r="G1174">
        <v>58001</v>
      </c>
      <c r="H1174">
        <v>0</v>
      </c>
      <c r="I1174">
        <f>机器人辅助表!H1174</f>
        <v>2319.8187280690436</v>
      </c>
      <c r="J1174">
        <v>2</v>
      </c>
      <c r="K1174">
        <v>4</v>
      </c>
      <c r="L1174">
        <v>1</v>
      </c>
      <c r="M1174" s="2">
        <f>机器人辅助表!C1174</f>
        <v>4001.6258782500017</v>
      </c>
      <c r="N1174" s="2">
        <v>2</v>
      </c>
      <c r="O1174" s="2">
        <f>机器人辅助表!D1174</f>
        <v>325.37217756521756</v>
      </c>
      <c r="P1174" s="2">
        <v>3</v>
      </c>
      <c r="Q1174" s="2">
        <f>机器人辅助表!E1174</f>
        <v>144.60985669565224</v>
      </c>
      <c r="R1174" s="2">
        <v>6</v>
      </c>
      <c r="S1174" s="2">
        <f>机器人辅助表!F1174</f>
        <v>3832.7505999999998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BD1174">
        <v>11</v>
      </c>
      <c r="BE1174">
        <v>9113104</v>
      </c>
      <c r="BF1174">
        <v>9121104</v>
      </c>
      <c r="BG1174">
        <v>9121202</v>
      </c>
      <c r="BH1174">
        <v>9121302</v>
      </c>
      <c r="BI1174">
        <v>9121403</v>
      </c>
      <c r="BJ1174">
        <v>9114103</v>
      </c>
      <c r="BK1174">
        <v>9122102</v>
      </c>
      <c r="BL1174">
        <v>9122204</v>
      </c>
      <c r="BM1174">
        <v>9122304</v>
      </c>
      <c r="BN1174">
        <v>9122402</v>
      </c>
      <c r="BO1174">
        <v>9115103</v>
      </c>
    </row>
    <row r="1175" spans="1:67" x14ac:dyDescent="0.15">
      <c r="A1175">
        <v>1174</v>
      </c>
      <c r="B1175" t="s">
        <v>604</v>
      </c>
      <c r="E1175">
        <f>机器人辅助表!B1175</f>
        <v>24</v>
      </c>
      <c r="F1175">
        <v>3</v>
      </c>
      <c r="G1175">
        <v>58201</v>
      </c>
      <c r="H1175">
        <v>0</v>
      </c>
      <c r="I1175">
        <f>机器人辅助表!H1175</f>
        <v>1971.440782664348</v>
      </c>
      <c r="J1175">
        <v>2</v>
      </c>
      <c r="K1175">
        <v>4</v>
      </c>
      <c r="L1175">
        <v>1</v>
      </c>
      <c r="M1175" s="2">
        <f>机器人辅助表!C1175</f>
        <v>4105.9161895652187</v>
      </c>
      <c r="N1175" s="2">
        <v>2</v>
      </c>
      <c r="O1175" s="2">
        <f>机器人辅助表!D1175</f>
        <v>307.30349859531776</v>
      </c>
      <c r="P1175" s="2">
        <v>3</v>
      </c>
      <c r="Q1175" s="2">
        <f>机器人辅助表!E1175</f>
        <v>136.5793327090301</v>
      </c>
      <c r="R1175" s="2">
        <v>6</v>
      </c>
      <c r="S1175" s="2">
        <f>机器人辅助表!F1175</f>
        <v>3043.3760000000002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BD1175">
        <v>8</v>
      </c>
      <c r="BE1175">
        <v>9323104</v>
      </c>
      <c r="BF1175">
        <v>9324103</v>
      </c>
      <c r="BG1175">
        <v>9324203</v>
      </c>
      <c r="BH1175">
        <v>9324302</v>
      </c>
      <c r="BI1175">
        <v>9324402</v>
      </c>
      <c r="BJ1175">
        <v>9312103</v>
      </c>
      <c r="BK1175">
        <v>9311104</v>
      </c>
      <c r="BL1175">
        <v>9315102</v>
      </c>
    </row>
    <row r="1176" spans="1:67" x14ac:dyDescent="0.15">
      <c r="A1176">
        <v>1175</v>
      </c>
      <c r="B1176" t="s">
        <v>2862</v>
      </c>
      <c r="E1176">
        <f>机器人辅助表!B1176</f>
        <v>21</v>
      </c>
      <c r="F1176">
        <v>3</v>
      </c>
      <c r="G1176">
        <v>58201</v>
      </c>
      <c r="H1176">
        <v>0</v>
      </c>
      <c r="I1176">
        <f>机器人辅助表!H1176</f>
        <v>2130.4457706756525</v>
      </c>
      <c r="J1176">
        <v>2</v>
      </c>
      <c r="K1176">
        <v>4</v>
      </c>
      <c r="L1176">
        <v>1</v>
      </c>
      <c r="M1176" s="2">
        <f>机器人辅助表!C1176</f>
        <v>3674.9625412500018</v>
      </c>
      <c r="N1176" s="2">
        <v>2</v>
      </c>
      <c r="O1176" s="2">
        <f>机器人辅助表!D1176</f>
        <v>298.811183478261</v>
      </c>
      <c r="P1176" s="2">
        <v>3</v>
      </c>
      <c r="Q1176" s="2">
        <f>机器人辅助表!E1176</f>
        <v>132.80497043478269</v>
      </c>
      <c r="R1176" s="2">
        <v>6</v>
      </c>
      <c r="S1176" s="2">
        <f>机器人辅助表!F1176</f>
        <v>3519.873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BD1176">
        <v>8</v>
      </c>
      <c r="BE1176">
        <v>9323104</v>
      </c>
      <c r="BF1176">
        <v>9324102</v>
      </c>
      <c r="BG1176">
        <v>9324202</v>
      </c>
      <c r="BH1176">
        <v>9324303</v>
      </c>
      <c r="BI1176">
        <v>9324402</v>
      </c>
      <c r="BJ1176">
        <v>9312104</v>
      </c>
      <c r="BK1176">
        <v>9311104</v>
      </c>
      <c r="BL1176">
        <v>9315103</v>
      </c>
    </row>
    <row r="1177" spans="1:67" x14ac:dyDescent="0.15">
      <c r="A1177">
        <v>1176</v>
      </c>
      <c r="B1177" t="s">
        <v>2863</v>
      </c>
      <c r="E1177">
        <f>机器人辅助表!B1177</f>
        <v>32</v>
      </c>
      <c r="F1177">
        <v>2</v>
      </c>
      <c r="G1177">
        <v>58101</v>
      </c>
      <c r="H1177">
        <v>0</v>
      </c>
      <c r="I1177">
        <f>机器人辅助表!H1177</f>
        <v>6636.6217249100964</v>
      </c>
      <c r="J1177">
        <v>2</v>
      </c>
      <c r="K1177">
        <v>4</v>
      </c>
      <c r="L1177">
        <v>1</v>
      </c>
      <c r="M1177" s="2">
        <f>机器人辅助表!C1177</f>
        <v>21261.331036250172</v>
      </c>
      <c r="N1177" s="2">
        <v>2</v>
      </c>
      <c r="O1177" s="2">
        <f>机器人辅助表!D1177</f>
        <v>1345.700026136589</v>
      </c>
      <c r="P1177" s="2">
        <v>3</v>
      </c>
      <c r="Q1177" s="2">
        <f>机器人辅助表!E1177</f>
        <v>598.08890050515072</v>
      </c>
      <c r="R1177" s="2">
        <v>6</v>
      </c>
      <c r="S1177" s="2">
        <f>机器人辅助表!F1177</f>
        <v>8047.8703999999998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BD1177">
        <v>11</v>
      </c>
      <c r="BE1177">
        <v>9211102</v>
      </c>
      <c r="BF1177">
        <v>9214102</v>
      </c>
      <c r="BG1177">
        <v>9214203</v>
      </c>
      <c r="BH1177">
        <v>9214303</v>
      </c>
      <c r="BI1177">
        <v>9214403</v>
      </c>
      <c r="BJ1177">
        <v>9222104</v>
      </c>
      <c r="BK1177">
        <v>9223104</v>
      </c>
      <c r="BL1177">
        <v>9223202</v>
      </c>
      <c r="BM1177">
        <v>9223303</v>
      </c>
      <c r="BN1177">
        <v>9223404</v>
      </c>
      <c r="BO1177">
        <v>9215103</v>
      </c>
    </row>
    <row r="1178" spans="1:67" x14ac:dyDescent="0.15">
      <c r="A1178">
        <v>1177</v>
      </c>
      <c r="B1178" t="s">
        <v>605</v>
      </c>
      <c r="E1178">
        <f>机器人辅助表!B1178</f>
        <v>36</v>
      </c>
      <c r="F1178">
        <v>1</v>
      </c>
      <c r="G1178">
        <v>58001</v>
      </c>
      <c r="H1178">
        <v>0</v>
      </c>
      <c r="I1178">
        <f>机器人辅助表!H1178</f>
        <v>4867.2607685332332</v>
      </c>
      <c r="J1178">
        <v>2</v>
      </c>
      <c r="K1178">
        <v>4</v>
      </c>
      <c r="L1178">
        <v>1</v>
      </c>
      <c r="M1178" s="2">
        <f>机器人辅助表!C1178</f>
        <v>18065.455720326423</v>
      </c>
      <c r="N1178" s="2">
        <v>2</v>
      </c>
      <c r="O1178" s="2">
        <f>机器人辅助表!D1178</f>
        <v>1102.733653590903</v>
      </c>
      <c r="P1178" s="2">
        <v>3</v>
      </c>
      <c r="Q1178" s="2">
        <f>机器人辅助表!E1178</f>
        <v>490.10384604040144</v>
      </c>
      <c r="R1178" s="2">
        <v>6</v>
      </c>
      <c r="S1178" s="2">
        <f>机器人辅助表!F1178</f>
        <v>5119.3967999999995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BD1178">
        <v>11</v>
      </c>
      <c r="BE1178">
        <v>9113102</v>
      </c>
      <c r="BF1178">
        <v>9121102</v>
      </c>
      <c r="BG1178">
        <v>9121203</v>
      </c>
      <c r="BH1178">
        <v>9121303</v>
      </c>
      <c r="BI1178">
        <v>9121402</v>
      </c>
      <c r="BJ1178">
        <v>9114104</v>
      </c>
      <c r="BK1178">
        <v>9122102</v>
      </c>
      <c r="BL1178">
        <v>9122204</v>
      </c>
      <c r="BM1178">
        <v>9122303</v>
      </c>
      <c r="BN1178">
        <v>9122404</v>
      </c>
      <c r="BO1178">
        <v>9115103</v>
      </c>
    </row>
    <row r="1179" spans="1:67" x14ac:dyDescent="0.15">
      <c r="A1179">
        <v>1178</v>
      </c>
      <c r="B1179" t="s">
        <v>606</v>
      </c>
      <c r="E1179">
        <f>机器人辅助表!B1179</f>
        <v>41</v>
      </c>
      <c r="F1179">
        <v>1</v>
      </c>
      <c r="G1179">
        <v>58001</v>
      </c>
      <c r="H1179">
        <v>0</v>
      </c>
      <c r="I1179">
        <f>机器人辅助表!H1179</f>
        <v>11429.736964635653</v>
      </c>
      <c r="J1179">
        <v>2</v>
      </c>
      <c r="K1179">
        <v>4</v>
      </c>
      <c r="L1179">
        <v>1</v>
      </c>
      <c r="M1179" s="2">
        <f>机器人辅助表!C1179</f>
        <v>52829.635179532605</v>
      </c>
      <c r="N1179" s="2">
        <v>2</v>
      </c>
      <c r="O1179" s="2">
        <f>机器人辅助表!D1179</f>
        <v>2818.6359540104359</v>
      </c>
      <c r="P1179" s="2">
        <v>3</v>
      </c>
      <c r="Q1179" s="2">
        <f>机器人辅助表!E1179</f>
        <v>1252.7270906713047</v>
      </c>
      <c r="R1179" s="2">
        <v>6</v>
      </c>
      <c r="S1179" s="2">
        <f>机器人辅助表!F1179</f>
        <v>9824.2127999999993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BD1179">
        <v>11</v>
      </c>
      <c r="BE1179">
        <v>9113104</v>
      </c>
      <c r="BF1179">
        <v>9121104</v>
      </c>
      <c r="BG1179">
        <v>9121202</v>
      </c>
      <c r="BH1179">
        <v>9121304</v>
      </c>
      <c r="BI1179">
        <v>9121404</v>
      </c>
      <c r="BJ1179">
        <v>9114102</v>
      </c>
      <c r="BK1179">
        <v>9122104</v>
      </c>
      <c r="BL1179">
        <v>9122204</v>
      </c>
      <c r="BM1179">
        <v>9122304</v>
      </c>
      <c r="BN1179">
        <v>9122403</v>
      </c>
      <c r="BO1179">
        <v>9115102</v>
      </c>
    </row>
    <row r="1180" spans="1:67" x14ac:dyDescent="0.15">
      <c r="A1180">
        <v>1179</v>
      </c>
      <c r="B1180" t="s">
        <v>2864</v>
      </c>
      <c r="E1180">
        <f>机器人辅助表!B1180</f>
        <v>29</v>
      </c>
      <c r="F1180">
        <v>3</v>
      </c>
      <c r="G1180">
        <v>58201</v>
      </c>
      <c r="H1180">
        <v>0</v>
      </c>
      <c r="I1180">
        <f>机器人辅助表!H1180</f>
        <v>4747.1595118744708</v>
      </c>
      <c r="J1180">
        <v>2</v>
      </c>
      <c r="K1180">
        <v>4</v>
      </c>
      <c r="L1180">
        <v>1</v>
      </c>
      <c r="M1180" s="2">
        <f>机器人辅助表!C1180</f>
        <v>13152.617102602178</v>
      </c>
      <c r="N1180" s="2">
        <v>2</v>
      </c>
      <c r="O1180" s="2">
        <f>机器人辅助表!D1180</f>
        <v>869.1954395478266</v>
      </c>
      <c r="P1180" s="2">
        <v>3</v>
      </c>
      <c r="Q1180" s="2">
        <f>机器人辅助表!E1180</f>
        <v>386.30908424347854</v>
      </c>
      <c r="R1180" s="2">
        <v>6</v>
      </c>
      <c r="S1180" s="2">
        <f>机器人辅助表!F1180</f>
        <v>6395.1678000000002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BD1180">
        <v>8</v>
      </c>
      <c r="BE1180">
        <v>9323102</v>
      </c>
      <c r="BF1180">
        <v>9324102</v>
      </c>
      <c r="BG1180">
        <v>9324203</v>
      </c>
      <c r="BH1180">
        <v>9324303</v>
      </c>
      <c r="BI1180">
        <v>9324402</v>
      </c>
      <c r="BJ1180">
        <v>9312104</v>
      </c>
      <c r="BK1180">
        <v>9311103</v>
      </c>
      <c r="BL1180">
        <v>9315102</v>
      </c>
    </row>
    <row r="1181" spans="1:67" x14ac:dyDescent="0.15">
      <c r="A1181">
        <v>1180</v>
      </c>
      <c r="B1181" t="s">
        <v>2865</v>
      </c>
      <c r="E1181">
        <f>机器人辅助表!B1181</f>
        <v>48</v>
      </c>
      <c r="F1181">
        <v>3</v>
      </c>
      <c r="G1181">
        <v>58201</v>
      </c>
      <c r="H1181">
        <v>0</v>
      </c>
      <c r="I1181">
        <f>机器人辅助表!H1181</f>
        <v>12484.596392842555</v>
      </c>
      <c r="J1181">
        <v>2</v>
      </c>
      <c r="K1181">
        <v>4</v>
      </c>
      <c r="L1181">
        <v>1</v>
      </c>
      <c r="M1181" s="2">
        <f>机器人辅助表!C1181</f>
        <v>72994.434482654629</v>
      </c>
      <c r="N1181" s="2">
        <v>2</v>
      </c>
      <c r="O1181" s="2">
        <f>机器人辅助表!D1181</f>
        <v>3298.6172077356541</v>
      </c>
      <c r="P1181" s="2">
        <v>3</v>
      </c>
      <c r="Q1181" s="2">
        <f>机器人辅助表!E1181</f>
        <v>1466.0520923269573</v>
      </c>
      <c r="R1181" s="2">
        <v>6</v>
      </c>
      <c r="S1181" s="2">
        <f>机器人辅助表!F1181</f>
        <v>7998.1871999999994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BD1181">
        <v>8</v>
      </c>
      <c r="BE1181">
        <v>9323102</v>
      </c>
      <c r="BF1181">
        <v>9324103</v>
      </c>
      <c r="BG1181">
        <v>9324204</v>
      </c>
      <c r="BH1181">
        <v>9324303</v>
      </c>
      <c r="BI1181">
        <v>9324403</v>
      </c>
      <c r="BJ1181">
        <v>9312103</v>
      </c>
      <c r="BK1181">
        <v>9311102</v>
      </c>
      <c r="BL1181">
        <v>9315102</v>
      </c>
    </row>
    <row r="1182" spans="1:67" x14ac:dyDescent="0.15">
      <c r="A1182">
        <v>1181</v>
      </c>
      <c r="B1182" t="s">
        <v>2866</v>
      </c>
      <c r="E1182">
        <f>机器人辅助表!B1182</f>
        <v>42</v>
      </c>
      <c r="F1182">
        <v>2</v>
      </c>
      <c r="G1182">
        <v>58101</v>
      </c>
      <c r="H1182">
        <v>0</v>
      </c>
      <c r="I1182">
        <f>机器人辅助表!H1182</f>
        <v>9817.3157877973044</v>
      </c>
      <c r="J1182">
        <v>2</v>
      </c>
      <c r="K1182">
        <v>4</v>
      </c>
      <c r="L1182">
        <v>1</v>
      </c>
      <c r="M1182" s="2">
        <f>机器人辅助表!C1182</f>
        <v>47182.126165777147</v>
      </c>
      <c r="N1182" s="2">
        <v>2</v>
      </c>
      <c r="O1182" s="2">
        <f>机器人辅助表!D1182</f>
        <v>2454.6848588307698</v>
      </c>
      <c r="P1182" s="2">
        <v>3</v>
      </c>
      <c r="Q1182" s="2">
        <f>机器人辅助表!E1182</f>
        <v>1090.9710483692313</v>
      </c>
      <c r="R1182" s="2">
        <v>6</v>
      </c>
      <c r="S1182" s="2">
        <f>机器人辅助表!F1182</f>
        <v>8082.8103999999994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BD1182">
        <v>11</v>
      </c>
      <c r="BE1182">
        <v>9211103</v>
      </c>
      <c r="BF1182">
        <v>9214102</v>
      </c>
      <c r="BG1182">
        <v>9214203</v>
      </c>
      <c r="BH1182">
        <v>9214302</v>
      </c>
      <c r="BI1182">
        <v>9214403</v>
      </c>
      <c r="BJ1182">
        <v>9222102</v>
      </c>
      <c r="BK1182">
        <v>9223103</v>
      </c>
      <c r="BL1182">
        <v>9223203</v>
      </c>
      <c r="BM1182">
        <v>9223302</v>
      </c>
      <c r="BN1182">
        <v>9223402</v>
      </c>
      <c r="BO1182">
        <v>9215104</v>
      </c>
    </row>
    <row r="1183" spans="1:67" x14ac:dyDescent="0.15">
      <c r="A1183">
        <v>1182</v>
      </c>
      <c r="B1183" t="s">
        <v>2867</v>
      </c>
      <c r="E1183">
        <f>机器人辅助表!B1183</f>
        <v>33</v>
      </c>
      <c r="F1183">
        <v>3</v>
      </c>
      <c r="G1183">
        <v>58201</v>
      </c>
      <c r="H1183">
        <v>0</v>
      </c>
      <c r="I1183">
        <f>机器人辅助表!H1183</f>
        <v>7642.1655328889119</v>
      </c>
      <c r="J1183">
        <v>2</v>
      </c>
      <c r="K1183">
        <v>4</v>
      </c>
      <c r="L1183">
        <v>1</v>
      </c>
      <c r="M1183" s="2">
        <f>机器人辅助表!C1183</f>
        <v>25498.955905457377</v>
      </c>
      <c r="N1183" s="2">
        <v>2</v>
      </c>
      <c r="O1183" s="2">
        <f>机器人辅助表!D1183</f>
        <v>1598.6336602078604</v>
      </c>
      <c r="P1183" s="2">
        <v>3</v>
      </c>
      <c r="Q1183" s="2">
        <f>机器人辅助表!E1183</f>
        <v>710.5038489812714</v>
      </c>
      <c r="R1183" s="2">
        <v>6</v>
      </c>
      <c r="S1183" s="2">
        <f>机器人辅助表!F1183</f>
        <v>8939.3397999999997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BD1183">
        <v>8</v>
      </c>
      <c r="BE1183">
        <v>9323103</v>
      </c>
      <c r="BF1183">
        <v>9324102</v>
      </c>
      <c r="BG1183">
        <v>9324202</v>
      </c>
      <c r="BH1183">
        <v>9324303</v>
      </c>
      <c r="BI1183">
        <v>9324402</v>
      </c>
      <c r="BJ1183">
        <v>9312103</v>
      </c>
      <c r="BK1183">
        <v>9311103</v>
      </c>
      <c r="BL1183">
        <v>9315103</v>
      </c>
    </row>
    <row r="1184" spans="1:67" x14ac:dyDescent="0.15">
      <c r="A1184">
        <v>1183</v>
      </c>
      <c r="B1184" t="s">
        <v>2868</v>
      </c>
      <c r="E1184">
        <f>机器人辅助表!B1184</f>
        <v>40</v>
      </c>
      <c r="F1184">
        <v>3</v>
      </c>
      <c r="G1184">
        <v>58201</v>
      </c>
      <c r="H1184">
        <v>0</v>
      </c>
      <c r="I1184">
        <f>机器人辅助表!H1184</f>
        <v>5355.6591454851869</v>
      </c>
      <c r="J1184">
        <v>2</v>
      </c>
      <c r="K1184">
        <v>4</v>
      </c>
      <c r="L1184">
        <v>1</v>
      </c>
      <c r="M1184" s="2">
        <f>机器人辅助表!C1184</f>
        <v>23754.428162825425</v>
      </c>
      <c r="N1184" s="2">
        <v>2</v>
      </c>
      <c r="O1184" s="2">
        <f>机器人辅助表!D1184</f>
        <v>1300.4248994247496</v>
      </c>
      <c r="P1184" s="2">
        <v>3</v>
      </c>
      <c r="Q1184" s="2">
        <f>机器人辅助表!E1184</f>
        <v>577.96662196655541</v>
      </c>
      <c r="R1184" s="2">
        <v>6</v>
      </c>
      <c r="S1184" s="2">
        <f>机器人辅助表!F1184</f>
        <v>4807.2959999999994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BD1184">
        <v>8</v>
      </c>
      <c r="BE1184">
        <v>9323102</v>
      </c>
      <c r="BF1184">
        <v>9324102</v>
      </c>
      <c r="BG1184">
        <v>9324204</v>
      </c>
      <c r="BH1184">
        <v>9324304</v>
      </c>
      <c r="BI1184">
        <v>9324402</v>
      </c>
      <c r="BJ1184">
        <v>9312103</v>
      </c>
      <c r="BK1184">
        <v>9311102</v>
      </c>
      <c r="BL1184">
        <v>9315104</v>
      </c>
    </row>
    <row r="1185" spans="1:67" x14ac:dyDescent="0.15">
      <c r="A1185">
        <v>1184</v>
      </c>
      <c r="B1185" t="s">
        <v>607</v>
      </c>
      <c r="E1185">
        <f>机器人辅助表!B1185</f>
        <v>46</v>
      </c>
      <c r="F1185">
        <v>1</v>
      </c>
      <c r="G1185">
        <v>58001</v>
      </c>
      <c r="H1185">
        <v>0</v>
      </c>
      <c r="I1185">
        <f>机器人辅助表!H1185</f>
        <v>16718.132644935442</v>
      </c>
      <c r="J1185">
        <v>2</v>
      </c>
      <c r="K1185">
        <v>4</v>
      </c>
      <c r="L1185">
        <v>1</v>
      </c>
      <c r="M1185" s="2">
        <f>机器人辅助表!C1185</f>
        <v>92149.0911014304</v>
      </c>
      <c r="N1185" s="2">
        <v>2</v>
      </c>
      <c r="O1185" s="2">
        <f>机器人辅助表!D1185</f>
        <v>4356.3588701923763</v>
      </c>
      <c r="P1185" s="2">
        <v>3</v>
      </c>
      <c r="Q1185" s="2">
        <f>机器人辅助表!E1185</f>
        <v>1936.1594978632786</v>
      </c>
      <c r="R1185" s="2">
        <v>6</v>
      </c>
      <c r="S1185" s="2">
        <f>机器人辅助表!F1185</f>
        <v>11627.3388</v>
      </c>
      <c r="T1185">
        <v>0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BD1185">
        <v>11</v>
      </c>
      <c r="BE1185">
        <v>9113104</v>
      </c>
      <c r="BF1185">
        <v>9121103</v>
      </c>
      <c r="BG1185">
        <v>9121204</v>
      </c>
      <c r="BH1185">
        <v>9121303</v>
      </c>
      <c r="BI1185">
        <v>9121404</v>
      </c>
      <c r="BJ1185">
        <v>9114103</v>
      </c>
      <c r="BK1185">
        <v>9122103</v>
      </c>
      <c r="BL1185">
        <v>9122204</v>
      </c>
      <c r="BM1185">
        <v>9122302</v>
      </c>
      <c r="BN1185">
        <v>9122402</v>
      </c>
      <c r="BO1185">
        <v>9115103</v>
      </c>
    </row>
    <row r="1186" spans="1:67" x14ac:dyDescent="0.15">
      <c r="A1186">
        <v>1185</v>
      </c>
      <c r="B1186" t="s">
        <v>2869</v>
      </c>
      <c r="E1186">
        <f>机器人辅助表!B1186</f>
        <v>30</v>
      </c>
      <c r="F1186">
        <v>1</v>
      </c>
      <c r="G1186">
        <v>58001</v>
      </c>
      <c r="H1186">
        <v>0</v>
      </c>
      <c r="I1186">
        <f>机器人辅助表!H1186</f>
        <v>3763.6959199862208</v>
      </c>
      <c r="J1186">
        <v>2</v>
      </c>
      <c r="K1186">
        <v>4</v>
      </c>
      <c r="L1186">
        <v>1</v>
      </c>
      <c r="M1186" s="2">
        <f>机器人辅助表!C1186</f>
        <v>11013.061392466559</v>
      </c>
      <c r="N1186" s="2">
        <v>2</v>
      </c>
      <c r="O1186" s="2">
        <f>机器人辅助表!D1186</f>
        <v>711.15732758528463</v>
      </c>
      <c r="P1186" s="2">
        <v>3</v>
      </c>
      <c r="Q1186" s="2">
        <f>机器人辅助表!E1186</f>
        <v>316.06992337123762</v>
      </c>
      <c r="R1186" s="2">
        <v>6</v>
      </c>
      <c r="S1186" s="2">
        <f>机器人辅助表!F1186</f>
        <v>4907.8339999999989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BD1186">
        <v>11</v>
      </c>
      <c r="BE1186">
        <v>9113102</v>
      </c>
      <c r="BF1186">
        <v>9121103</v>
      </c>
      <c r="BG1186">
        <v>9121204</v>
      </c>
      <c r="BH1186">
        <v>9121303</v>
      </c>
      <c r="BI1186">
        <v>9121402</v>
      </c>
      <c r="BJ1186">
        <v>9114102</v>
      </c>
      <c r="BK1186">
        <v>9122103</v>
      </c>
      <c r="BL1186">
        <v>9122204</v>
      </c>
      <c r="BM1186">
        <v>9122302</v>
      </c>
      <c r="BN1186">
        <v>9122404</v>
      </c>
      <c r="BO1186">
        <v>9115104</v>
      </c>
    </row>
    <row r="1187" spans="1:67" x14ac:dyDescent="0.15">
      <c r="A1187">
        <v>1186</v>
      </c>
      <c r="B1187" t="s">
        <v>608</v>
      </c>
      <c r="E1187">
        <f>机器人辅助表!B1187</f>
        <v>26</v>
      </c>
      <c r="F1187">
        <v>3</v>
      </c>
      <c r="G1187">
        <v>58201</v>
      </c>
      <c r="H1187">
        <v>0</v>
      </c>
      <c r="I1187">
        <f>机器人辅助表!H1187</f>
        <v>3865.361729927663</v>
      </c>
      <c r="J1187">
        <v>2</v>
      </c>
      <c r="K1187">
        <v>4</v>
      </c>
      <c r="L1187">
        <v>1</v>
      </c>
      <c r="M1187" s="2">
        <f>机器人辅助表!C1187</f>
        <v>9090.8705926234124</v>
      </c>
      <c r="N1187" s="2">
        <v>2</v>
      </c>
      <c r="O1187" s="2">
        <f>机器人辅助表!D1187</f>
        <v>646.14282593177279</v>
      </c>
      <c r="P1187" s="2">
        <v>3</v>
      </c>
      <c r="Q1187" s="2">
        <f>机器人辅助表!E1187</f>
        <v>287.17458930301012</v>
      </c>
      <c r="R1187" s="2">
        <v>6</v>
      </c>
      <c r="S1187" s="2">
        <f>机器人辅助表!F1187</f>
        <v>5659.3603999999996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BD1187">
        <v>8</v>
      </c>
      <c r="BE1187">
        <v>9323104</v>
      </c>
      <c r="BF1187">
        <v>9324104</v>
      </c>
      <c r="BG1187">
        <v>9324202</v>
      </c>
      <c r="BH1187">
        <v>9324304</v>
      </c>
      <c r="BI1187">
        <v>9324402</v>
      </c>
      <c r="BJ1187">
        <v>9312104</v>
      </c>
      <c r="BK1187">
        <v>9311103</v>
      </c>
      <c r="BL1187">
        <v>9315104</v>
      </c>
    </row>
    <row r="1188" spans="1:67" x14ac:dyDescent="0.15">
      <c r="A1188">
        <v>1187</v>
      </c>
      <c r="B1188" t="s">
        <v>609</v>
      </c>
      <c r="E1188">
        <f>机器人辅助表!B1188</f>
        <v>49</v>
      </c>
      <c r="F1188">
        <v>2</v>
      </c>
      <c r="G1188">
        <v>58101</v>
      </c>
      <c r="H1188">
        <v>0</v>
      </c>
      <c r="I1188">
        <f>机器人辅助表!H1188</f>
        <v>9606.8468153974845</v>
      </c>
      <c r="J1188">
        <v>2</v>
      </c>
      <c r="K1188">
        <v>4</v>
      </c>
      <c r="L1188">
        <v>1</v>
      </c>
      <c r="M1188" s="2">
        <f>机器人辅助表!C1188</f>
        <v>57733.852007512753</v>
      </c>
      <c r="N1188" s="2">
        <v>2</v>
      </c>
      <c r="O1188" s="2">
        <f>机器人辅助表!D1188</f>
        <v>2552.4277000597335</v>
      </c>
      <c r="P1188" s="2">
        <v>3</v>
      </c>
      <c r="Q1188" s="2">
        <f>机器人辅助表!E1188</f>
        <v>1134.4123111376596</v>
      </c>
      <c r="R1188" s="2">
        <v>6</v>
      </c>
      <c r="S1188" s="2">
        <f>机器人辅助表!F1188</f>
        <v>5910.3281999999999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BD1188">
        <v>11</v>
      </c>
      <c r="BE1188">
        <v>9211102</v>
      </c>
      <c r="BF1188">
        <v>9214103</v>
      </c>
      <c r="BG1188">
        <v>9214203</v>
      </c>
      <c r="BH1188">
        <v>9214303</v>
      </c>
      <c r="BI1188">
        <v>9214404</v>
      </c>
      <c r="BJ1188">
        <v>9222103</v>
      </c>
      <c r="BK1188">
        <v>9223103</v>
      </c>
      <c r="BL1188">
        <v>9223204</v>
      </c>
      <c r="BM1188">
        <v>9223303</v>
      </c>
      <c r="BN1188">
        <v>9223404</v>
      </c>
      <c r="BO1188">
        <v>9215104</v>
      </c>
    </row>
    <row r="1189" spans="1:67" x14ac:dyDescent="0.15">
      <c r="A1189">
        <v>1188</v>
      </c>
      <c r="B1189" t="s">
        <v>610</v>
      </c>
      <c r="E1189">
        <f>机器人辅助表!B1189</f>
        <v>27</v>
      </c>
      <c r="F1189">
        <v>2</v>
      </c>
      <c r="G1189">
        <v>58101</v>
      </c>
      <c r="H1189">
        <v>0</v>
      </c>
      <c r="I1189">
        <f>机器人辅助表!H1189</f>
        <v>5109.4086048998852</v>
      </c>
      <c r="J1189">
        <v>2</v>
      </c>
      <c r="K1189">
        <v>4</v>
      </c>
      <c r="L1189">
        <v>1</v>
      </c>
      <c r="M1189" s="2">
        <f>机器人辅助表!C1189</f>
        <v>12738.769826428768</v>
      </c>
      <c r="N1189" s="2">
        <v>2</v>
      </c>
      <c r="O1189" s="2">
        <f>机器人辅助表!D1189</f>
        <v>883.18866394113729</v>
      </c>
      <c r="P1189" s="2">
        <v>3</v>
      </c>
      <c r="Q1189" s="2">
        <f>机器人辅助表!E1189</f>
        <v>392.52829508495</v>
      </c>
      <c r="R1189" s="2">
        <v>6</v>
      </c>
      <c r="S1189" s="2">
        <f>机器人辅助表!F1189</f>
        <v>7272.2727999999988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BD1189">
        <v>11</v>
      </c>
      <c r="BE1189">
        <v>9211103</v>
      </c>
      <c r="BF1189">
        <v>9214104</v>
      </c>
      <c r="BG1189">
        <v>9214204</v>
      </c>
      <c r="BH1189">
        <v>9214304</v>
      </c>
      <c r="BI1189">
        <v>9214404</v>
      </c>
      <c r="BJ1189">
        <v>9222104</v>
      </c>
      <c r="BK1189">
        <v>9223103</v>
      </c>
      <c r="BL1189">
        <v>9223204</v>
      </c>
      <c r="BM1189">
        <v>9223304</v>
      </c>
      <c r="BN1189">
        <v>9223403</v>
      </c>
      <c r="BO1189">
        <v>9215104</v>
      </c>
    </row>
    <row r="1190" spans="1:67" x14ac:dyDescent="0.15">
      <c r="A1190">
        <v>1189</v>
      </c>
      <c r="B1190" t="s">
        <v>2870</v>
      </c>
      <c r="E1190">
        <f>机器人辅助表!B1190</f>
        <v>49</v>
      </c>
      <c r="F1190">
        <v>1</v>
      </c>
      <c r="G1190">
        <v>58001</v>
      </c>
      <c r="H1190">
        <v>0</v>
      </c>
      <c r="I1190">
        <f>机器人辅助表!H1190</f>
        <v>15319.026002931121</v>
      </c>
      <c r="J1190">
        <v>2</v>
      </c>
      <c r="K1190">
        <v>4</v>
      </c>
      <c r="L1190">
        <v>1</v>
      </c>
      <c r="M1190" s="2">
        <f>机器人辅助表!C1190</f>
        <v>92062.088336304107</v>
      </c>
      <c r="N1190" s="2">
        <v>2</v>
      </c>
      <c r="O1190" s="2">
        <f>机器人辅助表!D1190</f>
        <v>4070.0874136087641</v>
      </c>
      <c r="P1190" s="2">
        <v>3</v>
      </c>
      <c r="Q1190" s="2">
        <f>机器人辅助表!E1190</f>
        <v>1808.9277393816733</v>
      </c>
      <c r="R1190" s="2">
        <v>6</v>
      </c>
      <c r="S1190" s="2">
        <f>机器人辅助表!F1190</f>
        <v>9424.5773999999983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BD1190">
        <v>11</v>
      </c>
      <c r="BE1190">
        <v>9113103</v>
      </c>
      <c r="BF1190">
        <v>9121104</v>
      </c>
      <c r="BG1190">
        <v>9121203</v>
      </c>
      <c r="BH1190">
        <v>9121303</v>
      </c>
      <c r="BI1190">
        <v>9121403</v>
      </c>
      <c r="BJ1190">
        <v>9114104</v>
      </c>
      <c r="BK1190">
        <v>9122103</v>
      </c>
      <c r="BL1190">
        <v>9122202</v>
      </c>
      <c r="BM1190">
        <v>9122302</v>
      </c>
      <c r="BN1190">
        <v>9122404</v>
      </c>
      <c r="BO1190">
        <v>9115104</v>
      </c>
    </row>
    <row r="1191" spans="1:67" x14ac:dyDescent="0.15">
      <c r="A1191">
        <v>1190</v>
      </c>
      <c r="B1191" t="s">
        <v>611</v>
      </c>
      <c r="E1191">
        <f>机器人辅助表!B1191</f>
        <v>36</v>
      </c>
      <c r="F1191">
        <v>3</v>
      </c>
      <c r="G1191">
        <v>58201</v>
      </c>
      <c r="H1191">
        <v>0</v>
      </c>
      <c r="I1191">
        <f>机器人辅助表!H1191</f>
        <v>3824.2763181332552</v>
      </c>
      <c r="J1191">
        <v>2</v>
      </c>
      <c r="K1191">
        <v>4</v>
      </c>
      <c r="L1191">
        <v>1</v>
      </c>
      <c r="M1191" s="2">
        <f>机器人辅助表!C1191</f>
        <v>14194.286637399335</v>
      </c>
      <c r="N1191" s="2">
        <v>2</v>
      </c>
      <c r="O1191" s="2">
        <f>机器人辅助表!D1191</f>
        <v>866.43358496428107</v>
      </c>
      <c r="P1191" s="2">
        <v>3</v>
      </c>
      <c r="Q1191" s="2">
        <f>机器人辅助表!E1191</f>
        <v>385.08159331745833</v>
      </c>
      <c r="R1191" s="2">
        <v>6</v>
      </c>
      <c r="S1191" s="2">
        <f>机器人辅助表!F1191</f>
        <v>4022.3831999999998</v>
      </c>
      <c r="T1191">
        <v>0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BD1191">
        <v>8</v>
      </c>
      <c r="BE1191">
        <v>9323102</v>
      </c>
      <c r="BF1191">
        <v>9324104</v>
      </c>
      <c r="BG1191">
        <v>9324202</v>
      </c>
      <c r="BH1191">
        <v>9324303</v>
      </c>
      <c r="BI1191">
        <v>9324402</v>
      </c>
      <c r="BJ1191">
        <v>9312102</v>
      </c>
      <c r="BK1191">
        <v>9311103</v>
      </c>
      <c r="BL1191">
        <v>9315104</v>
      </c>
    </row>
    <row r="1192" spans="1:67" x14ac:dyDescent="0.15">
      <c r="A1192">
        <v>1191</v>
      </c>
      <c r="B1192" t="s">
        <v>612</v>
      </c>
      <c r="E1192">
        <f>机器人辅助表!B1192</f>
        <v>38</v>
      </c>
      <c r="F1192">
        <v>1</v>
      </c>
      <c r="G1192">
        <v>58001</v>
      </c>
      <c r="H1192">
        <v>0</v>
      </c>
      <c r="I1192">
        <f>机器人辅助表!H1192</f>
        <v>6948.7727008744914</v>
      </c>
      <c r="J1192">
        <v>2</v>
      </c>
      <c r="K1192">
        <v>4</v>
      </c>
      <c r="L1192">
        <v>1</v>
      </c>
      <c r="M1192" s="2">
        <f>机器人辅助表!C1192</f>
        <v>28276.74771705913</v>
      </c>
      <c r="N1192" s="2">
        <v>2</v>
      </c>
      <c r="O1192" s="2">
        <f>机器人辅助表!D1192</f>
        <v>1632.587638647492</v>
      </c>
      <c r="P1192" s="2">
        <v>3</v>
      </c>
      <c r="Q1192" s="2">
        <f>机器人辅助表!E1192</f>
        <v>725.59450606555208</v>
      </c>
      <c r="R1192" s="2">
        <v>6</v>
      </c>
      <c r="S1192" s="2">
        <f>机器人辅助表!F1192</f>
        <v>6768.7996000000003</v>
      </c>
      <c r="T1192">
        <v>0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BD1192">
        <v>11</v>
      </c>
      <c r="BE1192">
        <v>9113102</v>
      </c>
      <c r="BF1192">
        <v>9121102</v>
      </c>
      <c r="BG1192">
        <v>9121204</v>
      </c>
      <c r="BH1192">
        <v>9121304</v>
      </c>
      <c r="BI1192">
        <v>9121404</v>
      </c>
      <c r="BJ1192">
        <v>9114102</v>
      </c>
      <c r="BK1192">
        <v>9122102</v>
      </c>
      <c r="BL1192">
        <v>9122203</v>
      </c>
      <c r="BM1192">
        <v>9122303</v>
      </c>
      <c r="BN1192">
        <v>9122403</v>
      </c>
      <c r="BO1192">
        <v>9115103</v>
      </c>
    </row>
    <row r="1193" spans="1:67" x14ac:dyDescent="0.15">
      <c r="A1193">
        <v>1192</v>
      </c>
      <c r="B1193" t="s">
        <v>613</v>
      </c>
      <c r="E1193">
        <f>机器人辅助表!B1193</f>
        <v>37</v>
      </c>
      <c r="F1193">
        <v>2</v>
      </c>
      <c r="G1193">
        <v>58101</v>
      </c>
      <c r="H1193">
        <v>0</v>
      </c>
      <c r="I1193">
        <f>机器人辅助表!H1193</f>
        <v>5918.6660908531876</v>
      </c>
      <c r="J1193">
        <v>2</v>
      </c>
      <c r="K1193">
        <v>4</v>
      </c>
      <c r="L1193">
        <v>1</v>
      </c>
      <c r="M1193" s="2">
        <f>机器人辅助表!C1193</f>
        <v>23030.492070571832</v>
      </c>
      <c r="N1193" s="2">
        <v>2</v>
      </c>
      <c r="O1193" s="2">
        <f>机器人辅助表!D1193</f>
        <v>1366.7792424610034</v>
      </c>
      <c r="P1193" s="2">
        <v>3</v>
      </c>
      <c r="Q1193" s="2">
        <f>机器人辅助表!E1193</f>
        <v>607.45744109377938</v>
      </c>
      <c r="R1193" s="2">
        <v>6</v>
      </c>
      <c r="S1193" s="2">
        <f>机器人辅助表!F1193</f>
        <v>5990.4863999999998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BD1193">
        <v>11</v>
      </c>
      <c r="BE1193">
        <v>9211104</v>
      </c>
      <c r="BF1193">
        <v>9214103</v>
      </c>
      <c r="BG1193">
        <v>9214204</v>
      </c>
      <c r="BH1193">
        <v>9214302</v>
      </c>
      <c r="BI1193">
        <v>9214403</v>
      </c>
      <c r="BJ1193">
        <v>9222104</v>
      </c>
      <c r="BK1193">
        <v>9223102</v>
      </c>
      <c r="BL1193">
        <v>9223203</v>
      </c>
      <c r="BM1193">
        <v>9223303</v>
      </c>
      <c r="BN1193">
        <v>9223402</v>
      </c>
      <c r="BO1193">
        <v>9215102</v>
      </c>
    </row>
    <row r="1194" spans="1:67" x14ac:dyDescent="0.15">
      <c r="A1194">
        <v>1193</v>
      </c>
      <c r="B1194" t="s">
        <v>2871</v>
      </c>
      <c r="E1194">
        <f>机器人辅助表!B1194</f>
        <v>21</v>
      </c>
      <c r="F1194">
        <v>2</v>
      </c>
      <c r="G1194">
        <v>58101</v>
      </c>
      <c r="H1194">
        <v>0</v>
      </c>
      <c r="I1194">
        <f>机器人辅助表!H1194</f>
        <v>2509.1916854624351</v>
      </c>
      <c r="J1194">
        <v>2</v>
      </c>
      <c r="K1194">
        <v>4</v>
      </c>
      <c r="L1194">
        <v>1</v>
      </c>
      <c r="M1194" s="2">
        <f>机器人辅助表!C1194</f>
        <v>4328.2892152500017</v>
      </c>
      <c r="N1194" s="2">
        <v>2</v>
      </c>
      <c r="O1194" s="2">
        <f>机器人辅助表!D1194</f>
        <v>351.93317165217411</v>
      </c>
      <c r="P1194" s="2">
        <v>3</v>
      </c>
      <c r="Q1194" s="2">
        <f>机器人辅助表!E1194</f>
        <v>156.41474295652182</v>
      </c>
      <c r="R1194" s="2">
        <v>6</v>
      </c>
      <c r="S1194" s="2">
        <f>机器人辅助表!F1194</f>
        <v>4145.6282000000001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BD1194">
        <v>11</v>
      </c>
      <c r="BE1194">
        <v>9211103</v>
      </c>
      <c r="BF1194">
        <v>9214102</v>
      </c>
      <c r="BG1194">
        <v>9214202</v>
      </c>
      <c r="BH1194">
        <v>9214302</v>
      </c>
      <c r="BI1194">
        <v>9214404</v>
      </c>
      <c r="BJ1194">
        <v>9222102</v>
      </c>
      <c r="BK1194">
        <v>9223104</v>
      </c>
      <c r="BL1194">
        <v>9223202</v>
      </c>
      <c r="BM1194">
        <v>9223304</v>
      </c>
      <c r="BN1194">
        <v>9223402</v>
      </c>
      <c r="BO1194">
        <v>9215104</v>
      </c>
    </row>
    <row r="1195" spans="1:67" x14ac:dyDescent="0.15">
      <c r="A1195">
        <v>1194</v>
      </c>
      <c r="B1195" t="s">
        <v>2872</v>
      </c>
      <c r="E1195">
        <f>机器人辅助表!B1195</f>
        <v>33</v>
      </c>
      <c r="F1195">
        <v>3</v>
      </c>
      <c r="G1195">
        <v>58201</v>
      </c>
      <c r="H1195">
        <v>0</v>
      </c>
      <c r="I1195">
        <f>机器人辅助表!H1195</f>
        <v>6094.3851717974876</v>
      </c>
      <c r="J1195">
        <v>2</v>
      </c>
      <c r="K1195">
        <v>4</v>
      </c>
      <c r="L1195">
        <v>1</v>
      </c>
      <c r="M1195" s="2">
        <f>机器人辅助表!C1195</f>
        <v>20334.610405617907</v>
      </c>
      <c r="N1195" s="2">
        <v>2</v>
      </c>
      <c r="O1195" s="2">
        <f>机器人辅助表!D1195</f>
        <v>1274.8597543429773</v>
      </c>
      <c r="P1195" s="2">
        <v>3</v>
      </c>
      <c r="Q1195" s="2">
        <f>机器人辅助表!E1195</f>
        <v>566.60433526354552</v>
      </c>
      <c r="R1195" s="2">
        <v>6</v>
      </c>
      <c r="S1195" s="2">
        <f>机器人辅助表!F1195</f>
        <v>7128.8405999999995</v>
      </c>
      <c r="T1195">
        <v>0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BD1195">
        <v>8</v>
      </c>
      <c r="BE1195">
        <v>9323102</v>
      </c>
      <c r="BF1195">
        <v>9324102</v>
      </c>
      <c r="BG1195">
        <v>9324204</v>
      </c>
      <c r="BH1195">
        <v>9324302</v>
      </c>
      <c r="BI1195">
        <v>9324404</v>
      </c>
      <c r="BJ1195">
        <v>9312104</v>
      </c>
      <c r="BK1195">
        <v>9311104</v>
      </c>
      <c r="BL1195">
        <v>9315102</v>
      </c>
    </row>
    <row r="1196" spans="1:67" x14ac:dyDescent="0.15">
      <c r="A1196">
        <v>1195</v>
      </c>
      <c r="B1196" t="s">
        <v>614</v>
      </c>
      <c r="E1196">
        <f>机器人辅助表!B1196</f>
        <v>19</v>
      </c>
      <c r="F1196">
        <v>3</v>
      </c>
      <c r="G1196">
        <v>58201</v>
      </c>
      <c r="H1196">
        <v>0</v>
      </c>
      <c r="I1196">
        <f>机器人辅助表!H1196</f>
        <v>1392.7245598314782</v>
      </c>
      <c r="J1196">
        <v>2</v>
      </c>
      <c r="K1196">
        <v>4</v>
      </c>
      <c r="L1196">
        <v>1</v>
      </c>
      <c r="M1196" s="2">
        <f>机器人辅助表!C1196</f>
        <v>2115.7955269239128</v>
      </c>
      <c r="N1196" s="2">
        <v>2</v>
      </c>
      <c r="O1196" s="2">
        <f>机器人辅助表!D1196</f>
        <v>182.54916469565222</v>
      </c>
      <c r="P1196" s="2">
        <v>3</v>
      </c>
      <c r="Q1196" s="2">
        <f>机器人辅助表!E1196</f>
        <v>81.132962086956553</v>
      </c>
      <c r="R1196" s="2">
        <v>6</v>
      </c>
      <c r="S1196" s="2">
        <f>机器人辅助表!F1196</f>
        <v>2389.0878000000002</v>
      </c>
      <c r="T1196">
        <v>0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BD1196">
        <v>8</v>
      </c>
      <c r="BE1196">
        <v>9323104</v>
      </c>
      <c r="BF1196">
        <v>9324102</v>
      </c>
      <c r="BG1196">
        <v>9324203</v>
      </c>
      <c r="BH1196">
        <v>9324303</v>
      </c>
      <c r="BI1196">
        <v>9324404</v>
      </c>
      <c r="BJ1196">
        <v>9312103</v>
      </c>
      <c r="BK1196">
        <v>9311102</v>
      </c>
      <c r="BL1196">
        <v>9315103</v>
      </c>
    </row>
    <row r="1197" spans="1:67" x14ac:dyDescent="0.15">
      <c r="A1197">
        <v>1196</v>
      </c>
      <c r="B1197" t="s">
        <v>615</v>
      </c>
      <c r="E1197">
        <f>机器人辅助表!B1197</f>
        <v>21</v>
      </c>
      <c r="F1197">
        <v>1</v>
      </c>
      <c r="G1197">
        <v>58001</v>
      </c>
      <c r="H1197">
        <v>0</v>
      </c>
      <c r="I1197">
        <f>机器人辅助表!H1197</f>
        <v>2793.2511215525215</v>
      </c>
      <c r="J1197">
        <v>2</v>
      </c>
      <c r="K1197">
        <v>4</v>
      </c>
      <c r="L1197">
        <v>1</v>
      </c>
      <c r="M1197" s="2">
        <f>机器人辅助表!C1197</f>
        <v>4818.2842207500016</v>
      </c>
      <c r="N1197" s="2">
        <v>2</v>
      </c>
      <c r="O1197" s="2">
        <f>机器人辅助表!D1197</f>
        <v>391.77466278260886</v>
      </c>
      <c r="P1197" s="2">
        <v>3</v>
      </c>
      <c r="Q1197" s="2">
        <f>机器人辅助表!E1197</f>
        <v>174.12207234782616</v>
      </c>
      <c r="R1197" s="2">
        <v>6</v>
      </c>
      <c r="S1197" s="2">
        <f>机器人辅助表!F1197</f>
        <v>4614.9445999999998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BD1197">
        <v>11</v>
      </c>
      <c r="BE1197">
        <v>9113104</v>
      </c>
      <c r="BF1197">
        <v>9121102</v>
      </c>
      <c r="BG1197">
        <v>9121204</v>
      </c>
      <c r="BH1197">
        <v>9121303</v>
      </c>
      <c r="BI1197">
        <v>9121403</v>
      </c>
      <c r="BJ1197">
        <v>9114103</v>
      </c>
      <c r="BK1197">
        <v>9122102</v>
      </c>
      <c r="BL1197">
        <v>9122202</v>
      </c>
      <c r="BM1197">
        <v>9122302</v>
      </c>
      <c r="BN1197">
        <v>9122402</v>
      </c>
      <c r="BO1197">
        <v>9115103</v>
      </c>
    </row>
    <row r="1198" spans="1:67" x14ac:dyDescent="0.15">
      <c r="A1198">
        <v>1197</v>
      </c>
      <c r="B1198" t="s">
        <v>616</v>
      </c>
      <c r="E1198">
        <f>机器人辅助表!B1198</f>
        <v>23</v>
      </c>
      <c r="F1198">
        <v>2</v>
      </c>
      <c r="G1198">
        <v>58101</v>
      </c>
      <c r="H1198">
        <v>0</v>
      </c>
      <c r="I1198">
        <f>机器人辅助表!H1198</f>
        <v>1806.2145119066492</v>
      </c>
      <c r="J1198">
        <v>2</v>
      </c>
      <c r="K1198">
        <v>4</v>
      </c>
      <c r="L1198">
        <v>1</v>
      </c>
      <c r="M1198" s="2">
        <f>机器人辅助表!C1198</f>
        <v>3532.9004241421417</v>
      </c>
      <c r="N1198" s="2">
        <v>2</v>
      </c>
      <c r="O1198" s="2">
        <f>机器人辅助表!D1198</f>
        <v>271.61647681605365</v>
      </c>
      <c r="P1198" s="2">
        <v>3</v>
      </c>
      <c r="Q1198" s="2">
        <f>机器人辅助表!E1198</f>
        <v>120.71843414046829</v>
      </c>
      <c r="R1198" s="2">
        <v>6</v>
      </c>
      <c r="S1198" s="2">
        <f>机器人辅助表!F1198</f>
        <v>2857.4348</v>
      </c>
      <c r="T1198">
        <v>0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BD1198">
        <v>11</v>
      </c>
      <c r="BE1198">
        <v>9211103</v>
      </c>
      <c r="BF1198">
        <v>9214102</v>
      </c>
      <c r="BG1198">
        <v>9214203</v>
      </c>
      <c r="BH1198">
        <v>9214303</v>
      </c>
      <c r="BI1198">
        <v>9214403</v>
      </c>
      <c r="BJ1198">
        <v>9222103</v>
      </c>
      <c r="BK1198">
        <v>9223103</v>
      </c>
      <c r="BL1198">
        <v>9223204</v>
      </c>
      <c r="BM1198">
        <v>9223304</v>
      </c>
      <c r="BN1198">
        <v>9223404</v>
      </c>
      <c r="BO1198">
        <v>9215102</v>
      </c>
    </row>
    <row r="1199" spans="1:67" x14ac:dyDescent="0.15">
      <c r="A1199">
        <v>1198</v>
      </c>
      <c r="B1199" t="s">
        <v>2873</v>
      </c>
      <c r="E1199">
        <f>机器人辅助表!B1199</f>
        <v>32</v>
      </c>
      <c r="F1199">
        <v>1</v>
      </c>
      <c r="G1199">
        <v>58001</v>
      </c>
      <c r="H1199">
        <v>0</v>
      </c>
      <c r="I1199">
        <f>机器人辅助表!H1199</f>
        <v>3545.5924283766262</v>
      </c>
      <c r="J1199">
        <v>2</v>
      </c>
      <c r="K1199">
        <v>4</v>
      </c>
      <c r="L1199">
        <v>1</v>
      </c>
      <c r="M1199" s="2">
        <f>机器人辅助表!C1199</f>
        <v>11358.793293339135</v>
      </c>
      <c r="N1199" s="2">
        <v>2</v>
      </c>
      <c r="O1199" s="2">
        <f>机器人辅助表!D1199</f>
        <v>718.93563040173933</v>
      </c>
      <c r="P1199" s="2">
        <v>3</v>
      </c>
      <c r="Q1199" s="2">
        <f>机器人辅助表!E1199</f>
        <v>319.52694684521748</v>
      </c>
      <c r="R1199" s="2">
        <v>6</v>
      </c>
      <c r="S1199" s="2">
        <f>机器人辅助表!F1199</f>
        <v>4299.5472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BD1199">
        <v>11</v>
      </c>
      <c r="BE1199">
        <v>9113104</v>
      </c>
      <c r="BF1199">
        <v>9121103</v>
      </c>
      <c r="BG1199">
        <v>9121202</v>
      </c>
      <c r="BH1199">
        <v>9121303</v>
      </c>
      <c r="BI1199">
        <v>9121402</v>
      </c>
      <c r="BJ1199">
        <v>9114104</v>
      </c>
      <c r="BK1199">
        <v>9122104</v>
      </c>
      <c r="BL1199">
        <v>9122203</v>
      </c>
      <c r="BM1199">
        <v>9122302</v>
      </c>
      <c r="BN1199">
        <v>9122403</v>
      </c>
      <c r="BO1199">
        <v>9115104</v>
      </c>
    </row>
    <row r="1200" spans="1:67" x14ac:dyDescent="0.15">
      <c r="A1200">
        <v>1199</v>
      </c>
      <c r="B1200" t="s">
        <v>2874</v>
      </c>
      <c r="E1200">
        <f>机器人辅助表!B1200</f>
        <v>40</v>
      </c>
      <c r="F1200">
        <v>2</v>
      </c>
      <c r="G1200">
        <v>58101</v>
      </c>
      <c r="H1200">
        <v>0</v>
      </c>
      <c r="I1200">
        <f>机器人辅助表!H1200</f>
        <v>5653.1957646788078</v>
      </c>
      <c r="J1200">
        <v>2</v>
      </c>
      <c r="K1200">
        <v>4</v>
      </c>
      <c r="L1200">
        <v>1</v>
      </c>
      <c r="M1200" s="2">
        <f>机器人辅助表!C1200</f>
        <v>25074.118616315729</v>
      </c>
      <c r="N1200" s="2">
        <v>2</v>
      </c>
      <c r="O1200" s="2">
        <f>机器人辅助表!D1200</f>
        <v>1372.6707271705691</v>
      </c>
      <c r="P1200" s="2">
        <v>3</v>
      </c>
      <c r="Q1200" s="2">
        <f>机器人辅助表!E1200</f>
        <v>610.0758787424752</v>
      </c>
      <c r="R1200" s="2">
        <v>6</v>
      </c>
      <c r="S1200" s="2">
        <f>机器人辅助表!F1200</f>
        <v>5074.3679999999995</v>
      </c>
      <c r="T1200">
        <v>0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BD1200">
        <v>11</v>
      </c>
      <c r="BE1200">
        <v>9211103</v>
      </c>
      <c r="BF1200">
        <v>9214104</v>
      </c>
      <c r="BG1200">
        <v>9214204</v>
      </c>
      <c r="BH1200">
        <v>9214303</v>
      </c>
      <c r="BI1200">
        <v>9214403</v>
      </c>
      <c r="BJ1200">
        <v>9222103</v>
      </c>
      <c r="BK1200">
        <v>9223103</v>
      </c>
      <c r="BL1200">
        <v>9223202</v>
      </c>
      <c r="BM1200">
        <v>9223304</v>
      </c>
      <c r="BN1200">
        <v>9223402</v>
      </c>
      <c r="BO1200">
        <v>9215104</v>
      </c>
    </row>
    <row r="1201" spans="1:67" x14ac:dyDescent="0.15">
      <c r="A1201">
        <v>1200</v>
      </c>
      <c r="B1201" t="s">
        <v>2875</v>
      </c>
      <c r="E1201">
        <f>机器人辅助表!B1201</f>
        <v>34</v>
      </c>
      <c r="F1201">
        <v>1</v>
      </c>
      <c r="G1201">
        <v>58001</v>
      </c>
      <c r="H1201">
        <v>0</v>
      </c>
      <c r="I1201">
        <f>机器人辅助表!H1201</f>
        <v>6889.963235972341</v>
      </c>
      <c r="J1201">
        <v>2</v>
      </c>
      <c r="K1201">
        <v>4</v>
      </c>
      <c r="L1201">
        <v>1</v>
      </c>
      <c r="M1201" s="2">
        <f>机器人辅助表!C1201</f>
        <v>23877.620953293317</v>
      </c>
      <c r="N1201" s="2">
        <v>2</v>
      </c>
      <c r="O1201" s="2">
        <f>机器人辅助表!D1201</f>
        <v>1483.2770288159204</v>
      </c>
      <c r="P1201" s="2">
        <v>3</v>
      </c>
      <c r="Q1201" s="2">
        <f>机器人辅助表!E1201</f>
        <v>659.23423502929779</v>
      </c>
      <c r="R1201" s="2">
        <v>6</v>
      </c>
      <c r="S1201" s="2">
        <f>机器人辅助表!F1201</f>
        <v>7776.5292000000009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BD1201">
        <v>11</v>
      </c>
      <c r="BE1201">
        <v>9113102</v>
      </c>
      <c r="BF1201">
        <v>9121104</v>
      </c>
      <c r="BG1201">
        <v>9121202</v>
      </c>
      <c r="BH1201">
        <v>9121302</v>
      </c>
      <c r="BI1201">
        <v>9121402</v>
      </c>
      <c r="BJ1201">
        <v>9114104</v>
      </c>
      <c r="BK1201">
        <v>9122104</v>
      </c>
      <c r="BL1201">
        <v>9122204</v>
      </c>
      <c r="BM1201">
        <v>9122304</v>
      </c>
      <c r="BN1201">
        <v>9122404</v>
      </c>
      <c r="BO1201">
        <v>9115104</v>
      </c>
    </row>
    <row r="1202" spans="1:67" x14ac:dyDescent="0.15">
      <c r="A1202">
        <v>1201</v>
      </c>
      <c r="B1202" t="s">
        <v>617</v>
      </c>
      <c r="E1202">
        <f>机器人辅助表!B1202</f>
        <v>42</v>
      </c>
      <c r="F1202">
        <v>3</v>
      </c>
      <c r="G1202">
        <v>58201</v>
      </c>
      <c r="H1202">
        <v>0</v>
      </c>
      <c r="I1202">
        <f>机器人辅助表!H1202</f>
        <v>12864.068963320608</v>
      </c>
      <c r="J1202">
        <v>2</v>
      </c>
      <c r="K1202">
        <v>4</v>
      </c>
      <c r="L1202">
        <v>1</v>
      </c>
      <c r="M1202" s="2">
        <f>机器人辅助表!C1202</f>
        <v>61824.854975845927</v>
      </c>
      <c r="N1202" s="2">
        <v>2</v>
      </c>
      <c r="O1202" s="2">
        <f>机器人辅助表!D1202</f>
        <v>3216.4836081230783</v>
      </c>
      <c r="P1202" s="2">
        <v>3</v>
      </c>
      <c r="Q1202" s="2">
        <f>机器人辅助表!E1202</f>
        <v>1429.5482702769239</v>
      </c>
      <c r="R1202" s="2">
        <v>6</v>
      </c>
      <c r="S1202" s="2">
        <f>机器人辅助表!F1202</f>
        <v>10591.2688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BD1202">
        <v>8</v>
      </c>
      <c r="BE1202">
        <v>9323104</v>
      </c>
      <c r="BF1202">
        <v>9324102</v>
      </c>
      <c r="BG1202">
        <v>9324202</v>
      </c>
      <c r="BH1202">
        <v>9324303</v>
      </c>
      <c r="BI1202">
        <v>9324404</v>
      </c>
      <c r="BJ1202">
        <v>9312103</v>
      </c>
      <c r="BK1202">
        <v>9311104</v>
      </c>
      <c r="BL1202">
        <v>9315104</v>
      </c>
    </row>
    <row r="1203" spans="1:67" x14ac:dyDescent="0.15">
      <c r="A1203">
        <v>1202</v>
      </c>
      <c r="B1203" t="s">
        <v>2876</v>
      </c>
      <c r="E1203">
        <f>机器人辅助表!B1203</f>
        <v>29</v>
      </c>
      <c r="F1203">
        <v>2</v>
      </c>
      <c r="G1203">
        <v>58101</v>
      </c>
      <c r="H1203">
        <v>0</v>
      </c>
      <c r="I1203">
        <f>机器人辅助表!H1203</f>
        <v>4144.3456056046971</v>
      </c>
      <c r="J1203">
        <v>2</v>
      </c>
      <c r="K1203">
        <v>4</v>
      </c>
      <c r="L1203">
        <v>1</v>
      </c>
      <c r="M1203" s="2">
        <f>机器人辅助表!C1203</f>
        <v>11482.443502271744</v>
      </c>
      <c r="N1203" s="2">
        <v>2</v>
      </c>
      <c r="O1203" s="2">
        <f>机器人辅助表!D1203</f>
        <v>758.82141547826132</v>
      </c>
      <c r="P1203" s="2">
        <v>3</v>
      </c>
      <c r="Q1203" s="2">
        <f>机器人辅助表!E1203</f>
        <v>337.25396243478286</v>
      </c>
      <c r="R1203" s="2">
        <v>6</v>
      </c>
      <c r="S1203" s="2">
        <f>机器人辅助表!F1203</f>
        <v>5583.0830000000005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BD1203">
        <v>11</v>
      </c>
      <c r="BE1203">
        <v>9211102</v>
      </c>
      <c r="BF1203">
        <v>9214102</v>
      </c>
      <c r="BG1203">
        <v>9214203</v>
      </c>
      <c r="BH1203">
        <v>9214303</v>
      </c>
      <c r="BI1203">
        <v>9214404</v>
      </c>
      <c r="BJ1203">
        <v>9222104</v>
      </c>
      <c r="BK1203">
        <v>9223104</v>
      </c>
      <c r="BL1203">
        <v>9223203</v>
      </c>
      <c r="BM1203">
        <v>9223303</v>
      </c>
      <c r="BN1203">
        <v>9223404</v>
      </c>
      <c r="BO1203">
        <v>9215103</v>
      </c>
    </row>
    <row r="1204" spans="1:67" x14ac:dyDescent="0.15">
      <c r="A1204">
        <v>1203</v>
      </c>
      <c r="B1204" t="s">
        <v>2877</v>
      </c>
      <c r="E1204">
        <f>机器人辅助表!B1204</f>
        <v>24</v>
      </c>
      <c r="F1204">
        <v>2</v>
      </c>
      <c r="G1204">
        <v>58101</v>
      </c>
      <c r="H1204">
        <v>0</v>
      </c>
      <c r="I1204">
        <f>机器人辅助表!H1204</f>
        <v>4337.1697218615664</v>
      </c>
      <c r="J1204">
        <v>2</v>
      </c>
      <c r="K1204">
        <v>4</v>
      </c>
      <c r="L1204">
        <v>1</v>
      </c>
      <c r="M1204" s="2">
        <f>机器人辅助表!C1204</f>
        <v>9033.0156170434802</v>
      </c>
      <c r="N1204" s="2">
        <v>2</v>
      </c>
      <c r="O1204" s="2">
        <f>机器人辅助表!D1204</f>
        <v>676.06769690969918</v>
      </c>
      <c r="P1204" s="2">
        <v>3</v>
      </c>
      <c r="Q1204" s="2">
        <f>机器人辅助表!E1204</f>
        <v>300.47453195986623</v>
      </c>
      <c r="R1204" s="2">
        <v>6</v>
      </c>
      <c r="S1204" s="2">
        <f>机器人辅助表!F1204</f>
        <v>6695.427200000001</v>
      </c>
      <c r="T1204">
        <v>0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BD1204">
        <v>11</v>
      </c>
      <c r="BE1204">
        <v>9211104</v>
      </c>
      <c r="BF1204">
        <v>9214104</v>
      </c>
      <c r="BG1204">
        <v>9214203</v>
      </c>
      <c r="BH1204">
        <v>9214303</v>
      </c>
      <c r="BI1204">
        <v>9214404</v>
      </c>
      <c r="BJ1204">
        <v>9222102</v>
      </c>
      <c r="BK1204">
        <v>9223102</v>
      </c>
      <c r="BL1204">
        <v>9223202</v>
      </c>
      <c r="BM1204">
        <v>9223304</v>
      </c>
      <c r="BN1204">
        <v>9223404</v>
      </c>
      <c r="BO1204">
        <v>9215102</v>
      </c>
    </row>
    <row r="1205" spans="1:67" x14ac:dyDescent="0.15">
      <c r="A1205">
        <v>1204</v>
      </c>
      <c r="B1205" t="s">
        <v>2878</v>
      </c>
      <c r="E1205">
        <f>机器人辅助表!B1205</f>
        <v>27</v>
      </c>
      <c r="F1205">
        <v>1</v>
      </c>
      <c r="G1205">
        <v>58001</v>
      </c>
      <c r="H1205">
        <v>0</v>
      </c>
      <c r="I1205">
        <f>机器人辅助表!H1205</f>
        <v>5109.4086048998852</v>
      </c>
      <c r="J1205">
        <v>2</v>
      </c>
      <c r="K1205">
        <v>4</v>
      </c>
      <c r="L1205">
        <v>1</v>
      </c>
      <c r="M1205" s="2">
        <f>机器人辅助表!C1205</f>
        <v>12738.769826428768</v>
      </c>
      <c r="N1205" s="2">
        <v>2</v>
      </c>
      <c r="O1205" s="2">
        <f>机器人辅助表!D1205</f>
        <v>883.18866394113729</v>
      </c>
      <c r="P1205" s="2">
        <v>3</v>
      </c>
      <c r="Q1205" s="2">
        <f>机器人辅助表!E1205</f>
        <v>392.52829508495</v>
      </c>
      <c r="R1205" s="2">
        <v>6</v>
      </c>
      <c r="S1205" s="2">
        <f>机器人辅助表!F1205</f>
        <v>7272.2727999999988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BD1205">
        <v>11</v>
      </c>
      <c r="BE1205">
        <v>9113103</v>
      </c>
      <c r="BF1205">
        <v>9121102</v>
      </c>
      <c r="BG1205">
        <v>9121203</v>
      </c>
      <c r="BH1205">
        <v>9121304</v>
      </c>
      <c r="BI1205">
        <v>9121403</v>
      </c>
      <c r="BJ1205">
        <v>9114104</v>
      </c>
      <c r="BK1205">
        <v>9122104</v>
      </c>
      <c r="BL1205">
        <v>9122203</v>
      </c>
      <c r="BM1205">
        <v>9122302</v>
      </c>
      <c r="BN1205">
        <v>9122403</v>
      </c>
      <c r="BO1205">
        <v>9115103</v>
      </c>
    </row>
    <row r="1206" spans="1:67" x14ac:dyDescent="0.15">
      <c r="A1206">
        <v>1205</v>
      </c>
      <c r="B1206" t="s">
        <v>618</v>
      </c>
      <c r="E1206">
        <f>机器人辅助表!B1206</f>
        <v>45</v>
      </c>
      <c r="F1206">
        <v>1</v>
      </c>
      <c r="G1206">
        <v>58001</v>
      </c>
      <c r="H1206">
        <v>0</v>
      </c>
      <c r="I1206">
        <f>机器人辅助表!H1206</f>
        <v>11233.63559268791</v>
      </c>
      <c r="J1206">
        <v>2</v>
      </c>
      <c r="K1206">
        <v>4</v>
      </c>
      <c r="L1206">
        <v>1</v>
      </c>
      <c r="M1206" s="2">
        <f>机器人辅助表!C1206</f>
        <v>59987.206959077783</v>
      </c>
      <c r="N1206" s="2">
        <v>2</v>
      </c>
      <c r="O1206" s="2">
        <f>机器人辅助表!D1206</f>
        <v>2902.5246569147166</v>
      </c>
      <c r="P1206" s="2">
        <v>3</v>
      </c>
      <c r="Q1206" s="2">
        <f>机器人辅助表!E1206</f>
        <v>1290.0109586287631</v>
      </c>
      <c r="R1206" s="2">
        <v>6</v>
      </c>
      <c r="S1206" s="2">
        <f>机器人辅助表!F1206</f>
        <v>8145.1150000000007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BD1206">
        <v>11</v>
      </c>
      <c r="BE1206">
        <v>9113103</v>
      </c>
      <c r="BF1206">
        <v>9121104</v>
      </c>
      <c r="BG1206">
        <v>9121203</v>
      </c>
      <c r="BH1206">
        <v>9121303</v>
      </c>
      <c r="BI1206">
        <v>9121403</v>
      </c>
      <c r="BJ1206">
        <v>9114104</v>
      </c>
      <c r="BK1206">
        <v>9122102</v>
      </c>
      <c r="BL1206">
        <v>9122204</v>
      </c>
      <c r="BM1206">
        <v>9122303</v>
      </c>
      <c r="BN1206">
        <v>9122402</v>
      </c>
      <c r="BO1206">
        <v>9115102</v>
      </c>
    </row>
    <row r="1207" spans="1:67" x14ac:dyDescent="0.15">
      <c r="A1207">
        <v>1206</v>
      </c>
      <c r="B1207" t="s">
        <v>2879</v>
      </c>
      <c r="E1207">
        <f>机器人辅助表!B1207</f>
        <v>32</v>
      </c>
      <c r="F1207">
        <v>3</v>
      </c>
      <c r="G1207">
        <v>58201</v>
      </c>
      <c r="H1207">
        <v>0</v>
      </c>
      <c r="I1207">
        <f>机器人辅助表!H1207</f>
        <v>3181.9419229021005</v>
      </c>
      <c r="J1207">
        <v>2</v>
      </c>
      <c r="K1207">
        <v>4</v>
      </c>
      <c r="L1207">
        <v>1</v>
      </c>
      <c r="M1207" s="2">
        <f>机器人辅助表!C1207</f>
        <v>10193.788852996659</v>
      </c>
      <c r="N1207" s="2">
        <v>2</v>
      </c>
      <c r="O1207" s="2">
        <f>机器人辅助表!D1207</f>
        <v>645.19864266822754</v>
      </c>
      <c r="P1207" s="2">
        <v>3</v>
      </c>
      <c r="Q1207" s="2">
        <f>机器人辅助表!E1207</f>
        <v>286.75495229699004</v>
      </c>
      <c r="R1207" s="2">
        <v>6</v>
      </c>
      <c r="S1207" s="2">
        <f>机器人辅助表!F1207</f>
        <v>3858.5679999999998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BD1207">
        <v>8</v>
      </c>
      <c r="BE1207">
        <v>9323104</v>
      </c>
      <c r="BF1207">
        <v>9324102</v>
      </c>
      <c r="BG1207">
        <v>9324203</v>
      </c>
      <c r="BH1207">
        <v>9324303</v>
      </c>
      <c r="BI1207">
        <v>9324403</v>
      </c>
      <c r="BJ1207">
        <v>9312102</v>
      </c>
      <c r="BK1207">
        <v>9311104</v>
      </c>
      <c r="BL1207">
        <v>9315104</v>
      </c>
    </row>
    <row r="1208" spans="1:67" x14ac:dyDescent="0.15">
      <c r="A1208">
        <v>1207</v>
      </c>
      <c r="B1208" t="s">
        <v>619</v>
      </c>
      <c r="E1208">
        <f>机器人辅助表!B1208</f>
        <v>41</v>
      </c>
      <c r="F1208">
        <v>2</v>
      </c>
      <c r="G1208">
        <v>58101</v>
      </c>
      <c r="H1208">
        <v>0</v>
      </c>
      <c r="I1208">
        <f>机器人辅助表!H1208</f>
        <v>12382.215045021958</v>
      </c>
      <c r="J1208">
        <v>2</v>
      </c>
      <c r="K1208">
        <v>4</v>
      </c>
      <c r="L1208">
        <v>1</v>
      </c>
      <c r="M1208" s="2">
        <f>机器人辅助表!C1208</f>
        <v>57232.104777826993</v>
      </c>
      <c r="N1208" s="2">
        <v>2</v>
      </c>
      <c r="O1208" s="2">
        <f>机器人辅助表!D1208</f>
        <v>3053.5222835113059</v>
      </c>
      <c r="P1208" s="2">
        <v>3</v>
      </c>
      <c r="Q1208" s="2">
        <f>机器人辅助表!E1208</f>
        <v>1357.1210148939135</v>
      </c>
      <c r="R1208" s="2">
        <v>6</v>
      </c>
      <c r="S1208" s="2">
        <f>机器人辅助表!F1208</f>
        <v>10642.897199999999</v>
      </c>
      <c r="T1208">
        <v>0</v>
      </c>
      <c r="U1208">
        <v>0</v>
      </c>
      <c r="V1208">
        <v>0</v>
      </c>
      <c r="W1208">
        <v>0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BD1208">
        <v>11</v>
      </c>
      <c r="BE1208">
        <v>9211103</v>
      </c>
      <c r="BF1208">
        <v>9214103</v>
      </c>
      <c r="BG1208">
        <v>9214202</v>
      </c>
      <c r="BH1208">
        <v>9214302</v>
      </c>
      <c r="BI1208">
        <v>9214404</v>
      </c>
      <c r="BJ1208">
        <v>9222103</v>
      </c>
      <c r="BK1208">
        <v>9223102</v>
      </c>
      <c r="BL1208">
        <v>9223203</v>
      </c>
      <c r="BM1208">
        <v>9223302</v>
      </c>
      <c r="BN1208">
        <v>9223403</v>
      </c>
      <c r="BO1208">
        <v>9215103</v>
      </c>
    </row>
    <row r="1209" spans="1:67" x14ac:dyDescent="0.15">
      <c r="A1209">
        <v>1208</v>
      </c>
      <c r="B1209" t="s">
        <v>2880</v>
      </c>
      <c r="E1209">
        <f>机器人辅助表!B1209</f>
        <v>23</v>
      </c>
      <c r="F1209">
        <v>3</v>
      </c>
      <c r="G1209">
        <v>58201</v>
      </c>
      <c r="H1209">
        <v>0</v>
      </c>
      <c r="I1209">
        <f>机器人辅助表!H1209</f>
        <v>3399.9331988831041</v>
      </c>
      <c r="J1209">
        <v>2</v>
      </c>
      <c r="K1209">
        <v>4</v>
      </c>
      <c r="L1209">
        <v>1</v>
      </c>
      <c r="M1209" s="2">
        <f>机器人辅助表!C1209</f>
        <v>6650.1655042675602</v>
      </c>
      <c r="N1209" s="2">
        <v>2</v>
      </c>
      <c r="O1209" s="2">
        <f>机器人辅助表!D1209</f>
        <v>511.27807400668917</v>
      </c>
      <c r="P1209" s="2">
        <v>3</v>
      </c>
      <c r="Q1209" s="2">
        <f>机器人辅助表!E1209</f>
        <v>227.23469955852852</v>
      </c>
      <c r="R1209" s="2">
        <v>6</v>
      </c>
      <c r="S1209" s="2">
        <f>机器人辅助表!F1209</f>
        <v>5378.7007999999996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BD1209">
        <v>8</v>
      </c>
      <c r="BE1209">
        <v>9323102</v>
      </c>
      <c r="BF1209">
        <v>9324102</v>
      </c>
      <c r="BG1209">
        <v>9324204</v>
      </c>
      <c r="BH1209">
        <v>9324303</v>
      </c>
      <c r="BI1209">
        <v>9324402</v>
      </c>
      <c r="BJ1209">
        <v>9312103</v>
      </c>
      <c r="BK1209">
        <v>9311103</v>
      </c>
      <c r="BL1209">
        <v>9315102</v>
      </c>
    </row>
    <row r="1210" spans="1:67" x14ac:dyDescent="0.15">
      <c r="A1210">
        <v>1209</v>
      </c>
      <c r="B1210" t="s">
        <v>620</v>
      </c>
      <c r="E1210">
        <f>机器人辅助表!B1210</f>
        <v>46</v>
      </c>
      <c r="F1210">
        <v>1</v>
      </c>
      <c r="G1210">
        <v>58001</v>
      </c>
      <c r="H1210">
        <v>0</v>
      </c>
      <c r="I1210">
        <f>机器人辅助表!H1210</f>
        <v>12809.997740924562</v>
      </c>
      <c r="J1210">
        <v>2</v>
      </c>
      <c r="K1210">
        <v>4</v>
      </c>
      <c r="L1210">
        <v>1</v>
      </c>
      <c r="M1210" s="2">
        <f>机器人辅助表!C1210</f>
        <v>70607.745129667441</v>
      </c>
      <c r="N1210" s="2">
        <v>2</v>
      </c>
      <c r="O1210" s="2">
        <f>机器人辅助表!D1210</f>
        <v>3337.9892641733791</v>
      </c>
      <c r="P1210" s="2">
        <v>3</v>
      </c>
      <c r="Q1210" s="2">
        <f>机器人辅助表!E1210</f>
        <v>1483.5507840770576</v>
      </c>
      <c r="R1210" s="2">
        <v>6</v>
      </c>
      <c r="S1210" s="2">
        <f>机器人辅助表!F1210</f>
        <v>8909.2595999999994</v>
      </c>
      <c r="T1210">
        <v>0</v>
      </c>
      <c r="U1210">
        <v>0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BD1210">
        <v>11</v>
      </c>
      <c r="BE1210">
        <v>9113103</v>
      </c>
      <c r="BF1210">
        <v>9121104</v>
      </c>
      <c r="BG1210">
        <v>9121202</v>
      </c>
      <c r="BH1210">
        <v>9121303</v>
      </c>
      <c r="BI1210">
        <v>9121404</v>
      </c>
      <c r="BJ1210">
        <v>9114103</v>
      </c>
      <c r="BK1210">
        <v>9122102</v>
      </c>
      <c r="BL1210">
        <v>9122203</v>
      </c>
      <c r="BM1210">
        <v>9122302</v>
      </c>
      <c r="BN1210">
        <v>9122404</v>
      </c>
      <c r="BO1210">
        <v>9115103</v>
      </c>
    </row>
    <row r="1211" spans="1:67" x14ac:dyDescent="0.15">
      <c r="A1211">
        <v>1210</v>
      </c>
      <c r="B1211" t="s">
        <v>621</v>
      </c>
      <c r="E1211">
        <f>机器人辅助表!B1211</f>
        <v>28</v>
      </c>
      <c r="F1211">
        <v>2</v>
      </c>
      <c r="G1211">
        <v>58101</v>
      </c>
      <c r="H1211">
        <v>0</v>
      </c>
      <c r="I1211">
        <f>机器人辅助表!H1211</f>
        <v>5056.8640131282627</v>
      </c>
      <c r="J1211">
        <v>2</v>
      </c>
      <c r="K1211">
        <v>4</v>
      </c>
      <c r="L1211">
        <v>1</v>
      </c>
      <c r="M1211" s="2">
        <f>机器人辅助表!C1211</f>
        <v>13313.566118143146</v>
      </c>
      <c r="N1211" s="2">
        <v>2</v>
      </c>
      <c r="O1211" s="2">
        <f>机器人辅助表!D1211</f>
        <v>900.91800799464909</v>
      </c>
      <c r="P1211" s="2">
        <v>3</v>
      </c>
      <c r="Q1211" s="2">
        <f>机器人辅助表!E1211</f>
        <v>400.40800355317731</v>
      </c>
      <c r="R1211" s="2">
        <v>6</v>
      </c>
      <c r="S1211" s="2">
        <f>机器人辅助表!F1211</f>
        <v>7000.5432000000001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BD1211">
        <v>11</v>
      </c>
      <c r="BE1211">
        <v>9211102</v>
      </c>
      <c r="BF1211">
        <v>9214104</v>
      </c>
      <c r="BG1211">
        <v>9214203</v>
      </c>
      <c r="BH1211">
        <v>9214303</v>
      </c>
      <c r="BI1211">
        <v>9214403</v>
      </c>
      <c r="BJ1211">
        <v>9222103</v>
      </c>
      <c r="BK1211">
        <v>9223103</v>
      </c>
      <c r="BL1211">
        <v>9223203</v>
      </c>
      <c r="BM1211">
        <v>9223303</v>
      </c>
      <c r="BN1211">
        <v>9223403</v>
      </c>
      <c r="BO1211">
        <v>9215104</v>
      </c>
    </row>
    <row r="1212" spans="1:67" x14ac:dyDescent="0.15">
      <c r="A1212">
        <v>1211</v>
      </c>
      <c r="B1212" t="s">
        <v>622</v>
      </c>
      <c r="E1212">
        <f>机器人辅助表!B1212</f>
        <v>49</v>
      </c>
      <c r="F1212">
        <v>3</v>
      </c>
      <c r="G1212">
        <v>58201</v>
      </c>
      <c r="H1212">
        <v>0</v>
      </c>
      <c r="I1212">
        <f>机器人辅助表!H1212</f>
        <v>10645.42484949451</v>
      </c>
      <c r="J1212">
        <v>2</v>
      </c>
      <c r="K1212">
        <v>4</v>
      </c>
      <c r="L1212">
        <v>1</v>
      </c>
      <c r="M1212" s="2">
        <f>机器人辅助表!C1212</f>
        <v>63975.349521838449</v>
      </c>
      <c r="N1212" s="2">
        <v>2</v>
      </c>
      <c r="O1212" s="2">
        <f>机器人辅助表!D1212</f>
        <v>2828.3658297959205</v>
      </c>
      <c r="P1212" s="2">
        <v>3</v>
      </c>
      <c r="Q1212" s="2">
        <f>机器人辅助表!E1212</f>
        <v>1257.0514799092985</v>
      </c>
      <c r="R1212" s="2">
        <v>6</v>
      </c>
      <c r="S1212" s="2">
        <f>机器人辅助表!F1212</f>
        <v>6549.2825999999995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BD1212">
        <v>8</v>
      </c>
      <c r="BE1212">
        <v>9323103</v>
      </c>
      <c r="BF1212">
        <v>9324103</v>
      </c>
      <c r="BG1212">
        <v>9324203</v>
      </c>
      <c r="BH1212">
        <v>9324304</v>
      </c>
      <c r="BI1212">
        <v>9324403</v>
      </c>
      <c r="BJ1212">
        <v>9312104</v>
      </c>
      <c r="BK1212">
        <v>9311104</v>
      </c>
      <c r="BL1212">
        <v>9315103</v>
      </c>
    </row>
    <row r="1213" spans="1:67" x14ac:dyDescent="0.15">
      <c r="A1213">
        <v>1212</v>
      </c>
      <c r="B1213" t="s">
        <v>2881</v>
      </c>
      <c r="E1213">
        <f>机器人辅助表!B1213</f>
        <v>25</v>
      </c>
      <c r="F1213">
        <v>1</v>
      </c>
      <c r="G1213">
        <v>58001</v>
      </c>
      <c r="H1213">
        <v>0</v>
      </c>
      <c r="I1213">
        <f>机器人辅助表!H1213</f>
        <v>2743.1634634615389</v>
      </c>
      <c r="J1213">
        <v>2</v>
      </c>
      <c r="K1213">
        <v>4</v>
      </c>
      <c r="L1213">
        <v>1</v>
      </c>
      <c r="M1213" s="2">
        <f>机器人辅助表!C1213</f>
        <v>6059.0588221153866</v>
      </c>
      <c r="N1213" s="2">
        <v>2</v>
      </c>
      <c r="O1213" s="2">
        <f>机器人辅助表!D1213</f>
        <v>441.77441538461562</v>
      </c>
      <c r="P1213" s="2">
        <v>3</v>
      </c>
      <c r="Q1213" s="2">
        <f>机器人辅助表!E1213</f>
        <v>196.34418461538471</v>
      </c>
      <c r="R1213" s="2">
        <v>6</v>
      </c>
      <c r="S1213" s="2">
        <f>机器人辅助表!F1213</f>
        <v>4133.79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BD1213">
        <v>11</v>
      </c>
      <c r="BE1213">
        <v>9113102</v>
      </c>
      <c r="BF1213">
        <v>9121104</v>
      </c>
      <c r="BG1213">
        <v>9121203</v>
      </c>
      <c r="BH1213">
        <v>9121303</v>
      </c>
      <c r="BI1213">
        <v>9121404</v>
      </c>
      <c r="BJ1213">
        <v>9114103</v>
      </c>
      <c r="BK1213">
        <v>9122103</v>
      </c>
      <c r="BL1213">
        <v>9122204</v>
      </c>
      <c r="BM1213">
        <v>9122302</v>
      </c>
      <c r="BN1213">
        <v>9122403</v>
      </c>
      <c r="BO1213">
        <v>9115102</v>
      </c>
    </row>
    <row r="1214" spans="1:67" x14ac:dyDescent="0.15">
      <c r="A1214">
        <v>1213</v>
      </c>
      <c r="B1214" t="s">
        <v>623</v>
      </c>
      <c r="E1214">
        <f>机器人辅助表!B1214</f>
        <v>27</v>
      </c>
      <c r="F1214">
        <v>1</v>
      </c>
      <c r="G1214">
        <v>58001</v>
      </c>
      <c r="H1214">
        <v>0</v>
      </c>
      <c r="I1214">
        <f>机器人辅助表!H1214</f>
        <v>4974.9504837183094</v>
      </c>
      <c r="J1214">
        <v>2</v>
      </c>
      <c r="K1214">
        <v>4</v>
      </c>
      <c r="L1214">
        <v>1</v>
      </c>
      <c r="M1214" s="2">
        <f>机器人辅助表!C1214</f>
        <v>12403.539041522747</v>
      </c>
      <c r="N1214" s="2">
        <v>2</v>
      </c>
      <c r="O1214" s="2">
        <f>机器人辅助表!D1214</f>
        <v>859.94685699531794</v>
      </c>
      <c r="P1214" s="2">
        <v>3</v>
      </c>
      <c r="Q1214" s="2">
        <f>机器人辅助表!E1214</f>
        <v>382.19860310903022</v>
      </c>
      <c r="R1214" s="2">
        <v>6</v>
      </c>
      <c r="S1214" s="2">
        <f>机器人辅助表!F1214</f>
        <v>7080.8971999999994</v>
      </c>
      <c r="T1214">
        <v>0</v>
      </c>
      <c r="U1214">
        <v>0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BD1214">
        <v>11</v>
      </c>
      <c r="BE1214">
        <v>9113103</v>
      </c>
      <c r="BF1214">
        <v>9121102</v>
      </c>
      <c r="BG1214">
        <v>9121203</v>
      </c>
      <c r="BH1214">
        <v>9121302</v>
      </c>
      <c r="BI1214">
        <v>9121404</v>
      </c>
      <c r="BJ1214">
        <v>9114104</v>
      </c>
      <c r="BK1214">
        <v>9122103</v>
      </c>
      <c r="BL1214">
        <v>9122203</v>
      </c>
      <c r="BM1214">
        <v>9122303</v>
      </c>
      <c r="BN1214">
        <v>9122404</v>
      </c>
      <c r="BO1214">
        <v>9115104</v>
      </c>
    </row>
    <row r="1215" spans="1:67" x14ac:dyDescent="0.15">
      <c r="A1215">
        <v>1214</v>
      </c>
      <c r="B1215" t="s">
        <v>624</v>
      </c>
      <c r="E1215">
        <f>机器人辅助表!B1215</f>
        <v>23</v>
      </c>
      <c r="F1215">
        <v>3</v>
      </c>
      <c r="G1215">
        <v>58201</v>
      </c>
      <c r="H1215">
        <v>0</v>
      </c>
      <c r="I1215">
        <f>机器人辅助表!H1215</f>
        <v>1646.8426432090034</v>
      </c>
      <c r="J1215">
        <v>2</v>
      </c>
      <c r="K1215">
        <v>4</v>
      </c>
      <c r="L1215">
        <v>1</v>
      </c>
      <c r="M1215" s="2">
        <f>机器人辅助表!C1215</f>
        <v>3221.1739161295995</v>
      </c>
      <c r="N1215" s="2">
        <v>2</v>
      </c>
      <c r="O1215" s="2">
        <f>机器人辅助表!D1215</f>
        <v>247.65031709699005</v>
      </c>
      <c r="P1215" s="2">
        <v>3</v>
      </c>
      <c r="Q1215" s="2">
        <f>机器人辅助表!E1215</f>
        <v>110.06680759866225</v>
      </c>
      <c r="R1215" s="2">
        <v>6</v>
      </c>
      <c r="S1215" s="2">
        <f>机器人辅助表!F1215</f>
        <v>2605.3081999999999</v>
      </c>
      <c r="T1215">
        <v>0</v>
      </c>
      <c r="U1215">
        <v>0</v>
      </c>
      <c r="V1215">
        <v>0</v>
      </c>
      <c r="W1215">
        <v>0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BD1215">
        <v>8</v>
      </c>
      <c r="BE1215">
        <v>9323103</v>
      </c>
      <c r="BF1215">
        <v>9324104</v>
      </c>
      <c r="BG1215">
        <v>9324204</v>
      </c>
      <c r="BH1215">
        <v>9324304</v>
      </c>
      <c r="BI1215">
        <v>9324403</v>
      </c>
      <c r="BJ1215">
        <v>9312104</v>
      </c>
      <c r="BK1215">
        <v>9311102</v>
      </c>
      <c r="BL1215">
        <v>9315104</v>
      </c>
    </row>
    <row r="1216" spans="1:67" x14ac:dyDescent="0.15">
      <c r="A1216">
        <v>1215</v>
      </c>
      <c r="B1216" t="s">
        <v>2882</v>
      </c>
      <c r="E1216">
        <f>机器人辅助表!B1216</f>
        <v>42</v>
      </c>
      <c r="F1216">
        <v>3</v>
      </c>
      <c r="G1216">
        <v>58201</v>
      </c>
      <c r="H1216">
        <v>0</v>
      </c>
      <c r="I1216">
        <f>机器人辅助表!H1216</f>
        <v>13371.861159241158</v>
      </c>
      <c r="J1216">
        <v>2</v>
      </c>
      <c r="K1216">
        <v>4</v>
      </c>
      <c r="L1216">
        <v>1</v>
      </c>
      <c r="M1216" s="2">
        <f>机器人辅助表!C1216</f>
        <v>64265.309777524053</v>
      </c>
      <c r="N1216" s="2">
        <v>2</v>
      </c>
      <c r="O1216" s="2">
        <f>机器人辅助表!D1216</f>
        <v>3343.4500663384629</v>
      </c>
      <c r="P1216" s="2">
        <v>3</v>
      </c>
      <c r="Q1216" s="2">
        <f>机器人辅助表!E1216</f>
        <v>1485.9778072615395</v>
      </c>
      <c r="R1216" s="2">
        <v>6</v>
      </c>
      <c r="S1216" s="2">
        <f>机器人辅助表!F1216</f>
        <v>11009.3452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BD1216">
        <v>8</v>
      </c>
      <c r="BE1216">
        <v>9323103</v>
      </c>
      <c r="BF1216">
        <v>9324104</v>
      </c>
      <c r="BG1216">
        <v>9324202</v>
      </c>
      <c r="BH1216">
        <v>9324303</v>
      </c>
      <c r="BI1216">
        <v>9324402</v>
      </c>
      <c r="BJ1216">
        <v>9312103</v>
      </c>
      <c r="BK1216">
        <v>9311102</v>
      </c>
      <c r="BL1216">
        <v>9315104</v>
      </c>
    </row>
    <row r="1217" spans="1:67" x14ac:dyDescent="0.15">
      <c r="A1217">
        <v>1216</v>
      </c>
      <c r="B1217" t="s">
        <v>2883</v>
      </c>
      <c r="E1217">
        <f>机器人辅助表!B1217</f>
        <v>36</v>
      </c>
      <c r="F1217">
        <v>3</v>
      </c>
      <c r="G1217">
        <v>58201</v>
      </c>
      <c r="H1217">
        <v>0</v>
      </c>
      <c r="I1217">
        <f>机器人辅助表!H1217</f>
        <v>6721.4553470220844</v>
      </c>
      <c r="J1217">
        <v>2</v>
      </c>
      <c r="K1217">
        <v>4</v>
      </c>
      <c r="L1217">
        <v>1</v>
      </c>
      <c r="M1217" s="2">
        <f>机器人辅助表!C1217</f>
        <v>24947.534089974586</v>
      </c>
      <c r="N1217" s="2">
        <v>2</v>
      </c>
      <c r="O1217" s="2">
        <f>机器人辅助表!D1217</f>
        <v>1522.8226644826757</v>
      </c>
      <c r="P1217" s="2">
        <v>3</v>
      </c>
      <c r="Q1217" s="2">
        <f>机器人辅助表!E1217</f>
        <v>676.81007310341147</v>
      </c>
      <c r="R1217" s="2">
        <v>6</v>
      </c>
      <c r="S1217" s="2">
        <f>机器人辅助表!F1217</f>
        <v>7069.6431999999986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BD1217">
        <v>8</v>
      </c>
      <c r="BE1217">
        <v>9323103</v>
      </c>
      <c r="BF1217">
        <v>9324102</v>
      </c>
      <c r="BG1217">
        <v>9324203</v>
      </c>
      <c r="BH1217">
        <v>9324304</v>
      </c>
      <c r="BI1217">
        <v>9324404</v>
      </c>
      <c r="BJ1217">
        <v>9312104</v>
      </c>
      <c r="BK1217">
        <v>9311104</v>
      </c>
      <c r="BL1217">
        <v>9315103</v>
      </c>
    </row>
    <row r="1218" spans="1:67" x14ac:dyDescent="0.15">
      <c r="A1218">
        <v>1217</v>
      </c>
      <c r="B1218" t="s">
        <v>625</v>
      </c>
      <c r="E1218">
        <f>机器人辅助表!B1218</f>
        <v>26</v>
      </c>
      <c r="F1218">
        <v>3</v>
      </c>
      <c r="G1218">
        <v>58201</v>
      </c>
      <c r="H1218">
        <v>0</v>
      </c>
      <c r="I1218">
        <f>机器人辅助表!H1218</f>
        <v>4562.3941730293727</v>
      </c>
      <c r="J1218">
        <v>2</v>
      </c>
      <c r="K1218">
        <v>4</v>
      </c>
      <c r="L1218">
        <v>1</v>
      </c>
      <c r="M1218" s="2">
        <f>机器人辅助表!C1218</f>
        <v>10730.207912604685</v>
      </c>
      <c r="N1218" s="2">
        <v>2</v>
      </c>
      <c r="O1218" s="2">
        <f>机器人辅助表!D1218</f>
        <v>762.66038470635476</v>
      </c>
      <c r="P1218" s="2">
        <v>3</v>
      </c>
      <c r="Q1218" s="2">
        <f>机器人辅助表!E1218</f>
        <v>338.96017098060207</v>
      </c>
      <c r="R1218" s="2">
        <v>6</v>
      </c>
      <c r="S1218" s="2">
        <f>机器人辅助表!F1218</f>
        <v>6679.9007999999994</v>
      </c>
      <c r="T1218">
        <v>0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BD1218">
        <v>8</v>
      </c>
      <c r="BE1218">
        <v>9323104</v>
      </c>
      <c r="BF1218">
        <v>9324104</v>
      </c>
      <c r="BG1218">
        <v>9324204</v>
      </c>
      <c r="BH1218">
        <v>9324302</v>
      </c>
      <c r="BI1218">
        <v>9324402</v>
      </c>
      <c r="BJ1218">
        <v>9312102</v>
      </c>
      <c r="BK1218">
        <v>9311104</v>
      </c>
      <c r="BL1218">
        <v>9315104</v>
      </c>
    </row>
    <row r="1219" spans="1:67" x14ac:dyDescent="0.15">
      <c r="A1219">
        <v>1218</v>
      </c>
      <c r="B1219" t="s">
        <v>626</v>
      </c>
      <c r="E1219">
        <f>机器人辅助表!B1219</f>
        <v>42</v>
      </c>
      <c r="F1219">
        <v>2</v>
      </c>
      <c r="G1219">
        <v>58101</v>
      </c>
      <c r="H1219">
        <v>0</v>
      </c>
      <c r="I1219">
        <f>机器人辅助表!H1219</f>
        <v>12187.012702093207</v>
      </c>
      <c r="J1219">
        <v>2</v>
      </c>
      <c r="K1219">
        <v>4</v>
      </c>
      <c r="L1219">
        <v>1</v>
      </c>
      <c r="M1219" s="2">
        <f>机器人辅助表!C1219</f>
        <v>58570.915240275084</v>
      </c>
      <c r="N1219" s="2">
        <v>2</v>
      </c>
      <c r="O1219" s="2">
        <f>机器人辅助表!D1219</f>
        <v>3047.194997169232</v>
      </c>
      <c r="P1219" s="2">
        <v>3</v>
      </c>
      <c r="Q1219" s="2">
        <f>机器人辅助表!E1219</f>
        <v>1354.30888763077</v>
      </c>
      <c r="R1219" s="2">
        <v>6</v>
      </c>
      <c r="S1219" s="2">
        <f>机器人辅助表!F1219</f>
        <v>10033.8336</v>
      </c>
      <c r="T1219">
        <v>0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BD1219">
        <v>11</v>
      </c>
      <c r="BE1219">
        <v>9211103</v>
      </c>
      <c r="BF1219">
        <v>9214104</v>
      </c>
      <c r="BG1219">
        <v>9214204</v>
      </c>
      <c r="BH1219">
        <v>9214302</v>
      </c>
      <c r="BI1219">
        <v>9214402</v>
      </c>
      <c r="BJ1219">
        <v>9222102</v>
      </c>
      <c r="BK1219">
        <v>9223103</v>
      </c>
      <c r="BL1219">
        <v>9223204</v>
      </c>
      <c r="BM1219">
        <v>9223304</v>
      </c>
      <c r="BN1219">
        <v>9223402</v>
      </c>
      <c r="BO1219">
        <v>9215103</v>
      </c>
    </row>
    <row r="1220" spans="1:67" x14ac:dyDescent="0.15">
      <c r="A1220">
        <v>1219</v>
      </c>
      <c r="B1220" t="s">
        <v>627</v>
      </c>
      <c r="E1220">
        <f>机器人辅助表!B1220</f>
        <v>50</v>
      </c>
      <c r="F1220">
        <v>1</v>
      </c>
      <c r="G1220">
        <v>58001</v>
      </c>
      <c r="H1220">
        <v>0</v>
      </c>
      <c r="I1220">
        <f>机器人辅助表!H1220</f>
        <v>18253.521897370443</v>
      </c>
      <c r="J1220">
        <v>2</v>
      </c>
      <c r="K1220">
        <v>4</v>
      </c>
      <c r="L1220">
        <v>1</v>
      </c>
      <c r="M1220" s="2">
        <f>机器人辅助表!C1220</f>
        <v>112794.16827130441</v>
      </c>
      <c r="N1220" s="2">
        <v>2</v>
      </c>
      <c r="O1220" s="2">
        <f>机器人辅助表!D1220</f>
        <v>4880.5168963545175</v>
      </c>
      <c r="P1220" s="2">
        <v>3</v>
      </c>
      <c r="Q1220" s="2">
        <f>机器人辅助表!E1220</f>
        <v>2169.1186206020079</v>
      </c>
      <c r="R1220" s="2">
        <v>6</v>
      </c>
      <c r="S1220" s="2">
        <f>机器人辅助表!F1220</f>
        <v>10734.9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BD1220">
        <v>11</v>
      </c>
      <c r="BE1220">
        <v>9113104</v>
      </c>
      <c r="BF1220">
        <v>9121102</v>
      </c>
      <c r="BG1220">
        <v>9121203</v>
      </c>
      <c r="BH1220">
        <v>9121302</v>
      </c>
      <c r="BI1220">
        <v>9121402</v>
      </c>
      <c r="BJ1220">
        <v>9114103</v>
      </c>
      <c r="BK1220">
        <v>9122102</v>
      </c>
      <c r="BL1220">
        <v>9122203</v>
      </c>
      <c r="BM1220">
        <v>9122304</v>
      </c>
      <c r="BN1220">
        <v>9122402</v>
      </c>
      <c r="BO1220">
        <v>9115104</v>
      </c>
    </row>
    <row r="1221" spans="1:67" x14ac:dyDescent="0.15">
      <c r="A1221">
        <v>1220</v>
      </c>
      <c r="B1221" t="s">
        <v>2884</v>
      </c>
      <c r="E1221">
        <f>机器人辅助表!B1221</f>
        <v>26</v>
      </c>
      <c r="F1221">
        <v>2</v>
      </c>
      <c r="G1221">
        <v>58101</v>
      </c>
      <c r="H1221">
        <v>0</v>
      </c>
      <c r="I1221">
        <f>机器人辅助表!H1221</f>
        <v>2534.6634294607629</v>
      </c>
      <c r="J1221">
        <v>2</v>
      </c>
      <c r="K1221">
        <v>4</v>
      </c>
      <c r="L1221">
        <v>1</v>
      </c>
      <c r="M1221" s="2">
        <f>机器人辅助表!C1221</f>
        <v>5961.2266181137138</v>
      </c>
      <c r="N1221" s="2">
        <v>2</v>
      </c>
      <c r="O1221" s="2">
        <f>机器人辅助表!D1221</f>
        <v>423.70021372575269</v>
      </c>
      <c r="P1221" s="2">
        <v>3</v>
      </c>
      <c r="Q1221" s="2">
        <f>机器人辅助表!E1221</f>
        <v>188.31120610033452</v>
      </c>
      <c r="R1221" s="2">
        <v>6</v>
      </c>
      <c r="S1221" s="2">
        <f>机器人辅助表!F1221</f>
        <v>3711.056</v>
      </c>
      <c r="T1221">
        <v>0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BD1221">
        <v>11</v>
      </c>
      <c r="BE1221">
        <v>9211102</v>
      </c>
      <c r="BF1221">
        <v>9214102</v>
      </c>
      <c r="BG1221">
        <v>9214204</v>
      </c>
      <c r="BH1221">
        <v>9214304</v>
      </c>
      <c r="BI1221">
        <v>9214404</v>
      </c>
      <c r="BJ1221">
        <v>9222104</v>
      </c>
      <c r="BK1221">
        <v>9223104</v>
      </c>
      <c r="BL1221">
        <v>9223203</v>
      </c>
      <c r="BM1221">
        <v>9223304</v>
      </c>
      <c r="BN1221">
        <v>9223403</v>
      </c>
      <c r="BO1221">
        <v>9215103</v>
      </c>
    </row>
    <row r="1222" spans="1:67" x14ac:dyDescent="0.15">
      <c r="A1222">
        <v>1221</v>
      </c>
      <c r="B1222" t="s">
        <v>2885</v>
      </c>
      <c r="E1222">
        <f>机器人辅助表!B1222</f>
        <v>50</v>
      </c>
      <c r="F1222">
        <v>2</v>
      </c>
      <c r="G1222">
        <v>58101</v>
      </c>
      <c r="H1222">
        <v>0</v>
      </c>
      <c r="I1222">
        <f>机器人辅助表!H1222</f>
        <v>20466.070006142618</v>
      </c>
      <c r="J1222">
        <v>2</v>
      </c>
      <c r="K1222">
        <v>4</v>
      </c>
      <c r="L1222">
        <v>1</v>
      </c>
      <c r="M1222" s="2">
        <f>机器人辅助表!C1222</f>
        <v>126466.18866782615</v>
      </c>
      <c r="N1222" s="2">
        <v>2</v>
      </c>
      <c r="O1222" s="2">
        <f>机器人辅助表!D1222</f>
        <v>5472.0947019732466</v>
      </c>
      <c r="P1222" s="2">
        <v>3</v>
      </c>
      <c r="Q1222" s="2">
        <f>机器人辅助表!E1222</f>
        <v>2432.0420897658873</v>
      </c>
      <c r="R1222" s="2">
        <v>6</v>
      </c>
      <c r="S1222" s="2">
        <f>机器人辅助表!F1222</f>
        <v>12036.1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BD1222">
        <v>11</v>
      </c>
      <c r="BE1222">
        <v>9211104</v>
      </c>
      <c r="BF1222">
        <v>9214103</v>
      </c>
      <c r="BG1222">
        <v>9214202</v>
      </c>
      <c r="BH1222">
        <v>9214304</v>
      </c>
      <c r="BI1222">
        <v>9214403</v>
      </c>
      <c r="BJ1222">
        <v>9222102</v>
      </c>
      <c r="BK1222">
        <v>9223104</v>
      </c>
      <c r="BL1222">
        <v>9223203</v>
      </c>
      <c r="BM1222">
        <v>9223302</v>
      </c>
      <c r="BN1222">
        <v>9223403</v>
      </c>
      <c r="BO1222">
        <v>9215102</v>
      </c>
    </row>
    <row r="1223" spans="1:67" x14ac:dyDescent="0.15">
      <c r="A1223">
        <v>1222</v>
      </c>
      <c r="B1223" t="s">
        <v>2886</v>
      </c>
      <c r="E1223">
        <f>机器人辅助表!B1223</f>
        <v>42</v>
      </c>
      <c r="F1223">
        <v>2</v>
      </c>
      <c r="G1223">
        <v>58101</v>
      </c>
      <c r="H1223">
        <v>0</v>
      </c>
      <c r="I1223">
        <f>机器人辅助表!H1223</f>
        <v>9140.2595265699038</v>
      </c>
      <c r="J1223">
        <v>2</v>
      </c>
      <c r="K1223">
        <v>4</v>
      </c>
      <c r="L1223">
        <v>1</v>
      </c>
      <c r="M1223" s="2">
        <f>机器人辅助表!C1223</f>
        <v>43928.186430206319</v>
      </c>
      <c r="N1223" s="2">
        <v>2</v>
      </c>
      <c r="O1223" s="2">
        <f>机器人辅助表!D1223</f>
        <v>2285.396247876924</v>
      </c>
      <c r="P1223" s="2">
        <v>3</v>
      </c>
      <c r="Q1223" s="2">
        <f>机器人辅助表!E1223</f>
        <v>1015.7316657230776</v>
      </c>
      <c r="R1223" s="2">
        <v>6</v>
      </c>
      <c r="S1223" s="2">
        <f>机器人辅助表!F1223</f>
        <v>7525.3752000000004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BD1223">
        <v>11</v>
      </c>
      <c r="BE1223">
        <v>9211102</v>
      </c>
      <c r="BF1223">
        <v>9214102</v>
      </c>
      <c r="BG1223">
        <v>9214203</v>
      </c>
      <c r="BH1223">
        <v>9214302</v>
      </c>
      <c r="BI1223">
        <v>9214404</v>
      </c>
      <c r="BJ1223">
        <v>9222102</v>
      </c>
      <c r="BK1223">
        <v>9223103</v>
      </c>
      <c r="BL1223">
        <v>9223202</v>
      </c>
      <c r="BM1223">
        <v>9223304</v>
      </c>
      <c r="BN1223">
        <v>9223403</v>
      </c>
      <c r="BO1223">
        <v>9215103</v>
      </c>
    </row>
    <row r="1224" spans="1:67" x14ac:dyDescent="0.15">
      <c r="A1224">
        <v>1223</v>
      </c>
      <c r="B1224" t="s">
        <v>628</v>
      </c>
      <c r="E1224">
        <f>机器人辅助表!B1224</f>
        <v>22</v>
      </c>
      <c r="F1224">
        <v>2</v>
      </c>
      <c r="G1224">
        <v>58101</v>
      </c>
      <c r="H1224">
        <v>0</v>
      </c>
      <c r="I1224">
        <f>机器人辅助表!H1224</f>
        <v>2050.9663956980871</v>
      </c>
      <c r="J1224">
        <v>2</v>
      </c>
      <c r="K1224">
        <v>4</v>
      </c>
      <c r="L1224">
        <v>1</v>
      </c>
      <c r="M1224" s="2">
        <f>机器人辅助表!C1224</f>
        <v>3750.4821161739128</v>
      </c>
      <c r="N1224" s="2">
        <v>2</v>
      </c>
      <c r="O1224" s="2">
        <f>机器人辅助表!D1224</f>
        <v>296.41571060869569</v>
      </c>
      <c r="P1224" s="2">
        <v>3</v>
      </c>
      <c r="Q1224" s="2">
        <f>机器人辅助表!E1224</f>
        <v>131.74031582608697</v>
      </c>
      <c r="R1224" s="2">
        <v>6</v>
      </c>
      <c r="S1224" s="2">
        <f>机器人辅助表!F1224</f>
        <v>3326.3627999999999</v>
      </c>
      <c r="T1224">
        <v>0</v>
      </c>
      <c r="U1224">
        <v>0</v>
      </c>
      <c r="V1224">
        <v>0</v>
      </c>
      <c r="W1224">
        <v>0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BD1224">
        <v>11</v>
      </c>
      <c r="BE1224">
        <v>9211102</v>
      </c>
      <c r="BF1224">
        <v>9214102</v>
      </c>
      <c r="BG1224">
        <v>9214204</v>
      </c>
      <c r="BH1224">
        <v>9214302</v>
      </c>
      <c r="BI1224">
        <v>9214403</v>
      </c>
      <c r="BJ1224">
        <v>9222104</v>
      </c>
      <c r="BK1224">
        <v>9223103</v>
      </c>
      <c r="BL1224">
        <v>9223202</v>
      </c>
      <c r="BM1224">
        <v>9223302</v>
      </c>
      <c r="BN1224">
        <v>9223404</v>
      </c>
      <c r="BO1224">
        <v>9215103</v>
      </c>
    </row>
    <row r="1225" spans="1:67" x14ac:dyDescent="0.15">
      <c r="A1225">
        <v>1224</v>
      </c>
      <c r="B1225" t="s">
        <v>2887</v>
      </c>
      <c r="E1225">
        <f>机器人辅助表!B1225</f>
        <v>21</v>
      </c>
      <c r="F1225">
        <v>2</v>
      </c>
      <c r="G1225">
        <v>58101</v>
      </c>
      <c r="H1225">
        <v>0</v>
      </c>
      <c r="I1225">
        <f>机器人辅助表!H1225</f>
        <v>3456.0564724293918</v>
      </c>
      <c r="J1225">
        <v>2</v>
      </c>
      <c r="K1225">
        <v>4</v>
      </c>
      <c r="L1225">
        <v>1</v>
      </c>
      <c r="M1225" s="2">
        <f>机器人辅助表!C1225</f>
        <v>5961.6059002500024</v>
      </c>
      <c r="N1225" s="2">
        <v>2</v>
      </c>
      <c r="O1225" s="2">
        <f>机器人辅助表!D1225</f>
        <v>484.73814208695671</v>
      </c>
      <c r="P1225" s="2">
        <v>3</v>
      </c>
      <c r="Q1225" s="2">
        <f>机器人辅助表!E1225</f>
        <v>215.43917426086966</v>
      </c>
      <c r="R1225" s="2">
        <v>6</v>
      </c>
      <c r="S1225" s="2">
        <f>机器人辅助表!F1225</f>
        <v>5710.0161999999991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BD1225">
        <v>11</v>
      </c>
      <c r="BE1225">
        <v>9211102</v>
      </c>
      <c r="BF1225">
        <v>9214103</v>
      </c>
      <c r="BG1225">
        <v>9214204</v>
      </c>
      <c r="BH1225">
        <v>9214302</v>
      </c>
      <c r="BI1225">
        <v>9214404</v>
      </c>
      <c r="BJ1225">
        <v>9222102</v>
      </c>
      <c r="BK1225">
        <v>9223103</v>
      </c>
      <c r="BL1225">
        <v>9223203</v>
      </c>
      <c r="BM1225">
        <v>9223303</v>
      </c>
      <c r="BN1225">
        <v>9223403</v>
      </c>
      <c r="BO1225">
        <v>9215103</v>
      </c>
    </row>
    <row r="1226" spans="1:67" x14ac:dyDescent="0.15">
      <c r="A1226">
        <v>1225</v>
      </c>
      <c r="B1226" t="s">
        <v>629</v>
      </c>
      <c r="E1226">
        <f>机器人辅助表!B1226</f>
        <v>21</v>
      </c>
      <c r="F1226">
        <v>1</v>
      </c>
      <c r="G1226">
        <v>58001</v>
      </c>
      <c r="H1226">
        <v>0</v>
      </c>
      <c r="I1226">
        <f>机器人辅助表!H1226</f>
        <v>2698.5646428558262</v>
      </c>
      <c r="J1226">
        <v>2</v>
      </c>
      <c r="K1226">
        <v>4</v>
      </c>
      <c r="L1226">
        <v>1</v>
      </c>
      <c r="M1226" s="2">
        <f>机器人辅助表!C1226</f>
        <v>4654.9525522500016</v>
      </c>
      <c r="N1226" s="2">
        <v>2</v>
      </c>
      <c r="O1226" s="2">
        <f>机器人辅助表!D1226</f>
        <v>378.49416573913061</v>
      </c>
      <c r="P1226" s="2">
        <v>3</v>
      </c>
      <c r="Q1226" s="2">
        <f>机器人辅助表!E1226</f>
        <v>168.21962921739137</v>
      </c>
      <c r="R1226" s="2">
        <v>6</v>
      </c>
      <c r="S1226" s="2">
        <f>机器人辅助表!F1226</f>
        <v>4458.505799999999</v>
      </c>
      <c r="T1226">
        <v>0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BD1226">
        <v>11</v>
      </c>
      <c r="BE1226">
        <v>9113103</v>
      </c>
      <c r="BF1226">
        <v>9121104</v>
      </c>
      <c r="BG1226">
        <v>9121204</v>
      </c>
      <c r="BH1226">
        <v>9121304</v>
      </c>
      <c r="BI1226">
        <v>9121403</v>
      </c>
      <c r="BJ1226">
        <v>9114102</v>
      </c>
      <c r="BK1226">
        <v>9122103</v>
      </c>
      <c r="BL1226">
        <v>9122204</v>
      </c>
      <c r="BM1226">
        <v>9122303</v>
      </c>
      <c r="BN1226">
        <v>9122403</v>
      </c>
      <c r="BO1226">
        <v>9115104</v>
      </c>
    </row>
    <row r="1227" spans="1:67" x14ac:dyDescent="0.15">
      <c r="A1227">
        <v>1226</v>
      </c>
      <c r="B1227" t="s">
        <v>2888</v>
      </c>
      <c r="E1227">
        <f>机器人辅助表!B1227</f>
        <v>39</v>
      </c>
      <c r="F1227">
        <v>2</v>
      </c>
      <c r="G1227">
        <v>58101</v>
      </c>
      <c r="H1227">
        <v>0</v>
      </c>
      <c r="I1227">
        <f>机器人辅助表!H1227</f>
        <v>9612.4715788061476</v>
      </c>
      <c r="J1227">
        <v>2</v>
      </c>
      <c r="K1227">
        <v>4</v>
      </c>
      <c r="L1227">
        <v>1</v>
      </c>
      <c r="M1227" s="2">
        <f>机器人辅助表!C1227</f>
        <v>40813.709241961391</v>
      </c>
      <c r="N1227" s="2">
        <v>2</v>
      </c>
      <c r="O1227" s="2">
        <f>机器人辅助表!D1227</f>
        <v>2293.8864207646157</v>
      </c>
      <c r="P1227" s="2">
        <v>3</v>
      </c>
      <c r="Q1227" s="2">
        <f>机器人辅助表!E1227</f>
        <v>1019.5050758953847</v>
      </c>
      <c r="R1227" s="2">
        <v>6</v>
      </c>
      <c r="S1227" s="2">
        <f>机器人辅助表!F1227</f>
        <v>9013.0973999999987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BD1227">
        <v>11</v>
      </c>
      <c r="BE1227">
        <v>9211102</v>
      </c>
      <c r="BF1227">
        <v>9214103</v>
      </c>
      <c r="BG1227">
        <v>9214204</v>
      </c>
      <c r="BH1227">
        <v>9214302</v>
      </c>
      <c r="BI1227">
        <v>9214404</v>
      </c>
      <c r="BJ1227">
        <v>9222103</v>
      </c>
      <c r="BK1227">
        <v>9223104</v>
      </c>
      <c r="BL1227">
        <v>9223203</v>
      </c>
      <c r="BM1227">
        <v>9223303</v>
      </c>
      <c r="BN1227">
        <v>9223403</v>
      </c>
      <c r="BO1227">
        <v>9215104</v>
      </c>
    </row>
    <row r="1228" spans="1:67" x14ac:dyDescent="0.15">
      <c r="A1228">
        <v>1227</v>
      </c>
      <c r="B1228" t="s">
        <v>2889</v>
      </c>
      <c r="E1228">
        <f>机器人辅助表!B1228</f>
        <v>20</v>
      </c>
      <c r="F1228">
        <v>1</v>
      </c>
      <c r="G1228">
        <v>58001</v>
      </c>
      <c r="H1228">
        <v>0</v>
      </c>
      <c r="I1228">
        <f>机器人辅助表!H1228</f>
        <v>3221.0668299130434</v>
      </c>
      <c r="J1228">
        <v>2</v>
      </c>
      <c r="K1228">
        <v>4</v>
      </c>
      <c r="L1228">
        <v>1</v>
      </c>
      <c r="M1228" s="2">
        <f>机器人辅助表!C1228</f>
        <v>5223.8942608695661</v>
      </c>
      <c r="N1228" s="2">
        <v>2</v>
      </c>
      <c r="O1228" s="2">
        <f>机器人辅助表!D1228</f>
        <v>437.34928695652184</v>
      </c>
      <c r="P1228" s="2">
        <v>3</v>
      </c>
      <c r="Q1228" s="2">
        <f>机器人辅助表!E1228</f>
        <v>194.37746086956528</v>
      </c>
      <c r="R1228" s="2">
        <v>6</v>
      </c>
      <c r="S1228" s="2">
        <f>机器人辅助表!F1228</f>
        <v>5422.1759999999995</v>
      </c>
      <c r="T1228">
        <v>0</v>
      </c>
      <c r="U1228">
        <v>0</v>
      </c>
      <c r="V1228">
        <v>0</v>
      </c>
      <c r="W1228">
        <v>0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BD1228">
        <v>11</v>
      </c>
      <c r="BE1228">
        <v>9113103</v>
      </c>
      <c r="BF1228">
        <v>9121104</v>
      </c>
      <c r="BG1228">
        <v>9121204</v>
      </c>
      <c r="BH1228">
        <v>9121304</v>
      </c>
      <c r="BI1228">
        <v>9121404</v>
      </c>
      <c r="BJ1228">
        <v>9114104</v>
      </c>
      <c r="BK1228">
        <v>9122103</v>
      </c>
      <c r="BL1228">
        <v>9122203</v>
      </c>
      <c r="BM1228">
        <v>9122302</v>
      </c>
      <c r="BN1228">
        <v>9122402</v>
      </c>
      <c r="BO1228">
        <v>9115104</v>
      </c>
    </row>
    <row r="1229" spans="1:67" x14ac:dyDescent="0.15">
      <c r="A1229">
        <v>1228</v>
      </c>
      <c r="B1229" t="s">
        <v>630</v>
      </c>
      <c r="E1229">
        <f>机器人辅助表!B1229</f>
        <v>37</v>
      </c>
      <c r="F1229">
        <v>1</v>
      </c>
      <c r="G1229">
        <v>58001</v>
      </c>
      <c r="H1229">
        <v>0</v>
      </c>
      <c r="I1229">
        <f>机器人辅助表!H1229</f>
        <v>8877.9991362797809</v>
      </c>
      <c r="J1229">
        <v>2</v>
      </c>
      <c r="K1229">
        <v>4</v>
      </c>
      <c r="L1229">
        <v>1</v>
      </c>
      <c r="M1229" s="2">
        <f>机器人辅助表!C1229</f>
        <v>34545.738105857745</v>
      </c>
      <c r="N1229" s="2">
        <v>2</v>
      </c>
      <c r="O1229" s="2">
        <f>机器人辅助表!D1229</f>
        <v>2050.1688636915051</v>
      </c>
      <c r="P1229" s="2">
        <v>3</v>
      </c>
      <c r="Q1229" s="2">
        <f>机器人辅助表!E1229</f>
        <v>911.18616164066907</v>
      </c>
      <c r="R1229" s="2">
        <v>6</v>
      </c>
      <c r="S1229" s="2">
        <f>机器人辅助表!F1229</f>
        <v>8985.7296000000006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BD1229">
        <v>11</v>
      </c>
      <c r="BE1229">
        <v>9113104</v>
      </c>
      <c r="BF1229">
        <v>9121103</v>
      </c>
      <c r="BG1229">
        <v>9121204</v>
      </c>
      <c r="BH1229">
        <v>9121303</v>
      </c>
      <c r="BI1229">
        <v>9121404</v>
      </c>
      <c r="BJ1229">
        <v>9114102</v>
      </c>
      <c r="BK1229">
        <v>9122104</v>
      </c>
      <c r="BL1229">
        <v>9122204</v>
      </c>
      <c r="BM1229">
        <v>9122303</v>
      </c>
      <c r="BN1229">
        <v>9122403</v>
      </c>
      <c r="BO1229">
        <v>9115104</v>
      </c>
    </row>
    <row r="1230" spans="1:67" x14ac:dyDescent="0.15">
      <c r="A1230">
        <v>1229</v>
      </c>
      <c r="B1230" t="s">
        <v>631</v>
      </c>
      <c r="E1230">
        <f>机器人辅助表!B1230</f>
        <v>26</v>
      </c>
      <c r="F1230">
        <v>1</v>
      </c>
      <c r="G1230">
        <v>58001</v>
      </c>
      <c r="H1230">
        <v>0</v>
      </c>
      <c r="I1230">
        <f>机器人辅助表!H1230</f>
        <v>5069.3268589215259</v>
      </c>
      <c r="J1230">
        <v>2</v>
      </c>
      <c r="K1230">
        <v>4</v>
      </c>
      <c r="L1230">
        <v>1</v>
      </c>
      <c r="M1230" s="2">
        <f>机器人辅助表!C1230</f>
        <v>11922.453236227428</v>
      </c>
      <c r="N1230" s="2">
        <v>2</v>
      </c>
      <c r="O1230" s="2">
        <f>机器人辅助表!D1230</f>
        <v>847.40042745150538</v>
      </c>
      <c r="P1230" s="2">
        <v>3</v>
      </c>
      <c r="Q1230" s="2">
        <f>机器人辅助表!E1230</f>
        <v>376.62241220066903</v>
      </c>
      <c r="R1230" s="2">
        <v>6</v>
      </c>
      <c r="S1230" s="2">
        <f>机器人辅助表!F1230</f>
        <v>7422.1120000000001</v>
      </c>
      <c r="T1230">
        <v>0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BD1230">
        <v>11</v>
      </c>
      <c r="BE1230">
        <v>9113104</v>
      </c>
      <c r="BF1230">
        <v>9121104</v>
      </c>
      <c r="BG1230">
        <v>9121204</v>
      </c>
      <c r="BH1230">
        <v>9121302</v>
      </c>
      <c r="BI1230">
        <v>9121404</v>
      </c>
      <c r="BJ1230">
        <v>9114103</v>
      </c>
      <c r="BK1230">
        <v>9122103</v>
      </c>
      <c r="BL1230">
        <v>9122204</v>
      </c>
      <c r="BM1230">
        <v>9122302</v>
      </c>
      <c r="BN1230">
        <v>9122404</v>
      </c>
      <c r="BO1230">
        <v>9115102</v>
      </c>
    </row>
    <row r="1231" spans="1:67" x14ac:dyDescent="0.15">
      <c r="A1231">
        <v>1230</v>
      </c>
      <c r="B1231" t="s">
        <v>632</v>
      </c>
      <c r="E1231">
        <f>机器人辅助表!B1231</f>
        <v>32</v>
      </c>
      <c r="F1231">
        <v>2</v>
      </c>
      <c r="G1231">
        <v>58101</v>
      </c>
      <c r="H1231">
        <v>0</v>
      </c>
      <c r="I1231">
        <f>机器人辅助表!H1231</f>
        <v>3363.7671756393638</v>
      </c>
      <c r="J1231">
        <v>2</v>
      </c>
      <c r="K1231">
        <v>4</v>
      </c>
      <c r="L1231">
        <v>1</v>
      </c>
      <c r="M1231" s="2">
        <f>机器人辅助表!C1231</f>
        <v>10776.291073167897</v>
      </c>
      <c r="N1231" s="2">
        <v>2</v>
      </c>
      <c r="O1231" s="2">
        <f>机器人辅助表!D1231</f>
        <v>682.06713653498343</v>
      </c>
      <c r="P1231" s="2">
        <v>3</v>
      </c>
      <c r="Q1231" s="2">
        <f>机器人辅助表!E1231</f>
        <v>303.14094957110376</v>
      </c>
      <c r="R1231" s="2">
        <v>6</v>
      </c>
      <c r="S1231" s="2">
        <f>机器人辅助表!F1231</f>
        <v>4079.0575999999996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BD1231">
        <v>11</v>
      </c>
      <c r="BE1231">
        <v>9211104</v>
      </c>
      <c r="BF1231">
        <v>9214102</v>
      </c>
      <c r="BG1231">
        <v>9214202</v>
      </c>
      <c r="BH1231">
        <v>9214303</v>
      </c>
      <c r="BI1231">
        <v>9214402</v>
      </c>
      <c r="BJ1231">
        <v>9222103</v>
      </c>
      <c r="BK1231">
        <v>9223103</v>
      </c>
      <c r="BL1231">
        <v>9223204</v>
      </c>
      <c r="BM1231">
        <v>9223304</v>
      </c>
      <c r="BN1231">
        <v>9223404</v>
      </c>
      <c r="BO1231">
        <v>9215104</v>
      </c>
    </row>
    <row r="1232" spans="1:67" x14ac:dyDescent="0.15">
      <c r="A1232">
        <v>1231</v>
      </c>
      <c r="B1232" t="s">
        <v>2890</v>
      </c>
      <c r="E1232">
        <f>机器人辅助表!B1232</f>
        <v>26</v>
      </c>
      <c r="F1232">
        <v>2</v>
      </c>
      <c r="G1232">
        <v>58101</v>
      </c>
      <c r="H1232">
        <v>0</v>
      </c>
      <c r="I1232">
        <f>机器人辅助表!H1232</f>
        <v>2788.129772406839</v>
      </c>
      <c r="J1232">
        <v>2</v>
      </c>
      <c r="K1232">
        <v>4</v>
      </c>
      <c r="L1232">
        <v>1</v>
      </c>
      <c r="M1232" s="2">
        <f>机器人辅助表!C1232</f>
        <v>6557.3492799250853</v>
      </c>
      <c r="N1232" s="2">
        <v>2</v>
      </c>
      <c r="O1232" s="2">
        <f>机器人辅助表!D1232</f>
        <v>466.07023509832794</v>
      </c>
      <c r="P1232" s="2">
        <v>3</v>
      </c>
      <c r="Q1232" s="2">
        <f>机器人辅助表!E1232</f>
        <v>207.14232671036794</v>
      </c>
      <c r="R1232" s="2">
        <v>6</v>
      </c>
      <c r="S1232" s="2">
        <f>机器人辅助表!F1232</f>
        <v>4082.1615999999999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BD1232">
        <v>11</v>
      </c>
      <c r="BE1232">
        <v>9211104</v>
      </c>
      <c r="BF1232">
        <v>9214102</v>
      </c>
      <c r="BG1232">
        <v>9214204</v>
      </c>
      <c r="BH1232">
        <v>9214302</v>
      </c>
      <c r="BI1232">
        <v>9214402</v>
      </c>
      <c r="BJ1232">
        <v>9222103</v>
      </c>
      <c r="BK1232">
        <v>9223103</v>
      </c>
      <c r="BL1232">
        <v>9223203</v>
      </c>
      <c r="BM1232">
        <v>9223302</v>
      </c>
      <c r="BN1232">
        <v>9223404</v>
      </c>
      <c r="BO1232">
        <v>9215103</v>
      </c>
    </row>
    <row r="1233" spans="1:67" x14ac:dyDescent="0.15">
      <c r="A1233">
        <v>1232</v>
      </c>
      <c r="B1233" t="s">
        <v>2891</v>
      </c>
      <c r="E1233">
        <f>机器人辅助表!B1233</f>
        <v>19</v>
      </c>
      <c r="F1233">
        <v>3</v>
      </c>
      <c r="G1233">
        <v>58201</v>
      </c>
      <c r="H1233">
        <v>0</v>
      </c>
      <c r="I1233">
        <f>机器人辅助表!H1233</f>
        <v>1730.3547561542607</v>
      </c>
      <c r="J1233">
        <v>2</v>
      </c>
      <c r="K1233">
        <v>4</v>
      </c>
      <c r="L1233">
        <v>1</v>
      </c>
      <c r="M1233" s="2">
        <f>机器人辅助表!C1233</f>
        <v>2628.7156546630431</v>
      </c>
      <c r="N1233" s="2">
        <v>2</v>
      </c>
      <c r="O1233" s="2">
        <f>机器人辅助表!D1233</f>
        <v>226.80350765217395</v>
      </c>
      <c r="P1233" s="2">
        <v>3</v>
      </c>
      <c r="Q1233" s="2">
        <f>机器人辅助表!E1233</f>
        <v>100.80155895652177</v>
      </c>
      <c r="R1233" s="2">
        <v>6</v>
      </c>
      <c r="S1233" s="2">
        <f>机器人辅助表!F1233</f>
        <v>2968.2605999999996</v>
      </c>
      <c r="T1233">
        <v>0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BD1233">
        <v>8</v>
      </c>
      <c r="BE1233">
        <v>9323102</v>
      </c>
      <c r="BF1233">
        <v>9324102</v>
      </c>
      <c r="BG1233">
        <v>9324204</v>
      </c>
      <c r="BH1233">
        <v>9324302</v>
      </c>
      <c r="BI1233">
        <v>9324403</v>
      </c>
      <c r="BJ1233">
        <v>9312102</v>
      </c>
      <c r="BK1233">
        <v>9311102</v>
      </c>
      <c r="BL1233">
        <v>9315103</v>
      </c>
    </row>
    <row r="1234" spans="1:67" x14ac:dyDescent="0.15">
      <c r="A1234">
        <v>1233</v>
      </c>
      <c r="B1234" t="s">
        <v>633</v>
      </c>
      <c r="E1234">
        <f>机器人辅助表!B1234</f>
        <v>47</v>
      </c>
      <c r="F1234">
        <v>3</v>
      </c>
      <c r="G1234">
        <v>58201</v>
      </c>
      <c r="H1234">
        <v>0</v>
      </c>
      <c r="I1234">
        <f>机器人辅助表!H1234</f>
        <v>17297.079397632122</v>
      </c>
      <c r="J1234">
        <v>2</v>
      </c>
      <c r="K1234">
        <v>4</v>
      </c>
      <c r="L1234">
        <v>1</v>
      </c>
      <c r="M1234" s="2">
        <f>机器人辅助表!C1234</f>
        <v>98262.192313893829</v>
      </c>
      <c r="N1234" s="2">
        <v>2</v>
      </c>
      <c r="O1234" s="2">
        <f>机器人辅助表!D1234</f>
        <v>4540.7715499414726</v>
      </c>
      <c r="P1234" s="2">
        <v>3</v>
      </c>
      <c r="Q1234" s="2">
        <f>机器人辅助表!E1234</f>
        <v>2018.1206888628772</v>
      </c>
      <c r="R1234" s="2">
        <v>6</v>
      </c>
      <c r="S1234" s="2">
        <f>机器人辅助表!F1234</f>
        <v>11543.684999999999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BD1234">
        <v>8</v>
      </c>
      <c r="BE1234">
        <v>9323103</v>
      </c>
      <c r="BF1234">
        <v>9324104</v>
      </c>
      <c r="BG1234">
        <v>9324202</v>
      </c>
      <c r="BH1234">
        <v>9324302</v>
      </c>
      <c r="BI1234">
        <v>9324403</v>
      </c>
      <c r="BJ1234">
        <v>9312103</v>
      </c>
      <c r="BK1234">
        <v>9311102</v>
      </c>
      <c r="BL1234">
        <v>9315102</v>
      </c>
    </row>
    <row r="1235" spans="1:67" x14ac:dyDescent="0.15">
      <c r="A1235">
        <v>1234</v>
      </c>
      <c r="B1235" t="s">
        <v>634</v>
      </c>
      <c r="E1235">
        <f>机器人辅助表!B1235</f>
        <v>20</v>
      </c>
      <c r="F1235">
        <v>2</v>
      </c>
      <c r="G1235">
        <v>58101</v>
      </c>
      <c r="H1235">
        <v>0</v>
      </c>
      <c r="I1235">
        <f>机器人辅助表!H1235</f>
        <v>2550.0112403478261</v>
      </c>
      <c r="J1235">
        <v>2</v>
      </c>
      <c r="K1235">
        <v>4</v>
      </c>
      <c r="L1235">
        <v>1</v>
      </c>
      <c r="M1235" s="2">
        <f>机器人辅助表!C1235</f>
        <v>4135.5829565217391</v>
      </c>
      <c r="N1235" s="2">
        <v>2</v>
      </c>
      <c r="O1235" s="2">
        <f>机器人辅助表!D1235</f>
        <v>346.23485217391311</v>
      </c>
      <c r="P1235" s="2">
        <v>3</v>
      </c>
      <c r="Q1235" s="2">
        <f>机器人辅助表!E1235</f>
        <v>153.88215652173918</v>
      </c>
      <c r="R1235" s="2">
        <v>6</v>
      </c>
      <c r="S1235" s="2">
        <f>机器人辅助表!F1235</f>
        <v>4292.5559999999996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BD1235">
        <v>11</v>
      </c>
      <c r="BE1235">
        <v>9211104</v>
      </c>
      <c r="BF1235">
        <v>9214102</v>
      </c>
      <c r="BG1235">
        <v>9214203</v>
      </c>
      <c r="BH1235">
        <v>9214304</v>
      </c>
      <c r="BI1235">
        <v>9214402</v>
      </c>
      <c r="BJ1235">
        <v>9222104</v>
      </c>
      <c r="BK1235">
        <v>9223102</v>
      </c>
      <c r="BL1235">
        <v>9223204</v>
      </c>
      <c r="BM1235">
        <v>9223302</v>
      </c>
      <c r="BN1235">
        <v>9223402</v>
      </c>
      <c r="BO1235">
        <v>9215104</v>
      </c>
    </row>
    <row r="1236" spans="1:67" x14ac:dyDescent="0.15">
      <c r="A1236">
        <v>1235</v>
      </c>
      <c r="B1236" t="s">
        <v>2892</v>
      </c>
      <c r="E1236">
        <f>机器人辅助表!B1236</f>
        <v>20</v>
      </c>
      <c r="F1236">
        <v>2</v>
      </c>
      <c r="G1236">
        <v>58101</v>
      </c>
      <c r="H1236">
        <v>0</v>
      </c>
      <c r="I1236">
        <f>机器人辅助表!H1236</f>
        <v>2997.3816333913041</v>
      </c>
      <c r="J1236">
        <v>2</v>
      </c>
      <c r="K1236">
        <v>4</v>
      </c>
      <c r="L1236">
        <v>1</v>
      </c>
      <c r="M1236" s="2">
        <f>机器人辅助表!C1236</f>
        <v>4861.1238260869577</v>
      </c>
      <c r="N1236" s="2">
        <v>2</v>
      </c>
      <c r="O1236" s="2">
        <f>机器人辅助表!D1236</f>
        <v>406.9778086956523</v>
      </c>
      <c r="P1236" s="2">
        <v>3</v>
      </c>
      <c r="Q1236" s="2">
        <f>机器人辅助表!E1236</f>
        <v>180.8790260869566</v>
      </c>
      <c r="R1236" s="2">
        <v>6</v>
      </c>
      <c r="S1236" s="2">
        <f>机器人辅助表!F1236</f>
        <v>5045.6359999999995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BD1236">
        <v>11</v>
      </c>
      <c r="BE1236">
        <v>9211104</v>
      </c>
      <c r="BF1236">
        <v>9214103</v>
      </c>
      <c r="BG1236">
        <v>9214202</v>
      </c>
      <c r="BH1236">
        <v>9214302</v>
      </c>
      <c r="BI1236">
        <v>9214402</v>
      </c>
      <c r="BJ1236">
        <v>9222103</v>
      </c>
      <c r="BK1236">
        <v>9223104</v>
      </c>
      <c r="BL1236">
        <v>9223204</v>
      </c>
      <c r="BM1236">
        <v>9223302</v>
      </c>
      <c r="BN1236">
        <v>9223403</v>
      </c>
      <c r="BO1236">
        <v>9215104</v>
      </c>
    </row>
    <row r="1237" spans="1:67" x14ac:dyDescent="0.15">
      <c r="A1237">
        <v>1236</v>
      </c>
      <c r="B1237" t="s">
        <v>2893</v>
      </c>
      <c r="E1237">
        <f>机器人辅助表!B1237</f>
        <v>31</v>
      </c>
      <c r="F1237">
        <v>2</v>
      </c>
      <c r="G1237">
        <v>58101</v>
      </c>
      <c r="H1237">
        <v>0</v>
      </c>
      <c r="I1237">
        <f>机器人辅助表!H1237</f>
        <v>2816.7934145715703</v>
      </c>
      <c r="J1237">
        <v>2</v>
      </c>
      <c r="K1237">
        <v>4</v>
      </c>
      <c r="L1237">
        <v>1</v>
      </c>
      <c r="M1237" s="2">
        <f>机器人辅助表!C1237</f>
        <v>8637.9884354076967</v>
      </c>
      <c r="N1237" s="2">
        <v>2</v>
      </c>
      <c r="O1237" s="2">
        <f>机器人辅助表!D1237</f>
        <v>552.13446465692323</v>
      </c>
      <c r="P1237" s="2">
        <v>3</v>
      </c>
      <c r="Q1237" s="2">
        <f>机器人辅助表!E1237</f>
        <v>245.39309540307701</v>
      </c>
      <c r="R1237" s="2">
        <v>6</v>
      </c>
      <c r="S1237" s="2">
        <f>机器人辅助表!F1237</f>
        <v>3542.0022000000004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BD1237">
        <v>11</v>
      </c>
      <c r="BE1237">
        <v>9211103</v>
      </c>
      <c r="BF1237">
        <v>9214102</v>
      </c>
      <c r="BG1237">
        <v>9214204</v>
      </c>
      <c r="BH1237">
        <v>9214303</v>
      </c>
      <c r="BI1237">
        <v>9214404</v>
      </c>
      <c r="BJ1237">
        <v>9222103</v>
      </c>
      <c r="BK1237">
        <v>9223103</v>
      </c>
      <c r="BL1237">
        <v>9223202</v>
      </c>
      <c r="BM1237">
        <v>9223302</v>
      </c>
      <c r="BN1237">
        <v>9223402</v>
      </c>
      <c r="BO1237">
        <v>9215104</v>
      </c>
    </row>
    <row r="1238" spans="1:67" x14ac:dyDescent="0.15">
      <c r="A1238">
        <v>1237</v>
      </c>
      <c r="B1238" t="s">
        <v>2894</v>
      </c>
      <c r="E1238">
        <f>机器人辅助表!B1238</f>
        <v>34</v>
      </c>
      <c r="F1238">
        <v>1</v>
      </c>
      <c r="G1238">
        <v>58001</v>
      </c>
      <c r="H1238">
        <v>0</v>
      </c>
      <c r="I1238">
        <f>机器人辅助表!H1238</f>
        <v>7712.6454134018732</v>
      </c>
      <c r="J1238">
        <v>2</v>
      </c>
      <c r="K1238">
        <v>4</v>
      </c>
      <c r="L1238">
        <v>1</v>
      </c>
      <c r="M1238" s="2">
        <f>机器人辅助表!C1238</f>
        <v>26728.680171596992</v>
      </c>
      <c r="N1238" s="2">
        <v>2</v>
      </c>
      <c r="O1238" s="2">
        <f>机器人辅助表!D1238</f>
        <v>1660.3847337491643</v>
      </c>
      <c r="P1238" s="2">
        <v>3</v>
      </c>
      <c r="Q1238" s="2">
        <f>机器人辅助表!E1238</f>
        <v>737.94877055518407</v>
      </c>
      <c r="R1238" s="2">
        <v>6</v>
      </c>
      <c r="S1238" s="2">
        <f>机器人辅助表!F1238</f>
        <v>8705.07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BD1238">
        <v>11</v>
      </c>
      <c r="BE1238">
        <v>9113103</v>
      </c>
      <c r="BF1238">
        <v>9121102</v>
      </c>
      <c r="BG1238">
        <v>9121203</v>
      </c>
      <c r="BH1238">
        <v>9121304</v>
      </c>
      <c r="BI1238">
        <v>9121403</v>
      </c>
      <c r="BJ1238">
        <v>9114102</v>
      </c>
      <c r="BK1238">
        <v>9122104</v>
      </c>
      <c r="BL1238">
        <v>9122202</v>
      </c>
      <c r="BM1238">
        <v>9122303</v>
      </c>
      <c r="BN1238">
        <v>9122402</v>
      </c>
      <c r="BO1238">
        <v>9115102</v>
      </c>
    </row>
    <row r="1239" spans="1:67" x14ac:dyDescent="0.15">
      <c r="A1239">
        <v>1238</v>
      </c>
      <c r="B1239" t="s">
        <v>635</v>
      </c>
      <c r="E1239">
        <f>机器人辅助表!B1239</f>
        <v>33</v>
      </c>
      <c r="F1239">
        <v>3</v>
      </c>
      <c r="G1239">
        <v>58201</v>
      </c>
      <c r="H1239">
        <v>0</v>
      </c>
      <c r="I1239">
        <f>机器人辅助表!H1239</f>
        <v>4933.5499009789182</v>
      </c>
      <c r="J1239">
        <v>2</v>
      </c>
      <c r="K1239">
        <v>4</v>
      </c>
      <c r="L1239">
        <v>1</v>
      </c>
      <c r="M1239" s="2">
        <f>机器人辅助表!C1239</f>
        <v>16461.351280738305</v>
      </c>
      <c r="N1239" s="2">
        <v>2</v>
      </c>
      <c r="O1239" s="2">
        <f>机器人辅助表!D1239</f>
        <v>1032.029324944315</v>
      </c>
      <c r="P1239" s="2">
        <v>3</v>
      </c>
      <c r="Q1239" s="2">
        <f>机器人辅助表!E1239</f>
        <v>458.6796999752512</v>
      </c>
      <c r="R1239" s="2">
        <v>6</v>
      </c>
      <c r="S1239" s="2">
        <f>机器人辅助表!F1239</f>
        <v>5770.9661999999998</v>
      </c>
      <c r="T1239">
        <v>0</v>
      </c>
      <c r="U1239">
        <v>0</v>
      </c>
      <c r="V1239">
        <v>0</v>
      </c>
      <c r="W1239">
        <v>0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BD1239">
        <v>8</v>
      </c>
      <c r="BE1239">
        <v>9323103</v>
      </c>
      <c r="BF1239">
        <v>9324104</v>
      </c>
      <c r="BG1239">
        <v>9324204</v>
      </c>
      <c r="BH1239">
        <v>9324303</v>
      </c>
      <c r="BI1239">
        <v>9324402</v>
      </c>
      <c r="BJ1239">
        <v>9312102</v>
      </c>
      <c r="BK1239">
        <v>9311103</v>
      </c>
      <c r="BL1239">
        <v>9315103</v>
      </c>
    </row>
    <row r="1240" spans="1:67" x14ac:dyDescent="0.15">
      <c r="A1240">
        <v>1239</v>
      </c>
      <c r="B1240" t="s">
        <v>2895</v>
      </c>
      <c r="E1240">
        <f>机器人辅助表!B1240</f>
        <v>39</v>
      </c>
      <c r="F1240">
        <v>2</v>
      </c>
      <c r="G1240">
        <v>58101</v>
      </c>
      <c r="H1240">
        <v>0</v>
      </c>
      <c r="I1240">
        <f>机器人辅助表!H1240</f>
        <v>7383.4926619815342</v>
      </c>
      <c r="J1240">
        <v>2</v>
      </c>
      <c r="K1240">
        <v>4</v>
      </c>
      <c r="L1240">
        <v>1</v>
      </c>
      <c r="M1240" s="2">
        <f>机器人辅助表!C1240</f>
        <v>31349.66072208629</v>
      </c>
      <c r="N1240" s="2">
        <v>2</v>
      </c>
      <c r="O1240" s="2">
        <f>机器人辅助表!D1240</f>
        <v>1761.9707289931107</v>
      </c>
      <c r="P1240" s="2">
        <v>3</v>
      </c>
      <c r="Q1240" s="2">
        <f>机器人辅助表!E1240</f>
        <v>783.09810177471581</v>
      </c>
      <c r="R1240" s="2">
        <v>6</v>
      </c>
      <c r="S1240" s="2">
        <f>机器人辅助表!F1240</f>
        <v>6923.1037999999999</v>
      </c>
      <c r="T1240">
        <v>0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0</v>
      </c>
      <c r="AE1240">
        <v>0</v>
      </c>
      <c r="AF1240">
        <v>0</v>
      </c>
      <c r="AG1240">
        <v>0</v>
      </c>
      <c r="BD1240">
        <v>11</v>
      </c>
      <c r="BE1240">
        <v>9211102</v>
      </c>
      <c r="BF1240">
        <v>9214104</v>
      </c>
      <c r="BG1240">
        <v>9214204</v>
      </c>
      <c r="BH1240">
        <v>9214302</v>
      </c>
      <c r="BI1240">
        <v>9214404</v>
      </c>
      <c r="BJ1240">
        <v>9222104</v>
      </c>
      <c r="BK1240">
        <v>9223103</v>
      </c>
      <c r="BL1240">
        <v>9223204</v>
      </c>
      <c r="BM1240">
        <v>9223304</v>
      </c>
      <c r="BN1240">
        <v>9223404</v>
      </c>
      <c r="BO1240">
        <v>9215104</v>
      </c>
    </row>
    <row r="1241" spans="1:67" x14ac:dyDescent="0.15">
      <c r="A1241">
        <v>1240</v>
      </c>
      <c r="B1241" t="s">
        <v>636</v>
      </c>
      <c r="E1241">
        <f>机器人辅助表!B1241</f>
        <v>20</v>
      </c>
      <c r="F1241">
        <v>1</v>
      </c>
      <c r="G1241">
        <v>58001</v>
      </c>
      <c r="H1241">
        <v>0</v>
      </c>
      <c r="I1241">
        <f>机器人辅助表!H1241</f>
        <v>2192.1149259130434</v>
      </c>
      <c r="J1241">
        <v>2</v>
      </c>
      <c r="K1241">
        <v>4</v>
      </c>
      <c r="L1241">
        <v>1</v>
      </c>
      <c r="M1241" s="2">
        <f>机器人辅助表!C1241</f>
        <v>3555.1502608695655</v>
      </c>
      <c r="N1241" s="2">
        <v>2</v>
      </c>
      <c r="O1241" s="2">
        <f>机器人辅助表!D1241</f>
        <v>297.64048695652178</v>
      </c>
      <c r="P1241" s="2">
        <v>3</v>
      </c>
      <c r="Q1241" s="2">
        <f>机器人辅助表!E1241</f>
        <v>132.28466086956527</v>
      </c>
      <c r="R1241" s="2">
        <v>6</v>
      </c>
      <c r="S1241" s="2">
        <f>机器人辅助表!F1241</f>
        <v>3690.0919999999996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0</v>
      </c>
      <c r="AE1241">
        <v>0</v>
      </c>
      <c r="AF1241">
        <v>0</v>
      </c>
      <c r="AG1241">
        <v>0</v>
      </c>
      <c r="BD1241">
        <v>11</v>
      </c>
      <c r="BE1241">
        <v>9113104</v>
      </c>
      <c r="BF1241">
        <v>9121103</v>
      </c>
      <c r="BG1241">
        <v>9121202</v>
      </c>
      <c r="BH1241">
        <v>9121302</v>
      </c>
      <c r="BI1241">
        <v>9121403</v>
      </c>
      <c r="BJ1241">
        <v>9114102</v>
      </c>
      <c r="BK1241">
        <v>9122103</v>
      </c>
      <c r="BL1241">
        <v>9122202</v>
      </c>
      <c r="BM1241">
        <v>9122304</v>
      </c>
      <c r="BN1241">
        <v>9122402</v>
      </c>
      <c r="BO1241">
        <v>9115103</v>
      </c>
    </row>
    <row r="1242" spans="1:67" x14ac:dyDescent="0.15">
      <c r="A1242">
        <v>1241</v>
      </c>
      <c r="B1242" t="s">
        <v>2896</v>
      </c>
      <c r="E1242">
        <f>机器人辅助表!B1242</f>
        <v>21</v>
      </c>
      <c r="F1242">
        <v>1</v>
      </c>
      <c r="G1242">
        <v>58001</v>
      </c>
      <c r="H1242">
        <v>0</v>
      </c>
      <c r="I1242">
        <f>机器人辅助表!H1242</f>
        <v>3266.6835150360002</v>
      </c>
      <c r="J1242">
        <v>2</v>
      </c>
      <c r="K1242">
        <v>4</v>
      </c>
      <c r="L1242">
        <v>1</v>
      </c>
      <c r="M1242" s="2">
        <f>机器人辅助表!C1242</f>
        <v>5634.9425632500015</v>
      </c>
      <c r="N1242" s="2">
        <v>2</v>
      </c>
      <c r="O1242" s="2">
        <f>机器人辅助表!D1242</f>
        <v>458.17714800000016</v>
      </c>
      <c r="P1242" s="2">
        <v>3</v>
      </c>
      <c r="Q1242" s="2">
        <f>机器人辅助表!E1242</f>
        <v>203.63428800000008</v>
      </c>
      <c r="R1242" s="2">
        <v>6</v>
      </c>
      <c r="S1242" s="2">
        <f>机器人辅助表!F1242</f>
        <v>5397.1385999999993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0</v>
      </c>
      <c r="AE1242">
        <v>0</v>
      </c>
      <c r="AF1242">
        <v>0</v>
      </c>
      <c r="AG1242">
        <v>0</v>
      </c>
      <c r="BD1242">
        <v>11</v>
      </c>
      <c r="BE1242">
        <v>9113103</v>
      </c>
      <c r="BF1242">
        <v>9121104</v>
      </c>
      <c r="BG1242">
        <v>9121204</v>
      </c>
      <c r="BH1242">
        <v>9121304</v>
      </c>
      <c r="BI1242">
        <v>9121403</v>
      </c>
      <c r="BJ1242">
        <v>9114103</v>
      </c>
      <c r="BK1242">
        <v>9122102</v>
      </c>
      <c r="BL1242">
        <v>9122202</v>
      </c>
      <c r="BM1242">
        <v>9122302</v>
      </c>
      <c r="BN1242">
        <v>9122404</v>
      </c>
      <c r="BO1242">
        <v>9115102</v>
      </c>
    </row>
    <row r="1243" spans="1:67" x14ac:dyDescent="0.15">
      <c r="A1243">
        <v>1242</v>
      </c>
      <c r="B1243" t="s">
        <v>2897</v>
      </c>
      <c r="E1243">
        <f>机器人辅助表!B1243</f>
        <v>41</v>
      </c>
      <c r="F1243">
        <v>2</v>
      </c>
      <c r="G1243">
        <v>58101</v>
      </c>
      <c r="H1243">
        <v>0</v>
      </c>
      <c r="I1243">
        <f>机器人辅助表!H1243</f>
        <v>6508.6002159730806</v>
      </c>
      <c r="J1243">
        <v>2</v>
      </c>
      <c r="K1243">
        <v>4</v>
      </c>
      <c r="L1243">
        <v>1</v>
      </c>
      <c r="M1243" s="2">
        <f>机器人辅助表!C1243</f>
        <v>30083.54225501162</v>
      </c>
      <c r="N1243" s="2">
        <v>2</v>
      </c>
      <c r="O1243" s="2">
        <f>机器人辅助表!D1243</f>
        <v>1605.0565849226093</v>
      </c>
      <c r="P1243" s="2">
        <v>3</v>
      </c>
      <c r="Q1243" s="2">
        <f>机器人辅助表!E1243</f>
        <v>713.35848218782633</v>
      </c>
      <c r="R1243" s="2">
        <v>6</v>
      </c>
      <c r="S1243" s="2">
        <f>机器人辅助表!F1243</f>
        <v>5594.3433999999997</v>
      </c>
      <c r="T1243">
        <v>0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0</v>
      </c>
      <c r="AE1243">
        <v>0</v>
      </c>
      <c r="AF1243">
        <v>0</v>
      </c>
      <c r="AG1243">
        <v>0</v>
      </c>
      <c r="BD1243">
        <v>11</v>
      </c>
      <c r="BE1243">
        <v>9211104</v>
      </c>
      <c r="BF1243">
        <v>9214104</v>
      </c>
      <c r="BG1243">
        <v>9214203</v>
      </c>
      <c r="BH1243">
        <v>9214302</v>
      </c>
      <c r="BI1243">
        <v>9214404</v>
      </c>
      <c r="BJ1243">
        <v>9222103</v>
      </c>
      <c r="BK1243">
        <v>9223103</v>
      </c>
      <c r="BL1243">
        <v>9223203</v>
      </c>
      <c r="BM1243">
        <v>9223302</v>
      </c>
      <c r="BN1243">
        <v>9223403</v>
      </c>
      <c r="BO1243">
        <v>9215103</v>
      </c>
    </row>
    <row r="1244" spans="1:67" x14ac:dyDescent="0.15">
      <c r="A1244">
        <v>1243</v>
      </c>
      <c r="B1244" t="s">
        <v>637</v>
      </c>
      <c r="E1244">
        <f>机器人辅助表!B1244</f>
        <v>34</v>
      </c>
      <c r="F1244">
        <v>3</v>
      </c>
      <c r="G1244">
        <v>58201</v>
      </c>
      <c r="H1244">
        <v>0</v>
      </c>
      <c r="I1244">
        <f>机器人辅助表!H1244</f>
        <v>7918.3159577592578</v>
      </c>
      <c r="J1244">
        <v>2</v>
      </c>
      <c r="K1244">
        <v>4</v>
      </c>
      <c r="L1244">
        <v>1</v>
      </c>
      <c r="M1244" s="2">
        <f>机器人辅助表!C1244</f>
        <v>27441.444976172916</v>
      </c>
      <c r="N1244" s="2">
        <v>2</v>
      </c>
      <c r="O1244" s="2">
        <f>机器人辅助表!D1244</f>
        <v>1704.6616599824756</v>
      </c>
      <c r="P1244" s="2">
        <v>3</v>
      </c>
      <c r="Q1244" s="2">
        <f>机器人辅助表!E1244</f>
        <v>757.62740443665564</v>
      </c>
      <c r="R1244" s="2">
        <v>6</v>
      </c>
      <c r="S1244" s="2">
        <f>机器人辅助表!F1244</f>
        <v>8937.2052000000003</v>
      </c>
      <c r="T1244">
        <v>0</v>
      </c>
      <c r="U1244">
        <v>0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0</v>
      </c>
      <c r="AE1244">
        <v>0</v>
      </c>
      <c r="AF1244">
        <v>0</v>
      </c>
      <c r="AG1244">
        <v>0</v>
      </c>
      <c r="BD1244">
        <v>8</v>
      </c>
      <c r="BE1244">
        <v>9323102</v>
      </c>
      <c r="BF1244">
        <v>9324104</v>
      </c>
      <c r="BG1244">
        <v>9324204</v>
      </c>
      <c r="BH1244">
        <v>9324302</v>
      </c>
      <c r="BI1244">
        <v>9324402</v>
      </c>
      <c r="BJ1244">
        <v>9312104</v>
      </c>
      <c r="BK1244">
        <v>9311102</v>
      </c>
      <c r="BL1244">
        <v>9315103</v>
      </c>
    </row>
    <row r="1245" spans="1:67" x14ac:dyDescent="0.15">
      <c r="A1245">
        <v>1244</v>
      </c>
      <c r="B1245" t="s">
        <v>2898</v>
      </c>
      <c r="E1245">
        <f>机器人辅助表!B1245</f>
        <v>43</v>
      </c>
      <c r="F1245">
        <v>3</v>
      </c>
      <c r="G1245">
        <v>58201</v>
      </c>
      <c r="H1245">
        <v>0</v>
      </c>
      <c r="I1245">
        <f>机器人辅助表!H1245</f>
        <v>9558.049849810368</v>
      </c>
      <c r="J1245">
        <v>2</v>
      </c>
      <c r="K1245">
        <v>4</v>
      </c>
      <c r="L1245">
        <v>1</v>
      </c>
      <c r="M1245" s="2">
        <f>机器人辅助表!C1245</f>
        <v>47665.804887911625</v>
      </c>
      <c r="N1245" s="2">
        <v>2</v>
      </c>
      <c r="O1245" s="2">
        <f>机器人辅助表!D1245</f>
        <v>2419.4079290715058</v>
      </c>
      <c r="P1245" s="2">
        <v>3</v>
      </c>
      <c r="Q1245" s="2">
        <f>机器人辅助表!E1245</f>
        <v>1075.2924129206694</v>
      </c>
      <c r="R1245" s="2">
        <v>6</v>
      </c>
      <c r="S1245" s="2">
        <f>机器人辅助表!F1245</f>
        <v>7540.3206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0</v>
      </c>
      <c r="AE1245">
        <v>0</v>
      </c>
      <c r="AF1245">
        <v>0</v>
      </c>
      <c r="AG1245">
        <v>0</v>
      </c>
      <c r="BD1245">
        <v>8</v>
      </c>
      <c r="BE1245">
        <v>9323104</v>
      </c>
      <c r="BF1245">
        <v>9324104</v>
      </c>
      <c r="BG1245">
        <v>9324204</v>
      </c>
      <c r="BH1245">
        <v>9324303</v>
      </c>
      <c r="BI1245">
        <v>9324403</v>
      </c>
      <c r="BJ1245">
        <v>9312103</v>
      </c>
      <c r="BK1245">
        <v>9311102</v>
      </c>
      <c r="BL1245">
        <v>9315102</v>
      </c>
    </row>
    <row r="1246" spans="1:67" x14ac:dyDescent="0.15">
      <c r="A1246">
        <v>1245</v>
      </c>
      <c r="B1246" t="s">
        <v>638</v>
      </c>
      <c r="E1246">
        <f>机器人辅助表!B1246</f>
        <v>25</v>
      </c>
      <c r="F1246">
        <v>3</v>
      </c>
      <c r="G1246">
        <v>58201</v>
      </c>
      <c r="H1246">
        <v>0</v>
      </c>
      <c r="I1246">
        <f>机器人辅助表!H1246</f>
        <v>3995.4772185200673</v>
      </c>
      <c r="J1246">
        <v>2</v>
      </c>
      <c r="K1246">
        <v>4</v>
      </c>
      <c r="L1246">
        <v>1</v>
      </c>
      <c r="M1246" s="2">
        <f>机器人辅助表!C1246</f>
        <v>8825.1508930811069</v>
      </c>
      <c r="N1246" s="2">
        <v>2</v>
      </c>
      <c r="O1246" s="2">
        <f>机器人辅助表!D1246</f>
        <v>643.45403979933144</v>
      </c>
      <c r="P1246" s="2">
        <v>3</v>
      </c>
      <c r="Q1246" s="2">
        <f>机器人辅助表!E1246</f>
        <v>285.97957324414728</v>
      </c>
      <c r="R1246" s="2">
        <v>6</v>
      </c>
      <c r="S1246" s="2">
        <f>机器人辅助表!F1246</f>
        <v>6020.9549999999999</v>
      </c>
      <c r="T1246">
        <v>0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0</v>
      </c>
      <c r="AE1246">
        <v>0</v>
      </c>
      <c r="AF1246">
        <v>0</v>
      </c>
      <c r="AG1246">
        <v>0</v>
      </c>
      <c r="BD1246">
        <v>8</v>
      </c>
      <c r="BE1246">
        <v>9323103</v>
      </c>
      <c r="BF1246">
        <v>9324104</v>
      </c>
      <c r="BG1246">
        <v>9324204</v>
      </c>
      <c r="BH1246">
        <v>9324302</v>
      </c>
      <c r="BI1246">
        <v>9324404</v>
      </c>
      <c r="BJ1246">
        <v>9312102</v>
      </c>
      <c r="BK1246">
        <v>9311103</v>
      </c>
      <c r="BL1246">
        <v>9315103</v>
      </c>
    </row>
    <row r="1247" spans="1:67" x14ac:dyDescent="0.15">
      <c r="A1247">
        <v>1246</v>
      </c>
      <c r="B1247" t="s">
        <v>639</v>
      </c>
      <c r="E1247">
        <f>机器人辅助表!B1247</f>
        <v>22</v>
      </c>
      <c r="F1247">
        <v>1</v>
      </c>
      <c r="G1247">
        <v>58001</v>
      </c>
      <c r="H1247">
        <v>0</v>
      </c>
      <c r="I1247">
        <f>机器人辅助表!H1247</f>
        <v>2901.3670963533914</v>
      </c>
      <c r="J1247">
        <v>2</v>
      </c>
      <c r="K1247">
        <v>4</v>
      </c>
      <c r="L1247">
        <v>1</v>
      </c>
      <c r="M1247" s="2">
        <f>机器人辅助表!C1247</f>
        <v>5305.5600667826084</v>
      </c>
      <c r="N1247" s="2">
        <v>2</v>
      </c>
      <c r="O1247" s="2">
        <f>机器人辅助表!D1247</f>
        <v>419.31978573913051</v>
      </c>
      <c r="P1247" s="2">
        <v>3</v>
      </c>
      <c r="Q1247" s="2">
        <f>机器人辅助表!E1247</f>
        <v>186.36434921739135</v>
      </c>
      <c r="R1247" s="2">
        <v>6</v>
      </c>
      <c r="S1247" s="2">
        <f>机器人辅助表!F1247</f>
        <v>4705.5863999999992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0</v>
      </c>
      <c r="AE1247">
        <v>0</v>
      </c>
      <c r="AF1247">
        <v>0</v>
      </c>
      <c r="AG1247">
        <v>0</v>
      </c>
      <c r="BD1247">
        <v>11</v>
      </c>
      <c r="BE1247">
        <v>9113104</v>
      </c>
      <c r="BF1247">
        <v>9121102</v>
      </c>
      <c r="BG1247">
        <v>9121202</v>
      </c>
      <c r="BH1247">
        <v>9121303</v>
      </c>
      <c r="BI1247">
        <v>9121403</v>
      </c>
      <c r="BJ1247">
        <v>9114102</v>
      </c>
      <c r="BK1247">
        <v>9122102</v>
      </c>
      <c r="BL1247">
        <v>9122204</v>
      </c>
      <c r="BM1247">
        <v>9122302</v>
      </c>
      <c r="BN1247">
        <v>9122403</v>
      </c>
      <c r="BO1247">
        <v>9115104</v>
      </c>
    </row>
    <row r="1248" spans="1:67" x14ac:dyDescent="0.15">
      <c r="A1248">
        <v>1247</v>
      </c>
      <c r="B1248" t="s">
        <v>2899</v>
      </c>
      <c r="E1248">
        <f>机器人辅助表!B1248</f>
        <v>33</v>
      </c>
      <c r="F1248">
        <v>3</v>
      </c>
      <c r="G1248">
        <v>58201</v>
      </c>
      <c r="H1248">
        <v>0</v>
      </c>
      <c r="I1248">
        <f>机器人辅助表!H1248</f>
        <v>4353.1322655696331</v>
      </c>
      <c r="J1248">
        <v>2</v>
      </c>
      <c r="K1248">
        <v>4</v>
      </c>
      <c r="L1248">
        <v>1</v>
      </c>
      <c r="M1248" s="2">
        <f>机器人辅助表!C1248</f>
        <v>14524.721718298506</v>
      </c>
      <c r="N1248" s="2">
        <v>2</v>
      </c>
      <c r="O1248" s="2">
        <f>机器人辅助表!D1248</f>
        <v>910.61411024498386</v>
      </c>
      <c r="P1248" s="2">
        <v>3</v>
      </c>
      <c r="Q1248" s="2">
        <f>机器人辅助表!E1248</f>
        <v>404.71738233110398</v>
      </c>
      <c r="R1248" s="2">
        <v>6</v>
      </c>
      <c r="S1248" s="2">
        <f>机器人辅助表!F1248</f>
        <v>5092.0289999999995</v>
      </c>
      <c r="T1248">
        <v>0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0</v>
      </c>
      <c r="AE1248">
        <v>0</v>
      </c>
      <c r="AF1248">
        <v>0</v>
      </c>
      <c r="AG1248">
        <v>0</v>
      </c>
      <c r="BD1248">
        <v>8</v>
      </c>
      <c r="BE1248">
        <v>9323102</v>
      </c>
      <c r="BF1248">
        <v>9324104</v>
      </c>
      <c r="BG1248">
        <v>9324203</v>
      </c>
      <c r="BH1248">
        <v>9324302</v>
      </c>
      <c r="BI1248">
        <v>9324404</v>
      </c>
      <c r="BJ1248">
        <v>9312104</v>
      </c>
      <c r="BK1248">
        <v>9311103</v>
      </c>
      <c r="BL1248">
        <v>9315102</v>
      </c>
    </row>
    <row r="1249" spans="1:67" x14ac:dyDescent="0.15">
      <c r="A1249">
        <v>1248</v>
      </c>
      <c r="B1249" t="s">
        <v>640</v>
      </c>
      <c r="E1249">
        <f>机器人辅助表!B1249</f>
        <v>41</v>
      </c>
      <c r="F1249">
        <v>3</v>
      </c>
      <c r="G1249">
        <v>58201</v>
      </c>
      <c r="H1249">
        <v>0</v>
      </c>
      <c r="I1249">
        <f>机器人辅助表!H1249</f>
        <v>10318.5125375183</v>
      </c>
      <c r="J1249">
        <v>2</v>
      </c>
      <c r="K1249">
        <v>4</v>
      </c>
      <c r="L1249">
        <v>1</v>
      </c>
      <c r="M1249" s="2">
        <f>机器人辅助表!C1249</f>
        <v>47693.42064818916</v>
      </c>
      <c r="N1249" s="2">
        <v>2</v>
      </c>
      <c r="O1249" s="2">
        <f>机器人辅助表!D1249</f>
        <v>2544.6019029260883</v>
      </c>
      <c r="P1249" s="2">
        <v>3</v>
      </c>
      <c r="Q1249" s="2">
        <f>机器人辅助表!E1249</f>
        <v>1130.9341790782612</v>
      </c>
      <c r="R1249" s="2">
        <v>6</v>
      </c>
      <c r="S1249" s="2">
        <f>机器人辅助表!F1249</f>
        <v>8869.0810000000001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0</v>
      </c>
      <c r="AE1249">
        <v>0</v>
      </c>
      <c r="AF1249">
        <v>0</v>
      </c>
      <c r="AG1249">
        <v>0</v>
      </c>
      <c r="BD1249">
        <v>8</v>
      </c>
      <c r="BE1249">
        <v>9323103</v>
      </c>
      <c r="BF1249">
        <v>9324103</v>
      </c>
      <c r="BG1249">
        <v>9324202</v>
      </c>
      <c r="BH1249">
        <v>9324302</v>
      </c>
      <c r="BI1249">
        <v>9324402</v>
      </c>
      <c r="BJ1249">
        <v>9312103</v>
      </c>
      <c r="BK1249">
        <v>9311102</v>
      </c>
      <c r="BL1249">
        <v>9315103</v>
      </c>
    </row>
    <row r="1250" spans="1:67" x14ac:dyDescent="0.15">
      <c r="A1250">
        <v>1249</v>
      </c>
      <c r="B1250" t="s">
        <v>641</v>
      </c>
      <c r="E1250">
        <f>机器人辅助表!B1250</f>
        <v>37</v>
      </c>
      <c r="F1250">
        <v>1</v>
      </c>
      <c r="G1250">
        <v>58001</v>
      </c>
      <c r="H1250">
        <v>0</v>
      </c>
      <c r="I1250">
        <f>机器人辅助表!H1250</f>
        <v>4808.916198818215</v>
      </c>
      <c r="J1250">
        <v>2</v>
      </c>
      <c r="K1250">
        <v>4</v>
      </c>
      <c r="L1250">
        <v>1</v>
      </c>
      <c r="M1250" s="2">
        <f>机器人辅助表!C1250</f>
        <v>18712.274807339614</v>
      </c>
      <c r="N1250" s="2">
        <v>2</v>
      </c>
      <c r="O1250" s="2">
        <f>机器人辅助表!D1250</f>
        <v>1110.5081344995654</v>
      </c>
      <c r="P1250" s="2">
        <v>3</v>
      </c>
      <c r="Q1250" s="2">
        <f>机器人辅助表!E1250</f>
        <v>493.55917088869575</v>
      </c>
      <c r="R1250" s="2">
        <v>6</v>
      </c>
      <c r="S1250" s="2">
        <f>机器人辅助表!F1250</f>
        <v>4867.2701999999999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0</v>
      </c>
      <c r="AE1250">
        <v>0</v>
      </c>
      <c r="AF1250">
        <v>0</v>
      </c>
      <c r="AG1250">
        <v>0</v>
      </c>
      <c r="BD1250">
        <v>11</v>
      </c>
      <c r="BE1250">
        <v>9113102</v>
      </c>
      <c r="BF1250">
        <v>9121103</v>
      </c>
      <c r="BG1250">
        <v>9121203</v>
      </c>
      <c r="BH1250">
        <v>9121303</v>
      </c>
      <c r="BI1250">
        <v>9121403</v>
      </c>
      <c r="BJ1250">
        <v>9114103</v>
      </c>
      <c r="BK1250">
        <v>9122102</v>
      </c>
      <c r="BL1250">
        <v>9122203</v>
      </c>
      <c r="BM1250">
        <v>9122304</v>
      </c>
      <c r="BN1250">
        <v>9122402</v>
      </c>
      <c r="BO1250">
        <v>9115102</v>
      </c>
    </row>
    <row r="1251" spans="1:67" x14ac:dyDescent="0.15">
      <c r="A1251">
        <v>1250</v>
      </c>
      <c r="B1251" t="s">
        <v>642</v>
      </c>
      <c r="E1251">
        <f>机器人辅助表!B1251</f>
        <v>49</v>
      </c>
      <c r="F1251">
        <v>1</v>
      </c>
      <c r="G1251">
        <v>58001</v>
      </c>
      <c r="H1251">
        <v>0</v>
      </c>
      <c r="I1251">
        <f>机器人辅助表!H1251</f>
        <v>8308.6242727762019</v>
      </c>
      <c r="J1251">
        <v>2</v>
      </c>
      <c r="K1251">
        <v>4</v>
      </c>
      <c r="L1251">
        <v>1</v>
      </c>
      <c r="M1251" s="2">
        <f>机器人辅助表!C1251</f>
        <v>49931.980114605627</v>
      </c>
      <c r="N1251" s="2">
        <v>2</v>
      </c>
      <c r="O1251" s="2">
        <f>机器人辅助表!D1251</f>
        <v>2207.5050378894994</v>
      </c>
      <c r="P1251" s="2">
        <v>3</v>
      </c>
      <c r="Q1251" s="2">
        <f>机器人辅助表!E1251</f>
        <v>981.11335017311103</v>
      </c>
      <c r="R1251" s="2">
        <v>6</v>
      </c>
      <c r="S1251" s="2">
        <f>机器人辅助表!F1251</f>
        <v>5111.6351999999997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0</v>
      </c>
      <c r="AF1251">
        <v>0</v>
      </c>
      <c r="AG1251">
        <v>0</v>
      </c>
      <c r="BD1251">
        <v>11</v>
      </c>
      <c r="BE1251">
        <v>9113102</v>
      </c>
      <c r="BF1251">
        <v>9121102</v>
      </c>
      <c r="BG1251">
        <v>9121203</v>
      </c>
      <c r="BH1251">
        <v>9121304</v>
      </c>
      <c r="BI1251">
        <v>9121404</v>
      </c>
      <c r="BJ1251">
        <v>9114103</v>
      </c>
      <c r="BK1251">
        <v>9122102</v>
      </c>
      <c r="BL1251">
        <v>9122203</v>
      </c>
      <c r="BM1251">
        <v>9122304</v>
      </c>
      <c r="BN1251">
        <v>9122403</v>
      </c>
      <c r="BO1251">
        <v>9115104</v>
      </c>
    </row>
    <row r="1252" spans="1:67" x14ac:dyDescent="0.15">
      <c r="A1252">
        <v>1251</v>
      </c>
      <c r="B1252" t="s">
        <v>2900</v>
      </c>
      <c r="E1252">
        <f>机器人辅助表!B1252</f>
        <v>38</v>
      </c>
      <c r="F1252">
        <v>3</v>
      </c>
      <c r="G1252">
        <v>58201</v>
      </c>
      <c r="H1252">
        <v>0</v>
      </c>
      <c r="I1252">
        <f>机器人辅助表!H1252</f>
        <v>4064.376485417155</v>
      </c>
      <c r="J1252">
        <v>2</v>
      </c>
      <c r="K1252">
        <v>4</v>
      </c>
      <c r="L1252">
        <v>1</v>
      </c>
      <c r="M1252" s="2">
        <f>机器人辅助表!C1252</f>
        <v>16539.229796770433</v>
      </c>
      <c r="N1252" s="2">
        <v>2</v>
      </c>
      <c r="O1252" s="2">
        <f>机器人辅助表!D1252</f>
        <v>954.90975090702352</v>
      </c>
      <c r="P1252" s="2">
        <v>3</v>
      </c>
      <c r="Q1252" s="2">
        <f>机器人辅助表!E1252</f>
        <v>424.40433373645493</v>
      </c>
      <c r="R1252" s="2">
        <v>6</v>
      </c>
      <c r="S1252" s="2">
        <f>机器人辅助表!F1252</f>
        <v>3959.1091999999999</v>
      </c>
      <c r="T1252">
        <v>0</v>
      </c>
      <c r="U1252">
        <v>0</v>
      </c>
      <c r="V1252">
        <v>0</v>
      </c>
      <c r="W1252">
        <v>0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0</v>
      </c>
      <c r="AF1252">
        <v>0</v>
      </c>
      <c r="AG1252">
        <v>0</v>
      </c>
      <c r="BD1252">
        <v>8</v>
      </c>
      <c r="BE1252">
        <v>9323103</v>
      </c>
      <c r="BF1252">
        <v>9324102</v>
      </c>
      <c r="BG1252">
        <v>9324203</v>
      </c>
      <c r="BH1252">
        <v>9324304</v>
      </c>
      <c r="BI1252">
        <v>9324404</v>
      </c>
      <c r="BJ1252">
        <v>9312104</v>
      </c>
      <c r="BK1252">
        <v>9311104</v>
      </c>
      <c r="BL1252">
        <v>9315102</v>
      </c>
    </row>
    <row r="1253" spans="1:67" x14ac:dyDescent="0.15">
      <c r="A1253">
        <v>1252</v>
      </c>
      <c r="B1253" t="s">
        <v>2901</v>
      </c>
      <c r="E1253">
        <f>机器人辅助表!B1253</f>
        <v>46</v>
      </c>
      <c r="F1253">
        <v>1</v>
      </c>
      <c r="G1253">
        <v>58001</v>
      </c>
      <c r="H1253">
        <v>0</v>
      </c>
      <c r="I1253">
        <f>机器人辅助表!H1253</f>
        <v>16718.132644935442</v>
      </c>
      <c r="J1253">
        <v>2</v>
      </c>
      <c r="K1253">
        <v>4</v>
      </c>
      <c r="L1253">
        <v>1</v>
      </c>
      <c r="M1253" s="2">
        <f>机器人辅助表!C1253</f>
        <v>92149.0911014304</v>
      </c>
      <c r="N1253" s="2">
        <v>2</v>
      </c>
      <c r="O1253" s="2">
        <f>机器人辅助表!D1253</f>
        <v>4356.3588701923763</v>
      </c>
      <c r="P1253" s="2">
        <v>3</v>
      </c>
      <c r="Q1253" s="2">
        <f>机器人辅助表!E1253</f>
        <v>1936.1594978632786</v>
      </c>
      <c r="R1253" s="2">
        <v>6</v>
      </c>
      <c r="S1253" s="2">
        <f>机器人辅助表!F1253</f>
        <v>11627.3388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0</v>
      </c>
      <c r="AF1253">
        <v>0</v>
      </c>
      <c r="AG1253">
        <v>0</v>
      </c>
      <c r="BD1253">
        <v>11</v>
      </c>
      <c r="BE1253">
        <v>9113102</v>
      </c>
      <c r="BF1253">
        <v>9121102</v>
      </c>
      <c r="BG1253">
        <v>9121203</v>
      </c>
      <c r="BH1253">
        <v>9121303</v>
      </c>
      <c r="BI1253">
        <v>9121403</v>
      </c>
      <c r="BJ1253">
        <v>9114103</v>
      </c>
      <c r="BK1253">
        <v>9122103</v>
      </c>
      <c r="BL1253">
        <v>9122204</v>
      </c>
      <c r="BM1253">
        <v>9122303</v>
      </c>
      <c r="BN1253">
        <v>9122404</v>
      </c>
      <c r="BO1253">
        <v>9115103</v>
      </c>
    </row>
    <row r="1254" spans="1:67" x14ac:dyDescent="0.15">
      <c r="A1254">
        <v>1253</v>
      </c>
      <c r="B1254" t="s">
        <v>643</v>
      </c>
      <c r="E1254">
        <f>机器人辅助表!B1254</f>
        <v>31</v>
      </c>
      <c r="F1254">
        <v>1</v>
      </c>
      <c r="G1254">
        <v>58001</v>
      </c>
      <c r="H1254">
        <v>0</v>
      </c>
      <c r="I1254">
        <f>机器人辅助表!H1254</f>
        <v>5377.5147005457247</v>
      </c>
      <c r="J1254">
        <v>2</v>
      </c>
      <c r="K1254">
        <v>4</v>
      </c>
      <c r="L1254">
        <v>1</v>
      </c>
      <c r="M1254" s="2">
        <f>机器人辅助表!C1254</f>
        <v>16490.705194869239</v>
      </c>
      <c r="N1254" s="2">
        <v>2</v>
      </c>
      <c r="O1254" s="2">
        <f>机器人辅助表!D1254</f>
        <v>1054.074887072308</v>
      </c>
      <c r="P1254" s="2">
        <v>3</v>
      </c>
      <c r="Q1254" s="2">
        <f>机器人辅助表!E1254</f>
        <v>468.47772758769247</v>
      </c>
      <c r="R1254" s="2">
        <v>6</v>
      </c>
      <c r="S1254" s="2">
        <f>机器人辅助表!F1254</f>
        <v>6762.0042000000003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0</v>
      </c>
      <c r="AE1254">
        <v>0</v>
      </c>
      <c r="AF1254">
        <v>0</v>
      </c>
      <c r="AG1254">
        <v>0</v>
      </c>
      <c r="BD1254">
        <v>11</v>
      </c>
      <c r="BE1254">
        <v>9113104</v>
      </c>
      <c r="BF1254">
        <v>9121102</v>
      </c>
      <c r="BG1254">
        <v>9121202</v>
      </c>
      <c r="BH1254">
        <v>9121302</v>
      </c>
      <c r="BI1254">
        <v>9121403</v>
      </c>
      <c r="BJ1254">
        <v>9114103</v>
      </c>
      <c r="BK1254">
        <v>9122104</v>
      </c>
      <c r="BL1254">
        <v>9122203</v>
      </c>
      <c r="BM1254">
        <v>9122302</v>
      </c>
      <c r="BN1254">
        <v>9122404</v>
      </c>
      <c r="BO1254">
        <v>9115104</v>
      </c>
    </row>
    <row r="1255" spans="1:67" x14ac:dyDescent="0.15">
      <c r="A1255">
        <v>1254</v>
      </c>
      <c r="B1255" t="s">
        <v>644</v>
      </c>
      <c r="E1255">
        <f>机器人辅助表!B1255</f>
        <v>31</v>
      </c>
      <c r="F1255">
        <v>3</v>
      </c>
      <c r="G1255">
        <v>58201</v>
      </c>
      <c r="H1255">
        <v>0</v>
      </c>
      <c r="I1255">
        <f>机器人辅助表!H1255</f>
        <v>5975.0163339396941</v>
      </c>
      <c r="J1255">
        <v>2</v>
      </c>
      <c r="K1255">
        <v>4</v>
      </c>
      <c r="L1255">
        <v>1</v>
      </c>
      <c r="M1255" s="2">
        <f>机器人辅助表!C1255</f>
        <v>18323.005772076929</v>
      </c>
      <c r="N1255" s="2">
        <v>2</v>
      </c>
      <c r="O1255" s="2">
        <f>机器人辅助表!D1255</f>
        <v>1171.1943189692311</v>
      </c>
      <c r="P1255" s="2">
        <v>3</v>
      </c>
      <c r="Q1255" s="2">
        <f>机器人辅助表!E1255</f>
        <v>520.53080843076941</v>
      </c>
      <c r="R1255" s="2">
        <v>6</v>
      </c>
      <c r="S1255" s="2">
        <f>机器人辅助表!F1255</f>
        <v>7513.3379999999997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0</v>
      </c>
      <c r="AE1255">
        <v>0</v>
      </c>
      <c r="AF1255">
        <v>0</v>
      </c>
      <c r="AG1255">
        <v>0</v>
      </c>
      <c r="BD1255">
        <v>8</v>
      </c>
      <c r="BE1255">
        <v>9323104</v>
      </c>
      <c r="BF1255">
        <v>9324103</v>
      </c>
      <c r="BG1255">
        <v>9324204</v>
      </c>
      <c r="BH1255">
        <v>9324302</v>
      </c>
      <c r="BI1255">
        <v>9324402</v>
      </c>
      <c r="BJ1255">
        <v>9312102</v>
      </c>
      <c r="BK1255">
        <v>9311102</v>
      </c>
      <c r="BL1255">
        <v>9315102</v>
      </c>
    </row>
    <row r="1256" spans="1:67" x14ac:dyDescent="0.15">
      <c r="A1256">
        <v>1255</v>
      </c>
      <c r="B1256" t="s">
        <v>2902</v>
      </c>
      <c r="E1256">
        <f>机器人辅助表!B1256</f>
        <v>40</v>
      </c>
      <c r="F1256">
        <v>1</v>
      </c>
      <c r="G1256">
        <v>58001</v>
      </c>
      <c r="H1256">
        <v>0</v>
      </c>
      <c r="I1256">
        <f>机器人辅助表!H1256</f>
        <v>8777.3302662118349</v>
      </c>
      <c r="J1256">
        <v>2</v>
      </c>
      <c r="K1256">
        <v>4</v>
      </c>
      <c r="L1256">
        <v>1</v>
      </c>
      <c r="M1256" s="2">
        <f>机器人辅助表!C1256</f>
        <v>38930.868377963889</v>
      </c>
      <c r="N1256" s="2">
        <v>2</v>
      </c>
      <c r="O1256" s="2">
        <f>机器人辅助表!D1256</f>
        <v>2131.2519185016731</v>
      </c>
      <c r="P1256" s="2">
        <v>3</v>
      </c>
      <c r="Q1256" s="2">
        <f>机器人辅助表!E1256</f>
        <v>947.22307488963247</v>
      </c>
      <c r="R1256" s="2">
        <v>6</v>
      </c>
      <c r="S1256" s="2">
        <f>机器人辅助表!F1256</f>
        <v>7878.6239999999989</v>
      </c>
      <c r="T1256">
        <v>0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0</v>
      </c>
      <c r="AE1256">
        <v>0</v>
      </c>
      <c r="AF1256">
        <v>0</v>
      </c>
      <c r="AG1256">
        <v>0</v>
      </c>
      <c r="BD1256">
        <v>11</v>
      </c>
      <c r="BE1256">
        <v>9113102</v>
      </c>
      <c r="BF1256">
        <v>9121104</v>
      </c>
      <c r="BG1256">
        <v>9121203</v>
      </c>
      <c r="BH1256">
        <v>9121302</v>
      </c>
      <c r="BI1256">
        <v>9121404</v>
      </c>
      <c r="BJ1256">
        <v>9114104</v>
      </c>
      <c r="BK1256">
        <v>9122103</v>
      </c>
      <c r="BL1256">
        <v>9122203</v>
      </c>
      <c r="BM1256">
        <v>9122302</v>
      </c>
      <c r="BN1256">
        <v>9122404</v>
      </c>
      <c r="BO1256">
        <v>9115103</v>
      </c>
    </row>
    <row r="1257" spans="1:67" x14ac:dyDescent="0.15">
      <c r="A1257">
        <v>1256</v>
      </c>
      <c r="B1257" t="s">
        <v>645</v>
      </c>
      <c r="E1257">
        <f>机器人辅助表!B1257</f>
        <v>35</v>
      </c>
      <c r="F1257">
        <v>2</v>
      </c>
      <c r="G1257">
        <v>58101</v>
      </c>
      <c r="H1257">
        <v>0</v>
      </c>
      <c r="I1257">
        <f>机器人辅助表!H1257</f>
        <v>3822.580390330435</v>
      </c>
      <c r="J1257">
        <v>2</v>
      </c>
      <c r="K1257">
        <v>4</v>
      </c>
      <c r="L1257">
        <v>1</v>
      </c>
      <c r="M1257" s="2">
        <f>机器人辅助表!C1257</f>
        <v>13725.154160869566</v>
      </c>
      <c r="N1257" s="2">
        <v>2</v>
      </c>
      <c r="O1257" s="2">
        <f>机器人辅助表!D1257</f>
        <v>845.04973304347834</v>
      </c>
      <c r="P1257" s="2">
        <v>3</v>
      </c>
      <c r="Q1257" s="2">
        <f>机器人辅助表!E1257</f>
        <v>375.57765913043488</v>
      </c>
      <c r="R1257" s="2">
        <v>6</v>
      </c>
      <c r="S1257" s="2">
        <f>机器人辅助表!F1257</f>
        <v>4164.2649999999994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0</v>
      </c>
      <c r="AE1257">
        <v>0</v>
      </c>
      <c r="AF1257">
        <v>0</v>
      </c>
      <c r="AG1257">
        <v>0</v>
      </c>
      <c r="BD1257">
        <v>11</v>
      </c>
      <c r="BE1257">
        <v>9211104</v>
      </c>
      <c r="BF1257">
        <v>9214102</v>
      </c>
      <c r="BG1257">
        <v>9214204</v>
      </c>
      <c r="BH1257">
        <v>9214303</v>
      </c>
      <c r="BI1257">
        <v>9214404</v>
      </c>
      <c r="BJ1257">
        <v>9222104</v>
      </c>
      <c r="BK1257">
        <v>9223103</v>
      </c>
      <c r="BL1257">
        <v>9223204</v>
      </c>
      <c r="BM1257">
        <v>9223303</v>
      </c>
      <c r="BN1257">
        <v>9223404</v>
      </c>
      <c r="BO1257">
        <v>9215102</v>
      </c>
    </row>
    <row r="1258" spans="1:67" x14ac:dyDescent="0.15">
      <c r="A1258">
        <v>1257</v>
      </c>
      <c r="B1258" t="s">
        <v>646</v>
      </c>
      <c r="E1258">
        <f>机器人辅助表!B1258</f>
        <v>24</v>
      </c>
      <c r="F1258">
        <v>1</v>
      </c>
      <c r="G1258">
        <v>58001</v>
      </c>
      <c r="H1258">
        <v>0</v>
      </c>
      <c r="I1258">
        <f>机器人辅助表!H1258</f>
        <v>2422.0558187019137</v>
      </c>
      <c r="J1258">
        <v>2</v>
      </c>
      <c r="K1258">
        <v>4</v>
      </c>
      <c r="L1258">
        <v>1</v>
      </c>
      <c r="M1258" s="2">
        <f>机器人辅助表!C1258</f>
        <v>5044.411318608697</v>
      </c>
      <c r="N1258" s="2">
        <v>2</v>
      </c>
      <c r="O1258" s="2">
        <f>机器人辅助表!D1258</f>
        <v>377.54429827424758</v>
      </c>
      <c r="P1258" s="2">
        <v>3</v>
      </c>
      <c r="Q1258" s="2">
        <f>机器人辅助表!E1258</f>
        <v>167.79746589966555</v>
      </c>
      <c r="R1258" s="2">
        <v>6</v>
      </c>
      <c r="S1258" s="2">
        <f>机器人辅助表!F1258</f>
        <v>3739.0048000000002</v>
      </c>
      <c r="T1258">
        <v>0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0</v>
      </c>
      <c r="AE1258">
        <v>0</v>
      </c>
      <c r="AF1258">
        <v>0</v>
      </c>
      <c r="AG1258">
        <v>0</v>
      </c>
      <c r="BD1258">
        <v>11</v>
      </c>
      <c r="BE1258">
        <v>9113102</v>
      </c>
      <c r="BF1258">
        <v>9121104</v>
      </c>
      <c r="BG1258">
        <v>9121202</v>
      </c>
      <c r="BH1258">
        <v>9121303</v>
      </c>
      <c r="BI1258">
        <v>9121403</v>
      </c>
      <c r="BJ1258">
        <v>9114102</v>
      </c>
      <c r="BK1258">
        <v>9122103</v>
      </c>
      <c r="BL1258">
        <v>9122204</v>
      </c>
      <c r="BM1258">
        <v>9122303</v>
      </c>
      <c r="BN1258">
        <v>9122404</v>
      </c>
      <c r="BO1258">
        <v>9115104</v>
      </c>
    </row>
    <row r="1259" spans="1:67" x14ac:dyDescent="0.15">
      <c r="A1259">
        <v>1258</v>
      </c>
      <c r="B1259" t="s">
        <v>2903</v>
      </c>
      <c r="E1259">
        <f>机器人辅助表!B1259</f>
        <v>37</v>
      </c>
      <c r="F1259">
        <v>3</v>
      </c>
      <c r="G1259">
        <v>58201</v>
      </c>
      <c r="H1259">
        <v>0</v>
      </c>
      <c r="I1259">
        <f>机器人辅助表!H1259</f>
        <v>6165.2771779720697</v>
      </c>
      <c r="J1259">
        <v>2</v>
      </c>
      <c r="K1259">
        <v>4</v>
      </c>
      <c r="L1259">
        <v>1</v>
      </c>
      <c r="M1259" s="2">
        <f>机器人辅助表!C1259</f>
        <v>23990.095906845658</v>
      </c>
      <c r="N1259" s="2">
        <v>2</v>
      </c>
      <c r="O1259" s="2">
        <f>机器人辅助表!D1259</f>
        <v>1423.7283775635453</v>
      </c>
      <c r="P1259" s="2">
        <v>3</v>
      </c>
      <c r="Q1259" s="2">
        <f>机器人辅助表!E1259</f>
        <v>632.76816780602019</v>
      </c>
      <c r="R1259" s="2">
        <v>6</v>
      </c>
      <c r="S1259" s="2">
        <f>机器人辅助表!F1259</f>
        <v>6240.09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0</v>
      </c>
      <c r="AF1259">
        <v>0</v>
      </c>
      <c r="AG1259">
        <v>0</v>
      </c>
      <c r="BD1259">
        <v>8</v>
      </c>
      <c r="BE1259">
        <v>9323104</v>
      </c>
      <c r="BF1259">
        <v>9324103</v>
      </c>
      <c r="BG1259">
        <v>9324202</v>
      </c>
      <c r="BH1259">
        <v>9324304</v>
      </c>
      <c r="BI1259">
        <v>9324402</v>
      </c>
      <c r="BJ1259">
        <v>9312104</v>
      </c>
      <c r="BK1259">
        <v>9311104</v>
      </c>
      <c r="BL1259">
        <v>9315104</v>
      </c>
    </row>
    <row r="1260" spans="1:67" x14ac:dyDescent="0.15">
      <c r="A1260">
        <v>1259</v>
      </c>
      <c r="B1260" t="s">
        <v>647</v>
      </c>
      <c r="E1260">
        <f>机器人辅助表!B1260</f>
        <v>47</v>
      </c>
      <c r="F1260">
        <v>2</v>
      </c>
      <c r="G1260">
        <v>58101</v>
      </c>
      <c r="H1260">
        <v>0</v>
      </c>
      <c r="I1260">
        <f>机器人辅助表!H1260</f>
        <v>8071.9703855616572</v>
      </c>
      <c r="J1260">
        <v>2</v>
      </c>
      <c r="K1260">
        <v>4</v>
      </c>
      <c r="L1260">
        <v>1</v>
      </c>
      <c r="M1260" s="2">
        <f>机器人辅助表!C1260</f>
        <v>45855.689746483782</v>
      </c>
      <c r="N1260" s="2">
        <v>2</v>
      </c>
      <c r="O1260" s="2">
        <f>机器人辅助表!D1260</f>
        <v>2119.0267233060204</v>
      </c>
      <c r="P1260" s="2">
        <v>3</v>
      </c>
      <c r="Q1260" s="2">
        <f>机器人辅助表!E1260</f>
        <v>941.78965480267584</v>
      </c>
      <c r="R1260" s="2">
        <v>6</v>
      </c>
      <c r="S1260" s="2">
        <f>机器人辅助表!F1260</f>
        <v>5387.0529999999999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0</v>
      </c>
      <c r="AF1260">
        <v>0</v>
      </c>
      <c r="AG1260">
        <v>0</v>
      </c>
      <c r="BD1260">
        <v>11</v>
      </c>
      <c r="BE1260">
        <v>9211102</v>
      </c>
      <c r="BF1260">
        <v>9214104</v>
      </c>
      <c r="BG1260">
        <v>9214204</v>
      </c>
      <c r="BH1260">
        <v>9214303</v>
      </c>
      <c r="BI1260">
        <v>9214402</v>
      </c>
      <c r="BJ1260">
        <v>9222102</v>
      </c>
      <c r="BK1260">
        <v>9223103</v>
      </c>
      <c r="BL1260">
        <v>9223204</v>
      </c>
      <c r="BM1260">
        <v>9223303</v>
      </c>
      <c r="BN1260">
        <v>9223404</v>
      </c>
      <c r="BO1260">
        <v>9215102</v>
      </c>
    </row>
    <row r="1261" spans="1:67" x14ac:dyDescent="0.15">
      <c r="A1261">
        <v>1260</v>
      </c>
      <c r="B1261" t="s">
        <v>648</v>
      </c>
      <c r="E1261">
        <f>机器人辅助表!B1261</f>
        <v>37</v>
      </c>
      <c r="F1261">
        <v>1</v>
      </c>
      <c r="G1261">
        <v>58001</v>
      </c>
      <c r="H1261">
        <v>0</v>
      </c>
      <c r="I1261">
        <f>机器人辅助表!H1261</f>
        <v>6165.2771779720697</v>
      </c>
      <c r="J1261">
        <v>2</v>
      </c>
      <c r="K1261">
        <v>4</v>
      </c>
      <c r="L1261">
        <v>1</v>
      </c>
      <c r="M1261" s="2">
        <f>机器人辅助表!C1261</f>
        <v>23990.095906845658</v>
      </c>
      <c r="N1261" s="2">
        <v>2</v>
      </c>
      <c r="O1261" s="2">
        <f>机器人辅助表!D1261</f>
        <v>1423.7283775635453</v>
      </c>
      <c r="P1261" s="2">
        <v>3</v>
      </c>
      <c r="Q1261" s="2">
        <f>机器人辅助表!E1261</f>
        <v>632.76816780602019</v>
      </c>
      <c r="R1261" s="2">
        <v>6</v>
      </c>
      <c r="S1261" s="2">
        <f>机器人辅助表!F1261</f>
        <v>6240.09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0</v>
      </c>
      <c r="AE1261">
        <v>0</v>
      </c>
      <c r="AF1261">
        <v>0</v>
      </c>
      <c r="AG1261">
        <v>0</v>
      </c>
      <c r="BD1261">
        <v>11</v>
      </c>
      <c r="BE1261">
        <v>9113102</v>
      </c>
      <c r="BF1261">
        <v>9121104</v>
      </c>
      <c r="BG1261">
        <v>9121202</v>
      </c>
      <c r="BH1261">
        <v>9121304</v>
      </c>
      <c r="BI1261">
        <v>9121402</v>
      </c>
      <c r="BJ1261">
        <v>9114104</v>
      </c>
      <c r="BK1261">
        <v>9122104</v>
      </c>
      <c r="BL1261">
        <v>9122203</v>
      </c>
      <c r="BM1261">
        <v>9122304</v>
      </c>
      <c r="BN1261">
        <v>9122402</v>
      </c>
      <c r="BO1261">
        <v>9115104</v>
      </c>
    </row>
    <row r="1262" spans="1:67" x14ac:dyDescent="0.15">
      <c r="A1262">
        <v>1261</v>
      </c>
      <c r="B1262" t="s">
        <v>190</v>
      </c>
      <c r="E1262">
        <f>机器人辅助表!B1262</f>
        <v>31</v>
      </c>
      <c r="F1262">
        <v>3</v>
      </c>
      <c r="G1262">
        <v>58201</v>
      </c>
      <c r="H1262">
        <v>0</v>
      </c>
      <c r="I1262">
        <f>机器人辅助表!H1262</f>
        <v>6231.0884625371091</v>
      </c>
      <c r="J1262">
        <v>2</v>
      </c>
      <c r="K1262">
        <v>4</v>
      </c>
      <c r="L1262">
        <v>1</v>
      </c>
      <c r="M1262" s="2">
        <f>机器人辅助表!C1262</f>
        <v>19108.277448023084</v>
      </c>
      <c r="N1262" s="2">
        <v>2</v>
      </c>
      <c r="O1262" s="2">
        <f>机器人辅助表!D1262</f>
        <v>1221.3883612107695</v>
      </c>
      <c r="P1262" s="2">
        <v>3</v>
      </c>
      <c r="Q1262" s="2">
        <f>机器人辅助表!E1262</f>
        <v>542.83927164923091</v>
      </c>
      <c r="R1262" s="2">
        <v>6</v>
      </c>
      <c r="S1262" s="2">
        <f>机器人辅助表!F1262</f>
        <v>7835.3382000000001</v>
      </c>
      <c r="T1262">
        <v>0</v>
      </c>
      <c r="U1262">
        <v>0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0</v>
      </c>
      <c r="AE1262">
        <v>0</v>
      </c>
      <c r="AF1262">
        <v>0</v>
      </c>
      <c r="AG1262">
        <v>0</v>
      </c>
      <c r="BD1262">
        <v>8</v>
      </c>
      <c r="BE1262">
        <v>9323103</v>
      </c>
      <c r="BF1262">
        <v>9324102</v>
      </c>
      <c r="BG1262">
        <v>9324204</v>
      </c>
      <c r="BH1262">
        <v>9324304</v>
      </c>
      <c r="BI1262">
        <v>9324404</v>
      </c>
      <c r="BJ1262">
        <v>9312103</v>
      </c>
      <c r="BK1262">
        <v>9311102</v>
      </c>
      <c r="BL1262">
        <v>9315104</v>
      </c>
    </row>
    <row r="1263" spans="1:67" x14ac:dyDescent="0.15">
      <c r="A1263">
        <v>1262</v>
      </c>
      <c r="B1263" t="s">
        <v>649</v>
      </c>
      <c r="E1263">
        <f>机器人辅助表!B1263</f>
        <v>39</v>
      </c>
      <c r="F1263">
        <v>3</v>
      </c>
      <c r="G1263">
        <v>58201</v>
      </c>
      <c r="H1263">
        <v>0</v>
      </c>
      <c r="I1263">
        <f>机器人辅助表!H1263</f>
        <v>9055.2268495999942</v>
      </c>
      <c r="J1263">
        <v>2</v>
      </c>
      <c r="K1263">
        <v>4</v>
      </c>
      <c r="L1263">
        <v>1</v>
      </c>
      <c r="M1263" s="2">
        <f>机器人辅助表!C1263</f>
        <v>38447.697111992617</v>
      </c>
      <c r="N1263" s="2">
        <v>2</v>
      </c>
      <c r="O1263" s="2">
        <f>机器人辅助表!D1263</f>
        <v>2160.9074978217395</v>
      </c>
      <c r="P1263" s="2">
        <v>3</v>
      </c>
      <c r="Q1263" s="2">
        <f>机器人辅助表!E1263</f>
        <v>960.40333236521758</v>
      </c>
      <c r="R1263" s="2">
        <v>6</v>
      </c>
      <c r="S1263" s="2">
        <f>机器人辅助表!F1263</f>
        <v>8490.5990000000002</v>
      </c>
      <c r="T1263">
        <v>0</v>
      </c>
      <c r="U1263">
        <v>0</v>
      </c>
      <c r="V1263">
        <v>0</v>
      </c>
      <c r="W1263">
        <v>0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0</v>
      </c>
      <c r="AE1263">
        <v>0</v>
      </c>
      <c r="AF1263">
        <v>0</v>
      </c>
      <c r="AG1263">
        <v>0</v>
      </c>
      <c r="BD1263">
        <v>8</v>
      </c>
      <c r="BE1263">
        <v>9323102</v>
      </c>
      <c r="BF1263">
        <v>9324103</v>
      </c>
      <c r="BG1263">
        <v>9324204</v>
      </c>
      <c r="BH1263">
        <v>9324304</v>
      </c>
      <c r="BI1263">
        <v>9324402</v>
      </c>
      <c r="BJ1263">
        <v>9312103</v>
      </c>
      <c r="BK1263">
        <v>9311104</v>
      </c>
      <c r="BL1263">
        <v>9315104</v>
      </c>
    </row>
    <row r="1264" spans="1:67" x14ac:dyDescent="0.15">
      <c r="A1264">
        <v>1263</v>
      </c>
      <c r="B1264" t="s">
        <v>650</v>
      </c>
      <c r="E1264">
        <f>机器人辅助表!B1264</f>
        <v>44</v>
      </c>
      <c r="F1264">
        <v>1</v>
      </c>
      <c r="G1264">
        <v>58001</v>
      </c>
      <c r="H1264">
        <v>0</v>
      </c>
      <c r="I1264">
        <f>机器人辅助表!H1264</f>
        <v>6143.8484665387978</v>
      </c>
      <c r="J1264">
        <v>2</v>
      </c>
      <c r="K1264">
        <v>4</v>
      </c>
      <c r="L1264">
        <v>1</v>
      </c>
      <c r="M1264" s="2">
        <f>机器人辅助表!C1264</f>
        <v>31732.829963500313</v>
      </c>
      <c r="N1264" s="2">
        <v>2</v>
      </c>
      <c r="O1264" s="2">
        <f>机器人辅助表!D1264</f>
        <v>1572.2201877062209</v>
      </c>
      <c r="P1264" s="2">
        <v>3</v>
      </c>
      <c r="Q1264" s="2">
        <f>机器人辅助表!E1264</f>
        <v>698.76452786943162</v>
      </c>
      <c r="R1264" s="2">
        <v>6</v>
      </c>
      <c r="S1264" s="2">
        <f>机器人辅助表!F1264</f>
        <v>4645.8112000000001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0</v>
      </c>
      <c r="AE1264">
        <v>0</v>
      </c>
      <c r="AF1264">
        <v>0</v>
      </c>
      <c r="AG1264">
        <v>0</v>
      </c>
      <c r="BD1264">
        <v>11</v>
      </c>
      <c r="BE1264">
        <v>9113103</v>
      </c>
      <c r="BF1264">
        <v>9121103</v>
      </c>
      <c r="BG1264">
        <v>9121202</v>
      </c>
      <c r="BH1264">
        <v>9121304</v>
      </c>
      <c r="BI1264">
        <v>9121404</v>
      </c>
      <c r="BJ1264">
        <v>9114104</v>
      </c>
      <c r="BK1264">
        <v>9122103</v>
      </c>
      <c r="BL1264">
        <v>9122204</v>
      </c>
      <c r="BM1264">
        <v>9122303</v>
      </c>
      <c r="BN1264">
        <v>9122404</v>
      </c>
      <c r="BO1264">
        <v>9115104</v>
      </c>
    </row>
    <row r="1265" spans="1:67" x14ac:dyDescent="0.15">
      <c r="A1265">
        <v>1264</v>
      </c>
      <c r="B1265" t="s">
        <v>2904</v>
      </c>
      <c r="E1265">
        <f>机器人辅助表!B1265</f>
        <v>38</v>
      </c>
      <c r="F1265">
        <v>1</v>
      </c>
      <c r="G1265">
        <v>58001</v>
      </c>
      <c r="H1265">
        <v>0</v>
      </c>
      <c r="I1265">
        <f>机器人辅助表!H1265</f>
        <v>5113.2478364925501</v>
      </c>
      <c r="J1265">
        <v>2</v>
      </c>
      <c r="K1265">
        <v>4</v>
      </c>
      <c r="L1265">
        <v>1</v>
      </c>
      <c r="M1265" s="2">
        <f>机器人辅助表!C1265</f>
        <v>20807.418131420869</v>
      </c>
      <c r="N1265" s="2">
        <v>2</v>
      </c>
      <c r="O1265" s="2">
        <f>机器人辅助表!D1265</f>
        <v>1201.3380737217394</v>
      </c>
      <c r="P1265" s="2">
        <v>3</v>
      </c>
      <c r="Q1265" s="2">
        <f>机器人辅助表!E1265</f>
        <v>533.92803276521749</v>
      </c>
      <c r="R1265" s="2">
        <v>6</v>
      </c>
      <c r="S1265" s="2">
        <f>机器人辅助表!F1265</f>
        <v>4980.8148000000001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0</v>
      </c>
      <c r="AE1265">
        <v>0</v>
      </c>
      <c r="AF1265">
        <v>0</v>
      </c>
      <c r="AG1265">
        <v>0</v>
      </c>
      <c r="BD1265">
        <v>11</v>
      </c>
      <c r="BE1265">
        <v>9113103</v>
      </c>
      <c r="BF1265">
        <v>9121102</v>
      </c>
      <c r="BG1265">
        <v>9121202</v>
      </c>
      <c r="BH1265">
        <v>9121304</v>
      </c>
      <c r="BI1265">
        <v>9121402</v>
      </c>
      <c r="BJ1265">
        <v>9114104</v>
      </c>
      <c r="BK1265">
        <v>9122103</v>
      </c>
      <c r="BL1265">
        <v>9122204</v>
      </c>
      <c r="BM1265">
        <v>9122302</v>
      </c>
      <c r="BN1265">
        <v>9122402</v>
      </c>
      <c r="BO1265">
        <v>9115104</v>
      </c>
    </row>
    <row r="1266" spans="1:67" x14ac:dyDescent="0.15">
      <c r="A1266">
        <v>1265</v>
      </c>
      <c r="B1266" t="s">
        <v>2905</v>
      </c>
      <c r="E1266">
        <f>机器人辅助表!B1266</f>
        <v>38</v>
      </c>
      <c r="F1266">
        <v>2</v>
      </c>
      <c r="G1266">
        <v>58101</v>
      </c>
      <c r="H1266">
        <v>0</v>
      </c>
      <c r="I1266">
        <f>机器人辅助表!H1266</f>
        <v>6293.2281064523677</v>
      </c>
      <c r="J1266">
        <v>2</v>
      </c>
      <c r="K1266">
        <v>4</v>
      </c>
      <c r="L1266">
        <v>1</v>
      </c>
      <c r="M1266" s="2">
        <f>机器人辅助表!C1266</f>
        <v>25609.130007902608</v>
      </c>
      <c r="N1266" s="2">
        <v>2</v>
      </c>
      <c r="O1266" s="2">
        <f>机器人辅助表!D1266</f>
        <v>1478.5699368882945</v>
      </c>
      <c r="P1266" s="2">
        <v>3</v>
      </c>
      <c r="Q1266" s="2">
        <f>机器人辅助表!E1266</f>
        <v>657.14219417257539</v>
      </c>
      <c r="R1266" s="2">
        <v>6</v>
      </c>
      <c r="S1266" s="2">
        <f>机器人辅助表!F1266</f>
        <v>6130.2335999999996</v>
      </c>
      <c r="T1266">
        <v>0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0</v>
      </c>
      <c r="AE1266">
        <v>0</v>
      </c>
      <c r="AF1266">
        <v>0</v>
      </c>
      <c r="AG1266">
        <v>0</v>
      </c>
      <c r="BD1266">
        <v>11</v>
      </c>
      <c r="BE1266">
        <v>9211103</v>
      </c>
      <c r="BF1266">
        <v>9214104</v>
      </c>
      <c r="BG1266">
        <v>9214204</v>
      </c>
      <c r="BH1266">
        <v>9214302</v>
      </c>
      <c r="BI1266">
        <v>9214404</v>
      </c>
      <c r="BJ1266">
        <v>9222104</v>
      </c>
      <c r="BK1266">
        <v>9223103</v>
      </c>
      <c r="BL1266">
        <v>9223203</v>
      </c>
      <c r="BM1266">
        <v>9223302</v>
      </c>
      <c r="BN1266">
        <v>9223402</v>
      </c>
      <c r="BO1266">
        <v>9215103</v>
      </c>
    </row>
    <row r="1267" spans="1:67" x14ac:dyDescent="0.15">
      <c r="A1267">
        <v>1266</v>
      </c>
      <c r="B1267" t="s">
        <v>651</v>
      </c>
      <c r="E1267">
        <f>机器人辅助表!B1267</f>
        <v>46</v>
      </c>
      <c r="F1267">
        <v>1</v>
      </c>
      <c r="G1267">
        <v>58001</v>
      </c>
      <c r="H1267">
        <v>0</v>
      </c>
      <c r="I1267">
        <f>机器人辅助表!H1267</f>
        <v>6730.6767791298544</v>
      </c>
      <c r="J1267">
        <v>2</v>
      </c>
      <c r="K1267">
        <v>4</v>
      </c>
      <c r="L1267">
        <v>1</v>
      </c>
      <c r="M1267" s="2">
        <f>机器人辅助表!C1267</f>
        <v>37098.984729147305</v>
      </c>
      <c r="N1267" s="2">
        <v>2</v>
      </c>
      <c r="O1267" s="2">
        <f>机器人辅助表!D1267</f>
        <v>1753.8587659216059</v>
      </c>
      <c r="P1267" s="2">
        <v>3</v>
      </c>
      <c r="Q1267" s="2">
        <f>机器人辅助表!E1267</f>
        <v>779.49278485404727</v>
      </c>
      <c r="R1267" s="2">
        <v>6</v>
      </c>
      <c r="S1267" s="2">
        <f>机器人辅助表!F1267</f>
        <v>4681.1363999999994</v>
      </c>
      <c r="T1267">
        <v>0</v>
      </c>
      <c r="U1267">
        <v>0</v>
      </c>
      <c r="V1267">
        <v>0</v>
      </c>
      <c r="W1267">
        <v>0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0</v>
      </c>
      <c r="AE1267">
        <v>0</v>
      </c>
      <c r="AF1267">
        <v>0</v>
      </c>
      <c r="AG1267">
        <v>0</v>
      </c>
      <c r="BD1267">
        <v>11</v>
      </c>
      <c r="BE1267">
        <v>9113102</v>
      </c>
      <c r="BF1267">
        <v>9121102</v>
      </c>
      <c r="BG1267">
        <v>9121204</v>
      </c>
      <c r="BH1267">
        <v>9121303</v>
      </c>
      <c r="BI1267">
        <v>9121402</v>
      </c>
      <c r="BJ1267">
        <v>9114104</v>
      </c>
      <c r="BK1267">
        <v>9122103</v>
      </c>
      <c r="BL1267">
        <v>9122202</v>
      </c>
      <c r="BM1267">
        <v>9122302</v>
      </c>
      <c r="BN1267">
        <v>9122404</v>
      </c>
      <c r="BO1267">
        <v>9115102</v>
      </c>
    </row>
    <row r="1268" spans="1:67" x14ac:dyDescent="0.15">
      <c r="A1268">
        <v>1267</v>
      </c>
      <c r="B1268" t="s">
        <v>652</v>
      </c>
      <c r="E1268">
        <f>机器人辅助表!B1268</f>
        <v>33</v>
      </c>
      <c r="F1268">
        <v>2</v>
      </c>
      <c r="G1268">
        <v>58101</v>
      </c>
      <c r="H1268">
        <v>0</v>
      </c>
      <c r="I1268">
        <f>机器人辅助表!H1268</f>
        <v>7351.9567151842693</v>
      </c>
      <c r="J1268">
        <v>2</v>
      </c>
      <c r="K1268">
        <v>4</v>
      </c>
      <c r="L1268">
        <v>1</v>
      </c>
      <c r="M1268" s="2">
        <f>机器人辅助表!C1268</f>
        <v>24530.641124237474</v>
      </c>
      <c r="N1268" s="2">
        <v>2</v>
      </c>
      <c r="O1268" s="2">
        <f>机器人辅助表!D1268</f>
        <v>1537.9260528581949</v>
      </c>
      <c r="P1268" s="2">
        <v>3</v>
      </c>
      <c r="Q1268" s="2">
        <f>机器人辅助表!E1268</f>
        <v>683.52269015919785</v>
      </c>
      <c r="R1268" s="2">
        <v>6</v>
      </c>
      <c r="S1268" s="2">
        <f>机器人辅助表!F1268</f>
        <v>8599.8711999999996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0</v>
      </c>
      <c r="AE1268">
        <v>0</v>
      </c>
      <c r="AF1268">
        <v>0</v>
      </c>
      <c r="AG1268">
        <v>0</v>
      </c>
      <c r="BD1268">
        <v>11</v>
      </c>
      <c r="BE1268">
        <v>9211104</v>
      </c>
      <c r="BF1268">
        <v>9214103</v>
      </c>
      <c r="BG1268">
        <v>9214203</v>
      </c>
      <c r="BH1268">
        <v>9214303</v>
      </c>
      <c r="BI1268">
        <v>9214402</v>
      </c>
      <c r="BJ1268">
        <v>9222103</v>
      </c>
      <c r="BK1268">
        <v>9223102</v>
      </c>
      <c r="BL1268">
        <v>9223204</v>
      </c>
      <c r="BM1268">
        <v>9223303</v>
      </c>
      <c r="BN1268">
        <v>9223404</v>
      </c>
      <c r="BO1268">
        <v>9215102</v>
      </c>
    </row>
    <row r="1269" spans="1:67" x14ac:dyDescent="0.15">
      <c r="A1269">
        <v>1268</v>
      </c>
      <c r="B1269" t="s">
        <v>2906</v>
      </c>
      <c r="E1269">
        <f>机器人辅助表!B1269</f>
        <v>20</v>
      </c>
      <c r="F1269">
        <v>3</v>
      </c>
      <c r="G1269">
        <v>58201</v>
      </c>
      <c r="H1269">
        <v>0</v>
      </c>
      <c r="I1269">
        <f>机器人辅助表!H1269</f>
        <v>2639.485318956522</v>
      </c>
      <c r="J1269">
        <v>2</v>
      </c>
      <c r="K1269">
        <v>4</v>
      </c>
      <c r="L1269">
        <v>1</v>
      </c>
      <c r="M1269" s="2">
        <f>机器人辅助表!C1269</f>
        <v>4280.6911304347832</v>
      </c>
      <c r="N1269" s="2">
        <v>2</v>
      </c>
      <c r="O1269" s="2">
        <f>机器人辅助表!D1269</f>
        <v>358.38344347826092</v>
      </c>
      <c r="P1269" s="2">
        <v>3</v>
      </c>
      <c r="Q1269" s="2">
        <f>机器人辅助表!E1269</f>
        <v>159.28153043478267</v>
      </c>
      <c r="R1269" s="2">
        <v>6</v>
      </c>
      <c r="S1269" s="2">
        <f>机器人辅助表!F1269</f>
        <v>4443.1719999999996</v>
      </c>
      <c r="T1269">
        <v>0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0</v>
      </c>
      <c r="AE1269">
        <v>0</v>
      </c>
      <c r="AF1269">
        <v>0</v>
      </c>
      <c r="AG1269">
        <v>0</v>
      </c>
      <c r="BD1269">
        <v>8</v>
      </c>
      <c r="BE1269">
        <v>9323102</v>
      </c>
      <c r="BF1269">
        <v>9324103</v>
      </c>
      <c r="BG1269">
        <v>9324204</v>
      </c>
      <c r="BH1269">
        <v>9324304</v>
      </c>
      <c r="BI1269">
        <v>9324403</v>
      </c>
      <c r="BJ1269">
        <v>9312102</v>
      </c>
      <c r="BK1269">
        <v>9311103</v>
      </c>
      <c r="BL1269">
        <v>9315102</v>
      </c>
    </row>
    <row r="1270" spans="1:67" x14ac:dyDescent="0.15">
      <c r="A1270">
        <v>1269</v>
      </c>
      <c r="B1270" t="s">
        <v>2907</v>
      </c>
      <c r="E1270">
        <f>机器人辅助表!B1270</f>
        <v>24</v>
      </c>
      <c r="F1270">
        <v>2</v>
      </c>
      <c r="G1270">
        <v>58101</v>
      </c>
      <c r="H1270">
        <v>0</v>
      </c>
      <c r="I1270">
        <f>机器人辅助表!H1270</f>
        <v>2422.0558187019137</v>
      </c>
      <c r="J1270">
        <v>2</v>
      </c>
      <c r="K1270">
        <v>4</v>
      </c>
      <c r="L1270">
        <v>1</v>
      </c>
      <c r="M1270" s="2">
        <f>机器人辅助表!C1270</f>
        <v>5044.411318608697</v>
      </c>
      <c r="N1270" s="2">
        <v>2</v>
      </c>
      <c r="O1270" s="2">
        <f>机器人辅助表!D1270</f>
        <v>377.54429827424758</v>
      </c>
      <c r="P1270" s="2">
        <v>3</v>
      </c>
      <c r="Q1270" s="2">
        <f>机器人辅助表!E1270</f>
        <v>167.79746589966555</v>
      </c>
      <c r="R1270" s="2">
        <v>6</v>
      </c>
      <c r="S1270" s="2">
        <f>机器人辅助表!F1270</f>
        <v>3739.0048000000002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0</v>
      </c>
      <c r="AE1270">
        <v>0</v>
      </c>
      <c r="AF1270">
        <v>0</v>
      </c>
      <c r="AG1270">
        <v>0</v>
      </c>
      <c r="BD1270">
        <v>11</v>
      </c>
      <c r="BE1270">
        <v>9211103</v>
      </c>
      <c r="BF1270">
        <v>9214102</v>
      </c>
      <c r="BG1270">
        <v>9214202</v>
      </c>
      <c r="BH1270">
        <v>9214304</v>
      </c>
      <c r="BI1270">
        <v>9214402</v>
      </c>
      <c r="BJ1270">
        <v>9222102</v>
      </c>
      <c r="BK1270">
        <v>9223103</v>
      </c>
      <c r="BL1270">
        <v>9223204</v>
      </c>
      <c r="BM1270">
        <v>9223304</v>
      </c>
      <c r="BN1270">
        <v>9223403</v>
      </c>
      <c r="BO1270">
        <v>9215104</v>
      </c>
    </row>
    <row r="1271" spans="1:67" x14ac:dyDescent="0.15">
      <c r="A1271">
        <v>1270</v>
      </c>
      <c r="B1271" t="s">
        <v>2908</v>
      </c>
      <c r="E1271">
        <f>机器人辅助表!B1271</f>
        <v>22</v>
      </c>
      <c r="F1271">
        <v>1</v>
      </c>
      <c r="G1271">
        <v>58001</v>
      </c>
      <c r="H1271">
        <v>0</v>
      </c>
      <c r="I1271">
        <f>机器人辅助表!H1271</f>
        <v>1500.7071188034784</v>
      </c>
      <c r="J1271">
        <v>2</v>
      </c>
      <c r="K1271">
        <v>4</v>
      </c>
      <c r="L1271">
        <v>1</v>
      </c>
      <c r="M1271" s="2">
        <f>机器人辅助表!C1271</f>
        <v>2744.2552069565218</v>
      </c>
      <c r="N1271" s="2">
        <v>2</v>
      </c>
      <c r="O1271" s="2">
        <f>机器人辅助表!D1271</f>
        <v>216.88954434782613</v>
      </c>
      <c r="P1271" s="2">
        <v>3</v>
      </c>
      <c r="Q1271" s="2">
        <f>机器人辅助表!E1271</f>
        <v>96.395353043478281</v>
      </c>
      <c r="R1271" s="2">
        <v>6</v>
      </c>
      <c r="S1271" s="2">
        <f>机器人辅助表!F1271</f>
        <v>2433.924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0</v>
      </c>
      <c r="AE1271">
        <v>0</v>
      </c>
      <c r="AF1271">
        <v>0</v>
      </c>
      <c r="AG1271">
        <v>0</v>
      </c>
      <c r="BD1271">
        <v>11</v>
      </c>
      <c r="BE1271">
        <v>9113103</v>
      </c>
      <c r="BF1271">
        <v>9121103</v>
      </c>
      <c r="BG1271">
        <v>9121203</v>
      </c>
      <c r="BH1271">
        <v>9121303</v>
      </c>
      <c r="BI1271">
        <v>9121404</v>
      </c>
      <c r="BJ1271">
        <v>9114104</v>
      </c>
      <c r="BK1271">
        <v>9122103</v>
      </c>
      <c r="BL1271">
        <v>9122204</v>
      </c>
      <c r="BM1271">
        <v>9122302</v>
      </c>
      <c r="BN1271">
        <v>9122404</v>
      </c>
      <c r="BO1271">
        <v>9115103</v>
      </c>
    </row>
    <row r="1272" spans="1:67" x14ac:dyDescent="0.15">
      <c r="A1272">
        <v>1271</v>
      </c>
      <c r="B1272" t="s">
        <v>2909</v>
      </c>
      <c r="E1272">
        <f>机器人辅助表!B1272</f>
        <v>26</v>
      </c>
      <c r="F1272">
        <v>2</v>
      </c>
      <c r="G1272">
        <v>58101</v>
      </c>
      <c r="H1272">
        <v>0</v>
      </c>
      <c r="I1272">
        <f>机器人辅助表!H1272</f>
        <v>4562.3941730293727</v>
      </c>
      <c r="J1272">
        <v>2</v>
      </c>
      <c r="K1272">
        <v>4</v>
      </c>
      <c r="L1272">
        <v>1</v>
      </c>
      <c r="M1272" s="2">
        <f>机器人辅助表!C1272</f>
        <v>10730.207912604685</v>
      </c>
      <c r="N1272" s="2">
        <v>2</v>
      </c>
      <c r="O1272" s="2">
        <f>机器人辅助表!D1272</f>
        <v>762.66038470635476</v>
      </c>
      <c r="P1272" s="2">
        <v>3</v>
      </c>
      <c r="Q1272" s="2">
        <f>机器人辅助表!E1272</f>
        <v>338.96017098060207</v>
      </c>
      <c r="R1272" s="2">
        <v>6</v>
      </c>
      <c r="S1272" s="2">
        <f>机器人辅助表!F1272</f>
        <v>6679.9007999999994</v>
      </c>
      <c r="T1272">
        <v>0</v>
      </c>
      <c r="U1272">
        <v>0</v>
      </c>
      <c r="V1272">
        <v>0</v>
      </c>
      <c r="W1272">
        <v>0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0</v>
      </c>
      <c r="AF1272">
        <v>0</v>
      </c>
      <c r="AG1272">
        <v>0</v>
      </c>
      <c r="BD1272">
        <v>11</v>
      </c>
      <c r="BE1272">
        <v>9211102</v>
      </c>
      <c r="BF1272">
        <v>9214102</v>
      </c>
      <c r="BG1272">
        <v>9214204</v>
      </c>
      <c r="BH1272">
        <v>9214303</v>
      </c>
      <c r="BI1272">
        <v>9214403</v>
      </c>
      <c r="BJ1272">
        <v>9222103</v>
      </c>
      <c r="BK1272">
        <v>9223104</v>
      </c>
      <c r="BL1272">
        <v>9223203</v>
      </c>
      <c r="BM1272">
        <v>9223304</v>
      </c>
      <c r="BN1272">
        <v>9223404</v>
      </c>
      <c r="BO1272">
        <v>9215104</v>
      </c>
    </row>
    <row r="1273" spans="1:67" x14ac:dyDescent="0.15">
      <c r="A1273">
        <v>1272</v>
      </c>
      <c r="B1273" t="s">
        <v>2910</v>
      </c>
      <c r="E1273">
        <f>机器人辅助表!B1273</f>
        <v>21</v>
      </c>
      <c r="F1273">
        <v>1</v>
      </c>
      <c r="G1273">
        <v>58001</v>
      </c>
      <c r="H1273">
        <v>0</v>
      </c>
      <c r="I1273">
        <f>机器人辅助表!H1273</f>
        <v>3692.7726691711314</v>
      </c>
      <c r="J1273">
        <v>2</v>
      </c>
      <c r="K1273">
        <v>4</v>
      </c>
      <c r="L1273">
        <v>1</v>
      </c>
      <c r="M1273" s="2">
        <f>机器人辅助表!C1273</f>
        <v>6369.9350715000028</v>
      </c>
      <c r="N1273" s="2">
        <v>2</v>
      </c>
      <c r="O1273" s="2">
        <f>机器人辅助表!D1273</f>
        <v>517.93938469565239</v>
      </c>
      <c r="P1273" s="2">
        <v>3</v>
      </c>
      <c r="Q1273" s="2">
        <f>机器人辅助表!E1273</f>
        <v>230.19528208695664</v>
      </c>
      <c r="R1273" s="2">
        <v>6</v>
      </c>
      <c r="S1273" s="2">
        <f>机器人辅助表!F1273</f>
        <v>6101.1131999999998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  <c r="AF1273">
        <v>0</v>
      </c>
      <c r="AG1273">
        <v>0</v>
      </c>
      <c r="BD1273">
        <v>11</v>
      </c>
      <c r="BE1273">
        <v>9113102</v>
      </c>
      <c r="BF1273">
        <v>9121103</v>
      </c>
      <c r="BG1273">
        <v>9121204</v>
      </c>
      <c r="BH1273">
        <v>9121302</v>
      </c>
      <c r="BI1273">
        <v>9121404</v>
      </c>
      <c r="BJ1273">
        <v>9114102</v>
      </c>
      <c r="BK1273">
        <v>9122103</v>
      </c>
      <c r="BL1273">
        <v>9122203</v>
      </c>
      <c r="BM1273">
        <v>9122303</v>
      </c>
      <c r="BN1273">
        <v>9122402</v>
      </c>
      <c r="BO1273">
        <v>9115102</v>
      </c>
    </row>
    <row r="1274" spans="1:67" x14ac:dyDescent="0.15">
      <c r="A1274">
        <v>1273</v>
      </c>
      <c r="B1274" t="s">
        <v>653</v>
      </c>
      <c r="E1274">
        <f>机器人辅助表!B1274</f>
        <v>34</v>
      </c>
      <c r="F1274">
        <v>3</v>
      </c>
      <c r="G1274">
        <v>58201</v>
      </c>
      <c r="H1274">
        <v>0</v>
      </c>
      <c r="I1274">
        <f>机器人辅助表!H1274</f>
        <v>5964.4457863641155</v>
      </c>
      <c r="J1274">
        <v>2</v>
      </c>
      <c r="K1274">
        <v>4</v>
      </c>
      <c r="L1274">
        <v>1</v>
      </c>
      <c r="M1274" s="2">
        <f>机器人辅助表!C1274</f>
        <v>20670.179332701675</v>
      </c>
      <c r="N1274" s="2">
        <v>2</v>
      </c>
      <c r="O1274" s="2">
        <f>机器人辅助表!D1274</f>
        <v>1284.0308607660204</v>
      </c>
      <c r="P1274" s="2">
        <v>3</v>
      </c>
      <c r="Q1274" s="2">
        <f>机器人辅助表!E1274</f>
        <v>570.68038256267562</v>
      </c>
      <c r="R1274" s="2">
        <v>6</v>
      </c>
      <c r="S1274" s="2">
        <f>机器人辅助表!F1274</f>
        <v>6731.9207999999999</v>
      </c>
      <c r="T1274">
        <v>0</v>
      </c>
      <c r="U1274">
        <v>0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  <c r="AF1274">
        <v>0</v>
      </c>
      <c r="AG1274">
        <v>0</v>
      </c>
      <c r="BD1274">
        <v>8</v>
      </c>
      <c r="BE1274">
        <v>9323102</v>
      </c>
      <c r="BF1274">
        <v>9324102</v>
      </c>
      <c r="BG1274">
        <v>9324203</v>
      </c>
      <c r="BH1274">
        <v>9324303</v>
      </c>
      <c r="BI1274">
        <v>9324403</v>
      </c>
      <c r="BJ1274">
        <v>9312102</v>
      </c>
      <c r="BK1274">
        <v>9311104</v>
      </c>
      <c r="BL1274">
        <v>9315103</v>
      </c>
    </row>
    <row r="1275" spans="1:67" x14ac:dyDescent="0.15">
      <c r="A1275">
        <v>1274</v>
      </c>
      <c r="B1275" t="s">
        <v>654</v>
      </c>
      <c r="E1275">
        <f>机器人辅助表!B1275</f>
        <v>38</v>
      </c>
      <c r="F1275">
        <v>3</v>
      </c>
      <c r="G1275">
        <v>58201</v>
      </c>
      <c r="H1275">
        <v>0</v>
      </c>
      <c r="I1275">
        <f>机器人辅助表!H1275</f>
        <v>7342.0994575277646</v>
      </c>
      <c r="J1275">
        <v>2</v>
      </c>
      <c r="K1275">
        <v>4</v>
      </c>
      <c r="L1275">
        <v>1</v>
      </c>
      <c r="M1275" s="2">
        <f>机器人辅助表!C1275</f>
        <v>29877.318342553044</v>
      </c>
      <c r="N1275" s="2">
        <v>2</v>
      </c>
      <c r="O1275" s="2">
        <f>机器人辅助表!D1275</f>
        <v>1724.9982597030105</v>
      </c>
      <c r="P1275" s="2">
        <v>3</v>
      </c>
      <c r="Q1275" s="2">
        <f>机器人辅助表!E1275</f>
        <v>766.66589320133801</v>
      </c>
      <c r="R1275" s="2">
        <v>6</v>
      </c>
      <c r="S1275" s="2">
        <f>机器人辅助表!F1275</f>
        <v>7151.9392000000007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0</v>
      </c>
      <c r="AE1275">
        <v>0</v>
      </c>
      <c r="AF1275">
        <v>0</v>
      </c>
      <c r="AG1275">
        <v>0</v>
      </c>
      <c r="BD1275">
        <v>8</v>
      </c>
      <c r="BE1275">
        <v>9323104</v>
      </c>
      <c r="BF1275">
        <v>9324104</v>
      </c>
      <c r="BG1275">
        <v>9324204</v>
      </c>
      <c r="BH1275">
        <v>9324302</v>
      </c>
      <c r="BI1275">
        <v>9324402</v>
      </c>
      <c r="BJ1275">
        <v>9312104</v>
      </c>
      <c r="BK1275">
        <v>9311102</v>
      </c>
      <c r="BL1275">
        <v>9315102</v>
      </c>
    </row>
    <row r="1276" spans="1:67" x14ac:dyDescent="0.15">
      <c r="A1276">
        <v>1275</v>
      </c>
      <c r="B1276" t="s">
        <v>655</v>
      </c>
      <c r="E1276">
        <f>机器人辅助表!B1276</f>
        <v>24</v>
      </c>
      <c r="F1276">
        <v>2</v>
      </c>
      <c r="G1276">
        <v>58101</v>
      </c>
      <c r="H1276">
        <v>0</v>
      </c>
      <c r="I1276">
        <f>机器人辅助表!H1276</f>
        <v>3661.2471678052175</v>
      </c>
      <c r="J1276">
        <v>2</v>
      </c>
      <c r="K1276">
        <v>4</v>
      </c>
      <c r="L1276">
        <v>1</v>
      </c>
      <c r="M1276" s="2">
        <f>机器人辅助表!C1276</f>
        <v>7625.2729234782628</v>
      </c>
      <c r="N1276" s="2">
        <v>2</v>
      </c>
      <c r="O1276" s="2">
        <f>机器人辅助表!D1276</f>
        <v>570.70649739130442</v>
      </c>
      <c r="P1276" s="2">
        <v>3</v>
      </c>
      <c r="Q1276" s="2">
        <f>机器人辅助表!E1276</f>
        <v>253.64733217391307</v>
      </c>
      <c r="R1276" s="2">
        <v>6</v>
      </c>
      <c r="S1276" s="2">
        <f>机器人辅助表!F1276</f>
        <v>5651.9840000000004</v>
      </c>
      <c r="T1276">
        <v>0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0</v>
      </c>
      <c r="AE1276">
        <v>0</v>
      </c>
      <c r="AF1276">
        <v>0</v>
      </c>
      <c r="AG1276">
        <v>0</v>
      </c>
      <c r="BD1276">
        <v>11</v>
      </c>
      <c r="BE1276">
        <v>9211102</v>
      </c>
      <c r="BF1276">
        <v>9214103</v>
      </c>
      <c r="BG1276">
        <v>9214204</v>
      </c>
      <c r="BH1276">
        <v>9214302</v>
      </c>
      <c r="BI1276">
        <v>9214402</v>
      </c>
      <c r="BJ1276">
        <v>9222103</v>
      </c>
      <c r="BK1276">
        <v>9223103</v>
      </c>
      <c r="BL1276">
        <v>9223203</v>
      </c>
      <c r="BM1276">
        <v>9223302</v>
      </c>
      <c r="BN1276">
        <v>9223403</v>
      </c>
      <c r="BO1276">
        <v>9215103</v>
      </c>
    </row>
    <row r="1277" spans="1:67" x14ac:dyDescent="0.15">
      <c r="A1277">
        <v>1276</v>
      </c>
      <c r="B1277" t="s">
        <v>2911</v>
      </c>
      <c r="E1277">
        <f>机器人辅助表!B1277</f>
        <v>46</v>
      </c>
      <c r="F1277">
        <v>1</v>
      </c>
      <c r="G1277">
        <v>58001</v>
      </c>
      <c r="H1277">
        <v>0</v>
      </c>
      <c r="I1277">
        <f>机器人辅助表!H1277</f>
        <v>6730.6767791298544</v>
      </c>
      <c r="J1277">
        <v>2</v>
      </c>
      <c r="K1277">
        <v>4</v>
      </c>
      <c r="L1277">
        <v>1</v>
      </c>
      <c r="M1277" s="2">
        <f>机器人辅助表!C1277</f>
        <v>37098.984729147305</v>
      </c>
      <c r="N1277" s="2">
        <v>2</v>
      </c>
      <c r="O1277" s="2">
        <f>机器人辅助表!D1277</f>
        <v>1753.8587659216059</v>
      </c>
      <c r="P1277" s="2">
        <v>3</v>
      </c>
      <c r="Q1277" s="2">
        <f>机器人辅助表!E1277</f>
        <v>779.49278485404727</v>
      </c>
      <c r="R1277" s="2">
        <v>6</v>
      </c>
      <c r="S1277" s="2">
        <f>机器人辅助表!F1277</f>
        <v>4681.1363999999994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0</v>
      </c>
      <c r="AE1277">
        <v>0</v>
      </c>
      <c r="AF1277">
        <v>0</v>
      </c>
      <c r="AG1277">
        <v>0</v>
      </c>
      <c r="BD1277">
        <v>11</v>
      </c>
      <c r="BE1277">
        <v>9113103</v>
      </c>
      <c r="BF1277">
        <v>9121104</v>
      </c>
      <c r="BG1277">
        <v>9121204</v>
      </c>
      <c r="BH1277">
        <v>9121304</v>
      </c>
      <c r="BI1277">
        <v>9121402</v>
      </c>
      <c r="BJ1277">
        <v>9114102</v>
      </c>
      <c r="BK1277">
        <v>9122103</v>
      </c>
      <c r="BL1277">
        <v>9122203</v>
      </c>
      <c r="BM1277">
        <v>9122303</v>
      </c>
      <c r="BN1277">
        <v>9122403</v>
      </c>
      <c r="BO1277">
        <v>9115104</v>
      </c>
    </row>
    <row r="1278" spans="1:67" x14ac:dyDescent="0.15">
      <c r="A1278">
        <v>1277</v>
      </c>
      <c r="B1278" t="s">
        <v>2912</v>
      </c>
      <c r="E1278">
        <f>机器人辅助表!B1278</f>
        <v>28</v>
      </c>
      <c r="F1278">
        <v>3</v>
      </c>
      <c r="G1278">
        <v>58201</v>
      </c>
      <c r="H1278">
        <v>0</v>
      </c>
      <c r="I1278">
        <f>机器人辅助表!H1278</f>
        <v>5484.2046339560029</v>
      </c>
      <c r="J1278">
        <v>2</v>
      </c>
      <c r="K1278">
        <v>4</v>
      </c>
      <c r="L1278">
        <v>1</v>
      </c>
      <c r="M1278" s="2">
        <f>机器人辅助表!C1278</f>
        <v>14438.656212634118</v>
      </c>
      <c r="N1278" s="2">
        <v>2</v>
      </c>
      <c r="O1278" s="2">
        <f>机器人辅助表!D1278</f>
        <v>977.05192416321108</v>
      </c>
      <c r="P1278" s="2">
        <v>3</v>
      </c>
      <c r="Q1278" s="2">
        <f>机器人辅助表!E1278</f>
        <v>434.24529962809379</v>
      </c>
      <c r="R1278" s="2">
        <v>6</v>
      </c>
      <c r="S1278" s="2">
        <f>机器人辅助表!F1278</f>
        <v>7592.1383999999998</v>
      </c>
      <c r="T1278">
        <v>0</v>
      </c>
      <c r="U1278">
        <v>0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0</v>
      </c>
      <c r="AE1278">
        <v>0</v>
      </c>
      <c r="AF1278">
        <v>0</v>
      </c>
      <c r="AG1278">
        <v>0</v>
      </c>
      <c r="BD1278">
        <v>8</v>
      </c>
      <c r="BE1278">
        <v>9323103</v>
      </c>
      <c r="BF1278">
        <v>9324103</v>
      </c>
      <c r="BG1278">
        <v>9324203</v>
      </c>
      <c r="BH1278">
        <v>9324304</v>
      </c>
      <c r="BI1278">
        <v>9324404</v>
      </c>
      <c r="BJ1278">
        <v>9312104</v>
      </c>
      <c r="BK1278">
        <v>9311102</v>
      </c>
      <c r="BL1278">
        <v>9315104</v>
      </c>
    </row>
    <row r="1279" spans="1:67" x14ac:dyDescent="0.15">
      <c r="A1279">
        <v>1278</v>
      </c>
      <c r="B1279" t="s">
        <v>2913</v>
      </c>
      <c r="E1279">
        <f>机器人辅助表!B1279</f>
        <v>19</v>
      </c>
      <c r="F1279">
        <v>3</v>
      </c>
      <c r="G1279">
        <v>58201</v>
      </c>
      <c r="H1279">
        <v>0</v>
      </c>
      <c r="I1279">
        <f>机器人辅助表!H1279</f>
        <v>2152.3925015577393</v>
      </c>
      <c r="J1279">
        <v>2</v>
      </c>
      <c r="K1279">
        <v>4</v>
      </c>
      <c r="L1279">
        <v>1</v>
      </c>
      <c r="M1279" s="2">
        <f>机器人辅助表!C1279</f>
        <v>3269.8658143369562</v>
      </c>
      <c r="N1279" s="2">
        <v>2</v>
      </c>
      <c r="O1279" s="2">
        <f>机器人辅助表!D1279</f>
        <v>282.12143634782615</v>
      </c>
      <c r="P1279" s="2">
        <v>3</v>
      </c>
      <c r="Q1279" s="2">
        <f>机器人辅助表!E1279</f>
        <v>125.38730504347831</v>
      </c>
      <c r="R1279" s="2">
        <v>6</v>
      </c>
      <c r="S1279" s="2">
        <f>机器人辅助表!F1279</f>
        <v>3692.2266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0</v>
      </c>
      <c r="AF1279">
        <v>0</v>
      </c>
      <c r="AG1279">
        <v>0</v>
      </c>
      <c r="BD1279">
        <v>8</v>
      </c>
      <c r="BE1279">
        <v>9323104</v>
      </c>
      <c r="BF1279">
        <v>9324103</v>
      </c>
      <c r="BG1279">
        <v>9324202</v>
      </c>
      <c r="BH1279">
        <v>9324304</v>
      </c>
      <c r="BI1279">
        <v>9324402</v>
      </c>
      <c r="BJ1279">
        <v>9312104</v>
      </c>
      <c r="BK1279">
        <v>9311102</v>
      </c>
      <c r="BL1279">
        <v>9315102</v>
      </c>
    </row>
    <row r="1280" spans="1:67" x14ac:dyDescent="0.15">
      <c r="A1280">
        <v>1279</v>
      </c>
      <c r="B1280" t="s">
        <v>656</v>
      </c>
      <c r="E1280">
        <f>机器人辅助表!B1280</f>
        <v>27</v>
      </c>
      <c r="F1280">
        <v>1</v>
      </c>
      <c r="G1280">
        <v>58001</v>
      </c>
      <c r="H1280">
        <v>0</v>
      </c>
      <c r="I1280">
        <f>机器人辅助表!H1280</f>
        <v>3294.2239689486109</v>
      </c>
      <c r="J1280">
        <v>2</v>
      </c>
      <c r="K1280">
        <v>4</v>
      </c>
      <c r="L1280">
        <v>1</v>
      </c>
      <c r="M1280" s="2">
        <f>机器人辅助表!C1280</f>
        <v>8213.1542301974951</v>
      </c>
      <c r="N1280" s="2">
        <v>2</v>
      </c>
      <c r="O1280" s="2">
        <f>机器人辅助表!D1280</f>
        <v>569.42427017257535</v>
      </c>
      <c r="P1280" s="2">
        <v>3</v>
      </c>
      <c r="Q1280" s="2">
        <f>机器人辅助表!E1280</f>
        <v>253.07745341003354</v>
      </c>
      <c r="R1280" s="2">
        <v>6</v>
      </c>
      <c r="S1280" s="2">
        <f>机器人辅助表!F1280</f>
        <v>4688.7021999999997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0</v>
      </c>
      <c r="AF1280">
        <v>0</v>
      </c>
      <c r="AG1280">
        <v>0</v>
      </c>
      <c r="BD1280">
        <v>11</v>
      </c>
      <c r="BE1280">
        <v>9113104</v>
      </c>
      <c r="BF1280">
        <v>9121102</v>
      </c>
      <c r="BG1280">
        <v>9121203</v>
      </c>
      <c r="BH1280">
        <v>9121303</v>
      </c>
      <c r="BI1280">
        <v>9121403</v>
      </c>
      <c r="BJ1280">
        <v>9114102</v>
      </c>
      <c r="BK1280">
        <v>9122104</v>
      </c>
      <c r="BL1280">
        <v>9122204</v>
      </c>
      <c r="BM1280">
        <v>9122304</v>
      </c>
      <c r="BN1280">
        <v>9122402</v>
      </c>
      <c r="BO1280">
        <v>9115102</v>
      </c>
    </row>
    <row r="1281" spans="1:67" x14ac:dyDescent="0.15">
      <c r="A1281">
        <v>1280</v>
      </c>
      <c r="B1281" t="s">
        <v>657</v>
      </c>
      <c r="E1281">
        <f>机器人辅助表!B1281</f>
        <v>26</v>
      </c>
      <c r="F1281">
        <v>3</v>
      </c>
      <c r="G1281">
        <v>58201</v>
      </c>
      <c r="H1281">
        <v>0</v>
      </c>
      <c r="I1281">
        <f>机器人辅助表!H1281</f>
        <v>2598.0300151972815</v>
      </c>
      <c r="J1281">
        <v>2</v>
      </c>
      <c r="K1281">
        <v>4</v>
      </c>
      <c r="L1281">
        <v>1</v>
      </c>
      <c r="M1281" s="2">
        <f>机器人辅助表!C1281</f>
        <v>6110.257283566556</v>
      </c>
      <c r="N1281" s="2">
        <v>2</v>
      </c>
      <c r="O1281" s="2">
        <f>机器人辅助表!D1281</f>
        <v>434.29271906889647</v>
      </c>
      <c r="P1281" s="2">
        <v>3</v>
      </c>
      <c r="Q1281" s="2">
        <f>机器人辅助表!E1281</f>
        <v>193.01898625284284</v>
      </c>
      <c r="R1281" s="2">
        <v>6</v>
      </c>
      <c r="S1281" s="2">
        <f>机器人辅助表!F1281</f>
        <v>3803.8323999999993</v>
      </c>
      <c r="T1281">
        <v>0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0</v>
      </c>
      <c r="AF1281">
        <v>0</v>
      </c>
      <c r="AG1281">
        <v>0</v>
      </c>
      <c r="BD1281">
        <v>8</v>
      </c>
      <c r="BE1281">
        <v>9323104</v>
      </c>
      <c r="BF1281">
        <v>9324104</v>
      </c>
      <c r="BG1281">
        <v>9324202</v>
      </c>
      <c r="BH1281">
        <v>9324303</v>
      </c>
      <c r="BI1281">
        <v>9324402</v>
      </c>
      <c r="BJ1281">
        <v>9312102</v>
      </c>
      <c r="BK1281">
        <v>9311102</v>
      </c>
      <c r="BL1281">
        <v>9315104</v>
      </c>
    </row>
    <row r="1282" spans="1:67" x14ac:dyDescent="0.15">
      <c r="A1282">
        <v>1281</v>
      </c>
      <c r="B1282" t="s">
        <v>658</v>
      </c>
      <c r="E1282">
        <f>机器人辅助表!B1282</f>
        <v>19</v>
      </c>
      <c r="F1282">
        <v>1</v>
      </c>
      <c r="G1282">
        <v>58001</v>
      </c>
      <c r="H1282">
        <v>0</v>
      </c>
      <c r="I1282">
        <f>机器人辅助表!H1282</f>
        <v>1519.3358834525218</v>
      </c>
      <c r="J1282">
        <v>2</v>
      </c>
      <c r="K1282">
        <v>4</v>
      </c>
      <c r="L1282">
        <v>1</v>
      </c>
      <c r="M1282" s="2">
        <f>机器人辅助表!C1282</f>
        <v>2308.1405748260868</v>
      </c>
      <c r="N1282" s="2">
        <v>2</v>
      </c>
      <c r="O1282" s="2">
        <f>机器人辅助表!D1282</f>
        <v>199.14454330434788</v>
      </c>
      <c r="P1282" s="2">
        <v>3</v>
      </c>
      <c r="Q1282" s="2">
        <f>机器人辅助表!E1282</f>
        <v>88.508685913043507</v>
      </c>
      <c r="R1282" s="2">
        <v>6</v>
      </c>
      <c r="S1282" s="2">
        <f>机器人辅助表!F1282</f>
        <v>2606.2775999999999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0</v>
      </c>
      <c r="AF1282">
        <v>0</v>
      </c>
      <c r="AG1282">
        <v>0</v>
      </c>
      <c r="BD1282">
        <v>11</v>
      </c>
      <c r="BE1282">
        <v>9113103</v>
      </c>
      <c r="BF1282">
        <v>9121103</v>
      </c>
      <c r="BG1282">
        <v>9121204</v>
      </c>
      <c r="BH1282">
        <v>9121304</v>
      </c>
      <c r="BI1282">
        <v>9121402</v>
      </c>
      <c r="BJ1282">
        <v>9114104</v>
      </c>
      <c r="BK1282">
        <v>9122104</v>
      </c>
      <c r="BL1282">
        <v>9122204</v>
      </c>
      <c r="BM1282">
        <v>9122303</v>
      </c>
      <c r="BN1282">
        <v>9122402</v>
      </c>
      <c r="BO1282">
        <v>9115103</v>
      </c>
    </row>
    <row r="1283" spans="1:67" x14ac:dyDescent="0.15">
      <c r="A1283">
        <v>1282</v>
      </c>
      <c r="B1283" t="s">
        <v>659</v>
      </c>
      <c r="E1283">
        <f>机器人辅助表!B1283</f>
        <v>26</v>
      </c>
      <c r="F1283">
        <v>1</v>
      </c>
      <c r="G1283">
        <v>58001</v>
      </c>
      <c r="H1283">
        <v>0</v>
      </c>
      <c r="I1283">
        <f>机器人辅助表!H1283</f>
        <v>2027.73074356861</v>
      </c>
      <c r="J1283">
        <v>2</v>
      </c>
      <c r="K1283">
        <v>4</v>
      </c>
      <c r="L1283">
        <v>1</v>
      </c>
      <c r="M1283" s="2">
        <f>机器人辅助表!C1283</f>
        <v>4768.9812944909709</v>
      </c>
      <c r="N1283" s="2">
        <v>2</v>
      </c>
      <c r="O1283" s="2">
        <f>机器人辅助表!D1283</f>
        <v>338.96017098060213</v>
      </c>
      <c r="P1283" s="2">
        <v>3</v>
      </c>
      <c r="Q1283" s="2">
        <f>机器人辅助表!E1283</f>
        <v>150.64896488026758</v>
      </c>
      <c r="R1283" s="2">
        <v>6</v>
      </c>
      <c r="S1283" s="2">
        <f>机器人辅助表!F1283</f>
        <v>2968.8447999999999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0</v>
      </c>
      <c r="AF1283">
        <v>0</v>
      </c>
      <c r="AG1283">
        <v>0</v>
      </c>
      <c r="BD1283">
        <v>11</v>
      </c>
      <c r="BE1283">
        <v>9113104</v>
      </c>
      <c r="BF1283">
        <v>9121104</v>
      </c>
      <c r="BG1283">
        <v>9121204</v>
      </c>
      <c r="BH1283">
        <v>9121302</v>
      </c>
      <c r="BI1283">
        <v>9121404</v>
      </c>
      <c r="BJ1283">
        <v>9114104</v>
      </c>
      <c r="BK1283">
        <v>9122103</v>
      </c>
      <c r="BL1283">
        <v>9122202</v>
      </c>
      <c r="BM1283">
        <v>9122302</v>
      </c>
      <c r="BN1283">
        <v>9122404</v>
      </c>
      <c r="BO1283">
        <v>9115102</v>
      </c>
    </row>
    <row r="1284" spans="1:67" x14ac:dyDescent="0.15">
      <c r="A1284">
        <v>1283</v>
      </c>
      <c r="B1284" t="s">
        <v>660</v>
      </c>
      <c r="E1284">
        <f>机器人辅助表!B1284</f>
        <v>36</v>
      </c>
      <c r="F1284">
        <v>2</v>
      </c>
      <c r="G1284">
        <v>58101</v>
      </c>
      <c r="H1284">
        <v>0</v>
      </c>
      <c r="I1284">
        <f>机器人辅助表!H1284</f>
        <v>5562.5837354665518</v>
      </c>
      <c r="J1284">
        <v>2</v>
      </c>
      <c r="K1284">
        <v>4</v>
      </c>
      <c r="L1284">
        <v>1</v>
      </c>
      <c r="M1284" s="2">
        <f>机器人辅助表!C1284</f>
        <v>20646.235108944486</v>
      </c>
      <c r="N1284" s="2">
        <v>2</v>
      </c>
      <c r="O1284" s="2">
        <f>机器人辅助表!D1284</f>
        <v>1260.2670326753178</v>
      </c>
      <c r="P1284" s="2">
        <v>3</v>
      </c>
      <c r="Q1284" s="2">
        <f>机器人辅助表!E1284</f>
        <v>560.11868118903021</v>
      </c>
      <c r="R1284" s="2">
        <v>6</v>
      </c>
      <c r="S1284" s="2">
        <f>机器人辅助表!F1284</f>
        <v>5850.7391999999991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0</v>
      </c>
      <c r="AE1284">
        <v>0</v>
      </c>
      <c r="AF1284">
        <v>0</v>
      </c>
      <c r="AG1284">
        <v>0</v>
      </c>
      <c r="BD1284">
        <v>11</v>
      </c>
      <c r="BE1284">
        <v>9211104</v>
      </c>
      <c r="BF1284">
        <v>9214103</v>
      </c>
      <c r="BG1284">
        <v>9214202</v>
      </c>
      <c r="BH1284">
        <v>9214303</v>
      </c>
      <c r="BI1284">
        <v>9214404</v>
      </c>
      <c r="BJ1284">
        <v>9222103</v>
      </c>
      <c r="BK1284">
        <v>9223104</v>
      </c>
      <c r="BL1284">
        <v>9223202</v>
      </c>
      <c r="BM1284">
        <v>9223302</v>
      </c>
      <c r="BN1284">
        <v>9223403</v>
      </c>
      <c r="BO1284">
        <v>9215102</v>
      </c>
    </row>
    <row r="1285" spans="1:67" x14ac:dyDescent="0.15">
      <c r="A1285">
        <v>1284</v>
      </c>
      <c r="B1285" t="s">
        <v>661</v>
      </c>
      <c r="E1285">
        <f>机器人辅助表!B1285</f>
        <v>23</v>
      </c>
      <c r="F1285">
        <v>3</v>
      </c>
      <c r="G1285">
        <v>58201</v>
      </c>
      <c r="H1285">
        <v>0</v>
      </c>
      <c r="I1285">
        <f>机器人辅助表!H1285</f>
        <v>2284.3301179995851</v>
      </c>
      <c r="J1285">
        <v>2</v>
      </c>
      <c r="K1285">
        <v>4</v>
      </c>
      <c r="L1285">
        <v>1</v>
      </c>
      <c r="M1285" s="2">
        <f>机器人辅助表!C1285</f>
        <v>4468.0799481797667</v>
      </c>
      <c r="N1285" s="2">
        <v>2</v>
      </c>
      <c r="O1285" s="2">
        <f>机器人辅助表!D1285</f>
        <v>343.51495597324424</v>
      </c>
      <c r="P1285" s="2">
        <v>3</v>
      </c>
      <c r="Q1285" s="2">
        <f>机器人辅助表!E1285</f>
        <v>152.67331376588635</v>
      </c>
      <c r="R1285" s="2">
        <v>6</v>
      </c>
      <c r="S1285" s="2">
        <f>机器人辅助表!F1285</f>
        <v>3613.8145999999997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0</v>
      </c>
      <c r="AE1285">
        <v>0</v>
      </c>
      <c r="AF1285">
        <v>0</v>
      </c>
      <c r="AG1285">
        <v>0</v>
      </c>
      <c r="BD1285">
        <v>8</v>
      </c>
      <c r="BE1285">
        <v>9323103</v>
      </c>
      <c r="BF1285">
        <v>9324104</v>
      </c>
      <c r="BG1285">
        <v>9324202</v>
      </c>
      <c r="BH1285">
        <v>9324304</v>
      </c>
      <c r="BI1285">
        <v>9324402</v>
      </c>
      <c r="BJ1285">
        <v>9312102</v>
      </c>
      <c r="BK1285">
        <v>9311103</v>
      </c>
      <c r="BL1285">
        <v>9315103</v>
      </c>
    </row>
    <row r="1286" spans="1:67" x14ac:dyDescent="0.15">
      <c r="A1286">
        <v>1285</v>
      </c>
      <c r="B1286" t="s">
        <v>2914</v>
      </c>
      <c r="E1286">
        <f>机器人辅助表!B1286</f>
        <v>33</v>
      </c>
      <c r="F1286">
        <v>2</v>
      </c>
      <c r="G1286">
        <v>58101</v>
      </c>
      <c r="H1286">
        <v>0</v>
      </c>
      <c r="I1286">
        <f>机器人辅助表!H1286</f>
        <v>5610.7038089564167</v>
      </c>
      <c r="J1286">
        <v>2</v>
      </c>
      <c r="K1286">
        <v>4</v>
      </c>
      <c r="L1286">
        <v>1</v>
      </c>
      <c r="M1286" s="2">
        <f>机器人辅助表!C1286</f>
        <v>18720.752436918072</v>
      </c>
      <c r="N1286" s="2">
        <v>2</v>
      </c>
      <c r="O1286" s="2">
        <f>机器人辅助表!D1286</f>
        <v>1173.6804087602013</v>
      </c>
      <c r="P1286" s="2">
        <v>3</v>
      </c>
      <c r="Q1286" s="2">
        <f>机器人辅助表!E1286</f>
        <v>521.63573722675619</v>
      </c>
      <c r="R1286" s="2">
        <v>6</v>
      </c>
      <c r="S1286" s="2">
        <f>机器人辅助表!F1286</f>
        <v>6563.0595999999987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0</v>
      </c>
      <c r="AE1286">
        <v>0</v>
      </c>
      <c r="AF1286">
        <v>0</v>
      </c>
      <c r="AG1286">
        <v>0</v>
      </c>
      <c r="BD1286">
        <v>11</v>
      </c>
      <c r="BE1286">
        <v>9211103</v>
      </c>
      <c r="BF1286">
        <v>9214102</v>
      </c>
      <c r="BG1286">
        <v>9214203</v>
      </c>
      <c r="BH1286">
        <v>9214303</v>
      </c>
      <c r="BI1286">
        <v>9214403</v>
      </c>
      <c r="BJ1286">
        <v>9222104</v>
      </c>
      <c r="BK1286">
        <v>9223103</v>
      </c>
      <c r="BL1286">
        <v>9223203</v>
      </c>
      <c r="BM1286">
        <v>9223304</v>
      </c>
      <c r="BN1286">
        <v>9223404</v>
      </c>
      <c r="BO1286">
        <v>9215102</v>
      </c>
    </row>
    <row r="1287" spans="1:67" x14ac:dyDescent="0.15">
      <c r="A1287">
        <v>1286</v>
      </c>
      <c r="B1287" t="s">
        <v>662</v>
      </c>
      <c r="E1287">
        <f>机器人辅助表!B1287</f>
        <v>23</v>
      </c>
      <c r="F1287">
        <v>1</v>
      </c>
      <c r="G1287">
        <v>58001</v>
      </c>
      <c r="H1287">
        <v>0</v>
      </c>
      <c r="I1287">
        <f>机器人辅助表!H1287</f>
        <v>3984.2967174411374</v>
      </c>
      <c r="J1287">
        <v>2</v>
      </c>
      <c r="K1287">
        <v>4</v>
      </c>
      <c r="L1287">
        <v>1</v>
      </c>
      <c r="M1287" s="2">
        <f>机器人辅助表!C1287</f>
        <v>7793.1627003135472</v>
      </c>
      <c r="N1287" s="2">
        <v>2</v>
      </c>
      <c r="O1287" s="2">
        <f>机器人辅助表!D1287</f>
        <v>599.15399297658882</v>
      </c>
      <c r="P1287" s="2">
        <v>3</v>
      </c>
      <c r="Q1287" s="2">
        <f>机器人辅助表!E1287</f>
        <v>266.29066354515061</v>
      </c>
      <c r="R1287" s="2">
        <v>6</v>
      </c>
      <c r="S1287" s="2">
        <f>机器人辅助表!F1287</f>
        <v>6303.1649999999991</v>
      </c>
      <c r="T1287">
        <v>0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0</v>
      </c>
      <c r="AE1287">
        <v>0</v>
      </c>
      <c r="AF1287">
        <v>0</v>
      </c>
      <c r="AG1287">
        <v>0</v>
      </c>
      <c r="BD1287">
        <v>11</v>
      </c>
      <c r="BE1287">
        <v>9113104</v>
      </c>
      <c r="BF1287">
        <v>9121103</v>
      </c>
      <c r="BG1287">
        <v>9121204</v>
      </c>
      <c r="BH1287">
        <v>9121302</v>
      </c>
      <c r="BI1287">
        <v>9121404</v>
      </c>
      <c r="BJ1287">
        <v>9114103</v>
      </c>
      <c r="BK1287">
        <v>9122104</v>
      </c>
      <c r="BL1287">
        <v>9122202</v>
      </c>
      <c r="BM1287">
        <v>9122303</v>
      </c>
      <c r="BN1287">
        <v>9122403</v>
      </c>
      <c r="BO1287">
        <v>9115104</v>
      </c>
    </row>
    <row r="1288" spans="1:67" x14ac:dyDescent="0.15">
      <c r="A1288">
        <v>1287</v>
      </c>
      <c r="B1288" t="s">
        <v>2915</v>
      </c>
      <c r="E1288">
        <f>机器人辅助表!B1288</f>
        <v>29</v>
      </c>
      <c r="F1288">
        <v>1</v>
      </c>
      <c r="G1288">
        <v>58001</v>
      </c>
      <c r="H1288">
        <v>0</v>
      </c>
      <c r="I1288">
        <f>机器人辅助表!H1288</f>
        <v>5952.7873244140192</v>
      </c>
      <c r="J1288">
        <v>2</v>
      </c>
      <c r="K1288">
        <v>4</v>
      </c>
      <c r="L1288">
        <v>1</v>
      </c>
      <c r="M1288" s="2">
        <f>机器人辅助表!C1288</f>
        <v>16492.964303263052</v>
      </c>
      <c r="N1288" s="2">
        <v>2</v>
      </c>
      <c r="O1288" s="2">
        <f>机器人辅助表!D1288</f>
        <v>1089.943487686957</v>
      </c>
      <c r="P1288" s="2">
        <v>3</v>
      </c>
      <c r="Q1288" s="2">
        <f>机器人辅助表!E1288</f>
        <v>484.41932786086988</v>
      </c>
      <c r="R1288" s="2">
        <v>6</v>
      </c>
      <c r="S1288" s="2">
        <f>机器人辅助表!F1288</f>
        <v>8019.3374000000003</v>
      </c>
      <c r="T1288">
        <v>0</v>
      </c>
      <c r="U1288">
        <v>0</v>
      </c>
      <c r="V1288">
        <v>0</v>
      </c>
      <c r="W1288">
        <v>0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0</v>
      </c>
      <c r="AE1288">
        <v>0</v>
      </c>
      <c r="AF1288">
        <v>0</v>
      </c>
      <c r="AG1288">
        <v>0</v>
      </c>
      <c r="BD1288">
        <v>11</v>
      </c>
      <c r="BE1288">
        <v>9113102</v>
      </c>
      <c r="BF1288">
        <v>9121104</v>
      </c>
      <c r="BG1288">
        <v>9121203</v>
      </c>
      <c r="BH1288">
        <v>9121302</v>
      </c>
      <c r="BI1288">
        <v>9121402</v>
      </c>
      <c r="BJ1288">
        <v>9114102</v>
      </c>
      <c r="BK1288">
        <v>9122102</v>
      </c>
      <c r="BL1288">
        <v>9122204</v>
      </c>
      <c r="BM1288">
        <v>9122304</v>
      </c>
      <c r="BN1288">
        <v>9122403</v>
      </c>
      <c r="BO1288">
        <v>9115102</v>
      </c>
    </row>
    <row r="1289" spans="1:67" x14ac:dyDescent="0.15">
      <c r="A1289">
        <v>1288</v>
      </c>
      <c r="B1289" t="s">
        <v>2916</v>
      </c>
      <c r="E1289">
        <f>机器人辅助表!B1289</f>
        <v>36</v>
      </c>
      <c r="F1289">
        <v>2</v>
      </c>
      <c r="G1289">
        <v>58101</v>
      </c>
      <c r="H1289">
        <v>0</v>
      </c>
      <c r="I1289">
        <f>机器人辅助表!H1289</f>
        <v>4751.3736073776799</v>
      </c>
      <c r="J1289">
        <v>2</v>
      </c>
      <c r="K1289">
        <v>4</v>
      </c>
      <c r="L1289">
        <v>1</v>
      </c>
      <c r="M1289" s="2">
        <f>机器人辅助表!C1289</f>
        <v>17635.325822223414</v>
      </c>
      <c r="N1289" s="2">
        <v>2</v>
      </c>
      <c r="O1289" s="2">
        <f>机器人辅助表!D1289</f>
        <v>1076.4780904101674</v>
      </c>
      <c r="P1289" s="2">
        <v>3</v>
      </c>
      <c r="Q1289" s="2">
        <f>机器人辅助表!E1289</f>
        <v>478.43470684896329</v>
      </c>
      <c r="R1289" s="2">
        <v>6</v>
      </c>
      <c r="S1289" s="2">
        <f>机器人辅助表!F1289</f>
        <v>4997.5063999999993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0</v>
      </c>
      <c r="AE1289">
        <v>0</v>
      </c>
      <c r="AF1289">
        <v>0</v>
      </c>
      <c r="AG1289">
        <v>0</v>
      </c>
      <c r="BD1289">
        <v>11</v>
      </c>
      <c r="BE1289">
        <v>9211104</v>
      </c>
      <c r="BF1289">
        <v>9214103</v>
      </c>
      <c r="BG1289">
        <v>9214204</v>
      </c>
      <c r="BH1289">
        <v>9214304</v>
      </c>
      <c r="BI1289">
        <v>9214402</v>
      </c>
      <c r="BJ1289">
        <v>9222102</v>
      </c>
      <c r="BK1289">
        <v>9223104</v>
      </c>
      <c r="BL1289">
        <v>9223202</v>
      </c>
      <c r="BM1289">
        <v>9223304</v>
      </c>
      <c r="BN1289">
        <v>9223402</v>
      </c>
      <c r="BO1289">
        <v>9215103</v>
      </c>
    </row>
    <row r="1290" spans="1:67" x14ac:dyDescent="0.15">
      <c r="A1290">
        <v>1289</v>
      </c>
      <c r="B1290" t="s">
        <v>663</v>
      </c>
      <c r="E1290">
        <f>机器人辅助表!B1290</f>
        <v>28</v>
      </c>
      <c r="F1290">
        <v>3</v>
      </c>
      <c r="G1290">
        <v>58201</v>
      </c>
      <c r="H1290">
        <v>0</v>
      </c>
      <c r="I1290">
        <f>机器人辅助表!H1290</f>
        <v>3846.0655874496651</v>
      </c>
      <c r="J1290">
        <v>2</v>
      </c>
      <c r="K1290">
        <v>4</v>
      </c>
      <c r="L1290">
        <v>1</v>
      </c>
      <c r="M1290" s="2">
        <f>机器人辅助表!C1290</f>
        <v>10125.810850418731</v>
      </c>
      <c r="N1290" s="2">
        <v>2</v>
      </c>
      <c r="O1290" s="2">
        <f>机器人辅助表!D1290</f>
        <v>685.20524551705716</v>
      </c>
      <c r="P1290" s="2">
        <v>3</v>
      </c>
      <c r="Q1290" s="2">
        <f>机器人辅助表!E1290</f>
        <v>304.53566467424758</v>
      </c>
      <c r="R1290" s="2">
        <v>6</v>
      </c>
      <c r="S1290" s="2">
        <f>机器人辅助表!F1290</f>
        <v>5324.3568000000005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0</v>
      </c>
      <c r="AE1290">
        <v>0</v>
      </c>
      <c r="AF1290">
        <v>0</v>
      </c>
      <c r="AG1290">
        <v>0</v>
      </c>
      <c r="BD1290">
        <v>8</v>
      </c>
      <c r="BE1290">
        <v>9323103</v>
      </c>
      <c r="BF1290">
        <v>9324103</v>
      </c>
      <c r="BG1290">
        <v>9324202</v>
      </c>
      <c r="BH1290">
        <v>9324304</v>
      </c>
      <c r="BI1290">
        <v>9324403</v>
      </c>
      <c r="BJ1290">
        <v>9312104</v>
      </c>
      <c r="BK1290">
        <v>9311103</v>
      </c>
      <c r="BL1290">
        <v>9315103</v>
      </c>
    </row>
    <row r="1291" spans="1:67" x14ac:dyDescent="0.15">
      <c r="A1291">
        <v>1290</v>
      </c>
      <c r="B1291" t="s">
        <v>664</v>
      </c>
      <c r="E1291">
        <f>机器人辅助表!B1291</f>
        <v>33</v>
      </c>
      <c r="F1291">
        <v>1</v>
      </c>
      <c r="G1291">
        <v>58001</v>
      </c>
      <c r="H1291">
        <v>0</v>
      </c>
      <c r="I1291">
        <f>机器人辅助表!H1291</f>
        <v>3675.9783575921347</v>
      </c>
      <c r="J1291">
        <v>2</v>
      </c>
      <c r="K1291">
        <v>4</v>
      </c>
      <c r="L1291">
        <v>1</v>
      </c>
      <c r="M1291" s="2">
        <f>机器人辅助表!C1291</f>
        <v>12265.320562118737</v>
      </c>
      <c r="N1291" s="2">
        <v>2</v>
      </c>
      <c r="O1291" s="2">
        <f>机器人辅助表!D1291</f>
        <v>768.96302642909745</v>
      </c>
      <c r="P1291" s="2">
        <v>3</v>
      </c>
      <c r="Q1291" s="2">
        <f>机器人辅助表!E1291</f>
        <v>341.76134507959893</v>
      </c>
      <c r="R1291" s="2">
        <v>6</v>
      </c>
      <c r="S1291" s="2">
        <f>机器人辅助表!F1291</f>
        <v>4299.9355999999998</v>
      </c>
      <c r="T1291">
        <v>0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0</v>
      </c>
      <c r="AE1291">
        <v>0</v>
      </c>
      <c r="AF1291">
        <v>0</v>
      </c>
      <c r="AG1291">
        <v>0</v>
      </c>
      <c r="BD1291">
        <v>11</v>
      </c>
      <c r="BE1291">
        <v>9113102</v>
      </c>
      <c r="BF1291">
        <v>9121103</v>
      </c>
      <c r="BG1291">
        <v>9121203</v>
      </c>
      <c r="BH1291">
        <v>9121303</v>
      </c>
      <c r="BI1291">
        <v>9121403</v>
      </c>
      <c r="BJ1291">
        <v>9114102</v>
      </c>
      <c r="BK1291">
        <v>9122102</v>
      </c>
      <c r="BL1291">
        <v>9122204</v>
      </c>
      <c r="BM1291">
        <v>9122302</v>
      </c>
      <c r="BN1291">
        <v>9122403</v>
      </c>
      <c r="BO1291">
        <v>9115103</v>
      </c>
    </row>
    <row r="1292" spans="1:67" x14ac:dyDescent="0.15">
      <c r="A1292">
        <v>1291</v>
      </c>
      <c r="B1292" t="s">
        <v>2917</v>
      </c>
      <c r="E1292">
        <f>机器人辅助表!B1292</f>
        <v>50</v>
      </c>
      <c r="F1292">
        <v>1</v>
      </c>
      <c r="G1292">
        <v>58001</v>
      </c>
      <c r="H1292">
        <v>0</v>
      </c>
      <c r="I1292">
        <f>机器人辅助表!H1292</f>
        <v>16040.973788598263</v>
      </c>
      <c r="J1292">
        <v>2</v>
      </c>
      <c r="K1292">
        <v>4</v>
      </c>
      <c r="L1292">
        <v>1</v>
      </c>
      <c r="M1292" s="2">
        <f>机器人辅助表!C1292</f>
        <v>99122.147874782648</v>
      </c>
      <c r="N1292" s="2">
        <v>2</v>
      </c>
      <c r="O1292" s="2">
        <f>机器人辅助表!D1292</f>
        <v>4288.9390907357874</v>
      </c>
      <c r="P1292" s="2">
        <v>3</v>
      </c>
      <c r="Q1292" s="2">
        <f>机器人辅助表!E1292</f>
        <v>1906.1951514381278</v>
      </c>
      <c r="R1292" s="2">
        <v>6</v>
      </c>
      <c r="S1292" s="2">
        <f>机器人辅助表!F1292</f>
        <v>9433.6999999999989</v>
      </c>
      <c r="T1292">
        <v>0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0</v>
      </c>
      <c r="AE1292">
        <v>0</v>
      </c>
      <c r="AF1292">
        <v>0</v>
      </c>
      <c r="AG1292">
        <v>0</v>
      </c>
      <c r="BD1292">
        <v>11</v>
      </c>
      <c r="BE1292">
        <v>9113104</v>
      </c>
      <c r="BF1292">
        <v>9121104</v>
      </c>
      <c r="BG1292">
        <v>9121202</v>
      </c>
      <c r="BH1292">
        <v>9121303</v>
      </c>
      <c r="BI1292">
        <v>9121404</v>
      </c>
      <c r="BJ1292">
        <v>9114102</v>
      </c>
      <c r="BK1292">
        <v>9122104</v>
      </c>
      <c r="BL1292">
        <v>9122202</v>
      </c>
      <c r="BM1292">
        <v>9122303</v>
      </c>
      <c r="BN1292">
        <v>9122404</v>
      </c>
      <c r="BO1292">
        <v>9115102</v>
      </c>
    </row>
    <row r="1293" spans="1:67" x14ac:dyDescent="0.15">
      <c r="A1293">
        <v>1292</v>
      </c>
      <c r="B1293" t="s">
        <v>665</v>
      </c>
      <c r="E1293">
        <f>机器人辅助表!B1293</f>
        <v>28</v>
      </c>
      <c r="F1293">
        <v>2</v>
      </c>
      <c r="G1293">
        <v>58101</v>
      </c>
      <c r="H1293">
        <v>0</v>
      </c>
      <c r="I1293">
        <f>机器人辅助表!H1293</f>
        <v>3418.7249666219245</v>
      </c>
      <c r="J1293">
        <v>2</v>
      </c>
      <c r="K1293">
        <v>4</v>
      </c>
      <c r="L1293">
        <v>1</v>
      </c>
      <c r="M1293" s="2">
        <f>机器人辅助表!C1293</f>
        <v>9000.7207559277613</v>
      </c>
      <c r="N1293" s="2">
        <v>2</v>
      </c>
      <c r="O1293" s="2">
        <f>机器人辅助表!D1293</f>
        <v>609.07132934849517</v>
      </c>
      <c r="P1293" s="2">
        <v>3</v>
      </c>
      <c r="Q1293" s="2">
        <f>机器人辅助表!E1293</f>
        <v>270.69836859933116</v>
      </c>
      <c r="R1293" s="2">
        <v>6</v>
      </c>
      <c r="S1293" s="2">
        <f>机器人辅助表!F1293</f>
        <v>4732.7615999999998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  <c r="AF1293">
        <v>0</v>
      </c>
      <c r="AG1293">
        <v>0</v>
      </c>
      <c r="BD1293">
        <v>11</v>
      </c>
      <c r="BE1293">
        <v>9211104</v>
      </c>
      <c r="BF1293">
        <v>9214103</v>
      </c>
      <c r="BG1293">
        <v>9214202</v>
      </c>
      <c r="BH1293">
        <v>9214304</v>
      </c>
      <c r="BI1293">
        <v>9214403</v>
      </c>
      <c r="BJ1293">
        <v>9222102</v>
      </c>
      <c r="BK1293">
        <v>9223102</v>
      </c>
      <c r="BL1293">
        <v>9223204</v>
      </c>
      <c r="BM1293">
        <v>9223304</v>
      </c>
      <c r="BN1293">
        <v>9223404</v>
      </c>
      <c r="BO1293">
        <v>9215104</v>
      </c>
    </row>
    <row r="1294" spans="1:67" x14ac:dyDescent="0.15">
      <c r="A1294">
        <v>1293</v>
      </c>
      <c r="B1294" t="s">
        <v>666</v>
      </c>
      <c r="E1294">
        <f>机器人辅助表!B1294</f>
        <v>43</v>
      </c>
      <c r="F1294">
        <v>3</v>
      </c>
      <c r="G1294">
        <v>58201</v>
      </c>
      <c r="H1294">
        <v>0</v>
      </c>
      <c r="I1294">
        <f>机器人辅助表!H1294</f>
        <v>8836.6875969944904</v>
      </c>
      <c r="J1294">
        <v>2</v>
      </c>
      <c r="K1294">
        <v>4</v>
      </c>
      <c r="L1294">
        <v>1</v>
      </c>
      <c r="M1294" s="2">
        <f>机器人辅助表!C1294</f>
        <v>44068.385651088109</v>
      </c>
      <c r="N1294" s="2">
        <v>2</v>
      </c>
      <c r="O1294" s="2">
        <f>机器人辅助表!D1294</f>
        <v>2236.8111042359201</v>
      </c>
      <c r="P1294" s="2">
        <v>3</v>
      </c>
      <c r="Q1294" s="2">
        <f>机器人辅助表!E1294</f>
        <v>994.138268549298</v>
      </c>
      <c r="R1294" s="2">
        <v>6</v>
      </c>
      <c r="S1294" s="2">
        <f>机器人辅助表!F1294</f>
        <v>6971.2397999999994</v>
      </c>
      <c r="T1294">
        <v>0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0</v>
      </c>
      <c r="AE1294">
        <v>0</v>
      </c>
      <c r="AF1294">
        <v>0</v>
      </c>
      <c r="AG1294">
        <v>0</v>
      </c>
      <c r="BD1294">
        <v>8</v>
      </c>
      <c r="BE1294">
        <v>9323104</v>
      </c>
      <c r="BF1294">
        <v>9324103</v>
      </c>
      <c r="BG1294">
        <v>9324203</v>
      </c>
      <c r="BH1294">
        <v>9324302</v>
      </c>
      <c r="BI1294">
        <v>9324403</v>
      </c>
      <c r="BJ1294">
        <v>9312102</v>
      </c>
      <c r="BK1294">
        <v>9311104</v>
      </c>
      <c r="BL1294">
        <v>9315104</v>
      </c>
    </row>
    <row r="1295" spans="1:67" x14ac:dyDescent="0.15">
      <c r="A1295">
        <v>1294</v>
      </c>
      <c r="B1295" t="s">
        <v>2918</v>
      </c>
      <c r="E1295">
        <f>机器人辅助表!B1295</f>
        <v>24</v>
      </c>
      <c r="F1295">
        <v>1</v>
      </c>
      <c r="G1295">
        <v>58001</v>
      </c>
      <c r="H1295">
        <v>0</v>
      </c>
      <c r="I1295">
        <f>机器人辅助表!H1295</f>
        <v>2985.32461374887</v>
      </c>
      <c r="J1295">
        <v>2</v>
      </c>
      <c r="K1295">
        <v>4</v>
      </c>
      <c r="L1295">
        <v>1</v>
      </c>
      <c r="M1295" s="2">
        <f>机器人辅助表!C1295</f>
        <v>6217.5302299130453</v>
      </c>
      <c r="N1295" s="2">
        <v>2</v>
      </c>
      <c r="O1295" s="2">
        <f>机器人辅助表!D1295</f>
        <v>465.34529787290984</v>
      </c>
      <c r="P1295" s="2">
        <v>3</v>
      </c>
      <c r="Q1295" s="2">
        <f>机器人辅助表!E1295</f>
        <v>206.82013238795989</v>
      </c>
      <c r="R1295" s="2">
        <v>6</v>
      </c>
      <c r="S1295" s="2">
        <f>机器人辅助表!F1295</f>
        <v>4608.5408000000007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0</v>
      </c>
      <c r="AE1295">
        <v>0</v>
      </c>
      <c r="AF1295">
        <v>0</v>
      </c>
      <c r="AG1295">
        <v>0</v>
      </c>
      <c r="BD1295">
        <v>11</v>
      </c>
      <c r="BE1295">
        <v>9113104</v>
      </c>
      <c r="BF1295">
        <v>9121104</v>
      </c>
      <c r="BG1295">
        <v>9121202</v>
      </c>
      <c r="BH1295">
        <v>9121302</v>
      </c>
      <c r="BI1295">
        <v>9121404</v>
      </c>
      <c r="BJ1295">
        <v>9114102</v>
      </c>
      <c r="BK1295">
        <v>9122102</v>
      </c>
      <c r="BL1295">
        <v>9122204</v>
      </c>
      <c r="BM1295">
        <v>9122302</v>
      </c>
      <c r="BN1295">
        <v>9122404</v>
      </c>
      <c r="BO1295">
        <v>9115104</v>
      </c>
    </row>
    <row r="1296" spans="1:67" x14ac:dyDescent="0.15">
      <c r="A1296">
        <v>1295</v>
      </c>
      <c r="B1296" t="s">
        <v>667</v>
      </c>
      <c r="E1296">
        <f>机器人辅助表!B1296</f>
        <v>31</v>
      </c>
      <c r="F1296">
        <v>3</v>
      </c>
      <c r="G1296">
        <v>58201</v>
      </c>
      <c r="H1296">
        <v>0</v>
      </c>
      <c r="I1296">
        <f>机器人辅助表!H1296</f>
        <v>5633.5868291431407</v>
      </c>
      <c r="J1296">
        <v>2</v>
      </c>
      <c r="K1296">
        <v>4</v>
      </c>
      <c r="L1296">
        <v>1</v>
      </c>
      <c r="M1296" s="2">
        <f>机器人辅助表!C1296</f>
        <v>17275.976870815393</v>
      </c>
      <c r="N1296" s="2">
        <v>2</v>
      </c>
      <c r="O1296" s="2">
        <f>机器人辅助表!D1296</f>
        <v>1104.2689293138465</v>
      </c>
      <c r="P1296" s="2">
        <v>3</v>
      </c>
      <c r="Q1296" s="2">
        <f>机器人辅助表!E1296</f>
        <v>490.78619080615402</v>
      </c>
      <c r="R1296" s="2">
        <v>6</v>
      </c>
      <c r="S1296" s="2">
        <f>机器人辅助表!F1296</f>
        <v>7084.0044000000007</v>
      </c>
      <c r="T1296">
        <v>0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0</v>
      </c>
      <c r="AE1296">
        <v>0</v>
      </c>
      <c r="AF1296">
        <v>0</v>
      </c>
      <c r="AG1296">
        <v>0</v>
      </c>
      <c r="BD1296">
        <v>8</v>
      </c>
      <c r="BE1296">
        <v>9323104</v>
      </c>
      <c r="BF1296">
        <v>9324102</v>
      </c>
      <c r="BG1296">
        <v>9324202</v>
      </c>
      <c r="BH1296">
        <v>9324304</v>
      </c>
      <c r="BI1296">
        <v>9324403</v>
      </c>
      <c r="BJ1296">
        <v>9312104</v>
      </c>
      <c r="BK1296">
        <v>9311103</v>
      </c>
      <c r="BL1296">
        <v>9315104</v>
      </c>
    </row>
    <row r="1297" spans="1:67" x14ac:dyDescent="0.15">
      <c r="A1297">
        <v>1296</v>
      </c>
      <c r="B1297" t="s">
        <v>668</v>
      </c>
      <c r="E1297">
        <f>机器人辅助表!B1297</f>
        <v>42</v>
      </c>
      <c r="F1297">
        <v>1</v>
      </c>
      <c r="G1297">
        <v>58001</v>
      </c>
      <c r="H1297">
        <v>0</v>
      </c>
      <c r="I1297">
        <f>机器人辅助表!H1297</f>
        <v>9648.0517224904543</v>
      </c>
      <c r="J1297">
        <v>2</v>
      </c>
      <c r="K1297">
        <v>4</v>
      </c>
      <c r="L1297">
        <v>1</v>
      </c>
      <c r="M1297" s="2">
        <f>机器人辅助表!C1297</f>
        <v>46368.641231884438</v>
      </c>
      <c r="N1297" s="2">
        <v>2</v>
      </c>
      <c r="O1297" s="2">
        <f>机器人辅助表!D1297</f>
        <v>2412.3627060923086</v>
      </c>
      <c r="P1297" s="2">
        <v>3</v>
      </c>
      <c r="Q1297" s="2">
        <f>机器人辅助表!E1297</f>
        <v>1072.1612027076928</v>
      </c>
      <c r="R1297" s="2">
        <v>6</v>
      </c>
      <c r="S1297" s="2">
        <f>机器人辅助表!F1297</f>
        <v>7943.4515999999985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0</v>
      </c>
      <c r="AE1297">
        <v>0</v>
      </c>
      <c r="AF1297">
        <v>0</v>
      </c>
      <c r="AG1297">
        <v>0</v>
      </c>
      <c r="BD1297">
        <v>11</v>
      </c>
      <c r="BE1297">
        <v>9113104</v>
      </c>
      <c r="BF1297">
        <v>9121103</v>
      </c>
      <c r="BG1297">
        <v>9121204</v>
      </c>
      <c r="BH1297">
        <v>9121303</v>
      </c>
      <c r="BI1297">
        <v>9121402</v>
      </c>
      <c r="BJ1297">
        <v>9114104</v>
      </c>
      <c r="BK1297">
        <v>9122102</v>
      </c>
      <c r="BL1297">
        <v>9122203</v>
      </c>
      <c r="BM1297">
        <v>9122304</v>
      </c>
      <c r="BN1297">
        <v>9122403</v>
      </c>
      <c r="BO1297">
        <v>9115102</v>
      </c>
    </row>
    <row r="1298" spans="1:67" x14ac:dyDescent="0.15">
      <c r="A1298">
        <v>1297</v>
      </c>
      <c r="B1298" t="s">
        <v>669</v>
      </c>
      <c r="E1298">
        <f>机器人辅助表!B1298</f>
        <v>38</v>
      </c>
      <c r="F1298">
        <v>1</v>
      </c>
      <c r="G1298">
        <v>58001</v>
      </c>
      <c r="H1298">
        <v>0</v>
      </c>
      <c r="I1298">
        <f>机器人辅助表!H1298</f>
        <v>8259.8618897187353</v>
      </c>
      <c r="J1298">
        <v>2</v>
      </c>
      <c r="K1298">
        <v>4</v>
      </c>
      <c r="L1298">
        <v>1</v>
      </c>
      <c r="M1298" s="2">
        <f>机器人辅助表!C1298</f>
        <v>33611.983135372175</v>
      </c>
      <c r="N1298" s="2">
        <v>2</v>
      </c>
      <c r="O1298" s="2">
        <f>机器人辅助表!D1298</f>
        <v>1940.6230421658865</v>
      </c>
      <c r="P1298" s="2">
        <v>3</v>
      </c>
      <c r="Q1298" s="2">
        <f>机器人辅助表!E1298</f>
        <v>862.49912985150524</v>
      </c>
      <c r="R1298" s="2">
        <v>6</v>
      </c>
      <c r="S1298" s="2">
        <f>机器人辅助表!F1298</f>
        <v>8045.9315999999999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0</v>
      </c>
      <c r="AE1298">
        <v>0</v>
      </c>
      <c r="AF1298">
        <v>0</v>
      </c>
      <c r="AG1298">
        <v>0</v>
      </c>
      <c r="BD1298">
        <v>11</v>
      </c>
      <c r="BE1298">
        <v>9113104</v>
      </c>
      <c r="BF1298">
        <v>9121103</v>
      </c>
      <c r="BG1298">
        <v>9121203</v>
      </c>
      <c r="BH1298">
        <v>9121303</v>
      </c>
      <c r="BI1298">
        <v>9121403</v>
      </c>
      <c r="BJ1298">
        <v>9114104</v>
      </c>
      <c r="BK1298">
        <v>9122104</v>
      </c>
      <c r="BL1298">
        <v>9122204</v>
      </c>
      <c r="BM1298">
        <v>9122303</v>
      </c>
      <c r="BN1298">
        <v>9122403</v>
      </c>
      <c r="BO1298">
        <v>9115103</v>
      </c>
    </row>
    <row r="1299" spans="1:67" x14ac:dyDescent="0.15">
      <c r="A1299">
        <v>1298</v>
      </c>
      <c r="B1299" t="s">
        <v>2919</v>
      </c>
      <c r="E1299">
        <f>机器人辅助表!B1299</f>
        <v>37</v>
      </c>
      <c r="F1299">
        <v>3</v>
      </c>
      <c r="G1299">
        <v>58201</v>
      </c>
      <c r="H1299">
        <v>0</v>
      </c>
      <c r="I1299">
        <f>机器人辅助表!H1299</f>
        <v>3822.4718503426834</v>
      </c>
      <c r="J1299">
        <v>2</v>
      </c>
      <c r="K1299">
        <v>4</v>
      </c>
      <c r="L1299">
        <v>1</v>
      </c>
      <c r="M1299" s="2">
        <f>机器人辅助表!C1299</f>
        <v>14873.859462244307</v>
      </c>
      <c r="N1299" s="2">
        <v>2</v>
      </c>
      <c r="O1299" s="2">
        <f>机器人辅助表!D1299</f>
        <v>882.71159408939809</v>
      </c>
      <c r="P1299" s="2">
        <v>3</v>
      </c>
      <c r="Q1299" s="2">
        <f>机器人辅助表!E1299</f>
        <v>392.31626403973252</v>
      </c>
      <c r="R1299" s="2">
        <v>6</v>
      </c>
      <c r="S1299" s="2">
        <f>机器人辅助表!F1299</f>
        <v>3868.8558000000003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0</v>
      </c>
      <c r="AE1299">
        <v>0</v>
      </c>
      <c r="AF1299">
        <v>0</v>
      </c>
      <c r="AG1299">
        <v>0</v>
      </c>
      <c r="BD1299">
        <v>8</v>
      </c>
      <c r="BE1299">
        <v>9323102</v>
      </c>
      <c r="BF1299">
        <v>9324103</v>
      </c>
      <c r="BG1299">
        <v>9324202</v>
      </c>
      <c r="BH1299">
        <v>9324303</v>
      </c>
      <c r="BI1299">
        <v>9324402</v>
      </c>
      <c r="BJ1299">
        <v>9312103</v>
      </c>
      <c r="BK1299">
        <v>9311103</v>
      </c>
      <c r="BL1299">
        <v>9315102</v>
      </c>
    </row>
    <row r="1300" spans="1:67" x14ac:dyDescent="0.15">
      <c r="A1300">
        <v>1299</v>
      </c>
      <c r="B1300" t="s">
        <v>2920</v>
      </c>
      <c r="E1300">
        <f>机器人辅助表!B1300</f>
        <v>37</v>
      </c>
      <c r="F1300">
        <v>3</v>
      </c>
      <c r="G1300">
        <v>58201</v>
      </c>
      <c r="H1300">
        <v>0</v>
      </c>
      <c r="I1300">
        <f>机器人辅助表!H1300</f>
        <v>5178.8328294965386</v>
      </c>
      <c r="J1300">
        <v>2</v>
      </c>
      <c r="K1300">
        <v>4</v>
      </c>
      <c r="L1300">
        <v>1</v>
      </c>
      <c r="M1300" s="2">
        <f>机器人辅助表!C1300</f>
        <v>20151.680561750352</v>
      </c>
      <c r="N1300" s="2">
        <v>2</v>
      </c>
      <c r="O1300" s="2">
        <f>机器人辅助表!D1300</f>
        <v>1195.931837153378</v>
      </c>
      <c r="P1300" s="2">
        <v>3</v>
      </c>
      <c r="Q1300" s="2">
        <f>机器人辅助表!E1300</f>
        <v>531.52526095705696</v>
      </c>
      <c r="R1300" s="2">
        <v>6</v>
      </c>
      <c r="S1300" s="2">
        <f>机器人辅助表!F1300</f>
        <v>5241.6755999999996</v>
      </c>
      <c r="T1300">
        <v>0</v>
      </c>
      <c r="U1300">
        <v>0</v>
      </c>
      <c r="V1300">
        <v>0</v>
      </c>
      <c r="W1300">
        <v>0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0</v>
      </c>
      <c r="AE1300">
        <v>0</v>
      </c>
      <c r="AF1300">
        <v>0</v>
      </c>
      <c r="AG1300">
        <v>0</v>
      </c>
      <c r="BD1300">
        <v>8</v>
      </c>
      <c r="BE1300">
        <v>9323104</v>
      </c>
      <c r="BF1300">
        <v>9324104</v>
      </c>
      <c r="BG1300">
        <v>9324203</v>
      </c>
      <c r="BH1300">
        <v>9324303</v>
      </c>
      <c r="BI1300">
        <v>9324404</v>
      </c>
      <c r="BJ1300">
        <v>9312104</v>
      </c>
      <c r="BK1300">
        <v>9311103</v>
      </c>
      <c r="BL1300">
        <v>9315102</v>
      </c>
    </row>
    <row r="1301" spans="1:67" x14ac:dyDescent="0.15">
      <c r="A1301">
        <v>1300</v>
      </c>
      <c r="B1301" t="s">
        <v>2921</v>
      </c>
      <c r="E1301">
        <f>机器人辅助表!B1301</f>
        <v>34</v>
      </c>
      <c r="F1301">
        <v>1</v>
      </c>
      <c r="G1301">
        <v>58001</v>
      </c>
      <c r="H1301">
        <v>0</v>
      </c>
      <c r="I1301">
        <f>机器人辅助表!H1301</f>
        <v>3187.8934375394415</v>
      </c>
      <c r="J1301">
        <v>2</v>
      </c>
      <c r="K1301">
        <v>4</v>
      </c>
      <c r="L1301">
        <v>1</v>
      </c>
      <c r="M1301" s="2">
        <f>机器人辅助表!C1301</f>
        <v>11047.854470926757</v>
      </c>
      <c r="N1301" s="2">
        <v>2</v>
      </c>
      <c r="O1301" s="2">
        <f>机器人辅助表!D1301</f>
        <v>686.29235661632129</v>
      </c>
      <c r="P1301" s="2">
        <v>3</v>
      </c>
      <c r="Q1301" s="2">
        <f>机器人辅助表!E1301</f>
        <v>305.01882516280943</v>
      </c>
      <c r="R1301" s="2">
        <v>6</v>
      </c>
      <c r="S1301" s="2">
        <f>机器人辅助表!F1301</f>
        <v>3598.0956000000001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0</v>
      </c>
      <c r="AE1301">
        <v>0</v>
      </c>
      <c r="AF1301">
        <v>0</v>
      </c>
      <c r="AG1301">
        <v>0</v>
      </c>
      <c r="BD1301">
        <v>11</v>
      </c>
      <c r="BE1301">
        <v>9113103</v>
      </c>
      <c r="BF1301">
        <v>9121103</v>
      </c>
      <c r="BG1301">
        <v>9121202</v>
      </c>
      <c r="BH1301">
        <v>9121302</v>
      </c>
      <c r="BI1301">
        <v>9121402</v>
      </c>
      <c r="BJ1301">
        <v>9114104</v>
      </c>
      <c r="BK1301">
        <v>9122104</v>
      </c>
      <c r="BL1301">
        <v>9122204</v>
      </c>
      <c r="BM1301">
        <v>9122304</v>
      </c>
      <c r="BN1301">
        <v>9122402</v>
      </c>
      <c r="BO1301">
        <v>9115102</v>
      </c>
    </row>
    <row r="1302" spans="1:67" x14ac:dyDescent="0.15">
      <c r="A1302">
        <v>1301</v>
      </c>
      <c r="B1302" t="s">
        <v>670</v>
      </c>
      <c r="E1302">
        <f>机器人辅助表!B1302</f>
        <v>26</v>
      </c>
      <c r="F1302">
        <v>2</v>
      </c>
      <c r="G1302">
        <v>58101</v>
      </c>
      <c r="H1302">
        <v>0</v>
      </c>
      <c r="I1302">
        <f>机器人辅助表!H1302</f>
        <v>2851.4963581433581</v>
      </c>
      <c r="J1302">
        <v>2</v>
      </c>
      <c r="K1302">
        <v>4</v>
      </c>
      <c r="L1302">
        <v>1</v>
      </c>
      <c r="M1302" s="2">
        <f>机器人辅助表!C1302</f>
        <v>6706.3799453779284</v>
      </c>
      <c r="N1302" s="2">
        <v>2</v>
      </c>
      <c r="O1302" s="2">
        <f>机器人辅助表!D1302</f>
        <v>476.66274044147173</v>
      </c>
      <c r="P1302" s="2">
        <v>3</v>
      </c>
      <c r="Q1302" s="2">
        <f>机器人辅助表!E1302</f>
        <v>211.85010686287632</v>
      </c>
      <c r="R1302" s="2">
        <v>6</v>
      </c>
      <c r="S1302" s="2">
        <f>机器人辅助表!F1302</f>
        <v>4174.9380000000001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0</v>
      </c>
      <c r="AE1302">
        <v>0</v>
      </c>
      <c r="AF1302">
        <v>0</v>
      </c>
      <c r="AG1302">
        <v>0</v>
      </c>
      <c r="BD1302">
        <v>11</v>
      </c>
      <c r="BE1302">
        <v>9211102</v>
      </c>
      <c r="BF1302">
        <v>9214102</v>
      </c>
      <c r="BG1302">
        <v>9214204</v>
      </c>
      <c r="BH1302">
        <v>9214303</v>
      </c>
      <c r="BI1302">
        <v>9214402</v>
      </c>
      <c r="BJ1302">
        <v>9222102</v>
      </c>
      <c r="BK1302">
        <v>9223104</v>
      </c>
      <c r="BL1302">
        <v>9223203</v>
      </c>
      <c r="BM1302">
        <v>9223304</v>
      </c>
      <c r="BN1302">
        <v>9223402</v>
      </c>
      <c r="BO1302">
        <v>9215104</v>
      </c>
    </row>
    <row r="1303" spans="1:67" x14ac:dyDescent="0.15">
      <c r="A1303">
        <v>1302</v>
      </c>
      <c r="B1303" t="s">
        <v>671</v>
      </c>
      <c r="E1303">
        <f>机器人辅助表!B1303</f>
        <v>22</v>
      </c>
      <c r="F1303">
        <v>2</v>
      </c>
      <c r="G1303">
        <v>58101</v>
      </c>
      <c r="H1303">
        <v>0</v>
      </c>
      <c r="I1303">
        <f>机器人辅助表!H1303</f>
        <v>3301.5556613676526</v>
      </c>
      <c r="J1303">
        <v>2</v>
      </c>
      <c r="K1303">
        <v>4</v>
      </c>
      <c r="L1303">
        <v>1</v>
      </c>
      <c r="M1303" s="2">
        <f>机器人辅助表!C1303</f>
        <v>6037.3614553043481</v>
      </c>
      <c r="N1303" s="2">
        <v>2</v>
      </c>
      <c r="O1303" s="2">
        <f>机器人辅助表!D1303</f>
        <v>477.15699756521752</v>
      </c>
      <c r="P1303" s="2">
        <v>3</v>
      </c>
      <c r="Q1303" s="2">
        <f>机器人辅助表!E1303</f>
        <v>212.06977669565225</v>
      </c>
      <c r="R1303" s="2">
        <v>6</v>
      </c>
      <c r="S1303" s="2">
        <f>机器人辅助表!F1303</f>
        <v>5354.6328000000003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0</v>
      </c>
      <c r="AE1303">
        <v>0</v>
      </c>
      <c r="AF1303">
        <v>0</v>
      </c>
      <c r="AG1303">
        <v>0</v>
      </c>
      <c r="BD1303">
        <v>11</v>
      </c>
      <c r="BE1303">
        <v>9211103</v>
      </c>
      <c r="BF1303">
        <v>9214103</v>
      </c>
      <c r="BG1303">
        <v>9214203</v>
      </c>
      <c r="BH1303">
        <v>9214303</v>
      </c>
      <c r="BI1303">
        <v>9214404</v>
      </c>
      <c r="BJ1303">
        <v>9222104</v>
      </c>
      <c r="BK1303">
        <v>9223103</v>
      </c>
      <c r="BL1303">
        <v>9223203</v>
      </c>
      <c r="BM1303">
        <v>9223302</v>
      </c>
      <c r="BN1303">
        <v>9223403</v>
      </c>
      <c r="BO1303">
        <v>9215103</v>
      </c>
    </row>
    <row r="1304" spans="1:67" x14ac:dyDescent="0.15">
      <c r="A1304">
        <v>1303</v>
      </c>
      <c r="B1304" t="s">
        <v>672</v>
      </c>
      <c r="E1304">
        <f>机器人辅助表!B1304</f>
        <v>43</v>
      </c>
      <c r="F1304">
        <v>1</v>
      </c>
      <c r="G1304">
        <v>58001</v>
      </c>
      <c r="H1304">
        <v>0</v>
      </c>
      <c r="I1304">
        <f>机器人辅助表!H1304</f>
        <v>12263.158297869906</v>
      </c>
      <c r="J1304">
        <v>2</v>
      </c>
      <c r="K1304">
        <v>4</v>
      </c>
      <c r="L1304">
        <v>1</v>
      </c>
      <c r="M1304" s="2">
        <f>机器人辅助表!C1304</f>
        <v>61156.127025999827</v>
      </c>
      <c r="N1304" s="2">
        <v>2</v>
      </c>
      <c r="O1304" s="2">
        <f>机器人辅助表!D1304</f>
        <v>3104.1460222049509</v>
      </c>
      <c r="P1304" s="2">
        <v>3</v>
      </c>
      <c r="Q1304" s="2">
        <f>机器人辅助表!E1304</f>
        <v>1379.6204543133117</v>
      </c>
      <c r="R1304" s="2">
        <v>6</v>
      </c>
      <c r="S1304" s="2">
        <f>机器人辅助表!F1304</f>
        <v>9674.373599999999</v>
      </c>
      <c r="T1304">
        <v>0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0</v>
      </c>
      <c r="AE1304">
        <v>0</v>
      </c>
      <c r="AF1304">
        <v>0</v>
      </c>
      <c r="AG1304">
        <v>0</v>
      </c>
      <c r="BD1304">
        <v>11</v>
      </c>
      <c r="BE1304">
        <v>9113103</v>
      </c>
      <c r="BF1304">
        <v>9121104</v>
      </c>
      <c r="BG1304">
        <v>9121203</v>
      </c>
      <c r="BH1304">
        <v>9121302</v>
      </c>
      <c r="BI1304">
        <v>9121403</v>
      </c>
      <c r="BJ1304">
        <v>9114104</v>
      </c>
      <c r="BK1304">
        <v>9122102</v>
      </c>
      <c r="BL1304">
        <v>9122204</v>
      </c>
      <c r="BM1304">
        <v>9122304</v>
      </c>
      <c r="BN1304">
        <v>9122402</v>
      </c>
      <c r="BO1304">
        <v>9115104</v>
      </c>
    </row>
    <row r="1305" spans="1:67" x14ac:dyDescent="0.15">
      <c r="A1305">
        <v>1304</v>
      </c>
      <c r="B1305" t="s">
        <v>673</v>
      </c>
      <c r="E1305">
        <f>机器人辅助表!B1305</f>
        <v>20</v>
      </c>
      <c r="F1305">
        <v>2</v>
      </c>
      <c r="G1305">
        <v>58101</v>
      </c>
      <c r="H1305">
        <v>0</v>
      </c>
      <c r="I1305">
        <f>机器人辅助表!H1305</f>
        <v>3265.8038692173914</v>
      </c>
      <c r="J1305">
        <v>2</v>
      </c>
      <c r="K1305">
        <v>4</v>
      </c>
      <c r="L1305">
        <v>1</v>
      </c>
      <c r="M1305" s="2">
        <f>机器人辅助表!C1305</f>
        <v>5296.4483478260872</v>
      </c>
      <c r="N1305" s="2">
        <v>2</v>
      </c>
      <c r="O1305" s="2">
        <f>机器人辅助表!D1305</f>
        <v>443.42358260869571</v>
      </c>
      <c r="P1305" s="2">
        <v>3</v>
      </c>
      <c r="Q1305" s="2">
        <f>机器人辅助表!E1305</f>
        <v>197.07714782608701</v>
      </c>
      <c r="R1305" s="2">
        <v>6</v>
      </c>
      <c r="S1305" s="2">
        <f>机器人辅助表!F1305</f>
        <v>5497.4839999999995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0</v>
      </c>
      <c r="AE1305">
        <v>0</v>
      </c>
      <c r="AF1305">
        <v>0</v>
      </c>
      <c r="AG1305">
        <v>0</v>
      </c>
      <c r="BD1305">
        <v>11</v>
      </c>
      <c r="BE1305">
        <v>9211104</v>
      </c>
      <c r="BF1305">
        <v>9214102</v>
      </c>
      <c r="BG1305">
        <v>9214203</v>
      </c>
      <c r="BH1305">
        <v>9214302</v>
      </c>
      <c r="BI1305">
        <v>9214402</v>
      </c>
      <c r="BJ1305">
        <v>9222104</v>
      </c>
      <c r="BK1305">
        <v>9223102</v>
      </c>
      <c r="BL1305">
        <v>9223202</v>
      </c>
      <c r="BM1305">
        <v>9223303</v>
      </c>
      <c r="BN1305">
        <v>9223404</v>
      </c>
      <c r="BO1305">
        <v>9215103</v>
      </c>
    </row>
    <row r="1306" spans="1:67" x14ac:dyDescent="0.15">
      <c r="A1306">
        <v>1305</v>
      </c>
      <c r="B1306" t="s">
        <v>674</v>
      </c>
      <c r="E1306">
        <f>机器人辅助表!B1306</f>
        <v>35</v>
      </c>
      <c r="F1306">
        <v>3</v>
      </c>
      <c r="G1306">
        <v>58201</v>
      </c>
      <c r="H1306">
        <v>0</v>
      </c>
      <c r="I1306">
        <f>机器人辅助表!H1306</f>
        <v>7754.3773632417397</v>
      </c>
      <c r="J1306">
        <v>2</v>
      </c>
      <c r="K1306">
        <v>4</v>
      </c>
      <c r="L1306">
        <v>1</v>
      </c>
      <c r="M1306" s="2">
        <f>机器人辅助表!C1306</f>
        <v>27842.455583478262</v>
      </c>
      <c r="N1306" s="2">
        <v>2</v>
      </c>
      <c r="O1306" s="2">
        <f>机器人辅助表!D1306</f>
        <v>1714.2437441739132</v>
      </c>
      <c r="P1306" s="2">
        <v>3</v>
      </c>
      <c r="Q1306" s="2">
        <f>机器人辅助表!E1306</f>
        <v>761.8861085217394</v>
      </c>
      <c r="R1306" s="2">
        <v>6</v>
      </c>
      <c r="S1306" s="2">
        <f>机器人辅助表!F1306</f>
        <v>8447.509</v>
      </c>
      <c r="T1306">
        <v>0</v>
      </c>
      <c r="U1306">
        <v>0</v>
      </c>
      <c r="V1306">
        <v>0</v>
      </c>
      <c r="W1306">
        <v>0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0</v>
      </c>
      <c r="AE1306">
        <v>0</v>
      </c>
      <c r="AF1306">
        <v>0</v>
      </c>
      <c r="AG1306">
        <v>0</v>
      </c>
      <c r="BD1306">
        <v>8</v>
      </c>
      <c r="BE1306">
        <v>9323103</v>
      </c>
      <c r="BF1306">
        <v>9324102</v>
      </c>
      <c r="BG1306">
        <v>9324202</v>
      </c>
      <c r="BH1306">
        <v>9324304</v>
      </c>
      <c r="BI1306">
        <v>9324404</v>
      </c>
      <c r="BJ1306">
        <v>9312103</v>
      </c>
      <c r="BK1306">
        <v>9311104</v>
      </c>
      <c r="BL1306">
        <v>9315102</v>
      </c>
    </row>
    <row r="1307" spans="1:67" x14ac:dyDescent="0.15">
      <c r="A1307">
        <v>1306</v>
      </c>
      <c r="B1307" t="s">
        <v>2922</v>
      </c>
      <c r="E1307">
        <f>机器人辅助表!B1307</f>
        <v>45</v>
      </c>
      <c r="F1307">
        <v>2</v>
      </c>
      <c r="G1307">
        <v>58101</v>
      </c>
      <c r="H1307">
        <v>0</v>
      </c>
      <c r="I1307">
        <f>机器人辅助表!H1307</f>
        <v>13480.362711225489</v>
      </c>
      <c r="J1307">
        <v>2</v>
      </c>
      <c r="K1307">
        <v>4</v>
      </c>
      <c r="L1307">
        <v>1</v>
      </c>
      <c r="M1307" s="2">
        <f>机器人辅助表!C1307</f>
        <v>71984.648350893331</v>
      </c>
      <c r="N1307" s="2">
        <v>2</v>
      </c>
      <c r="O1307" s="2">
        <f>机器人辅助表!D1307</f>
        <v>3483.0295882976598</v>
      </c>
      <c r="P1307" s="2">
        <v>3</v>
      </c>
      <c r="Q1307" s="2">
        <f>机器人辅助表!E1307</f>
        <v>1548.0131503545156</v>
      </c>
      <c r="R1307" s="2">
        <v>6</v>
      </c>
      <c r="S1307" s="2">
        <f>机器人辅助表!F1307</f>
        <v>9774.1380000000008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0</v>
      </c>
      <c r="AF1307">
        <v>0</v>
      </c>
      <c r="AG1307">
        <v>0</v>
      </c>
      <c r="BD1307">
        <v>11</v>
      </c>
      <c r="BE1307">
        <v>9211102</v>
      </c>
      <c r="BF1307">
        <v>9214102</v>
      </c>
      <c r="BG1307">
        <v>9214204</v>
      </c>
      <c r="BH1307">
        <v>9214302</v>
      </c>
      <c r="BI1307">
        <v>9214402</v>
      </c>
      <c r="BJ1307">
        <v>9222104</v>
      </c>
      <c r="BK1307">
        <v>9223102</v>
      </c>
      <c r="BL1307">
        <v>9223202</v>
      </c>
      <c r="BM1307">
        <v>9223302</v>
      </c>
      <c r="BN1307">
        <v>9223402</v>
      </c>
      <c r="BO1307">
        <v>9215103</v>
      </c>
    </row>
    <row r="1308" spans="1:67" x14ac:dyDescent="0.15">
      <c r="A1308">
        <v>1307</v>
      </c>
      <c r="B1308" t="s">
        <v>675</v>
      </c>
      <c r="E1308">
        <f>机器人辅助表!B1308</f>
        <v>43</v>
      </c>
      <c r="F1308">
        <v>1</v>
      </c>
      <c r="G1308">
        <v>58001</v>
      </c>
      <c r="H1308">
        <v>0</v>
      </c>
      <c r="I1308">
        <f>机器人辅助表!H1308</f>
        <v>5770.8980225270143</v>
      </c>
      <c r="J1308">
        <v>2</v>
      </c>
      <c r="K1308">
        <v>4</v>
      </c>
      <c r="L1308">
        <v>1</v>
      </c>
      <c r="M1308" s="2">
        <f>机器人辅助表!C1308</f>
        <v>28779.353894588152</v>
      </c>
      <c r="N1308" s="2">
        <v>2</v>
      </c>
      <c r="O1308" s="2">
        <f>机器人辅助表!D1308</f>
        <v>1460.7745986846826</v>
      </c>
      <c r="P1308" s="2">
        <v>3</v>
      </c>
      <c r="Q1308" s="2">
        <f>机器人辅助表!E1308</f>
        <v>649.23315497097019</v>
      </c>
      <c r="R1308" s="2">
        <v>6</v>
      </c>
      <c r="S1308" s="2">
        <f>机器人辅助表!F1308</f>
        <v>4552.6463999999996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0</v>
      </c>
      <c r="AF1308">
        <v>0</v>
      </c>
      <c r="AG1308">
        <v>0</v>
      </c>
      <c r="BD1308">
        <v>11</v>
      </c>
      <c r="BE1308">
        <v>9113102</v>
      </c>
      <c r="BF1308">
        <v>9121102</v>
      </c>
      <c r="BG1308">
        <v>9121204</v>
      </c>
      <c r="BH1308">
        <v>9121302</v>
      </c>
      <c r="BI1308">
        <v>9121404</v>
      </c>
      <c r="BJ1308">
        <v>9114102</v>
      </c>
      <c r="BK1308">
        <v>9122103</v>
      </c>
      <c r="BL1308">
        <v>9122203</v>
      </c>
      <c r="BM1308">
        <v>9122302</v>
      </c>
      <c r="BN1308">
        <v>9122402</v>
      </c>
      <c r="BO1308">
        <v>9115102</v>
      </c>
    </row>
    <row r="1309" spans="1:67" x14ac:dyDescent="0.15">
      <c r="A1309">
        <v>1308</v>
      </c>
      <c r="B1309" t="s">
        <v>2923</v>
      </c>
      <c r="E1309">
        <f>机器人辅助表!B1309</f>
        <v>45</v>
      </c>
      <c r="F1309">
        <v>3</v>
      </c>
      <c r="G1309">
        <v>58201</v>
      </c>
      <c r="H1309">
        <v>0</v>
      </c>
      <c r="I1309">
        <f>机器人辅助表!H1309</f>
        <v>9599.6522337514853</v>
      </c>
      <c r="J1309">
        <v>2</v>
      </c>
      <c r="K1309">
        <v>4</v>
      </c>
      <c r="L1309">
        <v>1</v>
      </c>
      <c r="M1309" s="2">
        <f>机器人辅助表!C1309</f>
        <v>51261.795037757372</v>
      </c>
      <c r="N1309" s="2">
        <v>2</v>
      </c>
      <c r="O1309" s="2">
        <f>机器人辅助表!D1309</f>
        <v>2480.3392522725758</v>
      </c>
      <c r="P1309" s="2">
        <v>3</v>
      </c>
      <c r="Q1309" s="2">
        <f>机器人辅助表!E1309</f>
        <v>1102.3730010100337</v>
      </c>
      <c r="R1309" s="2">
        <v>6</v>
      </c>
      <c r="S1309" s="2">
        <f>机器人辅助表!F1309</f>
        <v>6960.3709999999992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0</v>
      </c>
      <c r="AF1309">
        <v>0</v>
      </c>
      <c r="AG1309">
        <v>0</v>
      </c>
      <c r="BD1309">
        <v>8</v>
      </c>
      <c r="BE1309">
        <v>9323103</v>
      </c>
      <c r="BF1309">
        <v>9324102</v>
      </c>
      <c r="BG1309">
        <v>9324202</v>
      </c>
      <c r="BH1309">
        <v>9324302</v>
      </c>
      <c r="BI1309">
        <v>9324403</v>
      </c>
      <c r="BJ1309">
        <v>9312104</v>
      </c>
      <c r="BK1309">
        <v>9311104</v>
      </c>
      <c r="BL1309">
        <v>9315102</v>
      </c>
    </row>
    <row r="1310" spans="1:67" x14ac:dyDescent="0.15">
      <c r="A1310">
        <v>1309</v>
      </c>
      <c r="B1310" t="s">
        <v>2924</v>
      </c>
      <c r="E1310">
        <f>机器人辅助表!B1310</f>
        <v>50</v>
      </c>
      <c r="F1310">
        <v>1</v>
      </c>
      <c r="G1310">
        <v>58001</v>
      </c>
      <c r="H1310">
        <v>0</v>
      </c>
      <c r="I1310">
        <f>机器人辅助表!H1310</f>
        <v>10233.035003071309</v>
      </c>
      <c r="J1310">
        <v>2</v>
      </c>
      <c r="K1310">
        <v>4</v>
      </c>
      <c r="L1310">
        <v>1</v>
      </c>
      <c r="M1310" s="2">
        <f>机器人辅助表!C1310</f>
        <v>63233.094333913075</v>
      </c>
      <c r="N1310" s="2">
        <v>2</v>
      </c>
      <c r="O1310" s="2">
        <f>机器人辅助表!D1310</f>
        <v>2736.0473509866233</v>
      </c>
      <c r="P1310" s="2">
        <v>3</v>
      </c>
      <c r="Q1310" s="2">
        <f>机器人辅助表!E1310</f>
        <v>1216.0210448829437</v>
      </c>
      <c r="R1310" s="2">
        <v>6</v>
      </c>
      <c r="S1310" s="2">
        <f>机器人辅助表!F1310</f>
        <v>6018.05</v>
      </c>
      <c r="T1310">
        <v>0</v>
      </c>
      <c r="U1310">
        <v>0</v>
      </c>
      <c r="V1310">
        <v>0</v>
      </c>
      <c r="W1310">
        <v>0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0</v>
      </c>
      <c r="AF1310">
        <v>0</v>
      </c>
      <c r="AG1310">
        <v>0</v>
      </c>
      <c r="BD1310">
        <v>11</v>
      </c>
      <c r="BE1310">
        <v>9113103</v>
      </c>
      <c r="BF1310">
        <v>9121102</v>
      </c>
      <c r="BG1310">
        <v>9121203</v>
      </c>
      <c r="BH1310">
        <v>9121303</v>
      </c>
      <c r="BI1310">
        <v>9121402</v>
      </c>
      <c r="BJ1310">
        <v>9114104</v>
      </c>
      <c r="BK1310">
        <v>9122102</v>
      </c>
      <c r="BL1310">
        <v>9122202</v>
      </c>
      <c r="BM1310">
        <v>9122304</v>
      </c>
      <c r="BN1310">
        <v>9122402</v>
      </c>
      <c r="BO1310">
        <v>9115104</v>
      </c>
    </row>
    <row r="1311" spans="1:67" x14ac:dyDescent="0.15">
      <c r="A1311">
        <v>1310</v>
      </c>
      <c r="B1311" t="s">
        <v>676</v>
      </c>
      <c r="E1311">
        <f>机器人辅助表!B1311</f>
        <v>23</v>
      </c>
      <c r="F1311">
        <v>3</v>
      </c>
      <c r="G1311">
        <v>58201</v>
      </c>
      <c r="H1311">
        <v>0</v>
      </c>
      <c r="I1311">
        <f>机器人辅助表!H1311</f>
        <v>3293.6852864180069</v>
      </c>
      <c r="J1311">
        <v>2</v>
      </c>
      <c r="K1311">
        <v>4</v>
      </c>
      <c r="L1311">
        <v>1</v>
      </c>
      <c r="M1311" s="2">
        <f>机器人辅助表!C1311</f>
        <v>6442.3478322591991</v>
      </c>
      <c r="N1311" s="2">
        <v>2</v>
      </c>
      <c r="O1311" s="2">
        <f>机器人辅助表!D1311</f>
        <v>495.3006341939801</v>
      </c>
      <c r="P1311" s="2">
        <v>3</v>
      </c>
      <c r="Q1311" s="2">
        <f>机器人辅助表!E1311</f>
        <v>220.1336151973245</v>
      </c>
      <c r="R1311" s="2">
        <v>6</v>
      </c>
      <c r="S1311" s="2">
        <f>机器人辅助表!F1311</f>
        <v>5210.6163999999999</v>
      </c>
      <c r="T1311">
        <v>0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0</v>
      </c>
      <c r="AE1311">
        <v>0</v>
      </c>
      <c r="AF1311">
        <v>0</v>
      </c>
      <c r="AG1311">
        <v>0</v>
      </c>
      <c r="BD1311">
        <v>8</v>
      </c>
      <c r="BE1311">
        <v>9323102</v>
      </c>
      <c r="BF1311">
        <v>9324104</v>
      </c>
      <c r="BG1311">
        <v>9324202</v>
      </c>
      <c r="BH1311">
        <v>9324302</v>
      </c>
      <c r="BI1311">
        <v>9324404</v>
      </c>
      <c r="BJ1311">
        <v>9312103</v>
      </c>
      <c r="BK1311">
        <v>9311103</v>
      </c>
      <c r="BL1311">
        <v>9315104</v>
      </c>
    </row>
    <row r="1312" spans="1:67" x14ac:dyDescent="0.15">
      <c r="A1312">
        <v>1311</v>
      </c>
      <c r="B1312" t="s">
        <v>677</v>
      </c>
      <c r="E1312">
        <f>机器人辅助表!B1312</f>
        <v>41</v>
      </c>
      <c r="F1312">
        <v>3</v>
      </c>
      <c r="G1312">
        <v>58201</v>
      </c>
      <c r="H1312">
        <v>0</v>
      </c>
      <c r="I1312">
        <f>机器人辅助表!H1312</f>
        <v>6984.8392561662331</v>
      </c>
      <c r="J1312">
        <v>2</v>
      </c>
      <c r="K1312">
        <v>4</v>
      </c>
      <c r="L1312">
        <v>1</v>
      </c>
      <c r="M1312" s="2">
        <f>机器人辅助表!C1312</f>
        <v>32284.777054158814</v>
      </c>
      <c r="N1312" s="2">
        <v>2</v>
      </c>
      <c r="O1312" s="2">
        <f>机器人辅助表!D1312</f>
        <v>1722.4997496730443</v>
      </c>
      <c r="P1312" s="2">
        <v>3</v>
      </c>
      <c r="Q1312" s="2">
        <f>机器人辅助表!E1312</f>
        <v>765.55544429913073</v>
      </c>
      <c r="R1312" s="2">
        <v>6</v>
      </c>
      <c r="S1312" s="2">
        <f>机器人辅助表!F1312</f>
        <v>6003.6855999999998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0</v>
      </c>
      <c r="AE1312">
        <v>0</v>
      </c>
      <c r="AF1312">
        <v>0</v>
      </c>
      <c r="AG1312">
        <v>0</v>
      </c>
      <c r="BD1312">
        <v>8</v>
      </c>
      <c r="BE1312">
        <v>9323102</v>
      </c>
      <c r="BF1312">
        <v>9324102</v>
      </c>
      <c r="BG1312">
        <v>9324203</v>
      </c>
      <c r="BH1312">
        <v>9324304</v>
      </c>
      <c r="BI1312">
        <v>9324402</v>
      </c>
      <c r="BJ1312">
        <v>9312103</v>
      </c>
      <c r="BK1312">
        <v>9311102</v>
      </c>
      <c r="BL1312">
        <v>9315103</v>
      </c>
    </row>
    <row r="1313" spans="1:67" x14ac:dyDescent="0.15">
      <c r="A1313">
        <v>1312</v>
      </c>
      <c r="B1313" t="s">
        <v>678</v>
      </c>
      <c r="E1313">
        <f>机器人辅助表!B1313</f>
        <v>25</v>
      </c>
      <c r="F1313">
        <v>1</v>
      </c>
      <c r="G1313">
        <v>58001</v>
      </c>
      <c r="H1313">
        <v>0</v>
      </c>
      <c r="I1313">
        <f>机器人辅助表!H1313</f>
        <v>2743.1634634615389</v>
      </c>
      <c r="J1313">
        <v>2</v>
      </c>
      <c r="K1313">
        <v>4</v>
      </c>
      <c r="L1313">
        <v>1</v>
      </c>
      <c r="M1313" s="2">
        <f>机器人辅助表!C1313</f>
        <v>6059.0588221153866</v>
      </c>
      <c r="N1313" s="2">
        <v>2</v>
      </c>
      <c r="O1313" s="2">
        <f>机器人辅助表!D1313</f>
        <v>441.77441538461562</v>
      </c>
      <c r="P1313" s="2">
        <v>3</v>
      </c>
      <c r="Q1313" s="2">
        <f>机器人辅助表!E1313</f>
        <v>196.34418461538471</v>
      </c>
      <c r="R1313" s="2">
        <v>6</v>
      </c>
      <c r="S1313" s="2">
        <f>机器人辅助表!F1313</f>
        <v>4133.79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0</v>
      </c>
      <c r="AE1313">
        <v>0</v>
      </c>
      <c r="AF1313">
        <v>0</v>
      </c>
      <c r="AG1313">
        <v>0</v>
      </c>
      <c r="BD1313">
        <v>11</v>
      </c>
      <c r="BE1313">
        <v>9113103</v>
      </c>
      <c r="BF1313">
        <v>9121102</v>
      </c>
      <c r="BG1313">
        <v>9121203</v>
      </c>
      <c r="BH1313">
        <v>9121304</v>
      </c>
      <c r="BI1313">
        <v>9121404</v>
      </c>
      <c r="BJ1313">
        <v>9114103</v>
      </c>
      <c r="BK1313">
        <v>9122103</v>
      </c>
      <c r="BL1313">
        <v>9122202</v>
      </c>
      <c r="BM1313">
        <v>9122303</v>
      </c>
      <c r="BN1313">
        <v>9122402</v>
      </c>
      <c r="BO1313">
        <v>9115103</v>
      </c>
    </row>
    <row r="1314" spans="1:67" x14ac:dyDescent="0.15">
      <c r="A1314">
        <v>1313</v>
      </c>
      <c r="B1314" t="s">
        <v>2925</v>
      </c>
      <c r="E1314">
        <f>机器人辅助表!B1314</f>
        <v>50</v>
      </c>
      <c r="F1314">
        <v>1</v>
      </c>
      <c r="G1314">
        <v>58001</v>
      </c>
      <c r="H1314">
        <v>0</v>
      </c>
      <c r="I1314">
        <f>机器人辅助表!H1314</f>
        <v>17700.384870177397</v>
      </c>
      <c r="J1314">
        <v>2</v>
      </c>
      <c r="K1314">
        <v>4</v>
      </c>
      <c r="L1314">
        <v>1</v>
      </c>
      <c r="M1314" s="2">
        <f>机器人辅助表!C1314</f>
        <v>109376.16317217397</v>
      </c>
      <c r="N1314" s="2">
        <v>2</v>
      </c>
      <c r="O1314" s="2">
        <f>机器人辅助表!D1314</f>
        <v>4732.622444949835</v>
      </c>
      <c r="P1314" s="2">
        <v>3</v>
      </c>
      <c r="Q1314" s="2">
        <f>机器人辅助表!E1314</f>
        <v>2103.3877533110376</v>
      </c>
      <c r="R1314" s="2">
        <v>6</v>
      </c>
      <c r="S1314" s="2">
        <f>机器人辅助表!F1314</f>
        <v>10409.6</v>
      </c>
      <c r="T1314">
        <v>0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0</v>
      </c>
      <c r="AE1314">
        <v>0</v>
      </c>
      <c r="AF1314">
        <v>0</v>
      </c>
      <c r="AG1314">
        <v>0</v>
      </c>
      <c r="BD1314">
        <v>11</v>
      </c>
      <c r="BE1314">
        <v>9113104</v>
      </c>
      <c r="BF1314">
        <v>9121103</v>
      </c>
      <c r="BG1314">
        <v>9121202</v>
      </c>
      <c r="BH1314">
        <v>9121303</v>
      </c>
      <c r="BI1314">
        <v>9121403</v>
      </c>
      <c r="BJ1314">
        <v>9114102</v>
      </c>
      <c r="BK1314">
        <v>9122103</v>
      </c>
      <c r="BL1314">
        <v>9122202</v>
      </c>
      <c r="BM1314">
        <v>9122304</v>
      </c>
      <c r="BN1314">
        <v>9122403</v>
      </c>
      <c r="BO1314">
        <v>9115102</v>
      </c>
    </row>
    <row r="1315" spans="1:67" x14ac:dyDescent="0.15">
      <c r="A1315">
        <v>1314</v>
      </c>
      <c r="B1315" t="s">
        <v>2926</v>
      </c>
      <c r="E1315">
        <f>机器人辅助表!B1315</f>
        <v>20</v>
      </c>
      <c r="F1315">
        <v>1</v>
      </c>
      <c r="G1315">
        <v>58001</v>
      </c>
      <c r="H1315">
        <v>0</v>
      </c>
      <c r="I1315">
        <f>机器人辅助表!H1315</f>
        <v>2281.5890045217393</v>
      </c>
      <c r="J1315">
        <v>2</v>
      </c>
      <c r="K1315">
        <v>4</v>
      </c>
      <c r="L1315">
        <v>1</v>
      </c>
      <c r="M1315" s="2">
        <f>机器人辅助表!C1315</f>
        <v>3700.2584347826096</v>
      </c>
      <c r="N1315" s="2">
        <v>2</v>
      </c>
      <c r="O1315" s="2">
        <f>机器人辅助表!D1315</f>
        <v>309.78907826086964</v>
      </c>
      <c r="P1315" s="2">
        <v>3</v>
      </c>
      <c r="Q1315" s="2">
        <f>机器人辅助表!E1315</f>
        <v>137.68403478260873</v>
      </c>
      <c r="R1315" s="2">
        <v>6</v>
      </c>
      <c r="S1315" s="2">
        <f>机器人辅助表!F1315</f>
        <v>3840.7079999999996</v>
      </c>
      <c r="T1315">
        <v>0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0</v>
      </c>
      <c r="AF1315">
        <v>0</v>
      </c>
      <c r="AG1315">
        <v>0</v>
      </c>
      <c r="BD1315">
        <v>11</v>
      </c>
      <c r="BE1315">
        <v>9113104</v>
      </c>
      <c r="BF1315">
        <v>9121102</v>
      </c>
      <c r="BG1315">
        <v>9121203</v>
      </c>
      <c r="BH1315">
        <v>9121302</v>
      </c>
      <c r="BI1315">
        <v>9121404</v>
      </c>
      <c r="BJ1315">
        <v>9114103</v>
      </c>
      <c r="BK1315">
        <v>9122102</v>
      </c>
      <c r="BL1315">
        <v>9122204</v>
      </c>
      <c r="BM1315">
        <v>9122302</v>
      </c>
      <c r="BN1315">
        <v>9122403</v>
      </c>
      <c r="BO1315">
        <v>9115103</v>
      </c>
    </row>
    <row r="1316" spans="1:67" x14ac:dyDescent="0.15">
      <c r="A1316">
        <v>1315</v>
      </c>
      <c r="B1316" t="s">
        <v>679</v>
      </c>
      <c r="E1316">
        <f>机器人辅助表!B1316</f>
        <v>22</v>
      </c>
      <c r="F1316">
        <v>1</v>
      </c>
      <c r="G1316">
        <v>58001</v>
      </c>
      <c r="H1316">
        <v>0</v>
      </c>
      <c r="I1316">
        <f>机器人辅助表!H1316</f>
        <v>2901.3670963533914</v>
      </c>
      <c r="J1316">
        <v>2</v>
      </c>
      <c r="K1316">
        <v>4</v>
      </c>
      <c r="L1316">
        <v>1</v>
      </c>
      <c r="M1316" s="2">
        <f>机器人辅助表!C1316</f>
        <v>5305.5600667826084</v>
      </c>
      <c r="N1316" s="2">
        <v>2</v>
      </c>
      <c r="O1316" s="2">
        <f>机器人辅助表!D1316</f>
        <v>419.31978573913051</v>
      </c>
      <c r="P1316" s="2">
        <v>3</v>
      </c>
      <c r="Q1316" s="2">
        <f>机器人辅助表!E1316</f>
        <v>186.36434921739135</v>
      </c>
      <c r="R1316" s="2">
        <v>6</v>
      </c>
      <c r="S1316" s="2">
        <f>机器人辅助表!F1316</f>
        <v>4705.5863999999992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0</v>
      </c>
      <c r="AF1316">
        <v>0</v>
      </c>
      <c r="AG1316">
        <v>0</v>
      </c>
      <c r="BD1316">
        <v>11</v>
      </c>
      <c r="BE1316">
        <v>9113103</v>
      </c>
      <c r="BF1316">
        <v>9121104</v>
      </c>
      <c r="BG1316">
        <v>9121202</v>
      </c>
      <c r="BH1316">
        <v>9121304</v>
      </c>
      <c r="BI1316">
        <v>9121404</v>
      </c>
      <c r="BJ1316">
        <v>9114102</v>
      </c>
      <c r="BK1316">
        <v>9122103</v>
      </c>
      <c r="BL1316">
        <v>9122203</v>
      </c>
      <c r="BM1316">
        <v>9122304</v>
      </c>
      <c r="BN1316">
        <v>9122402</v>
      </c>
      <c r="BO1316">
        <v>9115103</v>
      </c>
    </row>
    <row r="1317" spans="1:67" x14ac:dyDescent="0.15">
      <c r="A1317">
        <v>1316</v>
      </c>
      <c r="B1317" t="s">
        <v>2927</v>
      </c>
      <c r="E1317">
        <f>机器人辅助表!B1317</f>
        <v>39</v>
      </c>
      <c r="F1317">
        <v>1</v>
      </c>
      <c r="G1317">
        <v>58001</v>
      </c>
      <c r="H1317">
        <v>0</v>
      </c>
      <c r="I1317">
        <f>机器人辅助表!H1317</f>
        <v>8637.2933026953797</v>
      </c>
      <c r="J1317">
        <v>2</v>
      </c>
      <c r="K1317">
        <v>4</v>
      </c>
      <c r="L1317">
        <v>1</v>
      </c>
      <c r="M1317" s="2">
        <f>机器人辅助表!C1317</f>
        <v>36673.188014516032</v>
      </c>
      <c r="N1317" s="2">
        <v>2</v>
      </c>
      <c r="O1317" s="2">
        <f>机器人辅助表!D1317</f>
        <v>2061.1733056145822</v>
      </c>
      <c r="P1317" s="2">
        <v>3</v>
      </c>
      <c r="Q1317" s="2">
        <f>机器人辅助表!E1317</f>
        <v>916.07702471759205</v>
      </c>
      <c r="R1317" s="2">
        <v>6</v>
      </c>
      <c r="S1317" s="2">
        <f>机器人辅助表!F1317</f>
        <v>8098.7251999999989</v>
      </c>
      <c r="T1317">
        <v>0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0</v>
      </c>
      <c r="AE1317">
        <v>0</v>
      </c>
      <c r="AF1317">
        <v>0</v>
      </c>
      <c r="AG1317">
        <v>0</v>
      </c>
      <c r="BD1317">
        <v>11</v>
      </c>
      <c r="BE1317">
        <v>9113103</v>
      </c>
      <c r="BF1317">
        <v>9121104</v>
      </c>
      <c r="BG1317">
        <v>9121204</v>
      </c>
      <c r="BH1317">
        <v>9121303</v>
      </c>
      <c r="BI1317">
        <v>9121403</v>
      </c>
      <c r="BJ1317">
        <v>9114104</v>
      </c>
      <c r="BK1317">
        <v>9122103</v>
      </c>
      <c r="BL1317">
        <v>9122203</v>
      </c>
      <c r="BM1317">
        <v>9122302</v>
      </c>
      <c r="BN1317">
        <v>9122404</v>
      </c>
      <c r="BO1317">
        <v>9115103</v>
      </c>
    </row>
    <row r="1318" spans="1:67" x14ac:dyDescent="0.15">
      <c r="A1318">
        <v>1317</v>
      </c>
      <c r="B1318" t="s">
        <v>680</v>
      </c>
      <c r="E1318">
        <f>机器人辅助表!B1318</f>
        <v>39</v>
      </c>
      <c r="F1318">
        <v>2</v>
      </c>
      <c r="G1318">
        <v>58101</v>
      </c>
      <c r="H1318">
        <v>0</v>
      </c>
      <c r="I1318">
        <f>机器人辅助表!H1318</f>
        <v>8776.6044849969167</v>
      </c>
      <c r="J1318">
        <v>2</v>
      </c>
      <c r="K1318">
        <v>4</v>
      </c>
      <c r="L1318">
        <v>1</v>
      </c>
      <c r="M1318" s="2">
        <f>机器人辅助表!C1318</f>
        <v>37264.691047008229</v>
      </c>
      <c r="N1318" s="2">
        <v>2</v>
      </c>
      <c r="O1318" s="2">
        <f>机器人辅助表!D1318</f>
        <v>2094.4180363503015</v>
      </c>
      <c r="P1318" s="2">
        <v>3</v>
      </c>
      <c r="Q1318" s="2">
        <f>机器人辅助表!E1318</f>
        <v>930.8524606001339</v>
      </c>
      <c r="R1318" s="2">
        <v>6</v>
      </c>
      <c r="S1318" s="2">
        <f>机器人辅助表!F1318</f>
        <v>8229.3498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0</v>
      </c>
      <c r="AE1318">
        <v>0</v>
      </c>
      <c r="AF1318">
        <v>0</v>
      </c>
      <c r="AG1318">
        <v>0</v>
      </c>
      <c r="BD1318">
        <v>11</v>
      </c>
      <c r="BE1318">
        <v>9211104</v>
      </c>
      <c r="BF1318">
        <v>9214104</v>
      </c>
      <c r="BG1318">
        <v>9214204</v>
      </c>
      <c r="BH1318">
        <v>9214303</v>
      </c>
      <c r="BI1318">
        <v>9214402</v>
      </c>
      <c r="BJ1318">
        <v>9222102</v>
      </c>
      <c r="BK1318">
        <v>9223104</v>
      </c>
      <c r="BL1318">
        <v>9223202</v>
      </c>
      <c r="BM1318">
        <v>9223303</v>
      </c>
      <c r="BN1318">
        <v>9223404</v>
      </c>
      <c r="BO1318">
        <v>9215102</v>
      </c>
    </row>
    <row r="1319" spans="1:67" x14ac:dyDescent="0.15">
      <c r="A1319">
        <v>1318</v>
      </c>
      <c r="B1319" t="s">
        <v>681</v>
      </c>
      <c r="E1319">
        <f>机器人辅助表!B1319</f>
        <v>36</v>
      </c>
      <c r="F1319">
        <v>2</v>
      </c>
      <c r="G1319">
        <v>58101</v>
      </c>
      <c r="H1319">
        <v>0</v>
      </c>
      <c r="I1319">
        <f>机器人辅助表!H1319</f>
        <v>5099.0350908443406</v>
      </c>
      <c r="J1319">
        <v>2</v>
      </c>
      <c r="K1319">
        <v>4</v>
      </c>
      <c r="L1319">
        <v>1</v>
      </c>
      <c r="M1319" s="2">
        <f>机器人辅助表!C1319</f>
        <v>18925.715516532448</v>
      </c>
      <c r="N1319" s="2">
        <v>2</v>
      </c>
      <c r="O1319" s="2">
        <f>机器人辅助表!D1319</f>
        <v>1155.2447799523748</v>
      </c>
      <c r="P1319" s="2">
        <v>3</v>
      </c>
      <c r="Q1319" s="2">
        <f>机器人辅助表!E1319</f>
        <v>513.44212442327773</v>
      </c>
      <c r="R1319" s="2">
        <v>6</v>
      </c>
      <c r="S1319" s="2">
        <f>机器人辅助表!F1319</f>
        <v>5363.1776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0</v>
      </c>
      <c r="AE1319">
        <v>0</v>
      </c>
      <c r="AF1319">
        <v>0</v>
      </c>
      <c r="AG1319">
        <v>0</v>
      </c>
      <c r="BD1319">
        <v>11</v>
      </c>
      <c r="BE1319">
        <v>9211103</v>
      </c>
      <c r="BF1319">
        <v>9214103</v>
      </c>
      <c r="BG1319">
        <v>9214203</v>
      </c>
      <c r="BH1319">
        <v>9214304</v>
      </c>
      <c r="BI1319">
        <v>9214402</v>
      </c>
      <c r="BJ1319">
        <v>9222104</v>
      </c>
      <c r="BK1319">
        <v>9223104</v>
      </c>
      <c r="BL1319">
        <v>9223203</v>
      </c>
      <c r="BM1319">
        <v>9223303</v>
      </c>
      <c r="BN1319">
        <v>9223403</v>
      </c>
      <c r="BO1319">
        <v>9215102</v>
      </c>
    </row>
    <row r="1320" spans="1:67" x14ac:dyDescent="0.15">
      <c r="A1320">
        <v>1319</v>
      </c>
      <c r="B1320" t="s">
        <v>2928</v>
      </c>
      <c r="E1320">
        <f>机器人辅助表!B1320</f>
        <v>33</v>
      </c>
      <c r="F1320">
        <v>3</v>
      </c>
      <c r="G1320">
        <v>58201</v>
      </c>
      <c r="H1320">
        <v>0</v>
      </c>
      <c r="I1320">
        <f>机器人辅助表!H1320</f>
        <v>3095.5607221828509</v>
      </c>
      <c r="J1320">
        <v>2</v>
      </c>
      <c r="K1320">
        <v>4</v>
      </c>
      <c r="L1320">
        <v>1</v>
      </c>
      <c r="M1320" s="2">
        <f>机器人辅助表!C1320</f>
        <v>10328.690999678936</v>
      </c>
      <c r="N1320" s="2">
        <v>2</v>
      </c>
      <c r="O1320" s="2">
        <f>机器人辅助表!D1320</f>
        <v>647.54781172976629</v>
      </c>
      <c r="P1320" s="2">
        <v>3</v>
      </c>
      <c r="Q1320" s="2">
        <f>机器人辅助表!E1320</f>
        <v>287.79902743545171</v>
      </c>
      <c r="R1320" s="2">
        <v>6</v>
      </c>
      <c r="S1320" s="2">
        <f>机器人辅助表!F1320</f>
        <v>3620.9983999999999</v>
      </c>
      <c r="T1320">
        <v>0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0</v>
      </c>
      <c r="AE1320">
        <v>0</v>
      </c>
      <c r="AF1320">
        <v>0</v>
      </c>
      <c r="AG1320">
        <v>0</v>
      </c>
      <c r="BD1320">
        <v>8</v>
      </c>
      <c r="BE1320">
        <v>9323103</v>
      </c>
      <c r="BF1320">
        <v>9324104</v>
      </c>
      <c r="BG1320">
        <v>9324204</v>
      </c>
      <c r="BH1320">
        <v>9324303</v>
      </c>
      <c r="BI1320">
        <v>9324404</v>
      </c>
      <c r="BJ1320">
        <v>9312104</v>
      </c>
      <c r="BK1320">
        <v>9311102</v>
      </c>
      <c r="BL1320">
        <v>9315104</v>
      </c>
    </row>
    <row r="1321" spans="1:67" x14ac:dyDescent="0.15">
      <c r="A1321">
        <v>1320</v>
      </c>
      <c r="B1321" t="s">
        <v>2929</v>
      </c>
      <c r="E1321">
        <f>机器人辅助表!B1321</f>
        <v>44</v>
      </c>
      <c r="F1321">
        <v>3</v>
      </c>
      <c r="G1321">
        <v>58201</v>
      </c>
      <c r="H1321">
        <v>0</v>
      </c>
      <c r="I1321">
        <f>机器人辅助表!H1321</f>
        <v>8255.7963769115104</v>
      </c>
      <c r="J1321">
        <v>2</v>
      </c>
      <c r="K1321">
        <v>4</v>
      </c>
      <c r="L1321">
        <v>1</v>
      </c>
      <c r="M1321" s="2">
        <f>机器人辅助表!C1321</f>
        <v>42640.990263453547</v>
      </c>
      <c r="N1321" s="2">
        <v>2</v>
      </c>
      <c r="O1321" s="2">
        <f>机器人辅助表!D1321</f>
        <v>2112.6708772302345</v>
      </c>
      <c r="P1321" s="2">
        <v>3</v>
      </c>
      <c r="Q1321" s="2">
        <f>机器人辅助表!E1321</f>
        <v>938.96483432454875</v>
      </c>
      <c r="R1321" s="2">
        <v>6</v>
      </c>
      <c r="S1321" s="2">
        <f>机器人辅助表!F1321</f>
        <v>6242.8087999999998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0</v>
      </c>
      <c r="AE1321">
        <v>0</v>
      </c>
      <c r="AF1321">
        <v>0</v>
      </c>
      <c r="AG1321">
        <v>0</v>
      </c>
      <c r="BD1321">
        <v>8</v>
      </c>
      <c r="BE1321">
        <v>9323103</v>
      </c>
      <c r="BF1321">
        <v>9324102</v>
      </c>
      <c r="BG1321">
        <v>9324204</v>
      </c>
      <c r="BH1321">
        <v>9324303</v>
      </c>
      <c r="BI1321">
        <v>9324402</v>
      </c>
      <c r="BJ1321">
        <v>9312102</v>
      </c>
      <c r="BK1321">
        <v>9311102</v>
      </c>
      <c r="BL1321">
        <v>9315102</v>
      </c>
    </row>
    <row r="1322" spans="1:67" x14ac:dyDescent="0.15">
      <c r="A1322">
        <v>1321</v>
      </c>
      <c r="B1322" t="s">
        <v>682</v>
      </c>
      <c r="E1322">
        <f>机器人辅助表!B1322</f>
        <v>50</v>
      </c>
      <c r="F1322">
        <v>3</v>
      </c>
      <c r="G1322">
        <v>58201</v>
      </c>
      <c r="H1322">
        <v>0</v>
      </c>
      <c r="I1322">
        <f>机器人辅助表!H1322</f>
        <v>21295.775546932182</v>
      </c>
      <c r="J1322">
        <v>2</v>
      </c>
      <c r="K1322">
        <v>4</v>
      </c>
      <c r="L1322">
        <v>1</v>
      </c>
      <c r="M1322" s="2">
        <f>机器人辅助表!C1322</f>
        <v>131593.19631652182</v>
      </c>
      <c r="N1322" s="2">
        <v>2</v>
      </c>
      <c r="O1322" s="2">
        <f>机器人辅助表!D1322</f>
        <v>5693.9363790802699</v>
      </c>
      <c r="P1322" s="2">
        <v>3</v>
      </c>
      <c r="Q1322" s="2">
        <f>机器人辅助表!E1322</f>
        <v>2530.6383907023423</v>
      </c>
      <c r="R1322" s="2">
        <v>6</v>
      </c>
      <c r="S1322" s="2">
        <f>机器人辅助表!F1322</f>
        <v>12524.050000000001</v>
      </c>
      <c r="T1322">
        <v>0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0</v>
      </c>
      <c r="AE1322">
        <v>0</v>
      </c>
      <c r="AF1322">
        <v>0</v>
      </c>
      <c r="AG1322">
        <v>0</v>
      </c>
      <c r="BD1322">
        <v>8</v>
      </c>
      <c r="BE1322">
        <v>9323104</v>
      </c>
      <c r="BF1322">
        <v>9324102</v>
      </c>
      <c r="BG1322">
        <v>9324203</v>
      </c>
      <c r="BH1322">
        <v>9324304</v>
      </c>
      <c r="BI1322">
        <v>9324404</v>
      </c>
      <c r="BJ1322">
        <v>9312102</v>
      </c>
      <c r="BK1322">
        <v>9311104</v>
      </c>
      <c r="BL1322">
        <v>9315104</v>
      </c>
    </row>
    <row r="1323" spans="1:67" x14ac:dyDescent="0.15">
      <c r="A1323">
        <v>1322</v>
      </c>
      <c r="B1323" t="s">
        <v>683</v>
      </c>
      <c r="E1323">
        <f>机器人辅助表!B1323</f>
        <v>48</v>
      </c>
      <c r="F1323">
        <v>3</v>
      </c>
      <c r="G1323">
        <v>58201</v>
      </c>
      <c r="H1323">
        <v>0</v>
      </c>
      <c r="I1323">
        <f>机器人辅助表!H1323</f>
        <v>14932.556469870507</v>
      </c>
      <c r="J1323">
        <v>2</v>
      </c>
      <c r="K1323">
        <v>4</v>
      </c>
      <c r="L1323">
        <v>1</v>
      </c>
      <c r="M1323" s="2">
        <f>机器人辅助表!C1323</f>
        <v>87307.068694939851</v>
      </c>
      <c r="N1323" s="2">
        <v>2</v>
      </c>
      <c r="O1323" s="2">
        <f>机器人辅助表!D1323</f>
        <v>3945.4048955269586</v>
      </c>
      <c r="P1323" s="2">
        <v>3</v>
      </c>
      <c r="Q1323" s="2">
        <f>机器人辅助表!E1323</f>
        <v>1753.5132869008705</v>
      </c>
      <c r="R1323" s="2">
        <v>6</v>
      </c>
      <c r="S1323" s="2">
        <f>机器人辅助表!F1323</f>
        <v>9566.4591999999993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0</v>
      </c>
      <c r="AE1323">
        <v>0</v>
      </c>
      <c r="AF1323">
        <v>0</v>
      </c>
      <c r="AG1323">
        <v>0</v>
      </c>
      <c r="BD1323">
        <v>8</v>
      </c>
      <c r="BE1323">
        <v>9323102</v>
      </c>
      <c r="BF1323">
        <v>9324104</v>
      </c>
      <c r="BG1323">
        <v>9324202</v>
      </c>
      <c r="BH1323">
        <v>9324303</v>
      </c>
      <c r="BI1323">
        <v>9324402</v>
      </c>
      <c r="BJ1323">
        <v>9312104</v>
      </c>
      <c r="BK1323">
        <v>9311104</v>
      </c>
      <c r="BL1323">
        <v>9315104</v>
      </c>
    </row>
    <row r="1324" spans="1:67" x14ac:dyDescent="0.15">
      <c r="A1324">
        <v>1323</v>
      </c>
      <c r="B1324" t="s">
        <v>684</v>
      </c>
      <c r="E1324">
        <f>机器人辅助表!B1324</f>
        <v>25</v>
      </c>
      <c r="F1324">
        <v>3</v>
      </c>
      <c r="G1324">
        <v>58201</v>
      </c>
      <c r="H1324">
        <v>0</v>
      </c>
      <c r="I1324">
        <f>机器人辅助表!H1324</f>
        <v>3816.5752535117063</v>
      </c>
      <c r="J1324">
        <v>2</v>
      </c>
      <c r="K1324">
        <v>4</v>
      </c>
      <c r="L1324">
        <v>1</v>
      </c>
      <c r="M1324" s="2">
        <f>机器人辅助表!C1324</f>
        <v>8429.9948829431469</v>
      </c>
      <c r="N1324" s="2">
        <v>2</v>
      </c>
      <c r="O1324" s="2">
        <f>机器人辅助表!D1324</f>
        <v>614.64266488294345</v>
      </c>
      <c r="P1324" s="2">
        <v>3</v>
      </c>
      <c r="Q1324" s="2">
        <f>机器人辅助表!E1324</f>
        <v>273.17451772575265</v>
      </c>
      <c r="R1324" s="2">
        <v>6</v>
      </c>
      <c r="S1324" s="2">
        <f>机器人辅助表!F1324</f>
        <v>5751.36</v>
      </c>
      <c r="T1324">
        <v>0</v>
      </c>
      <c r="U1324">
        <v>0</v>
      </c>
      <c r="V1324">
        <v>0</v>
      </c>
      <c r="W1324">
        <v>0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0</v>
      </c>
      <c r="AE1324">
        <v>0</v>
      </c>
      <c r="AF1324">
        <v>0</v>
      </c>
      <c r="AG1324">
        <v>0</v>
      </c>
      <c r="BD1324">
        <v>8</v>
      </c>
      <c r="BE1324">
        <v>9323102</v>
      </c>
      <c r="BF1324">
        <v>9324102</v>
      </c>
      <c r="BG1324">
        <v>9324203</v>
      </c>
      <c r="BH1324">
        <v>9324302</v>
      </c>
      <c r="BI1324">
        <v>9324403</v>
      </c>
      <c r="BJ1324">
        <v>9312103</v>
      </c>
      <c r="BK1324">
        <v>9311104</v>
      </c>
      <c r="BL1324">
        <v>9315104</v>
      </c>
    </row>
    <row r="1325" spans="1:67" x14ac:dyDescent="0.15">
      <c r="A1325">
        <v>1324</v>
      </c>
      <c r="B1325" t="s">
        <v>2930</v>
      </c>
      <c r="E1325">
        <f>机器人辅助表!B1325</f>
        <v>20</v>
      </c>
      <c r="F1325">
        <v>1</v>
      </c>
      <c r="G1325">
        <v>58001</v>
      </c>
      <c r="H1325">
        <v>0</v>
      </c>
      <c r="I1325">
        <f>机器人辅助表!H1325</f>
        <v>2192.1149259130434</v>
      </c>
      <c r="J1325">
        <v>2</v>
      </c>
      <c r="K1325">
        <v>4</v>
      </c>
      <c r="L1325">
        <v>1</v>
      </c>
      <c r="M1325" s="2">
        <f>机器人辅助表!C1325</f>
        <v>3555.1502608695655</v>
      </c>
      <c r="N1325" s="2">
        <v>2</v>
      </c>
      <c r="O1325" s="2">
        <f>机器人辅助表!D1325</f>
        <v>297.64048695652178</v>
      </c>
      <c r="P1325" s="2">
        <v>3</v>
      </c>
      <c r="Q1325" s="2">
        <f>机器人辅助表!E1325</f>
        <v>132.28466086956527</v>
      </c>
      <c r="R1325" s="2">
        <v>6</v>
      </c>
      <c r="S1325" s="2">
        <f>机器人辅助表!F1325</f>
        <v>3690.0919999999996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0</v>
      </c>
      <c r="AE1325">
        <v>0</v>
      </c>
      <c r="AF1325">
        <v>0</v>
      </c>
      <c r="AG1325">
        <v>0</v>
      </c>
      <c r="BD1325">
        <v>11</v>
      </c>
      <c r="BE1325">
        <v>9113103</v>
      </c>
      <c r="BF1325">
        <v>9121104</v>
      </c>
      <c r="BG1325">
        <v>9121204</v>
      </c>
      <c r="BH1325">
        <v>9121304</v>
      </c>
      <c r="BI1325">
        <v>9121404</v>
      </c>
      <c r="BJ1325">
        <v>9114102</v>
      </c>
      <c r="BK1325">
        <v>9122102</v>
      </c>
      <c r="BL1325">
        <v>9122203</v>
      </c>
      <c r="BM1325">
        <v>9122303</v>
      </c>
      <c r="BN1325">
        <v>9122403</v>
      </c>
      <c r="BO1325">
        <v>9115102</v>
      </c>
    </row>
    <row r="1326" spans="1:67" x14ac:dyDescent="0.15">
      <c r="A1326">
        <v>1325</v>
      </c>
      <c r="B1326" t="s">
        <v>2931</v>
      </c>
      <c r="E1326">
        <f>机器人辅助表!B1326</f>
        <v>45</v>
      </c>
      <c r="F1326">
        <v>2</v>
      </c>
      <c r="G1326">
        <v>58101</v>
      </c>
      <c r="H1326">
        <v>0</v>
      </c>
      <c r="I1326">
        <f>机器人辅助表!H1326</f>
        <v>14705.850230427808</v>
      </c>
      <c r="J1326">
        <v>2</v>
      </c>
      <c r="K1326">
        <v>4</v>
      </c>
      <c r="L1326">
        <v>1</v>
      </c>
      <c r="M1326" s="2">
        <f>机器人辅助表!C1326</f>
        <v>78528.707291883635</v>
      </c>
      <c r="N1326" s="2">
        <v>2</v>
      </c>
      <c r="O1326" s="2">
        <f>机器人辅助表!D1326</f>
        <v>3799.6686417792648</v>
      </c>
      <c r="P1326" s="2">
        <v>3</v>
      </c>
      <c r="Q1326" s="2">
        <f>机器人辅助表!E1326</f>
        <v>1688.7416185685624</v>
      </c>
      <c r="R1326" s="2">
        <v>6</v>
      </c>
      <c r="S1326" s="2">
        <f>机器人辅助表!F1326</f>
        <v>10662.696</v>
      </c>
      <c r="T1326">
        <v>0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0</v>
      </c>
      <c r="AE1326">
        <v>0</v>
      </c>
      <c r="AF1326">
        <v>0</v>
      </c>
      <c r="AG1326">
        <v>0</v>
      </c>
      <c r="BD1326">
        <v>11</v>
      </c>
      <c r="BE1326">
        <v>9211104</v>
      </c>
      <c r="BF1326">
        <v>9214104</v>
      </c>
      <c r="BG1326">
        <v>9214203</v>
      </c>
      <c r="BH1326">
        <v>9214303</v>
      </c>
      <c r="BI1326">
        <v>9214403</v>
      </c>
      <c r="BJ1326">
        <v>9222102</v>
      </c>
      <c r="BK1326">
        <v>9223104</v>
      </c>
      <c r="BL1326">
        <v>9223204</v>
      </c>
      <c r="BM1326">
        <v>9223304</v>
      </c>
      <c r="BN1326">
        <v>9223402</v>
      </c>
      <c r="BO1326">
        <v>9215102</v>
      </c>
    </row>
    <row r="1327" spans="1:67" x14ac:dyDescent="0.15">
      <c r="A1327">
        <v>1326</v>
      </c>
      <c r="B1327" t="s">
        <v>2932</v>
      </c>
      <c r="E1327">
        <f>机器人辅助表!B1327</f>
        <v>32</v>
      </c>
      <c r="F1327">
        <v>3</v>
      </c>
      <c r="G1327">
        <v>58201</v>
      </c>
      <c r="H1327">
        <v>0</v>
      </c>
      <c r="I1327">
        <f>机器人辅助表!H1327</f>
        <v>4545.6313184315723</v>
      </c>
      <c r="J1327">
        <v>2</v>
      </c>
      <c r="K1327">
        <v>4</v>
      </c>
      <c r="L1327">
        <v>1</v>
      </c>
      <c r="M1327" s="2">
        <f>机器人辅助表!C1327</f>
        <v>14562.555504280941</v>
      </c>
      <c r="N1327" s="2">
        <v>2</v>
      </c>
      <c r="O1327" s="2">
        <f>机器人辅助表!D1327</f>
        <v>921.71234666889654</v>
      </c>
      <c r="P1327" s="2">
        <v>3</v>
      </c>
      <c r="Q1327" s="2">
        <f>机器人辅助表!E1327</f>
        <v>409.64993185284294</v>
      </c>
      <c r="R1327" s="2">
        <v>6</v>
      </c>
      <c r="S1327" s="2">
        <f>机器人辅助表!F1327</f>
        <v>5512.24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0</v>
      </c>
      <c r="AE1327">
        <v>0</v>
      </c>
      <c r="AF1327">
        <v>0</v>
      </c>
      <c r="AG1327">
        <v>0</v>
      </c>
      <c r="BD1327">
        <v>8</v>
      </c>
      <c r="BE1327">
        <v>9323102</v>
      </c>
      <c r="BF1327">
        <v>9324102</v>
      </c>
      <c r="BG1327">
        <v>9324202</v>
      </c>
      <c r="BH1327">
        <v>9324303</v>
      </c>
      <c r="BI1327">
        <v>9324404</v>
      </c>
      <c r="BJ1327">
        <v>9312103</v>
      </c>
      <c r="BK1327">
        <v>9311104</v>
      </c>
      <c r="BL1327">
        <v>9315102</v>
      </c>
    </row>
    <row r="1328" spans="1:67" x14ac:dyDescent="0.15">
      <c r="A1328">
        <v>1327</v>
      </c>
      <c r="B1328" t="s">
        <v>2933</v>
      </c>
      <c r="E1328">
        <f>机器人辅助表!B1328</f>
        <v>19</v>
      </c>
      <c r="F1328">
        <v>1</v>
      </c>
      <c r="G1328">
        <v>58001</v>
      </c>
      <c r="H1328">
        <v>0</v>
      </c>
      <c r="I1328">
        <f>机器人辅助表!H1328</f>
        <v>3207.4868650664353</v>
      </c>
      <c r="J1328">
        <v>2</v>
      </c>
      <c r="K1328">
        <v>4</v>
      </c>
      <c r="L1328">
        <v>1</v>
      </c>
      <c r="M1328" s="2">
        <f>机器人辅助表!C1328</f>
        <v>4872.7412135217392</v>
      </c>
      <c r="N1328" s="2">
        <v>2</v>
      </c>
      <c r="O1328" s="2">
        <f>机器人辅助表!D1328</f>
        <v>420.41625808695665</v>
      </c>
      <c r="P1328" s="2">
        <v>3</v>
      </c>
      <c r="Q1328" s="2">
        <f>机器人辅助表!E1328</f>
        <v>186.85167026086964</v>
      </c>
      <c r="R1328" s="2">
        <v>6</v>
      </c>
      <c r="S1328" s="2">
        <f>机器人辅助表!F1328</f>
        <v>5502.1415999999999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0</v>
      </c>
      <c r="AE1328">
        <v>0</v>
      </c>
      <c r="AF1328">
        <v>0</v>
      </c>
      <c r="AG1328">
        <v>0</v>
      </c>
      <c r="BD1328">
        <v>11</v>
      </c>
      <c r="BE1328">
        <v>9113104</v>
      </c>
      <c r="BF1328">
        <v>9121103</v>
      </c>
      <c r="BG1328">
        <v>9121204</v>
      </c>
      <c r="BH1328">
        <v>9121303</v>
      </c>
      <c r="BI1328">
        <v>9121402</v>
      </c>
      <c r="BJ1328">
        <v>9114102</v>
      </c>
      <c r="BK1328">
        <v>9122103</v>
      </c>
      <c r="BL1328">
        <v>9122204</v>
      </c>
      <c r="BM1328">
        <v>9122303</v>
      </c>
      <c r="BN1328">
        <v>9122403</v>
      </c>
      <c r="BO1328">
        <v>9115103</v>
      </c>
    </row>
    <row r="1329" spans="1:67" x14ac:dyDescent="0.15">
      <c r="A1329">
        <v>1328</v>
      </c>
      <c r="B1329" t="s">
        <v>2934</v>
      </c>
      <c r="E1329">
        <f>机器人辅助表!B1329</f>
        <v>40</v>
      </c>
      <c r="F1329">
        <v>2</v>
      </c>
      <c r="G1329">
        <v>58101</v>
      </c>
      <c r="H1329">
        <v>0</v>
      </c>
      <c r="I1329">
        <f>机器人辅助表!H1329</f>
        <v>9223.6351950022654</v>
      </c>
      <c r="J1329">
        <v>2</v>
      </c>
      <c r="K1329">
        <v>4</v>
      </c>
      <c r="L1329">
        <v>1</v>
      </c>
      <c r="M1329" s="2">
        <f>机器人辅助表!C1329</f>
        <v>40910.404058199347</v>
      </c>
      <c r="N1329" s="2">
        <v>2</v>
      </c>
      <c r="O1329" s="2">
        <f>机器人辅助表!D1329</f>
        <v>2239.6206601204021</v>
      </c>
      <c r="P1329" s="2">
        <v>3</v>
      </c>
      <c r="Q1329" s="2">
        <f>机器人辅助表!E1329</f>
        <v>995.38696005351221</v>
      </c>
      <c r="R1329" s="2">
        <v>6</v>
      </c>
      <c r="S1329" s="2">
        <f>机器人辅助表!F1329</f>
        <v>8279.2319999999982</v>
      </c>
      <c r="T1329">
        <v>0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0</v>
      </c>
      <c r="AE1329">
        <v>0</v>
      </c>
      <c r="AF1329">
        <v>0</v>
      </c>
      <c r="AG1329">
        <v>0</v>
      </c>
      <c r="BD1329">
        <v>11</v>
      </c>
      <c r="BE1329">
        <v>9211103</v>
      </c>
      <c r="BF1329">
        <v>9214102</v>
      </c>
      <c r="BG1329">
        <v>9214204</v>
      </c>
      <c r="BH1329">
        <v>9214303</v>
      </c>
      <c r="BI1329">
        <v>9214403</v>
      </c>
      <c r="BJ1329">
        <v>9222102</v>
      </c>
      <c r="BK1329">
        <v>9223102</v>
      </c>
      <c r="BL1329">
        <v>9223202</v>
      </c>
      <c r="BM1329">
        <v>9223303</v>
      </c>
      <c r="BN1329">
        <v>9223403</v>
      </c>
      <c r="BO1329">
        <v>9215104</v>
      </c>
    </row>
    <row r="1330" spans="1:67" x14ac:dyDescent="0.15">
      <c r="A1330">
        <v>1329</v>
      </c>
      <c r="B1330" t="s">
        <v>685</v>
      </c>
      <c r="E1330">
        <f>机器人辅助表!B1330</f>
        <v>44</v>
      </c>
      <c r="F1330">
        <v>3</v>
      </c>
      <c r="G1330">
        <v>58201</v>
      </c>
      <c r="H1330">
        <v>0</v>
      </c>
      <c r="I1330">
        <f>机器人辅助表!H1330</f>
        <v>6143.8484665387978</v>
      </c>
      <c r="J1330">
        <v>2</v>
      </c>
      <c r="K1330">
        <v>4</v>
      </c>
      <c r="L1330">
        <v>1</v>
      </c>
      <c r="M1330" s="2">
        <f>机器人辅助表!C1330</f>
        <v>31732.829963500313</v>
      </c>
      <c r="N1330" s="2">
        <v>2</v>
      </c>
      <c r="O1330" s="2">
        <f>机器人辅助表!D1330</f>
        <v>1572.2201877062209</v>
      </c>
      <c r="P1330" s="2">
        <v>3</v>
      </c>
      <c r="Q1330" s="2">
        <f>机器人辅助表!E1330</f>
        <v>698.76452786943162</v>
      </c>
      <c r="R1330" s="2">
        <v>6</v>
      </c>
      <c r="S1330" s="2">
        <f>机器人辅助表!F1330</f>
        <v>4645.8112000000001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0</v>
      </c>
      <c r="AE1330">
        <v>0</v>
      </c>
      <c r="AF1330">
        <v>0</v>
      </c>
      <c r="AG1330">
        <v>0</v>
      </c>
      <c r="BD1330">
        <v>8</v>
      </c>
      <c r="BE1330">
        <v>9323104</v>
      </c>
      <c r="BF1330">
        <v>9324103</v>
      </c>
      <c r="BG1330">
        <v>9324202</v>
      </c>
      <c r="BH1330">
        <v>9324303</v>
      </c>
      <c r="BI1330">
        <v>9324403</v>
      </c>
      <c r="BJ1330">
        <v>9312104</v>
      </c>
      <c r="BK1330">
        <v>9311104</v>
      </c>
      <c r="BL1330">
        <v>9315104</v>
      </c>
    </row>
    <row r="1331" spans="1:67" x14ac:dyDescent="0.15">
      <c r="A1331">
        <v>1330</v>
      </c>
      <c r="B1331" t="s">
        <v>2935</v>
      </c>
      <c r="E1331">
        <f>机器人辅助表!B1331</f>
        <v>38</v>
      </c>
      <c r="F1331">
        <v>1</v>
      </c>
      <c r="G1331">
        <v>58001</v>
      </c>
      <c r="H1331">
        <v>0</v>
      </c>
      <c r="I1331">
        <f>机器人辅助表!H1331</f>
        <v>7079.8816197589158</v>
      </c>
      <c r="J1331">
        <v>2</v>
      </c>
      <c r="K1331">
        <v>4</v>
      </c>
      <c r="L1331">
        <v>1</v>
      </c>
      <c r="M1331" s="2">
        <f>机器人辅助表!C1331</f>
        <v>28810.271258890436</v>
      </c>
      <c r="N1331" s="2">
        <v>2</v>
      </c>
      <c r="O1331" s="2">
        <f>机器人辅助表!D1331</f>
        <v>1663.3911789993315</v>
      </c>
      <c r="P1331" s="2">
        <v>3</v>
      </c>
      <c r="Q1331" s="2">
        <f>机器人辅助表!E1331</f>
        <v>739.28496844414735</v>
      </c>
      <c r="R1331" s="2">
        <v>6</v>
      </c>
      <c r="S1331" s="2">
        <f>机器人辅助表!F1331</f>
        <v>6896.5128000000004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0</v>
      </c>
      <c r="AE1331">
        <v>0</v>
      </c>
      <c r="AF1331">
        <v>0</v>
      </c>
      <c r="AG1331">
        <v>0</v>
      </c>
      <c r="BD1331">
        <v>11</v>
      </c>
      <c r="BE1331">
        <v>9113104</v>
      </c>
      <c r="BF1331">
        <v>9121103</v>
      </c>
      <c r="BG1331">
        <v>9121204</v>
      </c>
      <c r="BH1331">
        <v>9121302</v>
      </c>
      <c r="BI1331">
        <v>9121403</v>
      </c>
      <c r="BJ1331">
        <v>9114103</v>
      </c>
      <c r="BK1331">
        <v>9122104</v>
      </c>
      <c r="BL1331">
        <v>9122204</v>
      </c>
      <c r="BM1331">
        <v>9122304</v>
      </c>
      <c r="BN1331">
        <v>9122404</v>
      </c>
      <c r="BO1331">
        <v>9115103</v>
      </c>
    </row>
    <row r="1332" spans="1:67" x14ac:dyDescent="0.15">
      <c r="A1332">
        <v>1331</v>
      </c>
      <c r="B1332" t="s">
        <v>686</v>
      </c>
      <c r="E1332">
        <f>机器人辅助表!B1332</f>
        <v>46</v>
      </c>
      <c r="F1332">
        <v>1</v>
      </c>
      <c r="G1332">
        <v>58001</v>
      </c>
      <c r="H1332">
        <v>0</v>
      </c>
      <c r="I1332">
        <f>机器人辅助表!H1332</f>
        <v>13244.234952481327</v>
      </c>
      <c r="J1332">
        <v>2</v>
      </c>
      <c r="K1332">
        <v>4</v>
      </c>
      <c r="L1332">
        <v>1</v>
      </c>
      <c r="M1332" s="2">
        <f>机器人辅助表!C1332</f>
        <v>73001.228015418892</v>
      </c>
      <c r="N1332" s="2">
        <v>2</v>
      </c>
      <c r="O1332" s="2">
        <f>机器人辅助表!D1332</f>
        <v>3451.1414426199344</v>
      </c>
      <c r="P1332" s="2">
        <v>3</v>
      </c>
      <c r="Q1332" s="2">
        <f>机器人辅助表!E1332</f>
        <v>1533.8406411644155</v>
      </c>
      <c r="R1332" s="2">
        <v>6</v>
      </c>
      <c r="S1332" s="2">
        <f>机器人辅助表!F1332</f>
        <v>9211.268399999999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0</v>
      </c>
      <c r="AE1332">
        <v>0</v>
      </c>
      <c r="AF1332">
        <v>0</v>
      </c>
      <c r="AG1332">
        <v>0</v>
      </c>
      <c r="BD1332">
        <v>11</v>
      </c>
      <c r="BE1332">
        <v>9113103</v>
      </c>
      <c r="BF1332">
        <v>9121104</v>
      </c>
      <c r="BG1332">
        <v>9121203</v>
      </c>
      <c r="BH1332">
        <v>9121302</v>
      </c>
      <c r="BI1332">
        <v>9121404</v>
      </c>
      <c r="BJ1332">
        <v>9114102</v>
      </c>
      <c r="BK1332">
        <v>9122102</v>
      </c>
      <c r="BL1332">
        <v>9122202</v>
      </c>
      <c r="BM1332">
        <v>9122302</v>
      </c>
      <c r="BN1332">
        <v>9122402</v>
      </c>
      <c r="BO1332">
        <v>9115102</v>
      </c>
    </row>
    <row r="1333" spans="1:67" x14ac:dyDescent="0.15">
      <c r="A1333">
        <v>1332</v>
      </c>
      <c r="B1333" t="s">
        <v>2936</v>
      </c>
      <c r="E1333">
        <f>机器人辅助表!B1333</f>
        <v>26</v>
      </c>
      <c r="F1333">
        <v>3</v>
      </c>
      <c r="G1333">
        <v>58201</v>
      </c>
      <c r="H1333">
        <v>0</v>
      </c>
      <c r="I1333">
        <f>机器人辅助表!H1333</f>
        <v>2217.8305007781673</v>
      </c>
      <c r="J1333">
        <v>2</v>
      </c>
      <c r="K1333">
        <v>4</v>
      </c>
      <c r="L1333">
        <v>1</v>
      </c>
      <c r="M1333" s="2">
        <f>机器人辅助表!C1333</f>
        <v>5216.0732908494992</v>
      </c>
      <c r="N1333" s="2">
        <v>2</v>
      </c>
      <c r="O1333" s="2">
        <f>机器人辅助表!D1333</f>
        <v>370.73768701003354</v>
      </c>
      <c r="P1333" s="2">
        <v>3</v>
      </c>
      <c r="Q1333" s="2">
        <f>机器人辅助表!E1333</f>
        <v>164.77230533779266</v>
      </c>
      <c r="R1333" s="2">
        <v>6</v>
      </c>
      <c r="S1333" s="2">
        <f>机器人辅助表!F1333</f>
        <v>3247.1739999999995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0</v>
      </c>
      <c r="AE1333">
        <v>0</v>
      </c>
      <c r="AF1333">
        <v>0</v>
      </c>
      <c r="AG1333">
        <v>0</v>
      </c>
      <c r="BD1333">
        <v>8</v>
      </c>
      <c r="BE1333">
        <v>9323102</v>
      </c>
      <c r="BF1333">
        <v>9324102</v>
      </c>
      <c r="BG1333">
        <v>9324204</v>
      </c>
      <c r="BH1333">
        <v>9324304</v>
      </c>
      <c r="BI1333">
        <v>9324404</v>
      </c>
      <c r="BJ1333">
        <v>9312102</v>
      </c>
      <c r="BK1333">
        <v>9311102</v>
      </c>
      <c r="BL1333">
        <v>9315102</v>
      </c>
    </row>
    <row r="1334" spans="1:67" x14ac:dyDescent="0.15">
      <c r="A1334">
        <v>1333</v>
      </c>
      <c r="B1334" t="s">
        <v>2937</v>
      </c>
      <c r="E1334">
        <f>机器人辅助表!B1334</f>
        <v>42</v>
      </c>
      <c r="F1334">
        <v>3</v>
      </c>
      <c r="G1334">
        <v>58201</v>
      </c>
      <c r="H1334">
        <v>0</v>
      </c>
      <c r="I1334">
        <f>机器人辅助表!H1334</f>
        <v>11002.164244945257</v>
      </c>
      <c r="J1334">
        <v>2</v>
      </c>
      <c r="K1334">
        <v>4</v>
      </c>
      <c r="L1334">
        <v>1</v>
      </c>
      <c r="M1334" s="2">
        <f>机器人辅助表!C1334</f>
        <v>52876.520703026123</v>
      </c>
      <c r="N1334" s="2">
        <v>2</v>
      </c>
      <c r="O1334" s="2">
        <f>机器人辅助表!D1334</f>
        <v>2750.9399280000011</v>
      </c>
      <c r="P1334" s="2">
        <v>3</v>
      </c>
      <c r="Q1334" s="2">
        <f>机器人辅助表!E1334</f>
        <v>1222.6399680000009</v>
      </c>
      <c r="R1334" s="2">
        <v>6</v>
      </c>
      <c r="S1334" s="2">
        <f>机器人辅助表!F1334</f>
        <v>9058.3220000000001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0</v>
      </c>
      <c r="AE1334">
        <v>0</v>
      </c>
      <c r="AF1334">
        <v>0</v>
      </c>
      <c r="AG1334">
        <v>0</v>
      </c>
      <c r="BD1334">
        <v>8</v>
      </c>
      <c r="BE1334">
        <v>9323103</v>
      </c>
      <c r="BF1334">
        <v>9324104</v>
      </c>
      <c r="BG1334">
        <v>9324202</v>
      </c>
      <c r="BH1334">
        <v>9324304</v>
      </c>
      <c r="BI1334">
        <v>9324403</v>
      </c>
      <c r="BJ1334">
        <v>9312102</v>
      </c>
      <c r="BK1334">
        <v>9311104</v>
      </c>
      <c r="BL1334">
        <v>9315102</v>
      </c>
    </row>
    <row r="1335" spans="1:67" x14ac:dyDescent="0.15">
      <c r="A1335">
        <v>1334</v>
      </c>
      <c r="B1335" t="s">
        <v>2938</v>
      </c>
      <c r="E1335">
        <f>机器人辅助表!B1335</f>
        <v>24</v>
      </c>
      <c r="F1335">
        <v>3</v>
      </c>
      <c r="G1335">
        <v>58201</v>
      </c>
      <c r="H1335">
        <v>0</v>
      </c>
      <c r="I1335">
        <f>机器人辅助表!H1335</f>
        <v>2816.3439752347831</v>
      </c>
      <c r="J1335">
        <v>2</v>
      </c>
      <c r="K1335">
        <v>4</v>
      </c>
      <c r="L1335">
        <v>1</v>
      </c>
      <c r="M1335" s="2">
        <f>机器人辅助表!C1335</f>
        <v>5865.5945565217407</v>
      </c>
      <c r="N1335" s="2">
        <v>2</v>
      </c>
      <c r="O1335" s="2">
        <f>机器人辅助表!D1335</f>
        <v>439.00499799331112</v>
      </c>
      <c r="P1335" s="2">
        <v>3</v>
      </c>
      <c r="Q1335" s="2">
        <f>机器人辅助表!E1335</f>
        <v>195.11333244147158</v>
      </c>
      <c r="R1335" s="2">
        <v>6</v>
      </c>
      <c r="S1335" s="2">
        <f>机器人辅助表!F1335</f>
        <v>4347.68</v>
      </c>
      <c r="T1335">
        <v>0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0</v>
      </c>
      <c r="AE1335">
        <v>0</v>
      </c>
      <c r="AF1335">
        <v>0</v>
      </c>
      <c r="AG1335">
        <v>0</v>
      </c>
      <c r="BD1335">
        <v>8</v>
      </c>
      <c r="BE1335">
        <v>9323104</v>
      </c>
      <c r="BF1335">
        <v>9324102</v>
      </c>
      <c r="BG1335">
        <v>9324202</v>
      </c>
      <c r="BH1335">
        <v>9324302</v>
      </c>
      <c r="BI1335">
        <v>9324402</v>
      </c>
      <c r="BJ1335">
        <v>9312104</v>
      </c>
      <c r="BK1335">
        <v>9311103</v>
      </c>
      <c r="BL1335">
        <v>9315104</v>
      </c>
    </row>
    <row r="1336" spans="1:67" x14ac:dyDescent="0.15">
      <c r="A1336">
        <v>1335</v>
      </c>
      <c r="B1336" t="s">
        <v>687</v>
      </c>
      <c r="E1336">
        <f>机器人辅助表!B1336</f>
        <v>49</v>
      </c>
      <c r="F1336">
        <v>1</v>
      </c>
      <c r="G1336">
        <v>58001</v>
      </c>
      <c r="H1336">
        <v>0</v>
      </c>
      <c r="I1336">
        <f>机器人辅助表!H1336</f>
        <v>16357.604037028148</v>
      </c>
      <c r="J1336">
        <v>2</v>
      </c>
      <c r="K1336">
        <v>4</v>
      </c>
      <c r="L1336">
        <v>1</v>
      </c>
      <c r="M1336" s="2">
        <f>机器人辅助表!C1336</f>
        <v>98303.585850629825</v>
      </c>
      <c r="N1336" s="2">
        <v>2</v>
      </c>
      <c r="O1336" s="2">
        <f>机器人辅助表!D1336</f>
        <v>4346.025543344952</v>
      </c>
      <c r="P1336" s="2">
        <v>3</v>
      </c>
      <c r="Q1336" s="2">
        <f>机器人辅助表!E1336</f>
        <v>1931.5669081533122</v>
      </c>
      <c r="R1336" s="2">
        <v>6</v>
      </c>
      <c r="S1336" s="2">
        <f>机器人辅助表!F1336</f>
        <v>10063.531799999999</v>
      </c>
      <c r="T1336">
        <v>0</v>
      </c>
      <c r="U1336">
        <v>0</v>
      </c>
      <c r="V1336">
        <v>0</v>
      </c>
      <c r="W1336">
        <v>0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0</v>
      </c>
      <c r="AE1336">
        <v>0</v>
      </c>
      <c r="AF1336">
        <v>0</v>
      </c>
      <c r="AG1336">
        <v>0</v>
      </c>
      <c r="BD1336">
        <v>11</v>
      </c>
      <c r="BE1336">
        <v>9113103</v>
      </c>
      <c r="BF1336">
        <v>9121103</v>
      </c>
      <c r="BG1336">
        <v>9121202</v>
      </c>
      <c r="BH1336">
        <v>9121304</v>
      </c>
      <c r="BI1336">
        <v>9121404</v>
      </c>
      <c r="BJ1336">
        <v>9114103</v>
      </c>
      <c r="BK1336">
        <v>9122104</v>
      </c>
      <c r="BL1336">
        <v>9122203</v>
      </c>
      <c r="BM1336">
        <v>9122302</v>
      </c>
      <c r="BN1336">
        <v>9122404</v>
      </c>
      <c r="BO1336">
        <v>9115102</v>
      </c>
    </row>
    <row r="1337" spans="1:67" x14ac:dyDescent="0.15">
      <c r="A1337">
        <v>1336</v>
      </c>
      <c r="B1337" t="s">
        <v>2939</v>
      </c>
      <c r="E1337">
        <f>机器人辅助表!B1337</f>
        <v>24</v>
      </c>
      <c r="F1337">
        <v>1</v>
      </c>
      <c r="G1337">
        <v>58001</v>
      </c>
      <c r="H1337">
        <v>0</v>
      </c>
      <c r="I1337">
        <f>机器人辅助表!H1337</f>
        <v>4393.4966013662615</v>
      </c>
      <c r="J1337">
        <v>2</v>
      </c>
      <c r="K1337">
        <v>4</v>
      </c>
      <c r="L1337">
        <v>1</v>
      </c>
      <c r="M1337" s="2">
        <f>机器人辅助表!C1337</f>
        <v>9150.3275081739157</v>
      </c>
      <c r="N1337" s="2">
        <v>2</v>
      </c>
      <c r="O1337" s="2">
        <f>机器人辅助表!D1337</f>
        <v>684.8477968695654</v>
      </c>
      <c r="P1337" s="2">
        <v>3</v>
      </c>
      <c r="Q1337" s="2">
        <f>机器人辅助表!E1337</f>
        <v>304.37679860869571</v>
      </c>
      <c r="R1337" s="2">
        <v>6</v>
      </c>
      <c r="S1337" s="2">
        <f>机器人辅助表!F1337</f>
        <v>6782.3808000000008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0</v>
      </c>
      <c r="AE1337">
        <v>0</v>
      </c>
      <c r="AF1337">
        <v>0</v>
      </c>
      <c r="AG1337">
        <v>0</v>
      </c>
      <c r="BD1337">
        <v>11</v>
      </c>
      <c r="BE1337">
        <v>9113103</v>
      </c>
      <c r="BF1337">
        <v>9121103</v>
      </c>
      <c r="BG1337">
        <v>9121202</v>
      </c>
      <c r="BH1337">
        <v>9121303</v>
      </c>
      <c r="BI1337">
        <v>9121402</v>
      </c>
      <c r="BJ1337">
        <v>9114103</v>
      </c>
      <c r="BK1337">
        <v>9122104</v>
      </c>
      <c r="BL1337">
        <v>9122203</v>
      </c>
      <c r="BM1337">
        <v>9122303</v>
      </c>
      <c r="BN1337">
        <v>9122404</v>
      </c>
      <c r="BO1337">
        <v>9115102</v>
      </c>
    </row>
    <row r="1338" spans="1:67" x14ac:dyDescent="0.15">
      <c r="A1338">
        <v>1337</v>
      </c>
      <c r="B1338" t="s">
        <v>2940</v>
      </c>
      <c r="E1338">
        <f>机器人辅助表!B1338</f>
        <v>36</v>
      </c>
      <c r="F1338">
        <v>2</v>
      </c>
      <c r="G1338">
        <v>58101</v>
      </c>
      <c r="H1338">
        <v>0</v>
      </c>
      <c r="I1338">
        <f>机器人辅助表!H1338</f>
        <v>7532.6654751109563</v>
      </c>
      <c r="J1338">
        <v>2</v>
      </c>
      <c r="K1338">
        <v>4</v>
      </c>
      <c r="L1338">
        <v>1</v>
      </c>
      <c r="M1338" s="2">
        <f>机器人辅助表!C1338</f>
        <v>27958.443376695661</v>
      </c>
      <c r="N1338" s="2">
        <v>2</v>
      </c>
      <c r="O1338" s="2">
        <f>机器人辅助表!D1338</f>
        <v>1706.6116067478263</v>
      </c>
      <c r="P1338" s="2">
        <v>3</v>
      </c>
      <c r="Q1338" s="2">
        <f>机器人辅助表!E1338</f>
        <v>758.49404744347851</v>
      </c>
      <c r="R1338" s="2">
        <v>6</v>
      </c>
      <c r="S1338" s="2">
        <f>机器人辅助表!F1338</f>
        <v>7922.8759999999993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0</v>
      </c>
      <c r="AE1338">
        <v>0</v>
      </c>
      <c r="AF1338">
        <v>0</v>
      </c>
      <c r="AG1338">
        <v>0</v>
      </c>
      <c r="BD1338">
        <v>11</v>
      </c>
      <c r="BE1338">
        <v>9211104</v>
      </c>
      <c r="BF1338">
        <v>9214103</v>
      </c>
      <c r="BG1338">
        <v>9214202</v>
      </c>
      <c r="BH1338">
        <v>9214302</v>
      </c>
      <c r="BI1338">
        <v>9214403</v>
      </c>
      <c r="BJ1338">
        <v>9222102</v>
      </c>
      <c r="BK1338">
        <v>9223102</v>
      </c>
      <c r="BL1338">
        <v>9223204</v>
      </c>
      <c r="BM1338">
        <v>9223304</v>
      </c>
      <c r="BN1338">
        <v>9223404</v>
      </c>
      <c r="BO1338">
        <v>9215102</v>
      </c>
    </row>
    <row r="1339" spans="1:67" x14ac:dyDescent="0.15">
      <c r="A1339">
        <v>1338</v>
      </c>
      <c r="B1339" t="s">
        <v>2941</v>
      </c>
      <c r="E1339">
        <f>机器人辅助表!B1339</f>
        <v>49</v>
      </c>
      <c r="F1339">
        <v>1</v>
      </c>
      <c r="G1339">
        <v>58001</v>
      </c>
      <c r="H1339">
        <v>0</v>
      </c>
      <c r="I1339">
        <f>机器人辅助表!H1339</f>
        <v>14280.4479688341</v>
      </c>
      <c r="J1339">
        <v>2</v>
      </c>
      <c r="K1339">
        <v>4</v>
      </c>
      <c r="L1339">
        <v>1</v>
      </c>
      <c r="M1339" s="2">
        <f>机器人辅助表!C1339</f>
        <v>85820.590821978418</v>
      </c>
      <c r="N1339" s="2">
        <v>2</v>
      </c>
      <c r="O1339" s="2">
        <f>机器人辅助表!D1339</f>
        <v>3794.1492838725771</v>
      </c>
      <c r="P1339" s="2">
        <v>3</v>
      </c>
      <c r="Q1339" s="2">
        <f>机器人辅助表!E1339</f>
        <v>1686.2885706100346</v>
      </c>
      <c r="R1339" s="2">
        <v>6</v>
      </c>
      <c r="S1339" s="2">
        <f>机器人辅助表!F1339</f>
        <v>8785.6229999999996</v>
      </c>
      <c r="T1339">
        <v>0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0</v>
      </c>
      <c r="AE1339">
        <v>0</v>
      </c>
      <c r="AF1339">
        <v>0</v>
      </c>
      <c r="AG1339">
        <v>0</v>
      </c>
      <c r="BD1339">
        <v>11</v>
      </c>
      <c r="BE1339">
        <v>9113102</v>
      </c>
      <c r="BF1339">
        <v>9121104</v>
      </c>
      <c r="BG1339">
        <v>9121202</v>
      </c>
      <c r="BH1339">
        <v>9121302</v>
      </c>
      <c r="BI1339">
        <v>9121404</v>
      </c>
      <c r="BJ1339">
        <v>9114102</v>
      </c>
      <c r="BK1339">
        <v>9122102</v>
      </c>
      <c r="BL1339">
        <v>9122204</v>
      </c>
      <c r="BM1339">
        <v>9122304</v>
      </c>
      <c r="BN1339">
        <v>9122403</v>
      </c>
      <c r="BO1339">
        <v>9115103</v>
      </c>
    </row>
    <row r="1340" spans="1:67" x14ac:dyDescent="0.15">
      <c r="A1340">
        <v>1339</v>
      </c>
      <c r="B1340" t="s">
        <v>2942</v>
      </c>
      <c r="E1340">
        <f>机器人辅助表!B1340</f>
        <v>22</v>
      </c>
      <c r="F1340">
        <v>1</v>
      </c>
      <c r="G1340">
        <v>58001</v>
      </c>
      <c r="H1340">
        <v>0</v>
      </c>
      <c r="I1340">
        <f>机器人辅助表!H1340</f>
        <v>2601.2256725926959</v>
      </c>
      <c r="J1340">
        <v>2</v>
      </c>
      <c r="K1340">
        <v>4</v>
      </c>
      <c r="L1340">
        <v>1</v>
      </c>
      <c r="M1340" s="2">
        <f>机器人辅助表!C1340</f>
        <v>4756.7090253913047</v>
      </c>
      <c r="N1340" s="2">
        <v>2</v>
      </c>
      <c r="O1340" s="2">
        <f>机器人辅助表!D1340</f>
        <v>375.94187686956531</v>
      </c>
      <c r="P1340" s="2">
        <v>3</v>
      </c>
      <c r="Q1340" s="2">
        <f>机器人辅助表!E1340</f>
        <v>167.08527860869569</v>
      </c>
      <c r="R1340" s="2">
        <v>6</v>
      </c>
      <c r="S1340" s="2">
        <f>机器人辅助表!F1340</f>
        <v>4218.8015999999998</v>
      </c>
      <c r="T1340">
        <v>0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0</v>
      </c>
      <c r="AE1340">
        <v>0</v>
      </c>
      <c r="AF1340">
        <v>0</v>
      </c>
      <c r="AG1340">
        <v>0</v>
      </c>
      <c r="BD1340">
        <v>11</v>
      </c>
      <c r="BE1340">
        <v>9113104</v>
      </c>
      <c r="BF1340">
        <v>9121103</v>
      </c>
      <c r="BG1340">
        <v>9121203</v>
      </c>
      <c r="BH1340">
        <v>9121304</v>
      </c>
      <c r="BI1340">
        <v>9121404</v>
      </c>
      <c r="BJ1340">
        <v>9114103</v>
      </c>
      <c r="BK1340">
        <v>9122102</v>
      </c>
      <c r="BL1340">
        <v>9122203</v>
      </c>
      <c r="BM1340">
        <v>9122303</v>
      </c>
      <c r="BN1340">
        <v>9122402</v>
      </c>
      <c r="BO1340">
        <v>9115103</v>
      </c>
    </row>
    <row r="1341" spans="1:67" x14ac:dyDescent="0.15">
      <c r="A1341">
        <v>1340</v>
      </c>
      <c r="B1341" t="s">
        <v>2943</v>
      </c>
      <c r="E1341">
        <f>机器人辅助表!B1341</f>
        <v>50</v>
      </c>
      <c r="F1341">
        <v>1</v>
      </c>
      <c r="G1341">
        <v>58001</v>
      </c>
      <c r="H1341">
        <v>0</v>
      </c>
      <c r="I1341">
        <f>机器人辅助表!H1341</f>
        <v>14381.562707019135</v>
      </c>
      <c r="J1341">
        <v>2</v>
      </c>
      <c r="K1341">
        <v>4</v>
      </c>
      <c r="L1341">
        <v>1</v>
      </c>
      <c r="M1341" s="2">
        <f>机器人辅助表!C1341</f>
        <v>88868.132577391356</v>
      </c>
      <c r="N1341" s="2">
        <v>2</v>
      </c>
      <c r="O1341" s="2">
        <f>机器人辅助表!D1341</f>
        <v>3845.2557365217408</v>
      </c>
      <c r="P1341" s="2">
        <v>3</v>
      </c>
      <c r="Q1341" s="2">
        <f>机器人辅助表!E1341</f>
        <v>1709.0025495652183</v>
      </c>
      <c r="R1341" s="2">
        <v>6</v>
      </c>
      <c r="S1341" s="2">
        <f>机器人辅助表!F1341</f>
        <v>8457.8000000000011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0</v>
      </c>
      <c r="AF1341">
        <v>0</v>
      </c>
      <c r="AG1341">
        <v>0</v>
      </c>
      <c r="BD1341">
        <v>11</v>
      </c>
      <c r="BE1341">
        <v>9113104</v>
      </c>
      <c r="BF1341">
        <v>9121104</v>
      </c>
      <c r="BG1341">
        <v>9121203</v>
      </c>
      <c r="BH1341">
        <v>9121304</v>
      </c>
      <c r="BI1341">
        <v>9121403</v>
      </c>
      <c r="BJ1341">
        <v>9114102</v>
      </c>
      <c r="BK1341">
        <v>9122102</v>
      </c>
      <c r="BL1341">
        <v>9122204</v>
      </c>
      <c r="BM1341">
        <v>9122304</v>
      </c>
      <c r="BN1341">
        <v>9122402</v>
      </c>
      <c r="BO1341">
        <v>9115104</v>
      </c>
    </row>
    <row r="1342" spans="1:67" x14ac:dyDescent="0.15">
      <c r="A1342">
        <v>1341</v>
      </c>
      <c r="B1342" t="s">
        <v>2944</v>
      </c>
      <c r="E1342">
        <f>机器人辅助表!B1342</f>
        <v>30</v>
      </c>
      <c r="F1342">
        <v>3</v>
      </c>
      <c r="G1342">
        <v>58201</v>
      </c>
      <c r="H1342">
        <v>0</v>
      </c>
      <c r="I1342">
        <f>机器人辅助表!H1342</f>
        <v>2722.6736442453516</v>
      </c>
      <c r="J1342">
        <v>2</v>
      </c>
      <c r="K1342">
        <v>4</v>
      </c>
      <c r="L1342">
        <v>1</v>
      </c>
      <c r="M1342" s="2">
        <f>机器人辅助表!C1342</f>
        <v>7966.8954754013412</v>
      </c>
      <c r="N1342" s="2">
        <v>2</v>
      </c>
      <c r="O1342" s="2">
        <f>机器人辅助表!D1342</f>
        <v>514.45423697658896</v>
      </c>
      <c r="P1342" s="2">
        <v>3</v>
      </c>
      <c r="Q1342" s="2">
        <f>机器人辅助表!E1342</f>
        <v>228.64632754515065</v>
      </c>
      <c r="R1342" s="2">
        <v>6</v>
      </c>
      <c r="S1342" s="2">
        <f>机器人辅助表!F1342</f>
        <v>3550.348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0</v>
      </c>
      <c r="AF1342">
        <v>0</v>
      </c>
      <c r="AG1342">
        <v>0</v>
      </c>
      <c r="BD1342">
        <v>8</v>
      </c>
      <c r="BE1342">
        <v>9323102</v>
      </c>
      <c r="BF1342">
        <v>9324103</v>
      </c>
      <c r="BG1342">
        <v>9324204</v>
      </c>
      <c r="BH1342">
        <v>9324302</v>
      </c>
      <c r="BI1342">
        <v>9324403</v>
      </c>
      <c r="BJ1342">
        <v>9312103</v>
      </c>
      <c r="BK1342">
        <v>9311104</v>
      </c>
      <c r="BL1342">
        <v>9315102</v>
      </c>
    </row>
    <row r="1343" spans="1:67" x14ac:dyDescent="0.15">
      <c r="A1343">
        <v>1342</v>
      </c>
      <c r="B1343" t="s">
        <v>688</v>
      </c>
      <c r="E1343">
        <f>机器人辅助表!B1343</f>
        <v>32</v>
      </c>
      <c r="F1343">
        <v>2</v>
      </c>
      <c r="G1343">
        <v>58101</v>
      </c>
      <c r="H1343">
        <v>0</v>
      </c>
      <c r="I1343">
        <f>机器人辅助表!H1343</f>
        <v>5727.4954612237807</v>
      </c>
      <c r="J1343">
        <v>2</v>
      </c>
      <c r="K1343">
        <v>4</v>
      </c>
      <c r="L1343">
        <v>1</v>
      </c>
      <c r="M1343" s="2">
        <f>机器人辅助表!C1343</f>
        <v>18348.819935393985</v>
      </c>
      <c r="N1343" s="2">
        <v>2</v>
      </c>
      <c r="O1343" s="2">
        <f>机器人辅助表!D1343</f>
        <v>1161.3575568028095</v>
      </c>
      <c r="P1343" s="2">
        <v>3</v>
      </c>
      <c r="Q1343" s="2">
        <f>机器人辅助表!E1343</f>
        <v>516.15891413458212</v>
      </c>
      <c r="R1343" s="2">
        <v>6</v>
      </c>
      <c r="S1343" s="2">
        <f>机器人辅助表!F1343</f>
        <v>6945.4223999999995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0</v>
      </c>
      <c r="AE1343">
        <v>0</v>
      </c>
      <c r="AF1343">
        <v>0</v>
      </c>
      <c r="AG1343">
        <v>0</v>
      </c>
      <c r="BD1343">
        <v>11</v>
      </c>
      <c r="BE1343">
        <v>9211104</v>
      </c>
      <c r="BF1343">
        <v>9214102</v>
      </c>
      <c r="BG1343">
        <v>9214204</v>
      </c>
      <c r="BH1343">
        <v>9214303</v>
      </c>
      <c r="BI1343">
        <v>9214403</v>
      </c>
      <c r="BJ1343">
        <v>9222102</v>
      </c>
      <c r="BK1343">
        <v>9223102</v>
      </c>
      <c r="BL1343">
        <v>9223204</v>
      </c>
      <c r="BM1343">
        <v>9223302</v>
      </c>
      <c r="BN1343">
        <v>9223402</v>
      </c>
      <c r="BO1343">
        <v>9215102</v>
      </c>
    </row>
    <row r="1344" spans="1:67" x14ac:dyDescent="0.15">
      <c r="A1344">
        <v>1343</v>
      </c>
      <c r="B1344" t="s">
        <v>689</v>
      </c>
      <c r="E1344">
        <f>机器人辅助表!B1344</f>
        <v>39</v>
      </c>
      <c r="F1344">
        <v>3</v>
      </c>
      <c r="G1344">
        <v>58201</v>
      </c>
      <c r="H1344">
        <v>0</v>
      </c>
      <c r="I1344">
        <f>机器人辅助表!H1344</f>
        <v>7662.1150265846109</v>
      </c>
      <c r="J1344">
        <v>2</v>
      </c>
      <c r="K1344">
        <v>4</v>
      </c>
      <c r="L1344">
        <v>1</v>
      </c>
      <c r="M1344" s="2">
        <f>机器人辅助表!C1344</f>
        <v>32532.666787070677</v>
      </c>
      <c r="N1344" s="2">
        <v>2</v>
      </c>
      <c r="O1344" s="2">
        <f>机器人辅助表!D1344</f>
        <v>1828.4601904645488</v>
      </c>
      <c r="P1344" s="2">
        <v>3</v>
      </c>
      <c r="Q1344" s="2">
        <f>机器人辅助表!E1344</f>
        <v>812.6489735397995</v>
      </c>
      <c r="R1344" s="2">
        <v>6</v>
      </c>
      <c r="S1344" s="2">
        <f>机器人辅助表!F1344</f>
        <v>7184.3530000000001</v>
      </c>
      <c r="T1344">
        <v>0</v>
      </c>
      <c r="U1344">
        <v>0</v>
      </c>
      <c r="V1344">
        <v>0</v>
      </c>
      <c r="W1344">
        <v>0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0</v>
      </c>
      <c r="AE1344">
        <v>0</v>
      </c>
      <c r="AF1344">
        <v>0</v>
      </c>
      <c r="AG1344">
        <v>0</v>
      </c>
      <c r="BD1344">
        <v>8</v>
      </c>
      <c r="BE1344">
        <v>9323103</v>
      </c>
      <c r="BF1344">
        <v>9324104</v>
      </c>
      <c r="BG1344">
        <v>9324204</v>
      </c>
      <c r="BH1344">
        <v>9324303</v>
      </c>
      <c r="BI1344">
        <v>9324403</v>
      </c>
      <c r="BJ1344">
        <v>9312104</v>
      </c>
      <c r="BK1344">
        <v>9311103</v>
      </c>
      <c r="BL1344">
        <v>9315102</v>
      </c>
    </row>
    <row r="1345" spans="1:67" x14ac:dyDescent="0.15">
      <c r="A1345">
        <v>1344</v>
      </c>
      <c r="B1345" t="s">
        <v>690</v>
      </c>
      <c r="E1345">
        <f>机器人辅助表!B1345</f>
        <v>41</v>
      </c>
      <c r="F1345">
        <v>1</v>
      </c>
      <c r="G1345">
        <v>58001</v>
      </c>
      <c r="H1345">
        <v>0</v>
      </c>
      <c r="I1345">
        <f>机器人辅助表!H1345</f>
        <v>9366.0344571319929</v>
      </c>
      <c r="J1345">
        <v>2</v>
      </c>
      <c r="K1345">
        <v>4</v>
      </c>
      <c r="L1345">
        <v>1</v>
      </c>
      <c r="M1345" s="2">
        <f>机器人辅助表!C1345</f>
        <v>43290.951049894771</v>
      </c>
      <c r="N1345" s="2">
        <v>2</v>
      </c>
      <c r="O1345" s="2">
        <f>机器人辅助表!D1345</f>
        <v>2309.7155734252183</v>
      </c>
      <c r="P1345" s="2">
        <v>3</v>
      </c>
      <c r="Q1345" s="2">
        <f>机器人辅助表!E1345</f>
        <v>1026.5402548556524</v>
      </c>
      <c r="R1345" s="2">
        <v>6</v>
      </c>
      <c r="S1345" s="2">
        <f>机器人辅助表!F1345</f>
        <v>8050.3965999999991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0</v>
      </c>
      <c r="AE1345">
        <v>0</v>
      </c>
      <c r="AF1345">
        <v>0</v>
      </c>
      <c r="AG1345">
        <v>0</v>
      </c>
      <c r="BD1345">
        <v>11</v>
      </c>
      <c r="BE1345">
        <v>9113103</v>
      </c>
      <c r="BF1345">
        <v>9121103</v>
      </c>
      <c r="BG1345">
        <v>9121204</v>
      </c>
      <c r="BH1345">
        <v>9121303</v>
      </c>
      <c r="BI1345">
        <v>9121403</v>
      </c>
      <c r="BJ1345">
        <v>9114104</v>
      </c>
      <c r="BK1345">
        <v>9122102</v>
      </c>
      <c r="BL1345">
        <v>9122203</v>
      </c>
      <c r="BM1345">
        <v>9122302</v>
      </c>
      <c r="BN1345">
        <v>9122403</v>
      </c>
      <c r="BO1345">
        <v>9115104</v>
      </c>
    </row>
    <row r="1346" spans="1:67" x14ac:dyDescent="0.15">
      <c r="A1346">
        <v>1345</v>
      </c>
      <c r="B1346" t="s">
        <v>691</v>
      </c>
      <c r="E1346">
        <f>机器人辅助表!B1346</f>
        <v>37</v>
      </c>
      <c r="F1346">
        <v>3</v>
      </c>
      <c r="G1346">
        <v>58201</v>
      </c>
      <c r="H1346">
        <v>0</v>
      </c>
      <c r="I1346">
        <f>机器人辅助表!H1346</f>
        <v>8138.1658749231319</v>
      </c>
      <c r="J1346">
        <v>2</v>
      </c>
      <c r="K1346">
        <v>4</v>
      </c>
      <c r="L1346">
        <v>1</v>
      </c>
      <c r="M1346" s="2">
        <f>机器人辅助表!C1346</f>
        <v>31666.926597036269</v>
      </c>
      <c r="N1346" s="2">
        <v>2</v>
      </c>
      <c r="O1346" s="2">
        <f>机器人辅助表!D1346</f>
        <v>1879.3214583838799</v>
      </c>
      <c r="P1346" s="2">
        <v>3</v>
      </c>
      <c r="Q1346" s="2">
        <f>机器人辅助表!E1346</f>
        <v>835.25398150394665</v>
      </c>
      <c r="R1346" s="2">
        <v>6</v>
      </c>
      <c r="S1346" s="2">
        <f>机器人辅助表!F1346</f>
        <v>8236.9188000000013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0</v>
      </c>
      <c r="AE1346">
        <v>0</v>
      </c>
      <c r="AF1346">
        <v>0</v>
      </c>
      <c r="AG1346">
        <v>0</v>
      </c>
      <c r="BD1346">
        <v>8</v>
      </c>
      <c r="BE1346">
        <v>9323104</v>
      </c>
      <c r="BF1346">
        <v>9324104</v>
      </c>
      <c r="BG1346">
        <v>9324202</v>
      </c>
      <c r="BH1346">
        <v>9324303</v>
      </c>
      <c r="BI1346">
        <v>9324404</v>
      </c>
      <c r="BJ1346">
        <v>9312102</v>
      </c>
      <c r="BK1346">
        <v>9311104</v>
      </c>
      <c r="BL1346">
        <v>9315102</v>
      </c>
    </row>
    <row r="1347" spans="1:67" x14ac:dyDescent="0.15">
      <c r="A1347">
        <v>1346</v>
      </c>
      <c r="B1347" t="s">
        <v>692</v>
      </c>
      <c r="E1347">
        <f>机器人辅助表!B1347</f>
        <v>30</v>
      </c>
      <c r="F1347">
        <v>2</v>
      </c>
      <c r="G1347">
        <v>58101</v>
      </c>
      <c r="H1347">
        <v>0</v>
      </c>
      <c r="I1347">
        <f>机器人辅助表!H1347</f>
        <v>6406.2909276361224</v>
      </c>
      <c r="J1347">
        <v>2</v>
      </c>
      <c r="K1347">
        <v>4</v>
      </c>
      <c r="L1347">
        <v>1</v>
      </c>
      <c r="M1347" s="2">
        <f>机器人辅助表!C1347</f>
        <v>18745.636412709038</v>
      </c>
      <c r="N1347" s="2">
        <v>2</v>
      </c>
      <c r="O1347" s="2">
        <f>机器人辅助表!D1347</f>
        <v>1210.480557591974</v>
      </c>
      <c r="P1347" s="2">
        <v>3</v>
      </c>
      <c r="Q1347" s="2">
        <f>机器人辅助表!E1347</f>
        <v>537.99135892976619</v>
      </c>
      <c r="R1347" s="2">
        <v>6</v>
      </c>
      <c r="S1347" s="2">
        <f>机器人辅助表!F1347</f>
        <v>8353.76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0</v>
      </c>
      <c r="AE1347">
        <v>0</v>
      </c>
      <c r="AF1347">
        <v>0</v>
      </c>
      <c r="AG1347">
        <v>0</v>
      </c>
      <c r="BD1347">
        <v>11</v>
      </c>
      <c r="BE1347">
        <v>9211103</v>
      </c>
      <c r="BF1347">
        <v>9214102</v>
      </c>
      <c r="BG1347">
        <v>9214204</v>
      </c>
      <c r="BH1347">
        <v>9214304</v>
      </c>
      <c r="BI1347">
        <v>9214402</v>
      </c>
      <c r="BJ1347">
        <v>9222103</v>
      </c>
      <c r="BK1347">
        <v>9223104</v>
      </c>
      <c r="BL1347">
        <v>9223202</v>
      </c>
      <c r="BM1347">
        <v>9223302</v>
      </c>
      <c r="BN1347">
        <v>9223402</v>
      </c>
      <c r="BO1347">
        <v>9215102</v>
      </c>
    </row>
    <row r="1348" spans="1:67" x14ac:dyDescent="0.15">
      <c r="A1348">
        <v>1347</v>
      </c>
      <c r="B1348" t="s">
        <v>2945</v>
      </c>
      <c r="E1348">
        <f>机器人辅助表!B1348</f>
        <v>48</v>
      </c>
      <c r="F1348">
        <v>3</v>
      </c>
      <c r="G1348">
        <v>58201</v>
      </c>
      <c r="H1348">
        <v>0</v>
      </c>
      <c r="I1348">
        <f>机器人辅助表!H1348</f>
        <v>12974.188408248147</v>
      </c>
      <c r="J1348">
        <v>2</v>
      </c>
      <c r="K1348">
        <v>4</v>
      </c>
      <c r="L1348">
        <v>1</v>
      </c>
      <c r="M1348" s="2">
        <f>机器人辅助表!C1348</f>
        <v>75856.961325111683</v>
      </c>
      <c r="N1348" s="2">
        <v>2</v>
      </c>
      <c r="O1348" s="2">
        <f>机器人辅助表!D1348</f>
        <v>3427.974745293915</v>
      </c>
      <c r="P1348" s="2">
        <v>3</v>
      </c>
      <c r="Q1348" s="2">
        <f>机器人辅助表!E1348</f>
        <v>1523.5443312417399</v>
      </c>
      <c r="R1348" s="2">
        <v>6</v>
      </c>
      <c r="S1348" s="2">
        <f>机器人辅助表!F1348</f>
        <v>8311.8415999999997</v>
      </c>
      <c r="T1348">
        <v>0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0</v>
      </c>
      <c r="AE1348">
        <v>0</v>
      </c>
      <c r="AF1348">
        <v>0</v>
      </c>
      <c r="AG1348">
        <v>0</v>
      </c>
      <c r="BD1348">
        <v>8</v>
      </c>
      <c r="BE1348">
        <v>9323104</v>
      </c>
      <c r="BF1348">
        <v>9324104</v>
      </c>
      <c r="BG1348">
        <v>9324204</v>
      </c>
      <c r="BH1348">
        <v>9324303</v>
      </c>
      <c r="BI1348">
        <v>9324404</v>
      </c>
      <c r="BJ1348">
        <v>9312102</v>
      </c>
      <c r="BK1348">
        <v>9311103</v>
      </c>
      <c r="BL1348">
        <v>9315103</v>
      </c>
    </row>
    <row r="1349" spans="1:67" x14ac:dyDescent="0.15">
      <c r="A1349">
        <v>1348</v>
      </c>
      <c r="B1349" t="s">
        <v>2946</v>
      </c>
      <c r="E1349">
        <f>机器人辅助表!B1349</f>
        <v>32</v>
      </c>
      <c r="F1349">
        <v>3</v>
      </c>
      <c r="G1349">
        <v>58201</v>
      </c>
      <c r="H1349">
        <v>0</v>
      </c>
      <c r="I1349">
        <f>机器人辅助表!H1349</f>
        <v>3454.679802007995</v>
      </c>
      <c r="J1349">
        <v>2</v>
      </c>
      <c r="K1349">
        <v>4</v>
      </c>
      <c r="L1349">
        <v>1</v>
      </c>
      <c r="M1349" s="2">
        <f>机器人辅助表!C1349</f>
        <v>11067.542183253516</v>
      </c>
      <c r="N1349" s="2">
        <v>2</v>
      </c>
      <c r="O1349" s="2">
        <f>机器人辅助表!D1349</f>
        <v>700.50138346836138</v>
      </c>
      <c r="P1349" s="2">
        <v>3</v>
      </c>
      <c r="Q1349" s="2">
        <f>机器人辅助表!E1349</f>
        <v>311.33394820816062</v>
      </c>
      <c r="R1349" s="2">
        <v>6</v>
      </c>
      <c r="S1349" s="2">
        <f>机器人辅助表!F1349</f>
        <v>4189.3023999999996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0</v>
      </c>
      <c r="AE1349">
        <v>0</v>
      </c>
      <c r="AF1349">
        <v>0</v>
      </c>
      <c r="AG1349">
        <v>0</v>
      </c>
      <c r="BD1349">
        <v>8</v>
      </c>
      <c r="BE1349">
        <v>9323104</v>
      </c>
      <c r="BF1349">
        <v>9324103</v>
      </c>
      <c r="BG1349">
        <v>9324202</v>
      </c>
      <c r="BH1349">
        <v>9324303</v>
      </c>
      <c r="BI1349">
        <v>9324404</v>
      </c>
      <c r="BJ1349">
        <v>9312104</v>
      </c>
      <c r="BK1349">
        <v>9311103</v>
      </c>
      <c r="BL1349">
        <v>9315103</v>
      </c>
    </row>
    <row r="1350" spans="1:67" x14ac:dyDescent="0.15">
      <c r="A1350">
        <v>1349</v>
      </c>
      <c r="B1350" t="s">
        <v>2947</v>
      </c>
      <c r="E1350">
        <f>机器人辅助表!B1350</f>
        <v>34</v>
      </c>
      <c r="F1350">
        <v>1</v>
      </c>
      <c r="G1350">
        <v>58001</v>
      </c>
      <c r="H1350">
        <v>0</v>
      </c>
      <c r="I1350">
        <f>机器人辅助表!H1350</f>
        <v>7301.3043246871066</v>
      </c>
      <c r="J1350">
        <v>2</v>
      </c>
      <c r="K1350">
        <v>4</v>
      </c>
      <c r="L1350">
        <v>1</v>
      </c>
      <c r="M1350" s="2">
        <f>机器人辅助表!C1350</f>
        <v>25303.150562445153</v>
      </c>
      <c r="N1350" s="2">
        <v>2</v>
      </c>
      <c r="O1350" s="2">
        <f>机器人辅助表!D1350</f>
        <v>1571.8308812825421</v>
      </c>
      <c r="P1350" s="2">
        <v>3</v>
      </c>
      <c r="Q1350" s="2">
        <f>机器人辅助表!E1350</f>
        <v>698.59150279224093</v>
      </c>
      <c r="R1350" s="2">
        <v>6</v>
      </c>
      <c r="S1350" s="2">
        <f>机器人辅助表!F1350</f>
        <v>8240.7996000000003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0</v>
      </c>
      <c r="AE1350">
        <v>0</v>
      </c>
      <c r="AF1350">
        <v>0</v>
      </c>
      <c r="AG1350">
        <v>0</v>
      </c>
      <c r="BD1350">
        <v>11</v>
      </c>
      <c r="BE1350">
        <v>9113102</v>
      </c>
      <c r="BF1350">
        <v>9121103</v>
      </c>
      <c r="BG1350">
        <v>9121204</v>
      </c>
      <c r="BH1350">
        <v>9121304</v>
      </c>
      <c r="BI1350">
        <v>9121404</v>
      </c>
      <c r="BJ1350">
        <v>9114104</v>
      </c>
      <c r="BK1350">
        <v>9122104</v>
      </c>
      <c r="BL1350">
        <v>9122203</v>
      </c>
      <c r="BM1350">
        <v>9122303</v>
      </c>
      <c r="BN1350">
        <v>9122403</v>
      </c>
      <c r="BO1350">
        <v>9115104</v>
      </c>
    </row>
    <row r="1351" spans="1:67" x14ac:dyDescent="0.15">
      <c r="A1351">
        <v>1350</v>
      </c>
      <c r="B1351" t="s">
        <v>2948</v>
      </c>
      <c r="E1351">
        <f>机器人辅助表!B1351</f>
        <v>42</v>
      </c>
      <c r="F1351">
        <v>2</v>
      </c>
      <c r="G1351">
        <v>58101</v>
      </c>
      <c r="H1351">
        <v>0</v>
      </c>
      <c r="I1351">
        <f>机器人辅助表!H1351</f>
        <v>6770.5626122740032</v>
      </c>
      <c r="J1351">
        <v>2</v>
      </c>
      <c r="K1351">
        <v>4</v>
      </c>
      <c r="L1351">
        <v>1</v>
      </c>
      <c r="M1351" s="2">
        <f>机器人辅助表!C1351</f>
        <v>32539.397355708381</v>
      </c>
      <c r="N1351" s="2">
        <v>2</v>
      </c>
      <c r="O1351" s="2">
        <f>机器人辅助表!D1351</f>
        <v>1692.8861095384623</v>
      </c>
      <c r="P1351" s="2">
        <v>3</v>
      </c>
      <c r="Q1351" s="2">
        <f>机器人辅助表!E1351</f>
        <v>752.39382646153899</v>
      </c>
      <c r="R1351" s="2">
        <v>6</v>
      </c>
      <c r="S1351" s="2">
        <f>机器人辅助表!F1351</f>
        <v>5574.3519999999999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0</v>
      </c>
      <c r="AE1351">
        <v>0</v>
      </c>
      <c r="AF1351">
        <v>0</v>
      </c>
      <c r="AG1351">
        <v>0</v>
      </c>
      <c r="BD1351">
        <v>11</v>
      </c>
      <c r="BE1351">
        <v>9211102</v>
      </c>
      <c r="BF1351">
        <v>9214103</v>
      </c>
      <c r="BG1351">
        <v>9214203</v>
      </c>
      <c r="BH1351">
        <v>9214302</v>
      </c>
      <c r="BI1351">
        <v>9214402</v>
      </c>
      <c r="BJ1351">
        <v>9222104</v>
      </c>
      <c r="BK1351">
        <v>9223104</v>
      </c>
      <c r="BL1351">
        <v>9223202</v>
      </c>
      <c r="BM1351">
        <v>9223302</v>
      </c>
      <c r="BN1351">
        <v>9223402</v>
      </c>
      <c r="BO1351">
        <v>9215102</v>
      </c>
    </row>
    <row r="1352" spans="1:67" x14ac:dyDescent="0.15">
      <c r="A1352">
        <v>1351</v>
      </c>
      <c r="B1352" t="s">
        <v>2949</v>
      </c>
      <c r="E1352">
        <f>机器人辅助表!B1352</f>
        <v>41</v>
      </c>
      <c r="F1352">
        <v>1</v>
      </c>
      <c r="G1352">
        <v>58001</v>
      </c>
      <c r="H1352">
        <v>0</v>
      </c>
      <c r="I1352">
        <f>机器人辅助表!H1352</f>
        <v>12382.215045021958</v>
      </c>
      <c r="J1352">
        <v>2</v>
      </c>
      <c r="K1352">
        <v>4</v>
      </c>
      <c r="L1352">
        <v>1</v>
      </c>
      <c r="M1352" s="2">
        <f>机器人辅助表!C1352</f>
        <v>57232.104777826993</v>
      </c>
      <c r="N1352" s="2">
        <v>2</v>
      </c>
      <c r="O1352" s="2">
        <f>机器人辅助表!D1352</f>
        <v>3053.5222835113059</v>
      </c>
      <c r="P1352" s="2">
        <v>3</v>
      </c>
      <c r="Q1352" s="2">
        <f>机器人辅助表!E1352</f>
        <v>1357.1210148939135</v>
      </c>
      <c r="R1352" s="2">
        <v>6</v>
      </c>
      <c r="S1352" s="2">
        <f>机器人辅助表!F1352</f>
        <v>10642.897199999999</v>
      </c>
      <c r="T1352">
        <v>0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0</v>
      </c>
      <c r="AE1352">
        <v>0</v>
      </c>
      <c r="AF1352">
        <v>0</v>
      </c>
      <c r="AG1352">
        <v>0</v>
      </c>
      <c r="BD1352">
        <v>11</v>
      </c>
      <c r="BE1352">
        <v>9113103</v>
      </c>
      <c r="BF1352">
        <v>9121103</v>
      </c>
      <c r="BG1352">
        <v>9121203</v>
      </c>
      <c r="BH1352">
        <v>9121302</v>
      </c>
      <c r="BI1352">
        <v>9121402</v>
      </c>
      <c r="BJ1352">
        <v>9114104</v>
      </c>
      <c r="BK1352">
        <v>9122102</v>
      </c>
      <c r="BL1352">
        <v>9122203</v>
      </c>
      <c r="BM1352">
        <v>9122302</v>
      </c>
      <c r="BN1352">
        <v>9122403</v>
      </c>
      <c r="BO1352">
        <v>9115102</v>
      </c>
    </row>
    <row r="1353" spans="1:67" x14ac:dyDescent="0.15">
      <c r="A1353">
        <v>1352</v>
      </c>
      <c r="B1353" t="s">
        <v>693</v>
      </c>
      <c r="E1353">
        <f>机器人辅助表!B1353</f>
        <v>31</v>
      </c>
      <c r="F1353">
        <v>3</v>
      </c>
      <c r="G1353">
        <v>58201</v>
      </c>
      <c r="H1353">
        <v>0</v>
      </c>
      <c r="I1353">
        <f>机器人辅助表!H1353</f>
        <v>5548.2294529440014</v>
      </c>
      <c r="J1353">
        <v>2</v>
      </c>
      <c r="K1353">
        <v>4</v>
      </c>
      <c r="L1353">
        <v>1</v>
      </c>
      <c r="M1353" s="2">
        <f>机器人辅助表!C1353</f>
        <v>17014.219645500008</v>
      </c>
      <c r="N1353" s="2">
        <v>2</v>
      </c>
      <c r="O1353" s="2">
        <f>机器人辅助表!D1353</f>
        <v>1087.5375819000003</v>
      </c>
      <c r="P1353" s="2">
        <v>3</v>
      </c>
      <c r="Q1353" s="2">
        <f>机器人辅助表!E1353</f>
        <v>483.35003640000014</v>
      </c>
      <c r="R1353" s="2">
        <v>6</v>
      </c>
      <c r="S1353" s="2">
        <f>机器人辅助表!F1353</f>
        <v>6976.6710000000003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0</v>
      </c>
      <c r="AE1353">
        <v>0</v>
      </c>
      <c r="AF1353">
        <v>0</v>
      </c>
      <c r="AG1353">
        <v>0</v>
      </c>
      <c r="BD1353">
        <v>8</v>
      </c>
      <c r="BE1353">
        <v>9323102</v>
      </c>
      <c r="BF1353">
        <v>9324102</v>
      </c>
      <c r="BG1353">
        <v>9324203</v>
      </c>
      <c r="BH1353">
        <v>9324302</v>
      </c>
      <c r="BI1353">
        <v>9324402</v>
      </c>
      <c r="BJ1353">
        <v>9312104</v>
      </c>
      <c r="BK1353">
        <v>9311104</v>
      </c>
      <c r="BL1353">
        <v>9315102</v>
      </c>
    </row>
    <row r="1354" spans="1:67" x14ac:dyDescent="0.15">
      <c r="A1354">
        <v>1353</v>
      </c>
      <c r="B1354" t="s">
        <v>2950</v>
      </c>
      <c r="E1354">
        <f>机器人辅助表!B1354</f>
        <v>38</v>
      </c>
      <c r="F1354">
        <v>3</v>
      </c>
      <c r="G1354">
        <v>58201</v>
      </c>
      <c r="H1354">
        <v>0</v>
      </c>
      <c r="I1354">
        <f>机器人辅助表!H1354</f>
        <v>6555.4459442212174</v>
      </c>
      <c r="J1354">
        <v>2</v>
      </c>
      <c r="K1354">
        <v>4</v>
      </c>
      <c r="L1354">
        <v>1</v>
      </c>
      <c r="M1354" s="2">
        <f>机器人辅助表!C1354</f>
        <v>26676.177091565216</v>
      </c>
      <c r="N1354" s="2">
        <v>2</v>
      </c>
      <c r="O1354" s="2">
        <f>机器人辅助表!D1354</f>
        <v>1540.1770175919735</v>
      </c>
      <c r="P1354" s="2">
        <v>3</v>
      </c>
      <c r="Q1354" s="2">
        <f>机器人辅助表!E1354</f>
        <v>684.52311892976604</v>
      </c>
      <c r="R1354" s="2">
        <v>6</v>
      </c>
      <c r="S1354" s="2">
        <f>机器人辅助表!F1354</f>
        <v>6385.66</v>
      </c>
      <c r="T1354">
        <v>0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0</v>
      </c>
      <c r="AE1354">
        <v>0</v>
      </c>
      <c r="AF1354">
        <v>0</v>
      </c>
      <c r="AG1354">
        <v>0</v>
      </c>
      <c r="BD1354">
        <v>8</v>
      </c>
      <c r="BE1354">
        <v>9323102</v>
      </c>
      <c r="BF1354">
        <v>9324103</v>
      </c>
      <c r="BG1354">
        <v>9324203</v>
      </c>
      <c r="BH1354">
        <v>9324302</v>
      </c>
      <c r="BI1354">
        <v>9324402</v>
      </c>
      <c r="BJ1354">
        <v>9312103</v>
      </c>
      <c r="BK1354">
        <v>9311102</v>
      </c>
      <c r="BL1354">
        <v>9315103</v>
      </c>
    </row>
    <row r="1355" spans="1:67" x14ac:dyDescent="0.15">
      <c r="A1355">
        <v>1354</v>
      </c>
      <c r="B1355" t="s">
        <v>2951</v>
      </c>
      <c r="E1355">
        <f>机器人辅助表!B1355</f>
        <v>31</v>
      </c>
      <c r="F1355">
        <v>1</v>
      </c>
      <c r="G1355">
        <v>58001</v>
      </c>
      <c r="H1355">
        <v>0</v>
      </c>
      <c r="I1355">
        <f>机器人辅助表!H1355</f>
        <v>4694.6556909526162</v>
      </c>
      <c r="J1355">
        <v>2</v>
      </c>
      <c r="K1355">
        <v>4</v>
      </c>
      <c r="L1355">
        <v>1</v>
      </c>
      <c r="M1355" s="2">
        <f>机器人辅助表!C1355</f>
        <v>14396.64739234616</v>
      </c>
      <c r="N1355" s="2">
        <v>2</v>
      </c>
      <c r="O1355" s="2">
        <f>机器人辅助表!D1355</f>
        <v>920.22410776153879</v>
      </c>
      <c r="P1355" s="2">
        <v>3</v>
      </c>
      <c r="Q1355" s="2">
        <f>机器人辅助表!E1355</f>
        <v>408.9884923384617</v>
      </c>
      <c r="R1355" s="2">
        <v>6</v>
      </c>
      <c r="S1355" s="2">
        <f>机器人辅助表!F1355</f>
        <v>5903.3370000000004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0</v>
      </c>
      <c r="AE1355">
        <v>0</v>
      </c>
      <c r="AF1355">
        <v>0</v>
      </c>
      <c r="AG1355">
        <v>0</v>
      </c>
      <c r="BD1355">
        <v>11</v>
      </c>
      <c r="BE1355">
        <v>9113104</v>
      </c>
      <c r="BF1355">
        <v>9121102</v>
      </c>
      <c r="BG1355">
        <v>9121202</v>
      </c>
      <c r="BH1355">
        <v>9121304</v>
      </c>
      <c r="BI1355">
        <v>9121403</v>
      </c>
      <c r="BJ1355">
        <v>9114102</v>
      </c>
      <c r="BK1355">
        <v>9122104</v>
      </c>
      <c r="BL1355">
        <v>9122203</v>
      </c>
      <c r="BM1355">
        <v>9122302</v>
      </c>
      <c r="BN1355">
        <v>9122403</v>
      </c>
      <c r="BO1355">
        <v>9115104</v>
      </c>
    </row>
    <row r="1356" spans="1:67" x14ac:dyDescent="0.15">
      <c r="A1356">
        <v>1355</v>
      </c>
      <c r="B1356" t="s">
        <v>2952</v>
      </c>
      <c r="E1356">
        <f>机器人辅助表!B1356</f>
        <v>50</v>
      </c>
      <c r="F1356">
        <v>2</v>
      </c>
      <c r="G1356">
        <v>58101</v>
      </c>
      <c r="H1356">
        <v>0</v>
      </c>
      <c r="I1356">
        <f>机器人辅助表!H1356</f>
        <v>14934.699734212179</v>
      </c>
      <c r="J1356">
        <v>2</v>
      </c>
      <c r="K1356">
        <v>4</v>
      </c>
      <c r="L1356">
        <v>1</v>
      </c>
      <c r="M1356" s="2">
        <f>机器人辅助表!C1356</f>
        <v>92286.137676521786</v>
      </c>
      <c r="N1356" s="2">
        <v>2</v>
      </c>
      <c r="O1356" s="2">
        <f>机器人辅助表!D1356</f>
        <v>3993.1501879264233</v>
      </c>
      <c r="P1356" s="2">
        <v>3</v>
      </c>
      <c r="Q1356" s="2">
        <f>机器人辅助表!E1356</f>
        <v>1774.7334168561881</v>
      </c>
      <c r="R1356" s="2">
        <v>6</v>
      </c>
      <c r="S1356" s="2">
        <f>机器人辅助表!F1356</f>
        <v>8783.1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0</v>
      </c>
      <c r="AE1356">
        <v>0</v>
      </c>
      <c r="AF1356">
        <v>0</v>
      </c>
      <c r="AG1356">
        <v>0</v>
      </c>
      <c r="BD1356">
        <v>11</v>
      </c>
      <c r="BE1356">
        <v>9211103</v>
      </c>
      <c r="BF1356">
        <v>9214103</v>
      </c>
      <c r="BG1356">
        <v>9214204</v>
      </c>
      <c r="BH1356">
        <v>9214302</v>
      </c>
      <c r="BI1356">
        <v>9214403</v>
      </c>
      <c r="BJ1356">
        <v>9222103</v>
      </c>
      <c r="BK1356">
        <v>9223102</v>
      </c>
      <c r="BL1356">
        <v>9223203</v>
      </c>
      <c r="BM1356">
        <v>9223304</v>
      </c>
      <c r="BN1356">
        <v>9223404</v>
      </c>
      <c r="BO1356">
        <v>9215104</v>
      </c>
    </row>
    <row r="1357" spans="1:67" x14ac:dyDescent="0.15">
      <c r="A1357">
        <v>1356</v>
      </c>
      <c r="B1357" t="s">
        <v>694</v>
      </c>
      <c r="E1357">
        <f>机器人辅助表!B1357</f>
        <v>24</v>
      </c>
      <c r="F1357">
        <v>1</v>
      </c>
      <c r="G1357">
        <v>58001</v>
      </c>
      <c r="H1357">
        <v>0</v>
      </c>
      <c r="I1357">
        <f>机器人辅助表!H1357</f>
        <v>3773.9009268146096</v>
      </c>
      <c r="J1357">
        <v>2</v>
      </c>
      <c r="K1357">
        <v>4</v>
      </c>
      <c r="L1357">
        <v>1</v>
      </c>
      <c r="M1357" s="2">
        <f>机器人辅助表!C1357</f>
        <v>7859.8967057391328</v>
      </c>
      <c r="N1357" s="2">
        <v>2</v>
      </c>
      <c r="O1357" s="2">
        <f>机器人辅助表!D1357</f>
        <v>588.26669731103698</v>
      </c>
      <c r="P1357" s="2">
        <v>3</v>
      </c>
      <c r="Q1357" s="2">
        <f>机器人辅助表!E1357</f>
        <v>261.45186547157192</v>
      </c>
      <c r="R1357" s="2">
        <v>6</v>
      </c>
      <c r="S1357" s="2">
        <f>机器人辅助表!F1357</f>
        <v>5825.8912000000009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0</v>
      </c>
      <c r="AE1357">
        <v>0</v>
      </c>
      <c r="AF1357">
        <v>0</v>
      </c>
      <c r="AG1357">
        <v>0</v>
      </c>
      <c r="BD1357">
        <v>11</v>
      </c>
      <c r="BE1357">
        <v>9113103</v>
      </c>
      <c r="BF1357">
        <v>9121104</v>
      </c>
      <c r="BG1357">
        <v>9121202</v>
      </c>
      <c r="BH1357">
        <v>9121303</v>
      </c>
      <c r="BI1357">
        <v>9121402</v>
      </c>
      <c r="BJ1357">
        <v>9114102</v>
      </c>
      <c r="BK1357">
        <v>9122104</v>
      </c>
      <c r="BL1357">
        <v>9122203</v>
      </c>
      <c r="BM1357">
        <v>9122304</v>
      </c>
      <c r="BN1357">
        <v>9122403</v>
      </c>
      <c r="BO1357">
        <v>9115102</v>
      </c>
    </row>
    <row r="1358" spans="1:67" x14ac:dyDescent="0.15">
      <c r="A1358">
        <v>1357</v>
      </c>
      <c r="B1358" t="s">
        <v>2953</v>
      </c>
      <c r="E1358">
        <f>机器人辅助表!B1358</f>
        <v>22</v>
      </c>
      <c r="F1358">
        <v>3</v>
      </c>
      <c r="G1358">
        <v>58201</v>
      </c>
      <c r="H1358">
        <v>0</v>
      </c>
      <c r="I1358">
        <f>机器人辅助表!H1358</f>
        <v>2551.2021019659128</v>
      </c>
      <c r="J1358">
        <v>2</v>
      </c>
      <c r="K1358">
        <v>4</v>
      </c>
      <c r="L1358">
        <v>1</v>
      </c>
      <c r="M1358" s="2">
        <f>机器人辅助表!C1358</f>
        <v>4665.2338518260867</v>
      </c>
      <c r="N1358" s="2">
        <v>2</v>
      </c>
      <c r="O1358" s="2">
        <f>机器人辅助表!D1358</f>
        <v>368.71222539130446</v>
      </c>
      <c r="P1358" s="2">
        <v>3</v>
      </c>
      <c r="Q1358" s="2">
        <f>机器人辅助表!E1358</f>
        <v>163.87210017391308</v>
      </c>
      <c r="R1358" s="2">
        <v>6</v>
      </c>
      <c r="S1358" s="2">
        <f>机器人辅助表!F1358</f>
        <v>4137.6707999999999</v>
      </c>
      <c r="T1358">
        <v>0</v>
      </c>
      <c r="U1358">
        <v>0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0</v>
      </c>
      <c r="AE1358">
        <v>0</v>
      </c>
      <c r="AF1358">
        <v>0</v>
      </c>
      <c r="AG1358">
        <v>0</v>
      </c>
      <c r="BD1358">
        <v>8</v>
      </c>
      <c r="BE1358">
        <v>9323103</v>
      </c>
      <c r="BF1358">
        <v>9324103</v>
      </c>
      <c r="BG1358">
        <v>9324202</v>
      </c>
      <c r="BH1358">
        <v>9324303</v>
      </c>
      <c r="BI1358">
        <v>9324403</v>
      </c>
      <c r="BJ1358">
        <v>9312104</v>
      </c>
      <c r="BK1358">
        <v>9311104</v>
      </c>
      <c r="BL1358">
        <v>9315103</v>
      </c>
    </row>
    <row r="1359" spans="1:67" x14ac:dyDescent="0.15">
      <c r="A1359">
        <v>1358</v>
      </c>
      <c r="B1359" t="s">
        <v>2954</v>
      </c>
      <c r="E1359">
        <f>机器人辅助表!B1359</f>
        <v>42</v>
      </c>
      <c r="F1359">
        <v>3</v>
      </c>
      <c r="G1359">
        <v>58201</v>
      </c>
      <c r="H1359">
        <v>0</v>
      </c>
      <c r="I1359">
        <f>机器人辅助表!H1359</f>
        <v>12694.804898013757</v>
      </c>
      <c r="J1359">
        <v>2</v>
      </c>
      <c r="K1359">
        <v>4</v>
      </c>
      <c r="L1359">
        <v>1</v>
      </c>
      <c r="M1359" s="2">
        <f>机器人辅助表!C1359</f>
        <v>61011.370041953211</v>
      </c>
      <c r="N1359" s="2">
        <v>2</v>
      </c>
      <c r="O1359" s="2">
        <f>机器人辅助表!D1359</f>
        <v>3174.1614553846166</v>
      </c>
      <c r="P1359" s="2">
        <v>3</v>
      </c>
      <c r="Q1359" s="2">
        <f>机器人辅助表!E1359</f>
        <v>1410.7384246153854</v>
      </c>
      <c r="R1359" s="2">
        <v>6</v>
      </c>
      <c r="S1359" s="2">
        <f>机器人辅助表!F1359</f>
        <v>10451.91</v>
      </c>
      <c r="T1359">
        <v>0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0</v>
      </c>
      <c r="AE1359">
        <v>0</v>
      </c>
      <c r="AF1359">
        <v>0</v>
      </c>
      <c r="AG1359">
        <v>0</v>
      </c>
      <c r="BD1359">
        <v>8</v>
      </c>
      <c r="BE1359">
        <v>9323103</v>
      </c>
      <c r="BF1359">
        <v>9324104</v>
      </c>
      <c r="BG1359">
        <v>9324202</v>
      </c>
      <c r="BH1359">
        <v>9324302</v>
      </c>
      <c r="BI1359">
        <v>9324402</v>
      </c>
      <c r="BJ1359">
        <v>9312104</v>
      </c>
      <c r="BK1359">
        <v>9311104</v>
      </c>
      <c r="BL1359">
        <v>9315102</v>
      </c>
    </row>
    <row r="1360" spans="1:67" x14ac:dyDescent="0.15">
      <c r="A1360">
        <v>1359</v>
      </c>
      <c r="B1360" t="s">
        <v>2955</v>
      </c>
      <c r="E1360">
        <f>机器人辅助表!B1360</f>
        <v>44</v>
      </c>
      <c r="F1360">
        <v>1</v>
      </c>
      <c r="G1360">
        <v>58001</v>
      </c>
      <c r="H1360">
        <v>0</v>
      </c>
      <c r="I1360">
        <f>机器人辅助表!H1360</f>
        <v>8063.8011123321712</v>
      </c>
      <c r="J1360">
        <v>2</v>
      </c>
      <c r="K1360">
        <v>4</v>
      </c>
      <c r="L1360">
        <v>1</v>
      </c>
      <c r="M1360" s="2">
        <f>机器人辅助表!C1360</f>
        <v>41649.33932709416</v>
      </c>
      <c r="N1360" s="2">
        <v>2</v>
      </c>
      <c r="O1360" s="2">
        <f>机器人辅助表!D1360</f>
        <v>2063.5389963644147</v>
      </c>
      <c r="P1360" s="2">
        <v>3</v>
      </c>
      <c r="Q1360" s="2">
        <f>机器人辅助表!E1360</f>
        <v>917.12844282862898</v>
      </c>
      <c r="R1360" s="2">
        <v>6</v>
      </c>
      <c r="S1360" s="2">
        <f>机器人辅助表!F1360</f>
        <v>6097.6271999999999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0</v>
      </c>
      <c r="AE1360">
        <v>0</v>
      </c>
      <c r="AF1360">
        <v>0</v>
      </c>
      <c r="AG1360">
        <v>0</v>
      </c>
      <c r="BD1360">
        <v>11</v>
      </c>
      <c r="BE1360">
        <v>9113104</v>
      </c>
      <c r="BF1360">
        <v>9121104</v>
      </c>
      <c r="BG1360">
        <v>9121203</v>
      </c>
      <c r="BH1360">
        <v>9121304</v>
      </c>
      <c r="BI1360">
        <v>9121403</v>
      </c>
      <c r="BJ1360">
        <v>9114104</v>
      </c>
      <c r="BK1360">
        <v>9122102</v>
      </c>
      <c r="BL1360">
        <v>9122204</v>
      </c>
      <c r="BM1360">
        <v>9122303</v>
      </c>
      <c r="BN1360">
        <v>9122402</v>
      </c>
      <c r="BO1360">
        <v>9115102</v>
      </c>
    </row>
    <row r="1361" spans="1:67" x14ac:dyDescent="0.15">
      <c r="A1361">
        <v>1360</v>
      </c>
      <c r="B1361" t="s">
        <v>695</v>
      </c>
      <c r="E1361">
        <f>机器人辅助表!B1361</f>
        <v>31</v>
      </c>
      <c r="F1361">
        <v>3</v>
      </c>
      <c r="G1361">
        <v>58201</v>
      </c>
      <c r="H1361">
        <v>0</v>
      </c>
      <c r="I1361">
        <f>机器人辅助表!H1361</f>
        <v>6487.160591134525</v>
      </c>
      <c r="J1361">
        <v>2</v>
      </c>
      <c r="K1361">
        <v>4</v>
      </c>
      <c r="L1361">
        <v>1</v>
      </c>
      <c r="M1361" s="2">
        <f>机器人辅助表!C1361</f>
        <v>19893.549123969238</v>
      </c>
      <c r="N1361" s="2">
        <v>2</v>
      </c>
      <c r="O1361" s="2">
        <f>机器人辅助表!D1361</f>
        <v>1271.582403452308</v>
      </c>
      <c r="P1361" s="2">
        <v>3</v>
      </c>
      <c r="Q1361" s="2">
        <f>机器人辅助表!E1361</f>
        <v>565.14773486769252</v>
      </c>
      <c r="R1361" s="2">
        <v>6</v>
      </c>
      <c r="S1361" s="2">
        <f>机器人辅助表!F1361</f>
        <v>8157.3384000000005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0</v>
      </c>
      <c r="AE1361">
        <v>0</v>
      </c>
      <c r="AF1361">
        <v>0</v>
      </c>
      <c r="AG1361">
        <v>0</v>
      </c>
      <c r="BD1361">
        <v>8</v>
      </c>
      <c r="BE1361">
        <v>9323104</v>
      </c>
      <c r="BF1361">
        <v>9324103</v>
      </c>
      <c r="BG1361">
        <v>9324203</v>
      </c>
      <c r="BH1361">
        <v>9324303</v>
      </c>
      <c r="BI1361">
        <v>9324404</v>
      </c>
      <c r="BJ1361">
        <v>9312103</v>
      </c>
      <c r="BK1361">
        <v>9311103</v>
      </c>
      <c r="BL1361">
        <v>9315102</v>
      </c>
    </row>
    <row r="1362" spans="1:67" x14ac:dyDescent="0.15">
      <c r="A1362">
        <v>1361</v>
      </c>
      <c r="B1362" t="s">
        <v>2956</v>
      </c>
      <c r="E1362">
        <f>机器人辅助表!B1362</f>
        <v>39</v>
      </c>
      <c r="F1362">
        <v>2</v>
      </c>
      <c r="G1362">
        <v>58101</v>
      </c>
      <c r="H1362">
        <v>0</v>
      </c>
      <c r="I1362">
        <f>机器人辅助表!H1362</f>
        <v>6965.5591150769187</v>
      </c>
      <c r="J1362">
        <v>2</v>
      </c>
      <c r="K1362">
        <v>4</v>
      </c>
      <c r="L1362">
        <v>1</v>
      </c>
      <c r="M1362" s="2">
        <f>机器人辅助表!C1362</f>
        <v>29575.151624609705</v>
      </c>
      <c r="N1362" s="2">
        <v>2</v>
      </c>
      <c r="O1362" s="2">
        <f>机器人辅助表!D1362</f>
        <v>1662.2365367859534</v>
      </c>
      <c r="P1362" s="2">
        <v>3</v>
      </c>
      <c r="Q1362" s="2">
        <f>机器人辅助表!E1362</f>
        <v>738.7717941270904</v>
      </c>
      <c r="R1362" s="2">
        <v>6</v>
      </c>
      <c r="S1362" s="2">
        <f>机器人辅助表!F1362</f>
        <v>6531.23</v>
      </c>
      <c r="T1362">
        <v>0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0</v>
      </c>
      <c r="AE1362">
        <v>0</v>
      </c>
      <c r="AF1362">
        <v>0</v>
      </c>
      <c r="AG1362">
        <v>0</v>
      </c>
      <c r="BD1362">
        <v>11</v>
      </c>
      <c r="BE1362">
        <v>9211104</v>
      </c>
      <c r="BF1362">
        <v>9214103</v>
      </c>
      <c r="BG1362">
        <v>9214203</v>
      </c>
      <c r="BH1362">
        <v>9214302</v>
      </c>
      <c r="BI1362">
        <v>9214402</v>
      </c>
      <c r="BJ1362">
        <v>9222103</v>
      </c>
      <c r="BK1362">
        <v>9223104</v>
      </c>
      <c r="BL1362">
        <v>9223204</v>
      </c>
      <c r="BM1362">
        <v>9223304</v>
      </c>
      <c r="BN1362">
        <v>9223404</v>
      </c>
      <c r="BO1362">
        <v>9215102</v>
      </c>
    </row>
    <row r="1363" spans="1:67" x14ac:dyDescent="0.15">
      <c r="A1363">
        <v>1362</v>
      </c>
      <c r="B1363" t="s">
        <v>2957</v>
      </c>
      <c r="E1363">
        <f>机器人辅助表!B1363</f>
        <v>47</v>
      </c>
      <c r="F1363">
        <v>1</v>
      </c>
      <c r="G1363">
        <v>58001</v>
      </c>
      <c r="H1363">
        <v>0</v>
      </c>
      <c r="I1363">
        <f>机器人辅助表!H1363</f>
        <v>7149.459484354611</v>
      </c>
      <c r="J1363">
        <v>2</v>
      </c>
      <c r="K1363">
        <v>4</v>
      </c>
      <c r="L1363">
        <v>1</v>
      </c>
      <c r="M1363" s="2">
        <f>机器人辅助表!C1363</f>
        <v>40615.039489742783</v>
      </c>
      <c r="N1363" s="2">
        <v>2</v>
      </c>
      <c r="O1363" s="2">
        <f>机器人辅助表!D1363</f>
        <v>1876.8522406424754</v>
      </c>
      <c r="P1363" s="2">
        <v>3</v>
      </c>
      <c r="Q1363" s="2">
        <f>机器人辅助表!E1363</f>
        <v>834.1565513966558</v>
      </c>
      <c r="R1363" s="2">
        <v>6</v>
      </c>
      <c r="S1363" s="2">
        <f>机器人辅助表!F1363</f>
        <v>4771.3897999999999</v>
      </c>
      <c r="T1363">
        <v>0</v>
      </c>
      <c r="U1363">
        <v>0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0</v>
      </c>
      <c r="AE1363">
        <v>0</v>
      </c>
      <c r="AF1363">
        <v>0</v>
      </c>
      <c r="AG1363">
        <v>0</v>
      </c>
      <c r="BD1363">
        <v>11</v>
      </c>
      <c r="BE1363">
        <v>9113102</v>
      </c>
      <c r="BF1363">
        <v>9121104</v>
      </c>
      <c r="BG1363">
        <v>9121202</v>
      </c>
      <c r="BH1363">
        <v>9121303</v>
      </c>
      <c r="BI1363">
        <v>9121403</v>
      </c>
      <c r="BJ1363">
        <v>9114103</v>
      </c>
      <c r="BK1363">
        <v>9122104</v>
      </c>
      <c r="BL1363">
        <v>9122203</v>
      </c>
      <c r="BM1363">
        <v>9122302</v>
      </c>
      <c r="BN1363">
        <v>9122403</v>
      </c>
      <c r="BO1363">
        <v>9115102</v>
      </c>
    </row>
    <row r="1364" spans="1:67" x14ac:dyDescent="0.15">
      <c r="A1364">
        <v>1363</v>
      </c>
      <c r="B1364" t="s">
        <v>2958</v>
      </c>
      <c r="E1364">
        <f>机器人辅助表!B1364</f>
        <v>40</v>
      </c>
      <c r="F1364">
        <v>3</v>
      </c>
      <c r="G1364">
        <v>58201</v>
      </c>
      <c r="H1364">
        <v>0</v>
      </c>
      <c r="I1364">
        <f>机器人辅助表!H1364</f>
        <v>6843.3422414532934</v>
      </c>
      <c r="J1364">
        <v>2</v>
      </c>
      <c r="K1364">
        <v>4</v>
      </c>
      <c r="L1364">
        <v>1</v>
      </c>
      <c r="M1364" s="2">
        <f>机器人辅助表!C1364</f>
        <v>30352.880430276935</v>
      </c>
      <c r="N1364" s="2">
        <v>2</v>
      </c>
      <c r="O1364" s="2">
        <f>机器人辅助表!D1364</f>
        <v>1661.6540381538468</v>
      </c>
      <c r="P1364" s="2">
        <v>3</v>
      </c>
      <c r="Q1364" s="2">
        <f>机器人辅助表!E1364</f>
        <v>738.51290584615424</v>
      </c>
      <c r="R1364" s="2">
        <v>6</v>
      </c>
      <c r="S1364" s="2">
        <f>机器人辅助表!F1364</f>
        <v>6142.6559999999999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0</v>
      </c>
      <c r="AE1364">
        <v>0</v>
      </c>
      <c r="AF1364">
        <v>0</v>
      </c>
      <c r="AG1364">
        <v>0</v>
      </c>
      <c r="BD1364">
        <v>8</v>
      </c>
      <c r="BE1364">
        <v>9323103</v>
      </c>
      <c r="BF1364">
        <v>9324104</v>
      </c>
      <c r="BG1364">
        <v>9324204</v>
      </c>
      <c r="BH1364">
        <v>9324302</v>
      </c>
      <c r="BI1364">
        <v>9324402</v>
      </c>
      <c r="BJ1364">
        <v>9312103</v>
      </c>
      <c r="BK1364">
        <v>9311103</v>
      </c>
      <c r="BL1364">
        <v>9315102</v>
      </c>
    </row>
    <row r="1365" spans="1:67" x14ac:dyDescent="0.15">
      <c r="A1365">
        <v>1364</v>
      </c>
      <c r="B1365" t="s">
        <v>2959</v>
      </c>
      <c r="E1365">
        <f>机器人辅助表!B1365</f>
        <v>34</v>
      </c>
      <c r="F1365">
        <v>3</v>
      </c>
      <c r="G1365">
        <v>58201</v>
      </c>
      <c r="H1365">
        <v>0</v>
      </c>
      <c r="I1365">
        <f>机器人辅助表!H1365</f>
        <v>6992.7985081510333</v>
      </c>
      <c r="J1365">
        <v>2</v>
      </c>
      <c r="K1365">
        <v>4</v>
      </c>
      <c r="L1365">
        <v>1</v>
      </c>
      <c r="M1365" s="2">
        <f>机器人辅助表!C1365</f>
        <v>24234.003355581277</v>
      </c>
      <c r="N1365" s="2">
        <v>2</v>
      </c>
      <c r="O1365" s="2">
        <f>机器人辅助表!D1365</f>
        <v>1505.4154919325758</v>
      </c>
      <c r="P1365" s="2">
        <v>3</v>
      </c>
      <c r="Q1365" s="2">
        <f>机器人辅助表!E1365</f>
        <v>669.07355197003358</v>
      </c>
      <c r="R1365" s="2">
        <v>6</v>
      </c>
      <c r="S1365" s="2">
        <f>机器人辅助表!F1365</f>
        <v>7892.5968000000012</v>
      </c>
      <c r="T1365">
        <v>0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0</v>
      </c>
      <c r="AE1365">
        <v>0</v>
      </c>
      <c r="AF1365">
        <v>0</v>
      </c>
      <c r="AG1365">
        <v>0</v>
      </c>
      <c r="BD1365">
        <v>8</v>
      </c>
      <c r="BE1365">
        <v>9323103</v>
      </c>
      <c r="BF1365">
        <v>9324102</v>
      </c>
      <c r="BG1365">
        <v>9324204</v>
      </c>
      <c r="BH1365">
        <v>9324302</v>
      </c>
      <c r="BI1365">
        <v>9324402</v>
      </c>
      <c r="BJ1365">
        <v>9312104</v>
      </c>
      <c r="BK1365">
        <v>9311104</v>
      </c>
      <c r="BL1365">
        <v>9315102</v>
      </c>
    </row>
    <row r="1366" spans="1:67" x14ac:dyDescent="0.15">
      <c r="A1366">
        <v>1365</v>
      </c>
      <c r="B1366" t="s">
        <v>2960</v>
      </c>
      <c r="E1366">
        <f>机器人辅助表!B1366</f>
        <v>40</v>
      </c>
      <c r="F1366">
        <v>1</v>
      </c>
      <c r="G1366">
        <v>58001</v>
      </c>
      <c r="H1366">
        <v>0</v>
      </c>
      <c r="I1366">
        <f>机器人辅助表!H1366</f>
        <v>11306.391529357616</v>
      </c>
      <c r="J1366">
        <v>2</v>
      </c>
      <c r="K1366">
        <v>4</v>
      </c>
      <c r="L1366">
        <v>1</v>
      </c>
      <c r="M1366" s="2">
        <f>机器人辅助表!C1366</f>
        <v>50148.237232631458</v>
      </c>
      <c r="N1366" s="2">
        <v>2</v>
      </c>
      <c r="O1366" s="2">
        <f>机器人辅助表!D1366</f>
        <v>2745.3414543411382</v>
      </c>
      <c r="P1366" s="2">
        <v>3</v>
      </c>
      <c r="Q1366" s="2">
        <f>机器人辅助表!E1366</f>
        <v>1220.1517574849504</v>
      </c>
      <c r="R1366" s="2">
        <v>6</v>
      </c>
      <c r="S1366" s="2">
        <f>机器人辅助表!F1366</f>
        <v>10148.735999999999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0</v>
      </c>
      <c r="AE1366">
        <v>0</v>
      </c>
      <c r="AF1366">
        <v>0</v>
      </c>
      <c r="AG1366">
        <v>0</v>
      </c>
      <c r="BD1366">
        <v>11</v>
      </c>
      <c r="BE1366">
        <v>9113102</v>
      </c>
      <c r="BF1366">
        <v>9121102</v>
      </c>
      <c r="BG1366">
        <v>9121204</v>
      </c>
      <c r="BH1366">
        <v>9121303</v>
      </c>
      <c r="BI1366">
        <v>9121404</v>
      </c>
      <c r="BJ1366">
        <v>9114103</v>
      </c>
      <c r="BK1366">
        <v>9122103</v>
      </c>
      <c r="BL1366">
        <v>9122203</v>
      </c>
      <c r="BM1366">
        <v>9122302</v>
      </c>
      <c r="BN1366">
        <v>9122404</v>
      </c>
      <c r="BO1366">
        <v>9115103</v>
      </c>
    </row>
    <row r="1367" spans="1:67" x14ac:dyDescent="0.15">
      <c r="A1367">
        <v>1366</v>
      </c>
      <c r="B1367" t="s">
        <v>2961</v>
      </c>
      <c r="E1367">
        <f>机器人辅助表!B1367</f>
        <v>21</v>
      </c>
      <c r="F1367">
        <v>2</v>
      </c>
      <c r="G1367">
        <v>58101</v>
      </c>
      <c r="H1367">
        <v>0</v>
      </c>
      <c r="I1367">
        <f>机器人辅助表!H1367</f>
        <v>1988.4160526306089</v>
      </c>
      <c r="J1367">
        <v>2</v>
      </c>
      <c r="K1367">
        <v>4</v>
      </c>
      <c r="L1367">
        <v>1</v>
      </c>
      <c r="M1367" s="2">
        <f>机器人辅助表!C1367</f>
        <v>3429.9650385000014</v>
      </c>
      <c r="N1367" s="2">
        <v>2</v>
      </c>
      <c r="O1367" s="2">
        <f>机器人辅助表!D1367</f>
        <v>278.89043791304363</v>
      </c>
      <c r="P1367" s="2">
        <v>3</v>
      </c>
      <c r="Q1367" s="2">
        <f>机器人辅助表!E1367</f>
        <v>123.95130573913049</v>
      </c>
      <c r="R1367" s="2">
        <v>6</v>
      </c>
      <c r="S1367" s="2">
        <f>机器人辅助表!F1367</f>
        <v>3285.2147999999997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0</v>
      </c>
      <c r="AF1367">
        <v>0</v>
      </c>
      <c r="AG1367">
        <v>0</v>
      </c>
      <c r="BD1367">
        <v>11</v>
      </c>
      <c r="BE1367">
        <v>9211102</v>
      </c>
      <c r="BF1367">
        <v>9214102</v>
      </c>
      <c r="BG1367">
        <v>9214203</v>
      </c>
      <c r="BH1367">
        <v>9214304</v>
      </c>
      <c r="BI1367">
        <v>9214402</v>
      </c>
      <c r="BJ1367">
        <v>9222103</v>
      </c>
      <c r="BK1367">
        <v>9223104</v>
      </c>
      <c r="BL1367">
        <v>9223204</v>
      </c>
      <c r="BM1367">
        <v>9223303</v>
      </c>
      <c r="BN1367">
        <v>9223403</v>
      </c>
      <c r="BO1367">
        <v>9215102</v>
      </c>
    </row>
    <row r="1368" spans="1:67" x14ac:dyDescent="0.15">
      <c r="A1368">
        <v>1367</v>
      </c>
      <c r="B1368" t="s">
        <v>2962</v>
      </c>
      <c r="E1368">
        <f>机器人辅助表!B1368</f>
        <v>27</v>
      </c>
      <c r="F1368">
        <v>3</v>
      </c>
      <c r="G1368">
        <v>58201</v>
      </c>
      <c r="H1368">
        <v>0</v>
      </c>
      <c r="I1368">
        <f>机器人辅助表!H1368</f>
        <v>4571.5761201735813</v>
      </c>
      <c r="J1368">
        <v>2</v>
      </c>
      <c r="K1368">
        <v>4</v>
      </c>
      <c r="L1368">
        <v>1</v>
      </c>
      <c r="M1368" s="2">
        <f>机器人辅助表!C1368</f>
        <v>11397.846686804687</v>
      </c>
      <c r="N1368" s="2">
        <v>2</v>
      </c>
      <c r="O1368" s="2">
        <f>机器人辅助表!D1368</f>
        <v>790.22143615785978</v>
      </c>
      <c r="P1368" s="2">
        <v>3</v>
      </c>
      <c r="Q1368" s="2">
        <f>机器人辅助表!E1368</f>
        <v>351.20952718127108</v>
      </c>
      <c r="R1368" s="2">
        <v>6</v>
      </c>
      <c r="S1368" s="2">
        <f>机器人辅助表!F1368</f>
        <v>6506.7703999999994</v>
      </c>
      <c r="T1368">
        <v>0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0</v>
      </c>
      <c r="AF1368">
        <v>0</v>
      </c>
      <c r="AG1368">
        <v>0</v>
      </c>
      <c r="BD1368">
        <v>8</v>
      </c>
      <c r="BE1368">
        <v>9323103</v>
      </c>
      <c r="BF1368">
        <v>9324104</v>
      </c>
      <c r="BG1368">
        <v>9324202</v>
      </c>
      <c r="BH1368">
        <v>9324303</v>
      </c>
      <c r="BI1368">
        <v>9324404</v>
      </c>
      <c r="BJ1368">
        <v>9312104</v>
      </c>
      <c r="BK1368">
        <v>9311104</v>
      </c>
      <c r="BL1368">
        <v>9315103</v>
      </c>
    </row>
    <row r="1369" spans="1:67" x14ac:dyDescent="0.15">
      <c r="A1369">
        <v>1368</v>
      </c>
      <c r="B1369" t="s">
        <v>696</v>
      </c>
      <c r="E1369">
        <f>机器人辅助表!B1369</f>
        <v>24</v>
      </c>
      <c r="F1369">
        <v>1</v>
      </c>
      <c r="G1369">
        <v>58001</v>
      </c>
      <c r="H1369">
        <v>0</v>
      </c>
      <c r="I1369">
        <f>机器人辅助表!H1369</f>
        <v>4506.1503603756519</v>
      </c>
      <c r="J1369">
        <v>2</v>
      </c>
      <c r="K1369">
        <v>4</v>
      </c>
      <c r="L1369">
        <v>1</v>
      </c>
      <c r="M1369" s="2">
        <f>机器人辅助表!C1369</f>
        <v>9384.9512904347848</v>
      </c>
      <c r="N1369" s="2">
        <v>2</v>
      </c>
      <c r="O1369" s="2">
        <f>机器人辅助表!D1369</f>
        <v>702.40799678929784</v>
      </c>
      <c r="P1369" s="2">
        <v>3</v>
      </c>
      <c r="Q1369" s="2">
        <f>机器人辅助表!E1369</f>
        <v>312.18133190635456</v>
      </c>
      <c r="R1369" s="2">
        <v>6</v>
      </c>
      <c r="S1369" s="2">
        <f>机器人辅助表!F1369</f>
        <v>6956.2880000000005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0</v>
      </c>
      <c r="AE1369">
        <v>0</v>
      </c>
      <c r="AF1369">
        <v>0</v>
      </c>
      <c r="AG1369">
        <v>0</v>
      </c>
      <c r="BD1369">
        <v>11</v>
      </c>
      <c r="BE1369">
        <v>9113104</v>
      </c>
      <c r="BF1369">
        <v>9121102</v>
      </c>
      <c r="BG1369">
        <v>9121202</v>
      </c>
      <c r="BH1369">
        <v>9121304</v>
      </c>
      <c r="BI1369">
        <v>9121404</v>
      </c>
      <c r="BJ1369">
        <v>9114104</v>
      </c>
      <c r="BK1369">
        <v>9122103</v>
      </c>
      <c r="BL1369">
        <v>9122204</v>
      </c>
      <c r="BM1369">
        <v>9122303</v>
      </c>
      <c r="BN1369">
        <v>9122402</v>
      </c>
      <c r="BO1369">
        <v>9115104</v>
      </c>
    </row>
    <row r="1370" spans="1:67" x14ac:dyDescent="0.15">
      <c r="A1370">
        <v>1369</v>
      </c>
      <c r="B1370" t="s">
        <v>697</v>
      </c>
      <c r="E1370">
        <f>机器人辅助表!B1370</f>
        <v>47</v>
      </c>
      <c r="F1370">
        <v>3</v>
      </c>
      <c r="G1370">
        <v>58201</v>
      </c>
      <c r="H1370">
        <v>0</v>
      </c>
      <c r="I1370">
        <f>机器人辅助表!H1370</f>
        <v>7841.3426602598975</v>
      </c>
      <c r="J1370">
        <v>2</v>
      </c>
      <c r="K1370">
        <v>4</v>
      </c>
      <c r="L1370">
        <v>1</v>
      </c>
      <c r="M1370" s="2">
        <f>机器人辅助表!C1370</f>
        <v>44545.527182298538</v>
      </c>
      <c r="N1370" s="2">
        <v>2</v>
      </c>
      <c r="O1370" s="2">
        <f>机器人辅助表!D1370</f>
        <v>2058.4831026401343</v>
      </c>
      <c r="P1370" s="2">
        <v>3</v>
      </c>
      <c r="Q1370" s="2">
        <f>机器人辅助表!E1370</f>
        <v>914.88137895117097</v>
      </c>
      <c r="R1370" s="2">
        <v>6</v>
      </c>
      <c r="S1370" s="2">
        <f>机器人辅助表!F1370</f>
        <v>5233.1372000000001</v>
      </c>
      <c r="T1370">
        <v>0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0</v>
      </c>
      <c r="AE1370">
        <v>0</v>
      </c>
      <c r="AF1370">
        <v>0</v>
      </c>
      <c r="AG1370">
        <v>0</v>
      </c>
      <c r="BD1370">
        <v>8</v>
      </c>
      <c r="BE1370">
        <v>9323102</v>
      </c>
      <c r="BF1370">
        <v>9324104</v>
      </c>
      <c r="BG1370">
        <v>9324204</v>
      </c>
      <c r="BH1370">
        <v>9324304</v>
      </c>
      <c r="BI1370">
        <v>9324403</v>
      </c>
      <c r="BJ1370">
        <v>9312102</v>
      </c>
      <c r="BK1370">
        <v>9311104</v>
      </c>
      <c r="BL1370">
        <v>9315104</v>
      </c>
    </row>
    <row r="1371" spans="1:67" x14ac:dyDescent="0.15">
      <c r="A1371">
        <v>1370</v>
      </c>
      <c r="B1371" t="s">
        <v>698</v>
      </c>
      <c r="E1371">
        <f>机器人辅助表!B1371</f>
        <v>43</v>
      </c>
      <c r="F1371">
        <v>3</v>
      </c>
      <c r="G1371">
        <v>58201</v>
      </c>
      <c r="H1371">
        <v>0</v>
      </c>
      <c r="I1371">
        <f>机器人辅助表!H1371</f>
        <v>9017.0281601984607</v>
      </c>
      <c r="J1371">
        <v>2</v>
      </c>
      <c r="K1371">
        <v>4</v>
      </c>
      <c r="L1371">
        <v>1</v>
      </c>
      <c r="M1371" s="2">
        <f>机器人辅助表!C1371</f>
        <v>44967.740460293986</v>
      </c>
      <c r="N1371" s="2">
        <v>2</v>
      </c>
      <c r="O1371" s="2">
        <f>机器人辅助表!D1371</f>
        <v>2282.4603104448165</v>
      </c>
      <c r="P1371" s="2">
        <v>3</v>
      </c>
      <c r="Q1371" s="2">
        <f>机器人辅助表!E1371</f>
        <v>1014.4268046421408</v>
      </c>
      <c r="R1371" s="2">
        <v>6</v>
      </c>
      <c r="S1371" s="2">
        <f>机器人辅助表!F1371</f>
        <v>7113.5099999999993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0</v>
      </c>
      <c r="AF1371">
        <v>0</v>
      </c>
      <c r="AG1371">
        <v>0</v>
      </c>
      <c r="BD1371">
        <v>8</v>
      </c>
      <c r="BE1371">
        <v>9323103</v>
      </c>
      <c r="BF1371">
        <v>9324103</v>
      </c>
      <c r="BG1371">
        <v>9324203</v>
      </c>
      <c r="BH1371">
        <v>9324304</v>
      </c>
      <c r="BI1371">
        <v>9324403</v>
      </c>
      <c r="BJ1371">
        <v>9312104</v>
      </c>
      <c r="BK1371">
        <v>9311102</v>
      </c>
      <c r="BL1371">
        <v>9315104</v>
      </c>
    </row>
    <row r="1372" spans="1:67" x14ac:dyDescent="0.15">
      <c r="A1372">
        <v>1371</v>
      </c>
      <c r="B1372" t="s">
        <v>2963</v>
      </c>
      <c r="E1372">
        <f>机器人辅助表!B1372</f>
        <v>30</v>
      </c>
      <c r="F1372">
        <v>3</v>
      </c>
      <c r="G1372">
        <v>58201</v>
      </c>
      <c r="H1372">
        <v>0</v>
      </c>
      <c r="I1372">
        <f>机器人辅助表!H1372</f>
        <v>4564.4822859407368</v>
      </c>
      <c r="J1372">
        <v>2</v>
      </c>
      <c r="K1372">
        <v>4</v>
      </c>
      <c r="L1372">
        <v>1</v>
      </c>
      <c r="M1372" s="2">
        <f>机器人辅助表!C1372</f>
        <v>13356.265944055189</v>
      </c>
      <c r="N1372" s="2">
        <v>2</v>
      </c>
      <c r="O1372" s="2">
        <f>机器人辅助表!D1372</f>
        <v>862.46739728428133</v>
      </c>
      <c r="P1372" s="2">
        <v>3</v>
      </c>
      <c r="Q1372" s="2">
        <f>机器人辅助表!E1372</f>
        <v>383.3188432374584</v>
      </c>
      <c r="R1372" s="2">
        <v>6</v>
      </c>
      <c r="S1372" s="2">
        <f>机器人辅助表!F1372</f>
        <v>5952.0539999999992</v>
      </c>
      <c r="T1372">
        <v>0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0</v>
      </c>
      <c r="AF1372">
        <v>0</v>
      </c>
      <c r="AG1372">
        <v>0</v>
      </c>
      <c r="BD1372">
        <v>8</v>
      </c>
      <c r="BE1372">
        <v>9323103</v>
      </c>
      <c r="BF1372">
        <v>9324103</v>
      </c>
      <c r="BG1372">
        <v>9324203</v>
      </c>
      <c r="BH1372">
        <v>9324304</v>
      </c>
      <c r="BI1372">
        <v>9324403</v>
      </c>
      <c r="BJ1372">
        <v>9312104</v>
      </c>
      <c r="BK1372">
        <v>9311104</v>
      </c>
      <c r="BL1372">
        <v>9315103</v>
      </c>
    </row>
    <row r="1373" spans="1:67" x14ac:dyDescent="0.15">
      <c r="A1373">
        <v>1372</v>
      </c>
      <c r="B1373" t="s">
        <v>699</v>
      </c>
      <c r="E1373">
        <f>机器人辅助表!B1373</f>
        <v>34</v>
      </c>
      <c r="F1373">
        <v>3</v>
      </c>
      <c r="G1373">
        <v>58201</v>
      </c>
      <c r="H1373">
        <v>0</v>
      </c>
      <c r="I1373">
        <f>机器人辅助表!H1373</f>
        <v>4833.2577923985073</v>
      </c>
      <c r="J1373">
        <v>2</v>
      </c>
      <c r="K1373">
        <v>4</v>
      </c>
      <c r="L1373">
        <v>1</v>
      </c>
      <c r="M1373" s="2">
        <f>机器人辅助表!C1373</f>
        <v>16749.972907534117</v>
      </c>
      <c r="N1373" s="2">
        <v>2</v>
      </c>
      <c r="O1373" s="2">
        <f>机器人辅助表!D1373</f>
        <v>1040.5077664828095</v>
      </c>
      <c r="P1373" s="2">
        <v>3</v>
      </c>
      <c r="Q1373" s="2">
        <f>机器人辅助表!E1373</f>
        <v>462.44789621458199</v>
      </c>
      <c r="R1373" s="2">
        <v>6</v>
      </c>
      <c r="S1373" s="2">
        <f>机器人辅助表!F1373</f>
        <v>5455.1772000000001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0</v>
      </c>
      <c r="AE1373">
        <v>0</v>
      </c>
      <c r="AF1373">
        <v>0</v>
      </c>
      <c r="AG1373">
        <v>0</v>
      </c>
      <c r="BD1373">
        <v>8</v>
      </c>
      <c r="BE1373">
        <v>9323103</v>
      </c>
      <c r="BF1373">
        <v>9324102</v>
      </c>
      <c r="BG1373">
        <v>9324204</v>
      </c>
      <c r="BH1373">
        <v>9324303</v>
      </c>
      <c r="BI1373">
        <v>9324403</v>
      </c>
      <c r="BJ1373">
        <v>9312104</v>
      </c>
      <c r="BK1373">
        <v>9311103</v>
      </c>
      <c r="BL1373">
        <v>9315103</v>
      </c>
    </row>
    <row r="1374" spans="1:67" x14ac:dyDescent="0.15">
      <c r="A1374">
        <v>1373</v>
      </c>
      <c r="B1374" t="s">
        <v>2964</v>
      </c>
      <c r="E1374">
        <f>机器人辅助表!B1374</f>
        <v>27</v>
      </c>
      <c r="F1374">
        <v>1</v>
      </c>
      <c r="G1374">
        <v>58001</v>
      </c>
      <c r="H1374">
        <v>0</v>
      </c>
      <c r="I1374">
        <f>机器人辅助表!H1374</f>
        <v>4437.1179989920056</v>
      </c>
      <c r="J1374">
        <v>2</v>
      </c>
      <c r="K1374">
        <v>4</v>
      </c>
      <c r="L1374">
        <v>1</v>
      </c>
      <c r="M1374" s="2">
        <f>机器人辅助表!C1374</f>
        <v>11062.615901898667</v>
      </c>
      <c r="N1374" s="2">
        <v>2</v>
      </c>
      <c r="O1374" s="2">
        <f>机器人辅助表!D1374</f>
        <v>766.97962921204032</v>
      </c>
      <c r="P1374" s="2">
        <v>3</v>
      </c>
      <c r="Q1374" s="2">
        <f>机器人辅助表!E1374</f>
        <v>340.8798352053513</v>
      </c>
      <c r="R1374" s="2">
        <v>6</v>
      </c>
      <c r="S1374" s="2">
        <f>机器人辅助表!F1374</f>
        <v>6315.3947999999991</v>
      </c>
      <c r="T1374">
        <v>0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0</v>
      </c>
      <c r="AE1374">
        <v>0</v>
      </c>
      <c r="AF1374">
        <v>0</v>
      </c>
      <c r="AG1374">
        <v>0</v>
      </c>
      <c r="BD1374">
        <v>11</v>
      </c>
      <c r="BE1374">
        <v>9113103</v>
      </c>
      <c r="BF1374">
        <v>9121102</v>
      </c>
      <c r="BG1374">
        <v>9121202</v>
      </c>
      <c r="BH1374">
        <v>9121304</v>
      </c>
      <c r="BI1374">
        <v>9121402</v>
      </c>
      <c r="BJ1374">
        <v>9114103</v>
      </c>
      <c r="BK1374">
        <v>9122103</v>
      </c>
      <c r="BL1374">
        <v>9122204</v>
      </c>
      <c r="BM1374">
        <v>9122302</v>
      </c>
      <c r="BN1374">
        <v>9122404</v>
      </c>
      <c r="BO1374">
        <v>9115102</v>
      </c>
    </row>
    <row r="1375" spans="1:67" x14ac:dyDescent="0.15">
      <c r="A1375">
        <v>1374</v>
      </c>
      <c r="B1375" t="s">
        <v>700</v>
      </c>
      <c r="E1375">
        <f>机器人辅助表!B1375</f>
        <v>27</v>
      </c>
      <c r="F1375">
        <v>2</v>
      </c>
      <c r="G1375">
        <v>58101</v>
      </c>
      <c r="H1375">
        <v>0</v>
      </c>
      <c r="I1375">
        <f>机器人辅助表!H1375</f>
        <v>3697.5983324933386</v>
      </c>
      <c r="J1375">
        <v>2</v>
      </c>
      <c r="K1375">
        <v>4</v>
      </c>
      <c r="L1375">
        <v>1</v>
      </c>
      <c r="M1375" s="2">
        <f>机器人辅助表!C1375</f>
        <v>9218.8465849155564</v>
      </c>
      <c r="N1375" s="2">
        <v>2</v>
      </c>
      <c r="O1375" s="2">
        <f>机器人辅助表!D1375</f>
        <v>639.14969101003362</v>
      </c>
      <c r="P1375" s="2">
        <v>3</v>
      </c>
      <c r="Q1375" s="2">
        <f>机器人辅助表!E1375</f>
        <v>284.06652933779276</v>
      </c>
      <c r="R1375" s="2">
        <v>6</v>
      </c>
      <c r="S1375" s="2">
        <f>机器人辅助表!F1375</f>
        <v>5262.8289999999997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0</v>
      </c>
      <c r="AE1375">
        <v>0</v>
      </c>
      <c r="AF1375">
        <v>0</v>
      </c>
      <c r="AG1375">
        <v>0</v>
      </c>
      <c r="BD1375">
        <v>11</v>
      </c>
      <c r="BE1375">
        <v>9211104</v>
      </c>
      <c r="BF1375">
        <v>9214103</v>
      </c>
      <c r="BG1375">
        <v>9214202</v>
      </c>
      <c r="BH1375">
        <v>9214302</v>
      </c>
      <c r="BI1375">
        <v>9214402</v>
      </c>
      <c r="BJ1375">
        <v>9222103</v>
      </c>
      <c r="BK1375">
        <v>9223104</v>
      </c>
      <c r="BL1375">
        <v>9223203</v>
      </c>
      <c r="BM1375">
        <v>9223304</v>
      </c>
      <c r="BN1375">
        <v>9223402</v>
      </c>
      <c r="BO1375">
        <v>9215102</v>
      </c>
    </row>
    <row r="1376" spans="1:67" x14ac:dyDescent="0.15">
      <c r="A1376">
        <v>1375</v>
      </c>
      <c r="B1376" t="s">
        <v>701</v>
      </c>
      <c r="E1376">
        <f>机器人辅助表!B1376</f>
        <v>28</v>
      </c>
      <c r="F1376">
        <v>2</v>
      </c>
      <c r="G1376">
        <v>58101</v>
      </c>
      <c r="H1376">
        <v>0</v>
      </c>
      <c r="I1376">
        <f>机器人辅助表!H1376</f>
        <v>4700.7468291051464</v>
      </c>
      <c r="J1376">
        <v>2</v>
      </c>
      <c r="K1376">
        <v>4</v>
      </c>
      <c r="L1376">
        <v>1</v>
      </c>
      <c r="M1376" s="2">
        <f>机器人辅助表!C1376</f>
        <v>12375.991039400673</v>
      </c>
      <c r="N1376" s="2">
        <v>2</v>
      </c>
      <c r="O1376" s="2">
        <f>机器人辅助表!D1376</f>
        <v>837.47307785418093</v>
      </c>
      <c r="P1376" s="2">
        <v>3</v>
      </c>
      <c r="Q1376" s="2">
        <f>机器人辅助表!E1376</f>
        <v>372.21025682408037</v>
      </c>
      <c r="R1376" s="2">
        <v>6</v>
      </c>
      <c r="S1376" s="2">
        <f>机器人辅助表!F1376</f>
        <v>6507.5472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0</v>
      </c>
      <c r="AE1376">
        <v>0</v>
      </c>
      <c r="AF1376">
        <v>0</v>
      </c>
      <c r="AG1376">
        <v>0</v>
      </c>
      <c r="BD1376">
        <v>11</v>
      </c>
      <c r="BE1376">
        <v>9211104</v>
      </c>
      <c r="BF1376">
        <v>9214102</v>
      </c>
      <c r="BG1376">
        <v>9214203</v>
      </c>
      <c r="BH1376">
        <v>9214303</v>
      </c>
      <c r="BI1376">
        <v>9214403</v>
      </c>
      <c r="BJ1376">
        <v>9222103</v>
      </c>
      <c r="BK1376">
        <v>9223103</v>
      </c>
      <c r="BL1376">
        <v>9223202</v>
      </c>
      <c r="BM1376">
        <v>9223304</v>
      </c>
      <c r="BN1376">
        <v>9223402</v>
      </c>
      <c r="BO1376">
        <v>9215104</v>
      </c>
    </row>
    <row r="1377" spans="1:67" x14ac:dyDescent="0.15">
      <c r="A1377">
        <v>1376</v>
      </c>
      <c r="B1377" t="s">
        <v>2965</v>
      </c>
      <c r="E1377">
        <f>机器人辅助表!B1377</f>
        <v>25</v>
      </c>
      <c r="F1377">
        <v>1</v>
      </c>
      <c r="G1377">
        <v>58001</v>
      </c>
      <c r="H1377">
        <v>0</v>
      </c>
      <c r="I1377">
        <f>机器人辅助表!H1377</f>
        <v>2146.8235801003348</v>
      </c>
      <c r="J1377">
        <v>2</v>
      </c>
      <c r="K1377">
        <v>4</v>
      </c>
      <c r="L1377">
        <v>1</v>
      </c>
      <c r="M1377" s="2">
        <f>机器人辅助表!C1377</f>
        <v>4741.8721216555195</v>
      </c>
      <c r="N1377" s="2">
        <v>2</v>
      </c>
      <c r="O1377" s="2">
        <f>机器人辅助表!D1377</f>
        <v>345.73649899665565</v>
      </c>
      <c r="P1377" s="2">
        <v>3</v>
      </c>
      <c r="Q1377" s="2">
        <f>机器人辅助表!E1377</f>
        <v>153.66066622073586</v>
      </c>
      <c r="R1377" s="2">
        <v>6</v>
      </c>
      <c r="S1377" s="2">
        <f>机器人辅助表!F1377</f>
        <v>3235.14</v>
      </c>
      <c r="T1377">
        <v>0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0</v>
      </c>
      <c r="AF1377">
        <v>0</v>
      </c>
      <c r="AG1377">
        <v>0</v>
      </c>
      <c r="BD1377">
        <v>11</v>
      </c>
      <c r="BE1377">
        <v>9113103</v>
      </c>
      <c r="BF1377">
        <v>9121103</v>
      </c>
      <c r="BG1377">
        <v>9121204</v>
      </c>
      <c r="BH1377">
        <v>9121304</v>
      </c>
      <c r="BI1377">
        <v>9121404</v>
      </c>
      <c r="BJ1377">
        <v>9114104</v>
      </c>
      <c r="BK1377">
        <v>9122103</v>
      </c>
      <c r="BL1377">
        <v>9122204</v>
      </c>
      <c r="BM1377">
        <v>9122303</v>
      </c>
      <c r="BN1377">
        <v>9122403</v>
      </c>
      <c r="BO1377">
        <v>9115103</v>
      </c>
    </row>
    <row r="1378" spans="1:67" x14ac:dyDescent="0.15">
      <c r="A1378">
        <v>1377</v>
      </c>
      <c r="B1378" t="s">
        <v>702</v>
      </c>
      <c r="E1378">
        <f>机器人辅助表!B1378</f>
        <v>35</v>
      </c>
      <c r="F1378">
        <v>1</v>
      </c>
      <c r="G1378">
        <v>58001</v>
      </c>
      <c r="H1378">
        <v>0</v>
      </c>
      <c r="I1378">
        <f>机器人辅助表!H1378</f>
        <v>4041.0135554921744</v>
      </c>
      <c r="J1378">
        <v>2</v>
      </c>
      <c r="K1378">
        <v>4</v>
      </c>
      <c r="L1378">
        <v>1</v>
      </c>
      <c r="M1378" s="2">
        <f>机器人辅助表!C1378</f>
        <v>14509.448684347828</v>
      </c>
      <c r="N1378" s="2">
        <v>2</v>
      </c>
      <c r="O1378" s="2">
        <f>机器人辅助表!D1378</f>
        <v>893.33828921739143</v>
      </c>
      <c r="P1378" s="2">
        <v>3</v>
      </c>
      <c r="Q1378" s="2">
        <f>机器人辅助表!E1378</f>
        <v>397.03923965217405</v>
      </c>
      <c r="R1378" s="2">
        <v>6</v>
      </c>
      <c r="S1378" s="2">
        <f>机器人辅助表!F1378</f>
        <v>4402.223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0</v>
      </c>
      <c r="AF1378">
        <v>0</v>
      </c>
      <c r="AG1378">
        <v>0</v>
      </c>
      <c r="BD1378">
        <v>11</v>
      </c>
      <c r="BE1378">
        <v>9113104</v>
      </c>
      <c r="BF1378">
        <v>9121102</v>
      </c>
      <c r="BG1378">
        <v>9121203</v>
      </c>
      <c r="BH1378">
        <v>9121304</v>
      </c>
      <c r="BI1378">
        <v>9121402</v>
      </c>
      <c r="BJ1378">
        <v>9114102</v>
      </c>
      <c r="BK1378">
        <v>9122103</v>
      </c>
      <c r="BL1378">
        <v>9122204</v>
      </c>
      <c r="BM1378">
        <v>9122302</v>
      </c>
      <c r="BN1378">
        <v>9122402</v>
      </c>
      <c r="BO1378">
        <v>9115104</v>
      </c>
    </row>
    <row r="1379" spans="1:67" x14ac:dyDescent="0.15">
      <c r="A1379">
        <v>1378</v>
      </c>
      <c r="B1379" t="s">
        <v>2966</v>
      </c>
      <c r="E1379">
        <f>机器人辅助表!B1379</f>
        <v>22</v>
      </c>
      <c r="F1379">
        <v>2</v>
      </c>
      <c r="G1379">
        <v>58101</v>
      </c>
      <c r="H1379">
        <v>0</v>
      </c>
      <c r="I1379">
        <f>机器人辅助表!H1379</f>
        <v>3851.8149382622614</v>
      </c>
      <c r="J1379">
        <v>2</v>
      </c>
      <c r="K1379">
        <v>4</v>
      </c>
      <c r="L1379">
        <v>1</v>
      </c>
      <c r="M1379" s="2">
        <f>机器人辅助表!C1379</f>
        <v>7043.5883645217391</v>
      </c>
      <c r="N1379" s="2">
        <v>2</v>
      </c>
      <c r="O1379" s="2">
        <f>机器人辅助表!D1379</f>
        <v>556.68316382608714</v>
      </c>
      <c r="P1379" s="2">
        <v>3</v>
      </c>
      <c r="Q1379" s="2">
        <f>机器人辅助表!E1379</f>
        <v>247.41473947826094</v>
      </c>
      <c r="R1379" s="2">
        <v>6</v>
      </c>
      <c r="S1379" s="2">
        <f>机器人辅助表!F1379</f>
        <v>6247.0716000000002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0</v>
      </c>
      <c r="AF1379">
        <v>0</v>
      </c>
      <c r="AG1379">
        <v>0</v>
      </c>
      <c r="BD1379">
        <v>11</v>
      </c>
      <c r="BE1379">
        <v>9211103</v>
      </c>
      <c r="BF1379">
        <v>9214102</v>
      </c>
      <c r="BG1379">
        <v>9214204</v>
      </c>
      <c r="BH1379">
        <v>9214304</v>
      </c>
      <c r="BI1379">
        <v>9214402</v>
      </c>
      <c r="BJ1379">
        <v>9222102</v>
      </c>
      <c r="BK1379">
        <v>9223102</v>
      </c>
      <c r="BL1379">
        <v>9223202</v>
      </c>
      <c r="BM1379">
        <v>9223304</v>
      </c>
      <c r="BN1379">
        <v>9223403</v>
      </c>
      <c r="BO1379">
        <v>9215103</v>
      </c>
    </row>
    <row r="1380" spans="1:67" x14ac:dyDescent="0.15">
      <c r="A1380">
        <v>1379</v>
      </c>
      <c r="B1380" t="s">
        <v>703</v>
      </c>
      <c r="E1380">
        <f>机器人辅助表!B1380</f>
        <v>43</v>
      </c>
      <c r="F1380">
        <v>2</v>
      </c>
      <c r="G1380">
        <v>58101</v>
      </c>
      <c r="H1380">
        <v>0</v>
      </c>
      <c r="I1380">
        <f>机器人辅助表!H1380</f>
        <v>7213.6225281587685</v>
      </c>
      <c r="J1380">
        <v>2</v>
      </c>
      <c r="K1380">
        <v>4</v>
      </c>
      <c r="L1380">
        <v>1</v>
      </c>
      <c r="M1380" s="2">
        <f>机器人辅助表!C1380</f>
        <v>35974.192368235192</v>
      </c>
      <c r="N1380" s="2">
        <v>2</v>
      </c>
      <c r="O1380" s="2">
        <f>机器人辅助表!D1380</f>
        <v>1825.9682483558533</v>
      </c>
      <c r="P1380" s="2">
        <v>3</v>
      </c>
      <c r="Q1380" s="2">
        <f>机器人辅助表!E1380</f>
        <v>811.54144371371274</v>
      </c>
      <c r="R1380" s="2">
        <v>6</v>
      </c>
      <c r="S1380" s="2">
        <f>机器人辅助表!F1380</f>
        <v>5690.808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0</v>
      </c>
      <c r="AF1380">
        <v>0</v>
      </c>
      <c r="AG1380">
        <v>0</v>
      </c>
      <c r="BD1380">
        <v>11</v>
      </c>
      <c r="BE1380">
        <v>9211104</v>
      </c>
      <c r="BF1380">
        <v>9214102</v>
      </c>
      <c r="BG1380">
        <v>9214203</v>
      </c>
      <c r="BH1380">
        <v>9214303</v>
      </c>
      <c r="BI1380">
        <v>9214402</v>
      </c>
      <c r="BJ1380">
        <v>9222102</v>
      </c>
      <c r="BK1380">
        <v>9223102</v>
      </c>
      <c r="BL1380">
        <v>9223202</v>
      </c>
      <c r="BM1380">
        <v>9223303</v>
      </c>
      <c r="BN1380">
        <v>9223404</v>
      </c>
      <c r="BO1380">
        <v>9215102</v>
      </c>
    </row>
    <row r="1381" spans="1:67" x14ac:dyDescent="0.15">
      <c r="A1381">
        <v>1380</v>
      </c>
      <c r="B1381" t="s">
        <v>704</v>
      </c>
      <c r="E1381">
        <f>机器人辅助表!B1381</f>
        <v>43</v>
      </c>
      <c r="F1381">
        <v>1</v>
      </c>
      <c r="G1381">
        <v>58001</v>
      </c>
      <c r="H1381">
        <v>0</v>
      </c>
      <c r="I1381">
        <f>机器人辅助表!H1381</f>
        <v>11902.477171461967</v>
      </c>
      <c r="J1381">
        <v>2</v>
      </c>
      <c r="K1381">
        <v>4</v>
      </c>
      <c r="L1381">
        <v>1</v>
      </c>
      <c r="M1381" s="2">
        <f>机器人辅助表!C1381</f>
        <v>59357.417407588066</v>
      </c>
      <c r="N1381" s="2">
        <v>2</v>
      </c>
      <c r="O1381" s="2">
        <f>机器人辅助表!D1381</f>
        <v>3012.847609787158</v>
      </c>
      <c r="P1381" s="2">
        <v>3</v>
      </c>
      <c r="Q1381" s="2">
        <f>机器人辅助表!E1381</f>
        <v>1339.043382127626</v>
      </c>
      <c r="R1381" s="2">
        <v>6</v>
      </c>
      <c r="S1381" s="2">
        <f>机器人辅助表!F1381</f>
        <v>9389.8331999999991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0</v>
      </c>
      <c r="AF1381">
        <v>0</v>
      </c>
      <c r="AG1381">
        <v>0</v>
      </c>
      <c r="BD1381">
        <v>11</v>
      </c>
      <c r="BE1381">
        <v>9113103</v>
      </c>
      <c r="BF1381">
        <v>9121103</v>
      </c>
      <c r="BG1381">
        <v>9121203</v>
      </c>
      <c r="BH1381">
        <v>9121302</v>
      </c>
      <c r="BI1381">
        <v>9121403</v>
      </c>
      <c r="BJ1381">
        <v>9114102</v>
      </c>
      <c r="BK1381">
        <v>9122104</v>
      </c>
      <c r="BL1381">
        <v>9122204</v>
      </c>
      <c r="BM1381">
        <v>9122302</v>
      </c>
      <c r="BN1381">
        <v>9122402</v>
      </c>
      <c r="BO1381">
        <v>9115104</v>
      </c>
    </row>
    <row r="1382" spans="1:67" x14ac:dyDescent="0.15">
      <c r="A1382">
        <v>1381</v>
      </c>
      <c r="B1382" t="s">
        <v>2967</v>
      </c>
      <c r="E1382">
        <f>机器人辅助表!B1382</f>
        <v>34</v>
      </c>
      <c r="F1382">
        <v>3</v>
      </c>
      <c r="G1382">
        <v>58201</v>
      </c>
      <c r="H1382">
        <v>0</v>
      </c>
      <c r="I1382">
        <f>机器人辅助表!H1382</f>
        <v>5655.9399698280422</v>
      </c>
      <c r="J1382">
        <v>2</v>
      </c>
      <c r="K1382">
        <v>4</v>
      </c>
      <c r="L1382">
        <v>1</v>
      </c>
      <c r="M1382" s="2">
        <f>机器人辅助表!C1382</f>
        <v>19601.032125837799</v>
      </c>
      <c r="N1382" s="2">
        <v>2</v>
      </c>
      <c r="O1382" s="2">
        <f>机器人辅助表!D1382</f>
        <v>1217.6154714160541</v>
      </c>
      <c r="P1382" s="2">
        <v>3</v>
      </c>
      <c r="Q1382" s="2">
        <f>机器人辅助表!E1382</f>
        <v>541.16243174046838</v>
      </c>
      <c r="R1382" s="2">
        <v>6</v>
      </c>
      <c r="S1382" s="2">
        <f>机器人辅助表!F1382</f>
        <v>6383.7180000000008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0</v>
      </c>
      <c r="AF1382">
        <v>0</v>
      </c>
      <c r="AG1382">
        <v>0</v>
      </c>
      <c r="BD1382">
        <v>8</v>
      </c>
      <c r="BE1382">
        <v>9323102</v>
      </c>
      <c r="BF1382">
        <v>9324104</v>
      </c>
      <c r="BG1382">
        <v>9324203</v>
      </c>
      <c r="BH1382">
        <v>9324303</v>
      </c>
      <c r="BI1382">
        <v>9324403</v>
      </c>
      <c r="BJ1382">
        <v>9312102</v>
      </c>
      <c r="BK1382">
        <v>9311103</v>
      </c>
      <c r="BL1382">
        <v>9315103</v>
      </c>
    </row>
    <row r="1383" spans="1:67" x14ac:dyDescent="0.15">
      <c r="A1383">
        <v>1382</v>
      </c>
      <c r="B1383" t="s">
        <v>705</v>
      </c>
      <c r="E1383">
        <f>机器人辅助表!B1383</f>
        <v>49</v>
      </c>
      <c r="F1383">
        <v>3</v>
      </c>
      <c r="G1383">
        <v>58201</v>
      </c>
      <c r="H1383">
        <v>0</v>
      </c>
      <c r="I1383">
        <f>机器人辅助表!H1383</f>
        <v>8048.9797642519461</v>
      </c>
      <c r="J1383">
        <v>2</v>
      </c>
      <c r="K1383">
        <v>4</v>
      </c>
      <c r="L1383">
        <v>1</v>
      </c>
      <c r="M1383" s="2">
        <f>机器人辅助表!C1383</f>
        <v>48371.605736024198</v>
      </c>
      <c r="N1383" s="2">
        <v>2</v>
      </c>
      <c r="O1383" s="2">
        <f>机器人辅助表!D1383</f>
        <v>2138.5205054554522</v>
      </c>
      <c r="P1383" s="2">
        <v>3</v>
      </c>
      <c r="Q1383" s="2">
        <f>机器人辅助表!E1383</f>
        <v>950.45355798020125</v>
      </c>
      <c r="R1383" s="2">
        <v>6</v>
      </c>
      <c r="S1383" s="2">
        <f>机器人辅助表!F1383</f>
        <v>4951.8966</v>
      </c>
      <c r="T1383">
        <v>0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0</v>
      </c>
      <c r="AF1383">
        <v>0</v>
      </c>
      <c r="AG1383">
        <v>0</v>
      </c>
      <c r="BD1383">
        <v>8</v>
      </c>
      <c r="BE1383">
        <v>9323104</v>
      </c>
      <c r="BF1383">
        <v>9324102</v>
      </c>
      <c r="BG1383">
        <v>9324204</v>
      </c>
      <c r="BH1383">
        <v>9324302</v>
      </c>
      <c r="BI1383">
        <v>9324402</v>
      </c>
      <c r="BJ1383">
        <v>9312103</v>
      </c>
      <c r="BK1383">
        <v>9311104</v>
      </c>
      <c r="BL1383">
        <v>9315103</v>
      </c>
    </row>
    <row r="1384" spans="1:67" x14ac:dyDescent="0.15">
      <c r="A1384">
        <v>1383</v>
      </c>
      <c r="B1384" t="s">
        <v>706</v>
      </c>
      <c r="E1384">
        <f>机器人辅助表!B1384</f>
        <v>39</v>
      </c>
      <c r="F1384">
        <v>3</v>
      </c>
      <c r="G1384">
        <v>58201</v>
      </c>
      <c r="H1384">
        <v>0</v>
      </c>
      <c r="I1384">
        <f>机器人辅助表!H1384</f>
        <v>7522.8038442830712</v>
      </c>
      <c r="J1384">
        <v>2</v>
      </c>
      <c r="K1384">
        <v>4</v>
      </c>
      <c r="L1384">
        <v>1</v>
      </c>
      <c r="M1384" s="2">
        <f>机器人辅助表!C1384</f>
        <v>31941.163754578483</v>
      </c>
      <c r="N1384" s="2">
        <v>2</v>
      </c>
      <c r="O1384" s="2">
        <f>机器人辅助表!D1384</f>
        <v>1795.2154597288297</v>
      </c>
      <c r="P1384" s="2">
        <v>3</v>
      </c>
      <c r="Q1384" s="2">
        <f>机器人辅助表!E1384</f>
        <v>797.87353765725766</v>
      </c>
      <c r="R1384" s="2">
        <v>6</v>
      </c>
      <c r="S1384" s="2">
        <f>机器人辅助表!F1384</f>
        <v>7053.7284</v>
      </c>
      <c r="T1384">
        <v>0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0</v>
      </c>
      <c r="AF1384">
        <v>0</v>
      </c>
      <c r="AG1384">
        <v>0</v>
      </c>
      <c r="BD1384">
        <v>8</v>
      </c>
      <c r="BE1384">
        <v>9323104</v>
      </c>
      <c r="BF1384">
        <v>9324104</v>
      </c>
      <c r="BG1384">
        <v>9324202</v>
      </c>
      <c r="BH1384">
        <v>9324302</v>
      </c>
      <c r="BI1384">
        <v>9324403</v>
      </c>
      <c r="BJ1384">
        <v>9312104</v>
      </c>
      <c r="BK1384">
        <v>9311103</v>
      </c>
      <c r="BL1384">
        <v>9315103</v>
      </c>
    </row>
    <row r="1385" spans="1:67" x14ac:dyDescent="0.15">
      <c r="A1385">
        <v>1384</v>
      </c>
      <c r="B1385" t="s">
        <v>2968</v>
      </c>
      <c r="E1385">
        <f>机器人辅助表!B1385</f>
        <v>30</v>
      </c>
      <c r="F1385">
        <v>3</v>
      </c>
      <c r="G1385">
        <v>58201</v>
      </c>
      <c r="H1385">
        <v>0</v>
      </c>
      <c r="I1385">
        <f>机器人辅助表!H1385</f>
        <v>5445.3472884907032</v>
      </c>
      <c r="J1385">
        <v>2</v>
      </c>
      <c r="K1385">
        <v>4</v>
      </c>
      <c r="L1385">
        <v>1</v>
      </c>
      <c r="M1385" s="2">
        <f>机器人辅助表!C1385</f>
        <v>15933.790950802682</v>
      </c>
      <c r="N1385" s="2">
        <v>2</v>
      </c>
      <c r="O1385" s="2">
        <f>机器人辅助表!D1385</f>
        <v>1028.9084739531779</v>
      </c>
      <c r="P1385" s="2">
        <v>3</v>
      </c>
      <c r="Q1385" s="2">
        <f>机器人辅助表!E1385</f>
        <v>457.29265509030131</v>
      </c>
      <c r="R1385" s="2">
        <v>6</v>
      </c>
      <c r="S1385" s="2">
        <f>机器人辅助表!F1385</f>
        <v>7100.6959999999999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0</v>
      </c>
      <c r="AF1385">
        <v>0</v>
      </c>
      <c r="AG1385">
        <v>0</v>
      </c>
      <c r="BD1385">
        <v>8</v>
      </c>
      <c r="BE1385">
        <v>9323103</v>
      </c>
      <c r="BF1385">
        <v>9324103</v>
      </c>
      <c r="BG1385">
        <v>9324203</v>
      </c>
      <c r="BH1385">
        <v>9324304</v>
      </c>
      <c r="BI1385">
        <v>9324403</v>
      </c>
      <c r="BJ1385">
        <v>9312103</v>
      </c>
      <c r="BK1385">
        <v>9311103</v>
      </c>
      <c r="BL1385">
        <v>9315102</v>
      </c>
    </row>
    <row r="1386" spans="1:67" x14ac:dyDescent="0.15">
      <c r="A1386">
        <v>1385</v>
      </c>
      <c r="B1386" t="s">
        <v>707</v>
      </c>
      <c r="E1386">
        <f>机器人辅助表!B1386</f>
        <v>30</v>
      </c>
      <c r="F1386">
        <v>2</v>
      </c>
      <c r="G1386">
        <v>58101</v>
      </c>
      <c r="H1386">
        <v>0</v>
      </c>
      <c r="I1386">
        <f>机器人辅助表!H1386</f>
        <v>5205.1113787043496</v>
      </c>
      <c r="J1386">
        <v>2</v>
      </c>
      <c r="K1386">
        <v>4</v>
      </c>
      <c r="L1386">
        <v>1</v>
      </c>
      <c r="M1386" s="2">
        <f>机器人辅助表!C1386</f>
        <v>15230.829585326093</v>
      </c>
      <c r="N1386" s="2">
        <v>2</v>
      </c>
      <c r="O1386" s="2">
        <f>机器人辅助表!D1386</f>
        <v>983.51545304347883</v>
      </c>
      <c r="P1386" s="2">
        <v>3</v>
      </c>
      <c r="Q1386" s="2">
        <f>机器人辅助表!E1386</f>
        <v>437.11797913043506</v>
      </c>
      <c r="R1386" s="2">
        <v>6</v>
      </c>
      <c r="S1386" s="2">
        <f>机器人辅助表!F1386</f>
        <v>6787.4299999999994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0</v>
      </c>
      <c r="AF1386">
        <v>0</v>
      </c>
      <c r="AG1386">
        <v>0</v>
      </c>
      <c r="BD1386">
        <v>11</v>
      </c>
      <c r="BE1386">
        <v>9211103</v>
      </c>
      <c r="BF1386">
        <v>9214102</v>
      </c>
      <c r="BG1386">
        <v>9214202</v>
      </c>
      <c r="BH1386">
        <v>9214303</v>
      </c>
      <c r="BI1386">
        <v>9214403</v>
      </c>
      <c r="BJ1386">
        <v>9222102</v>
      </c>
      <c r="BK1386">
        <v>9223104</v>
      </c>
      <c r="BL1386">
        <v>9223203</v>
      </c>
      <c r="BM1386">
        <v>9223304</v>
      </c>
      <c r="BN1386">
        <v>9223403</v>
      </c>
      <c r="BO1386">
        <v>9215102</v>
      </c>
    </row>
    <row r="1387" spans="1:67" x14ac:dyDescent="0.15">
      <c r="A1387">
        <v>1386</v>
      </c>
      <c r="B1387" t="s">
        <v>2969</v>
      </c>
      <c r="E1387">
        <f>机器人辅助表!B1387</f>
        <v>19</v>
      </c>
      <c r="F1387">
        <v>1</v>
      </c>
      <c r="G1387">
        <v>58001</v>
      </c>
      <c r="H1387">
        <v>0</v>
      </c>
      <c r="I1387">
        <f>机器人辅助表!H1387</f>
        <v>1350.5207852911306</v>
      </c>
      <c r="J1387">
        <v>2</v>
      </c>
      <c r="K1387">
        <v>4</v>
      </c>
      <c r="L1387">
        <v>1</v>
      </c>
      <c r="M1387" s="2">
        <f>机器人辅助表!C1387</f>
        <v>2051.6805109565216</v>
      </c>
      <c r="N1387" s="2">
        <v>2</v>
      </c>
      <c r="O1387" s="2">
        <f>机器人辅助表!D1387</f>
        <v>177.01737182608701</v>
      </c>
      <c r="P1387" s="2">
        <v>3</v>
      </c>
      <c r="Q1387" s="2">
        <f>机器人辅助表!E1387</f>
        <v>78.674387478260897</v>
      </c>
      <c r="R1387" s="2">
        <v>6</v>
      </c>
      <c r="S1387" s="2">
        <f>机器人辅助表!F1387</f>
        <v>2316.6912000000002</v>
      </c>
      <c r="T1387">
        <v>0</v>
      </c>
      <c r="U1387">
        <v>0</v>
      </c>
      <c r="V1387">
        <v>0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  <c r="AF1387">
        <v>0</v>
      </c>
      <c r="AG1387">
        <v>0</v>
      </c>
      <c r="BD1387">
        <v>11</v>
      </c>
      <c r="BE1387">
        <v>9113103</v>
      </c>
      <c r="BF1387">
        <v>9121103</v>
      </c>
      <c r="BG1387">
        <v>9121202</v>
      </c>
      <c r="BH1387">
        <v>9121302</v>
      </c>
      <c r="BI1387">
        <v>9121404</v>
      </c>
      <c r="BJ1387">
        <v>9114104</v>
      </c>
      <c r="BK1387">
        <v>9122104</v>
      </c>
      <c r="BL1387">
        <v>9122203</v>
      </c>
      <c r="BM1387">
        <v>9122303</v>
      </c>
      <c r="BN1387">
        <v>9122404</v>
      </c>
      <c r="BO1387">
        <v>9115104</v>
      </c>
    </row>
    <row r="1388" spans="1:67" x14ac:dyDescent="0.15">
      <c r="A1388">
        <v>1387</v>
      </c>
      <c r="B1388" t="s">
        <v>2970</v>
      </c>
      <c r="E1388">
        <f>机器人辅助表!B1388</f>
        <v>19</v>
      </c>
      <c r="F1388">
        <v>3</v>
      </c>
      <c r="G1388">
        <v>58201</v>
      </c>
      <c r="H1388">
        <v>0</v>
      </c>
      <c r="I1388">
        <f>机器人辅助表!H1388</f>
        <v>2025.7811779366955</v>
      </c>
      <c r="J1388">
        <v>2</v>
      </c>
      <c r="K1388">
        <v>4</v>
      </c>
      <c r="L1388">
        <v>1</v>
      </c>
      <c r="M1388" s="2">
        <f>机器人辅助表!C1388</f>
        <v>3077.5207664347822</v>
      </c>
      <c r="N1388" s="2">
        <v>2</v>
      </c>
      <c r="O1388" s="2">
        <f>机器人辅助表!D1388</f>
        <v>265.52605773913047</v>
      </c>
      <c r="P1388" s="2">
        <v>3</v>
      </c>
      <c r="Q1388" s="2">
        <f>机器人辅助表!E1388</f>
        <v>118.01158121739134</v>
      </c>
      <c r="R1388" s="2">
        <v>6</v>
      </c>
      <c r="S1388" s="2">
        <f>机器人辅助表!F1388</f>
        <v>3475.0367999999999</v>
      </c>
      <c r="T1388">
        <v>0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0</v>
      </c>
      <c r="AE1388">
        <v>0</v>
      </c>
      <c r="AF1388">
        <v>0</v>
      </c>
      <c r="AG1388">
        <v>0</v>
      </c>
      <c r="BD1388">
        <v>8</v>
      </c>
      <c r="BE1388">
        <v>9323102</v>
      </c>
      <c r="BF1388">
        <v>9324102</v>
      </c>
      <c r="BG1388">
        <v>9324203</v>
      </c>
      <c r="BH1388">
        <v>9324303</v>
      </c>
      <c r="BI1388">
        <v>9324402</v>
      </c>
      <c r="BJ1388">
        <v>9312104</v>
      </c>
      <c r="BK1388">
        <v>9311103</v>
      </c>
      <c r="BL1388">
        <v>9315102</v>
      </c>
    </row>
    <row r="1389" spans="1:67" x14ac:dyDescent="0.15">
      <c r="A1389">
        <v>1388</v>
      </c>
      <c r="B1389" t="s">
        <v>708</v>
      </c>
      <c r="E1389">
        <f>机器人辅助表!B1389</f>
        <v>45</v>
      </c>
      <c r="F1389">
        <v>1</v>
      </c>
      <c r="G1389">
        <v>58001</v>
      </c>
      <c r="H1389">
        <v>0</v>
      </c>
      <c r="I1389">
        <f>机器人辅助表!H1389</f>
        <v>9191.1563940173801</v>
      </c>
      <c r="J1389">
        <v>2</v>
      </c>
      <c r="K1389">
        <v>4</v>
      </c>
      <c r="L1389">
        <v>1</v>
      </c>
      <c r="M1389" s="2">
        <f>机器人辅助表!C1389</f>
        <v>49080.442057427274</v>
      </c>
      <c r="N1389" s="2">
        <v>2</v>
      </c>
      <c r="O1389" s="2">
        <f>机器人辅助表!D1389</f>
        <v>2374.7929011120409</v>
      </c>
      <c r="P1389" s="2">
        <v>3</v>
      </c>
      <c r="Q1389" s="2">
        <f>机器人辅助表!E1389</f>
        <v>1055.4635116053516</v>
      </c>
      <c r="R1389" s="2">
        <v>6</v>
      </c>
      <c r="S1389" s="2">
        <f>机器人辅助表!F1389</f>
        <v>6664.1849999999995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0</v>
      </c>
      <c r="AE1389">
        <v>0</v>
      </c>
      <c r="AF1389">
        <v>0</v>
      </c>
      <c r="AG1389">
        <v>0</v>
      </c>
      <c r="BD1389">
        <v>11</v>
      </c>
      <c r="BE1389">
        <v>9113104</v>
      </c>
      <c r="BF1389">
        <v>9121102</v>
      </c>
      <c r="BG1389">
        <v>9121202</v>
      </c>
      <c r="BH1389">
        <v>9121303</v>
      </c>
      <c r="BI1389">
        <v>9121403</v>
      </c>
      <c r="BJ1389">
        <v>9114103</v>
      </c>
      <c r="BK1389">
        <v>9122103</v>
      </c>
      <c r="BL1389">
        <v>9122204</v>
      </c>
      <c r="BM1389">
        <v>9122303</v>
      </c>
      <c r="BN1389">
        <v>9122404</v>
      </c>
      <c r="BO1389">
        <v>9115103</v>
      </c>
    </row>
    <row r="1390" spans="1:67" x14ac:dyDescent="0.15">
      <c r="A1390">
        <v>1389</v>
      </c>
      <c r="B1390" t="s">
        <v>709</v>
      </c>
      <c r="E1390">
        <f>机器人辅助表!B1390</f>
        <v>41</v>
      </c>
      <c r="F1390">
        <v>1</v>
      </c>
      <c r="G1390">
        <v>58001</v>
      </c>
      <c r="H1390">
        <v>0</v>
      </c>
      <c r="I1390">
        <f>机器人辅助表!H1390</f>
        <v>8413.5563767456897</v>
      </c>
      <c r="J1390">
        <v>2</v>
      </c>
      <c r="K1390">
        <v>4</v>
      </c>
      <c r="L1390">
        <v>1</v>
      </c>
      <c r="M1390" s="2">
        <f>机器人辅助表!C1390</f>
        <v>38888.48145160039</v>
      </c>
      <c r="N1390" s="2">
        <v>2</v>
      </c>
      <c r="O1390" s="2">
        <f>机器人辅助表!D1390</f>
        <v>2074.8292439243487</v>
      </c>
      <c r="P1390" s="2">
        <v>3</v>
      </c>
      <c r="Q1390" s="2">
        <f>机器人辅助表!E1390</f>
        <v>922.14633063304382</v>
      </c>
      <c r="R1390" s="2">
        <v>6</v>
      </c>
      <c r="S1390" s="2">
        <f>机器人辅助表!F1390</f>
        <v>7231.7121999999999</v>
      </c>
      <c r="T1390">
        <v>0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0</v>
      </c>
      <c r="AE1390">
        <v>0</v>
      </c>
      <c r="AF1390">
        <v>0</v>
      </c>
      <c r="AG1390">
        <v>0</v>
      </c>
      <c r="BD1390">
        <v>11</v>
      </c>
      <c r="BE1390">
        <v>9113102</v>
      </c>
      <c r="BF1390">
        <v>9121104</v>
      </c>
      <c r="BG1390">
        <v>9121203</v>
      </c>
      <c r="BH1390">
        <v>9121304</v>
      </c>
      <c r="BI1390">
        <v>9121402</v>
      </c>
      <c r="BJ1390">
        <v>9114104</v>
      </c>
      <c r="BK1390">
        <v>9122104</v>
      </c>
      <c r="BL1390">
        <v>9122203</v>
      </c>
      <c r="BM1390">
        <v>9122304</v>
      </c>
      <c r="BN1390">
        <v>9122404</v>
      </c>
      <c r="BO1390">
        <v>9115104</v>
      </c>
    </row>
    <row r="1391" spans="1:67" x14ac:dyDescent="0.15">
      <c r="A1391">
        <v>1390</v>
      </c>
      <c r="B1391" t="s">
        <v>710</v>
      </c>
      <c r="E1391">
        <f>机器人辅助表!B1391</f>
        <v>34</v>
      </c>
      <c r="F1391">
        <v>3</v>
      </c>
      <c r="G1391">
        <v>58201</v>
      </c>
      <c r="H1391">
        <v>0</v>
      </c>
      <c r="I1391">
        <f>机器人辅助表!H1391</f>
        <v>6992.7985081510333</v>
      </c>
      <c r="J1391">
        <v>2</v>
      </c>
      <c r="K1391">
        <v>4</v>
      </c>
      <c r="L1391">
        <v>1</v>
      </c>
      <c r="M1391" s="2">
        <f>机器人辅助表!C1391</f>
        <v>24234.003355581277</v>
      </c>
      <c r="N1391" s="2">
        <v>2</v>
      </c>
      <c r="O1391" s="2">
        <f>机器人辅助表!D1391</f>
        <v>1505.4154919325758</v>
      </c>
      <c r="P1391" s="2">
        <v>3</v>
      </c>
      <c r="Q1391" s="2">
        <f>机器人辅助表!E1391</f>
        <v>669.07355197003358</v>
      </c>
      <c r="R1391" s="2">
        <v>6</v>
      </c>
      <c r="S1391" s="2">
        <f>机器人辅助表!F1391</f>
        <v>7892.5968000000012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0</v>
      </c>
      <c r="AE1391">
        <v>0</v>
      </c>
      <c r="AF1391">
        <v>0</v>
      </c>
      <c r="AG1391">
        <v>0</v>
      </c>
      <c r="BD1391">
        <v>8</v>
      </c>
      <c r="BE1391">
        <v>9323102</v>
      </c>
      <c r="BF1391">
        <v>9324102</v>
      </c>
      <c r="BG1391">
        <v>9324204</v>
      </c>
      <c r="BH1391">
        <v>9324302</v>
      </c>
      <c r="BI1391">
        <v>9324402</v>
      </c>
      <c r="BJ1391">
        <v>9312102</v>
      </c>
      <c r="BK1391">
        <v>9311103</v>
      </c>
      <c r="BL1391">
        <v>9315102</v>
      </c>
    </row>
    <row r="1392" spans="1:67" x14ac:dyDescent="0.15">
      <c r="A1392">
        <v>1391</v>
      </c>
      <c r="B1392" t="s">
        <v>2971</v>
      </c>
      <c r="E1392">
        <f>机器人辅助表!B1392</f>
        <v>22</v>
      </c>
      <c r="F1392">
        <v>1</v>
      </c>
      <c r="G1392">
        <v>58001</v>
      </c>
      <c r="H1392">
        <v>0</v>
      </c>
      <c r="I1392">
        <f>机器人辅助表!H1392</f>
        <v>3351.5792319944348</v>
      </c>
      <c r="J1392">
        <v>2</v>
      </c>
      <c r="K1392">
        <v>4</v>
      </c>
      <c r="L1392">
        <v>1</v>
      </c>
      <c r="M1392" s="2">
        <f>机器人辅助表!C1392</f>
        <v>6128.8366288695661</v>
      </c>
      <c r="N1392" s="2">
        <v>2</v>
      </c>
      <c r="O1392" s="2">
        <f>机器人辅助表!D1392</f>
        <v>484.38664904347837</v>
      </c>
      <c r="P1392" s="2">
        <v>3</v>
      </c>
      <c r="Q1392" s="2">
        <f>机器人辅助表!E1392</f>
        <v>215.28295513043486</v>
      </c>
      <c r="R1392" s="2">
        <v>6</v>
      </c>
      <c r="S1392" s="2">
        <f>机器人辅助表!F1392</f>
        <v>5435.7636000000002</v>
      </c>
      <c r="T1392">
        <v>0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0</v>
      </c>
      <c r="AE1392">
        <v>0</v>
      </c>
      <c r="AF1392">
        <v>0</v>
      </c>
      <c r="AG1392">
        <v>0</v>
      </c>
      <c r="BD1392">
        <v>11</v>
      </c>
      <c r="BE1392">
        <v>9113102</v>
      </c>
      <c r="BF1392">
        <v>9121103</v>
      </c>
      <c r="BG1392">
        <v>9121202</v>
      </c>
      <c r="BH1392">
        <v>9121304</v>
      </c>
      <c r="BI1392">
        <v>9121403</v>
      </c>
      <c r="BJ1392">
        <v>9114103</v>
      </c>
      <c r="BK1392">
        <v>9122103</v>
      </c>
      <c r="BL1392">
        <v>9122202</v>
      </c>
      <c r="BM1392">
        <v>9122304</v>
      </c>
      <c r="BN1392">
        <v>9122403</v>
      </c>
      <c r="BO1392">
        <v>9115104</v>
      </c>
    </row>
    <row r="1393" spans="1:67" x14ac:dyDescent="0.15">
      <c r="A1393">
        <v>1392</v>
      </c>
      <c r="B1393" t="s">
        <v>711</v>
      </c>
      <c r="E1393">
        <f>机器人辅助表!B1393</f>
        <v>41</v>
      </c>
      <c r="F1393">
        <v>2</v>
      </c>
      <c r="G1393">
        <v>58101</v>
      </c>
      <c r="H1393">
        <v>0</v>
      </c>
      <c r="I1393">
        <f>机器人辅助表!H1393</f>
        <v>5556.1221355867756</v>
      </c>
      <c r="J1393">
        <v>2</v>
      </c>
      <c r="K1393">
        <v>4</v>
      </c>
      <c r="L1393">
        <v>1</v>
      </c>
      <c r="M1393" s="2">
        <f>机器人辅助表!C1393</f>
        <v>25681.072656717239</v>
      </c>
      <c r="N1393" s="2">
        <v>2</v>
      </c>
      <c r="O1393" s="2">
        <f>机器人辅助表!D1393</f>
        <v>1370.1702554217397</v>
      </c>
      <c r="P1393" s="2">
        <v>3</v>
      </c>
      <c r="Q1393" s="2">
        <f>机器人辅助表!E1393</f>
        <v>608.96455796521752</v>
      </c>
      <c r="R1393" s="2">
        <v>6</v>
      </c>
      <c r="S1393" s="2">
        <f>机器人辅助表!F1393</f>
        <v>4775.6589999999997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0</v>
      </c>
      <c r="AE1393">
        <v>0</v>
      </c>
      <c r="AF1393">
        <v>0</v>
      </c>
      <c r="AG1393">
        <v>0</v>
      </c>
      <c r="BD1393">
        <v>11</v>
      </c>
      <c r="BE1393">
        <v>9211103</v>
      </c>
      <c r="BF1393">
        <v>9214103</v>
      </c>
      <c r="BG1393">
        <v>9214203</v>
      </c>
      <c r="BH1393">
        <v>9214304</v>
      </c>
      <c r="BI1393">
        <v>9214402</v>
      </c>
      <c r="BJ1393">
        <v>9222103</v>
      </c>
      <c r="BK1393">
        <v>9223103</v>
      </c>
      <c r="BL1393">
        <v>9223204</v>
      </c>
      <c r="BM1393">
        <v>9223304</v>
      </c>
      <c r="BN1393">
        <v>9223402</v>
      </c>
      <c r="BO1393">
        <v>9215104</v>
      </c>
    </row>
    <row r="1394" spans="1:67" x14ac:dyDescent="0.15">
      <c r="A1394">
        <v>1393</v>
      </c>
      <c r="B1394" t="s">
        <v>2972</v>
      </c>
      <c r="E1394">
        <f>机器人辅助表!B1394</f>
        <v>36</v>
      </c>
      <c r="F1394">
        <v>1</v>
      </c>
      <c r="G1394">
        <v>58001</v>
      </c>
      <c r="H1394">
        <v>0</v>
      </c>
      <c r="I1394">
        <f>机器人辅助表!H1394</f>
        <v>8807.4242478220422</v>
      </c>
      <c r="J1394">
        <v>2</v>
      </c>
      <c r="K1394">
        <v>4</v>
      </c>
      <c r="L1394">
        <v>1</v>
      </c>
      <c r="M1394" s="2">
        <f>机器人辅助表!C1394</f>
        <v>32689.87225582877</v>
      </c>
      <c r="N1394" s="2">
        <v>2</v>
      </c>
      <c r="O1394" s="2">
        <f>机器人辅助表!D1394</f>
        <v>1995.4228017359201</v>
      </c>
      <c r="P1394" s="2">
        <v>3</v>
      </c>
      <c r="Q1394" s="2">
        <f>机器人辅助表!E1394</f>
        <v>886.85457854929791</v>
      </c>
      <c r="R1394" s="2">
        <v>6</v>
      </c>
      <c r="S1394" s="2">
        <f>机器人辅助表!F1394</f>
        <v>9263.6703999999991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0</v>
      </c>
      <c r="AE1394">
        <v>0</v>
      </c>
      <c r="AF1394">
        <v>0</v>
      </c>
      <c r="AG1394">
        <v>0</v>
      </c>
      <c r="BD1394">
        <v>11</v>
      </c>
      <c r="BE1394">
        <v>9113102</v>
      </c>
      <c r="BF1394">
        <v>9121102</v>
      </c>
      <c r="BG1394">
        <v>9121204</v>
      </c>
      <c r="BH1394">
        <v>9121304</v>
      </c>
      <c r="BI1394">
        <v>9121404</v>
      </c>
      <c r="BJ1394">
        <v>9114102</v>
      </c>
      <c r="BK1394">
        <v>9122104</v>
      </c>
      <c r="BL1394">
        <v>9122204</v>
      </c>
      <c r="BM1394">
        <v>9122302</v>
      </c>
      <c r="BN1394">
        <v>9122404</v>
      </c>
      <c r="BO1394">
        <v>9115104</v>
      </c>
    </row>
    <row r="1395" spans="1:67" x14ac:dyDescent="0.15">
      <c r="A1395">
        <v>1394</v>
      </c>
      <c r="B1395" t="s">
        <v>712</v>
      </c>
      <c r="E1395">
        <f>机器人辅助表!B1395</f>
        <v>30</v>
      </c>
      <c r="F1395">
        <v>3</v>
      </c>
      <c r="G1395">
        <v>58201</v>
      </c>
      <c r="H1395">
        <v>0</v>
      </c>
      <c r="I1395">
        <f>机器人辅助表!H1395</f>
        <v>2482.4377344589971</v>
      </c>
      <c r="J1395">
        <v>2</v>
      </c>
      <c r="K1395">
        <v>4</v>
      </c>
      <c r="L1395">
        <v>1</v>
      </c>
      <c r="M1395" s="2">
        <f>机器人辅助表!C1395</f>
        <v>7263.9341099247522</v>
      </c>
      <c r="N1395" s="2">
        <v>2</v>
      </c>
      <c r="O1395" s="2">
        <f>机器人辅助表!D1395</f>
        <v>469.06121606688993</v>
      </c>
      <c r="P1395" s="2">
        <v>3</v>
      </c>
      <c r="Q1395" s="2">
        <f>机器人辅助表!E1395</f>
        <v>208.47165158528441</v>
      </c>
      <c r="R1395" s="2">
        <v>6</v>
      </c>
      <c r="S1395" s="2">
        <f>机器人辅助表!F1395</f>
        <v>3237.0819999999994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0</v>
      </c>
      <c r="AE1395">
        <v>0</v>
      </c>
      <c r="AF1395">
        <v>0</v>
      </c>
      <c r="AG1395">
        <v>0</v>
      </c>
      <c r="BD1395">
        <v>8</v>
      </c>
      <c r="BE1395">
        <v>9323103</v>
      </c>
      <c r="BF1395">
        <v>9324103</v>
      </c>
      <c r="BG1395">
        <v>9324204</v>
      </c>
      <c r="BH1395">
        <v>9324303</v>
      </c>
      <c r="BI1395">
        <v>9324404</v>
      </c>
      <c r="BJ1395">
        <v>9312103</v>
      </c>
      <c r="BK1395">
        <v>9311103</v>
      </c>
      <c r="BL1395">
        <v>9315103</v>
      </c>
    </row>
    <row r="1396" spans="1:67" x14ac:dyDescent="0.15">
      <c r="A1396">
        <v>1395</v>
      </c>
      <c r="B1396" t="s">
        <v>2973</v>
      </c>
      <c r="E1396">
        <f>机器人辅助表!B1396</f>
        <v>49</v>
      </c>
      <c r="F1396">
        <v>2</v>
      </c>
      <c r="G1396">
        <v>58101</v>
      </c>
      <c r="H1396">
        <v>0</v>
      </c>
      <c r="I1396">
        <f>机器人辅助表!H1396</f>
        <v>8308.6242727762019</v>
      </c>
      <c r="J1396">
        <v>2</v>
      </c>
      <c r="K1396">
        <v>4</v>
      </c>
      <c r="L1396">
        <v>1</v>
      </c>
      <c r="M1396" s="2">
        <f>机器人辅助表!C1396</f>
        <v>49931.980114605627</v>
      </c>
      <c r="N1396" s="2">
        <v>2</v>
      </c>
      <c r="O1396" s="2">
        <f>机器人辅助表!D1396</f>
        <v>2207.5050378894994</v>
      </c>
      <c r="P1396" s="2">
        <v>3</v>
      </c>
      <c r="Q1396" s="2">
        <f>机器人辅助表!E1396</f>
        <v>981.11335017311103</v>
      </c>
      <c r="R1396" s="2">
        <v>6</v>
      </c>
      <c r="S1396" s="2">
        <f>机器人辅助表!F1396</f>
        <v>5111.6351999999997</v>
      </c>
      <c r="T1396">
        <v>0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0</v>
      </c>
      <c r="AE1396">
        <v>0</v>
      </c>
      <c r="AF1396">
        <v>0</v>
      </c>
      <c r="AG1396">
        <v>0</v>
      </c>
      <c r="BD1396">
        <v>11</v>
      </c>
      <c r="BE1396">
        <v>9211102</v>
      </c>
      <c r="BF1396">
        <v>9214102</v>
      </c>
      <c r="BG1396">
        <v>9214203</v>
      </c>
      <c r="BH1396">
        <v>9214303</v>
      </c>
      <c r="BI1396">
        <v>9214404</v>
      </c>
      <c r="BJ1396">
        <v>9222102</v>
      </c>
      <c r="BK1396">
        <v>9223104</v>
      </c>
      <c r="BL1396">
        <v>9223204</v>
      </c>
      <c r="BM1396">
        <v>9223302</v>
      </c>
      <c r="BN1396">
        <v>9223403</v>
      </c>
      <c r="BO1396">
        <v>9215103</v>
      </c>
    </row>
    <row r="1397" spans="1:67" x14ac:dyDescent="0.15">
      <c r="A1397">
        <v>1396</v>
      </c>
      <c r="B1397" t="s">
        <v>2974</v>
      </c>
      <c r="E1397">
        <f>机器人辅助表!B1397</f>
        <v>35</v>
      </c>
      <c r="F1397">
        <v>2</v>
      </c>
      <c r="G1397">
        <v>58101</v>
      </c>
      <c r="H1397">
        <v>0</v>
      </c>
      <c r="I1397">
        <f>机器人辅助表!H1397</f>
        <v>5788.4788767860873</v>
      </c>
      <c r="J1397">
        <v>2</v>
      </c>
      <c r="K1397">
        <v>4</v>
      </c>
      <c r="L1397">
        <v>1</v>
      </c>
      <c r="M1397" s="2">
        <f>机器人辅助表!C1397</f>
        <v>20783.804872173918</v>
      </c>
      <c r="N1397" s="2">
        <v>2</v>
      </c>
      <c r="O1397" s="2">
        <f>机器人辅助表!D1397</f>
        <v>1279.6467386086958</v>
      </c>
      <c r="P1397" s="2">
        <v>3</v>
      </c>
      <c r="Q1397" s="2">
        <f>机器人辅助表!E1397</f>
        <v>568.73188382608714</v>
      </c>
      <c r="R1397" s="2">
        <v>6</v>
      </c>
      <c r="S1397" s="2">
        <f>机器人辅助表!F1397</f>
        <v>6305.8869999999997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0</v>
      </c>
      <c r="AE1397">
        <v>0</v>
      </c>
      <c r="AF1397">
        <v>0</v>
      </c>
      <c r="AG1397">
        <v>0</v>
      </c>
      <c r="BD1397">
        <v>11</v>
      </c>
      <c r="BE1397">
        <v>9211104</v>
      </c>
      <c r="BF1397">
        <v>9214104</v>
      </c>
      <c r="BG1397">
        <v>9214203</v>
      </c>
      <c r="BH1397">
        <v>9214302</v>
      </c>
      <c r="BI1397">
        <v>9214404</v>
      </c>
      <c r="BJ1397">
        <v>9222104</v>
      </c>
      <c r="BK1397">
        <v>9223102</v>
      </c>
      <c r="BL1397">
        <v>9223204</v>
      </c>
      <c r="BM1397">
        <v>9223303</v>
      </c>
      <c r="BN1397">
        <v>9223403</v>
      </c>
      <c r="BO1397">
        <v>9215102</v>
      </c>
    </row>
    <row r="1398" spans="1:67" x14ac:dyDescent="0.15">
      <c r="A1398">
        <v>1397</v>
      </c>
      <c r="B1398" t="s">
        <v>2975</v>
      </c>
      <c r="E1398">
        <f>机器人辅助表!B1398</f>
        <v>36</v>
      </c>
      <c r="F1398">
        <v>3</v>
      </c>
      <c r="G1398">
        <v>58201</v>
      </c>
      <c r="H1398">
        <v>0</v>
      </c>
      <c r="I1398">
        <f>机器人辅助表!H1398</f>
        <v>6489.6810247109788</v>
      </c>
      <c r="J1398">
        <v>2</v>
      </c>
      <c r="K1398">
        <v>4</v>
      </c>
      <c r="L1398">
        <v>1</v>
      </c>
      <c r="M1398" s="2">
        <f>机器人辅助表!C1398</f>
        <v>24087.274293768569</v>
      </c>
      <c r="N1398" s="2">
        <v>2</v>
      </c>
      <c r="O1398" s="2">
        <f>机器人辅助表!D1398</f>
        <v>1470.3115381212044</v>
      </c>
      <c r="P1398" s="2">
        <v>3</v>
      </c>
      <c r="Q1398" s="2">
        <f>机器人辅助表!E1398</f>
        <v>653.4717947205354</v>
      </c>
      <c r="R1398" s="2">
        <v>6</v>
      </c>
      <c r="S1398" s="2">
        <f>机器人辅助表!F1398</f>
        <v>6825.8624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0</v>
      </c>
      <c r="AE1398">
        <v>0</v>
      </c>
      <c r="AF1398">
        <v>0</v>
      </c>
      <c r="AG1398">
        <v>0</v>
      </c>
      <c r="BD1398">
        <v>8</v>
      </c>
      <c r="BE1398">
        <v>9323104</v>
      </c>
      <c r="BF1398">
        <v>9324104</v>
      </c>
      <c r="BG1398">
        <v>9324202</v>
      </c>
      <c r="BH1398">
        <v>9324303</v>
      </c>
      <c r="BI1398">
        <v>9324404</v>
      </c>
      <c r="BJ1398">
        <v>9312104</v>
      </c>
      <c r="BK1398">
        <v>9311102</v>
      </c>
      <c r="BL1398">
        <v>9315103</v>
      </c>
    </row>
    <row r="1399" spans="1:67" x14ac:dyDescent="0.15">
      <c r="A1399">
        <v>1398</v>
      </c>
      <c r="B1399" t="s">
        <v>2976</v>
      </c>
      <c r="E1399">
        <f>机器人辅助表!B1399</f>
        <v>48</v>
      </c>
      <c r="F1399">
        <v>3</v>
      </c>
      <c r="G1399">
        <v>58201</v>
      </c>
      <c r="H1399">
        <v>0</v>
      </c>
      <c r="I1399">
        <f>机器人辅助表!H1399</f>
        <v>14198.168446762123</v>
      </c>
      <c r="J1399">
        <v>2</v>
      </c>
      <c r="K1399">
        <v>4</v>
      </c>
      <c r="L1399">
        <v>1</v>
      </c>
      <c r="M1399" s="2">
        <f>机器人辅助表!C1399</f>
        <v>83013.278431254279</v>
      </c>
      <c r="N1399" s="2">
        <v>2</v>
      </c>
      <c r="O1399" s="2">
        <f>机器人辅助表!D1399</f>
        <v>3751.368589189567</v>
      </c>
      <c r="P1399" s="2">
        <v>3</v>
      </c>
      <c r="Q1399" s="2">
        <f>机器人辅助表!E1399</f>
        <v>1667.2749285286964</v>
      </c>
      <c r="R1399" s="2">
        <v>6</v>
      </c>
      <c r="S1399" s="2">
        <f>机器人辅助表!F1399</f>
        <v>9095.9775999999983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0</v>
      </c>
      <c r="AE1399">
        <v>0</v>
      </c>
      <c r="AF1399">
        <v>0</v>
      </c>
      <c r="AG1399">
        <v>0</v>
      </c>
      <c r="BD1399">
        <v>8</v>
      </c>
      <c r="BE1399">
        <v>9323103</v>
      </c>
      <c r="BF1399">
        <v>9324103</v>
      </c>
      <c r="BG1399">
        <v>9324203</v>
      </c>
      <c r="BH1399">
        <v>9324304</v>
      </c>
      <c r="BI1399">
        <v>9324404</v>
      </c>
      <c r="BJ1399">
        <v>9312104</v>
      </c>
      <c r="BK1399">
        <v>9311103</v>
      </c>
      <c r="BL1399">
        <v>9315102</v>
      </c>
    </row>
    <row r="1400" spans="1:67" x14ac:dyDescent="0.15">
      <c r="A1400">
        <v>1399</v>
      </c>
      <c r="B1400" t="s">
        <v>2977</v>
      </c>
      <c r="E1400">
        <f>机器人辅助表!B1400</f>
        <v>40</v>
      </c>
      <c r="F1400">
        <v>2</v>
      </c>
      <c r="G1400">
        <v>58101</v>
      </c>
      <c r="H1400">
        <v>0</v>
      </c>
      <c r="I1400">
        <f>机器人辅助表!H1400</f>
        <v>8331.0253374214008</v>
      </c>
      <c r="J1400">
        <v>2</v>
      </c>
      <c r="K1400">
        <v>4</v>
      </c>
      <c r="L1400">
        <v>1</v>
      </c>
      <c r="M1400" s="2">
        <f>机器人辅助表!C1400</f>
        <v>36951.332697728445</v>
      </c>
      <c r="N1400" s="2">
        <v>2</v>
      </c>
      <c r="O1400" s="2">
        <f>机器人辅助表!D1400</f>
        <v>2022.8831768829441</v>
      </c>
      <c r="P1400" s="2">
        <v>3</v>
      </c>
      <c r="Q1400" s="2">
        <f>机器人辅助表!E1400</f>
        <v>899.05918972575307</v>
      </c>
      <c r="R1400" s="2">
        <v>6</v>
      </c>
      <c r="S1400" s="2">
        <f>机器人辅助表!F1400</f>
        <v>7478.0159999999996</v>
      </c>
      <c r="T1400">
        <v>0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0</v>
      </c>
      <c r="AE1400">
        <v>0</v>
      </c>
      <c r="AF1400">
        <v>0</v>
      </c>
      <c r="AG1400">
        <v>0</v>
      </c>
      <c r="BD1400">
        <v>11</v>
      </c>
      <c r="BE1400">
        <v>9211102</v>
      </c>
      <c r="BF1400">
        <v>9214102</v>
      </c>
      <c r="BG1400">
        <v>9214202</v>
      </c>
      <c r="BH1400">
        <v>9214302</v>
      </c>
      <c r="BI1400">
        <v>9214404</v>
      </c>
      <c r="BJ1400">
        <v>9222103</v>
      </c>
      <c r="BK1400">
        <v>9223102</v>
      </c>
      <c r="BL1400">
        <v>9223202</v>
      </c>
      <c r="BM1400">
        <v>9223304</v>
      </c>
      <c r="BN1400">
        <v>9223403</v>
      </c>
      <c r="BO1400">
        <v>9215104</v>
      </c>
    </row>
    <row r="1401" spans="1:67" x14ac:dyDescent="0.15">
      <c r="A1401">
        <v>1400</v>
      </c>
      <c r="B1401" t="s">
        <v>2978</v>
      </c>
      <c r="E1401">
        <f>机器人辅助表!B1401</f>
        <v>36</v>
      </c>
      <c r="F1401">
        <v>3</v>
      </c>
      <c r="G1401">
        <v>58201</v>
      </c>
      <c r="H1401">
        <v>0</v>
      </c>
      <c r="I1401">
        <f>机器人辅助表!H1401</f>
        <v>7416.778313955404</v>
      </c>
      <c r="J1401">
        <v>2</v>
      </c>
      <c r="K1401">
        <v>4</v>
      </c>
      <c r="L1401">
        <v>1</v>
      </c>
      <c r="M1401" s="2">
        <f>机器人辅助表!C1401</f>
        <v>27528.313478592649</v>
      </c>
      <c r="N1401" s="2">
        <v>2</v>
      </c>
      <c r="O1401" s="2">
        <f>机器人辅助表!D1401</f>
        <v>1680.3560435670906</v>
      </c>
      <c r="P1401" s="2">
        <v>3</v>
      </c>
      <c r="Q1401" s="2">
        <f>机器人辅助表!E1401</f>
        <v>746.82490825204036</v>
      </c>
      <c r="R1401" s="2">
        <v>6</v>
      </c>
      <c r="S1401" s="2">
        <f>机器人辅助表!F1401</f>
        <v>7800.9856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0</v>
      </c>
      <c r="AE1401">
        <v>0</v>
      </c>
      <c r="AF1401">
        <v>0</v>
      </c>
      <c r="AG1401">
        <v>0</v>
      </c>
      <c r="BD1401">
        <v>8</v>
      </c>
      <c r="BE1401">
        <v>9323104</v>
      </c>
      <c r="BF1401">
        <v>9324104</v>
      </c>
      <c r="BG1401">
        <v>9324204</v>
      </c>
      <c r="BH1401">
        <v>9324302</v>
      </c>
      <c r="BI1401">
        <v>9324403</v>
      </c>
      <c r="BJ1401">
        <v>9312102</v>
      </c>
      <c r="BK1401">
        <v>9311104</v>
      </c>
      <c r="BL1401">
        <v>9315102</v>
      </c>
    </row>
    <row r="1402" spans="1:67" x14ac:dyDescent="0.15">
      <c r="A1402">
        <v>1401</v>
      </c>
      <c r="B1402" t="s">
        <v>713</v>
      </c>
      <c r="E1402">
        <f>机器人辅助表!B1402</f>
        <v>45</v>
      </c>
      <c r="F1402">
        <v>1</v>
      </c>
      <c r="G1402">
        <v>58001</v>
      </c>
      <c r="H1402">
        <v>0</v>
      </c>
      <c r="I1402">
        <f>机器人辅助表!H1402</f>
        <v>14910.09815029486</v>
      </c>
      <c r="J1402">
        <v>2</v>
      </c>
      <c r="K1402">
        <v>4</v>
      </c>
      <c r="L1402">
        <v>1</v>
      </c>
      <c r="M1402" s="2">
        <f>机器人辅助表!C1402</f>
        <v>79619.383782048681</v>
      </c>
      <c r="N1402" s="2">
        <v>2</v>
      </c>
      <c r="O1402" s="2">
        <f>机器人辅助表!D1402</f>
        <v>3852.4418173595327</v>
      </c>
      <c r="P1402" s="2">
        <v>3</v>
      </c>
      <c r="Q1402" s="2">
        <f>机器人辅助表!E1402</f>
        <v>1712.1963632709035</v>
      </c>
      <c r="R1402" s="2">
        <v>6</v>
      </c>
      <c r="S1402" s="2">
        <f>机器人辅助表!F1402</f>
        <v>10810.788999999999</v>
      </c>
      <c r="T1402">
        <v>0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0</v>
      </c>
      <c r="AE1402">
        <v>0</v>
      </c>
      <c r="AF1402">
        <v>0</v>
      </c>
      <c r="AG1402">
        <v>0</v>
      </c>
      <c r="BD1402">
        <v>11</v>
      </c>
      <c r="BE1402">
        <v>9113103</v>
      </c>
      <c r="BF1402">
        <v>9121104</v>
      </c>
      <c r="BG1402">
        <v>9121203</v>
      </c>
      <c r="BH1402">
        <v>9121303</v>
      </c>
      <c r="BI1402">
        <v>9121404</v>
      </c>
      <c r="BJ1402">
        <v>9114104</v>
      </c>
      <c r="BK1402">
        <v>9122104</v>
      </c>
      <c r="BL1402">
        <v>9122204</v>
      </c>
      <c r="BM1402">
        <v>9122304</v>
      </c>
      <c r="BN1402">
        <v>9122403</v>
      </c>
      <c r="BO1402">
        <v>9115102</v>
      </c>
    </row>
    <row r="1403" spans="1:67" x14ac:dyDescent="0.15">
      <c r="A1403">
        <v>1402</v>
      </c>
      <c r="B1403" t="s">
        <v>2979</v>
      </c>
      <c r="E1403">
        <f>机器人辅助表!B1403</f>
        <v>28</v>
      </c>
      <c r="F1403">
        <v>3</v>
      </c>
      <c r="G1403">
        <v>58201</v>
      </c>
      <c r="H1403">
        <v>0</v>
      </c>
      <c r="I1403">
        <f>机器人辅助表!H1403</f>
        <v>2920.1609089895601</v>
      </c>
      <c r="J1403">
        <v>2</v>
      </c>
      <c r="K1403">
        <v>4</v>
      </c>
      <c r="L1403">
        <v>1</v>
      </c>
      <c r="M1403" s="2">
        <f>机器人辅助表!C1403</f>
        <v>7688.1156456882954</v>
      </c>
      <c r="N1403" s="2">
        <v>2</v>
      </c>
      <c r="O1403" s="2">
        <f>机器人辅助表!D1403</f>
        <v>520.24842715183956</v>
      </c>
      <c r="P1403" s="2">
        <v>3</v>
      </c>
      <c r="Q1403" s="2">
        <f>机器人辅助表!E1403</f>
        <v>231.22152317859536</v>
      </c>
      <c r="R1403" s="2">
        <v>6</v>
      </c>
      <c r="S1403" s="2">
        <f>机器人辅助表!F1403</f>
        <v>4042.5672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0</v>
      </c>
      <c r="AE1403">
        <v>0</v>
      </c>
      <c r="AF1403">
        <v>0</v>
      </c>
      <c r="AG1403">
        <v>0</v>
      </c>
      <c r="BD1403">
        <v>8</v>
      </c>
      <c r="BE1403">
        <v>9323103</v>
      </c>
      <c r="BF1403">
        <v>9324102</v>
      </c>
      <c r="BG1403">
        <v>9324202</v>
      </c>
      <c r="BH1403">
        <v>9324302</v>
      </c>
      <c r="BI1403">
        <v>9324402</v>
      </c>
      <c r="BJ1403">
        <v>9312102</v>
      </c>
      <c r="BK1403">
        <v>9311104</v>
      </c>
      <c r="BL1403">
        <v>9315103</v>
      </c>
    </row>
    <row r="1404" spans="1:67" x14ac:dyDescent="0.15">
      <c r="A1404">
        <v>1403</v>
      </c>
      <c r="B1404" t="s">
        <v>2980</v>
      </c>
      <c r="E1404">
        <f>机器人辅助表!B1404</f>
        <v>24</v>
      </c>
      <c r="F1404">
        <v>3</v>
      </c>
      <c r="G1404">
        <v>58201</v>
      </c>
      <c r="H1404">
        <v>0</v>
      </c>
      <c r="I1404">
        <f>机器人辅助表!H1404</f>
        <v>1858.7870236549566</v>
      </c>
      <c r="J1404">
        <v>2</v>
      </c>
      <c r="K1404">
        <v>4</v>
      </c>
      <c r="L1404">
        <v>1</v>
      </c>
      <c r="M1404" s="2">
        <f>机器人辅助表!C1404</f>
        <v>3871.2924073043491</v>
      </c>
      <c r="N1404" s="2">
        <v>2</v>
      </c>
      <c r="O1404" s="2">
        <f>机器人辅助表!D1404</f>
        <v>289.74329867558538</v>
      </c>
      <c r="P1404" s="2">
        <v>3</v>
      </c>
      <c r="Q1404" s="2">
        <f>机器人辅助表!E1404</f>
        <v>128.77479941137125</v>
      </c>
      <c r="R1404" s="2">
        <v>6</v>
      </c>
      <c r="S1404" s="2">
        <f>机器人辅助表!F1404</f>
        <v>2869.4688000000001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0</v>
      </c>
      <c r="AE1404">
        <v>0</v>
      </c>
      <c r="AF1404">
        <v>0</v>
      </c>
      <c r="AG1404">
        <v>0</v>
      </c>
      <c r="BD1404">
        <v>8</v>
      </c>
      <c r="BE1404">
        <v>9323103</v>
      </c>
      <c r="BF1404">
        <v>9324103</v>
      </c>
      <c r="BG1404">
        <v>9324204</v>
      </c>
      <c r="BH1404">
        <v>9324304</v>
      </c>
      <c r="BI1404">
        <v>9324402</v>
      </c>
      <c r="BJ1404">
        <v>9312104</v>
      </c>
      <c r="BK1404">
        <v>9311104</v>
      </c>
      <c r="BL1404">
        <v>9315102</v>
      </c>
    </row>
    <row r="1405" spans="1:67" x14ac:dyDescent="0.15">
      <c r="A1405">
        <v>1404</v>
      </c>
      <c r="B1405" t="s">
        <v>2981</v>
      </c>
      <c r="E1405">
        <f>机器人辅助表!B1405</f>
        <v>19</v>
      </c>
      <c r="F1405">
        <v>1</v>
      </c>
      <c r="G1405">
        <v>58001</v>
      </c>
      <c r="H1405">
        <v>0</v>
      </c>
      <c r="I1405">
        <f>机器人辅助表!H1405</f>
        <v>2996.4679923646959</v>
      </c>
      <c r="J1405">
        <v>2</v>
      </c>
      <c r="K1405">
        <v>4</v>
      </c>
      <c r="L1405">
        <v>1</v>
      </c>
      <c r="M1405" s="2">
        <f>机器人辅助表!C1405</f>
        <v>4552.1661336847819</v>
      </c>
      <c r="N1405" s="2">
        <v>2</v>
      </c>
      <c r="O1405" s="2">
        <f>机器人辅助表!D1405</f>
        <v>392.75729373913049</v>
      </c>
      <c r="P1405" s="2">
        <v>3</v>
      </c>
      <c r="Q1405" s="2">
        <f>机器人辅助表!E1405</f>
        <v>174.55879721739134</v>
      </c>
      <c r="R1405" s="2">
        <v>6</v>
      </c>
      <c r="S1405" s="2">
        <f>机器人辅助表!F1405</f>
        <v>5140.1585999999998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0</v>
      </c>
      <c r="AE1405">
        <v>0</v>
      </c>
      <c r="AF1405">
        <v>0</v>
      </c>
      <c r="AG1405">
        <v>0</v>
      </c>
      <c r="BD1405">
        <v>11</v>
      </c>
      <c r="BE1405">
        <v>9113104</v>
      </c>
      <c r="BF1405">
        <v>9121102</v>
      </c>
      <c r="BG1405">
        <v>9121204</v>
      </c>
      <c r="BH1405">
        <v>9121303</v>
      </c>
      <c r="BI1405">
        <v>9121404</v>
      </c>
      <c r="BJ1405">
        <v>9114102</v>
      </c>
      <c r="BK1405">
        <v>9122102</v>
      </c>
      <c r="BL1405">
        <v>9122204</v>
      </c>
      <c r="BM1405">
        <v>9122303</v>
      </c>
      <c r="BN1405">
        <v>9122404</v>
      </c>
      <c r="BO1405">
        <v>9115103</v>
      </c>
    </row>
    <row r="1406" spans="1:67" x14ac:dyDescent="0.15">
      <c r="A1406">
        <v>1405</v>
      </c>
      <c r="B1406" t="s">
        <v>714</v>
      </c>
      <c r="E1406">
        <f>机器人辅助表!B1406</f>
        <v>42</v>
      </c>
      <c r="F1406">
        <v>1</v>
      </c>
      <c r="G1406">
        <v>58001</v>
      </c>
      <c r="H1406">
        <v>0</v>
      </c>
      <c r="I1406">
        <f>机器人辅助表!H1406</f>
        <v>8801.7313959562052</v>
      </c>
      <c r="J1406">
        <v>2</v>
      </c>
      <c r="K1406">
        <v>4</v>
      </c>
      <c r="L1406">
        <v>1</v>
      </c>
      <c r="M1406" s="2">
        <f>机器人辅助表!C1406</f>
        <v>42301.216562420894</v>
      </c>
      <c r="N1406" s="2">
        <v>2</v>
      </c>
      <c r="O1406" s="2">
        <f>机器人辅助表!D1406</f>
        <v>2200.7519424000011</v>
      </c>
      <c r="P1406" s="2">
        <v>3</v>
      </c>
      <c r="Q1406" s="2">
        <f>机器人辅助表!E1406</f>
        <v>978.11197440000058</v>
      </c>
      <c r="R1406" s="2">
        <v>6</v>
      </c>
      <c r="S1406" s="2">
        <f>机器人辅助表!F1406</f>
        <v>7246.6575999999995</v>
      </c>
      <c r="T1406">
        <v>0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0</v>
      </c>
      <c r="AE1406">
        <v>0</v>
      </c>
      <c r="AF1406">
        <v>0</v>
      </c>
      <c r="AG1406">
        <v>0</v>
      </c>
      <c r="BD1406">
        <v>11</v>
      </c>
      <c r="BE1406">
        <v>9113102</v>
      </c>
      <c r="BF1406">
        <v>9121102</v>
      </c>
      <c r="BG1406">
        <v>9121203</v>
      </c>
      <c r="BH1406">
        <v>9121303</v>
      </c>
      <c r="BI1406">
        <v>9121403</v>
      </c>
      <c r="BJ1406">
        <v>9114104</v>
      </c>
      <c r="BK1406">
        <v>9122102</v>
      </c>
      <c r="BL1406">
        <v>9122203</v>
      </c>
      <c r="BM1406">
        <v>9122304</v>
      </c>
      <c r="BN1406">
        <v>9122404</v>
      </c>
      <c r="BO1406">
        <v>9115102</v>
      </c>
    </row>
    <row r="1407" spans="1:67" x14ac:dyDescent="0.15">
      <c r="A1407">
        <v>1406</v>
      </c>
      <c r="B1407" t="s">
        <v>715</v>
      </c>
      <c r="E1407">
        <f>机器人辅助表!B1407</f>
        <v>45</v>
      </c>
      <c r="F1407">
        <v>2</v>
      </c>
      <c r="G1407">
        <v>58101</v>
      </c>
      <c r="H1407">
        <v>0</v>
      </c>
      <c r="I1407">
        <f>机器人辅助表!H1407</f>
        <v>8782.6605542832731</v>
      </c>
      <c r="J1407">
        <v>2</v>
      </c>
      <c r="K1407">
        <v>4</v>
      </c>
      <c r="L1407">
        <v>1</v>
      </c>
      <c r="M1407" s="2">
        <f>机器人辅助表!C1407</f>
        <v>46899.089077097167</v>
      </c>
      <c r="N1407" s="2">
        <v>2</v>
      </c>
      <c r="O1407" s="2">
        <f>机器人辅助表!D1407</f>
        <v>2269.2465499515056</v>
      </c>
      <c r="P1407" s="2">
        <v>3</v>
      </c>
      <c r="Q1407" s="2">
        <f>机器人辅助表!E1407</f>
        <v>1008.5540222006692</v>
      </c>
      <c r="R1407" s="2">
        <v>6</v>
      </c>
      <c r="S1407" s="2">
        <f>机器人辅助表!F1407</f>
        <v>6367.9989999999998</v>
      </c>
      <c r="T1407">
        <v>0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0</v>
      </c>
      <c r="AE1407">
        <v>0</v>
      </c>
      <c r="AF1407">
        <v>0</v>
      </c>
      <c r="AG1407">
        <v>0</v>
      </c>
      <c r="BD1407">
        <v>11</v>
      </c>
      <c r="BE1407">
        <v>9211102</v>
      </c>
      <c r="BF1407">
        <v>9214103</v>
      </c>
      <c r="BG1407">
        <v>9214202</v>
      </c>
      <c r="BH1407">
        <v>9214302</v>
      </c>
      <c r="BI1407">
        <v>9214404</v>
      </c>
      <c r="BJ1407">
        <v>9222103</v>
      </c>
      <c r="BK1407">
        <v>9223102</v>
      </c>
      <c r="BL1407">
        <v>9223203</v>
      </c>
      <c r="BM1407">
        <v>9223302</v>
      </c>
      <c r="BN1407">
        <v>9223403</v>
      </c>
      <c r="BO1407">
        <v>9215102</v>
      </c>
    </row>
    <row r="1408" spans="1:67" x14ac:dyDescent="0.15">
      <c r="A1408">
        <v>1407</v>
      </c>
      <c r="B1408" t="s">
        <v>2982</v>
      </c>
      <c r="E1408">
        <f>机器人辅助表!B1408</f>
        <v>40</v>
      </c>
      <c r="F1408">
        <v>2</v>
      </c>
      <c r="G1408">
        <v>58101</v>
      </c>
      <c r="H1408">
        <v>0</v>
      </c>
      <c r="I1408">
        <f>机器人辅助表!H1408</f>
        <v>6248.2690030660506</v>
      </c>
      <c r="J1408">
        <v>2</v>
      </c>
      <c r="K1408">
        <v>4</v>
      </c>
      <c r="L1408">
        <v>1</v>
      </c>
      <c r="M1408" s="2">
        <f>机器人辅助表!C1408</f>
        <v>27713.49952329633</v>
      </c>
      <c r="N1408" s="2">
        <v>2</v>
      </c>
      <c r="O1408" s="2">
        <f>机器人辅助表!D1408</f>
        <v>1517.1623826622078</v>
      </c>
      <c r="P1408" s="2">
        <v>3</v>
      </c>
      <c r="Q1408" s="2">
        <f>机器人辅助表!E1408</f>
        <v>674.29439229431466</v>
      </c>
      <c r="R1408" s="2">
        <v>6</v>
      </c>
      <c r="S1408" s="2">
        <f>机器人辅助表!F1408</f>
        <v>5608.5119999999988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0</v>
      </c>
      <c r="AE1408">
        <v>0</v>
      </c>
      <c r="AF1408">
        <v>0</v>
      </c>
      <c r="AG1408">
        <v>0</v>
      </c>
      <c r="BD1408">
        <v>11</v>
      </c>
      <c r="BE1408">
        <v>9211102</v>
      </c>
      <c r="BF1408">
        <v>9214103</v>
      </c>
      <c r="BG1408">
        <v>9214204</v>
      </c>
      <c r="BH1408">
        <v>9214303</v>
      </c>
      <c r="BI1408">
        <v>9214403</v>
      </c>
      <c r="BJ1408">
        <v>9222104</v>
      </c>
      <c r="BK1408">
        <v>9223102</v>
      </c>
      <c r="BL1408">
        <v>9223204</v>
      </c>
      <c r="BM1408">
        <v>9223304</v>
      </c>
      <c r="BN1408">
        <v>9223404</v>
      </c>
      <c r="BO1408">
        <v>9215102</v>
      </c>
    </row>
    <row r="1409" spans="1:67" x14ac:dyDescent="0.15">
      <c r="A1409">
        <v>1408</v>
      </c>
      <c r="B1409" t="s">
        <v>2983</v>
      </c>
      <c r="E1409">
        <f>机器人辅助表!B1409</f>
        <v>39</v>
      </c>
      <c r="F1409">
        <v>3</v>
      </c>
      <c r="G1409">
        <v>58201</v>
      </c>
      <c r="H1409">
        <v>0</v>
      </c>
      <c r="I1409">
        <f>机器人辅助表!H1409</f>
        <v>6129.6920212676878</v>
      </c>
      <c r="J1409">
        <v>2</v>
      </c>
      <c r="K1409">
        <v>4</v>
      </c>
      <c r="L1409">
        <v>1</v>
      </c>
      <c r="M1409" s="2">
        <f>机器人辅助表!C1409</f>
        <v>26026.13342965654</v>
      </c>
      <c r="N1409" s="2">
        <v>2</v>
      </c>
      <c r="O1409" s="2">
        <f>机器人辅助表!D1409</f>
        <v>1462.768152371639</v>
      </c>
      <c r="P1409" s="2">
        <v>3</v>
      </c>
      <c r="Q1409" s="2">
        <f>机器人辅助表!E1409</f>
        <v>650.11917883183958</v>
      </c>
      <c r="R1409" s="2">
        <v>6</v>
      </c>
      <c r="S1409" s="2">
        <f>机器人辅助表!F1409</f>
        <v>5747.4823999999999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0</v>
      </c>
      <c r="AE1409">
        <v>0</v>
      </c>
      <c r="AF1409">
        <v>0</v>
      </c>
      <c r="AG1409">
        <v>0</v>
      </c>
      <c r="BD1409">
        <v>8</v>
      </c>
      <c r="BE1409">
        <v>9323102</v>
      </c>
      <c r="BF1409">
        <v>9324104</v>
      </c>
      <c r="BG1409">
        <v>9324203</v>
      </c>
      <c r="BH1409">
        <v>9324303</v>
      </c>
      <c r="BI1409">
        <v>9324404</v>
      </c>
      <c r="BJ1409">
        <v>9312103</v>
      </c>
      <c r="BK1409">
        <v>9311104</v>
      </c>
      <c r="BL1409">
        <v>9315102</v>
      </c>
    </row>
    <row r="1410" spans="1:67" x14ac:dyDescent="0.15">
      <c r="A1410">
        <v>1409</v>
      </c>
      <c r="B1410" t="s">
        <v>2984</v>
      </c>
      <c r="E1410">
        <f>机器人辅助表!B1410</f>
        <v>41</v>
      </c>
      <c r="F1410">
        <v>1</v>
      </c>
      <c r="G1410">
        <v>58001</v>
      </c>
      <c r="H1410">
        <v>0</v>
      </c>
      <c r="I1410">
        <f>机器人辅助表!H1410</f>
        <v>12064.722351559856</v>
      </c>
      <c r="J1410">
        <v>2</v>
      </c>
      <c r="K1410">
        <v>4</v>
      </c>
      <c r="L1410">
        <v>1</v>
      </c>
      <c r="M1410" s="2">
        <f>机器人辅助表!C1410</f>
        <v>55764.614911728866</v>
      </c>
      <c r="N1410" s="2">
        <v>2</v>
      </c>
      <c r="O1410" s="2">
        <f>机器人辅助表!D1410</f>
        <v>2975.2268403443491</v>
      </c>
      <c r="P1410" s="2">
        <v>3</v>
      </c>
      <c r="Q1410" s="2">
        <f>机器人辅助表!E1410</f>
        <v>1322.3230401530438</v>
      </c>
      <c r="R1410" s="2">
        <v>6</v>
      </c>
      <c r="S1410" s="2">
        <f>机器人辅助表!F1410</f>
        <v>10370.002399999999</v>
      </c>
      <c r="T1410">
        <v>0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0</v>
      </c>
      <c r="AE1410">
        <v>0</v>
      </c>
      <c r="AF1410">
        <v>0</v>
      </c>
      <c r="AG1410">
        <v>0</v>
      </c>
      <c r="BD1410">
        <v>11</v>
      </c>
      <c r="BE1410">
        <v>9113103</v>
      </c>
      <c r="BF1410">
        <v>9121104</v>
      </c>
      <c r="BG1410">
        <v>9121203</v>
      </c>
      <c r="BH1410">
        <v>9121303</v>
      </c>
      <c r="BI1410">
        <v>9121404</v>
      </c>
      <c r="BJ1410">
        <v>9114102</v>
      </c>
      <c r="BK1410">
        <v>9122103</v>
      </c>
      <c r="BL1410">
        <v>9122202</v>
      </c>
      <c r="BM1410">
        <v>9122303</v>
      </c>
      <c r="BN1410">
        <v>9122404</v>
      </c>
      <c r="BO1410">
        <v>9115104</v>
      </c>
    </row>
    <row r="1411" spans="1:67" x14ac:dyDescent="0.15">
      <c r="A1411">
        <v>1410</v>
      </c>
      <c r="B1411" t="s">
        <v>2985</v>
      </c>
      <c r="E1411">
        <f>机器人辅助表!B1411</f>
        <v>24</v>
      </c>
      <c r="F1411">
        <v>3</v>
      </c>
      <c r="G1411">
        <v>58201</v>
      </c>
      <c r="H1411">
        <v>0</v>
      </c>
      <c r="I1411">
        <f>机器人辅助表!H1411</f>
        <v>2534.7095777113045</v>
      </c>
      <c r="J1411">
        <v>2</v>
      </c>
      <c r="K1411">
        <v>4</v>
      </c>
      <c r="L1411">
        <v>1</v>
      </c>
      <c r="M1411" s="2">
        <f>机器人辅助表!C1411</f>
        <v>5279.035100869567</v>
      </c>
      <c r="N1411" s="2">
        <v>2</v>
      </c>
      <c r="O1411" s="2">
        <f>机器人辅助表!D1411</f>
        <v>395.10449819398002</v>
      </c>
      <c r="P1411" s="2">
        <v>3</v>
      </c>
      <c r="Q1411" s="2">
        <f>机器人辅助表!E1411</f>
        <v>175.60199919732443</v>
      </c>
      <c r="R1411" s="2">
        <v>6</v>
      </c>
      <c r="S1411" s="2">
        <f>机器人辅助表!F1411</f>
        <v>3912.9120000000003</v>
      </c>
      <c r="T1411">
        <v>0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0</v>
      </c>
      <c r="AE1411">
        <v>0</v>
      </c>
      <c r="AF1411">
        <v>0</v>
      </c>
      <c r="AG1411">
        <v>0</v>
      </c>
      <c r="BD1411">
        <v>8</v>
      </c>
      <c r="BE1411">
        <v>9323104</v>
      </c>
      <c r="BF1411">
        <v>9324103</v>
      </c>
      <c r="BG1411">
        <v>9324202</v>
      </c>
      <c r="BH1411">
        <v>9324303</v>
      </c>
      <c r="BI1411">
        <v>9324403</v>
      </c>
      <c r="BJ1411">
        <v>9312104</v>
      </c>
      <c r="BK1411">
        <v>9311103</v>
      </c>
      <c r="BL1411">
        <v>9315103</v>
      </c>
    </row>
    <row r="1412" spans="1:67" x14ac:dyDescent="0.15">
      <c r="A1412">
        <v>1411</v>
      </c>
      <c r="B1412" t="s">
        <v>2986</v>
      </c>
      <c r="E1412">
        <f>机器人辅助表!B1412</f>
        <v>29</v>
      </c>
      <c r="F1412">
        <v>1</v>
      </c>
      <c r="G1412">
        <v>58001</v>
      </c>
      <c r="H1412">
        <v>0</v>
      </c>
      <c r="I1412">
        <f>机器人辅助表!H1412</f>
        <v>2788.0143164977053</v>
      </c>
      <c r="J1412">
        <v>2</v>
      </c>
      <c r="K1412">
        <v>4</v>
      </c>
      <c r="L1412">
        <v>1</v>
      </c>
      <c r="M1412" s="2">
        <f>机器人辅助表!C1412</f>
        <v>7724.5529015282636</v>
      </c>
      <c r="N1412" s="2">
        <v>2</v>
      </c>
      <c r="O1412" s="2">
        <f>机器人辅助表!D1412</f>
        <v>510.47986132173941</v>
      </c>
      <c r="P1412" s="2">
        <v>3</v>
      </c>
      <c r="Q1412" s="2">
        <f>机器人辅助表!E1412</f>
        <v>226.87993836521755</v>
      </c>
      <c r="R1412" s="2">
        <v>6</v>
      </c>
      <c r="S1412" s="2">
        <f>机器人辅助表!F1412</f>
        <v>3755.8921999999998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0</v>
      </c>
      <c r="AE1412">
        <v>0</v>
      </c>
      <c r="AF1412">
        <v>0</v>
      </c>
      <c r="AG1412">
        <v>0</v>
      </c>
      <c r="BD1412">
        <v>11</v>
      </c>
      <c r="BE1412">
        <v>9113102</v>
      </c>
      <c r="BF1412">
        <v>9121102</v>
      </c>
      <c r="BG1412">
        <v>9121204</v>
      </c>
      <c r="BH1412">
        <v>9121304</v>
      </c>
      <c r="BI1412">
        <v>9121403</v>
      </c>
      <c r="BJ1412">
        <v>9114103</v>
      </c>
      <c r="BK1412">
        <v>9122104</v>
      </c>
      <c r="BL1412">
        <v>9122202</v>
      </c>
      <c r="BM1412">
        <v>9122302</v>
      </c>
      <c r="BN1412">
        <v>9122403</v>
      </c>
      <c r="BO1412">
        <v>9115102</v>
      </c>
    </row>
    <row r="1413" spans="1:67" x14ac:dyDescent="0.15">
      <c r="A1413">
        <v>1412</v>
      </c>
      <c r="B1413" t="s">
        <v>716</v>
      </c>
      <c r="E1413">
        <f>机器人辅助表!B1413</f>
        <v>32</v>
      </c>
      <c r="F1413">
        <v>2</v>
      </c>
      <c r="G1413">
        <v>58101</v>
      </c>
      <c r="H1413">
        <v>0</v>
      </c>
      <c r="I1413">
        <f>机器人辅助表!H1413</f>
        <v>4636.5439448002044</v>
      </c>
      <c r="J1413">
        <v>2</v>
      </c>
      <c r="K1413">
        <v>4</v>
      </c>
      <c r="L1413">
        <v>1</v>
      </c>
      <c r="M1413" s="2">
        <f>机器人辅助表!C1413</f>
        <v>14853.80661436656</v>
      </c>
      <c r="N1413" s="2">
        <v>2</v>
      </c>
      <c r="O1413" s="2">
        <f>机器人辅助表!D1413</f>
        <v>940.14659360227449</v>
      </c>
      <c r="P1413" s="2">
        <v>3</v>
      </c>
      <c r="Q1413" s="2">
        <f>机器人辅助表!E1413</f>
        <v>417.8429304898998</v>
      </c>
      <c r="R1413" s="2">
        <v>6</v>
      </c>
      <c r="S1413" s="2">
        <f>机器人辅助表!F1413</f>
        <v>5622.4848000000002</v>
      </c>
      <c r="T1413">
        <v>0</v>
      </c>
      <c r="U1413">
        <v>0</v>
      </c>
      <c r="V1413">
        <v>0</v>
      </c>
      <c r="W1413">
        <v>0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0</v>
      </c>
      <c r="AE1413">
        <v>0</v>
      </c>
      <c r="AF1413">
        <v>0</v>
      </c>
      <c r="AG1413">
        <v>0</v>
      </c>
      <c r="BD1413">
        <v>11</v>
      </c>
      <c r="BE1413">
        <v>9211102</v>
      </c>
      <c r="BF1413">
        <v>9214103</v>
      </c>
      <c r="BG1413">
        <v>9214203</v>
      </c>
      <c r="BH1413">
        <v>9214302</v>
      </c>
      <c r="BI1413">
        <v>9214402</v>
      </c>
      <c r="BJ1413">
        <v>9222102</v>
      </c>
      <c r="BK1413">
        <v>9223102</v>
      </c>
      <c r="BL1413">
        <v>9223204</v>
      </c>
      <c r="BM1413">
        <v>9223303</v>
      </c>
      <c r="BN1413">
        <v>9223404</v>
      </c>
      <c r="BO1413">
        <v>9215104</v>
      </c>
    </row>
    <row r="1414" spans="1:67" x14ac:dyDescent="0.15">
      <c r="A1414">
        <v>1413</v>
      </c>
      <c r="B1414" t="s">
        <v>2987</v>
      </c>
      <c r="E1414">
        <f>机器人辅助表!B1414</f>
        <v>28</v>
      </c>
      <c r="F1414">
        <v>2</v>
      </c>
      <c r="G1414">
        <v>58101</v>
      </c>
      <c r="H1414">
        <v>0</v>
      </c>
      <c r="I1414">
        <f>机器人辅助表!H1414</f>
        <v>4415.853081886652</v>
      </c>
      <c r="J1414">
        <v>2</v>
      </c>
      <c r="K1414">
        <v>4</v>
      </c>
      <c r="L1414">
        <v>1</v>
      </c>
      <c r="M1414" s="2">
        <f>机器人辅助表!C1414</f>
        <v>11625.930976406691</v>
      </c>
      <c r="N1414" s="2">
        <v>2</v>
      </c>
      <c r="O1414" s="2">
        <f>机器人辅助表!D1414</f>
        <v>786.71713374180626</v>
      </c>
      <c r="P1414" s="2">
        <v>3</v>
      </c>
      <c r="Q1414" s="2">
        <f>机器人辅助表!E1414</f>
        <v>349.65205944080276</v>
      </c>
      <c r="R1414" s="2">
        <v>6</v>
      </c>
      <c r="S1414" s="2">
        <f>机器人辅助表!F1414</f>
        <v>6113.1504000000004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0</v>
      </c>
      <c r="AE1414">
        <v>0</v>
      </c>
      <c r="AF1414">
        <v>0</v>
      </c>
      <c r="AG1414">
        <v>0</v>
      </c>
      <c r="BD1414">
        <v>11</v>
      </c>
      <c r="BE1414">
        <v>9211102</v>
      </c>
      <c r="BF1414">
        <v>9214104</v>
      </c>
      <c r="BG1414">
        <v>9214202</v>
      </c>
      <c r="BH1414">
        <v>9214303</v>
      </c>
      <c r="BI1414">
        <v>9214403</v>
      </c>
      <c r="BJ1414">
        <v>9222102</v>
      </c>
      <c r="BK1414">
        <v>9223104</v>
      </c>
      <c r="BL1414">
        <v>9223202</v>
      </c>
      <c r="BM1414">
        <v>9223303</v>
      </c>
      <c r="BN1414">
        <v>9223404</v>
      </c>
      <c r="BO1414">
        <v>9215102</v>
      </c>
    </row>
    <row r="1415" spans="1:67" x14ac:dyDescent="0.15">
      <c r="A1415">
        <v>1414</v>
      </c>
      <c r="B1415" t="s">
        <v>2988</v>
      </c>
      <c r="E1415">
        <f>机器人辅助表!B1415</f>
        <v>26</v>
      </c>
      <c r="F1415">
        <v>2</v>
      </c>
      <c r="G1415">
        <v>58101</v>
      </c>
      <c r="H1415">
        <v>0</v>
      </c>
      <c r="I1415">
        <f>机器人辅助表!H1415</f>
        <v>2788.129772406839</v>
      </c>
      <c r="J1415">
        <v>2</v>
      </c>
      <c r="K1415">
        <v>4</v>
      </c>
      <c r="L1415">
        <v>1</v>
      </c>
      <c r="M1415" s="2">
        <f>机器人辅助表!C1415</f>
        <v>6557.3492799250853</v>
      </c>
      <c r="N1415" s="2">
        <v>2</v>
      </c>
      <c r="O1415" s="2">
        <f>机器人辅助表!D1415</f>
        <v>466.07023509832794</v>
      </c>
      <c r="P1415" s="2">
        <v>3</v>
      </c>
      <c r="Q1415" s="2">
        <f>机器人辅助表!E1415</f>
        <v>207.14232671036794</v>
      </c>
      <c r="R1415" s="2">
        <v>6</v>
      </c>
      <c r="S1415" s="2">
        <f>机器人辅助表!F1415</f>
        <v>4082.1615999999999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0</v>
      </c>
      <c r="AE1415">
        <v>0</v>
      </c>
      <c r="AF1415">
        <v>0</v>
      </c>
      <c r="AG1415">
        <v>0</v>
      </c>
      <c r="BD1415">
        <v>11</v>
      </c>
      <c r="BE1415">
        <v>9211104</v>
      </c>
      <c r="BF1415">
        <v>9214102</v>
      </c>
      <c r="BG1415">
        <v>9214204</v>
      </c>
      <c r="BH1415">
        <v>9214303</v>
      </c>
      <c r="BI1415">
        <v>9214403</v>
      </c>
      <c r="BJ1415">
        <v>9222103</v>
      </c>
      <c r="BK1415">
        <v>9223102</v>
      </c>
      <c r="BL1415">
        <v>9223203</v>
      </c>
      <c r="BM1415">
        <v>9223302</v>
      </c>
      <c r="BN1415">
        <v>9223404</v>
      </c>
      <c r="BO1415">
        <v>9215104</v>
      </c>
    </row>
    <row r="1416" spans="1:67" x14ac:dyDescent="0.15">
      <c r="A1416">
        <v>1415</v>
      </c>
      <c r="B1416" t="s">
        <v>2989</v>
      </c>
      <c r="E1416">
        <f>机器人辅助表!B1416</f>
        <v>35</v>
      </c>
      <c r="F1416">
        <v>3</v>
      </c>
      <c r="G1416">
        <v>58201</v>
      </c>
      <c r="H1416">
        <v>0</v>
      </c>
      <c r="I1416">
        <f>机器人辅助表!H1416</f>
        <v>3931.7969729113047</v>
      </c>
      <c r="J1416">
        <v>2</v>
      </c>
      <c r="K1416">
        <v>4</v>
      </c>
      <c r="L1416">
        <v>1</v>
      </c>
      <c r="M1416" s="2">
        <f>机器人辅助表!C1416</f>
        <v>14117.301422608696</v>
      </c>
      <c r="N1416" s="2">
        <v>2</v>
      </c>
      <c r="O1416" s="2">
        <f>机器人辅助表!D1416</f>
        <v>869.19401113043489</v>
      </c>
      <c r="P1416" s="2">
        <v>3</v>
      </c>
      <c r="Q1416" s="2">
        <f>机器人辅助表!E1416</f>
        <v>386.30844939130446</v>
      </c>
      <c r="R1416" s="2">
        <v>6</v>
      </c>
      <c r="S1416" s="2">
        <f>机器人辅助表!F1416</f>
        <v>4283.2439999999997</v>
      </c>
      <c r="T1416">
        <v>0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0</v>
      </c>
      <c r="AE1416">
        <v>0</v>
      </c>
      <c r="AF1416">
        <v>0</v>
      </c>
      <c r="AG1416">
        <v>0</v>
      </c>
      <c r="BD1416">
        <v>8</v>
      </c>
      <c r="BE1416">
        <v>9323103</v>
      </c>
      <c r="BF1416">
        <v>9324103</v>
      </c>
      <c r="BG1416">
        <v>9324203</v>
      </c>
      <c r="BH1416">
        <v>9324303</v>
      </c>
      <c r="BI1416">
        <v>9324404</v>
      </c>
      <c r="BJ1416">
        <v>9312103</v>
      </c>
      <c r="BK1416">
        <v>9311103</v>
      </c>
      <c r="BL1416">
        <v>9315102</v>
      </c>
    </row>
    <row r="1417" spans="1:67" x14ac:dyDescent="0.15">
      <c r="A1417">
        <v>1416</v>
      </c>
      <c r="B1417" t="s">
        <v>2990</v>
      </c>
      <c r="E1417">
        <f>机器人辅助表!B1417</f>
        <v>48</v>
      </c>
      <c r="F1417">
        <v>2</v>
      </c>
      <c r="G1417">
        <v>58101</v>
      </c>
      <c r="H1417">
        <v>0</v>
      </c>
      <c r="I1417">
        <f>机器人辅助表!H1417</f>
        <v>18114.904570006845</v>
      </c>
      <c r="J1417">
        <v>2</v>
      </c>
      <c r="K1417">
        <v>4</v>
      </c>
      <c r="L1417">
        <v>1</v>
      </c>
      <c r="M1417" s="2">
        <f>机器人辅助表!C1417</f>
        <v>105913.49317091065</v>
      </c>
      <c r="N1417" s="2">
        <v>2</v>
      </c>
      <c r="O1417" s="2">
        <f>机器人辅助表!D1417</f>
        <v>4786.2288896556547</v>
      </c>
      <c r="P1417" s="2">
        <v>3</v>
      </c>
      <c r="Q1417" s="2">
        <f>机器人辅助表!E1417</f>
        <v>2127.2128398469576</v>
      </c>
      <c r="R1417" s="2">
        <v>6</v>
      </c>
      <c r="S1417" s="2">
        <f>机器人辅助表!F1417</f>
        <v>11605.212799999999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0</v>
      </c>
      <c r="AE1417">
        <v>0</v>
      </c>
      <c r="AF1417">
        <v>0</v>
      </c>
      <c r="AG1417">
        <v>0</v>
      </c>
      <c r="BD1417">
        <v>11</v>
      </c>
      <c r="BE1417">
        <v>9211104</v>
      </c>
      <c r="BF1417">
        <v>9214104</v>
      </c>
      <c r="BG1417">
        <v>9214204</v>
      </c>
      <c r="BH1417">
        <v>9214302</v>
      </c>
      <c r="BI1417">
        <v>9214402</v>
      </c>
      <c r="BJ1417">
        <v>9222104</v>
      </c>
      <c r="BK1417">
        <v>9223102</v>
      </c>
      <c r="BL1417">
        <v>9223204</v>
      </c>
      <c r="BM1417">
        <v>9223303</v>
      </c>
      <c r="BN1417">
        <v>9223402</v>
      </c>
      <c r="BO1417">
        <v>9215104</v>
      </c>
    </row>
    <row r="1418" spans="1:67" x14ac:dyDescent="0.15">
      <c r="A1418">
        <v>1417</v>
      </c>
      <c r="B1418" t="s">
        <v>717</v>
      </c>
      <c r="E1418">
        <f>机器人辅助表!B1418</f>
        <v>27</v>
      </c>
      <c r="F1418">
        <v>2</v>
      </c>
      <c r="G1418">
        <v>58101</v>
      </c>
      <c r="H1418">
        <v>0</v>
      </c>
      <c r="I1418">
        <f>机器人辅助表!H1418</f>
        <v>3092.5367871762464</v>
      </c>
      <c r="J1418">
        <v>2</v>
      </c>
      <c r="K1418">
        <v>4</v>
      </c>
      <c r="L1418">
        <v>1</v>
      </c>
      <c r="M1418" s="2">
        <f>机器人辅助表!C1418</f>
        <v>7710.3080528384653</v>
      </c>
      <c r="N1418" s="2">
        <v>2</v>
      </c>
      <c r="O1418" s="2">
        <f>机器人辅助表!D1418</f>
        <v>534.56155975384627</v>
      </c>
      <c r="P1418" s="2">
        <v>3</v>
      </c>
      <c r="Q1418" s="2">
        <f>机器人辅助表!E1418</f>
        <v>237.58291544615395</v>
      </c>
      <c r="R1418" s="2">
        <v>6</v>
      </c>
      <c r="S1418" s="2">
        <f>机器人辅助表!F1418</f>
        <v>4401.6387999999997</v>
      </c>
      <c r="T1418">
        <v>0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0</v>
      </c>
      <c r="AE1418">
        <v>0</v>
      </c>
      <c r="AF1418">
        <v>0</v>
      </c>
      <c r="AG1418">
        <v>0</v>
      </c>
      <c r="BD1418">
        <v>11</v>
      </c>
      <c r="BE1418">
        <v>9211103</v>
      </c>
      <c r="BF1418">
        <v>9214102</v>
      </c>
      <c r="BG1418">
        <v>9214203</v>
      </c>
      <c r="BH1418">
        <v>9214302</v>
      </c>
      <c r="BI1418">
        <v>9214402</v>
      </c>
      <c r="BJ1418">
        <v>9222103</v>
      </c>
      <c r="BK1418">
        <v>9223104</v>
      </c>
      <c r="BL1418">
        <v>9223204</v>
      </c>
      <c r="BM1418">
        <v>9223304</v>
      </c>
      <c r="BN1418">
        <v>9223403</v>
      </c>
      <c r="BO1418">
        <v>9215102</v>
      </c>
    </row>
    <row r="1419" spans="1:67" x14ac:dyDescent="0.15">
      <c r="A1419">
        <v>1418</v>
      </c>
      <c r="B1419" t="s">
        <v>2991</v>
      </c>
      <c r="E1419">
        <f>机器人辅助表!B1419</f>
        <v>50</v>
      </c>
      <c r="F1419">
        <v>1</v>
      </c>
      <c r="G1419">
        <v>58001</v>
      </c>
      <c r="H1419">
        <v>0</v>
      </c>
      <c r="I1419">
        <f>机器人辅助表!H1419</f>
        <v>16317.542302194786</v>
      </c>
      <c r="J1419">
        <v>2</v>
      </c>
      <c r="K1419">
        <v>4</v>
      </c>
      <c r="L1419">
        <v>1</v>
      </c>
      <c r="M1419" s="2">
        <f>机器人辅助表!C1419</f>
        <v>100831.15042434787</v>
      </c>
      <c r="N1419" s="2">
        <v>2</v>
      </c>
      <c r="O1419" s="2">
        <f>机器人辅助表!D1419</f>
        <v>4362.8863164381282</v>
      </c>
      <c r="P1419" s="2">
        <v>3</v>
      </c>
      <c r="Q1419" s="2">
        <f>机器人辅助表!E1419</f>
        <v>1939.0605850836128</v>
      </c>
      <c r="R1419" s="2">
        <v>6</v>
      </c>
      <c r="S1419" s="2">
        <f>机器人辅助表!F1419</f>
        <v>9596.35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0</v>
      </c>
      <c r="AE1419">
        <v>0</v>
      </c>
      <c r="AF1419">
        <v>0</v>
      </c>
      <c r="AG1419">
        <v>0</v>
      </c>
      <c r="BD1419">
        <v>11</v>
      </c>
      <c r="BE1419">
        <v>9113103</v>
      </c>
      <c r="BF1419">
        <v>9121104</v>
      </c>
      <c r="BG1419">
        <v>9121202</v>
      </c>
      <c r="BH1419">
        <v>9121304</v>
      </c>
      <c r="BI1419">
        <v>9121402</v>
      </c>
      <c r="BJ1419">
        <v>9114104</v>
      </c>
      <c r="BK1419">
        <v>9122102</v>
      </c>
      <c r="BL1419">
        <v>9122204</v>
      </c>
      <c r="BM1419">
        <v>9122304</v>
      </c>
      <c r="BN1419">
        <v>9122402</v>
      </c>
      <c r="BO1419">
        <v>9115102</v>
      </c>
    </row>
    <row r="1420" spans="1:67" x14ac:dyDescent="0.15">
      <c r="A1420">
        <v>1419</v>
      </c>
      <c r="B1420" t="s">
        <v>718</v>
      </c>
      <c r="E1420">
        <f>机器人辅助表!B1420</f>
        <v>33</v>
      </c>
      <c r="F1420">
        <v>2</v>
      </c>
      <c r="G1420">
        <v>58101</v>
      </c>
      <c r="H1420">
        <v>0</v>
      </c>
      <c r="I1420">
        <f>机器人辅助表!H1420</f>
        <v>5610.7038089564167</v>
      </c>
      <c r="J1420">
        <v>2</v>
      </c>
      <c r="K1420">
        <v>4</v>
      </c>
      <c r="L1420">
        <v>1</v>
      </c>
      <c r="M1420" s="2">
        <f>机器人辅助表!C1420</f>
        <v>18720.752436918072</v>
      </c>
      <c r="N1420" s="2">
        <v>2</v>
      </c>
      <c r="O1420" s="2">
        <f>机器人辅助表!D1420</f>
        <v>1173.6804087602013</v>
      </c>
      <c r="P1420" s="2">
        <v>3</v>
      </c>
      <c r="Q1420" s="2">
        <f>机器人辅助表!E1420</f>
        <v>521.63573722675619</v>
      </c>
      <c r="R1420" s="2">
        <v>6</v>
      </c>
      <c r="S1420" s="2">
        <f>机器人辅助表!F1420</f>
        <v>6563.0595999999987</v>
      </c>
      <c r="T1420">
        <v>0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0</v>
      </c>
      <c r="AE1420">
        <v>0</v>
      </c>
      <c r="AF1420">
        <v>0</v>
      </c>
      <c r="AG1420">
        <v>0</v>
      </c>
      <c r="BD1420">
        <v>11</v>
      </c>
      <c r="BE1420">
        <v>9211102</v>
      </c>
      <c r="BF1420">
        <v>9214102</v>
      </c>
      <c r="BG1420">
        <v>9214203</v>
      </c>
      <c r="BH1420">
        <v>9214304</v>
      </c>
      <c r="BI1420">
        <v>9214404</v>
      </c>
      <c r="BJ1420">
        <v>9222103</v>
      </c>
      <c r="BK1420">
        <v>9223102</v>
      </c>
      <c r="BL1420">
        <v>9223202</v>
      </c>
      <c r="BM1420">
        <v>9223302</v>
      </c>
      <c r="BN1420">
        <v>9223404</v>
      </c>
      <c r="BO1420">
        <v>9215103</v>
      </c>
    </row>
    <row r="1421" spans="1:67" x14ac:dyDescent="0.15">
      <c r="A1421">
        <v>1420</v>
      </c>
      <c r="B1421" t="s">
        <v>719</v>
      </c>
      <c r="E1421">
        <f>机器人辅助表!B1421</f>
        <v>44</v>
      </c>
      <c r="F1421">
        <v>2</v>
      </c>
      <c r="G1421">
        <v>58101</v>
      </c>
      <c r="H1421">
        <v>0</v>
      </c>
      <c r="I1421">
        <f>机器人辅助表!H1421</f>
        <v>12671.687462236272</v>
      </c>
      <c r="J1421">
        <v>2</v>
      </c>
      <c r="K1421">
        <v>4</v>
      </c>
      <c r="L1421">
        <v>1</v>
      </c>
      <c r="M1421" s="2">
        <f>机器人辅助表!C1421</f>
        <v>65448.9617997194</v>
      </c>
      <c r="N1421" s="2">
        <v>2</v>
      </c>
      <c r="O1421" s="2">
        <f>机器人辅助表!D1421</f>
        <v>3242.704137144081</v>
      </c>
      <c r="P1421" s="2">
        <v>3</v>
      </c>
      <c r="Q1421" s="2">
        <f>机器人辅助表!E1421</f>
        <v>1441.2018387307028</v>
      </c>
      <c r="R1421" s="2">
        <v>6</v>
      </c>
      <c r="S1421" s="2">
        <f>机器人辅助表!F1421</f>
        <v>9581.9856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0</v>
      </c>
      <c r="AE1421">
        <v>0</v>
      </c>
      <c r="AF1421">
        <v>0</v>
      </c>
      <c r="AG1421">
        <v>0</v>
      </c>
      <c r="BD1421">
        <v>11</v>
      </c>
      <c r="BE1421">
        <v>9211102</v>
      </c>
      <c r="BF1421">
        <v>9214103</v>
      </c>
      <c r="BG1421">
        <v>9214202</v>
      </c>
      <c r="BH1421">
        <v>9214304</v>
      </c>
      <c r="BI1421">
        <v>9214404</v>
      </c>
      <c r="BJ1421">
        <v>9222103</v>
      </c>
      <c r="BK1421">
        <v>9223103</v>
      </c>
      <c r="BL1421">
        <v>9223204</v>
      </c>
      <c r="BM1421">
        <v>9223303</v>
      </c>
      <c r="BN1421">
        <v>9223402</v>
      </c>
      <c r="BO1421">
        <v>9215104</v>
      </c>
    </row>
    <row r="1422" spans="1:67" x14ac:dyDescent="0.15">
      <c r="A1422">
        <v>1421</v>
      </c>
      <c r="B1422" t="s">
        <v>2992</v>
      </c>
      <c r="E1422">
        <f>机器人辅助表!B1422</f>
        <v>50</v>
      </c>
      <c r="F1422">
        <v>2</v>
      </c>
      <c r="G1422">
        <v>58101</v>
      </c>
      <c r="H1422">
        <v>0</v>
      </c>
      <c r="I1422">
        <f>机器人辅助表!H1422</f>
        <v>20189.501492546089</v>
      </c>
      <c r="J1422">
        <v>2</v>
      </c>
      <c r="K1422">
        <v>4</v>
      </c>
      <c r="L1422">
        <v>1</v>
      </c>
      <c r="M1422" s="2">
        <f>机器人辅助表!C1422</f>
        <v>124757.18611826093</v>
      </c>
      <c r="N1422" s="2">
        <v>2</v>
      </c>
      <c r="O1422" s="2">
        <f>机器人辅助表!D1422</f>
        <v>5398.1474762709049</v>
      </c>
      <c r="P1422" s="2">
        <v>3</v>
      </c>
      <c r="Q1422" s="2">
        <f>机器人辅助表!E1422</f>
        <v>2399.1766561204022</v>
      </c>
      <c r="R1422" s="2">
        <v>6</v>
      </c>
      <c r="S1422" s="2">
        <f>机器人辅助表!F1422</f>
        <v>11873.449999999999</v>
      </c>
      <c r="T1422">
        <v>0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0</v>
      </c>
      <c r="AE1422">
        <v>0</v>
      </c>
      <c r="AF1422">
        <v>0</v>
      </c>
      <c r="AG1422">
        <v>0</v>
      </c>
      <c r="BD1422">
        <v>11</v>
      </c>
      <c r="BE1422">
        <v>9211102</v>
      </c>
      <c r="BF1422">
        <v>9214104</v>
      </c>
      <c r="BG1422">
        <v>9214203</v>
      </c>
      <c r="BH1422">
        <v>9214302</v>
      </c>
      <c r="BI1422">
        <v>9214403</v>
      </c>
      <c r="BJ1422">
        <v>9222102</v>
      </c>
      <c r="BK1422">
        <v>9223103</v>
      </c>
      <c r="BL1422">
        <v>9223202</v>
      </c>
      <c r="BM1422">
        <v>9223302</v>
      </c>
      <c r="BN1422">
        <v>9223402</v>
      </c>
      <c r="BO1422">
        <v>9215102</v>
      </c>
    </row>
    <row r="1423" spans="1:67" x14ac:dyDescent="0.15">
      <c r="A1423">
        <v>1422</v>
      </c>
      <c r="B1423" t="s">
        <v>720</v>
      </c>
      <c r="E1423">
        <f>机器人辅助表!B1423</f>
        <v>46</v>
      </c>
      <c r="F1423">
        <v>3</v>
      </c>
      <c r="G1423">
        <v>58201</v>
      </c>
      <c r="H1423">
        <v>0</v>
      </c>
      <c r="I1423">
        <f>机器人辅助表!H1423</f>
        <v>11724.40471203265</v>
      </c>
      <c r="J1423">
        <v>2</v>
      </c>
      <c r="K1423">
        <v>4</v>
      </c>
      <c r="L1423">
        <v>1</v>
      </c>
      <c r="M1423" s="2">
        <f>机器人辅助表!C1423</f>
        <v>64624.037915288856</v>
      </c>
      <c r="N1423" s="2">
        <v>2</v>
      </c>
      <c r="O1423" s="2">
        <f>机器人辅助表!D1423</f>
        <v>3055.1088180569914</v>
      </c>
      <c r="P1423" s="2">
        <v>3</v>
      </c>
      <c r="Q1423" s="2">
        <f>机器人辅助表!E1423</f>
        <v>1357.8261413586631</v>
      </c>
      <c r="R1423" s="2">
        <v>6</v>
      </c>
      <c r="S1423" s="2">
        <f>机器人辅助表!F1423</f>
        <v>8154.2375999999995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0</v>
      </c>
      <c r="AE1423">
        <v>0</v>
      </c>
      <c r="AF1423">
        <v>0</v>
      </c>
      <c r="AG1423">
        <v>0</v>
      </c>
      <c r="BD1423">
        <v>8</v>
      </c>
      <c r="BE1423">
        <v>9323103</v>
      </c>
      <c r="BF1423">
        <v>9324103</v>
      </c>
      <c r="BG1423">
        <v>9324204</v>
      </c>
      <c r="BH1423">
        <v>9324302</v>
      </c>
      <c r="BI1423">
        <v>9324403</v>
      </c>
      <c r="BJ1423">
        <v>9312102</v>
      </c>
      <c r="BK1423">
        <v>9311103</v>
      </c>
      <c r="BL1423">
        <v>9315104</v>
      </c>
    </row>
    <row r="1424" spans="1:67" x14ac:dyDescent="0.15">
      <c r="A1424">
        <v>1423</v>
      </c>
      <c r="B1424" t="s">
        <v>2993</v>
      </c>
      <c r="E1424">
        <f>机器人辅助表!B1424</f>
        <v>22</v>
      </c>
      <c r="F1424">
        <v>2</v>
      </c>
      <c r="G1424">
        <v>58101</v>
      </c>
      <c r="H1424">
        <v>0</v>
      </c>
      <c r="I1424">
        <f>机器人辅助表!H1424</f>
        <v>1500.7071188034784</v>
      </c>
      <c r="J1424">
        <v>2</v>
      </c>
      <c r="K1424">
        <v>4</v>
      </c>
      <c r="L1424">
        <v>1</v>
      </c>
      <c r="M1424" s="2">
        <f>机器人辅助表!C1424</f>
        <v>2744.2552069565218</v>
      </c>
      <c r="N1424" s="2">
        <v>2</v>
      </c>
      <c r="O1424" s="2">
        <f>机器人辅助表!D1424</f>
        <v>216.88954434782613</v>
      </c>
      <c r="P1424" s="2">
        <v>3</v>
      </c>
      <c r="Q1424" s="2">
        <f>机器人辅助表!E1424</f>
        <v>96.395353043478281</v>
      </c>
      <c r="R1424" s="2">
        <v>6</v>
      </c>
      <c r="S1424" s="2">
        <f>机器人辅助表!F1424</f>
        <v>2433.924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0</v>
      </c>
      <c r="AE1424">
        <v>0</v>
      </c>
      <c r="AF1424">
        <v>0</v>
      </c>
      <c r="AG1424">
        <v>0</v>
      </c>
      <c r="BD1424">
        <v>11</v>
      </c>
      <c r="BE1424">
        <v>9211104</v>
      </c>
      <c r="BF1424">
        <v>9214104</v>
      </c>
      <c r="BG1424">
        <v>9214203</v>
      </c>
      <c r="BH1424">
        <v>9214303</v>
      </c>
      <c r="BI1424">
        <v>9214404</v>
      </c>
      <c r="BJ1424">
        <v>9222104</v>
      </c>
      <c r="BK1424">
        <v>9223103</v>
      </c>
      <c r="BL1424">
        <v>9223204</v>
      </c>
      <c r="BM1424">
        <v>9223303</v>
      </c>
      <c r="BN1424">
        <v>9223404</v>
      </c>
      <c r="BO1424">
        <v>9215103</v>
      </c>
    </row>
    <row r="1425" spans="1:67" x14ac:dyDescent="0.15">
      <c r="A1425">
        <v>1424</v>
      </c>
      <c r="B1425" t="s">
        <v>2994</v>
      </c>
      <c r="E1425">
        <f>机器人辅助表!B1425</f>
        <v>35</v>
      </c>
      <c r="F1425">
        <v>1</v>
      </c>
      <c r="G1425">
        <v>58001</v>
      </c>
      <c r="H1425">
        <v>0</v>
      </c>
      <c r="I1425">
        <f>机器人辅助表!H1425</f>
        <v>7863.5939458226094</v>
      </c>
      <c r="J1425">
        <v>2</v>
      </c>
      <c r="K1425">
        <v>4</v>
      </c>
      <c r="L1425">
        <v>1</v>
      </c>
      <c r="M1425" s="2">
        <f>机器人辅助表!C1425</f>
        <v>28234.602845217392</v>
      </c>
      <c r="N1425" s="2">
        <v>2</v>
      </c>
      <c r="O1425" s="2">
        <f>机器人辅助表!D1425</f>
        <v>1738.3880222608698</v>
      </c>
      <c r="P1425" s="2">
        <v>3</v>
      </c>
      <c r="Q1425" s="2">
        <f>机器人辅助表!E1425</f>
        <v>772.61689878260893</v>
      </c>
      <c r="R1425" s="2">
        <v>6</v>
      </c>
      <c r="S1425" s="2">
        <f>机器人辅助表!F1425</f>
        <v>8566.4879999999994</v>
      </c>
      <c r="T1425">
        <v>0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0</v>
      </c>
      <c r="AE1425">
        <v>0</v>
      </c>
      <c r="AF1425">
        <v>0</v>
      </c>
      <c r="AG1425">
        <v>0</v>
      </c>
      <c r="BD1425">
        <v>11</v>
      </c>
      <c r="BE1425">
        <v>9113103</v>
      </c>
      <c r="BF1425">
        <v>9121102</v>
      </c>
      <c r="BG1425">
        <v>9121203</v>
      </c>
      <c r="BH1425">
        <v>9121304</v>
      </c>
      <c r="BI1425">
        <v>9121404</v>
      </c>
      <c r="BJ1425">
        <v>9114104</v>
      </c>
      <c r="BK1425">
        <v>9122103</v>
      </c>
      <c r="BL1425">
        <v>9122202</v>
      </c>
      <c r="BM1425">
        <v>9122302</v>
      </c>
      <c r="BN1425">
        <v>9122402</v>
      </c>
      <c r="BO1425">
        <v>9115103</v>
      </c>
    </row>
    <row r="1426" spans="1:67" x14ac:dyDescent="0.15">
      <c r="A1426">
        <v>1425</v>
      </c>
      <c r="B1426" t="s">
        <v>721</v>
      </c>
      <c r="E1426">
        <f>机器人辅助表!B1426</f>
        <v>37</v>
      </c>
      <c r="F1426">
        <v>2</v>
      </c>
      <c r="G1426">
        <v>58101</v>
      </c>
      <c r="H1426">
        <v>0</v>
      </c>
      <c r="I1426">
        <f>机器人辅助表!H1426</f>
        <v>4315.6940245804499</v>
      </c>
      <c r="J1426">
        <v>2</v>
      </c>
      <c r="K1426">
        <v>4</v>
      </c>
      <c r="L1426">
        <v>1</v>
      </c>
      <c r="M1426" s="2">
        <f>机器人辅助表!C1426</f>
        <v>16793.06713479196</v>
      </c>
      <c r="N1426" s="2">
        <v>2</v>
      </c>
      <c r="O1426" s="2">
        <f>机器人辅助表!D1426</f>
        <v>996.60986429448167</v>
      </c>
      <c r="P1426" s="2">
        <v>3</v>
      </c>
      <c r="Q1426" s="2">
        <f>机器人辅助表!E1426</f>
        <v>442.93771746421413</v>
      </c>
      <c r="R1426" s="2">
        <v>6</v>
      </c>
      <c r="S1426" s="2">
        <f>机器人辅助表!F1426</f>
        <v>4368.0630000000001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0</v>
      </c>
      <c r="AE1426">
        <v>0</v>
      </c>
      <c r="AF1426">
        <v>0</v>
      </c>
      <c r="AG1426">
        <v>0</v>
      </c>
      <c r="BD1426">
        <v>11</v>
      </c>
      <c r="BE1426">
        <v>9211102</v>
      </c>
      <c r="BF1426">
        <v>9214104</v>
      </c>
      <c r="BG1426">
        <v>9214203</v>
      </c>
      <c r="BH1426">
        <v>9214304</v>
      </c>
      <c r="BI1426">
        <v>9214404</v>
      </c>
      <c r="BJ1426">
        <v>9222102</v>
      </c>
      <c r="BK1426">
        <v>9223104</v>
      </c>
      <c r="BL1426">
        <v>9223203</v>
      </c>
      <c r="BM1426">
        <v>9223304</v>
      </c>
      <c r="BN1426">
        <v>9223404</v>
      </c>
      <c r="BO1426">
        <v>9215103</v>
      </c>
    </row>
    <row r="1427" spans="1:67" x14ac:dyDescent="0.15">
      <c r="A1427">
        <v>1426</v>
      </c>
      <c r="B1427" t="s">
        <v>2995</v>
      </c>
      <c r="E1427">
        <f>机器人辅助表!B1427</f>
        <v>33</v>
      </c>
      <c r="F1427">
        <v>3</v>
      </c>
      <c r="G1427">
        <v>58201</v>
      </c>
      <c r="H1427">
        <v>0</v>
      </c>
      <c r="I1427">
        <f>机器人辅助表!H1427</f>
        <v>5610.7038089564167</v>
      </c>
      <c r="J1427">
        <v>2</v>
      </c>
      <c r="K1427">
        <v>4</v>
      </c>
      <c r="L1427">
        <v>1</v>
      </c>
      <c r="M1427" s="2">
        <f>机器人辅助表!C1427</f>
        <v>18720.752436918072</v>
      </c>
      <c r="N1427" s="2">
        <v>2</v>
      </c>
      <c r="O1427" s="2">
        <f>机器人辅助表!D1427</f>
        <v>1173.6804087602013</v>
      </c>
      <c r="P1427" s="2">
        <v>3</v>
      </c>
      <c r="Q1427" s="2">
        <f>机器人辅助表!E1427</f>
        <v>521.63573722675619</v>
      </c>
      <c r="R1427" s="2">
        <v>6</v>
      </c>
      <c r="S1427" s="2">
        <f>机器人辅助表!F1427</f>
        <v>6563.0595999999987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0</v>
      </c>
      <c r="AE1427">
        <v>0</v>
      </c>
      <c r="AF1427">
        <v>0</v>
      </c>
      <c r="AG1427">
        <v>0</v>
      </c>
      <c r="BD1427">
        <v>8</v>
      </c>
      <c r="BE1427">
        <v>9323103</v>
      </c>
      <c r="BF1427">
        <v>9324104</v>
      </c>
      <c r="BG1427">
        <v>9324204</v>
      </c>
      <c r="BH1427">
        <v>9324303</v>
      </c>
      <c r="BI1427">
        <v>9324404</v>
      </c>
      <c r="BJ1427">
        <v>9312103</v>
      </c>
      <c r="BK1427">
        <v>9311104</v>
      </c>
      <c r="BL1427">
        <v>9315104</v>
      </c>
    </row>
    <row r="1428" spans="1:67" x14ac:dyDescent="0.15">
      <c r="A1428">
        <v>1427</v>
      </c>
      <c r="B1428" t="s">
        <v>2996</v>
      </c>
      <c r="E1428">
        <f>机器人辅助表!B1428</f>
        <v>35</v>
      </c>
      <c r="F1428">
        <v>2</v>
      </c>
      <c r="G1428">
        <v>58101</v>
      </c>
      <c r="H1428">
        <v>0</v>
      </c>
      <c r="I1428">
        <f>机器人辅助表!H1428</f>
        <v>7645.1607806608699</v>
      </c>
      <c r="J1428">
        <v>2</v>
      </c>
      <c r="K1428">
        <v>4</v>
      </c>
      <c r="L1428">
        <v>1</v>
      </c>
      <c r="M1428" s="2">
        <f>机器人辅助表!C1428</f>
        <v>27450.308321739132</v>
      </c>
      <c r="N1428" s="2">
        <v>2</v>
      </c>
      <c r="O1428" s="2">
        <f>机器人辅助表!D1428</f>
        <v>1690.0994660869567</v>
      </c>
      <c r="P1428" s="2">
        <v>3</v>
      </c>
      <c r="Q1428" s="2">
        <f>机器人辅助表!E1428</f>
        <v>751.15531826086976</v>
      </c>
      <c r="R1428" s="2">
        <v>6</v>
      </c>
      <c r="S1428" s="2">
        <f>机器人辅助表!F1428</f>
        <v>8328.5299999999988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0</v>
      </c>
      <c r="AE1428">
        <v>0</v>
      </c>
      <c r="AF1428">
        <v>0</v>
      </c>
      <c r="AG1428">
        <v>0</v>
      </c>
      <c r="BD1428">
        <v>11</v>
      </c>
      <c r="BE1428">
        <v>9211102</v>
      </c>
      <c r="BF1428">
        <v>9214102</v>
      </c>
      <c r="BG1428">
        <v>9214204</v>
      </c>
      <c r="BH1428">
        <v>9214304</v>
      </c>
      <c r="BI1428">
        <v>9214402</v>
      </c>
      <c r="BJ1428">
        <v>9222102</v>
      </c>
      <c r="BK1428">
        <v>9223103</v>
      </c>
      <c r="BL1428">
        <v>9223202</v>
      </c>
      <c r="BM1428">
        <v>9223302</v>
      </c>
      <c r="BN1428">
        <v>9223404</v>
      </c>
      <c r="BO1428">
        <v>9215102</v>
      </c>
    </row>
    <row r="1429" spans="1:67" x14ac:dyDescent="0.15">
      <c r="A1429">
        <v>1428</v>
      </c>
      <c r="B1429" t="s">
        <v>2997</v>
      </c>
      <c r="E1429">
        <f>机器人辅助表!B1429</f>
        <v>50</v>
      </c>
      <c r="F1429">
        <v>3</v>
      </c>
      <c r="G1429">
        <v>58201</v>
      </c>
      <c r="H1429">
        <v>0</v>
      </c>
      <c r="I1429">
        <f>机器人辅助表!H1429</f>
        <v>11892.446084650437</v>
      </c>
      <c r="J1429">
        <v>2</v>
      </c>
      <c r="K1429">
        <v>4</v>
      </c>
      <c r="L1429">
        <v>1</v>
      </c>
      <c r="M1429" s="2">
        <f>机器人辅助表!C1429</f>
        <v>73487.109631304382</v>
      </c>
      <c r="N1429" s="2">
        <v>2</v>
      </c>
      <c r="O1429" s="2">
        <f>机器人辅助表!D1429</f>
        <v>3179.7307052006699</v>
      </c>
      <c r="P1429" s="2">
        <v>3</v>
      </c>
      <c r="Q1429" s="2">
        <f>机器人辅助表!E1429</f>
        <v>1413.2136467558535</v>
      </c>
      <c r="R1429" s="2">
        <v>6</v>
      </c>
      <c r="S1429" s="2">
        <f>机器人辅助表!F1429</f>
        <v>6993.95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0</v>
      </c>
      <c r="AE1429">
        <v>0</v>
      </c>
      <c r="AF1429">
        <v>0</v>
      </c>
      <c r="AG1429">
        <v>0</v>
      </c>
      <c r="BD1429">
        <v>8</v>
      </c>
      <c r="BE1429">
        <v>9323102</v>
      </c>
      <c r="BF1429">
        <v>9324103</v>
      </c>
      <c r="BG1429">
        <v>9324202</v>
      </c>
      <c r="BH1429">
        <v>9324304</v>
      </c>
      <c r="BI1429">
        <v>9324402</v>
      </c>
      <c r="BJ1429">
        <v>9312104</v>
      </c>
      <c r="BK1429">
        <v>9311102</v>
      </c>
      <c r="BL1429">
        <v>9315103</v>
      </c>
    </row>
    <row r="1430" spans="1:67" x14ac:dyDescent="0.15">
      <c r="A1430">
        <v>1429</v>
      </c>
      <c r="B1430" t="s">
        <v>2998</v>
      </c>
      <c r="E1430">
        <f>机器人辅助表!B1430</f>
        <v>37</v>
      </c>
      <c r="F1430">
        <v>2</v>
      </c>
      <c r="G1430">
        <v>58101</v>
      </c>
      <c r="H1430">
        <v>0</v>
      </c>
      <c r="I1430">
        <f>机器人辅助表!H1430</f>
        <v>5055.5272859370971</v>
      </c>
      <c r="J1430">
        <v>2</v>
      </c>
      <c r="K1430">
        <v>4</v>
      </c>
      <c r="L1430">
        <v>1</v>
      </c>
      <c r="M1430" s="2">
        <f>机器人辅助表!C1430</f>
        <v>19671.87864361344</v>
      </c>
      <c r="N1430" s="2">
        <v>2</v>
      </c>
      <c r="O1430" s="2">
        <f>机器人辅助表!D1430</f>
        <v>1167.4572696021071</v>
      </c>
      <c r="P1430" s="2">
        <v>3</v>
      </c>
      <c r="Q1430" s="2">
        <f>机器人辅助表!E1430</f>
        <v>518.8698976009365</v>
      </c>
      <c r="R1430" s="2">
        <v>6</v>
      </c>
      <c r="S1430" s="2">
        <f>机器人辅助表!F1430</f>
        <v>5116.8737999999994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0</v>
      </c>
      <c r="AE1430">
        <v>0</v>
      </c>
      <c r="AF1430">
        <v>0</v>
      </c>
      <c r="AG1430">
        <v>0</v>
      </c>
      <c r="BD1430">
        <v>11</v>
      </c>
      <c r="BE1430">
        <v>9211104</v>
      </c>
      <c r="BF1430">
        <v>9214103</v>
      </c>
      <c r="BG1430">
        <v>9214202</v>
      </c>
      <c r="BH1430">
        <v>9214303</v>
      </c>
      <c r="BI1430">
        <v>9214403</v>
      </c>
      <c r="BJ1430">
        <v>9222102</v>
      </c>
      <c r="BK1430">
        <v>9223104</v>
      </c>
      <c r="BL1430">
        <v>9223203</v>
      </c>
      <c r="BM1430">
        <v>9223302</v>
      </c>
      <c r="BN1430">
        <v>9223402</v>
      </c>
      <c r="BO1430">
        <v>9215104</v>
      </c>
    </row>
    <row r="1431" spans="1:67" x14ac:dyDescent="0.15">
      <c r="A1431">
        <v>1430</v>
      </c>
      <c r="B1431" t="s">
        <v>2999</v>
      </c>
      <c r="E1431">
        <f>机器人辅助表!B1431</f>
        <v>29</v>
      </c>
      <c r="F1431">
        <v>3</v>
      </c>
      <c r="G1431">
        <v>58201</v>
      </c>
      <c r="H1431">
        <v>0</v>
      </c>
      <c r="I1431">
        <f>机器人辅助表!H1431</f>
        <v>4671.8077735907491</v>
      </c>
      <c r="J1431">
        <v>2</v>
      </c>
      <c r="K1431">
        <v>4</v>
      </c>
      <c r="L1431">
        <v>1</v>
      </c>
      <c r="M1431" s="2">
        <f>机器人辅助表!C1431</f>
        <v>12943.845402560875</v>
      </c>
      <c r="N1431" s="2">
        <v>2</v>
      </c>
      <c r="O1431" s="2">
        <f>机器人辅助表!D1431</f>
        <v>855.39868653913084</v>
      </c>
      <c r="P1431" s="2">
        <v>3</v>
      </c>
      <c r="Q1431" s="2">
        <f>机器人辅助表!E1431</f>
        <v>380.17719401739157</v>
      </c>
      <c r="R1431" s="2">
        <v>6</v>
      </c>
      <c r="S1431" s="2">
        <f>机器人辅助表!F1431</f>
        <v>6293.6571999999996</v>
      </c>
      <c r="T1431">
        <v>0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0</v>
      </c>
      <c r="AE1431">
        <v>0</v>
      </c>
      <c r="AF1431">
        <v>0</v>
      </c>
      <c r="AG1431">
        <v>0</v>
      </c>
      <c r="BD1431">
        <v>8</v>
      </c>
      <c r="BE1431">
        <v>9323104</v>
      </c>
      <c r="BF1431">
        <v>9324104</v>
      </c>
      <c r="BG1431">
        <v>9324203</v>
      </c>
      <c r="BH1431">
        <v>9324304</v>
      </c>
      <c r="BI1431">
        <v>9324403</v>
      </c>
      <c r="BJ1431">
        <v>9312103</v>
      </c>
      <c r="BK1431">
        <v>9311104</v>
      </c>
      <c r="BL1431">
        <v>9315103</v>
      </c>
    </row>
    <row r="1432" spans="1:67" x14ac:dyDescent="0.15">
      <c r="A1432">
        <v>1431</v>
      </c>
      <c r="B1432" t="s">
        <v>3000</v>
      </c>
      <c r="E1432">
        <f>机器人辅助表!B1432</f>
        <v>42</v>
      </c>
      <c r="F1432">
        <v>2</v>
      </c>
      <c r="G1432">
        <v>58101</v>
      </c>
      <c r="H1432">
        <v>0</v>
      </c>
      <c r="I1432">
        <f>机器人辅助表!H1432</f>
        <v>7786.1470041151042</v>
      </c>
      <c r="J1432">
        <v>2</v>
      </c>
      <c r="K1432">
        <v>4</v>
      </c>
      <c r="L1432">
        <v>1</v>
      </c>
      <c r="M1432" s="2">
        <f>机器人辅助表!C1432</f>
        <v>37420.306959064641</v>
      </c>
      <c r="N1432" s="2">
        <v>2</v>
      </c>
      <c r="O1432" s="2">
        <f>机器人辅助表!D1432</f>
        <v>1946.8190259692317</v>
      </c>
      <c r="P1432" s="2">
        <v>3</v>
      </c>
      <c r="Q1432" s="2">
        <f>机器人辅助表!E1432</f>
        <v>865.25290043076973</v>
      </c>
      <c r="R1432" s="2">
        <v>6</v>
      </c>
      <c r="S1432" s="2">
        <f>机器人辅助表!F1432</f>
        <v>6410.5047999999997</v>
      </c>
      <c r="T1432">
        <v>0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0</v>
      </c>
      <c r="AE1432">
        <v>0</v>
      </c>
      <c r="AF1432">
        <v>0</v>
      </c>
      <c r="AG1432">
        <v>0</v>
      </c>
      <c r="BD1432">
        <v>11</v>
      </c>
      <c r="BE1432">
        <v>9211103</v>
      </c>
      <c r="BF1432">
        <v>9214103</v>
      </c>
      <c r="BG1432">
        <v>9214203</v>
      </c>
      <c r="BH1432">
        <v>9214302</v>
      </c>
      <c r="BI1432">
        <v>9214404</v>
      </c>
      <c r="BJ1432">
        <v>9222103</v>
      </c>
      <c r="BK1432">
        <v>9223104</v>
      </c>
      <c r="BL1432">
        <v>9223204</v>
      </c>
      <c r="BM1432">
        <v>9223304</v>
      </c>
      <c r="BN1432">
        <v>9223403</v>
      </c>
      <c r="BO1432">
        <v>9215104</v>
      </c>
    </row>
    <row r="1433" spans="1:67" x14ac:dyDescent="0.15">
      <c r="A1433">
        <v>1432</v>
      </c>
      <c r="B1433" t="s">
        <v>3001</v>
      </c>
      <c r="E1433">
        <f>机器人辅助表!B1433</f>
        <v>43</v>
      </c>
      <c r="F1433">
        <v>1</v>
      </c>
      <c r="G1433">
        <v>58001</v>
      </c>
      <c r="H1433">
        <v>0</v>
      </c>
      <c r="I1433">
        <f>机器人辅助表!H1433</f>
        <v>13345.201677093723</v>
      </c>
      <c r="J1433">
        <v>2</v>
      </c>
      <c r="K1433">
        <v>4</v>
      </c>
      <c r="L1433">
        <v>1</v>
      </c>
      <c r="M1433" s="2">
        <f>机器人辅助表!C1433</f>
        <v>66552.255881235105</v>
      </c>
      <c r="N1433" s="2">
        <v>2</v>
      </c>
      <c r="O1433" s="2">
        <f>机器人辅助表!D1433</f>
        <v>3378.0412594583286</v>
      </c>
      <c r="P1433" s="2">
        <v>3</v>
      </c>
      <c r="Q1433" s="2">
        <f>机器人辅助表!E1433</f>
        <v>1501.3516708703685</v>
      </c>
      <c r="R1433" s="2">
        <v>6</v>
      </c>
      <c r="S1433" s="2">
        <f>机器人辅助表!F1433</f>
        <v>10527.994799999999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0</v>
      </c>
      <c r="AE1433">
        <v>0</v>
      </c>
      <c r="AF1433">
        <v>0</v>
      </c>
      <c r="AG1433">
        <v>0</v>
      </c>
      <c r="BD1433">
        <v>11</v>
      </c>
      <c r="BE1433">
        <v>9113103</v>
      </c>
      <c r="BF1433">
        <v>9121103</v>
      </c>
      <c r="BG1433">
        <v>9121202</v>
      </c>
      <c r="BH1433">
        <v>9121302</v>
      </c>
      <c r="BI1433">
        <v>9121403</v>
      </c>
      <c r="BJ1433">
        <v>9114104</v>
      </c>
      <c r="BK1433">
        <v>9122104</v>
      </c>
      <c r="BL1433">
        <v>9122204</v>
      </c>
      <c r="BM1433">
        <v>9122303</v>
      </c>
      <c r="BN1433">
        <v>9122404</v>
      </c>
      <c r="BO1433">
        <v>9115103</v>
      </c>
    </row>
    <row r="1434" spans="1:67" x14ac:dyDescent="0.15">
      <c r="A1434">
        <v>1433</v>
      </c>
      <c r="B1434" t="s">
        <v>722</v>
      </c>
      <c r="E1434">
        <f>机器人辅助表!B1434</f>
        <v>28</v>
      </c>
      <c r="F1434">
        <v>2</v>
      </c>
      <c r="G1434">
        <v>58101</v>
      </c>
      <c r="H1434">
        <v>0</v>
      </c>
      <c r="I1434">
        <f>机器人辅助表!H1434</f>
        <v>4059.7358978635343</v>
      </c>
      <c r="J1434">
        <v>2</v>
      </c>
      <c r="K1434">
        <v>4</v>
      </c>
      <c r="L1434">
        <v>1</v>
      </c>
      <c r="M1434" s="2">
        <f>机器人辅助表!C1434</f>
        <v>10688.355897664216</v>
      </c>
      <c r="N1434" s="2">
        <v>2</v>
      </c>
      <c r="O1434" s="2">
        <f>机器人辅助表!D1434</f>
        <v>723.27220360133799</v>
      </c>
      <c r="P1434" s="2">
        <v>3</v>
      </c>
      <c r="Q1434" s="2">
        <f>机器人辅助表!E1434</f>
        <v>321.45431271170571</v>
      </c>
      <c r="R1434" s="2">
        <v>6</v>
      </c>
      <c r="S1434" s="2">
        <f>机器人辅助表!F1434</f>
        <v>5620.1543999999994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0</v>
      </c>
      <c r="AE1434">
        <v>0</v>
      </c>
      <c r="AF1434">
        <v>0</v>
      </c>
      <c r="AG1434">
        <v>0</v>
      </c>
      <c r="BD1434">
        <v>11</v>
      </c>
      <c r="BE1434">
        <v>9211102</v>
      </c>
      <c r="BF1434">
        <v>9214104</v>
      </c>
      <c r="BG1434">
        <v>9214202</v>
      </c>
      <c r="BH1434">
        <v>9214303</v>
      </c>
      <c r="BI1434">
        <v>9214403</v>
      </c>
      <c r="BJ1434">
        <v>9222103</v>
      </c>
      <c r="BK1434">
        <v>9223104</v>
      </c>
      <c r="BL1434">
        <v>9223202</v>
      </c>
      <c r="BM1434">
        <v>9223304</v>
      </c>
      <c r="BN1434">
        <v>9223403</v>
      </c>
      <c r="BO1434">
        <v>9215103</v>
      </c>
    </row>
    <row r="1435" spans="1:67" x14ac:dyDescent="0.15">
      <c r="A1435">
        <v>1434</v>
      </c>
      <c r="B1435" t="s">
        <v>3002</v>
      </c>
      <c r="E1435">
        <f>机器人辅助表!B1435</f>
        <v>34</v>
      </c>
      <c r="F1435">
        <v>1</v>
      </c>
      <c r="G1435">
        <v>58001</v>
      </c>
      <c r="H1435">
        <v>0</v>
      </c>
      <c r="I1435">
        <f>机器人辅助表!H1435</f>
        <v>4216.2461593263579</v>
      </c>
      <c r="J1435">
        <v>2</v>
      </c>
      <c r="K1435">
        <v>4</v>
      </c>
      <c r="L1435">
        <v>1</v>
      </c>
      <c r="M1435" s="2">
        <f>机器人辅助表!C1435</f>
        <v>14611.678493806356</v>
      </c>
      <c r="N1435" s="2">
        <v>2</v>
      </c>
      <c r="O1435" s="2">
        <f>机器人辅助表!D1435</f>
        <v>907.67698778287649</v>
      </c>
      <c r="P1435" s="2">
        <v>3</v>
      </c>
      <c r="Q1435" s="2">
        <f>机器人辅助表!E1435</f>
        <v>403.41199457016728</v>
      </c>
      <c r="R1435" s="2">
        <v>6</v>
      </c>
      <c r="S1435" s="2">
        <f>机器人辅助表!F1435</f>
        <v>4758.7716</v>
      </c>
      <c r="T1435">
        <v>0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0</v>
      </c>
      <c r="AE1435">
        <v>0</v>
      </c>
      <c r="AF1435">
        <v>0</v>
      </c>
      <c r="AG1435">
        <v>0</v>
      </c>
      <c r="BD1435">
        <v>11</v>
      </c>
      <c r="BE1435">
        <v>9113103</v>
      </c>
      <c r="BF1435">
        <v>9121102</v>
      </c>
      <c r="BG1435">
        <v>9121203</v>
      </c>
      <c r="BH1435">
        <v>9121304</v>
      </c>
      <c r="BI1435">
        <v>9121404</v>
      </c>
      <c r="BJ1435">
        <v>9114102</v>
      </c>
      <c r="BK1435">
        <v>9122102</v>
      </c>
      <c r="BL1435">
        <v>9122203</v>
      </c>
      <c r="BM1435">
        <v>9122302</v>
      </c>
      <c r="BN1435">
        <v>9122404</v>
      </c>
      <c r="BO1435">
        <v>9115103</v>
      </c>
    </row>
    <row r="1436" spans="1:67" x14ac:dyDescent="0.15">
      <c r="A1436">
        <v>1435</v>
      </c>
      <c r="B1436" t="s">
        <v>3003</v>
      </c>
      <c r="E1436">
        <f>机器人辅助表!B1436</f>
        <v>24</v>
      </c>
      <c r="F1436">
        <v>3</v>
      </c>
      <c r="G1436">
        <v>58201</v>
      </c>
      <c r="H1436">
        <v>0</v>
      </c>
      <c r="I1436">
        <f>机器人辅助表!H1436</f>
        <v>3041.6514932535661</v>
      </c>
      <c r="J1436">
        <v>2</v>
      </c>
      <c r="K1436">
        <v>4</v>
      </c>
      <c r="L1436">
        <v>1</v>
      </c>
      <c r="M1436" s="2">
        <f>机器人辅助表!C1436</f>
        <v>6334.8421210434808</v>
      </c>
      <c r="N1436" s="2">
        <v>2</v>
      </c>
      <c r="O1436" s="2">
        <f>机器人辅助表!D1436</f>
        <v>474.12539783277606</v>
      </c>
      <c r="P1436" s="2">
        <v>3</v>
      </c>
      <c r="Q1436" s="2">
        <f>机器人辅助表!E1436</f>
        <v>210.72239903678931</v>
      </c>
      <c r="R1436" s="2">
        <v>6</v>
      </c>
      <c r="S1436" s="2">
        <f>机器人辅助表!F1436</f>
        <v>4695.4944000000005</v>
      </c>
      <c r="T1436">
        <v>0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0</v>
      </c>
      <c r="AE1436">
        <v>0</v>
      </c>
      <c r="AF1436">
        <v>0</v>
      </c>
      <c r="AG1436">
        <v>0</v>
      </c>
      <c r="BD1436">
        <v>8</v>
      </c>
      <c r="BE1436">
        <v>9323103</v>
      </c>
      <c r="BF1436">
        <v>9324103</v>
      </c>
      <c r="BG1436">
        <v>9324204</v>
      </c>
      <c r="BH1436">
        <v>9324303</v>
      </c>
      <c r="BI1436">
        <v>9324404</v>
      </c>
      <c r="BJ1436">
        <v>9312102</v>
      </c>
      <c r="BK1436">
        <v>9311102</v>
      </c>
      <c r="BL1436">
        <v>9315104</v>
      </c>
    </row>
    <row r="1437" spans="1:67" x14ac:dyDescent="0.15">
      <c r="A1437">
        <v>1436</v>
      </c>
      <c r="B1437" t="s">
        <v>723</v>
      </c>
      <c r="E1437">
        <f>机器人辅助表!B1437</f>
        <v>28</v>
      </c>
      <c r="F1437">
        <v>3</v>
      </c>
      <c r="G1437">
        <v>58201</v>
      </c>
      <c r="H1437">
        <v>0</v>
      </c>
      <c r="I1437">
        <f>机器人辅助表!H1437</f>
        <v>4843.1937027143931</v>
      </c>
      <c r="J1437">
        <v>2</v>
      </c>
      <c r="K1437">
        <v>4</v>
      </c>
      <c r="L1437">
        <v>1</v>
      </c>
      <c r="M1437" s="2">
        <f>机器人辅助表!C1437</f>
        <v>12751.021070897663</v>
      </c>
      <c r="N1437" s="2">
        <v>2</v>
      </c>
      <c r="O1437" s="2">
        <f>机器人辅助表!D1437</f>
        <v>862.85104991036826</v>
      </c>
      <c r="P1437" s="2">
        <v>3</v>
      </c>
      <c r="Q1437" s="2">
        <f>机器人辅助表!E1437</f>
        <v>383.48935551571918</v>
      </c>
      <c r="R1437" s="2">
        <v>6</v>
      </c>
      <c r="S1437" s="2">
        <f>机器人辅助表!F1437</f>
        <v>6704.7456000000002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0</v>
      </c>
      <c r="AE1437">
        <v>0</v>
      </c>
      <c r="AF1437">
        <v>0</v>
      </c>
      <c r="AG1437">
        <v>0</v>
      </c>
      <c r="BD1437">
        <v>8</v>
      </c>
      <c r="BE1437">
        <v>9323102</v>
      </c>
      <c r="BF1437">
        <v>9324103</v>
      </c>
      <c r="BG1437">
        <v>9324204</v>
      </c>
      <c r="BH1437">
        <v>9324304</v>
      </c>
      <c r="BI1437">
        <v>9324403</v>
      </c>
      <c r="BJ1437">
        <v>9312104</v>
      </c>
      <c r="BK1437">
        <v>9311103</v>
      </c>
      <c r="BL1437">
        <v>9315102</v>
      </c>
    </row>
    <row r="1438" spans="1:67" x14ac:dyDescent="0.15">
      <c r="A1438">
        <v>1437</v>
      </c>
      <c r="B1438" t="s">
        <v>724</v>
      </c>
      <c r="E1438">
        <f>机器人辅助表!B1438</f>
        <v>21</v>
      </c>
      <c r="F1438">
        <v>3</v>
      </c>
      <c r="G1438">
        <v>58201</v>
      </c>
      <c r="H1438">
        <v>0</v>
      </c>
      <c r="I1438">
        <f>机器人辅助表!H1438</f>
        <v>2367.1619674173917</v>
      </c>
      <c r="J1438">
        <v>2</v>
      </c>
      <c r="K1438">
        <v>4</v>
      </c>
      <c r="L1438">
        <v>1</v>
      </c>
      <c r="M1438" s="2">
        <f>机器人辅助表!C1438</f>
        <v>4083.2917125000017</v>
      </c>
      <c r="N1438" s="2">
        <v>2</v>
      </c>
      <c r="O1438" s="2">
        <f>机器人辅助表!D1438</f>
        <v>332.01242608695668</v>
      </c>
      <c r="P1438" s="2">
        <v>3</v>
      </c>
      <c r="Q1438" s="2">
        <f>机器人辅助表!E1438</f>
        <v>147.56107826086964</v>
      </c>
      <c r="R1438" s="2">
        <v>6</v>
      </c>
      <c r="S1438" s="2">
        <f>机器人辅助表!F1438</f>
        <v>3910.97</v>
      </c>
      <c r="T1438">
        <v>0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0</v>
      </c>
      <c r="AE1438">
        <v>0</v>
      </c>
      <c r="AF1438">
        <v>0</v>
      </c>
      <c r="AG1438">
        <v>0</v>
      </c>
      <c r="BD1438">
        <v>8</v>
      </c>
      <c r="BE1438">
        <v>9323104</v>
      </c>
      <c r="BF1438">
        <v>9324103</v>
      </c>
      <c r="BG1438">
        <v>9324202</v>
      </c>
      <c r="BH1438">
        <v>9324302</v>
      </c>
      <c r="BI1438">
        <v>9324404</v>
      </c>
      <c r="BJ1438">
        <v>9312104</v>
      </c>
      <c r="BK1438">
        <v>9311102</v>
      </c>
      <c r="BL1438">
        <v>9315102</v>
      </c>
    </row>
    <row r="1439" spans="1:67" x14ac:dyDescent="0.15">
      <c r="A1439">
        <v>1438</v>
      </c>
      <c r="B1439" t="s">
        <v>725</v>
      </c>
      <c r="E1439">
        <f>机器人辅助表!B1439</f>
        <v>37</v>
      </c>
      <c r="F1439">
        <v>2</v>
      </c>
      <c r="G1439">
        <v>58101</v>
      </c>
      <c r="H1439">
        <v>0</v>
      </c>
      <c r="I1439">
        <f>机器人辅助表!H1439</f>
        <v>8877.9991362797809</v>
      </c>
      <c r="J1439">
        <v>2</v>
      </c>
      <c r="K1439">
        <v>4</v>
      </c>
      <c r="L1439">
        <v>1</v>
      </c>
      <c r="M1439" s="2">
        <f>机器人辅助表!C1439</f>
        <v>34545.738105857745</v>
      </c>
      <c r="N1439" s="2">
        <v>2</v>
      </c>
      <c r="O1439" s="2">
        <f>机器人辅助表!D1439</f>
        <v>2050.1688636915051</v>
      </c>
      <c r="P1439" s="2">
        <v>3</v>
      </c>
      <c r="Q1439" s="2">
        <f>机器人辅助表!E1439</f>
        <v>911.18616164066907</v>
      </c>
      <c r="R1439" s="2">
        <v>6</v>
      </c>
      <c r="S1439" s="2">
        <f>机器人辅助表!F1439</f>
        <v>8985.7296000000006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0</v>
      </c>
      <c r="AE1439">
        <v>0</v>
      </c>
      <c r="AF1439">
        <v>0</v>
      </c>
      <c r="AG1439">
        <v>0</v>
      </c>
      <c r="BD1439">
        <v>11</v>
      </c>
      <c r="BE1439">
        <v>9211102</v>
      </c>
      <c r="BF1439">
        <v>9214102</v>
      </c>
      <c r="BG1439">
        <v>9214203</v>
      </c>
      <c r="BH1439">
        <v>9214304</v>
      </c>
      <c r="BI1439">
        <v>9214402</v>
      </c>
      <c r="BJ1439">
        <v>9222102</v>
      </c>
      <c r="BK1439">
        <v>9223104</v>
      </c>
      <c r="BL1439">
        <v>9223202</v>
      </c>
      <c r="BM1439">
        <v>9223304</v>
      </c>
      <c r="BN1439">
        <v>9223404</v>
      </c>
      <c r="BO1439">
        <v>9215103</v>
      </c>
    </row>
    <row r="1440" spans="1:67" x14ac:dyDescent="0.15">
      <c r="A1440">
        <v>1439</v>
      </c>
      <c r="B1440" t="s">
        <v>3004</v>
      </c>
      <c r="E1440">
        <f>机器人辅助表!B1440</f>
        <v>43</v>
      </c>
      <c r="F1440">
        <v>1</v>
      </c>
      <c r="G1440">
        <v>58001</v>
      </c>
      <c r="H1440">
        <v>0</v>
      </c>
      <c r="I1440">
        <f>机器人辅助表!H1440</f>
        <v>7213.6225281587685</v>
      </c>
      <c r="J1440">
        <v>2</v>
      </c>
      <c r="K1440">
        <v>4</v>
      </c>
      <c r="L1440">
        <v>1</v>
      </c>
      <c r="M1440" s="2">
        <f>机器人辅助表!C1440</f>
        <v>35974.192368235192</v>
      </c>
      <c r="N1440" s="2">
        <v>2</v>
      </c>
      <c r="O1440" s="2">
        <f>机器人辅助表!D1440</f>
        <v>1825.9682483558533</v>
      </c>
      <c r="P1440" s="2">
        <v>3</v>
      </c>
      <c r="Q1440" s="2">
        <f>机器人辅助表!E1440</f>
        <v>811.54144371371274</v>
      </c>
      <c r="R1440" s="2">
        <v>6</v>
      </c>
      <c r="S1440" s="2">
        <f>机器人辅助表!F1440</f>
        <v>5690.808</v>
      </c>
      <c r="T1440">
        <v>0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0</v>
      </c>
      <c r="AE1440">
        <v>0</v>
      </c>
      <c r="AF1440">
        <v>0</v>
      </c>
      <c r="AG1440">
        <v>0</v>
      </c>
      <c r="BD1440">
        <v>11</v>
      </c>
      <c r="BE1440">
        <v>9113104</v>
      </c>
      <c r="BF1440">
        <v>9121103</v>
      </c>
      <c r="BG1440">
        <v>9121202</v>
      </c>
      <c r="BH1440">
        <v>9121303</v>
      </c>
      <c r="BI1440">
        <v>9121403</v>
      </c>
      <c r="BJ1440">
        <v>9114104</v>
      </c>
      <c r="BK1440">
        <v>9122104</v>
      </c>
      <c r="BL1440">
        <v>9122202</v>
      </c>
      <c r="BM1440">
        <v>9122302</v>
      </c>
      <c r="BN1440">
        <v>9122402</v>
      </c>
      <c r="BO1440">
        <v>9115103</v>
      </c>
    </row>
    <row r="1441" spans="1:67" x14ac:dyDescent="0.15">
      <c r="A1441">
        <v>1440</v>
      </c>
      <c r="B1441" t="s">
        <v>726</v>
      </c>
      <c r="E1441">
        <f>机器人辅助表!B1441</f>
        <v>30</v>
      </c>
      <c r="F1441">
        <v>3</v>
      </c>
      <c r="G1441">
        <v>58201</v>
      </c>
      <c r="H1441">
        <v>0</v>
      </c>
      <c r="I1441">
        <f>机器人辅助表!H1441</f>
        <v>4964.8754689179941</v>
      </c>
      <c r="J1441">
        <v>2</v>
      </c>
      <c r="K1441">
        <v>4</v>
      </c>
      <c r="L1441">
        <v>1</v>
      </c>
      <c r="M1441" s="2">
        <f>机器人辅助表!C1441</f>
        <v>14527.868219849504</v>
      </c>
      <c r="N1441" s="2">
        <v>2</v>
      </c>
      <c r="O1441" s="2">
        <f>机器人辅助表!D1441</f>
        <v>938.12243213377985</v>
      </c>
      <c r="P1441" s="2">
        <v>3</v>
      </c>
      <c r="Q1441" s="2">
        <f>机器人辅助表!E1441</f>
        <v>416.94330317056881</v>
      </c>
      <c r="R1441" s="2">
        <v>6</v>
      </c>
      <c r="S1441" s="2">
        <f>机器人辅助表!F1441</f>
        <v>6474.1639999999989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0</v>
      </c>
      <c r="AE1441">
        <v>0</v>
      </c>
      <c r="AF1441">
        <v>0</v>
      </c>
      <c r="AG1441">
        <v>0</v>
      </c>
      <c r="BD1441">
        <v>8</v>
      </c>
      <c r="BE1441">
        <v>9323104</v>
      </c>
      <c r="BF1441">
        <v>9324103</v>
      </c>
      <c r="BG1441">
        <v>9324203</v>
      </c>
      <c r="BH1441">
        <v>9324304</v>
      </c>
      <c r="BI1441">
        <v>9324402</v>
      </c>
      <c r="BJ1441">
        <v>9312103</v>
      </c>
      <c r="BK1441">
        <v>9311103</v>
      </c>
      <c r="BL1441">
        <v>9315102</v>
      </c>
    </row>
    <row r="1442" spans="1:67" x14ac:dyDescent="0.15">
      <c r="A1442">
        <v>1441</v>
      </c>
      <c r="B1442" t="s">
        <v>3005</v>
      </c>
      <c r="E1442">
        <f>机器人辅助表!B1442</f>
        <v>35</v>
      </c>
      <c r="F1442">
        <v>1</v>
      </c>
      <c r="G1442">
        <v>58001</v>
      </c>
      <c r="H1442">
        <v>0</v>
      </c>
      <c r="I1442">
        <f>机器人辅助表!H1442</f>
        <v>8191.2436935652186</v>
      </c>
      <c r="J1442">
        <v>2</v>
      </c>
      <c r="K1442">
        <v>4</v>
      </c>
      <c r="L1442">
        <v>1</v>
      </c>
      <c r="M1442" s="2">
        <f>机器人辅助表!C1442</f>
        <v>29411.044630434786</v>
      </c>
      <c r="N1442" s="2">
        <v>2</v>
      </c>
      <c r="O1442" s="2">
        <f>机器人辅助表!D1442</f>
        <v>1810.8208565217392</v>
      </c>
      <c r="P1442" s="2">
        <v>3</v>
      </c>
      <c r="Q1442" s="2">
        <f>机器人辅助表!E1442</f>
        <v>804.80926956521762</v>
      </c>
      <c r="R1442" s="2">
        <v>6</v>
      </c>
      <c r="S1442" s="2">
        <f>机器人辅助表!F1442</f>
        <v>8923.4249999999993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0</v>
      </c>
      <c r="AE1442">
        <v>0</v>
      </c>
      <c r="AF1442">
        <v>0</v>
      </c>
      <c r="AG1442">
        <v>0</v>
      </c>
      <c r="BD1442">
        <v>11</v>
      </c>
      <c r="BE1442">
        <v>9113103</v>
      </c>
      <c r="BF1442">
        <v>9121102</v>
      </c>
      <c r="BG1442">
        <v>9121203</v>
      </c>
      <c r="BH1442">
        <v>9121302</v>
      </c>
      <c r="BI1442">
        <v>9121402</v>
      </c>
      <c r="BJ1442">
        <v>9114104</v>
      </c>
      <c r="BK1442">
        <v>9122102</v>
      </c>
      <c r="BL1442">
        <v>9122202</v>
      </c>
      <c r="BM1442">
        <v>9122304</v>
      </c>
      <c r="BN1442">
        <v>9122404</v>
      </c>
      <c r="BO1442">
        <v>9115102</v>
      </c>
    </row>
    <row r="1443" spans="1:67" x14ac:dyDescent="0.15">
      <c r="A1443">
        <v>1442</v>
      </c>
      <c r="B1443" t="s">
        <v>3006</v>
      </c>
      <c r="E1443">
        <f>机器人辅助表!B1443</f>
        <v>46</v>
      </c>
      <c r="F1443">
        <v>1</v>
      </c>
      <c r="G1443">
        <v>58001</v>
      </c>
      <c r="H1443">
        <v>0</v>
      </c>
      <c r="I1443">
        <f>机器人辅助表!H1443</f>
        <v>12158.641923589415</v>
      </c>
      <c r="J1443">
        <v>2</v>
      </c>
      <c r="K1443">
        <v>4</v>
      </c>
      <c r="L1443">
        <v>1</v>
      </c>
      <c r="M1443" s="2">
        <f>机器人辅助表!C1443</f>
        <v>67017.5208010403</v>
      </c>
      <c r="N1443" s="2">
        <v>2</v>
      </c>
      <c r="O1443" s="2">
        <f>机器人辅助表!D1443</f>
        <v>3168.2609965035467</v>
      </c>
      <c r="P1443" s="2">
        <v>3</v>
      </c>
      <c r="Q1443" s="2">
        <f>机器人辅助表!E1443</f>
        <v>1408.115998446021</v>
      </c>
      <c r="R1443" s="2">
        <v>6</v>
      </c>
      <c r="S1443" s="2">
        <f>机器人辅助表!F1443</f>
        <v>8456.2464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0</v>
      </c>
      <c r="AE1443">
        <v>0</v>
      </c>
      <c r="AF1443">
        <v>0</v>
      </c>
      <c r="AG1443">
        <v>0</v>
      </c>
      <c r="BD1443">
        <v>11</v>
      </c>
      <c r="BE1443">
        <v>9113103</v>
      </c>
      <c r="BF1443">
        <v>9121102</v>
      </c>
      <c r="BG1443">
        <v>9121203</v>
      </c>
      <c r="BH1443">
        <v>9121304</v>
      </c>
      <c r="BI1443">
        <v>9121402</v>
      </c>
      <c r="BJ1443">
        <v>9114104</v>
      </c>
      <c r="BK1443">
        <v>9122102</v>
      </c>
      <c r="BL1443">
        <v>9122202</v>
      </c>
      <c r="BM1443">
        <v>9122303</v>
      </c>
      <c r="BN1443">
        <v>9122403</v>
      </c>
      <c r="BO1443">
        <v>9115102</v>
      </c>
    </row>
    <row r="1444" spans="1:67" x14ac:dyDescent="0.15">
      <c r="A1444">
        <v>1443</v>
      </c>
      <c r="B1444" t="s">
        <v>727</v>
      </c>
      <c r="E1444">
        <f>机器人辅助表!B1444</f>
        <v>45</v>
      </c>
      <c r="F1444">
        <v>2</v>
      </c>
      <c r="G1444">
        <v>58101</v>
      </c>
      <c r="H1444">
        <v>0</v>
      </c>
      <c r="I1444">
        <f>机器人辅助表!H1444</f>
        <v>16135.585669497179</v>
      </c>
      <c r="J1444">
        <v>2</v>
      </c>
      <c r="K1444">
        <v>4</v>
      </c>
      <c r="L1444">
        <v>1</v>
      </c>
      <c r="M1444" s="2">
        <f>机器人辅助表!C1444</f>
        <v>86163.442723038999</v>
      </c>
      <c r="N1444" s="2">
        <v>2</v>
      </c>
      <c r="O1444" s="2">
        <f>机器人辅助表!D1444</f>
        <v>4169.0808708411387</v>
      </c>
      <c r="P1444" s="2">
        <v>3</v>
      </c>
      <c r="Q1444" s="2">
        <f>机器人辅助表!E1444</f>
        <v>1852.9248314849506</v>
      </c>
      <c r="R1444" s="2">
        <v>6</v>
      </c>
      <c r="S1444" s="2">
        <f>机器人辅助表!F1444</f>
        <v>11699.347</v>
      </c>
      <c r="T1444">
        <v>0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0</v>
      </c>
      <c r="AE1444">
        <v>0</v>
      </c>
      <c r="AF1444">
        <v>0</v>
      </c>
      <c r="AG1444">
        <v>0</v>
      </c>
      <c r="BD1444">
        <v>11</v>
      </c>
      <c r="BE1444">
        <v>9211103</v>
      </c>
      <c r="BF1444">
        <v>9214104</v>
      </c>
      <c r="BG1444">
        <v>9214203</v>
      </c>
      <c r="BH1444">
        <v>9214303</v>
      </c>
      <c r="BI1444">
        <v>9214404</v>
      </c>
      <c r="BJ1444">
        <v>9222103</v>
      </c>
      <c r="BK1444">
        <v>9223103</v>
      </c>
      <c r="BL1444">
        <v>9223203</v>
      </c>
      <c r="BM1444">
        <v>9223304</v>
      </c>
      <c r="BN1444">
        <v>9223402</v>
      </c>
      <c r="BO1444">
        <v>9215103</v>
      </c>
    </row>
    <row r="1445" spans="1:67" x14ac:dyDescent="0.15">
      <c r="A1445">
        <v>1444</v>
      </c>
      <c r="B1445" t="s">
        <v>728</v>
      </c>
      <c r="E1445">
        <f>机器人辅助表!B1445</f>
        <v>21</v>
      </c>
      <c r="F1445">
        <v>2</v>
      </c>
      <c r="G1445">
        <v>58101</v>
      </c>
      <c r="H1445">
        <v>0</v>
      </c>
      <c r="I1445">
        <f>机器人辅助表!H1445</f>
        <v>1609.6701378438265</v>
      </c>
      <c r="J1445">
        <v>2</v>
      </c>
      <c r="K1445">
        <v>4</v>
      </c>
      <c r="L1445">
        <v>1</v>
      </c>
      <c r="M1445" s="2">
        <f>机器人辅助表!C1445</f>
        <v>2776.6383645000014</v>
      </c>
      <c r="N1445" s="2">
        <v>2</v>
      </c>
      <c r="O1445" s="2">
        <f>机器人辅助表!D1445</f>
        <v>225.76844973913055</v>
      </c>
      <c r="P1445" s="2">
        <v>3</v>
      </c>
      <c r="Q1445" s="2">
        <f>机器人辅助表!E1445</f>
        <v>100.34153321739136</v>
      </c>
      <c r="R1445" s="2">
        <v>6</v>
      </c>
      <c r="S1445" s="2">
        <f>机器人辅助表!F1445</f>
        <v>2659.4596000000001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0</v>
      </c>
      <c r="AE1445">
        <v>0</v>
      </c>
      <c r="AF1445">
        <v>0</v>
      </c>
      <c r="AG1445">
        <v>0</v>
      </c>
      <c r="BD1445">
        <v>11</v>
      </c>
      <c r="BE1445">
        <v>9211102</v>
      </c>
      <c r="BF1445">
        <v>9214102</v>
      </c>
      <c r="BG1445">
        <v>9214203</v>
      </c>
      <c r="BH1445">
        <v>9214302</v>
      </c>
      <c r="BI1445">
        <v>9214403</v>
      </c>
      <c r="BJ1445">
        <v>9222104</v>
      </c>
      <c r="BK1445">
        <v>9223103</v>
      </c>
      <c r="BL1445">
        <v>9223202</v>
      </c>
      <c r="BM1445">
        <v>9223303</v>
      </c>
      <c r="BN1445">
        <v>9223403</v>
      </c>
      <c r="BO1445">
        <v>9215103</v>
      </c>
    </row>
    <row r="1446" spans="1:67" x14ac:dyDescent="0.15">
      <c r="A1446">
        <v>1445</v>
      </c>
      <c r="B1446" t="s">
        <v>729</v>
      </c>
      <c r="E1446">
        <f>机器人辅助表!B1446</f>
        <v>48</v>
      </c>
      <c r="F1446">
        <v>2</v>
      </c>
      <c r="G1446">
        <v>58101</v>
      </c>
      <c r="H1446">
        <v>0</v>
      </c>
      <c r="I1446">
        <f>机器人辅助表!H1446</f>
        <v>11260.616354328578</v>
      </c>
      <c r="J1446">
        <v>2</v>
      </c>
      <c r="K1446">
        <v>4</v>
      </c>
      <c r="L1446">
        <v>1</v>
      </c>
      <c r="M1446" s="2">
        <f>机器人辅助表!C1446</f>
        <v>65838.117376512018</v>
      </c>
      <c r="N1446" s="2">
        <v>2</v>
      </c>
      <c r="O1446" s="2">
        <f>机器人辅助表!D1446</f>
        <v>2975.2233638400016</v>
      </c>
      <c r="P1446" s="2">
        <v>3</v>
      </c>
      <c r="Q1446" s="2">
        <f>机器人辅助表!E1446</f>
        <v>1322.3214950400006</v>
      </c>
      <c r="R1446" s="2">
        <v>6</v>
      </c>
      <c r="S1446" s="2">
        <f>机器人辅助表!F1446</f>
        <v>7214.0511999999999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0</v>
      </c>
      <c r="AE1446">
        <v>0</v>
      </c>
      <c r="AF1446">
        <v>0</v>
      </c>
      <c r="AG1446">
        <v>0</v>
      </c>
      <c r="BD1446">
        <v>11</v>
      </c>
      <c r="BE1446">
        <v>9211103</v>
      </c>
      <c r="BF1446">
        <v>9214103</v>
      </c>
      <c r="BG1446">
        <v>9214204</v>
      </c>
      <c r="BH1446">
        <v>9214302</v>
      </c>
      <c r="BI1446">
        <v>9214403</v>
      </c>
      <c r="BJ1446">
        <v>9222104</v>
      </c>
      <c r="BK1446">
        <v>9223104</v>
      </c>
      <c r="BL1446">
        <v>9223203</v>
      </c>
      <c r="BM1446">
        <v>9223304</v>
      </c>
      <c r="BN1446">
        <v>9223403</v>
      </c>
      <c r="BO1446">
        <v>9215104</v>
      </c>
    </row>
    <row r="1447" spans="1:67" x14ac:dyDescent="0.15">
      <c r="A1447">
        <v>1446</v>
      </c>
      <c r="B1447" t="s">
        <v>730</v>
      </c>
      <c r="E1447">
        <f>机器人辅助表!B1447</f>
        <v>43</v>
      </c>
      <c r="F1447">
        <v>3</v>
      </c>
      <c r="G1447">
        <v>58201</v>
      </c>
      <c r="H1447">
        <v>0</v>
      </c>
      <c r="I1447">
        <f>机器人辅助表!H1447</f>
        <v>12082.817734665938</v>
      </c>
      <c r="J1447">
        <v>2</v>
      </c>
      <c r="K1447">
        <v>4</v>
      </c>
      <c r="L1447">
        <v>1</v>
      </c>
      <c r="M1447" s="2">
        <f>机器人辅助表!C1447</f>
        <v>60256.772216793943</v>
      </c>
      <c r="N1447" s="2">
        <v>2</v>
      </c>
      <c r="O1447" s="2">
        <f>机器人辅助表!D1447</f>
        <v>3058.4968159960545</v>
      </c>
      <c r="P1447" s="2">
        <v>3</v>
      </c>
      <c r="Q1447" s="2">
        <f>机器人辅助表!E1447</f>
        <v>1359.3319182204689</v>
      </c>
      <c r="R1447" s="2">
        <v>6</v>
      </c>
      <c r="S1447" s="2">
        <f>机器人辅助表!F1447</f>
        <v>9532.1034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0</v>
      </c>
      <c r="AE1447">
        <v>0</v>
      </c>
      <c r="AF1447">
        <v>0</v>
      </c>
      <c r="AG1447">
        <v>0</v>
      </c>
      <c r="BD1447">
        <v>8</v>
      </c>
      <c r="BE1447">
        <v>9323104</v>
      </c>
      <c r="BF1447">
        <v>9324103</v>
      </c>
      <c r="BG1447">
        <v>9324202</v>
      </c>
      <c r="BH1447">
        <v>9324302</v>
      </c>
      <c r="BI1447">
        <v>9324403</v>
      </c>
      <c r="BJ1447">
        <v>9312103</v>
      </c>
      <c r="BK1447">
        <v>9311104</v>
      </c>
      <c r="BL1447">
        <v>9315102</v>
      </c>
    </row>
    <row r="1448" spans="1:67" x14ac:dyDescent="0.15">
      <c r="A1448">
        <v>1447</v>
      </c>
      <c r="B1448" t="s">
        <v>731</v>
      </c>
      <c r="E1448">
        <f>机器人辅助表!B1448</f>
        <v>42</v>
      </c>
      <c r="F1448">
        <v>3</v>
      </c>
      <c r="G1448">
        <v>58201</v>
      </c>
      <c r="H1448">
        <v>0</v>
      </c>
      <c r="I1448">
        <f>机器人辅助表!H1448</f>
        <v>7616.882938808254</v>
      </c>
      <c r="J1448">
        <v>2</v>
      </c>
      <c r="K1448">
        <v>4</v>
      </c>
      <c r="L1448">
        <v>1</v>
      </c>
      <c r="M1448" s="2">
        <f>机器人辅助表!C1448</f>
        <v>36606.822025171932</v>
      </c>
      <c r="N1448" s="2">
        <v>2</v>
      </c>
      <c r="O1448" s="2">
        <f>机器人辅助表!D1448</f>
        <v>1904.49687323077</v>
      </c>
      <c r="P1448" s="2">
        <v>3</v>
      </c>
      <c r="Q1448" s="2">
        <f>机器人辅助表!E1448</f>
        <v>846.44305476923125</v>
      </c>
      <c r="R1448" s="2">
        <v>6</v>
      </c>
      <c r="S1448" s="2">
        <f>机器人辅助表!F1448</f>
        <v>6271.1459999999997</v>
      </c>
      <c r="T1448">
        <v>0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  <c r="AF1448">
        <v>0</v>
      </c>
      <c r="AG1448">
        <v>0</v>
      </c>
      <c r="BD1448">
        <v>8</v>
      </c>
      <c r="BE1448">
        <v>9323104</v>
      </c>
      <c r="BF1448">
        <v>9324102</v>
      </c>
      <c r="BG1448">
        <v>9324204</v>
      </c>
      <c r="BH1448">
        <v>9324304</v>
      </c>
      <c r="BI1448">
        <v>9324402</v>
      </c>
      <c r="BJ1448">
        <v>9312103</v>
      </c>
      <c r="BK1448">
        <v>9311104</v>
      </c>
      <c r="BL1448">
        <v>9315104</v>
      </c>
    </row>
    <row r="1449" spans="1:67" x14ac:dyDescent="0.15">
      <c r="A1449">
        <v>1448</v>
      </c>
      <c r="B1449" t="s">
        <v>732</v>
      </c>
      <c r="E1449">
        <f>机器人辅助表!B1449</f>
        <v>19</v>
      </c>
      <c r="F1449">
        <v>1</v>
      </c>
      <c r="G1449">
        <v>58001</v>
      </c>
      <c r="H1449">
        <v>0</v>
      </c>
      <c r="I1449">
        <f>机器人辅助表!H1449</f>
        <v>1688.1509816139135</v>
      </c>
      <c r="J1449">
        <v>2</v>
      </c>
      <c r="K1449">
        <v>4</v>
      </c>
      <c r="L1449">
        <v>1</v>
      </c>
      <c r="M1449" s="2">
        <f>机器人辅助表!C1449</f>
        <v>2564.6006386956524</v>
      </c>
      <c r="N1449" s="2">
        <v>2</v>
      </c>
      <c r="O1449" s="2">
        <f>机器人辅助表!D1449</f>
        <v>221.27171478260877</v>
      </c>
      <c r="P1449" s="2">
        <v>3</v>
      </c>
      <c r="Q1449" s="2">
        <f>机器人辅助表!E1449</f>
        <v>98.342984347826132</v>
      </c>
      <c r="R1449" s="2">
        <v>6</v>
      </c>
      <c r="S1449" s="2">
        <f>机器人辅助表!F1449</f>
        <v>2895.864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0</v>
      </c>
      <c r="AE1449">
        <v>0</v>
      </c>
      <c r="AF1449">
        <v>0</v>
      </c>
      <c r="AG1449">
        <v>0</v>
      </c>
      <c r="BD1449">
        <v>11</v>
      </c>
      <c r="BE1449">
        <v>9113104</v>
      </c>
      <c r="BF1449">
        <v>9121104</v>
      </c>
      <c r="BG1449">
        <v>9121203</v>
      </c>
      <c r="BH1449">
        <v>9121303</v>
      </c>
      <c r="BI1449">
        <v>9121402</v>
      </c>
      <c r="BJ1449">
        <v>9114103</v>
      </c>
      <c r="BK1449">
        <v>9122102</v>
      </c>
      <c r="BL1449">
        <v>9122202</v>
      </c>
      <c r="BM1449">
        <v>9122303</v>
      </c>
      <c r="BN1449">
        <v>9122404</v>
      </c>
      <c r="BO1449">
        <v>9115103</v>
      </c>
    </row>
    <row r="1450" spans="1:67" x14ac:dyDescent="0.15">
      <c r="A1450">
        <v>1449</v>
      </c>
      <c r="B1450" t="s">
        <v>733</v>
      </c>
      <c r="E1450">
        <f>机器人辅助表!B1450</f>
        <v>23</v>
      </c>
      <c r="F1450">
        <v>1</v>
      </c>
      <c r="G1450">
        <v>58001</v>
      </c>
      <c r="H1450">
        <v>0</v>
      </c>
      <c r="I1450">
        <f>机器人辅助表!H1450</f>
        <v>3718.6769362783944</v>
      </c>
      <c r="J1450">
        <v>2</v>
      </c>
      <c r="K1450">
        <v>4</v>
      </c>
      <c r="L1450">
        <v>1</v>
      </c>
      <c r="M1450" s="2">
        <f>机器人辅助表!C1450</f>
        <v>7273.6185202926436</v>
      </c>
      <c r="N1450" s="2">
        <v>2</v>
      </c>
      <c r="O1450" s="2">
        <f>机器人辅助表!D1450</f>
        <v>559.21039344481619</v>
      </c>
      <c r="P1450" s="2">
        <v>3</v>
      </c>
      <c r="Q1450" s="2">
        <f>机器人辅助表!E1450</f>
        <v>248.53795264214054</v>
      </c>
      <c r="R1450" s="2">
        <v>6</v>
      </c>
      <c r="S1450" s="2">
        <f>机器人辅助表!F1450</f>
        <v>5882.9539999999988</v>
      </c>
      <c r="T1450">
        <v>0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0</v>
      </c>
      <c r="AE1450">
        <v>0</v>
      </c>
      <c r="AF1450">
        <v>0</v>
      </c>
      <c r="AG1450">
        <v>0</v>
      </c>
      <c r="BD1450">
        <v>11</v>
      </c>
      <c r="BE1450">
        <v>9113104</v>
      </c>
      <c r="BF1450">
        <v>9121102</v>
      </c>
      <c r="BG1450">
        <v>9121202</v>
      </c>
      <c r="BH1450">
        <v>9121304</v>
      </c>
      <c r="BI1450">
        <v>9121404</v>
      </c>
      <c r="BJ1450">
        <v>9114103</v>
      </c>
      <c r="BK1450">
        <v>9122103</v>
      </c>
      <c r="BL1450">
        <v>9122202</v>
      </c>
      <c r="BM1450">
        <v>9122302</v>
      </c>
      <c r="BN1450">
        <v>9122402</v>
      </c>
      <c r="BO1450">
        <v>9115103</v>
      </c>
    </row>
    <row r="1451" spans="1:67" x14ac:dyDescent="0.15">
      <c r="A1451">
        <v>1450</v>
      </c>
      <c r="B1451" t="s">
        <v>3007</v>
      </c>
      <c r="E1451">
        <f>机器人辅助表!B1451</f>
        <v>25</v>
      </c>
      <c r="F1451">
        <v>1</v>
      </c>
      <c r="G1451">
        <v>58001</v>
      </c>
      <c r="H1451">
        <v>0</v>
      </c>
      <c r="I1451">
        <f>机器人辅助表!H1451</f>
        <v>1908.2876267558531</v>
      </c>
      <c r="J1451">
        <v>2</v>
      </c>
      <c r="K1451">
        <v>4</v>
      </c>
      <c r="L1451">
        <v>1</v>
      </c>
      <c r="M1451" s="2">
        <f>机器人辅助表!C1451</f>
        <v>4214.9974414715734</v>
      </c>
      <c r="N1451" s="2">
        <v>2</v>
      </c>
      <c r="O1451" s="2">
        <f>机器人辅助表!D1451</f>
        <v>307.32133244147172</v>
      </c>
      <c r="P1451" s="2">
        <v>3</v>
      </c>
      <c r="Q1451" s="2">
        <f>机器人辅助表!E1451</f>
        <v>136.58725886287633</v>
      </c>
      <c r="R1451" s="2">
        <v>6</v>
      </c>
      <c r="S1451" s="2">
        <f>机器人辅助表!F1451</f>
        <v>2875.68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0</v>
      </c>
      <c r="AE1451">
        <v>0</v>
      </c>
      <c r="AF1451">
        <v>0</v>
      </c>
      <c r="AG1451">
        <v>0</v>
      </c>
      <c r="BD1451">
        <v>11</v>
      </c>
      <c r="BE1451">
        <v>9113103</v>
      </c>
      <c r="BF1451">
        <v>9121104</v>
      </c>
      <c r="BG1451">
        <v>9121204</v>
      </c>
      <c r="BH1451">
        <v>9121304</v>
      </c>
      <c r="BI1451">
        <v>9121402</v>
      </c>
      <c r="BJ1451">
        <v>9114103</v>
      </c>
      <c r="BK1451">
        <v>9122104</v>
      </c>
      <c r="BL1451">
        <v>9122202</v>
      </c>
      <c r="BM1451">
        <v>9122303</v>
      </c>
      <c r="BN1451">
        <v>9122403</v>
      </c>
      <c r="BO1451">
        <v>9115103</v>
      </c>
    </row>
    <row r="1452" spans="1:67" x14ac:dyDescent="0.15">
      <c r="A1452">
        <v>1451</v>
      </c>
      <c r="B1452" t="s">
        <v>3008</v>
      </c>
      <c r="E1452">
        <f>机器人辅助表!B1452</f>
        <v>26</v>
      </c>
      <c r="F1452">
        <v>3</v>
      </c>
      <c r="G1452">
        <v>58201</v>
      </c>
      <c r="H1452">
        <v>0</v>
      </c>
      <c r="I1452">
        <f>机器人辅助表!H1452</f>
        <v>4372.2944158198161</v>
      </c>
      <c r="J1452">
        <v>2</v>
      </c>
      <c r="K1452">
        <v>4</v>
      </c>
      <c r="L1452">
        <v>1</v>
      </c>
      <c r="M1452" s="2">
        <f>机器人辅助表!C1452</f>
        <v>10283.115916246155</v>
      </c>
      <c r="N1452" s="2">
        <v>2</v>
      </c>
      <c r="O1452" s="2">
        <f>机器人辅助表!D1452</f>
        <v>730.88286867692329</v>
      </c>
      <c r="P1452" s="2">
        <v>3</v>
      </c>
      <c r="Q1452" s="2">
        <f>机器人辅助表!E1452</f>
        <v>324.83683052307697</v>
      </c>
      <c r="R1452" s="2">
        <v>6</v>
      </c>
      <c r="S1452" s="2">
        <f>机器人辅助表!F1452</f>
        <v>6401.5715999999993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0</v>
      </c>
      <c r="AE1452">
        <v>0</v>
      </c>
      <c r="AF1452">
        <v>0</v>
      </c>
      <c r="AG1452">
        <v>0</v>
      </c>
      <c r="BD1452">
        <v>8</v>
      </c>
      <c r="BE1452">
        <v>9323103</v>
      </c>
      <c r="BF1452">
        <v>9324103</v>
      </c>
      <c r="BG1452">
        <v>9324202</v>
      </c>
      <c r="BH1452">
        <v>9324304</v>
      </c>
      <c r="BI1452">
        <v>9324402</v>
      </c>
      <c r="BJ1452">
        <v>9312103</v>
      </c>
      <c r="BK1452">
        <v>9311104</v>
      </c>
      <c r="BL1452">
        <v>9315102</v>
      </c>
    </row>
    <row r="1453" spans="1:67" x14ac:dyDescent="0.15">
      <c r="A1453">
        <v>1452</v>
      </c>
      <c r="B1453" t="s">
        <v>734</v>
      </c>
      <c r="E1453">
        <f>机器人辅助表!B1453</f>
        <v>35</v>
      </c>
      <c r="F1453">
        <v>2</v>
      </c>
      <c r="G1453">
        <v>58101</v>
      </c>
      <c r="H1453">
        <v>0</v>
      </c>
      <c r="I1453">
        <f>机器人辅助表!H1453</f>
        <v>5023.962798720001</v>
      </c>
      <c r="J1453">
        <v>2</v>
      </c>
      <c r="K1453">
        <v>4</v>
      </c>
      <c r="L1453">
        <v>1</v>
      </c>
      <c r="M1453" s="2">
        <f>机器人辅助表!C1453</f>
        <v>18038.774040000004</v>
      </c>
      <c r="N1453" s="2">
        <v>2</v>
      </c>
      <c r="O1453" s="2">
        <f>机器人辅助表!D1453</f>
        <v>1110.6367920000002</v>
      </c>
      <c r="P1453" s="2">
        <v>3</v>
      </c>
      <c r="Q1453" s="2">
        <f>机器人辅助表!E1453</f>
        <v>493.61635200000018</v>
      </c>
      <c r="R1453" s="2">
        <v>6</v>
      </c>
      <c r="S1453" s="2">
        <f>机器人辅助表!F1453</f>
        <v>5473.0339999999997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0</v>
      </c>
      <c r="AE1453">
        <v>0</v>
      </c>
      <c r="AF1453">
        <v>0</v>
      </c>
      <c r="AG1453">
        <v>0</v>
      </c>
      <c r="BD1453">
        <v>11</v>
      </c>
      <c r="BE1453">
        <v>9211102</v>
      </c>
      <c r="BF1453">
        <v>9214102</v>
      </c>
      <c r="BG1453">
        <v>9214203</v>
      </c>
      <c r="BH1453">
        <v>9214302</v>
      </c>
      <c r="BI1453">
        <v>9214403</v>
      </c>
      <c r="BJ1453">
        <v>9222103</v>
      </c>
      <c r="BK1453">
        <v>9223103</v>
      </c>
      <c r="BL1453">
        <v>9223202</v>
      </c>
      <c r="BM1453">
        <v>9223302</v>
      </c>
      <c r="BN1453">
        <v>9223403</v>
      </c>
      <c r="BO1453">
        <v>9215104</v>
      </c>
    </row>
    <row r="1454" spans="1:67" x14ac:dyDescent="0.15">
      <c r="A1454">
        <v>1453</v>
      </c>
      <c r="B1454" t="s">
        <v>3009</v>
      </c>
      <c r="E1454">
        <f>机器人辅助表!B1454</f>
        <v>44</v>
      </c>
      <c r="F1454">
        <v>2</v>
      </c>
      <c r="G1454">
        <v>58101</v>
      </c>
      <c r="H1454">
        <v>0</v>
      </c>
      <c r="I1454">
        <f>机器人辅助表!H1454</f>
        <v>11711.711139339584</v>
      </c>
      <c r="J1454">
        <v>2</v>
      </c>
      <c r="K1454">
        <v>4</v>
      </c>
      <c r="L1454">
        <v>1</v>
      </c>
      <c r="M1454" s="2">
        <f>机器人辅助表!C1454</f>
        <v>60490.707117922473</v>
      </c>
      <c r="N1454" s="2">
        <v>2</v>
      </c>
      <c r="O1454" s="2">
        <f>机器人辅助表!D1454</f>
        <v>2997.0447328149835</v>
      </c>
      <c r="P1454" s="2">
        <v>3</v>
      </c>
      <c r="Q1454" s="2">
        <f>机器人辅助表!E1454</f>
        <v>1332.0198812511039</v>
      </c>
      <c r="R1454" s="2">
        <v>6</v>
      </c>
      <c r="S1454" s="2">
        <f>机器人辅助表!F1454</f>
        <v>8856.0776000000005</v>
      </c>
      <c r="T1454">
        <v>0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0</v>
      </c>
      <c r="AE1454">
        <v>0</v>
      </c>
      <c r="AF1454">
        <v>0</v>
      </c>
      <c r="AG1454">
        <v>0</v>
      </c>
      <c r="BD1454">
        <v>11</v>
      </c>
      <c r="BE1454">
        <v>9211103</v>
      </c>
      <c r="BF1454">
        <v>9214103</v>
      </c>
      <c r="BG1454">
        <v>9214202</v>
      </c>
      <c r="BH1454">
        <v>9214302</v>
      </c>
      <c r="BI1454">
        <v>9214404</v>
      </c>
      <c r="BJ1454">
        <v>9222104</v>
      </c>
      <c r="BK1454">
        <v>9223103</v>
      </c>
      <c r="BL1454">
        <v>9223204</v>
      </c>
      <c r="BM1454">
        <v>9223304</v>
      </c>
      <c r="BN1454">
        <v>9223403</v>
      </c>
      <c r="BO1454">
        <v>9215104</v>
      </c>
    </row>
    <row r="1455" spans="1:67" x14ac:dyDescent="0.15">
      <c r="A1455">
        <v>1454</v>
      </c>
      <c r="B1455" t="s">
        <v>3010</v>
      </c>
      <c r="E1455">
        <f>机器人辅助表!B1455</f>
        <v>29</v>
      </c>
      <c r="F1455">
        <v>2</v>
      </c>
      <c r="G1455">
        <v>58101</v>
      </c>
      <c r="H1455">
        <v>0</v>
      </c>
      <c r="I1455">
        <f>机器人辅助表!H1455</f>
        <v>3466.1799610512012</v>
      </c>
      <c r="J1455">
        <v>2</v>
      </c>
      <c r="K1455">
        <v>4</v>
      </c>
      <c r="L1455">
        <v>1</v>
      </c>
      <c r="M1455" s="2">
        <f>机器人辅助表!C1455</f>
        <v>9603.4982019000036</v>
      </c>
      <c r="N1455" s="2">
        <v>2</v>
      </c>
      <c r="O1455" s="2">
        <f>机器人辅助表!D1455</f>
        <v>634.65063840000039</v>
      </c>
      <c r="P1455" s="2">
        <v>3</v>
      </c>
      <c r="Q1455" s="2">
        <f>机器人辅助表!E1455</f>
        <v>282.06695040000022</v>
      </c>
      <c r="R1455" s="2">
        <v>6</v>
      </c>
      <c r="S1455" s="2">
        <f>机器人辅助表!F1455</f>
        <v>4669.4876000000004</v>
      </c>
      <c r="T1455">
        <v>0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0</v>
      </c>
      <c r="AE1455">
        <v>0</v>
      </c>
      <c r="AF1455">
        <v>0</v>
      </c>
      <c r="AG1455">
        <v>0</v>
      </c>
      <c r="BD1455">
        <v>11</v>
      </c>
      <c r="BE1455">
        <v>9211102</v>
      </c>
      <c r="BF1455">
        <v>9214102</v>
      </c>
      <c r="BG1455">
        <v>9214204</v>
      </c>
      <c r="BH1455">
        <v>9214302</v>
      </c>
      <c r="BI1455">
        <v>9214404</v>
      </c>
      <c r="BJ1455">
        <v>9222103</v>
      </c>
      <c r="BK1455">
        <v>9223102</v>
      </c>
      <c r="BL1455">
        <v>9223203</v>
      </c>
      <c r="BM1455">
        <v>9223303</v>
      </c>
      <c r="BN1455">
        <v>9223404</v>
      </c>
      <c r="BO1455">
        <v>9215104</v>
      </c>
    </row>
    <row r="1456" spans="1:67" x14ac:dyDescent="0.15">
      <c r="A1456">
        <v>1455</v>
      </c>
      <c r="B1456" t="s">
        <v>3011</v>
      </c>
      <c r="E1456">
        <f>机器人辅助表!B1456</f>
        <v>38</v>
      </c>
      <c r="F1456">
        <v>1</v>
      </c>
      <c r="G1456">
        <v>58001</v>
      </c>
      <c r="H1456">
        <v>0</v>
      </c>
      <c r="I1456">
        <f>机器人辅助表!H1456</f>
        <v>5506.5745931458232</v>
      </c>
      <c r="J1456">
        <v>2</v>
      </c>
      <c r="K1456">
        <v>4</v>
      </c>
      <c r="L1456">
        <v>1</v>
      </c>
      <c r="M1456" s="2">
        <f>机器人辅助表!C1456</f>
        <v>22407.98875691478</v>
      </c>
      <c r="N1456" s="2">
        <v>2</v>
      </c>
      <c r="O1456" s="2">
        <f>机器人辅助表!D1456</f>
        <v>1293.7486947772577</v>
      </c>
      <c r="P1456" s="2">
        <v>3</v>
      </c>
      <c r="Q1456" s="2">
        <f>机器人辅助表!E1456</f>
        <v>574.99941990100342</v>
      </c>
      <c r="R1456" s="2">
        <v>6</v>
      </c>
      <c r="S1456" s="2">
        <f>机器人辅助表!F1456</f>
        <v>5363.9543999999996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0</v>
      </c>
      <c r="AE1456">
        <v>0</v>
      </c>
      <c r="AF1456">
        <v>0</v>
      </c>
      <c r="AG1456">
        <v>0</v>
      </c>
      <c r="BD1456">
        <v>11</v>
      </c>
      <c r="BE1456">
        <v>9113102</v>
      </c>
      <c r="BF1456">
        <v>9121102</v>
      </c>
      <c r="BG1456">
        <v>9121204</v>
      </c>
      <c r="BH1456">
        <v>9121302</v>
      </c>
      <c r="BI1456">
        <v>9121403</v>
      </c>
      <c r="BJ1456">
        <v>9114103</v>
      </c>
      <c r="BK1456">
        <v>9122102</v>
      </c>
      <c r="BL1456">
        <v>9122204</v>
      </c>
      <c r="BM1456">
        <v>9122303</v>
      </c>
      <c r="BN1456">
        <v>9122402</v>
      </c>
      <c r="BO1456">
        <v>9115104</v>
      </c>
    </row>
    <row r="1457" spans="1:67" x14ac:dyDescent="0.15">
      <c r="A1457">
        <v>1456</v>
      </c>
      <c r="B1457" t="s">
        <v>3012</v>
      </c>
      <c r="E1457">
        <f>机器人辅助表!B1457</f>
        <v>45</v>
      </c>
      <c r="F1457">
        <v>3</v>
      </c>
      <c r="G1457">
        <v>58201</v>
      </c>
      <c r="H1457">
        <v>0</v>
      </c>
      <c r="I1457">
        <f>机器人辅助表!H1457</f>
        <v>6331.6855158786393</v>
      </c>
      <c r="J1457">
        <v>2</v>
      </c>
      <c r="K1457">
        <v>4</v>
      </c>
      <c r="L1457">
        <v>1</v>
      </c>
      <c r="M1457" s="2">
        <f>机器人辅助表!C1457</f>
        <v>33810.971195116566</v>
      </c>
      <c r="N1457" s="2">
        <v>2</v>
      </c>
      <c r="O1457" s="2">
        <f>机器人辅助表!D1457</f>
        <v>1635.9684429882948</v>
      </c>
      <c r="P1457" s="2">
        <v>3</v>
      </c>
      <c r="Q1457" s="2">
        <f>机器人辅助表!E1457</f>
        <v>727.0970857725755</v>
      </c>
      <c r="R1457" s="2">
        <v>6</v>
      </c>
      <c r="S1457" s="2">
        <f>机器人辅助表!F1457</f>
        <v>4590.8829999999998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0</v>
      </c>
      <c r="AE1457">
        <v>0</v>
      </c>
      <c r="AF1457">
        <v>0</v>
      </c>
      <c r="AG1457">
        <v>0</v>
      </c>
      <c r="BD1457">
        <v>8</v>
      </c>
      <c r="BE1457">
        <v>9323102</v>
      </c>
      <c r="BF1457">
        <v>9324103</v>
      </c>
      <c r="BG1457">
        <v>9324203</v>
      </c>
      <c r="BH1457">
        <v>9324304</v>
      </c>
      <c r="BI1457">
        <v>9324403</v>
      </c>
      <c r="BJ1457">
        <v>9312104</v>
      </c>
      <c r="BK1457">
        <v>9311102</v>
      </c>
      <c r="BL1457">
        <v>9315104</v>
      </c>
    </row>
    <row r="1458" spans="1:67" x14ac:dyDescent="0.15">
      <c r="A1458">
        <v>1457</v>
      </c>
      <c r="B1458" t="s">
        <v>3013</v>
      </c>
      <c r="E1458">
        <f>机器人辅助表!B1458</f>
        <v>44</v>
      </c>
      <c r="F1458">
        <v>3</v>
      </c>
      <c r="G1458">
        <v>58201</v>
      </c>
      <c r="H1458">
        <v>0</v>
      </c>
      <c r="I1458">
        <f>机器人辅助表!H1458</f>
        <v>10559.73955186356</v>
      </c>
      <c r="J1458">
        <v>2</v>
      </c>
      <c r="K1458">
        <v>4</v>
      </c>
      <c r="L1458">
        <v>1</v>
      </c>
      <c r="M1458" s="2">
        <f>机器人辅助表!C1458</f>
        <v>54540.801499766167</v>
      </c>
      <c r="N1458" s="2">
        <v>2</v>
      </c>
      <c r="O1458" s="2">
        <f>机器人辅助表!D1458</f>
        <v>2702.2534476200672</v>
      </c>
      <c r="P1458" s="2">
        <v>3</v>
      </c>
      <c r="Q1458" s="2">
        <f>机器人辅助表!E1458</f>
        <v>1201.0015322755858</v>
      </c>
      <c r="R1458" s="2">
        <v>6</v>
      </c>
      <c r="S1458" s="2">
        <f>机器人辅助表!F1458</f>
        <v>7984.9880000000003</v>
      </c>
      <c r="T1458">
        <v>0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0</v>
      </c>
      <c r="AE1458">
        <v>0</v>
      </c>
      <c r="AF1458">
        <v>0</v>
      </c>
      <c r="AG1458">
        <v>0</v>
      </c>
      <c r="BD1458">
        <v>8</v>
      </c>
      <c r="BE1458">
        <v>9323102</v>
      </c>
      <c r="BF1458">
        <v>9324103</v>
      </c>
      <c r="BG1458">
        <v>9324203</v>
      </c>
      <c r="BH1458">
        <v>9324302</v>
      </c>
      <c r="BI1458">
        <v>9324403</v>
      </c>
      <c r="BJ1458">
        <v>9312104</v>
      </c>
      <c r="BK1458">
        <v>9311103</v>
      </c>
      <c r="BL1458">
        <v>9315102</v>
      </c>
    </row>
    <row r="1459" spans="1:67" x14ac:dyDescent="0.15">
      <c r="A1459">
        <v>1458</v>
      </c>
      <c r="B1459" t="s">
        <v>3014</v>
      </c>
      <c r="E1459">
        <f>机器人辅助表!B1459</f>
        <v>39</v>
      </c>
      <c r="F1459">
        <v>2</v>
      </c>
      <c r="G1459">
        <v>58101</v>
      </c>
      <c r="H1459">
        <v>0</v>
      </c>
      <c r="I1459">
        <f>机器人辅助表!H1459</f>
        <v>7940.7373911876848</v>
      </c>
      <c r="J1459">
        <v>2</v>
      </c>
      <c r="K1459">
        <v>4</v>
      </c>
      <c r="L1459">
        <v>1</v>
      </c>
      <c r="M1459" s="2">
        <f>机器人辅助表!C1459</f>
        <v>33715.672852055061</v>
      </c>
      <c r="N1459" s="2">
        <v>2</v>
      </c>
      <c r="O1459" s="2">
        <f>机器人辅助表!D1459</f>
        <v>1894.9496519359866</v>
      </c>
      <c r="P1459" s="2">
        <v>3</v>
      </c>
      <c r="Q1459" s="2">
        <f>机器人辅助表!E1459</f>
        <v>842.19984530488296</v>
      </c>
      <c r="R1459" s="2">
        <v>6</v>
      </c>
      <c r="S1459" s="2">
        <f>机器人辅助表!F1459</f>
        <v>7445.6021999999984</v>
      </c>
      <c r="T1459">
        <v>0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0</v>
      </c>
      <c r="AE1459">
        <v>0</v>
      </c>
      <c r="AF1459">
        <v>0</v>
      </c>
      <c r="AG1459">
        <v>0</v>
      </c>
      <c r="BD1459">
        <v>11</v>
      </c>
      <c r="BE1459">
        <v>9211103</v>
      </c>
      <c r="BF1459">
        <v>9214103</v>
      </c>
      <c r="BG1459">
        <v>9214202</v>
      </c>
      <c r="BH1459">
        <v>9214303</v>
      </c>
      <c r="BI1459">
        <v>9214404</v>
      </c>
      <c r="BJ1459">
        <v>9222103</v>
      </c>
      <c r="BK1459">
        <v>9223104</v>
      </c>
      <c r="BL1459">
        <v>9223203</v>
      </c>
      <c r="BM1459">
        <v>9223304</v>
      </c>
      <c r="BN1459">
        <v>9223402</v>
      </c>
      <c r="BO1459">
        <v>9215104</v>
      </c>
    </row>
    <row r="1460" spans="1:67" x14ac:dyDescent="0.15">
      <c r="A1460">
        <v>1459</v>
      </c>
      <c r="B1460" t="s">
        <v>3015</v>
      </c>
      <c r="E1460">
        <f>机器人辅助表!B1460</f>
        <v>39</v>
      </c>
      <c r="F1460">
        <v>2</v>
      </c>
      <c r="G1460">
        <v>58101</v>
      </c>
      <c r="H1460">
        <v>0</v>
      </c>
      <c r="I1460">
        <f>机器人辅助表!H1460</f>
        <v>6965.5591150769187</v>
      </c>
      <c r="J1460">
        <v>2</v>
      </c>
      <c r="K1460">
        <v>4</v>
      </c>
      <c r="L1460">
        <v>1</v>
      </c>
      <c r="M1460" s="2">
        <f>机器人辅助表!C1460</f>
        <v>29575.151624609705</v>
      </c>
      <c r="N1460" s="2">
        <v>2</v>
      </c>
      <c r="O1460" s="2">
        <f>机器人辅助表!D1460</f>
        <v>1662.2365367859534</v>
      </c>
      <c r="P1460" s="2">
        <v>3</v>
      </c>
      <c r="Q1460" s="2">
        <f>机器人辅助表!E1460</f>
        <v>738.7717941270904</v>
      </c>
      <c r="R1460" s="2">
        <v>6</v>
      </c>
      <c r="S1460" s="2">
        <f>机器人辅助表!F1460</f>
        <v>6531.23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  <c r="AF1460">
        <v>0</v>
      </c>
      <c r="AG1460">
        <v>0</v>
      </c>
      <c r="BD1460">
        <v>11</v>
      </c>
      <c r="BE1460">
        <v>9211103</v>
      </c>
      <c r="BF1460">
        <v>9214103</v>
      </c>
      <c r="BG1460">
        <v>9214204</v>
      </c>
      <c r="BH1460">
        <v>9214304</v>
      </c>
      <c r="BI1460">
        <v>9214403</v>
      </c>
      <c r="BJ1460">
        <v>9222103</v>
      </c>
      <c r="BK1460">
        <v>9223102</v>
      </c>
      <c r="BL1460">
        <v>9223204</v>
      </c>
      <c r="BM1460">
        <v>9223304</v>
      </c>
      <c r="BN1460">
        <v>9223403</v>
      </c>
      <c r="BO1460">
        <v>9215103</v>
      </c>
    </row>
    <row r="1461" spans="1:67" x14ac:dyDescent="0.15">
      <c r="A1461">
        <v>1460</v>
      </c>
      <c r="B1461" t="s">
        <v>735</v>
      </c>
      <c r="E1461">
        <f>机器人辅助表!B1461</f>
        <v>34</v>
      </c>
      <c r="F1461">
        <v>2</v>
      </c>
      <c r="G1461">
        <v>58101</v>
      </c>
      <c r="H1461">
        <v>0</v>
      </c>
      <c r="I1461">
        <f>机器人辅助表!H1461</f>
        <v>5244.5988811132747</v>
      </c>
      <c r="J1461">
        <v>2</v>
      </c>
      <c r="K1461">
        <v>4</v>
      </c>
      <c r="L1461">
        <v>1</v>
      </c>
      <c r="M1461" s="2">
        <f>机器人辅助表!C1461</f>
        <v>18175.502516685956</v>
      </c>
      <c r="N1461" s="2">
        <v>2</v>
      </c>
      <c r="O1461" s="2">
        <f>机器人辅助表!D1461</f>
        <v>1129.0616189494319</v>
      </c>
      <c r="P1461" s="2">
        <v>3</v>
      </c>
      <c r="Q1461" s="2">
        <f>机器人辅助表!E1461</f>
        <v>501.80516397752518</v>
      </c>
      <c r="R1461" s="2">
        <v>6</v>
      </c>
      <c r="S1461" s="2">
        <f>机器人辅助表!F1461</f>
        <v>5919.4476000000004</v>
      </c>
      <c r="T1461">
        <v>0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0</v>
      </c>
      <c r="AE1461">
        <v>0</v>
      </c>
      <c r="AF1461">
        <v>0</v>
      </c>
      <c r="AG1461">
        <v>0</v>
      </c>
      <c r="BD1461">
        <v>11</v>
      </c>
      <c r="BE1461">
        <v>9211102</v>
      </c>
      <c r="BF1461">
        <v>9214104</v>
      </c>
      <c r="BG1461">
        <v>9214203</v>
      </c>
      <c r="BH1461">
        <v>9214303</v>
      </c>
      <c r="BI1461">
        <v>9214404</v>
      </c>
      <c r="BJ1461">
        <v>9222103</v>
      </c>
      <c r="BK1461">
        <v>9223104</v>
      </c>
      <c r="BL1461">
        <v>9223202</v>
      </c>
      <c r="BM1461">
        <v>9223304</v>
      </c>
      <c r="BN1461">
        <v>9223404</v>
      </c>
      <c r="BO1461">
        <v>9215104</v>
      </c>
    </row>
    <row r="1462" spans="1:67" x14ac:dyDescent="0.15">
      <c r="A1462">
        <v>1461</v>
      </c>
      <c r="B1462" t="s">
        <v>3016</v>
      </c>
      <c r="E1462">
        <f>机器人辅助表!B1462</f>
        <v>34</v>
      </c>
      <c r="F1462">
        <v>2</v>
      </c>
      <c r="G1462">
        <v>58101</v>
      </c>
      <c r="H1462">
        <v>0</v>
      </c>
      <c r="I1462">
        <f>机器人辅助表!H1462</f>
        <v>6787.1279637936495</v>
      </c>
      <c r="J1462">
        <v>2</v>
      </c>
      <c r="K1462">
        <v>4</v>
      </c>
      <c r="L1462">
        <v>1</v>
      </c>
      <c r="M1462" s="2">
        <f>机器人辅助表!C1462</f>
        <v>23521.238551005357</v>
      </c>
      <c r="N1462" s="2">
        <v>2</v>
      </c>
      <c r="O1462" s="2">
        <f>机器人辅助表!D1462</f>
        <v>1461.1385656992647</v>
      </c>
      <c r="P1462" s="2">
        <v>3</v>
      </c>
      <c r="Q1462" s="2">
        <f>机器人辅助表!E1462</f>
        <v>649.39491808856201</v>
      </c>
      <c r="R1462" s="2">
        <v>6</v>
      </c>
      <c r="S1462" s="2">
        <f>机器人辅助表!F1462</f>
        <v>7660.4616000000005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0</v>
      </c>
      <c r="AE1462">
        <v>0</v>
      </c>
      <c r="AF1462">
        <v>0</v>
      </c>
      <c r="AG1462">
        <v>0</v>
      </c>
      <c r="BD1462">
        <v>11</v>
      </c>
      <c r="BE1462">
        <v>9211102</v>
      </c>
      <c r="BF1462">
        <v>9214104</v>
      </c>
      <c r="BG1462">
        <v>9214204</v>
      </c>
      <c r="BH1462">
        <v>9214303</v>
      </c>
      <c r="BI1462">
        <v>9214402</v>
      </c>
      <c r="BJ1462">
        <v>9222102</v>
      </c>
      <c r="BK1462">
        <v>9223102</v>
      </c>
      <c r="BL1462">
        <v>9223204</v>
      </c>
      <c r="BM1462">
        <v>9223303</v>
      </c>
      <c r="BN1462">
        <v>9223402</v>
      </c>
      <c r="BO1462">
        <v>9215102</v>
      </c>
    </row>
    <row r="1463" spans="1:67" x14ac:dyDescent="0.15">
      <c r="A1463">
        <v>1462</v>
      </c>
      <c r="B1463" t="s">
        <v>3017</v>
      </c>
      <c r="E1463">
        <f>机器人辅助表!B1463</f>
        <v>20</v>
      </c>
      <c r="F1463">
        <v>3</v>
      </c>
      <c r="G1463">
        <v>58201</v>
      </c>
      <c r="H1463">
        <v>0</v>
      </c>
      <c r="I1463">
        <f>机器人辅助表!H1463</f>
        <v>3400.0149871304352</v>
      </c>
      <c r="J1463">
        <v>2</v>
      </c>
      <c r="K1463">
        <v>4</v>
      </c>
      <c r="L1463">
        <v>1</v>
      </c>
      <c r="M1463" s="2">
        <f>机器人辅助表!C1463</f>
        <v>5514.1106086956534</v>
      </c>
      <c r="N1463" s="2">
        <v>2</v>
      </c>
      <c r="O1463" s="2">
        <f>机器人辅助表!D1463</f>
        <v>461.6464695652175</v>
      </c>
      <c r="P1463" s="2">
        <v>3</v>
      </c>
      <c r="Q1463" s="2">
        <f>机器人辅助表!E1463</f>
        <v>205.17620869565224</v>
      </c>
      <c r="R1463" s="2">
        <v>6</v>
      </c>
      <c r="S1463" s="2">
        <f>机器人辅助表!F1463</f>
        <v>5723.4079999999994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0</v>
      </c>
      <c r="AE1463">
        <v>0</v>
      </c>
      <c r="AF1463">
        <v>0</v>
      </c>
      <c r="AG1463">
        <v>0</v>
      </c>
      <c r="BD1463">
        <v>8</v>
      </c>
      <c r="BE1463">
        <v>9323104</v>
      </c>
      <c r="BF1463">
        <v>9324104</v>
      </c>
      <c r="BG1463">
        <v>9324204</v>
      </c>
      <c r="BH1463">
        <v>9324304</v>
      </c>
      <c r="BI1463">
        <v>9324402</v>
      </c>
      <c r="BJ1463">
        <v>9312102</v>
      </c>
      <c r="BK1463">
        <v>9311104</v>
      </c>
      <c r="BL1463">
        <v>9315104</v>
      </c>
    </row>
    <row r="1464" spans="1:67" x14ac:dyDescent="0.15">
      <c r="A1464">
        <v>1463</v>
      </c>
      <c r="B1464" t="s">
        <v>3018</v>
      </c>
      <c r="E1464">
        <f>机器人辅助表!B1464</f>
        <v>37</v>
      </c>
      <c r="F1464">
        <v>1</v>
      </c>
      <c r="G1464">
        <v>58001</v>
      </c>
      <c r="H1464">
        <v>0</v>
      </c>
      <c r="I1464">
        <f>机器人辅助表!H1464</f>
        <v>8631.3880491608998</v>
      </c>
      <c r="J1464">
        <v>2</v>
      </c>
      <c r="K1464">
        <v>4</v>
      </c>
      <c r="L1464">
        <v>1</v>
      </c>
      <c r="M1464" s="2">
        <f>机器人辅助表!C1464</f>
        <v>33586.134269583919</v>
      </c>
      <c r="N1464" s="2">
        <v>2</v>
      </c>
      <c r="O1464" s="2">
        <f>机器人辅助表!D1464</f>
        <v>1993.2197285889633</v>
      </c>
      <c r="P1464" s="2">
        <v>3</v>
      </c>
      <c r="Q1464" s="2">
        <f>机器人辅助表!E1464</f>
        <v>885.87543492842826</v>
      </c>
      <c r="R1464" s="2">
        <v>6</v>
      </c>
      <c r="S1464" s="2">
        <f>机器人辅助表!F1464</f>
        <v>8736.1260000000002</v>
      </c>
      <c r="T1464">
        <v>0</v>
      </c>
      <c r="U1464">
        <v>0</v>
      </c>
      <c r="V1464">
        <v>0</v>
      </c>
      <c r="W1464">
        <v>0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0</v>
      </c>
      <c r="AE1464">
        <v>0</v>
      </c>
      <c r="AF1464">
        <v>0</v>
      </c>
      <c r="AG1464">
        <v>0</v>
      </c>
      <c r="BD1464">
        <v>11</v>
      </c>
      <c r="BE1464">
        <v>9113104</v>
      </c>
      <c r="BF1464">
        <v>9121104</v>
      </c>
      <c r="BG1464">
        <v>9121203</v>
      </c>
      <c r="BH1464">
        <v>9121302</v>
      </c>
      <c r="BI1464">
        <v>9121404</v>
      </c>
      <c r="BJ1464">
        <v>9114104</v>
      </c>
      <c r="BK1464">
        <v>9122103</v>
      </c>
      <c r="BL1464">
        <v>9122203</v>
      </c>
      <c r="BM1464">
        <v>9122303</v>
      </c>
      <c r="BN1464">
        <v>9122404</v>
      </c>
      <c r="BO1464">
        <v>9115104</v>
      </c>
    </row>
    <row r="1465" spans="1:67" x14ac:dyDescent="0.15">
      <c r="A1465">
        <v>1464</v>
      </c>
      <c r="B1465" t="s">
        <v>3019</v>
      </c>
      <c r="E1465">
        <f>机器人辅助表!B1465</f>
        <v>26</v>
      </c>
      <c r="F1465">
        <v>2</v>
      </c>
      <c r="G1465">
        <v>58101</v>
      </c>
      <c r="H1465">
        <v>0</v>
      </c>
      <c r="I1465">
        <f>机器人辅助表!H1465</f>
        <v>4308.9278300832966</v>
      </c>
      <c r="J1465">
        <v>2</v>
      </c>
      <c r="K1465">
        <v>4</v>
      </c>
      <c r="L1465">
        <v>1</v>
      </c>
      <c r="M1465" s="2">
        <f>机器人辅助表!C1465</f>
        <v>10134.085250793314</v>
      </c>
      <c r="N1465" s="2">
        <v>2</v>
      </c>
      <c r="O1465" s="2">
        <f>机器人辅助表!D1465</f>
        <v>720.29036333377951</v>
      </c>
      <c r="P1465" s="2">
        <v>3</v>
      </c>
      <c r="Q1465" s="2">
        <f>机器人辅助表!E1465</f>
        <v>320.12905037056868</v>
      </c>
      <c r="R1465" s="2">
        <v>6</v>
      </c>
      <c r="S1465" s="2">
        <f>机器人辅助表!F1465</f>
        <v>6308.7952000000005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0</v>
      </c>
      <c r="AE1465">
        <v>0</v>
      </c>
      <c r="AF1465">
        <v>0</v>
      </c>
      <c r="AG1465">
        <v>0</v>
      </c>
      <c r="BD1465">
        <v>11</v>
      </c>
      <c r="BE1465">
        <v>9211103</v>
      </c>
      <c r="BF1465">
        <v>9214102</v>
      </c>
      <c r="BG1465">
        <v>9214203</v>
      </c>
      <c r="BH1465">
        <v>9214302</v>
      </c>
      <c r="BI1465">
        <v>9214404</v>
      </c>
      <c r="BJ1465">
        <v>9222104</v>
      </c>
      <c r="BK1465">
        <v>9223104</v>
      </c>
      <c r="BL1465">
        <v>9223204</v>
      </c>
      <c r="BM1465">
        <v>9223304</v>
      </c>
      <c r="BN1465">
        <v>9223404</v>
      </c>
      <c r="BO1465">
        <v>9215103</v>
      </c>
    </row>
    <row r="1466" spans="1:67" x14ac:dyDescent="0.15">
      <c r="A1466">
        <v>1465</v>
      </c>
      <c r="B1466" t="s">
        <v>3020</v>
      </c>
      <c r="E1466">
        <f>机器人辅助表!B1466</f>
        <v>47</v>
      </c>
      <c r="F1466">
        <v>1</v>
      </c>
      <c r="G1466">
        <v>58001</v>
      </c>
      <c r="H1466">
        <v>0</v>
      </c>
      <c r="I1466">
        <f>机器人辅助表!H1466</f>
        <v>15682.685320519795</v>
      </c>
      <c r="J1466">
        <v>2</v>
      </c>
      <c r="K1466">
        <v>4</v>
      </c>
      <c r="L1466">
        <v>1</v>
      </c>
      <c r="M1466" s="2">
        <f>机器人辅助表!C1466</f>
        <v>89091.054364597076</v>
      </c>
      <c r="N1466" s="2">
        <v>2</v>
      </c>
      <c r="O1466" s="2">
        <f>机器人辅助表!D1466</f>
        <v>4116.9662052802687</v>
      </c>
      <c r="P1466" s="2">
        <v>3</v>
      </c>
      <c r="Q1466" s="2">
        <f>机器人辅助表!E1466</f>
        <v>1829.7627579023419</v>
      </c>
      <c r="R1466" s="2">
        <v>6</v>
      </c>
      <c r="S1466" s="2">
        <f>机器人辅助表!F1466</f>
        <v>10466.2744</v>
      </c>
      <c r="T1466">
        <v>0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0</v>
      </c>
      <c r="AE1466">
        <v>0</v>
      </c>
      <c r="AF1466">
        <v>0</v>
      </c>
      <c r="AG1466">
        <v>0</v>
      </c>
      <c r="BD1466">
        <v>11</v>
      </c>
      <c r="BE1466">
        <v>9113104</v>
      </c>
      <c r="BF1466">
        <v>9121103</v>
      </c>
      <c r="BG1466">
        <v>9121203</v>
      </c>
      <c r="BH1466">
        <v>9121304</v>
      </c>
      <c r="BI1466">
        <v>9121404</v>
      </c>
      <c r="BJ1466">
        <v>9114103</v>
      </c>
      <c r="BK1466">
        <v>9122102</v>
      </c>
      <c r="BL1466">
        <v>9122202</v>
      </c>
      <c r="BM1466">
        <v>9122304</v>
      </c>
      <c r="BN1466">
        <v>9122402</v>
      </c>
      <c r="BO1466">
        <v>9115102</v>
      </c>
    </row>
    <row r="1467" spans="1:67" x14ac:dyDescent="0.15">
      <c r="A1467">
        <v>1466</v>
      </c>
      <c r="B1467" t="s">
        <v>3021</v>
      </c>
      <c r="E1467">
        <f>机器人辅助表!B1467</f>
        <v>39</v>
      </c>
      <c r="F1467">
        <v>3</v>
      </c>
      <c r="G1467">
        <v>58201</v>
      </c>
      <c r="H1467">
        <v>0</v>
      </c>
      <c r="I1467">
        <f>机器人辅助表!H1467</f>
        <v>10448.338672615379</v>
      </c>
      <c r="J1467">
        <v>2</v>
      </c>
      <c r="K1467">
        <v>4</v>
      </c>
      <c r="L1467">
        <v>1</v>
      </c>
      <c r="M1467" s="2">
        <f>机器人辅助表!C1467</f>
        <v>44362.72743691456</v>
      </c>
      <c r="N1467" s="2">
        <v>2</v>
      </c>
      <c r="O1467" s="2">
        <f>机器人辅助表!D1467</f>
        <v>2493.3548051789303</v>
      </c>
      <c r="P1467" s="2">
        <v>3</v>
      </c>
      <c r="Q1467" s="2">
        <f>机器人辅助表!E1467</f>
        <v>1108.1576911906357</v>
      </c>
      <c r="R1467" s="2">
        <v>6</v>
      </c>
      <c r="S1467" s="2">
        <f>机器人辅助表!F1467</f>
        <v>9796.8449999999993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0</v>
      </c>
      <c r="AE1467">
        <v>0</v>
      </c>
      <c r="AF1467">
        <v>0</v>
      </c>
      <c r="AG1467">
        <v>0</v>
      </c>
      <c r="BD1467">
        <v>8</v>
      </c>
      <c r="BE1467">
        <v>9323103</v>
      </c>
      <c r="BF1467">
        <v>9324102</v>
      </c>
      <c r="BG1467">
        <v>9324204</v>
      </c>
      <c r="BH1467">
        <v>9324304</v>
      </c>
      <c r="BI1467">
        <v>9324403</v>
      </c>
      <c r="BJ1467">
        <v>9312103</v>
      </c>
      <c r="BK1467">
        <v>9311102</v>
      </c>
      <c r="BL1467">
        <v>9315104</v>
      </c>
    </row>
    <row r="1468" spans="1:67" x14ac:dyDescent="0.15">
      <c r="A1468">
        <v>1467</v>
      </c>
      <c r="B1468" t="s">
        <v>736</v>
      </c>
      <c r="E1468">
        <f>机器人辅助表!B1468</f>
        <v>30</v>
      </c>
      <c r="F1468">
        <v>1</v>
      </c>
      <c r="G1468">
        <v>58001</v>
      </c>
      <c r="H1468">
        <v>0</v>
      </c>
      <c r="I1468">
        <f>机器人辅助表!H1468</f>
        <v>4804.7181957270905</v>
      </c>
      <c r="J1468">
        <v>2</v>
      </c>
      <c r="K1468">
        <v>4</v>
      </c>
      <c r="L1468">
        <v>1</v>
      </c>
      <c r="M1468" s="2">
        <f>机器人辅助表!C1468</f>
        <v>14059.227309531778</v>
      </c>
      <c r="N1468" s="2">
        <v>2</v>
      </c>
      <c r="O1468" s="2">
        <f>机器人辅助表!D1468</f>
        <v>907.86041819398042</v>
      </c>
      <c r="P1468" s="2">
        <v>3</v>
      </c>
      <c r="Q1468" s="2">
        <f>机器人辅助表!E1468</f>
        <v>403.49351919732464</v>
      </c>
      <c r="R1468" s="2">
        <v>6</v>
      </c>
      <c r="S1468" s="2">
        <f>机器人辅助表!F1468</f>
        <v>6265.3199999999988</v>
      </c>
      <c r="T1468">
        <v>0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0</v>
      </c>
      <c r="AE1468">
        <v>0</v>
      </c>
      <c r="AF1468">
        <v>0</v>
      </c>
      <c r="AG1468">
        <v>0</v>
      </c>
      <c r="BD1468">
        <v>11</v>
      </c>
      <c r="BE1468">
        <v>9113102</v>
      </c>
      <c r="BF1468">
        <v>9121103</v>
      </c>
      <c r="BG1468">
        <v>9121204</v>
      </c>
      <c r="BH1468">
        <v>9121304</v>
      </c>
      <c r="BI1468">
        <v>9121403</v>
      </c>
      <c r="BJ1468">
        <v>9114103</v>
      </c>
      <c r="BK1468">
        <v>9122103</v>
      </c>
      <c r="BL1468">
        <v>9122202</v>
      </c>
      <c r="BM1468">
        <v>9122303</v>
      </c>
      <c r="BN1468">
        <v>9122404</v>
      </c>
      <c r="BO1468">
        <v>9115102</v>
      </c>
    </row>
    <row r="1469" spans="1:67" x14ac:dyDescent="0.15">
      <c r="A1469">
        <v>1468</v>
      </c>
      <c r="B1469" t="s">
        <v>3022</v>
      </c>
      <c r="E1469">
        <f>机器人辅助表!B1469</f>
        <v>36</v>
      </c>
      <c r="F1469">
        <v>1</v>
      </c>
      <c r="G1469">
        <v>58001</v>
      </c>
      <c r="H1469">
        <v>0</v>
      </c>
      <c r="I1469">
        <f>机器人辅助表!H1469</f>
        <v>8575.6499255109356</v>
      </c>
      <c r="J1469">
        <v>2</v>
      </c>
      <c r="K1469">
        <v>4</v>
      </c>
      <c r="L1469">
        <v>1</v>
      </c>
      <c r="M1469" s="2">
        <f>机器人辅助表!C1469</f>
        <v>31829.612459622749</v>
      </c>
      <c r="N1469" s="2">
        <v>2</v>
      </c>
      <c r="O1469" s="2">
        <f>机器人辅助表!D1469</f>
        <v>1942.9116753744484</v>
      </c>
      <c r="P1469" s="2">
        <v>3</v>
      </c>
      <c r="Q1469" s="2">
        <f>机器人辅助表!E1469</f>
        <v>863.51630016642162</v>
      </c>
      <c r="R1469" s="2">
        <v>6</v>
      </c>
      <c r="S1469" s="2">
        <f>机器人辅助表!F1469</f>
        <v>9019.8895999999986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0</v>
      </c>
      <c r="AE1469">
        <v>0</v>
      </c>
      <c r="AF1469">
        <v>0</v>
      </c>
      <c r="AG1469">
        <v>0</v>
      </c>
      <c r="BD1469">
        <v>11</v>
      </c>
      <c r="BE1469">
        <v>9113103</v>
      </c>
      <c r="BF1469">
        <v>9121103</v>
      </c>
      <c r="BG1469">
        <v>9121202</v>
      </c>
      <c r="BH1469">
        <v>9121304</v>
      </c>
      <c r="BI1469">
        <v>9121403</v>
      </c>
      <c r="BJ1469">
        <v>9114104</v>
      </c>
      <c r="BK1469">
        <v>9122104</v>
      </c>
      <c r="BL1469">
        <v>9122203</v>
      </c>
      <c r="BM1469">
        <v>9122304</v>
      </c>
      <c r="BN1469">
        <v>9122404</v>
      </c>
      <c r="BO1469">
        <v>9115104</v>
      </c>
    </row>
    <row r="1470" spans="1:67" x14ac:dyDescent="0.15">
      <c r="A1470">
        <v>1469</v>
      </c>
      <c r="B1470" t="s">
        <v>3023</v>
      </c>
      <c r="E1470">
        <f>机器人辅助表!B1470</f>
        <v>44</v>
      </c>
      <c r="F1470">
        <v>1</v>
      </c>
      <c r="G1470">
        <v>58001</v>
      </c>
      <c r="H1470">
        <v>0</v>
      </c>
      <c r="I1470">
        <f>机器人辅助表!H1470</f>
        <v>14207.649578870971</v>
      </c>
      <c r="J1470">
        <v>2</v>
      </c>
      <c r="K1470">
        <v>4</v>
      </c>
      <c r="L1470">
        <v>1</v>
      </c>
      <c r="M1470" s="2">
        <f>机器人辅助表!C1470</f>
        <v>73382.16929059448</v>
      </c>
      <c r="N1470" s="2">
        <v>2</v>
      </c>
      <c r="O1470" s="2">
        <f>机器人辅助表!D1470</f>
        <v>3635.7591840706359</v>
      </c>
      <c r="P1470" s="2">
        <v>3</v>
      </c>
      <c r="Q1470" s="2">
        <f>机器人辅助表!E1470</f>
        <v>1615.8929706980607</v>
      </c>
      <c r="R1470" s="2">
        <v>6</v>
      </c>
      <c r="S1470" s="2">
        <f>机器人辅助表!F1470</f>
        <v>10743.438399999999</v>
      </c>
      <c r="T1470">
        <v>0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0</v>
      </c>
      <c r="AE1470">
        <v>0</v>
      </c>
      <c r="AF1470">
        <v>0</v>
      </c>
      <c r="AG1470">
        <v>0</v>
      </c>
      <c r="BD1470">
        <v>11</v>
      </c>
      <c r="BE1470">
        <v>9113102</v>
      </c>
      <c r="BF1470">
        <v>9121104</v>
      </c>
      <c r="BG1470">
        <v>9121202</v>
      </c>
      <c r="BH1470">
        <v>9121303</v>
      </c>
      <c r="BI1470">
        <v>9121404</v>
      </c>
      <c r="BJ1470">
        <v>9114102</v>
      </c>
      <c r="BK1470">
        <v>9122104</v>
      </c>
      <c r="BL1470">
        <v>9122204</v>
      </c>
      <c r="BM1470">
        <v>9122303</v>
      </c>
      <c r="BN1470">
        <v>9122403</v>
      </c>
      <c r="BO1470">
        <v>9115104</v>
      </c>
    </row>
    <row r="1471" spans="1:67" x14ac:dyDescent="0.15">
      <c r="A1471">
        <v>1470</v>
      </c>
      <c r="B1471" t="s">
        <v>737</v>
      </c>
      <c r="E1471">
        <f>机器人辅助表!B1471</f>
        <v>25</v>
      </c>
      <c r="F1471">
        <v>1</v>
      </c>
      <c r="G1471">
        <v>58001</v>
      </c>
      <c r="H1471">
        <v>0</v>
      </c>
      <c r="I1471">
        <f>机器人辅助表!H1471</f>
        <v>4412.9151368729099</v>
      </c>
      <c r="J1471">
        <v>2</v>
      </c>
      <c r="K1471">
        <v>4</v>
      </c>
      <c r="L1471">
        <v>1</v>
      </c>
      <c r="M1471" s="2">
        <f>机器人辅助表!C1471</f>
        <v>9747.1815834030131</v>
      </c>
      <c r="N1471" s="2">
        <v>2</v>
      </c>
      <c r="O1471" s="2">
        <f>机器人辅助表!D1471</f>
        <v>710.6805812709033</v>
      </c>
      <c r="P1471" s="2">
        <v>3</v>
      </c>
      <c r="Q1471" s="2">
        <f>机器人辅助表!E1471</f>
        <v>315.85803612040149</v>
      </c>
      <c r="R1471" s="2">
        <v>6</v>
      </c>
      <c r="S1471" s="2">
        <f>机器人辅助表!F1471</f>
        <v>6650.01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0</v>
      </c>
      <c r="AE1471">
        <v>0</v>
      </c>
      <c r="AF1471">
        <v>0</v>
      </c>
      <c r="AG1471">
        <v>0</v>
      </c>
      <c r="BD1471">
        <v>11</v>
      </c>
      <c r="BE1471">
        <v>9113103</v>
      </c>
      <c r="BF1471">
        <v>9121103</v>
      </c>
      <c r="BG1471">
        <v>9121204</v>
      </c>
      <c r="BH1471">
        <v>9121303</v>
      </c>
      <c r="BI1471">
        <v>9121402</v>
      </c>
      <c r="BJ1471">
        <v>9114102</v>
      </c>
      <c r="BK1471">
        <v>9122104</v>
      </c>
      <c r="BL1471">
        <v>9122202</v>
      </c>
      <c r="BM1471">
        <v>9122302</v>
      </c>
      <c r="BN1471">
        <v>9122403</v>
      </c>
      <c r="BO1471">
        <v>9115103</v>
      </c>
    </row>
    <row r="1472" spans="1:67" x14ac:dyDescent="0.15">
      <c r="A1472">
        <v>1471</v>
      </c>
      <c r="B1472" t="s">
        <v>738</v>
      </c>
      <c r="E1472">
        <f>机器人辅助表!B1472</f>
        <v>26</v>
      </c>
      <c r="F1472">
        <v>2</v>
      </c>
      <c r="G1472">
        <v>58101</v>
      </c>
      <c r="H1472">
        <v>0</v>
      </c>
      <c r="I1472">
        <f>机器人辅助表!H1472</f>
        <v>4689.1273445024117</v>
      </c>
      <c r="J1472">
        <v>2</v>
      </c>
      <c r="K1472">
        <v>4</v>
      </c>
      <c r="L1472">
        <v>1</v>
      </c>
      <c r="M1472" s="2">
        <f>机器人辅助表!C1472</f>
        <v>11028.269243510371</v>
      </c>
      <c r="N1472" s="2">
        <v>2</v>
      </c>
      <c r="O1472" s="2">
        <f>机器人辅助表!D1472</f>
        <v>783.84539539264244</v>
      </c>
      <c r="P1472" s="2">
        <v>3</v>
      </c>
      <c r="Q1472" s="2">
        <f>机器人辅助表!E1472</f>
        <v>348.37573128561883</v>
      </c>
      <c r="R1472" s="2">
        <v>6</v>
      </c>
      <c r="S1472" s="2">
        <f>机器人辅助表!F1472</f>
        <v>6865.4535999999998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0</v>
      </c>
      <c r="AE1472">
        <v>0</v>
      </c>
      <c r="AF1472">
        <v>0</v>
      </c>
      <c r="AG1472">
        <v>0</v>
      </c>
      <c r="BD1472">
        <v>11</v>
      </c>
      <c r="BE1472">
        <v>9211104</v>
      </c>
      <c r="BF1472">
        <v>9214102</v>
      </c>
      <c r="BG1472">
        <v>9214202</v>
      </c>
      <c r="BH1472">
        <v>9214304</v>
      </c>
      <c r="BI1472">
        <v>9214404</v>
      </c>
      <c r="BJ1472">
        <v>9222104</v>
      </c>
      <c r="BK1472">
        <v>9223104</v>
      </c>
      <c r="BL1472">
        <v>9223204</v>
      </c>
      <c r="BM1472">
        <v>9223303</v>
      </c>
      <c r="BN1472">
        <v>9223404</v>
      </c>
      <c r="BO1472">
        <v>9215103</v>
      </c>
    </row>
    <row r="1473" spans="1:67" x14ac:dyDescent="0.15">
      <c r="A1473">
        <v>1472</v>
      </c>
      <c r="B1473" t="s">
        <v>3024</v>
      </c>
      <c r="E1473">
        <f>机器人辅助表!B1473</f>
        <v>34</v>
      </c>
      <c r="F1473">
        <v>1</v>
      </c>
      <c r="G1473">
        <v>58001</v>
      </c>
      <c r="H1473">
        <v>0</v>
      </c>
      <c r="I1473">
        <f>机器人辅助表!H1473</f>
        <v>4010.5756149689746</v>
      </c>
      <c r="J1473">
        <v>2</v>
      </c>
      <c r="K1473">
        <v>4</v>
      </c>
      <c r="L1473">
        <v>1</v>
      </c>
      <c r="M1473" s="2">
        <f>机器人辅助表!C1473</f>
        <v>13898.913689230438</v>
      </c>
      <c r="N1473" s="2">
        <v>2</v>
      </c>
      <c r="O1473" s="2">
        <f>机器人辅助表!D1473</f>
        <v>863.40006154956552</v>
      </c>
      <c r="P1473" s="2">
        <v>3</v>
      </c>
      <c r="Q1473" s="2">
        <f>机器人辅助表!E1473</f>
        <v>383.73336068869577</v>
      </c>
      <c r="R1473" s="2">
        <v>6</v>
      </c>
      <c r="S1473" s="2">
        <f>机器人辅助表!F1473</f>
        <v>4526.6364000000003</v>
      </c>
      <c r="T1473">
        <v>0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0</v>
      </c>
      <c r="AE1473">
        <v>0</v>
      </c>
      <c r="AF1473">
        <v>0</v>
      </c>
      <c r="AG1473">
        <v>0</v>
      </c>
      <c r="BD1473">
        <v>11</v>
      </c>
      <c r="BE1473">
        <v>9113102</v>
      </c>
      <c r="BF1473">
        <v>9121103</v>
      </c>
      <c r="BG1473">
        <v>9121204</v>
      </c>
      <c r="BH1473">
        <v>9121304</v>
      </c>
      <c r="BI1473">
        <v>9121402</v>
      </c>
      <c r="BJ1473">
        <v>9114103</v>
      </c>
      <c r="BK1473">
        <v>9122103</v>
      </c>
      <c r="BL1473">
        <v>9122202</v>
      </c>
      <c r="BM1473">
        <v>9122304</v>
      </c>
      <c r="BN1473">
        <v>9122402</v>
      </c>
      <c r="BO1473">
        <v>9115103</v>
      </c>
    </row>
    <row r="1474" spans="1:67" x14ac:dyDescent="0.15">
      <c r="A1474">
        <v>1473</v>
      </c>
      <c r="B1474" t="s">
        <v>739</v>
      </c>
      <c r="E1474">
        <f>机器人辅助表!B1474</f>
        <v>24</v>
      </c>
      <c r="F1474">
        <v>2</v>
      </c>
      <c r="G1474">
        <v>58101</v>
      </c>
      <c r="H1474">
        <v>0</v>
      </c>
      <c r="I1474">
        <f>机器人辅助表!H1474</f>
        <v>4280.8428423568703</v>
      </c>
      <c r="J1474">
        <v>2</v>
      </c>
      <c r="K1474">
        <v>4</v>
      </c>
      <c r="L1474">
        <v>1</v>
      </c>
      <c r="M1474" s="2">
        <f>机器人辅助表!C1474</f>
        <v>8915.7037259130466</v>
      </c>
      <c r="N1474" s="2">
        <v>2</v>
      </c>
      <c r="O1474" s="2">
        <f>机器人辅助表!D1474</f>
        <v>667.28759694983296</v>
      </c>
      <c r="P1474" s="2">
        <v>3</v>
      </c>
      <c r="Q1474" s="2">
        <f>机器人辅助表!E1474</f>
        <v>296.5722653110368</v>
      </c>
      <c r="R1474" s="2">
        <v>6</v>
      </c>
      <c r="S1474" s="2">
        <f>机器人辅助表!F1474</f>
        <v>6608.4736000000003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0</v>
      </c>
      <c r="AE1474">
        <v>0</v>
      </c>
      <c r="AF1474">
        <v>0</v>
      </c>
      <c r="AG1474">
        <v>0</v>
      </c>
      <c r="BD1474">
        <v>11</v>
      </c>
      <c r="BE1474">
        <v>9211104</v>
      </c>
      <c r="BF1474">
        <v>9214103</v>
      </c>
      <c r="BG1474">
        <v>9214203</v>
      </c>
      <c r="BH1474">
        <v>9214302</v>
      </c>
      <c r="BI1474">
        <v>9214402</v>
      </c>
      <c r="BJ1474">
        <v>9222103</v>
      </c>
      <c r="BK1474">
        <v>9223102</v>
      </c>
      <c r="BL1474">
        <v>9223204</v>
      </c>
      <c r="BM1474">
        <v>9223304</v>
      </c>
      <c r="BN1474">
        <v>9223402</v>
      </c>
      <c r="BO1474">
        <v>9215103</v>
      </c>
    </row>
    <row r="1475" spans="1:67" x14ac:dyDescent="0.15">
      <c r="A1475">
        <v>1474</v>
      </c>
      <c r="B1475" t="s">
        <v>3025</v>
      </c>
      <c r="E1475">
        <f>机器人辅助表!B1475</f>
        <v>49</v>
      </c>
      <c r="F1475">
        <v>3</v>
      </c>
      <c r="G1475">
        <v>58201</v>
      </c>
      <c r="H1475">
        <v>0</v>
      </c>
      <c r="I1475">
        <f>机器人辅助表!H1475</f>
        <v>19992.627156367736</v>
      </c>
      <c r="J1475">
        <v>2</v>
      </c>
      <c r="K1475">
        <v>4</v>
      </c>
      <c r="L1475">
        <v>1</v>
      </c>
      <c r="M1475" s="2">
        <f>机器人辅助表!C1475</f>
        <v>120148.82715076978</v>
      </c>
      <c r="N1475" s="2">
        <v>2</v>
      </c>
      <c r="O1475" s="2">
        <f>机器人辅助表!D1475</f>
        <v>5311.8089974216073</v>
      </c>
      <c r="P1475" s="2">
        <v>3</v>
      </c>
      <c r="Q1475" s="2">
        <f>机器人辅助表!E1475</f>
        <v>2360.8039988540481</v>
      </c>
      <c r="R1475" s="2">
        <v>6</v>
      </c>
      <c r="S1475" s="2">
        <f>机器人辅助表!F1475</f>
        <v>12299.8722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0</v>
      </c>
      <c r="AE1475">
        <v>0</v>
      </c>
      <c r="AF1475">
        <v>0</v>
      </c>
      <c r="AG1475">
        <v>0</v>
      </c>
      <c r="BD1475">
        <v>8</v>
      </c>
      <c r="BE1475">
        <v>9323103</v>
      </c>
      <c r="BF1475">
        <v>9324102</v>
      </c>
      <c r="BG1475">
        <v>9324204</v>
      </c>
      <c r="BH1475">
        <v>9324302</v>
      </c>
      <c r="BI1475">
        <v>9324403</v>
      </c>
      <c r="BJ1475">
        <v>9312103</v>
      </c>
      <c r="BK1475">
        <v>9311104</v>
      </c>
      <c r="BL1475">
        <v>9315104</v>
      </c>
    </row>
    <row r="1476" spans="1:67" x14ac:dyDescent="0.15">
      <c r="A1476">
        <v>1475</v>
      </c>
      <c r="B1476" t="s">
        <v>740</v>
      </c>
      <c r="E1476">
        <f>机器人辅助表!B1476</f>
        <v>41</v>
      </c>
      <c r="F1476">
        <v>2</v>
      </c>
      <c r="G1476">
        <v>58101</v>
      </c>
      <c r="H1476">
        <v>0</v>
      </c>
      <c r="I1476">
        <f>机器人辅助表!H1476</f>
        <v>9842.2734973251463</v>
      </c>
      <c r="J1476">
        <v>2</v>
      </c>
      <c r="K1476">
        <v>4</v>
      </c>
      <c r="L1476">
        <v>1</v>
      </c>
      <c r="M1476" s="2">
        <f>机器人辅助表!C1476</f>
        <v>45492.185849041969</v>
      </c>
      <c r="N1476" s="2">
        <v>2</v>
      </c>
      <c r="O1476" s="2">
        <f>机器人辅助表!D1476</f>
        <v>2427.1587381756531</v>
      </c>
      <c r="P1476" s="2">
        <v>3</v>
      </c>
      <c r="Q1476" s="2">
        <f>机器人辅助表!E1476</f>
        <v>1078.7372169669568</v>
      </c>
      <c r="R1476" s="2">
        <v>6</v>
      </c>
      <c r="S1476" s="2">
        <f>机器人辅助表!F1476</f>
        <v>8459.7387999999992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0</v>
      </c>
      <c r="AE1476">
        <v>0</v>
      </c>
      <c r="AF1476">
        <v>0</v>
      </c>
      <c r="AG1476">
        <v>0</v>
      </c>
      <c r="BD1476">
        <v>11</v>
      </c>
      <c r="BE1476">
        <v>9211102</v>
      </c>
      <c r="BF1476">
        <v>9214102</v>
      </c>
      <c r="BG1476">
        <v>9214202</v>
      </c>
      <c r="BH1476">
        <v>9214303</v>
      </c>
      <c r="BI1476">
        <v>9214402</v>
      </c>
      <c r="BJ1476">
        <v>9222102</v>
      </c>
      <c r="BK1476">
        <v>9223103</v>
      </c>
      <c r="BL1476">
        <v>9223204</v>
      </c>
      <c r="BM1476">
        <v>9223302</v>
      </c>
      <c r="BN1476">
        <v>9223402</v>
      </c>
      <c r="BO1476">
        <v>9215103</v>
      </c>
    </row>
    <row r="1477" spans="1:67" x14ac:dyDescent="0.15">
      <c r="A1477">
        <v>1476</v>
      </c>
      <c r="B1477" t="s">
        <v>3026</v>
      </c>
      <c r="E1477">
        <f>机器人辅助表!B1477</f>
        <v>23</v>
      </c>
      <c r="F1477">
        <v>2</v>
      </c>
      <c r="G1477">
        <v>58101</v>
      </c>
      <c r="H1477">
        <v>0</v>
      </c>
      <c r="I1477">
        <f>机器人辅助表!H1477</f>
        <v>2337.4540742321337</v>
      </c>
      <c r="J1477">
        <v>2</v>
      </c>
      <c r="K1477">
        <v>4</v>
      </c>
      <c r="L1477">
        <v>1</v>
      </c>
      <c r="M1477" s="2">
        <f>机器人辅助表!C1477</f>
        <v>4571.9887841839482</v>
      </c>
      <c r="N1477" s="2">
        <v>2</v>
      </c>
      <c r="O1477" s="2">
        <f>机器人辅助表!D1477</f>
        <v>351.5036758795988</v>
      </c>
      <c r="P1477" s="2">
        <v>3</v>
      </c>
      <c r="Q1477" s="2">
        <f>机器人辅助表!E1477</f>
        <v>156.22385594648836</v>
      </c>
      <c r="R1477" s="2">
        <v>6</v>
      </c>
      <c r="S1477" s="2">
        <f>机器人辅助表!F1477</f>
        <v>3697.8567999999996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0</v>
      </c>
      <c r="AE1477">
        <v>0</v>
      </c>
      <c r="AF1477">
        <v>0</v>
      </c>
      <c r="AG1477">
        <v>0</v>
      </c>
      <c r="BD1477">
        <v>11</v>
      </c>
      <c r="BE1477">
        <v>9211103</v>
      </c>
      <c r="BF1477">
        <v>9214104</v>
      </c>
      <c r="BG1477">
        <v>9214203</v>
      </c>
      <c r="BH1477">
        <v>9214303</v>
      </c>
      <c r="BI1477">
        <v>9214404</v>
      </c>
      <c r="BJ1477">
        <v>9222104</v>
      </c>
      <c r="BK1477">
        <v>9223103</v>
      </c>
      <c r="BL1477">
        <v>9223203</v>
      </c>
      <c r="BM1477">
        <v>9223303</v>
      </c>
      <c r="BN1477">
        <v>9223403</v>
      </c>
      <c r="BO1477">
        <v>9215103</v>
      </c>
    </row>
    <row r="1478" spans="1:67" x14ac:dyDescent="0.15">
      <c r="A1478">
        <v>1477</v>
      </c>
      <c r="B1478" t="s">
        <v>3027</v>
      </c>
      <c r="E1478">
        <f>机器人辅助表!B1478</f>
        <v>23</v>
      </c>
      <c r="F1478">
        <v>3</v>
      </c>
      <c r="G1478">
        <v>58201</v>
      </c>
      <c r="H1478">
        <v>0</v>
      </c>
      <c r="I1478">
        <f>机器人辅助表!H1478</f>
        <v>3771.8008925109434</v>
      </c>
      <c r="J1478">
        <v>2</v>
      </c>
      <c r="K1478">
        <v>4</v>
      </c>
      <c r="L1478">
        <v>1</v>
      </c>
      <c r="M1478" s="2">
        <f>机器人辅助表!C1478</f>
        <v>7377.5273562968241</v>
      </c>
      <c r="N1478" s="2">
        <v>2</v>
      </c>
      <c r="O1478" s="2">
        <f>机器人辅助表!D1478</f>
        <v>567.19911335117069</v>
      </c>
      <c r="P1478" s="2">
        <v>3</v>
      </c>
      <c r="Q1478" s="2">
        <f>机器人辅助表!E1478</f>
        <v>252.08849482274258</v>
      </c>
      <c r="R1478" s="2">
        <v>6</v>
      </c>
      <c r="S1478" s="2">
        <f>机器人辅助表!F1478</f>
        <v>5966.9961999999996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0</v>
      </c>
      <c r="AE1478">
        <v>0</v>
      </c>
      <c r="AF1478">
        <v>0</v>
      </c>
      <c r="AG1478">
        <v>0</v>
      </c>
      <c r="BD1478">
        <v>8</v>
      </c>
      <c r="BE1478">
        <v>9323103</v>
      </c>
      <c r="BF1478">
        <v>9324104</v>
      </c>
      <c r="BG1478">
        <v>9324204</v>
      </c>
      <c r="BH1478">
        <v>9324302</v>
      </c>
      <c r="BI1478">
        <v>9324404</v>
      </c>
      <c r="BJ1478">
        <v>9312103</v>
      </c>
      <c r="BK1478">
        <v>9311104</v>
      </c>
      <c r="BL1478">
        <v>9315102</v>
      </c>
    </row>
    <row r="1479" spans="1:67" x14ac:dyDescent="0.15">
      <c r="A1479">
        <v>1478</v>
      </c>
      <c r="B1479" t="s">
        <v>3028</v>
      </c>
      <c r="E1479">
        <f>机器人辅助表!B1479</f>
        <v>48</v>
      </c>
      <c r="F1479">
        <v>3</v>
      </c>
      <c r="G1479">
        <v>58201</v>
      </c>
      <c r="H1479">
        <v>0</v>
      </c>
      <c r="I1479">
        <f>机器人辅助表!H1479</f>
        <v>17135.720539195663</v>
      </c>
      <c r="J1479">
        <v>2</v>
      </c>
      <c r="K1479">
        <v>4</v>
      </c>
      <c r="L1479">
        <v>1</v>
      </c>
      <c r="M1479" s="2">
        <f>机器人辅助表!C1479</f>
        <v>100188.43948599655</v>
      </c>
      <c r="N1479" s="2">
        <v>2</v>
      </c>
      <c r="O1479" s="2">
        <f>机器人辅助表!D1479</f>
        <v>4527.5138145391329</v>
      </c>
      <c r="P1479" s="2">
        <v>3</v>
      </c>
      <c r="Q1479" s="2">
        <f>机器人辅助表!E1479</f>
        <v>2012.2283620173921</v>
      </c>
      <c r="R1479" s="2">
        <v>6</v>
      </c>
      <c r="S1479" s="2">
        <f>机器人辅助表!F1479</f>
        <v>10977.903999999999</v>
      </c>
      <c r="T1479">
        <v>0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0</v>
      </c>
      <c r="AE1479">
        <v>0</v>
      </c>
      <c r="AF1479">
        <v>0</v>
      </c>
      <c r="AG1479">
        <v>0</v>
      </c>
      <c r="BD1479">
        <v>8</v>
      </c>
      <c r="BE1479">
        <v>9323104</v>
      </c>
      <c r="BF1479">
        <v>9324102</v>
      </c>
      <c r="BG1479">
        <v>9324202</v>
      </c>
      <c r="BH1479">
        <v>9324304</v>
      </c>
      <c r="BI1479">
        <v>9324402</v>
      </c>
      <c r="BJ1479">
        <v>9312104</v>
      </c>
      <c r="BK1479">
        <v>9311104</v>
      </c>
      <c r="BL1479">
        <v>9315104</v>
      </c>
    </row>
    <row r="1480" spans="1:67" x14ac:dyDescent="0.15">
      <c r="A1480">
        <v>1479</v>
      </c>
      <c r="B1480" t="s">
        <v>3029</v>
      </c>
      <c r="E1480">
        <f>机器人辅助表!B1480</f>
        <v>33</v>
      </c>
      <c r="F1480">
        <v>1</v>
      </c>
      <c r="G1480">
        <v>58001</v>
      </c>
      <c r="H1480">
        <v>0</v>
      </c>
      <c r="I1480">
        <f>机器人辅助表!H1480</f>
        <v>5030.2861735471315</v>
      </c>
      <c r="J1480">
        <v>2</v>
      </c>
      <c r="K1480">
        <v>4</v>
      </c>
      <c r="L1480">
        <v>1</v>
      </c>
      <c r="M1480" s="2">
        <f>机器人辅助表!C1480</f>
        <v>16784.122874478271</v>
      </c>
      <c r="N1480" s="2">
        <v>2</v>
      </c>
      <c r="O1480" s="2">
        <f>机器人辅助表!D1480</f>
        <v>1052.2651940608703</v>
      </c>
      <c r="P1480" s="2">
        <v>3</v>
      </c>
      <c r="Q1480" s="2">
        <f>机器人辅助表!E1480</f>
        <v>467.67341958260903</v>
      </c>
      <c r="R1480" s="2">
        <v>6</v>
      </c>
      <c r="S1480" s="2">
        <f>机器人辅助表!F1480</f>
        <v>5884.1223999999993</v>
      </c>
      <c r="T1480">
        <v>0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0</v>
      </c>
      <c r="AE1480">
        <v>0</v>
      </c>
      <c r="AF1480">
        <v>0</v>
      </c>
      <c r="AG1480">
        <v>0</v>
      </c>
      <c r="BD1480">
        <v>11</v>
      </c>
      <c r="BE1480">
        <v>9113103</v>
      </c>
      <c r="BF1480">
        <v>9121102</v>
      </c>
      <c r="BG1480">
        <v>9121204</v>
      </c>
      <c r="BH1480">
        <v>9121302</v>
      </c>
      <c r="BI1480">
        <v>9121404</v>
      </c>
      <c r="BJ1480">
        <v>9114104</v>
      </c>
      <c r="BK1480">
        <v>9122104</v>
      </c>
      <c r="BL1480">
        <v>9122204</v>
      </c>
      <c r="BM1480">
        <v>9122304</v>
      </c>
      <c r="BN1480">
        <v>9122403</v>
      </c>
      <c r="BO1480">
        <v>9115104</v>
      </c>
    </row>
    <row r="1481" spans="1:67" x14ac:dyDescent="0.15">
      <c r="A1481">
        <v>1480</v>
      </c>
      <c r="B1481" t="s">
        <v>3030</v>
      </c>
      <c r="E1481">
        <f>机器人辅助表!B1481</f>
        <v>24</v>
      </c>
      <c r="F1481">
        <v>3</v>
      </c>
      <c r="G1481">
        <v>58201</v>
      </c>
      <c r="H1481">
        <v>0</v>
      </c>
      <c r="I1481">
        <f>机器人辅助表!H1481</f>
        <v>3717.5740473099131</v>
      </c>
      <c r="J1481">
        <v>2</v>
      </c>
      <c r="K1481">
        <v>4</v>
      </c>
      <c r="L1481">
        <v>1</v>
      </c>
      <c r="M1481" s="2">
        <f>机器人辅助表!C1481</f>
        <v>7742.5848146086983</v>
      </c>
      <c r="N1481" s="2">
        <v>2</v>
      </c>
      <c r="O1481" s="2">
        <f>机器人辅助表!D1481</f>
        <v>579.48659735117076</v>
      </c>
      <c r="P1481" s="2">
        <v>3</v>
      </c>
      <c r="Q1481" s="2">
        <f>机器人辅助表!E1481</f>
        <v>257.5495988227425</v>
      </c>
      <c r="R1481" s="2">
        <v>6</v>
      </c>
      <c r="S1481" s="2">
        <f>机器人辅助表!F1481</f>
        <v>5738.9376000000002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0</v>
      </c>
      <c r="AE1481">
        <v>0</v>
      </c>
      <c r="AF1481">
        <v>0</v>
      </c>
      <c r="AG1481">
        <v>0</v>
      </c>
      <c r="BD1481">
        <v>8</v>
      </c>
      <c r="BE1481">
        <v>9323103</v>
      </c>
      <c r="BF1481">
        <v>9324103</v>
      </c>
      <c r="BG1481">
        <v>9324204</v>
      </c>
      <c r="BH1481">
        <v>9324304</v>
      </c>
      <c r="BI1481">
        <v>9324404</v>
      </c>
      <c r="BJ1481">
        <v>9312103</v>
      </c>
      <c r="BK1481">
        <v>9311104</v>
      </c>
      <c r="BL1481">
        <v>9315102</v>
      </c>
    </row>
    <row r="1482" spans="1:67" x14ac:dyDescent="0.15">
      <c r="A1482">
        <v>1481</v>
      </c>
      <c r="B1482" t="s">
        <v>3031</v>
      </c>
      <c r="E1482">
        <f>机器人辅助表!B1482</f>
        <v>43</v>
      </c>
      <c r="F1482">
        <v>2</v>
      </c>
      <c r="G1482">
        <v>58101</v>
      </c>
      <c r="H1482">
        <v>0</v>
      </c>
      <c r="I1482">
        <f>机器人辅助表!H1482</f>
        <v>11000.774355442121</v>
      </c>
      <c r="J1482">
        <v>2</v>
      </c>
      <c r="K1482">
        <v>4</v>
      </c>
      <c r="L1482">
        <v>1</v>
      </c>
      <c r="M1482" s="2">
        <f>机器人辅助表!C1482</f>
        <v>54860.643361558665</v>
      </c>
      <c r="N1482" s="2">
        <v>2</v>
      </c>
      <c r="O1482" s="2">
        <f>机器人辅助表!D1482</f>
        <v>2784.6015787426759</v>
      </c>
      <c r="P1482" s="2">
        <v>3</v>
      </c>
      <c r="Q1482" s="2">
        <f>机器人辅助表!E1482</f>
        <v>1237.6007016634119</v>
      </c>
      <c r="R1482" s="2">
        <v>6</v>
      </c>
      <c r="S1482" s="2">
        <f>机器人辅助表!F1482</f>
        <v>8678.4821999999986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0</v>
      </c>
      <c r="AE1482">
        <v>0</v>
      </c>
      <c r="AF1482">
        <v>0</v>
      </c>
      <c r="AG1482">
        <v>0</v>
      </c>
      <c r="BD1482">
        <v>11</v>
      </c>
      <c r="BE1482">
        <v>9211103</v>
      </c>
      <c r="BF1482">
        <v>9214104</v>
      </c>
      <c r="BG1482">
        <v>9214202</v>
      </c>
      <c r="BH1482">
        <v>9214302</v>
      </c>
      <c r="BI1482">
        <v>9214403</v>
      </c>
      <c r="BJ1482">
        <v>9222102</v>
      </c>
      <c r="BK1482">
        <v>9223103</v>
      </c>
      <c r="BL1482">
        <v>9223202</v>
      </c>
      <c r="BM1482">
        <v>9223302</v>
      </c>
      <c r="BN1482">
        <v>9223404</v>
      </c>
      <c r="BO1482">
        <v>9215103</v>
      </c>
    </row>
    <row r="1483" spans="1:67" x14ac:dyDescent="0.15">
      <c r="A1483">
        <v>1482</v>
      </c>
      <c r="B1483" t="s">
        <v>741</v>
      </c>
      <c r="E1483">
        <f>机器人辅助表!B1483</f>
        <v>23</v>
      </c>
      <c r="F1483">
        <v>2</v>
      </c>
      <c r="G1483">
        <v>58101</v>
      </c>
      <c r="H1483">
        <v>0</v>
      </c>
      <c r="I1483">
        <f>机器人辅助表!H1483</f>
        <v>3718.6769362783944</v>
      </c>
      <c r="J1483">
        <v>2</v>
      </c>
      <c r="K1483">
        <v>4</v>
      </c>
      <c r="L1483">
        <v>1</v>
      </c>
      <c r="M1483" s="2">
        <f>机器人辅助表!C1483</f>
        <v>7273.6185202926436</v>
      </c>
      <c r="N1483" s="2">
        <v>2</v>
      </c>
      <c r="O1483" s="2">
        <f>机器人辅助表!D1483</f>
        <v>559.21039344481619</v>
      </c>
      <c r="P1483" s="2">
        <v>3</v>
      </c>
      <c r="Q1483" s="2">
        <f>机器人辅助表!E1483</f>
        <v>248.53795264214054</v>
      </c>
      <c r="R1483" s="2">
        <v>6</v>
      </c>
      <c r="S1483" s="2">
        <f>机器人辅助表!F1483</f>
        <v>5882.9539999999988</v>
      </c>
      <c r="T1483">
        <v>0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0</v>
      </c>
      <c r="AE1483">
        <v>0</v>
      </c>
      <c r="AF1483">
        <v>0</v>
      </c>
      <c r="AG1483">
        <v>0</v>
      </c>
      <c r="BD1483">
        <v>11</v>
      </c>
      <c r="BE1483">
        <v>9211102</v>
      </c>
      <c r="BF1483">
        <v>9214103</v>
      </c>
      <c r="BG1483">
        <v>9214202</v>
      </c>
      <c r="BH1483">
        <v>9214303</v>
      </c>
      <c r="BI1483">
        <v>9214403</v>
      </c>
      <c r="BJ1483">
        <v>9222102</v>
      </c>
      <c r="BK1483">
        <v>9223103</v>
      </c>
      <c r="BL1483">
        <v>9223203</v>
      </c>
      <c r="BM1483">
        <v>9223302</v>
      </c>
      <c r="BN1483">
        <v>9223403</v>
      </c>
      <c r="BO1483">
        <v>9215103</v>
      </c>
    </row>
    <row r="1484" spans="1:67" x14ac:dyDescent="0.15">
      <c r="A1484">
        <v>1483</v>
      </c>
      <c r="B1484" t="s">
        <v>742</v>
      </c>
      <c r="E1484">
        <f>机器人辅助表!B1484</f>
        <v>33</v>
      </c>
      <c r="F1484">
        <v>2</v>
      </c>
      <c r="G1484">
        <v>58101</v>
      </c>
      <c r="H1484">
        <v>0</v>
      </c>
      <c r="I1484">
        <f>机器人辅助表!H1484</f>
        <v>6481.3302620703444</v>
      </c>
      <c r="J1484">
        <v>2</v>
      </c>
      <c r="K1484">
        <v>4</v>
      </c>
      <c r="L1484">
        <v>1</v>
      </c>
      <c r="M1484" s="2">
        <f>机器人辅助表!C1484</f>
        <v>21625.696780577775</v>
      </c>
      <c r="N1484" s="2">
        <v>2</v>
      </c>
      <c r="O1484" s="2">
        <f>机器人辅助表!D1484</f>
        <v>1355.8032308091981</v>
      </c>
      <c r="P1484" s="2">
        <v>3</v>
      </c>
      <c r="Q1484" s="2">
        <f>机器人辅助表!E1484</f>
        <v>602.57921369297708</v>
      </c>
      <c r="R1484" s="2">
        <v>6</v>
      </c>
      <c r="S1484" s="2">
        <f>机器人辅助表!F1484</f>
        <v>7581.4654</v>
      </c>
      <c r="T1484">
        <v>0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0</v>
      </c>
      <c r="AE1484">
        <v>0</v>
      </c>
      <c r="AF1484">
        <v>0</v>
      </c>
      <c r="AG1484">
        <v>0</v>
      </c>
      <c r="BD1484">
        <v>11</v>
      </c>
      <c r="BE1484">
        <v>9211104</v>
      </c>
      <c r="BF1484">
        <v>9214102</v>
      </c>
      <c r="BG1484">
        <v>9214204</v>
      </c>
      <c r="BH1484">
        <v>9214304</v>
      </c>
      <c r="BI1484">
        <v>9214404</v>
      </c>
      <c r="BJ1484">
        <v>9222104</v>
      </c>
      <c r="BK1484">
        <v>9223102</v>
      </c>
      <c r="BL1484">
        <v>9223202</v>
      </c>
      <c r="BM1484">
        <v>9223302</v>
      </c>
      <c r="BN1484">
        <v>9223402</v>
      </c>
      <c r="BO1484">
        <v>9215102</v>
      </c>
    </row>
    <row r="1485" spans="1:67" x14ac:dyDescent="0.15">
      <c r="A1485">
        <v>1484</v>
      </c>
      <c r="B1485" t="s">
        <v>3032</v>
      </c>
      <c r="E1485">
        <f>机器人辅助表!B1485</f>
        <v>44</v>
      </c>
      <c r="F1485">
        <v>3</v>
      </c>
      <c r="G1485">
        <v>58201</v>
      </c>
      <c r="H1485">
        <v>0</v>
      </c>
      <c r="I1485">
        <f>机器人辅助表!H1485</f>
        <v>6527.8389956974725</v>
      </c>
      <c r="J1485">
        <v>2</v>
      </c>
      <c r="K1485">
        <v>4</v>
      </c>
      <c r="L1485">
        <v>1</v>
      </c>
      <c r="M1485" s="2">
        <f>机器人辅助表!C1485</f>
        <v>33716.131836219087</v>
      </c>
      <c r="N1485" s="2">
        <v>2</v>
      </c>
      <c r="O1485" s="2">
        <f>机器人辅助表!D1485</f>
        <v>1670.4839494378598</v>
      </c>
      <c r="P1485" s="2">
        <v>3</v>
      </c>
      <c r="Q1485" s="2">
        <f>机器人辅助表!E1485</f>
        <v>742.43731086127116</v>
      </c>
      <c r="R1485" s="2">
        <v>6</v>
      </c>
      <c r="S1485" s="2">
        <f>机器人辅助表!F1485</f>
        <v>4936.1743999999999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0</v>
      </c>
      <c r="AE1485">
        <v>0</v>
      </c>
      <c r="AF1485">
        <v>0</v>
      </c>
      <c r="AG1485">
        <v>0</v>
      </c>
      <c r="BD1485">
        <v>8</v>
      </c>
      <c r="BE1485">
        <v>9323103</v>
      </c>
      <c r="BF1485">
        <v>9324104</v>
      </c>
      <c r="BG1485">
        <v>9324204</v>
      </c>
      <c r="BH1485">
        <v>9324303</v>
      </c>
      <c r="BI1485">
        <v>9324402</v>
      </c>
      <c r="BJ1485">
        <v>9312102</v>
      </c>
      <c r="BK1485">
        <v>9311104</v>
      </c>
      <c r="BL1485">
        <v>9315102</v>
      </c>
    </row>
    <row r="1486" spans="1:67" x14ac:dyDescent="0.15">
      <c r="A1486">
        <v>1485</v>
      </c>
      <c r="B1486" t="s">
        <v>743</v>
      </c>
      <c r="E1486">
        <f>机器人辅助表!B1486</f>
        <v>26</v>
      </c>
      <c r="F1486">
        <v>2</v>
      </c>
      <c r="G1486">
        <v>58101</v>
      </c>
      <c r="H1486">
        <v>0</v>
      </c>
      <c r="I1486">
        <f>机器人辅助表!H1486</f>
        <v>1964.364157832091</v>
      </c>
      <c r="J1486">
        <v>2</v>
      </c>
      <c r="K1486">
        <v>4</v>
      </c>
      <c r="L1486">
        <v>1</v>
      </c>
      <c r="M1486" s="2">
        <f>机器人辅助表!C1486</f>
        <v>4619.9506290381278</v>
      </c>
      <c r="N1486" s="2">
        <v>2</v>
      </c>
      <c r="O1486" s="2">
        <f>机器人辅助表!D1486</f>
        <v>328.36766563745829</v>
      </c>
      <c r="P1486" s="2">
        <v>3</v>
      </c>
      <c r="Q1486" s="2">
        <f>机器人辅助表!E1486</f>
        <v>145.94118472775924</v>
      </c>
      <c r="R1486" s="2">
        <v>6</v>
      </c>
      <c r="S1486" s="2">
        <f>机器人辅助表!F1486</f>
        <v>2876.0683999999997</v>
      </c>
      <c r="T1486">
        <v>0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0</v>
      </c>
      <c r="AE1486">
        <v>0</v>
      </c>
      <c r="AF1486">
        <v>0</v>
      </c>
      <c r="AG1486">
        <v>0</v>
      </c>
      <c r="BD1486">
        <v>11</v>
      </c>
      <c r="BE1486">
        <v>9211104</v>
      </c>
      <c r="BF1486">
        <v>9214104</v>
      </c>
      <c r="BG1486">
        <v>9214202</v>
      </c>
      <c r="BH1486">
        <v>9214303</v>
      </c>
      <c r="BI1486">
        <v>9214404</v>
      </c>
      <c r="BJ1486">
        <v>9222103</v>
      </c>
      <c r="BK1486">
        <v>9223103</v>
      </c>
      <c r="BL1486">
        <v>9223203</v>
      </c>
      <c r="BM1486">
        <v>9223303</v>
      </c>
      <c r="BN1486">
        <v>9223404</v>
      </c>
      <c r="BO1486">
        <v>9215102</v>
      </c>
    </row>
    <row r="1487" spans="1:67" x14ac:dyDescent="0.15">
      <c r="A1487">
        <v>1486</v>
      </c>
      <c r="B1487" t="s">
        <v>744</v>
      </c>
      <c r="E1487">
        <f>机器人辅助表!B1487</f>
        <v>23</v>
      </c>
      <c r="F1487">
        <v>2</v>
      </c>
      <c r="G1487">
        <v>58101</v>
      </c>
      <c r="H1487">
        <v>0</v>
      </c>
      <c r="I1487">
        <f>机器人辅助表!H1487</f>
        <v>3240.5613301854582</v>
      </c>
      <c r="J1487">
        <v>2</v>
      </c>
      <c r="K1487">
        <v>4</v>
      </c>
      <c r="L1487">
        <v>1</v>
      </c>
      <c r="M1487" s="2">
        <f>机器人辅助表!C1487</f>
        <v>6338.4389962550185</v>
      </c>
      <c r="N1487" s="2">
        <v>2</v>
      </c>
      <c r="O1487" s="2">
        <f>机器人辅助表!D1487</f>
        <v>487.31191428762554</v>
      </c>
      <c r="P1487" s="2">
        <v>3</v>
      </c>
      <c r="Q1487" s="2">
        <f>机器人辅助表!E1487</f>
        <v>216.58307301672249</v>
      </c>
      <c r="R1487" s="2">
        <v>6</v>
      </c>
      <c r="S1487" s="2">
        <f>机器人辅助表!F1487</f>
        <v>5126.5741999999991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0</v>
      </c>
      <c r="AE1487">
        <v>0</v>
      </c>
      <c r="AF1487">
        <v>0</v>
      </c>
      <c r="AG1487">
        <v>0</v>
      </c>
      <c r="BD1487">
        <v>11</v>
      </c>
      <c r="BE1487">
        <v>9211104</v>
      </c>
      <c r="BF1487">
        <v>9214102</v>
      </c>
      <c r="BG1487">
        <v>9214203</v>
      </c>
      <c r="BH1487">
        <v>9214302</v>
      </c>
      <c r="BI1487">
        <v>9214404</v>
      </c>
      <c r="BJ1487">
        <v>9222104</v>
      </c>
      <c r="BK1487">
        <v>9223104</v>
      </c>
      <c r="BL1487">
        <v>9223204</v>
      </c>
      <c r="BM1487">
        <v>9223302</v>
      </c>
      <c r="BN1487">
        <v>9223402</v>
      </c>
      <c r="BO1487">
        <v>9215102</v>
      </c>
    </row>
    <row r="1488" spans="1:67" x14ac:dyDescent="0.15">
      <c r="A1488">
        <v>1487</v>
      </c>
      <c r="B1488" t="s">
        <v>3033</v>
      </c>
      <c r="E1488">
        <f>机器人辅助表!B1488</f>
        <v>40</v>
      </c>
      <c r="F1488">
        <v>1</v>
      </c>
      <c r="G1488">
        <v>58001</v>
      </c>
      <c r="H1488">
        <v>0</v>
      </c>
      <c r="I1488">
        <f>机器人辅助表!H1488</f>
        <v>6545.8056222596724</v>
      </c>
      <c r="J1488">
        <v>2</v>
      </c>
      <c r="K1488">
        <v>4</v>
      </c>
      <c r="L1488">
        <v>1</v>
      </c>
      <c r="M1488" s="2">
        <f>机器人辅助表!C1488</f>
        <v>29033.189976786631</v>
      </c>
      <c r="N1488" s="2">
        <v>2</v>
      </c>
      <c r="O1488" s="2">
        <f>机器人辅助表!D1488</f>
        <v>1589.4082104080273</v>
      </c>
      <c r="P1488" s="2">
        <v>3</v>
      </c>
      <c r="Q1488" s="2">
        <f>机器人辅助表!E1488</f>
        <v>706.40364907023445</v>
      </c>
      <c r="R1488" s="2">
        <v>6</v>
      </c>
      <c r="S1488" s="2">
        <f>机器人辅助表!F1488</f>
        <v>5875.5839999999998</v>
      </c>
      <c r="T1488">
        <v>0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0</v>
      </c>
      <c r="AE1488">
        <v>0</v>
      </c>
      <c r="AF1488">
        <v>0</v>
      </c>
      <c r="AG1488">
        <v>0</v>
      </c>
      <c r="BD1488">
        <v>11</v>
      </c>
      <c r="BE1488">
        <v>9113102</v>
      </c>
      <c r="BF1488">
        <v>9121104</v>
      </c>
      <c r="BG1488">
        <v>9121204</v>
      </c>
      <c r="BH1488">
        <v>9121302</v>
      </c>
      <c r="BI1488">
        <v>9121403</v>
      </c>
      <c r="BJ1488">
        <v>9114103</v>
      </c>
      <c r="BK1488">
        <v>9122104</v>
      </c>
      <c r="BL1488">
        <v>9122202</v>
      </c>
      <c r="BM1488">
        <v>9122303</v>
      </c>
      <c r="BN1488">
        <v>9122403</v>
      </c>
      <c r="BO1488">
        <v>9115104</v>
      </c>
    </row>
    <row r="1489" spans="1:67" x14ac:dyDescent="0.15">
      <c r="A1489">
        <v>1488</v>
      </c>
      <c r="B1489" t="s">
        <v>745</v>
      </c>
      <c r="E1489">
        <f>机器人辅助表!B1489</f>
        <v>46</v>
      </c>
      <c r="F1489">
        <v>1</v>
      </c>
      <c r="G1489">
        <v>58001</v>
      </c>
      <c r="H1489">
        <v>0</v>
      </c>
      <c r="I1489">
        <f>机器人辅助表!H1489</f>
        <v>12375.760529367795</v>
      </c>
      <c r="J1489">
        <v>2</v>
      </c>
      <c r="K1489">
        <v>4</v>
      </c>
      <c r="L1489">
        <v>1</v>
      </c>
      <c r="M1489" s="2">
        <f>机器人辅助表!C1489</f>
        <v>68214.262243916004</v>
      </c>
      <c r="N1489" s="2">
        <v>2</v>
      </c>
      <c r="O1489" s="2">
        <f>机器人辅助表!D1489</f>
        <v>3224.8370857268237</v>
      </c>
      <c r="P1489" s="2">
        <v>3</v>
      </c>
      <c r="Q1489" s="2">
        <f>机器人辅助表!E1489</f>
        <v>1433.2609269896996</v>
      </c>
      <c r="R1489" s="2">
        <v>6</v>
      </c>
      <c r="S1489" s="2">
        <f>机器人辅助表!F1489</f>
        <v>8607.250799999998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0</v>
      </c>
      <c r="AE1489">
        <v>0</v>
      </c>
      <c r="AF1489">
        <v>0</v>
      </c>
      <c r="AG1489">
        <v>0</v>
      </c>
      <c r="BD1489">
        <v>11</v>
      </c>
      <c r="BE1489">
        <v>9113103</v>
      </c>
      <c r="BF1489">
        <v>9121102</v>
      </c>
      <c r="BG1489">
        <v>9121204</v>
      </c>
      <c r="BH1489">
        <v>9121303</v>
      </c>
      <c r="BI1489">
        <v>9121404</v>
      </c>
      <c r="BJ1489">
        <v>9114102</v>
      </c>
      <c r="BK1489">
        <v>9122102</v>
      </c>
      <c r="BL1489">
        <v>9122202</v>
      </c>
      <c r="BM1489">
        <v>9122302</v>
      </c>
      <c r="BN1489">
        <v>9122403</v>
      </c>
      <c r="BO1489">
        <v>9115102</v>
      </c>
    </row>
    <row r="1490" spans="1:67" x14ac:dyDescent="0.15">
      <c r="A1490">
        <v>1489</v>
      </c>
      <c r="B1490" t="s">
        <v>3034</v>
      </c>
      <c r="E1490">
        <f>机器人辅助表!B1490</f>
        <v>19</v>
      </c>
      <c r="F1490">
        <v>3</v>
      </c>
      <c r="G1490">
        <v>58201</v>
      </c>
      <c r="H1490">
        <v>0</v>
      </c>
      <c r="I1490">
        <f>机器人辅助表!H1490</f>
        <v>2954.2642178243482</v>
      </c>
      <c r="J1490">
        <v>2</v>
      </c>
      <c r="K1490">
        <v>4</v>
      </c>
      <c r="L1490">
        <v>1</v>
      </c>
      <c r="M1490" s="2">
        <f>机器人辅助表!C1490</f>
        <v>4488.0511177173903</v>
      </c>
      <c r="N1490" s="2">
        <v>2</v>
      </c>
      <c r="O1490" s="2">
        <f>机器人辅助表!D1490</f>
        <v>387.22550086956528</v>
      </c>
      <c r="P1490" s="2">
        <v>3</v>
      </c>
      <c r="Q1490" s="2">
        <f>机器人辅助表!E1490</f>
        <v>172.1002226086957</v>
      </c>
      <c r="R1490" s="2">
        <v>6</v>
      </c>
      <c r="S1490" s="2">
        <f>机器人辅助表!F1490</f>
        <v>5067.7619999999997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0</v>
      </c>
      <c r="AE1490">
        <v>0</v>
      </c>
      <c r="AF1490">
        <v>0</v>
      </c>
      <c r="AG1490">
        <v>0</v>
      </c>
      <c r="BD1490">
        <v>8</v>
      </c>
      <c r="BE1490">
        <v>9323102</v>
      </c>
      <c r="BF1490">
        <v>9324104</v>
      </c>
      <c r="BG1490">
        <v>9324204</v>
      </c>
      <c r="BH1490">
        <v>9324303</v>
      </c>
      <c r="BI1490">
        <v>9324404</v>
      </c>
      <c r="BJ1490">
        <v>9312102</v>
      </c>
      <c r="BK1490">
        <v>9311103</v>
      </c>
      <c r="BL1490">
        <v>9315104</v>
      </c>
    </row>
    <row r="1491" spans="1:67" x14ac:dyDescent="0.15">
      <c r="A1491">
        <v>1490</v>
      </c>
      <c r="B1491" t="s">
        <v>3035</v>
      </c>
      <c r="E1491">
        <f>机器人辅助表!B1491</f>
        <v>24</v>
      </c>
      <c r="F1491">
        <v>3</v>
      </c>
      <c r="G1491">
        <v>58201</v>
      </c>
      <c r="H1491">
        <v>0</v>
      </c>
      <c r="I1491">
        <f>机器人辅助表!H1491</f>
        <v>1689.8063851408699</v>
      </c>
      <c r="J1491">
        <v>2</v>
      </c>
      <c r="K1491">
        <v>4</v>
      </c>
      <c r="L1491">
        <v>1</v>
      </c>
      <c r="M1491" s="2">
        <f>机器人辅助表!C1491</f>
        <v>3519.3567339130445</v>
      </c>
      <c r="N1491" s="2">
        <v>2</v>
      </c>
      <c r="O1491" s="2">
        <f>机器人辅助表!D1491</f>
        <v>263.40299879598666</v>
      </c>
      <c r="P1491" s="2">
        <v>3</v>
      </c>
      <c r="Q1491" s="2">
        <f>机器人辅助表!E1491</f>
        <v>117.06799946488294</v>
      </c>
      <c r="R1491" s="2">
        <v>6</v>
      </c>
      <c r="S1491" s="2">
        <f>机器人辅助表!F1491</f>
        <v>2608.6080000000002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0</v>
      </c>
      <c r="AE1491">
        <v>0</v>
      </c>
      <c r="AF1491">
        <v>0</v>
      </c>
      <c r="AG1491">
        <v>0</v>
      </c>
      <c r="BD1491">
        <v>8</v>
      </c>
      <c r="BE1491">
        <v>9323104</v>
      </c>
      <c r="BF1491">
        <v>9324104</v>
      </c>
      <c r="BG1491">
        <v>9324204</v>
      </c>
      <c r="BH1491">
        <v>9324303</v>
      </c>
      <c r="BI1491">
        <v>9324403</v>
      </c>
      <c r="BJ1491">
        <v>9312104</v>
      </c>
      <c r="BK1491">
        <v>9311102</v>
      </c>
      <c r="BL1491">
        <v>9315104</v>
      </c>
    </row>
    <row r="1492" spans="1:67" x14ac:dyDescent="0.15">
      <c r="A1492">
        <v>1491</v>
      </c>
      <c r="B1492" t="s">
        <v>3036</v>
      </c>
      <c r="E1492">
        <f>机器人辅助表!B1492</f>
        <v>42</v>
      </c>
      <c r="F1492">
        <v>3</v>
      </c>
      <c r="G1492">
        <v>58201</v>
      </c>
      <c r="H1492">
        <v>0</v>
      </c>
      <c r="I1492">
        <f>机器人辅助表!H1492</f>
        <v>9478.7876571836059</v>
      </c>
      <c r="J1492">
        <v>2</v>
      </c>
      <c r="K1492">
        <v>4</v>
      </c>
      <c r="L1492">
        <v>1</v>
      </c>
      <c r="M1492" s="2">
        <f>机器人辅助表!C1492</f>
        <v>45555.156297991736</v>
      </c>
      <c r="N1492" s="2">
        <v>2</v>
      </c>
      <c r="O1492" s="2">
        <f>机器人辅助表!D1492</f>
        <v>2370.0405533538474</v>
      </c>
      <c r="P1492" s="2">
        <v>3</v>
      </c>
      <c r="Q1492" s="2">
        <f>机器人辅助表!E1492</f>
        <v>1053.3513570461546</v>
      </c>
      <c r="R1492" s="2">
        <v>6</v>
      </c>
      <c r="S1492" s="2">
        <f>机器人辅助表!F1492</f>
        <v>7804.0928000000004</v>
      </c>
      <c r="T1492">
        <v>0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0</v>
      </c>
      <c r="AE1492">
        <v>0</v>
      </c>
      <c r="AF1492">
        <v>0</v>
      </c>
      <c r="AG1492">
        <v>0</v>
      </c>
      <c r="BD1492">
        <v>8</v>
      </c>
      <c r="BE1492">
        <v>9323102</v>
      </c>
      <c r="BF1492">
        <v>9324104</v>
      </c>
      <c r="BG1492">
        <v>9324202</v>
      </c>
      <c r="BH1492">
        <v>9324302</v>
      </c>
      <c r="BI1492">
        <v>9324402</v>
      </c>
      <c r="BJ1492">
        <v>9312103</v>
      </c>
      <c r="BK1492">
        <v>9311104</v>
      </c>
      <c r="BL1492">
        <v>9315102</v>
      </c>
    </row>
    <row r="1493" spans="1:67" x14ac:dyDescent="0.15">
      <c r="A1493">
        <v>1492</v>
      </c>
      <c r="B1493" t="s">
        <v>3037</v>
      </c>
      <c r="E1493">
        <f>机器人辅助表!B1493</f>
        <v>20</v>
      </c>
      <c r="F1493">
        <v>3</v>
      </c>
      <c r="G1493">
        <v>58201</v>
      </c>
      <c r="H1493">
        <v>0</v>
      </c>
      <c r="I1493">
        <f>机器人辅助表!H1493</f>
        <v>1476.3222970434783</v>
      </c>
      <c r="J1493">
        <v>2</v>
      </c>
      <c r="K1493">
        <v>4</v>
      </c>
      <c r="L1493">
        <v>1</v>
      </c>
      <c r="M1493" s="2">
        <f>机器人辅助表!C1493</f>
        <v>2394.2848695652178</v>
      </c>
      <c r="N1493" s="2">
        <v>2</v>
      </c>
      <c r="O1493" s="2">
        <f>机器人辅助表!D1493</f>
        <v>200.45175652173918</v>
      </c>
      <c r="P1493" s="2">
        <v>3</v>
      </c>
      <c r="Q1493" s="2">
        <f>机器人辅助表!E1493</f>
        <v>89.08966956521742</v>
      </c>
      <c r="R1493" s="2">
        <v>6</v>
      </c>
      <c r="S1493" s="2">
        <f>机器人辅助表!F1493</f>
        <v>2485.1639999999998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0</v>
      </c>
      <c r="AE1493">
        <v>0</v>
      </c>
      <c r="AF1493">
        <v>0</v>
      </c>
      <c r="AG1493">
        <v>0</v>
      </c>
      <c r="BD1493">
        <v>8</v>
      </c>
      <c r="BE1493">
        <v>9323104</v>
      </c>
      <c r="BF1493">
        <v>9324102</v>
      </c>
      <c r="BG1493">
        <v>9324203</v>
      </c>
      <c r="BH1493">
        <v>9324302</v>
      </c>
      <c r="BI1493">
        <v>9324402</v>
      </c>
      <c r="BJ1493">
        <v>9312102</v>
      </c>
      <c r="BK1493">
        <v>9311104</v>
      </c>
      <c r="BL1493">
        <v>9315102</v>
      </c>
    </row>
    <row r="1494" spans="1:67" x14ac:dyDescent="0.15">
      <c r="A1494">
        <v>1493</v>
      </c>
      <c r="B1494" t="s">
        <v>3038</v>
      </c>
      <c r="E1494">
        <f>机器人辅助表!B1494</f>
        <v>34</v>
      </c>
      <c r="F1494">
        <v>1</v>
      </c>
      <c r="G1494">
        <v>58001</v>
      </c>
      <c r="H1494">
        <v>0</v>
      </c>
      <c r="I1494">
        <f>机器人辅助表!H1494</f>
        <v>5758.7752420067327</v>
      </c>
      <c r="J1494">
        <v>2</v>
      </c>
      <c r="K1494">
        <v>4</v>
      </c>
      <c r="L1494">
        <v>1</v>
      </c>
      <c r="M1494" s="2">
        <f>机器人辅助表!C1494</f>
        <v>19957.414528125759</v>
      </c>
      <c r="N1494" s="2">
        <v>2</v>
      </c>
      <c r="O1494" s="2">
        <f>机器人辅助表!D1494</f>
        <v>1239.7539345327095</v>
      </c>
      <c r="P1494" s="2">
        <v>3</v>
      </c>
      <c r="Q1494" s="2">
        <f>机器人辅助表!E1494</f>
        <v>551.00174868120416</v>
      </c>
      <c r="R1494" s="2">
        <v>6</v>
      </c>
      <c r="S1494" s="2">
        <f>机器人辅助表!F1494</f>
        <v>6499.7856000000011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0</v>
      </c>
      <c r="AE1494">
        <v>0</v>
      </c>
      <c r="AF1494">
        <v>0</v>
      </c>
      <c r="AG1494">
        <v>0</v>
      </c>
      <c r="BD1494">
        <v>11</v>
      </c>
      <c r="BE1494">
        <v>9113103</v>
      </c>
      <c r="BF1494">
        <v>9121103</v>
      </c>
      <c r="BG1494">
        <v>9121204</v>
      </c>
      <c r="BH1494">
        <v>9121304</v>
      </c>
      <c r="BI1494">
        <v>9121404</v>
      </c>
      <c r="BJ1494">
        <v>9114102</v>
      </c>
      <c r="BK1494">
        <v>9122102</v>
      </c>
      <c r="BL1494">
        <v>9122202</v>
      </c>
      <c r="BM1494">
        <v>9122304</v>
      </c>
      <c r="BN1494">
        <v>9122404</v>
      </c>
      <c r="BO1494">
        <v>9115102</v>
      </c>
    </row>
    <row r="1495" spans="1:67" x14ac:dyDescent="0.15">
      <c r="A1495">
        <v>1494</v>
      </c>
      <c r="B1495" t="s">
        <v>3039</v>
      </c>
      <c r="E1495">
        <f>机器人辅助表!B1495</f>
        <v>19</v>
      </c>
      <c r="F1495">
        <v>1</v>
      </c>
      <c r="G1495">
        <v>58001</v>
      </c>
      <c r="H1495">
        <v>0</v>
      </c>
      <c r="I1495">
        <f>机器人辅助表!H1495</f>
        <v>2321.2075997191305</v>
      </c>
      <c r="J1495">
        <v>2</v>
      </c>
      <c r="K1495">
        <v>4</v>
      </c>
      <c r="L1495">
        <v>1</v>
      </c>
      <c r="M1495" s="2">
        <f>机器人辅助表!C1495</f>
        <v>3526.3258782065218</v>
      </c>
      <c r="N1495" s="2">
        <v>2</v>
      </c>
      <c r="O1495" s="2">
        <f>机器人辅助表!D1495</f>
        <v>304.24860782608704</v>
      </c>
      <c r="P1495" s="2">
        <v>3</v>
      </c>
      <c r="Q1495" s="2">
        <f>机器人辅助表!E1495</f>
        <v>135.22160347826093</v>
      </c>
      <c r="R1495" s="2">
        <v>6</v>
      </c>
      <c r="S1495" s="2">
        <f>机器人辅助表!F1495</f>
        <v>3981.8130000000001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0</v>
      </c>
      <c r="AE1495">
        <v>0</v>
      </c>
      <c r="AF1495">
        <v>0</v>
      </c>
      <c r="AG1495">
        <v>0</v>
      </c>
      <c r="BD1495">
        <v>11</v>
      </c>
      <c r="BE1495">
        <v>9113104</v>
      </c>
      <c r="BF1495">
        <v>9121103</v>
      </c>
      <c r="BG1495">
        <v>9121204</v>
      </c>
      <c r="BH1495">
        <v>9121302</v>
      </c>
      <c r="BI1495">
        <v>9121404</v>
      </c>
      <c r="BJ1495">
        <v>9114102</v>
      </c>
      <c r="BK1495">
        <v>9122102</v>
      </c>
      <c r="BL1495">
        <v>9122204</v>
      </c>
      <c r="BM1495">
        <v>9122304</v>
      </c>
      <c r="BN1495">
        <v>9122404</v>
      </c>
      <c r="BO1495">
        <v>9115103</v>
      </c>
    </row>
    <row r="1496" spans="1:67" x14ac:dyDescent="0.15">
      <c r="A1496">
        <v>1495</v>
      </c>
      <c r="B1496" t="s">
        <v>3040</v>
      </c>
      <c r="E1496">
        <f>机器人辅助表!B1496</f>
        <v>33</v>
      </c>
      <c r="F1496">
        <v>1</v>
      </c>
      <c r="G1496">
        <v>58001</v>
      </c>
      <c r="H1496">
        <v>0</v>
      </c>
      <c r="I1496">
        <f>机器人辅助表!H1496</f>
        <v>4449.8685381378473</v>
      </c>
      <c r="J1496">
        <v>2</v>
      </c>
      <c r="K1496">
        <v>4</v>
      </c>
      <c r="L1496">
        <v>1</v>
      </c>
      <c r="M1496" s="2">
        <f>机器人辅助表!C1496</f>
        <v>14847.493312038472</v>
      </c>
      <c r="N1496" s="2">
        <v>2</v>
      </c>
      <c r="O1496" s="2">
        <f>机器人辅助表!D1496</f>
        <v>930.849979361539</v>
      </c>
      <c r="P1496" s="2">
        <v>3</v>
      </c>
      <c r="Q1496" s="2">
        <f>机器人辅助表!E1496</f>
        <v>413.71110193846187</v>
      </c>
      <c r="R1496" s="2">
        <v>6</v>
      </c>
      <c r="S1496" s="2">
        <f>机器人辅助表!F1496</f>
        <v>5205.1851999999999</v>
      </c>
      <c r="T1496">
        <v>0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0</v>
      </c>
      <c r="AE1496">
        <v>0</v>
      </c>
      <c r="AF1496">
        <v>0</v>
      </c>
      <c r="AG1496">
        <v>0</v>
      </c>
      <c r="BD1496">
        <v>11</v>
      </c>
      <c r="BE1496">
        <v>9113102</v>
      </c>
      <c r="BF1496">
        <v>9121102</v>
      </c>
      <c r="BG1496">
        <v>9121203</v>
      </c>
      <c r="BH1496">
        <v>9121302</v>
      </c>
      <c r="BI1496">
        <v>9121404</v>
      </c>
      <c r="BJ1496">
        <v>9114103</v>
      </c>
      <c r="BK1496">
        <v>9122103</v>
      </c>
      <c r="BL1496">
        <v>9122204</v>
      </c>
      <c r="BM1496">
        <v>9122303</v>
      </c>
      <c r="BN1496">
        <v>9122403</v>
      </c>
      <c r="BO1496">
        <v>9115103</v>
      </c>
    </row>
    <row r="1497" spans="1:67" x14ac:dyDescent="0.15">
      <c r="A1497">
        <v>1496</v>
      </c>
      <c r="B1497" t="s">
        <v>3041</v>
      </c>
      <c r="E1497">
        <f>机器人辅助表!B1497</f>
        <v>43</v>
      </c>
      <c r="F1497">
        <v>3</v>
      </c>
      <c r="G1497">
        <v>58201</v>
      </c>
      <c r="H1497">
        <v>0</v>
      </c>
      <c r="I1497">
        <f>机器人辅助表!H1497</f>
        <v>8295.6659073825831</v>
      </c>
      <c r="J1497">
        <v>2</v>
      </c>
      <c r="K1497">
        <v>4</v>
      </c>
      <c r="L1497">
        <v>1</v>
      </c>
      <c r="M1497" s="2">
        <f>机器人辅助表!C1497</f>
        <v>41370.32122347047</v>
      </c>
      <c r="N1497" s="2">
        <v>2</v>
      </c>
      <c r="O1497" s="2">
        <f>机器人辅助表!D1497</f>
        <v>2099.8634856092312</v>
      </c>
      <c r="P1497" s="2">
        <v>3</v>
      </c>
      <c r="Q1497" s="2">
        <f>机器人辅助表!E1497</f>
        <v>933.27266027076962</v>
      </c>
      <c r="R1497" s="2">
        <v>6</v>
      </c>
      <c r="S1497" s="2">
        <f>机器人辅助表!F1497</f>
        <v>6544.4291999999996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0</v>
      </c>
      <c r="AE1497">
        <v>0</v>
      </c>
      <c r="AF1497">
        <v>0</v>
      </c>
      <c r="AG1497">
        <v>0</v>
      </c>
      <c r="BD1497">
        <v>8</v>
      </c>
      <c r="BE1497">
        <v>9323104</v>
      </c>
      <c r="BF1497">
        <v>9324103</v>
      </c>
      <c r="BG1497">
        <v>9324204</v>
      </c>
      <c r="BH1497">
        <v>9324303</v>
      </c>
      <c r="BI1497">
        <v>9324403</v>
      </c>
      <c r="BJ1497">
        <v>9312102</v>
      </c>
      <c r="BK1497">
        <v>9311102</v>
      </c>
      <c r="BL1497">
        <v>9315103</v>
      </c>
    </row>
    <row r="1498" spans="1:67" x14ac:dyDescent="0.15">
      <c r="A1498">
        <v>1497</v>
      </c>
      <c r="B1498" t="s">
        <v>3042</v>
      </c>
      <c r="E1498">
        <f>机器人辅助表!B1498</f>
        <v>19</v>
      </c>
      <c r="F1498">
        <v>1</v>
      </c>
      <c r="G1498">
        <v>58001</v>
      </c>
      <c r="H1498">
        <v>0</v>
      </c>
      <c r="I1498">
        <f>机器人辅助表!H1498</f>
        <v>1266.1132362104347</v>
      </c>
      <c r="J1498">
        <v>2</v>
      </c>
      <c r="K1498">
        <v>4</v>
      </c>
      <c r="L1498">
        <v>1</v>
      </c>
      <c r="M1498" s="2">
        <f>机器人辅助表!C1498</f>
        <v>1923.4504790217388</v>
      </c>
      <c r="N1498" s="2">
        <v>2</v>
      </c>
      <c r="O1498" s="2">
        <f>机器人辅助表!D1498</f>
        <v>165.95378608695657</v>
      </c>
      <c r="P1498" s="2">
        <v>3</v>
      </c>
      <c r="Q1498" s="2">
        <f>机器人辅助表!E1498</f>
        <v>73.757238260869585</v>
      </c>
      <c r="R1498" s="2">
        <v>6</v>
      </c>
      <c r="S1498" s="2">
        <f>机器人辅助表!F1498</f>
        <v>2171.8979999999997</v>
      </c>
      <c r="T1498">
        <v>0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  <c r="AF1498">
        <v>0</v>
      </c>
      <c r="AG1498">
        <v>0</v>
      </c>
      <c r="BD1498">
        <v>11</v>
      </c>
      <c r="BE1498">
        <v>9113103</v>
      </c>
      <c r="BF1498">
        <v>9121104</v>
      </c>
      <c r="BG1498">
        <v>9121204</v>
      </c>
      <c r="BH1498">
        <v>9121304</v>
      </c>
      <c r="BI1498">
        <v>9121403</v>
      </c>
      <c r="BJ1498">
        <v>9114103</v>
      </c>
      <c r="BK1498">
        <v>9122104</v>
      </c>
      <c r="BL1498">
        <v>9122203</v>
      </c>
      <c r="BM1498">
        <v>9122302</v>
      </c>
      <c r="BN1498">
        <v>9122404</v>
      </c>
      <c r="BO1498">
        <v>9115102</v>
      </c>
    </row>
    <row r="1499" spans="1:67" x14ac:dyDescent="0.15">
      <c r="A1499">
        <v>1498</v>
      </c>
      <c r="B1499" t="s">
        <v>3043</v>
      </c>
      <c r="E1499">
        <f>机器人辅助表!B1499</f>
        <v>19</v>
      </c>
      <c r="F1499">
        <v>2</v>
      </c>
      <c r="G1499">
        <v>58101</v>
      </c>
      <c r="H1499">
        <v>0</v>
      </c>
      <c r="I1499">
        <f>机器人辅助表!H1499</f>
        <v>1772.5585306946086</v>
      </c>
      <c r="J1499">
        <v>2</v>
      </c>
      <c r="K1499">
        <v>4</v>
      </c>
      <c r="L1499">
        <v>1</v>
      </c>
      <c r="M1499" s="2">
        <f>机器人辅助表!C1499</f>
        <v>2692.8306706304347</v>
      </c>
      <c r="N1499" s="2">
        <v>2</v>
      </c>
      <c r="O1499" s="2">
        <f>机器人辅助表!D1499</f>
        <v>232.33530052173919</v>
      </c>
      <c r="P1499" s="2">
        <v>3</v>
      </c>
      <c r="Q1499" s="2">
        <f>机器人辅助表!E1499</f>
        <v>103.26013356521742</v>
      </c>
      <c r="R1499" s="2">
        <v>6</v>
      </c>
      <c r="S1499" s="2">
        <f>机器人辅助表!F1499</f>
        <v>3040.6571999999996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0</v>
      </c>
      <c r="AE1499">
        <v>0</v>
      </c>
      <c r="AF1499">
        <v>0</v>
      </c>
      <c r="AG1499">
        <v>0</v>
      </c>
      <c r="BD1499">
        <v>11</v>
      </c>
      <c r="BE1499">
        <v>9211102</v>
      </c>
      <c r="BF1499">
        <v>9214104</v>
      </c>
      <c r="BG1499">
        <v>9214203</v>
      </c>
      <c r="BH1499">
        <v>9214303</v>
      </c>
      <c r="BI1499">
        <v>9214404</v>
      </c>
      <c r="BJ1499">
        <v>9222102</v>
      </c>
      <c r="BK1499">
        <v>9223102</v>
      </c>
      <c r="BL1499">
        <v>9223204</v>
      </c>
      <c r="BM1499">
        <v>9223303</v>
      </c>
      <c r="BN1499">
        <v>9223402</v>
      </c>
      <c r="BO1499">
        <v>9215103</v>
      </c>
    </row>
    <row r="1500" spans="1:67" x14ac:dyDescent="0.15">
      <c r="A1500">
        <v>1499</v>
      </c>
      <c r="B1500" t="s">
        <v>3044</v>
      </c>
      <c r="E1500">
        <f>机器人辅助表!B1500</f>
        <v>20</v>
      </c>
      <c r="F1500">
        <v>2</v>
      </c>
      <c r="G1500">
        <v>58101</v>
      </c>
      <c r="H1500">
        <v>0</v>
      </c>
      <c r="I1500">
        <f>机器人辅助表!H1500</f>
        <v>3578.9631443478256</v>
      </c>
      <c r="J1500">
        <v>2</v>
      </c>
      <c r="K1500">
        <v>4</v>
      </c>
      <c r="L1500">
        <v>1</v>
      </c>
      <c r="M1500" s="2">
        <f>机器人辅助表!C1500</f>
        <v>5804.3269565217406</v>
      </c>
      <c r="N1500" s="2">
        <v>2</v>
      </c>
      <c r="O1500" s="2">
        <f>机器人辅助表!D1500</f>
        <v>485.94365217391316</v>
      </c>
      <c r="P1500" s="2">
        <v>3</v>
      </c>
      <c r="Q1500" s="2">
        <f>机器人辅助表!E1500</f>
        <v>215.97495652173922</v>
      </c>
      <c r="R1500" s="2">
        <v>6</v>
      </c>
      <c r="S1500" s="2">
        <f>机器人辅助表!F1500</f>
        <v>6024.6399999999994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0</v>
      </c>
      <c r="AE1500">
        <v>0</v>
      </c>
      <c r="AF1500">
        <v>0</v>
      </c>
      <c r="AG1500">
        <v>0</v>
      </c>
      <c r="BD1500">
        <v>11</v>
      </c>
      <c r="BE1500">
        <v>9211104</v>
      </c>
      <c r="BF1500">
        <v>9214103</v>
      </c>
      <c r="BG1500">
        <v>9214203</v>
      </c>
      <c r="BH1500">
        <v>9214304</v>
      </c>
      <c r="BI1500">
        <v>9214403</v>
      </c>
      <c r="BJ1500">
        <v>9222103</v>
      </c>
      <c r="BK1500">
        <v>9223102</v>
      </c>
      <c r="BL1500">
        <v>9223202</v>
      </c>
      <c r="BM1500">
        <v>9223304</v>
      </c>
      <c r="BN1500">
        <v>9223403</v>
      </c>
      <c r="BO1500">
        <v>9215102</v>
      </c>
    </row>
    <row r="1501" spans="1:67" x14ac:dyDescent="0.15">
      <c r="A1501">
        <v>1500</v>
      </c>
      <c r="B1501" t="s">
        <v>746</v>
      </c>
      <c r="E1501">
        <f>机器人辅助表!B1501</f>
        <v>34</v>
      </c>
      <c r="F1501">
        <v>2</v>
      </c>
      <c r="G1501">
        <v>58101</v>
      </c>
      <c r="H1501">
        <v>0</v>
      </c>
      <c r="I1501">
        <f>机器人辅助表!H1501</f>
        <v>6067.2810585428078</v>
      </c>
      <c r="J1501">
        <v>2</v>
      </c>
      <c r="K1501">
        <v>4</v>
      </c>
      <c r="L1501">
        <v>1</v>
      </c>
      <c r="M1501" s="2">
        <f>机器人辅助表!C1501</f>
        <v>21026.561734989635</v>
      </c>
      <c r="N1501" s="2">
        <v>2</v>
      </c>
      <c r="O1501" s="2">
        <f>机器人辅助表!D1501</f>
        <v>1306.1693238826758</v>
      </c>
      <c r="P1501" s="2">
        <v>3</v>
      </c>
      <c r="Q1501" s="2">
        <f>机器人辅助表!E1501</f>
        <v>580.51969950341152</v>
      </c>
      <c r="R1501" s="2">
        <v>6</v>
      </c>
      <c r="S1501" s="2">
        <f>机器人辅助表!F1501</f>
        <v>6847.9884000000002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0</v>
      </c>
      <c r="AE1501">
        <v>0</v>
      </c>
      <c r="AF1501">
        <v>0</v>
      </c>
      <c r="AG1501">
        <v>0</v>
      </c>
      <c r="BD1501">
        <v>11</v>
      </c>
      <c r="BE1501">
        <v>9211102</v>
      </c>
      <c r="BF1501">
        <v>9214102</v>
      </c>
      <c r="BG1501">
        <v>9214202</v>
      </c>
      <c r="BH1501">
        <v>9214303</v>
      </c>
      <c r="BI1501">
        <v>9214404</v>
      </c>
      <c r="BJ1501">
        <v>9222102</v>
      </c>
      <c r="BK1501">
        <v>9223102</v>
      </c>
      <c r="BL1501">
        <v>9223202</v>
      </c>
      <c r="BM1501">
        <v>9223303</v>
      </c>
      <c r="BN1501">
        <v>9223404</v>
      </c>
      <c r="BO1501">
        <v>9215103</v>
      </c>
    </row>
    <row r="1502" spans="1:67" x14ac:dyDescent="0.15">
      <c r="A1502">
        <v>1501</v>
      </c>
      <c r="B1502" t="s">
        <v>3045</v>
      </c>
      <c r="E1502">
        <f>机器人辅助表!B1502</f>
        <v>30</v>
      </c>
      <c r="F1502">
        <v>2</v>
      </c>
      <c r="G1502">
        <v>58101</v>
      </c>
      <c r="H1502">
        <v>0</v>
      </c>
      <c r="I1502">
        <f>机器人辅助表!H1502</f>
        <v>3523.4600101998672</v>
      </c>
      <c r="J1502">
        <v>2</v>
      </c>
      <c r="K1502">
        <v>4</v>
      </c>
      <c r="L1502">
        <v>1</v>
      </c>
      <c r="M1502" s="2">
        <f>机器人辅助表!C1502</f>
        <v>10310.100026989971</v>
      </c>
      <c r="N1502" s="2">
        <v>2</v>
      </c>
      <c r="O1502" s="2">
        <f>机器人辅助表!D1502</f>
        <v>665.76430667558566</v>
      </c>
      <c r="P1502" s="2">
        <v>3</v>
      </c>
      <c r="Q1502" s="2">
        <f>机器人辅助表!E1502</f>
        <v>295.89524741137143</v>
      </c>
      <c r="R1502" s="2">
        <v>6</v>
      </c>
      <c r="S1502" s="2">
        <f>机器人辅助表!F1502</f>
        <v>4594.5679999999993</v>
      </c>
      <c r="T1502">
        <v>0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0</v>
      </c>
      <c r="AE1502">
        <v>0</v>
      </c>
      <c r="AF1502">
        <v>0</v>
      </c>
      <c r="AG1502">
        <v>0</v>
      </c>
      <c r="BD1502">
        <v>11</v>
      </c>
      <c r="BE1502">
        <v>9211103</v>
      </c>
      <c r="BF1502">
        <v>9214104</v>
      </c>
      <c r="BG1502">
        <v>9214204</v>
      </c>
      <c r="BH1502">
        <v>9214304</v>
      </c>
      <c r="BI1502">
        <v>9214403</v>
      </c>
      <c r="BJ1502">
        <v>9222103</v>
      </c>
      <c r="BK1502">
        <v>9223102</v>
      </c>
      <c r="BL1502">
        <v>9223204</v>
      </c>
      <c r="BM1502">
        <v>9223304</v>
      </c>
      <c r="BN1502">
        <v>9223402</v>
      </c>
      <c r="BO1502">
        <v>9215102</v>
      </c>
    </row>
    <row r="1503" spans="1:67" x14ac:dyDescent="0.15">
      <c r="A1503">
        <v>1502</v>
      </c>
      <c r="B1503" t="s">
        <v>3046</v>
      </c>
      <c r="E1503">
        <f>机器人辅助表!B1503</f>
        <v>30</v>
      </c>
      <c r="F1503">
        <v>1</v>
      </c>
      <c r="G1503">
        <v>58001</v>
      </c>
      <c r="H1503">
        <v>0</v>
      </c>
      <c r="I1503">
        <f>机器人辅助表!H1503</f>
        <v>4404.3250127498341</v>
      </c>
      <c r="J1503">
        <v>2</v>
      </c>
      <c r="K1503">
        <v>4</v>
      </c>
      <c r="L1503">
        <v>1</v>
      </c>
      <c r="M1503" s="2">
        <f>机器人辅助表!C1503</f>
        <v>12887.625033737464</v>
      </c>
      <c r="N1503" s="2">
        <v>2</v>
      </c>
      <c r="O1503" s="2">
        <f>机器人辅助表!D1503</f>
        <v>832.20538334448213</v>
      </c>
      <c r="P1503" s="2">
        <v>3</v>
      </c>
      <c r="Q1503" s="2">
        <f>机器人辅助表!E1503</f>
        <v>369.86905926421429</v>
      </c>
      <c r="R1503" s="2">
        <v>6</v>
      </c>
      <c r="S1503" s="2">
        <f>机器人辅助表!F1503</f>
        <v>5743.21</v>
      </c>
      <c r="T1503">
        <v>0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0</v>
      </c>
      <c r="AE1503">
        <v>0</v>
      </c>
      <c r="AF1503">
        <v>0</v>
      </c>
      <c r="AG1503">
        <v>0</v>
      </c>
      <c r="BD1503">
        <v>11</v>
      </c>
      <c r="BE1503">
        <v>9113104</v>
      </c>
      <c r="BF1503">
        <v>9121103</v>
      </c>
      <c r="BG1503">
        <v>9121203</v>
      </c>
      <c r="BH1503">
        <v>9121303</v>
      </c>
      <c r="BI1503">
        <v>9121403</v>
      </c>
      <c r="BJ1503">
        <v>9114104</v>
      </c>
      <c r="BK1503">
        <v>9122103</v>
      </c>
      <c r="BL1503">
        <v>9122202</v>
      </c>
      <c r="BM1503">
        <v>9122304</v>
      </c>
      <c r="BN1503">
        <v>9122402</v>
      </c>
      <c r="BO1503">
        <v>9115104</v>
      </c>
    </row>
    <row r="1504" spans="1:67" x14ac:dyDescent="0.15">
      <c r="A1504">
        <v>1503</v>
      </c>
      <c r="B1504" t="s">
        <v>3047</v>
      </c>
      <c r="E1504">
        <f>机器人辅助表!B1504</f>
        <v>30</v>
      </c>
      <c r="F1504">
        <v>2</v>
      </c>
      <c r="G1504">
        <v>58101</v>
      </c>
      <c r="H1504">
        <v>0</v>
      </c>
      <c r="I1504">
        <f>机器人辅助表!H1504</f>
        <v>4804.7181957270905</v>
      </c>
      <c r="J1504">
        <v>2</v>
      </c>
      <c r="K1504">
        <v>4</v>
      </c>
      <c r="L1504">
        <v>1</v>
      </c>
      <c r="M1504" s="2">
        <f>机器人辅助表!C1504</f>
        <v>14059.227309531778</v>
      </c>
      <c r="N1504" s="2">
        <v>2</v>
      </c>
      <c r="O1504" s="2">
        <f>机器人辅助表!D1504</f>
        <v>907.86041819398042</v>
      </c>
      <c r="P1504" s="2">
        <v>3</v>
      </c>
      <c r="Q1504" s="2">
        <f>机器人辅助表!E1504</f>
        <v>403.49351919732464</v>
      </c>
      <c r="R1504" s="2">
        <v>6</v>
      </c>
      <c r="S1504" s="2">
        <f>机器人辅助表!F1504</f>
        <v>6265.3199999999988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0</v>
      </c>
      <c r="AE1504">
        <v>0</v>
      </c>
      <c r="AF1504">
        <v>0</v>
      </c>
      <c r="AG1504">
        <v>0</v>
      </c>
      <c r="BD1504">
        <v>11</v>
      </c>
      <c r="BE1504">
        <v>9211103</v>
      </c>
      <c r="BF1504">
        <v>9214103</v>
      </c>
      <c r="BG1504">
        <v>9214202</v>
      </c>
      <c r="BH1504">
        <v>9214303</v>
      </c>
      <c r="BI1504">
        <v>9214403</v>
      </c>
      <c r="BJ1504">
        <v>9222102</v>
      </c>
      <c r="BK1504">
        <v>9223104</v>
      </c>
      <c r="BL1504">
        <v>9223204</v>
      </c>
      <c r="BM1504">
        <v>9223304</v>
      </c>
      <c r="BN1504">
        <v>9223404</v>
      </c>
      <c r="BO1504">
        <v>9215104</v>
      </c>
    </row>
    <row r="1505" spans="1:67" x14ac:dyDescent="0.15">
      <c r="A1505">
        <v>1504</v>
      </c>
      <c r="B1505" t="s">
        <v>3048</v>
      </c>
      <c r="E1505">
        <f>机器人辅助表!B1505</f>
        <v>27</v>
      </c>
      <c r="F1505">
        <v>2</v>
      </c>
      <c r="G1505">
        <v>58101</v>
      </c>
      <c r="H1505">
        <v>0</v>
      </c>
      <c r="I1505">
        <f>机器人辅助表!H1505</f>
        <v>4504.3470595827939</v>
      </c>
      <c r="J1505">
        <v>2</v>
      </c>
      <c r="K1505">
        <v>4</v>
      </c>
      <c r="L1505">
        <v>1</v>
      </c>
      <c r="M1505" s="2">
        <f>机器人辅助表!C1505</f>
        <v>11230.231294351677</v>
      </c>
      <c r="N1505" s="2">
        <v>2</v>
      </c>
      <c r="O1505" s="2">
        <f>机器人辅助表!D1505</f>
        <v>778.60053268495005</v>
      </c>
      <c r="P1505" s="2">
        <v>3</v>
      </c>
      <c r="Q1505" s="2">
        <f>机器人辅助表!E1505</f>
        <v>346.04468119331119</v>
      </c>
      <c r="R1505" s="2">
        <v>6</v>
      </c>
      <c r="S1505" s="2">
        <f>机器人辅助表!F1505</f>
        <v>6411.0825999999997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0</v>
      </c>
      <c r="AE1505">
        <v>0</v>
      </c>
      <c r="AF1505">
        <v>0</v>
      </c>
      <c r="AG1505">
        <v>0</v>
      </c>
      <c r="BD1505">
        <v>11</v>
      </c>
      <c r="BE1505">
        <v>9211102</v>
      </c>
      <c r="BF1505">
        <v>9214104</v>
      </c>
      <c r="BG1505">
        <v>9214204</v>
      </c>
      <c r="BH1505">
        <v>9214303</v>
      </c>
      <c r="BI1505">
        <v>9214402</v>
      </c>
      <c r="BJ1505">
        <v>9222102</v>
      </c>
      <c r="BK1505">
        <v>9223102</v>
      </c>
      <c r="BL1505">
        <v>9223204</v>
      </c>
      <c r="BM1505">
        <v>9223304</v>
      </c>
      <c r="BN1505">
        <v>9223402</v>
      </c>
      <c r="BO1505">
        <v>9215103</v>
      </c>
    </row>
    <row r="1506" spans="1:67" x14ac:dyDescent="0.15">
      <c r="A1506">
        <v>1505</v>
      </c>
      <c r="B1506" t="s">
        <v>3049</v>
      </c>
      <c r="E1506">
        <f>机器人辅助表!B1506</f>
        <v>34</v>
      </c>
      <c r="F1506">
        <v>3</v>
      </c>
      <c r="G1506">
        <v>58201</v>
      </c>
      <c r="H1506">
        <v>0</v>
      </c>
      <c r="I1506">
        <f>机器人辅助表!H1506</f>
        <v>4730.4225202198159</v>
      </c>
      <c r="J1506">
        <v>2</v>
      </c>
      <c r="K1506">
        <v>4</v>
      </c>
      <c r="L1506">
        <v>1</v>
      </c>
      <c r="M1506" s="2">
        <f>机器人辅助表!C1506</f>
        <v>16393.590505246157</v>
      </c>
      <c r="N1506" s="2">
        <v>2</v>
      </c>
      <c r="O1506" s="2">
        <f>机器人辅助表!D1506</f>
        <v>1018.3693033661542</v>
      </c>
      <c r="P1506" s="2">
        <v>3</v>
      </c>
      <c r="Q1506" s="2">
        <f>机器人辅助表!E1506</f>
        <v>452.60857927384626</v>
      </c>
      <c r="R1506" s="2">
        <v>6</v>
      </c>
      <c r="S1506" s="2">
        <f>机器人辅助表!F1506</f>
        <v>5339.1096000000007</v>
      </c>
      <c r="T1506">
        <v>0</v>
      </c>
      <c r="U1506">
        <v>0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0</v>
      </c>
      <c r="AE1506">
        <v>0</v>
      </c>
      <c r="AF1506">
        <v>0</v>
      </c>
      <c r="AG1506">
        <v>0</v>
      </c>
      <c r="BD1506">
        <v>8</v>
      </c>
      <c r="BE1506">
        <v>9323104</v>
      </c>
      <c r="BF1506">
        <v>9324104</v>
      </c>
      <c r="BG1506">
        <v>9324202</v>
      </c>
      <c r="BH1506">
        <v>9324304</v>
      </c>
      <c r="BI1506">
        <v>9324403</v>
      </c>
      <c r="BJ1506">
        <v>9312104</v>
      </c>
      <c r="BK1506">
        <v>9311103</v>
      </c>
      <c r="BL1506">
        <v>9315102</v>
      </c>
    </row>
    <row r="1507" spans="1:67" x14ac:dyDescent="0.15">
      <c r="A1507">
        <v>1506</v>
      </c>
      <c r="B1507" t="s">
        <v>747</v>
      </c>
      <c r="E1507">
        <f>机器人辅助表!B1507</f>
        <v>45</v>
      </c>
      <c r="F1507">
        <v>1</v>
      </c>
      <c r="G1507">
        <v>58001</v>
      </c>
      <c r="H1507">
        <v>0</v>
      </c>
      <c r="I1507">
        <f>机器人辅助表!H1507</f>
        <v>9803.9001536185369</v>
      </c>
      <c r="J1507">
        <v>2</v>
      </c>
      <c r="K1507">
        <v>4</v>
      </c>
      <c r="L1507">
        <v>1</v>
      </c>
      <c r="M1507" s="2">
        <f>机器人辅助表!C1507</f>
        <v>52352.471527922418</v>
      </c>
      <c r="N1507" s="2">
        <v>2</v>
      </c>
      <c r="O1507" s="2">
        <f>机器人辅助表!D1507</f>
        <v>2533.1124278528432</v>
      </c>
      <c r="P1507" s="2">
        <v>3</v>
      </c>
      <c r="Q1507" s="2">
        <f>机器人辅助表!E1507</f>
        <v>1125.827745712375</v>
      </c>
      <c r="R1507" s="2">
        <v>6</v>
      </c>
      <c r="S1507" s="2">
        <f>机器人辅助表!F1507</f>
        <v>7108.463999999999</v>
      </c>
      <c r="T1507">
        <v>0</v>
      </c>
      <c r="U1507">
        <v>0</v>
      </c>
      <c r="V1507">
        <v>0</v>
      </c>
      <c r="W1507">
        <v>0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0</v>
      </c>
      <c r="AE1507">
        <v>0</v>
      </c>
      <c r="AF1507">
        <v>0</v>
      </c>
      <c r="AG1507">
        <v>0</v>
      </c>
      <c r="BD1507">
        <v>11</v>
      </c>
      <c r="BE1507">
        <v>9113103</v>
      </c>
      <c r="BF1507">
        <v>9121102</v>
      </c>
      <c r="BG1507">
        <v>9121204</v>
      </c>
      <c r="BH1507">
        <v>9121304</v>
      </c>
      <c r="BI1507">
        <v>9121404</v>
      </c>
      <c r="BJ1507">
        <v>9114103</v>
      </c>
      <c r="BK1507">
        <v>9122104</v>
      </c>
      <c r="BL1507">
        <v>9122202</v>
      </c>
      <c r="BM1507">
        <v>9122302</v>
      </c>
      <c r="BN1507">
        <v>9122404</v>
      </c>
      <c r="BO1507">
        <v>9115104</v>
      </c>
    </row>
    <row r="1508" spans="1:67" x14ac:dyDescent="0.15">
      <c r="A1508">
        <v>1507</v>
      </c>
      <c r="B1508" t="s">
        <v>748</v>
      </c>
      <c r="E1508">
        <f>机器人辅助表!B1508</f>
        <v>46</v>
      </c>
      <c r="F1508">
        <v>1</v>
      </c>
      <c r="G1508">
        <v>58001</v>
      </c>
      <c r="H1508">
        <v>0</v>
      </c>
      <c r="I1508">
        <f>机器人辅助表!H1508</f>
        <v>16501.014039157064</v>
      </c>
      <c r="J1508">
        <v>2</v>
      </c>
      <c r="K1508">
        <v>4</v>
      </c>
      <c r="L1508">
        <v>1</v>
      </c>
      <c r="M1508" s="2">
        <f>机器人辅助表!C1508</f>
        <v>90952.349658554682</v>
      </c>
      <c r="N1508" s="2">
        <v>2</v>
      </c>
      <c r="O1508" s="2">
        <f>机器人辅助表!D1508</f>
        <v>4299.7827809690989</v>
      </c>
      <c r="P1508" s="2">
        <v>3</v>
      </c>
      <c r="Q1508" s="2">
        <f>机器人辅助表!E1508</f>
        <v>1911.0145693195998</v>
      </c>
      <c r="R1508" s="2">
        <v>6</v>
      </c>
      <c r="S1508" s="2">
        <f>机器人辅助表!F1508</f>
        <v>11476.3344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0</v>
      </c>
      <c r="AE1508">
        <v>0</v>
      </c>
      <c r="AF1508">
        <v>0</v>
      </c>
      <c r="AG1508">
        <v>0</v>
      </c>
      <c r="BD1508">
        <v>11</v>
      </c>
      <c r="BE1508">
        <v>9113102</v>
      </c>
      <c r="BF1508">
        <v>9121102</v>
      </c>
      <c r="BG1508">
        <v>9121203</v>
      </c>
      <c r="BH1508">
        <v>9121303</v>
      </c>
      <c r="BI1508">
        <v>9121403</v>
      </c>
      <c r="BJ1508">
        <v>9114103</v>
      </c>
      <c r="BK1508">
        <v>9122103</v>
      </c>
      <c r="BL1508">
        <v>9122204</v>
      </c>
      <c r="BM1508">
        <v>9122304</v>
      </c>
      <c r="BN1508">
        <v>9122403</v>
      </c>
      <c r="BO1508">
        <v>9115104</v>
      </c>
    </row>
    <row r="1509" spans="1:67" x14ac:dyDescent="0.15">
      <c r="A1509">
        <v>1508</v>
      </c>
      <c r="B1509" t="s">
        <v>3050</v>
      </c>
      <c r="E1509">
        <f>机器人辅助表!B1509</f>
        <v>43</v>
      </c>
      <c r="F1509">
        <v>1</v>
      </c>
      <c r="G1509">
        <v>58001</v>
      </c>
      <c r="H1509">
        <v>0</v>
      </c>
      <c r="I1509">
        <f>机器人辅助表!H1509</f>
        <v>12984.520550685784</v>
      </c>
      <c r="J1509">
        <v>2</v>
      </c>
      <c r="K1509">
        <v>4</v>
      </c>
      <c r="L1509">
        <v>1</v>
      </c>
      <c r="M1509" s="2">
        <f>机器人辅助表!C1509</f>
        <v>64753.546262823336</v>
      </c>
      <c r="N1509" s="2">
        <v>2</v>
      </c>
      <c r="O1509" s="2">
        <f>机器人辅助表!D1509</f>
        <v>3286.7428470405357</v>
      </c>
      <c r="P1509" s="2">
        <v>3</v>
      </c>
      <c r="Q1509" s="2">
        <f>机器人辅助表!E1509</f>
        <v>1460.7745986846828</v>
      </c>
      <c r="R1509" s="2">
        <v>6</v>
      </c>
      <c r="S1509" s="2">
        <f>机器人辅助表!F1509</f>
        <v>10243.454399999999</v>
      </c>
      <c r="T1509">
        <v>0</v>
      </c>
      <c r="U1509">
        <v>0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0</v>
      </c>
      <c r="AE1509">
        <v>0</v>
      </c>
      <c r="AF1509">
        <v>0</v>
      </c>
      <c r="AG1509">
        <v>0</v>
      </c>
      <c r="BD1509">
        <v>11</v>
      </c>
      <c r="BE1509">
        <v>9113103</v>
      </c>
      <c r="BF1509">
        <v>9121102</v>
      </c>
      <c r="BG1509">
        <v>9121202</v>
      </c>
      <c r="BH1509">
        <v>9121303</v>
      </c>
      <c r="BI1509">
        <v>9121403</v>
      </c>
      <c r="BJ1509">
        <v>9114103</v>
      </c>
      <c r="BK1509">
        <v>9122103</v>
      </c>
      <c r="BL1509">
        <v>9122203</v>
      </c>
      <c r="BM1509">
        <v>9122304</v>
      </c>
      <c r="BN1509">
        <v>9122402</v>
      </c>
      <c r="BO1509">
        <v>9115104</v>
      </c>
    </row>
    <row r="1510" spans="1:67" x14ac:dyDescent="0.15">
      <c r="A1510">
        <v>1509</v>
      </c>
      <c r="B1510" t="s">
        <v>749</v>
      </c>
      <c r="E1510">
        <f>机器人辅助表!B1510</f>
        <v>23</v>
      </c>
      <c r="F1510">
        <v>1</v>
      </c>
      <c r="G1510">
        <v>58001</v>
      </c>
      <c r="H1510">
        <v>0</v>
      </c>
      <c r="I1510">
        <f>机器人辅助表!H1510</f>
        <v>3559.3050675807494</v>
      </c>
      <c r="J1510">
        <v>2</v>
      </c>
      <c r="K1510">
        <v>4</v>
      </c>
      <c r="L1510">
        <v>1</v>
      </c>
      <c r="M1510" s="2">
        <f>机器人辅助表!C1510</f>
        <v>6961.8920122801028</v>
      </c>
      <c r="N1510" s="2">
        <v>2</v>
      </c>
      <c r="O1510" s="2">
        <f>机器人辅助表!D1510</f>
        <v>535.24423372575268</v>
      </c>
      <c r="P1510" s="2">
        <v>3</v>
      </c>
      <c r="Q1510" s="2">
        <f>机器人辅助表!E1510</f>
        <v>237.88632610033454</v>
      </c>
      <c r="R1510" s="2">
        <v>6</v>
      </c>
      <c r="S1510" s="2">
        <f>机器人辅助表!F1510</f>
        <v>5630.8274000000001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0</v>
      </c>
      <c r="AE1510">
        <v>0</v>
      </c>
      <c r="AF1510">
        <v>0</v>
      </c>
      <c r="AG1510">
        <v>0</v>
      </c>
      <c r="BD1510">
        <v>11</v>
      </c>
      <c r="BE1510">
        <v>9113103</v>
      </c>
      <c r="BF1510">
        <v>9121102</v>
      </c>
      <c r="BG1510">
        <v>9121202</v>
      </c>
      <c r="BH1510">
        <v>9121303</v>
      </c>
      <c r="BI1510">
        <v>9121403</v>
      </c>
      <c r="BJ1510">
        <v>9114103</v>
      </c>
      <c r="BK1510">
        <v>9122104</v>
      </c>
      <c r="BL1510">
        <v>9122204</v>
      </c>
      <c r="BM1510">
        <v>9122304</v>
      </c>
      <c r="BN1510">
        <v>9122402</v>
      </c>
      <c r="BO1510">
        <v>9115103</v>
      </c>
    </row>
    <row r="1511" spans="1:67" x14ac:dyDescent="0.15">
      <c r="A1511">
        <v>1510</v>
      </c>
      <c r="B1511" t="s">
        <v>3051</v>
      </c>
      <c r="E1511">
        <f>机器人辅助表!B1511</f>
        <v>46</v>
      </c>
      <c r="F1511">
        <v>3</v>
      </c>
      <c r="G1511">
        <v>58201</v>
      </c>
      <c r="H1511">
        <v>0</v>
      </c>
      <c r="I1511">
        <f>机器人辅助表!H1511</f>
        <v>14764.065192930004</v>
      </c>
      <c r="J1511">
        <v>2</v>
      </c>
      <c r="K1511">
        <v>4</v>
      </c>
      <c r="L1511">
        <v>1</v>
      </c>
      <c r="M1511" s="2">
        <f>机器人辅助表!C1511</f>
        <v>81378.418115548935</v>
      </c>
      <c r="N1511" s="2">
        <v>2</v>
      </c>
      <c r="O1511" s="2">
        <f>机器人辅助表!D1511</f>
        <v>3847.1740671828779</v>
      </c>
      <c r="P1511" s="2">
        <v>3</v>
      </c>
      <c r="Q1511" s="2">
        <f>机器人辅助表!E1511</f>
        <v>1709.8551409701683</v>
      </c>
      <c r="R1511" s="2">
        <v>6</v>
      </c>
      <c r="S1511" s="2">
        <f>机器人辅助表!F1511</f>
        <v>10268.299199999999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0</v>
      </c>
      <c r="AE1511">
        <v>0</v>
      </c>
      <c r="AF1511">
        <v>0</v>
      </c>
      <c r="AG1511">
        <v>0</v>
      </c>
      <c r="BD1511">
        <v>8</v>
      </c>
      <c r="BE1511">
        <v>9323104</v>
      </c>
      <c r="BF1511">
        <v>9324102</v>
      </c>
      <c r="BG1511">
        <v>9324202</v>
      </c>
      <c r="BH1511">
        <v>9324302</v>
      </c>
      <c r="BI1511">
        <v>9324402</v>
      </c>
      <c r="BJ1511">
        <v>9312102</v>
      </c>
      <c r="BK1511">
        <v>9311102</v>
      </c>
      <c r="BL1511">
        <v>9315102</v>
      </c>
    </row>
    <row r="1512" spans="1:67" x14ac:dyDescent="0.15">
      <c r="A1512">
        <v>1511</v>
      </c>
      <c r="B1512" t="s">
        <v>3052</v>
      </c>
      <c r="E1512">
        <f>机器人辅助表!B1512</f>
        <v>50</v>
      </c>
      <c r="F1512">
        <v>1</v>
      </c>
      <c r="G1512">
        <v>58001</v>
      </c>
      <c r="H1512">
        <v>0</v>
      </c>
      <c r="I1512">
        <f>机器人辅助表!H1512</f>
        <v>17423.816356580875</v>
      </c>
      <c r="J1512">
        <v>2</v>
      </c>
      <c r="K1512">
        <v>4</v>
      </c>
      <c r="L1512">
        <v>1</v>
      </c>
      <c r="M1512" s="2">
        <f>机器人辅助表!C1512</f>
        <v>107667.16062260875</v>
      </c>
      <c r="N1512" s="2">
        <v>2</v>
      </c>
      <c r="O1512" s="2">
        <f>机器人辅助表!D1512</f>
        <v>4658.6752192474933</v>
      </c>
      <c r="P1512" s="2">
        <v>3</v>
      </c>
      <c r="Q1512" s="2">
        <f>机器人辅助表!E1512</f>
        <v>2070.5223196655529</v>
      </c>
      <c r="R1512" s="2">
        <v>6</v>
      </c>
      <c r="S1512" s="2">
        <f>机器人辅助表!F1512</f>
        <v>10246.950000000001</v>
      </c>
      <c r="T1512">
        <v>0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0</v>
      </c>
      <c r="AE1512">
        <v>0</v>
      </c>
      <c r="AF1512">
        <v>0</v>
      </c>
      <c r="AG1512">
        <v>0</v>
      </c>
      <c r="BD1512">
        <v>11</v>
      </c>
      <c r="BE1512">
        <v>9113102</v>
      </c>
      <c r="BF1512">
        <v>9121103</v>
      </c>
      <c r="BG1512">
        <v>9121204</v>
      </c>
      <c r="BH1512">
        <v>9121303</v>
      </c>
      <c r="BI1512">
        <v>9121403</v>
      </c>
      <c r="BJ1512">
        <v>9114102</v>
      </c>
      <c r="BK1512">
        <v>9122103</v>
      </c>
      <c r="BL1512">
        <v>9122202</v>
      </c>
      <c r="BM1512">
        <v>9122302</v>
      </c>
      <c r="BN1512">
        <v>9122404</v>
      </c>
      <c r="BO1512">
        <v>9115102</v>
      </c>
    </row>
    <row r="1513" spans="1:67" x14ac:dyDescent="0.15">
      <c r="A1513">
        <v>1512</v>
      </c>
      <c r="B1513" t="s">
        <v>750</v>
      </c>
      <c r="E1513">
        <f>机器人辅助表!B1513</f>
        <v>37</v>
      </c>
      <c r="F1513">
        <v>2</v>
      </c>
      <c r="G1513">
        <v>58101</v>
      </c>
      <c r="H1513">
        <v>0</v>
      </c>
      <c r="I1513">
        <f>机器人辅助表!H1513</f>
        <v>9741.1379411958715</v>
      </c>
      <c r="J1513">
        <v>2</v>
      </c>
      <c r="K1513">
        <v>4</v>
      </c>
      <c r="L1513">
        <v>1</v>
      </c>
      <c r="M1513" s="2">
        <f>机器人辅助表!C1513</f>
        <v>37904.351532816137</v>
      </c>
      <c r="N1513" s="2">
        <v>2</v>
      </c>
      <c r="O1513" s="2">
        <f>机器人辅助表!D1513</f>
        <v>2249.4908365504016</v>
      </c>
      <c r="P1513" s="2">
        <v>3</v>
      </c>
      <c r="Q1513" s="2">
        <f>机器人辅助表!E1513</f>
        <v>999.77370513351195</v>
      </c>
      <c r="R1513" s="2">
        <v>6</v>
      </c>
      <c r="S1513" s="2">
        <f>机器人辅助表!F1513</f>
        <v>9859.342200000001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0</v>
      </c>
      <c r="AE1513">
        <v>0</v>
      </c>
      <c r="AF1513">
        <v>0</v>
      </c>
      <c r="AG1513">
        <v>0</v>
      </c>
      <c r="BD1513">
        <v>11</v>
      </c>
      <c r="BE1513">
        <v>9211104</v>
      </c>
      <c r="BF1513">
        <v>9214103</v>
      </c>
      <c r="BG1513">
        <v>9214203</v>
      </c>
      <c r="BH1513">
        <v>9214303</v>
      </c>
      <c r="BI1513">
        <v>9214403</v>
      </c>
      <c r="BJ1513">
        <v>9222102</v>
      </c>
      <c r="BK1513">
        <v>9223102</v>
      </c>
      <c r="BL1513">
        <v>9223204</v>
      </c>
      <c r="BM1513">
        <v>9223304</v>
      </c>
      <c r="BN1513">
        <v>9223402</v>
      </c>
      <c r="BO1513">
        <v>9215102</v>
      </c>
    </row>
    <row r="1514" spans="1:67" x14ac:dyDescent="0.15">
      <c r="A1514">
        <v>1513</v>
      </c>
      <c r="B1514" t="s">
        <v>751</v>
      </c>
      <c r="E1514">
        <f>机器人辅助表!B1514</f>
        <v>32</v>
      </c>
      <c r="F1514">
        <v>1</v>
      </c>
      <c r="G1514">
        <v>58001</v>
      </c>
      <c r="H1514">
        <v>0</v>
      </c>
      <c r="I1514">
        <f>机器人辅助表!H1514</f>
        <v>6000.2333403296761</v>
      </c>
      <c r="J1514">
        <v>2</v>
      </c>
      <c r="K1514">
        <v>4</v>
      </c>
      <c r="L1514">
        <v>1</v>
      </c>
      <c r="M1514" s="2">
        <f>机器人辅助表!C1514</f>
        <v>19222.573265650844</v>
      </c>
      <c r="N1514" s="2">
        <v>2</v>
      </c>
      <c r="O1514" s="2">
        <f>机器人辅助表!D1514</f>
        <v>1216.6602976029435</v>
      </c>
      <c r="P1514" s="2">
        <v>3</v>
      </c>
      <c r="Q1514" s="2">
        <f>机器人辅助表!E1514</f>
        <v>540.73791004575276</v>
      </c>
      <c r="R1514" s="2">
        <v>6</v>
      </c>
      <c r="S1514" s="2">
        <f>机器人辅助表!F1514</f>
        <v>7276.1567999999997</v>
      </c>
      <c r="T1514">
        <v>0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0</v>
      </c>
      <c r="AE1514">
        <v>0</v>
      </c>
      <c r="AF1514">
        <v>0</v>
      </c>
      <c r="AG1514">
        <v>0</v>
      </c>
      <c r="BD1514">
        <v>11</v>
      </c>
      <c r="BE1514">
        <v>9113104</v>
      </c>
      <c r="BF1514">
        <v>9121104</v>
      </c>
      <c r="BG1514">
        <v>9121202</v>
      </c>
      <c r="BH1514">
        <v>9121303</v>
      </c>
      <c r="BI1514">
        <v>9121402</v>
      </c>
      <c r="BJ1514">
        <v>9114102</v>
      </c>
      <c r="BK1514">
        <v>9122103</v>
      </c>
      <c r="BL1514">
        <v>9122202</v>
      </c>
      <c r="BM1514">
        <v>9122302</v>
      </c>
      <c r="BN1514">
        <v>9122403</v>
      </c>
      <c r="BO1514">
        <v>9115102</v>
      </c>
    </row>
    <row r="1515" spans="1:67" x14ac:dyDescent="0.15">
      <c r="A1515">
        <v>1514</v>
      </c>
      <c r="B1515" t="s">
        <v>752</v>
      </c>
      <c r="E1515">
        <f>机器人辅助表!B1515</f>
        <v>23</v>
      </c>
      <c r="F1515">
        <v>2</v>
      </c>
      <c r="G1515">
        <v>58101</v>
      </c>
      <c r="H1515">
        <v>0</v>
      </c>
      <c r="I1515">
        <f>机器人辅助表!H1515</f>
        <v>2337.4540742321337</v>
      </c>
      <c r="J1515">
        <v>2</v>
      </c>
      <c r="K1515">
        <v>4</v>
      </c>
      <c r="L1515">
        <v>1</v>
      </c>
      <c r="M1515" s="2">
        <f>机器人辅助表!C1515</f>
        <v>4571.9887841839482</v>
      </c>
      <c r="N1515" s="2">
        <v>2</v>
      </c>
      <c r="O1515" s="2">
        <f>机器人辅助表!D1515</f>
        <v>351.5036758795988</v>
      </c>
      <c r="P1515" s="2">
        <v>3</v>
      </c>
      <c r="Q1515" s="2">
        <f>机器人辅助表!E1515</f>
        <v>156.22385594648836</v>
      </c>
      <c r="R1515" s="2">
        <v>6</v>
      </c>
      <c r="S1515" s="2">
        <f>机器人辅助表!F1515</f>
        <v>3697.8567999999996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0</v>
      </c>
      <c r="AE1515">
        <v>0</v>
      </c>
      <c r="AF1515">
        <v>0</v>
      </c>
      <c r="AG1515">
        <v>0</v>
      </c>
      <c r="BD1515">
        <v>11</v>
      </c>
      <c r="BE1515">
        <v>9211104</v>
      </c>
      <c r="BF1515">
        <v>9214103</v>
      </c>
      <c r="BG1515">
        <v>9214202</v>
      </c>
      <c r="BH1515">
        <v>9214302</v>
      </c>
      <c r="BI1515">
        <v>9214402</v>
      </c>
      <c r="BJ1515">
        <v>9222103</v>
      </c>
      <c r="BK1515">
        <v>9223102</v>
      </c>
      <c r="BL1515">
        <v>9223204</v>
      </c>
      <c r="BM1515">
        <v>9223303</v>
      </c>
      <c r="BN1515">
        <v>9223402</v>
      </c>
      <c r="BO1515">
        <v>9215104</v>
      </c>
    </row>
    <row r="1516" spans="1:67" x14ac:dyDescent="0.15">
      <c r="A1516">
        <v>1515</v>
      </c>
      <c r="B1516" t="s">
        <v>3053</v>
      </c>
      <c r="E1516">
        <f>机器人辅助表!B1516</f>
        <v>39</v>
      </c>
      <c r="F1516">
        <v>3</v>
      </c>
      <c r="G1516">
        <v>58201</v>
      </c>
      <c r="H1516">
        <v>0</v>
      </c>
      <c r="I1516">
        <f>机器人辅助表!H1516</f>
        <v>6965.5591150769187</v>
      </c>
      <c r="J1516">
        <v>2</v>
      </c>
      <c r="K1516">
        <v>4</v>
      </c>
      <c r="L1516">
        <v>1</v>
      </c>
      <c r="M1516" s="2">
        <f>机器人辅助表!C1516</f>
        <v>29575.151624609705</v>
      </c>
      <c r="N1516" s="2">
        <v>2</v>
      </c>
      <c r="O1516" s="2">
        <f>机器人辅助表!D1516</f>
        <v>1662.2365367859534</v>
      </c>
      <c r="P1516" s="2">
        <v>3</v>
      </c>
      <c r="Q1516" s="2">
        <f>机器人辅助表!E1516</f>
        <v>738.7717941270904</v>
      </c>
      <c r="R1516" s="2">
        <v>6</v>
      </c>
      <c r="S1516" s="2">
        <f>机器人辅助表!F1516</f>
        <v>6531.23</v>
      </c>
      <c r="T1516">
        <v>0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0</v>
      </c>
      <c r="AE1516">
        <v>0</v>
      </c>
      <c r="AF1516">
        <v>0</v>
      </c>
      <c r="AG1516">
        <v>0</v>
      </c>
      <c r="BD1516">
        <v>8</v>
      </c>
      <c r="BE1516">
        <v>9323102</v>
      </c>
      <c r="BF1516">
        <v>9324104</v>
      </c>
      <c r="BG1516">
        <v>9324202</v>
      </c>
      <c r="BH1516">
        <v>9324303</v>
      </c>
      <c r="BI1516">
        <v>9324403</v>
      </c>
      <c r="BJ1516">
        <v>9312104</v>
      </c>
      <c r="BK1516">
        <v>9311102</v>
      </c>
      <c r="BL1516">
        <v>9315102</v>
      </c>
    </row>
    <row r="1517" spans="1:67" x14ac:dyDescent="0.15">
      <c r="A1517">
        <v>1516</v>
      </c>
      <c r="B1517" t="s">
        <v>753</v>
      </c>
      <c r="E1517">
        <f>机器人辅助表!B1517</f>
        <v>37</v>
      </c>
      <c r="F1517">
        <v>2</v>
      </c>
      <c r="G1517">
        <v>58101</v>
      </c>
      <c r="H1517">
        <v>0</v>
      </c>
      <c r="I1517">
        <f>机器人辅助表!H1517</f>
        <v>7151.7215264476008</v>
      </c>
      <c r="J1517">
        <v>2</v>
      </c>
      <c r="K1517">
        <v>4</v>
      </c>
      <c r="L1517">
        <v>1</v>
      </c>
      <c r="M1517" s="2">
        <f>机器人辅助表!C1517</f>
        <v>27828.511251940959</v>
      </c>
      <c r="N1517" s="2">
        <v>2</v>
      </c>
      <c r="O1517" s="2">
        <f>机器人辅助表!D1517</f>
        <v>1651.5249179737125</v>
      </c>
      <c r="P1517" s="2">
        <v>3</v>
      </c>
      <c r="Q1517" s="2">
        <f>机器人辅助表!E1517</f>
        <v>734.01107465498342</v>
      </c>
      <c r="R1517" s="2">
        <v>6</v>
      </c>
      <c r="S1517" s="2">
        <f>机器人辅助表!F1517</f>
        <v>7238.5043999999998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0</v>
      </c>
      <c r="AE1517">
        <v>0</v>
      </c>
      <c r="AF1517">
        <v>0</v>
      </c>
      <c r="AG1517">
        <v>0</v>
      </c>
      <c r="BD1517">
        <v>11</v>
      </c>
      <c r="BE1517">
        <v>9211104</v>
      </c>
      <c r="BF1517">
        <v>9214102</v>
      </c>
      <c r="BG1517">
        <v>9214203</v>
      </c>
      <c r="BH1517">
        <v>9214303</v>
      </c>
      <c r="BI1517">
        <v>9214402</v>
      </c>
      <c r="BJ1517">
        <v>9222103</v>
      </c>
      <c r="BK1517">
        <v>9223103</v>
      </c>
      <c r="BL1517">
        <v>9223203</v>
      </c>
      <c r="BM1517">
        <v>9223304</v>
      </c>
      <c r="BN1517">
        <v>9223402</v>
      </c>
      <c r="BO1517">
        <v>9215103</v>
      </c>
    </row>
    <row r="1518" spans="1:67" x14ac:dyDescent="0.15">
      <c r="A1518">
        <v>1517</v>
      </c>
      <c r="B1518" t="s">
        <v>3054</v>
      </c>
      <c r="E1518">
        <f>机器人辅助表!B1518</f>
        <v>43</v>
      </c>
      <c r="F1518">
        <v>2</v>
      </c>
      <c r="G1518">
        <v>58101</v>
      </c>
      <c r="H1518">
        <v>0</v>
      </c>
      <c r="I1518">
        <f>机器人辅助表!H1518</f>
        <v>14066.563929909598</v>
      </c>
      <c r="J1518">
        <v>2</v>
      </c>
      <c r="K1518">
        <v>4</v>
      </c>
      <c r="L1518">
        <v>1</v>
      </c>
      <c r="M1518" s="2">
        <f>机器人辅助表!C1518</f>
        <v>70149.675118058614</v>
      </c>
      <c r="N1518" s="2">
        <v>2</v>
      </c>
      <c r="O1518" s="2">
        <f>机器人辅助表!D1518</f>
        <v>3560.6380842939138</v>
      </c>
      <c r="P1518" s="2">
        <v>3</v>
      </c>
      <c r="Q1518" s="2">
        <f>机器人辅助表!E1518</f>
        <v>1582.5058152417398</v>
      </c>
      <c r="R1518" s="2">
        <v>6</v>
      </c>
      <c r="S1518" s="2">
        <f>机器人辅助表!F1518</f>
        <v>11097.0756</v>
      </c>
      <c r="T1518">
        <v>0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0</v>
      </c>
      <c r="AE1518">
        <v>0</v>
      </c>
      <c r="AF1518">
        <v>0</v>
      </c>
      <c r="AG1518">
        <v>0</v>
      </c>
      <c r="BD1518">
        <v>11</v>
      </c>
      <c r="BE1518">
        <v>9211103</v>
      </c>
      <c r="BF1518">
        <v>9214104</v>
      </c>
      <c r="BG1518">
        <v>9214204</v>
      </c>
      <c r="BH1518">
        <v>9214303</v>
      </c>
      <c r="BI1518">
        <v>9214404</v>
      </c>
      <c r="BJ1518">
        <v>9222104</v>
      </c>
      <c r="BK1518">
        <v>9223104</v>
      </c>
      <c r="BL1518">
        <v>9223202</v>
      </c>
      <c r="BM1518">
        <v>9223304</v>
      </c>
      <c r="BN1518">
        <v>9223403</v>
      </c>
      <c r="BO1518">
        <v>9215103</v>
      </c>
    </row>
    <row r="1519" spans="1:67" x14ac:dyDescent="0.15">
      <c r="A1519">
        <v>1518</v>
      </c>
      <c r="B1519" t="s">
        <v>754</v>
      </c>
      <c r="E1519">
        <f>机器人辅助表!B1519</f>
        <v>48</v>
      </c>
      <c r="F1519">
        <v>1</v>
      </c>
      <c r="G1519">
        <v>58001</v>
      </c>
      <c r="H1519">
        <v>0</v>
      </c>
      <c r="I1519">
        <f>机器人辅助表!H1519</f>
        <v>13708.576431356532</v>
      </c>
      <c r="J1519">
        <v>2</v>
      </c>
      <c r="K1519">
        <v>4</v>
      </c>
      <c r="L1519">
        <v>1</v>
      </c>
      <c r="M1519" s="2">
        <f>机器人辅助表!C1519</f>
        <v>80150.751588797255</v>
      </c>
      <c r="N1519" s="2">
        <v>2</v>
      </c>
      <c r="O1519" s="2">
        <f>机器人辅助表!D1519</f>
        <v>3622.0110516313066</v>
      </c>
      <c r="P1519" s="2">
        <v>3</v>
      </c>
      <c r="Q1519" s="2">
        <f>机器人辅助表!E1519</f>
        <v>1609.782689613914</v>
      </c>
      <c r="R1519" s="2">
        <v>6</v>
      </c>
      <c r="S1519" s="2">
        <f>机器人辅助表!F1519</f>
        <v>8782.3232000000007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0</v>
      </c>
      <c r="AE1519">
        <v>0</v>
      </c>
      <c r="AF1519">
        <v>0</v>
      </c>
      <c r="AG1519">
        <v>0</v>
      </c>
      <c r="BD1519">
        <v>11</v>
      </c>
      <c r="BE1519">
        <v>9113104</v>
      </c>
      <c r="BF1519">
        <v>9121104</v>
      </c>
      <c r="BG1519">
        <v>9121203</v>
      </c>
      <c r="BH1519">
        <v>9121302</v>
      </c>
      <c r="BI1519">
        <v>9121403</v>
      </c>
      <c r="BJ1519">
        <v>9114102</v>
      </c>
      <c r="BK1519">
        <v>9122104</v>
      </c>
      <c r="BL1519">
        <v>9122204</v>
      </c>
      <c r="BM1519">
        <v>9122303</v>
      </c>
      <c r="BN1519">
        <v>9122402</v>
      </c>
      <c r="BO1519">
        <v>9115103</v>
      </c>
    </row>
    <row r="1520" spans="1:67" x14ac:dyDescent="0.15">
      <c r="A1520">
        <v>1519</v>
      </c>
      <c r="B1520" t="s">
        <v>755</v>
      </c>
      <c r="E1520">
        <f>机器人辅助表!B1520</f>
        <v>28</v>
      </c>
      <c r="F1520">
        <v>2</v>
      </c>
      <c r="G1520">
        <v>58101</v>
      </c>
      <c r="H1520">
        <v>0</v>
      </c>
      <c r="I1520">
        <f>机器人辅助表!H1520</f>
        <v>4273.4062082774053</v>
      </c>
      <c r="J1520">
        <v>2</v>
      </c>
      <c r="K1520">
        <v>4</v>
      </c>
      <c r="L1520">
        <v>1</v>
      </c>
      <c r="M1520" s="2">
        <f>机器人辅助表!C1520</f>
        <v>11250.900944909701</v>
      </c>
      <c r="N1520" s="2">
        <v>2</v>
      </c>
      <c r="O1520" s="2">
        <f>机器人辅助表!D1520</f>
        <v>761.33916168561893</v>
      </c>
      <c r="P1520" s="2">
        <v>3</v>
      </c>
      <c r="Q1520" s="2">
        <f>机器人辅助表!E1520</f>
        <v>338.37296074916395</v>
      </c>
      <c r="R1520" s="2">
        <v>6</v>
      </c>
      <c r="S1520" s="2">
        <f>机器人辅助表!F1520</f>
        <v>5915.9520000000002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  <c r="AF1520">
        <v>0</v>
      </c>
      <c r="AG1520">
        <v>0</v>
      </c>
      <c r="BD1520">
        <v>11</v>
      </c>
      <c r="BE1520">
        <v>9211102</v>
      </c>
      <c r="BF1520">
        <v>9214102</v>
      </c>
      <c r="BG1520">
        <v>9214204</v>
      </c>
      <c r="BH1520">
        <v>9214304</v>
      </c>
      <c r="BI1520">
        <v>9214404</v>
      </c>
      <c r="BJ1520">
        <v>9222102</v>
      </c>
      <c r="BK1520">
        <v>9223104</v>
      </c>
      <c r="BL1520">
        <v>9223203</v>
      </c>
      <c r="BM1520">
        <v>9223302</v>
      </c>
      <c r="BN1520">
        <v>9223402</v>
      </c>
      <c r="BO1520">
        <v>9215104</v>
      </c>
    </row>
    <row r="1521" spans="1:67" x14ac:dyDescent="0.15">
      <c r="A1521">
        <v>1520</v>
      </c>
      <c r="B1521" t="s">
        <v>3055</v>
      </c>
      <c r="E1521">
        <f>机器人辅助表!B1521</f>
        <v>46</v>
      </c>
      <c r="F1521">
        <v>2</v>
      </c>
      <c r="G1521">
        <v>58101</v>
      </c>
      <c r="H1521">
        <v>0</v>
      </c>
      <c r="I1521">
        <f>机器人辅助表!H1521</f>
        <v>9118.9814426920602</v>
      </c>
      <c r="J1521">
        <v>2</v>
      </c>
      <c r="K1521">
        <v>4</v>
      </c>
      <c r="L1521">
        <v>1</v>
      </c>
      <c r="M1521" s="2">
        <f>机器人辅助表!C1521</f>
        <v>50263.140600780214</v>
      </c>
      <c r="N1521" s="2">
        <v>2</v>
      </c>
      <c r="O1521" s="2">
        <f>机器人辅助表!D1521</f>
        <v>2376.1957473776597</v>
      </c>
      <c r="P1521" s="2">
        <v>3</v>
      </c>
      <c r="Q1521" s="2">
        <f>机器人辅助表!E1521</f>
        <v>1056.0869988345155</v>
      </c>
      <c r="R1521" s="2">
        <v>6</v>
      </c>
      <c r="S1521" s="2">
        <f>机器人辅助表!F1521</f>
        <v>6342.1847999999991</v>
      </c>
      <c r="T1521">
        <v>0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0</v>
      </c>
      <c r="AE1521">
        <v>0</v>
      </c>
      <c r="AF1521">
        <v>0</v>
      </c>
      <c r="AG1521">
        <v>0</v>
      </c>
      <c r="BD1521">
        <v>11</v>
      </c>
      <c r="BE1521">
        <v>9211104</v>
      </c>
      <c r="BF1521">
        <v>9214104</v>
      </c>
      <c r="BG1521">
        <v>9214204</v>
      </c>
      <c r="BH1521">
        <v>9214304</v>
      </c>
      <c r="BI1521">
        <v>9214404</v>
      </c>
      <c r="BJ1521">
        <v>9222103</v>
      </c>
      <c r="BK1521">
        <v>9223102</v>
      </c>
      <c r="BL1521">
        <v>9223202</v>
      </c>
      <c r="BM1521">
        <v>9223302</v>
      </c>
      <c r="BN1521">
        <v>9223402</v>
      </c>
      <c r="BO1521">
        <v>9215102</v>
      </c>
    </row>
    <row r="1522" spans="1:67" x14ac:dyDescent="0.15">
      <c r="A1522">
        <v>1521</v>
      </c>
      <c r="B1522" t="s">
        <v>3056</v>
      </c>
      <c r="E1522">
        <f>机器人辅助表!B1522</f>
        <v>21</v>
      </c>
      <c r="F1522">
        <v>1</v>
      </c>
      <c r="G1522">
        <v>58001</v>
      </c>
      <c r="H1522">
        <v>0</v>
      </c>
      <c r="I1522">
        <f>机器人辅助表!H1522</f>
        <v>2793.2511215525215</v>
      </c>
      <c r="J1522">
        <v>2</v>
      </c>
      <c r="K1522">
        <v>4</v>
      </c>
      <c r="L1522">
        <v>1</v>
      </c>
      <c r="M1522" s="2">
        <f>机器人辅助表!C1522</f>
        <v>4818.2842207500016</v>
      </c>
      <c r="N1522" s="2">
        <v>2</v>
      </c>
      <c r="O1522" s="2">
        <f>机器人辅助表!D1522</f>
        <v>391.77466278260886</v>
      </c>
      <c r="P1522" s="2">
        <v>3</v>
      </c>
      <c r="Q1522" s="2">
        <f>机器人辅助表!E1522</f>
        <v>174.12207234782616</v>
      </c>
      <c r="R1522" s="2">
        <v>6</v>
      </c>
      <c r="S1522" s="2">
        <f>机器人辅助表!F1522</f>
        <v>4614.9445999999998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0</v>
      </c>
      <c r="AE1522">
        <v>0</v>
      </c>
      <c r="AF1522">
        <v>0</v>
      </c>
      <c r="AG1522">
        <v>0</v>
      </c>
      <c r="BD1522">
        <v>11</v>
      </c>
      <c r="BE1522">
        <v>9113103</v>
      </c>
      <c r="BF1522">
        <v>9121103</v>
      </c>
      <c r="BG1522">
        <v>9121202</v>
      </c>
      <c r="BH1522">
        <v>9121302</v>
      </c>
      <c r="BI1522">
        <v>9121402</v>
      </c>
      <c r="BJ1522">
        <v>9114104</v>
      </c>
      <c r="BK1522">
        <v>9122102</v>
      </c>
      <c r="BL1522">
        <v>9122204</v>
      </c>
      <c r="BM1522">
        <v>9122302</v>
      </c>
      <c r="BN1522">
        <v>9122403</v>
      </c>
      <c r="BO1522">
        <v>9115103</v>
      </c>
    </row>
    <row r="1523" spans="1:67" x14ac:dyDescent="0.15">
      <c r="A1523">
        <v>1522</v>
      </c>
      <c r="B1523" t="s">
        <v>756</v>
      </c>
      <c r="E1523">
        <f>机器人辅助表!B1523</f>
        <v>48</v>
      </c>
      <c r="F1523">
        <v>1</v>
      </c>
      <c r="G1523">
        <v>58001</v>
      </c>
      <c r="H1523">
        <v>0</v>
      </c>
      <c r="I1523">
        <f>机器人辅助表!H1523</f>
        <v>11260.616354328578</v>
      </c>
      <c r="J1523">
        <v>2</v>
      </c>
      <c r="K1523">
        <v>4</v>
      </c>
      <c r="L1523">
        <v>1</v>
      </c>
      <c r="M1523" s="2">
        <f>机器人辅助表!C1523</f>
        <v>65838.117376512018</v>
      </c>
      <c r="N1523" s="2">
        <v>2</v>
      </c>
      <c r="O1523" s="2">
        <f>机器人辅助表!D1523</f>
        <v>2975.2233638400016</v>
      </c>
      <c r="P1523" s="2">
        <v>3</v>
      </c>
      <c r="Q1523" s="2">
        <f>机器人辅助表!E1523</f>
        <v>1322.3214950400006</v>
      </c>
      <c r="R1523" s="2">
        <v>6</v>
      </c>
      <c r="S1523" s="2">
        <f>机器人辅助表!F1523</f>
        <v>7214.0511999999999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0</v>
      </c>
      <c r="AE1523">
        <v>0</v>
      </c>
      <c r="AF1523">
        <v>0</v>
      </c>
      <c r="AG1523">
        <v>0</v>
      </c>
      <c r="BD1523">
        <v>11</v>
      </c>
      <c r="BE1523">
        <v>9113103</v>
      </c>
      <c r="BF1523">
        <v>9121102</v>
      </c>
      <c r="BG1523">
        <v>9121204</v>
      </c>
      <c r="BH1523">
        <v>9121303</v>
      </c>
      <c r="BI1523">
        <v>9121404</v>
      </c>
      <c r="BJ1523">
        <v>9114104</v>
      </c>
      <c r="BK1523">
        <v>9122104</v>
      </c>
      <c r="BL1523">
        <v>9122204</v>
      </c>
      <c r="BM1523">
        <v>9122304</v>
      </c>
      <c r="BN1523">
        <v>9122403</v>
      </c>
      <c r="BO1523">
        <v>9115102</v>
      </c>
    </row>
    <row r="1524" spans="1:67" x14ac:dyDescent="0.15">
      <c r="A1524">
        <v>1523</v>
      </c>
      <c r="B1524" t="s">
        <v>3057</v>
      </c>
      <c r="E1524">
        <f>机器人辅助表!B1524</f>
        <v>20</v>
      </c>
      <c r="F1524">
        <v>2</v>
      </c>
      <c r="G1524">
        <v>58101</v>
      </c>
      <c r="H1524">
        <v>0</v>
      </c>
      <c r="I1524">
        <f>机器人辅助表!H1524</f>
        <v>2505.2742010434781</v>
      </c>
      <c r="J1524">
        <v>2</v>
      </c>
      <c r="K1524">
        <v>4</v>
      </c>
      <c r="L1524">
        <v>1</v>
      </c>
      <c r="M1524" s="2">
        <f>机器人辅助表!C1524</f>
        <v>4063.0288695652184</v>
      </c>
      <c r="N1524" s="2">
        <v>2</v>
      </c>
      <c r="O1524" s="2">
        <f>机器人辅助表!D1524</f>
        <v>340.16055652173924</v>
      </c>
      <c r="P1524" s="2">
        <v>3</v>
      </c>
      <c r="Q1524" s="2">
        <f>机器人辅助表!E1524</f>
        <v>151.18246956521745</v>
      </c>
      <c r="R1524" s="2">
        <v>6</v>
      </c>
      <c r="S1524" s="2">
        <f>机器人辅助表!F1524</f>
        <v>4217.2479999999996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0</v>
      </c>
      <c r="AE1524">
        <v>0</v>
      </c>
      <c r="AF1524">
        <v>0</v>
      </c>
      <c r="AG1524">
        <v>0</v>
      </c>
      <c r="BD1524">
        <v>11</v>
      </c>
      <c r="BE1524">
        <v>9211104</v>
      </c>
      <c r="BF1524">
        <v>9214104</v>
      </c>
      <c r="BG1524">
        <v>9214202</v>
      </c>
      <c r="BH1524">
        <v>9214303</v>
      </c>
      <c r="BI1524">
        <v>9214402</v>
      </c>
      <c r="BJ1524">
        <v>9222103</v>
      </c>
      <c r="BK1524">
        <v>9223104</v>
      </c>
      <c r="BL1524">
        <v>9223204</v>
      </c>
      <c r="BM1524">
        <v>9223304</v>
      </c>
      <c r="BN1524">
        <v>9223402</v>
      </c>
      <c r="BO1524">
        <v>9215102</v>
      </c>
    </row>
    <row r="1525" spans="1:67" x14ac:dyDescent="0.15">
      <c r="A1525">
        <v>1524</v>
      </c>
      <c r="B1525" t="s">
        <v>3058</v>
      </c>
      <c r="E1525">
        <f>机器人辅助表!B1525</f>
        <v>21</v>
      </c>
      <c r="F1525">
        <v>2</v>
      </c>
      <c r="G1525">
        <v>58101</v>
      </c>
      <c r="H1525">
        <v>0</v>
      </c>
      <c r="I1525">
        <f>机器人辅助表!H1525</f>
        <v>2509.1916854624351</v>
      </c>
      <c r="J1525">
        <v>2</v>
      </c>
      <c r="K1525">
        <v>4</v>
      </c>
      <c r="L1525">
        <v>1</v>
      </c>
      <c r="M1525" s="2">
        <f>机器人辅助表!C1525</f>
        <v>4328.2892152500017</v>
      </c>
      <c r="N1525" s="2">
        <v>2</v>
      </c>
      <c r="O1525" s="2">
        <f>机器人辅助表!D1525</f>
        <v>351.93317165217411</v>
      </c>
      <c r="P1525" s="2">
        <v>3</v>
      </c>
      <c r="Q1525" s="2">
        <f>机器人辅助表!E1525</f>
        <v>156.41474295652182</v>
      </c>
      <c r="R1525" s="2">
        <v>6</v>
      </c>
      <c r="S1525" s="2">
        <f>机器人辅助表!F1525</f>
        <v>4145.6282000000001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0</v>
      </c>
      <c r="AE1525">
        <v>0</v>
      </c>
      <c r="AF1525">
        <v>0</v>
      </c>
      <c r="AG1525">
        <v>0</v>
      </c>
      <c r="BD1525">
        <v>11</v>
      </c>
      <c r="BE1525">
        <v>9211103</v>
      </c>
      <c r="BF1525">
        <v>9214104</v>
      </c>
      <c r="BG1525">
        <v>9214203</v>
      </c>
      <c r="BH1525">
        <v>9214303</v>
      </c>
      <c r="BI1525">
        <v>9214402</v>
      </c>
      <c r="BJ1525">
        <v>9222102</v>
      </c>
      <c r="BK1525">
        <v>9223104</v>
      </c>
      <c r="BL1525">
        <v>9223203</v>
      </c>
      <c r="BM1525">
        <v>9223303</v>
      </c>
      <c r="BN1525">
        <v>9223404</v>
      </c>
      <c r="BO1525">
        <v>9215102</v>
      </c>
    </row>
    <row r="1526" spans="1:67" x14ac:dyDescent="0.15">
      <c r="A1526">
        <v>1525</v>
      </c>
      <c r="B1526" t="s">
        <v>3059</v>
      </c>
      <c r="E1526">
        <f>机器人辅助表!B1526</f>
        <v>44</v>
      </c>
      <c r="F1526">
        <v>1</v>
      </c>
      <c r="G1526">
        <v>58001</v>
      </c>
      <c r="H1526">
        <v>0</v>
      </c>
      <c r="I1526">
        <f>机器人辅助表!H1526</f>
        <v>9599.7632289668727</v>
      </c>
      <c r="J1526">
        <v>2</v>
      </c>
      <c r="K1526">
        <v>4</v>
      </c>
      <c r="L1526">
        <v>1</v>
      </c>
      <c r="M1526" s="2">
        <f>机器人辅助表!C1526</f>
        <v>49582.54681796924</v>
      </c>
      <c r="N1526" s="2">
        <v>2</v>
      </c>
      <c r="O1526" s="2">
        <f>机器人辅助表!D1526</f>
        <v>2456.5940432909701</v>
      </c>
      <c r="P1526" s="2">
        <v>3</v>
      </c>
      <c r="Q1526" s="2">
        <f>机器人辅助表!E1526</f>
        <v>1091.8195747959869</v>
      </c>
      <c r="R1526" s="2">
        <v>6</v>
      </c>
      <c r="S1526" s="2">
        <f>机器人辅助表!F1526</f>
        <v>7259.08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0</v>
      </c>
      <c r="AE1526">
        <v>0</v>
      </c>
      <c r="AF1526">
        <v>0</v>
      </c>
      <c r="AG1526">
        <v>0</v>
      </c>
      <c r="BD1526">
        <v>11</v>
      </c>
      <c r="BE1526">
        <v>9113103</v>
      </c>
      <c r="BF1526">
        <v>9121103</v>
      </c>
      <c r="BG1526">
        <v>9121202</v>
      </c>
      <c r="BH1526">
        <v>9121303</v>
      </c>
      <c r="BI1526">
        <v>9121403</v>
      </c>
      <c r="BJ1526">
        <v>9114102</v>
      </c>
      <c r="BK1526">
        <v>9122104</v>
      </c>
      <c r="BL1526">
        <v>9122202</v>
      </c>
      <c r="BM1526">
        <v>9122304</v>
      </c>
      <c r="BN1526">
        <v>9122403</v>
      </c>
      <c r="BO1526">
        <v>9115102</v>
      </c>
    </row>
    <row r="1527" spans="1:67" x14ac:dyDescent="0.15">
      <c r="A1527">
        <v>1526</v>
      </c>
      <c r="B1527" t="s">
        <v>3060</v>
      </c>
      <c r="E1527">
        <f>机器人辅助表!B1527</f>
        <v>28</v>
      </c>
      <c r="F1527">
        <v>2</v>
      </c>
      <c r="G1527">
        <v>58101</v>
      </c>
      <c r="H1527">
        <v>0</v>
      </c>
      <c r="I1527">
        <f>机器人辅助表!H1527</f>
        <v>2492.8202881618195</v>
      </c>
      <c r="J1527">
        <v>2</v>
      </c>
      <c r="K1527">
        <v>4</v>
      </c>
      <c r="L1527">
        <v>1</v>
      </c>
      <c r="M1527" s="2">
        <f>机器人辅助表!C1527</f>
        <v>6563.0255511973255</v>
      </c>
      <c r="N1527" s="2">
        <v>2</v>
      </c>
      <c r="O1527" s="2">
        <f>机器人辅助表!D1527</f>
        <v>444.11451098327774</v>
      </c>
      <c r="P1527" s="2">
        <v>3</v>
      </c>
      <c r="Q1527" s="2">
        <f>机器人辅助表!E1527</f>
        <v>197.38422710367897</v>
      </c>
      <c r="R1527" s="2">
        <v>6</v>
      </c>
      <c r="S1527" s="2">
        <f>机器人辅助表!F1527</f>
        <v>3450.9719999999998</v>
      </c>
      <c r="T1527">
        <v>0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0</v>
      </c>
      <c r="AE1527">
        <v>0</v>
      </c>
      <c r="AF1527">
        <v>0</v>
      </c>
      <c r="AG1527">
        <v>0</v>
      </c>
      <c r="BD1527">
        <v>11</v>
      </c>
      <c r="BE1527">
        <v>9211102</v>
      </c>
      <c r="BF1527">
        <v>9214104</v>
      </c>
      <c r="BG1527">
        <v>9214202</v>
      </c>
      <c r="BH1527">
        <v>9214302</v>
      </c>
      <c r="BI1527">
        <v>9214404</v>
      </c>
      <c r="BJ1527">
        <v>9222103</v>
      </c>
      <c r="BK1527">
        <v>9223102</v>
      </c>
      <c r="BL1527">
        <v>9223202</v>
      </c>
      <c r="BM1527">
        <v>9223304</v>
      </c>
      <c r="BN1527">
        <v>9223404</v>
      </c>
      <c r="BO1527">
        <v>9215103</v>
      </c>
    </row>
    <row r="1528" spans="1:67" x14ac:dyDescent="0.15">
      <c r="A1528">
        <v>1527</v>
      </c>
      <c r="B1528" t="s">
        <v>3061</v>
      </c>
      <c r="E1528">
        <f>机器人辅助表!B1528</f>
        <v>47</v>
      </c>
      <c r="F1528">
        <v>1</v>
      </c>
      <c r="G1528">
        <v>58001</v>
      </c>
      <c r="H1528">
        <v>0</v>
      </c>
      <c r="I1528">
        <f>机器人辅助表!H1528</f>
        <v>15452.057595218032</v>
      </c>
      <c r="J1528">
        <v>2</v>
      </c>
      <c r="K1528">
        <v>4</v>
      </c>
      <c r="L1528">
        <v>1</v>
      </c>
      <c r="M1528" s="2">
        <f>机器人辅助表!C1528</f>
        <v>87780.891800411831</v>
      </c>
      <c r="N1528" s="2">
        <v>2</v>
      </c>
      <c r="O1528" s="2">
        <f>机器人辅助表!D1528</f>
        <v>4056.4225846143822</v>
      </c>
      <c r="P1528" s="2">
        <v>3</v>
      </c>
      <c r="Q1528" s="2">
        <f>机器人辅助表!E1528</f>
        <v>1802.8544820508369</v>
      </c>
      <c r="R1528" s="2">
        <v>6</v>
      </c>
      <c r="S1528" s="2">
        <f>机器人辅助表!F1528</f>
        <v>10312.358600000001</v>
      </c>
      <c r="T1528">
        <v>0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0</v>
      </c>
      <c r="AE1528">
        <v>0</v>
      </c>
      <c r="AF1528">
        <v>0</v>
      </c>
      <c r="AG1528">
        <v>0</v>
      </c>
      <c r="BD1528">
        <v>11</v>
      </c>
      <c r="BE1528">
        <v>9113104</v>
      </c>
      <c r="BF1528">
        <v>9121104</v>
      </c>
      <c r="BG1528">
        <v>9121204</v>
      </c>
      <c r="BH1528">
        <v>9121302</v>
      </c>
      <c r="BI1528">
        <v>9121404</v>
      </c>
      <c r="BJ1528">
        <v>9114104</v>
      </c>
      <c r="BK1528">
        <v>9122103</v>
      </c>
      <c r="BL1528">
        <v>9122204</v>
      </c>
      <c r="BM1528">
        <v>9122303</v>
      </c>
      <c r="BN1528">
        <v>9122404</v>
      </c>
      <c r="BO1528">
        <v>9115103</v>
      </c>
    </row>
    <row r="1529" spans="1:67" x14ac:dyDescent="0.15">
      <c r="A1529">
        <v>1528</v>
      </c>
      <c r="B1529" t="s">
        <v>3062</v>
      </c>
      <c r="E1529">
        <f>机器人辅助表!B1529</f>
        <v>46</v>
      </c>
      <c r="F1529">
        <v>3</v>
      </c>
      <c r="G1529">
        <v>58201</v>
      </c>
      <c r="H1529">
        <v>0</v>
      </c>
      <c r="I1529">
        <f>机器人辅助表!H1529</f>
        <v>16501.014039157064</v>
      </c>
      <c r="J1529">
        <v>2</v>
      </c>
      <c r="K1529">
        <v>4</v>
      </c>
      <c r="L1529">
        <v>1</v>
      </c>
      <c r="M1529" s="2">
        <f>机器人辅助表!C1529</f>
        <v>90952.349658554682</v>
      </c>
      <c r="N1529" s="2">
        <v>2</v>
      </c>
      <c r="O1529" s="2">
        <f>机器人辅助表!D1529</f>
        <v>4299.7827809690989</v>
      </c>
      <c r="P1529" s="2">
        <v>3</v>
      </c>
      <c r="Q1529" s="2">
        <f>机器人辅助表!E1529</f>
        <v>1911.0145693195998</v>
      </c>
      <c r="R1529" s="2">
        <v>6</v>
      </c>
      <c r="S1529" s="2">
        <f>机器人辅助表!F1529</f>
        <v>11476.3344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0</v>
      </c>
      <c r="AE1529">
        <v>0</v>
      </c>
      <c r="AF1529">
        <v>0</v>
      </c>
      <c r="AG1529">
        <v>0</v>
      </c>
      <c r="BD1529">
        <v>8</v>
      </c>
      <c r="BE1529">
        <v>9323104</v>
      </c>
      <c r="BF1529">
        <v>9324104</v>
      </c>
      <c r="BG1529">
        <v>9324203</v>
      </c>
      <c r="BH1529">
        <v>9324304</v>
      </c>
      <c r="BI1529">
        <v>9324403</v>
      </c>
      <c r="BJ1529">
        <v>9312103</v>
      </c>
      <c r="BK1529">
        <v>9311102</v>
      </c>
      <c r="BL1529">
        <v>9315104</v>
      </c>
    </row>
    <row r="1530" spans="1:67" x14ac:dyDescent="0.15">
      <c r="A1530">
        <v>1529</v>
      </c>
      <c r="B1530" t="s">
        <v>3063</v>
      </c>
      <c r="E1530">
        <f>机器人辅助表!B1530</f>
        <v>23</v>
      </c>
      <c r="F1530">
        <v>1</v>
      </c>
      <c r="G1530">
        <v>58001</v>
      </c>
      <c r="H1530">
        <v>0</v>
      </c>
      <c r="I1530">
        <f>机器人辅助表!H1530</f>
        <v>1965.5863806042942</v>
      </c>
      <c r="J1530">
        <v>2</v>
      </c>
      <c r="K1530">
        <v>4</v>
      </c>
      <c r="L1530">
        <v>1</v>
      </c>
      <c r="M1530" s="2">
        <f>机器人辅助表!C1530</f>
        <v>3844.6269321546833</v>
      </c>
      <c r="N1530" s="2">
        <v>2</v>
      </c>
      <c r="O1530" s="2">
        <f>机器人辅助表!D1530</f>
        <v>295.58263653511716</v>
      </c>
      <c r="P1530" s="2">
        <v>3</v>
      </c>
      <c r="Q1530" s="2">
        <f>机器人辅助表!E1530</f>
        <v>131.3700606822743</v>
      </c>
      <c r="R1530" s="2">
        <v>6</v>
      </c>
      <c r="S1530" s="2">
        <f>机器人辅助表!F1530</f>
        <v>3109.5613999999996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0</v>
      </c>
      <c r="AE1530">
        <v>0</v>
      </c>
      <c r="AF1530">
        <v>0</v>
      </c>
      <c r="AG1530">
        <v>0</v>
      </c>
      <c r="BD1530">
        <v>11</v>
      </c>
      <c r="BE1530">
        <v>9113102</v>
      </c>
      <c r="BF1530">
        <v>9121102</v>
      </c>
      <c r="BG1530">
        <v>9121202</v>
      </c>
      <c r="BH1530">
        <v>9121303</v>
      </c>
      <c r="BI1530">
        <v>9121404</v>
      </c>
      <c r="BJ1530">
        <v>9114102</v>
      </c>
      <c r="BK1530">
        <v>9122103</v>
      </c>
      <c r="BL1530">
        <v>9122204</v>
      </c>
      <c r="BM1530">
        <v>9122304</v>
      </c>
      <c r="BN1530">
        <v>9122404</v>
      </c>
      <c r="BO1530">
        <v>9115102</v>
      </c>
    </row>
    <row r="1531" spans="1:67" x14ac:dyDescent="0.15">
      <c r="A1531">
        <v>1530</v>
      </c>
      <c r="B1531" t="s">
        <v>3064</v>
      </c>
      <c r="E1531">
        <f>机器人辅助表!B1531</f>
        <v>30</v>
      </c>
      <c r="F1531">
        <v>3</v>
      </c>
      <c r="G1531">
        <v>58201</v>
      </c>
      <c r="H1531">
        <v>0</v>
      </c>
      <c r="I1531">
        <f>机器人辅助表!H1531</f>
        <v>6085.9763812543151</v>
      </c>
      <c r="J1531">
        <v>2</v>
      </c>
      <c r="K1531">
        <v>4</v>
      </c>
      <c r="L1531">
        <v>1</v>
      </c>
      <c r="M1531" s="2">
        <f>机器人辅助表!C1531</f>
        <v>17808.354592073585</v>
      </c>
      <c r="N1531" s="2">
        <v>2</v>
      </c>
      <c r="O1531" s="2">
        <f>机器人辅助表!D1531</f>
        <v>1149.9565297123752</v>
      </c>
      <c r="P1531" s="2">
        <v>3</v>
      </c>
      <c r="Q1531" s="2">
        <f>机器人辅助表!E1531</f>
        <v>511.09179098327792</v>
      </c>
      <c r="R1531" s="2">
        <v>6</v>
      </c>
      <c r="S1531" s="2">
        <f>机器人辅助表!F1531</f>
        <v>7936.0719999999992</v>
      </c>
      <c r="T1531">
        <v>0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0</v>
      </c>
      <c r="AE1531">
        <v>0</v>
      </c>
      <c r="AF1531">
        <v>0</v>
      </c>
      <c r="AG1531">
        <v>0</v>
      </c>
      <c r="BD1531">
        <v>8</v>
      </c>
      <c r="BE1531">
        <v>9323102</v>
      </c>
      <c r="BF1531">
        <v>9324102</v>
      </c>
      <c r="BG1531">
        <v>9324204</v>
      </c>
      <c r="BH1531">
        <v>9324304</v>
      </c>
      <c r="BI1531">
        <v>9324402</v>
      </c>
      <c r="BJ1531">
        <v>9312104</v>
      </c>
      <c r="BK1531">
        <v>9311104</v>
      </c>
      <c r="BL1531">
        <v>9315103</v>
      </c>
    </row>
    <row r="1532" spans="1:67" x14ac:dyDescent="0.15">
      <c r="A1532">
        <v>1531</v>
      </c>
      <c r="B1532" t="s">
        <v>757</v>
      </c>
      <c r="E1532">
        <f>机器人辅助表!B1532</f>
        <v>43</v>
      </c>
      <c r="F1532">
        <v>2</v>
      </c>
      <c r="G1532">
        <v>58101</v>
      </c>
      <c r="H1532">
        <v>0</v>
      </c>
      <c r="I1532">
        <f>机器人辅助表!H1532</f>
        <v>5590.5574593230449</v>
      </c>
      <c r="J1532">
        <v>2</v>
      </c>
      <c r="K1532">
        <v>4</v>
      </c>
      <c r="L1532">
        <v>1</v>
      </c>
      <c r="M1532" s="2">
        <f>机器人辅助表!C1532</f>
        <v>27879.999085382271</v>
      </c>
      <c r="N1532" s="2">
        <v>2</v>
      </c>
      <c r="O1532" s="2">
        <f>机器人辅助表!D1532</f>
        <v>1415.1253924757862</v>
      </c>
      <c r="P1532" s="2">
        <v>3</v>
      </c>
      <c r="Q1532" s="2">
        <f>机器人辅助表!E1532</f>
        <v>628.94461887812736</v>
      </c>
      <c r="R1532" s="2">
        <v>6</v>
      </c>
      <c r="S1532" s="2">
        <f>机器人辅助表!F1532</f>
        <v>4410.3761999999997</v>
      </c>
      <c r="T1532">
        <v>0</v>
      </c>
      <c r="U1532">
        <v>0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0</v>
      </c>
      <c r="AE1532">
        <v>0</v>
      </c>
      <c r="AF1532">
        <v>0</v>
      </c>
      <c r="AG1532">
        <v>0</v>
      </c>
      <c r="BD1532">
        <v>11</v>
      </c>
      <c r="BE1532">
        <v>9211102</v>
      </c>
      <c r="BF1532">
        <v>9214103</v>
      </c>
      <c r="BG1532">
        <v>9214202</v>
      </c>
      <c r="BH1532">
        <v>9214304</v>
      </c>
      <c r="BI1532">
        <v>9214404</v>
      </c>
      <c r="BJ1532">
        <v>9222103</v>
      </c>
      <c r="BK1532">
        <v>9223104</v>
      </c>
      <c r="BL1532">
        <v>9223203</v>
      </c>
      <c r="BM1532">
        <v>9223303</v>
      </c>
      <c r="BN1532">
        <v>9223404</v>
      </c>
      <c r="BO1532">
        <v>9215104</v>
      </c>
    </row>
    <row r="1533" spans="1:67" x14ac:dyDescent="0.15">
      <c r="A1533">
        <v>1532</v>
      </c>
      <c r="B1533" t="s">
        <v>758</v>
      </c>
      <c r="E1533">
        <f>机器人辅助表!B1533</f>
        <v>29</v>
      </c>
      <c r="F1533">
        <v>2</v>
      </c>
      <c r="G1533">
        <v>58101</v>
      </c>
      <c r="H1533">
        <v>0</v>
      </c>
      <c r="I1533">
        <f>机器人辅助表!H1533</f>
        <v>3466.1799610512012</v>
      </c>
      <c r="J1533">
        <v>2</v>
      </c>
      <c r="K1533">
        <v>4</v>
      </c>
      <c r="L1533">
        <v>1</v>
      </c>
      <c r="M1533" s="2">
        <f>机器人辅助表!C1533</f>
        <v>9603.4982019000036</v>
      </c>
      <c r="N1533" s="2">
        <v>2</v>
      </c>
      <c r="O1533" s="2">
        <f>机器人辅助表!D1533</f>
        <v>634.65063840000039</v>
      </c>
      <c r="P1533" s="2">
        <v>3</v>
      </c>
      <c r="Q1533" s="2">
        <f>机器人辅助表!E1533</f>
        <v>282.06695040000022</v>
      </c>
      <c r="R1533" s="2">
        <v>6</v>
      </c>
      <c r="S1533" s="2">
        <f>机器人辅助表!F1533</f>
        <v>4669.4876000000004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0</v>
      </c>
      <c r="AE1533">
        <v>0</v>
      </c>
      <c r="AF1533">
        <v>0</v>
      </c>
      <c r="AG1533">
        <v>0</v>
      </c>
      <c r="BD1533">
        <v>11</v>
      </c>
      <c r="BE1533">
        <v>9211104</v>
      </c>
      <c r="BF1533">
        <v>9214102</v>
      </c>
      <c r="BG1533">
        <v>9214203</v>
      </c>
      <c r="BH1533">
        <v>9214302</v>
      </c>
      <c r="BI1533">
        <v>9214403</v>
      </c>
      <c r="BJ1533">
        <v>9222103</v>
      </c>
      <c r="BK1533">
        <v>9223103</v>
      </c>
      <c r="BL1533">
        <v>9223204</v>
      </c>
      <c r="BM1533">
        <v>9223303</v>
      </c>
      <c r="BN1533">
        <v>9223403</v>
      </c>
      <c r="BO1533">
        <v>9215104</v>
      </c>
    </row>
    <row r="1534" spans="1:67" x14ac:dyDescent="0.15">
      <c r="A1534">
        <v>1533</v>
      </c>
      <c r="B1534" t="s">
        <v>3065</v>
      </c>
      <c r="E1534">
        <f>机器人辅助表!B1534</f>
        <v>24</v>
      </c>
      <c r="F1534">
        <v>1</v>
      </c>
      <c r="G1534">
        <v>58001</v>
      </c>
      <c r="H1534">
        <v>0</v>
      </c>
      <c r="I1534">
        <f>机器人辅助表!H1534</f>
        <v>3379.6127702817398</v>
      </c>
      <c r="J1534">
        <v>2</v>
      </c>
      <c r="K1534">
        <v>4</v>
      </c>
      <c r="L1534">
        <v>1</v>
      </c>
      <c r="M1534" s="2">
        <f>机器人辅助表!C1534</f>
        <v>7038.7134678260891</v>
      </c>
      <c r="N1534" s="2">
        <v>2</v>
      </c>
      <c r="O1534" s="2">
        <f>机器人辅助表!D1534</f>
        <v>526.80599759197332</v>
      </c>
      <c r="P1534" s="2">
        <v>3</v>
      </c>
      <c r="Q1534" s="2">
        <f>机器人辅助表!E1534</f>
        <v>234.13599892976589</v>
      </c>
      <c r="R1534" s="2">
        <v>6</v>
      </c>
      <c r="S1534" s="2">
        <f>机器人辅助表!F1534</f>
        <v>5217.2160000000003</v>
      </c>
      <c r="T1534">
        <v>0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0</v>
      </c>
      <c r="AE1534">
        <v>0</v>
      </c>
      <c r="AF1534">
        <v>0</v>
      </c>
      <c r="AG1534">
        <v>0</v>
      </c>
      <c r="BD1534">
        <v>11</v>
      </c>
      <c r="BE1534">
        <v>9113104</v>
      </c>
      <c r="BF1534">
        <v>9121103</v>
      </c>
      <c r="BG1534">
        <v>9121203</v>
      </c>
      <c r="BH1534">
        <v>9121304</v>
      </c>
      <c r="BI1534">
        <v>9121403</v>
      </c>
      <c r="BJ1534">
        <v>9114103</v>
      </c>
      <c r="BK1534">
        <v>9122103</v>
      </c>
      <c r="BL1534">
        <v>9122203</v>
      </c>
      <c r="BM1534">
        <v>9122304</v>
      </c>
      <c r="BN1534">
        <v>9122404</v>
      </c>
      <c r="BO1534">
        <v>9115103</v>
      </c>
    </row>
    <row r="1535" spans="1:67" x14ac:dyDescent="0.15">
      <c r="A1535">
        <v>1534</v>
      </c>
      <c r="B1535" t="s">
        <v>3066</v>
      </c>
      <c r="E1535">
        <f>机器人辅助表!B1535</f>
        <v>45</v>
      </c>
      <c r="F1535">
        <v>3</v>
      </c>
      <c r="G1535">
        <v>58201</v>
      </c>
      <c r="H1535">
        <v>0</v>
      </c>
      <c r="I1535">
        <f>机器人辅助表!H1535</f>
        <v>9599.6522337514853</v>
      </c>
      <c r="J1535">
        <v>2</v>
      </c>
      <c r="K1535">
        <v>4</v>
      </c>
      <c r="L1535">
        <v>1</v>
      </c>
      <c r="M1535" s="2">
        <f>机器人辅助表!C1535</f>
        <v>51261.795037757372</v>
      </c>
      <c r="N1535" s="2">
        <v>2</v>
      </c>
      <c r="O1535" s="2">
        <f>机器人辅助表!D1535</f>
        <v>2480.3392522725758</v>
      </c>
      <c r="P1535" s="2">
        <v>3</v>
      </c>
      <c r="Q1535" s="2">
        <f>机器人辅助表!E1535</f>
        <v>1102.3730010100337</v>
      </c>
      <c r="R1535" s="2">
        <v>6</v>
      </c>
      <c r="S1535" s="2">
        <f>机器人辅助表!F1535</f>
        <v>6960.3709999999992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0</v>
      </c>
      <c r="AE1535">
        <v>0</v>
      </c>
      <c r="AF1535">
        <v>0</v>
      </c>
      <c r="AG1535">
        <v>0</v>
      </c>
      <c r="BD1535">
        <v>8</v>
      </c>
      <c r="BE1535">
        <v>9323103</v>
      </c>
      <c r="BF1535">
        <v>9324102</v>
      </c>
      <c r="BG1535">
        <v>9324203</v>
      </c>
      <c r="BH1535">
        <v>9324302</v>
      </c>
      <c r="BI1535">
        <v>9324402</v>
      </c>
      <c r="BJ1535">
        <v>9312103</v>
      </c>
      <c r="BK1535">
        <v>9311104</v>
      </c>
      <c r="BL1535">
        <v>9315102</v>
      </c>
    </row>
    <row r="1536" spans="1:67" x14ac:dyDescent="0.15">
      <c r="A1536">
        <v>1535</v>
      </c>
      <c r="B1536" t="s">
        <v>3067</v>
      </c>
      <c r="E1536">
        <f>机器人辅助表!B1536</f>
        <v>36</v>
      </c>
      <c r="F1536">
        <v>3</v>
      </c>
      <c r="G1536">
        <v>58201</v>
      </c>
      <c r="H1536">
        <v>0</v>
      </c>
      <c r="I1536">
        <f>机器人辅助表!H1536</f>
        <v>4983.1479296887865</v>
      </c>
      <c r="J1536">
        <v>2</v>
      </c>
      <c r="K1536">
        <v>4</v>
      </c>
      <c r="L1536">
        <v>1</v>
      </c>
      <c r="M1536" s="2">
        <f>机器人辅助表!C1536</f>
        <v>18495.585618429435</v>
      </c>
      <c r="N1536" s="2">
        <v>2</v>
      </c>
      <c r="O1536" s="2">
        <f>机器人辅助表!D1536</f>
        <v>1128.9892167716389</v>
      </c>
      <c r="P1536" s="2">
        <v>3</v>
      </c>
      <c r="Q1536" s="2">
        <f>机器人辅助表!E1536</f>
        <v>501.77298523183958</v>
      </c>
      <c r="R1536" s="2">
        <v>6</v>
      </c>
      <c r="S1536" s="2">
        <f>机器人辅助表!F1536</f>
        <v>5241.2871999999998</v>
      </c>
      <c r="T1536">
        <v>0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0</v>
      </c>
      <c r="AE1536">
        <v>0</v>
      </c>
      <c r="AF1536">
        <v>0</v>
      </c>
      <c r="AG1536">
        <v>0</v>
      </c>
      <c r="BD1536">
        <v>8</v>
      </c>
      <c r="BE1536">
        <v>9323102</v>
      </c>
      <c r="BF1536">
        <v>9324104</v>
      </c>
      <c r="BG1536">
        <v>9324203</v>
      </c>
      <c r="BH1536">
        <v>9324303</v>
      </c>
      <c r="BI1536">
        <v>9324403</v>
      </c>
      <c r="BJ1536">
        <v>9312104</v>
      </c>
      <c r="BK1536">
        <v>9311102</v>
      </c>
      <c r="BL1536">
        <v>9315103</v>
      </c>
    </row>
    <row r="1537" spans="1:67" x14ac:dyDescent="0.15">
      <c r="A1537">
        <v>1536</v>
      </c>
      <c r="B1537" t="s">
        <v>3068</v>
      </c>
      <c r="E1537">
        <f>机器人辅助表!B1537</f>
        <v>22</v>
      </c>
      <c r="F1537">
        <v>1</v>
      </c>
      <c r="G1537">
        <v>58001</v>
      </c>
      <c r="H1537">
        <v>0</v>
      </c>
      <c r="I1537">
        <f>机器人辅助表!H1537</f>
        <v>3301.5556613676526</v>
      </c>
      <c r="J1537">
        <v>2</v>
      </c>
      <c r="K1537">
        <v>4</v>
      </c>
      <c r="L1537">
        <v>1</v>
      </c>
      <c r="M1537" s="2">
        <f>机器人辅助表!C1537</f>
        <v>6037.3614553043481</v>
      </c>
      <c r="N1537" s="2">
        <v>2</v>
      </c>
      <c r="O1537" s="2">
        <f>机器人辅助表!D1537</f>
        <v>477.15699756521752</v>
      </c>
      <c r="P1537" s="2">
        <v>3</v>
      </c>
      <c r="Q1537" s="2">
        <f>机器人辅助表!E1537</f>
        <v>212.06977669565225</v>
      </c>
      <c r="R1537" s="2">
        <v>6</v>
      </c>
      <c r="S1537" s="2">
        <f>机器人辅助表!F1537</f>
        <v>5354.6328000000003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0</v>
      </c>
      <c r="AE1537">
        <v>0</v>
      </c>
      <c r="AF1537">
        <v>0</v>
      </c>
      <c r="AG1537">
        <v>0</v>
      </c>
      <c r="BD1537">
        <v>11</v>
      </c>
      <c r="BE1537">
        <v>9113104</v>
      </c>
      <c r="BF1537">
        <v>9121102</v>
      </c>
      <c r="BG1537">
        <v>9121203</v>
      </c>
      <c r="BH1537">
        <v>9121303</v>
      </c>
      <c r="BI1537">
        <v>9121402</v>
      </c>
      <c r="BJ1537">
        <v>9114104</v>
      </c>
      <c r="BK1537">
        <v>9122102</v>
      </c>
      <c r="BL1537">
        <v>9122202</v>
      </c>
      <c r="BM1537">
        <v>9122303</v>
      </c>
      <c r="BN1537">
        <v>9122403</v>
      </c>
      <c r="BO1537">
        <v>9115104</v>
      </c>
    </row>
    <row r="1538" spans="1:67" x14ac:dyDescent="0.15">
      <c r="A1538">
        <v>1537</v>
      </c>
      <c r="B1538" t="s">
        <v>3069</v>
      </c>
      <c r="E1538">
        <f>机器人辅助表!B1538</f>
        <v>34</v>
      </c>
      <c r="F1538">
        <v>1</v>
      </c>
      <c r="G1538">
        <v>58001</v>
      </c>
      <c r="H1538">
        <v>0</v>
      </c>
      <c r="I1538">
        <f>机器人辅助表!H1538</f>
        <v>4936.0930645771996</v>
      </c>
      <c r="J1538">
        <v>2</v>
      </c>
      <c r="K1538">
        <v>4</v>
      </c>
      <c r="L1538">
        <v>1</v>
      </c>
      <c r="M1538" s="2">
        <f>机器人辅助表!C1538</f>
        <v>17106.355309822076</v>
      </c>
      <c r="N1538" s="2">
        <v>2</v>
      </c>
      <c r="O1538" s="2">
        <f>机器人辅助表!D1538</f>
        <v>1062.6462295994652</v>
      </c>
      <c r="P1538" s="2">
        <v>3</v>
      </c>
      <c r="Q1538" s="2">
        <f>机器人辅助表!E1538</f>
        <v>472.28721315531783</v>
      </c>
      <c r="R1538" s="2">
        <v>6</v>
      </c>
      <c r="S1538" s="2">
        <f>机器人辅助表!F1538</f>
        <v>5571.2447999999995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0</v>
      </c>
      <c r="AE1538">
        <v>0</v>
      </c>
      <c r="AF1538">
        <v>0</v>
      </c>
      <c r="AG1538">
        <v>0</v>
      </c>
      <c r="BD1538">
        <v>11</v>
      </c>
      <c r="BE1538">
        <v>9113104</v>
      </c>
      <c r="BF1538">
        <v>9121104</v>
      </c>
      <c r="BG1538">
        <v>9121203</v>
      </c>
      <c r="BH1538">
        <v>9121303</v>
      </c>
      <c r="BI1538">
        <v>9121403</v>
      </c>
      <c r="BJ1538">
        <v>9114102</v>
      </c>
      <c r="BK1538">
        <v>9122102</v>
      </c>
      <c r="BL1538">
        <v>9122203</v>
      </c>
      <c r="BM1538">
        <v>9122303</v>
      </c>
      <c r="BN1538">
        <v>9122403</v>
      </c>
      <c r="BO1538">
        <v>9115104</v>
      </c>
    </row>
    <row r="1539" spans="1:67" x14ac:dyDescent="0.15">
      <c r="A1539">
        <v>1538</v>
      </c>
      <c r="B1539" t="s">
        <v>667</v>
      </c>
      <c r="E1539">
        <f>机器人辅助表!B1539</f>
        <v>41</v>
      </c>
      <c r="F1539">
        <v>3</v>
      </c>
      <c r="G1539">
        <v>58201</v>
      </c>
      <c r="H1539">
        <v>0</v>
      </c>
      <c r="I1539">
        <f>机器人辅助表!H1539</f>
        <v>10159.766190787248</v>
      </c>
      <c r="J1539">
        <v>2</v>
      </c>
      <c r="K1539">
        <v>4</v>
      </c>
      <c r="L1539">
        <v>1</v>
      </c>
      <c r="M1539" s="2">
        <f>机器人辅助表!C1539</f>
        <v>46959.675715140096</v>
      </c>
      <c r="N1539" s="2">
        <v>2</v>
      </c>
      <c r="O1539" s="2">
        <f>机器人辅助表!D1539</f>
        <v>2505.4541813426099</v>
      </c>
      <c r="P1539" s="2">
        <v>3</v>
      </c>
      <c r="Q1539" s="2">
        <f>机器人辅助表!E1539</f>
        <v>1113.5351917078265</v>
      </c>
      <c r="R1539" s="2">
        <v>6</v>
      </c>
      <c r="S1539" s="2">
        <f>机器人辅助表!F1539</f>
        <v>8732.6335999999992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0</v>
      </c>
      <c r="AE1539">
        <v>0</v>
      </c>
      <c r="AF1539">
        <v>0</v>
      </c>
      <c r="AG1539">
        <v>0</v>
      </c>
      <c r="BD1539">
        <v>8</v>
      </c>
      <c r="BE1539">
        <v>9323104</v>
      </c>
      <c r="BF1539">
        <v>9324102</v>
      </c>
      <c r="BG1539">
        <v>9324204</v>
      </c>
      <c r="BH1539">
        <v>9324304</v>
      </c>
      <c r="BI1539">
        <v>9324402</v>
      </c>
      <c r="BJ1539">
        <v>9312103</v>
      </c>
      <c r="BK1539">
        <v>9311102</v>
      </c>
      <c r="BL1539">
        <v>9315102</v>
      </c>
    </row>
    <row r="1540" spans="1:67" x14ac:dyDescent="0.15">
      <c r="A1540">
        <v>1539</v>
      </c>
      <c r="B1540" t="s">
        <v>3070</v>
      </c>
      <c r="E1540">
        <f>机器人辅助表!B1540</f>
        <v>31</v>
      </c>
      <c r="F1540">
        <v>2</v>
      </c>
      <c r="G1540">
        <v>58101</v>
      </c>
      <c r="H1540">
        <v>0</v>
      </c>
      <c r="I1540">
        <f>机器人辅助表!H1540</f>
        <v>4865.3704433508929</v>
      </c>
      <c r="J1540">
        <v>2</v>
      </c>
      <c r="K1540">
        <v>4</v>
      </c>
      <c r="L1540">
        <v>1</v>
      </c>
      <c r="M1540" s="2">
        <f>机器人辅助表!C1540</f>
        <v>14920.161842976928</v>
      </c>
      <c r="N1540" s="2">
        <v>2</v>
      </c>
      <c r="O1540" s="2">
        <f>机器人辅助表!D1540</f>
        <v>953.68680258923098</v>
      </c>
      <c r="P1540" s="2">
        <v>3</v>
      </c>
      <c r="Q1540" s="2">
        <f>机器人辅助表!E1540</f>
        <v>423.8608011507693</v>
      </c>
      <c r="R1540" s="2">
        <v>6</v>
      </c>
      <c r="S1540" s="2">
        <f>机器人辅助表!F1540</f>
        <v>6118.0037999999995</v>
      </c>
      <c r="T1540">
        <v>0</v>
      </c>
      <c r="U1540">
        <v>0</v>
      </c>
      <c r="V1540">
        <v>0</v>
      </c>
      <c r="W1540">
        <v>0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0</v>
      </c>
      <c r="AE1540">
        <v>0</v>
      </c>
      <c r="AF1540">
        <v>0</v>
      </c>
      <c r="AG1540">
        <v>0</v>
      </c>
      <c r="BD1540">
        <v>11</v>
      </c>
      <c r="BE1540">
        <v>9211104</v>
      </c>
      <c r="BF1540">
        <v>9214103</v>
      </c>
      <c r="BG1540">
        <v>9214203</v>
      </c>
      <c r="BH1540">
        <v>9214303</v>
      </c>
      <c r="BI1540">
        <v>9214404</v>
      </c>
      <c r="BJ1540">
        <v>9222104</v>
      </c>
      <c r="BK1540">
        <v>9223104</v>
      </c>
      <c r="BL1540">
        <v>9223202</v>
      </c>
      <c r="BM1540">
        <v>9223304</v>
      </c>
      <c r="BN1540">
        <v>9223402</v>
      </c>
      <c r="BO1540">
        <v>9215103</v>
      </c>
    </row>
    <row r="1541" spans="1:67" x14ac:dyDescent="0.15">
      <c r="A1541">
        <v>1540</v>
      </c>
      <c r="B1541" t="s">
        <v>3071</v>
      </c>
      <c r="E1541">
        <f>机器人辅助表!B1541</f>
        <v>48</v>
      </c>
      <c r="F1541">
        <v>1</v>
      </c>
      <c r="G1541">
        <v>58001</v>
      </c>
      <c r="H1541">
        <v>0</v>
      </c>
      <c r="I1541">
        <f>机器人辅助表!H1541</f>
        <v>17135.720539195663</v>
      </c>
      <c r="J1541">
        <v>2</v>
      </c>
      <c r="K1541">
        <v>4</v>
      </c>
      <c r="L1541">
        <v>1</v>
      </c>
      <c r="M1541" s="2">
        <f>机器人辅助表!C1541</f>
        <v>100188.43948599655</v>
      </c>
      <c r="N1541" s="2">
        <v>2</v>
      </c>
      <c r="O1541" s="2">
        <f>机器人辅助表!D1541</f>
        <v>4527.5138145391329</v>
      </c>
      <c r="P1541" s="2">
        <v>3</v>
      </c>
      <c r="Q1541" s="2">
        <f>机器人辅助表!E1541</f>
        <v>2012.2283620173921</v>
      </c>
      <c r="R1541" s="2">
        <v>6</v>
      </c>
      <c r="S1541" s="2">
        <f>机器人辅助表!F1541</f>
        <v>10977.903999999999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0</v>
      </c>
      <c r="AE1541">
        <v>0</v>
      </c>
      <c r="AF1541">
        <v>0</v>
      </c>
      <c r="AG1541">
        <v>0</v>
      </c>
      <c r="BD1541">
        <v>11</v>
      </c>
      <c r="BE1541">
        <v>9113102</v>
      </c>
      <c r="BF1541">
        <v>9121102</v>
      </c>
      <c r="BG1541">
        <v>9121204</v>
      </c>
      <c r="BH1541">
        <v>9121304</v>
      </c>
      <c r="BI1541">
        <v>9121402</v>
      </c>
      <c r="BJ1541">
        <v>9114103</v>
      </c>
      <c r="BK1541">
        <v>9122104</v>
      </c>
      <c r="BL1541">
        <v>9122204</v>
      </c>
      <c r="BM1541">
        <v>9122303</v>
      </c>
      <c r="BN1541">
        <v>9122404</v>
      </c>
      <c r="BO1541">
        <v>9115104</v>
      </c>
    </row>
    <row r="1542" spans="1:67" x14ac:dyDescent="0.15">
      <c r="A1542">
        <v>1541</v>
      </c>
      <c r="B1542" t="s">
        <v>3072</v>
      </c>
      <c r="E1542">
        <f>机器人辅助表!B1542</f>
        <v>50</v>
      </c>
      <c r="F1542">
        <v>2</v>
      </c>
      <c r="G1542">
        <v>58101</v>
      </c>
      <c r="H1542">
        <v>0</v>
      </c>
      <c r="I1542">
        <f>机器人辅助表!H1542</f>
        <v>13551.857166229569</v>
      </c>
      <c r="J1542">
        <v>2</v>
      </c>
      <c r="K1542">
        <v>4</v>
      </c>
      <c r="L1542">
        <v>1</v>
      </c>
      <c r="M1542" s="2">
        <f>机器人辅助表!C1542</f>
        <v>83741.124928695688</v>
      </c>
      <c r="N1542" s="2">
        <v>2</v>
      </c>
      <c r="O1542" s="2">
        <f>机器人辅助表!D1542</f>
        <v>3623.414059414717</v>
      </c>
      <c r="P1542" s="2">
        <v>3</v>
      </c>
      <c r="Q1542" s="2">
        <f>机器人辅助表!E1542</f>
        <v>1610.4062486287633</v>
      </c>
      <c r="R1542" s="2">
        <v>6</v>
      </c>
      <c r="S1542" s="2">
        <f>机器人辅助表!F1542</f>
        <v>7969.8499999999995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0</v>
      </c>
      <c r="AE1542">
        <v>0</v>
      </c>
      <c r="AF1542">
        <v>0</v>
      </c>
      <c r="AG1542">
        <v>0</v>
      </c>
      <c r="BD1542">
        <v>11</v>
      </c>
      <c r="BE1542">
        <v>9211102</v>
      </c>
      <c r="BF1542">
        <v>9214104</v>
      </c>
      <c r="BG1542">
        <v>9214202</v>
      </c>
      <c r="BH1542">
        <v>9214303</v>
      </c>
      <c r="BI1542">
        <v>9214403</v>
      </c>
      <c r="BJ1542">
        <v>9222104</v>
      </c>
      <c r="BK1542">
        <v>9223103</v>
      </c>
      <c r="BL1542">
        <v>9223203</v>
      </c>
      <c r="BM1542">
        <v>9223304</v>
      </c>
      <c r="BN1542">
        <v>9223402</v>
      </c>
      <c r="BO1542">
        <v>9215104</v>
      </c>
    </row>
    <row r="1543" spans="1:67" x14ac:dyDescent="0.15">
      <c r="A1543">
        <v>1542</v>
      </c>
      <c r="B1543" t="s">
        <v>3073</v>
      </c>
      <c r="E1543">
        <f>机器人辅助表!B1543</f>
        <v>44</v>
      </c>
      <c r="F1543">
        <v>2</v>
      </c>
      <c r="G1543">
        <v>58101</v>
      </c>
      <c r="H1543">
        <v>0</v>
      </c>
      <c r="I1543">
        <f>机器人辅助表!H1543</f>
        <v>11135.72534560157</v>
      </c>
      <c r="J1543">
        <v>2</v>
      </c>
      <c r="K1543">
        <v>4</v>
      </c>
      <c r="L1543">
        <v>1</v>
      </c>
      <c r="M1543" s="2">
        <f>机器人辅助表!C1543</f>
        <v>57515.754308844313</v>
      </c>
      <c r="N1543" s="2">
        <v>2</v>
      </c>
      <c r="O1543" s="2">
        <f>机器人辅助表!D1543</f>
        <v>2849.6490902175251</v>
      </c>
      <c r="P1543" s="2">
        <v>3</v>
      </c>
      <c r="Q1543" s="2">
        <f>机器人辅助表!E1543</f>
        <v>1266.5107067633446</v>
      </c>
      <c r="R1543" s="2">
        <v>6</v>
      </c>
      <c r="S1543" s="2">
        <f>机器人辅助表!F1543</f>
        <v>8420.532799999999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  <c r="AF1543">
        <v>0</v>
      </c>
      <c r="AG1543">
        <v>0</v>
      </c>
      <c r="BD1543">
        <v>11</v>
      </c>
      <c r="BE1543">
        <v>9211104</v>
      </c>
      <c r="BF1543">
        <v>9214102</v>
      </c>
      <c r="BG1543">
        <v>9214202</v>
      </c>
      <c r="BH1543">
        <v>9214304</v>
      </c>
      <c r="BI1543">
        <v>9214404</v>
      </c>
      <c r="BJ1543">
        <v>9222103</v>
      </c>
      <c r="BK1543">
        <v>9223103</v>
      </c>
      <c r="BL1543">
        <v>9223202</v>
      </c>
      <c r="BM1543">
        <v>9223304</v>
      </c>
      <c r="BN1543">
        <v>9223403</v>
      </c>
      <c r="BO1543">
        <v>9215102</v>
      </c>
    </row>
    <row r="1544" spans="1:67" x14ac:dyDescent="0.15">
      <c r="A1544">
        <v>1543</v>
      </c>
      <c r="B1544" t="s">
        <v>3074</v>
      </c>
      <c r="E1544">
        <f>机器人辅助表!B1544</f>
        <v>50</v>
      </c>
      <c r="F1544">
        <v>3</v>
      </c>
      <c r="G1544">
        <v>58201</v>
      </c>
      <c r="H1544">
        <v>0</v>
      </c>
      <c r="I1544">
        <f>机器人辅助表!H1544</f>
        <v>15764.405275001742</v>
      </c>
      <c r="J1544">
        <v>2</v>
      </c>
      <c r="K1544">
        <v>4</v>
      </c>
      <c r="L1544">
        <v>1</v>
      </c>
      <c r="M1544" s="2">
        <f>机器人辅助表!C1544</f>
        <v>97413.145325217425</v>
      </c>
      <c r="N1544" s="2">
        <v>2</v>
      </c>
      <c r="O1544" s="2">
        <f>机器人辅助表!D1544</f>
        <v>4214.9918650334457</v>
      </c>
      <c r="P1544" s="2">
        <v>3</v>
      </c>
      <c r="Q1544" s="2">
        <f>机器人辅助表!E1544</f>
        <v>1873.3297177926427</v>
      </c>
      <c r="R1544" s="2">
        <v>6</v>
      </c>
      <c r="S1544" s="2">
        <f>机器人辅助表!F1544</f>
        <v>9271.0499999999993</v>
      </c>
      <c r="T1544">
        <v>0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  <c r="AF1544">
        <v>0</v>
      </c>
      <c r="AG1544">
        <v>0</v>
      </c>
      <c r="BD1544">
        <v>8</v>
      </c>
      <c r="BE1544">
        <v>9323104</v>
      </c>
      <c r="BF1544">
        <v>9324104</v>
      </c>
      <c r="BG1544">
        <v>9324202</v>
      </c>
      <c r="BH1544">
        <v>9324303</v>
      </c>
      <c r="BI1544">
        <v>9324404</v>
      </c>
      <c r="BJ1544">
        <v>9312104</v>
      </c>
      <c r="BK1544">
        <v>9311104</v>
      </c>
      <c r="BL1544">
        <v>9315104</v>
      </c>
    </row>
    <row r="1545" spans="1:67" x14ac:dyDescent="0.15">
      <c r="A1545">
        <v>1544</v>
      </c>
      <c r="B1545" t="s">
        <v>759</v>
      </c>
      <c r="E1545">
        <f>机器人辅助表!B1545</f>
        <v>44</v>
      </c>
      <c r="F1545">
        <v>2</v>
      </c>
      <c r="G1545">
        <v>58101</v>
      </c>
      <c r="H1545">
        <v>0</v>
      </c>
      <c r="I1545">
        <f>机器人辅助表!H1545</f>
        <v>7679.8105831734974</v>
      </c>
      <c r="J1545">
        <v>2</v>
      </c>
      <c r="K1545">
        <v>4</v>
      </c>
      <c r="L1545">
        <v>1</v>
      </c>
      <c r="M1545" s="2">
        <f>机器人辅助表!C1545</f>
        <v>39666.037454375393</v>
      </c>
      <c r="N1545" s="2">
        <v>2</v>
      </c>
      <c r="O1545" s="2">
        <f>机器人辅助表!D1545</f>
        <v>1965.2752346327761</v>
      </c>
      <c r="P1545" s="2">
        <v>3</v>
      </c>
      <c r="Q1545" s="2">
        <f>机器人辅助表!E1545</f>
        <v>873.45565983678955</v>
      </c>
      <c r="R1545" s="2">
        <v>6</v>
      </c>
      <c r="S1545" s="2">
        <f>机器人辅助表!F1545</f>
        <v>5807.2640000000001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0</v>
      </c>
      <c r="AE1545">
        <v>0</v>
      </c>
      <c r="AF1545">
        <v>0</v>
      </c>
      <c r="AG1545">
        <v>0</v>
      </c>
      <c r="BD1545">
        <v>11</v>
      </c>
      <c r="BE1545">
        <v>9211103</v>
      </c>
      <c r="BF1545">
        <v>9214103</v>
      </c>
      <c r="BG1545">
        <v>9214203</v>
      </c>
      <c r="BH1545">
        <v>9214302</v>
      </c>
      <c r="BI1545">
        <v>9214403</v>
      </c>
      <c r="BJ1545">
        <v>9222104</v>
      </c>
      <c r="BK1545">
        <v>9223103</v>
      </c>
      <c r="BL1545">
        <v>9223204</v>
      </c>
      <c r="BM1545">
        <v>9223302</v>
      </c>
      <c r="BN1545">
        <v>9223403</v>
      </c>
      <c r="BO1545">
        <v>9215102</v>
      </c>
    </row>
    <row r="1546" spans="1:67" x14ac:dyDescent="0.15">
      <c r="A1546">
        <v>1545</v>
      </c>
      <c r="B1546" t="s">
        <v>3075</v>
      </c>
      <c r="E1546">
        <f>机器人辅助表!B1546</f>
        <v>40</v>
      </c>
      <c r="F1546">
        <v>1</v>
      </c>
      <c r="G1546">
        <v>58001</v>
      </c>
      <c r="H1546">
        <v>0</v>
      </c>
      <c r="I1546">
        <f>机器人辅助表!H1546</f>
        <v>10116.245052583132</v>
      </c>
      <c r="J1546">
        <v>2</v>
      </c>
      <c r="K1546">
        <v>4</v>
      </c>
      <c r="L1546">
        <v>1</v>
      </c>
      <c r="M1546" s="2">
        <f>机器人辅助表!C1546</f>
        <v>44869.475418670256</v>
      </c>
      <c r="N1546" s="2">
        <v>2</v>
      </c>
      <c r="O1546" s="2">
        <f>机器人辅助表!D1546</f>
        <v>2456.3581433578606</v>
      </c>
      <c r="P1546" s="2">
        <v>3</v>
      </c>
      <c r="Q1546" s="2">
        <f>机器人辅助表!E1546</f>
        <v>1091.7147303812715</v>
      </c>
      <c r="R1546" s="2">
        <v>6</v>
      </c>
      <c r="S1546" s="2">
        <f>机器人辅助表!F1546</f>
        <v>9080.4480000000003</v>
      </c>
      <c r="T1546">
        <v>0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0</v>
      </c>
      <c r="AE1546">
        <v>0</v>
      </c>
      <c r="AF1546">
        <v>0</v>
      </c>
      <c r="AG1546">
        <v>0</v>
      </c>
      <c r="BD1546">
        <v>11</v>
      </c>
      <c r="BE1546">
        <v>9113103</v>
      </c>
      <c r="BF1546">
        <v>9121104</v>
      </c>
      <c r="BG1546">
        <v>9121202</v>
      </c>
      <c r="BH1546">
        <v>9121302</v>
      </c>
      <c r="BI1546">
        <v>9121403</v>
      </c>
      <c r="BJ1546">
        <v>9114102</v>
      </c>
      <c r="BK1546">
        <v>9122102</v>
      </c>
      <c r="BL1546">
        <v>9122203</v>
      </c>
      <c r="BM1546">
        <v>9122302</v>
      </c>
      <c r="BN1546">
        <v>9122404</v>
      </c>
      <c r="BO1546">
        <v>9115102</v>
      </c>
    </row>
    <row r="1547" spans="1:67" x14ac:dyDescent="0.15">
      <c r="A1547">
        <v>1546</v>
      </c>
      <c r="B1547" t="s">
        <v>760</v>
      </c>
      <c r="E1547">
        <f>机器人辅助表!B1547</f>
        <v>29</v>
      </c>
      <c r="F1547">
        <v>3</v>
      </c>
      <c r="G1547">
        <v>58201</v>
      </c>
      <c r="H1547">
        <v>0</v>
      </c>
      <c r="I1547">
        <f>机器人辅助表!H1547</f>
        <v>2260.5521485116528</v>
      </c>
      <c r="J1547">
        <v>2</v>
      </c>
      <c r="K1547">
        <v>4</v>
      </c>
      <c r="L1547">
        <v>1</v>
      </c>
      <c r="M1547" s="2">
        <f>机器人辅助表!C1547</f>
        <v>6263.1510012391327</v>
      </c>
      <c r="N1547" s="2">
        <v>2</v>
      </c>
      <c r="O1547" s="2">
        <f>机器人辅助表!D1547</f>
        <v>413.90259026086977</v>
      </c>
      <c r="P1547" s="2">
        <v>3</v>
      </c>
      <c r="Q1547" s="2">
        <f>机器人辅助表!E1547</f>
        <v>183.95670678260882</v>
      </c>
      <c r="R1547" s="2">
        <v>6</v>
      </c>
      <c r="S1547" s="2">
        <f>机器人辅助表!F1547</f>
        <v>3045.3179999999998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0</v>
      </c>
      <c r="AE1547">
        <v>0</v>
      </c>
      <c r="AF1547">
        <v>0</v>
      </c>
      <c r="AG1547">
        <v>0</v>
      </c>
      <c r="BD1547">
        <v>8</v>
      </c>
      <c r="BE1547">
        <v>9323103</v>
      </c>
      <c r="BF1547">
        <v>9324103</v>
      </c>
      <c r="BG1547">
        <v>9324203</v>
      </c>
      <c r="BH1547">
        <v>9324302</v>
      </c>
      <c r="BI1547">
        <v>9324404</v>
      </c>
      <c r="BJ1547">
        <v>9312104</v>
      </c>
      <c r="BK1547">
        <v>9311102</v>
      </c>
      <c r="BL1547">
        <v>9315102</v>
      </c>
    </row>
    <row r="1548" spans="1:67" x14ac:dyDescent="0.15">
      <c r="A1548">
        <v>1547</v>
      </c>
      <c r="B1548" t="s">
        <v>3076</v>
      </c>
      <c r="E1548">
        <f>机器人辅助表!B1548</f>
        <v>29</v>
      </c>
      <c r="F1548">
        <v>3</v>
      </c>
      <c r="G1548">
        <v>58201</v>
      </c>
      <c r="H1548">
        <v>0</v>
      </c>
      <c r="I1548">
        <f>机器人辅助表!H1548</f>
        <v>4370.4008204558613</v>
      </c>
      <c r="J1548">
        <v>2</v>
      </c>
      <c r="K1548">
        <v>4</v>
      </c>
      <c r="L1548">
        <v>1</v>
      </c>
      <c r="M1548" s="2">
        <f>机器人辅助表!C1548</f>
        <v>12108.758602395656</v>
      </c>
      <c r="N1548" s="2">
        <v>2</v>
      </c>
      <c r="O1548" s="2">
        <f>机器人辅助表!D1548</f>
        <v>800.21167450434814</v>
      </c>
      <c r="P1548" s="2">
        <v>3</v>
      </c>
      <c r="Q1548" s="2">
        <f>机器人辅助表!E1548</f>
        <v>355.64963311304371</v>
      </c>
      <c r="R1548" s="2">
        <v>6</v>
      </c>
      <c r="S1548" s="2">
        <f>机器人辅助表!F1548</f>
        <v>5887.6147999999994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0</v>
      </c>
      <c r="AE1548">
        <v>0</v>
      </c>
      <c r="AF1548">
        <v>0</v>
      </c>
      <c r="AG1548">
        <v>0</v>
      </c>
      <c r="BD1548">
        <v>8</v>
      </c>
      <c r="BE1548">
        <v>9323104</v>
      </c>
      <c r="BF1548">
        <v>9324104</v>
      </c>
      <c r="BG1548">
        <v>9324202</v>
      </c>
      <c r="BH1548">
        <v>9324304</v>
      </c>
      <c r="BI1548">
        <v>9324402</v>
      </c>
      <c r="BJ1548">
        <v>9312104</v>
      </c>
      <c r="BK1548">
        <v>9311104</v>
      </c>
      <c r="BL1548">
        <v>9315104</v>
      </c>
    </row>
    <row r="1549" spans="1:67" x14ac:dyDescent="0.15">
      <c r="A1549">
        <v>1548</v>
      </c>
      <c r="B1549" t="s">
        <v>761</v>
      </c>
      <c r="E1549">
        <f>机器人辅助表!B1549</f>
        <v>32</v>
      </c>
      <c r="F1549">
        <v>1</v>
      </c>
      <c r="G1549">
        <v>58001</v>
      </c>
      <c r="H1549">
        <v>0</v>
      </c>
      <c r="I1549">
        <f>机器人辅助表!H1549</f>
        <v>6545.7090985414643</v>
      </c>
      <c r="J1549">
        <v>2</v>
      </c>
      <c r="K1549">
        <v>4</v>
      </c>
      <c r="L1549">
        <v>1</v>
      </c>
      <c r="M1549" s="2">
        <f>机器人辅助表!C1549</f>
        <v>20970.079926164555</v>
      </c>
      <c r="N1549" s="2">
        <v>2</v>
      </c>
      <c r="O1549" s="2">
        <f>机器人辅助表!D1549</f>
        <v>1327.265779203211</v>
      </c>
      <c r="P1549" s="2">
        <v>3</v>
      </c>
      <c r="Q1549" s="2">
        <f>机器人辅助表!E1549</f>
        <v>589.8959018680938</v>
      </c>
      <c r="R1549" s="2">
        <v>6</v>
      </c>
      <c r="S1549" s="2">
        <f>机器人辅助表!F1549</f>
        <v>7937.6255999999994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0</v>
      </c>
      <c r="AE1549">
        <v>0</v>
      </c>
      <c r="AF1549">
        <v>0</v>
      </c>
      <c r="AG1549">
        <v>0</v>
      </c>
      <c r="BD1549">
        <v>11</v>
      </c>
      <c r="BE1549">
        <v>9113102</v>
      </c>
      <c r="BF1549">
        <v>9121103</v>
      </c>
      <c r="BG1549">
        <v>9121203</v>
      </c>
      <c r="BH1549">
        <v>9121302</v>
      </c>
      <c r="BI1549">
        <v>9121402</v>
      </c>
      <c r="BJ1549">
        <v>9114102</v>
      </c>
      <c r="BK1549">
        <v>9122102</v>
      </c>
      <c r="BL1549">
        <v>9122204</v>
      </c>
      <c r="BM1549">
        <v>9122304</v>
      </c>
      <c r="BN1549">
        <v>9122404</v>
      </c>
      <c r="BO1549">
        <v>9115104</v>
      </c>
    </row>
    <row r="1550" spans="1:67" x14ac:dyDescent="0.15">
      <c r="A1550">
        <v>1549</v>
      </c>
      <c r="B1550" t="s">
        <v>3077</v>
      </c>
      <c r="E1550">
        <f>机器人辅助表!B1550</f>
        <v>22</v>
      </c>
      <c r="F1550">
        <v>2</v>
      </c>
      <c r="G1550">
        <v>58101</v>
      </c>
      <c r="H1550">
        <v>0</v>
      </c>
      <c r="I1550">
        <f>机器人辅助表!H1550</f>
        <v>3851.8149382622614</v>
      </c>
      <c r="J1550">
        <v>2</v>
      </c>
      <c r="K1550">
        <v>4</v>
      </c>
      <c r="L1550">
        <v>1</v>
      </c>
      <c r="M1550" s="2">
        <f>机器人辅助表!C1550</f>
        <v>7043.5883645217391</v>
      </c>
      <c r="N1550" s="2">
        <v>2</v>
      </c>
      <c r="O1550" s="2">
        <f>机器人辅助表!D1550</f>
        <v>556.68316382608714</v>
      </c>
      <c r="P1550" s="2">
        <v>3</v>
      </c>
      <c r="Q1550" s="2">
        <f>机器人辅助表!E1550</f>
        <v>247.41473947826094</v>
      </c>
      <c r="R1550" s="2">
        <v>6</v>
      </c>
      <c r="S1550" s="2">
        <f>机器人辅助表!F1550</f>
        <v>6247.0716000000002</v>
      </c>
      <c r="T1550">
        <v>0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0</v>
      </c>
      <c r="AE1550">
        <v>0</v>
      </c>
      <c r="AF1550">
        <v>0</v>
      </c>
      <c r="AG1550">
        <v>0</v>
      </c>
      <c r="BD1550">
        <v>11</v>
      </c>
      <c r="BE1550">
        <v>9211103</v>
      </c>
      <c r="BF1550">
        <v>9214103</v>
      </c>
      <c r="BG1550">
        <v>9214204</v>
      </c>
      <c r="BH1550">
        <v>9214304</v>
      </c>
      <c r="BI1550">
        <v>9214403</v>
      </c>
      <c r="BJ1550">
        <v>9222102</v>
      </c>
      <c r="BK1550">
        <v>9223103</v>
      </c>
      <c r="BL1550">
        <v>9223202</v>
      </c>
      <c r="BM1550">
        <v>9223302</v>
      </c>
      <c r="BN1550">
        <v>9223404</v>
      </c>
      <c r="BO1550">
        <v>9215102</v>
      </c>
    </row>
    <row r="1551" spans="1:67" x14ac:dyDescent="0.15">
      <c r="A1551">
        <v>1550</v>
      </c>
      <c r="B1551" t="s">
        <v>762</v>
      </c>
      <c r="E1551">
        <f>机器人辅助表!B1551</f>
        <v>25</v>
      </c>
      <c r="F1551">
        <v>2</v>
      </c>
      <c r="G1551">
        <v>58101</v>
      </c>
      <c r="H1551">
        <v>0</v>
      </c>
      <c r="I1551">
        <f>机器人辅助表!H1551</f>
        <v>3876.2092418478269</v>
      </c>
      <c r="J1551">
        <v>2</v>
      </c>
      <c r="K1551">
        <v>4</v>
      </c>
      <c r="L1551">
        <v>1</v>
      </c>
      <c r="M1551" s="2">
        <f>机器人辅助表!C1551</f>
        <v>8561.7135529891329</v>
      </c>
      <c r="N1551" s="2">
        <v>2</v>
      </c>
      <c r="O1551" s="2">
        <f>机器人辅助表!D1551</f>
        <v>624.24645652173945</v>
      </c>
      <c r="P1551" s="2">
        <v>3</v>
      </c>
      <c r="Q1551" s="2">
        <f>机器人辅助表!E1551</f>
        <v>277.44286956521751</v>
      </c>
      <c r="R1551" s="2">
        <v>6</v>
      </c>
      <c r="S1551" s="2">
        <f>机器人辅助表!F1551</f>
        <v>5841.2250000000004</v>
      </c>
      <c r="T1551">
        <v>0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0</v>
      </c>
      <c r="AE1551">
        <v>0</v>
      </c>
      <c r="AF1551">
        <v>0</v>
      </c>
      <c r="AG1551">
        <v>0</v>
      </c>
      <c r="BD1551">
        <v>11</v>
      </c>
      <c r="BE1551">
        <v>9211103</v>
      </c>
      <c r="BF1551">
        <v>9214103</v>
      </c>
      <c r="BG1551">
        <v>9214204</v>
      </c>
      <c r="BH1551">
        <v>9214303</v>
      </c>
      <c r="BI1551">
        <v>9214402</v>
      </c>
      <c r="BJ1551">
        <v>9222102</v>
      </c>
      <c r="BK1551">
        <v>9223102</v>
      </c>
      <c r="BL1551">
        <v>9223204</v>
      </c>
      <c r="BM1551">
        <v>9223302</v>
      </c>
      <c r="BN1551">
        <v>9223402</v>
      </c>
      <c r="BO1551">
        <v>9215103</v>
      </c>
    </row>
    <row r="1552" spans="1:67" x14ac:dyDescent="0.15">
      <c r="A1552">
        <v>1551</v>
      </c>
      <c r="B1552" t="s">
        <v>3078</v>
      </c>
      <c r="E1552">
        <f>机器人辅助表!B1552</f>
        <v>37</v>
      </c>
      <c r="F1552">
        <v>3</v>
      </c>
      <c r="G1552">
        <v>58201</v>
      </c>
      <c r="H1552">
        <v>0</v>
      </c>
      <c r="I1552">
        <f>机器人辅助表!H1552</f>
        <v>9247.9157669581055</v>
      </c>
      <c r="J1552">
        <v>2</v>
      </c>
      <c r="K1552">
        <v>4</v>
      </c>
      <c r="L1552">
        <v>1</v>
      </c>
      <c r="M1552" s="2">
        <f>机器人辅助表!C1552</f>
        <v>35985.143860268487</v>
      </c>
      <c r="N1552" s="2">
        <v>2</v>
      </c>
      <c r="O1552" s="2">
        <f>机器人辅助表!D1552</f>
        <v>2135.5925663453181</v>
      </c>
      <c r="P1552" s="2">
        <v>3</v>
      </c>
      <c r="Q1552" s="2">
        <f>机器人辅助表!E1552</f>
        <v>949.15225170903022</v>
      </c>
      <c r="R1552" s="2">
        <v>6</v>
      </c>
      <c r="S1552" s="2">
        <f>机器人辅助表!F1552</f>
        <v>9360.1350000000002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0</v>
      </c>
      <c r="AE1552">
        <v>0</v>
      </c>
      <c r="AF1552">
        <v>0</v>
      </c>
      <c r="AG1552">
        <v>0</v>
      </c>
      <c r="BD1552">
        <v>8</v>
      </c>
      <c r="BE1552">
        <v>9323104</v>
      </c>
      <c r="BF1552">
        <v>9324102</v>
      </c>
      <c r="BG1552">
        <v>9324202</v>
      </c>
      <c r="BH1552">
        <v>9324304</v>
      </c>
      <c r="BI1552">
        <v>9324404</v>
      </c>
      <c r="BJ1552">
        <v>9312104</v>
      </c>
      <c r="BK1552">
        <v>9311102</v>
      </c>
      <c r="BL1552">
        <v>9315104</v>
      </c>
    </row>
    <row r="1553" spans="1:67" x14ac:dyDescent="0.15">
      <c r="A1553">
        <v>1552</v>
      </c>
      <c r="B1553" t="s">
        <v>763</v>
      </c>
      <c r="E1553">
        <f>机器人辅助表!B1553</f>
        <v>48</v>
      </c>
      <c r="F1553">
        <v>3</v>
      </c>
      <c r="G1553">
        <v>58201</v>
      </c>
      <c r="H1553">
        <v>0</v>
      </c>
      <c r="I1553">
        <f>机器人辅助表!H1553</f>
        <v>18359.700577709638</v>
      </c>
      <c r="J1553">
        <v>2</v>
      </c>
      <c r="K1553">
        <v>4</v>
      </c>
      <c r="L1553">
        <v>1</v>
      </c>
      <c r="M1553" s="2">
        <f>机器人辅助表!C1553</f>
        <v>107344.75659213917</v>
      </c>
      <c r="N1553" s="2">
        <v>2</v>
      </c>
      <c r="O1553" s="2">
        <f>机器人辅助表!D1553</f>
        <v>4850.9076584347849</v>
      </c>
      <c r="P1553" s="2">
        <v>3</v>
      </c>
      <c r="Q1553" s="2">
        <f>机器人辅助表!E1553</f>
        <v>2155.9589593043488</v>
      </c>
      <c r="R1553" s="2">
        <v>6</v>
      </c>
      <c r="S1553" s="2">
        <f>机器人辅助表!F1553</f>
        <v>11762.039999999999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0</v>
      </c>
      <c r="AE1553">
        <v>0</v>
      </c>
      <c r="AF1553">
        <v>0</v>
      </c>
      <c r="AG1553">
        <v>0</v>
      </c>
      <c r="BD1553">
        <v>8</v>
      </c>
      <c r="BE1553">
        <v>9323103</v>
      </c>
      <c r="BF1553">
        <v>9324102</v>
      </c>
      <c r="BG1553">
        <v>9324202</v>
      </c>
      <c r="BH1553">
        <v>9324304</v>
      </c>
      <c r="BI1553">
        <v>9324403</v>
      </c>
      <c r="BJ1553">
        <v>9312104</v>
      </c>
      <c r="BK1553">
        <v>9311103</v>
      </c>
      <c r="BL1553">
        <v>9315102</v>
      </c>
    </row>
    <row r="1554" spans="1:67" x14ac:dyDescent="0.15">
      <c r="A1554">
        <v>1553</v>
      </c>
      <c r="B1554" t="s">
        <v>3079</v>
      </c>
      <c r="E1554">
        <f>机器人辅助表!B1554</f>
        <v>22</v>
      </c>
      <c r="F1554">
        <v>1</v>
      </c>
      <c r="G1554">
        <v>58001</v>
      </c>
      <c r="H1554">
        <v>0</v>
      </c>
      <c r="I1554">
        <f>机器人辅助表!H1554</f>
        <v>3951.8620795158263</v>
      </c>
      <c r="J1554">
        <v>2</v>
      </c>
      <c r="K1554">
        <v>4</v>
      </c>
      <c r="L1554">
        <v>1</v>
      </c>
      <c r="M1554" s="2">
        <f>机器人辅助表!C1554</f>
        <v>7226.5387116521742</v>
      </c>
      <c r="N1554" s="2">
        <v>2</v>
      </c>
      <c r="O1554" s="2">
        <f>机器人辅助表!D1554</f>
        <v>571.14246678260884</v>
      </c>
      <c r="P1554" s="2">
        <v>3</v>
      </c>
      <c r="Q1554" s="2">
        <f>机器人辅助表!E1554</f>
        <v>253.84109634782615</v>
      </c>
      <c r="R1554" s="2">
        <v>6</v>
      </c>
      <c r="S1554" s="2">
        <f>机器人辅助表!F1554</f>
        <v>6409.3332</v>
      </c>
      <c r="T1554">
        <v>0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0</v>
      </c>
      <c r="AE1554">
        <v>0</v>
      </c>
      <c r="AF1554">
        <v>0</v>
      </c>
      <c r="AG1554">
        <v>0</v>
      </c>
      <c r="BD1554">
        <v>11</v>
      </c>
      <c r="BE1554">
        <v>9113102</v>
      </c>
      <c r="BF1554">
        <v>9121102</v>
      </c>
      <c r="BG1554">
        <v>9121204</v>
      </c>
      <c r="BH1554">
        <v>9121303</v>
      </c>
      <c r="BI1554">
        <v>9121404</v>
      </c>
      <c r="BJ1554">
        <v>9114103</v>
      </c>
      <c r="BK1554">
        <v>9122104</v>
      </c>
      <c r="BL1554">
        <v>9122204</v>
      </c>
      <c r="BM1554">
        <v>9122304</v>
      </c>
      <c r="BN1554">
        <v>9122404</v>
      </c>
      <c r="BO1554">
        <v>9115102</v>
      </c>
    </row>
    <row r="1555" spans="1:67" x14ac:dyDescent="0.15">
      <c r="A1555">
        <v>1554</v>
      </c>
      <c r="B1555" t="s">
        <v>3080</v>
      </c>
      <c r="E1555">
        <f>机器人辅助表!B1555</f>
        <v>36</v>
      </c>
      <c r="F1555">
        <v>1</v>
      </c>
      <c r="G1555">
        <v>58001</v>
      </c>
      <c r="H1555">
        <v>0</v>
      </c>
      <c r="I1555">
        <f>机器人辅助表!H1555</f>
        <v>8923.3114089775954</v>
      </c>
      <c r="J1555">
        <v>2</v>
      </c>
      <c r="K1555">
        <v>4</v>
      </c>
      <c r="L1555">
        <v>1</v>
      </c>
      <c r="M1555" s="2">
        <f>机器人辅助表!C1555</f>
        <v>33120.002153931782</v>
      </c>
      <c r="N1555" s="2">
        <v>2</v>
      </c>
      <c r="O1555" s="2">
        <f>机器人辅助表!D1555</f>
        <v>2021.6783649166559</v>
      </c>
      <c r="P1555" s="2">
        <v>3</v>
      </c>
      <c r="Q1555" s="2">
        <f>机器人辅助表!E1555</f>
        <v>898.52371774073606</v>
      </c>
      <c r="R1555" s="2">
        <v>6</v>
      </c>
      <c r="S1555" s="2">
        <f>机器人辅助表!F1555</f>
        <v>9385.5607999999993</v>
      </c>
      <c r="T1555">
        <v>0</v>
      </c>
      <c r="U1555">
        <v>0</v>
      </c>
      <c r="V1555">
        <v>0</v>
      </c>
      <c r="W1555">
        <v>0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0</v>
      </c>
      <c r="AE1555">
        <v>0</v>
      </c>
      <c r="AF1555">
        <v>0</v>
      </c>
      <c r="AG1555">
        <v>0</v>
      </c>
      <c r="BD1555">
        <v>11</v>
      </c>
      <c r="BE1555">
        <v>9113102</v>
      </c>
      <c r="BF1555">
        <v>9121103</v>
      </c>
      <c r="BG1555">
        <v>9121203</v>
      </c>
      <c r="BH1555">
        <v>9121302</v>
      </c>
      <c r="BI1555">
        <v>9121403</v>
      </c>
      <c r="BJ1555">
        <v>9114104</v>
      </c>
      <c r="BK1555">
        <v>9122102</v>
      </c>
      <c r="BL1555">
        <v>9122204</v>
      </c>
      <c r="BM1555">
        <v>9122304</v>
      </c>
      <c r="BN1555">
        <v>9122404</v>
      </c>
      <c r="BO1555">
        <v>9115102</v>
      </c>
    </row>
    <row r="1556" spans="1:67" x14ac:dyDescent="0.15">
      <c r="A1556">
        <v>1555</v>
      </c>
      <c r="B1556" t="s">
        <v>764</v>
      </c>
      <c r="E1556">
        <f>机器人辅助表!B1556</f>
        <v>46</v>
      </c>
      <c r="F1556">
        <v>3</v>
      </c>
      <c r="G1556">
        <v>58201</v>
      </c>
      <c r="H1556">
        <v>0</v>
      </c>
      <c r="I1556">
        <f>机器人辅助表!H1556</f>
        <v>15632.539616043534</v>
      </c>
      <c r="J1556">
        <v>2</v>
      </c>
      <c r="K1556">
        <v>4</v>
      </c>
      <c r="L1556">
        <v>1</v>
      </c>
      <c r="M1556" s="2">
        <f>机器人辅助表!C1556</f>
        <v>86165.383887051808</v>
      </c>
      <c r="N1556" s="2">
        <v>2</v>
      </c>
      <c r="O1556" s="2">
        <f>机器人辅助表!D1556</f>
        <v>4073.4784240759882</v>
      </c>
      <c r="P1556" s="2">
        <v>3</v>
      </c>
      <c r="Q1556" s="2">
        <f>机器人辅助表!E1556</f>
        <v>1810.4348551448838</v>
      </c>
      <c r="R1556" s="2">
        <v>6</v>
      </c>
      <c r="S1556" s="2">
        <f>机器人辅助表!F1556</f>
        <v>10872.316799999999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0</v>
      </c>
      <c r="AE1556">
        <v>0</v>
      </c>
      <c r="AF1556">
        <v>0</v>
      </c>
      <c r="AG1556">
        <v>0</v>
      </c>
      <c r="BD1556">
        <v>8</v>
      </c>
      <c r="BE1556">
        <v>9323102</v>
      </c>
      <c r="BF1556">
        <v>9324104</v>
      </c>
      <c r="BG1556">
        <v>9324204</v>
      </c>
      <c r="BH1556">
        <v>9324303</v>
      </c>
      <c r="BI1556">
        <v>9324403</v>
      </c>
      <c r="BJ1556">
        <v>9312102</v>
      </c>
      <c r="BK1556">
        <v>9311102</v>
      </c>
      <c r="BL1556">
        <v>9315104</v>
      </c>
    </row>
    <row r="1557" spans="1:67" x14ac:dyDescent="0.15">
      <c r="A1557">
        <v>1556</v>
      </c>
      <c r="B1557" t="s">
        <v>3081</v>
      </c>
      <c r="E1557">
        <f>机器人辅助表!B1557</f>
        <v>33</v>
      </c>
      <c r="F1557">
        <v>2</v>
      </c>
      <c r="G1557">
        <v>58101</v>
      </c>
      <c r="H1557">
        <v>0</v>
      </c>
      <c r="I1557">
        <f>机器人辅助表!H1557</f>
        <v>5127.0224461153466</v>
      </c>
      <c r="J1557">
        <v>2</v>
      </c>
      <c r="K1557">
        <v>4</v>
      </c>
      <c r="L1557">
        <v>1</v>
      </c>
      <c r="M1557" s="2">
        <f>机器人辅助表!C1557</f>
        <v>17106.894468218241</v>
      </c>
      <c r="N1557" s="2">
        <v>2</v>
      </c>
      <c r="O1557" s="2">
        <f>机器人辅助表!D1557</f>
        <v>1072.5010631774255</v>
      </c>
      <c r="P1557" s="2">
        <v>3</v>
      </c>
      <c r="Q1557" s="2">
        <f>机器人辅助表!E1557</f>
        <v>476.66713918996692</v>
      </c>
      <c r="R1557" s="2">
        <v>6</v>
      </c>
      <c r="S1557" s="2">
        <f>机器人辅助表!F1557</f>
        <v>5997.2785999999996</v>
      </c>
      <c r="T1557">
        <v>0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0</v>
      </c>
      <c r="AE1557">
        <v>0</v>
      </c>
      <c r="AF1557">
        <v>0</v>
      </c>
      <c r="AG1557">
        <v>0</v>
      </c>
      <c r="BD1557">
        <v>11</v>
      </c>
      <c r="BE1557">
        <v>9211102</v>
      </c>
      <c r="BF1557">
        <v>9214103</v>
      </c>
      <c r="BG1557">
        <v>9214204</v>
      </c>
      <c r="BH1557">
        <v>9214302</v>
      </c>
      <c r="BI1557">
        <v>9214404</v>
      </c>
      <c r="BJ1557">
        <v>9222103</v>
      </c>
      <c r="BK1557">
        <v>9223104</v>
      </c>
      <c r="BL1557">
        <v>9223203</v>
      </c>
      <c r="BM1557">
        <v>9223303</v>
      </c>
      <c r="BN1557">
        <v>9223404</v>
      </c>
      <c r="BO1557">
        <v>9215103</v>
      </c>
    </row>
    <row r="1558" spans="1:67" x14ac:dyDescent="0.15">
      <c r="A1558">
        <v>1557</v>
      </c>
      <c r="B1558" t="s">
        <v>3082</v>
      </c>
      <c r="E1558">
        <f>机器人辅助表!B1558</f>
        <v>26</v>
      </c>
      <c r="F1558">
        <v>2</v>
      </c>
      <c r="G1558">
        <v>58101</v>
      </c>
      <c r="H1558">
        <v>0</v>
      </c>
      <c r="I1558">
        <f>机器人辅助表!H1558</f>
        <v>4879.2271017119683</v>
      </c>
      <c r="J1558">
        <v>2</v>
      </c>
      <c r="K1558">
        <v>4</v>
      </c>
      <c r="L1558">
        <v>1</v>
      </c>
      <c r="M1558" s="2">
        <f>机器人辅助表!C1558</f>
        <v>11475.361239868898</v>
      </c>
      <c r="N1558" s="2">
        <v>2</v>
      </c>
      <c r="O1558" s="2">
        <f>机器人辅助表!D1558</f>
        <v>815.62291142207391</v>
      </c>
      <c r="P1558" s="2">
        <v>3</v>
      </c>
      <c r="Q1558" s="2">
        <f>机器人辅助表!E1558</f>
        <v>362.49907174314393</v>
      </c>
      <c r="R1558" s="2">
        <v>6</v>
      </c>
      <c r="S1558" s="2">
        <f>机器人辅助表!F1558</f>
        <v>7143.7828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0</v>
      </c>
      <c r="AE1558">
        <v>0</v>
      </c>
      <c r="AF1558">
        <v>0</v>
      </c>
      <c r="AG1558">
        <v>0</v>
      </c>
      <c r="BD1558">
        <v>11</v>
      </c>
      <c r="BE1558">
        <v>9211102</v>
      </c>
      <c r="BF1558">
        <v>9214104</v>
      </c>
      <c r="BG1558">
        <v>9214202</v>
      </c>
      <c r="BH1558">
        <v>9214302</v>
      </c>
      <c r="BI1558">
        <v>9214403</v>
      </c>
      <c r="BJ1558">
        <v>9222104</v>
      </c>
      <c r="BK1558">
        <v>9223104</v>
      </c>
      <c r="BL1558">
        <v>9223204</v>
      </c>
      <c r="BM1558">
        <v>9223303</v>
      </c>
      <c r="BN1558">
        <v>9223403</v>
      </c>
      <c r="BO1558">
        <v>9215103</v>
      </c>
    </row>
    <row r="1559" spans="1:67" x14ac:dyDescent="0.15">
      <c r="A1559">
        <v>1558</v>
      </c>
      <c r="B1559" t="s">
        <v>3083</v>
      </c>
      <c r="E1559">
        <f>机器人辅助表!B1559</f>
        <v>33</v>
      </c>
      <c r="F1559">
        <v>1</v>
      </c>
      <c r="G1559">
        <v>58001</v>
      </c>
      <c r="H1559">
        <v>0</v>
      </c>
      <c r="I1559">
        <f>机器人辅助表!H1559</f>
        <v>6674.80280720677</v>
      </c>
      <c r="J1559">
        <v>2</v>
      </c>
      <c r="K1559">
        <v>4</v>
      </c>
      <c r="L1559">
        <v>1</v>
      </c>
      <c r="M1559" s="2">
        <f>机器人辅助表!C1559</f>
        <v>22271.239968057707</v>
      </c>
      <c r="N1559" s="2">
        <v>2</v>
      </c>
      <c r="O1559" s="2">
        <f>机器人辅助表!D1559</f>
        <v>1396.2749690423084</v>
      </c>
      <c r="P1559" s="2">
        <v>3</v>
      </c>
      <c r="Q1559" s="2">
        <f>机器人辅助表!E1559</f>
        <v>620.56665290769274</v>
      </c>
      <c r="R1559" s="2">
        <v>6</v>
      </c>
      <c r="S1559" s="2">
        <f>机器人辅助表!F1559</f>
        <v>7807.7777999999989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0</v>
      </c>
      <c r="AE1559">
        <v>0</v>
      </c>
      <c r="AF1559">
        <v>0</v>
      </c>
      <c r="AG1559">
        <v>0</v>
      </c>
      <c r="BD1559">
        <v>11</v>
      </c>
      <c r="BE1559">
        <v>9113104</v>
      </c>
      <c r="BF1559">
        <v>9121102</v>
      </c>
      <c r="BG1559">
        <v>9121202</v>
      </c>
      <c r="BH1559">
        <v>9121304</v>
      </c>
      <c r="BI1559">
        <v>9121402</v>
      </c>
      <c r="BJ1559">
        <v>9114102</v>
      </c>
      <c r="BK1559">
        <v>9122103</v>
      </c>
      <c r="BL1559">
        <v>9122202</v>
      </c>
      <c r="BM1559">
        <v>9122303</v>
      </c>
      <c r="BN1559">
        <v>9122403</v>
      </c>
      <c r="BO1559">
        <v>9115103</v>
      </c>
    </row>
    <row r="1560" spans="1:67" x14ac:dyDescent="0.15">
      <c r="A1560">
        <v>1559</v>
      </c>
      <c r="B1560" t="s">
        <v>765</v>
      </c>
      <c r="E1560">
        <f>机器人辅助表!B1560</f>
        <v>42</v>
      </c>
      <c r="F1560">
        <v>3</v>
      </c>
      <c r="G1560">
        <v>58201</v>
      </c>
      <c r="H1560">
        <v>0</v>
      </c>
      <c r="I1560">
        <f>机器人辅助表!H1560</f>
        <v>6432.0344816603038</v>
      </c>
      <c r="J1560">
        <v>2</v>
      </c>
      <c r="K1560">
        <v>4</v>
      </c>
      <c r="L1560">
        <v>1</v>
      </c>
      <c r="M1560" s="2">
        <f>机器人辅助表!C1560</f>
        <v>30912.427487922963</v>
      </c>
      <c r="N1560" s="2">
        <v>2</v>
      </c>
      <c r="O1560" s="2">
        <f>机器人辅助表!D1560</f>
        <v>1608.2418040615391</v>
      </c>
      <c r="P1560" s="2">
        <v>3</v>
      </c>
      <c r="Q1560" s="2">
        <f>机器人辅助表!E1560</f>
        <v>714.77413513846193</v>
      </c>
      <c r="R1560" s="2">
        <v>6</v>
      </c>
      <c r="S1560" s="2">
        <f>机器人辅助表!F1560</f>
        <v>5295.6343999999999</v>
      </c>
      <c r="T1560">
        <v>0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  <c r="AF1560">
        <v>0</v>
      </c>
      <c r="AG1560">
        <v>0</v>
      </c>
      <c r="BD1560">
        <v>8</v>
      </c>
      <c r="BE1560">
        <v>9323103</v>
      </c>
      <c r="BF1560">
        <v>9324104</v>
      </c>
      <c r="BG1560">
        <v>9324204</v>
      </c>
      <c r="BH1560">
        <v>9324302</v>
      </c>
      <c r="BI1560">
        <v>9324402</v>
      </c>
      <c r="BJ1560">
        <v>9312103</v>
      </c>
      <c r="BK1560">
        <v>9311103</v>
      </c>
      <c r="BL1560">
        <v>9315104</v>
      </c>
    </row>
    <row r="1561" spans="1:67" x14ac:dyDescent="0.15">
      <c r="A1561">
        <v>1560</v>
      </c>
      <c r="B1561" t="s">
        <v>3084</v>
      </c>
      <c r="E1561">
        <f>机器人辅助表!B1561</f>
        <v>50</v>
      </c>
      <c r="F1561">
        <v>1</v>
      </c>
      <c r="G1561">
        <v>58001</v>
      </c>
      <c r="H1561">
        <v>0</v>
      </c>
      <c r="I1561">
        <f>机器人辅助表!H1561</f>
        <v>14658.131220615658</v>
      </c>
      <c r="J1561">
        <v>2</v>
      </c>
      <c r="K1561">
        <v>4</v>
      </c>
      <c r="L1561">
        <v>1</v>
      </c>
      <c r="M1561" s="2">
        <f>机器人辅助表!C1561</f>
        <v>90577.135126956564</v>
      </c>
      <c r="N1561" s="2">
        <v>2</v>
      </c>
      <c r="O1561" s="2">
        <f>机器人辅助表!D1561</f>
        <v>3919.2029622240821</v>
      </c>
      <c r="P1561" s="2">
        <v>3</v>
      </c>
      <c r="Q1561" s="2">
        <f>机器人辅助表!E1561</f>
        <v>1741.8679832107032</v>
      </c>
      <c r="R1561" s="2">
        <v>6</v>
      </c>
      <c r="S1561" s="2">
        <f>机器人辅助表!F1561</f>
        <v>8620.4500000000007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0</v>
      </c>
      <c r="AE1561">
        <v>0</v>
      </c>
      <c r="AF1561">
        <v>0</v>
      </c>
      <c r="AG1561">
        <v>0</v>
      </c>
      <c r="BD1561">
        <v>11</v>
      </c>
      <c r="BE1561">
        <v>9113104</v>
      </c>
      <c r="BF1561">
        <v>9121102</v>
      </c>
      <c r="BG1561">
        <v>9121203</v>
      </c>
      <c r="BH1561">
        <v>9121304</v>
      </c>
      <c r="BI1561">
        <v>9121404</v>
      </c>
      <c r="BJ1561">
        <v>9114103</v>
      </c>
      <c r="BK1561">
        <v>9122104</v>
      </c>
      <c r="BL1561">
        <v>9122204</v>
      </c>
      <c r="BM1561">
        <v>9122304</v>
      </c>
      <c r="BN1561">
        <v>9122403</v>
      </c>
      <c r="BO1561">
        <v>9115104</v>
      </c>
    </row>
    <row r="1562" spans="1:67" x14ac:dyDescent="0.15">
      <c r="A1562">
        <v>1561</v>
      </c>
      <c r="B1562" t="s">
        <v>766</v>
      </c>
      <c r="E1562">
        <f>机器人辅助表!B1562</f>
        <v>27</v>
      </c>
      <c r="F1562">
        <v>3</v>
      </c>
      <c r="G1562">
        <v>58201</v>
      </c>
      <c r="H1562">
        <v>0</v>
      </c>
      <c r="I1562">
        <f>机器人辅助表!H1562</f>
        <v>4974.9504837183094</v>
      </c>
      <c r="J1562">
        <v>2</v>
      </c>
      <c r="K1562">
        <v>4</v>
      </c>
      <c r="L1562">
        <v>1</v>
      </c>
      <c r="M1562" s="2">
        <f>机器人辅助表!C1562</f>
        <v>12403.539041522747</v>
      </c>
      <c r="N1562" s="2">
        <v>2</v>
      </c>
      <c r="O1562" s="2">
        <f>机器人辅助表!D1562</f>
        <v>859.94685699531794</v>
      </c>
      <c r="P1562" s="2">
        <v>3</v>
      </c>
      <c r="Q1562" s="2">
        <f>机器人辅助表!E1562</f>
        <v>382.19860310903022</v>
      </c>
      <c r="R1562" s="2">
        <v>6</v>
      </c>
      <c r="S1562" s="2">
        <f>机器人辅助表!F1562</f>
        <v>7080.8971999999994</v>
      </c>
      <c r="T1562">
        <v>0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0</v>
      </c>
      <c r="AE1562">
        <v>0</v>
      </c>
      <c r="AF1562">
        <v>0</v>
      </c>
      <c r="AG1562">
        <v>0</v>
      </c>
      <c r="BD1562">
        <v>8</v>
      </c>
      <c r="BE1562">
        <v>9323104</v>
      </c>
      <c r="BF1562">
        <v>9324103</v>
      </c>
      <c r="BG1562">
        <v>9324203</v>
      </c>
      <c r="BH1562">
        <v>9324303</v>
      </c>
      <c r="BI1562">
        <v>9324403</v>
      </c>
      <c r="BJ1562">
        <v>9312104</v>
      </c>
      <c r="BK1562">
        <v>9311104</v>
      </c>
      <c r="BL1562">
        <v>9315104</v>
      </c>
    </row>
    <row r="1563" spans="1:67" x14ac:dyDescent="0.15">
      <c r="A1563">
        <v>1562</v>
      </c>
      <c r="B1563" t="s">
        <v>3085</v>
      </c>
      <c r="E1563">
        <f>机器人辅助表!B1563</f>
        <v>36</v>
      </c>
      <c r="F1563">
        <v>1</v>
      </c>
      <c r="G1563">
        <v>58001</v>
      </c>
      <c r="H1563">
        <v>0</v>
      </c>
      <c r="I1563">
        <f>机器人辅助表!H1563</f>
        <v>6837.3425081776377</v>
      </c>
      <c r="J1563">
        <v>2</v>
      </c>
      <c r="K1563">
        <v>4</v>
      </c>
      <c r="L1563">
        <v>1</v>
      </c>
      <c r="M1563" s="2">
        <f>机器人辅助表!C1563</f>
        <v>25377.663988077595</v>
      </c>
      <c r="N1563" s="2">
        <v>2</v>
      </c>
      <c r="O1563" s="2">
        <f>机器人辅助表!D1563</f>
        <v>1549.0782276634116</v>
      </c>
      <c r="P1563" s="2">
        <v>3</v>
      </c>
      <c r="Q1563" s="2">
        <f>机器人辅助表!E1563</f>
        <v>688.47921229484962</v>
      </c>
      <c r="R1563" s="2">
        <v>6</v>
      </c>
      <c r="S1563" s="2">
        <f>机器人辅助表!F1563</f>
        <v>7191.5335999999988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0</v>
      </c>
      <c r="AE1563">
        <v>0</v>
      </c>
      <c r="AF1563">
        <v>0</v>
      </c>
      <c r="AG1563">
        <v>0</v>
      </c>
      <c r="BD1563">
        <v>11</v>
      </c>
      <c r="BE1563">
        <v>9113102</v>
      </c>
      <c r="BF1563">
        <v>9121104</v>
      </c>
      <c r="BG1563">
        <v>9121202</v>
      </c>
      <c r="BH1563">
        <v>9121304</v>
      </c>
      <c r="BI1563">
        <v>9121402</v>
      </c>
      <c r="BJ1563">
        <v>9114102</v>
      </c>
      <c r="BK1563">
        <v>9122104</v>
      </c>
      <c r="BL1563">
        <v>9122203</v>
      </c>
      <c r="BM1563">
        <v>9122304</v>
      </c>
      <c r="BN1563">
        <v>9122403</v>
      </c>
      <c r="BO1563">
        <v>9115104</v>
      </c>
    </row>
    <row r="1564" spans="1:67" x14ac:dyDescent="0.15">
      <c r="A1564">
        <v>1563</v>
      </c>
      <c r="B1564" t="s">
        <v>3086</v>
      </c>
      <c r="E1564">
        <f>机器人辅助表!B1564</f>
        <v>37</v>
      </c>
      <c r="F1564">
        <v>3</v>
      </c>
      <c r="G1564">
        <v>58201</v>
      </c>
      <c r="H1564">
        <v>0</v>
      </c>
      <c r="I1564">
        <f>机器人辅助表!H1564</f>
        <v>7151.7215264476008</v>
      </c>
      <c r="J1564">
        <v>2</v>
      </c>
      <c r="K1564">
        <v>4</v>
      </c>
      <c r="L1564">
        <v>1</v>
      </c>
      <c r="M1564" s="2">
        <f>机器人辅助表!C1564</f>
        <v>27828.511251940959</v>
      </c>
      <c r="N1564" s="2">
        <v>2</v>
      </c>
      <c r="O1564" s="2">
        <f>机器人辅助表!D1564</f>
        <v>1651.5249179737125</v>
      </c>
      <c r="P1564" s="2">
        <v>3</v>
      </c>
      <c r="Q1564" s="2">
        <f>机器人辅助表!E1564</f>
        <v>734.01107465498342</v>
      </c>
      <c r="R1564" s="2">
        <v>6</v>
      </c>
      <c r="S1564" s="2">
        <f>机器人辅助表!F1564</f>
        <v>7238.5043999999998</v>
      </c>
      <c r="T1564">
        <v>0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0</v>
      </c>
      <c r="AE1564">
        <v>0</v>
      </c>
      <c r="AF1564">
        <v>0</v>
      </c>
      <c r="AG1564">
        <v>0</v>
      </c>
      <c r="BD1564">
        <v>8</v>
      </c>
      <c r="BE1564">
        <v>9323103</v>
      </c>
      <c r="BF1564">
        <v>9324102</v>
      </c>
      <c r="BG1564">
        <v>9324204</v>
      </c>
      <c r="BH1564">
        <v>9324303</v>
      </c>
      <c r="BI1564">
        <v>9324404</v>
      </c>
      <c r="BJ1564">
        <v>9312103</v>
      </c>
      <c r="BK1564">
        <v>9311102</v>
      </c>
      <c r="BL1564">
        <v>9315104</v>
      </c>
    </row>
    <row r="1565" spans="1:67" x14ac:dyDescent="0.15">
      <c r="A1565">
        <v>1564</v>
      </c>
      <c r="B1565" t="s">
        <v>767</v>
      </c>
      <c r="E1565">
        <f>机器人辅助表!B1565</f>
        <v>33</v>
      </c>
      <c r="F1565">
        <v>3</v>
      </c>
      <c r="G1565">
        <v>58201</v>
      </c>
      <c r="H1565">
        <v>0</v>
      </c>
      <c r="I1565">
        <f>机器人辅助表!H1565</f>
        <v>3095.5607221828509</v>
      </c>
      <c r="J1565">
        <v>2</v>
      </c>
      <c r="K1565">
        <v>4</v>
      </c>
      <c r="L1565">
        <v>1</v>
      </c>
      <c r="M1565" s="2">
        <f>机器人辅助表!C1565</f>
        <v>10328.690999678936</v>
      </c>
      <c r="N1565" s="2">
        <v>2</v>
      </c>
      <c r="O1565" s="2">
        <f>机器人辅助表!D1565</f>
        <v>647.54781172976629</v>
      </c>
      <c r="P1565" s="2">
        <v>3</v>
      </c>
      <c r="Q1565" s="2">
        <f>机器人辅助表!E1565</f>
        <v>287.79902743545171</v>
      </c>
      <c r="R1565" s="2">
        <v>6</v>
      </c>
      <c r="S1565" s="2">
        <f>机器人辅助表!F1565</f>
        <v>3620.9983999999999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0</v>
      </c>
      <c r="AE1565">
        <v>0</v>
      </c>
      <c r="AF1565">
        <v>0</v>
      </c>
      <c r="AG1565">
        <v>0</v>
      </c>
      <c r="BD1565">
        <v>8</v>
      </c>
      <c r="BE1565">
        <v>9323103</v>
      </c>
      <c r="BF1565">
        <v>9324103</v>
      </c>
      <c r="BG1565">
        <v>9324204</v>
      </c>
      <c r="BH1565">
        <v>9324303</v>
      </c>
      <c r="BI1565">
        <v>9324404</v>
      </c>
      <c r="BJ1565">
        <v>9312103</v>
      </c>
      <c r="BK1565">
        <v>9311104</v>
      </c>
      <c r="BL1565">
        <v>9315102</v>
      </c>
    </row>
    <row r="1566" spans="1:67" x14ac:dyDescent="0.15">
      <c r="A1566">
        <v>1565</v>
      </c>
      <c r="B1566" t="s">
        <v>768</v>
      </c>
      <c r="E1566">
        <f>机器人辅助表!B1566</f>
        <v>27</v>
      </c>
      <c r="F1566">
        <v>2</v>
      </c>
      <c r="G1566">
        <v>58101</v>
      </c>
      <c r="H1566">
        <v>0</v>
      </c>
      <c r="I1566">
        <f>机器人辅助表!H1566</f>
        <v>2756.3914842223062</v>
      </c>
      <c r="J1566">
        <v>2</v>
      </c>
      <c r="K1566">
        <v>4</v>
      </c>
      <c r="L1566">
        <v>1</v>
      </c>
      <c r="M1566" s="2">
        <f>机器人辅助表!C1566</f>
        <v>6872.2310905734139</v>
      </c>
      <c r="N1566" s="2">
        <v>2</v>
      </c>
      <c r="O1566" s="2">
        <f>机器人辅助表!D1566</f>
        <v>476.45704238929773</v>
      </c>
      <c r="P1566" s="2">
        <v>3</v>
      </c>
      <c r="Q1566" s="2">
        <f>机器人辅助表!E1566</f>
        <v>211.75868550635457</v>
      </c>
      <c r="R1566" s="2">
        <v>6</v>
      </c>
      <c r="S1566" s="2">
        <f>机器人辅助表!F1566</f>
        <v>3923.1997999999994</v>
      </c>
      <c r="T1566">
        <v>0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0</v>
      </c>
      <c r="AE1566">
        <v>0</v>
      </c>
      <c r="AF1566">
        <v>0</v>
      </c>
      <c r="AG1566">
        <v>0</v>
      </c>
      <c r="BD1566">
        <v>11</v>
      </c>
      <c r="BE1566">
        <v>9211103</v>
      </c>
      <c r="BF1566">
        <v>9214102</v>
      </c>
      <c r="BG1566">
        <v>9214204</v>
      </c>
      <c r="BH1566">
        <v>9214304</v>
      </c>
      <c r="BI1566">
        <v>9214404</v>
      </c>
      <c r="BJ1566">
        <v>9222103</v>
      </c>
      <c r="BK1566">
        <v>9223104</v>
      </c>
      <c r="BL1566">
        <v>9223202</v>
      </c>
      <c r="BM1566">
        <v>9223303</v>
      </c>
      <c r="BN1566">
        <v>9223404</v>
      </c>
      <c r="BO1566">
        <v>9215104</v>
      </c>
    </row>
    <row r="1567" spans="1:67" x14ac:dyDescent="0.15">
      <c r="A1567">
        <v>1566</v>
      </c>
      <c r="B1567" t="s">
        <v>769</v>
      </c>
      <c r="E1567">
        <f>机器人辅助表!B1567</f>
        <v>43</v>
      </c>
      <c r="F1567">
        <v>3</v>
      </c>
      <c r="G1567">
        <v>58201</v>
      </c>
      <c r="H1567">
        <v>0</v>
      </c>
      <c r="I1567">
        <f>机器人辅助表!H1567</f>
        <v>7213.6225281587685</v>
      </c>
      <c r="J1567">
        <v>2</v>
      </c>
      <c r="K1567">
        <v>4</v>
      </c>
      <c r="L1567">
        <v>1</v>
      </c>
      <c r="M1567" s="2">
        <f>机器人辅助表!C1567</f>
        <v>35974.192368235192</v>
      </c>
      <c r="N1567" s="2">
        <v>2</v>
      </c>
      <c r="O1567" s="2">
        <f>机器人辅助表!D1567</f>
        <v>1825.9682483558533</v>
      </c>
      <c r="P1567" s="2">
        <v>3</v>
      </c>
      <c r="Q1567" s="2">
        <f>机器人辅助表!E1567</f>
        <v>811.54144371371274</v>
      </c>
      <c r="R1567" s="2">
        <v>6</v>
      </c>
      <c r="S1567" s="2">
        <f>机器人辅助表!F1567</f>
        <v>5690.808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0</v>
      </c>
      <c r="AE1567">
        <v>0</v>
      </c>
      <c r="AF1567">
        <v>0</v>
      </c>
      <c r="AG1567">
        <v>0</v>
      </c>
      <c r="BD1567">
        <v>8</v>
      </c>
      <c r="BE1567">
        <v>9323104</v>
      </c>
      <c r="BF1567">
        <v>9324102</v>
      </c>
      <c r="BG1567">
        <v>9324202</v>
      </c>
      <c r="BH1567">
        <v>9324302</v>
      </c>
      <c r="BI1567">
        <v>9324402</v>
      </c>
      <c r="BJ1567">
        <v>9312104</v>
      </c>
      <c r="BK1567">
        <v>9311104</v>
      </c>
      <c r="BL1567">
        <v>9315104</v>
      </c>
    </row>
    <row r="1568" spans="1:67" x14ac:dyDescent="0.15">
      <c r="A1568">
        <v>1567</v>
      </c>
      <c r="B1568" t="s">
        <v>3087</v>
      </c>
      <c r="E1568">
        <f>机器人辅助表!B1568</f>
        <v>33</v>
      </c>
      <c r="F1568">
        <v>1</v>
      </c>
      <c r="G1568">
        <v>58001</v>
      </c>
      <c r="H1568">
        <v>0</v>
      </c>
      <c r="I1568">
        <f>机器人辅助表!H1568</f>
        <v>3095.5607221828509</v>
      </c>
      <c r="J1568">
        <v>2</v>
      </c>
      <c r="K1568">
        <v>4</v>
      </c>
      <c r="L1568">
        <v>1</v>
      </c>
      <c r="M1568" s="2">
        <f>机器人辅助表!C1568</f>
        <v>10328.690999678936</v>
      </c>
      <c r="N1568" s="2">
        <v>2</v>
      </c>
      <c r="O1568" s="2">
        <f>机器人辅助表!D1568</f>
        <v>647.54781172976629</v>
      </c>
      <c r="P1568" s="2">
        <v>3</v>
      </c>
      <c r="Q1568" s="2">
        <f>机器人辅助表!E1568</f>
        <v>287.79902743545171</v>
      </c>
      <c r="R1568" s="2">
        <v>6</v>
      </c>
      <c r="S1568" s="2">
        <f>机器人辅助表!F1568</f>
        <v>3620.9983999999999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0</v>
      </c>
      <c r="AE1568">
        <v>0</v>
      </c>
      <c r="AF1568">
        <v>0</v>
      </c>
      <c r="AG1568">
        <v>0</v>
      </c>
      <c r="BD1568">
        <v>11</v>
      </c>
      <c r="BE1568">
        <v>9113102</v>
      </c>
      <c r="BF1568">
        <v>9121103</v>
      </c>
      <c r="BG1568">
        <v>9121203</v>
      </c>
      <c r="BH1568">
        <v>9121304</v>
      </c>
      <c r="BI1568">
        <v>9121402</v>
      </c>
      <c r="BJ1568">
        <v>9114102</v>
      </c>
      <c r="BK1568">
        <v>9122102</v>
      </c>
      <c r="BL1568">
        <v>9122202</v>
      </c>
      <c r="BM1568">
        <v>9122303</v>
      </c>
      <c r="BN1568">
        <v>9122404</v>
      </c>
      <c r="BO1568">
        <v>9115103</v>
      </c>
    </row>
    <row r="1569" spans="1:67" x14ac:dyDescent="0.15">
      <c r="A1569">
        <v>1568</v>
      </c>
      <c r="B1569" t="s">
        <v>3088</v>
      </c>
      <c r="E1569">
        <f>机器人辅助表!B1569</f>
        <v>31</v>
      </c>
      <c r="F1569">
        <v>2</v>
      </c>
      <c r="G1569">
        <v>58101</v>
      </c>
      <c r="H1569">
        <v>0</v>
      </c>
      <c r="I1569">
        <f>机器人辅助表!H1569</f>
        <v>2731.4360383724311</v>
      </c>
      <c r="J1569">
        <v>2</v>
      </c>
      <c r="K1569">
        <v>4</v>
      </c>
      <c r="L1569">
        <v>1</v>
      </c>
      <c r="M1569" s="2">
        <f>机器人辅助表!C1569</f>
        <v>8376.2312100923118</v>
      </c>
      <c r="N1569" s="2">
        <v>2</v>
      </c>
      <c r="O1569" s="2">
        <f>机器人辅助表!D1569</f>
        <v>535.40311724307708</v>
      </c>
      <c r="P1569" s="2">
        <v>3</v>
      </c>
      <c r="Q1569" s="2">
        <f>机器人辅助表!E1569</f>
        <v>237.95694099692315</v>
      </c>
      <c r="R1569" s="2">
        <v>6</v>
      </c>
      <c r="S1569" s="2">
        <f>机器人辅助表!F1569</f>
        <v>3434.6687999999999</v>
      </c>
      <c r="T1569">
        <v>0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0</v>
      </c>
      <c r="AE1569">
        <v>0</v>
      </c>
      <c r="AF1569">
        <v>0</v>
      </c>
      <c r="AG1569">
        <v>0</v>
      </c>
      <c r="BD1569">
        <v>11</v>
      </c>
      <c r="BE1569">
        <v>9211102</v>
      </c>
      <c r="BF1569">
        <v>9214103</v>
      </c>
      <c r="BG1569">
        <v>9214203</v>
      </c>
      <c r="BH1569">
        <v>9214302</v>
      </c>
      <c r="BI1569">
        <v>9214404</v>
      </c>
      <c r="BJ1569">
        <v>9222104</v>
      </c>
      <c r="BK1569">
        <v>9223103</v>
      </c>
      <c r="BL1569">
        <v>9223203</v>
      </c>
      <c r="BM1569">
        <v>9223304</v>
      </c>
      <c r="BN1569">
        <v>9223402</v>
      </c>
      <c r="BO1569">
        <v>9215102</v>
      </c>
    </row>
    <row r="1570" spans="1:67" x14ac:dyDescent="0.15">
      <c r="A1570">
        <v>1569</v>
      </c>
      <c r="B1570" t="s">
        <v>3089</v>
      </c>
      <c r="E1570">
        <f>机器人辅助表!B1570</f>
        <v>46</v>
      </c>
      <c r="F1570">
        <v>2</v>
      </c>
      <c r="G1570">
        <v>58101</v>
      </c>
      <c r="H1570">
        <v>0</v>
      </c>
      <c r="I1570">
        <f>机器人辅助表!H1570</f>
        <v>15632.539616043534</v>
      </c>
      <c r="J1570">
        <v>2</v>
      </c>
      <c r="K1570">
        <v>4</v>
      </c>
      <c r="L1570">
        <v>1</v>
      </c>
      <c r="M1570" s="2">
        <f>机器人辅助表!C1570</f>
        <v>86165.383887051808</v>
      </c>
      <c r="N1570" s="2">
        <v>2</v>
      </c>
      <c r="O1570" s="2">
        <f>机器人辅助表!D1570</f>
        <v>4073.4784240759882</v>
      </c>
      <c r="P1570" s="2">
        <v>3</v>
      </c>
      <c r="Q1570" s="2">
        <f>机器人辅助表!E1570</f>
        <v>1810.4348551448838</v>
      </c>
      <c r="R1570" s="2">
        <v>6</v>
      </c>
      <c r="S1570" s="2">
        <f>机器人辅助表!F1570</f>
        <v>10872.316799999999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0</v>
      </c>
      <c r="AE1570">
        <v>0</v>
      </c>
      <c r="AF1570">
        <v>0</v>
      </c>
      <c r="AG1570">
        <v>0</v>
      </c>
      <c r="BD1570">
        <v>11</v>
      </c>
      <c r="BE1570">
        <v>9211102</v>
      </c>
      <c r="BF1570">
        <v>9214102</v>
      </c>
      <c r="BG1570">
        <v>9214202</v>
      </c>
      <c r="BH1570">
        <v>9214303</v>
      </c>
      <c r="BI1570">
        <v>9214402</v>
      </c>
      <c r="BJ1570">
        <v>9222103</v>
      </c>
      <c r="BK1570">
        <v>9223104</v>
      </c>
      <c r="BL1570">
        <v>9223202</v>
      </c>
      <c r="BM1570">
        <v>9223303</v>
      </c>
      <c r="BN1570">
        <v>9223402</v>
      </c>
      <c r="BO1570">
        <v>9215104</v>
      </c>
    </row>
    <row r="1571" spans="1:67" x14ac:dyDescent="0.15">
      <c r="A1571">
        <v>1570</v>
      </c>
      <c r="B1571" t="s">
        <v>770</v>
      </c>
      <c r="E1571">
        <f>机器人辅助表!B1571</f>
        <v>50</v>
      </c>
      <c r="F1571">
        <v>2</v>
      </c>
      <c r="G1571">
        <v>58101</v>
      </c>
      <c r="H1571">
        <v>0</v>
      </c>
      <c r="I1571">
        <f>机器人辅助表!H1571</f>
        <v>8297.0554078956538</v>
      </c>
      <c r="J1571">
        <v>2</v>
      </c>
      <c r="K1571">
        <v>4</v>
      </c>
      <c r="L1571">
        <v>1</v>
      </c>
      <c r="M1571" s="2">
        <f>机器人辅助表!C1571</f>
        <v>51270.076486956546</v>
      </c>
      <c r="N1571" s="2">
        <v>2</v>
      </c>
      <c r="O1571" s="2">
        <f>机器人辅助表!D1571</f>
        <v>2218.416771070235</v>
      </c>
      <c r="P1571" s="2">
        <v>3</v>
      </c>
      <c r="Q1571" s="2">
        <f>机器人辅助表!E1571</f>
        <v>985.96300936454884</v>
      </c>
      <c r="R1571" s="2">
        <v>6</v>
      </c>
      <c r="S1571" s="2">
        <f>机器人辅助表!F1571</f>
        <v>4879.5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0</v>
      </c>
      <c r="AE1571">
        <v>0</v>
      </c>
      <c r="AF1571">
        <v>0</v>
      </c>
      <c r="AG1571">
        <v>0</v>
      </c>
      <c r="BD1571">
        <v>11</v>
      </c>
      <c r="BE1571">
        <v>9211102</v>
      </c>
      <c r="BF1571">
        <v>9214104</v>
      </c>
      <c r="BG1571">
        <v>9214202</v>
      </c>
      <c r="BH1571">
        <v>9214302</v>
      </c>
      <c r="BI1571">
        <v>9214402</v>
      </c>
      <c r="BJ1571">
        <v>9222102</v>
      </c>
      <c r="BK1571">
        <v>9223102</v>
      </c>
      <c r="BL1571">
        <v>9223202</v>
      </c>
      <c r="BM1571">
        <v>9223303</v>
      </c>
      <c r="BN1571">
        <v>9223402</v>
      </c>
      <c r="BO1571">
        <v>9215104</v>
      </c>
    </row>
    <row r="1572" spans="1:67" x14ac:dyDescent="0.15">
      <c r="A1572">
        <v>1571</v>
      </c>
      <c r="B1572" t="s">
        <v>771</v>
      </c>
      <c r="E1572">
        <f>机器人辅助表!B1572</f>
        <v>43</v>
      </c>
      <c r="F1572">
        <v>3</v>
      </c>
      <c r="G1572">
        <v>58201</v>
      </c>
      <c r="H1572">
        <v>0</v>
      </c>
      <c r="I1572">
        <f>机器人辅助表!H1572</f>
        <v>7393.963091362737</v>
      </c>
      <c r="J1572">
        <v>2</v>
      </c>
      <c r="K1572">
        <v>4</v>
      </c>
      <c r="L1572">
        <v>1</v>
      </c>
      <c r="M1572" s="2">
        <f>机器人辅助表!C1572</f>
        <v>36873.547177441069</v>
      </c>
      <c r="N1572" s="2">
        <v>2</v>
      </c>
      <c r="O1572" s="2">
        <f>机器人辅助表!D1572</f>
        <v>1871.6174545647493</v>
      </c>
      <c r="P1572" s="2">
        <v>3</v>
      </c>
      <c r="Q1572" s="2">
        <f>机器人辅助表!E1572</f>
        <v>831.82997980655546</v>
      </c>
      <c r="R1572" s="2">
        <v>6</v>
      </c>
      <c r="S1572" s="2">
        <f>机器人辅助表!F1572</f>
        <v>5833.078199999999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0</v>
      </c>
      <c r="AE1572">
        <v>0</v>
      </c>
      <c r="AF1572">
        <v>0</v>
      </c>
      <c r="AG1572">
        <v>0</v>
      </c>
      <c r="BD1572">
        <v>8</v>
      </c>
      <c r="BE1572">
        <v>9323103</v>
      </c>
      <c r="BF1572">
        <v>9324104</v>
      </c>
      <c r="BG1572">
        <v>9324203</v>
      </c>
      <c r="BH1572">
        <v>9324302</v>
      </c>
      <c r="BI1572">
        <v>9324403</v>
      </c>
      <c r="BJ1572">
        <v>9312103</v>
      </c>
      <c r="BK1572">
        <v>9311102</v>
      </c>
      <c r="BL1572">
        <v>9315103</v>
      </c>
    </row>
    <row r="1573" spans="1:67" x14ac:dyDescent="0.15">
      <c r="A1573">
        <v>1572</v>
      </c>
      <c r="B1573" t="s">
        <v>772</v>
      </c>
      <c r="E1573">
        <f>机器人辅助表!B1573</f>
        <v>20</v>
      </c>
      <c r="F1573">
        <v>1</v>
      </c>
      <c r="G1573">
        <v>58001</v>
      </c>
      <c r="H1573">
        <v>0</v>
      </c>
      <c r="I1573">
        <f>机器人辅助表!H1573</f>
        <v>1386.8482184347827</v>
      </c>
      <c r="J1573">
        <v>2</v>
      </c>
      <c r="K1573">
        <v>4</v>
      </c>
      <c r="L1573">
        <v>1</v>
      </c>
      <c r="M1573" s="2">
        <f>机器人辅助表!C1573</f>
        <v>2249.1766956521742</v>
      </c>
      <c r="N1573" s="2">
        <v>2</v>
      </c>
      <c r="O1573" s="2">
        <f>机器人辅助表!D1573</f>
        <v>188.30316521739135</v>
      </c>
      <c r="P1573" s="2">
        <v>3</v>
      </c>
      <c r="Q1573" s="2">
        <f>机器人辅助表!E1573</f>
        <v>83.690295652173944</v>
      </c>
      <c r="R1573" s="2">
        <v>6</v>
      </c>
      <c r="S1573" s="2">
        <f>机器人辅助表!F1573</f>
        <v>2334.5479999999998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0</v>
      </c>
      <c r="AE1573">
        <v>0</v>
      </c>
      <c r="AF1573">
        <v>0</v>
      </c>
      <c r="AG1573">
        <v>0</v>
      </c>
      <c r="BD1573">
        <v>11</v>
      </c>
      <c r="BE1573">
        <v>9113104</v>
      </c>
      <c r="BF1573">
        <v>9121104</v>
      </c>
      <c r="BG1573">
        <v>9121203</v>
      </c>
      <c r="BH1573">
        <v>9121303</v>
      </c>
      <c r="BI1573">
        <v>9121402</v>
      </c>
      <c r="BJ1573">
        <v>9114103</v>
      </c>
      <c r="BK1573">
        <v>9122104</v>
      </c>
      <c r="BL1573">
        <v>9122204</v>
      </c>
      <c r="BM1573">
        <v>9122302</v>
      </c>
      <c r="BN1573">
        <v>9122404</v>
      </c>
      <c r="BO1573">
        <v>9115104</v>
      </c>
    </row>
    <row r="1574" spans="1:67" x14ac:dyDescent="0.15">
      <c r="A1574">
        <v>1573</v>
      </c>
      <c r="B1574" t="s">
        <v>773</v>
      </c>
      <c r="E1574">
        <f>机器人辅助表!B1574</f>
        <v>31</v>
      </c>
      <c r="F1574">
        <v>1</v>
      </c>
      <c r="G1574">
        <v>58001</v>
      </c>
      <c r="H1574">
        <v>0</v>
      </c>
      <c r="I1574">
        <f>机器人辅助表!H1574</f>
        <v>5036.0851957491695</v>
      </c>
      <c r="J1574">
        <v>2</v>
      </c>
      <c r="K1574">
        <v>4</v>
      </c>
      <c r="L1574">
        <v>1</v>
      </c>
      <c r="M1574" s="2">
        <f>机器人辅助表!C1574</f>
        <v>15443.676293607698</v>
      </c>
      <c r="N1574" s="2">
        <v>2</v>
      </c>
      <c r="O1574" s="2">
        <f>机器人辅助表!D1574</f>
        <v>987.14949741692328</v>
      </c>
      <c r="P1574" s="2">
        <v>3</v>
      </c>
      <c r="Q1574" s="2">
        <f>机器人辅助表!E1574</f>
        <v>438.73310996307703</v>
      </c>
      <c r="R1574" s="2">
        <v>6</v>
      </c>
      <c r="S1574" s="2">
        <f>机器人辅助表!F1574</f>
        <v>6332.6705999999995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  <c r="AF1574">
        <v>0</v>
      </c>
      <c r="AG1574">
        <v>0</v>
      </c>
      <c r="BD1574">
        <v>11</v>
      </c>
      <c r="BE1574">
        <v>9113104</v>
      </c>
      <c r="BF1574">
        <v>9121102</v>
      </c>
      <c r="BG1574">
        <v>9121202</v>
      </c>
      <c r="BH1574">
        <v>9121302</v>
      </c>
      <c r="BI1574">
        <v>9121403</v>
      </c>
      <c r="BJ1574">
        <v>9114102</v>
      </c>
      <c r="BK1574">
        <v>9122102</v>
      </c>
      <c r="BL1574">
        <v>9122203</v>
      </c>
      <c r="BM1574">
        <v>9122302</v>
      </c>
      <c r="BN1574">
        <v>9122403</v>
      </c>
      <c r="BO1574">
        <v>9115102</v>
      </c>
    </row>
    <row r="1575" spans="1:67" x14ac:dyDescent="0.15">
      <c r="A1575">
        <v>1574</v>
      </c>
      <c r="B1575" t="s">
        <v>3090</v>
      </c>
      <c r="E1575">
        <f>机器人辅助表!B1575</f>
        <v>43</v>
      </c>
      <c r="F1575">
        <v>2</v>
      </c>
      <c r="G1575">
        <v>58101</v>
      </c>
      <c r="H1575">
        <v>0</v>
      </c>
      <c r="I1575">
        <f>机器人辅助表!H1575</f>
        <v>13705.88280350166</v>
      </c>
      <c r="J1575">
        <v>2</v>
      </c>
      <c r="K1575">
        <v>4</v>
      </c>
      <c r="L1575">
        <v>1</v>
      </c>
      <c r="M1575" s="2">
        <f>机器人辅助表!C1575</f>
        <v>68350.96549964686</v>
      </c>
      <c r="N1575" s="2">
        <v>2</v>
      </c>
      <c r="O1575" s="2">
        <f>机器人辅助表!D1575</f>
        <v>3469.339671876121</v>
      </c>
      <c r="P1575" s="2">
        <v>3</v>
      </c>
      <c r="Q1575" s="2">
        <f>机器人辅助表!E1575</f>
        <v>1541.9287430560541</v>
      </c>
      <c r="R1575" s="2">
        <v>6</v>
      </c>
      <c r="S1575" s="2">
        <f>机器人辅助表!F1575</f>
        <v>10812.535199999998</v>
      </c>
      <c r="T1575">
        <v>0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0</v>
      </c>
      <c r="AE1575">
        <v>0</v>
      </c>
      <c r="AF1575">
        <v>0</v>
      </c>
      <c r="AG1575">
        <v>0</v>
      </c>
      <c r="BD1575">
        <v>11</v>
      </c>
      <c r="BE1575">
        <v>9211102</v>
      </c>
      <c r="BF1575">
        <v>9214104</v>
      </c>
      <c r="BG1575">
        <v>9214203</v>
      </c>
      <c r="BH1575">
        <v>9214304</v>
      </c>
      <c r="BI1575">
        <v>9214403</v>
      </c>
      <c r="BJ1575">
        <v>9222104</v>
      </c>
      <c r="BK1575">
        <v>9223103</v>
      </c>
      <c r="BL1575">
        <v>9223204</v>
      </c>
      <c r="BM1575">
        <v>9223303</v>
      </c>
      <c r="BN1575">
        <v>9223404</v>
      </c>
      <c r="BO1575">
        <v>9215102</v>
      </c>
    </row>
    <row r="1576" spans="1:67" x14ac:dyDescent="0.15">
      <c r="A1576">
        <v>1575</v>
      </c>
      <c r="B1576" t="s">
        <v>3091</v>
      </c>
      <c r="E1576">
        <f>机器人辅助表!B1576</f>
        <v>20</v>
      </c>
      <c r="F1576">
        <v>1</v>
      </c>
      <c r="G1576">
        <v>58001</v>
      </c>
      <c r="H1576">
        <v>0</v>
      </c>
      <c r="I1576">
        <f>机器人辅助表!H1576</f>
        <v>3176.3297906086955</v>
      </c>
      <c r="J1576">
        <v>2</v>
      </c>
      <c r="K1576">
        <v>4</v>
      </c>
      <c r="L1576">
        <v>1</v>
      </c>
      <c r="M1576" s="2">
        <f>机器人辅助表!C1576</f>
        <v>5151.3401739130441</v>
      </c>
      <c r="N1576" s="2">
        <v>2</v>
      </c>
      <c r="O1576" s="2">
        <f>机器人辅助表!D1576</f>
        <v>431.27499130434791</v>
      </c>
      <c r="P1576" s="2">
        <v>3</v>
      </c>
      <c r="Q1576" s="2">
        <f>机器人辅助表!E1576</f>
        <v>191.67777391304352</v>
      </c>
      <c r="R1576" s="2">
        <v>6</v>
      </c>
      <c r="S1576" s="2">
        <f>机器人辅助表!F1576</f>
        <v>5346.8679999999995</v>
      </c>
      <c r="T1576">
        <v>0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0</v>
      </c>
      <c r="AE1576">
        <v>0</v>
      </c>
      <c r="AF1576">
        <v>0</v>
      </c>
      <c r="AG1576">
        <v>0</v>
      </c>
      <c r="BD1576">
        <v>11</v>
      </c>
      <c r="BE1576">
        <v>9113103</v>
      </c>
      <c r="BF1576">
        <v>9121104</v>
      </c>
      <c r="BG1576">
        <v>9121203</v>
      </c>
      <c r="BH1576">
        <v>9121302</v>
      </c>
      <c r="BI1576">
        <v>9121403</v>
      </c>
      <c r="BJ1576">
        <v>9114104</v>
      </c>
      <c r="BK1576">
        <v>9122104</v>
      </c>
      <c r="BL1576">
        <v>9122204</v>
      </c>
      <c r="BM1576">
        <v>9122303</v>
      </c>
      <c r="BN1576">
        <v>9122403</v>
      </c>
      <c r="BO1576">
        <v>9115102</v>
      </c>
    </row>
    <row r="1577" spans="1:67" x14ac:dyDescent="0.15">
      <c r="A1577">
        <v>1576</v>
      </c>
      <c r="B1577" t="s">
        <v>3092</v>
      </c>
      <c r="E1577">
        <f>机器人辅助表!B1577</f>
        <v>47</v>
      </c>
      <c r="F1577">
        <v>2</v>
      </c>
      <c r="G1577">
        <v>58101</v>
      </c>
      <c r="H1577">
        <v>0</v>
      </c>
      <c r="I1577">
        <f>机器人辅助表!H1577</f>
        <v>11992.641715691605</v>
      </c>
      <c r="J1577">
        <v>2</v>
      </c>
      <c r="K1577">
        <v>4</v>
      </c>
      <c r="L1577">
        <v>1</v>
      </c>
      <c r="M1577" s="2">
        <f>机器人辅助表!C1577</f>
        <v>68128.453337633066</v>
      </c>
      <c r="N1577" s="2">
        <v>2</v>
      </c>
      <c r="O1577" s="2">
        <f>机器人辅助表!D1577</f>
        <v>3148.268274626088</v>
      </c>
      <c r="P1577" s="2">
        <v>3</v>
      </c>
      <c r="Q1577" s="2">
        <f>机器人辅助表!E1577</f>
        <v>1399.2303442782616</v>
      </c>
      <c r="R1577" s="2">
        <v>6</v>
      </c>
      <c r="S1577" s="2">
        <f>机器人辅助表!F1577</f>
        <v>8003.6216000000004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0</v>
      </c>
      <c r="AE1577">
        <v>0</v>
      </c>
      <c r="AF1577">
        <v>0</v>
      </c>
      <c r="AG1577">
        <v>0</v>
      </c>
      <c r="BD1577">
        <v>11</v>
      </c>
      <c r="BE1577">
        <v>9211103</v>
      </c>
      <c r="BF1577">
        <v>9214104</v>
      </c>
      <c r="BG1577">
        <v>9214202</v>
      </c>
      <c r="BH1577">
        <v>9214302</v>
      </c>
      <c r="BI1577">
        <v>9214403</v>
      </c>
      <c r="BJ1577">
        <v>9222103</v>
      </c>
      <c r="BK1577">
        <v>9223103</v>
      </c>
      <c r="BL1577">
        <v>9223203</v>
      </c>
      <c r="BM1577">
        <v>9223302</v>
      </c>
      <c r="BN1577">
        <v>9223404</v>
      </c>
      <c r="BO1577">
        <v>9215103</v>
      </c>
    </row>
    <row r="1578" spans="1:67" x14ac:dyDescent="0.15">
      <c r="A1578">
        <v>1577</v>
      </c>
      <c r="B1578" t="s">
        <v>3093</v>
      </c>
      <c r="E1578">
        <f>机器人辅助表!B1578</f>
        <v>29</v>
      </c>
      <c r="F1578">
        <v>3</v>
      </c>
      <c r="G1578">
        <v>58201</v>
      </c>
      <c r="H1578">
        <v>0</v>
      </c>
      <c r="I1578">
        <f>机器人辅助表!H1578</f>
        <v>4068.9938673209754</v>
      </c>
      <c r="J1578">
        <v>2</v>
      </c>
      <c r="K1578">
        <v>4</v>
      </c>
      <c r="L1578">
        <v>1</v>
      </c>
      <c r="M1578" s="2">
        <f>机器人辅助表!C1578</f>
        <v>11273.671802230439</v>
      </c>
      <c r="N1578" s="2">
        <v>2</v>
      </c>
      <c r="O1578" s="2">
        <f>机器人辅助表!D1578</f>
        <v>745.02466246956567</v>
      </c>
      <c r="P1578" s="2">
        <v>3</v>
      </c>
      <c r="Q1578" s="2">
        <f>机器人辅助表!E1578</f>
        <v>331.1220722086959</v>
      </c>
      <c r="R1578" s="2">
        <v>6</v>
      </c>
      <c r="S1578" s="2">
        <f>机器人辅助表!F1578</f>
        <v>5481.5724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0</v>
      </c>
      <c r="AE1578">
        <v>0</v>
      </c>
      <c r="AF1578">
        <v>0</v>
      </c>
      <c r="AG1578">
        <v>0</v>
      </c>
      <c r="BD1578">
        <v>8</v>
      </c>
      <c r="BE1578">
        <v>9323103</v>
      </c>
      <c r="BF1578">
        <v>9324103</v>
      </c>
      <c r="BG1578">
        <v>9324202</v>
      </c>
      <c r="BH1578">
        <v>9324302</v>
      </c>
      <c r="BI1578">
        <v>9324404</v>
      </c>
      <c r="BJ1578">
        <v>9312103</v>
      </c>
      <c r="BK1578">
        <v>9311104</v>
      </c>
      <c r="BL1578">
        <v>9315103</v>
      </c>
    </row>
    <row r="1579" spans="1:67" x14ac:dyDescent="0.15">
      <c r="A1579">
        <v>1578</v>
      </c>
      <c r="B1579" t="s">
        <v>774</v>
      </c>
      <c r="E1579">
        <f>机器人辅助表!B1579</f>
        <v>46</v>
      </c>
      <c r="F1579">
        <v>1</v>
      </c>
      <c r="G1579">
        <v>58001</v>
      </c>
      <c r="H1579">
        <v>0</v>
      </c>
      <c r="I1579">
        <f>机器人辅助表!H1579</f>
        <v>15849.658221821914</v>
      </c>
      <c r="J1579">
        <v>2</v>
      </c>
      <c r="K1579">
        <v>4</v>
      </c>
      <c r="L1579">
        <v>1</v>
      </c>
      <c r="M1579" s="2">
        <f>机器人辅助表!C1579</f>
        <v>87362.125329927527</v>
      </c>
      <c r="N1579" s="2">
        <v>2</v>
      </c>
      <c r="O1579" s="2">
        <f>机器人辅助表!D1579</f>
        <v>4130.0545132992656</v>
      </c>
      <c r="P1579" s="2">
        <v>3</v>
      </c>
      <c r="Q1579" s="2">
        <f>机器人辅助表!E1579</f>
        <v>1835.5797836885629</v>
      </c>
      <c r="R1579" s="2">
        <v>6</v>
      </c>
      <c r="S1579" s="2">
        <f>机器人辅助表!F1579</f>
        <v>11023.321199999998</v>
      </c>
      <c r="T1579">
        <v>0</v>
      </c>
      <c r="U1579">
        <v>0</v>
      </c>
      <c r="V1579">
        <v>0</v>
      </c>
      <c r="W1579">
        <v>0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0</v>
      </c>
      <c r="AE1579">
        <v>0</v>
      </c>
      <c r="AF1579">
        <v>0</v>
      </c>
      <c r="AG1579">
        <v>0</v>
      </c>
      <c r="BD1579">
        <v>11</v>
      </c>
      <c r="BE1579">
        <v>9113104</v>
      </c>
      <c r="BF1579">
        <v>9121104</v>
      </c>
      <c r="BG1579">
        <v>9121202</v>
      </c>
      <c r="BH1579">
        <v>9121302</v>
      </c>
      <c r="BI1579">
        <v>9121402</v>
      </c>
      <c r="BJ1579">
        <v>9114102</v>
      </c>
      <c r="BK1579">
        <v>9122103</v>
      </c>
      <c r="BL1579">
        <v>9122204</v>
      </c>
      <c r="BM1579">
        <v>9122302</v>
      </c>
      <c r="BN1579">
        <v>9122404</v>
      </c>
      <c r="BO1579">
        <v>9115102</v>
      </c>
    </row>
    <row r="1580" spans="1:67" x14ac:dyDescent="0.15">
      <c r="A1580">
        <v>1579</v>
      </c>
      <c r="B1580" t="s">
        <v>775</v>
      </c>
      <c r="E1580">
        <f>机器人辅助表!B1580</f>
        <v>26</v>
      </c>
      <c r="F1580">
        <v>2</v>
      </c>
      <c r="G1580">
        <v>58101</v>
      </c>
      <c r="H1580">
        <v>0</v>
      </c>
      <c r="I1580">
        <f>机器人辅助表!H1580</f>
        <v>2598.0300151972815</v>
      </c>
      <c r="J1580">
        <v>2</v>
      </c>
      <c r="K1580">
        <v>4</v>
      </c>
      <c r="L1580">
        <v>1</v>
      </c>
      <c r="M1580" s="2">
        <f>机器人辅助表!C1580</f>
        <v>6110.257283566556</v>
      </c>
      <c r="N1580" s="2">
        <v>2</v>
      </c>
      <c r="O1580" s="2">
        <f>机器人辅助表!D1580</f>
        <v>434.29271906889647</v>
      </c>
      <c r="P1580" s="2">
        <v>3</v>
      </c>
      <c r="Q1580" s="2">
        <f>机器人辅助表!E1580</f>
        <v>193.01898625284284</v>
      </c>
      <c r="R1580" s="2">
        <v>6</v>
      </c>
      <c r="S1580" s="2">
        <f>机器人辅助表!F1580</f>
        <v>3803.8323999999993</v>
      </c>
      <c r="T1580">
        <v>0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0</v>
      </c>
      <c r="AE1580">
        <v>0</v>
      </c>
      <c r="AF1580">
        <v>0</v>
      </c>
      <c r="AG1580">
        <v>0</v>
      </c>
      <c r="BD1580">
        <v>11</v>
      </c>
      <c r="BE1580">
        <v>9211102</v>
      </c>
      <c r="BF1580">
        <v>9214104</v>
      </c>
      <c r="BG1580">
        <v>9214203</v>
      </c>
      <c r="BH1580">
        <v>9214302</v>
      </c>
      <c r="BI1580">
        <v>9214402</v>
      </c>
      <c r="BJ1580">
        <v>9222104</v>
      </c>
      <c r="BK1580">
        <v>9223103</v>
      </c>
      <c r="BL1580">
        <v>9223204</v>
      </c>
      <c r="BM1580">
        <v>9223302</v>
      </c>
      <c r="BN1580">
        <v>9223403</v>
      </c>
      <c r="BO1580">
        <v>9215102</v>
      </c>
    </row>
    <row r="1581" spans="1:67" x14ac:dyDescent="0.15">
      <c r="A1581">
        <v>1580</v>
      </c>
      <c r="B1581" t="s">
        <v>776</v>
      </c>
      <c r="E1581">
        <f>机器人辅助表!B1581</f>
        <v>28</v>
      </c>
      <c r="F1581">
        <v>3</v>
      </c>
      <c r="G1581">
        <v>58201</v>
      </c>
      <c r="H1581">
        <v>0</v>
      </c>
      <c r="I1581">
        <f>机器人辅助表!H1581</f>
        <v>2564.0437249664433</v>
      </c>
      <c r="J1581">
        <v>2</v>
      </c>
      <c r="K1581">
        <v>4</v>
      </c>
      <c r="L1581">
        <v>1</v>
      </c>
      <c r="M1581" s="2">
        <f>机器人辅助表!C1581</f>
        <v>6750.5405669458205</v>
      </c>
      <c r="N1581" s="2">
        <v>2</v>
      </c>
      <c r="O1581" s="2">
        <f>机器人辅助表!D1581</f>
        <v>456.80349701137141</v>
      </c>
      <c r="P1581" s="2">
        <v>3</v>
      </c>
      <c r="Q1581" s="2">
        <f>机器人辅助表!E1581</f>
        <v>203.02377644949837</v>
      </c>
      <c r="R1581" s="2">
        <v>6</v>
      </c>
      <c r="S1581" s="2">
        <f>机器人辅助表!F1581</f>
        <v>3549.5711999999999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0</v>
      </c>
      <c r="AE1581">
        <v>0</v>
      </c>
      <c r="AF1581">
        <v>0</v>
      </c>
      <c r="AG1581">
        <v>0</v>
      </c>
      <c r="BD1581">
        <v>8</v>
      </c>
      <c r="BE1581">
        <v>9323103</v>
      </c>
      <c r="BF1581">
        <v>9324104</v>
      </c>
      <c r="BG1581">
        <v>9324204</v>
      </c>
      <c r="BH1581">
        <v>9324304</v>
      </c>
      <c r="BI1581">
        <v>9324404</v>
      </c>
      <c r="BJ1581">
        <v>9312104</v>
      </c>
      <c r="BK1581">
        <v>9311102</v>
      </c>
      <c r="BL1581">
        <v>9315103</v>
      </c>
    </row>
    <row r="1582" spans="1:67" x14ac:dyDescent="0.15">
      <c r="A1582">
        <v>1581</v>
      </c>
      <c r="B1582" t="s">
        <v>777</v>
      </c>
      <c r="E1582">
        <f>机器人辅助表!B1582</f>
        <v>48</v>
      </c>
      <c r="F1582">
        <v>3</v>
      </c>
      <c r="G1582">
        <v>58201</v>
      </c>
      <c r="H1582">
        <v>0</v>
      </c>
      <c r="I1582">
        <f>机器人辅助表!H1582</f>
        <v>18604.496585412438</v>
      </c>
      <c r="J1582">
        <v>2</v>
      </c>
      <c r="K1582">
        <v>4</v>
      </c>
      <c r="L1582">
        <v>1</v>
      </c>
      <c r="M1582" s="2">
        <f>机器人辅助表!C1582</f>
        <v>108776.02001336768</v>
      </c>
      <c r="N1582" s="2">
        <v>2</v>
      </c>
      <c r="O1582" s="2">
        <f>机器人辅助表!D1582</f>
        <v>4915.5864272139161</v>
      </c>
      <c r="P1582" s="2">
        <v>3</v>
      </c>
      <c r="Q1582" s="2">
        <f>机器人辅助表!E1582</f>
        <v>2184.7050787617404</v>
      </c>
      <c r="R1582" s="2">
        <v>6</v>
      </c>
      <c r="S1582" s="2">
        <f>机器人辅助表!F1582</f>
        <v>11918.867199999999</v>
      </c>
      <c r="T1582">
        <v>0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0</v>
      </c>
      <c r="AE1582">
        <v>0</v>
      </c>
      <c r="AF1582">
        <v>0</v>
      </c>
      <c r="AG1582">
        <v>0</v>
      </c>
      <c r="BD1582">
        <v>8</v>
      </c>
      <c r="BE1582">
        <v>9323104</v>
      </c>
      <c r="BF1582">
        <v>9324103</v>
      </c>
      <c r="BG1582">
        <v>9324204</v>
      </c>
      <c r="BH1582">
        <v>9324303</v>
      </c>
      <c r="BI1582">
        <v>9324404</v>
      </c>
      <c r="BJ1582">
        <v>9312104</v>
      </c>
      <c r="BK1582">
        <v>9311104</v>
      </c>
      <c r="BL1582">
        <v>9315103</v>
      </c>
    </row>
    <row r="1583" spans="1:67" x14ac:dyDescent="0.15">
      <c r="A1583">
        <v>1582</v>
      </c>
      <c r="B1583" t="s">
        <v>3094</v>
      </c>
      <c r="E1583">
        <f>机器人辅助表!B1583</f>
        <v>19</v>
      </c>
      <c r="F1583">
        <v>2</v>
      </c>
      <c r="G1583">
        <v>58101</v>
      </c>
      <c r="H1583">
        <v>0</v>
      </c>
      <c r="I1583">
        <f>机器人辅助表!H1583</f>
        <v>3291.8944141471306</v>
      </c>
      <c r="J1583">
        <v>2</v>
      </c>
      <c r="K1583">
        <v>4</v>
      </c>
      <c r="L1583">
        <v>1</v>
      </c>
      <c r="M1583" s="2">
        <f>机器人辅助表!C1583</f>
        <v>5000.9712454565215</v>
      </c>
      <c r="N1583" s="2">
        <v>2</v>
      </c>
      <c r="O1583" s="2">
        <f>机器人辅助表!D1583</f>
        <v>431.47984382608706</v>
      </c>
      <c r="P1583" s="2">
        <v>3</v>
      </c>
      <c r="Q1583" s="2">
        <f>机器人辅助表!E1583</f>
        <v>191.76881947826095</v>
      </c>
      <c r="R1583" s="2">
        <v>6</v>
      </c>
      <c r="S1583" s="2">
        <f>机器人辅助表!F1583</f>
        <v>5646.9348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0</v>
      </c>
      <c r="AE1583">
        <v>0</v>
      </c>
      <c r="AF1583">
        <v>0</v>
      </c>
      <c r="AG1583">
        <v>0</v>
      </c>
      <c r="BD1583">
        <v>11</v>
      </c>
      <c r="BE1583">
        <v>9211103</v>
      </c>
      <c r="BF1583">
        <v>9214104</v>
      </c>
      <c r="BG1583">
        <v>9214203</v>
      </c>
      <c r="BH1583">
        <v>9214303</v>
      </c>
      <c r="BI1583">
        <v>9214402</v>
      </c>
      <c r="BJ1583">
        <v>9222103</v>
      </c>
      <c r="BK1583">
        <v>9223103</v>
      </c>
      <c r="BL1583">
        <v>9223202</v>
      </c>
      <c r="BM1583">
        <v>9223303</v>
      </c>
      <c r="BN1583">
        <v>9223402</v>
      </c>
      <c r="BO1583">
        <v>9215103</v>
      </c>
    </row>
    <row r="1584" spans="1:67" x14ac:dyDescent="0.15">
      <c r="A1584">
        <v>1583</v>
      </c>
      <c r="B1584" t="s">
        <v>778</v>
      </c>
      <c r="E1584">
        <f>机器人辅助表!B1584</f>
        <v>25</v>
      </c>
      <c r="F1584">
        <v>3</v>
      </c>
      <c r="G1584">
        <v>58201</v>
      </c>
      <c r="H1584">
        <v>0</v>
      </c>
      <c r="I1584">
        <f>机器人辅助表!H1584</f>
        <v>1967.9216150919735</v>
      </c>
      <c r="J1584">
        <v>2</v>
      </c>
      <c r="K1584">
        <v>4</v>
      </c>
      <c r="L1584">
        <v>1</v>
      </c>
      <c r="M1584" s="2">
        <f>机器人辅助表!C1584</f>
        <v>4346.7161115175595</v>
      </c>
      <c r="N1584" s="2">
        <v>2</v>
      </c>
      <c r="O1584" s="2">
        <f>机器人辅助表!D1584</f>
        <v>316.92512408026772</v>
      </c>
      <c r="P1584" s="2">
        <v>3</v>
      </c>
      <c r="Q1584" s="2">
        <f>机器人辅助表!E1584</f>
        <v>140.85561070234121</v>
      </c>
      <c r="R1584" s="2">
        <v>6</v>
      </c>
      <c r="S1584" s="2">
        <f>机器人辅助表!F1584</f>
        <v>2965.5450000000001</v>
      </c>
      <c r="T1584">
        <v>0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0</v>
      </c>
      <c r="AE1584">
        <v>0</v>
      </c>
      <c r="AF1584">
        <v>0</v>
      </c>
      <c r="AG1584">
        <v>0</v>
      </c>
      <c r="BD1584">
        <v>8</v>
      </c>
      <c r="BE1584">
        <v>9323103</v>
      </c>
      <c r="BF1584">
        <v>9324104</v>
      </c>
      <c r="BG1584">
        <v>9324204</v>
      </c>
      <c r="BH1584">
        <v>9324303</v>
      </c>
      <c r="BI1584">
        <v>9324403</v>
      </c>
      <c r="BJ1584">
        <v>9312103</v>
      </c>
      <c r="BK1584">
        <v>9311102</v>
      </c>
      <c r="BL1584">
        <v>9315103</v>
      </c>
    </row>
    <row r="1585" spans="1:67" x14ac:dyDescent="0.15">
      <c r="A1585">
        <v>1584</v>
      </c>
      <c r="B1585" t="s">
        <v>779</v>
      </c>
      <c r="E1585">
        <f>机器人辅助表!B1585</f>
        <v>41</v>
      </c>
      <c r="F1585">
        <v>1</v>
      </c>
      <c r="G1585">
        <v>58001</v>
      </c>
      <c r="H1585">
        <v>0</v>
      </c>
      <c r="I1585">
        <f>机器人辅助表!H1585</f>
        <v>10794.751577711451</v>
      </c>
      <c r="J1585">
        <v>2</v>
      </c>
      <c r="K1585">
        <v>4</v>
      </c>
      <c r="L1585">
        <v>1</v>
      </c>
      <c r="M1585" s="2">
        <f>机器人辅助表!C1585</f>
        <v>49894.655447336358</v>
      </c>
      <c r="N1585" s="2">
        <v>2</v>
      </c>
      <c r="O1585" s="2">
        <f>机器人辅助表!D1585</f>
        <v>2662.0450676765231</v>
      </c>
      <c r="P1585" s="2">
        <v>3</v>
      </c>
      <c r="Q1585" s="2">
        <f>机器人辅助表!E1585</f>
        <v>1183.1311411895656</v>
      </c>
      <c r="R1585" s="2">
        <v>6</v>
      </c>
      <c r="S1585" s="2">
        <f>机器人辅助表!F1585</f>
        <v>9278.4232000000011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0</v>
      </c>
      <c r="AE1585">
        <v>0</v>
      </c>
      <c r="AF1585">
        <v>0</v>
      </c>
      <c r="AG1585">
        <v>0</v>
      </c>
      <c r="BD1585">
        <v>11</v>
      </c>
      <c r="BE1585">
        <v>9113104</v>
      </c>
      <c r="BF1585">
        <v>9121103</v>
      </c>
      <c r="BG1585">
        <v>9121202</v>
      </c>
      <c r="BH1585">
        <v>9121304</v>
      </c>
      <c r="BI1585">
        <v>9121402</v>
      </c>
      <c r="BJ1585">
        <v>9114103</v>
      </c>
      <c r="BK1585">
        <v>9122104</v>
      </c>
      <c r="BL1585">
        <v>9122203</v>
      </c>
      <c r="BM1585">
        <v>9122304</v>
      </c>
      <c r="BN1585">
        <v>9122404</v>
      </c>
      <c r="BO1585">
        <v>9115103</v>
      </c>
    </row>
    <row r="1586" spans="1:67" x14ac:dyDescent="0.15">
      <c r="A1586">
        <v>1585</v>
      </c>
      <c r="B1586" t="s">
        <v>3095</v>
      </c>
      <c r="E1586">
        <f>机器人辅助表!B1586</f>
        <v>47</v>
      </c>
      <c r="F1586">
        <v>3</v>
      </c>
      <c r="G1586">
        <v>58201</v>
      </c>
      <c r="H1586">
        <v>0</v>
      </c>
      <c r="I1586">
        <f>机器人辅助表!H1586</f>
        <v>18450.218024140933</v>
      </c>
      <c r="J1586">
        <v>2</v>
      </c>
      <c r="K1586">
        <v>4</v>
      </c>
      <c r="L1586">
        <v>1</v>
      </c>
      <c r="M1586" s="2">
        <f>机器人辅助表!C1586</f>
        <v>104813.00513482009</v>
      </c>
      <c r="N1586" s="2">
        <v>2</v>
      </c>
      <c r="O1586" s="2">
        <f>机器人辅助表!D1586</f>
        <v>4843.4896532709045</v>
      </c>
      <c r="P1586" s="2">
        <v>3</v>
      </c>
      <c r="Q1586" s="2">
        <f>机器人辅助表!E1586</f>
        <v>2152.6620681204022</v>
      </c>
      <c r="R1586" s="2">
        <v>6</v>
      </c>
      <c r="S1586" s="2">
        <f>机器人辅助表!F1586</f>
        <v>12313.264000000001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0</v>
      </c>
      <c r="AE1586">
        <v>0</v>
      </c>
      <c r="AF1586">
        <v>0</v>
      </c>
      <c r="AG1586">
        <v>0</v>
      </c>
      <c r="BD1586">
        <v>8</v>
      </c>
      <c r="BE1586">
        <v>9323103</v>
      </c>
      <c r="BF1586">
        <v>9324103</v>
      </c>
      <c r="BG1586">
        <v>9324204</v>
      </c>
      <c r="BH1586">
        <v>9324302</v>
      </c>
      <c r="BI1586">
        <v>9324402</v>
      </c>
      <c r="BJ1586">
        <v>9312104</v>
      </c>
      <c r="BK1586">
        <v>9311102</v>
      </c>
      <c r="BL1586">
        <v>9315102</v>
      </c>
    </row>
    <row r="1587" spans="1:67" x14ac:dyDescent="0.15">
      <c r="A1587">
        <v>1586</v>
      </c>
      <c r="B1587" t="s">
        <v>3096</v>
      </c>
      <c r="E1587">
        <f>机器人辅助表!B1587</f>
        <v>44</v>
      </c>
      <c r="F1587">
        <v>2</v>
      </c>
      <c r="G1587">
        <v>58101</v>
      </c>
      <c r="H1587">
        <v>0</v>
      </c>
      <c r="I1587">
        <f>机器人辅助表!H1587</f>
        <v>7871.8058477528348</v>
      </c>
      <c r="J1587">
        <v>2</v>
      </c>
      <c r="K1587">
        <v>4</v>
      </c>
      <c r="L1587">
        <v>1</v>
      </c>
      <c r="M1587" s="2">
        <f>机器人辅助表!C1587</f>
        <v>40657.688390734773</v>
      </c>
      <c r="N1587" s="2">
        <v>2</v>
      </c>
      <c r="O1587" s="2">
        <f>机器人辅助表!D1587</f>
        <v>2014.4071154985954</v>
      </c>
      <c r="P1587" s="2">
        <v>3</v>
      </c>
      <c r="Q1587" s="2">
        <f>机器人辅助表!E1587</f>
        <v>895.29205133270921</v>
      </c>
      <c r="R1587" s="2">
        <v>6</v>
      </c>
      <c r="S1587" s="2">
        <f>机器人辅助表!F1587</f>
        <v>5952.4456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0</v>
      </c>
      <c r="AE1587">
        <v>0</v>
      </c>
      <c r="AF1587">
        <v>0</v>
      </c>
      <c r="AG1587">
        <v>0</v>
      </c>
      <c r="BD1587">
        <v>11</v>
      </c>
      <c r="BE1587">
        <v>9211103</v>
      </c>
      <c r="BF1587">
        <v>9214103</v>
      </c>
      <c r="BG1587">
        <v>9214203</v>
      </c>
      <c r="BH1587">
        <v>9214304</v>
      </c>
      <c r="BI1587">
        <v>9214402</v>
      </c>
      <c r="BJ1587">
        <v>9222103</v>
      </c>
      <c r="BK1587">
        <v>9223103</v>
      </c>
      <c r="BL1587">
        <v>9223203</v>
      </c>
      <c r="BM1587">
        <v>9223303</v>
      </c>
      <c r="BN1587">
        <v>9223402</v>
      </c>
      <c r="BO1587">
        <v>9215103</v>
      </c>
    </row>
    <row r="1588" spans="1:67" x14ac:dyDescent="0.15">
      <c r="A1588">
        <v>1587</v>
      </c>
      <c r="B1588" t="s">
        <v>3097</v>
      </c>
      <c r="E1588">
        <f>机器人辅助表!B1588</f>
        <v>24</v>
      </c>
      <c r="F1588">
        <v>2</v>
      </c>
      <c r="G1588">
        <v>58101</v>
      </c>
      <c r="H1588">
        <v>0</v>
      </c>
      <c r="I1588">
        <f>机器人辅助表!H1588</f>
        <v>1915.1139031596526</v>
      </c>
      <c r="J1588">
        <v>2</v>
      </c>
      <c r="K1588">
        <v>4</v>
      </c>
      <c r="L1588">
        <v>1</v>
      </c>
      <c r="M1588" s="2">
        <f>机器人辅助表!C1588</f>
        <v>3988.6042984347841</v>
      </c>
      <c r="N1588" s="2">
        <v>2</v>
      </c>
      <c r="O1588" s="2">
        <f>机器人辅助表!D1588</f>
        <v>298.5233986354516</v>
      </c>
      <c r="P1588" s="2">
        <v>3</v>
      </c>
      <c r="Q1588" s="2">
        <f>机器人辅助表!E1588</f>
        <v>132.67706606020067</v>
      </c>
      <c r="R1588" s="2">
        <v>6</v>
      </c>
      <c r="S1588" s="2">
        <f>机器人辅助表!F1588</f>
        <v>2956.4224000000004</v>
      </c>
      <c r="T1588">
        <v>0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0</v>
      </c>
      <c r="AE1588">
        <v>0</v>
      </c>
      <c r="AF1588">
        <v>0</v>
      </c>
      <c r="AG1588">
        <v>0</v>
      </c>
      <c r="BD1588">
        <v>11</v>
      </c>
      <c r="BE1588">
        <v>9211102</v>
      </c>
      <c r="BF1588">
        <v>9214103</v>
      </c>
      <c r="BG1588">
        <v>9214202</v>
      </c>
      <c r="BH1588">
        <v>9214302</v>
      </c>
      <c r="BI1588">
        <v>9214403</v>
      </c>
      <c r="BJ1588">
        <v>9222102</v>
      </c>
      <c r="BK1588">
        <v>9223102</v>
      </c>
      <c r="BL1588">
        <v>9223203</v>
      </c>
      <c r="BM1588">
        <v>9223302</v>
      </c>
      <c r="BN1588">
        <v>9223403</v>
      </c>
      <c r="BO1588">
        <v>9215103</v>
      </c>
    </row>
    <row r="1589" spans="1:67" x14ac:dyDescent="0.15">
      <c r="A1589">
        <v>1588</v>
      </c>
      <c r="B1589" t="s">
        <v>3098</v>
      </c>
      <c r="E1589">
        <f>机器人辅助表!B1589</f>
        <v>36</v>
      </c>
      <c r="F1589">
        <v>3</v>
      </c>
      <c r="G1589">
        <v>58201</v>
      </c>
      <c r="H1589">
        <v>0</v>
      </c>
      <c r="I1589">
        <f>机器人辅助表!H1589</f>
        <v>6373.7938635554256</v>
      </c>
      <c r="J1589">
        <v>2</v>
      </c>
      <c r="K1589">
        <v>4</v>
      </c>
      <c r="L1589">
        <v>1</v>
      </c>
      <c r="M1589" s="2">
        <f>机器人辅助表!C1589</f>
        <v>23657.14439566556</v>
      </c>
      <c r="N1589" s="2">
        <v>2</v>
      </c>
      <c r="O1589" s="2">
        <f>机器人辅助表!D1589</f>
        <v>1444.0559749404686</v>
      </c>
      <c r="P1589" s="2">
        <v>3</v>
      </c>
      <c r="Q1589" s="2">
        <f>机器人辅助表!E1589</f>
        <v>641.80265552909725</v>
      </c>
      <c r="R1589" s="2">
        <v>6</v>
      </c>
      <c r="S1589" s="2">
        <f>机器人辅助表!F1589</f>
        <v>6703.9719999999998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0</v>
      </c>
      <c r="AE1589">
        <v>0</v>
      </c>
      <c r="AF1589">
        <v>0</v>
      </c>
      <c r="AG1589">
        <v>0</v>
      </c>
      <c r="BD1589">
        <v>8</v>
      </c>
      <c r="BE1589">
        <v>9323102</v>
      </c>
      <c r="BF1589">
        <v>9324103</v>
      </c>
      <c r="BG1589">
        <v>9324204</v>
      </c>
      <c r="BH1589">
        <v>9324302</v>
      </c>
      <c r="BI1589">
        <v>9324403</v>
      </c>
      <c r="BJ1589">
        <v>9312104</v>
      </c>
      <c r="BK1589">
        <v>9311104</v>
      </c>
      <c r="BL1589">
        <v>9315102</v>
      </c>
    </row>
    <row r="1590" spans="1:67" x14ac:dyDescent="0.15">
      <c r="A1590">
        <v>1589</v>
      </c>
      <c r="B1590" t="s">
        <v>780</v>
      </c>
      <c r="E1590">
        <f>机器人辅助表!B1590</f>
        <v>49</v>
      </c>
      <c r="F1590">
        <v>3</v>
      </c>
      <c r="G1590">
        <v>58201</v>
      </c>
      <c r="H1590">
        <v>0</v>
      </c>
      <c r="I1590">
        <f>机器人辅助表!H1590</f>
        <v>18175.115596697939</v>
      </c>
      <c r="J1590">
        <v>2</v>
      </c>
      <c r="K1590">
        <v>4</v>
      </c>
      <c r="L1590">
        <v>1</v>
      </c>
      <c r="M1590" s="2">
        <f>机器人辅助表!C1590</f>
        <v>109226.20650069979</v>
      </c>
      <c r="N1590" s="2">
        <v>2</v>
      </c>
      <c r="O1590" s="2">
        <f>机器人辅助表!D1590</f>
        <v>4828.9172703832792</v>
      </c>
      <c r="P1590" s="2">
        <v>3</v>
      </c>
      <c r="Q1590" s="2">
        <f>机器人辅助表!E1590</f>
        <v>2146.18545350368</v>
      </c>
      <c r="R1590" s="2">
        <v>6</v>
      </c>
      <c r="S1590" s="2">
        <f>机器人辅助表!F1590</f>
        <v>11181.701999999999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0</v>
      </c>
      <c r="AE1590">
        <v>0</v>
      </c>
      <c r="AF1590">
        <v>0</v>
      </c>
      <c r="AG1590">
        <v>0</v>
      </c>
      <c r="BD1590">
        <v>8</v>
      </c>
      <c r="BE1590">
        <v>9323102</v>
      </c>
      <c r="BF1590">
        <v>9324103</v>
      </c>
      <c r="BG1590">
        <v>9324202</v>
      </c>
      <c r="BH1590">
        <v>9324303</v>
      </c>
      <c r="BI1590">
        <v>9324402</v>
      </c>
      <c r="BJ1590">
        <v>9312103</v>
      </c>
      <c r="BK1590">
        <v>9311104</v>
      </c>
      <c r="BL1590">
        <v>9315102</v>
      </c>
    </row>
    <row r="1591" spans="1:67" x14ac:dyDescent="0.15">
      <c r="A1591">
        <v>1590</v>
      </c>
      <c r="B1591" t="s">
        <v>3099</v>
      </c>
      <c r="E1591">
        <f>机器人辅助表!B1591</f>
        <v>35</v>
      </c>
      <c r="F1591">
        <v>1</v>
      </c>
      <c r="G1591">
        <v>58001</v>
      </c>
      <c r="H1591">
        <v>0</v>
      </c>
      <c r="I1591">
        <f>机器人辅助表!H1591</f>
        <v>3713.3638077495652</v>
      </c>
      <c r="J1591">
        <v>2</v>
      </c>
      <c r="K1591">
        <v>4</v>
      </c>
      <c r="L1591">
        <v>1</v>
      </c>
      <c r="M1591" s="2">
        <f>机器人辅助表!C1591</f>
        <v>13333.006899130438</v>
      </c>
      <c r="N1591" s="2">
        <v>2</v>
      </c>
      <c r="O1591" s="2">
        <f>机器人辅助表!D1591</f>
        <v>820.90545495652191</v>
      </c>
      <c r="P1591" s="2">
        <v>3</v>
      </c>
      <c r="Q1591" s="2">
        <f>机器人辅助表!E1591</f>
        <v>364.84686886956536</v>
      </c>
      <c r="R1591" s="2">
        <v>6</v>
      </c>
      <c r="S1591" s="2">
        <f>机器人辅助表!F1591</f>
        <v>4045.2860000000001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0</v>
      </c>
      <c r="AE1591">
        <v>0</v>
      </c>
      <c r="AF1591">
        <v>0</v>
      </c>
      <c r="AG1591">
        <v>0</v>
      </c>
      <c r="BD1591">
        <v>11</v>
      </c>
      <c r="BE1591">
        <v>9113104</v>
      </c>
      <c r="BF1591">
        <v>9121104</v>
      </c>
      <c r="BG1591">
        <v>9121204</v>
      </c>
      <c r="BH1591">
        <v>9121304</v>
      </c>
      <c r="BI1591">
        <v>9121404</v>
      </c>
      <c r="BJ1591">
        <v>9114103</v>
      </c>
      <c r="BK1591">
        <v>9122102</v>
      </c>
      <c r="BL1591">
        <v>9122203</v>
      </c>
      <c r="BM1591">
        <v>9122302</v>
      </c>
      <c r="BN1591">
        <v>9122402</v>
      </c>
      <c r="BO1591">
        <v>9115103</v>
      </c>
    </row>
    <row r="1592" spans="1:67" x14ac:dyDescent="0.15">
      <c r="A1592">
        <v>1591</v>
      </c>
      <c r="B1592" t="s">
        <v>781</v>
      </c>
      <c r="E1592">
        <f>机器人辅助表!B1592</f>
        <v>39</v>
      </c>
      <c r="F1592">
        <v>2</v>
      </c>
      <c r="G1592">
        <v>58101</v>
      </c>
      <c r="H1592">
        <v>0</v>
      </c>
      <c r="I1592">
        <f>机器人辅助表!H1592</f>
        <v>7244.1814796799945</v>
      </c>
      <c r="J1592">
        <v>2</v>
      </c>
      <c r="K1592">
        <v>4</v>
      </c>
      <c r="L1592">
        <v>1</v>
      </c>
      <c r="M1592" s="2">
        <f>机器人辅助表!C1592</f>
        <v>30758.157689594096</v>
      </c>
      <c r="N1592" s="2">
        <v>2</v>
      </c>
      <c r="O1592" s="2">
        <f>机器人辅助表!D1592</f>
        <v>1728.7259982573917</v>
      </c>
      <c r="P1592" s="2">
        <v>3</v>
      </c>
      <c r="Q1592" s="2">
        <f>机器人辅助表!E1592</f>
        <v>768.32266589217409</v>
      </c>
      <c r="R1592" s="2">
        <v>6</v>
      </c>
      <c r="S1592" s="2">
        <f>机器人辅助表!F1592</f>
        <v>6792.4791999999998</v>
      </c>
      <c r="T1592">
        <v>0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0</v>
      </c>
      <c r="AE1592">
        <v>0</v>
      </c>
      <c r="AF1592">
        <v>0</v>
      </c>
      <c r="AG1592">
        <v>0</v>
      </c>
      <c r="BD1592">
        <v>11</v>
      </c>
      <c r="BE1592">
        <v>9211104</v>
      </c>
      <c r="BF1592">
        <v>9214103</v>
      </c>
      <c r="BG1592">
        <v>9214203</v>
      </c>
      <c r="BH1592">
        <v>9214303</v>
      </c>
      <c r="BI1592">
        <v>9214404</v>
      </c>
      <c r="BJ1592">
        <v>9222104</v>
      </c>
      <c r="BK1592">
        <v>9223104</v>
      </c>
      <c r="BL1592">
        <v>9223204</v>
      </c>
      <c r="BM1592">
        <v>9223302</v>
      </c>
      <c r="BN1592">
        <v>9223403</v>
      </c>
      <c r="BO1592">
        <v>9215103</v>
      </c>
    </row>
    <row r="1593" spans="1:67" x14ac:dyDescent="0.15">
      <c r="A1593">
        <v>1592</v>
      </c>
      <c r="B1593" t="s">
        <v>782</v>
      </c>
      <c r="E1593">
        <f>机器人辅助表!B1593</f>
        <v>42</v>
      </c>
      <c r="F1593">
        <v>2</v>
      </c>
      <c r="G1593">
        <v>58101</v>
      </c>
      <c r="H1593">
        <v>0</v>
      </c>
      <c r="I1593">
        <f>机器人辅助表!H1593</f>
        <v>12187.012702093207</v>
      </c>
      <c r="J1593">
        <v>2</v>
      </c>
      <c r="K1593">
        <v>4</v>
      </c>
      <c r="L1593">
        <v>1</v>
      </c>
      <c r="M1593" s="2">
        <f>机器人辅助表!C1593</f>
        <v>58570.915240275084</v>
      </c>
      <c r="N1593" s="2">
        <v>2</v>
      </c>
      <c r="O1593" s="2">
        <f>机器人辅助表!D1593</f>
        <v>3047.194997169232</v>
      </c>
      <c r="P1593" s="2">
        <v>3</v>
      </c>
      <c r="Q1593" s="2">
        <f>机器人辅助表!E1593</f>
        <v>1354.30888763077</v>
      </c>
      <c r="R1593" s="2">
        <v>6</v>
      </c>
      <c r="S1593" s="2">
        <f>机器人辅助表!F1593</f>
        <v>10033.8336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0</v>
      </c>
      <c r="AE1593">
        <v>0</v>
      </c>
      <c r="AF1593">
        <v>0</v>
      </c>
      <c r="AG1593">
        <v>0</v>
      </c>
      <c r="BD1593">
        <v>11</v>
      </c>
      <c r="BE1593">
        <v>9211104</v>
      </c>
      <c r="BF1593">
        <v>9214103</v>
      </c>
      <c r="BG1593">
        <v>9214202</v>
      </c>
      <c r="BH1593">
        <v>9214303</v>
      </c>
      <c r="BI1593">
        <v>9214404</v>
      </c>
      <c r="BJ1593">
        <v>9222103</v>
      </c>
      <c r="BK1593">
        <v>9223104</v>
      </c>
      <c r="BL1593">
        <v>9223204</v>
      </c>
      <c r="BM1593">
        <v>9223304</v>
      </c>
      <c r="BN1593">
        <v>9223403</v>
      </c>
      <c r="BO1593">
        <v>9215103</v>
      </c>
    </row>
    <row r="1594" spans="1:67" x14ac:dyDescent="0.15">
      <c r="A1594">
        <v>1593</v>
      </c>
      <c r="B1594" t="s">
        <v>783</v>
      </c>
      <c r="E1594">
        <f>机器人辅助表!B1594</f>
        <v>50</v>
      </c>
      <c r="F1594">
        <v>2</v>
      </c>
      <c r="G1594">
        <v>58101</v>
      </c>
      <c r="H1594">
        <v>0</v>
      </c>
      <c r="I1594">
        <f>机器人辅助表!H1594</f>
        <v>12998.720139036524</v>
      </c>
      <c r="J1594">
        <v>2</v>
      </c>
      <c r="K1594">
        <v>4</v>
      </c>
      <c r="L1594">
        <v>1</v>
      </c>
      <c r="M1594" s="2">
        <f>机器人辅助表!C1594</f>
        <v>80323.119829565258</v>
      </c>
      <c r="N1594" s="2">
        <v>2</v>
      </c>
      <c r="O1594" s="2">
        <f>机器人辅助表!D1594</f>
        <v>3475.5196080100345</v>
      </c>
      <c r="P1594" s="2">
        <v>3</v>
      </c>
      <c r="Q1594" s="2">
        <f>机器人辅助表!E1594</f>
        <v>1544.6753813377932</v>
      </c>
      <c r="R1594" s="2">
        <v>6</v>
      </c>
      <c r="S1594" s="2">
        <f>机器人辅助表!F1594</f>
        <v>7644.5499999999993</v>
      </c>
      <c r="T1594">
        <v>0</v>
      </c>
      <c r="U1594">
        <v>0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0</v>
      </c>
      <c r="AE1594">
        <v>0</v>
      </c>
      <c r="AF1594">
        <v>0</v>
      </c>
      <c r="AG1594">
        <v>0</v>
      </c>
      <c r="BD1594">
        <v>11</v>
      </c>
      <c r="BE1594">
        <v>9211104</v>
      </c>
      <c r="BF1594">
        <v>9214104</v>
      </c>
      <c r="BG1594">
        <v>9214204</v>
      </c>
      <c r="BH1594">
        <v>9214304</v>
      </c>
      <c r="BI1594">
        <v>9214403</v>
      </c>
      <c r="BJ1594">
        <v>9222104</v>
      </c>
      <c r="BK1594">
        <v>9223104</v>
      </c>
      <c r="BL1594">
        <v>9223202</v>
      </c>
      <c r="BM1594">
        <v>9223303</v>
      </c>
      <c r="BN1594">
        <v>9223404</v>
      </c>
      <c r="BO1594">
        <v>9215102</v>
      </c>
    </row>
    <row r="1595" spans="1:67" x14ac:dyDescent="0.15">
      <c r="A1595">
        <v>1594</v>
      </c>
      <c r="B1595" t="s">
        <v>3100</v>
      </c>
      <c r="E1595">
        <f>机器人辅助表!B1595</f>
        <v>49</v>
      </c>
      <c r="F1595">
        <v>1</v>
      </c>
      <c r="G1595">
        <v>58001</v>
      </c>
      <c r="H1595">
        <v>0</v>
      </c>
      <c r="I1595">
        <f>机器人辅助表!H1595</f>
        <v>13501.514443261329</v>
      </c>
      <c r="J1595">
        <v>2</v>
      </c>
      <c r="K1595">
        <v>4</v>
      </c>
      <c r="L1595">
        <v>1</v>
      </c>
      <c r="M1595" s="2">
        <f>机器人辅助表!C1595</f>
        <v>81139.467686234144</v>
      </c>
      <c r="N1595" s="2">
        <v>2</v>
      </c>
      <c r="O1595" s="2">
        <f>机器人辅助表!D1595</f>
        <v>3587.1956865704365</v>
      </c>
      <c r="P1595" s="2">
        <v>3</v>
      </c>
      <c r="Q1595" s="2">
        <f>机器人辅助表!E1595</f>
        <v>1594.3091940313054</v>
      </c>
      <c r="R1595" s="2">
        <v>6</v>
      </c>
      <c r="S1595" s="2">
        <f>机器人辅助表!F1595</f>
        <v>8306.4071999999996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0</v>
      </c>
      <c r="AE1595">
        <v>0</v>
      </c>
      <c r="AF1595">
        <v>0</v>
      </c>
      <c r="AG1595">
        <v>0</v>
      </c>
      <c r="BD1595">
        <v>11</v>
      </c>
      <c r="BE1595">
        <v>9113102</v>
      </c>
      <c r="BF1595">
        <v>9121104</v>
      </c>
      <c r="BG1595">
        <v>9121204</v>
      </c>
      <c r="BH1595">
        <v>9121304</v>
      </c>
      <c r="BI1595">
        <v>9121403</v>
      </c>
      <c r="BJ1595">
        <v>9114104</v>
      </c>
      <c r="BK1595">
        <v>9122104</v>
      </c>
      <c r="BL1595">
        <v>9122202</v>
      </c>
      <c r="BM1595">
        <v>9122303</v>
      </c>
      <c r="BN1595">
        <v>9122402</v>
      </c>
      <c r="BO1595">
        <v>9115102</v>
      </c>
    </row>
    <row r="1596" spans="1:67" x14ac:dyDescent="0.15">
      <c r="A1596">
        <v>1595</v>
      </c>
      <c r="B1596" t="s">
        <v>3101</v>
      </c>
      <c r="E1596">
        <f>机器人辅助表!B1596</f>
        <v>30</v>
      </c>
      <c r="F1596">
        <v>2</v>
      </c>
      <c r="G1596">
        <v>58101</v>
      </c>
      <c r="H1596">
        <v>0</v>
      </c>
      <c r="I1596">
        <f>机器人辅助表!H1596</f>
        <v>4404.3250127498341</v>
      </c>
      <c r="J1596">
        <v>2</v>
      </c>
      <c r="K1596">
        <v>4</v>
      </c>
      <c r="L1596">
        <v>1</v>
      </c>
      <c r="M1596" s="2">
        <f>机器人辅助表!C1596</f>
        <v>12887.625033737464</v>
      </c>
      <c r="N1596" s="2">
        <v>2</v>
      </c>
      <c r="O1596" s="2">
        <f>机器人辅助表!D1596</f>
        <v>832.20538334448213</v>
      </c>
      <c r="P1596" s="2">
        <v>3</v>
      </c>
      <c r="Q1596" s="2">
        <f>机器人辅助表!E1596</f>
        <v>369.86905926421429</v>
      </c>
      <c r="R1596" s="2">
        <v>6</v>
      </c>
      <c r="S1596" s="2">
        <f>机器人辅助表!F1596</f>
        <v>5743.21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0</v>
      </c>
      <c r="AE1596">
        <v>0</v>
      </c>
      <c r="AF1596">
        <v>0</v>
      </c>
      <c r="AG1596">
        <v>0</v>
      </c>
      <c r="BD1596">
        <v>11</v>
      </c>
      <c r="BE1596">
        <v>9211104</v>
      </c>
      <c r="BF1596">
        <v>9214102</v>
      </c>
      <c r="BG1596">
        <v>9214203</v>
      </c>
      <c r="BH1596">
        <v>9214303</v>
      </c>
      <c r="BI1596">
        <v>9214403</v>
      </c>
      <c r="BJ1596">
        <v>9222104</v>
      </c>
      <c r="BK1596">
        <v>9223103</v>
      </c>
      <c r="BL1596">
        <v>9223203</v>
      </c>
      <c r="BM1596">
        <v>9223303</v>
      </c>
      <c r="BN1596">
        <v>9223402</v>
      </c>
      <c r="BO1596">
        <v>9215104</v>
      </c>
    </row>
    <row r="1597" spans="1:67" x14ac:dyDescent="0.15">
      <c r="A1597">
        <v>1596</v>
      </c>
      <c r="B1597" t="s">
        <v>3102</v>
      </c>
      <c r="E1597">
        <f>机器人辅助表!B1597</f>
        <v>21</v>
      </c>
      <c r="F1597">
        <v>1</v>
      </c>
      <c r="G1597">
        <v>58001</v>
      </c>
      <c r="H1597">
        <v>0</v>
      </c>
      <c r="I1597">
        <f>机器人辅助表!H1597</f>
        <v>3266.6835150360002</v>
      </c>
      <c r="J1597">
        <v>2</v>
      </c>
      <c r="K1597">
        <v>4</v>
      </c>
      <c r="L1597">
        <v>1</v>
      </c>
      <c r="M1597" s="2">
        <f>机器人辅助表!C1597</f>
        <v>5634.9425632500015</v>
      </c>
      <c r="N1597" s="2">
        <v>2</v>
      </c>
      <c r="O1597" s="2">
        <f>机器人辅助表!D1597</f>
        <v>458.17714800000016</v>
      </c>
      <c r="P1597" s="2">
        <v>3</v>
      </c>
      <c r="Q1597" s="2">
        <f>机器人辅助表!E1597</f>
        <v>203.63428800000008</v>
      </c>
      <c r="R1597" s="2">
        <v>6</v>
      </c>
      <c r="S1597" s="2">
        <f>机器人辅助表!F1597</f>
        <v>5397.1385999999993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0</v>
      </c>
      <c r="AE1597">
        <v>0</v>
      </c>
      <c r="AF1597">
        <v>0</v>
      </c>
      <c r="AG1597">
        <v>0</v>
      </c>
      <c r="BD1597">
        <v>11</v>
      </c>
      <c r="BE1597">
        <v>9113102</v>
      </c>
      <c r="BF1597">
        <v>9121103</v>
      </c>
      <c r="BG1597">
        <v>9121204</v>
      </c>
      <c r="BH1597">
        <v>9121304</v>
      </c>
      <c r="BI1597">
        <v>9121404</v>
      </c>
      <c r="BJ1597">
        <v>9114102</v>
      </c>
      <c r="BK1597">
        <v>9122102</v>
      </c>
      <c r="BL1597">
        <v>9122203</v>
      </c>
      <c r="BM1597">
        <v>9122304</v>
      </c>
      <c r="BN1597">
        <v>9122402</v>
      </c>
      <c r="BO1597">
        <v>9115104</v>
      </c>
    </row>
    <row r="1598" spans="1:67" x14ac:dyDescent="0.15">
      <c r="A1598">
        <v>1597</v>
      </c>
      <c r="B1598" t="s">
        <v>3103</v>
      </c>
      <c r="E1598">
        <f>机器人辅助表!B1598</f>
        <v>33</v>
      </c>
      <c r="F1598">
        <v>2</v>
      </c>
      <c r="G1598">
        <v>58101</v>
      </c>
      <c r="H1598">
        <v>0</v>
      </c>
      <c r="I1598">
        <f>机器人辅助表!H1598</f>
        <v>3095.5607221828509</v>
      </c>
      <c r="J1598">
        <v>2</v>
      </c>
      <c r="K1598">
        <v>4</v>
      </c>
      <c r="L1598">
        <v>1</v>
      </c>
      <c r="M1598" s="2">
        <f>机器人辅助表!C1598</f>
        <v>10328.690999678936</v>
      </c>
      <c r="N1598" s="2">
        <v>2</v>
      </c>
      <c r="O1598" s="2">
        <f>机器人辅助表!D1598</f>
        <v>647.54781172976629</v>
      </c>
      <c r="P1598" s="2">
        <v>3</v>
      </c>
      <c r="Q1598" s="2">
        <f>机器人辅助表!E1598</f>
        <v>287.79902743545171</v>
      </c>
      <c r="R1598" s="2">
        <v>6</v>
      </c>
      <c r="S1598" s="2">
        <f>机器人辅助表!F1598</f>
        <v>3620.9983999999999</v>
      </c>
      <c r="T1598">
        <v>0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0</v>
      </c>
      <c r="AE1598">
        <v>0</v>
      </c>
      <c r="AF1598">
        <v>0</v>
      </c>
      <c r="AG1598">
        <v>0</v>
      </c>
      <c r="BD1598">
        <v>11</v>
      </c>
      <c r="BE1598">
        <v>9211104</v>
      </c>
      <c r="BF1598">
        <v>9214104</v>
      </c>
      <c r="BG1598">
        <v>9214202</v>
      </c>
      <c r="BH1598">
        <v>9214303</v>
      </c>
      <c r="BI1598">
        <v>9214402</v>
      </c>
      <c r="BJ1598">
        <v>9222103</v>
      </c>
      <c r="BK1598">
        <v>9223102</v>
      </c>
      <c r="BL1598">
        <v>9223202</v>
      </c>
      <c r="BM1598">
        <v>9223303</v>
      </c>
      <c r="BN1598">
        <v>9223402</v>
      </c>
      <c r="BO1598">
        <v>9215104</v>
      </c>
    </row>
    <row r="1599" spans="1:67" x14ac:dyDescent="0.15">
      <c r="A1599">
        <v>1598</v>
      </c>
      <c r="B1599" t="s">
        <v>784</v>
      </c>
      <c r="E1599">
        <f>机器人辅助表!B1599</f>
        <v>21</v>
      </c>
      <c r="F1599">
        <v>3</v>
      </c>
      <c r="G1599">
        <v>58201</v>
      </c>
      <c r="H1599">
        <v>0</v>
      </c>
      <c r="I1599">
        <f>机器人辅助表!H1599</f>
        <v>3029.9673182942611</v>
      </c>
      <c r="J1599">
        <v>2</v>
      </c>
      <c r="K1599">
        <v>4</v>
      </c>
      <c r="L1599">
        <v>1</v>
      </c>
      <c r="M1599" s="2">
        <f>机器人辅助表!C1599</f>
        <v>5226.613392000002</v>
      </c>
      <c r="N1599" s="2">
        <v>2</v>
      </c>
      <c r="O1599" s="2">
        <f>机器人辅助表!D1599</f>
        <v>424.97590539130454</v>
      </c>
      <c r="P1599" s="2">
        <v>3</v>
      </c>
      <c r="Q1599" s="2">
        <f>机器人辅助表!E1599</f>
        <v>188.87818017391314</v>
      </c>
      <c r="R1599" s="2">
        <v>6</v>
      </c>
      <c r="S1599" s="2">
        <f>机器人辅助表!F1599</f>
        <v>5006.0415999999996</v>
      </c>
      <c r="T1599">
        <v>0</v>
      </c>
      <c r="U1599">
        <v>0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0</v>
      </c>
      <c r="AE1599">
        <v>0</v>
      </c>
      <c r="AF1599">
        <v>0</v>
      </c>
      <c r="AG1599">
        <v>0</v>
      </c>
      <c r="BD1599">
        <v>8</v>
      </c>
      <c r="BE1599">
        <v>9323102</v>
      </c>
      <c r="BF1599">
        <v>9324103</v>
      </c>
      <c r="BG1599">
        <v>9324204</v>
      </c>
      <c r="BH1599">
        <v>9324303</v>
      </c>
      <c r="BI1599">
        <v>9324402</v>
      </c>
      <c r="BJ1599">
        <v>9312102</v>
      </c>
      <c r="BK1599">
        <v>9311103</v>
      </c>
      <c r="BL1599">
        <v>9315103</v>
      </c>
    </row>
    <row r="1600" spans="1:67" x14ac:dyDescent="0.15">
      <c r="A1600">
        <v>1599</v>
      </c>
      <c r="B1600" t="s">
        <v>785</v>
      </c>
      <c r="E1600">
        <f>机器人辅助表!B1600</f>
        <v>43</v>
      </c>
      <c r="F1600">
        <v>2</v>
      </c>
      <c r="G1600">
        <v>58101</v>
      </c>
      <c r="H1600">
        <v>0</v>
      </c>
      <c r="I1600">
        <f>机器人辅助表!H1600</f>
        <v>11902.477171461967</v>
      </c>
      <c r="J1600">
        <v>2</v>
      </c>
      <c r="K1600">
        <v>4</v>
      </c>
      <c r="L1600">
        <v>1</v>
      </c>
      <c r="M1600" s="2">
        <f>机器人辅助表!C1600</f>
        <v>59357.417407588066</v>
      </c>
      <c r="N1600" s="2">
        <v>2</v>
      </c>
      <c r="O1600" s="2">
        <f>机器人辅助表!D1600</f>
        <v>3012.847609787158</v>
      </c>
      <c r="P1600" s="2">
        <v>3</v>
      </c>
      <c r="Q1600" s="2">
        <f>机器人辅助表!E1600</f>
        <v>1339.043382127626</v>
      </c>
      <c r="R1600" s="2">
        <v>6</v>
      </c>
      <c r="S1600" s="2">
        <f>机器人辅助表!F1600</f>
        <v>9389.8331999999991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0</v>
      </c>
      <c r="AE1600">
        <v>0</v>
      </c>
      <c r="AF1600">
        <v>0</v>
      </c>
      <c r="AG1600">
        <v>0</v>
      </c>
      <c r="BD1600">
        <v>11</v>
      </c>
      <c r="BE1600">
        <v>9211104</v>
      </c>
      <c r="BF1600">
        <v>9214102</v>
      </c>
      <c r="BG1600">
        <v>9214203</v>
      </c>
      <c r="BH1600">
        <v>9214302</v>
      </c>
      <c r="BI1600">
        <v>9214404</v>
      </c>
      <c r="BJ1600">
        <v>9222102</v>
      </c>
      <c r="BK1600">
        <v>9223103</v>
      </c>
      <c r="BL1600">
        <v>9223202</v>
      </c>
      <c r="BM1600">
        <v>9223302</v>
      </c>
      <c r="BN1600">
        <v>9223403</v>
      </c>
      <c r="BO1600">
        <v>9215103</v>
      </c>
    </row>
    <row r="1601" spans="1:67" x14ac:dyDescent="0.15">
      <c r="A1601">
        <v>1600</v>
      </c>
      <c r="B1601" t="s">
        <v>3104</v>
      </c>
      <c r="E1601">
        <f>机器人辅助表!B1601</f>
        <v>25</v>
      </c>
      <c r="F1601">
        <v>1</v>
      </c>
      <c r="G1601">
        <v>58001</v>
      </c>
      <c r="H1601">
        <v>0</v>
      </c>
      <c r="I1601">
        <f>机器人辅助表!H1601</f>
        <v>4472.5491252090305</v>
      </c>
      <c r="J1601">
        <v>2</v>
      </c>
      <c r="K1601">
        <v>4</v>
      </c>
      <c r="L1601">
        <v>1</v>
      </c>
      <c r="M1601" s="2">
        <f>机器人辅助表!C1601</f>
        <v>9878.9002534489991</v>
      </c>
      <c r="N1601" s="2">
        <v>2</v>
      </c>
      <c r="O1601" s="2">
        <f>机器人辅助表!D1601</f>
        <v>720.2843729096993</v>
      </c>
      <c r="P1601" s="2">
        <v>3</v>
      </c>
      <c r="Q1601" s="2">
        <f>机器人辅助表!E1601</f>
        <v>320.12638795986635</v>
      </c>
      <c r="R1601" s="2">
        <v>6</v>
      </c>
      <c r="S1601" s="2">
        <f>机器人辅助表!F1601</f>
        <v>6739.875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0</v>
      </c>
      <c r="AE1601">
        <v>0</v>
      </c>
      <c r="AF1601">
        <v>0</v>
      </c>
      <c r="AG1601">
        <v>0</v>
      </c>
      <c r="BD1601">
        <v>11</v>
      </c>
      <c r="BE1601">
        <v>9113104</v>
      </c>
      <c r="BF1601">
        <v>9121103</v>
      </c>
      <c r="BG1601">
        <v>9121204</v>
      </c>
      <c r="BH1601">
        <v>9121304</v>
      </c>
      <c r="BI1601">
        <v>9121403</v>
      </c>
      <c r="BJ1601">
        <v>9114104</v>
      </c>
      <c r="BK1601">
        <v>9122104</v>
      </c>
      <c r="BL1601">
        <v>9122203</v>
      </c>
      <c r="BM1601">
        <v>9122302</v>
      </c>
      <c r="BN1601">
        <v>9122402</v>
      </c>
      <c r="BO1601">
        <v>9115103</v>
      </c>
    </row>
    <row r="1602" spans="1:67" x14ac:dyDescent="0.15">
      <c r="A1602">
        <v>1601</v>
      </c>
      <c r="B1602" t="s">
        <v>786</v>
      </c>
      <c r="E1602">
        <f>机器人辅助表!B1602</f>
        <v>48</v>
      </c>
      <c r="F1602">
        <v>2</v>
      </c>
      <c r="G1602">
        <v>58101</v>
      </c>
      <c r="H1602">
        <v>0</v>
      </c>
      <c r="I1602">
        <f>机器人辅助表!H1602</f>
        <v>17380.516546898456</v>
      </c>
      <c r="J1602">
        <v>2</v>
      </c>
      <c r="K1602">
        <v>4</v>
      </c>
      <c r="L1602">
        <v>1</v>
      </c>
      <c r="M1602" s="2">
        <f>机器人辅助表!C1602</f>
        <v>101619.70290722507</v>
      </c>
      <c r="N1602" s="2">
        <v>2</v>
      </c>
      <c r="O1602" s="2">
        <f>机器人辅助表!D1602</f>
        <v>4592.1925833182631</v>
      </c>
      <c r="P1602" s="2">
        <v>3</v>
      </c>
      <c r="Q1602" s="2">
        <f>机器人辅助表!E1602</f>
        <v>2040.9744814747835</v>
      </c>
      <c r="R1602" s="2">
        <v>6</v>
      </c>
      <c r="S1602" s="2">
        <f>机器人辅助表!F1602</f>
        <v>11134.731199999998</v>
      </c>
      <c r="T1602">
        <v>0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0</v>
      </c>
      <c r="AE1602">
        <v>0</v>
      </c>
      <c r="AF1602">
        <v>0</v>
      </c>
      <c r="AG1602">
        <v>0</v>
      </c>
      <c r="BD1602">
        <v>11</v>
      </c>
      <c r="BE1602">
        <v>9211103</v>
      </c>
      <c r="BF1602">
        <v>9214104</v>
      </c>
      <c r="BG1602">
        <v>9214202</v>
      </c>
      <c r="BH1602">
        <v>9214303</v>
      </c>
      <c r="BI1602">
        <v>9214404</v>
      </c>
      <c r="BJ1602">
        <v>9222103</v>
      </c>
      <c r="BK1602">
        <v>9223103</v>
      </c>
      <c r="BL1602">
        <v>9223204</v>
      </c>
      <c r="BM1602">
        <v>9223302</v>
      </c>
      <c r="BN1602">
        <v>9223402</v>
      </c>
      <c r="BO1602">
        <v>9215102</v>
      </c>
    </row>
    <row r="1603" spans="1:67" x14ac:dyDescent="0.15">
      <c r="A1603">
        <v>1602</v>
      </c>
      <c r="B1603" t="s">
        <v>3105</v>
      </c>
      <c r="E1603">
        <f>机器人辅助表!B1603</f>
        <v>29</v>
      </c>
      <c r="F1603">
        <v>1</v>
      </c>
      <c r="G1603">
        <v>58001</v>
      </c>
      <c r="H1603">
        <v>0</v>
      </c>
      <c r="I1603">
        <f>机器人辅助表!H1603</f>
        <v>4144.3456056046971</v>
      </c>
      <c r="J1603">
        <v>2</v>
      </c>
      <c r="K1603">
        <v>4</v>
      </c>
      <c r="L1603">
        <v>1</v>
      </c>
      <c r="M1603" s="2">
        <f>机器人辅助表!C1603</f>
        <v>11482.443502271744</v>
      </c>
      <c r="N1603" s="2">
        <v>2</v>
      </c>
      <c r="O1603" s="2">
        <f>机器人辅助表!D1603</f>
        <v>758.82141547826132</v>
      </c>
      <c r="P1603" s="2">
        <v>3</v>
      </c>
      <c r="Q1603" s="2">
        <f>机器人辅助表!E1603</f>
        <v>337.25396243478286</v>
      </c>
      <c r="R1603" s="2">
        <v>6</v>
      </c>
      <c r="S1603" s="2">
        <f>机器人辅助表!F1603</f>
        <v>5583.0830000000005</v>
      </c>
      <c r="T1603">
        <v>0</v>
      </c>
      <c r="U1603">
        <v>0</v>
      </c>
      <c r="V1603">
        <v>0</v>
      </c>
      <c r="W1603">
        <v>0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0</v>
      </c>
      <c r="AE1603">
        <v>0</v>
      </c>
      <c r="AF1603">
        <v>0</v>
      </c>
      <c r="AG1603">
        <v>0</v>
      </c>
      <c r="BD1603">
        <v>11</v>
      </c>
      <c r="BE1603">
        <v>9113103</v>
      </c>
      <c r="BF1603">
        <v>9121103</v>
      </c>
      <c r="BG1603">
        <v>9121203</v>
      </c>
      <c r="BH1603">
        <v>9121303</v>
      </c>
      <c r="BI1603">
        <v>9121402</v>
      </c>
      <c r="BJ1603">
        <v>9114103</v>
      </c>
      <c r="BK1603">
        <v>9122104</v>
      </c>
      <c r="BL1603">
        <v>9122204</v>
      </c>
      <c r="BM1603">
        <v>9122304</v>
      </c>
      <c r="BN1603">
        <v>9122404</v>
      </c>
      <c r="BO1603">
        <v>9115104</v>
      </c>
    </row>
    <row r="1604" spans="1:67" x14ac:dyDescent="0.15">
      <c r="A1604">
        <v>1603</v>
      </c>
      <c r="B1604" t="s">
        <v>3106</v>
      </c>
      <c r="E1604">
        <f>机器人辅助表!B1604</f>
        <v>44</v>
      </c>
      <c r="F1604">
        <v>2</v>
      </c>
      <c r="G1604">
        <v>58101</v>
      </c>
      <c r="H1604">
        <v>0</v>
      </c>
      <c r="I1604">
        <f>机器人辅助表!H1604</f>
        <v>15359.621166346995</v>
      </c>
      <c r="J1604">
        <v>2</v>
      </c>
      <c r="K1604">
        <v>4</v>
      </c>
      <c r="L1604">
        <v>1</v>
      </c>
      <c r="M1604" s="2">
        <f>机器人辅助表!C1604</f>
        <v>79332.074908750787</v>
      </c>
      <c r="N1604" s="2">
        <v>2</v>
      </c>
      <c r="O1604" s="2">
        <f>机器人辅助表!D1604</f>
        <v>3930.5504692655522</v>
      </c>
      <c r="P1604" s="2">
        <v>3</v>
      </c>
      <c r="Q1604" s="2">
        <f>机器人辅助表!E1604</f>
        <v>1746.9113196735791</v>
      </c>
      <c r="R1604" s="2">
        <v>6</v>
      </c>
      <c r="S1604" s="2">
        <f>机器人辅助表!F1604</f>
        <v>11614.528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0</v>
      </c>
      <c r="AE1604">
        <v>0</v>
      </c>
      <c r="AF1604">
        <v>0</v>
      </c>
      <c r="AG1604">
        <v>0</v>
      </c>
      <c r="BD1604">
        <v>11</v>
      </c>
      <c r="BE1604">
        <v>9211102</v>
      </c>
      <c r="BF1604">
        <v>9214103</v>
      </c>
      <c r="BG1604">
        <v>9214204</v>
      </c>
      <c r="BH1604">
        <v>9214304</v>
      </c>
      <c r="BI1604">
        <v>9214402</v>
      </c>
      <c r="BJ1604">
        <v>9222103</v>
      </c>
      <c r="BK1604">
        <v>9223103</v>
      </c>
      <c r="BL1604">
        <v>9223203</v>
      </c>
      <c r="BM1604">
        <v>9223304</v>
      </c>
      <c r="BN1604">
        <v>9223404</v>
      </c>
      <c r="BO1604">
        <v>9215103</v>
      </c>
    </row>
    <row r="1605" spans="1:67" x14ac:dyDescent="0.15">
      <c r="A1605">
        <v>1604</v>
      </c>
      <c r="B1605" t="s">
        <v>3107</v>
      </c>
      <c r="E1605">
        <f>机器人辅助表!B1605</f>
        <v>24</v>
      </c>
      <c r="F1605">
        <v>3</v>
      </c>
      <c r="G1605">
        <v>58201</v>
      </c>
      <c r="H1605">
        <v>0</v>
      </c>
      <c r="I1605">
        <f>机器人辅助表!H1605</f>
        <v>3661.2471678052175</v>
      </c>
      <c r="J1605">
        <v>2</v>
      </c>
      <c r="K1605">
        <v>4</v>
      </c>
      <c r="L1605">
        <v>1</v>
      </c>
      <c r="M1605" s="2">
        <f>机器人辅助表!C1605</f>
        <v>7625.2729234782628</v>
      </c>
      <c r="N1605" s="2">
        <v>2</v>
      </c>
      <c r="O1605" s="2">
        <f>机器人辅助表!D1605</f>
        <v>570.70649739130442</v>
      </c>
      <c r="P1605" s="2">
        <v>3</v>
      </c>
      <c r="Q1605" s="2">
        <f>机器人辅助表!E1605</f>
        <v>253.64733217391307</v>
      </c>
      <c r="R1605" s="2">
        <v>6</v>
      </c>
      <c r="S1605" s="2">
        <f>机器人辅助表!F1605</f>
        <v>5651.9840000000004</v>
      </c>
      <c r="T1605">
        <v>0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0</v>
      </c>
      <c r="AE1605">
        <v>0</v>
      </c>
      <c r="AF1605">
        <v>0</v>
      </c>
      <c r="AG1605">
        <v>0</v>
      </c>
      <c r="BD1605">
        <v>8</v>
      </c>
      <c r="BE1605">
        <v>9323102</v>
      </c>
      <c r="BF1605">
        <v>9324103</v>
      </c>
      <c r="BG1605">
        <v>9324204</v>
      </c>
      <c r="BH1605">
        <v>9324304</v>
      </c>
      <c r="BI1605">
        <v>9324402</v>
      </c>
      <c r="BJ1605">
        <v>9312102</v>
      </c>
      <c r="BK1605">
        <v>9311102</v>
      </c>
      <c r="BL1605">
        <v>9315104</v>
      </c>
    </row>
    <row r="1606" spans="1:67" x14ac:dyDescent="0.15">
      <c r="A1606">
        <v>1605</v>
      </c>
      <c r="B1606" t="s">
        <v>3108</v>
      </c>
      <c r="E1606">
        <f>机器人辅助表!B1606</f>
        <v>23</v>
      </c>
      <c r="F1606">
        <v>1</v>
      </c>
      <c r="G1606">
        <v>58001</v>
      </c>
      <c r="H1606">
        <v>0</v>
      </c>
      <c r="I1606">
        <f>机器人辅助表!H1606</f>
        <v>2124.9582493019402</v>
      </c>
      <c r="J1606">
        <v>2</v>
      </c>
      <c r="K1606">
        <v>4</v>
      </c>
      <c r="L1606">
        <v>1</v>
      </c>
      <c r="M1606" s="2">
        <f>机器人辅助表!C1606</f>
        <v>4156.353440167225</v>
      </c>
      <c r="N1606" s="2">
        <v>2</v>
      </c>
      <c r="O1606" s="2">
        <f>机器人辅助表!D1606</f>
        <v>319.54879625418073</v>
      </c>
      <c r="P1606" s="2">
        <v>3</v>
      </c>
      <c r="Q1606" s="2">
        <f>机器人辅助表!E1606</f>
        <v>142.02168722408032</v>
      </c>
      <c r="R1606" s="2">
        <v>6</v>
      </c>
      <c r="S1606" s="2">
        <f>机器人辅助表!F1606</f>
        <v>3361.6880000000001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0</v>
      </c>
      <c r="AE1606">
        <v>0</v>
      </c>
      <c r="AF1606">
        <v>0</v>
      </c>
      <c r="AG1606">
        <v>0</v>
      </c>
      <c r="BD1606">
        <v>11</v>
      </c>
      <c r="BE1606">
        <v>9113103</v>
      </c>
      <c r="BF1606">
        <v>9121103</v>
      </c>
      <c r="BG1606">
        <v>9121204</v>
      </c>
      <c r="BH1606">
        <v>9121304</v>
      </c>
      <c r="BI1606">
        <v>9121403</v>
      </c>
      <c r="BJ1606">
        <v>9114104</v>
      </c>
      <c r="BK1606">
        <v>9122102</v>
      </c>
      <c r="BL1606">
        <v>9122204</v>
      </c>
      <c r="BM1606">
        <v>9122303</v>
      </c>
      <c r="BN1606">
        <v>9122402</v>
      </c>
      <c r="BO1606">
        <v>9115104</v>
      </c>
    </row>
    <row r="1607" spans="1:67" x14ac:dyDescent="0.15">
      <c r="A1607">
        <v>1606</v>
      </c>
      <c r="B1607" t="s">
        <v>787</v>
      </c>
      <c r="E1607">
        <f>机器人辅助表!B1607</f>
        <v>27</v>
      </c>
      <c r="F1607">
        <v>1</v>
      </c>
      <c r="G1607">
        <v>58001</v>
      </c>
      <c r="H1607">
        <v>0</v>
      </c>
      <c r="I1607">
        <f>机器人辅助表!H1607</f>
        <v>3159.7658477670343</v>
      </c>
      <c r="J1607">
        <v>2</v>
      </c>
      <c r="K1607">
        <v>4</v>
      </c>
      <c r="L1607">
        <v>1</v>
      </c>
      <c r="M1607" s="2">
        <f>机器人辅助表!C1607</f>
        <v>7877.9234452914743</v>
      </c>
      <c r="N1607" s="2">
        <v>2</v>
      </c>
      <c r="O1607" s="2">
        <f>机器人辅助表!D1607</f>
        <v>546.182463226756</v>
      </c>
      <c r="P1607" s="2">
        <v>3</v>
      </c>
      <c r="Q1607" s="2">
        <f>机器人辅助表!E1607</f>
        <v>242.74776143411378</v>
      </c>
      <c r="R1607" s="2">
        <v>6</v>
      </c>
      <c r="S1607" s="2">
        <f>机器人辅助表!F1607</f>
        <v>4497.3265999999994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0</v>
      </c>
      <c r="AE1607">
        <v>0</v>
      </c>
      <c r="AF1607">
        <v>0</v>
      </c>
      <c r="AG1607">
        <v>0</v>
      </c>
      <c r="BD1607">
        <v>11</v>
      </c>
      <c r="BE1607">
        <v>9113102</v>
      </c>
      <c r="BF1607">
        <v>9121103</v>
      </c>
      <c r="BG1607">
        <v>9121203</v>
      </c>
      <c r="BH1607">
        <v>9121302</v>
      </c>
      <c r="BI1607">
        <v>9121404</v>
      </c>
      <c r="BJ1607">
        <v>9114103</v>
      </c>
      <c r="BK1607">
        <v>9122103</v>
      </c>
      <c r="BL1607">
        <v>9122204</v>
      </c>
      <c r="BM1607">
        <v>9122304</v>
      </c>
      <c r="BN1607">
        <v>9122402</v>
      </c>
      <c r="BO1607">
        <v>9115103</v>
      </c>
    </row>
    <row r="1608" spans="1:67" x14ac:dyDescent="0.15">
      <c r="A1608">
        <v>1607</v>
      </c>
      <c r="B1608" t="s">
        <v>788</v>
      </c>
      <c r="E1608">
        <f>机器人辅助表!B1608</f>
        <v>22</v>
      </c>
      <c r="F1608">
        <v>3</v>
      </c>
      <c r="G1608">
        <v>58201</v>
      </c>
      <c r="H1608">
        <v>0</v>
      </c>
      <c r="I1608">
        <f>机器人辅助表!H1608</f>
        <v>3801.7913676354783</v>
      </c>
      <c r="J1608">
        <v>2</v>
      </c>
      <c r="K1608">
        <v>4</v>
      </c>
      <c r="L1608">
        <v>1</v>
      </c>
      <c r="M1608" s="2">
        <f>机器人辅助表!C1608</f>
        <v>6952.113190956522</v>
      </c>
      <c r="N1608" s="2">
        <v>2</v>
      </c>
      <c r="O1608" s="2">
        <f>机器人辅助表!D1608</f>
        <v>549.45351234782618</v>
      </c>
      <c r="P1608" s="2">
        <v>3</v>
      </c>
      <c r="Q1608" s="2">
        <f>机器人辅助表!E1608</f>
        <v>244.20156104347834</v>
      </c>
      <c r="R1608" s="2">
        <v>6</v>
      </c>
      <c r="S1608" s="2">
        <f>机器人辅助表!F1608</f>
        <v>6165.9408000000003</v>
      </c>
      <c r="T1608">
        <v>0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0</v>
      </c>
      <c r="AE1608">
        <v>0</v>
      </c>
      <c r="AF1608">
        <v>0</v>
      </c>
      <c r="AG1608">
        <v>0</v>
      </c>
      <c r="BD1608">
        <v>8</v>
      </c>
      <c r="BE1608">
        <v>9323102</v>
      </c>
      <c r="BF1608">
        <v>9324104</v>
      </c>
      <c r="BG1608">
        <v>9324204</v>
      </c>
      <c r="BH1608">
        <v>9324302</v>
      </c>
      <c r="BI1608">
        <v>9324404</v>
      </c>
      <c r="BJ1608">
        <v>9312102</v>
      </c>
      <c r="BK1608">
        <v>9311102</v>
      </c>
      <c r="BL1608">
        <v>9315103</v>
      </c>
    </row>
    <row r="1609" spans="1:67" x14ac:dyDescent="0.15">
      <c r="A1609">
        <v>1608</v>
      </c>
      <c r="B1609" t="s">
        <v>789</v>
      </c>
      <c r="E1609">
        <f>机器人辅助表!B1609</f>
        <v>38</v>
      </c>
      <c r="F1609">
        <v>2</v>
      </c>
      <c r="G1609">
        <v>58101</v>
      </c>
      <c r="H1609">
        <v>0</v>
      </c>
      <c r="I1609">
        <f>机器人辅助表!H1609</f>
        <v>8784.2975652564328</v>
      </c>
      <c r="J1609">
        <v>2</v>
      </c>
      <c r="K1609">
        <v>4</v>
      </c>
      <c r="L1609">
        <v>1</v>
      </c>
      <c r="M1609" s="2">
        <f>机器人辅助表!C1609</f>
        <v>35746.077302697391</v>
      </c>
      <c r="N1609" s="2">
        <v>2</v>
      </c>
      <c r="O1609" s="2">
        <f>机器人辅助表!D1609</f>
        <v>2063.8372035732446</v>
      </c>
      <c r="P1609" s="2">
        <v>3</v>
      </c>
      <c r="Q1609" s="2">
        <f>机器人辅助表!E1609</f>
        <v>917.26097936588656</v>
      </c>
      <c r="R1609" s="2">
        <v>6</v>
      </c>
      <c r="S1609" s="2">
        <f>机器人辅助表!F1609</f>
        <v>8556.7844000000005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0</v>
      </c>
      <c r="AE1609">
        <v>0</v>
      </c>
      <c r="AF1609">
        <v>0</v>
      </c>
      <c r="AG1609">
        <v>0</v>
      </c>
      <c r="BD1609">
        <v>11</v>
      </c>
      <c r="BE1609">
        <v>9211102</v>
      </c>
      <c r="BF1609">
        <v>9214103</v>
      </c>
      <c r="BG1609">
        <v>9214202</v>
      </c>
      <c r="BH1609">
        <v>9214304</v>
      </c>
      <c r="BI1609">
        <v>9214402</v>
      </c>
      <c r="BJ1609">
        <v>9222104</v>
      </c>
      <c r="BK1609">
        <v>9223103</v>
      </c>
      <c r="BL1609">
        <v>9223202</v>
      </c>
      <c r="BM1609">
        <v>9223303</v>
      </c>
      <c r="BN1609">
        <v>9223403</v>
      </c>
      <c r="BO1609">
        <v>9215104</v>
      </c>
    </row>
    <row r="1610" spans="1:67" x14ac:dyDescent="0.15">
      <c r="A1610">
        <v>1609</v>
      </c>
      <c r="B1610" t="s">
        <v>790</v>
      </c>
      <c r="E1610">
        <f>机器人辅助表!B1610</f>
        <v>23</v>
      </c>
      <c r="F1610">
        <v>3</v>
      </c>
      <c r="G1610">
        <v>58201</v>
      </c>
      <c r="H1610">
        <v>0</v>
      </c>
      <c r="I1610">
        <f>机器人辅助表!H1610</f>
        <v>2815.5696803250703</v>
      </c>
      <c r="J1610">
        <v>2</v>
      </c>
      <c r="K1610">
        <v>4</v>
      </c>
      <c r="L1610">
        <v>1</v>
      </c>
      <c r="M1610" s="2">
        <f>机器人辅助表!C1610</f>
        <v>5507.1683082215741</v>
      </c>
      <c r="N1610" s="2">
        <v>2</v>
      </c>
      <c r="O1610" s="2">
        <f>机器人辅助表!D1610</f>
        <v>423.40215503678945</v>
      </c>
      <c r="P1610" s="2">
        <v>3</v>
      </c>
      <c r="Q1610" s="2">
        <f>机器人辅助表!E1610</f>
        <v>188.17873557190643</v>
      </c>
      <c r="R1610" s="2">
        <v>6</v>
      </c>
      <c r="S1610" s="2">
        <f>机器人辅助表!F1610</f>
        <v>4454.2366000000002</v>
      </c>
      <c r="T1610">
        <v>0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0</v>
      </c>
      <c r="AE1610">
        <v>0</v>
      </c>
      <c r="AF1610">
        <v>0</v>
      </c>
      <c r="AG1610">
        <v>0</v>
      </c>
      <c r="BD1610">
        <v>8</v>
      </c>
      <c r="BE1610">
        <v>9323103</v>
      </c>
      <c r="BF1610">
        <v>9324102</v>
      </c>
      <c r="BG1610">
        <v>9324203</v>
      </c>
      <c r="BH1610">
        <v>9324304</v>
      </c>
      <c r="BI1610">
        <v>9324402</v>
      </c>
      <c r="BJ1610">
        <v>9312104</v>
      </c>
      <c r="BK1610">
        <v>9311102</v>
      </c>
      <c r="BL1610">
        <v>9315102</v>
      </c>
    </row>
    <row r="1611" spans="1:67" x14ac:dyDescent="0.15">
      <c r="A1611">
        <v>1610</v>
      </c>
      <c r="B1611" t="s">
        <v>3109</v>
      </c>
      <c r="E1611">
        <f>机器人辅助表!B1611</f>
        <v>22</v>
      </c>
      <c r="F1611">
        <v>1</v>
      </c>
      <c r="G1611">
        <v>58001</v>
      </c>
      <c r="H1611">
        <v>0</v>
      </c>
      <c r="I1611">
        <f>机器人辅助表!H1611</f>
        <v>2651.249243219479</v>
      </c>
      <c r="J1611">
        <v>2</v>
      </c>
      <c r="K1611">
        <v>4</v>
      </c>
      <c r="L1611">
        <v>1</v>
      </c>
      <c r="M1611" s="2">
        <f>机器人辅助表!C1611</f>
        <v>4848.1841989565219</v>
      </c>
      <c r="N1611" s="2">
        <v>2</v>
      </c>
      <c r="O1611" s="2">
        <f>机器人辅助表!D1611</f>
        <v>383.17152834782621</v>
      </c>
      <c r="P1611" s="2">
        <v>3</v>
      </c>
      <c r="Q1611" s="2">
        <f>机器人辅助表!E1611</f>
        <v>170.29845704347832</v>
      </c>
      <c r="R1611" s="2">
        <v>6</v>
      </c>
      <c r="S1611" s="2">
        <f>机器人辅助表!F1611</f>
        <v>4299.9324000000006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0</v>
      </c>
      <c r="AE1611">
        <v>0</v>
      </c>
      <c r="AF1611">
        <v>0</v>
      </c>
      <c r="AG1611">
        <v>0</v>
      </c>
      <c r="BD1611">
        <v>11</v>
      </c>
      <c r="BE1611">
        <v>9113102</v>
      </c>
      <c r="BF1611">
        <v>9121102</v>
      </c>
      <c r="BG1611">
        <v>9121203</v>
      </c>
      <c r="BH1611">
        <v>9121303</v>
      </c>
      <c r="BI1611">
        <v>9121404</v>
      </c>
      <c r="BJ1611">
        <v>9114104</v>
      </c>
      <c r="BK1611">
        <v>9122103</v>
      </c>
      <c r="BL1611">
        <v>9122204</v>
      </c>
      <c r="BM1611">
        <v>9122304</v>
      </c>
      <c r="BN1611">
        <v>9122404</v>
      </c>
      <c r="BO1611">
        <v>9115103</v>
      </c>
    </row>
    <row r="1612" spans="1:67" x14ac:dyDescent="0.15">
      <c r="A1612">
        <v>1611</v>
      </c>
      <c r="B1612" t="s">
        <v>791</v>
      </c>
      <c r="E1612">
        <f>机器人辅助表!B1612</f>
        <v>28</v>
      </c>
      <c r="F1612">
        <v>3</v>
      </c>
      <c r="G1612">
        <v>58201</v>
      </c>
      <c r="H1612">
        <v>0</v>
      </c>
      <c r="I1612">
        <f>机器人辅助表!H1612</f>
        <v>5697.8749443698744</v>
      </c>
      <c r="J1612">
        <v>2</v>
      </c>
      <c r="K1612">
        <v>4</v>
      </c>
      <c r="L1612">
        <v>1</v>
      </c>
      <c r="M1612" s="2">
        <f>机器人辅助表!C1612</f>
        <v>15001.201259879603</v>
      </c>
      <c r="N1612" s="2">
        <v>2</v>
      </c>
      <c r="O1612" s="2">
        <f>机器人辅助表!D1612</f>
        <v>1015.118882247492</v>
      </c>
      <c r="P1612" s="2">
        <v>3</v>
      </c>
      <c r="Q1612" s="2">
        <f>机器人辅助表!E1612</f>
        <v>451.16394766555197</v>
      </c>
      <c r="R1612" s="2">
        <v>6</v>
      </c>
      <c r="S1612" s="2">
        <f>机器人辅助表!F1612</f>
        <v>7887.9360000000006</v>
      </c>
      <c r="T1612">
        <v>0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0</v>
      </c>
      <c r="AE1612">
        <v>0</v>
      </c>
      <c r="AF1612">
        <v>0</v>
      </c>
      <c r="AG1612">
        <v>0</v>
      </c>
      <c r="BD1612">
        <v>8</v>
      </c>
      <c r="BE1612">
        <v>9323104</v>
      </c>
      <c r="BF1612">
        <v>9324103</v>
      </c>
      <c r="BG1612">
        <v>9324203</v>
      </c>
      <c r="BH1612">
        <v>9324304</v>
      </c>
      <c r="BI1612">
        <v>9324403</v>
      </c>
      <c r="BJ1612">
        <v>9312102</v>
      </c>
      <c r="BK1612">
        <v>9311103</v>
      </c>
      <c r="BL1612">
        <v>9315102</v>
      </c>
    </row>
    <row r="1613" spans="1:67" x14ac:dyDescent="0.15">
      <c r="A1613">
        <v>1612</v>
      </c>
      <c r="B1613" t="s">
        <v>792</v>
      </c>
      <c r="E1613">
        <f>机器人辅助表!B1613</f>
        <v>30</v>
      </c>
      <c r="F1613">
        <v>1</v>
      </c>
      <c r="G1613">
        <v>58001</v>
      </c>
      <c r="H1613">
        <v>0</v>
      </c>
      <c r="I1613">
        <f>机器人辅助表!H1613</f>
        <v>5605.5045616816069</v>
      </c>
      <c r="J1613">
        <v>2</v>
      </c>
      <c r="K1613">
        <v>4</v>
      </c>
      <c r="L1613">
        <v>1</v>
      </c>
      <c r="M1613" s="2">
        <f>机器人辅助表!C1613</f>
        <v>16402.431861120407</v>
      </c>
      <c r="N1613" s="2">
        <v>2</v>
      </c>
      <c r="O1613" s="2">
        <f>机器人辅助表!D1613</f>
        <v>1059.1704878929772</v>
      </c>
      <c r="P1613" s="2">
        <v>3</v>
      </c>
      <c r="Q1613" s="2">
        <f>机器人辅助表!E1613</f>
        <v>470.74243906354536</v>
      </c>
      <c r="R1613" s="2">
        <v>6</v>
      </c>
      <c r="S1613" s="2">
        <f>机器人辅助表!F1613</f>
        <v>7309.5399999999991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0</v>
      </c>
      <c r="AE1613">
        <v>0</v>
      </c>
      <c r="AF1613">
        <v>0</v>
      </c>
      <c r="AG1613">
        <v>0</v>
      </c>
      <c r="BD1613">
        <v>11</v>
      </c>
      <c r="BE1613">
        <v>9113103</v>
      </c>
      <c r="BF1613">
        <v>9121102</v>
      </c>
      <c r="BG1613">
        <v>9121202</v>
      </c>
      <c r="BH1613">
        <v>9121302</v>
      </c>
      <c r="BI1613">
        <v>9121403</v>
      </c>
      <c r="BJ1613">
        <v>9114102</v>
      </c>
      <c r="BK1613">
        <v>9122102</v>
      </c>
      <c r="BL1613">
        <v>9122203</v>
      </c>
      <c r="BM1613">
        <v>9122303</v>
      </c>
      <c r="BN1613">
        <v>9122403</v>
      </c>
      <c r="BO1613">
        <v>9115104</v>
      </c>
    </row>
    <row r="1614" spans="1:67" x14ac:dyDescent="0.15">
      <c r="A1614">
        <v>1613</v>
      </c>
      <c r="B1614" t="s">
        <v>3110</v>
      </c>
      <c r="E1614">
        <f>机器人辅助表!B1614</f>
        <v>37</v>
      </c>
      <c r="F1614">
        <v>1</v>
      </c>
      <c r="G1614">
        <v>58001</v>
      </c>
      <c r="H1614">
        <v>0</v>
      </c>
      <c r="I1614">
        <f>机器人辅助表!H1614</f>
        <v>6411.8882650909536</v>
      </c>
      <c r="J1614">
        <v>2</v>
      </c>
      <c r="K1614">
        <v>4</v>
      </c>
      <c r="L1614">
        <v>1</v>
      </c>
      <c r="M1614" s="2">
        <f>机器人辅助表!C1614</f>
        <v>24949.699743119483</v>
      </c>
      <c r="N1614" s="2">
        <v>2</v>
      </c>
      <c r="O1614" s="2">
        <f>机器人辅助表!D1614</f>
        <v>1480.6775126660873</v>
      </c>
      <c r="P1614" s="2">
        <v>3</v>
      </c>
      <c r="Q1614" s="2">
        <f>机器人辅助表!E1614</f>
        <v>658.078894518261</v>
      </c>
      <c r="R1614" s="2">
        <v>6</v>
      </c>
      <c r="S1614" s="2">
        <f>机器人辅助表!F1614</f>
        <v>6489.6936000000005</v>
      </c>
      <c r="T1614">
        <v>0</v>
      </c>
      <c r="U1614">
        <v>0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0</v>
      </c>
      <c r="AE1614">
        <v>0</v>
      </c>
      <c r="AF1614">
        <v>0</v>
      </c>
      <c r="AG1614">
        <v>0</v>
      </c>
      <c r="BD1614">
        <v>11</v>
      </c>
      <c r="BE1614">
        <v>9113104</v>
      </c>
      <c r="BF1614">
        <v>9121102</v>
      </c>
      <c r="BG1614">
        <v>9121203</v>
      </c>
      <c r="BH1614">
        <v>9121303</v>
      </c>
      <c r="BI1614">
        <v>9121402</v>
      </c>
      <c r="BJ1614">
        <v>9114104</v>
      </c>
      <c r="BK1614">
        <v>9122103</v>
      </c>
      <c r="BL1614">
        <v>9122202</v>
      </c>
      <c r="BM1614">
        <v>9122302</v>
      </c>
      <c r="BN1614">
        <v>9122403</v>
      </c>
      <c r="BO1614">
        <v>9115102</v>
      </c>
    </row>
    <row r="1615" spans="1:67" x14ac:dyDescent="0.15">
      <c r="A1615">
        <v>1614</v>
      </c>
      <c r="B1615" t="s">
        <v>3111</v>
      </c>
      <c r="E1615">
        <f>机器人辅助表!B1615</f>
        <v>24</v>
      </c>
      <c r="F1615">
        <v>1</v>
      </c>
      <c r="G1615">
        <v>58001</v>
      </c>
      <c r="H1615">
        <v>0</v>
      </c>
      <c r="I1615">
        <f>机器人辅助表!H1615</f>
        <v>4449.8234808709576</v>
      </c>
      <c r="J1615">
        <v>2</v>
      </c>
      <c r="K1615">
        <v>4</v>
      </c>
      <c r="L1615">
        <v>1</v>
      </c>
      <c r="M1615" s="2">
        <f>机器人辅助表!C1615</f>
        <v>9267.6393993043512</v>
      </c>
      <c r="N1615" s="2">
        <v>2</v>
      </c>
      <c r="O1615" s="2">
        <f>机器人辅助表!D1615</f>
        <v>693.62789682943162</v>
      </c>
      <c r="P1615" s="2">
        <v>3</v>
      </c>
      <c r="Q1615" s="2">
        <f>机器人辅助表!E1615</f>
        <v>308.27906525752513</v>
      </c>
      <c r="R1615" s="2">
        <v>6</v>
      </c>
      <c r="S1615" s="2">
        <f>机器人辅助表!F1615</f>
        <v>6869.3344000000006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0</v>
      </c>
      <c r="AE1615">
        <v>0</v>
      </c>
      <c r="AF1615">
        <v>0</v>
      </c>
      <c r="AG1615">
        <v>0</v>
      </c>
      <c r="BD1615">
        <v>11</v>
      </c>
      <c r="BE1615">
        <v>9113103</v>
      </c>
      <c r="BF1615">
        <v>9121104</v>
      </c>
      <c r="BG1615">
        <v>9121204</v>
      </c>
      <c r="BH1615">
        <v>9121302</v>
      </c>
      <c r="BI1615">
        <v>9121402</v>
      </c>
      <c r="BJ1615">
        <v>9114104</v>
      </c>
      <c r="BK1615">
        <v>9122103</v>
      </c>
      <c r="BL1615">
        <v>9122202</v>
      </c>
      <c r="BM1615">
        <v>9122302</v>
      </c>
      <c r="BN1615">
        <v>9122402</v>
      </c>
      <c r="BO1615">
        <v>9115104</v>
      </c>
    </row>
    <row r="1616" spans="1:67" x14ac:dyDescent="0.15">
      <c r="A1616">
        <v>1615</v>
      </c>
      <c r="B1616" t="s">
        <v>3112</v>
      </c>
      <c r="E1616">
        <f>机器人辅助表!B1616</f>
        <v>41</v>
      </c>
      <c r="F1616">
        <v>1</v>
      </c>
      <c r="G1616">
        <v>58001</v>
      </c>
      <c r="H1616">
        <v>0</v>
      </c>
      <c r="I1616">
        <f>机器人辅助表!H1616</f>
        <v>8413.5563767456897</v>
      </c>
      <c r="J1616">
        <v>2</v>
      </c>
      <c r="K1616">
        <v>4</v>
      </c>
      <c r="L1616">
        <v>1</v>
      </c>
      <c r="M1616" s="2">
        <f>机器人辅助表!C1616</f>
        <v>38888.48145160039</v>
      </c>
      <c r="N1616" s="2">
        <v>2</v>
      </c>
      <c r="O1616" s="2">
        <f>机器人辅助表!D1616</f>
        <v>2074.8292439243487</v>
      </c>
      <c r="P1616" s="2">
        <v>3</v>
      </c>
      <c r="Q1616" s="2">
        <f>机器人辅助表!E1616</f>
        <v>922.14633063304382</v>
      </c>
      <c r="R1616" s="2">
        <v>6</v>
      </c>
      <c r="S1616" s="2">
        <f>机器人辅助表!F1616</f>
        <v>7231.7121999999999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0</v>
      </c>
      <c r="AE1616">
        <v>0</v>
      </c>
      <c r="AF1616">
        <v>0</v>
      </c>
      <c r="AG1616">
        <v>0</v>
      </c>
      <c r="BD1616">
        <v>11</v>
      </c>
      <c r="BE1616">
        <v>9113102</v>
      </c>
      <c r="BF1616">
        <v>9121103</v>
      </c>
      <c r="BG1616">
        <v>9121202</v>
      </c>
      <c r="BH1616">
        <v>9121304</v>
      </c>
      <c r="BI1616">
        <v>9121404</v>
      </c>
      <c r="BJ1616">
        <v>9114104</v>
      </c>
      <c r="BK1616">
        <v>9122103</v>
      </c>
      <c r="BL1616">
        <v>9122202</v>
      </c>
      <c r="BM1616">
        <v>9122304</v>
      </c>
      <c r="BN1616">
        <v>9122404</v>
      </c>
      <c r="BO1616">
        <v>9115102</v>
      </c>
    </row>
    <row r="1617" spans="1:67" x14ac:dyDescent="0.15">
      <c r="A1617">
        <v>1616</v>
      </c>
      <c r="B1617" t="s">
        <v>3113</v>
      </c>
      <c r="E1617">
        <f>机器人辅助表!B1617</f>
        <v>26</v>
      </c>
      <c r="F1617">
        <v>2</v>
      </c>
      <c r="G1617">
        <v>58101</v>
      </c>
      <c r="H1617">
        <v>0</v>
      </c>
      <c r="I1617">
        <f>机器人辅助表!H1617</f>
        <v>4118.8280728737391</v>
      </c>
      <c r="J1617">
        <v>2</v>
      </c>
      <c r="K1617">
        <v>4</v>
      </c>
      <c r="L1617">
        <v>1</v>
      </c>
      <c r="M1617" s="2">
        <f>机器人辅助表!C1617</f>
        <v>9686.9932544347848</v>
      </c>
      <c r="N1617" s="2">
        <v>2</v>
      </c>
      <c r="O1617" s="2">
        <f>机器人辅助表!D1617</f>
        <v>688.51284730434804</v>
      </c>
      <c r="P1617" s="2">
        <v>3</v>
      </c>
      <c r="Q1617" s="2">
        <f>机器人辅助表!E1617</f>
        <v>306.00570991304357</v>
      </c>
      <c r="R1617" s="2">
        <v>6</v>
      </c>
      <c r="S1617" s="2">
        <f>机器人辅助表!F1617</f>
        <v>6030.4659999999994</v>
      </c>
      <c r="T1617">
        <v>0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0</v>
      </c>
      <c r="AE1617">
        <v>0</v>
      </c>
      <c r="AF1617">
        <v>0</v>
      </c>
      <c r="AG1617">
        <v>0</v>
      </c>
      <c r="BD1617">
        <v>11</v>
      </c>
      <c r="BE1617">
        <v>9211104</v>
      </c>
      <c r="BF1617">
        <v>9214103</v>
      </c>
      <c r="BG1617">
        <v>9214203</v>
      </c>
      <c r="BH1617">
        <v>9214304</v>
      </c>
      <c r="BI1617">
        <v>9214402</v>
      </c>
      <c r="BJ1617">
        <v>9222104</v>
      </c>
      <c r="BK1617">
        <v>9223102</v>
      </c>
      <c r="BL1617">
        <v>9223203</v>
      </c>
      <c r="BM1617">
        <v>9223303</v>
      </c>
      <c r="BN1617">
        <v>9223403</v>
      </c>
      <c r="BO1617">
        <v>9215104</v>
      </c>
    </row>
    <row r="1618" spans="1:67" x14ac:dyDescent="0.15">
      <c r="A1618">
        <v>1617</v>
      </c>
      <c r="B1618" t="s">
        <v>3114</v>
      </c>
      <c r="E1618">
        <f>机器人辅助表!B1618</f>
        <v>50</v>
      </c>
      <c r="F1618">
        <v>1</v>
      </c>
      <c r="G1618">
        <v>58001</v>
      </c>
      <c r="H1618">
        <v>0</v>
      </c>
      <c r="I1618">
        <f>机器人辅助表!H1618</f>
        <v>11892.446084650437</v>
      </c>
      <c r="J1618">
        <v>2</v>
      </c>
      <c r="K1618">
        <v>4</v>
      </c>
      <c r="L1618">
        <v>1</v>
      </c>
      <c r="M1618" s="2">
        <f>机器人辅助表!C1618</f>
        <v>73487.109631304382</v>
      </c>
      <c r="N1618" s="2">
        <v>2</v>
      </c>
      <c r="O1618" s="2">
        <f>机器人辅助表!D1618</f>
        <v>3179.7307052006699</v>
      </c>
      <c r="P1618" s="2">
        <v>3</v>
      </c>
      <c r="Q1618" s="2">
        <f>机器人辅助表!E1618</f>
        <v>1413.2136467558535</v>
      </c>
      <c r="R1618" s="2">
        <v>6</v>
      </c>
      <c r="S1618" s="2">
        <f>机器人辅助表!F1618</f>
        <v>6993.95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0</v>
      </c>
      <c r="AE1618">
        <v>0</v>
      </c>
      <c r="AF1618">
        <v>0</v>
      </c>
      <c r="AG1618">
        <v>0</v>
      </c>
      <c r="BD1618">
        <v>11</v>
      </c>
      <c r="BE1618">
        <v>9113104</v>
      </c>
      <c r="BF1618">
        <v>9121103</v>
      </c>
      <c r="BG1618">
        <v>9121203</v>
      </c>
      <c r="BH1618">
        <v>9121304</v>
      </c>
      <c r="BI1618">
        <v>9121404</v>
      </c>
      <c r="BJ1618">
        <v>9114102</v>
      </c>
      <c r="BK1618">
        <v>9122102</v>
      </c>
      <c r="BL1618">
        <v>9122202</v>
      </c>
      <c r="BM1618">
        <v>9122302</v>
      </c>
      <c r="BN1618">
        <v>9122402</v>
      </c>
      <c r="BO1618">
        <v>9115102</v>
      </c>
    </row>
    <row r="1619" spans="1:67" x14ac:dyDescent="0.15">
      <c r="A1619">
        <v>1618</v>
      </c>
      <c r="B1619" t="s">
        <v>3115</v>
      </c>
      <c r="E1619">
        <f>机器人辅助表!B1619</f>
        <v>35</v>
      </c>
      <c r="F1619">
        <v>3</v>
      </c>
      <c r="G1619">
        <v>58201</v>
      </c>
      <c r="H1619">
        <v>0</v>
      </c>
      <c r="I1619">
        <f>机器人辅助表!H1619</f>
        <v>7317.5110329182617</v>
      </c>
      <c r="J1619">
        <v>2</v>
      </c>
      <c r="K1619">
        <v>4</v>
      </c>
      <c r="L1619">
        <v>1</v>
      </c>
      <c r="M1619" s="2">
        <f>机器人辅助表!C1619</f>
        <v>26273.866536521742</v>
      </c>
      <c r="N1619" s="2">
        <v>2</v>
      </c>
      <c r="O1619" s="2">
        <f>机器人辅助表!D1619</f>
        <v>1617.6666318260873</v>
      </c>
      <c r="P1619" s="2">
        <v>3</v>
      </c>
      <c r="Q1619" s="2">
        <f>机器人辅助表!E1619</f>
        <v>718.96294747826119</v>
      </c>
      <c r="R1619" s="2">
        <v>6</v>
      </c>
      <c r="S1619" s="2">
        <f>机器人辅助表!F1619</f>
        <v>7971.5929999999998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0</v>
      </c>
      <c r="AE1619">
        <v>0</v>
      </c>
      <c r="AF1619">
        <v>0</v>
      </c>
      <c r="AG1619">
        <v>0</v>
      </c>
      <c r="BD1619">
        <v>8</v>
      </c>
      <c r="BE1619">
        <v>9323104</v>
      </c>
      <c r="BF1619">
        <v>9324103</v>
      </c>
      <c r="BG1619">
        <v>9324204</v>
      </c>
      <c r="BH1619">
        <v>9324304</v>
      </c>
      <c r="BI1619">
        <v>9324402</v>
      </c>
      <c r="BJ1619">
        <v>9312104</v>
      </c>
      <c r="BK1619">
        <v>9311102</v>
      </c>
      <c r="BL1619">
        <v>9315102</v>
      </c>
    </row>
    <row r="1620" spans="1:67" x14ac:dyDescent="0.15">
      <c r="A1620">
        <v>1619</v>
      </c>
      <c r="B1620" t="s">
        <v>3116</v>
      </c>
      <c r="E1620">
        <f>机器人辅助表!B1620</f>
        <v>44</v>
      </c>
      <c r="F1620">
        <v>3</v>
      </c>
      <c r="G1620">
        <v>58201</v>
      </c>
      <c r="H1620">
        <v>0</v>
      </c>
      <c r="I1620">
        <f>机器人辅助表!H1620</f>
        <v>8447.7916414908486</v>
      </c>
      <c r="J1620">
        <v>2</v>
      </c>
      <c r="K1620">
        <v>4</v>
      </c>
      <c r="L1620">
        <v>1</v>
      </c>
      <c r="M1620" s="2">
        <f>机器人辅助表!C1620</f>
        <v>43632.641199812933</v>
      </c>
      <c r="N1620" s="2">
        <v>2</v>
      </c>
      <c r="O1620" s="2">
        <f>机器人辅助表!D1620</f>
        <v>2161.8027580960538</v>
      </c>
      <c r="P1620" s="2">
        <v>3</v>
      </c>
      <c r="Q1620" s="2">
        <f>机器人辅助表!E1620</f>
        <v>960.80122582046852</v>
      </c>
      <c r="R1620" s="2">
        <v>6</v>
      </c>
      <c r="S1620" s="2">
        <f>机器人辅助表!F1620</f>
        <v>6387.9903999999997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0</v>
      </c>
      <c r="AE1620">
        <v>0</v>
      </c>
      <c r="AF1620">
        <v>0</v>
      </c>
      <c r="AG1620">
        <v>0</v>
      </c>
      <c r="BD1620">
        <v>8</v>
      </c>
      <c r="BE1620">
        <v>9323103</v>
      </c>
      <c r="BF1620">
        <v>9324102</v>
      </c>
      <c r="BG1620">
        <v>9324202</v>
      </c>
      <c r="BH1620">
        <v>9324303</v>
      </c>
      <c r="BI1620">
        <v>9324402</v>
      </c>
      <c r="BJ1620">
        <v>9312104</v>
      </c>
      <c r="BK1620">
        <v>9311104</v>
      </c>
      <c r="BL1620">
        <v>9315102</v>
      </c>
    </row>
    <row r="1621" spans="1:67" x14ac:dyDescent="0.15">
      <c r="A1621">
        <v>1620</v>
      </c>
      <c r="B1621" t="s">
        <v>3117</v>
      </c>
      <c r="E1621">
        <f>机器人辅助表!B1621</f>
        <v>27</v>
      </c>
      <c r="F1621">
        <v>2</v>
      </c>
      <c r="G1621">
        <v>58101</v>
      </c>
      <c r="H1621">
        <v>0</v>
      </c>
      <c r="I1621">
        <f>机器人辅助表!H1621</f>
        <v>2689.1624236315188</v>
      </c>
      <c r="J1621">
        <v>2</v>
      </c>
      <c r="K1621">
        <v>4</v>
      </c>
      <c r="L1621">
        <v>1</v>
      </c>
      <c r="M1621" s="2">
        <f>机器人辅助表!C1621</f>
        <v>6704.615698120404</v>
      </c>
      <c r="N1621" s="2">
        <v>2</v>
      </c>
      <c r="O1621" s="2">
        <f>机器人辅助表!D1621</f>
        <v>464.83613891638811</v>
      </c>
      <c r="P1621" s="2">
        <v>3</v>
      </c>
      <c r="Q1621" s="2">
        <f>机器人辅助表!E1621</f>
        <v>206.59383951839473</v>
      </c>
      <c r="R1621" s="2">
        <v>6</v>
      </c>
      <c r="S1621" s="2">
        <f>机器人辅助表!F1621</f>
        <v>3827.5119999999997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0</v>
      </c>
      <c r="AE1621">
        <v>0</v>
      </c>
      <c r="AF1621">
        <v>0</v>
      </c>
      <c r="AG1621">
        <v>0</v>
      </c>
      <c r="BD1621">
        <v>11</v>
      </c>
      <c r="BE1621">
        <v>9211104</v>
      </c>
      <c r="BF1621">
        <v>9214102</v>
      </c>
      <c r="BG1621">
        <v>9214204</v>
      </c>
      <c r="BH1621">
        <v>9214304</v>
      </c>
      <c r="BI1621">
        <v>9214404</v>
      </c>
      <c r="BJ1621">
        <v>9222103</v>
      </c>
      <c r="BK1621">
        <v>9223102</v>
      </c>
      <c r="BL1621">
        <v>9223202</v>
      </c>
      <c r="BM1621">
        <v>9223302</v>
      </c>
      <c r="BN1621">
        <v>9223403</v>
      </c>
      <c r="BO1621">
        <v>9215102</v>
      </c>
    </row>
    <row r="1622" spans="1:67" x14ac:dyDescent="0.15">
      <c r="A1622">
        <v>1621</v>
      </c>
      <c r="B1622" t="s">
        <v>3118</v>
      </c>
      <c r="E1622">
        <f>机器人辅助表!B1622</f>
        <v>42</v>
      </c>
      <c r="F1622">
        <v>1</v>
      </c>
      <c r="G1622">
        <v>58001</v>
      </c>
      <c r="H1622">
        <v>0</v>
      </c>
      <c r="I1622">
        <f>机器人辅助表!H1622</f>
        <v>5924.2422857397532</v>
      </c>
      <c r="J1622">
        <v>2</v>
      </c>
      <c r="K1622">
        <v>4</v>
      </c>
      <c r="L1622">
        <v>1</v>
      </c>
      <c r="M1622" s="2">
        <f>机器人辅助表!C1622</f>
        <v>28471.972686244833</v>
      </c>
      <c r="N1622" s="2">
        <v>2</v>
      </c>
      <c r="O1622" s="2">
        <f>机器人辅助表!D1622</f>
        <v>1481.2753458461543</v>
      </c>
      <c r="P1622" s="2">
        <v>3</v>
      </c>
      <c r="Q1622" s="2">
        <f>机器人辅助表!E1622</f>
        <v>658.3445981538465</v>
      </c>
      <c r="R1622" s="2">
        <v>6</v>
      </c>
      <c r="S1622" s="2">
        <f>机器人辅助表!F1622</f>
        <v>4877.5579999999991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0</v>
      </c>
      <c r="AE1622">
        <v>0</v>
      </c>
      <c r="AF1622">
        <v>0</v>
      </c>
      <c r="AG1622">
        <v>0</v>
      </c>
      <c r="BD1622">
        <v>11</v>
      </c>
      <c r="BE1622">
        <v>9113104</v>
      </c>
      <c r="BF1622">
        <v>9121103</v>
      </c>
      <c r="BG1622">
        <v>9121204</v>
      </c>
      <c r="BH1622">
        <v>9121304</v>
      </c>
      <c r="BI1622">
        <v>9121403</v>
      </c>
      <c r="BJ1622">
        <v>9114104</v>
      </c>
      <c r="BK1622">
        <v>9122102</v>
      </c>
      <c r="BL1622">
        <v>9122204</v>
      </c>
      <c r="BM1622">
        <v>9122304</v>
      </c>
      <c r="BN1622">
        <v>9122402</v>
      </c>
      <c r="BO1622">
        <v>9115103</v>
      </c>
    </row>
    <row r="1623" spans="1:67" x14ac:dyDescent="0.15">
      <c r="A1623">
        <v>1622</v>
      </c>
      <c r="B1623" t="s">
        <v>3119</v>
      </c>
      <c r="E1623">
        <f>机器人辅助表!B1623</f>
        <v>22</v>
      </c>
      <c r="F1623">
        <v>1</v>
      </c>
      <c r="G1623">
        <v>58001</v>
      </c>
      <c r="H1623">
        <v>0</v>
      </c>
      <c r="I1623">
        <f>机器人辅助表!H1623</f>
        <v>2251.0606782052178</v>
      </c>
      <c r="J1623">
        <v>2</v>
      </c>
      <c r="K1623">
        <v>4</v>
      </c>
      <c r="L1623">
        <v>1</v>
      </c>
      <c r="M1623" s="2">
        <f>机器人辅助表!C1623</f>
        <v>4116.3828104347831</v>
      </c>
      <c r="N1623" s="2">
        <v>2</v>
      </c>
      <c r="O1623" s="2">
        <f>机器人辅助表!D1623</f>
        <v>325.3343165217392</v>
      </c>
      <c r="P1623" s="2">
        <v>3</v>
      </c>
      <c r="Q1623" s="2">
        <f>机器人辅助表!E1623</f>
        <v>144.59302956521742</v>
      </c>
      <c r="R1623" s="2">
        <v>6</v>
      </c>
      <c r="S1623" s="2">
        <f>机器人辅助表!F1623</f>
        <v>3650.886</v>
      </c>
      <c r="T1623">
        <v>0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0</v>
      </c>
      <c r="AE1623">
        <v>0</v>
      </c>
      <c r="AF1623">
        <v>0</v>
      </c>
      <c r="AG1623">
        <v>0</v>
      </c>
      <c r="BD1623">
        <v>11</v>
      </c>
      <c r="BE1623">
        <v>9113103</v>
      </c>
      <c r="BF1623">
        <v>9121104</v>
      </c>
      <c r="BG1623">
        <v>9121203</v>
      </c>
      <c r="BH1623">
        <v>9121304</v>
      </c>
      <c r="BI1623">
        <v>9121402</v>
      </c>
      <c r="BJ1623">
        <v>9114102</v>
      </c>
      <c r="BK1623">
        <v>9122104</v>
      </c>
      <c r="BL1623">
        <v>9122204</v>
      </c>
      <c r="BM1623">
        <v>9122303</v>
      </c>
      <c r="BN1623">
        <v>9122402</v>
      </c>
      <c r="BO1623">
        <v>9115102</v>
      </c>
    </row>
    <row r="1624" spans="1:67" x14ac:dyDescent="0.15">
      <c r="A1624">
        <v>1623</v>
      </c>
      <c r="B1624" t="s">
        <v>3120</v>
      </c>
      <c r="E1624">
        <f>机器人辅助表!B1624</f>
        <v>40</v>
      </c>
      <c r="F1624">
        <v>3</v>
      </c>
      <c r="G1624">
        <v>58201</v>
      </c>
      <c r="H1624">
        <v>0</v>
      </c>
      <c r="I1624">
        <f>机器人辅助表!H1624</f>
        <v>10711.318290970374</v>
      </c>
      <c r="J1624">
        <v>2</v>
      </c>
      <c r="K1624">
        <v>4</v>
      </c>
      <c r="L1624">
        <v>1</v>
      </c>
      <c r="M1624" s="2">
        <f>机器人辅助表!C1624</f>
        <v>47508.85632565085</v>
      </c>
      <c r="N1624" s="2">
        <v>2</v>
      </c>
      <c r="O1624" s="2">
        <f>机器人辅助表!D1624</f>
        <v>2600.8497988494992</v>
      </c>
      <c r="P1624" s="2">
        <v>3</v>
      </c>
      <c r="Q1624" s="2">
        <f>机器人辅助表!E1624</f>
        <v>1155.9332439331108</v>
      </c>
      <c r="R1624" s="2">
        <v>6</v>
      </c>
      <c r="S1624" s="2">
        <f>机器人辅助表!F1624</f>
        <v>9614.5919999999987</v>
      </c>
      <c r="T1624">
        <v>0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0</v>
      </c>
      <c r="AE1624">
        <v>0</v>
      </c>
      <c r="AF1624">
        <v>0</v>
      </c>
      <c r="AG1624">
        <v>0</v>
      </c>
      <c r="BD1624">
        <v>8</v>
      </c>
      <c r="BE1624">
        <v>9323104</v>
      </c>
      <c r="BF1624">
        <v>9324103</v>
      </c>
      <c r="BG1624">
        <v>9324202</v>
      </c>
      <c r="BH1624">
        <v>9324303</v>
      </c>
      <c r="BI1624">
        <v>9324402</v>
      </c>
      <c r="BJ1624">
        <v>9312104</v>
      </c>
      <c r="BK1624">
        <v>9311103</v>
      </c>
      <c r="BL1624">
        <v>9315102</v>
      </c>
    </row>
    <row r="1625" spans="1:67" x14ac:dyDescent="0.15">
      <c r="A1625">
        <v>1624</v>
      </c>
      <c r="B1625" t="s">
        <v>793</v>
      </c>
      <c r="E1625">
        <f>机器人辅助表!B1625</f>
        <v>32</v>
      </c>
      <c r="F1625">
        <v>3</v>
      </c>
      <c r="G1625">
        <v>58201</v>
      </c>
      <c r="H1625">
        <v>0</v>
      </c>
      <c r="I1625">
        <f>机器人辅助表!H1625</f>
        <v>7182.0974831218846</v>
      </c>
      <c r="J1625">
        <v>2</v>
      </c>
      <c r="K1625">
        <v>4</v>
      </c>
      <c r="L1625">
        <v>1</v>
      </c>
      <c r="M1625" s="2">
        <f>机器人辅助表!C1625</f>
        <v>23008.837696763887</v>
      </c>
      <c r="N1625" s="2">
        <v>2</v>
      </c>
      <c r="O1625" s="2">
        <f>机器人辅助表!D1625</f>
        <v>1456.3055077368565</v>
      </c>
      <c r="P1625" s="2">
        <v>3</v>
      </c>
      <c r="Q1625" s="2">
        <f>机器人辅助表!E1625</f>
        <v>647.24689232749188</v>
      </c>
      <c r="R1625" s="2">
        <v>6</v>
      </c>
      <c r="S1625" s="2">
        <f>机器人辅助表!F1625</f>
        <v>8709.3392000000003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0</v>
      </c>
      <c r="AE1625">
        <v>0</v>
      </c>
      <c r="AF1625">
        <v>0</v>
      </c>
      <c r="AG1625">
        <v>0</v>
      </c>
      <c r="BD1625">
        <v>8</v>
      </c>
      <c r="BE1625">
        <v>9323103</v>
      </c>
      <c r="BF1625">
        <v>9324104</v>
      </c>
      <c r="BG1625">
        <v>9324203</v>
      </c>
      <c r="BH1625">
        <v>9324302</v>
      </c>
      <c r="BI1625">
        <v>9324402</v>
      </c>
      <c r="BJ1625">
        <v>9312104</v>
      </c>
      <c r="BK1625">
        <v>9311102</v>
      </c>
      <c r="BL1625">
        <v>9315102</v>
      </c>
    </row>
    <row r="1626" spans="1:67" x14ac:dyDescent="0.15">
      <c r="A1626">
        <v>1625</v>
      </c>
      <c r="B1626" t="s">
        <v>794</v>
      </c>
      <c r="E1626">
        <f>机器人辅助表!B1626</f>
        <v>34</v>
      </c>
      <c r="F1626">
        <v>1</v>
      </c>
      <c r="G1626">
        <v>58001</v>
      </c>
      <c r="H1626">
        <v>0</v>
      </c>
      <c r="I1626">
        <f>机器人辅助表!H1626</f>
        <v>8123.9865021166415</v>
      </c>
      <c r="J1626">
        <v>2</v>
      </c>
      <c r="K1626">
        <v>4</v>
      </c>
      <c r="L1626">
        <v>1</v>
      </c>
      <c r="M1626" s="2">
        <f>机器人辅助表!C1626</f>
        <v>28154.209780748835</v>
      </c>
      <c r="N1626" s="2">
        <v>2</v>
      </c>
      <c r="O1626" s="2">
        <f>机器人辅助表!D1626</f>
        <v>1748.9385862157867</v>
      </c>
      <c r="P1626" s="2">
        <v>3</v>
      </c>
      <c r="Q1626" s="2">
        <f>机器人辅助表!E1626</f>
        <v>777.30603831812732</v>
      </c>
      <c r="R1626" s="2">
        <v>6</v>
      </c>
      <c r="S1626" s="2">
        <f>机器人辅助表!F1626</f>
        <v>9169.340400000001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0</v>
      </c>
      <c r="AE1626">
        <v>0</v>
      </c>
      <c r="AF1626">
        <v>0</v>
      </c>
      <c r="AG1626">
        <v>0</v>
      </c>
      <c r="BD1626">
        <v>11</v>
      </c>
      <c r="BE1626">
        <v>9113102</v>
      </c>
      <c r="BF1626">
        <v>9121102</v>
      </c>
      <c r="BG1626">
        <v>9121204</v>
      </c>
      <c r="BH1626">
        <v>9121302</v>
      </c>
      <c r="BI1626">
        <v>9121402</v>
      </c>
      <c r="BJ1626">
        <v>9114104</v>
      </c>
      <c r="BK1626">
        <v>9122104</v>
      </c>
      <c r="BL1626">
        <v>9122202</v>
      </c>
      <c r="BM1626">
        <v>9122303</v>
      </c>
      <c r="BN1626">
        <v>9122403</v>
      </c>
      <c r="BO1626">
        <v>9115104</v>
      </c>
    </row>
    <row r="1627" spans="1:67" x14ac:dyDescent="0.15">
      <c r="A1627">
        <v>1626</v>
      </c>
      <c r="B1627" t="s">
        <v>3121</v>
      </c>
      <c r="E1627">
        <f>机器人辅助表!B1627</f>
        <v>20</v>
      </c>
      <c r="F1627">
        <v>3</v>
      </c>
      <c r="G1627">
        <v>58201</v>
      </c>
      <c r="H1627">
        <v>0</v>
      </c>
      <c r="I1627">
        <f>机器人辅助表!H1627</f>
        <v>3310.5409085217398</v>
      </c>
      <c r="J1627">
        <v>2</v>
      </c>
      <c r="K1627">
        <v>4</v>
      </c>
      <c r="L1627">
        <v>1</v>
      </c>
      <c r="M1627" s="2">
        <f>机器人辅助表!C1627</f>
        <v>5369.0024347826093</v>
      </c>
      <c r="N1627" s="2">
        <v>2</v>
      </c>
      <c r="O1627" s="2">
        <f>机器人辅助表!D1627</f>
        <v>449.49787826086964</v>
      </c>
      <c r="P1627" s="2">
        <v>3</v>
      </c>
      <c r="Q1627" s="2">
        <f>机器人辅助表!E1627</f>
        <v>199.77683478260877</v>
      </c>
      <c r="R1627" s="2">
        <v>6</v>
      </c>
      <c r="S1627" s="2">
        <f>机器人辅助表!F1627</f>
        <v>5572.7919999999995</v>
      </c>
      <c r="T1627">
        <v>0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0</v>
      </c>
      <c r="AE1627">
        <v>0</v>
      </c>
      <c r="AF1627">
        <v>0</v>
      </c>
      <c r="AG1627">
        <v>0</v>
      </c>
      <c r="BD1627">
        <v>8</v>
      </c>
      <c r="BE1627">
        <v>9323104</v>
      </c>
      <c r="BF1627">
        <v>9324104</v>
      </c>
      <c r="BG1627">
        <v>9324203</v>
      </c>
      <c r="BH1627">
        <v>9324303</v>
      </c>
      <c r="BI1627">
        <v>9324404</v>
      </c>
      <c r="BJ1627">
        <v>9312104</v>
      </c>
      <c r="BK1627">
        <v>9311103</v>
      </c>
      <c r="BL1627">
        <v>9315103</v>
      </c>
    </row>
    <row r="1628" spans="1:67" x14ac:dyDescent="0.15">
      <c r="A1628">
        <v>1627</v>
      </c>
      <c r="B1628" t="s">
        <v>795</v>
      </c>
      <c r="E1628">
        <f>机器人辅助表!B1628</f>
        <v>50</v>
      </c>
      <c r="F1628">
        <v>1</v>
      </c>
      <c r="G1628">
        <v>58001</v>
      </c>
      <c r="H1628">
        <v>0</v>
      </c>
      <c r="I1628">
        <f>机器人辅助表!H1628</f>
        <v>15487.836761405224</v>
      </c>
      <c r="J1628">
        <v>2</v>
      </c>
      <c r="K1628">
        <v>4</v>
      </c>
      <c r="L1628">
        <v>1</v>
      </c>
      <c r="M1628" s="2">
        <f>机器人辅助表!C1628</f>
        <v>95704.142775652232</v>
      </c>
      <c r="N1628" s="2">
        <v>2</v>
      </c>
      <c r="O1628" s="2">
        <f>机器人辅助表!D1628</f>
        <v>4141.0446393311058</v>
      </c>
      <c r="P1628" s="2">
        <v>3</v>
      </c>
      <c r="Q1628" s="2">
        <f>机器人辅助表!E1628</f>
        <v>1840.4642841471582</v>
      </c>
      <c r="R1628" s="2">
        <v>6</v>
      </c>
      <c r="S1628" s="2">
        <f>机器人辅助表!F1628</f>
        <v>9108.4000000000015</v>
      </c>
      <c r="T1628">
        <v>0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0</v>
      </c>
      <c r="AE1628">
        <v>0</v>
      </c>
      <c r="AF1628">
        <v>0</v>
      </c>
      <c r="AG1628">
        <v>0</v>
      </c>
      <c r="BD1628">
        <v>11</v>
      </c>
      <c r="BE1628">
        <v>9113102</v>
      </c>
      <c r="BF1628">
        <v>9121102</v>
      </c>
      <c r="BG1628">
        <v>9121203</v>
      </c>
      <c r="BH1628">
        <v>9121304</v>
      </c>
      <c r="BI1628">
        <v>9121403</v>
      </c>
      <c r="BJ1628">
        <v>9114104</v>
      </c>
      <c r="BK1628">
        <v>9122102</v>
      </c>
      <c r="BL1628">
        <v>9122204</v>
      </c>
      <c r="BM1628">
        <v>9122302</v>
      </c>
      <c r="BN1628">
        <v>9122402</v>
      </c>
      <c r="BO1628">
        <v>9115103</v>
      </c>
    </row>
    <row r="1629" spans="1:67" x14ac:dyDescent="0.15">
      <c r="A1629">
        <v>1628</v>
      </c>
      <c r="B1629" t="s">
        <v>3122</v>
      </c>
      <c r="E1629">
        <f>机器人辅助表!B1629</f>
        <v>35</v>
      </c>
      <c r="F1629">
        <v>2</v>
      </c>
      <c r="G1629">
        <v>58101</v>
      </c>
      <c r="H1629">
        <v>0</v>
      </c>
      <c r="I1629">
        <f>机器人辅助表!H1629</f>
        <v>8737.3266064695672</v>
      </c>
      <c r="J1629">
        <v>2</v>
      </c>
      <c r="K1629">
        <v>4</v>
      </c>
      <c r="L1629">
        <v>1</v>
      </c>
      <c r="M1629" s="2">
        <f>机器人辅助表!C1629</f>
        <v>31371.78093913044</v>
      </c>
      <c r="N1629" s="2">
        <v>2</v>
      </c>
      <c r="O1629" s="2">
        <f>机器人辅助表!D1629</f>
        <v>1931.5422469565219</v>
      </c>
      <c r="P1629" s="2">
        <v>3</v>
      </c>
      <c r="Q1629" s="2">
        <f>机器人辅助表!E1629</f>
        <v>858.46322086956559</v>
      </c>
      <c r="R1629" s="2">
        <v>6</v>
      </c>
      <c r="S1629" s="2">
        <f>机器人辅助表!F1629</f>
        <v>9518.32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0</v>
      </c>
      <c r="AE1629">
        <v>0</v>
      </c>
      <c r="AF1629">
        <v>0</v>
      </c>
      <c r="AG1629">
        <v>0</v>
      </c>
      <c r="BD1629">
        <v>11</v>
      </c>
      <c r="BE1629">
        <v>9211103</v>
      </c>
      <c r="BF1629">
        <v>9214103</v>
      </c>
      <c r="BG1629">
        <v>9214204</v>
      </c>
      <c r="BH1629">
        <v>9214302</v>
      </c>
      <c r="BI1629">
        <v>9214403</v>
      </c>
      <c r="BJ1629">
        <v>9222103</v>
      </c>
      <c r="BK1629">
        <v>9223102</v>
      </c>
      <c r="BL1629">
        <v>9223203</v>
      </c>
      <c r="BM1629">
        <v>9223303</v>
      </c>
      <c r="BN1629">
        <v>9223403</v>
      </c>
      <c r="BO1629">
        <v>9215104</v>
      </c>
    </row>
    <row r="1630" spans="1:67" x14ac:dyDescent="0.15">
      <c r="A1630">
        <v>1629</v>
      </c>
      <c r="B1630" t="s">
        <v>3123</v>
      </c>
      <c r="E1630">
        <f>机器人辅助表!B1630</f>
        <v>20</v>
      </c>
      <c r="F1630">
        <v>2</v>
      </c>
      <c r="G1630">
        <v>58101</v>
      </c>
      <c r="H1630">
        <v>0</v>
      </c>
      <c r="I1630">
        <f>机器人辅助表!H1630</f>
        <v>1878.9556507826087</v>
      </c>
      <c r="J1630">
        <v>2</v>
      </c>
      <c r="K1630">
        <v>4</v>
      </c>
      <c r="L1630">
        <v>1</v>
      </c>
      <c r="M1630" s="2">
        <f>机器人辅助表!C1630</f>
        <v>3047.2716521739135</v>
      </c>
      <c r="N1630" s="2">
        <v>2</v>
      </c>
      <c r="O1630" s="2">
        <f>机器人辅助表!D1630</f>
        <v>255.12041739130439</v>
      </c>
      <c r="P1630" s="2">
        <v>3</v>
      </c>
      <c r="Q1630" s="2">
        <f>机器人辅助表!E1630</f>
        <v>113.38685217391308</v>
      </c>
      <c r="R1630" s="2">
        <v>6</v>
      </c>
      <c r="S1630" s="2">
        <f>机器人辅助表!F1630</f>
        <v>3162.9359999999997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0</v>
      </c>
      <c r="AE1630">
        <v>0</v>
      </c>
      <c r="AF1630">
        <v>0</v>
      </c>
      <c r="AG1630">
        <v>0</v>
      </c>
      <c r="BD1630">
        <v>11</v>
      </c>
      <c r="BE1630">
        <v>9211103</v>
      </c>
      <c r="BF1630">
        <v>9214104</v>
      </c>
      <c r="BG1630">
        <v>9214202</v>
      </c>
      <c r="BH1630">
        <v>9214304</v>
      </c>
      <c r="BI1630">
        <v>9214402</v>
      </c>
      <c r="BJ1630">
        <v>9222103</v>
      </c>
      <c r="BK1630">
        <v>9223102</v>
      </c>
      <c r="BL1630">
        <v>9223203</v>
      </c>
      <c r="BM1630">
        <v>9223302</v>
      </c>
      <c r="BN1630">
        <v>9223402</v>
      </c>
      <c r="BO1630">
        <v>9215104</v>
      </c>
    </row>
    <row r="1631" spans="1:67" x14ac:dyDescent="0.15">
      <c r="A1631">
        <v>1630</v>
      </c>
      <c r="B1631" t="s">
        <v>3124</v>
      </c>
      <c r="E1631">
        <f>机器人辅助表!B1631</f>
        <v>37</v>
      </c>
      <c r="F1631">
        <v>1</v>
      </c>
      <c r="G1631">
        <v>58001</v>
      </c>
      <c r="H1631">
        <v>0</v>
      </c>
      <c r="I1631">
        <f>机器人辅助表!H1631</f>
        <v>6781.8048957692781</v>
      </c>
      <c r="J1631">
        <v>2</v>
      </c>
      <c r="K1631">
        <v>4</v>
      </c>
      <c r="L1631">
        <v>1</v>
      </c>
      <c r="M1631" s="2">
        <f>机器人辅助表!C1631</f>
        <v>26389.105497530225</v>
      </c>
      <c r="N1631" s="2">
        <v>2</v>
      </c>
      <c r="O1631" s="2">
        <f>机器人辅助表!D1631</f>
        <v>1566.1012153198999</v>
      </c>
      <c r="P1631" s="2">
        <v>3</v>
      </c>
      <c r="Q1631" s="2">
        <f>机器人辅助表!E1631</f>
        <v>696.04498458662226</v>
      </c>
      <c r="R1631" s="2">
        <v>6</v>
      </c>
      <c r="S1631" s="2">
        <f>机器人辅助表!F1631</f>
        <v>6864.0990000000011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0</v>
      </c>
      <c r="AE1631">
        <v>0</v>
      </c>
      <c r="AF1631">
        <v>0</v>
      </c>
      <c r="AG1631">
        <v>0</v>
      </c>
      <c r="BD1631">
        <v>11</v>
      </c>
      <c r="BE1631">
        <v>9113102</v>
      </c>
      <c r="BF1631">
        <v>9121103</v>
      </c>
      <c r="BG1631">
        <v>9121204</v>
      </c>
      <c r="BH1631">
        <v>9121303</v>
      </c>
      <c r="BI1631">
        <v>9121403</v>
      </c>
      <c r="BJ1631">
        <v>9114102</v>
      </c>
      <c r="BK1631">
        <v>9122104</v>
      </c>
      <c r="BL1631">
        <v>9122203</v>
      </c>
      <c r="BM1631">
        <v>9122304</v>
      </c>
      <c r="BN1631">
        <v>9122402</v>
      </c>
      <c r="BO1631">
        <v>9115102</v>
      </c>
    </row>
    <row r="1632" spans="1:67" x14ac:dyDescent="0.15">
      <c r="A1632">
        <v>1631</v>
      </c>
      <c r="B1632" t="s">
        <v>796</v>
      </c>
      <c r="E1632">
        <f>机器人辅助表!B1632</f>
        <v>38</v>
      </c>
      <c r="F1632">
        <v>3</v>
      </c>
      <c r="G1632">
        <v>58201</v>
      </c>
      <c r="H1632">
        <v>0</v>
      </c>
      <c r="I1632">
        <f>机器人辅助表!H1632</f>
        <v>4982.1389176081257</v>
      </c>
      <c r="J1632">
        <v>2</v>
      </c>
      <c r="K1632">
        <v>4</v>
      </c>
      <c r="L1632">
        <v>1</v>
      </c>
      <c r="M1632" s="2">
        <f>机器人辅助表!C1632</f>
        <v>20273.894589589563</v>
      </c>
      <c r="N1632" s="2">
        <v>2</v>
      </c>
      <c r="O1632" s="2">
        <f>机器人辅助表!D1632</f>
        <v>1170.5345333698999</v>
      </c>
      <c r="P1632" s="2">
        <v>3</v>
      </c>
      <c r="Q1632" s="2">
        <f>机器人辅助表!E1632</f>
        <v>520.23757038662222</v>
      </c>
      <c r="R1632" s="2">
        <v>6</v>
      </c>
      <c r="S1632" s="2">
        <f>机器人辅助表!F1632</f>
        <v>4853.1016</v>
      </c>
      <c r="T1632">
        <v>0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0</v>
      </c>
      <c r="AE1632">
        <v>0</v>
      </c>
      <c r="AF1632">
        <v>0</v>
      </c>
      <c r="AG1632">
        <v>0</v>
      </c>
      <c r="BD1632">
        <v>8</v>
      </c>
      <c r="BE1632">
        <v>9323103</v>
      </c>
      <c r="BF1632">
        <v>9324103</v>
      </c>
      <c r="BG1632">
        <v>9324203</v>
      </c>
      <c r="BH1632">
        <v>9324303</v>
      </c>
      <c r="BI1632">
        <v>9324404</v>
      </c>
      <c r="BJ1632">
        <v>9312103</v>
      </c>
      <c r="BK1632">
        <v>9311104</v>
      </c>
      <c r="BL1632">
        <v>9315104</v>
      </c>
    </row>
    <row r="1633" spans="1:67" x14ac:dyDescent="0.15">
      <c r="A1633">
        <v>1632</v>
      </c>
      <c r="B1633" t="s">
        <v>3125</v>
      </c>
      <c r="E1633">
        <f>机器人辅助表!B1633</f>
        <v>27</v>
      </c>
      <c r="F1633">
        <v>1</v>
      </c>
      <c r="G1633">
        <v>58001</v>
      </c>
      <c r="H1633">
        <v>0</v>
      </c>
      <c r="I1633">
        <f>机器人辅助表!H1633</f>
        <v>3294.2239689486109</v>
      </c>
      <c r="J1633">
        <v>2</v>
      </c>
      <c r="K1633">
        <v>4</v>
      </c>
      <c r="L1633">
        <v>1</v>
      </c>
      <c r="M1633" s="2">
        <f>机器人辅助表!C1633</f>
        <v>8213.1542301974951</v>
      </c>
      <c r="N1633" s="2">
        <v>2</v>
      </c>
      <c r="O1633" s="2">
        <f>机器人辅助表!D1633</f>
        <v>569.42427017257535</v>
      </c>
      <c r="P1633" s="2">
        <v>3</v>
      </c>
      <c r="Q1633" s="2">
        <f>机器人辅助表!E1633</f>
        <v>253.07745341003354</v>
      </c>
      <c r="R1633" s="2">
        <v>6</v>
      </c>
      <c r="S1633" s="2">
        <f>机器人辅助表!F1633</f>
        <v>4688.7021999999997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0</v>
      </c>
      <c r="AE1633">
        <v>0</v>
      </c>
      <c r="AF1633">
        <v>0</v>
      </c>
      <c r="AG1633">
        <v>0</v>
      </c>
      <c r="BD1633">
        <v>11</v>
      </c>
      <c r="BE1633">
        <v>9113104</v>
      </c>
      <c r="BF1633">
        <v>9121104</v>
      </c>
      <c r="BG1633">
        <v>9121204</v>
      </c>
      <c r="BH1633">
        <v>9121302</v>
      </c>
      <c r="BI1633">
        <v>9121403</v>
      </c>
      <c r="BJ1633">
        <v>9114102</v>
      </c>
      <c r="BK1633">
        <v>9122103</v>
      </c>
      <c r="BL1633">
        <v>9122203</v>
      </c>
      <c r="BM1633">
        <v>9122303</v>
      </c>
      <c r="BN1633">
        <v>9122402</v>
      </c>
      <c r="BO1633">
        <v>9115102</v>
      </c>
    </row>
    <row r="1634" spans="1:67" x14ac:dyDescent="0.15">
      <c r="A1634">
        <v>1633</v>
      </c>
      <c r="B1634" t="s">
        <v>3126</v>
      </c>
      <c r="E1634">
        <f>机器人辅助表!B1634</f>
        <v>47</v>
      </c>
      <c r="F1634">
        <v>2</v>
      </c>
      <c r="G1634">
        <v>58101</v>
      </c>
      <c r="H1634">
        <v>0</v>
      </c>
      <c r="I1634">
        <f>机器人辅助表!H1634</f>
        <v>8533.2258361651802</v>
      </c>
      <c r="J1634">
        <v>2</v>
      </c>
      <c r="K1634">
        <v>4</v>
      </c>
      <c r="L1634">
        <v>1</v>
      </c>
      <c r="M1634" s="2">
        <f>机器人辅助表!C1634</f>
        <v>48476.014874854292</v>
      </c>
      <c r="N1634" s="2">
        <v>2</v>
      </c>
      <c r="O1634" s="2">
        <f>机器人辅助表!D1634</f>
        <v>2240.1139646377933</v>
      </c>
      <c r="P1634" s="2">
        <v>3</v>
      </c>
      <c r="Q1634" s="2">
        <f>机器人辅助表!E1634</f>
        <v>995.60620650568603</v>
      </c>
      <c r="R1634" s="2">
        <v>6</v>
      </c>
      <c r="S1634" s="2">
        <f>机器人辅助表!F1634</f>
        <v>5694.8846000000003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0</v>
      </c>
      <c r="AE1634">
        <v>0</v>
      </c>
      <c r="AF1634">
        <v>0</v>
      </c>
      <c r="AG1634">
        <v>0</v>
      </c>
      <c r="BD1634">
        <v>11</v>
      </c>
      <c r="BE1634">
        <v>9211102</v>
      </c>
      <c r="BF1634">
        <v>9214103</v>
      </c>
      <c r="BG1634">
        <v>9214204</v>
      </c>
      <c r="BH1634">
        <v>9214302</v>
      </c>
      <c r="BI1634">
        <v>9214403</v>
      </c>
      <c r="BJ1634">
        <v>9222103</v>
      </c>
      <c r="BK1634">
        <v>9223102</v>
      </c>
      <c r="BL1634">
        <v>9223203</v>
      </c>
      <c r="BM1634">
        <v>9223303</v>
      </c>
      <c r="BN1634">
        <v>9223402</v>
      </c>
      <c r="BO1634">
        <v>9215104</v>
      </c>
    </row>
    <row r="1635" spans="1:67" x14ac:dyDescent="0.15">
      <c r="A1635">
        <v>1634</v>
      </c>
      <c r="B1635" t="s">
        <v>797</v>
      </c>
      <c r="E1635">
        <f>机器人辅助表!B1635</f>
        <v>28</v>
      </c>
      <c r="F1635">
        <v>2</v>
      </c>
      <c r="G1635">
        <v>58101</v>
      </c>
      <c r="H1635">
        <v>0</v>
      </c>
      <c r="I1635">
        <f>机器人辅助表!H1635</f>
        <v>3418.7249666219245</v>
      </c>
      <c r="J1635">
        <v>2</v>
      </c>
      <c r="K1635">
        <v>4</v>
      </c>
      <c r="L1635">
        <v>1</v>
      </c>
      <c r="M1635" s="2">
        <f>机器人辅助表!C1635</f>
        <v>9000.7207559277613</v>
      </c>
      <c r="N1635" s="2">
        <v>2</v>
      </c>
      <c r="O1635" s="2">
        <f>机器人辅助表!D1635</f>
        <v>609.07132934849517</v>
      </c>
      <c r="P1635" s="2">
        <v>3</v>
      </c>
      <c r="Q1635" s="2">
        <f>机器人辅助表!E1635</f>
        <v>270.69836859933116</v>
      </c>
      <c r="R1635" s="2">
        <v>6</v>
      </c>
      <c r="S1635" s="2">
        <f>机器人辅助表!F1635</f>
        <v>4732.7615999999998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0</v>
      </c>
      <c r="AE1635">
        <v>0</v>
      </c>
      <c r="AF1635">
        <v>0</v>
      </c>
      <c r="AG1635">
        <v>0</v>
      </c>
      <c r="BD1635">
        <v>11</v>
      </c>
      <c r="BE1635">
        <v>9211102</v>
      </c>
      <c r="BF1635">
        <v>9214103</v>
      </c>
      <c r="BG1635">
        <v>9214202</v>
      </c>
      <c r="BH1635">
        <v>9214304</v>
      </c>
      <c r="BI1635">
        <v>9214404</v>
      </c>
      <c r="BJ1635">
        <v>9222104</v>
      </c>
      <c r="BK1635">
        <v>9223104</v>
      </c>
      <c r="BL1635">
        <v>9223204</v>
      </c>
      <c r="BM1635">
        <v>9223302</v>
      </c>
      <c r="BN1635">
        <v>9223404</v>
      </c>
      <c r="BO1635">
        <v>9215103</v>
      </c>
    </row>
    <row r="1636" spans="1:67" x14ac:dyDescent="0.15">
      <c r="A1636">
        <v>1635</v>
      </c>
      <c r="B1636" t="s">
        <v>3127</v>
      </c>
      <c r="E1636">
        <f>机器人辅助表!B1636</f>
        <v>45</v>
      </c>
      <c r="F1636">
        <v>2</v>
      </c>
      <c r="G1636">
        <v>58101</v>
      </c>
      <c r="H1636">
        <v>0</v>
      </c>
      <c r="I1636">
        <f>机器人辅助表!H1636</f>
        <v>11642.131432422013</v>
      </c>
      <c r="J1636">
        <v>2</v>
      </c>
      <c r="K1636">
        <v>4</v>
      </c>
      <c r="L1636">
        <v>1</v>
      </c>
      <c r="M1636" s="2">
        <f>机器人辅助表!C1636</f>
        <v>62168.559939407874</v>
      </c>
      <c r="N1636" s="2">
        <v>2</v>
      </c>
      <c r="O1636" s="2">
        <f>机器人辅助表!D1636</f>
        <v>3008.0710080752515</v>
      </c>
      <c r="P1636" s="2">
        <v>3</v>
      </c>
      <c r="Q1636" s="2">
        <f>机器人辅助表!E1636</f>
        <v>1336.9204480334452</v>
      </c>
      <c r="R1636" s="2">
        <v>6</v>
      </c>
      <c r="S1636" s="2">
        <f>机器人辅助表!F1636</f>
        <v>8441.3009999999995</v>
      </c>
      <c r="T1636">
        <v>0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0</v>
      </c>
      <c r="AE1636">
        <v>0</v>
      </c>
      <c r="AF1636">
        <v>0</v>
      </c>
      <c r="AG1636">
        <v>0</v>
      </c>
      <c r="BD1636">
        <v>11</v>
      </c>
      <c r="BE1636">
        <v>9211102</v>
      </c>
      <c r="BF1636">
        <v>9214104</v>
      </c>
      <c r="BG1636">
        <v>9214202</v>
      </c>
      <c r="BH1636">
        <v>9214302</v>
      </c>
      <c r="BI1636">
        <v>9214402</v>
      </c>
      <c r="BJ1636">
        <v>9222102</v>
      </c>
      <c r="BK1636">
        <v>9223102</v>
      </c>
      <c r="BL1636">
        <v>9223203</v>
      </c>
      <c r="BM1636">
        <v>9223302</v>
      </c>
      <c r="BN1636">
        <v>9223404</v>
      </c>
      <c r="BO1636">
        <v>9215102</v>
      </c>
    </row>
    <row r="1637" spans="1:67" x14ac:dyDescent="0.15">
      <c r="A1637">
        <v>1636</v>
      </c>
      <c r="B1637" t="s">
        <v>798</v>
      </c>
      <c r="E1637">
        <f>机器人辅助表!B1637</f>
        <v>30</v>
      </c>
      <c r="F1637">
        <v>3</v>
      </c>
      <c r="G1637">
        <v>58201</v>
      </c>
      <c r="H1637">
        <v>0</v>
      </c>
      <c r="I1637">
        <f>机器人辅助表!H1637</f>
        <v>3683.6172833907704</v>
      </c>
      <c r="J1637">
        <v>2</v>
      </c>
      <c r="K1637">
        <v>4</v>
      </c>
      <c r="L1637">
        <v>1</v>
      </c>
      <c r="M1637" s="2">
        <f>机器人辅助表!C1637</f>
        <v>10778.740937307697</v>
      </c>
      <c r="N1637" s="2">
        <v>2</v>
      </c>
      <c r="O1637" s="2">
        <f>机器人辅助表!D1637</f>
        <v>696.02632061538509</v>
      </c>
      <c r="P1637" s="2">
        <v>3</v>
      </c>
      <c r="Q1637" s="2">
        <f>机器人辅助表!E1637</f>
        <v>309.3450313846156</v>
      </c>
      <c r="R1637" s="2">
        <v>6</v>
      </c>
      <c r="S1637" s="2">
        <f>机器人辅助表!F1637</f>
        <v>4803.4119999999994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0</v>
      </c>
      <c r="AE1637">
        <v>0</v>
      </c>
      <c r="AF1637">
        <v>0</v>
      </c>
      <c r="AG1637">
        <v>0</v>
      </c>
      <c r="BD1637">
        <v>8</v>
      </c>
      <c r="BE1637">
        <v>9323103</v>
      </c>
      <c r="BF1637">
        <v>9324103</v>
      </c>
      <c r="BG1637">
        <v>9324204</v>
      </c>
      <c r="BH1637">
        <v>9324304</v>
      </c>
      <c r="BI1637">
        <v>9324403</v>
      </c>
      <c r="BJ1637">
        <v>9312104</v>
      </c>
      <c r="BK1637">
        <v>9311103</v>
      </c>
      <c r="BL1637">
        <v>9315102</v>
      </c>
    </row>
    <row r="1638" spans="1:67" x14ac:dyDescent="0.15">
      <c r="A1638">
        <v>1637</v>
      </c>
      <c r="B1638" t="s">
        <v>799</v>
      </c>
      <c r="E1638">
        <f>机器人辅助表!B1638</f>
        <v>44</v>
      </c>
      <c r="F1638">
        <v>3</v>
      </c>
      <c r="G1638">
        <v>58201</v>
      </c>
      <c r="H1638">
        <v>0</v>
      </c>
      <c r="I1638">
        <f>机器人辅助表!H1638</f>
        <v>12479.692197656934</v>
      </c>
      <c r="J1638">
        <v>2</v>
      </c>
      <c r="K1638">
        <v>4</v>
      </c>
      <c r="L1638">
        <v>1</v>
      </c>
      <c r="M1638" s="2">
        <f>机器人辅助表!C1638</f>
        <v>64457.310863360013</v>
      </c>
      <c r="N1638" s="2">
        <v>2</v>
      </c>
      <c r="O1638" s="2">
        <f>机器人辅助表!D1638</f>
        <v>3193.5722562782612</v>
      </c>
      <c r="P1638" s="2">
        <v>3</v>
      </c>
      <c r="Q1638" s="2">
        <f>机器人辅助表!E1638</f>
        <v>1419.365447234783</v>
      </c>
      <c r="R1638" s="2">
        <v>6</v>
      </c>
      <c r="S1638" s="2">
        <f>机器人辅助表!F1638</f>
        <v>9436.8040000000001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0</v>
      </c>
      <c r="AE1638">
        <v>0</v>
      </c>
      <c r="AF1638">
        <v>0</v>
      </c>
      <c r="AG1638">
        <v>0</v>
      </c>
      <c r="BD1638">
        <v>8</v>
      </c>
      <c r="BE1638">
        <v>9323102</v>
      </c>
      <c r="BF1638">
        <v>9324103</v>
      </c>
      <c r="BG1638">
        <v>9324204</v>
      </c>
      <c r="BH1638">
        <v>9324304</v>
      </c>
      <c r="BI1638">
        <v>9324404</v>
      </c>
      <c r="BJ1638">
        <v>9312104</v>
      </c>
      <c r="BK1638">
        <v>9311102</v>
      </c>
      <c r="BL1638">
        <v>9315103</v>
      </c>
    </row>
    <row r="1639" spans="1:67" x14ac:dyDescent="0.15">
      <c r="A1639">
        <v>1638</v>
      </c>
      <c r="B1639" t="s">
        <v>800</v>
      </c>
      <c r="E1639">
        <f>机器人辅助表!B1639</f>
        <v>19</v>
      </c>
      <c r="F1639">
        <v>1</v>
      </c>
      <c r="G1639">
        <v>58001</v>
      </c>
      <c r="H1639">
        <v>0</v>
      </c>
      <c r="I1639">
        <f>机器人辅助表!H1639</f>
        <v>2701.0415705822611</v>
      </c>
      <c r="J1639">
        <v>2</v>
      </c>
      <c r="K1639">
        <v>4</v>
      </c>
      <c r="L1639">
        <v>1</v>
      </c>
      <c r="M1639" s="2">
        <f>机器人辅助表!C1639</f>
        <v>4103.3610219130433</v>
      </c>
      <c r="N1639" s="2">
        <v>2</v>
      </c>
      <c r="O1639" s="2">
        <f>机器人辅助表!D1639</f>
        <v>354.03474365217403</v>
      </c>
      <c r="P1639" s="2">
        <v>3</v>
      </c>
      <c r="Q1639" s="2">
        <f>机器人辅助表!E1639</f>
        <v>157.34877495652179</v>
      </c>
      <c r="R1639" s="2">
        <v>6</v>
      </c>
      <c r="S1639" s="2">
        <f>机器人辅助表!F1639</f>
        <v>4633.3824000000004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0</v>
      </c>
      <c r="AE1639">
        <v>0</v>
      </c>
      <c r="AF1639">
        <v>0</v>
      </c>
      <c r="AG1639">
        <v>0</v>
      </c>
      <c r="BD1639">
        <v>11</v>
      </c>
      <c r="BE1639">
        <v>9113102</v>
      </c>
      <c r="BF1639">
        <v>9121103</v>
      </c>
      <c r="BG1639">
        <v>9121204</v>
      </c>
      <c r="BH1639">
        <v>9121304</v>
      </c>
      <c r="BI1639">
        <v>9121403</v>
      </c>
      <c r="BJ1639">
        <v>9114102</v>
      </c>
      <c r="BK1639">
        <v>9122103</v>
      </c>
      <c r="BL1639">
        <v>9122204</v>
      </c>
      <c r="BM1639">
        <v>9122304</v>
      </c>
      <c r="BN1639">
        <v>9122402</v>
      </c>
      <c r="BO1639">
        <v>9115103</v>
      </c>
    </row>
    <row r="1640" spans="1:67" x14ac:dyDescent="0.15">
      <c r="A1640">
        <v>1639</v>
      </c>
      <c r="B1640" t="s">
        <v>801</v>
      </c>
      <c r="E1640">
        <f>机器人辅助表!B1640</f>
        <v>48</v>
      </c>
      <c r="F1640">
        <v>1</v>
      </c>
      <c r="G1640">
        <v>58001</v>
      </c>
      <c r="H1640">
        <v>0</v>
      </c>
      <c r="I1640">
        <f>机器人辅助表!H1640</f>
        <v>14198.168446762123</v>
      </c>
      <c r="J1640">
        <v>2</v>
      </c>
      <c r="K1640">
        <v>4</v>
      </c>
      <c r="L1640">
        <v>1</v>
      </c>
      <c r="M1640" s="2">
        <f>机器人辅助表!C1640</f>
        <v>83013.278431254279</v>
      </c>
      <c r="N1640" s="2">
        <v>2</v>
      </c>
      <c r="O1640" s="2">
        <f>机器人辅助表!D1640</f>
        <v>3751.368589189567</v>
      </c>
      <c r="P1640" s="2">
        <v>3</v>
      </c>
      <c r="Q1640" s="2">
        <f>机器人辅助表!E1640</f>
        <v>1667.2749285286964</v>
      </c>
      <c r="R1640" s="2">
        <v>6</v>
      </c>
      <c r="S1640" s="2">
        <f>机器人辅助表!F1640</f>
        <v>9095.9775999999983</v>
      </c>
      <c r="T1640">
        <v>0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0</v>
      </c>
      <c r="AE1640">
        <v>0</v>
      </c>
      <c r="AF1640">
        <v>0</v>
      </c>
      <c r="AG1640">
        <v>0</v>
      </c>
      <c r="BD1640">
        <v>11</v>
      </c>
      <c r="BE1640">
        <v>9113102</v>
      </c>
      <c r="BF1640">
        <v>9121103</v>
      </c>
      <c r="BG1640">
        <v>9121204</v>
      </c>
      <c r="BH1640">
        <v>9121304</v>
      </c>
      <c r="BI1640">
        <v>9121403</v>
      </c>
      <c r="BJ1640">
        <v>9114104</v>
      </c>
      <c r="BK1640">
        <v>9122103</v>
      </c>
      <c r="BL1640">
        <v>9122202</v>
      </c>
      <c r="BM1640">
        <v>9122303</v>
      </c>
      <c r="BN1640">
        <v>9122402</v>
      </c>
      <c r="BO1640">
        <v>9115103</v>
      </c>
    </row>
    <row r="1641" spans="1:67" x14ac:dyDescent="0.15">
      <c r="A1641">
        <v>1640</v>
      </c>
      <c r="B1641" t="s">
        <v>3128</v>
      </c>
      <c r="E1641">
        <f>机器人辅助表!B1641</f>
        <v>28</v>
      </c>
      <c r="F1641">
        <v>2</v>
      </c>
      <c r="G1641">
        <v>58101</v>
      </c>
      <c r="H1641">
        <v>0</v>
      </c>
      <c r="I1641">
        <f>机器人辅助表!H1641</f>
        <v>4771.9702659097693</v>
      </c>
      <c r="J1641">
        <v>2</v>
      </c>
      <c r="K1641">
        <v>4</v>
      </c>
      <c r="L1641">
        <v>1</v>
      </c>
      <c r="M1641" s="2">
        <f>机器人辅助表!C1641</f>
        <v>12563.506055149168</v>
      </c>
      <c r="N1641" s="2">
        <v>2</v>
      </c>
      <c r="O1641" s="2">
        <f>机器人辅助表!D1641</f>
        <v>850.16206388227465</v>
      </c>
      <c r="P1641" s="2">
        <v>3</v>
      </c>
      <c r="Q1641" s="2">
        <f>机器人辅助表!E1641</f>
        <v>377.84980616989981</v>
      </c>
      <c r="R1641" s="2">
        <v>6</v>
      </c>
      <c r="S1641" s="2">
        <f>机器人辅助表!F1641</f>
        <v>6606.1464000000005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0</v>
      </c>
      <c r="AE1641">
        <v>0</v>
      </c>
      <c r="AF1641">
        <v>0</v>
      </c>
      <c r="AG1641">
        <v>0</v>
      </c>
      <c r="BD1641">
        <v>11</v>
      </c>
      <c r="BE1641">
        <v>9211102</v>
      </c>
      <c r="BF1641">
        <v>9214102</v>
      </c>
      <c r="BG1641">
        <v>9214203</v>
      </c>
      <c r="BH1641">
        <v>9214304</v>
      </c>
      <c r="BI1641">
        <v>9214402</v>
      </c>
      <c r="BJ1641">
        <v>9222102</v>
      </c>
      <c r="BK1641">
        <v>9223104</v>
      </c>
      <c r="BL1641">
        <v>9223202</v>
      </c>
      <c r="BM1641">
        <v>9223302</v>
      </c>
      <c r="BN1641">
        <v>9223404</v>
      </c>
      <c r="BO1641">
        <v>9215104</v>
      </c>
    </row>
    <row r="1642" spans="1:67" x14ac:dyDescent="0.15">
      <c r="A1642">
        <v>1641</v>
      </c>
      <c r="B1642" t="s">
        <v>3129</v>
      </c>
      <c r="E1642">
        <f>机器人辅助表!B1642</f>
        <v>27</v>
      </c>
      <c r="F1642">
        <v>1</v>
      </c>
      <c r="G1642">
        <v>58001</v>
      </c>
      <c r="H1642">
        <v>0</v>
      </c>
      <c r="I1642">
        <f>机器人辅助表!H1642</f>
        <v>4840.4923625367337</v>
      </c>
      <c r="J1642">
        <v>2</v>
      </c>
      <c r="K1642">
        <v>4</v>
      </c>
      <c r="L1642">
        <v>1</v>
      </c>
      <c r="M1642" s="2">
        <f>机器人辅助表!C1642</f>
        <v>12068.308256616727</v>
      </c>
      <c r="N1642" s="2">
        <v>2</v>
      </c>
      <c r="O1642" s="2">
        <f>机器人辅助表!D1642</f>
        <v>836.70505004949848</v>
      </c>
      <c r="P1642" s="2">
        <v>3</v>
      </c>
      <c r="Q1642" s="2">
        <f>机器人辅助表!E1642</f>
        <v>371.86891113311049</v>
      </c>
      <c r="R1642" s="2">
        <v>6</v>
      </c>
      <c r="S1642" s="2">
        <f>机器人辅助表!F1642</f>
        <v>6889.5215999999991</v>
      </c>
      <c r="T1642">
        <v>0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0</v>
      </c>
      <c r="AE1642">
        <v>0</v>
      </c>
      <c r="AF1642">
        <v>0</v>
      </c>
      <c r="AG1642">
        <v>0</v>
      </c>
      <c r="BD1642">
        <v>11</v>
      </c>
      <c r="BE1642">
        <v>9113104</v>
      </c>
      <c r="BF1642">
        <v>9121103</v>
      </c>
      <c r="BG1642">
        <v>9121204</v>
      </c>
      <c r="BH1642">
        <v>9121303</v>
      </c>
      <c r="BI1642">
        <v>9121403</v>
      </c>
      <c r="BJ1642">
        <v>9114103</v>
      </c>
      <c r="BK1642">
        <v>9122102</v>
      </c>
      <c r="BL1642">
        <v>9122204</v>
      </c>
      <c r="BM1642">
        <v>9122302</v>
      </c>
      <c r="BN1642">
        <v>9122404</v>
      </c>
      <c r="BO1642">
        <v>9115104</v>
      </c>
    </row>
    <row r="1643" spans="1:67" x14ac:dyDescent="0.15">
      <c r="A1643">
        <v>1642</v>
      </c>
      <c r="B1643" t="s">
        <v>802</v>
      </c>
      <c r="E1643">
        <f>机器人辅助表!B1643</f>
        <v>33</v>
      </c>
      <c r="F1643">
        <v>1</v>
      </c>
      <c r="G1643">
        <v>58001</v>
      </c>
      <c r="H1643">
        <v>0</v>
      </c>
      <c r="I1643">
        <f>机器人辅助表!H1643</f>
        <v>6384.5939895021302</v>
      </c>
      <c r="J1643">
        <v>2</v>
      </c>
      <c r="K1643">
        <v>4</v>
      </c>
      <c r="L1643">
        <v>1</v>
      </c>
      <c r="M1643" s="2">
        <f>机器人辅助表!C1643</f>
        <v>21302.925186837809</v>
      </c>
      <c r="N1643" s="2">
        <v>2</v>
      </c>
      <c r="O1643" s="2">
        <f>机器人辅助表!D1643</f>
        <v>1335.5673616926429</v>
      </c>
      <c r="P1643" s="2">
        <v>3</v>
      </c>
      <c r="Q1643" s="2">
        <f>机器人辅助表!E1643</f>
        <v>593.58549408561919</v>
      </c>
      <c r="R1643" s="2">
        <v>6</v>
      </c>
      <c r="S1643" s="2">
        <f>机器人辅助表!F1643</f>
        <v>7468.3091999999997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0</v>
      </c>
      <c r="AE1643">
        <v>0</v>
      </c>
      <c r="AF1643">
        <v>0</v>
      </c>
      <c r="AG1643">
        <v>0</v>
      </c>
      <c r="BD1643">
        <v>11</v>
      </c>
      <c r="BE1643">
        <v>9113102</v>
      </c>
      <c r="BF1643">
        <v>9121103</v>
      </c>
      <c r="BG1643">
        <v>9121204</v>
      </c>
      <c r="BH1643">
        <v>9121304</v>
      </c>
      <c r="BI1643">
        <v>9121402</v>
      </c>
      <c r="BJ1643">
        <v>9114104</v>
      </c>
      <c r="BK1643">
        <v>9122104</v>
      </c>
      <c r="BL1643">
        <v>9122202</v>
      </c>
      <c r="BM1643">
        <v>9122303</v>
      </c>
      <c r="BN1643">
        <v>9122402</v>
      </c>
      <c r="BO1643">
        <v>9115104</v>
      </c>
    </row>
    <row r="1644" spans="1:67" x14ac:dyDescent="0.15">
      <c r="A1644">
        <v>1643</v>
      </c>
      <c r="B1644" t="s">
        <v>803</v>
      </c>
      <c r="E1644">
        <f>机器人辅助表!B1644</f>
        <v>44</v>
      </c>
      <c r="F1644">
        <v>1</v>
      </c>
      <c r="G1644">
        <v>58001</v>
      </c>
      <c r="H1644">
        <v>0</v>
      </c>
      <c r="I1644">
        <f>机器人辅助表!H1644</f>
        <v>14591.640108029644</v>
      </c>
      <c r="J1644">
        <v>2</v>
      </c>
      <c r="K1644">
        <v>4</v>
      </c>
      <c r="L1644">
        <v>1</v>
      </c>
      <c r="M1644" s="2">
        <f>机器人辅助表!C1644</f>
        <v>75365.471163313239</v>
      </c>
      <c r="N1644" s="2">
        <v>2</v>
      </c>
      <c r="O1644" s="2">
        <f>机器人辅助表!D1644</f>
        <v>3734.0229458022745</v>
      </c>
      <c r="P1644" s="2">
        <v>3</v>
      </c>
      <c r="Q1644" s="2">
        <f>机器人辅助表!E1644</f>
        <v>1659.5657536899</v>
      </c>
      <c r="R1644" s="2">
        <v>6</v>
      </c>
      <c r="S1644" s="2">
        <f>机器人辅助表!F1644</f>
        <v>11033.801600000001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0</v>
      </c>
      <c r="AE1644">
        <v>0</v>
      </c>
      <c r="AF1644">
        <v>0</v>
      </c>
      <c r="AG1644">
        <v>0</v>
      </c>
      <c r="BD1644">
        <v>11</v>
      </c>
      <c r="BE1644">
        <v>9113104</v>
      </c>
      <c r="BF1644">
        <v>9121103</v>
      </c>
      <c r="BG1644">
        <v>9121204</v>
      </c>
      <c r="BH1644">
        <v>9121303</v>
      </c>
      <c r="BI1644">
        <v>9121403</v>
      </c>
      <c r="BJ1644">
        <v>9114102</v>
      </c>
      <c r="BK1644">
        <v>9122103</v>
      </c>
      <c r="BL1644">
        <v>9122203</v>
      </c>
      <c r="BM1644">
        <v>9122303</v>
      </c>
      <c r="BN1644">
        <v>9122403</v>
      </c>
      <c r="BO1644">
        <v>9115102</v>
      </c>
    </row>
    <row r="1645" spans="1:67" x14ac:dyDescent="0.15">
      <c r="A1645">
        <v>1644</v>
      </c>
      <c r="B1645" t="s">
        <v>804</v>
      </c>
      <c r="E1645">
        <f>机器人辅助表!B1645</f>
        <v>26</v>
      </c>
      <c r="F1645">
        <v>1</v>
      </c>
      <c r="G1645">
        <v>58001</v>
      </c>
      <c r="H1645">
        <v>0</v>
      </c>
      <c r="I1645">
        <f>机器人辅助表!H1645</f>
        <v>3548.5288012450683</v>
      </c>
      <c r="J1645">
        <v>2</v>
      </c>
      <c r="K1645">
        <v>4</v>
      </c>
      <c r="L1645">
        <v>1</v>
      </c>
      <c r="M1645" s="2">
        <f>机器人辅助表!C1645</f>
        <v>8345.7172653592006</v>
      </c>
      <c r="N1645" s="2">
        <v>2</v>
      </c>
      <c r="O1645" s="2">
        <f>机器人辅助表!D1645</f>
        <v>593.18029921605375</v>
      </c>
      <c r="P1645" s="2">
        <v>3</v>
      </c>
      <c r="Q1645" s="2">
        <f>机器人辅助表!E1645</f>
        <v>263.63568854046832</v>
      </c>
      <c r="R1645" s="2">
        <v>6</v>
      </c>
      <c r="S1645" s="2">
        <f>机器人辅助表!F1645</f>
        <v>5195.4784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0</v>
      </c>
      <c r="AE1645">
        <v>0</v>
      </c>
      <c r="AF1645">
        <v>0</v>
      </c>
      <c r="AG1645">
        <v>0</v>
      </c>
      <c r="BD1645">
        <v>11</v>
      </c>
      <c r="BE1645">
        <v>9113104</v>
      </c>
      <c r="BF1645">
        <v>9121102</v>
      </c>
      <c r="BG1645">
        <v>9121204</v>
      </c>
      <c r="BH1645">
        <v>9121304</v>
      </c>
      <c r="BI1645">
        <v>9121404</v>
      </c>
      <c r="BJ1645">
        <v>9114103</v>
      </c>
      <c r="BK1645">
        <v>9122103</v>
      </c>
      <c r="BL1645">
        <v>9122202</v>
      </c>
      <c r="BM1645">
        <v>9122302</v>
      </c>
      <c r="BN1645">
        <v>9122402</v>
      </c>
      <c r="BO1645">
        <v>9115104</v>
      </c>
    </row>
    <row r="1646" spans="1:67" x14ac:dyDescent="0.15">
      <c r="A1646">
        <v>1645</v>
      </c>
      <c r="B1646" t="s">
        <v>655</v>
      </c>
      <c r="E1646">
        <f>机器人辅助表!B1646</f>
        <v>23</v>
      </c>
      <c r="F1646">
        <v>3</v>
      </c>
      <c r="G1646">
        <v>58201</v>
      </c>
      <c r="H1646">
        <v>0</v>
      </c>
      <c r="I1646">
        <f>机器人辅助表!H1646</f>
        <v>2124.9582493019402</v>
      </c>
      <c r="J1646">
        <v>2</v>
      </c>
      <c r="K1646">
        <v>4</v>
      </c>
      <c r="L1646">
        <v>1</v>
      </c>
      <c r="M1646" s="2">
        <f>机器人辅助表!C1646</f>
        <v>4156.353440167225</v>
      </c>
      <c r="N1646" s="2">
        <v>2</v>
      </c>
      <c r="O1646" s="2">
        <f>机器人辅助表!D1646</f>
        <v>319.54879625418073</v>
      </c>
      <c r="P1646" s="2">
        <v>3</v>
      </c>
      <c r="Q1646" s="2">
        <f>机器人辅助表!E1646</f>
        <v>142.02168722408032</v>
      </c>
      <c r="R1646" s="2">
        <v>6</v>
      </c>
      <c r="S1646" s="2">
        <f>机器人辅助表!F1646</f>
        <v>3361.6880000000001</v>
      </c>
      <c r="T1646">
        <v>0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0</v>
      </c>
      <c r="AE1646">
        <v>0</v>
      </c>
      <c r="AF1646">
        <v>0</v>
      </c>
      <c r="AG1646">
        <v>0</v>
      </c>
      <c r="BD1646">
        <v>8</v>
      </c>
      <c r="BE1646">
        <v>9323104</v>
      </c>
      <c r="BF1646">
        <v>9324104</v>
      </c>
      <c r="BG1646">
        <v>9324203</v>
      </c>
      <c r="BH1646">
        <v>9324303</v>
      </c>
      <c r="BI1646">
        <v>9324402</v>
      </c>
      <c r="BJ1646">
        <v>9312104</v>
      </c>
      <c r="BK1646">
        <v>9311104</v>
      </c>
      <c r="BL1646">
        <v>9315102</v>
      </c>
    </row>
    <row r="1647" spans="1:67" x14ac:dyDescent="0.15">
      <c r="A1647">
        <v>1646</v>
      </c>
      <c r="B1647" t="s">
        <v>3130</v>
      </c>
      <c r="E1647">
        <f>机器人辅助表!B1647</f>
        <v>47</v>
      </c>
      <c r="F1647">
        <v>2</v>
      </c>
      <c r="G1647">
        <v>58101</v>
      </c>
      <c r="H1647">
        <v>0</v>
      </c>
      <c r="I1647">
        <f>机器人辅助表!H1647</f>
        <v>14760.174419312747</v>
      </c>
      <c r="J1647">
        <v>2</v>
      </c>
      <c r="K1647">
        <v>4</v>
      </c>
      <c r="L1647">
        <v>1</v>
      </c>
      <c r="M1647" s="2">
        <f>机器人辅助表!C1647</f>
        <v>83850.404107856069</v>
      </c>
      <c r="N1647" s="2">
        <v>2</v>
      </c>
      <c r="O1647" s="2">
        <f>机器人辅助表!D1647</f>
        <v>3874.7917226167233</v>
      </c>
      <c r="P1647" s="2">
        <v>3</v>
      </c>
      <c r="Q1647" s="2">
        <f>机器人辅助表!E1647</f>
        <v>1722.1296544963218</v>
      </c>
      <c r="R1647" s="2">
        <v>6</v>
      </c>
      <c r="S1647" s="2">
        <f>机器人辅助表!F1647</f>
        <v>9850.6111999999994</v>
      </c>
      <c r="T1647">
        <v>0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0</v>
      </c>
      <c r="AE1647">
        <v>0</v>
      </c>
      <c r="AF1647">
        <v>0</v>
      </c>
      <c r="AG1647">
        <v>0</v>
      </c>
      <c r="BD1647">
        <v>11</v>
      </c>
      <c r="BE1647">
        <v>9211103</v>
      </c>
      <c r="BF1647">
        <v>9214102</v>
      </c>
      <c r="BG1647">
        <v>9214203</v>
      </c>
      <c r="BH1647">
        <v>9214303</v>
      </c>
      <c r="BI1647">
        <v>9214402</v>
      </c>
      <c r="BJ1647">
        <v>9222103</v>
      </c>
      <c r="BK1647">
        <v>9223103</v>
      </c>
      <c r="BL1647">
        <v>9223202</v>
      </c>
      <c r="BM1647">
        <v>9223302</v>
      </c>
      <c r="BN1647">
        <v>9223402</v>
      </c>
      <c r="BO1647">
        <v>9215104</v>
      </c>
    </row>
    <row r="1648" spans="1:67" x14ac:dyDescent="0.15">
      <c r="A1648">
        <v>1647</v>
      </c>
      <c r="B1648" t="s">
        <v>3131</v>
      </c>
      <c r="E1648">
        <f>机器人辅助表!B1648</f>
        <v>19</v>
      </c>
      <c r="F1648">
        <v>3</v>
      </c>
      <c r="G1648">
        <v>58201</v>
      </c>
      <c r="H1648">
        <v>0</v>
      </c>
      <c r="I1648">
        <f>机器人辅助表!H1648</f>
        <v>2236.8000506384351</v>
      </c>
      <c r="J1648">
        <v>2</v>
      </c>
      <c r="K1648">
        <v>4</v>
      </c>
      <c r="L1648">
        <v>1</v>
      </c>
      <c r="M1648" s="2">
        <f>机器人辅助表!C1648</f>
        <v>3398.095846271739</v>
      </c>
      <c r="N1648" s="2">
        <v>2</v>
      </c>
      <c r="O1648" s="2">
        <f>机器人辅助表!D1648</f>
        <v>293.18502208695662</v>
      </c>
      <c r="P1648" s="2">
        <v>3</v>
      </c>
      <c r="Q1648" s="2">
        <f>机器人辅助表!E1648</f>
        <v>130.30445426086962</v>
      </c>
      <c r="R1648" s="2">
        <v>6</v>
      </c>
      <c r="S1648" s="2">
        <f>机器人辅助表!F1648</f>
        <v>3837.0198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0</v>
      </c>
      <c r="AE1648">
        <v>0</v>
      </c>
      <c r="AF1648">
        <v>0</v>
      </c>
      <c r="AG1648">
        <v>0</v>
      </c>
      <c r="BD1648">
        <v>8</v>
      </c>
      <c r="BE1648">
        <v>9323103</v>
      </c>
      <c r="BF1648">
        <v>9324104</v>
      </c>
      <c r="BG1648">
        <v>9324204</v>
      </c>
      <c r="BH1648">
        <v>9324304</v>
      </c>
      <c r="BI1648">
        <v>9324403</v>
      </c>
      <c r="BJ1648">
        <v>9312104</v>
      </c>
      <c r="BK1648">
        <v>9311104</v>
      </c>
      <c r="BL1648">
        <v>9315102</v>
      </c>
    </row>
    <row r="1649" spans="1:67" x14ac:dyDescent="0.15">
      <c r="A1649">
        <v>1648</v>
      </c>
      <c r="B1649" t="s">
        <v>805</v>
      </c>
      <c r="E1649">
        <f>机器人辅助表!B1649</f>
        <v>28</v>
      </c>
      <c r="F1649">
        <v>1</v>
      </c>
      <c r="G1649">
        <v>58001</v>
      </c>
      <c r="H1649">
        <v>0</v>
      </c>
      <c r="I1649">
        <f>机器人辅助表!H1649</f>
        <v>2991.3843457941839</v>
      </c>
      <c r="J1649">
        <v>2</v>
      </c>
      <c r="K1649">
        <v>4</v>
      </c>
      <c r="L1649">
        <v>1</v>
      </c>
      <c r="M1649" s="2">
        <f>机器人辅助表!C1649</f>
        <v>7875.6306614367904</v>
      </c>
      <c r="N1649" s="2">
        <v>2</v>
      </c>
      <c r="O1649" s="2">
        <f>机器人辅助表!D1649</f>
        <v>532.93741317993329</v>
      </c>
      <c r="P1649" s="2">
        <v>3</v>
      </c>
      <c r="Q1649" s="2">
        <f>机器人辅助表!E1649</f>
        <v>236.86107252441477</v>
      </c>
      <c r="R1649" s="2">
        <v>6</v>
      </c>
      <c r="S1649" s="2">
        <f>机器人辅助表!F1649</f>
        <v>4141.1664000000001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0</v>
      </c>
      <c r="AE1649">
        <v>0</v>
      </c>
      <c r="AF1649">
        <v>0</v>
      </c>
      <c r="AG1649">
        <v>0</v>
      </c>
      <c r="BD1649">
        <v>11</v>
      </c>
      <c r="BE1649">
        <v>9113104</v>
      </c>
      <c r="BF1649">
        <v>9121104</v>
      </c>
      <c r="BG1649">
        <v>9121202</v>
      </c>
      <c r="BH1649">
        <v>9121304</v>
      </c>
      <c r="BI1649">
        <v>9121404</v>
      </c>
      <c r="BJ1649">
        <v>9114104</v>
      </c>
      <c r="BK1649">
        <v>9122103</v>
      </c>
      <c r="BL1649">
        <v>9122203</v>
      </c>
      <c r="BM1649">
        <v>9122302</v>
      </c>
      <c r="BN1649">
        <v>9122402</v>
      </c>
      <c r="BO1649">
        <v>9115102</v>
      </c>
    </row>
    <row r="1650" spans="1:67" x14ac:dyDescent="0.15">
      <c r="A1650">
        <v>1649</v>
      </c>
      <c r="B1650" t="s">
        <v>806</v>
      </c>
      <c r="E1650">
        <f>机器人辅助表!B1650</f>
        <v>50</v>
      </c>
      <c r="F1650">
        <v>3</v>
      </c>
      <c r="G1650">
        <v>58201</v>
      </c>
      <c r="H1650">
        <v>0</v>
      </c>
      <c r="I1650">
        <f>机器人辅助表!H1650</f>
        <v>9679.8979758782625</v>
      </c>
      <c r="J1650">
        <v>2</v>
      </c>
      <c r="K1650">
        <v>4</v>
      </c>
      <c r="L1650">
        <v>1</v>
      </c>
      <c r="M1650" s="2">
        <f>机器人辅助表!C1650</f>
        <v>59815.08923478263</v>
      </c>
      <c r="N1650" s="2">
        <v>2</v>
      </c>
      <c r="O1650" s="2">
        <f>机器人辅助表!D1650</f>
        <v>2588.1528995819408</v>
      </c>
      <c r="P1650" s="2">
        <v>3</v>
      </c>
      <c r="Q1650" s="2">
        <f>机器人辅助表!E1650</f>
        <v>1150.2901775919736</v>
      </c>
      <c r="R1650" s="2">
        <v>6</v>
      </c>
      <c r="S1650" s="2">
        <f>机器人辅助表!F1650</f>
        <v>5692.75</v>
      </c>
      <c r="T1650">
        <v>0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0</v>
      </c>
      <c r="AE1650">
        <v>0</v>
      </c>
      <c r="AF1650">
        <v>0</v>
      </c>
      <c r="AG1650">
        <v>0</v>
      </c>
      <c r="BD1650">
        <v>8</v>
      </c>
      <c r="BE1650">
        <v>9323102</v>
      </c>
      <c r="BF1650">
        <v>9324102</v>
      </c>
      <c r="BG1650">
        <v>9324204</v>
      </c>
      <c r="BH1650">
        <v>9324304</v>
      </c>
      <c r="BI1650">
        <v>9324403</v>
      </c>
      <c r="BJ1650">
        <v>9312103</v>
      </c>
      <c r="BK1650">
        <v>9311102</v>
      </c>
      <c r="BL1650">
        <v>9315102</v>
      </c>
    </row>
    <row r="1651" spans="1:67" x14ac:dyDescent="0.15">
      <c r="A1651">
        <v>1650</v>
      </c>
      <c r="B1651" t="s">
        <v>807</v>
      </c>
      <c r="E1651">
        <f>机器人辅助表!B1651</f>
        <v>23</v>
      </c>
      <c r="F1651">
        <v>2</v>
      </c>
      <c r="G1651">
        <v>58101</v>
      </c>
      <c r="H1651">
        <v>0</v>
      </c>
      <c r="I1651">
        <f>机器人辅助表!H1651</f>
        <v>4143.6685861387832</v>
      </c>
      <c r="J1651">
        <v>2</v>
      </c>
      <c r="K1651">
        <v>4</v>
      </c>
      <c r="L1651">
        <v>1</v>
      </c>
      <c r="M1651" s="2">
        <f>机器人辅助表!C1651</f>
        <v>8104.8892083260898</v>
      </c>
      <c r="N1651" s="2">
        <v>2</v>
      </c>
      <c r="O1651" s="2">
        <f>机器人辅助表!D1651</f>
        <v>623.12015269565245</v>
      </c>
      <c r="P1651" s="2">
        <v>3</v>
      </c>
      <c r="Q1651" s="2">
        <f>机器人辅助表!E1651</f>
        <v>276.94229008695663</v>
      </c>
      <c r="R1651" s="2">
        <v>6</v>
      </c>
      <c r="S1651" s="2">
        <f>机器人辅助表!F1651</f>
        <v>6555.2915999999996</v>
      </c>
      <c r="T1651">
        <v>0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0</v>
      </c>
      <c r="AE1651">
        <v>0</v>
      </c>
      <c r="AF1651">
        <v>0</v>
      </c>
      <c r="AG1651">
        <v>0</v>
      </c>
      <c r="BD1651">
        <v>11</v>
      </c>
      <c r="BE1651">
        <v>9211102</v>
      </c>
      <c r="BF1651">
        <v>9214104</v>
      </c>
      <c r="BG1651">
        <v>9214202</v>
      </c>
      <c r="BH1651">
        <v>9214302</v>
      </c>
      <c r="BI1651">
        <v>9214403</v>
      </c>
      <c r="BJ1651">
        <v>9222103</v>
      </c>
      <c r="BK1651">
        <v>9223104</v>
      </c>
      <c r="BL1651">
        <v>9223203</v>
      </c>
      <c r="BM1651">
        <v>9223302</v>
      </c>
      <c r="BN1651">
        <v>9223403</v>
      </c>
      <c r="BO1651">
        <v>9215104</v>
      </c>
    </row>
    <row r="1652" spans="1:67" x14ac:dyDescent="0.15">
      <c r="A1652">
        <v>1651</v>
      </c>
      <c r="B1652" t="s">
        <v>808</v>
      </c>
      <c r="E1652">
        <f>机器人辅助表!B1652</f>
        <v>29</v>
      </c>
      <c r="F1652">
        <v>3</v>
      </c>
      <c r="G1652">
        <v>58201</v>
      </c>
      <c r="H1652">
        <v>0</v>
      </c>
      <c r="I1652">
        <f>机器人辅助表!H1652</f>
        <v>4068.9938673209754</v>
      </c>
      <c r="J1652">
        <v>2</v>
      </c>
      <c r="K1652">
        <v>4</v>
      </c>
      <c r="L1652">
        <v>1</v>
      </c>
      <c r="M1652" s="2">
        <f>机器人辅助表!C1652</f>
        <v>11273.671802230439</v>
      </c>
      <c r="N1652" s="2">
        <v>2</v>
      </c>
      <c r="O1652" s="2">
        <f>机器人辅助表!D1652</f>
        <v>745.02466246956567</v>
      </c>
      <c r="P1652" s="2">
        <v>3</v>
      </c>
      <c r="Q1652" s="2">
        <f>机器人辅助表!E1652</f>
        <v>331.1220722086959</v>
      </c>
      <c r="R1652" s="2">
        <v>6</v>
      </c>
      <c r="S1652" s="2">
        <f>机器人辅助表!F1652</f>
        <v>5481.5724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0</v>
      </c>
      <c r="AE1652">
        <v>0</v>
      </c>
      <c r="AF1652">
        <v>0</v>
      </c>
      <c r="AG1652">
        <v>0</v>
      </c>
      <c r="BD1652">
        <v>8</v>
      </c>
      <c r="BE1652">
        <v>9323103</v>
      </c>
      <c r="BF1652">
        <v>9324103</v>
      </c>
      <c r="BG1652">
        <v>9324204</v>
      </c>
      <c r="BH1652">
        <v>9324302</v>
      </c>
      <c r="BI1652">
        <v>9324402</v>
      </c>
      <c r="BJ1652">
        <v>9312103</v>
      </c>
      <c r="BK1652">
        <v>9311102</v>
      </c>
      <c r="BL1652">
        <v>9315102</v>
      </c>
    </row>
    <row r="1653" spans="1:67" x14ac:dyDescent="0.15">
      <c r="A1653">
        <v>1652</v>
      </c>
      <c r="B1653" t="s">
        <v>3132</v>
      </c>
      <c r="E1653">
        <f>机器人辅助表!B1653</f>
        <v>44</v>
      </c>
      <c r="F1653">
        <v>3</v>
      </c>
      <c r="G1653">
        <v>58201</v>
      </c>
      <c r="H1653">
        <v>0</v>
      </c>
      <c r="I1653">
        <f>机器人辅助表!H1653</f>
        <v>8639.7869060701869</v>
      </c>
      <c r="J1653">
        <v>2</v>
      </c>
      <c r="K1653">
        <v>4</v>
      </c>
      <c r="L1653">
        <v>1</v>
      </c>
      <c r="M1653" s="2">
        <f>机器人辅助表!C1653</f>
        <v>44624.29213617232</v>
      </c>
      <c r="N1653" s="2">
        <v>2</v>
      </c>
      <c r="O1653" s="2">
        <f>机器人辅助表!D1653</f>
        <v>2210.9346389618731</v>
      </c>
      <c r="P1653" s="2">
        <v>3</v>
      </c>
      <c r="Q1653" s="2">
        <f>机器人辅助表!E1653</f>
        <v>982.63761731638829</v>
      </c>
      <c r="R1653" s="2">
        <v>6</v>
      </c>
      <c r="S1653" s="2">
        <f>机器人辅助表!F1653</f>
        <v>6533.1720000000005</v>
      </c>
      <c r="T1653">
        <v>0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0</v>
      </c>
      <c r="AE1653">
        <v>0</v>
      </c>
      <c r="AF1653">
        <v>0</v>
      </c>
      <c r="AG1653">
        <v>0</v>
      </c>
      <c r="BD1653">
        <v>8</v>
      </c>
      <c r="BE1653">
        <v>9323103</v>
      </c>
      <c r="BF1653">
        <v>9324104</v>
      </c>
      <c r="BG1653">
        <v>9324202</v>
      </c>
      <c r="BH1653">
        <v>9324304</v>
      </c>
      <c r="BI1653">
        <v>9324402</v>
      </c>
      <c r="BJ1653">
        <v>9312104</v>
      </c>
      <c r="BK1653">
        <v>9311103</v>
      </c>
      <c r="BL1653">
        <v>9315102</v>
      </c>
    </row>
    <row r="1654" spans="1:67" x14ac:dyDescent="0.15">
      <c r="A1654">
        <v>1653</v>
      </c>
      <c r="B1654" t="s">
        <v>3133</v>
      </c>
      <c r="E1654">
        <f>机器人辅助表!B1654</f>
        <v>47</v>
      </c>
      <c r="F1654">
        <v>1</v>
      </c>
      <c r="G1654">
        <v>58001</v>
      </c>
      <c r="H1654">
        <v>0</v>
      </c>
      <c r="I1654">
        <f>机器人辅助表!H1654</f>
        <v>16835.823947028599</v>
      </c>
      <c r="J1654">
        <v>2</v>
      </c>
      <c r="K1654">
        <v>4</v>
      </c>
      <c r="L1654">
        <v>1</v>
      </c>
      <c r="M1654" s="2">
        <f>机器人辅助表!C1654</f>
        <v>95641.867185523326</v>
      </c>
      <c r="N1654" s="2">
        <v>2</v>
      </c>
      <c r="O1654" s="2">
        <f>机器人辅助表!D1654</f>
        <v>4419.6843086096997</v>
      </c>
      <c r="P1654" s="2">
        <v>3</v>
      </c>
      <c r="Q1654" s="2">
        <f>机器人辅助表!E1654</f>
        <v>1964.304137159867</v>
      </c>
      <c r="R1654" s="2">
        <v>6</v>
      </c>
      <c r="S1654" s="2">
        <f>机器人辅助表!F1654</f>
        <v>11235.8534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0</v>
      </c>
      <c r="AE1654">
        <v>0</v>
      </c>
      <c r="AF1654">
        <v>0</v>
      </c>
      <c r="AG1654">
        <v>0</v>
      </c>
      <c r="BD1654">
        <v>11</v>
      </c>
      <c r="BE1654">
        <v>9113104</v>
      </c>
      <c r="BF1654">
        <v>9121102</v>
      </c>
      <c r="BG1654">
        <v>9121203</v>
      </c>
      <c r="BH1654">
        <v>9121304</v>
      </c>
      <c r="BI1654">
        <v>9121402</v>
      </c>
      <c r="BJ1654">
        <v>9114103</v>
      </c>
      <c r="BK1654">
        <v>9122104</v>
      </c>
      <c r="BL1654">
        <v>9122204</v>
      </c>
      <c r="BM1654">
        <v>9122303</v>
      </c>
      <c r="BN1654">
        <v>9122404</v>
      </c>
      <c r="BO1654">
        <v>9115103</v>
      </c>
    </row>
    <row r="1655" spans="1:67" x14ac:dyDescent="0.15">
      <c r="A1655">
        <v>1654</v>
      </c>
      <c r="B1655" t="s">
        <v>3134</v>
      </c>
      <c r="E1655">
        <f>机器人辅助表!B1655</f>
        <v>26</v>
      </c>
      <c r="F1655">
        <v>2</v>
      </c>
      <c r="G1655">
        <v>58101</v>
      </c>
      <c r="H1655">
        <v>0</v>
      </c>
      <c r="I1655">
        <f>机器人辅助表!H1655</f>
        <v>4815.8605159754488</v>
      </c>
      <c r="J1655">
        <v>2</v>
      </c>
      <c r="K1655">
        <v>4</v>
      </c>
      <c r="L1655">
        <v>1</v>
      </c>
      <c r="M1655" s="2">
        <f>机器人辅助表!C1655</f>
        <v>11326.330574416055</v>
      </c>
      <c r="N1655" s="2">
        <v>2</v>
      </c>
      <c r="O1655" s="2">
        <f>机器人辅助表!D1655</f>
        <v>805.03040607893001</v>
      </c>
      <c r="P1655" s="2">
        <v>3</v>
      </c>
      <c r="Q1655" s="2">
        <f>机器人辅助表!E1655</f>
        <v>357.79129159063552</v>
      </c>
      <c r="R1655" s="2">
        <v>6</v>
      </c>
      <c r="S1655" s="2">
        <f>机器人辅助表!F1655</f>
        <v>7051.0063999999993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0</v>
      </c>
      <c r="AE1655">
        <v>0</v>
      </c>
      <c r="AF1655">
        <v>0</v>
      </c>
      <c r="AG1655">
        <v>0</v>
      </c>
      <c r="BD1655">
        <v>11</v>
      </c>
      <c r="BE1655">
        <v>9211104</v>
      </c>
      <c r="BF1655">
        <v>9214104</v>
      </c>
      <c r="BG1655">
        <v>9214204</v>
      </c>
      <c r="BH1655">
        <v>9214304</v>
      </c>
      <c r="BI1655">
        <v>9214402</v>
      </c>
      <c r="BJ1655">
        <v>9222102</v>
      </c>
      <c r="BK1655">
        <v>9223102</v>
      </c>
      <c r="BL1655">
        <v>9223204</v>
      </c>
      <c r="BM1655">
        <v>9223302</v>
      </c>
      <c r="BN1655">
        <v>9223404</v>
      </c>
      <c r="BO1655">
        <v>9215104</v>
      </c>
    </row>
    <row r="1656" spans="1:67" x14ac:dyDescent="0.15">
      <c r="A1656">
        <v>1655</v>
      </c>
      <c r="B1656" t="s">
        <v>809</v>
      </c>
      <c r="E1656">
        <f>机器人辅助表!B1656</f>
        <v>30</v>
      </c>
      <c r="F1656">
        <v>2</v>
      </c>
      <c r="G1656">
        <v>58101</v>
      </c>
      <c r="H1656">
        <v>0</v>
      </c>
      <c r="I1656">
        <f>机器人辅助表!H1656</f>
        <v>4084.0104663680277</v>
      </c>
      <c r="J1656">
        <v>2</v>
      </c>
      <c r="K1656">
        <v>4</v>
      </c>
      <c r="L1656">
        <v>1</v>
      </c>
      <c r="M1656" s="2">
        <f>机器人辅助表!C1656</f>
        <v>11950.343213102011</v>
      </c>
      <c r="N1656" s="2">
        <v>2</v>
      </c>
      <c r="O1656" s="2">
        <f>机器人辅助表!D1656</f>
        <v>771.68135546488338</v>
      </c>
      <c r="P1656" s="2">
        <v>3</v>
      </c>
      <c r="Q1656" s="2">
        <f>机器人辅助表!E1656</f>
        <v>342.96949131772595</v>
      </c>
      <c r="R1656" s="2">
        <v>6</v>
      </c>
      <c r="S1656" s="2">
        <f>机器人辅助表!F1656</f>
        <v>5325.5219999999999</v>
      </c>
      <c r="T1656">
        <v>0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0</v>
      </c>
      <c r="AE1656">
        <v>0</v>
      </c>
      <c r="AF1656">
        <v>0</v>
      </c>
      <c r="AG1656">
        <v>0</v>
      </c>
      <c r="BD1656">
        <v>11</v>
      </c>
      <c r="BE1656">
        <v>9211104</v>
      </c>
      <c r="BF1656">
        <v>9214104</v>
      </c>
      <c r="BG1656">
        <v>9214202</v>
      </c>
      <c r="BH1656">
        <v>9214302</v>
      </c>
      <c r="BI1656">
        <v>9214403</v>
      </c>
      <c r="BJ1656">
        <v>9222103</v>
      </c>
      <c r="BK1656">
        <v>9223103</v>
      </c>
      <c r="BL1656">
        <v>9223203</v>
      </c>
      <c r="BM1656">
        <v>9223303</v>
      </c>
      <c r="BN1656">
        <v>9223404</v>
      </c>
      <c r="BO1656">
        <v>9215102</v>
      </c>
    </row>
    <row r="1657" spans="1:67" x14ac:dyDescent="0.15">
      <c r="A1657">
        <v>1656</v>
      </c>
      <c r="B1657" t="s">
        <v>810</v>
      </c>
      <c r="E1657">
        <f>机器人辅助表!B1657</f>
        <v>24</v>
      </c>
      <c r="F1657">
        <v>3</v>
      </c>
      <c r="G1657">
        <v>58201</v>
      </c>
      <c r="H1657">
        <v>0</v>
      </c>
      <c r="I1657">
        <f>机器人辅助表!H1657</f>
        <v>2534.7095777113045</v>
      </c>
      <c r="J1657">
        <v>2</v>
      </c>
      <c r="K1657">
        <v>4</v>
      </c>
      <c r="L1657">
        <v>1</v>
      </c>
      <c r="M1657" s="2">
        <f>机器人辅助表!C1657</f>
        <v>5279.035100869567</v>
      </c>
      <c r="N1657" s="2">
        <v>2</v>
      </c>
      <c r="O1657" s="2">
        <f>机器人辅助表!D1657</f>
        <v>395.10449819398002</v>
      </c>
      <c r="P1657" s="2">
        <v>3</v>
      </c>
      <c r="Q1657" s="2">
        <f>机器人辅助表!E1657</f>
        <v>175.60199919732443</v>
      </c>
      <c r="R1657" s="2">
        <v>6</v>
      </c>
      <c r="S1657" s="2">
        <f>机器人辅助表!F1657</f>
        <v>3912.9120000000003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0</v>
      </c>
      <c r="AE1657">
        <v>0</v>
      </c>
      <c r="AF1657">
        <v>0</v>
      </c>
      <c r="AG1657">
        <v>0</v>
      </c>
      <c r="BD1657">
        <v>8</v>
      </c>
      <c r="BE1657">
        <v>9323102</v>
      </c>
      <c r="BF1657">
        <v>9324104</v>
      </c>
      <c r="BG1657">
        <v>9324203</v>
      </c>
      <c r="BH1657">
        <v>9324302</v>
      </c>
      <c r="BI1657">
        <v>9324403</v>
      </c>
      <c r="BJ1657">
        <v>9312104</v>
      </c>
      <c r="BK1657">
        <v>9311104</v>
      </c>
      <c r="BL1657">
        <v>9315104</v>
      </c>
    </row>
    <row r="1658" spans="1:67" x14ac:dyDescent="0.15">
      <c r="A1658">
        <v>1657</v>
      </c>
      <c r="B1658" t="s">
        <v>3135</v>
      </c>
      <c r="E1658">
        <f>机器人辅助表!B1658</f>
        <v>43</v>
      </c>
      <c r="F1658">
        <v>3</v>
      </c>
      <c r="G1658">
        <v>58201</v>
      </c>
      <c r="H1658">
        <v>0</v>
      </c>
      <c r="I1658">
        <f>机器人辅助表!H1658</f>
        <v>11000.774355442121</v>
      </c>
      <c r="J1658">
        <v>2</v>
      </c>
      <c r="K1658">
        <v>4</v>
      </c>
      <c r="L1658">
        <v>1</v>
      </c>
      <c r="M1658" s="2">
        <f>机器人辅助表!C1658</f>
        <v>54860.643361558665</v>
      </c>
      <c r="N1658" s="2">
        <v>2</v>
      </c>
      <c r="O1658" s="2">
        <f>机器人辅助表!D1658</f>
        <v>2784.6015787426759</v>
      </c>
      <c r="P1658" s="2">
        <v>3</v>
      </c>
      <c r="Q1658" s="2">
        <f>机器人辅助表!E1658</f>
        <v>1237.6007016634119</v>
      </c>
      <c r="R1658" s="2">
        <v>6</v>
      </c>
      <c r="S1658" s="2">
        <f>机器人辅助表!F1658</f>
        <v>8678.4821999999986</v>
      </c>
      <c r="T1658">
        <v>0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0</v>
      </c>
      <c r="AE1658">
        <v>0</v>
      </c>
      <c r="AF1658">
        <v>0</v>
      </c>
      <c r="AG1658">
        <v>0</v>
      </c>
      <c r="BD1658">
        <v>8</v>
      </c>
      <c r="BE1658">
        <v>9323103</v>
      </c>
      <c r="BF1658">
        <v>9324104</v>
      </c>
      <c r="BG1658">
        <v>9324204</v>
      </c>
      <c r="BH1658">
        <v>9324303</v>
      </c>
      <c r="BI1658">
        <v>9324403</v>
      </c>
      <c r="BJ1658">
        <v>9312102</v>
      </c>
      <c r="BK1658">
        <v>9311103</v>
      </c>
      <c r="BL1658">
        <v>9315103</v>
      </c>
    </row>
    <row r="1659" spans="1:67" x14ac:dyDescent="0.15">
      <c r="A1659">
        <v>1658</v>
      </c>
      <c r="B1659" t="s">
        <v>3136</v>
      </c>
      <c r="E1659">
        <f>机器人辅助表!B1659</f>
        <v>34</v>
      </c>
      <c r="F1659">
        <v>2</v>
      </c>
      <c r="G1659">
        <v>58101</v>
      </c>
      <c r="H1659">
        <v>0</v>
      </c>
      <c r="I1659">
        <f>机器人辅助表!H1659</f>
        <v>5141.7636089345824</v>
      </c>
      <c r="J1659">
        <v>2</v>
      </c>
      <c r="K1659">
        <v>4</v>
      </c>
      <c r="L1659">
        <v>1</v>
      </c>
      <c r="M1659" s="2">
        <f>机器人辅助表!C1659</f>
        <v>17819.120114397996</v>
      </c>
      <c r="N1659" s="2">
        <v>2</v>
      </c>
      <c r="O1659" s="2">
        <f>机器人辅助表!D1659</f>
        <v>1106.9231558327763</v>
      </c>
      <c r="P1659" s="2">
        <v>3</v>
      </c>
      <c r="Q1659" s="2">
        <f>机器人辅助表!E1659</f>
        <v>491.9658470367894</v>
      </c>
      <c r="R1659" s="2">
        <v>6</v>
      </c>
      <c r="S1659" s="2">
        <f>机器人辅助表!F1659</f>
        <v>5803.38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0</v>
      </c>
      <c r="AE1659">
        <v>0</v>
      </c>
      <c r="AF1659">
        <v>0</v>
      </c>
      <c r="AG1659">
        <v>0</v>
      </c>
      <c r="BD1659">
        <v>11</v>
      </c>
      <c r="BE1659">
        <v>9211104</v>
      </c>
      <c r="BF1659">
        <v>9214103</v>
      </c>
      <c r="BG1659">
        <v>9214204</v>
      </c>
      <c r="BH1659">
        <v>9214303</v>
      </c>
      <c r="BI1659">
        <v>9214404</v>
      </c>
      <c r="BJ1659">
        <v>9222103</v>
      </c>
      <c r="BK1659">
        <v>9223103</v>
      </c>
      <c r="BL1659">
        <v>9223202</v>
      </c>
      <c r="BM1659">
        <v>9223303</v>
      </c>
      <c r="BN1659">
        <v>9223403</v>
      </c>
      <c r="BO1659">
        <v>9215103</v>
      </c>
    </row>
    <row r="1660" spans="1:67" x14ac:dyDescent="0.15">
      <c r="A1660">
        <v>1659</v>
      </c>
      <c r="B1660" t="s">
        <v>3137</v>
      </c>
      <c r="E1660">
        <f>机器人辅助表!B1660</f>
        <v>41</v>
      </c>
      <c r="F1660">
        <v>3</v>
      </c>
      <c r="G1660">
        <v>58201</v>
      </c>
      <c r="H1660">
        <v>0</v>
      </c>
      <c r="I1660">
        <f>机器人辅助表!H1660</f>
        <v>4762.3904019315214</v>
      </c>
      <c r="J1660">
        <v>2</v>
      </c>
      <c r="K1660">
        <v>4</v>
      </c>
      <c r="L1660">
        <v>1</v>
      </c>
      <c r="M1660" s="2">
        <f>机器人辅助表!C1660</f>
        <v>22012.347991471917</v>
      </c>
      <c r="N1660" s="2">
        <v>2</v>
      </c>
      <c r="O1660" s="2">
        <f>机器人辅助表!D1660</f>
        <v>1174.4316475043483</v>
      </c>
      <c r="P1660" s="2">
        <v>3</v>
      </c>
      <c r="Q1660" s="2">
        <f>机器人辅助表!E1660</f>
        <v>521.96962111304367</v>
      </c>
      <c r="R1660" s="2">
        <v>6</v>
      </c>
      <c r="S1660" s="2">
        <f>机器人辅助表!F1660</f>
        <v>4093.4219999999996</v>
      </c>
      <c r="T1660">
        <v>0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0</v>
      </c>
      <c r="AE1660">
        <v>0</v>
      </c>
      <c r="AF1660">
        <v>0</v>
      </c>
      <c r="AG1660">
        <v>0</v>
      </c>
      <c r="BD1660">
        <v>8</v>
      </c>
      <c r="BE1660">
        <v>9323102</v>
      </c>
      <c r="BF1660">
        <v>9324104</v>
      </c>
      <c r="BG1660">
        <v>9324203</v>
      </c>
      <c r="BH1660">
        <v>9324303</v>
      </c>
      <c r="BI1660">
        <v>9324402</v>
      </c>
      <c r="BJ1660">
        <v>9312102</v>
      </c>
      <c r="BK1660">
        <v>9311102</v>
      </c>
      <c r="BL1660">
        <v>9315104</v>
      </c>
    </row>
    <row r="1661" spans="1:67" x14ac:dyDescent="0.15">
      <c r="A1661">
        <v>1660</v>
      </c>
      <c r="B1661" t="s">
        <v>3138</v>
      </c>
      <c r="E1661">
        <f>机器人辅助表!B1661</f>
        <v>33</v>
      </c>
      <c r="F1661">
        <v>2</v>
      </c>
      <c r="G1661">
        <v>58101</v>
      </c>
      <c r="H1661">
        <v>0</v>
      </c>
      <c r="I1661">
        <f>机器人辅助表!H1661</f>
        <v>2998.8244496146367</v>
      </c>
      <c r="J1661">
        <v>2</v>
      </c>
      <c r="K1661">
        <v>4</v>
      </c>
      <c r="L1661">
        <v>1</v>
      </c>
      <c r="M1661" s="2">
        <f>机器人辅助表!C1661</f>
        <v>10005.91940593897</v>
      </c>
      <c r="N1661" s="2">
        <v>2</v>
      </c>
      <c r="O1661" s="2">
        <f>机器人辅助表!D1661</f>
        <v>627.31194261321104</v>
      </c>
      <c r="P1661" s="2">
        <v>3</v>
      </c>
      <c r="Q1661" s="2">
        <f>机器人辅助表!E1661</f>
        <v>278.80530782809387</v>
      </c>
      <c r="R1661" s="2">
        <v>6</v>
      </c>
      <c r="S1661" s="2">
        <f>机器人辅助表!F1661</f>
        <v>3507.8421999999996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0</v>
      </c>
      <c r="AE1661">
        <v>0</v>
      </c>
      <c r="AF1661">
        <v>0</v>
      </c>
      <c r="AG1661">
        <v>0</v>
      </c>
      <c r="BD1661">
        <v>11</v>
      </c>
      <c r="BE1661">
        <v>9211102</v>
      </c>
      <c r="BF1661">
        <v>9214104</v>
      </c>
      <c r="BG1661">
        <v>9214202</v>
      </c>
      <c r="BH1661">
        <v>9214302</v>
      </c>
      <c r="BI1661">
        <v>9214402</v>
      </c>
      <c r="BJ1661">
        <v>9222104</v>
      </c>
      <c r="BK1661">
        <v>9223103</v>
      </c>
      <c r="BL1661">
        <v>9223204</v>
      </c>
      <c r="BM1661">
        <v>9223304</v>
      </c>
      <c r="BN1661">
        <v>9223403</v>
      </c>
      <c r="BO1661">
        <v>9215102</v>
      </c>
    </row>
    <row r="1662" spans="1:67" x14ac:dyDescent="0.15">
      <c r="A1662">
        <v>1661</v>
      </c>
      <c r="B1662" t="s">
        <v>811</v>
      </c>
      <c r="E1662">
        <f>机器人辅助表!B1662</f>
        <v>38</v>
      </c>
      <c r="F1662">
        <v>1</v>
      </c>
      <c r="G1662">
        <v>58001</v>
      </c>
      <c r="H1662">
        <v>0</v>
      </c>
      <c r="I1662">
        <f>机器人辅助表!H1662</f>
        <v>7210.9905386433411</v>
      </c>
      <c r="J1662">
        <v>2</v>
      </c>
      <c r="K1662">
        <v>4</v>
      </c>
      <c r="L1662">
        <v>1</v>
      </c>
      <c r="M1662" s="2">
        <f>机器人辅助表!C1662</f>
        <v>29343.794800721738</v>
      </c>
      <c r="N1662" s="2">
        <v>2</v>
      </c>
      <c r="O1662" s="2">
        <f>机器人辅助表!D1662</f>
        <v>1694.194719351171</v>
      </c>
      <c r="P1662" s="2">
        <v>3</v>
      </c>
      <c r="Q1662" s="2">
        <f>机器人辅助表!E1662</f>
        <v>752.97543082274274</v>
      </c>
      <c r="R1662" s="2">
        <v>6</v>
      </c>
      <c r="S1662" s="2">
        <f>机器人辅助表!F1662</f>
        <v>7024.2260000000006</v>
      </c>
      <c r="T1662">
        <v>0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0</v>
      </c>
      <c r="AE1662">
        <v>0</v>
      </c>
      <c r="AF1662">
        <v>0</v>
      </c>
      <c r="AG1662">
        <v>0</v>
      </c>
      <c r="BD1662">
        <v>11</v>
      </c>
      <c r="BE1662">
        <v>9113104</v>
      </c>
      <c r="BF1662">
        <v>9121102</v>
      </c>
      <c r="BG1662">
        <v>9121202</v>
      </c>
      <c r="BH1662">
        <v>9121304</v>
      </c>
      <c r="BI1662">
        <v>9121402</v>
      </c>
      <c r="BJ1662">
        <v>9114104</v>
      </c>
      <c r="BK1662">
        <v>9122102</v>
      </c>
      <c r="BL1662">
        <v>9122204</v>
      </c>
      <c r="BM1662">
        <v>9122303</v>
      </c>
      <c r="BN1662">
        <v>9122403</v>
      </c>
      <c r="BO1662">
        <v>9115102</v>
      </c>
    </row>
    <row r="1663" spans="1:67" x14ac:dyDescent="0.15">
      <c r="A1663">
        <v>1662</v>
      </c>
      <c r="B1663" t="s">
        <v>812</v>
      </c>
      <c r="E1663">
        <f>机器人辅助表!B1663</f>
        <v>42</v>
      </c>
      <c r="F1663">
        <v>1</v>
      </c>
      <c r="G1663">
        <v>58001</v>
      </c>
      <c r="H1663">
        <v>0</v>
      </c>
      <c r="I1663">
        <f>机器人辅助表!H1663</f>
        <v>8632.4673306493532</v>
      </c>
      <c r="J1663">
        <v>2</v>
      </c>
      <c r="K1663">
        <v>4</v>
      </c>
      <c r="L1663">
        <v>1</v>
      </c>
      <c r="M1663" s="2">
        <f>机器人辅助表!C1663</f>
        <v>41487.731628528185</v>
      </c>
      <c r="N1663" s="2">
        <v>2</v>
      </c>
      <c r="O1663" s="2">
        <f>机器人辅助表!D1663</f>
        <v>2158.4297896615394</v>
      </c>
      <c r="P1663" s="2">
        <v>3</v>
      </c>
      <c r="Q1663" s="2">
        <f>机器人辅助表!E1663</f>
        <v>959.3021287384621</v>
      </c>
      <c r="R1663" s="2">
        <v>6</v>
      </c>
      <c r="S1663" s="2">
        <f>机器人辅助表!F1663</f>
        <v>7107.2987999999996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0</v>
      </c>
      <c r="AE1663">
        <v>0</v>
      </c>
      <c r="AF1663">
        <v>0</v>
      </c>
      <c r="AG1663">
        <v>0</v>
      </c>
      <c r="BD1663">
        <v>11</v>
      </c>
      <c r="BE1663">
        <v>9113102</v>
      </c>
      <c r="BF1663">
        <v>9121102</v>
      </c>
      <c r="BG1663">
        <v>9121204</v>
      </c>
      <c r="BH1663">
        <v>9121303</v>
      </c>
      <c r="BI1663">
        <v>9121402</v>
      </c>
      <c r="BJ1663">
        <v>9114104</v>
      </c>
      <c r="BK1663">
        <v>9122102</v>
      </c>
      <c r="BL1663">
        <v>9122204</v>
      </c>
      <c r="BM1663">
        <v>9122302</v>
      </c>
      <c r="BN1663">
        <v>9122404</v>
      </c>
      <c r="BO1663">
        <v>9115103</v>
      </c>
    </row>
    <row r="1664" spans="1:67" x14ac:dyDescent="0.15">
      <c r="A1664">
        <v>1663</v>
      </c>
      <c r="B1664" t="s">
        <v>3139</v>
      </c>
      <c r="E1664">
        <f>机器人辅助表!B1664</f>
        <v>25</v>
      </c>
      <c r="F1664">
        <v>1</v>
      </c>
      <c r="G1664">
        <v>58001</v>
      </c>
      <c r="H1664">
        <v>0</v>
      </c>
      <c r="I1664">
        <f>机器人辅助表!H1664</f>
        <v>2206.4575684364549</v>
      </c>
      <c r="J1664">
        <v>2</v>
      </c>
      <c r="K1664">
        <v>4</v>
      </c>
      <c r="L1664">
        <v>1</v>
      </c>
      <c r="M1664" s="2">
        <f>机器人辅助表!C1664</f>
        <v>4873.5907917015065</v>
      </c>
      <c r="N1664" s="2">
        <v>2</v>
      </c>
      <c r="O1664" s="2">
        <f>机器人辅助表!D1664</f>
        <v>355.34029063545165</v>
      </c>
      <c r="P1664" s="2">
        <v>3</v>
      </c>
      <c r="Q1664" s="2">
        <f>机器人辅助表!E1664</f>
        <v>157.92901806020075</v>
      </c>
      <c r="R1664" s="2">
        <v>6</v>
      </c>
      <c r="S1664" s="2">
        <f>机器人辅助表!F1664</f>
        <v>3325.0050000000001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0</v>
      </c>
      <c r="AE1664">
        <v>0</v>
      </c>
      <c r="AF1664">
        <v>0</v>
      </c>
      <c r="AG1664">
        <v>0</v>
      </c>
      <c r="BD1664">
        <v>11</v>
      </c>
      <c r="BE1664">
        <v>9113102</v>
      </c>
      <c r="BF1664">
        <v>9121102</v>
      </c>
      <c r="BG1664">
        <v>9121203</v>
      </c>
      <c r="BH1664">
        <v>9121303</v>
      </c>
      <c r="BI1664">
        <v>9121402</v>
      </c>
      <c r="BJ1664">
        <v>9114103</v>
      </c>
      <c r="BK1664">
        <v>9122103</v>
      </c>
      <c r="BL1664">
        <v>9122202</v>
      </c>
      <c r="BM1664">
        <v>9122302</v>
      </c>
      <c r="BN1664">
        <v>9122403</v>
      </c>
      <c r="BO1664">
        <v>9115103</v>
      </c>
    </row>
    <row r="1665" spans="1:67" x14ac:dyDescent="0.15">
      <c r="A1665">
        <v>1664</v>
      </c>
      <c r="B1665" t="s">
        <v>3140</v>
      </c>
      <c r="E1665">
        <f>机器人辅助表!B1665</f>
        <v>26</v>
      </c>
      <c r="F1665">
        <v>3</v>
      </c>
      <c r="G1665">
        <v>58201</v>
      </c>
      <c r="H1665">
        <v>0</v>
      </c>
      <c r="I1665">
        <f>机器人辅助表!H1665</f>
        <v>4182.1946586102586</v>
      </c>
      <c r="J1665">
        <v>2</v>
      </c>
      <c r="K1665">
        <v>4</v>
      </c>
      <c r="L1665">
        <v>1</v>
      </c>
      <c r="M1665" s="2">
        <f>机器人辅助表!C1665</f>
        <v>9836.0239198876279</v>
      </c>
      <c r="N1665" s="2">
        <v>2</v>
      </c>
      <c r="O1665" s="2">
        <f>机器人辅助表!D1665</f>
        <v>699.10535264749194</v>
      </c>
      <c r="P1665" s="2">
        <v>3</v>
      </c>
      <c r="Q1665" s="2">
        <f>机器人辅助表!E1665</f>
        <v>310.71349006555192</v>
      </c>
      <c r="R1665" s="2">
        <v>6</v>
      </c>
      <c r="S1665" s="2">
        <f>机器人辅助表!F1665</f>
        <v>6123.2424000000001</v>
      </c>
      <c r="T1665">
        <v>0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0</v>
      </c>
      <c r="AE1665">
        <v>0</v>
      </c>
      <c r="AF1665">
        <v>0</v>
      </c>
      <c r="AG1665">
        <v>0</v>
      </c>
      <c r="BD1665">
        <v>8</v>
      </c>
      <c r="BE1665">
        <v>9323103</v>
      </c>
      <c r="BF1665">
        <v>9324104</v>
      </c>
      <c r="BG1665">
        <v>9324202</v>
      </c>
      <c r="BH1665">
        <v>9324304</v>
      </c>
      <c r="BI1665">
        <v>9324404</v>
      </c>
      <c r="BJ1665">
        <v>9312103</v>
      </c>
      <c r="BK1665">
        <v>9311103</v>
      </c>
      <c r="BL1665">
        <v>9315104</v>
      </c>
    </row>
    <row r="1666" spans="1:67" x14ac:dyDescent="0.15">
      <c r="A1666">
        <v>1665</v>
      </c>
      <c r="B1666" t="s">
        <v>813</v>
      </c>
      <c r="E1666">
        <f>机器人辅助表!B1666</f>
        <v>24</v>
      </c>
      <c r="F1666">
        <v>1</v>
      </c>
      <c r="G1666">
        <v>58001</v>
      </c>
      <c r="H1666">
        <v>0</v>
      </c>
      <c r="I1666">
        <f>机器人辅助表!H1666</f>
        <v>4280.8428423568703</v>
      </c>
      <c r="J1666">
        <v>2</v>
      </c>
      <c r="K1666">
        <v>4</v>
      </c>
      <c r="L1666">
        <v>1</v>
      </c>
      <c r="M1666" s="2">
        <f>机器人辅助表!C1666</f>
        <v>8915.7037259130466</v>
      </c>
      <c r="N1666" s="2">
        <v>2</v>
      </c>
      <c r="O1666" s="2">
        <f>机器人辅助表!D1666</f>
        <v>667.28759694983296</v>
      </c>
      <c r="P1666" s="2">
        <v>3</v>
      </c>
      <c r="Q1666" s="2">
        <f>机器人辅助表!E1666</f>
        <v>296.5722653110368</v>
      </c>
      <c r="R1666" s="2">
        <v>6</v>
      </c>
      <c r="S1666" s="2">
        <f>机器人辅助表!F1666</f>
        <v>6608.4736000000003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  <c r="AF1666">
        <v>0</v>
      </c>
      <c r="AG1666">
        <v>0</v>
      </c>
      <c r="BD1666">
        <v>11</v>
      </c>
      <c r="BE1666">
        <v>9113103</v>
      </c>
      <c r="BF1666">
        <v>9121104</v>
      </c>
      <c r="BG1666">
        <v>9121203</v>
      </c>
      <c r="BH1666">
        <v>9121302</v>
      </c>
      <c r="BI1666">
        <v>9121404</v>
      </c>
      <c r="BJ1666">
        <v>9114102</v>
      </c>
      <c r="BK1666">
        <v>9122104</v>
      </c>
      <c r="BL1666">
        <v>9122204</v>
      </c>
      <c r="BM1666">
        <v>9122302</v>
      </c>
      <c r="BN1666">
        <v>9122402</v>
      </c>
      <c r="BO1666">
        <v>9115103</v>
      </c>
    </row>
    <row r="1667" spans="1:67" x14ac:dyDescent="0.15">
      <c r="A1667">
        <v>1666</v>
      </c>
      <c r="B1667" t="s">
        <v>814</v>
      </c>
      <c r="E1667">
        <f>机器人辅助表!B1667</f>
        <v>30</v>
      </c>
      <c r="F1667">
        <v>3</v>
      </c>
      <c r="G1667">
        <v>58201</v>
      </c>
      <c r="H1667">
        <v>0</v>
      </c>
      <c r="I1667">
        <f>机器人辅助表!H1667</f>
        <v>6246.1336544452179</v>
      </c>
      <c r="J1667">
        <v>2</v>
      </c>
      <c r="K1667">
        <v>4</v>
      </c>
      <c r="L1667">
        <v>1</v>
      </c>
      <c r="M1667" s="2">
        <f>机器人辅助表!C1667</f>
        <v>18276.995502391313</v>
      </c>
      <c r="N1667" s="2">
        <v>2</v>
      </c>
      <c r="O1667" s="2">
        <f>机器人辅助表!D1667</f>
        <v>1180.2185436521747</v>
      </c>
      <c r="P1667" s="2">
        <v>3</v>
      </c>
      <c r="Q1667" s="2">
        <f>机器人辅助表!E1667</f>
        <v>524.54157495652203</v>
      </c>
      <c r="R1667" s="2">
        <v>6</v>
      </c>
      <c r="S1667" s="2">
        <f>机器人辅助表!F1667</f>
        <v>8144.9159999999993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0</v>
      </c>
      <c r="AE1667">
        <v>0</v>
      </c>
      <c r="AF1667">
        <v>0</v>
      </c>
      <c r="AG1667">
        <v>0</v>
      </c>
      <c r="BD1667">
        <v>8</v>
      </c>
      <c r="BE1667">
        <v>9323103</v>
      </c>
      <c r="BF1667">
        <v>9324102</v>
      </c>
      <c r="BG1667">
        <v>9324204</v>
      </c>
      <c r="BH1667">
        <v>9324302</v>
      </c>
      <c r="BI1667">
        <v>9324403</v>
      </c>
      <c r="BJ1667">
        <v>9312104</v>
      </c>
      <c r="BK1667">
        <v>9311104</v>
      </c>
      <c r="BL1667">
        <v>9315104</v>
      </c>
    </row>
    <row r="1668" spans="1:67" x14ac:dyDescent="0.15">
      <c r="A1668">
        <v>1667</v>
      </c>
      <c r="B1668" t="s">
        <v>815</v>
      </c>
      <c r="E1668">
        <f>机器人辅助表!B1668</f>
        <v>26</v>
      </c>
      <c r="F1668">
        <v>1</v>
      </c>
      <c r="G1668">
        <v>58001</v>
      </c>
      <c r="H1668">
        <v>0</v>
      </c>
      <c r="I1668">
        <f>机器人辅助表!H1668</f>
        <v>5069.3268589215259</v>
      </c>
      <c r="J1668">
        <v>2</v>
      </c>
      <c r="K1668">
        <v>4</v>
      </c>
      <c r="L1668">
        <v>1</v>
      </c>
      <c r="M1668" s="2">
        <f>机器人辅助表!C1668</f>
        <v>11922.453236227428</v>
      </c>
      <c r="N1668" s="2">
        <v>2</v>
      </c>
      <c r="O1668" s="2">
        <f>机器人辅助表!D1668</f>
        <v>847.40042745150538</v>
      </c>
      <c r="P1668" s="2">
        <v>3</v>
      </c>
      <c r="Q1668" s="2">
        <f>机器人辅助表!E1668</f>
        <v>376.62241220066903</v>
      </c>
      <c r="R1668" s="2">
        <v>6</v>
      </c>
      <c r="S1668" s="2">
        <f>机器人辅助表!F1668</f>
        <v>7422.1120000000001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  <c r="AF1668">
        <v>0</v>
      </c>
      <c r="AG1668">
        <v>0</v>
      </c>
      <c r="BD1668">
        <v>11</v>
      </c>
      <c r="BE1668">
        <v>9113103</v>
      </c>
      <c r="BF1668">
        <v>9121102</v>
      </c>
      <c r="BG1668">
        <v>9121202</v>
      </c>
      <c r="BH1668">
        <v>9121304</v>
      </c>
      <c r="BI1668">
        <v>9121402</v>
      </c>
      <c r="BJ1668">
        <v>9114103</v>
      </c>
      <c r="BK1668">
        <v>9122104</v>
      </c>
      <c r="BL1668">
        <v>9122204</v>
      </c>
      <c r="BM1668">
        <v>9122302</v>
      </c>
      <c r="BN1668">
        <v>9122404</v>
      </c>
      <c r="BO1668">
        <v>9115102</v>
      </c>
    </row>
    <row r="1669" spans="1:67" x14ac:dyDescent="0.15">
      <c r="A1669">
        <v>1668</v>
      </c>
      <c r="B1669" t="s">
        <v>3141</v>
      </c>
      <c r="E1669">
        <f>机器人辅助表!B1669</f>
        <v>38</v>
      </c>
      <c r="F1669">
        <v>1</v>
      </c>
      <c r="G1669">
        <v>58001</v>
      </c>
      <c r="H1669">
        <v>0</v>
      </c>
      <c r="I1669">
        <f>机器人辅助表!H1669</f>
        <v>9964.2778352162513</v>
      </c>
      <c r="J1669">
        <v>2</v>
      </c>
      <c r="K1669">
        <v>4</v>
      </c>
      <c r="L1669">
        <v>1</v>
      </c>
      <c r="M1669" s="2">
        <f>机器人辅助表!C1669</f>
        <v>40547.789179179126</v>
      </c>
      <c r="N1669" s="2">
        <v>2</v>
      </c>
      <c r="O1669" s="2">
        <f>机器人辅助表!D1669</f>
        <v>2341.0690667397998</v>
      </c>
      <c r="P1669" s="2">
        <v>3</v>
      </c>
      <c r="Q1669" s="2">
        <f>机器人辅助表!E1669</f>
        <v>1040.4751407732444</v>
      </c>
      <c r="R1669" s="2">
        <v>6</v>
      </c>
      <c r="S1669" s="2">
        <f>机器人辅助表!F1669</f>
        <v>9706.2031999999999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0</v>
      </c>
      <c r="AE1669">
        <v>0</v>
      </c>
      <c r="AF1669">
        <v>0</v>
      </c>
      <c r="AG1669">
        <v>0</v>
      </c>
      <c r="BD1669">
        <v>11</v>
      </c>
      <c r="BE1669">
        <v>9113104</v>
      </c>
      <c r="BF1669">
        <v>9121102</v>
      </c>
      <c r="BG1669">
        <v>9121202</v>
      </c>
      <c r="BH1669">
        <v>9121302</v>
      </c>
      <c r="BI1669">
        <v>9121403</v>
      </c>
      <c r="BJ1669">
        <v>9114103</v>
      </c>
      <c r="BK1669">
        <v>9122103</v>
      </c>
      <c r="BL1669">
        <v>9122204</v>
      </c>
      <c r="BM1669">
        <v>9122303</v>
      </c>
      <c r="BN1669">
        <v>9122403</v>
      </c>
      <c r="BO1669">
        <v>9115102</v>
      </c>
    </row>
    <row r="1670" spans="1:67" x14ac:dyDescent="0.15">
      <c r="A1670">
        <v>1669</v>
      </c>
      <c r="B1670" t="s">
        <v>816</v>
      </c>
      <c r="E1670">
        <f>机器人辅助表!B1670</f>
        <v>25</v>
      </c>
      <c r="F1670">
        <v>2</v>
      </c>
      <c r="G1670">
        <v>58101</v>
      </c>
      <c r="H1670">
        <v>0</v>
      </c>
      <c r="I1670">
        <f>机器人辅助表!H1670</f>
        <v>2504.6275101170572</v>
      </c>
      <c r="J1670">
        <v>2</v>
      </c>
      <c r="K1670">
        <v>4</v>
      </c>
      <c r="L1670">
        <v>1</v>
      </c>
      <c r="M1670" s="2">
        <f>机器人辅助表!C1670</f>
        <v>5532.1841419314396</v>
      </c>
      <c r="N1670" s="2">
        <v>2</v>
      </c>
      <c r="O1670" s="2">
        <f>机器人辅助表!D1670</f>
        <v>403.35924882943164</v>
      </c>
      <c r="P1670" s="2">
        <v>3</v>
      </c>
      <c r="Q1670" s="2">
        <f>机器人辅助表!E1670</f>
        <v>179.27077725752517</v>
      </c>
      <c r="R1670" s="2">
        <v>6</v>
      </c>
      <c r="S1670" s="2">
        <f>机器人辅助表!F1670</f>
        <v>3774.33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0</v>
      </c>
      <c r="AE1670">
        <v>0</v>
      </c>
      <c r="AF1670">
        <v>0</v>
      </c>
      <c r="AG1670">
        <v>0</v>
      </c>
      <c r="BD1670">
        <v>11</v>
      </c>
      <c r="BE1670">
        <v>9211102</v>
      </c>
      <c r="BF1670">
        <v>9214104</v>
      </c>
      <c r="BG1670">
        <v>9214204</v>
      </c>
      <c r="BH1670">
        <v>9214304</v>
      </c>
      <c r="BI1670">
        <v>9214403</v>
      </c>
      <c r="BJ1670">
        <v>9222104</v>
      </c>
      <c r="BK1670">
        <v>9223104</v>
      </c>
      <c r="BL1670">
        <v>9223202</v>
      </c>
      <c r="BM1670">
        <v>9223302</v>
      </c>
      <c r="BN1670">
        <v>9223403</v>
      </c>
      <c r="BO1670">
        <v>9215103</v>
      </c>
    </row>
    <row r="1671" spans="1:67" x14ac:dyDescent="0.15">
      <c r="A1671">
        <v>1670</v>
      </c>
      <c r="B1671" t="s">
        <v>817</v>
      </c>
      <c r="E1671">
        <f>机器人辅助表!B1671</f>
        <v>35</v>
      </c>
      <c r="F1671">
        <v>1</v>
      </c>
      <c r="G1671">
        <v>58001</v>
      </c>
      <c r="H1671">
        <v>0</v>
      </c>
      <c r="I1671">
        <f>机器人辅助表!H1671</f>
        <v>5897.6954593669561</v>
      </c>
      <c r="J1671">
        <v>2</v>
      </c>
      <c r="K1671">
        <v>4</v>
      </c>
      <c r="L1671">
        <v>1</v>
      </c>
      <c r="M1671" s="2">
        <f>机器人辅助表!C1671</f>
        <v>21175.952133913048</v>
      </c>
      <c r="N1671" s="2">
        <v>2</v>
      </c>
      <c r="O1671" s="2">
        <f>机器人辅助表!D1671</f>
        <v>1303.7910166956524</v>
      </c>
      <c r="P1671" s="2">
        <v>3</v>
      </c>
      <c r="Q1671" s="2">
        <f>机器人辅助表!E1671</f>
        <v>579.46267408695678</v>
      </c>
      <c r="R1671" s="2">
        <v>6</v>
      </c>
      <c r="S1671" s="2">
        <f>机器人辅助表!F1671</f>
        <v>6424.866</v>
      </c>
      <c r="T1671">
        <v>0</v>
      </c>
      <c r="U1671">
        <v>0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0</v>
      </c>
      <c r="AE1671">
        <v>0</v>
      </c>
      <c r="AF1671">
        <v>0</v>
      </c>
      <c r="AG1671">
        <v>0</v>
      </c>
      <c r="BD1671">
        <v>11</v>
      </c>
      <c r="BE1671">
        <v>9113104</v>
      </c>
      <c r="BF1671">
        <v>9121102</v>
      </c>
      <c r="BG1671">
        <v>9121202</v>
      </c>
      <c r="BH1671">
        <v>9121302</v>
      </c>
      <c r="BI1671">
        <v>9121402</v>
      </c>
      <c r="BJ1671">
        <v>9114103</v>
      </c>
      <c r="BK1671">
        <v>9122103</v>
      </c>
      <c r="BL1671">
        <v>9122202</v>
      </c>
      <c r="BM1671">
        <v>9122303</v>
      </c>
      <c r="BN1671">
        <v>9122402</v>
      </c>
      <c r="BO1671">
        <v>9115104</v>
      </c>
    </row>
    <row r="1672" spans="1:67" x14ac:dyDescent="0.15">
      <c r="A1672">
        <v>1671</v>
      </c>
      <c r="B1672" t="s">
        <v>818</v>
      </c>
      <c r="E1672">
        <f>机器人辅助表!B1672</f>
        <v>39</v>
      </c>
      <c r="F1672">
        <v>2</v>
      </c>
      <c r="G1672">
        <v>58101</v>
      </c>
      <c r="H1672">
        <v>0</v>
      </c>
      <c r="I1672">
        <f>机器人辅助表!H1672</f>
        <v>5433.1361097599965</v>
      </c>
      <c r="J1672">
        <v>2</v>
      </c>
      <c r="K1672">
        <v>4</v>
      </c>
      <c r="L1672">
        <v>1</v>
      </c>
      <c r="M1672" s="2">
        <f>机器人辅助表!C1672</f>
        <v>23068.618267195572</v>
      </c>
      <c r="N1672" s="2">
        <v>2</v>
      </c>
      <c r="O1672" s="2">
        <f>机器人辅助表!D1672</f>
        <v>1296.5444986930436</v>
      </c>
      <c r="P1672" s="2">
        <v>3</v>
      </c>
      <c r="Q1672" s="2">
        <f>机器人辅助表!E1672</f>
        <v>576.24199941913048</v>
      </c>
      <c r="R1672" s="2">
        <v>6</v>
      </c>
      <c r="S1672" s="2">
        <f>机器人辅助表!F1672</f>
        <v>5094.3594000000003</v>
      </c>
      <c r="T1672">
        <v>0</v>
      </c>
      <c r="U1672">
        <v>0</v>
      </c>
      <c r="V1672">
        <v>0</v>
      </c>
      <c r="W1672">
        <v>0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0</v>
      </c>
      <c r="AE1672">
        <v>0</v>
      </c>
      <c r="AF1672">
        <v>0</v>
      </c>
      <c r="AG1672">
        <v>0</v>
      </c>
      <c r="BD1672">
        <v>11</v>
      </c>
      <c r="BE1672">
        <v>9211104</v>
      </c>
      <c r="BF1672">
        <v>9214102</v>
      </c>
      <c r="BG1672">
        <v>9214204</v>
      </c>
      <c r="BH1672">
        <v>9214304</v>
      </c>
      <c r="BI1672">
        <v>9214402</v>
      </c>
      <c r="BJ1672">
        <v>9222102</v>
      </c>
      <c r="BK1672">
        <v>9223104</v>
      </c>
      <c r="BL1672">
        <v>9223204</v>
      </c>
      <c r="BM1672">
        <v>9223302</v>
      </c>
      <c r="BN1672">
        <v>9223403</v>
      </c>
      <c r="BO1672">
        <v>9215102</v>
      </c>
    </row>
    <row r="1673" spans="1:67" x14ac:dyDescent="0.15">
      <c r="A1673">
        <v>1672</v>
      </c>
      <c r="B1673" t="s">
        <v>819</v>
      </c>
      <c r="E1673">
        <f>机器人辅助表!B1673</f>
        <v>49</v>
      </c>
      <c r="F1673">
        <v>3</v>
      </c>
      <c r="G1673">
        <v>58201</v>
      </c>
      <c r="H1673">
        <v>0</v>
      </c>
      <c r="I1673">
        <f>机器人辅助表!H1673</f>
        <v>12203.291900640046</v>
      </c>
      <c r="J1673">
        <v>2</v>
      </c>
      <c r="K1673">
        <v>4</v>
      </c>
      <c r="L1673">
        <v>1</v>
      </c>
      <c r="M1673" s="2">
        <f>机器人辅助表!C1673</f>
        <v>73337.595793326996</v>
      </c>
      <c r="N1673" s="2">
        <v>2</v>
      </c>
      <c r="O1673" s="2">
        <f>机器人辅助表!D1673</f>
        <v>3242.2730244002018</v>
      </c>
      <c r="P1673" s="2">
        <v>3</v>
      </c>
      <c r="Q1673" s="2">
        <f>机器人辅助表!E1673</f>
        <v>1441.0102330667567</v>
      </c>
      <c r="R1673" s="2">
        <v>6</v>
      </c>
      <c r="S1673" s="2">
        <f>机器人辅助表!F1673</f>
        <v>7507.7141999999994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0</v>
      </c>
      <c r="AE1673">
        <v>0</v>
      </c>
      <c r="AF1673">
        <v>0</v>
      </c>
      <c r="AG1673">
        <v>0</v>
      </c>
      <c r="BD1673">
        <v>8</v>
      </c>
      <c r="BE1673">
        <v>9323104</v>
      </c>
      <c r="BF1673">
        <v>9324102</v>
      </c>
      <c r="BG1673">
        <v>9324202</v>
      </c>
      <c r="BH1673">
        <v>9324302</v>
      </c>
      <c r="BI1673">
        <v>9324404</v>
      </c>
      <c r="BJ1673">
        <v>9312104</v>
      </c>
      <c r="BK1673">
        <v>9311104</v>
      </c>
      <c r="BL1673">
        <v>9315103</v>
      </c>
    </row>
    <row r="1674" spans="1:67" x14ac:dyDescent="0.15">
      <c r="A1674">
        <v>1673</v>
      </c>
      <c r="B1674" t="s">
        <v>820</v>
      </c>
      <c r="E1674">
        <f>机器人辅助表!B1674</f>
        <v>45</v>
      </c>
      <c r="F1674">
        <v>1</v>
      </c>
      <c r="G1674">
        <v>58001</v>
      </c>
      <c r="H1674">
        <v>0</v>
      </c>
      <c r="I1674">
        <f>机器人辅助表!H1674</f>
        <v>15318.593990028965</v>
      </c>
      <c r="J1674">
        <v>2</v>
      </c>
      <c r="K1674">
        <v>4</v>
      </c>
      <c r="L1674">
        <v>1</v>
      </c>
      <c r="M1674" s="2">
        <f>机器人辅助表!C1674</f>
        <v>81800.736762378787</v>
      </c>
      <c r="N1674" s="2">
        <v>2</v>
      </c>
      <c r="O1674" s="2">
        <f>机器人辅助表!D1674</f>
        <v>3957.988168520068</v>
      </c>
      <c r="P1674" s="2">
        <v>3</v>
      </c>
      <c r="Q1674" s="2">
        <f>机器人辅助表!E1674</f>
        <v>1759.105852675586</v>
      </c>
      <c r="R1674" s="2">
        <v>6</v>
      </c>
      <c r="S1674" s="2">
        <f>机器人辅助表!F1674</f>
        <v>11106.974999999999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0</v>
      </c>
      <c r="AE1674">
        <v>0</v>
      </c>
      <c r="AF1674">
        <v>0</v>
      </c>
      <c r="AG1674">
        <v>0</v>
      </c>
      <c r="BD1674">
        <v>11</v>
      </c>
      <c r="BE1674">
        <v>9113102</v>
      </c>
      <c r="BF1674">
        <v>9121102</v>
      </c>
      <c r="BG1674">
        <v>9121203</v>
      </c>
      <c r="BH1674">
        <v>9121304</v>
      </c>
      <c r="BI1674">
        <v>9121404</v>
      </c>
      <c r="BJ1674">
        <v>9114102</v>
      </c>
      <c r="BK1674">
        <v>9122103</v>
      </c>
      <c r="BL1674">
        <v>9122203</v>
      </c>
      <c r="BM1674">
        <v>9122303</v>
      </c>
      <c r="BN1674">
        <v>9122404</v>
      </c>
      <c r="BO1674">
        <v>9115104</v>
      </c>
    </row>
    <row r="1675" spans="1:67" x14ac:dyDescent="0.15">
      <c r="A1675">
        <v>1674</v>
      </c>
      <c r="B1675" t="s">
        <v>821</v>
      </c>
      <c r="E1675">
        <f>机器人辅助表!B1675</f>
        <v>49</v>
      </c>
      <c r="F1675">
        <v>1</v>
      </c>
      <c r="G1675">
        <v>58001</v>
      </c>
      <c r="H1675">
        <v>0</v>
      </c>
      <c r="I1675">
        <f>机器人辅助表!H1675</f>
        <v>13761.158951785585</v>
      </c>
      <c r="J1675">
        <v>2</v>
      </c>
      <c r="K1675">
        <v>4</v>
      </c>
      <c r="L1675">
        <v>1</v>
      </c>
      <c r="M1675" s="2">
        <f>机器人辅助表!C1675</f>
        <v>82699.842064815573</v>
      </c>
      <c r="N1675" s="2">
        <v>2</v>
      </c>
      <c r="O1675" s="2">
        <f>机器人辅助表!D1675</f>
        <v>3656.1802190044832</v>
      </c>
      <c r="P1675" s="2">
        <v>3</v>
      </c>
      <c r="Q1675" s="2">
        <f>机器人辅助表!E1675</f>
        <v>1624.9689862242151</v>
      </c>
      <c r="R1675" s="2">
        <v>6</v>
      </c>
      <c r="S1675" s="2">
        <f>机器人辅助表!F1675</f>
        <v>8466.1458000000002</v>
      </c>
      <c r="T1675">
        <v>0</v>
      </c>
      <c r="U1675">
        <v>0</v>
      </c>
      <c r="V1675">
        <v>0</v>
      </c>
      <c r="W1675">
        <v>0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0</v>
      </c>
      <c r="AE1675">
        <v>0</v>
      </c>
      <c r="AF1675">
        <v>0</v>
      </c>
      <c r="AG1675">
        <v>0</v>
      </c>
      <c r="BD1675">
        <v>11</v>
      </c>
      <c r="BE1675">
        <v>9113104</v>
      </c>
      <c r="BF1675">
        <v>9121103</v>
      </c>
      <c r="BG1675">
        <v>9121202</v>
      </c>
      <c r="BH1675">
        <v>9121303</v>
      </c>
      <c r="BI1675">
        <v>9121403</v>
      </c>
      <c r="BJ1675">
        <v>9114104</v>
      </c>
      <c r="BK1675">
        <v>9122104</v>
      </c>
      <c r="BL1675">
        <v>9122202</v>
      </c>
      <c r="BM1675">
        <v>9122304</v>
      </c>
      <c r="BN1675">
        <v>9122404</v>
      </c>
      <c r="BO1675">
        <v>9115103</v>
      </c>
    </row>
    <row r="1676" spans="1:67" x14ac:dyDescent="0.15">
      <c r="A1676">
        <v>1675</v>
      </c>
      <c r="B1676" t="s">
        <v>3142</v>
      </c>
      <c r="E1676">
        <f>机器人辅助表!B1676</f>
        <v>22</v>
      </c>
      <c r="F1676">
        <v>2</v>
      </c>
      <c r="G1676">
        <v>58101</v>
      </c>
      <c r="H1676">
        <v>0</v>
      </c>
      <c r="I1676">
        <f>机器人辅助表!H1676</f>
        <v>2151.0135369516524</v>
      </c>
      <c r="J1676">
        <v>2</v>
      </c>
      <c r="K1676">
        <v>4</v>
      </c>
      <c r="L1676">
        <v>1</v>
      </c>
      <c r="M1676" s="2">
        <f>机器人辅助表!C1676</f>
        <v>3933.4324633043479</v>
      </c>
      <c r="N1676" s="2">
        <v>2</v>
      </c>
      <c r="O1676" s="2">
        <f>机器人辅助表!D1676</f>
        <v>310.87501356521744</v>
      </c>
      <c r="P1676" s="2">
        <v>3</v>
      </c>
      <c r="Q1676" s="2">
        <f>机器人辅助表!E1676</f>
        <v>138.16667269565221</v>
      </c>
      <c r="R1676" s="2">
        <v>6</v>
      </c>
      <c r="S1676" s="2">
        <f>机器人辅助表!F1676</f>
        <v>3488.6243999999997</v>
      </c>
      <c r="T1676">
        <v>0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0</v>
      </c>
      <c r="AE1676">
        <v>0</v>
      </c>
      <c r="AF1676">
        <v>0</v>
      </c>
      <c r="AG1676">
        <v>0</v>
      </c>
      <c r="BD1676">
        <v>11</v>
      </c>
      <c r="BE1676">
        <v>9211104</v>
      </c>
      <c r="BF1676">
        <v>9214104</v>
      </c>
      <c r="BG1676">
        <v>9214204</v>
      </c>
      <c r="BH1676">
        <v>9214303</v>
      </c>
      <c r="BI1676">
        <v>9214404</v>
      </c>
      <c r="BJ1676">
        <v>9222103</v>
      </c>
      <c r="BK1676">
        <v>9223103</v>
      </c>
      <c r="BL1676">
        <v>9223203</v>
      </c>
      <c r="BM1676">
        <v>9223303</v>
      </c>
      <c r="BN1676">
        <v>9223402</v>
      </c>
      <c r="BO1676">
        <v>9215104</v>
      </c>
    </row>
    <row r="1677" spans="1:67" x14ac:dyDescent="0.15">
      <c r="A1677">
        <v>1676</v>
      </c>
      <c r="B1677" t="s">
        <v>3143</v>
      </c>
      <c r="E1677">
        <f>机器人辅助表!B1677</f>
        <v>50</v>
      </c>
      <c r="F1677">
        <v>2</v>
      </c>
      <c r="G1677">
        <v>58101</v>
      </c>
      <c r="H1677">
        <v>0</v>
      </c>
      <c r="I1677">
        <f>机器人辅助表!H1677</f>
        <v>10509.60351666783</v>
      </c>
      <c r="J1677">
        <v>2</v>
      </c>
      <c r="K1677">
        <v>4</v>
      </c>
      <c r="L1677">
        <v>1</v>
      </c>
      <c r="M1677" s="2">
        <f>机器人辅助表!C1677</f>
        <v>64942.096883478291</v>
      </c>
      <c r="N1677" s="2">
        <v>2</v>
      </c>
      <c r="O1677" s="2">
        <f>机器人辅助表!D1677</f>
        <v>2809.9945766889641</v>
      </c>
      <c r="P1677" s="2">
        <v>3</v>
      </c>
      <c r="Q1677" s="2">
        <f>机器人辅助表!E1677</f>
        <v>1248.8864785284286</v>
      </c>
      <c r="R1677" s="2">
        <v>6</v>
      </c>
      <c r="S1677" s="2">
        <f>机器人辅助表!F1677</f>
        <v>6180.7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0</v>
      </c>
      <c r="AE1677">
        <v>0</v>
      </c>
      <c r="AF1677">
        <v>0</v>
      </c>
      <c r="AG1677">
        <v>0</v>
      </c>
      <c r="BD1677">
        <v>11</v>
      </c>
      <c r="BE1677">
        <v>9211104</v>
      </c>
      <c r="BF1677">
        <v>9214103</v>
      </c>
      <c r="BG1677">
        <v>9214202</v>
      </c>
      <c r="BH1677">
        <v>9214304</v>
      </c>
      <c r="BI1677">
        <v>9214403</v>
      </c>
      <c r="BJ1677">
        <v>9222102</v>
      </c>
      <c r="BK1677">
        <v>9223102</v>
      </c>
      <c r="BL1677">
        <v>9223202</v>
      </c>
      <c r="BM1677">
        <v>9223303</v>
      </c>
      <c r="BN1677">
        <v>9223404</v>
      </c>
      <c r="BO1677">
        <v>9215104</v>
      </c>
    </row>
    <row r="1678" spans="1:67" x14ac:dyDescent="0.15">
      <c r="A1678">
        <v>1677</v>
      </c>
      <c r="B1678" t="s">
        <v>3144</v>
      </c>
      <c r="E1678">
        <f>机器人辅助表!B1678</f>
        <v>49</v>
      </c>
      <c r="F1678">
        <v>1</v>
      </c>
      <c r="G1678">
        <v>58001</v>
      </c>
      <c r="H1678">
        <v>0</v>
      </c>
      <c r="I1678">
        <f>机器人辅助表!H1678</f>
        <v>12722.58091768856</v>
      </c>
      <c r="J1678">
        <v>2</v>
      </c>
      <c r="K1678">
        <v>4</v>
      </c>
      <c r="L1678">
        <v>1</v>
      </c>
      <c r="M1678" s="2">
        <f>机器人辅助表!C1678</f>
        <v>76458.344550489855</v>
      </c>
      <c r="N1678" s="2">
        <v>2</v>
      </c>
      <c r="O1678" s="2">
        <f>机器人辅助表!D1678</f>
        <v>3380.2420892682958</v>
      </c>
      <c r="P1678" s="2">
        <v>3</v>
      </c>
      <c r="Q1678" s="2">
        <f>机器人辅助表!E1678</f>
        <v>1502.3298174525762</v>
      </c>
      <c r="R1678" s="2">
        <v>6</v>
      </c>
      <c r="S1678" s="2">
        <f>机器人辅助表!F1678</f>
        <v>7827.1913999999997</v>
      </c>
      <c r="T1678">
        <v>0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0</v>
      </c>
      <c r="AE1678">
        <v>0</v>
      </c>
      <c r="AF1678">
        <v>0</v>
      </c>
      <c r="AG1678">
        <v>0</v>
      </c>
      <c r="BD1678">
        <v>11</v>
      </c>
      <c r="BE1678">
        <v>9113102</v>
      </c>
      <c r="BF1678">
        <v>9121103</v>
      </c>
      <c r="BG1678">
        <v>9121202</v>
      </c>
      <c r="BH1678">
        <v>9121302</v>
      </c>
      <c r="BI1678">
        <v>9121404</v>
      </c>
      <c r="BJ1678">
        <v>9114103</v>
      </c>
      <c r="BK1678">
        <v>9122103</v>
      </c>
      <c r="BL1678">
        <v>9122204</v>
      </c>
      <c r="BM1678">
        <v>9122304</v>
      </c>
      <c r="BN1678">
        <v>9122402</v>
      </c>
      <c r="BO1678">
        <v>9115104</v>
      </c>
    </row>
    <row r="1679" spans="1:67" x14ac:dyDescent="0.15">
      <c r="A1679">
        <v>1678</v>
      </c>
      <c r="B1679" t="s">
        <v>3145</v>
      </c>
      <c r="E1679">
        <f>机器人辅助表!B1679</f>
        <v>30</v>
      </c>
      <c r="F1679">
        <v>1</v>
      </c>
      <c r="G1679">
        <v>58001</v>
      </c>
      <c r="H1679">
        <v>0</v>
      </c>
      <c r="I1679">
        <f>机器人辅助表!H1679</f>
        <v>6326.2122910406706</v>
      </c>
      <c r="J1679">
        <v>2</v>
      </c>
      <c r="K1679">
        <v>4</v>
      </c>
      <c r="L1679">
        <v>1</v>
      </c>
      <c r="M1679" s="2">
        <f>机器人辅助表!C1679</f>
        <v>18511.315957550174</v>
      </c>
      <c r="N1679" s="2">
        <v>2</v>
      </c>
      <c r="O1679" s="2">
        <f>机器人辅助表!D1679</f>
        <v>1195.3495506220743</v>
      </c>
      <c r="P1679" s="2">
        <v>3</v>
      </c>
      <c r="Q1679" s="2">
        <f>机器人辅助表!E1679</f>
        <v>531.26646694314411</v>
      </c>
      <c r="R1679" s="2">
        <v>6</v>
      </c>
      <c r="S1679" s="2">
        <f>机器人辅助表!F1679</f>
        <v>8249.3379999999997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0</v>
      </c>
      <c r="AE1679">
        <v>0</v>
      </c>
      <c r="AF1679">
        <v>0</v>
      </c>
      <c r="AG1679">
        <v>0</v>
      </c>
      <c r="BD1679">
        <v>11</v>
      </c>
      <c r="BE1679">
        <v>9113102</v>
      </c>
      <c r="BF1679">
        <v>9121104</v>
      </c>
      <c r="BG1679">
        <v>9121203</v>
      </c>
      <c r="BH1679">
        <v>9121303</v>
      </c>
      <c r="BI1679">
        <v>9121403</v>
      </c>
      <c r="BJ1679">
        <v>9114103</v>
      </c>
      <c r="BK1679">
        <v>9122103</v>
      </c>
      <c r="BL1679">
        <v>9122202</v>
      </c>
      <c r="BM1679">
        <v>9122302</v>
      </c>
      <c r="BN1679">
        <v>9122404</v>
      </c>
      <c r="BO1679">
        <v>9115103</v>
      </c>
    </row>
    <row r="1680" spans="1:67" x14ac:dyDescent="0.15">
      <c r="A1680">
        <v>1679</v>
      </c>
      <c r="B1680" t="s">
        <v>822</v>
      </c>
      <c r="E1680">
        <f>机器人辅助表!B1680</f>
        <v>36</v>
      </c>
      <c r="F1680">
        <v>1</v>
      </c>
      <c r="G1680">
        <v>58001</v>
      </c>
      <c r="H1680">
        <v>0</v>
      </c>
      <c r="I1680">
        <f>机器人辅助表!H1680</f>
        <v>6721.4553470220844</v>
      </c>
      <c r="J1680">
        <v>2</v>
      </c>
      <c r="K1680">
        <v>4</v>
      </c>
      <c r="L1680">
        <v>1</v>
      </c>
      <c r="M1680" s="2">
        <f>机器人辅助表!C1680</f>
        <v>24947.534089974586</v>
      </c>
      <c r="N1680" s="2">
        <v>2</v>
      </c>
      <c r="O1680" s="2">
        <f>机器人辅助表!D1680</f>
        <v>1522.8226644826757</v>
      </c>
      <c r="P1680" s="2">
        <v>3</v>
      </c>
      <c r="Q1680" s="2">
        <f>机器人辅助表!E1680</f>
        <v>676.81007310341147</v>
      </c>
      <c r="R1680" s="2">
        <v>6</v>
      </c>
      <c r="S1680" s="2">
        <f>机器人辅助表!F1680</f>
        <v>7069.6431999999986</v>
      </c>
      <c r="T1680">
        <v>0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0</v>
      </c>
      <c r="AE1680">
        <v>0</v>
      </c>
      <c r="AF1680">
        <v>0</v>
      </c>
      <c r="AG1680">
        <v>0</v>
      </c>
      <c r="BD1680">
        <v>11</v>
      </c>
      <c r="BE1680">
        <v>9113103</v>
      </c>
      <c r="BF1680">
        <v>9121103</v>
      </c>
      <c r="BG1680">
        <v>9121203</v>
      </c>
      <c r="BH1680">
        <v>9121304</v>
      </c>
      <c r="BI1680">
        <v>9121404</v>
      </c>
      <c r="BJ1680">
        <v>9114104</v>
      </c>
      <c r="BK1680">
        <v>9122102</v>
      </c>
      <c r="BL1680">
        <v>9122204</v>
      </c>
      <c r="BM1680">
        <v>9122303</v>
      </c>
      <c r="BN1680">
        <v>9122403</v>
      </c>
      <c r="BO1680">
        <v>9115103</v>
      </c>
    </row>
    <row r="1681" spans="1:67" x14ac:dyDescent="0.15">
      <c r="A1681">
        <v>1680</v>
      </c>
      <c r="B1681" t="s">
        <v>3146</v>
      </c>
      <c r="E1681">
        <f>机器人辅助表!B1681</f>
        <v>44</v>
      </c>
      <c r="F1681">
        <v>1</v>
      </c>
      <c r="G1681">
        <v>58001</v>
      </c>
      <c r="H1681">
        <v>0</v>
      </c>
      <c r="I1681">
        <f>机器人辅助表!H1681</f>
        <v>9791.7584935462091</v>
      </c>
      <c r="J1681">
        <v>2</v>
      </c>
      <c r="K1681">
        <v>4</v>
      </c>
      <c r="L1681">
        <v>1</v>
      </c>
      <c r="M1681" s="2">
        <f>机器人辅助表!C1681</f>
        <v>50574.197754328627</v>
      </c>
      <c r="N1681" s="2">
        <v>2</v>
      </c>
      <c r="O1681" s="2">
        <f>机器人辅助表!D1681</f>
        <v>2505.7259241567895</v>
      </c>
      <c r="P1681" s="2">
        <v>3</v>
      </c>
      <c r="Q1681" s="2">
        <f>机器人辅助表!E1681</f>
        <v>1113.6559662919067</v>
      </c>
      <c r="R1681" s="2">
        <v>6</v>
      </c>
      <c r="S1681" s="2">
        <f>机器人辅助表!F1681</f>
        <v>7404.2615999999998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0</v>
      </c>
      <c r="AE1681">
        <v>0</v>
      </c>
      <c r="AF1681">
        <v>0</v>
      </c>
      <c r="AG1681">
        <v>0</v>
      </c>
      <c r="BD1681">
        <v>11</v>
      </c>
      <c r="BE1681">
        <v>9113104</v>
      </c>
      <c r="BF1681">
        <v>9121103</v>
      </c>
      <c r="BG1681">
        <v>9121202</v>
      </c>
      <c r="BH1681">
        <v>9121304</v>
      </c>
      <c r="BI1681">
        <v>9121404</v>
      </c>
      <c r="BJ1681">
        <v>9114104</v>
      </c>
      <c r="BK1681">
        <v>9122102</v>
      </c>
      <c r="BL1681">
        <v>9122202</v>
      </c>
      <c r="BM1681">
        <v>9122302</v>
      </c>
      <c r="BN1681">
        <v>9122404</v>
      </c>
      <c r="BO1681">
        <v>9115103</v>
      </c>
    </row>
    <row r="1682" spans="1:67" x14ac:dyDescent="0.15">
      <c r="A1682">
        <v>1681</v>
      </c>
      <c r="B1682" t="s">
        <v>3147</v>
      </c>
      <c r="E1682">
        <f>机器人辅助表!B1682</f>
        <v>46</v>
      </c>
      <c r="F1682">
        <v>3</v>
      </c>
      <c r="G1682">
        <v>58201</v>
      </c>
      <c r="H1682">
        <v>0</v>
      </c>
      <c r="I1682">
        <f>机器人辅助表!H1682</f>
        <v>13244.234952481327</v>
      </c>
      <c r="J1682">
        <v>2</v>
      </c>
      <c r="K1682">
        <v>4</v>
      </c>
      <c r="L1682">
        <v>1</v>
      </c>
      <c r="M1682" s="2">
        <f>机器人辅助表!C1682</f>
        <v>73001.228015418892</v>
      </c>
      <c r="N1682" s="2">
        <v>2</v>
      </c>
      <c r="O1682" s="2">
        <f>机器人辅助表!D1682</f>
        <v>3451.1414426199344</v>
      </c>
      <c r="P1682" s="2">
        <v>3</v>
      </c>
      <c r="Q1682" s="2">
        <f>机器人辅助表!E1682</f>
        <v>1533.8406411644155</v>
      </c>
      <c r="R1682" s="2">
        <v>6</v>
      </c>
      <c r="S1682" s="2">
        <f>机器人辅助表!F1682</f>
        <v>9211.268399999999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0</v>
      </c>
      <c r="AE1682">
        <v>0</v>
      </c>
      <c r="AF1682">
        <v>0</v>
      </c>
      <c r="AG1682">
        <v>0</v>
      </c>
      <c r="BD1682">
        <v>8</v>
      </c>
      <c r="BE1682">
        <v>9323104</v>
      </c>
      <c r="BF1682">
        <v>9324103</v>
      </c>
      <c r="BG1682">
        <v>9324203</v>
      </c>
      <c r="BH1682">
        <v>9324303</v>
      </c>
      <c r="BI1682">
        <v>9324403</v>
      </c>
      <c r="BJ1682">
        <v>9312104</v>
      </c>
      <c r="BK1682">
        <v>9311102</v>
      </c>
      <c r="BL1682">
        <v>9315104</v>
      </c>
    </row>
    <row r="1683" spans="1:67" x14ac:dyDescent="0.15">
      <c r="A1683">
        <v>1682</v>
      </c>
      <c r="B1683" t="s">
        <v>3148</v>
      </c>
      <c r="E1683">
        <f>机器人辅助表!B1683</f>
        <v>33</v>
      </c>
      <c r="F1683">
        <v>1</v>
      </c>
      <c r="G1683">
        <v>58001</v>
      </c>
      <c r="H1683">
        <v>0</v>
      </c>
      <c r="I1683">
        <f>机器人辅助表!H1683</f>
        <v>6481.3302620703444</v>
      </c>
      <c r="J1683">
        <v>2</v>
      </c>
      <c r="K1683">
        <v>4</v>
      </c>
      <c r="L1683">
        <v>1</v>
      </c>
      <c r="M1683" s="2">
        <f>机器人辅助表!C1683</f>
        <v>21625.696780577775</v>
      </c>
      <c r="N1683" s="2">
        <v>2</v>
      </c>
      <c r="O1683" s="2">
        <f>机器人辅助表!D1683</f>
        <v>1355.8032308091981</v>
      </c>
      <c r="P1683" s="2">
        <v>3</v>
      </c>
      <c r="Q1683" s="2">
        <f>机器人辅助表!E1683</f>
        <v>602.57921369297708</v>
      </c>
      <c r="R1683" s="2">
        <v>6</v>
      </c>
      <c r="S1683" s="2">
        <f>机器人辅助表!F1683</f>
        <v>7581.4654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0</v>
      </c>
      <c r="AE1683">
        <v>0</v>
      </c>
      <c r="AF1683">
        <v>0</v>
      </c>
      <c r="AG1683">
        <v>0</v>
      </c>
      <c r="BD1683">
        <v>11</v>
      </c>
      <c r="BE1683">
        <v>9113104</v>
      </c>
      <c r="BF1683">
        <v>9121102</v>
      </c>
      <c r="BG1683">
        <v>9121203</v>
      </c>
      <c r="BH1683">
        <v>9121304</v>
      </c>
      <c r="BI1683">
        <v>9121402</v>
      </c>
      <c r="BJ1683">
        <v>9114102</v>
      </c>
      <c r="BK1683">
        <v>9122103</v>
      </c>
      <c r="BL1683">
        <v>9122203</v>
      </c>
      <c r="BM1683">
        <v>9122304</v>
      </c>
      <c r="BN1683">
        <v>9122402</v>
      </c>
      <c r="BO1683">
        <v>9115102</v>
      </c>
    </row>
    <row r="1684" spans="1:67" x14ac:dyDescent="0.15">
      <c r="A1684">
        <v>1683</v>
      </c>
      <c r="B1684" t="s">
        <v>3149</v>
      </c>
      <c r="E1684">
        <f>机器人辅助表!B1684</f>
        <v>34</v>
      </c>
      <c r="F1684">
        <v>1</v>
      </c>
      <c r="G1684">
        <v>58001</v>
      </c>
      <c r="H1684">
        <v>0</v>
      </c>
      <c r="I1684">
        <f>机器人辅助表!H1684</f>
        <v>8021.1512299379492</v>
      </c>
      <c r="J1684">
        <v>2</v>
      </c>
      <c r="K1684">
        <v>4</v>
      </c>
      <c r="L1684">
        <v>1</v>
      </c>
      <c r="M1684" s="2">
        <f>机器人辅助表!C1684</f>
        <v>27797.827378460875</v>
      </c>
      <c r="N1684" s="2">
        <v>2</v>
      </c>
      <c r="O1684" s="2">
        <f>机器人辅助表!D1684</f>
        <v>1726.800123099131</v>
      </c>
      <c r="P1684" s="2">
        <v>3</v>
      </c>
      <c r="Q1684" s="2">
        <f>机器人辅助表!E1684</f>
        <v>767.46672137739154</v>
      </c>
      <c r="R1684" s="2">
        <v>6</v>
      </c>
      <c r="S1684" s="2">
        <f>机器人辅助表!F1684</f>
        <v>9053.2728000000006</v>
      </c>
      <c r="T1684">
        <v>0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0</v>
      </c>
      <c r="AE1684">
        <v>0</v>
      </c>
      <c r="AF1684">
        <v>0</v>
      </c>
      <c r="AG1684">
        <v>0</v>
      </c>
      <c r="BD1684">
        <v>11</v>
      </c>
      <c r="BE1684">
        <v>9113103</v>
      </c>
      <c r="BF1684">
        <v>9121102</v>
      </c>
      <c r="BG1684">
        <v>9121203</v>
      </c>
      <c r="BH1684">
        <v>9121304</v>
      </c>
      <c r="BI1684">
        <v>9121402</v>
      </c>
      <c r="BJ1684">
        <v>9114104</v>
      </c>
      <c r="BK1684">
        <v>9122103</v>
      </c>
      <c r="BL1684">
        <v>9122203</v>
      </c>
      <c r="BM1684">
        <v>9122302</v>
      </c>
      <c r="BN1684">
        <v>9122403</v>
      </c>
      <c r="BO1684">
        <v>9115103</v>
      </c>
    </row>
    <row r="1685" spans="1:67" x14ac:dyDescent="0.15">
      <c r="A1685">
        <v>1684</v>
      </c>
      <c r="B1685" t="s">
        <v>3150</v>
      </c>
      <c r="E1685">
        <f>机器人辅助表!B1685</f>
        <v>34</v>
      </c>
      <c r="F1685">
        <v>1</v>
      </c>
      <c r="G1685">
        <v>58001</v>
      </c>
      <c r="H1685">
        <v>0</v>
      </c>
      <c r="I1685">
        <f>机器人辅助表!H1685</f>
        <v>7301.3043246871066</v>
      </c>
      <c r="J1685">
        <v>2</v>
      </c>
      <c r="K1685">
        <v>4</v>
      </c>
      <c r="L1685">
        <v>1</v>
      </c>
      <c r="M1685" s="2">
        <f>机器人辅助表!C1685</f>
        <v>25303.150562445153</v>
      </c>
      <c r="N1685" s="2">
        <v>2</v>
      </c>
      <c r="O1685" s="2">
        <f>机器人辅助表!D1685</f>
        <v>1571.8308812825421</v>
      </c>
      <c r="P1685" s="2">
        <v>3</v>
      </c>
      <c r="Q1685" s="2">
        <f>机器人辅助表!E1685</f>
        <v>698.59150279224093</v>
      </c>
      <c r="R1685" s="2">
        <v>6</v>
      </c>
      <c r="S1685" s="2">
        <f>机器人辅助表!F1685</f>
        <v>8240.7996000000003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0</v>
      </c>
      <c r="AE1685">
        <v>0</v>
      </c>
      <c r="AF1685">
        <v>0</v>
      </c>
      <c r="AG1685">
        <v>0</v>
      </c>
      <c r="BD1685">
        <v>11</v>
      </c>
      <c r="BE1685">
        <v>9113103</v>
      </c>
      <c r="BF1685">
        <v>9121102</v>
      </c>
      <c r="BG1685">
        <v>9121203</v>
      </c>
      <c r="BH1685">
        <v>9121303</v>
      </c>
      <c r="BI1685">
        <v>9121404</v>
      </c>
      <c r="BJ1685">
        <v>9114102</v>
      </c>
      <c r="BK1685">
        <v>9122104</v>
      </c>
      <c r="BL1685">
        <v>9122202</v>
      </c>
      <c r="BM1685">
        <v>9122304</v>
      </c>
      <c r="BN1685">
        <v>9122403</v>
      </c>
      <c r="BO1685">
        <v>9115102</v>
      </c>
    </row>
    <row r="1686" spans="1:67" x14ac:dyDescent="0.15">
      <c r="A1686">
        <v>1685</v>
      </c>
      <c r="B1686" t="s">
        <v>823</v>
      </c>
      <c r="E1686">
        <f>机器人辅助表!B1686</f>
        <v>32</v>
      </c>
      <c r="F1686">
        <v>2</v>
      </c>
      <c r="G1686">
        <v>58101</v>
      </c>
      <c r="H1686">
        <v>0</v>
      </c>
      <c r="I1686">
        <f>机器人辅助表!H1686</f>
        <v>6909.35960401599</v>
      </c>
      <c r="J1686">
        <v>2</v>
      </c>
      <c r="K1686">
        <v>4</v>
      </c>
      <c r="L1686">
        <v>1</v>
      </c>
      <c r="M1686" s="2">
        <f>机器人辅助表!C1686</f>
        <v>22135.084366507032</v>
      </c>
      <c r="N1686" s="2">
        <v>2</v>
      </c>
      <c r="O1686" s="2">
        <f>机器人辅助表!D1686</f>
        <v>1401.0027669367228</v>
      </c>
      <c r="P1686" s="2">
        <v>3</v>
      </c>
      <c r="Q1686" s="2">
        <f>机器人辅助表!E1686</f>
        <v>622.66789641632124</v>
      </c>
      <c r="R1686" s="2">
        <v>6</v>
      </c>
      <c r="S1686" s="2">
        <f>机器人辅助表!F1686</f>
        <v>8378.6047999999992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0</v>
      </c>
      <c r="AE1686">
        <v>0</v>
      </c>
      <c r="AF1686">
        <v>0</v>
      </c>
      <c r="AG1686">
        <v>0</v>
      </c>
      <c r="BD1686">
        <v>11</v>
      </c>
      <c r="BE1686">
        <v>9211104</v>
      </c>
      <c r="BF1686">
        <v>9214102</v>
      </c>
      <c r="BG1686">
        <v>9214204</v>
      </c>
      <c r="BH1686">
        <v>9214302</v>
      </c>
      <c r="BI1686">
        <v>9214402</v>
      </c>
      <c r="BJ1686">
        <v>9222103</v>
      </c>
      <c r="BK1686">
        <v>9223102</v>
      </c>
      <c r="BL1686">
        <v>9223204</v>
      </c>
      <c r="BM1686">
        <v>9223304</v>
      </c>
      <c r="BN1686">
        <v>9223402</v>
      </c>
      <c r="BO1686">
        <v>9215104</v>
      </c>
    </row>
    <row r="1687" spans="1:67" x14ac:dyDescent="0.15">
      <c r="A1687">
        <v>1686</v>
      </c>
      <c r="B1687" t="s">
        <v>824</v>
      </c>
      <c r="E1687">
        <f>机器人辅助表!B1687</f>
        <v>46</v>
      </c>
      <c r="F1687">
        <v>2</v>
      </c>
      <c r="G1687">
        <v>58101</v>
      </c>
      <c r="H1687">
        <v>0</v>
      </c>
      <c r="I1687">
        <f>机器人辅助表!H1687</f>
        <v>13895.590769816474</v>
      </c>
      <c r="J1687">
        <v>2</v>
      </c>
      <c r="K1687">
        <v>4</v>
      </c>
      <c r="L1687">
        <v>1</v>
      </c>
      <c r="M1687" s="2">
        <f>机器人辅助表!C1687</f>
        <v>76591.452344046047</v>
      </c>
      <c r="N1687" s="2">
        <v>2</v>
      </c>
      <c r="O1687" s="2">
        <f>机器人辅助表!D1687</f>
        <v>3620.8697102897672</v>
      </c>
      <c r="P1687" s="2">
        <v>3</v>
      </c>
      <c r="Q1687" s="2">
        <f>机器人辅助表!E1687</f>
        <v>1609.2754267954524</v>
      </c>
      <c r="R1687" s="2">
        <v>6</v>
      </c>
      <c r="S1687" s="2">
        <f>机器人辅助表!F1687</f>
        <v>9664.2816000000003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0</v>
      </c>
      <c r="AE1687">
        <v>0</v>
      </c>
      <c r="AF1687">
        <v>0</v>
      </c>
      <c r="AG1687">
        <v>0</v>
      </c>
      <c r="BD1687">
        <v>11</v>
      </c>
      <c r="BE1687">
        <v>9211102</v>
      </c>
      <c r="BF1687">
        <v>9214103</v>
      </c>
      <c r="BG1687">
        <v>9214202</v>
      </c>
      <c r="BH1687">
        <v>9214304</v>
      </c>
      <c r="BI1687">
        <v>9214403</v>
      </c>
      <c r="BJ1687">
        <v>9222103</v>
      </c>
      <c r="BK1687">
        <v>9223102</v>
      </c>
      <c r="BL1687">
        <v>9223203</v>
      </c>
      <c r="BM1687">
        <v>9223304</v>
      </c>
      <c r="BN1687">
        <v>9223404</v>
      </c>
      <c r="BO1687">
        <v>9215102</v>
      </c>
    </row>
    <row r="1688" spans="1:67" x14ac:dyDescent="0.15">
      <c r="A1688">
        <v>1687</v>
      </c>
      <c r="B1688" t="s">
        <v>825</v>
      </c>
      <c r="E1688">
        <f>机器人辅助表!B1688</f>
        <v>28</v>
      </c>
      <c r="F1688">
        <v>1</v>
      </c>
      <c r="G1688">
        <v>58001</v>
      </c>
      <c r="H1688">
        <v>0</v>
      </c>
      <c r="I1688">
        <f>机器人辅助表!H1688</f>
        <v>4771.9702659097693</v>
      </c>
      <c r="J1688">
        <v>2</v>
      </c>
      <c r="K1688">
        <v>4</v>
      </c>
      <c r="L1688">
        <v>1</v>
      </c>
      <c r="M1688" s="2">
        <f>机器人辅助表!C1688</f>
        <v>12563.506055149168</v>
      </c>
      <c r="N1688" s="2">
        <v>2</v>
      </c>
      <c r="O1688" s="2">
        <f>机器人辅助表!D1688</f>
        <v>850.16206388227465</v>
      </c>
      <c r="P1688" s="2">
        <v>3</v>
      </c>
      <c r="Q1688" s="2">
        <f>机器人辅助表!E1688</f>
        <v>377.84980616989981</v>
      </c>
      <c r="R1688" s="2">
        <v>6</v>
      </c>
      <c r="S1688" s="2">
        <f>机器人辅助表!F1688</f>
        <v>6606.1464000000005</v>
      </c>
      <c r="T1688">
        <v>0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0</v>
      </c>
      <c r="AE1688">
        <v>0</v>
      </c>
      <c r="AF1688">
        <v>0</v>
      </c>
      <c r="AG1688">
        <v>0</v>
      </c>
      <c r="BD1688">
        <v>11</v>
      </c>
      <c r="BE1688">
        <v>9113103</v>
      </c>
      <c r="BF1688">
        <v>9121102</v>
      </c>
      <c r="BG1688">
        <v>9121203</v>
      </c>
      <c r="BH1688">
        <v>9121303</v>
      </c>
      <c r="BI1688">
        <v>9121403</v>
      </c>
      <c r="BJ1688">
        <v>9114102</v>
      </c>
      <c r="BK1688">
        <v>9122103</v>
      </c>
      <c r="BL1688">
        <v>9122203</v>
      </c>
      <c r="BM1688">
        <v>9122303</v>
      </c>
      <c r="BN1688">
        <v>9122403</v>
      </c>
      <c r="BO1688">
        <v>9115102</v>
      </c>
    </row>
    <row r="1689" spans="1:67" x14ac:dyDescent="0.15">
      <c r="A1689">
        <v>1688</v>
      </c>
      <c r="B1689" t="s">
        <v>826</v>
      </c>
      <c r="E1689">
        <f>机器人辅助表!B1689</f>
        <v>22</v>
      </c>
      <c r="F1689">
        <v>3</v>
      </c>
      <c r="G1689">
        <v>58201</v>
      </c>
      <c r="H1689">
        <v>0</v>
      </c>
      <c r="I1689">
        <f>机器人辅助表!H1689</f>
        <v>2451.1549607123479</v>
      </c>
      <c r="J1689">
        <v>2</v>
      </c>
      <c r="K1689">
        <v>4</v>
      </c>
      <c r="L1689">
        <v>1</v>
      </c>
      <c r="M1689" s="2">
        <f>机器人辅助表!C1689</f>
        <v>4482.2835046956525</v>
      </c>
      <c r="N1689" s="2">
        <v>2</v>
      </c>
      <c r="O1689" s="2">
        <f>机器人辅助表!D1689</f>
        <v>354.25292243478265</v>
      </c>
      <c r="P1689" s="2">
        <v>3</v>
      </c>
      <c r="Q1689" s="2">
        <f>机器人辅助表!E1689</f>
        <v>157.44574330434787</v>
      </c>
      <c r="R1689" s="2">
        <v>6</v>
      </c>
      <c r="S1689" s="2">
        <f>机器人辅助表!F1689</f>
        <v>3975.4092000000001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0</v>
      </c>
      <c r="AE1689">
        <v>0</v>
      </c>
      <c r="AF1689">
        <v>0</v>
      </c>
      <c r="AG1689">
        <v>0</v>
      </c>
      <c r="BD1689">
        <v>8</v>
      </c>
      <c r="BE1689">
        <v>9323104</v>
      </c>
      <c r="BF1689">
        <v>9324103</v>
      </c>
      <c r="BG1689">
        <v>9324203</v>
      </c>
      <c r="BH1689">
        <v>9324302</v>
      </c>
      <c r="BI1689">
        <v>9324403</v>
      </c>
      <c r="BJ1689">
        <v>9312102</v>
      </c>
      <c r="BK1689">
        <v>9311104</v>
      </c>
      <c r="BL1689">
        <v>9315104</v>
      </c>
    </row>
    <row r="1690" spans="1:67" x14ac:dyDescent="0.15">
      <c r="A1690">
        <v>1689</v>
      </c>
      <c r="B1690" t="s">
        <v>3151</v>
      </c>
      <c r="E1690">
        <f>机器人辅助表!B1690</f>
        <v>40</v>
      </c>
      <c r="F1690">
        <v>3</v>
      </c>
      <c r="G1690">
        <v>58201</v>
      </c>
      <c r="H1690">
        <v>0</v>
      </c>
      <c r="I1690">
        <f>机器人辅助表!H1690</f>
        <v>7884.7204086309694</v>
      </c>
      <c r="J1690">
        <v>2</v>
      </c>
      <c r="K1690">
        <v>4</v>
      </c>
      <c r="L1690">
        <v>1</v>
      </c>
      <c r="M1690" s="2">
        <f>机器人辅助表!C1690</f>
        <v>34971.797017492987</v>
      </c>
      <c r="N1690" s="2">
        <v>2</v>
      </c>
      <c r="O1690" s="2">
        <f>机器人辅助表!D1690</f>
        <v>1914.5144352642149</v>
      </c>
      <c r="P1690" s="2">
        <v>3</v>
      </c>
      <c r="Q1690" s="2">
        <f>机器人辅助表!E1690</f>
        <v>850.89530456187333</v>
      </c>
      <c r="R1690" s="2">
        <v>6</v>
      </c>
      <c r="S1690" s="2">
        <f>机器人辅助表!F1690</f>
        <v>7077.4079999999994</v>
      </c>
      <c r="T1690">
        <v>0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0</v>
      </c>
      <c r="AE1690">
        <v>0</v>
      </c>
      <c r="AF1690">
        <v>0</v>
      </c>
      <c r="AG1690">
        <v>0</v>
      </c>
      <c r="BD1690">
        <v>8</v>
      </c>
      <c r="BE1690">
        <v>9323104</v>
      </c>
      <c r="BF1690">
        <v>9324104</v>
      </c>
      <c r="BG1690">
        <v>9324204</v>
      </c>
      <c r="BH1690">
        <v>9324304</v>
      </c>
      <c r="BI1690">
        <v>9324404</v>
      </c>
      <c r="BJ1690">
        <v>9312102</v>
      </c>
      <c r="BK1690">
        <v>9311103</v>
      </c>
      <c r="BL1690">
        <v>9315102</v>
      </c>
    </row>
    <row r="1691" spans="1:67" x14ac:dyDescent="0.15">
      <c r="A1691">
        <v>1690</v>
      </c>
      <c r="B1691" t="s">
        <v>827</v>
      </c>
      <c r="E1691">
        <f>机器人辅助表!B1691</f>
        <v>34</v>
      </c>
      <c r="F1691">
        <v>3</v>
      </c>
      <c r="G1691">
        <v>58201</v>
      </c>
      <c r="H1691">
        <v>0</v>
      </c>
      <c r="I1691">
        <f>机器人辅助表!H1691</f>
        <v>4627.5872480411244</v>
      </c>
      <c r="J1691">
        <v>2</v>
      </c>
      <c r="K1691">
        <v>4</v>
      </c>
      <c r="L1691">
        <v>1</v>
      </c>
      <c r="M1691" s="2">
        <f>机器人辅助表!C1691</f>
        <v>16037.208102958197</v>
      </c>
      <c r="N1691" s="2">
        <v>2</v>
      </c>
      <c r="O1691" s="2">
        <f>机器人辅助表!D1691</f>
        <v>996.23084024949867</v>
      </c>
      <c r="P1691" s="2">
        <v>3</v>
      </c>
      <c r="Q1691" s="2">
        <f>机器人辅助表!E1691</f>
        <v>442.76926233311048</v>
      </c>
      <c r="R1691" s="2">
        <v>6</v>
      </c>
      <c r="S1691" s="2">
        <f>机器人辅助表!F1691</f>
        <v>5223.0420000000004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0</v>
      </c>
      <c r="AE1691">
        <v>0</v>
      </c>
      <c r="AF1691">
        <v>0</v>
      </c>
      <c r="AG1691">
        <v>0</v>
      </c>
      <c r="BD1691">
        <v>8</v>
      </c>
      <c r="BE1691">
        <v>9323104</v>
      </c>
      <c r="BF1691">
        <v>9324102</v>
      </c>
      <c r="BG1691">
        <v>9324203</v>
      </c>
      <c r="BH1691">
        <v>9324304</v>
      </c>
      <c r="BI1691">
        <v>9324402</v>
      </c>
      <c r="BJ1691">
        <v>9312104</v>
      </c>
      <c r="BK1691">
        <v>9311103</v>
      </c>
      <c r="BL1691">
        <v>9315104</v>
      </c>
    </row>
    <row r="1692" spans="1:67" x14ac:dyDescent="0.15">
      <c r="A1692">
        <v>1691</v>
      </c>
      <c r="B1692" t="s">
        <v>828</v>
      </c>
      <c r="E1692">
        <f>机器人辅助表!B1692</f>
        <v>50</v>
      </c>
      <c r="F1692">
        <v>1</v>
      </c>
      <c r="G1692">
        <v>58001</v>
      </c>
      <c r="H1692">
        <v>0</v>
      </c>
      <c r="I1692">
        <f>机器人辅助表!H1692</f>
        <v>16594.110815791308</v>
      </c>
      <c r="J1692">
        <v>2</v>
      </c>
      <c r="K1692">
        <v>4</v>
      </c>
      <c r="L1692">
        <v>1</v>
      </c>
      <c r="M1692" s="2">
        <f>机器人辅助表!C1692</f>
        <v>102540.15297391309</v>
      </c>
      <c r="N1692" s="2">
        <v>2</v>
      </c>
      <c r="O1692" s="2">
        <f>机器人辅助表!D1692</f>
        <v>4436.8335421404699</v>
      </c>
      <c r="P1692" s="2">
        <v>3</v>
      </c>
      <c r="Q1692" s="2">
        <f>机器人辅助表!E1692</f>
        <v>1971.9260187290977</v>
      </c>
      <c r="R1692" s="2">
        <v>6</v>
      </c>
      <c r="S1692" s="2">
        <f>机器人辅助表!F1692</f>
        <v>9759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0</v>
      </c>
      <c r="AE1692">
        <v>0</v>
      </c>
      <c r="AF1692">
        <v>0</v>
      </c>
      <c r="AG1692">
        <v>0</v>
      </c>
      <c r="BD1692">
        <v>11</v>
      </c>
      <c r="BE1692">
        <v>9113102</v>
      </c>
      <c r="BF1692">
        <v>9121103</v>
      </c>
      <c r="BG1692">
        <v>9121204</v>
      </c>
      <c r="BH1692">
        <v>9121302</v>
      </c>
      <c r="BI1692">
        <v>9121403</v>
      </c>
      <c r="BJ1692">
        <v>9114103</v>
      </c>
      <c r="BK1692">
        <v>9122103</v>
      </c>
      <c r="BL1692">
        <v>9122203</v>
      </c>
      <c r="BM1692">
        <v>9122302</v>
      </c>
      <c r="BN1692">
        <v>9122403</v>
      </c>
      <c r="BO1692">
        <v>9115104</v>
      </c>
    </row>
    <row r="1693" spans="1:67" x14ac:dyDescent="0.15">
      <c r="A1693">
        <v>1692</v>
      </c>
      <c r="B1693" t="s">
        <v>3152</v>
      </c>
      <c r="E1693">
        <f>机器人辅助表!B1693</f>
        <v>24</v>
      </c>
      <c r="F1693">
        <v>2</v>
      </c>
      <c r="G1693">
        <v>58101</v>
      </c>
      <c r="H1693">
        <v>0</v>
      </c>
      <c r="I1693">
        <f>机器人辅助表!H1693</f>
        <v>4280.8428423568703</v>
      </c>
      <c r="J1693">
        <v>2</v>
      </c>
      <c r="K1693">
        <v>4</v>
      </c>
      <c r="L1693">
        <v>1</v>
      </c>
      <c r="M1693" s="2">
        <f>机器人辅助表!C1693</f>
        <v>8915.7037259130466</v>
      </c>
      <c r="N1693" s="2">
        <v>2</v>
      </c>
      <c r="O1693" s="2">
        <f>机器人辅助表!D1693</f>
        <v>667.28759694983296</v>
      </c>
      <c r="P1693" s="2">
        <v>3</v>
      </c>
      <c r="Q1693" s="2">
        <f>机器人辅助表!E1693</f>
        <v>296.5722653110368</v>
      </c>
      <c r="R1693" s="2">
        <v>6</v>
      </c>
      <c r="S1693" s="2">
        <f>机器人辅助表!F1693</f>
        <v>6608.4736000000003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0</v>
      </c>
      <c r="AE1693">
        <v>0</v>
      </c>
      <c r="AF1693">
        <v>0</v>
      </c>
      <c r="AG1693">
        <v>0</v>
      </c>
      <c r="BD1693">
        <v>11</v>
      </c>
      <c r="BE1693">
        <v>9211102</v>
      </c>
      <c r="BF1693">
        <v>9214104</v>
      </c>
      <c r="BG1693">
        <v>9214203</v>
      </c>
      <c r="BH1693">
        <v>9214303</v>
      </c>
      <c r="BI1693">
        <v>9214403</v>
      </c>
      <c r="BJ1693">
        <v>9222103</v>
      </c>
      <c r="BK1693">
        <v>9223104</v>
      </c>
      <c r="BL1693">
        <v>9223204</v>
      </c>
      <c r="BM1693">
        <v>9223304</v>
      </c>
      <c r="BN1693">
        <v>9223403</v>
      </c>
      <c r="BO1693">
        <v>9215102</v>
      </c>
    </row>
    <row r="1694" spans="1:67" x14ac:dyDescent="0.15">
      <c r="A1694">
        <v>1693</v>
      </c>
      <c r="B1694" t="s">
        <v>3153</v>
      </c>
      <c r="E1694">
        <f>机器人辅助表!B1694</f>
        <v>23</v>
      </c>
      <c r="F1694">
        <v>2</v>
      </c>
      <c r="G1694">
        <v>58101</v>
      </c>
      <c r="H1694">
        <v>0</v>
      </c>
      <c r="I1694">
        <f>机器人辅助表!H1694</f>
        <v>4249.9164986038804</v>
      </c>
      <c r="J1694">
        <v>2</v>
      </c>
      <c r="K1694">
        <v>4</v>
      </c>
      <c r="L1694">
        <v>1</v>
      </c>
      <c r="M1694" s="2">
        <f>机器人辅助表!C1694</f>
        <v>8312.70688033445</v>
      </c>
      <c r="N1694" s="2">
        <v>2</v>
      </c>
      <c r="O1694" s="2">
        <f>机器人辅助表!D1694</f>
        <v>639.09759250836146</v>
      </c>
      <c r="P1694" s="2">
        <v>3</v>
      </c>
      <c r="Q1694" s="2">
        <f>机器人辅助表!E1694</f>
        <v>284.04337444816065</v>
      </c>
      <c r="R1694" s="2">
        <v>6</v>
      </c>
      <c r="S1694" s="2">
        <f>机器人辅助表!F1694</f>
        <v>6723.3760000000002</v>
      </c>
      <c r="T1694">
        <v>0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0</v>
      </c>
      <c r="AE1694">
        <v>0</v>
      </c>
      <c r="AF1694">
        <v>0</v>
      </c>
      <c r="AG1694">
        <v>0</v>
      </c>
      <c r="BD1694">
        <v>11</v>
      </c>
      <c r="BE1694">
        <v>9211104</v>
      </c>
      <c r="BF1694">
        <v>9214104</v>
      </c>
      <c r="BG1694">
        <v>9214204</v>
      </c>
      <c r="BH1694">
        <v>9214304</v>
      </c>
      <c r="BI1694">
        <v>9214403</v>
      </c>
      <c r="BJ1694">
        <v>9222104</v>
      </c>
      <c r="BK1694">
        <v>9223103</v>
      </c>
      <c r="BL1694">
        <v>9223202</v>
      </c>
      <c r="BM1694">
        <v>9223304</v>
      </c>
      <c r="BN1694">
        <v>9223404</v>
      </c>
      <c r="BO1694">
        <v>9215103</v>
      </c>
    </row>
    <row r="1695" spans="1:67" x14ac:dyDescent="0.15">
      <c r="A1695">
        <v>1694</v>
      </c>
      <c r="B1695" t="s">
        <v>3154</v>
      </c>
      <c r="E1695">
        <f>机器人辅助表!B1695</f>
        <v>24</v>
      </c>
      <c r="F1695">
        <v>1</v>
      </c>
      <c r="G1695">
        <v>58001</v>
      </c>
      <c r="H1695">
        <v>0</v>
      </c>
      <c r="I1695">
        <f>机器人辅助表!H1695</f>
        <v>3886.5546858240004</v>
      </c>
      <c r="J1695">
        <v>2</v>
      </c>
      <c r="K1695">
        <v>4</v>
      </c>
      <c r="L1695">
        <v>1</v>
      </c>
      <c r="M1695" s="2">
        <f>机器人辅助表!C1695</f>
        <v>8094.5204880000019</v>
      </c>
      <c r="N1695" s="2">
        <v>2</v>
      </c>
      <c r="O1695" s="2">
        <f>机器人辅助表!D1695</f>
        <v>605.8268972307693</v>
      </c>
      <c r="P1695" s="2">
        <v>3</v>
      </c>
      <c r="Q1695" s="2">
        <f>机器人辅助表!E1695</f>
        <v>269.25639876923077</v>
      </c>
      <c r="R1695" s="2">
        <v>6</v>
      </c>
      <c r="S1695" s="2">
        <f>机器人辅助表!F1695</f>
        <v>5999.7983999999997</v>
      </c>
      <c r="T1695">
        <v>0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0</v>
      </c>
      <c r="AE1695">
        <v>0</v>
      </c>
      <c r="AF1695">
        <v>0</v>
      </c>
      <c r="AG1695">
        <v>0</v>
      </c>
      <c r="BD1695">
        <v>11</v>
      </c>
      <c r="BE1695">
        <v>9113104</v>
      </c>
      <c r="BF1695">
        <v>9121103</v>
      </c>
      <c r="BG1695">
        <v>9121202</v>
      </c>
      <c r="BH1695">
        <v>9121304</v>
      </c>
      <c r="BI1695">
        <v>9121403</v>
      </c>
      <c r="BJ1695">
        <v>9114104</v>
      </c>
      <c r="BK1695">
        <v>9122102</v>
      </c>
      <c r="BL1695">
        <v>9122202</v>
      </c>
      <c r="BM1695">
        <v>9122304</v>
      </c>
      <c r="BN1695">
        <v>9122404</v>
      </c>
      <c r="BO1695">
        <v>9115102</v>
      </c>
    </row>
    <row r="1696" spans="1:67" x14ac:dyDescent="0.15">
      <c r="A1696">
        <v>1695</v>
      </c>
      <c r="B1696" t="s">
        <v>829</v>
      </c>
      <c r="E1696">
        <f>机器人辅助表!B1696</f>
        <v>20</v>
      </c>
      <c r="F1696">
        <v>3</v>
      </c>
      <c r="G1696">
        <v>58201</v>
      </c>
      <c r="H1696">
        <v>0</v>
      </c>
      <c r="I1696">
        <f>机器人辅助表!H1696</f>
        <v>2773.6964368695653</v>
      </c>
      <c r="J1696">
        <v>2</v>
      </c>
      <c r="K1696">
        <v>4</v>
      </c>
      <c r="L1696">
        <v>1</v>
      </c>
      <c r="M1696" s="2">
        <f>机器人辅助表!C1696</f>
        <v>4498.3533913043484</v>
      </c>
      <c r="N1696" s="2">
        <v>2</v>
      </c>
      <c r="O1696" s="2">
        <f>机器人辅助表!D1696</f>
        <v>376.60633043478271</v>
      </c>
      <c r="P1696" s="2">
        <v>3</v>
      </c>
      <c r="Q1696" s="2">
        <f>机器人辅助表!E1696</f>
        <v>167.38059130434789</v>
      </c>
      <c r="R1696" s="2">
        <v>6</v>
      </c>
      <c r="S1696" s="2">
        <f>机器人辅助表!F1696</f>
        <v>4669.0959999999995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0</v>
      </c>
      <c r="AE1696">
        <v>0</v>
      </c>
      <c r="AF1696">
        <v>0</v>
      </c>
      <c r="AG1696">
        <v>0</v>
      </c>
      <c r="BD1696">
        <v>8</v>
      </c>
      <c r="BE1696">
        <v>9323102</v>
      </c>
      <c r="BF1696">
        <v>9324103</v>
      </c>
      <c r="BG1696">
        <v>9324202</v>
      </c>
      <c r="BH1696">
        <v>9324303</v>
      </c>
      <c r="BI1696">
        <v>9324402</v>
      </c>
      <c r="BJ1696">
        <v>9312102</v>
      </c>
      <c r="BK1696">
        <v>9311104</v>
      </c>
      <c r="BL1696">
        <v>9315103</v>
      </c>
    </row>
    <row r="1697" spans="1:67" x14ac:dyDescent="0.15">
      <c r="A1697">
        <v>1696</v>
      </c>
      <c r="B1697" t="s">
        <v>830</v>
      </c>
      <c r="E1697">
        <f>机器人辅助表!B1697</f>
        <v>35</v>
      </c>
      <c r="F1697">
        <v>3</v>
      </c>
      <c r="G1697">
        <v>58201</v>
      </c>
      <c r="H1697">
        <v>0</v>
      </c>
      <c r="I1697">
        <f>机器人辅助表!H1697</f>
        <v>4587.0964683965221</v>
      </c>
      <c r="J1697">
        <v>2</v>
      </c>
      <c r="K1697">
        <v>4</v>
      </c>
      <c r="L1697">
        <v>1</v>
      </c>
      <c r="M1697" s="2">
        <f>机器人辅助表!C1697</f>
        <v>16470.18499304348</v>
      </c>
      <c r="N1697" s="2">
        <v>2</v>
      </c>
      <c r="O1697" s="2">
        <f>机器人辅助表!D1697</f>
        <v>1014.0596796521739</v>
      </c>
      <c r="P1697" s="2">
        <v>3</v>
      </c>
      <c r="Q1697" s="2">
        <f>机器人辅助表!E1697</f>
        <v>450.6931909565219</v>
      </c>
      <c r="R1697" s="2">
        <v>6</v>
      </c>
      <c r="S1697" s="2">
        <f>机器人辅助表!F1697</f>
        <v>4997.1179999999995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0</v>
      </c>
      <c r="AE1697">
        <v>0</v>
      </c>
      <c r="AF1697">
        <v>0</v>
      </c>
      <c r="AG1697">
        <v>0</v>
      </c>
      <c r="BD1697">
        <v>8</v>
      </c>
      <c r="BE1697">
        <v>9323103</v>
      </c>
      <c r="BF1697">
        <v>9324104</v>
      </c>
      <c r="BG1697">
        <v>9324203</v>
      </c>
      <c r="BH1697">
        <v>9324303</v>
      </c>
      <c r="BI1697">
        <v>9324403</v>
      </c>
      <c r="BJ1697">
        <v>9312103</v>
      </c>
      <c r="BK1697">
        <v>9311104</v>
      </c>
      <c r="BL1697">
        <v>9315102</v>
      </c>
    </row>
    <row r="1698" spans="1:67" x14ac:dyDescent="0.15">
      <c r="A1698">
        <v>1697</v>
      </c>
      <c r="B1698" t="s">
        <v>831</v>
      </c>
      <c r="E1698">
        <f>机器人辅助表!B1698</f>
        <v>34</v>
      </c>
      <c r="F1698">
        <v>1</v>
      </c>
      <c r="G1698">
        <v>58001</v>
      </c>
      <c r="H1698">
        <v>0</v>
      </c>
      <c r="I1698">
        <f>机器人辅助表!H1698</f>
        <v>5038.9283367558901</v>
      </c>
      <c r="J1698">
        <v>2</v>
      </c>
      <c r="K1698">
        <v>4</v>
      </c>
      <c r="L1698">
        <v>1</v>
      </c>
      <c r="M1698" s="2">
        <f>机器人辅助表!C1698</f>
        <v>17462.737712110036</v>
      </c>
      <c r="N1698" s="2">
        <v>2</v>
      </c>
      <c r="O1698" s="2">
        <f>机器人辅助表!D1698</f>
        <v>1084.7846927161206</v>
      </c>
      <c r="P1698" s="2">
        <v>3</v>
      </c>
      <c r="Q1698" s="2">
        <f>机器人辅助表!E1698</f>
        <v>482.12653009605361</v>
      </c>
      <c r="R1698" s="2">
        <v>6</v>
      </c>
      <c r="S1698" s="2">
        <f>机器人辅助表!F1698</f>
        <v>5687.3123999999998</v>
      </c>
      <c r="T1698">
        <v>0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0</v>
      </c>
      <c r="AE1698">
        <v>0</v>
      </c>
      <c r="AF1698">
        <v>0</v>
      </c>
      <c r="AG1698">
        <v>0</v>
      </c>
      <c r="BD1698">
        <v>11</v>
      </c>
      <c r="BE1698">
        <v>9113104</v>
      </c>
      <c r="BF1698">
        <v>9121104</v>
      </c>
      <c r="BG1698">
        <v>9121204</v>
      </c>
      <c r="BH1698">
        <v>9121302</v>
      </c>
      <c r="BI1698">
        <v>9121403</v>
      </c>
      <c r="BJ1698">
        <v>9114102</v>
      </c>
      <c r="BK1698">
        <v>9122102</v>
      </c>
      <c r="BL1698">
        <v>9122203</v>
      </c>
      <c r="BM1698">
        <v>9122303</v>
      </c>
      <c r="BN1698">
        <v>9122402</v>
      </c>
      <c r="BO1698">
        <v>9115104</v>
      </c>
    </row>
    <row r="1699" spans="1:67" x14ac:dyDescent="0.15">
      <c r="A1699">
        <v>1698</v>
      </c>
      <c r="B1699" t="s">
        <v>3155</v>
      </c>
      <c r="E1699">
        <f>机器人辅助表!B1699</f>
        <v>36</v>
      </c>
      <c r="F1699">
        <v>3</v>
      </c>
      <c r="G1699">
        <v>58201</v>
      </c>
      <c r="H1699">
        <v>0</v>
      </c>
      <c r="I1699">
        <f>机器人辅助表!H1699</f>
        <v>4519.5992850665743</v>
      </c>
      <c r="J1699">
        <v>2</v>
      </c>
      <c r="K1699">
        <v>4</v>
      </c>
      <c r="L1699">
        <v>1</v>
      </c>
      <c r="M1699" s="2">
        <f>机器人辅助表!C1699</f>
        <v>16775.066026017397</v>
      </c>
      <c r="N1699" s="2">
        <v>2</v>
      </c>
      <c r="O1699" s="2">
        <f>机器人辅助表!D1699</f>
        <v>1023.9669640486958</v>
      </c>
      <c r="P1699" s="2">
        <v>3</v>
      </c>
      <c r="Q1699" s="2">
        <f>机器人辅助表!E1699</f>
        <v>455.0964284660871</v>
      </c>
      <c r="R1699" s="2">
        <v>6</v>
      </c>
      <c r="S1699" s="2">
        <f>机器人辅助表!F1699</f>
        <v>4753.7255999999998</v>
      </c>
      <c r="T1699">
        <v>0</v>
      </c>
      <c r="U1699">
        <v>0</v>
      </c>
      <c r="V1699">
        <v>0</v>
      </c>
      <c r="W1699">
        <v>0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0</v>
      </c>
      <c r="AE1699">
        <v>0</v>
      </c>
      <c r="AF1699">
        <v>0</v>
      </c>
      <c r="AG1699">
        <v>0</v>
      </c>
      <c r="BD1699">
        <v>8</v>
      </c>
      <c r="BE1699">
        <v>9323104</v>
      </c>
      <c r="BF1699">
        <v>9324102</v>
      </c>
      <c r="BG1699">
        <v>9324203</v>
      </c>
      <c r="BH1699">
        <v>9324303</v>
      </c>
      <c r="BI1699">
        <v>9324404</v>
      </c>
      <c r="BJ1699">
        <v>9312102</v>
      </c>
      <c r="BK1699">
        <v>9311103</v>
      </c>
      <c r="BL1699">
        <v>9315103</v>
      </c>
    </row>
    <row r="1700" spans="1:67" x14ac:dyDescent="0.15">
      <c r="A1700">
        <v>1699</v>
      </c>
      <c r="B1700" t="s">
        <v>832</v>
      </c>
      <c r="E1700">
        <f>机器人辅助表!B1700</f>
        <v>27</v>
      </c>
      <c r="F1700">
        <v>3</v>
      </c>
      <c r="G1700">
        <v>58201</v>
      </c>
      <c r="H1700">
        <v>0</v>
      </c>
      <c r="I1700">
        <f>机器人辅助表!H1700</f>
        <v>2554.7043024499426</v>
      </c>
      <c r="J1700">
        <v>2</v>
      </c>
      <c r="K1700">
        <v>4</v>
      </c>
      <c r="L1700">
        <v>1</v>
      </c>
      <c r="M1700" s="2">
        <f>机器人辅助表!C1700</f>
        <v>6369.3849132143841</v>
      </c>
      <c r="N1700" s="2">
        <v>2</v>
      </c>
      <c r="O1700" s="2">
        <f>机器人辅助表!D1700</f>
        <v>441.59433197056865</v>
      </c>
      <c r="P1700" s="2">
        <v>3</v>
      </c>
      <c r="Q1700" s="2">
        <f>机器人辅助表!E1700</f>
        <v>196.264147542475</v>
      </c>
      <c r="R1700" s="2">
        <v>6</v>
      </c>
      <c r="S1700" s="2">
        <f>机器人辅助表!F1700</f>
        <v>3636.1363999999994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0</v>
      </c>
      <c r="AE1700">
        <v>0</v>
      </c>
      <c r="AF1700">
        <v>0</v>
      </c>
      <c r="AG1700">
        <v>0</v>
      </c>
      <c r="BD1700">
        <v>8</v>
      </c>
      <c r="BE1700">
        <v>9323102</v>
      </c>
      <c r="BF1700">
        <v>9324103</v>
      </c>
      <c r="BG1700">
        <v>9324204</v>
      </c>
      <c r="BH1700">
        <v>9324303</v>
      </c>
      <c r="BI1700">
        <v>9324402</v>
      </c>
      <c r="BJ1700">
        <v>9312104</v>
      </c>
      <c r="BK1700">
        <v>9311102</v>
      </c>
      <c r="BL1700">
        <v>9315102</v>
      </c>
    </row>
    <row r="1701" spans="1:67" x14ac:dyDescent="0.15">
      <c r="A1701">
        <v>1700</v>
      </c>
      <c r="B1701" t="s">
        <v>3156</v>
      </c>
      <c r="E1701">
        <f>机器人辅助表!B1701</f>
        <v>43</v>
      </c>
      <c r="F1701">
        <v>2</v>
      </c>
      <c r="G1701">
        <v>58101</v>
      </c>
      <c r="H1701">
        <v>0</v>
      </c>
      <c r="I1701">
        <f>机器人辅助表!H1701</f>
        <v>8656.3470337905219</v>
      </c>
      <c r="J1701">
        <v>2</v>
      </c>
      <c r="K1701">
        <v>4</v>
      </c>
      <c r="L1701">
        <v>1</v>
      </c>
      <c r="M1701" s="2">
        <f>机器人辅助表!C1701</f>
        <v>43169.030841882224</v>
      </c>
      <c r="N1701" s="2">
        <v>2</v>
      </c>
      <c r="O1701" s="2">
        <f>机器人辅助表!D1701</f>
        <v>2191.1618980270237</v>
      </c>
      <c r="P1701" s="2">
        <v>3</v>
      </c>
      <c r="Q1701" s="2">
        <f>机器人辅助表!E1701</f>
        <v>973.84973245645517</v>
      </c>
      <c r="R1701" s="2">
        <v>6</v>
      </c>
      <c r="S1701" s="2">
        <f>机器人辅助表!F1701</f>
        <v>6828.9695999999994</v>
      </c>
      <c r="T1701">
        <v>0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  <c r="AF1701">
        <v>0</v>
      </c>
      <c r="AG1701">
        <v>0</v>
      </c>
      <c r="BD1701">
        <v>11</v>
      </c>
      <c r="BE1701">
        <v>9211104</v>
      </c>
      <c r="BF1701">
        <v>9214102</v>
      </c>
      <c r="BG1701">
        <v>9214203</v>
      </c>
      <c r="BH1701">
        <v>9214302</v>
      </c>
      <c r="BI1701">
        <v>9214402</v>
      </c>
      <c r="BJ1701">
        <v>9222104</v>
      </c>
      <c r="BK1701">
        <v>9223102</v>
      </c>
      <c r="BL1701">
        <v>9223203</v>
      </c>
      <c r="BM1701">
        <v>9223303</v>
      </c>
      <c r="BN1701">
        <v>9223403</v>
      </c>
      <c r="BO1701">
        <v>9215103</v>
      </c>
    </row>
    <row r="1702" spans="1:67" x14ac:dyDescent="0.15">
      <c r="A1702">
        <v>1701</v>
      </c>
      <c r="B1702" t="s">
        <v>3157</v>
      </c>
      <c r="E1702">
        <f>机器人辅助表!B1702</f>
        <v>24</v>
      </c>
      <c r="F1702">
        <v>1</v>
      </c>
      <c r="G1702">
        <v>58001</v>
      </c>
      <c r="H1702">
        <v>0</v>
      </c>
      <c r="I1702">
        <f>机器人辅助表!H1702</f>
        <v>3041.6514932535661</v>
      </c>
      <c r="J1702">
        <v>2</v>
      </c>
      <c r="K1702">
        <v>4</v>
      </c>
      <c r="L1702">
        <v>1</v>
      </c>
      <c r="M1702" s="2">
        <f>机器人辅助表!C1702</f>
        <v>6334.8421210434808</v>
      </c>
      <c r="N1702" s="2">
        <v>2</v>
      </c>
      <c r="O1702" s="2">
        <f>机器人辅助表!D1702</f>
        <v>474.12539783277606</v>
      </c>
      <c r="P1702" s="2">
        <v>3</v>
      </c>
      <c r="Q1702" s="2">
        <f>机器人辅助表!E1702</f>
        <v>210.72239903678931</v>
      </c>
      <c r="R1702" s="2">
        <v>6</v>
      </c>
      <c r="S1702" s="2">
        <f>机器人辅助表!F1702</f>
        <v>4695.4944000000005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  <c r="AF1702">
        <v>0</v>
      </c>
      <c r="AG1702">
        <v>0</v>
      </c>
      <c r="BD1702">
        <v>11</v>
      </c>
      <c r="BE1702">
        <v>9113102</v>
      </c>
      <c r="BF1702">
        <v>9121103</v>
      </c>
      <c r="BG1702">
        <v>9121204</v>
      </c>
      <c r="BH1702">
        <v>9121303</v>
      </c>
      <c r="BI1702">
        <v>9121403</v>
      </c>
      <c r="BJ1702">
        <v>9114104</v>
      </c>
      <c r="BK1702">
        <v>9122104</v>
      </c>
      <c r="BL1702">
        <v>9122202</v>
      </c>
      <c r="BM1702">
        <v>9122303</v>
      </c>
      <c r="BN1702">
        <v>9122402</v>
      </c>
      <c r="BO1702">
        <v>9115104</v>
      </c>
    </row>
    <row r="1703" spans="1:67" x14ac:dyDescent="0.15">
      <c r="A1703">
        <v>1702</v>
      </c>
      <c r="B1703" t="s">
        <v>3158</v>
      </c>
      <c r="E1703">
        <f>机器人辅助表!B1703</f>
        <v>42</v>
      </c>
      <c r="F1703">
        <v>1</v>
      </c>
      <c r="G1703">
        <v>58001</v>
      </c>
      <c r="H1703">
        <v>0</v>
      </c>
      <c r="I1703">
        <f>机器人辅助表!H1703</f>
        <v>5754.9782204329031</v>
      </c>
      <c r="J1703">
        <v>2</v>
      </c>
      <c r="K1703">
        <v>4</v>
      </c>
      <c r="L1703">
        <v>1</v>
      </c>
      <c r="M1703" s="2">
        <f>机器人辅助表!C1703</f>
        <v>27658.487752352125</v>
      </c>
      <c r="N1703" s="2">
        <v>2</v>
      </c>
      <c r="O1703" s="2">
        <f>机器人辅助表!D1703</f>
        <v>1438.9531931076929</v>
      </c>
      <c r="P1703" s="2">
        <v>3</v>
      </c>
      <c r="Q1703" s="2">
        <f>机器人辅助表!E1703</f>
        <v>639.53475249230814</v>
      </c>
      <c r="R1703" s="2">
        <v>6</v>
      </c>
      <c r="S1703" s="2">
        <f>机器人辅助表!F1703</f>
        <v>4738.1992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0</v>
      </c>
      <c r="AE1703">
        <v>0</v>
      </c>
      <c r="AF1703">
        <v>0</v>
      </c>
      <c r="AG1703">
        <v>0</v>
      </c>
      <c r="BD1703">
        <v>11</v>
      </c>
      <c r="BE1703">
        <v>9113103</v>
      </c>
      <c r="BF1703">
        <v>9121103</v>
      </c>
      <c r="BG1703">
        <v>9121204</v>
      </c>
      <c r="BH1703">
        <v>9121304</v>
      </c>
      <c r="BI1703">
        <v>9121404</v>
      </c>
      <c r="BJ1703">
        <v>9114104</v>
      </c>
      <c r="BK1703">
        <v>9122103</v>
      </c>
      <c r="BL1703">
        <v>9122203</v>
      </c>
      <c r="BM1703">
        <v>9122302</v>
      </c>
      <c r="BN1703">
        <v>9122404</v>
      </c>
      <c r="BO1703">
        <v>9115103</v>
      </c>
    </row>
    <row r="1704" spans="1:67" x14ac:dyDescent="0.15">
      <c r="A1704">
        <v>1703</v>
      </c>
      <c r="B1704" t="s">
        <v>833</v>
      </c>
      <c r="E1704">
        <f>机器人辅助表!B1704</f>
        <v>31</v>
      </c>
      <c r="F1704">
        <v>3</v>
      </c>
      <c r="G1704">
        <v>58201</v>
      </c>
      <c r="H1704">
        <v>0</v>
      </c>
      <c r="I1704">
        <f>机器人辅助表!H1704</f>
        <v>2902.1507907707087</v>
      </c>
      <c r="J1704">
        <v>2</v>
      </c>
      <c r="K1704">
        <v>4</v>
      </c>
      <c r="L1704">
        <v>1</v>
      </c>
      <c r="M1704" s="2">
        <f>机器人辅助表!C1704</f>
        <v>8899.7456607230815</v>
      </c>
      <c r="N1704" s="2">
        <v>2</v>
      </c>
      <c r="O1704" s="2">
        <f>机器人辅助表!D1704</f>
        <v>568.86581207076938</v>
      </c>
      <c r="P1704" s="2">
        <v>3</v>
      </c>
      <c r="Q1704" s="2">
        <f>机器人辅助表!E1704</f>
        <v>252.82924980923087</v>
      </c>
      <c r="R1704" s="2">
        <v>6</v>
      </c>
      <c r="S1704" s="2">
        <f>机器人辅助表!F1704</f>
        <v>3649.3356000000003</v>
      </c>
      <c r="T1704">
        <v>0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  <c r="AF1704">
        <v>0</v>
      </c>
      <c r="AG1704">
        <v>0</v>
      </c>
      <c r="BD1704">
        <v>8</v>
      </c>
      <c r="BE1704">
        <v>9323104</v>
      </c>
      <c r="BF1704">
        <v>9324103</v>
      </c>
      <c r="BG1704">
        <v>9324202</v>
      </c>
      <c r="BH1704">
        <v>9324303</v>
      </c>
      <c r="BI1704">
        <v>9324404</v>
      </c>
      <c r="BJ1704">
        <v>9312102</v>
      </c>
      <c r="BK1704">
        <v>9311102</v>
      </c>
      <c r="BL1704">
        <v>9315104</v>
      </c>
    </row>
    <row r="1705" spans="1:67" x14ac:dyDescent="0.15">
      <c r="A1705">
        <v>1704</v>
      </c>
      <c r="B1705" t="s">
        <v>834</v>
      </c>
      <c r="E1705">
        <f>机器人辅助表!B1705</f>
        <v>20</v>
      </c>
      <c r="F1705">
        <v>2</v>
      </c>
      <c r="G1705">
        <v>58101</v>
      </c>
      <c r="H1705">
        <v>0</v>
      </c>
      <c r="I1705">
        <f>机器人辅助表!H1705</f>
        <v>2415.8001224347831</v>
      </c>
      <c r="J1705">
        <v>2</v>
      </c>
      <c r="K1705">
        <v>4</v>
      </c>
      <c r="L1705">
        <v>1</v>
      </c>
      <c r="M1705" s="2">
        <f>机器人辅助表!C1705</f>
        <v>3917.9206956521748</v>
      </c>
      <c r="N1705" s="2">
        <v>2</v>
      </c>
      <c r="O1705" s="2">
        <f>机器人辅助表!D1705</f>
        <v>328.01196521739138</v>
      </c>
      <c r="P1705" s="2">
        <v>3</v>
      </c>
      <c r="Q1705" s="2">
        <f>机器人辅助表!E1705</f>
        <v>145.78309565217398</v>
      </c>
      <c r="R1705" s="2">
        <v>6</v>
      </c>
      <c r="S1705" s="2">
        <f>机器人辅助表!F1705</f>
        <v>4066.6320000000001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0</v>
      </c>
      <c r="AE1705">
        <v>0</v>
      </c>
      <c r="AF1705">
        <v>0</v>
      </c>
      <c r="AG1705">
        <v>0</v>
      </c>
      <c r="BD1705">
        <v>11</v>
      </c>
      <c r="BE1705">
        <v>9211102</v>
      </c>
      <c r="BF1705">
        <v>9214102</v>
      </c>
      <c r="BG1705">
        <v>9214203</v>
      </c>
      <c r="BH1705">
        <v>9214304</v>
      </c>
      <c r="BI1705">
        <v>9214403</v>
      </c>
      <c r="BJ1705">
        <v>9222103</v>
      </c>
      <c r="BK1705">
        <v>9223104</v>
      </c>
      <c r="BL1705">
        <v>9223203</v>
      </c>
      <c r="BM1705">
        <v>9223302</v>
      </c>
      <c r="BN1705">
        <v>9223402</v>
      </c>
      <c r="BO1705">
        <v>9215103</v>
      </c>
    </row>
    <row r="1706" spans="1:67" x14ac:dyDescent="0.15">
      <c r="A1706">
        <v>1705</v>
      </c>
      <c r="B1706" t="s">
        <v>835</v>
      </c>
      <c r="E1706">
        <f>机器人辅助表!B1706</f>
        <v>48</v>
      </c>
      <c r="F1706">
        <v>1</v>
      </c>
      <c r="G1706">
        <v>58001</v>
      </c>
      <c r="H1706">
        <v>0</v>
      </c>
      <c r="I1706">
        <f>机器人辅助表!H1706</f>
        <v>12484.596392842555</v>
      </c>
      <c r="J1706">
        <v>2</v>
      </c>
      <c r="K1706">
        <v>4</v>
      </c>
      <c r="L1706">
        <v>1</v>
      </c>
      <c r="M1706" s="2">
        <f>机器人辅助表!C1706</f>
        <v>72994.434482654629</v>
      </c>
      <c r="N1706" s="2">
        <v>2</v>
      </c>
      <c r="O1706" s="2">
        <f>机器人辅助表!D1706</f>
        <v>3298.6172077356541</v>
      </c>
      <c r="P1706" s="2">
        <v>3</v>
      </c>
      <c r="Q1706" s="2">
        <f>机器人辅助表!E1706</f>
        <v>1466.0520923269573</v>
      </c>
      <c r="R1706" s="2">
        <v>6</v>
      </c>
      <c r="S1706" s="2">
        <f>机器人辅助表!F1706</f>
        <v>7998.1871999999994</v>
      </c>
      <c r="T1706">
        <v>0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0</v>
      </c>
      <c r="AE1706">
        <v>0</v>
      </c>
      <c r="AF1706">
        <v>0</v>
      </c>
      <c r="AG1706">
        <v>0</v>
      </c>
      <c r="BD1706">
        <v>11</v>
      </c>
      <c r="BE1706">
        <v>9113103</v>
      </c>
      <c r="BF1706">
        <v>9121104</v>
      </c>
      <c r="BG1706">
        <v>9121202</v>
      </c>
      <c r="BH1706">
        <v>9121304</v>
      </c>
      <c r="BI1706">
        <v>9121403</v>
      </c>
      <c r="BJ1706">
        <v>9114102</v>
      </c>
      <c r="BK1706">
        <v>9122102</v>
      </c>
      <c r="BL1706">
        <v>9122204</v>
      </c>
      <c r="BM1706">
        <v>9122304</v>
      </c>
      <c r="BN1706">
        <v>9122402</v>
      </c>
      <c r="BO1706">
        <v>9115102</v>
      </c>
    </row>
    <row r="1707" spans="1:67" x14ac:dyDescent="0.15">
      <c r="A1707">
        <v>1706</v>
      </c>
      <c r="B1707" t="s">
        <v>3159</v>
      </c>
      <c r="E1707">
        <f>机器人辅助表!B1707</f>
        <v>24</v>
      </c>
      <c r="F1707">
        <v>1</v>
      </c>
      <c r="G1707">
        <v>58001</v>
      </c>
      <c r="H1707">
        <v>0</v>
      </c>
      <c r="I1707">
        <f>机器人辅助表!H1707</f>
        <v>2196.7483006831308</v>
      </c>
      <c r="J1707">
        <v>2</v>
      </c>
      <c r="K1707">
        <v>4</v>
      </c>
      <c r="L1707">
        <v>1</v>
      </c>
      <c r="M1707" s="2">
        <f>机器人辅助表!C1707</f>
        <v>4575.1637540869579</v>
      </c>
      <c r="N1707" s="2">
        <v>2</v>
      </c>
      <c r="O1707" s="2">
        <f>机器人辅助表!D1707</f>
        <v>342.4238984347827</v>
      </c>
      <c r="P1707" s="2">
        <v>3</v>
      </c>
      <c r="Q1707" s="2">
        <f>机器人辅助表!E1707</f>
        <v>152.18839930434785</v>
      </c>
      <c r="R1707" s="2">
        <v>6</v>
      </c>
      <c r="S1707" s="2">
        <f>机器人辅助表!F1707</f>
        <v>3391.1904000000004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0</v>
      </c>
      <c r="AE1707">
        <v>0</v>
      </c>
      <c r="AF1707">
        <v>0</v>
      </c>
      <c r="AG1707">
        <v>0</v>
      </c>
      <c r="BD1707">
        <v>11</v>
      </c>
      <c r="BE1707">
        <v>9113103</v>
      </c>
      <c r="BF1707">
        <v>9121102</v>
      </c>
      <c r="BG1707">
        <v>9121202</v>
      </c>
      <c r="BH1707">
        <v>9121304</v>
      </c>
      <c r="BI1707">
        <v>9121404</v>
      </c>
      <c r="BJ1707">
        <v>9114102</v>
      </c>
      <c r="BK1707">
        <v>9122104</v>
      </c>
      <c r="BL1707">
        <v>9122202</v>
      </c>
      <c r="BM1707">
        <v>9122304</v>
      </c>
      <c r="BN1707">
        <v>9122403</v>
      </c>
      <c r="BO1707">
        <v>9115102</v>
      </c>
    </row>
    <row r="1708" spans="1:67" x14ac:dyDescent="0.15">
      <c r="A1708">
        <v>1707</v>
      </c>
      <c r="B1708" t="s">
        <v>836</v>
      </c>
      <c r="E1708">
        <f>机器人辅助表!B1708</f>
        <v>26</v>
      </c>
      <c r="F1708">
        <v>2</v>
      </c>
      <c r="G1708">
        <v>58101</v>
      </c>
      <c r="H1708">
        <v>0</v>
      </c>
      <c r="I1708">
        <f>机器人辅助表!H1708</f>
        <v>3548.5288012450683</v>
      </c>
      <c r="J1708">
        <v>2</v>
      </c>
      <c r="K1708">
        <v>4</v>
      </c>
      <c r="L1708">
        <v>1</v>
      </c>
      <c r="M1708" s="2">
        <f>机器人辅助表!C1708</f>
        <v>8345.7172653592006</v>
      </c>
      <c r="N1708" s="2">
        <v>2</v>
      </c>
      <c r="O1708" s="2">
        <f>机器人辅助表!D1708</f>
        <v>593.18029921605375</v>
      </c>
      <c r="P1708" s="2">
        <v>3</v>
      </c>
      <c r="Q1708" s="2">
        <f>机器人辅助表!E1708</f>
        <v>263.63568854046832</v>
      </c>
      <c r="R1708" s="2">
        <v>6</v>
      </c>
      <c r="S1708" s="2">
        <f>机器人辅助表!F1708</f>
        <v>5195.4784</v>
      </c>
      <c r="T1708">
        <v>0</v>
      </c>
      <c r="U1708">
        <v>0</v>
      </c>
      <c r="V1708">
        <v>0</v>
      </c>
      <c r="W1708">
        <v>0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0</v>
      </c>
      <c r="AE1708">
        <v>0</v>
      </c>
      <c r="AF1708">
        <v>0</v>
      </c>
      <c r="AG1708">
        <v>0</v>
      </c>
      <c r="BD1708">
        <v>11</v>
      </c>
      <c r="BE1708">
        <v>9211103</v>
      </c>
      <c r="BF1708">
        <v>9214103</v>
      </c>
      <c r="BG1708">
        <v>9214203</v>
      </c>
      <c r="BH1708">
        <v>9214302</v>
      </c>
      <c r="BI1708">
        <v>9214404</v>
      </c>
      <c r="BJ1708">
        <v>9222103</v>
      </c>
      <c r="BK1708">
        <v>9223102</v>
      </c>
      <c r="BL1708">
        <v>9223202</v>
      </c>
      <c r="BM1708">
        <v>9223303</v>
      </c>
      <c r="BN1708">
        <v>9223404</v>
      </c>
      <c r="BO1708">
        <v>9215102</v>
      </c>
    </row>
    <row r="1709" spans="1:67" x14ac:dyDescent="0.15">
      <c r="A1709">
        <v>1708</v>
      </c>
      <c r="B1709" t="s">
        <v>3160</v>
      </c>
      <c r="E1709">
        <f>机器人辅助表!B1709</f>
        <v>43</v>
      </c>
      <c r="F1709">
        <v>1</v>
      </c>
      <c r="G1709">
        <v>58001</v>
      </c>
      <c r="H1709">
        <v>0</v>
      </c>
      <c r="I1709">
        <f>机器人辅助表!H1709</f>
        <v>12804.179987481812</v>
      </c>
      <c r="J1709">
        <v>2</v>
      </c>
      <c r="K1709">
        <v>4</v>
      </c>
      <c r="L1709">
        <v>1</v>
      </c>
      <c r="M1709" s="2">
        <f>机器人辅助表!C1709</f>
        <v>63854.191453617459</v>
      </c>
      <c r="N1709" s="2">
        <v>2</v>
      </c>
      <c r="O1709" s="2">
        <f>机器人辅助表!D1709</f>
        <v>3241.0936408316393</v>
      </c>
      <c r="P1709" s="2">
        <v>3</v>
      </c>
      <c r="Q1709" s="2">
        <f>机器人辅助表!E1709</f>
        <v>1440.48606259184</v>
      </c>
      <c r="R1709" s="2">
        <v>6</v>
      </c>
      <c r="S1709" s="2">
        <f>机器人辅助表!F1709</f>
        <v>10101.184199999998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0</v>
      </c>
      <c r="AE1709">
        <v>0</v>
      </c>
      <c r="AF1709">
        <v>0</v>
      </c>
      <c r="AG1709">
        <v>0</v>
      </c>
      <c r="BD1709">
        <v>11</v>
      </c>
      <c r="BE1709">
        <v>9113104</v>
      </c>
      <c r="BF1709">
        <v>9121103</v>
      </c>
      <c r="BG1709">
        <v>9121203</v>
      </c>
      <c r="BH1709">
        <v>9121304</v>
      </c>
      <c r="BI1709">
        <v>9121402</v>
      </c>
      <c r="BJ1709">
        <v>9114103</v>
      </c>
      <c r="BK1709">
        <v>9122104</v>
      </c>
      <c r="BL1709">
        <v>9122204</v>
      </c>
      <c r="BM1709">
        <v>9122304</v>
      </c>
      <c r="BN1709">
        <v>9122404</v>
      </c>
      <c r="BO1709">
        <v>9115103</v>
      </c>
    </row>
    <row r="1710" spans="1:67" x14ac:dyDescent="0.15">
      <c r="A1710">
        <v>1709</v>
      </c>
      <c r="B1710" t="s">
        <v>3161</v>
      </c>
      <c r="E1710">
        <f>机器人辅助表!B1710</f>
        <v>45</v>
      </c>
      <c r="F1710">
        <v>3</v>
      </c>
      <c r="G1710">
        <v>58201</v>
      </c>
      <c r="H1710">
        <v>0</v>
      </c>
      <c r="I1710">
        <f>机器人辅助表!H1710</f>
        <v>15931.337749630124</v>
      </c>
      <c r="J1710">
        <v>2</v>
      </c>
      <c r="K1710">
        <v>4</v>
      </c>
      <c r="L1710">
        <v>1</v>
      </c>
      <c r="M1710" s="2">
        <f>机器人辅助表!C1710</f>
        <v>85072.766232873939</v>
      </c>
      <c r="N1710" s="2">
        <v>2</v>
      </c>
      <c r="O1710" s="2">
        <f>机器人辅助表!D1710</f>
        <v>4116.3076952608708</v>
      </c>
      <c r="P1710" s="2">
        <v>3</v>
      </c>
      <c r="Q1710" s="2">
        <f>机器人辅助表!E1710</f>
        <v>1829.4700867826093</v>
      </c>
      <c r="R1710" s="2">
        <v>6</v>
      </c>
      <c r="S1710" s="2">
        <f>机器人辅助表!F1710</f>
        <v>11551.253999999999</v>
      </c>
      <c r="T1710">
        <v>0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0</v>
      </c>
      <c r="AE1710">
        <v>0</v>
      </c>
      <c r="AF1710">
        <v>0</v>
      </c>
      <c r="AG1710">
        <v>0</v>
      </c>
      <c r="BD1710">
        <v>8</v>
      </c>
      <c r="BE1710">
        <v>9323104</v>
      </c>
      <c r="BF1710">
        <v>9324103</v>
      </c>
      <c r="BG1710">
        <v>9324203</v>
      </c>
      <c r="BH1710">
        <v>9324303</v>
      </c>
      <c r="BI1710">
        <v>9324403</v>
      </c>
      <c r="BJ1710">
        <v>9312102</v>
      </c>
      <c r="BK1710">
        <v>9311104</v>
      </c>
      <c r="BL1710">
        <v>9315104</v>
      </c>
    </row>
    <row r="1711" spans="1:67" x14ac:dyDescent="0.15">
      <c r="A1711">
        <v>1710</v>
      </c>
      <c r="B1711" t="s">
        <v>3162</v>
      </c>
      <c r="E1711">
        <f>机器人辅助表!B1711</f>
        <v>50</v>
      </c>
      <c r="F1711">
        <v>2</v>
      </c>
      <c r="G1711">
        <v>58101</v>
      </c>
      <c r="H1711">
        <v>0</v>
      </c>
      <c r="I1711">
        <f>机器人辅助表!H1711</f>
        <v>14934.699734212179</v>
      </c>
      <c r="J1711">
        <v>2</v>
      </c>
      <c r="K1711">
        <v>4</v>
      </c>
      <c r="L1711">
        <v>1</v>
      </c>
      <c r="M1711" s="2">
        <f>机器人辅助表!C1711</f>
        <v>92286.137676521786</v>
      </c>
      <c r="N1711" s="2">
        <v>2</v>
      </c>
      <c r="O1711" s="2">
        <f>机器人辅助表!D1711</f>
        <v>3993.1501879264233</v>
      </c>
      <c r="P1711" s="2">
        <v>3</v>
      </c>
      <c r="Q1711" s="2">
        <f>机器人辅助表!E1711</f>
        <v>1774.7334168561881</v>
      </c>
      <c r="R1711" s="2">
        <v>6</v>
      </c>
      <c r="S1711" s="2">
        <f>机器人辅助表!F1711</f>
        <v>8783.1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0</v>
      </c>
      <c r="AE1711">
        <v>0</v>
      </c>
      <c r="AF1711">
        <v>0</v>
      </c>
      <c r="AG1711">
        <v>0</v>
      </c>
      <c r="BD1711">
        <v>11</v>
      </c>
      <c r="BE1711">
        <v>9211103</v>
      </c>
      <c r="BF1711">
        <v>9214104</v>
      </c>
      <c r="BG1711">
        <v>9214204</v>
      </c>
      <c r="BH1711">
        <v>9214302</v>
      </c>
      <c r="BI1711">
        <v>9214404</v>
      </c>
      <c r="BJ1711">
        <v>9222102</v>
      </c>
      <c r="BK1711">
        <v>9223104</v>
      </c>
      <c r="BL1711">
        <v>9223202</v>
      </c>
      <c r="BM1711">
        <v>9223302</v>
      </c>
      <c r="BN1711">
        <v>9223404</v>
      </c>
      <c r="BO1711">
        <v>9215104</v>
      </c>
    </row>
    <row r="1712" spans="1:67" x14ac:dyDescent="0.15">
      <c r="A1712">
        <v>1711</v>
      </c>
      <c r="B1712" t="s">
        <v>837</v>
      </c>
      <c r="E1712">
        <f>机器人辅助表!B1712</f>
        <v>24</v>
      </c>
      <c r="F1712">
        <v>2</v>
      </c>
      <c r="G1712">
        <v>58101</v>
      </c>
      <c r="H1712">
        <v>0</v>
      </c>
      <c r="I1712">
        <f>机器人辅助表!H1712</f>
        <v>1746.1332646455653</v>
      </c>
      <c r="J1712">
        <v>2</v>
      </c>
      <c r="K1712">
        <v>4</v>
      </c>
      <c r="L1712">
        <v>1</v>
      </c>
      <c r="M1712" s="2">
        <f>机器人辅助表!C1712</f>
        <v>3636.6686250434791</v>
      </c>
      <c r="N1712" s="2">
        <v>2</v>
      </c>
      <c r="O1712" s="2">
        <f>机器人辅助表!D1712</f>
        <v>272.18309875585288</v>
      </c>
      <c r="P1712" s="2">
        <v>3</v>
      </c>
      <c r="Q1712" s="2">
        <f>机器人辅助表!E1712</f>
        <v>120.97026611371238</v>
      </c>
      <c r="R1712" s="2">
        <v>6</v>
      </c>
      <c r="S1712" s="2">
        <f>机器人辅助表!F1712</f>
        <v>2695.5616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0</v>
      </c>
      <c r="AE1712">
        <v>0</v>
      </c>
      <c r="AF1712">
        <v>0</v>
      </c>
      <c r="AG1712">
        <v>0</v>
      </c>
      <c r="BD1712">
        <v>11</v>
      </c>
      <c r="BE1712">
        <v>9211102</v>
      </c>
      <c r="BF1712">
        <v>9214102</v>
      </c>
      <c r="BG1712">
        <v>9214202</v>
      </c>
      <c r="BH1712">
        <v>9214304</v>
      </c>
      <c r="BI1712">
        <v>9214402</v>
      </c>
      <c r="BJ1712">
        <v>9222104</v>
      </c>
      <c r="BK1712">
        <v>9223104</v>
      </c>
      <c r="BL1712">
        <v>9223204</v>
      </c>
      <c r="BM1712">
        <v>9223302</v>
      </c>
      <c r="BN1712">
        <v>9223403</v>
      </c>
      <c r="BO1712">
        <v>9215102</v>
      </c>
    </row>
    <row r="1713" spans="1:67" x14ac:dyDescent="0.15">
      <c r="A1713">
        <v>1712</v>
      </c>
      <c r="B1713" t="s">
        <v>3163</v>
      </c>
      <c r="E1713">
        <f>机器人辅助表!B1713</f>
        <v>25</v>
      </c>
      <c r="F1713">
        <v>3</v>
      </c>
      <c r="G1713">
        <v>58201</v>
      </c>
      <c r="H1713">
        <v>0</v>
      </c>
      <c r="I1713">
        <f>机器人辅助表!H1713</f>
        <v>2325.7255451086962</v>
      </c>
      <c r="J1713">
        <v>2</v>
      </c>
      <c r="K1713">
        <v>4</v>
      </c>
      <c r="L1713">
        <v>1</v>
      </c>
      <c r="M1713" s="2">
        <f>机器人辅助表!C1713</f>
        <v>5137.0281317934796</v>
      </c>
      <c r="N1713" s="2">
        <v>2</v>
      </c>
      <c r="O1713" s="2">
        <f>机器人辅助表!D1713</f>
        <v>374.54787391304365</v>
      </c>
      <c r="P1713" s="2">
        <v>3</v>
      </c>
      <c r="Q1713" s="2">
        <f>机器人辅助表!E1713</f>
        <v>166.46572173913052</v>
      </c>
      <c r="R1713" s="2">
        <v>6</v>
      </c>
      <c r="S1713" s="2">
        <f>机器人辅助表!F1713</f>
        <v>3504.7350000000001</v>
      </c>
      <c r="T1713">
        <v>0</v>
      </c>
      <c r="U1713">
        <v>0</v>
      </c>
      <c r="V1713">
        <v>0</v>
      </c>
      <c r="W1713">
        <v>0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0</v>
      </c>
      <c r="AE1713">
        <v>0</v>
      </c>
      <c r="AF1713">
        <v>0</v>
      </c>
      <c r="AG1713">
        <v>0</v>
      </c>
      <c r="BD1713">
        <v>8</v>
      </c>
      <c r="BE1713">
        <v>9323102</v>
      </c>
      <c r="BF1713">
        <v>9324103</v>
      </c>
      <c r="BG1713">
        <v>9324202</v>
      </c>
      <c r="BH1713">
        <v>9324304</v>
      </c>
      <c r="BI1713">
        <v>9324402</v>
      </c>
      <c r="BJ1713">
        <v>9312103</v>
      </c>
      <c r="BK1713">
        <v>9311104</v>
      </c>
      <c r="BL1713">
        <v>9315102</v>
      </c>
    </row>
    <row r="1714" spans="1:67" x14ac:dyDescent="0.15">
      <c r="A1714">
        <v>1713</v>
      </c>
      <c r="B1714" t="s">
        <v>3164</v>
      </c>
      <c r="E1714">
        <f>机器人辅助表!B1714</f>
        <v>37</v>
      </c>
      <c r="F1714">
        <v>2</v>
      </c>
      <c r="G1714">
        <v>58101</v>
      </c>
      <c r="H1714">
        <v>0</v>
      </c>
      <c r="I1714">
        <f>机器人辅助表!H1714</f>
        <v>5055.5272859370971</v>
      </c>
      <c r="J1714">
        <v>2</v>
      </c>
      <c r="K1714">
        <v>4</v>
      </c>
      <c r="L1714">
        <v>1</v>
      </c>
      <c r="M1714" s="2">
        <f>机器人辅助表!C1714</f>
        <v>19671.87864361344</v>
      </c>
      <c r="N1714" s="2">
        <v>2</v>
      </c>
      <c r="O1714" s="2">
        <f>机器人辅助表!D1714</f>
        <v>1167.4572696021071</v>
      </c>
      <c r="P1714" s="2">
        <v>3</v>
      </c>
      <c r="Q1714" s="2">
        <f>机器人辅助表!E1714</f>
        <v>518.8698976009365</v>
      </c>
      <c r="R1714" s="2">
        <v>6</v>
      </c>
      <c r="S1714" s="2">
        <f>机器人辅助表!F1714</f>
        <v>5116.8737999999994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0</v>
      </c>
      <c r="AE1714">
        <v>0</v>
      </c>
      <c r="AF1714">
        <v>0</v>
      </c>
      <c r="AG1714">
        <v>0</v>
      </c>
      <c r="BD1714">
        <v>11</v>
      </c>
      <c r="BE1714">
        <v>9211103</v>
      </c>
      <c r="BF1714">
        <v>9214103</v>
      </c>
      <c r="BG1714">
        <v>9214203</v>
      </c>
      <c r="BH1714">
        <v>9214302</v>
      </c>
      <c r="BI1714">
        <v>9214404</v>
      </c>
      <c r="BJ1714">
        <v>9222104</v>
      </c>
      <c r="BK1714">
        <v>9223104</v>
      </c>
      <c r="BL1714">
        <v>9223203</v>
      </c>
      <c r="BM1714">
        <v>9223304</v>
      </c>
      <c r="BN1714">
        <v>9223404</v>
      </c>
      <c r="BO1714">
        <v>9215104</v>
      </c>
    </row>
    <row r="1715" spans="1:67" x14ac:dyDescent="0.15">
      <c r="A1715">
        <v>1714</v>
      </c>
      <c r="B1715" t="s">
        <v>3165</v>
      </c>
      <c r="E1715">
        <f>机器人辅助表!B1715</f>
        <v>40</v>
      </c>
      <c r="F1715">
        <v>3</v>
      </c>
      <c r="G1715">
        <v>58201</v>
      </c>
      <c r="H1715">
        <v>0</v>
      </c>
      <c r="I1715">
        <f>机器人辅助表!H1715</f>
        <v>5653.1957646788078</v>
      </c>
      <c r="J1715">
        <v>2</v>
      </c>
      <c r="K1715">
        <v>4</v>
      </c>
      <c r="L1715">
        <v>1</v>
      </c>
      <c r="M1715" s="2">
        <f>机器人辅助表!C1715</f>
        <v>25074.118616315729</v>
      </c>
      <c r="N1715" s="2">
        <v>2</v>
      </c>
      <c r="O1715" s="2">
        <f>机器人辅助表!D1715</f>
        <v>1372.6707271705691</v>
      </c>
      <c r="P1715" s="2">
        <v>3</v>
      </c>
      <c r="Q1715" s="2">
        <f>机器人辅助表!E1715</f>
        <v>610.0758787424752</v>
      </c>
      <c r="R1715" s="2">
        <v>6</v>
      </c>
      <c r="S1715" s="2">
        <f>机器人辅助表!F1715</f>
        <v>5074.3679999999995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0</v>
      </c>
      <c r="AE1715">
        <v>0</v>
      </c>
      <c r="AF1715">
        <v>0</v>
      </c>
      <c r="AG1715">
        <v>0</v>
      </c>
      <c r="BD1715">
        <v>8</v>
      </c>
      <c r="BE1715">
        <v>9323103</v>
      </c>
      <c r="BF1715">
        <v>9324104</v>
      </c>
      <c r="BG1715">
        <v>9324202</v>
      </c>
      <c r="BH1715">
        <v>9324303</v>
      </c>
      <c r="BI1715">
        <v>9324403</v>
      </c>
      <c r="BJ1715">
        <v>9312102</v>
      </c>
      <c r="BK1715">
        <v>9311103</v>
      </c>
      <c r="BL1715">
        <v>9315102</v>
      </c>
    </row>
    <row r="1716" spans="1:67" x14ac:dyDescent="0.15">
      <c r="A1716">
        <v>1715</v>
      </c>
      <c r="B1716" t="s">
        <v>838</v>
      </c>
      <c r="E1716">
        <f>机器人辅助表!B1716</f>
        <v>35</v>
      </c>
      <c r="F1716">
        <v>3</v>
      </c>
      <c r="G1716">
        <v>58201</v>
      </c>
      <c r="H1716">
        <v>0</v>
      </c>
      <c r="I1716">
        <f>机器人辅助表!H1716</f>
        <v>5351.6125464626084</v>
      </c>
      <c r="J1716">
        <v>2</v>
      </c>
      <c r="K1716">
        <v>4</v>
      </c>
      <c r="L1716">
        <v>1</v>
      </c>
      <c r="M1716" s="2">
        <f>机器人辅助表!C1716</f>
        <v>19215.215825217394</v>
      </c>
      <c r="N1716" s="2">
        <v>2</v>
      </c>
      <c r="O1716" s="2">
        <f>机器人辅助表!D1716</f>
        <v>1183.0696262608697</v>
      </c>
      <c r="P1716" s="2">
        <v>3</v>
      </c>
      <c r="Q1716" s="2">
        <f>机器人辅助表!E1716</f>
        <v>525.80872278260892</v>
      </c>
      <c r="R1716" s="2">
        <v>6</v>
      </c>
      <c r="S1716" s="2">
        <f>机器人辅助表!F1716</f>
        <v>5829.9709999999995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0</v>
      </c>
      <c r="AE1716">
        <v>0</v>
      </c>
      <c r="AF1716">
        <v>0</v>
      </c>
      <c r="AG1716">
        <v>0</v>
      </c>
      <c r="BD1716">
        <v>8</v>
      </c>
      <c r="BE1716">
        <v>9323102</v>
      </c>
      <c r="BF1716">
        <v>9324102</v>
      </c>
      <c r="BG1716">
        <v>9324202</v>
      </c>
      <c r="BH1716">
        <v>9324303</v>
      </c>
      <c r="BI1716">
        <v>9324403</v>
      </c>
      <c r="BJ1716">
        <v>9312103</v>
      </c>
      <c r="BK1716">
        <v>9311103</v>
      </c>
      <c r="BL1716">
        <v>9315102</v>
      </c>
    </row>
    <row r="1717" spans="1:67" x14ac:dyDescent="0.15">
      <c r="A1717">
        <v>1716</v>
      </c>
      <c r="B1717" t="s">
        <v>839</v>
      </c>
      <c r="E1717">
        <f>机器人辅助表!B1717</f>
        <v>36</v>
      </c>
      <c r="F1717">
        <v>1</v>
      </c>
      <c r="G1717">
        <v>58001</v>
      </c>
      <c r="H1717">
        <v>0</v>
      </c>
      <c r="I1717">
        <f>机器人辅助表!H1717</f>
        <v>4287.8249627554678</v>
      </c>
      <c r="J1717">
        <v>2</v>
      </c>
      <c r="K1717">
        <v>4</v>
      </c>
      <c r="L1717">
        <v>1</v>
      </c>
      <c r="M1717" s="2">
        <f>机器人辅助表!C1717</f>
        <v>15914.806229811375</v>
      </c>
      <c r="N1717" s="2">
        <v>2</v>
      </c>
      <c r="O1717" s="2">
        <f>机器人辅助表!D1717</f>
        <v>971.45583768722418</v>
      </c>
      <c r="P1717" s="2">
        <v>3</v>
      </c>
      <c r="Q1717" s="2">
        <f>机器人辅助表!E1717</f>
        <v>431.75815008321081</v>
      </c>
      <c r="R1717" s="2">
        <v>6</v>
      </c>
      <c r="S1717" s="2">
        <f>机器人辅助表!F1717</f>
        <v>4509.9447999999993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0</v>
      </c>
      <c r="AE1717">
        <v>0</v>
      </c>
      <c r="AF1717">
        <v>0</v>
      </c>
      <c r="AG1717">
        <v>0</v>
      </c>
      <c r="BD1717">
        <v>11</v>
      </c>
      <c r="BE1717">
        <v>9113103</v>
      </c>
      <c r="BF1717">
        <v>9121102</v>
      </c>
      <c r="BG1717">
        <v>9121204</v>
      </c>
      <c r="BH1717">
        <v>9121303</v>
      </c>
      <c r="BI1717">
        <v>9121402</v>
      </c>
      <c r="BJ1717">
        <v>9114102</v>
      </c>
      <c r="BK1717">
        <v>9122103</v>
      </c>
      <c r="BL1717">
        <v>9122202</v>
      </c>
      <c r="BM1717">
        <v>9122302</v>
      </c>
      <c r="BN1717">
        <v>9122403</v>
      </c>
      <c r="BO1717">
        <v>9115102</v>
      </c>
    </row>
    <row r="1718" spans="1:67" x14ac:dyDescent="0.15">
      <c r="A1718">
        <v>1717</v>
      </c>
      <c r="B1718" t="s">
        <v>3166</v>
      </c>
      <c r="E1718">
        <f>机器人辅助表!B1718</f>
        <v>38</v>
      </c>
      <c r="F1718">
        <v>3</v>
      </c>
      <c r="G1718">
        <v>58201</v>
      </c>
      <c r="H1718">
        <v>0</v>
      </c>
      <c r="I1718">
        <f>机器人辅助表!H1718</f>
        <v>9570.9510785629773</v>
      </c>
      <c r="J1718">
        <v>2</v>
      </c>
      <c r="K1718">
        <v>4</v>
      </c>
      <c r="L1718">
        <v>1</v>
      </c>
      <c r="M1718" s="2">
        <f>机器人辅助表!C1718</f>
        <v>38947.218553685212</v>
      </c>
      <c r="N1718" s="2">
        <v>2</v>
      </c>
      <c r="O1718" s="2">
        <f>机器人辅助表!D1718</f>
        <v>2248.6584456842811</v>
      </c>
      <c r="P1718" s="2">
        <v>3</v>
      </c>
      <c r="Q1718" s="2">
        <f>机器人辅助表!E1718</f>
        <v>999.40375363745841</v>
      </c>
      <c r="R1718" s="2">
        <v>6</v>
      </c>
      <c r="S1718" s="2">
        <f>机器人辅助表!F1718</f>
        <v>9323.0635999999995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0</v>
      </c>
      <c r="AE1718">
        <v>0</v>
      </c>
      <c r="AF1718">
        <v>0</v>
      </c>
      <c r="AG1718">
        <v>0</v>
      </c>
      <c r="BD1718">
        <v>8</v>
      </c>
      <c r="BE1718">
        <v>9323104</v>
      </c>
      <c r="BF1718">
        <v>9324103</v>
      </c>
      <c r="BG1718">
        <v>9324203</v>
      </c>
      <c r="BH1718">
        <v>9324303</v>
      </c>
      <c r="BI1718">
        <v>9324402</v>
      </c>
      <c r="BJ1718">
        <v>9312102</v>
      </c>
      <c r="BK1718">
        <v>9311102</v>
      </c>
      <c r="BL1718">
        <v>9315103</v>
      </c>
    </row>
    <row r="1719" spans="1:67" x14ac:dyDescent="0.15">
      <c r="A1719">
        <v>1718</v>
      </c>
      <c r="B1719" t="s">
        <v>840</v>
      </c>
      <c r="E1719">
        <f>机器人辅助表!B1719</f>
        <v>23</v>
      </c>
      <c r="F1719">
        <v>3</v>
      </c>
      <c r="G1719">
        <v>58201</v>
      </c>
      <c r="H1719">
        <v>0</v>
      </c>
      <c r="I1719">
        <f>机器人辅助表!H1719</f>
        <v>3346.8092426505555</v>
      </c>
      <c r="J1719">
        <v>2</v>
      </c>
      <c r="K1719">
        <v>4</v>
      </c>
      <c r="L1719">
        <v>1</v>
      </c>
      <c r="M1719" s="2">
        <f>机器人辅助表!C1719</f>
        <v>6546.2566682633797</v>
      </c>
      <c r="N1719" s="2">
        <v>2</v>
      </c>
      <c r="O1719" s="2">
        <f>机器人辅助表!D1719</f>
        <v>503.28935410033461</v>
      </c>
      <c r="P1719" s="2">
        <v>3</v>
      </c>
      <c r="Q1719" s="2">
        <f>机器人辅助表!E1719</f>
        <v>223.68415737792651</v>
      </c>
      <c r="R1719" s="2">
        <v>6</v>
      </c>
      <c r="S1719" s="2">
        <f>机器人辅助表!F1719</f>
        <v>5294.6585999999998</v>
      </c>
      <c r="T1719">
        <v>0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0</v>
      </c>
      <c r="AE1719">
        <v>0</v>
      </c>
      <c r="AF1719">
        <v>0</v>
      </c>
      <c r="AG1719">
        <v>0</v>
      </c>
      <c r="BD1719">
        <v>8</v>
      </c>
      <c r="BE1719">
        <v>9323104</v>
      </c>
      <c r="BF1719">
        <v>9324103</v>
      </c>
      <c r="BG1719">
        <v>9324204</v>
      </c>
      <c r="BH1719">
        <v>9324303</v>
      </c>
      <c r="BI1719">
        <v>9324404</v>
      </c>
      <c r="BJ1719">
        <v>9312102</v>
      </c>
      <c r="BK1719">
        <v>9311103</v>
      </c>
      <c r="BL1719">
        <v>9315102</v>
      </c>
    </row>
    <row r="1720" spans="1:67" x14ac:dyDescent="0.15">
      <c r="A1720">
        <v>1719</v>
      </c>
      <c r="B1720" t="s">
        <v>3167</v>
      </c>
      <c r="E1720">
        <f>机器人辅助表!B1720</f>
        <v>37</v>
      </c>
      <c r="F1720">
        <v>1</v>
      </c>
      <c r="G1720">
        <v>58001</v>
      </c>
      <c r="H1720">
        <v>0</v>
      </c>
      <c r="I1720">
        <f>机器人辅助表!H1720</f>
        <v>8261.4714184825752</v>
      </c>
      <c r="J1720">
        <v>2</v>
      </c>
      <c r="K1720">
        <v>4</v>
      </c>
      <c r="L1720">
        <v>1</v>
      </c>
      <c r="M1720" s="2">
        <f>机器人辅助表!C1720</f>
        <v>32146.728515173185</v>
      </c>
      <c r="N1720" s="2">
        <v>2</v>
      </c>
      <c r="O1720" s="2">
        <f>机器人辅助表!D1720</f>
        <v>1907.796025935151</v>
      </c>
      <c r="P1720" s="2">
        <v>3</v>
      </c>
      <c r="Q1720" s="2">
        <f>机器人辅助表!E1720</f>
        <v>847.90934486006711</v>
      </c>
      <c r="R1720" s="2">
        <v>6</v>
      </c>
      <c r="S1720" s="2">
        <f>机器人辅助表!F1720</f>
        <v>8361.7206000000006</v>
      </c>
      <c r="T1720">
        <v>0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0</v>
      </c>
      <c r="AE1720">
        <v>0</v>
      </c>
      <c r="AF1720">
        <v>0</v>
      </c>
      <c r="AG1720">
        <v>0</v>
      </c>
      <c r="BD1720">
        <v>11</v>
      </c>
      <c r="BE1720">
        <v>9113103</v>
      </c>
      <c r="BF1720">
        <v>9121103</v>
      </c>
      <c r="BG1720">
        <v>9121202</v>
      </c>
      <c r="BH1720">
        <v>9121302</v>
      </c>
      <c r="BI1720">
        <v>9121403</v>
      </c>
      <c r="BJ1720">
        <v>9114104</v>
      </c>
      <c r="BK1720">
        <v>9122104</v>
      </c>
      <c r="BL1720">
        <v>9122202</v>
      </c>
      <c r="BM1720">
        <v>9122303</v>
      </c>
      <c r="BN1720">
        <v>9122402</v>
      </c>
      <c r="BO1720">
        <v>9115103</v>
      </c>
    </row>
    <row r="1721" spans="1:67" x14ac:dyDescent="0.15">
      <c r="A1721">
        <v>1720</v>
      </c>
      <c r="B1721" t="s">
        <v>3168</v>
      </c>
      <c r="E1721">
        <f>机器人辅助表!B1721</f>
        <v>21</v>
      </c>
      <c r="F1721">
        <v>1</v>
      </c>
      <c r="G1721">
        <v>58001</v>
      </c>
      <c r="H1721">
        <v>0</v>
      </c>
      <c r="I1721">
        <f>机器人辅助表!H1721</f>
        <v>1799.0430952372174</v>
      </c>
      <c r="J1721">
        <v>2</v>
      </c>
      <c r="K1721">
        <v>4</v>
      </c>
      <c r="L1721">
        <v>1</v>
      </c>
      <c r="M1721" s="2">
        <f>机器人辅助表!C1721</f>
        <v>3103.3017015000014</v>
      </c>
      <c r="N1721" s="2">
        <v>2</v>
      </c>
      <c r="O1721" s="2">
        <f>机器人辅助表!D1721</f>
        <v>252.32944382608707</v>
      </c>
      <c r="P1721" s="2">
        <v>3</v>
      </c>
      <c r="Q1721" s="2">
        <f>机器人辅助表!E1721</f>
        <v>112.14641947826092</v>
      </c>
      <c r="R1721" s="2">
        <v>6</v>
      </c>
      <c r="S1721" s="2">
        <f>机器人辅助表!F1721</f>
        <v>2972.3371999999999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0</v>
      </c>
      <c r="AE1721">
        <v>0</v>
      </c>
      <c r="AF1721">
        <v>0</v>
      </c>
      <c r="AG1721">
        <v>0</v>
      </c>
      <c r="BD1721">
        <v>11</v>
      </c>
      <c r="BE1721">
        <v>9113103</v>
      </c>
      <c r="BF1721">
        <v>9121102</v>
      </c>
      <c r="BG1721">
        <v>9121202</v>
      </c>
      <c r="BH1721">
        <v>9121303</v>
      </c>
      <c r="BI1721">
        <v>9121402</v>
      </c>
      <c r="BJ1721">
        <v>9114102</v>
      </c>
      <c r="BK1721">
        <v>9122103</v>
      </c>
      <c r="BL1721">
        <v>9122203</v>
      </c>
      <c r="BM1721">
        <v>9122302</v>
      </c>
      <c r="BN1721">
        <v>9122403</v>
      </c>
      <c r="BO1721">
        <v>9115104</v>
      </c>
    </row>
    <row r="1722" spans="1:67" x14ac:dyDescent="0.15">
      <c r="A1722">
        <v>1721</v>
      </c>
      <c r="B1722" t="s">
        <v>841</v>
      </c>
      <c r="E1722">
        <f>机器人辅助表!B1722</f>
        <v>27</v>
      </c>
      <c r="F1722">
        <v>2</v>
      </c>
      <c r="G1722">
        <v>58101</v>
      </c>
      <c r="H1722">
        <v>0</v>
      </c>
      <c r="I1722">
        <f>机器人辅助表!H1722</f>
        <v>3025.3077265854586</v>
      </c>
      <c r="J1722">
        <v>2</v>
      </c>
      <c r="K1722">
        <v>4</v>
      </c>
      <c r="L1722">
        <v>1</v>
      </c>
      <c r="M1722" s="2">
        <f>机器人辅助表!C1722</f>
        <v>7542.6926603854545</v>
      </c>
      <c r="N1722" s="2">
        <v>2</v>
      </c>
      <c r="O1722" s="2">
        <f>机器人辅助表!D1722</f>
        <v>522.94065628093654</v>
      </c>
      <c r="P1722" s="2">
        <v>3</v>
      </c>
      <c r="Q1722" s="2">
        <f>机器人辅助表!E1722</f>
        <v>232.41806945819408</v>
      </c>
      <c r="R1722" s="2">
        <v>6</v>
      </c>
      <c r="S1722" s="2">
        <f>机器人辅助表!F1722</f>
        <v>4305.951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0</v>
      </c>
      <c r="AE1722">
        <v>0</v>
      </c>
      <c r="AF1722">
        <v>0</v>
      </c>
      <c r="AG1722">
        <v>0</v>
      </c>
      <c r="BD1722">
        <v>11</v>
      </c>
      <c r="BE1722">
        <v>9211104</v>
      </c>
      <c r="BF1722">
        <v>9214104</v>
      </c>
      <c r="BG1722">
        <v>9214202</v>
      </c>
      <c r="BH1722">
        <v>9214302</v>
      </c>
      <c r="BI1722">
        <v>9214404</v>
      </c>
      <c r="BJ1722">
        <v>9222102</v>
      </c>
      <c r="BK1722">
        <v>9223102</v>
      </c>
      <c r="BL1722">
        <v>9223203</v>
      </c>
      <c r="BM1722">
        <v>9223302</v>
      </c>
      <c r="BN1722">
        <v>9223404</v>
      </c>
      <c r="BO1722">
        <v>9215102</v>
      </c>
    </row>
    <row r="1723" spans="1:67" x14ac:dyDescent="0.15">
      <c r="A1723">
        <v>1722</v>
      </c>
      <c r="B1723" t="s">
        <v>842</v>
      </c>
      <c r="E1723">
        <f>机器人辅助表!B1723</f>
        <v>30</v>
      </c>
      <c r="F1723">
        <v>3</v>
      </c>
      <c r="G1723">
        <v>58201</v>
      </c>
      <c r="H1723">
        <v>0</v>
      </c>
      <c r="I1723">
        <f>机器人辅助表!H1723</f>
        <v>4484.4036493452859</v>
      </c>
      <c r="J1723">
        <v>2</v>
      </c>
      <c r="K1723">
        <v>4</v>
      </c>
      <c r="L1723">
        <v>1</v>
      </c>
      <c r="M1723" s="2">
        <f>机器人辅助表!C1723</f>
        <v>13121.945488896328</v>
      </c>
      <c r="N1723" s="2">
        <v>2</v>
      </c>
      <c r="O1723" s="2">
        <f>机器人辅助表!D1723</f>
        <v>847.3363903143819</v>
      </c>
      <c r="P1723" s="2">
        <v>3</v>
      </c>
      <c r="Q1723" s="2">
        <f>机器人辅助表!E1723</f>
        <v>376.59395125083637</v>
      </c>
      <c r="R1723" s="2">
        <v>6</v>
      </c>
      <c r="S1723" s="2">
        <f>机器人辅助表!F1723</f>
        <v>5847.6319999999996</v>
      </c>
      <c r="T1723">
        <v>0</v>
      </c>
      <c r="U1723">
        <v>0</v>
      </c>
      <c r="V1723">
        <v>0</v>
      </c>
      <c r="W1723">
        <v>0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0</v>
      </c>
      <c r="AE1723">
        <v>0</v>
      </c>
      <c r="AF1723">
        <v>0</v>
      </c>
      <c r="AG1723">
        <v>0</v>
      </c>
      <c r="BD1723">
        <v>8</v>
      </c>
      <c r="BE1723">
        <v>9323103</v>
      </c>
      <c r="BF1723">
        <v>9324102</v>
      </c>
      <c r="BG1723">
        <v>9324203</v>
      </c>
      <c r="BH1723">
        <v>9324303</v>
      </c>
      <c r="BI1723">
        <v>9324403</v>
      </c>
      <c r="BJ1723">
        <v>9312104</v>
      </c>
      <c r="BK1723">
        <v>9311103</v>
      </c>
      <c r="BL1723">
        <v>9315102</v>
      </c>
    </row>
    <row r="1724" spans="1:67" x14ac:dyDescent="0.15">
      <c r="A1724">
        <v>1723</v>
      </c>
      <c r="B1724" t="s">
        <v>3169</v>
      </c>
      <c r="E1724">
        <f>机器人辅助表!B1724</f>
        <v>45</v>
      </c>
      <c r="F1724">
        <v>3</v>
      </c>
      <c r="G1724">
        <v>58201</v>
      </c>
      <c r="H1724">
        <v>0</v>
      </c>
      <c r="I1724">
        <f>机器人辅助表!H1724</f>
        <v>13276.114791358437</v>
      </c>
      <c r="J1724">
        <v>2</v>
      </c>
      <c r="K1724">
        <v>4</v>
      </c>
      <c r="L1724">
        <v>1</v>
      </c>
      <c r="M1724" s="2">
        <f>机器人辅助表!C1724</f>
        <v>70893.971860728285</v>
      </c>
      <c r="N1724" s="2">
        <v>2</v>
      </c>
      <c r="O1724" s="2">
        <f>机器人辅助表!D1724</f>
        <v>3430.2564127173923</v>
      </c>
      <c r="P1724" s="2">
        <v>3</v>
      </c>
      <c r="Q1724" s="2">
        <f>机器人辅助表!E1724</f>
        <v>1524.5584056521745</v>
      </c>
      <c r="R1724" s="2">
        <v>6</v>
      </c>
      <c r="S1724" s="2">
        <f>机器人辅助表!F1724</f>
        <v>9626.0450000000001</v>
      </c>
      <c r="T1724">
        <v>0</v>
      </c>
      <c r="U1724">
        <v>0</v>
      </c>
      <c r="V1724">
        <v>0</v>
      </c>
      <c r="W1724">
        <v>0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0</v>
      </c>
      <c r="AE1724">
        <v>0</v>
      </c>
      <c r="AF1724">
        <v>0</v>
      </c>
      <c r="AG1724">
        <v>0</v>
      </c>
      <c r="BD1724">
        <v>8</v>
      </c>
      <c r="BE1724">
        <v>9323102</v>
      </c>
      <c r="BF1724">
        <v>9324103</v>
      </c>
      <c r="BG1724">
        <v>9324203</v>
      </c>
      <c r="BH1724">
        <v>9324302</v>
      </c>
      <c r="BI1724">
        <v>9324403</v>
      </c>
      <c r="BJ1724">
        <v>9312103</v>
      </c>
      <c r="BK1724">
        <v>9311104</v>
      </c>
      <c r="BL1724">
        <v>9315103</v>
      </c>
    </row>
    <row r="1725" spans="1:67" x14ac:dyDescent="0.15">
      <c r="A1725">
        <v>1724</v>
      </c>
      <c r="B1725" t="s">
        <v>3170</v>
      </c>
      <c r="E1725">
        <f>机器人辅助表!B1725</f>
        <v>46</v>
      </c>
      <c r="F1725">
        <v>1</v>
      </c>
      <c r="G1725">
        <v>58001</v>
      </c>
      <c r="H1725">
        <v>0</v>
      </c>
      <c r="I1725">
        <f>机器人辅助表!H1725</f>
        <v>17369.488462270594</v>
      </c>
      <c r="J1725">
        <v>2</v>
      </c>
      <c r="K1725">
        <v>4</v>
      </c>
      <c r="L1725">
        <v>1</v>
      </c>
      <c r="M1725" s="2">
        <f>机器人辅助表!C1725</f>
        <v>95739.31543005757</v>
      </c>
      <c r="N1725" s="2">
        <v>2</v>
      </c>
      <c r="O1725" s="2">
        <f>机器人辅助表!D1725</f>
        <v>4526.0871378622096</v>
      </c>
      <c r="P1725" s="2">
        <v>3</v>
      </c>
      <c r="Q1725" s="2">
        <f>机器人辅助表!E1725</f>
        <v>2011.5942834943155</v>
      </c>
      <c r="R1725" s="2">
        <v>6</v>
      </c>
      <c r="S1725" s="2">
        <f>机器人辅助表!F1725</f>
        <v>12080.351999999999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0</v>
      </c>
      <c r="AE1725">
        <v>0</v>
      </c>
      <c r="AF1725">
        <v>0</v>
      </c>
      <c r="AG1725">
        <v>0</v>
      </c>
      <c r="BD1725">
        <v>11</v>
      </c>
      <c r="BE1725">
        <v>9113103</v>
      </c>
      <c r="BF1725">
        <v>9121104</v>
      </c>
      <c r="BG1725">
        <v>9121202</v>
      </c>
      <c r="BH1725">
        <v>9121302</v>
      </c>
      <c r="BI1725">
        <v>9121404</v>
      </c>
      <c r="BJ1725">
        <v>9114102</v>
      </c>
      <c r="BK1725">
        <v>9122102</v>
      </c>
      <c r="BL1725">
        <v>9122204</v>
      </c>
      <c r="BM1725">
        <v>9122302</v>
      </c>
      <c r="BN1725">
        <v>9122402</v>
      </c>
      <c r="BO1725">
        <v>9115102</v>
      </c>
    </row>
    <row r="1726" spans="1:67" x14ac:dyDescent="0.15">
      <c r="A1726">
        <v>1725</v>
      </c>
      <c r="B1726" t="s">
        <v>3171</v>
      </c>
      <c r="E1726">
        <f>机器人辅助表!B1726</f>
        <v>26</v>
      </c>
      <c r="F1726">
        <v>2</v>
      </c>
      <c r="G1726">
        <v>58101</v>
      </c>
      <c r="H1726">
        <v>0</v>
      </c>
      <c r="I1726">
        <f>机器人辅助表!H1726</f>
        <v>2217.8305007781673</v>
      </c>
      <c r="J1726">
        <v>2</v>
      </c>
      <c r="K1726">
        <v>4</v>
      </c>
      <c r="L1726">
        <v>1</v>
      </c>
      <c r="M1726" s="2">
        <f>机器人辅助表!C1726</f>
        <v>5216.0732908494992</v>
      </c>
      <c r="N1726" s="2">
        <v>2</v>
      </c>
      <c r="O1726" s="2">
        <f>机器人辅助表!D1726</f>
        <v>370.73768701003354</v>
      </c>
      <c r="P1726" s="2">
        <v>3</v>
      </c>
      <c r="Q1726" s="2">
        <f>机器人辅助表!E1726</f>
        <v>164.77230533779266</v>
      </c>
      <c r="R1726" s="2">
        <v>6</v>
      </c>
      <c r="S1726" s="2">
        <f>机器人辅助表!F1726</f>
        <v>3247.1739999999995</v>
      </c>
      <c r="T1726">
        <v>0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0</v>
      </c>
      <c r="AE1726">
        <v>0</v>
      </c>
      <c r="AF1726">
        <v>0</v>
      </c>
      <c r="AG1726">
        <v>0</v>
      </c>
      <c r="BD1726">
        <v>11</v>
      </c>
      <c r="BE1726">
        <v>9211104</v>
      </c>
      <c r="BF1726">
        <v>9214104</v>
      </c>
      <c r="BG1726">
        <v>9214204</v>
      </c>
      <c r="BH1726">
        <v>9214304</v>
      </c>
      <c r="BI1726">
        <v>9214402</v>
      </c>
      <c r="BJ1726">
        <v>9222103</v>
      </c>
      <c r="BK1726">
        <v>9223102</v>
      </c>
      <c r="BL1726">
        <v>9223202</v>
      </c>
      <c r="BM1726">
        <v>9223303</v>
      </c>
      <c r="BN1726">
        <v>9223402</v>
      </c>
      <c r="BO1726">
        <v>9215103</v>
      </c>
    </row>
    <row r="1727" spans="1:67" x14ac:dyDescent="0.15">
      <c r="A1727">
        <v>1726</v>
      </c>
      <c r="B1727" t="s">
        <v>843</v>
      </c>
      <c r="E1727">
        <f>机器人辅助表!B1727</f>
        <v>33</v>
      </c>
      <c r="F1727">
        <v>2</v>
      </c>
      <c r="G1727">
        <v>58101</v>
      </c>
      <c r="H1727">
        <v>0</v>
      </c>
      <c r="I1727">
        <f>机器人辅助表!H1727</f>
        <v>4062.923447864991</v>
      </c>
      <c r="J1727">
        <v>2</v>
      </c>
      <c r="K1727">
        <v>4</v>
      </c>
      <c r="L1727">
        <v>1</v>
      </c>
      <c r="M1727" s="2">
        <f>机器人辅助表!C1727</f>
        <v>13556.406937078604</v>
      </c>
      <c r="N1727" s="2">
        <v>2</v>
      </c>
      <c r="O1727" s="2">
        <f>机器人辅助表!D1727</f>
        <v>849.90650289531823</v>
      </c>
      <c r="P1727" s="2">
        <v>3</v>
      </c>
      <c r="Q1727" s="2">
        <f>机器人辅助表!E1727</f>
        <v>377.73622350903037</v>
      </c>
      <c r="R1727" s="2">
        <v>6</v>
      </c>
      <c r="S1727" s="2">
        <f>机器人辅助表!F1727</f>
        <v>4752.5603999999994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0</v>
      </c>
      <c r="AE1727">
        <v>0</v>
      </c>
      <c r="AF1727">
        <v>0</v>
      </c>
      <c r="AG1727">
        <v>0</v>
      </c>
      <c r="BD1727">
        <v>11</v>
      </c>
      <c r="BE1727">
        <v>9211102</v>
      </c>
      <c r="BF1727">
        <v>9214104</v>
      </c>
      <c r="BG1727">
        <v>9214202</v>
      </c>
      <c r="BH1727">
        <v>9214304</v>
      </c>
      <c r="BI1727">
        <v>9214404</v>
      </c>
      <c r="BJ1727">
        <v>9222103</v>
      </c>
      <c r="BK1727">
        <v>9223104</v>
      </c>
      <c r="BL1727">
        <v>9223204</v>
      </c>
      <c r="BM1727">
        <v>9223302</v>
      </c>
      <c r="BN1727">
        <v>9223403</v>
      </c>
      <c r="BO1727">
        <v>9215102</v>
      </c>
    </row>
    <row r="1728" spans="1:67" x14ac:dyDescent="0.15">
      <c r="A1728">
        <v>1727</v>
      </c>
      <c r="B1728" t="s">
        <v>3172</v>
      </c>
      <c r="E1728">
        <f>机器人辅助表!B1728</f>
        <v>44</v>
      </c>
      <c r="F1728">
        <v>3</v>
      </c>
      <c r="G1728">
        <v>58201</v>
      </c>
      <c r="H1728">
        <v>0</v>
      </c>
      <c r="I1728">
        <f>机器人辅助表!H1728</f>
        <v>11903.706403918921</v>
      </c>
      <c r="J1728">
        <v>2</v>
      </c>
      <c r="K1728">
        <v>4</v>
      </c>
      <c r="L1728">
        <v>1</v>
      </c>
      <c r="M1728" s="2">
        <f>机器人辅助表!C1728</f>
        <v>61482.35805428186</v>
      </c>
      <c r="N1728" s="2">
        <v>2</v>
      </c>
      <c r="O1728" s="2">
        <f>机器人辅助表!D1728</f>
        <v>3046.1766136808028</v>
      </c>
      <c r="P1728" s="2">
        <v>3</v>
      </c>
      <c r="Q1728" s="2">
        <f>机器人辅助表!E1728</f>
        <v>1353.8562727470237</v>
      </c>
      <c r="R1728" s="2">
        <v>6</v>
      </c>
      <c r="S1728" s="2">
        <f>机器人辅助表!F1728</f>
        <v>9001.2592000000004</v>
      </c>
      <c r="T1728">
        <v>0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0</v>
      </c>
      <c r="AE1728">
        <v>0</v>
      </c>
      <c r="AF1728">
        <v>0</v>
      </c>
      <c r="AG1728">
        <v>0</v>
      </c>
      <c r="BD1728">
        <v>8</v>
      </c>
      <c r="BE1728">
        <v>9323102</v>
      </c>
      <c r="BF1728">
        <v>9324102</v>
      </c>
      <c r="BG1728">
        <v>9324202</v>
      </c>
      <c r="BH1728">
        <v>9324302</v>
      </c>
      <c r="BI1728">
        <v>9324403</v>
      </c>
      <c r="BJ1728">
        <v>9312103</v>
      </c>
      <c r="BK1728">
        <v>9311103</v>
      </c>
      <c r="BL1728">
        <v>9315104</v>
      </c>
    </row>
    <row r="1729" spans="1:67" x14ac:dyDescent="0.15">
      <c r="A1729">
        <v>1728</v>
      </c>
      <c r="B1729" t="s">
        <v>3173</v>
      </c>
      <c r="E1729">
        <f>机器人辅助表!B1729</f>
        <v>27</v>
      </c>
      <c r="F1729">
        <v>2</v>
      </c>
      <c r="G1729">
        <v>58101</v>
      </c>
      <c r="H1729">
        <v>0</v>
      </c>
      <c r="I1729">
        <f>机器人辅助表!H1729</f>
        <v>2554.7043024499426</v>
      </c>
      <c r="J1729">
        <v>2</v>
      </c>
      <c r="K1729">
        <v>4</v>
      </c>
      <c r="L1729">
        <v>1</v>
      </c>
      <c r="M1729" s="2">
        <f>机器人辅助表!C1729</f>
        <v>6369.3849132143841</v>
      </c>
      <c r="N1729" s="2">
        <v>2</v>
      </c>
      <c r="O1729" s="2">
        <f>机器人辅助表!D1729</f>
        <v>441.59433197056865</v>
      </c>
      <c r="P1729" s="2">
        <v>3</v>
      </c>
      <c r="Q1729" s="2">
        <f>机器人辅助表!E1729</f>
        <v>196.264147542475</v>
      </c>
      <c r="R1729" s="2">
        <v>6</v>
      </c>
      <c r="S1729" s="2">
        <f>机器人辅助表!F1729</f>
        <v>3636.1363999999994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0</v>
      </c>
      <c r="AE1729">
        <v>0</v>
      </c>
      <c r="AF1729">
        <v>0</v>
      </c>
      <c r="AG1729">
        <v>0</v>
      </c>
      <c r="BD1729">
        <v>11</v>
      </c>
      <c r="BE1729">
        <v>9211103</v>
      </c>
      <c r="BF1729">
        <v>9214104</v>
      </c>
      <c r="BG1729">
        <v>9214202</v>
      </c>
      <c r="BH1729">
        <v>9214304</v>
      </c>
      <c r="BI1729">
        <v>9214403</v>
      </c>
      <c r="BJ1729">
        <v>9222102</v>
      </c>
      <c r="BK1729">
        <v>9223102</v>
      </c>
      <c r="BL1729">
        <v>9223202</v>
      </c>
      <c r="BM1729">
        <v>9223303</v>
      </c>
      <c r="BN1729">
        <v>9223403</v>
      </c>
      <c r="BO1729">
        <v>9215102</v>
      </c>
    </row>
    <row r="1730" spans="1:67" x14ac:dyDescent="0.15">
      <c r="A1730">
        <v>1729</v>
      </c>
      <c r="B1730" t="s">
        <v>844</v>
      </c>
      <c r="E1730">
        <f>机器人辅助表!B1730</f>
        <v>35</v>
      </c>
      <c r="F1730">
        <v>1</v>
      </c>
      <c r="G1730">
        <v>58001</v>
      </c>
      <c r="H1730">
        <v>0</v>
      </c>
      <c r="I1730">
        <f>机器人辅助表!H1730</f>
        <v>3713.3638077495652</v>
      </c>
      <c r="J1730">
        <v>2</v>
      </c>
      <c r="K1730">
        <v>4</v>
      </c>
      <c r="L1730">
        <v>1</v>
      </c>
      <c r="M1730" s="2">
        <f>机器人辅助表!C1730</f>
        <v>13333.006899130438</v>
      </c>
      <c r="N1730" s="2">
        <v>2</v>
      </c>
      <c r="O1730" s="2">
        <f>机器人辅助表!D1730</f>
        <v>820.90545495652191</v>
      </c>
      <c r="P1730" s="2">
        <v>3</v>
      </c>
      <c r="Q1730" s="2">
        <f>机器人辅助表!E1730</f>
        <v>364.84686886956536</v>
      </c>
      <c r="R1730" s="2">
        <v>6</v>
      </c>
      <c r="S1730" s="2">
        <f>机器人辅助表!F1730</f>
        <v>4045.2860000000001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0</v>
      </c>
      <c r="AE1730">
        <v>0</v>
      </c>
      <c r="AF1730">
        <v>0</v>
      </c>
      <c r="AG1730">
        <v>0</v>
      </c>
      <c r="BD1730">
        <v>11</v>
      </c>
      <c r="BE1730">
        <v>9113103</v>
      </c>
      <c r="BF1730">
        <v>9121103</v>
      </c>
      <c r="BG1730">
        <v>9121202</v>
      </c>
      <c r="BH1730">
        <v>9121303</v>
      </c>
      <c r="BI1730">
        <v>9121404</v>
      </c>
      <c r="BJ1730">
        <v>9114104</v>
      </c>
      <c r="BK1730">
        <v>9122102</v>
      </c>
      <c r="BL1730">
        <v>9122203</v>
      </c>
      <c r="BM1730">
        <v>9122304</v>
      </c>
      <c r="BN1730">
        <v>9122403</v>
      </c>
      <c r="BO1730">
        <v>9115103</v>
      </c>
    </row>
    <row r="1731" spans="1:67" x14ac:dyDescent="0.15">
      <c r="A1731">
        <v>1730</v>
      </c>
      <c r="B1731" t="s">
        <v>845</v>
      </c>
      <c r="E1731">
        <f>机器人辅助表!B1731</f>
        <v>34</v>
      </c>
      <c r="F1731">
        <v>1</v>
      </c>
      <c r="G1731">
        <v>58001</v>
      </c>
      <c r="H1731">
        <v>0</v>
      </c>
      <c r="I1731">
        <f>机器人辅助表!H1731</f>
        <v>5758.7752420067327</v>
      </c>
      <c r="J1731">
        <v>2</v>
      </c>
      <c r="K1731">
        <v>4</v>
      </c>
      <c r="L1731">
        <v>1</v>
      </c>
      <c r="M1731" s="2">
        <f>机器人辅助表!C1731</f>
        <v>19957.414528125759</v>
      </c>
      <c r="N1731" s="2">
        <v>2</v>
      </c>
      <c r="O1731" s="2">
        <f>机器人辅助表!D1731</f>
        <v>1239.7539345327095</v>
      </c>
      <c r="P1731" s="2">
        <v>3</v>
      </c>
      <c r="Q1731" s="2">
        <f>机器人辅助表!E1731</f>
        <v>551.00174868120416</v>
      </c>
      <c r="R1731" s="2">
        <v>6</v>
      </c>
      <c r="S1731" s="2">
        <f>机器人辅助表!F1731</f>
        <v>6499.7856000000011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0</v>
      </c>
      <c r="AE1731">
        <v>0</v>
      </c>
      <c r="AF1731">
        <v>0</v>
      </c>
      <c r="AG1731">
        <v>0</v>
      </c>
      <c r="BD1731">
        <v>11</v>
      </c>
      <c r="BE1731">
        <v>9113104</v>
      </c>
      <c r="BF1731">
        <v>9121104</v>
      </c>
      <c r="BG1731">
        <v>9121204</v>
      </c>
      <c r="BH1731">
        <v>9121304</v>
      </c>
      <c r="BI1731">
        <v>9121404</v>
      </c>
      <c r="BJ1731">
        <v>9114104</v>
      </c>
      <c r="BK1731">
        <v>9122102</v>
      </c>
      <c r="BL1731">
        <v>9122202</v>
      </c>
      <c r="BM1731">
        <v>9122302</v>
      </c>
      <c r="BN1731">
        <v>9122403</v>
      </c>
      <c r="BO1731">
        <v>9115103</v>
      </c>
    </row>
    <row r="1732" spans="1:67" x14ac:dyDescent="0.15">
      <c r="A1732">
        <v>1731</v>
      </c>
      <c r="B1732" t="s">
        <v>846</v>
      </c>
      <c r="E1732">
        <f>机器人辅助表!B1732</f>
        <v>41</v>
      </c>
      <c r="F1732">
        <v>1</v>
      </c>
      <c r="G1732">
        <v>58001</v>
      </c>
      <c r="H1732">
        <v>0</v>
      </c>
      <c r="I1732">
        <f>机器人辅助表!H1732</f>
        <v>10159.766190787248</v>
      </c>
      <c r="J1732">
        <v>2</v>
      </c>
      <c r="K1732">
        <v>4</v>
      </c>
      <c r="L1732">
        <v>1</v>
      </c>
      <c r="M1732" s="2">
        <f>机器人辅助表!C1732</f>
        <v>46959.675715140096</v>
      </c>
      <c r="N1732" s="2">
        <v>2</v>
      </c>
      <c r="O1732" s="2">
        <f>机器人辅助表!D1732</f>
        <v>2505.4541813426099</v>
      </c>
      <c r="P1732" s="2">
        <v>3</v>
      </c>
      <c r="Q1732" s="2">
        <f>机器人辅助表!E1732</f>
        <v>1113.5351917078265</v>
      </c>
      <c r="R1732" s="2">
        <v>6</v>
      </c>
      <c r="S1732" s="2">
        <f>机器人辅助表!F1732</f>
        <v>8732.6335999999992</v>
      </c>
      <c r="T1732">
        <v>0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0</v>
      </c>
      <c r="AE1732">
        <v>0</v>
      </c>
      <c r="AF1732">
        <v>0</v>
      </c>
      <c r="AG1732">
        <v>0</v>
      </c>
      <c r="BD1732">
        <v>11</v>
      </c>
      <c r="BE1732">
        <v>9113103</v>
      </c>
      <c r="BF1732">
        <v>9121104</v>
      </c>
      <c r="BG1732">
        <v>9121204</v>
      </c>
      <c r="BH1732">
        <v>9121303</v>
      </c>
      <c r="BI1732">
        <v>9121402</v>
      </c>
      <c r="BJ1732">
        <v>9114104</v>
      </c>
      <c r="BK1732">
        <v>9122102</v>
      </c>
      <c r="BL1732">
        <v>9122204</v>
      </c>
      <c r="BM1732">
        <v>9122302</v>
      </c>
      <c r="BN1732">
        <v>9122404</v>
      </c>
      <c r="BO1732">
        <v>9115103</v>
      </c>
    </row>
    <row r="1733" spans="1:67" x14ac:dyDescent="0.15">
      <c r="A1733">
        <v>1732</v>
      </c>
      <c r="B1733" t="s">
        <v>3174</v>
      </c>
      <c r="E1733">
        <f>机器人辅助表!B1733</f>
        <v>34</v>
      </c>
      <c r="F1733">
        <v>1</v>
      </c>
      <c r="G1733">
        <v>58001</v>
      </c>
      <c r="H1733">
        <v>0</v>
      </c>
      <c r="I1733">
        <f>机器人辅助表!H1733</f>
        <v>4010.5756149689746</v>
      </c>
      <c r="J1733">
        <v>2</v>
      </c>
      <c r="K1733">
        <v>4</v>
      </c>
      <c r="L1733">
        <v>1</v>
      </c>
      <c r="M1733" s="2">
        <f>机器人辅助表!C1733</f>
        <v>13898.913689230438</v>
      </c>
      <c r="N1733" s="2">
        <v>2</v>
      </c>
      <c r="O1733" s="2">
        <f>机器人辅助表!D1733</f>
        <v>863.40006154956552</v>
      </c>
      <c r="P1733" s="2">
        <v>3</v>
      </c>
      <c r="Q1733" s="2">
        <f>机器人辅助表!E1733</f>
        <v>383.73336068869577</v>
      </c>
      <c r="R1733" s="2">
        <v>6</v>
      </c>
      <c r="S1733" s="2">
        <f>机器人辅助表!F1733</f>
        <v>4526.6364000000003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0</v>
      </c>
      <c r="AE1733">
        <v>0</v>
      </c>
      <c r="AF1733">
        <v>0</v>
      </c>
      <c r="AG1733">
        <v>0</v>
      </c>
      <c r="BD1733">
        <v>11</v>
      </c>
      <c r="BE1733">
        <v>9113104</v>
      </c>
      <c r="BF1733">
        <v>9121104</v>
      </c>
      <c r="BG1733">
        <v>9121203</v>
      </c>
      <c r="BH1733">
        <v>9121302</v>
      </c>
      <c r="BI1733">
        <v>9121402</v>
      </c>
      <c r="BJ1733">
        <v>9114104</v>
      </c>
      <c r="BK1733">
        <v>9122104</v>
      </c>
      <c r="BL1733">
        <v>9122203</v>
      </c>
      <c r="BM1733">
        <v>9122302</v>
      </c>
      <c r="BN1733">
        <v>9122404</v>
      </c>
      <c r="BO1733">
        <v>9115104</v>
      </c>
    </row>
    <row r="1734" spans="1:67" x14ac:dyDescent="0.15">
      <c r="A1734">
        <v>1733</v>
      </c>
      <c r="B1734" t="s">
        <v>3175</v>
      </c>
      <c r="E1734">
        <f>机器人辅助表!B1734</f>
        <v>37</v>
      </c>
      <c r="F1734">
        <v>3</v>
      </c>
      <c r="G1734">
        <v>58201</v>
      </c>
      <c r="H1734">
        <v>0</v>
      </c>
      <c r="I1734">
        <f>机器人辅助表!H1734</f>
        <v>6288.5827215315112</v>
      </c>
      <c r="J1734">
        <v>2</v>
      </c>
      <c r="K1734">
        <v>4</v>
      </c>
      <c r="L1734">
        <v>1</v>
      </c>
      <c r="M1734" s="2">
        <f>机器人辅助表!C1734</f>
        <v>24469.89782498257</v>
      </c>
      <c r="N1734" s="2">
        <v>2</v>
      </c>
      <c r="O1734" s="2">
        <f>机器人辅助表!D1734</f>
        <v>1452.2029451148162</v>
      </c>
      <c r="P1734" s="2">
        <v>3</v>
      </c>
      <c r="Q1734" s="2">
        <f>机器人辅助表!E1734</f>
        <v>645.42353116214065</v>
      </c>
      <c r="R1734" s="2">
        <v>6</v>
      </c>
      <c r="S1734" s="2">
        <f>机器人辅助表!F1734</f>
        <v>6364.8918000000003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0</v>
      </c>
      <c r="AE1734">
        <v>0</v>
      </c>
      <c r="AF1734">
        <v>0</v>
      </c>
      <c r="AG1734">
        <v>0</v>
      </c>
      <c r="BD1734">
        <v>8</v>
      </c>
      <c r="BE1734">
        <v>9323102</v>
      </c>
      <c r="BF1734">
        <v>9324102</v>
      </c>
      <c r="BG1734">
        <v>9324203</v>
      </c>
      <c r="BH1734">
        <v>9324304</v>
      </c>
      <c r="BI1734">
        <v>9324403</v>
      </c>
      <c r="BJ1734">
        <v>9312104</v>
      </c>
      <c r="BK1734">
        <v>9311103</v>
      </c>
      <c r="BL1734">
        <v>9315102</v>
      </c>
    </row>
    <row r="1735" spans="1:67" x14ac:dyDescent="0.15">
      <c r="A1735">
        <v>1734</v>
      </c>
      <c r="B1735" t="s">
        <v>847</v>
      </c>
      <c r="E1735">
        <f>机器人辅助表!B1735</f>
        <v>24</v>
      </c>
      <c r="F1735">
        <v>3</v>
      </c>
      <c r="G1735">
        <v>58201</v>
      </c>
      <c r="H1735">
        <v>0</v>
      </c>
      <c r="I1735">
        <f>机器人辅助表!H1735</f>
        <v>4280.8428423568703</v>
      </c>
      <c r="J1735">
        <v>2</v>
      </c>
      <c r="K1735">
        <v>4</v>
      </c>
      <c r="L1735">
        <v>1</v>
      </c>
      <c r="M1735" s="2">
        <f>机器人辅助表!C1735</f>
        <v>8915.7037259130466</v>
      </c>
      <c r="N1735" s="2">
        <v>2</v>
      </c>
      <c r="O1735" s="2">
        <f>机器人辅助表!D1735</f>
        <v>667.28759694983296</v>
      </c>
      <c r="P1735" s="2">
        <v>3</v>
      </c>
      <c r="Q1735" s="2">
        <f>机器人辅助表!E1735</f>
        <v>296.5722653110368</v>
      </c>
      <c r="R1735" s="2">
        <v>6</v>
      </c>
      <c r="S1735" s="2">
        <f>机器人辅助表!F1735</f>
        <v>6608.4736000000003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0</v>
      </c>
      <c r="AE1735">
        <v>0</v>
      </c>
      <c r="AF1735">
        <v>0</v>
      </c>
      <c r="AG1735">
        <v>0</v>
      </c>
      <c r="BD1735">
        <v>8</v>
      </c>
      <c r="BE1735">
        <v>9323103</v>
      </c>
      <c r="BF1735">
        <v>9324104</v>
      </c>
      <c r="BG1735">
        <v>9324202</v>
      </c>
      <c r="BH1735">
        <v>9324303</v>
      </c>
      <c r="BI1735">
        <v>9324402</v>
      </c>
      <c r="BJ1735">
        <v>9312103</v>
      </c>
      <c r="BK1735">
        <v>9311102</v>
      </c>
      <c r="BL1735">
        <v>9315103</v>
      </c>
    </row>
    <row r="1736" spans="1:67" x14ac:dyDescent="0.15">
      <c r="A1736">
        <v>1735</v>
      </c>
      <c r="B1736" t="s">
        <v>848</v>
      </c>
      <c r="E1736">
        <f>机器人辅助表!B1736</f>
        <v>19</v>
      </c>
      <c r="F1736">
        <v>3</v>
      </c>
      <c r="G1736">
        <v>58201</v>
      </c>
      <c r="H1736">
        <v>0</v>
      </c>
      <c r="I1736">
        <f>机器人辅助表!H1736</f>
        <v>2405.6151487998259</v>
      </c>
      <c r="J1736">
        <v>2</v>
      </c>
      <c r="K1736">
        <v>4</v>
      </c>
      <c r="L1736">
        <v>1</v>
      </c>
      <c r="M1736" s="2">
        <f>机器人辅助表!C1736</f>
        <v>3654.5559101413037</v>
      </c>
      <c r="N1736" s="2">
        <v>2</v>
      </c>
      <c r="O1736" s="2">
        <f>机器人辅助表!D1736</f>
        <v>315.31219356521746</v>
      </c>
      <c r="P1736" s="2">
        <v>3</v>
      </c>
      <c r="Q1736" s="2">
        <f>机器人辅助表!E1736</f>
        <v>140.13875269565222</v>
      </c>
      <c r="R1736" s="2">
        <v>6</v>
      </c>
      <c r="S1736" s="2">
        <f>机器人辅助表!F1736</f>
        <v>4126.6061999999993</v>
      </c>
      <c r="T1736">
        <v>0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0</v>
      </c>
      <c r="AE1736">
        <v>0</v>
      </c>
      <c r="AF1736">
        <v>0</v>
      </c>
      <c r="AG1736">
        <v>0</v>
      </c>
      <c r="BD1736">
        <v>8</v>
      </c>
      <c r="BE1736">
        <v>9323103</v>
      </c>
      <c r="BF1736">
        <v>9324104</v>
      </c>
      <c r="BG1736">
        <v>9324203</v>
      </c>
      <c r="BH1736">
        <v>9324303</v>
      </c>
      <c r="BI1736">
        <v>9324404</v>
      </c>
      <c r="BJ1736">
        <v>9312104</v>
      </c>
      <c r="BK1736">
        <v>9311103</v>
      </c>
      <c r="BL1736">
        <v>9315104</v>
      </c>
    </row>
    <row r="1737" spans="1:67" x14ac:dyDescent="0.15">
      <c r="A1737">
        <v>1736</v>
      </c>
      <c r="B1737" t="s">
        <v>3176</v>
      </c>
      <c r="E1737">
        <f>机器人辅助表!B1737</f>
        <v>25</v>
      </c>
      <c r="F1737">
        <v>1</v>
      </c>
      <c r="G1737">
        <v>58001</v>
      </c>
      <c r="H1737">
        <v>0</v>
      </c>
      <c r="I1737">
        <f>机器人辅助表!H1737</f>
        <v>2444.9935217809366</v>
      </c>
      <c r="J1737">
        <v>2</v>
      </c>
      <c r="K1737">
        <v>4</v>
      </c>
      <c r="L1737">
        <v>1</v>
      </c>
      <c r="M1737" s="2">
        <f>机器人辅助表!C1737</f>
        <v>5400.4654718854526</v>
      </c>
      <c r="N1737" s="2">
        <v>2</v>
      </c>
      <c r="O1737" s="2">
        <f>机器人辅助表!D1737</f>
        <v>393.75545719063558</v>
      </c>
      <c r="P1737" s="2">
        <v>3</v>
      </c>
      <c r="Q1737" s="2">
        <f>机器人辅助表!E1737</f>
        <v>175.00242541806026</v>
      </c>
      <c r="R1737" s="2">
        <v>6</v>
      </c>
      <c r="S1737" s="2">
        <f>机器人辅助表!F1737</f>
        <v>3684.4649999999997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0</v>
      </c>
      <c r="AE1737">
        <v>0</v>
      </c>
      <c r="AF1737">
        <v>0</v>
      </c>
      <c r="AG1737">
        <v>0</v>
      </c>
      <c r="BD1737">
        <v>11</v>
      </c>
      <c r="BE1737">
        <v>9113104</v>
      </c>
      <c r="BF1737">
        <v>9121103</v>
      </c>
      <c r="BG1737">
        <v>9121204</v>
      </c>
      <c r="BH1737">
        <v>9121302</v>
      </c>
      <c r="BI1737">
        <v>9121403</v>
      </c>
      <c r="BJ1737">
        <v>9114102</v>
      </c>
      <c r="BK1737">
        <v>9122104</v>
      </c>
      <c r="BL1737">
        <v>9122202</v>
      </c>
      <c r="BM1737">
        <v>9122302</v>
      </c>
      <c r="BN1737">
        <v>9122404</v>
      </c>
      <c r="BO1737">
        <v>9115104</v>
      </c>
    </row>
    <row r="1738" spans="1:67" x14ac:dyDescent="0.15">
      <c r="A1738">
        <v>1737</v>
      </c>
      <c r="B1738" t="s">
        <v>849</v>
      </c>
      <c r="E1738">
        <f>机器人辅助表!B1738</f>
        <v>33</v>
      </c>
      <c r="F1738">
        <v>2</v>
      </c>
      <c r="G1738">
        <v>58101</v>
      </c>
      <c r="H1738">
        <v>0</v>
      </c>
      <c r="I1738">
        <f>机器人辅助表!H1738</f>
        <v>5900.9126266610592</v>
      </c>
      <c r="J1738">
        <v>2</v>
      </c>
      <c r="K1738">
        <v>4</v>
      </c>
      <c r="L1738">
        <v>1</v>
      </c>
      <c r="M1738" s="2">
        <f>机器人辅助表!C1738</f>
        <v>19689.067218137974</v>
      </c>
      <c r="N1738" s="2">
        <v>2</v>
      </c>
      <c r="O1738" s="2">
        <f>机器人辅助表!D1738</f>
        <v>1234.3880161098668</v>
      </c>
      <c r="P1738" s="2">
        <v>3</v>
      </c>
      <c r="Q1738" s="2">
        <f>机器人辅助表!E1738</f>
        <v>548.61689604882986</v>
      </c>
      <c r="R1738" s="2">
        <v>6</v>
      </c>
      <c r="S1738" s="2">
        <f>机器人辅助表!F1738</f>
        <v>6902.5281999999988</v>
      </c>
      <c r="T1738">
        <v>0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0</v>
      </c>
      <c r="AE1738">
        <v>0</v>
      </c>
      <c r="AF1738">
        <v>0</v>
      </c>
      <c r="AG1738">
        <v>0</v>
      </c>
      <c r="BD1738">
        <v>11</v>
      </c>
      <c r="BE1738">
        <v>9211103</v>
      </c>
      <c r="BF1738">
        <v>9214102</v>
      </c>
      <c r="BG1738">
        <v>9214202</v>
      </c>
      <c r="BH1738">
        <v>9214303</v>
      </c>
      <c r="BI1738">
        <v>9214402</v>
      </c>
      <c r="BJ1738">
        <v>9222104</v>
      </c>
      <c r="BK1738">
        <v>9223104</v>
      </c>
      <c r="BL1738">
        <v>9223204</v>
      </c>
      <c r="BM1738">
        <v>9223302</v>
      </c>
      <c r="BN1738">
        <v>9223403</v>
      </c>
      <c r="BO1738">
        <v>9215104</v>
      </c>
    </row>
    <row r="1739" spans="1:67" x14ac:dyDescent="0.15">
      <c r="A1739">
        <v>1738</v>
      </c>
      <c r="B1739" t="s">
        <v>3177</v>
      </c>
      <c r="E1739">
        <f>机器人辅助表!B1739</f>
        <v>48</v>
      </c>
      <c r="F1739">
        <v>3</v>
      </c>
      <c r="G1739">
        <v>58201</v>
      </c>
      <c r="H1739">
        <v>0</v>
      </c>
      <c r="I1739">
        <f>机器人辅助表!H1739</f>
        <v>16401.332516087281</v>
      </c>
      <c r="J1739">
        <v>2</v>
      </c>
      <c r="K1739">
        <v>4</v>
      </c>
      <c r="L1739">
        <v>1</v>
      </c>
      <c r="M1739" s="2">
        <f>机器人辅助表!C1739</f>
        <v>95894.649222310996</v>
      </c>
      <c r="N1739" s="2">
        <v>2</v>
      </c>
      <c r="O1739" s="2">
        <f>机器人辅助表!D1739</f>
        <v>4333.4775082017413</v>
      </c>
      <c r="P1739" s="2">
        <v>3</v>
      </c>
      <c r="Q1739" s="2">
        <f>机器人辅助表!E1739</f>
        <v>1925.9900036452184</v>
      </c>
      <c r="R1739" s="2">
        <v>6</v>
      </c>
      <c r="S1739" s="2">
        <f>机器人辅助表!F1739</f>
        <v>10507.422399999999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0</v>
      </c>
      <c r="AE1739">
        <v>0</v>
      </c>
      <c r="AF1739">
        <v>0</v>
      </c>
      <c r="AG1739">
        <v>0</v>
      </c>
      <c r="BD1739">
        <v>8</v>
      </c>
      <c r="BE1739">
        <v>9323103</v>
      </c>
      <c r="BF1739">
        <v>9324103</v>
      </c>
      <c r="BG1739">
        <v>9324204</v>
      </c>
      <c r="BH1739">
        <v>9324303</v>
      </c>
      <c r="BI1739">
        <v>9324402</v>
      </c>
      <c r="BJ1739">
        <v>9312102</v>
      </c>
      <c r="BK1739">
        <v>9311104</v>
      </c>
      <c r="BL1739">
        <v>9315104</v>
      </c>
    </row>
    <row r="1740" spans="1:67" x14ac:dyDescent="0.15">
      <c r="A1740">
        <v>1739</v>
      </c>
      <c r="B1740" t="s">
        <v>3178</v>
      </c>
      <c r="E1740">
        <f>机器人辅助表!B1740</f>
        <v>40</v>
      </c>
      <c r="F1740">
        <v>2</v>
      </c>
      <c r="G1740">
        <v>58101</v>
      </c>
      <c r="H1740">
        <v>0</v>
      </c>
      <c r="I1740">
        <f>机器人辅助表!H1740</f>
        <v>5801.9640742756183</v>
      </c>
      <c r="J1740">
        <v>2</v>
      </c>
      <c r="K1740">
        <v>4</v>
      </c>
      <c r="L1740">
        <v>1</v>
      </c>
      <c r="M1740" s="2">
        <f>机器人辅助表!C1740</f>
        <v>25733.963843060879</v>
      </c>
      <c r="N1740" s="2">
        <v>2</v>
      </c>
      <c r="O1740" s="2">
        <f>机器人辅助表!D1740</f>
        <v>1408.7936410434788</v>
      </c>
      <c r="P1740" s="2">
        <v>3</v>
      </c>
      <c r="Q1740" s="2">
        <f>机器人辅助表!E1740</f>
        <v>626.13050713043515</v>
      </c>
      <c r="R1740" s="2">
        <v>6</v>
      </c>
      <c r="S1740" s="2">
        <f>机器人辅助表!F1740</f>
        <v>5207.9039999999995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0</v>
      </c>
      <c r="AE1740">
        <v>0</v>
      </c>
      <c r="AF1740">
        <v>0</v>
      </c>
      <c r="AG1740">
        <v>0</v>
      </c>
      <c r="BD1740">
        <v>11</v>
      </c>
      <c r="BE1740">
        <v>9211104</v>
      </c>
      <c r="BF1740">
        <v>9214104</v>
      </c>
      <c r="BG1740">
        <v>9214202</v>
      </c>
      <c r="BH1740">
        <v>9214302</v>
      </c>
      <c r="BI1740">
        <v>9214402</v>
      </c>
      <c r="BJ1740">
        <v>9222102</v>
      </c>
      <c r="BK1740">
        <v>9223104</v>
      </c>
      <c r="BL1740">
        <v>9223204</v>
      </c>
      <c r="BM1740">
        <v>9223302</v>
      </c>
      <c r="BN1740">
        <v>9223404</v>
      </c>
      <c r="BO1740">
        <v>9215104</v>
      </c>
    </row>
    <row r="1741" spans="1:67" x14ac:dyDescent="0.15">
      <c r="A1741">
        <v>1740</v>
      </c>
      <c r="B1741" t="s">
        <v>3179</v>
      </c>
      <c r="E1741">
        <f>机器人辅助表!B1741</f>
        <v>48</v>
      </c>
      <c r="F1741">
        <v>3</v>
      </c>
      <c r="G1741">
        <v>58201</v>
      </c>
      <c r="H1741">
        <v>0</v>
      </c>
      <c r="I1741">
        <f>机器人辅助表!H1741</f>
        <v>10526.228331220193</v>
      </c>
      <c r="J1741">
        <v>2</v>
      </c>
      <c r="K1741">
        <v>4</v>
      </c>
      <c r="L1741">
        <v>1</v>
      </c>
      <c r="M1741" s="2">
        <f>机器人辅助表!C1741</f>
        <v>61544.327112826453</v>
      </c>
      <c r="N1741" s="2">
        <v>2</v>
      </c>
      <c r="O1741" s="2">
        <f>机器人辅助表!D1741</f>
        <v>2781.1870575026101</v>
      </c>
      <c r="P1741" s="2">
        <v>3</v>
      </c>
      <c r="Q1741" s="2">
        <f>机器人辅助表!E1741</f>
        <v>1236.0831366678267</v>
      </c>
      <c r="R1741" s="2">
        <v>6</v>
      </c>
      <c r="S1741" s="2">
        <f>机器人辅助表!F1741</f>
        <v>6743.5695999999998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0</v>
      </c>
      <c r="AE1741">
        <v>0</v>
      </c>
      <c r="AF1741">
        <v>0</v>
      </c>
      <c r="AG1741">
        <v>0</v>
      </c>
      <c r="BD1741">
        <v>8</v>
      </c>
      <c r="BE1741">
        <v>9323104</v>
      </c>
      <c r="BF1741">
        <v>9324102</v>
      </c>
      <c r="BG1741">
        <v>9324202</v>
      </c>
      <c r="BH1741">
        <v>9324303</v>
      </c>
      <c r="BI1741">
        <v>9324403</v>
      </c>
      <c r="BJ1741">
        <v>9312103</v>
      </c>
      <c r="BK1741">
        <v>9311102</v>
      </c>
      <c r="BL1741">
        <v>9315104</v>
      </c>
    </row>
    <row r="1742" spans="1:67" x14ac:dyDescent="0.15">
      <c r="A1742">
        <v>1741</v>
      </c>
      <c r="B1742" t="s">
        <v>3180</v>
      </c>
      <c r="E1742">
        <f>机器人辅助表!B1742</f>
        <v>33</v>
      </c>
      <c r="F1742">
        <v>2</v>
      </c>
      <c r="G1742">
        <v>58101</v>
      </c>
      <c r="H1742">
        <v>0</v>
      </c>
      <c r="I1742">
        <f>机器人辅助表!H1742</f>
        <v>4159.6597204332056</v>
      </c>
      <c r="J1742">
        <v>2</v>
      </c>
      <c r="K1742">
        <v>4</v>
      </c>
      <c r="L1742">
        <v>1</v>
      </c>
      <c r="M1742" s="2">
        <f>机器人辅助表!C1742</f>
        <v>13879.178530818572</v>
      </c>
      <c r="N1742" s="2">
        <v>2</v>
      </c>
      <c r="O1742" s="2">
        <f>机器人辅助表!D1742</f>
        <v>870.14237201187336</v>
      </c>
      <c r="P1742" s="2">
        <v>3</v>
      </c>
      <c r="Q1742" s="2">
        <f>机器人辅助表!E1742</f>
        <v>386.72994311638826</v>
      </c>
      <c r="R1742" s="2">
        <v>6</v>
      </c>
      <c r="S1742" s="2">
        <f>机器人辅助表!F1742</f>
        <v>4865.7165999999997</v>
      </c>
      <c r="T1742">
        <v>0</v>
      </c>
      <c r="U1742">
        <v>0</v>
      </c>
      <c r="V1742">
        <v>0</v>
      </c>
      <c r="W1742">
        <v>0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0</v>
      </c>
      <c r="AE1742">
        <v>0</v>
      </c>
      <c r="AF1742">
        <v>0</v>
      </c>
      <c r="AG1742">
        <v>0</v>
      </c>
      <c r="BD1742">
        <v>11</v>
      </c>
      <c r="BE1742">
        <v>9211103</v>
      </c>
      <c r="BF1742">
        <v>9214102</v>
      </c>
      <c r="BG1742">
        <v>9214202</v>
      </c>
      <c r="BH1742">
        <v>9214304</v>
      </c>
      <c r="BI1742">
        <v>9214403</v>
      </c>
      <c r="BJ1742">
        <v>9222102</v>
      </c>
      <c r="BK1742">
        <v>9223102</v>
      </c>
      <c r="BL1742">
        <v>9223202</v>
      </c>
      <c r="BM1742">
        <v>9223302</v>
      </c>
      <c r="BN1742">
        <v>9223403</v>
      </c>
      <c r="BO1742">
        <v>9215102</v>
      </c>
    </row>
    <row r="1743" spans="1:67" x14ac:dyDescent="0.15">
      <c r="A1743">
        <v>1742</v>
      </c>
      <c r="B1743" t="s">
        <v>850</v>
      </c>
      <c r="E1743">
        <f>机器人辅助表!B1743</f>
        <v>24</v>
      </c>
      <c r="F1743">
        <v>3</v>
      </c>
      <c r="G1743">
        <v>58201</v>
      </c>
      <c r="H1743">
        <v>0</v>
      </c>
      <c r="I1743">
        <f>机器人辅助表!H1743</f>
        <v>2084.0945416737391</v>
      </c>
      <c r="J1743">
        <v>2</v>
      </c>
      <c r="K1743">
        <v>4</v>
      </c>
      <c r="L1743">
        <v>1</v>
      </c>
      <c r="M1743" s="2">
        <f>机器人辅助表!C1743</f>
        <v>4340.5399718260878</v>
      </c>
      <c r="N1743" s="2">
        <v>2</v>
      </c>
      <c r="O1743" s="2">
        <f>机器人辅助表!D1743</f>
        <v>324.8636985150502</v>
      </c>
      <c r="P1743" s="2">
        <v>3</v>
      </c>
      <c r="Q1743" s="2">
        <f>机器人辅助表!E1743</f>
        <v>144.38386600668898</v>
      </c>
      <c r="R1743" s="2">
        <v>6</v>
      </c>
      <c r="S1743" s="2">
        <f>机器人辅助表!F1743</f>
        <v>3217.2832000000003</v>
      </c>
      <c r="T1743">
        <v>0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0</v>
      </c>
      <c r="AE1743">
        <v>0</v>
      </c>
      <c r="AF1743">
        <v>0</v>
      </c>
      <c r="AG1743">
        <v>0</v>
      </c>
      <c r="BD1743">
        <v>8</v>
      </c>
      <c r="BE1743">
        <v>9323102</v>
      </c>
      <c r="BF1743">
        <v>9324104</v>
      </c>
      <c r="BG1743">
        <v>9324202</v>
      </c>
      <c r="BH1743">
        <v>9324303</v>
      </c>
      <c r="BI1743">
        <v>9324404</v>
      </c>
      <c r="BJ1743">
        <v>9312104</v>
      </c>
      <c r="BK1743">
        <v>9311103</v>
      </c>
      <c r="BL1743">
        <v>9315102</v>
      </c>
    </row>
    <row r="1744" spans="1:67" x14ac:dyDescent="0.15">
      <c r="A1744">
        <v>1743</v>
      </c>
      <c r="B1744" t="s">
        <v>3181</v>
      </c>
      <c r="E1744">
        <f>机器人辅助表!B1744</f>
        <v>20</v>
      </c>
      <c r="F1744">
        <v>1</v>
      </c>
      <c r="G1744">
        <v>58001</v>
      </c>
      <c r="H1744">
        <v>0</v>
      </c>
      <c r="I1744">
        <f>机器人辅助表!H1744</f>
        <v>2236.8519652173914</v>
      </c>
      <c r="J1744">
        <v>2</v>
      </c>
      <c r="K1744">
        <v>4</v>
      </c>
      <c r="L1744">
        <v>1</v>
      </c>
      <c r="M1744" s="2">
        <f>机器人辅助表!C1744</f>
        <v>3627.7043478260875</v>
      </c>
      <c r="N1744" s="2">
        <v>2</v>
      </c>
      <c r="O1744" s="2">
        <f>机器人辅助表!D1744</f>
        <v>303.71478260869571</v>
      </c>
      <c r="P1744" s="2">
        <v>3</v>
      </c>
      <c r="Q1744" s="2">
        <f>机器人辅助表!E1744</f>
        <v>134.984347826087</v>
      </c>
      <c r="R1744" s="2">
        <v>6</v>
      </c>
      <c r="S1744" s="2">
        <f>机器人辅助表!F1744</f>
        <v>3765.3999999999996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0</v>
      </c>
      <c r="AE1744">
        <v>0</v>
      </c>
      <c r="AF1744">
        <v>0</v>
      </c>
      <c r="AG1744">
        <v>0</v>
      </c>
      <c r="BD1744">
        <v>11</v>
      </c>
      <c r="BE1744">
        <v>9113103</v>
      </c>
      <c r="BF1744">
        <v>9121102</v>
      </c>
      <c r="BG1744">
        <v>9121202</v>
      </c>
      <c r="BH1744">
        <v>9121302</v>
      </c>
      <c r="BI1744">
        <v>9121403</v>
      </c>
      <c r="BJ1744">
        <v>9114103</v>
      </c>
      <c r="BK1744">
        <v>9122103</v>
      </c>
      <c r="BL1744">
        <v>9122204</v>
      </c>
      <c r="BM1744">
        <v>9122303</v>
      </c>
      <c r="BN1744">
        <v>9122403</v>
      </c>
      <c r="BO1744">
        <v>9115103</v>
      </c>
    </row>
    <row r="1745" spans="1:67" x14ac:dyDescent="0.15">
      <c r="A1745">
        <v>1744</v>
      </c>
      <c r="B1745" t="s">
        <v>3182</v>
      </c>
      <c r="E1745">
        <f>机器人辅助表!B1745</f>
        <v>31</v>
      </c>
      <c r="F1745">
        <v>3</v>
      </c>
      <c r="G1745">
        <v>58201</v>
      </c>
      <c r="H1745">
        <v>0</v>
      </c>
      <c r="I1745">
        <f>机器人辅助表!H1745</f>
        <v>6657.8753435328008</v>
      </c>
      <c r="J1745">
        <v>2</v>
      </c>
      <c r="K1745">
        <v>4</v>
      </c>
      <c r="L1745">
        <v>1</v>
      </c>
      <c r="M1745" s="2">
        <f>机器人辅助表!C1745</f>
        <v>20417.063574600008</v>
      </c>
      <c r="N1745" s="2">
        <v>2</v>
      </c>
      <c r="O1745" s="2">
        <f>机器人辅助表!D1745</f>
        <v>1305.0450982800005</v>
      </c>
      <c r="P1745" s="2">
        <v>3</v>
      </c>
      <c r="Q1745" s="2">
        <f>机器人辅助表!E1745</f>
        <v>580.02004368000019</v>
      </c>
      <c r="R1745" s="2">
        <v>6</v>
      </c>
      <c r="S1745" s="2">
        <f>机器人辅助表!F1745</f>
        <v>8372.0051999999996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0</v>
      </c>
      <c r="AE1745">
        <v>0</v>
      </c>
      <c r="AF1745">
        <v>0</v>
      </c>
      <c r="AG1745">
        <v>0</v>
      </c>
      <c r="BD1745">
        <v>8</v>
      </c>
      <c r="BE1745">
        <v>9323103</v>
      </c>
      <c r="BF1745">
        <v>9324102</v>
      </c>
      <c r="BG1745">
        <v>9324203</v>
      </c>
      <c r="BH1745">
        <v>9324304</v>
      </c>
      <c r="BI1745">
        <v>9324404</v>
      </c>
      <c r="BJ1745">
        <v>9312104</v>
      </c>
      <c r="BK1745">
        <v>9311102</v>
      </c>
      <c r="BL1745">
        <v>9315103</v>
      </c>
    </row>
    <row r="1746" spans="1:67" x14ac:dyDescent="0.15">
      <c r="A1746">
        <v>1745</v>
      </c>
      <c r="B1746" t="s">
        <v>851</v>
      </c>
      <c r="E1746">
        <f>机器人辅助表!B1746</f>
        <v>20</v>
      </c>
      <c r="F1746">
        <v>1</v>
      </c>
      <c r="G1746">
        <v>58001</v>
      </c>
      <c r="H1746">
        <v>0</v>
      </c>
      <c r="I1746">
        <f>机器人辅助表!H1746</f>
        <v>2460.5371617391306</v>
      </c>
      <c r="J1746">
        <v>2</v>
      </c>
      <c r="K1746">
        <v>4</v>
      </c>
      <c r="L1746">
        <v>1</v>
      </c>
      <c r="M1746" s="2">
        <f>机器人辅助表!C1746</f>
        <v>3990.4747826086968</v>
      </c>
      <c r="N1746" s="2">
        <v>2</v>
      </c>
      <c r="O1746" s="2">
        <f>机器人辅助表!D1746</f>
        <v>334.08626086956531</v>
      </c>
      <c r="P1746" s="2">
        <v>3</v>
      </c>
      <c r="Q1746" s="2">
        <f>机器人辅助表!E1746</f>
        <v>148.48278260869571</v>
      </c>
      <c r="R1746" s="2">
        <v>6</v>
      </c>
      <c r="S1746" s="2">
        <f>机器人辅助表!F1746</f>
        <v>4141.9399999999996</v>
      </c>
      <c r="T1746">
        <v>0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0</v>
      </c>
      <c r="AE1746">
        <v>0</v>
      </c>
      <c r="AF1746">
        <v>0</v>
      </c>
      <c r="AG1746">
        <v>0</v>
      </c>
      <c r="BD1746">
        <v>11</v>
      </c>
      <c r="BE1746">
        <v>9113102</v>
      </c>
      <c r="BF1746">
        <v>9121103</v>
      </c>
      <c r="BG1746">
        <v>9121204</v>
      </c>
      <c r="BH1746">
        <v>9121304</v>
      </c>
      <c r="BI1746">
        <v>9121404</v>
      </c>
      <c r="BJ1746">
        <v>9114103</v>
      </c>
      <c r="BK1746">
        <v>9122103</v>
      </c>
      <c r="BL1746">
        <v>9122203</v>
      </c>
      <c r="BM1746">
        <v>9122302</v>
      </c>
      <c r="BN1746">
        <v>9122403</v>
      </c>
      <c r="BO1746">
        <v>9115103</v>
      </c>
    </row>
    <row r="1747" spans="1:67" x14ac:dyDescent="0.15">
      <c r="A1747">
        <v>1746</v>
      </c>
      <c r="B1747" t="s">
        <v>852</v>
      </c>
      <c r="E1747">
        <f>机器人辅助表!B1747</f>
        <v>20</v>
      </c>
      <c r="F1747">
        <v>1</v>
      </c>
      <c r="G1747">
        <v>58001</v>
      </c>
      <c r="H1747">
        <v>0</v>
      </c>
      <c r="I1747">
        <f>机器人辅助表!H1747</f>
        <v>2236.8519652173914</v>
      </c>
      <c r="J1747">
        <v>2</v>
      </c>
      <c r="K1747">
        <v>4</v>
      </c>
      <c r="L1747">
        <v>1</v>
      </c>
      <c r="M1747" s="2">
        <f>机器人辅助表!C1747</f>
        <v>3627.7043478260875</v>
      </c>
      <c r="N1747" s="2">
        <v>2</v>
      </c>
      <c r="O1747" s="2">
        <f>机器人辅助表!D1747</f>
        <v>303.71478260869571</v>
      </c>
      <c r="P1747" s="2">
        <v>3</v>
      </c>
      <c r="Q1747" s="2">
        <f>机器人辅助表!E1747</f>
        <v>134.984347826087</v>
      </c>
      <c r="R1747" s="2">
        <v>6</v>
      </c>
      <c r="S1747" s="2">
        <f>机器人辅助表!F1747</f>
        <v>3765.3999999999996</v>
      </c>
      <c r="T1747">
        <v>0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0</v>
      </c>
      <c r="AE1747">
        <v>0</v>
      </c>
      <c r="AF1747">
        <v>0</v>
      </c>
      <c r="AG1747">
        <v>0</v>
      </c>
      <c r="BD1747">
        <v>11</v>
      </c>
      <c r="BE1747">
        <v>9113103</v>
      </c>
      <c r="BF1747">
        <v>9121102</v>
      </c>
      <c r="BG1747">
        <v>9121203</v>
      </c>
      <c r="BH1747">
        <v>9121302</v>
      </c>
      <c r="BI1747">
        <v>9121403</v>
      </c>
      <c r="BJ1747">
        <v>9114104</v>
      </c>
      <c r="BK1747">
        <v>9122104</v>
      </c>
      <c r="BL1747">
        <v>9122202</v>
      </c>
      <c r="BM1747">
        <v>9122304</v>
      </c>
      <c r="BN1747">
        <v>9122404</v>
      </c>
      <c r="BO1747">
        <v>9115104</v>
      </c>
    </row>
    <row r="1748" spans="1:67" x14ac:dyDescent="0.15">
      <c r="A1748">
        <v>1747</v>
      </c>
      <c r="B1748" t="s">
        <v>853</v>
      </c>
      <c r="E1748">
        <f>机器人辅助表!B1748</f>
        <v>35</v>
      </c>
      <c r="F1748">
        <v>3</v>
      </c>
      <c r="G1748">
        <v>58201</v>
      </c>
      <c r="H1748">
        <v>0</v>
      </c>
      <c r="I1748">
        <f>机器人辅助表!H1748</f>
        <v>6006.9120419478259</v>
      </c>
      <c r="J1748">
        <v>2</v>
      </c>
      <c r="K1748">
        <v>4</v>
      </c>
      <c r="L1748">
        <v>1</v>
      </c>
      <c r="M1748" s="2">
        <f>机器人辅助表!C1748</f>
        <v>21568.099395652178</v>
      </c>
      <c r="N1748" s="2">
        <v>2</v>
      </c>
      <c r="O1748" s="2">
        <f>机器人辅助表!D1748</f>
        <v>1327.9352947826089</v>
      </c>
      <c r="P1748" s="2">
        <v>3</v>
      </c>
      <c r="Q1748" s="2">
        <f>机器人辅助表!E1748</f>
        <v>590.19346434782631</v>
      </c>
      <c r="R1748" s="2">
        <v>6</v>
      </c>
      <c r="S1748" s="2">
        <f>机器人辅助表!F1748</f>
        <v>6543.8450000000003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0</v>
      </c>
      <c r="AE1748">
        <v>0</v>
      </c>
      <c r="AF1748">
        <v>0</v>
      </c>
      <c r="AG1748">
        <v>0</v>
      </c>
      <c r="BD1748">
        <v>8</v>
      </c>
      <c r="BE1748">
        <v>9323103</v>
      </c>
      <c r="BF1748">
        <v>9324104</v>
      </c>
      <c r="BG1748">
        <v>9324203</v>
      </c>
      <c r="BH1748">
        <v>9324302</v>
      </c>
      <c r="BI1748">
        <v>9324402</v>
      </c>
      <c r="BJ1748">
        <v>9312104</v>
      </c>
      <c r="BK1748">
        <v>9311103</v>
      </c>
      <c r="BL1748">
        <v>9315102</v>
      </c>
    </row>
    <row r="1749" spans="1:67" x14ac:dyDescent="0.15">
      <c r="A1749">
        <v>1748</v>
      </c>
      <c r="B1749" t="s">
        <v>854</v>
      </c>
      <c r="E1749">
        <f>机器人辅助表!B1749</f>
        <v>29</v>
      </c>
      <c r="F1749">
        <v>2</v>
      </c>
      <c r="G1749">
        <v>58101</v>
      </c>
      <c r="H1749">
        <v>0</v>
      </c>
      <c r="I1749">
        <f>机器人辅助表!H1749</f>
        <v>3240.1247462000356</v>
      </c>
      <c r="J1749">
        <v>2</v>
      </c>
      <c r="K1749">
        <v>4</v>
      </c>
      <c r="L1749">
        <v>1</v>
      </c>
      <c r="M1749" s="2">
        <f>机器人辅助表!C1749</f>
        <v>8977.1831017760906</v>
      </c>
      <c r="N1749" s="2">
        <v>2</v>
      </c>
      <c r="O1749" s="2">
        <f>机器人辅助表!D1749</f>
        <v>593.26037937391334</v>
      </c>
      <c r="P1749" s="2">
        <v>3</v>
      </c>
      <c r="Q1749" s="2">
        <f>机器人辅助表!E1749</f>
        <v>263.67127972173932</v>
      </c>
      <c r="R1749" s="2">
        <v>6</v>
      </c>
      <c r="S1749" s="2">
        <f>机器人辅助表!F1749</f>
        <v>4364.9557999999997</v>
      </c>
      <c r="T1749">
        <v>0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0</v>
      </c>
      <c r="AE1749">
        <v>0</v>
      </c>
      <c r="AF1749">
        <v>0</v>
      </c>
      <c r="AG1749">
        <v>0</v>
      </c>
      <c r="BD1749">
        <v>11</v>
      </c>
      <c r="BE1749">
        <v>9211104</v>
      </c>
      <c r="BF1749">
        <v>9214104</v>
      </c>
      <c r="BG1749">
        <v>9214202</v>
      </c>
      <c r="BH1749">
        <v>9214304</v>
      </c>
      <c r="BI1749">
        <v>9214402</v>
      </c>
      <c r="BJ1749">
        <v>9222102</v>
      </c>
      <c r="BK1749">
        <v>9223104</v>
      </c>
      <c r="BL1749">
        <v>9223202</v>
      </c>
      <c r="BM1749">
        <v>9223303</v>
      </c>
      <c r="BN1749">
        <v>9223403</v>
      </c>
      <c r="BO1749">
        <v>9215103</v>
      </c>
    </row>
    <row r="1750" spans="1:67" x14ac:dyDescent="0.15">
      <c r="A1750">
        <v>1749</v>
      </c>
      <c r="B1750" t="s">
        <v>855</v>
      </c>
      <c r="E1750">
        <f>机器人辅助表!B1750</f>
        <v>41</v>
      </c>
      <c r="F1750">
        <v>1</v>
      </c>
      <c r="G1750">
        <v>58001</v>
      </c>
      <c r="H1750">
        <v>0</v>
      </c>
      <c r="I1750">
        <f>机器人辅助表!H1750</f>
        <v>7461.0782963593847</v>
      </c>
      <c r="J1750">
        <v>2</v>
      </c>
      <c r="K1750">
        <v>4</v>
      </c>
      <c r="L1750">
        <v>1</v>
      </c>
      <c r="M1750" s="2">
        <f>机器人辅助表!C1750</f>
        <v>34486.011853306009</v>
      </c>
      <c r="N1750" s="2">
        <v>2</v>
      </c>
      <c r="O1750" s="2">
        <f>机器人辅助表!D1750</f>
        <v>1839.9429144234789</v>
      </c>
      <c r="P1750" s="2">
        <v>3</v>
      </c>
      <c r="Q1750" s="2">
        <f>机器人辅助表!E1750</f>
        <v>817.75240641043501</v>
      </c>
      <c r="R1750" s="2">
        <v>6</v>
      </c>
      <c r="S1750" s="2">
        <f>机器人辅助表!F1750</f>
        <v>6413.0277999999998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0</v>
      </c>
      <c r="AE1750">
        <v>0</v>
      </c>
      <c r="AF1750">
        <v>0</v>
      </c>
      <c r="AG1750">
        <v>0</v>
      </c>
      <c r="BD1750">
        <v>11</v>
      </c>
      <c r="BE1750">
        <v>9113102</v>
      </c>
      <c r="BF1750">
        <v>9121104</v>
      </c>
      <c r="BG1750">
        <v>9121203</v>
      </c>
      <c r="BH1750">
        <v>9121303</v>
      </c>
      <c r="BI1750">
        <v>9121402</v>
      </c>
      <c r="BJ1750">
        <v>9114103</v>
      </c>
      <c r="BK1750">
        <v>9122103</v>
      </c>
      <c r="BL1750">
        <v>9122204</v>
      </c>
      <c r="BM1750">
        <v>9122302</v>
      </c>
      <c r="BN1750">
        <v>9122403</v>
      </c>
      <c r="BO1750">
        <v>9115104</v>
      </c>
    </row>
    <row r="1751" spans="1:67" x14ac:dyDescent="0.15">
      <c r="A1751">
        <v>1750</v>
      </c>
      <c r="B1751" t="s">
        <v>856</v>
      </c>
      <c r="E1751">
        <f>机器人辅助表!B1751</f>
        <v>44</v>
      </c>
      <c r="F1751">
        <v>2</v>
      </c>
      <c r="G1751">
        <v>58101</v>
      </c>
      <c r="H1751">
        <v>0</v>
      </c>
      <c r="I1751">
        <f>机器人辅助表!H1751</f>
        <v>9215.7726998081962</v>
      </c>
      <c r="J1751">
        <v>2</v>
      </c>
      <c r="K1751">
        <v>4</v>
      </c>
      <c r="L1751">
        <v>1</v>
      </c>
      <c r="M1751" s="2">
        <f>机器人辅助表!C1751</f>
        <v>47599.244945250466</v>
      </c>
      <c r="N1751" s="2">
        <v>2</v>
      </c>
      <c r="O1751" s="2">
        <f>机器人辅助表!D1751</f>
        <v>2358.3302815593311</v>
      </c>
      <c r="P1751" s="2">
        <v>3</v>
      </c>
      <c r="Q1751" s="2">
        <f>机器人辅助表!E1751</f>
        <v>1048.1467918041474</v>
      </c>
      <c r="R1751" s="2">
        <v>6</v>
      </c>
      <c r="S1751" s="2">
        <f>机器人辅助表!F1751</f>
        <v>6968.7167999999992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0</v>
      </c>
      <c r="AE1751">
        <v>0</v>
      </c>
      <c r="AF1751">
        <v>0</v>
      </c>
      <c r="AG1751">
        <v>0</v>
      </c>
      <c r="BD1751">
        <v>11</v>
      </c>
      <c r="BE1751">
        <v>9211103</v>
      </c>
      <c r="BF1751">
        <v>9214103</v>
      </c>
      <c r="BG1751">
        <v>9214204</v>
      </c>
      <c r="BH1751">
        <v>9214304</v>
      </c>
      <c r="BI1751">
        <v>9214404</v>
      </c>
      <c r="BJ1751">
        <v>9222102</v>
      </c>
      <c r="BK1751">
        <v>9223102</v>
      </c>
      <c r="BL1751">
        <v>9223204</v>
      </c>
      <c r="BM1751">
        <v>9223303</v>
      </c>
      <c r="BN1751">
        <v>9223402</v>
      </c>
      <c r="BO1751">
        <v>9215103</v>
      </c>
    </row>
    <row r="1752" spans="1:67" x14ac:dyDescent="0.15">
      <c r="A1752">
        <v>1751</v>
      </c>
      <c r="B1752" t="s">
        <v>857</v>
      </c>
      <c r="E1752">
        <f>机器人辅助表!B1752</f>
        <v>48</v>
      </c>
      <c r="F1752">
        <v>2</v>
      </c>
      <c r="G1752">
        <v>58101</v>
      </c>
      <c r="H1752">
        <v>0</v>
      </c>
      <c r="I1752">
        <f>机器人辅助表!H1752</f>
        <v>16401.332516087281</v>
      </c>
      <c r="J1752">
        <v>2</v>
      </c>
      <c r="K1752">
        <v>4</v>
      </c>
      <c r="L1752">
        <v>1</v>
      </c>
      <c r="M1752" s="2">
        <f>机器人辅助表!C1752</f>
        <v>95894.649222310996</v>
      </c>
      <c r="N1752" s="2">
        <v>2</v>
      </c>
      <c r="O1752" s="2">
        <f>机器人辅助表!D1752</f>
        <v>4333.4775082017413</v>
      </c>
      <c r="P1752" s="2">
        <v>3</v>
      </c>
      <c r="Q1752" s="2">
        <f>机器人辅助表!E1752</f>
        <v>1925.9900036452184</v>
      </c>
      <c r="R1752" s="2">
        <v>6</v>
      </c>
      <c r="S1752" s="2">
        <f>机器人辅助表!F1752</f>
        <v>10507.422399999999</v>
      </c>
      <c r="T1752">
        <v>0</v>
      </c>
      <c r="U1752">
        <v>0</v>
      </c>
      <c r="V1752">
        <v>0</v>
      </c>
      <c r="W1752">
        <v>0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0</v>
      </c>
      <c r="AE1752">
        <v>0</v>
      </c>
      <c r="AF1752">
        <v>0</v>
      </c>
      <c r="AG1752">
        <v>0</v>
      </c>
      <c r="BD1752">
        <v>11</v>
      </c>
      <c r="BE1752">
        <v>9211104</v>
      </c>
      <c r="BF1752">
        <v>9214104</v>
      </c>
      <c r="BG1752">
        <v>9214202</v>
      </c>
      <c r="BH1752">
        <v>9214304</v>
      </c>
      <c r="BI1752">
        <v>9214403</v>
      </c>
      <c r="BJ1752">
        <v>9222102</v>
      </c>
      <c r="BK1752">
        <v>9223103</v>
      </c>
      <c r="BL1752">
        <v>9223203</v>
      </c>
      <c r="BM1752">
        <v>9223303</v>
      </c>
      <c r="BN1752">
        <v>9223403</v>
      </c>
      <c r="BO1752">
        <v>9215104</v>
      </c>
    </row>
    <row r="1753" spans="1:67" x14ac:dyDescent="0.15">
      <c r="A1753">
        <v>1752</v>
      </c>
      <c r="B1753" t="s">
        <v>3183</v>
      </c>
      <c r="E1753">
        <f>机器人辅助表!B1753</f>
        <v>39</v>
      </c>
      <c r="F1753">
        <v>2</v>
      </c>
      <c r="G1753">
        <v>58101</v>
      </c>
      <c r="H1753">
        <v>0</v>
      </c>
      <c r="I1753">
        <f>机器人辅助表!H1753</f>
        <v>9751.7827611076846</v>
      </c>
      <c r="J1753">
        <v>2</v>
      </c>
      <c r="K1753">
        <v>4</v>
      </c>
      <c r="L1753">
        <v>1</v>
      </c>
      <c r="M1753" s="2">
        <f>机器人辅助表!C1753</f>
        <v>41405.212274453588</v>
      </c>
      <c r="N1753" s="2">
        <v>2</v>
      </c>
      <c r="O1753" s="2">
        <f>机器人辅助表!D1753</f>
        <v>2327.1311515003345</v>
      </c>
      <c r="P1753" s="2">
        <v>3</v>
      </c>
      <c r="Q1753" s="2">
        <f>机器人辅助表!E1753</f>
        <v>1034.2805117779264</v>
      </c>
      <c r="R1753" s="2">
        <v>6</v>
      </c>
      <c r="S1753" s="2">
        <f>机器人辅助表!F1753</f>
        <v>9143.7219999999979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0</v>
      </c>
      <c r="AE1753">
        <v>0</v>
      </c>
      <c r="AF1753">
        <v>0</v>
      </c>
      <c r="AG1753">
        <v>0</v>
      </c>
      <c r="BD1753">
        <v>11</v>
      </c>
      <c r="BE1753">
        <v>9211104</v>
      </c>
      <c r="BF1753">
        <v>9214102</v>
      </c>
      <c r="BG1753">
        <v>9214204</v>
      </c>
      <c r="BH1753">
        <v>9214304</v>
      </c>
      <c r="BI1753">
        <v>9214402</v>
      </c>
      <c r="BJ1753">
        <v>9222104</v>
      </c>
      <c r="BK1753">
        <v>9223104</v>
      </c>
      <c r="BL1753">
        <v>9223204</v>
      </c>
      <c r="BM1753">
        <v>9223302</v>
      </c>
      <c r="BN1753">
        <v>9223404</v>
      </c>
      <c r="BO1753">
        <v>9215102</v>
      </c>
    </row>
    <row r="1754" spans="1:67" x14ac:dyDescent="0.15">
      <c r="A1754">
        <v>1753</v>
      </c>
      <c r="B1754" t="s">
        <v>3184</v>
      </c>
      <c r="E1754">
        <f>机器人辅助表!B1754</f>
        <v>33</v>
      </c>
      <c r="F1754">
        <v>1</v>
      </c>
      <c r="G1754">
        <v>58001</v>
      </c>
      <c r="H1754">
        <v>0</v>
      </c>
      <c r="I1754">
        <f>机器人辅助表!H1754</f>
        <v>7255.2204426160561</v>
      </c>
      <c r="J1754">
        <v>2</v>
      </c>
      <c r="K1754">
        <v>4</v>
      </c>
      <c r="L1754">
        <v>1</v>
      </c>
      <c r="M1754" s="2">
        <f>机器人辅助表!C1754</f>
        <v>24207.869530497508</v>
      </c>
      <c r="N1754" s="2">
        <v>2</v>
      </c>
      <c r="O1754" s="2">
        <f>机器人辅助表!D1754</f>
        <v>1517.6901837416397</v>
      </c>
      <c r="P1754" s="2">
        <v>3</v>
      </c>
      <c r="Q1754" s="2">
        <f>机器人辅助表!E1754</f>
        <v>674.52897055183996</v>
      </c>
      <c r="R1754" s="2">
        <v>6</v>
      </c>
      <c r="S1754" s="2">
        <f>机器人辅助表!F1754</f>
        <v>8486.7150000000001</v>
      </c>
      <c r="T1754">
        <v>0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0</v>
      </c>
      <c r="AE1754">
        <v>0</v>
      </c>
      <c r="AF1754">
        <v>0</v>
      </c>
      <c r="AG1754">
        <v>0</v>
      </c>
      <c r="BD1754">
        <v>11</v>
      </c>
      <c r="BE1754">
        <v>9113103</v>
      </c>
      <c r="BF1754">
        <v>9121104</v>
      </c>
      <c r="BG1754">
        <v>9121202</v>
      </c>
      <c r="BH1754">
        <v>9121302</v>
      </c>
      <c r="BI1754">
        <v>9121403</v>
      </c>
      <c r="BJ1754">
        <v>9114102</v>
      </c>
      <c r="BK1754">
        <v>9122104</v>
      </c>
      <c r="BL1754">
        <v>9122204</v>
      </c>
      <c r="BM1754">
        <v>9122304</v>
      </c>
      <c r="BN1754">
        <v>9122403</v>
      </c>
      <c r="BO1754">
        <v>9115104</v>
      </c>
    </row>
    <row r="1755" spans="1:67" x14ac:dyDescent="0.15">
      <c r="A1755">
        <v>1754</v>
      </c>
      <c r="B1755" t="s">
        <v>3185</v>
      </c>
      <c r="E1755">
        <f>机器人辅助表!B1755</f>
        <v>29</v>
      </c>
      <c r="F1755">
        <v>2</v>
      </c>
      <c r="G1755">
        <v>58101</v>
      </c>
      <c r="H1755">
        <v>0</v>
      </c>
      <c r="I1755">
        <f>机器人辅助表!H1755</f>
        <v>2788.0143164977053</v>
      </c>
      <c r="J1755">
        <v>2</v>
      </c>
      <c r="K1755">
        <v>4</v>
      </c>
      <c r="L1755">
        <v>1</v>
      </c>
      <c r="M1755" s="2">
        <f>机器人辅助表!C1755</f>
        <v>7724.5529015282636</v>
      </c>
      <c r="N1755" s="2">
        <v>2</v>
      </c>
      <c r="O1755" s="2">
        <f>机器人辅助表!D1755</f>
        <v>510.47986132173941</v>
      </c>
      <c r="P1755" s="2">
        <v>3</v>
      </c>
      <c r="Q1755" s="2">
        <f>机器人辅助表!E1755</f>
        <v>226.87993836521755</v>
      </c>
      <c r="R1755" s="2">
        <v>6</v>
      </c>
      <c r="S1755" s="2">
        <f>机器人辅助表!F1755</f>
        <v>3755.8921999999998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0</v>
      </c>
      <c r="AE1755">
        <v>0</v>
      </c>
      <c r="AF1755">
        <v>0</v>
      </c>
      <c r="AG1755">
        <v>0</v>
      </c>
      <c r="BD1755">
        <v>11</v>
      </c>
      <c r="BE1755">
        <v>9211104</v>
      </c>
      <c r="BF1755">
        <v>9214103</v>
      </c>
      <c r="BG1755">
        <v>9214202</v>
      </c>
      <c r="BH1755">
        <v>9214303</v>
      </c>
      <c r="BI1755">
        <v>9214402</v>
      </c>
      <c r="BJ1755">
        <v>9222104</v>
      </c>
      <c r="BK1755">
        <v>9223102</v>
      </c>
      <c r="BL1755">
        <v>9223203</v>
      </c>
      <c r="BM1755">
        <v>9223304</v>
      </c>
      <c r="BN1755">
        <v>9223404</v>
      </c>
      <c r="BO1755">
        <v>9215102</v>
      </c>
    </row>
    <row r="1756" spans="1:67" x14ac:dyDescent="0.15">
      <c r="A1756">
        <v>1755</v>
      </c>
      <c r="B1756" t="s">
        <v>858</v>
      </c>
      <c r="E1756">
        <f>机器人辅助表!B1756</f>
        <v>38</v>
      </c>
      <c r="F1756">
        <v>3</v>
      </c>
      <c r="G1756">
        <v>58201</v>
      </c>
      <c r="H1756">
        <v>0</v>
      </c>
      <c r="I1756">
        <f>机器人辅助表!H1756</f>
        <v>8522.0797274875822</v>
      </c>
      <c r="J1756">
        <v>2</v>
      </c>
      <c r="K1756">
        <v>4</v>
      </c>
      <c r="L1756">
        <v>1</v>
      </c>
      <c r="M1756" s="2">
        <f>机器人辅助表!C1756</f>
        <v>34679.030219034779</v>
      </c>
      <c r="N1756" s="2">
        <v>2</v>
      </c>
      <c r="O1756" s="2">
        <f>机器人辅助表!D1756</f>
        <v>2002.2301228695655</v>
      </c>
      <c r="P1756" s="2">
        <v>3</v>
      </c>
      <c r="Q1756" s="2">
        <f>机器人辅助表!E1756</f>
        <v>889.8800546086959</v>
      </c>
      <c r="R1756" s="2">
        <v>6</v>
      </c>
      <c r="S1756" s="2">
        <f>机器人辅助表!F1756</f>
        <v>8301.3580000000002</v>
      </c>
      <c r="T1756">
        <v>0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0</v>
      </c>
      <c r="AE1756">
        <v>0</v>
      </c>
      <c r="AF1756">
        <v>0</v>
      </c>
      <c r="AG1756">
        <v>0</v>
      </c>
      <c r="BD1756">
        <v>8</v>
      </c>
      <c r="BE1756">
        <v>9323102</v>
      </c>
      <c r="BF1756">
        <v>9324103</v>
      </c>
      <c r="BG1756">
        <v>9324203</v>
      </c>
      <c r="BH1756">
        <v>9324302</v>
      </c>
      <c r="BI1756">
        <v>9324404</v>
      </c>
      <c r="BJ1756">
        <v>9312104</v>
      </c>
      <c r="BK1756">
        <v>9311102</v>
      </c>
      <c r="BL1756">
        <v>9315102</v>
      </c>
    </row>
    <row r="1757" spans="1:67" x14ac:dyDescent="0.15">
      <c r="A1757">
        <v>1756</v>
      </c>
      <c r="B1757" t="s">
        <v>859</v>
      </c>
      <c r="E1757">
        <f>机器人辅助表!B1757</f>
        <v>41</v>
      </c>
      <c r="F1757">
        <v>1</v>
      </c>
      <c r="G1757">
        <v>58001</v>
      </c>
      <c r="H1757">
        <v>0</v>
      </c>
      <c r="I1757">
        <f>机器人辅助表!H1757</f>
        <v>4762.3904019315214</v>
      </c>
      <c r="J1757">
        <v>2</v>
      </c>
      <c r="K1757">
        <v>4</v>
      </c>
      <c r="L1757">
        <v>1</v>
      </c>
      <c r="M1757" s="2">
        <f>机器人辅助表!C1757</f>
        <v>22012.347991471917</v>
      </c>
      <c r="N1757" s="2">
        <v>2</v>
      </c>
      <c r="O1757" s="2">
        <f>机器人辅助表!D1757</f>
        <v>1174.4316475043483</v>
      </c>
      <c r="P1757" s="2">
        <v>3</v>
      </c>
      <c r="Q1757" s="2">
        <f>机器人辅助表!E1757</f>
        <v>521.96962111304367</v>
      </c>
      <c r="R1757" s="2">
        <v>6</v>
      </c>
      <c r="S1757" s="2">
        <f>机器人辅助表!F1757</f>
        <v>4093.4219999999996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0</v>
      </c>
      <c r="AE1757">
        <v>0</v>
      </c>
      <c r="AF1757">
        <v>0</v>
      </c>
      <c r="AG1757">
        <v>0</v>
      </c>
      <c r="BD1757">
        <v>11</v>
      </c>
      <c r="BE1757">
        <v>9113103</v>
      </c>
      <c r="BF1757">
        <v>9121102</v>
      </c>
      <c r="BG1757">
        <v>9121203</v>
      </c>
      <c r="BH1757">
        <v>9121302</v>
      </c>
      <c r="BI1757">
        <v>9121404</v>
      </c>
      <c r="BJ1757">
        <v>9114103</v>
      </c>
      <c r="BK1757">
        <v>9122104</v>
      </c>
      <c r="BL1757">
        <v>9122204</v>
      </c>
      <c r="BM1757">
        <v>9122302</v>
      </c>
      <c r="BN1757">
        <v>9122402</v>
      </c>
      <c r="BO1757">
        <v>9115102</v>
      </c>
    </row>
    <row r="1758" spans="1:67" x14ac:dyDescent="0.15">
      <c r="A1758">
        <v>1757</v>
      </c>
      <c r="B1758" t="s">
        <v>3186</v>
      </c>
      <c r="E1758">
        <f>机器人辅助表!B1758</f>
        <v>33</v>
      </c>
      <c r="F1758">
        <v>3</v>
      </c>
      <c r="G1758">
        <v>58201</v>
      </c>
      <c r="H1758">
        <v>0</v>
      </c>
      <c r="I1758">
        <f>机器人辅助表!H1758</f>
        <v>3675.9783575921347</v>
      </c>
      <c r="J1758">
        <v>2</v>
      </c>
      <c r="K1758">
        <v>4</v>
      </c>
      <c r="L1758">
        <v>1</v>
      </c>
      <c r="M1758" s="2">
        <f>机器人辅助表!C1758</f>
        <v>12265.320562118737</v>
      </c>
      <c r="N1758" s="2">
        <v>2</v>
      </c>
      <c r="O1758" s="2">
        <f>机器人辅助表!D1758</f>
        <v>768.96302642909745</v>
      </c>
      <c r="P1758" s="2">
        <v>3</v>
      </c>
      <c r="Q1758" s="2">
        <f>机器人辅助表!E1758</f>
        <v>341.76134507959893</v>
      </c>
      <c r="R1758" s="2">
        <v>6</v>
      </c>
      <c r="S1758" s="2">
        <f>机器人辅助表!F1758</f>
        <v>4299.9355999999998</v>
      </c>
      <c r="T1758">
        <v>0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0</v>
      </c>
      <c r="AE1758">
        <v>0</v>
      </c>
      <c r="AF1758">
        <v>0</v>
      </c>
      <c r="AG1758">
        <v>0</v>
      </c>
      <c r="BD1758">
        <v>8</v>
      </c>
      <c r="BE1758">
        <v>9323102</v>
      </c>
      <c r="BF1758">
        <v>9324104</v>
      </c>
      <c r="BG1758">
        <v>9324204</v>
      </c>
      <c r="BH1758">
        <v>9324302</v>
      </c>
      <c r="BI1758">
        <v>9324403</v>
      </c>
      <c r="BJ1758">
        <v>9312104</v>
      </c>
      <c r="BK1758">
        <v>9311102</v>
      </c>
      <c r="BL1758">
        <v>9315104</v>
      </c>
    </row>
    <row r="1759" spans="1:67" x14ac:dyDescent="0.15">
      <c r="A1759">
        <v>1758</v>
      </c>
      <c r="B1759" t="s">
        <v>860</v>
      </c>
      <c r="E1759">
        <f>机器人辅助表!B1759</f>
        <v>25</v>
      </c>
      <c r="F1759">
        <v>3</v>
      </c>
      <c r="G1759">
        <v>58201</v>
      </c>
      <c r="H1759">
        <v>0</v>
      </c>
      <c r="I1759">
        <f>机器人辅助表!H1759</f>
        <v>4293.6471602006695</v>
      </c>
      <c r="J1759">
        <v>2</v>
      </c>
      <c r="K1759">
        <v>4</v>
      </c>
      <c r="L1759">
        <v>1</v>
      </c>
      <c r="M1759" s="2">
        <f>机器人辅助表!C1759</f>
        <v>9483.7442433110391</v>
      </c>
      <c r="N1759" s="2">
        <v>2</v>
      </c>
      <c r="O1759" s="2">
        <f>机器人辅助表!D1759</f>
        <v>691.47299799331131</v>
      </c>
      <c r="P1759" s="2">
        <v>3</v>
      </c>
      <c r="Q1759" s="2">
        <f>机器人辅助表!E1759</f>
        <v>307.32133244147172</v>
      </c>
      <c r="R1759" s="2">
        <v>6</v>
      </c>
      <c r="S1759" s="2">
        <f>机器人辅助表!F1759</f>
        <v>6470.28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0</v>
      </c>
      <c r="AE1759">
        <v>0</v>
      </c>
      <c r="AF1759">
        <v>0</v>
      </c>
      <c r="AG1759">
        <v>0</v>
      </c>
      <c r="BD1759">
        <v>8</v>
      </c>
      <c r="BE1759">
        <v>9323103</v>
      </c>
      <c r="BF1759">
        <v>9324104</v>
      </c>
      <c r="BG1759">
        <v>9324203</v>
      </c>
      <c r="BH1759">
        <v>9324304</v>
      </c>
      <c r="BI1759">
        <v>9324402</v>
      </c>
      <c r="BJ1759">
        <v>9312103</v>
      </c>
      <c r="BK1759">
        <v>9311102</v>
      </c>
      <c r="BL1759">
        <v>9315104</v>
      </c>
    </row>
    <row r="1760" spans="1:67" x14ac:dyDescent="0.15">
      <c r="A1760">
        <v>1759</v>
      </c>
      <c r="B1760" t="s">
        <v>3187</v>
      </c>
      <c r="E1760">
        <f>机器人辅助表!B1760</f>
        <v>34</v>
      </c>
      <c r="F1760">
        <v>1</v>
      </c>
      <c r="G1760">
        <v>58001</v>
      </c>
      <c r="H1760">
        <v>0</v>
      </c>
      <c r="I1760">
        <f>机器人辅助表!H1760</f>
        <v>4524.751975862433</v>
      </c>
      <c r="J1760">
        <v>2</v>
      </c>
      <c r="K1760">
        <v>4</v>
      </c>
      <c r="L1760">
        <v>1</v>
      </c>
      <c r="M1760" s="2">
        <f>机器人辅助表!C1760</f>
        <v>15680.825700670237</v>
      </c>
      <c r="N1760" s="2">
        <v>2</v>
      </c>
      <c r="O1760" s="2">
        <f>机器人辅助表!D1760</f>
        <v>974.09237713284313</v>
      </c>
      <c r="P1760" s="2">
        <v>3</v>
      </c>
      <c r="Q1760" s="2">
        <f>机器人辅助表!E1760</f>
        <v>432.92994539237469</v>
      </c>
      <c r="R1760" s="2">
        <v>6</v>
      </c>
      <c r="S1760" s="2">
        <f>机器人辅助表!F1760</f>
        <v>5106.9744000000001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0</v>
      </c>
      <c r="AE1760">
        <v>0</v>
      </c>
      <c r="AF1760">
        <v>0</v>
      </c>
      <c r="AG1760">
        <v>0</v>
      </c>
      <c r="BD1760">
        <v>11</v>
      </c>
      <c r="BE1760">
        <v>9113102</v>
      </c>
      <c r="BF1760">
        <v>9121103</v>
      </c>
      <c r="BG1760">
        <v>9121203</v>
      </c>
      <c r="BH1760">
        <v>9121302</v>
      </c>
      <c r="BI1760">
        <v>9121403</v>
      </c>
      <c r="BJ1760">
        <v>9114104</v>
      </c>
      <c r="BK1760">
        <v>9122104</v>
      </c>
      <c r="BL1760">
        <v>9122202</v>
      </c>
      <c r="BM1760">
        <v>9122302</v>
      </c>
      <c r="BN1760">
        <v>9122403</v>
      </c>
      <c r="BO1760">
        <v>9115104</v>
      </c>
    </row>
    <row r="1761" spans="1:67" x14ac:dyDescent="0.15">
      <c r="A1761">
        <v>1760</v>
      </c>
      <c r="B1761" t="s">
        <v>3188</v>
      </c>
      <c r="E1761">
        <f>机器人辅助表!B1761</f>
        <v>47</v>
      </c>
      <c r="F1761">
        <v>1</v>
      </c>
      <c r="G1761">
        <v>58001</v>
      </c>
      <c r="H1761">
        <v>0</v>
      </c>
      <c r="I1761">
        <f>机器人辅助表!H1761</f>
        <v>18450.218024140933</v>
      </c>
      <c r="J1761">
        <v>2</v>
      </c>
      <c r="K1761">
        <v>4</v>
      </c>
      <c r="L1761">
        <v>1</v>
      </c>
      <c r="M1761" s="2">
        <f>机器人辅助表!C1761</f>
        <v>104813.00513482009</v>
      </c>
      <c r="N1761" s="2">
        <v>2</v>
      </c>
      <c r="O1761" s="2">
        <f>机器人辅助表!D1761</f>
        <v>4843.4896532709045</v>
      </c>
      <c r="P1761" s="2">
        <v>3</v>
      </c>
      <c r="Q1761" s="2">
        <f>机器人辅助表!E1761</f>
        <v>2152.6620681204022</v>
      </c>
      <c r="R1761" s="2">
        <v>6</v>
      </c>
      <c r="S1761" s="2">
        <f>机器人辅助表!F1761</f>
        <v>12313.264000000001</v>
      </c>
      <c r="T1761">
        <v>0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0</v>
      </c>
      <c r="AE1761">
        <v>0</v>
      </c>
      <c r="AF1761">
        <v>0</v>
      </c>
      <c r="AG1761">
        <v>0</v>
      </c>
      <c r="BD1761">
        <v>11</v>
      </c>
      <c r="BE1761">
        <v>9113103</v>
      </c>
      <c r="BF1761">
        <v>9121104</v>
      </c>
      <c r="BG1761">
        <v>9121204</v>
      </c>
      <c r="BH1761">
        <v>9121304</v>
      </c>
      <c r="BI1761">
        <v>9121403</v>
      </c>
      <c r="BJ1761">
        <v>9114102</v>
      </c>
      <c r="BK1761">
        <v>9122102</v>
      </c>
      <c r="BL1761">
        <v>9122204</v>
      </c>
      <c r="BM1761">
        <v>9122302</v>
      </c>
      <c r="BN1761">
        <v>9122404</v>
      </c>
      <c r="BO1761">
        <v>9115103</v>
      </c>
    </row>
    <row r="1762" spans="1:67" x14ac:dyDescent="0.15">
      <c r="A1762">
        <v>1761</v>
      </c>
      <c r="B1762" t="s">
        <v>3189</v>
      </c>
      <c r="E1762">
        <f>机器人辅助表!B1762</f>
        <v>25</v>
      </c>
      <c r="F1762">
        <v>1</v>
      </c>
      <c r="G1762">
        <v>58001</v>
      </c>
      <c r="H1762">
        <v>0</v>
      </c>
      <c r="I1762">
        <f>机器人辅助表!H1762</f>
        <v>4711.0850785535122</v>
      </c>
      <c r="J1762">
        <v>2</v>
      </c>
      <c r="K1762">
        <v>4</v>
      </c>
      <c r="L1762">
        <v>1</v>
      </c>
      <c r="M1762" s="2">
        <f>机器人辅助表!C1762</f>
        <v>10405.774933632947</v>
      </c>
      <c r="N1762" s="2">
        <v>2</v>
      </c>
      <c r="O1762" s="2">
        <f>机器人辅助表!D1762</f>
        <v>758.69953946488329</v>
      </c>
      <c r="P1762" s="2">
        <v>3</v>
      </c>
      <c r="Q1762" s="2">
        <f>机器人辅助表!E1762</f>
        <v>337.19979531772594</v>
      </c>
      <c r="R1762" s="2">
        <v>6</v>
      </c>
      <c r="S1762" s="2">
        <f>机器人辅助表!F1762</f>
        <v>7099.335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0</v>
      </c>
      <c r="AE1762">
        <v>0</v>
      </c>
      <c r="AF1762">
        <v>0</v>
      </c>
      <c r="AG1762">
        <v>0</v>
      </c>
      <c r="BD1762">
        <v>11</v>
      </c>
      <c r="BE1762">
        <v>9113104</v>
      </c>
      <c r="BF1762">
        <v>9121104</v>
      </c>
      <c r="BG1762">
        <v>9121203</v>
      </c>
      <c r="BH1762">
        <v>9121303</v>
      </c>
      <c r="BI1762">
        <v>9121402</v>
      </c>
      <c r="BJ1762">
        <v>9114104</v>
      </c>
      <c r="BK1762">
        <v>9122104</v>
      </c>
      <c r="BL1762">
        <v>9122204</v>
      </c>
      <c r="BM1762">
        <v>9122303</v>
      </c>
      <c r="BN1762">
        <v>9122402</v>
      </c>
      <c r="BO1762">
        <v>9115102</v>
      </c>
    </row>
    <row r="1763" spans="1:67" x14ac:dyDescent="0.15">
      <c r="A1763">
        <v>1762</v>
      </c>
      <c r="B1763" t="s">
        <v>3190</v>
      </c>
      <c r="E1763">
        <f>机器人辅助表!B1763</f>
        <v>40</v>
      </c>
      <c r="F1763">
        <v>1</v>
      </c>
      <c r="G1763">
        <v>58001</v>
      </c>
      <c r="H1763">
        <v>0</v>
      </c>
      <c r="I1763">
        <f>机器人辅助表!H1763</f>
        <v>4463.0492879043213</v>
      </c>
      <c r="J1763">
        <v>2</v>
      </c>
      <c r="K1763">
        <v>4</v>
      </c>
      <c r="L1763">
        <v>1</v>
      </c>
      <c r="M1763" s="2">
        <f>机器人辅助表!C1763</f>
        <v>19795.356802354519</v>
      </c>
      <c r="N1763" s="2">
        <v>2</v>
      </c>
      <c r="O1763" s="2">
        <f>机器人辅助表!D1763</f>
        <v>1083.6874161872913</v>
      </c>
      <c r="P1763" s="2">
        <v>3</v>
      </c>
      <c r="Q1763" s="2">
        <f>机器人辅助表!E1763</f>
        <v>481.63885163879621</v>
      </c>
      <c r="R1763" s="2">
        <v>6</v>
      </c>
      <c r="S1763" s="2">
        <f>机器人辅助表!F1763</f>
        <v>4006.0799999999995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0</v>
      </c>
      <c r="AE1763">
        <v>0</v>
      </c>
      <c r="AF1763">
        <v>0</v>
      </c>
      <c r="AG1763">
        <v>0</v>
      </c>
      <c r="BD1763">
        <v>11</v>
      </c>
      <c r="BE1763">
        <v>9113102</v>
      </c>
      <c r="BF1763">
        <v>9121102</v>
      </c>
      <c r="BG1763">
        <v>9121204</v>
      </c>
      <c r="BH1763">
        <v>9121303</v>
      </c>
      <c r="BI1763">
        <v>9121402</v>
      </c>
      <c r="BJ1763">
        <v>9114103</v>
      </c>
      <c r="BK1763">
        <v>9122104</v>
      </c>
      <c r="BL1763">
        <v>9122204</v>
      </c>
      <c r="BM1763">
        <v>9122303</v>
      </c>
      <c r="BN1763">
        <v>9122404</v>
      </c>
      <c r="BO1763">
        <v>9115104</v>
      </c>
    </row>
    <row r="1764" spans="1:67" x14ac:dyDescent="0.15">
      <c r="A1764">
        <v>1763</v>
      </c>
      <c r="B1764" t="s">
        <v>861</v>
      </c>
      <c r="E1764">
        <f>机器人辅助表!B1764</f>
        <v>29</v>
      </c>
      <c r="F1764">
        <v>1</v>
      </c>
      <c r="G1764">
        <v>58001</v>
      </c>
      <c r="H1764">
        <v>0</v>
      </c>
      <c r="I1764">
        <f>机器人辅助表!H1764</f>
        <v>2938.7177930651483</v>
      </c>
      <c r="J1764">
        <v>2</v>
      </c>
      <c r="K1764">
        <v>4</v>
      </c>
      <c r="L1764">
        <v>1</v>
      </c>
      <c r="M1764" s="2">
        <f>机器人辅助表!C1764</f>
        <v>8142.0963016108726</v>
      </c>
      <c r="N1764" s="2">
        <v>2</v>
      </c>
      <c r="O1764" s="2">
        <f>机器人辅助表!D1764</f>
        <v>538.07336733913075</v>
      </c>
      <c r="P1764" s="2">
        <v>3</v>
      </c>
      <c r="Q1764" s="2">
        <f>机器人辅助表!E1764</f>
        <v>239.14371881739146</v>
      </c>
      <c r="R1764" s="2">
        <v>6</v>
      </c>
      <c r="S1764" s="2">
        <f>机器人辅助表!F1764</f>
        <v>3958.9133999999999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0</v>
      </c>
      <c r="AE1764">
        <v>0</v>
      </c>
      <c r="AF1764">
        <v>0</v>
      </c>
      <c r="AG1764">
        <v>0</v>
      </c>
      <c r="BD1764">
        <v>11</v>
      </c>
      <c r="BE1764">
        <v>9113103</v>
      </c>
      <c r="BF1764">
        <v>9121102</v>
      </c>
      <c r="BG1764">
        <v>9121202</v>
      </c>
      <c r="BH1764">
        <v>9121303</v>
      </c>
      <c r="BI1764">
        <v>9121403</v>
      </c>
      <c r="BJ1764">
        <v>9114102</v>
      </c>
      <c r="BK1764">
        <v>9122104</v>
      </c>
      <c r="BL1764">
        <v>9122203</v>
      </c>
      <c r="BM1764">
        <v>9122304</v>
      </c>
      <c r="BN1764">
        <v>9122403</v>
      </c>
      <c r="BO1764">
        <v>9115102</v>
      </c>
    </row>
    <row r="1765" spans="1:67" x14ac:dyDescent="0.15">
      <c r="A1765">
        <v>1764</v>
      </c>
      <c r="B1765" t="s">
        <v>862</v>
      </c>
      <c r="E1765">
        <f>机器人辅助表!B1765</f>
        <v>28</v>
      </c>
      <c r="F1765">
        <v>1</v>
      </c>
      <c r="G1765">
        <v>58001</v>
      </c>
      <c r="H1765">
        <v>0</v>
      </c>
      <c r="I1765">
        <f>机器人辅助表!H1765</f>
        <v>5056.8640131282627</v>
      </c>
      <c r="J1765">
        <v>2</v>
      </c>
      <c r="K1765">
        <v>4</v>
      </c>
      <c r="L1765">
        <v>1</v>
      </c>
      <c r="M1765" s="2">
        <f>机器人辅助表!C1765</f>
        <v>13313.566118143146</v>
      </c>
      <c r="N1765" s="2">
        <v>2</v>
      </c>
      <c r="O1765" s="2">
        <f>机器人辅助表!D1765</f>
        <v>900.91800799464909</v>
      </c>
      <c r="P1765" s="2">
        <v>3</v>
      </c>
      <c r="Q1765" s="2">
        <f>机器人辅助表!E1765</f>
        <v>400.40800355317731</v>
      </c>
      <c r="R1765" s="2">
        <v>6</v>
      </c>
      <c r="S1765" s="2">
        <f>机器人辅助表!F1765</f>
        <v>7000.5432000000001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0</v>
      </c>
      <c r="AE1765">
        <v>0</v>
      </c>
      <c r="AF1765">
        <v>0</v>
      </c>
      <c r="AG1765">
        <v>0</v>
      </c>
      <c r="BD1765">
        <v>11</v>
      </c>
      <c r="BE1765">
        <v>9113102</v>
      </c>
      <c r="BF1765">
        <v>9121104</v>
      </c>
      <c r="BG1765">
        <v>9121204</v>
      </c>
      <c r="BH1765">
        <v>9121303</v>
      </c>
      <c r="BI1765">
        <v>9121402</v>
      </c>
      <c r="BJ1765">
        <v>9114102</v>
      </c>
      <c r="BK1765">
        <v>9122103</v>
      </c>
      <c r="BL1765">
        <v>9122202</v>
      </c>
      <c r="BM1765">
        <v>9122304</v>
      </c>
      <c r="BN1765">
        <v>9122403</v>
      </c>
      <c r="BO1765">
        <v>9115104</v>
      </c>
    </row>
    <row r="1766" spans="1:67" x14ac:dyDescent="0.15">
      <c r="A1766">
        <v>1765</v>
      </c>
      <c r="B1766" t="s">
        <v>3191</v>
      </c>
      <c r="E1766">
        <f>机器人辅助表!B1766</f>
        <v>48</v>
      </c>
      <c r="F1766">
        <v>2</v>
      </c>
      <c r="G1766">
        <v>58101</v>
      </c>
      <c r="H1766">
        <v>0</v>
      </c>
      <c r="I1766">
        <f>机器人辅助表!H1766</f>
        <v>11260.616354328578</v>
      </c>
      <c r="J1766">
        <v>2</v>
      </c>
      <c r="K1766">
        <v>4</v>
      </c>
      <c r="L1766">
        <v>1</v>
      </c>
      <c r="M1766" s="2">
        <f>机器人辅助表!C1766</f>
        <v>65838.117376512018</v>
      </c>
      <c r="N1766" s="2">
        <v>2</v>
      </c>
      <c r="O1766" s="2">
        <f>机器人辅助表!D1766</f>
        <v>2975.2233638400016</v>
      </c>
      <c r="P1766" s="2">
        <v>3</v>
      </c>
      <c r="Q1766" s="2">
        <f>机器人辅助表!E1766</f>
        <v>1322.3214950400006</v>
      </c>
      <c r="R1766" s="2">
        <v>6</v>
      </c>
      <c r="S1766" s="2">
        <f>机器人辅助表!F1766</f>
        <v>7214.0511999999999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0</v>
      </c>
      <c r="AE1766">
        <v>0</v>
      </c>
      <c r="AF1766">
        <v>0</v>
      </c>
      <c r="AG1766">
        <v>0</v>
      </c>
      <c r="BD1766">
        <v>11</v>
      </c>
      <c r="BE1766">
        <v>9211102</v>
      </c>
      <c r="BF1766">
        <v>9214102</v>
      </c>
      <c r="BG1766">
        <v>9214202</v>
      </c>
      <c r="BH1766">
        <v>9214304</v>
      </c>
      <c r="BI1766">
        <v>9214402</v>
      </c>
      <c r="BJ1766">
        <v>9222104</v>
      </c>
      <c r="BK1766">
        <v>9223104</v>
      </c>
      <c r="BL1766">
        <v>9223203</v>
      </c>
      <c r="BM1766">
        <v>9223303</v>
      </c>
      <c r="BN1766">
        <v>9223404</v>
      </c>
      <c r="BO1766">
        <v>9215104</v>
      </c>
    </row>
    <row r="1767" spans="1:67" x14ac:dyDescent="0.15">
      <c r="A1767">
        <v>1766</v>
      </c>
      <c r="B1767" t="s">
        <v>3192</v>
      </c>
      <c r="E1767">
        <f>机器人辅助表!B1767</f>
        <v>34</v>
      </c>
      <c r="F1767">
        <v>1</v>
      </c>
      <c r="G1767">
        <v>58001</v>
      </c>
      <c r="H1767">
        <v>0</v>
      </c>
      <c r="I1767">
        <f>机器人辅助表!H1767</f>
        <v>4113.4108871476665</v>
      </c>
      <c r="J1767">
        <v>2</v>
      </c>
      <c r="K1767">
        <v>4</v>
      </c>
      <c r="L1767">
        <v>1</v>
      </c>
      <c r="M1767" s="2">
        <f>机器人辅助表!C1767</f>
        <v>14255.296091518398</v>
      </c>
      <c r="N1767" s="2">
        <v>2</v>
      </c>
      <c r="O1767" s="2">
        <f>机器人辅助表!D1767</f>
        <v>885.53852466622106</v>
      </c>
      <c r="P1767" s="2">
        <v>3</v>
      </c>
      <c r="Q1767" s="2">
        <f>机器人辅助表!E1767</f>
        <v>393.57267762943155</v>
      </c>
      <c r="R1767" s="2">
        <v>6</v>
      </c>
      <c r="S1767" s="2">
        <f>机器人辅助表!F1767</f>
        <v>4642.7040000000006</v>
      </c>
      <c r="T1767">
        <v>0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0</v>
      </c>
      <c r="AE1767">
        <v>0</v>
      </c>
      <c r="AF1767">
        <v>0</v>
      </c>
      <c r="AG1767">
        <v>0</v>
      </c>
      <c r="BD1767">
        <v>11</v>
      </c>
      <c r="BE1767">
        <v>9113104</v>
      </c>
      <c r="BF1767">
        <v>9121104</v>
      </c>
      <c r="BG1767">
        <v>9121202</v>
      </c>
      <c r="BH1767">
        <v>9121302</v>
      </c>
      <c r="BI1767">
        <v>9121403</v>
      </c>
      <c r="BJ1767">
        <v>9114103</v>
      </c>
      <c r="BK1767">
        <v>9122103</v>
      </c>
      <c r="BL1767">
        <v>9122203</v>
      </c>
      <c r="BM1767">
        <v>9122302</v>
      </c>
      <c r="BN1767">
        <v>9122402</v>
      </c>
      <c r="BO1767">
        <v>9115102</v>
      </c>
    </row>
    <row r="1768" spans="1:67" x14ac:dyDescent="0.15">
      <c r="A1768">
        <v>1767</v>
      </c>
      <c r="B1768" t="s">
        <v>3193</v>
      </c>
      <c r="E1768">
        <f>机器人辅助表!B1768</f>
        <v>45</v>
      </c>
      <c r="F1768">
        <v>1</v>
      </c>
      <c r="G1768">
        <v>58001</v>
      </c>
      <c r="H1768">
        <v>0</v>
      </c>
      <c r="I1768">
        <f>机器人辅助表!H1768</f>
        <v>12867.618951624332</v>
      </c>
      <c r="J1768">
        <v>2</v>
      </c>
      <c r="K1768">
        <v>4</v>
      </c>
      <c r="L1768">
        <v>1</v>
      </c>
      <c r="M1768" s="2">
        <f>机器人辅助表!C1768</f>
        <v>68712.618880398179</v>
      </c>
      <c r="N1768" s="2">
        <v>2</v>
      </c>
      <c r="O1768" s="2">
        <f>机器人辅助表!D1768</f>
        <v>3324.710061556857</v>
      </c>
      <c r="P1768" s="2">
        <v>3</v>
      </c>
      <c r="Q1768" s="2">
        <f>机器人辅助表!E1768</f>
        <v>1477.6489162474923</v>
      </c>
      <c r="R1768" s="2">
        <v>6</v>
      </c>
      <c r="S1768" s="2">
        <f>机器人辅助表!F1768</f>
        <v>9329.8590000000004</v>
      </c>
      <c r="T1768">
        <v>0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0</v>
      </c>
      <c r="AE1768">
        <v>0</v>
      </c>
      <c r="AF1768">
        <v>0</v>
      </c>
      <c r="AG1768">
        <v>0</v>
      </c>
      <c r="BD1768">
        <v>11</v>
      </c>
      <c r="BE1768">
        <v>9113103</v>
      </c>
      <c r="BF1768">
        <v>9121102</v>
      </c>
      <c r="BG1768">
        <v>9121204</v>
      </c>
      <c r="BH1768">
        <v>9121304</v>
      </c>
      <c r="BI1768">
        <v>9121403</v>
      </c>
      <c r="BJ1768">
        <v>9114104</v>
      </c>
      <c r="BK1768">
        <v>9122102</v>
      </c>
      <c r="BL1768">
        <v>9122202</v>
      </c>
      <c r="BM1768">
        <v>9122303</v>
      </c>
      <c r="BN1768">
        <v>9122403</v>
      </c>
      <c r="BO1768">
        <v>9115103</v>
      </c>
    </row>
    <row r="1769" spans="1:67" x14ac:dyDescent="0.15">
      <c r="A1769">
        <v>1768</v>
      </c>
      <c r="B1769" t="s">
        <v>3194</v>
      </c>
      <c r="E1769">
        <f>机器人辅助表!B1769</f>
        <v>49</v>
      </c>
      <c r="F1769">
        <v>2</v>
      </c>
      <c r="G1769">
        <v>58101</v>
      </c>
      <c r="H1769">
        <v>0</v>
      </c>
      <c r="I1769">
        <f>机器人辅助表!H1769</f>
        <v>15059.381494406864</v>
      </c>
      <c r="J1769">
        <v>2</v>
      </c>
      <c r="K1769">
        <v>4</v>
      </c>
      <c r="L1769">
        <v>1</v>
      </c>
      <c r="M1769" s="2">
        <f>机器人辅助表!C1769</f>
        <v>90501.713957722677</v>
      </c>
      <c r="N1769" s="2">
        <v>2</v>
      </c>
      <c r="O1769" s="2">
        <f>机器人辅助表!D1769</f>
        <v>4001.1028811747169</v>
      </c>
      <c r="P1769" s="2">
        <v>3</v>
      </c>
      <c r="Q1769" s="2">
        <f>机器人辅助表!E1769</f>
        <v>1778.2679471887634</v>
      </c>
      <c r="R1769" s="2">
        <v>6</v>
      </c>
      <c r="S1769" s="2">
        <f>机器人辅助表!F1769</f>
        <v>9264.8387999999995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0</v>
      </c>
      <c r="AE1769">
        <v>0</v>
      </c>
      <c r="AF1769">
        <v>0</v>
      </c>
      <c r="AG1769">
        <v>0</v>
      </c>
      <c r="BD1769">
        <v>11</v>
      </c>
      <c r="BE1769">
        <v>9211103</v>
      </c>
      <c r="BF1769">
        <v>9214102</v>
      </c>
      <c r="BG1769">
        <v>9214203</v>
      </c>
      <c r="BH1769">
        <v>9214303</v>
      </c>
      <c r="BI1769">
        <v>9214404</v>
      </c>
      <c r="BJ1769">
        <v>9222104</v>
      </c>
      <c r="BK1769">
        <v>9223103</v>
      </c>
      <c r="BL1769">
        <v>9223203</v>
      </c>
      <c r="BM1769">
        <v>9223303</v>
      </c>
      <c r="BN1769">
        <v>9223404</v>
      </c>
      <c r="BO1769">
        <v>9215103</v>
      </c>
    </row>
    <row r="1770" spans="1:67" x14ac:dyDescent="0.15">
      <c r="A1770">
        <v>1769</v>
      </c>
      <c r="B1770" t="s">
        <v>3195</v>
      </c>
      <c r="E1770">
        <f>机器人辅助表!B1770</f>
        <v>49</v>
      </c>
      <c r="F1770">
        <v>1</v>
      </c>
      <c r="G1770">
        <v>58001</v>
      </c>
      <c r="H1770">
        <v>0</v>
      </c>
      <c r="I1770">
        <f>机器人辅助表!H1770</f>
        <v>8308.6242727762019</v>
      </c>
      <c r="J1770">
        <v>2</v>
      </c>
      <c r="K1770">
        <v>4</v>
      </c>
      <c r="L1770">
        <v>1</v>
      </c>
      <c r="M1770" s="2">
        <f>机器人辅助表!C1770</f>
        <v>49931.980114605627</v>
      </c>
      <c r="N1770" s="2">
        <v>2</v>
      </c>
      <c r="O1770" s="2">
        <f>机器人辅助表!D1770</f>
        <v>2207.5050378894994</v>
      </c>
      <c r="P1770" s="2">
        <v>3</v>
      </c>
      <c r="Q1770" s="2">
        <f>机器人辅助表!E1770</f>
        <v>981.11335017311103</v>
      </c>
      <c r="R1770" s="2">
        <v>6</v>
      </c>
      <c r="S1770" s="2">
        <f>机器人辅助表!F1770</f>
        <v>5111.6351999999997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0</v>
      </c>
      <c r="AE1770">
        <v>0</v>
      </c>
      <c r="AF1770">
        <v>0</v>
      </c>
      <c r="AG1770">
        <v>0</v>
      </c>
      <c r="BD1770">
        <v>11</v>
      </c>
      <c r="BE1770">
        <v>9113102</v>
      </c>
      <c r="BF1770">
        <v>9121102</v>
      </c>
      <c r="BG1770">
        <v>9121204</v>
      </c>
      <c r="BH1770">
        <v>9121304</v>
      </c>
      <c r="BI1770">
        <v>9121402</v>
      </c>
      <c r="BJ1770">
        <v>9114102</v>
      </c>
      <c r="BK1770">
        <v>9122103</v>
      </c>
      <c r="BL1770">
        <v>9122204</v>
      </c>
      <c r="BM1770">
        <v>9122303</v>
      </c>
      <c r="BN1770">
        <v>9122403</v>
      </c>
      <c r="BO1770">
        <v>9115104</v>
      </c>
    </row>
    <row r="1771" spans="1:67" x14ac:dyDescent="0.15">
      <c r="A1771">
        <v>1770</v>
      </c>
      <c r="B1771" t="s">
        <v>863</v>
      </c>
      <c r="E1771">
        <f>机器人辅助表!B1771</f>
        <v>20</v>
      </c>
      <c r="F1771">
        <v>1</v>
      </c>
      <c r="G1771">
        <v>58001</v>
      </c>
      <c r="H1771">
        <v>0</v>
      </c>
      <c r="I1771">
        <f>机器人辅助表!H1771</f>
        <v>2147.3778866086959</v>
      </c>
      <c r="J1771">
        <v>2</v>
      </c>
      <c r="K1771">
        <v>4</v>
      </c>
      <c r="L1771">
        <v>1</v>
      </c>
      <c r="M1771" s="2">
        <f>机器人辅助表!C1771</f>
        <v>3482.5961739130439</v>
      </c>
      <c r="N1771" s="2">
        <v>2</v>
      </c>
      <c r="O1771" s="2">
        <f>机器人辅助表!D1771</f>
        <v>291.56619130434785</v>
      </c>
      <c r="P1771" s="2">
        <v>3</v>
      </c>
      <c r="Q1771" s="2">
        <f>机器人辅助表!E1771</f>
        <v>129.58497391304351</v>
      </c>
      <c r="R1771" s="2">
        <v>6</v>
      </c>
      <c r="S1771" s="2">
        <f>机器人辅助表!F1771</f>
        <v>3614.7839999999997</v>
      </c>
      <c r="T1771">
        <v>0</v>
      </c>
      <c r="U1771">
        <v>0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0</v>
      </c>
      <c r="AE1771">
        <v>0</v>
      </c>
      <c r="AF1771">
        <v>0</v>
      </c>
      <c r="AG1771">
        <v>0</v>
      </c>
      <c r="BD1771">
        <v>11</v>
      </c>
      <c r="BE1771">
        <v>9113102</v>
      </c>
      <c r="BF1771">
        <v>9121104</v>
      </c>
      <c r="BG1771">
        <v>9121202</v>
      </c>
      <c r="BH1771">
        <v>9121302</v>
      </c>
      <c r="BI1771">
        <v>9121402</v>
      </c>
      <c r="BJ1771">
        <v>9114102</v>
      </c>
      <c r="BK1771">
        <v>9122103</v>
      </c>
      <c r="BL1771">
        <v>9122203</v>
      </c>
      <c r="BM1771">
        <v>9122303</v>
      </c>
      <c r="BN1771">
        <v>9122403</v>
      </c>
      <c r="BO1771">
        <v>9115104</v>
      </c>
    </row>
    <row r="1772" spans="1:67" x14ac:dyDescent="0.15">
      <c r="A1772">
        <v>1771</v>
      </c>
      <c r="B1772" t="s">
        <v>3196</v>
      </c>
      <c r="E1772">
        <f>机器人辅助表!B1772</f>
        <v>44</v>
      </c>
      <c r="F1772">
        <v>1</v>
      </c>
      <c r="G1772">
        <v>58001</v>
      </c>
      <c r="H1772">
        <v>0</v>
      </c>
      <c r="I1772">
        <f>机器人辅助表!H1772</f>
        <v>13823.659049712294</v>
      </c>
      <c r="J1772">
        <v>2</v>
      </c>
      <c r="K1772">
        <v>4</v>
      </c>
      <c r="L1772">
        <v>1</v>
      </c>
      <c r="M1772" s="2">
        <f>机器人辅助表!C1772</f>
        <v>71398.867417875706</v>
      </c>
      <c r="N1772" s="2">
        <v>2</v>
      </c>
      <c r="O1772" s="2">
        <f>机器人辅助表!D1772</f>
        <v>3537.4954223389968</v>
      </c>
      <c r="P1772" s="2">
        <v>3</v>
      </c>
      <c r="Q1772" s="2">
        <f>机器人辅助表!E1772</f>
        <v>1572.2201877062212</v>
      </c>
      <c r="R1772" s="2">
        <v>6</v>
      </c>
      <c r="S1772" s="2">
        <f>机器人辅助表!F1772</f>
        <v>10453.075199999999</v>
      </c>
      <c r="T1772">
        <v>0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0</v>
      </c>
      <c r="AE1772">
        <v>0</v>
      </c>
      <c r="AF1772">
        <v>0</v>
      </c>
      <c r="AG1772">
        <v>0</v>
      </c>
      <c r="BD1772">
        <v>11</v>
      </c>
      <c r="BE1772">
        <v>9113103</v>
      </c>
      <c r="BF1772">
        <v>9121102</v>
      </c>
      <c r="BG1772">
        <v>9121204</v>
      </c>
      <c r="BH1772">
        <v>9121304</v>
      </c>
      <c r="BI1772">
        <v>9121404</v>
      </c>
      <c r="BJ1772">
        <v>9114102</v>
      </c>
      <c r="BK1772">
        <v>9122103</v>
      </c>
      <c r="BL1772">
        <v>9122203</v>
      </c>
      <c r="BM1772">
        <v>9122302</v>
      </c>
      <c r="BN1772">
        <v>9122402</v>
      </c>
      <c r="BO1772">
        <v>9115104</v>
      </c>
    </row>
    <row r="1773" spans="1:67" x14ac:dyDescent="0.15">
      <c r="A1773">
        <v>1772</v>
      </c>
      <c r="B1773" t="s">
        <v>3197</v>
      </c>
      <c r="E1773">
        <f>机器人辅助表!B1773</f>
        <v>49</v>
      </c>
      <c r="F1773">
        <v>1</v>
      </c>
      <c r="G1773">
        <v>58001</v>
      </c>
      <c r="H1773">
        <v>0</v>
      </c>
      <c r="I1773">
        <f>机器人辅助表!H1773</f>
        <v>15838.315019979636</v>
      </c>
      <c r="J1773">
        <v>2</v>
      </c>
      <c r="K1773">
        <v>4</v>
      </c>
      <c r="L1773">
        <v>1</v>
      </c>
      <c r="M1773" s="2">
        <f>机器人辅助表!C1773</f>
        <v>95182.837093466966</v>
      </c>
      <c r="N1773" s="2">
        <v>2</v>
      </c>
      <c r="O1773" s="2">
        <f>机器人辅助表!D1773</f>
        <v>4208.0564784768576</v>
      </c>
      <c r="P1773" s="2">
        <v>3</v>
      </c>
      <c r="Q1773" s="2">
        <f>机器人辅助表!E1773</f>
        <v>1870.2473237674926</v>
      </c>
      <c r="R1773" s="2">
        <v>6</v>
      </c>
      <c r="S1773" s="2">
        <f>机器人辅助表!F1773</f>
        <v>9744.0545999999995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0</v>
      </c>
      <c r="AE1773">
        <v>0</v>
      </c>
      <c r="AF1773">
        <v>0</v>
      </c>
      <c r="AG1773">
        <v>0</v>
      </c>
      <c r="BD1773">
        <v>11</v>
      </c>
      <c r="BE1773">
        <v>9113104</v>
      </c>
      <c r="BF1773">
        <v>9121103</v>
      </c>
      <c r="BG1773">
        <v>9121204</v>
      </c>
      <c r="BH1773">
        <v>9121303</v>
      </c>
      <c r="BI1773">
        <v>9121404</v>
      </c>
      <c r="BJ1773">
        <v>9114103</v>
      </c>
      <c r="BK1773">
        <v>9122102</v>
      </c>
      <c r="BL1773">
        <v>9122202</v>
      </c>
      <c r="BM1773">
        <v>9122303</v>
      </c>
      <c r="BN1773">
        <v>9122402</v>
      </c>
      <c r="BO1773">
        <v>9115103</v>
      </c>
    </row>
    <row r="1774" spans="1:67" x14ac:dyDescent="0.15">
      <c r="A1774">
        <v>1773</v>
      </c>
      <c r="B1774" t="s">
        <v>864</v>
      </c>
      <c r="E1774">
        <f>机器人辅助表!B1774</f>
        <v>26</v>
      </c>
      <c r="F1774">
        <v>2</v>
      </c>
      <c r="G1774">
        <v>58101</v>
      </c>
      <c r="H1774">
        <v>0</v>
      </c>
      <c r="I1774">
        <f>机器人辅助表!H1774</f>
        <v>4118.8280728737391</v>
      </c>
      <c r="J1774">
        <v>2</v>
      </c>
      <c r="K1774">
        <v>4</v>
      </c>
      <c r="L1774">
        <v>1</v>
      </c>
      <c r="M1774" s="2">
        <f>机器人辅助表!C1774</f>
        <v>9686.9932544347848</v>
      </c>
      <c r="N1774" s="2">
        <v>2</v>
      </c>
      <c r="O1774" s="2">
        <f>机器人辅助表!D1774</f>
        <v>688.51284730434804</v>
      </c>
      <c r="P1774" s="2">
        <v>3</v>
      </c>
      <c r="Q1774" s="2">
        <f>机器人辅助表!E1774</f>
        <v>306.00570991304357</v>
      </c>
      <c r="R1774" s="2">
        <v>6</v>
      </c>
      <c r="S1774" s="2">
        <f>机器人辅助表!F1774</f>
        <v>6030.4659999999994</v>
      </c>
      <c r="T1774">
        <v>0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0</v>
      </c>
      <c r="AE1774">
        <v>0</v>
      </c>
      <c r="AF1774">
        <v>0</v>
      </c>
      <c r="AG1774">
        <v>0</v>
      </c>
      <c r="BD1774">
        <v>11</v>
      </c>
      <c r="BE1774">
        <v>9211103</v>
      </c>
      <c r="BF1774">
        <v>9214103</v>
      </c>
      <c r="BG1774">
        <v>9214203</v>
      </c>
      <c r="BH1774">
        <v>9214304</v>
      </c>
      <c r="BI1774">
        <v>9214402</v>
      </c>
      <c r="BJ1774">
        <v>9222104</v>
      </c>
      <c r="BK1774">
        <v>9223103</v>
      </c>
      <c r="BL1774">
        <v>9223202</v>
      </c>
      <c r="BM1774">
        <v>9223302</v>
      </c>
      <c r="BN1774">
        <v>9223402</v>
      </c>
      <c r="BO1774">
        <v>9215104</v>
      </c>
    </row>
    <row r="1775" spans="1:67" x14ac:dyDescent="0.15">
      <c r="A1775">
        <v>1774</v>
      </c>
      <c r="B1775" t="s">
        <v>3198</v>
      </c>
      <c r="E1775">
        <f>机器人辅助表!B1775</f>
        <v>19</v>
      </c>
      <c r="F1775">
        <v>1</v>
      </c>
      <c r="G1775">
        <v>58001</v>
      </c>
      <c r="H1775">
        <v>0</v>
      </c>
      <c r="I1775">
        <f>机器人辅助表!H1775</f>
        <v>1899.1698543156524</v>
      </c>
      <c r="J1775">
        <v>2</v>
      </c>
      <c r="K1775">
        <v>4</v>
      </c>
      <c r="L1775">
        <v>1</v>
      </c>
      <c r="M1775" s="2">
        <f>机器人辅助表!C1775</f>
        <v>2885.1757185326087</v>
      </c>
      <c r="N1775" s="2">
        <v>2</v>
      </c>
      <c r="O1775" s="2">
        <f>机器人辅助表!D1775</f>
        <v>248.93067913043484</v>
      </c>
      <c r="P1775" s="2">
        <v>3</v>
      </c>
      <c r="Q1775" s="2">
        <f>机器人辅助表!E1775</f>
        <v>110.63585739130438</v>
      </c>
      <c r="R1775" s="2">
        <v>6</v>
      </c>
      <c r="S1775" s="2">
        <f>机器人辅助表!F1775</f>
        <v>3257.8470000000002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  <c r="AF1775">
        <v>0</v>
      </c>
      <c r="AG1775">
        <v>0</v>
      </c>
      <c r="BD1775">
        <v>11</v>
      </c>
      <c r="BE1775">
        <v>9113104</v>
      </c>
      <c r="BF1775">
        <v>9121103</v>
      </c>
      <c r="BG1775">
        <v>9121202</v>
      </c>
      <c r="BH1775">
        <v>9121304</v>
      </c>
      <c r="BI1775">
        <v>9121402</v>
      </c>
      <c r="BJ1775">
        <v>9114103</v>
      </c>
      <c r="BK1775">
        <v>9122104</v>
      </c>
      <c r="BL1775">
        <v>9122204</v>
      </c>
      <c r="BM1775">
        <v>9122304</v>
      </c>
      <c r="BN1775">
        <v>9122402</v>
      </c>
      <c r="BO1775">
        <v>9115103</v>
      </c>
    </row>
    <row r="1776" spans="1:67" x14ac:dyDescent="0.15">
      <c r="A1776">
        <v>1775</v>
      </c>
      <c r="B1776" t="s">
        <v>3199</v>
      </c>
      <c r="E1776">
        <f>机器人辅助表!B1776</f>
        <v>49</v>
      </c>
      <c r="F1776">
        <v>1</v>
      </c>
      <c r="G1776">
        <v>58001</v>
      </c>
      <c r="H1776">
        <v>0</v>
      </c>
      <c r="I1776">
        <f>机器人辅助表!H1776</f>
        <v>11684.002883591535</v>
      </c>
      <c r="J1776">
        <v>2</v>
      </c>
      <c r="K1776">
        <v>4</v>
      </c>
      <c r="L1776">
        <v>1</v>
      </c>
      <c r="M1776" s="2">
        <f>机器人辅助表!C1776</f>
        <v>70216.847036164152</v>
      </c>
      <c r="N1776" s="2">
        <v>2</v>
      </c>
      <c r="O1776" s="2">
        <f>机器人辅助表!D1776</f>
        <v>3104.3039595321084</v>
      </c>
      <c r="P1776" s="2">
        <v>3</v>
      </c>
      <c r="Q1776" s="2">
        <f>机器人辅助表!E1776</f>
        <v>1379.6906486809373</v>
      </c>
      <c r="R1776" s="2">
        <v>6</v>
      </c>
      <c r="S1776" s="2">
        <f>机器人辅助表!F1776</f>
        <v>7188.2369999999992</v>
      </c>
      <c r="T1776">
        <v>0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0</v>
      </c>
      <c r="AE1776">
        <v>0</v>
      </c>
      <c r="AF1776">
        <v>0</v>
      </c>
      <c r="AG1776">
        <v>0</v>
      </c>
      <c r="BD1776">
        <v>11</v>
      </c>
      <c r="BE1776">
        <v>9113102</v>
      </c>
      <c r="BF1776">
        <v>9121104</v>
      </c>
      <c r="BG1776">
        <v>9121203</v>
      </c>
      <c r="BH1776">
        <v>9121302</v>
      </c>
      <c r="BI1776">
        <v>9121404</v>
      </c>
      <c r="BJ1776">
        <v>9114104</v>
      </c>
      <c r="BK1776">
        <v>9122102</v>
      </c>
      <c r="BL1776">
        <v>9122204</v>
      </c>
      <c r="BM1776">
        <v>9122304</v>
      </c>
      <c r="BN1776">
        <v>9122403</v>
      </c>
      <c r="BO1776">
        <v>9115103</v>
      </c>
    </row>
    <row r="1777" spans="1:67" x14ac:dyDescent="0.15">
      <c r="A1777">
        <v>1776</v>
      </c>
      <c r="B1777" t="s">
        <v>3200</v>
      </c>
      <c r="E1777">
        <f>机器人辅助表!B1777</f>
        <v>44</v>
      </c>
      <c r="F1777">
        <v>2</v>
      </c>
      <c r="G1777">
        <v>58101</v>
      </c>
      <c r="H1777">
        <v>0</v>
      </c>
      <c r="I1777">
        <f>机器人辅助表!H1777</f>
        <v>8063.8011123321712</v>
      </c>
      <c r="J1777">
        <v>2</v>
      </c>
      <c r="K1777">
        <v>4</v>
      </c>
      <c r="L1777">
        <v>1</v>
      </c>
      <c r="M1777" s="2">
        <f>机器人辅助表!C1777</f>
        <v>41649.33932709416</v>
      </c>
      <c r="N1777" s="2">
        <v>2</v>
      </c>
      <c r="O1777" s="2">
        <f>机器人辅助表!D1777</f>
        <v>2063.5389963644147</v>
      </c>
      <c r="P1777" s="2">
        <v>3</v>
      </c>
      <c r="Q1777" s="2">
        <f>机器人辅助表!E1777</f>
        <v>917.12844282862898</v>
      </c>
      <c r="R1777" s="2">
        <v>6</v>
      </c>
      <c r="S1777" s="2">
        <f>机器人辅助表!F1777</f>
        <v>6097.6271999999999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0</v>
      </c>
      <c r="AE1777">
        <v>0</v>
      </c>
      <c r="AF1777">
        <v>0</v>
      </c>
      <c r="AG1777">
        <v>0</v>
      </c>
      <c r="BD1777">
        <v>11</v>
      </c>
      <c r="BE1777">
        <v>9211102</v>
      </c>
      <c r="BF1777">
        <v>9214102</v>
      </c>
      <c r="BG1777">
        <v>9214203</v>
      </c>
      <c r="BH1777">
        <v>9214302</v>
      </c>
      <c r="BI1777">
        <v>9214402</v>
      </c>
      <c r="BJ1777">
        <v>9222102</v>
      </c>
      <c r="BK1777">
        <v>9223103</v>
      </c>
      <c r="BL1777">
        <v>9223202</v>
      </c>
      <c r="BM1777">
        <v>9223304</v>
      </c>
      <c r="BN1777">
        <v>9223404</v>
      </c>
      <c r="BO1777">
        <v>9215103</v>
      </c>
    </row>
    <row r="1778" spans="1:67" x14ac:dyDescent="0.15">
      <c r="A1778">
        <v>1777</v>
      </c>
      <c r="B1778" t="s">
        <v>3201</v>
      </c>
      <c r="E1778">
        <f>机器人辅助表!B1778</f>
        <v>27</v>
      </c>
      <c r="F1778">
        <v>1</v>
      </c>
      <c r="G1778">
        <v>58001</v>
      </c>
      <c r="H1778">
        <v>0</v>
      </c>
      <c r="I1778">
        <f>机器人辅助表!H1778</f>
        <v>4369.8889384012182</v>
      </c>
      <c r="J1778">
        <v>2</v>
      </c>
      <c r="K1778">
        <v>4</v>
      </c>
      <c r="L1778">
        <v>1</v>
      </c>
      <c r="M1778" s="2">
        <f>机器人辅助表!C1778</f>
        <v>10895.000509445657</v>
      </c>
      <c r="N1778" s="2">
        <v>2</v>
      </c>
      <c r="O1778" s="2">
        <f>机器人辅助表!D1778</f>
        <v>755.35872573913059</v>
      </c>
      <c r="P1778" s="2">
        <v>3</v>
      </c>
      <c r="Q1778" s="2">
        <f>机器人辅助表!E1778</f>
        <v>335.71498921739146</v>
      </c>
      <c r="R1778" s="2">
        <v>6</v>
      </c>
      <c r="S1778" s="2">
        <f>机器人辅助表!F1778</f>
        <v>6219.7069999999994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0</v>
      </c>
      <c r="AE1778">
        <v>0</v>
      </c>
      <c r="AF1778">
        <v>0</v>
      </c>
      <c r="AG1778">
        <v>0</v>
      </c>
      <c r="BD1778">
        <v>11</v>
      </c>
      <c r="BE1778">
        <v>9113104</v>
      </c>
      <c r="BF1778">
        <v>9121104</v>
      </c>
      <c r="BG1778">
        <v>9121202</v>
      </c>
      <c r="BH1778">
        <v>9121302</v>
      </c>
      <c r="BI1778">
        <v>9121402</v>
      </c>
      <c r="BJ1778">
        <v>9114104</v>
      </c>
      <c r="BK1778">
        <v>9122102</v>
      </c>
      <c r="BL1778">
        <v>9122202</v>
      </c>
      <c r="BM1778">
        <v>9122304</v>
      </c>
      <c r="BN1778">
        <v>9122403</v>
      </c>
      <c r="BO1778">
        <v>9115103</v>
      </c>
    </row>
    <row r="1779" spans="1:67" x14ac:dyDescent="0.15">
      <c r="A1779">
        <v>1778</v>
      </c>
      <c r="B1779" t="s">
        <v>865</v>
      </c>
      <c r="E1779">
        <f>机器人辅助表!B1779</f>
        <v>41</v>
      </c>
      <c r="F1779">
        <v>2</v>
      </c>
      <c r="G1779">
        <v>58101</v>
      </c>
      <c r="H1779">
        <v>0</v>
      </c>
      <c r="I1779">
        <f>机器人辅助表!H1779</f>
        <v>10001.019844056198</v>
      </c>
      <c r="J1779">
        <v>2</v>
      </c>
      <c r="K1779">
        <v>4</v>
      </c>
      <c r="L1779">
        <v>1</v>
      </c>
      <c r="M1779" s="2">
        <f>机器人辅助表!C1779</f>
        <v>46225.930782091033</v>
      </c>
      <c r="N1779" s="2">
        <v>2</v>
      </c>
      <c r="O1779" s="2">
        <f>机器人辅助表!D1779</f>
        <v>2466.3064597591315</v>
      </c>
      <c r="P1779" s="2">
        <v>3</v>
      </c>
      <c r="Q1779" s="2">
        <f>机器人辅助表!E1779</f>
        <v>1096.1362043373917</v>
      </c>
      <c r="R1779" s="2">
        <v>6</v>
      </c>
      <c r="S1779" s="2">
        <f>机器人辅助表!F1779</f>
        <v>8596.1862000000001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  <c r="AF1779">
        <v>0</v>
      </c>
      <c r="AG1779">
        <v>0</v>
      </c>
      <c r="BD1779">
        <v>11</v>
      </c>
      <c r="BE1779">
        <v>9211102</v>
      </c>
      <c r="BF1779">
        <v>9214102</v>
      </c>
      <c r="BG1779">
        <v>9214203</v>
      </c>
      <c r="BH1779">
        <v>9214304</v>
      </c>
      <c r="BI1779">
        <v>9214402</v>
      </c>
      <c r="BJ1779">
        <v>9222102</v>
      </c>
      <c r="BK1779">
        <v>9223102</v>
      </c>
      <c r="BL1779">
        <v>9223203</v>
      </c>
      <c r="BM1779">
        <v>9223302</v>
      </c>
      <c r="BN1779">
        <v>9223404</v>
      </c>
      <c r="BO1779">
        <v>9215102</v>
      </c>
    </row>
    <row r="1780" spans="1:67" x14ac:dyDescent="0.15">
      <c r="A1780">
        <v>1779</v>
      </c>
      <c r="B1780" t="s">
        <v>3202</v>
      </c>
      <c r="E1780">
        <f>机器人辅助表!B1780</f>
        <v>43</v>
      </c>
      <c r="F1780">
        <v>1</v>
      </c>
      <c r="G1780">
        <v>58001</v>
      </c>
      <c r="H1780">
        <v>0</v>
      </c>
      <c r="I1780">
        <f>机器人辅助表!H1780</f>
        <v>6131.5791489349531</v>
      </c>
      <c r="J1780">
        <v>2</v>
      </c>
      <c r="K1780">
        <v>4</v>
      </c>
      <c r="L1780">
        <v>1</v>
      </c>
      <c r="M1780" s="2">
        <f>机器人辅助表!C1780</f>
        <v>30578.063512999914</v>
      </c>
      <c r="N1780" s="2">
        <v>2</v>
      </c>
      <c r="O1780" s="2">
        <f>机器人辅助表!D1780</f>
        <v>1552.0730111024754</v>
      </c>
      <c r="P1780" s="2">
        <v>3</v>
      </c>
      <c r="Q1780" s="2">
        <f>机器人辅助表!E1780</f>
        <v>689.81022715665586</v>
      </c>
      <c r="R1780" s="2">
        <v>6</v>
      </c>
      <c r="S1780" s="2">
        <f>机器人辅助表!F1780</f>
        <v>4837.1867999999995</v>
      </c>
      <c r="T1780">
        <v>0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0</v>
      </c>
      <c r="AE1780">
        <v>0</v>
      </c>
      <c r="AF1780">
        <v>0</v>
      </c>
      <c r="AG1780">
        <v>0</v>
      </c>
      <c r="BD1780">
        <v>11</v>
      </c>
      <c r="BE1780">
        <v>9113102</v>
      </c>
      <c r="BF1780">
        <v>9121103</v>
      </c>
      <c r="BG1780">
        <v>9121202</v>
      </c>
      <c r="BH1780">
        <v>9121303</v>
      </c>
      <c r="BI1780">
        <v>9121403</v>
      </c>
      <c r="BJ1780">
        <v>9114104</v>
      </c>
      <c r="BK1780">
        <v>9122102</v>
      </c>
      <c r="BL1780">
        <v>9122204</v>
      </c>
      <c r="BM1780">
        <v>9122302</v>
      </c>
      <c r="BN1780">
        <v>9122403</v>
      </c>
      <c r="BO1780">
        <v>9115102</v>
      </c>
    </row>
    <row r="1781" spans="1:67" x14ac:dyDescent="0.15">
      <c r="A1781">
        <v>1780</v>
      </c>
      <c r="B1781" t="s">
        <v>866</v>
      </c>
      <c r="E1781">
        <f>机器人辅助表!B1781</f>
        <v>22</v>
      </c>
      <c r="F1781">
        <v>1</v>
      </c>
      <c r="G1781">
        <v>58001</v>
      </c>
      <c r="H1781">
        <v>0</v>
      </c>
      <c r="I1781">
        <f>机器人辅助表!H1781</f>
        <v>2351.1078194587826</v>
      </c>
      <c r="J1781">
        <v>2</v>
      </c>
      <c r="K1781">
        <v>4</v>
      </c>
      <c r="L1781">
        <v>1</v>
      </c>
      <c r="M1781" s="2">
        <f>机器人辅助表!C1781</f>
        <v>4299.3331575652173</v>
      </c>
      <c r="N1781" s="2">
        <v>2</v>
      </c>
      <c r="O1781" s="2">
        <f>机器人辅助表!D1781</f>
        <v>339.79361947826089</v>
      </c>
      <c r="P1781" s="2">
        <v>3</v>
      </c>
      <c r="Q1781" s="2">
        <f>机器人辅助表!E1781</f>
        <v>151.01938643478263</v>
      </c>
      <c r="R1781" s="2">
        <v>6</v>
      </c>
      <c r="S1781" s="2">
        <f>机器人辅助表!F1781</f>
        <v>3813.1475999999998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  <c r="AF1781">
        <v>0</v>
      </c>
      <c r="AG1781">
        <v>0</v>
      </c>
      <c r="BD1781">
        <v>11</v>
      </c>
      <c r="BE1781">
        <v>9113102</v>
      </c>
      <c r="BF1781">
        <v>9121102</v>
      </c>
      <c r="BG1781">
        <v>9121204</v>
      </c>
      <c r="BH1781">
        <v>9121304</v>
      </c>
      <c r="BI1781">
        <v>9121404</v>
      </c>
      <c r="BJ1781">
        <v>9114103</v>
      </c>
      <c r="BK1781">
        <v>9122104</v>
      </c>
      <c r="BL1781">
        <v>9122202</v>
      </c>
      <c r="BM1781">
        <v>9122304</v>
      </c>
      <c r="BN1781">
        <v>9122403</v>
      </c>
      <c r="BO1781">
        <v>9115102</v>
      </c>
    </row>
    <row r="1782" spans="1:67" x14ac:dyDescent="0.15">
      <c r="A1782">
        <v>1781</v>
      </c>
      <c r="B1782" t="s">
        <v>867</v>
      </c>
      <c r="E1782">
        <f>机器人辅助表!B1782</f>
        <v>35</v>
      </c>
      <c r="F1782">
        <v>1</v>
      </c>
      <c r="G1782">
        <v>58001</v>
      </c>
      <c r="H1782">
        <v>0</v>
      </c>
      <c r="I1782">
        <f>机器人辅助表!H1782</f>
        <v>5570.0457116243497</v>
      </c>
      <c r="J1782">
        <v>2</v>
      </c>
      <c r="K1782">
        <v>4</v>
      </c>
      <c r="L1782">
        <v>1</v>
      </c>
      <c r="M1782" s="2">
        <f>机器人辅助表!C1782</f>
        <v>19999.510348695654</v>
      </c>
      <c r="N1782" s="2">
        <v>2</v>
      </c>
      <c r="O1782" s="2">
        <f>机器人辅助表!D1782</f>
        <v>1231.3581824347827</v>
      </c>
      <c r="P1782" s="2">
        <v>3</v>
      </c>
      <c r="Q1782" s="2">
        <f>机器人辅助表!E1782</f>
        <v>547.27030330434798</v>
      </c>
      <c r="R1782" s="2">
        <v>6</v>
      </c>
      <c r="S1782" s="2">
        <f>机器人辅助表!F1782</f>
        <v>6067.9290000000001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0</v>
      </c>
      <c r="AE1782">
        <v>0</v>
      </c>
      <c r="AF1782">
        <v>0</v>
      </c>
      <c r="AG1782">
        <v>0</v>
      </c>
      <c r="BD1782">
        <v>11</v>
      </c>
      <c r="BE1782">
        <v>9113104</v>
      </c>
      <c r="BF1782">
        <v>9121104</v>
      </c>
      <c r="BG1782">
        <v>9121202</v>
      </c>
      <c r="BH1782">
        <v>9121302</v>
      </c>
      <c r="BI1782">
        <v>9121404</v>
      </c>
      <c r="BJ1782">
        <v>9114103</v>
      </c>
      <c r="BK1782">
        <v>9122104</v>
      </c>
      <c r="BL1782">
        <v>9122202</v>
      </c>
      <c r="BM1782">
        <v>9122302</v>
      </c>
      <c r="BN1782">
        <v>9122404</v>
      </c>
      <c r="BO1782">
        <v>9115104</v>
      </c>
    </row>
    <row r="1783" spans="1:67" x14ac:dyDescent="0.15">
      <c r="A1783">
        <v>1782</v>
      </c>
      <c r="B1783" t="s">
        <v>868</v>
      </c>
      <c r="E1783">
        <f>机器人辅助表!B1783</f>
        <v>47</v>
      </c>
      <c r="F1783">
        <v>3</v>
      </c>
      <c r="G1783">
        <v>58201</v>
      </c>
      <c r="H1783">
        <v>0</v>
      </c>
      <c r="I1783">
        <f>机器人辅助表!H1783</f>
        <v>15221.429869916268</v>
      </c>
      <c r="J1783">
        <v>2</v>
      </c>
      <c r="K1783">
        <v>4</v>
      </c>
      <c r="L1783">
        <v>1</v>
      </c>
      <c r="M1783" s="2">
        <f>机器人辅助表!C1783</f>
        <v>86470.729236226573</v>
      </c>
      <c r="N1783" s="2">
        <v>2</v>
      </c>
      <c r="O1783" s="2">
        <f>机器人辅助表!D1783</f>
        <v>3995.8789639484962</v>
      </c>
      <c r="P1783" s="2">
        <v>3</v>
      </c>
      <c r="Q1783" s="2">
        <f>机器人辅助表!E1783</f>
        <v>1775.946206199332</v>
      </c>
      <c r="R1783" s="2">
        <v>6</v>
      </c>
      <c r="S1783" s="2">
        <f>机器人辅助表!F1783</f>
        <v>10158.442800000001</v>
      </c>
      <c r="T1783">
        <v>0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0</v>
      </c>
      <c r="AE1783">
        <v>0</v>
      </c>
      <c r="AF1783">
        <v>0</v>
      </c>
      <c r="AG1783">
        <v>0</v>
      </c>
      <c r="BD1783">
        <v>8</v>
      </c>
      <c r="BE1783">
        <v>9323104</v>
      </c>
      <c r="BF1783">
        <v>9324102</v>
      </c>
      <c r="BG1783">
        <v>9324204</v>
      </c>
      <c r="BH1783">
        <v>9324302</v>
      </c>
      <c r="BI1783">
        <v>9324404</v>
      </c>
      <c r="BJ1783">
        <v>9312102</v>
      </c>
      <c r="BK1783">
        <v>9311103</v>
      </c>
      <c r="BL1783">
        <v>9315102</v>
      </c>
    </row>
    <row r="1784" spans="1:67" x14ac:dyDescent="0.15">
      <c r="A1784">
        <v>1783</v>
      </c>
      <c r="B1784" t="s">
        <v>3203</v>
      </c>
      <c r="E1784">
        <f>机器人辅助表!B1784</f>
        <v>43</v>
      </c>
      <c r="F1784">
        <v>1</v>
      </c>
      <c r="G1784">
        <v>58001</v>
      </c>
      <c r="H1784">
        <v>0</v>
      </c>
      <c r="I1784">
        <f>机器人辅助表!H1784</f>
        <v>11902.477171461967</v>
      </c>
      <c r="J1784">
        <v>2</v>
      </c>
      <c r="K1784">
        <v>4</v>
      </c>
      <c r="L1784">
        <v>1</v>
      </c>
      <c r="M1784" s="2">
        <f>机器人辅助表!C1784</f>
        <v>59357.417407588066</v>
      </c>
      <c r="N1784" s="2">
        <v>2</v>
      </c>
      <c r="O1784" s="2">
        <f>机器人辅助表!D1784</f>
        <v>3012.847609787158</v>
      </c>
      <c r="P1784" s="2">
        <v>3</v>
      </c>
      <c r="Q1784" s="2">
        <f>机器人辅助表!E1784</f>
        <v>1339.043382127626</v>
      </c>
      <c r="R1784" s="2">
        <v>6</v>
      </c>
      <c r="S1784" s="2">
        <f>机器人辅助表!F1784</f>
        <v>9389.8331999999991</v>
      </c>
      <c r="T1784">
        <v>0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0</v>
      </c>
      <c r="AE1784">
        <v>0</v>
      </c>
      <c r="AF1784">
        <v>0</v>
      </c>
      <c r="AG1784">
        <v>0</v>
      </c>
      <c r="BD1784">
        <v>11</v>
      </c>
      <c r="BE1784">
        <v>9113103</v>
      </c>
      <c r="BF1784">
        <v>9121103</v>
      </c>
      <c r="BG1784">
        <v>9121203</v>
      </c>
      <c r="BH1784">
        <v>9121302</v>
      </c>
      <c r="BI1784">
        <v>9121403</v>
      </c>
      <c r="BJ1784">
        <v>9114103</v>
      </c>
      <c r="BK1784">
        <v>9122104</v>
      </c>
      <c r="BL1784">
        <v>9122203</v>
      </c>
      <c r="BM1784">
        <v>9122302</v>
      </c>
      <c r="BN1784">
        <v>9122403</v>
      </c>
      <c r="BO1784">
        <v>9115103</v>
      </c>
    </row>
    <row r="1785" spans="1:67" x14ac:dyDescent="0.15">
      <c r="A1785">
        <v>1784</v>
      </c>
      <c r="B1785" t="s">
        <v>3204</v>
      </c>
      <c r="E1785">
        <f>机器人辅助表!B1785</f>
        <v>22</v>
      </c>
      <c r="F1785">
        <v>2</v>
      </c>
      <c r="G1785">
        <v>58101</v>
      </c>
      <c r="H1785">
        <v>0</v>
      </c>
      <c r="I1785">
        <f>机器人辅助表!H1785</f>
        <v>1550.730689430261</v>
      </c>
      <c r="J1785">
        <v>2</v>
      </c>
      <c r="K1785">
        <v>4</v>
      </c>
      <c r="L1785">
        <v>1</v>
      </c>
      <c r="M1785" s="2">
        <f>机器人辅助表!C1785</f>
        <v>2835.7303805217393</v>
      </c>
      <c r="N1785" s="2">
        <v>2</v>
      </c>
      <c r="O1785" s="2">
        <f>机器人辅助表!D1785</f>
        <v>224.11919582608701</v>
      </c>
      <c r="P1785" s="2">
        <v>3</v>
      </c>
      <c r="Q1785" s="2">
        <f>机器人辅助表!E1785</f>
        <v>99.6085314782609</v>
      </c>
      <c r="R1785" s="2">
        <v>6</v>
      </c>
      <c r="S1785" s="2">
        <f>机器人辅助表!F1785</f>
        <v>2515.0547999999999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0</v>
      </c>
      <c r="AE1785">
        <v>0</v>
      </c>
      <c r="AF1785">
        <v>0</v>
      </c>
      <c r="AG1785">
        <v>0</v>
      </c>
      <c r="BD1785">
        <v>11</v>
      </c>
      <c r="BE1785">
        <v>9211104</v>
      </c>
      <c r="BF1785">
        <v>9214104</v>
      </c>
      <c r="BG1785">
        <v>9214202</v>
      </c>
      <c r="BH1785">
        <v>9214303</v>
      </c>
      <c r="BI1785">
        <v>9214403</v>
      </c>
      <c r="BJ1785">
        <v>9222103</v>
      </c>
      <c r="BK1785">
        <v>9223102</v>
      </c>
      <c r="BL1785">
        <v>9223203</v>
      </c>
      <c r="BM1785">
        <v>9223302</v>
      </c>
      <c r="BN1785">
        <v>9223404</v>
      </c>
      <c r="BO1785">
        <v>9215104</v>
      </c>
    </row>
    <row r="1786" spans="1:67" x14ac:dyDescent="0.15">
      <c r="A1786">
        <v>1785</v>
      </c>
      <c r="B1786" t="s">
        <v>869</v>
      </c>
      <c r="E1786">
        <f>机器人辅助表!B1786</f>
        <v>32</v>
      </c>
      <c r="F1786">
        <v>1</v>
      </c>
      <c r="G1786">
        <v>58001</v>
      </c>
      <c r="H1786">
        <v>0</v>
      </c>
      <c r="I1786">
        <f>机器人辅助表!H1786</f>
        <v>4181.9808129570465</v>
      </c>
      <c r="J1786">
        <v>2</v>
      </c>
      <c r="K1786">
        <v>4</v>
      </c>
      <c r="L1786">
        <v>1</v>
      </c>
      <c r="M1786" s="2">
        <f>机器人辅助表!C1786</f>
        <v>13397.551063938467</v>
      </c>
      <c r="N1786" s="2">
        <v>2</v>
      </c>
      <c r="O1786" s="2">
        <f>机器人辅助表!D1786</f>
        <v>847.97535893538486</v>
      </c>
      <c r="P1786" s="2">
        <v>3</v>
      </c>
      <c r="Q1786" s="2">
        <f>机器人辅助表!E1786</f>
        <v>376.8779373046155</v>
      </c>
      <c r="R1786" s="2">
        <v>6</v>
      </c>
      <c r="S1786" s="2">
        <f>机器人辅助表!F1786</f>
        <v>5071.2608</v>
      </c>
      <c r="T1786">
        <v>0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0</v>
      </c>
      <c r="AE1786">
        <v>0</v>
      </c>
      <c r="AF1786">
        <v>0</v>
      </c>
      <c r="AG1786">
        <v>0</v>
      </c>
      <c r="BD1786">
        <v>11</v>
      </c>
      <c r="BE1786">
        <v>9113104</v>
      </c>
      <c r="BF1786">
        <v>9121102</v>
      </c>
      <c r="BG1786">
        <v>9121204</v>
      </c>
      <c r="BH1786">
        <v>9121303</v>
      </c>
      <c r="BI1786">
        <v>9121403</v>
      </c>
      <c r="BJ1786">
        <v>9114104</v>
      </c>
      <c r="BK1786">
        <v>9122103</v>
      </c>
      <c r="BL1786">
        <v>9122204</v>
      </c>
      <c r="BM1786">
        <v>9122302</v>
      </c>
      <c r="BN1786">
        <v>9122403</v>
      </c>
      <c r="BO1786">
        <v>9115104</v>
      </c>
    </row>
    <row r="1787" spans="1:67" x14ac:dyDescent="0.15">
      <c r="A1787">
        <v>1786</v>
      </c>
      <c r="B1787" t="s">
        <v>870</v>
      </c>
      <c r="E1787">
        <f>机器人辅助表!B1787</f>
        <v>46</v>
      </c>
      <c r="F1787">
        <v>3</v>
      </c>
      <c r="G1787">
        <v>58201</v>
      </c>
      <c r="H1787">
        <v>0</v>
      </c>
      <c r="I1787">
        <f>机器人辅助表!H1787</f>
        <v>13027.116346702944</v>
      </c>
      <c r="J1787">
        <v>2</v>
      </c>
      <c r="K1787">
        <v>4</v>
      </c>
      <c r="L1787">
        <v>1</v>
      </c>
      <c r="M1787" s="2">
        <f>机器人辅助表!C1787</f>
        <v>71804.486572543174</v>
      </c>
      <c r="N1787" s="2">
        <v>2</v>
      </c>
      <c r="O1787" s="2">
        <f>机器人辅助表!D1787</f>
        <v>3394.5653533966565</v>
      </c>
      <c r="P1787" s="2">
        <v>3</v>
      </c>
      <c r="Q1787" s="2">
        <f>机器人辅助表!E1787</f>
        <v>1508.6957126207365</v>
      </c>
      <c r="R1787" s="2">
        <v>6</v>
      </c>
      <c r="S1787" s="2">
        <f>机器人辅助表!F1787</f>
        <v>9060.2639999999992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0</v>
      </c>
      <c r="AE1787">
        <v>0</v>
      </c>
      <c r="AF1787">
        <v>0</v>
      </c>
      <c r="AG1787">
        <v>0</v>
      </c>
      <c r="BD1787">
        <v>8</v>
      </c>
      <c r="BE1787">
        <v>9323103</v>
      </c>
      <c r="BF1787">
        <v>9324102</v>
      </c>
      <c r="BG1787">
        <v>9324202</v>
      </c>
      <c r="BH1787">
        <v>9324303</v>
      </c>
      <c r="BI1787">
        <v>9324402</v>
      </c>
      <c r="BJ1787">
        <v>9312104</v>
      </c>
      <c r="BK1787">
        <v>9311103</v>
      </c>
      <c r="BL1787">
        <v>9315104</v>
      </c>
    </row>
    <row r="1788" spans="1:67" x14ac:dyDescent="0.15">
      <c r="A1788">
        <v>1787</v>
      </c>
      <c r="B1788" t="s">
        <v>871</v>
      </c>
      <c r="E1788">
        <f>机器人辅助表!B1788</f>
        <v>48</v>
      </c>
      <c r="F1788">
        <v>2</v>
      </c>
      <c r="G1788">
        <v>58101</v>
      </c>
      <c r="H1788">
        <v>0</v>
      </c>
      <c r="I1788">
        <f>机器人辅助表!H1788</f>
        <v>16646.128523790077</v>
      </c>
      <c r="J1788">
        <v>2</v>
      </c>
      <c r="K1788">
        <v>4</v>
      </c>
      <c r="L1788">
        <v>1</v>
      </c>
      <c r="M1788" s="2">
        <f>机器人辅助表!C1788</f>
        <v>97325.912643539516</v>
      </c>
      <c r="N1788" s="2">
        <v>2</v>
      </c>
      <c r="O1788" s="2">
        <f>机器人辅助表!D1788</f>
        <v>4398.1562769808725</v>
      </c>
      <c r="P1788" s="2">
        <v>3</v>
      </c>
      <c r="Q1788" s="2">
        <f>机器人辅助表!E1788</f>
        <v>1954.7361231026098</v>
      </c>
      <c r="R1788" s="2">
        <v>6</v>
      </c>
      <c r="S1788" s="2">
        <f>机器人辅助表!F1788</f>
        <v>10664.249600000001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0</v>
      </c>
      <c r="AE1788">
        <v>0</v>
      </c>
      <c r="AF1788">
        <v>0</v>
      </c>
      <c r="AG1788">
        <v>0</v>
      </c>
      <c r="BD1788">
        <v>11</v>
      </c>
      <c r="BE1788">
        <v>9211102</v>
      </c>
      <c r="BF1788">
        <v>9214102</v>
      </c>
      <c r="BG1788">
        <v>9214203</v>
      </c>
      <c r="BH1788">
        <v>9214302</v>
      </c>
      <c r="BI1788">
        <v>9214403</v>
      </c>
      <c r="BJ1788">
        <v>9222102</v>
      </c>
      <c r="BK1788">
        <v>9223103</v>
      </c>
      <c r="BL1788">
        <v>9223203</v>
      </c>
      <c r="BM1788">
        <v>9223303</v>
      </c>
      <c r="BN1788">
        <v>9223404</v>
      </c>
      <c r="BO1788">
        <v>9215102</v>
      </c>
    </row>
    <row r="1789" spans="1:67" x14ac:dyDescent="0.15">
      <c r="A1789">
        <v>1788</v>
      </c>
      <c r="B1789" t="s">
        <v>3205</v>
      </c>
      <c r="E1789">
        <f>机器人辅助表!B1789</f>
        <v>37</v>
      </c>
      <c r="F1789">
        <v>3</v>
      </c>
      <c r="G1789">
        <v>58201</v>
      </c>
      <c r="H1789">
        <v>0</v>
      </c>
      <c r="I1789">
        <f>机器人辅助表!H1789</f>
        <v>7398.3326135664847</v>
      </c>
      <c r="J1789">
        <v>2</v>
      </c>
      <c r="K1789">
        <v>4</v>
      </c>
      <c r="L1789">
        <v>1</v>
      </c>
      <c r="M1789" s="2">
        <f>机器人辅助表!C1789</f>
        <v>28788.115088214789</v>
      </c>
      <c r="N1789" s="2">
        <v>2</v>
      </c>
      <c r="O1789" s="2">
        <f>机器人辅助表!D1789</f>
        <v>1708.4740530762544</v>
      </c>
      <c r="P1789" s="2">
        <v>3</v>
      </c>
      <c r="Q1789" s="2">
        <f>机器人辅助表!E1789</f>
        <v>759.32180136722423</v>
      </c>
      <c r="R1789" s="2">
        <v>6</v>
      </c>
      <c r="S1789" s="2">
        <f>机器人辅助表!F1789</f>
        <v>7488.1080000000002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0</v>
      </c>
      <c r="AE1789">
        <v>0</v>
      </c>
      <c r="AF1789">
        <v>0</v>
      </c>
      <c r="AG1789">
        <v>0</v>
      </c>
      <c r="BD1789">
        <v>8</v>
      </c>
      <c r="BE1789">
        <v>9323102</v>
      </c>
      <c r="BF1789">
        <v>9324103</v>
      </c>
      <c r="BG1789">
        <v>9324203</v>
      </c>
      <c r="BH1789">
        <v>9324302</v>
      </c>
      <c r="BI1789">
        <v>9324404</v>
      </c>
      <c r="BJ1789">
        <v>9312102</v>
      </c>
      <c r="BK1789">
        <v>9311104</v>
      </c>
      <c r="BL1789">
        <v>9315103</v>
      </c>
    </row>
    <row r="1790" spans="1:67" x14ac:dyDescent="0.15">
      <c r="A1790">
        <v>1789</v>
      </c>
      <c r="B1790" t="s">
        <v>3206</v>
      </c>
      <c r="E1790">
        <f>机器人辅助表!B1790</f>
        <v>36</v>
      </c>
      <c r="F1790">
        <v>1</v>
      </c>
      <c r="G1790">
        <v>58001</v>
      </c>
      <c r="H1790">
        <v>0</v>
      </c>
      <c r="I1790">
        <f>机器人辅助表!H1790</f>
        <v>7300.8911527998516</v>
      </c>
      <c r="J1790">
        <v>2</v>
      </c>
      <c r="K1790">
        <v>4</v>
      </c>
      <c r="L1790">
        <v>1</v>
      </c>
      <c r="M1790" s="2">
        <f>机器人辅助表!C1790</f>
        <v>27098.18358048964</v>
      </c>
      <c r="N1790" s="2">
        <v>2</v>
      </c>
      <c r="O1790" s="2">
        <f>机器人辅助表!D1790</f>
        <v>1654.1004803863548</v>
      </c>
      <c r="P1790" s="2">
        <v>3</v>
      </c>
      <c r="Q1790" s="2">
        <f>机器人辅助表!E1790</f>
        <v>735.15576906060221</v>
      </c>
      <c r="R1790" s="2">
        <v>6</v>
      </c>
      <c r="S1790" s="2">
        <f>机器人辅助表!F1790</f>
        <v>7679.0951999999997</v>
      </c>
      <c r="T1790">
        <v>0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0</v>
      </c>
      <c r="AE1790">
        <v>0</v>
      </c>
      <c r="AF1790">
        <v>0</v>
      </c>
      <c r="AG1790">
        <v>0</v>
      </c>
      <c r="BD1790">
        <v>11</v>
      </c>
      <c r="BE1790">
        <v>9113103</v>
      </c>
      <c r="BF1790">
        <v>9121103</v>
      </c>
      <c r="BG1790">
        <v>9121202</v>
      </c>
      <c r="BH1790">
        <v>9121304</v>
      </c>
      <c r="BI1790">
        <v>9121404</v>
      </c>
      <c r="BJ1790">
        <v>9114104</v>
      </c>
      <c r="BK1790">
        <v>9122103</v>
      </c>
      <c r="BL1790">
        <v>9122204</v>
      </c>
      <c r="BM1790">
        <v>9122302</v>
      </c>
      <c r="BN1790">
        <v>9122404</v>
      </c>
      <c r="BO1790">
        <v>9115102</v>
      </c>
    </row>
    <row r="1791" spans="1:67" x14ac:dyDescent="0.15">
      <c r="A1791">
        <v>1790</v>
      </c>
      <c r="B1791" t="s">
        <v>3207</v>
      </c>
      <c r="E1791">
        <f>机器人辅助表!B1791</f>
        <v>26</v>
      </c>
      <c r="F1791">
        <v>1</v>
      </c>
      <c r="G1791">
        <v>58001</v>
      </c>
      <c r="H1791">
        <v>0</v>
      </c>
      <c r="I1791">
        <f>机器人辅助表!H1791</f>
        <v>2407.9302579877244</v>
      </c>
      <c r="J1791">
        <v>2</v>
      </c>
      <c r="K1791">
        <v>4</v>
      </c>
      <c r="L1791">
        <v>1</v>
      </c>
      <c r="M1791" s="2">
        <f>机器人辅助表!C1791</f>
        <v>5663.1652872080276</v>
      </c>
      <c r="N1791" s="2">
        <v>2</v>
      </c>
      <c r="O1791" s="2">
        <f>机器人辅助表!D1791</f>
        <v>402.51520303946501</v>
      </c>
      <c r="P1791" s="2">
        <v>3</v>
      </c>
      <c r="Q1791" s="2">
        <f>机器人辅助表!E1791</f>
        <v>178.89564579531776</v>
      </c>
      <c r="R1791" s="2">
        <v>6</v>
      </c>
      <c r="S1791" s="2">
        <f>机器人辅助表!F1791</f>
        <v>3525.5031999999997</v>
      </c>
      <c r="T1791">
        <v>0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0</v>
      </c>
      <c r="AE1791">
        <v>0</v>
      </c>
      <c r="AF1791">
        <v>0</v>
      </c>
      <c r="AG1791">
        <v>0</v>
      </c>
      <c r="BD1791">
        <v>11</v>
      </c>
      <c r="BE1791">
        <v>9113103</v>
      </c>
      <c r="BF1791">
        <v>9121102</v>
      </c>
      <c r="BG1791">
        <v>9121202</v>
      </c>
      <c r="BH1791">
        <v>9121302</v>
      </c>
      <c r="BI1791">
        <v>9121402</v>
      </c>
      <c r="BJ1791">
        <v>9114102</v>
      </c>
      <c r="BK1791">
        <v>9122102</v>
      </c>
      <c r="BL1791">
        <v>9122203</v>
      </c>
      <c r="BM1791">
        <v>9122304</v>
      </c>
      <c r="BN1791">
        <v>9122404</v>
      </c>
      <c r="BO1791">
        <v>9115103</v>
      </c>
    </row>
    <row r="1792" spans="1:67" x14ac:dyDescent="0.15">
      <c r="A1792">
        <v>1791</v>
      </c>
      <c r="B1792" t="s">
        <v>3208</v>
      </c>
      <c r="E1792">
        <f>机器人辅助表!B1792</f>
        <v>23</v>
      </c>
      <c r="F1792">
        <v>1</v>
      </c>
      <c r="G1792">
        <v>58001</v>
      </c>
      <c r="H1792">
        <v>0</v>
      </c>
      <c r="I1792">
        <f>机器人辅助表!H1792</f>
        <v>3028.0655052552643</v>
      </c>
      <c r="J1792">
        <v>2</v>
      </c>
      <c r="K1792">
        <v>4</v>
      </c>
      <c r="L1792">
        <v>1</v>
      </c>
      <c r="M1792" s="2">
        <f>机器人辅助表!C1792</f>
        <v>5922.8036522382954</v>
      </c>
      <c r="N1792" s="2">
        <v>2</v>
      </c>
      <c r="O1792" s="2">
        <f>机器人辅助表!D1792</f>
        <v>455.35703466220747</v>
      </c>
      <c r="P1792" s="2">
        <v>3</v>
      </c>
      <c r="Q1792" s="2">
        <f>机器人辅助表!E1792</f>
        <v>202.38090429431443</v>
      </c>
      <c r="R1792" s="2">
        <v>6</v>
      </c>
      <c r="S1792" s="2">
        <f>机器人辅助表!F1792</f>
        <v>4790.4053999999996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0</v>
      </c>
      <c r="AE1792">
        <v>0</v>
      </c>
      <c r="AF1792">
        <v>0</v>
      </c>
      <c r="AG1792">
        <v>0</v>
      </c>
      <c r="BD1792">
        <v>11</v>
      </c>
      <c r="BE1792">
        <v>9113104</v>
      </c>
      <c r="BF1792">
        <v>9121103</v>
      </c>
      <c r="BG1792">
        <v>9121204</v>
      </c>
      <c r="BH1792">
        <v>9121303</v>
      </c>
      <c r="BI1792">
        <v>9121404</v>
      </c>
      <c r="BJ1792">
        <v>9114103</v>
      </c>
      <c r="BK1792">
        <v>9122103</v>
      </c>
      <c r="BL1792">
        <v>9122202</v>
      </c>
      <c r="BM1792">
        <v>9122303</v>
      </c>
      <c r="BN1792">
        <v>9122403</v>
      </c>
      <c r="BO1792">
        <v>9115104</v>
      </c>
    </row>
    <row r="1793" spans="1:67" x14ac:dyDescent="0.15">
      <c r="A1793">
        <v>1792</v>
      </c>
      <c r="B1793" t="s">
        <v>3209</v>
      </c>
      <c r="E1793">
        <f>机器人辅助表!B1793</f>
        <v>19</v>
      </c>
      <c r="F1793">
        <v>3</v>
      </c>
      <c r="G1793">
        <v>58201</v>
      </c>
      <c r="H1793">
        <v>0</v>
      </c>
      <c r="I1793">
        <f>机器人辅助表!H1793</f>
        <v>2152.3925015577393</v>
      </c>
      <c r="J1793">
        <v>2</v>
      </c>
      <c r="K1793">
        <v>4</v>
      </c>
      <c r="L1793">
        <v>1</v>
      </c>
      <c r="M1793" s="2">
        <f>机器人辅助表!C1793</f>
        <v>3269.8658143369562</v>
      </c>
      <c r="N1793" s="2">
        <v>2</v>
      </c>
      <c r="O1793" s="2">
        <f>机器人辅助表!D1793</f>
        <v>282.12143634782615</v>
      </c>
      <c r="P1793" s="2">
        <v>3</v>
      </c>
      <c r="Q1793" s="2">
        <f>机器人辅助表!E1793</f>
        <v>125.38730504347831</v>
      </c>
      <c r="R1793" s="2">
        <v>6</v>
      </c>
      <c r="S1793" s="2">
        <f>机器人辅助表!F1793</f>
        <v>3692.2266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0</v>
      </c>
      <c r="AE1793">
        <v>0</v>
      </c>
      <c r="AF1793">
        <v>0</v>
      </c>
      <c r="AG1793">
        <v>0</v>
      </c>
      <c r="BD1793">
        <v>8</v>
      </c>
      <c r="BE1793">
        <v>9323103</v>
      </c>
      <c r="BF1793">
        <v>9324103</v>
      </c>
      <c r="BG1793">
        <v>9324204</v>
      </c>
      <c r="BH1793">
        <v>9324304</v>
      </c>
      <c r="BI1793">
        <v>9324402</v>
      </c>
      <c r="BJ1793">
        <v>9312104</v>
      </c>
      <c r="BK1793">
        <v>9311104</v>
      </c>
      <c r="BL1793">
        <v>9315103</v>
      </c>
    </row>
    <row r="1794" spans="1:67" x14ac:dyDescent="0.15">
      <c r="A1794">
        <v>1793</v>
      </c>
      <c r="B1794" t="s">
        <v>872</v>
      </c>
      <c r="E1794">
        <f>机器人辅助表!B1794</f>
        <v>43</v>
      </c>
      <c r="F1794">
        <v>2</v>
      </c>
      <c r="G1794">
        <v>58101</v>
      </c>
      <c r="H1794">
        <v>0</v>
      </c>
      <c r="I1794">
        <f>机器人辅助表!H1794</f>
        <v>7213.6225281587685</v>
      </c>
      <c r="J1794">
        <v>2</v>
      </c>
      <c r="K1794">
        <v>4</v>
      </c>
      <c r="L1794">
        <v>1</v>
      </c>
      <c r="M1794" s="2">
        <f>机器人辅助表!C1794</f>
        <v>35974.192368235192</v>
      </c>
      <c r="N1794" s="2">
        <v>2</v>
      </c>
      <c r="O1794" s="2">
        <f>机器人辅助表!D1794</f>
        <v>1825.9682483558533</v>
      </c>
      <c r="P1794" s="2">
        <v>3</v>
      </c>
      <c r="Q1794" s="2">
        <f>机器人辅助表!E1794</f>
        <v>811.54144371371274</v>
      </c>
      <c r="R1794" s="2">
        <v>6</v>
      </c>
      <c r="S1794" s="2">
        <f>机器人辅助表!F1794</f>
        <v>5690.808</v>
      </c>
      <c r="T1794">
        <v>0</v>
      </c>
      <c r="U1794">
        <v>0</v>
      </c>
      <c r="V1794">
        <v>0</v>
      </c>
      <c r="W1794">
        <v>0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0</v>
      </c>
      <c r="AE1794">
        <v>0</v>
      </c>
      <c r="AF1794">
        <v>0</v>
      </c>
      <c r="AG1794">
        <v>0</v>
      </c>
      <c r="BD1794">
        <v>11</v>
      </c>
      <c r="BE1794">
        <v>9211103</v>
      </c>
      <c r="BF1794">
        <v>9214103</v>
      </c>
      <c r="BG1794">
        <v>9214202</v>
      </c>
      <c r="BH1794">
        <v>9214303</v>
      </c>
      <c r="BI1794">
        <v>9214404</v>
      </c>
      <c r="BJ1794">
        <v>9222102</v>
      </c>
      <c r="BK1794">
        <v>9223102</v>
      </c>
      <c r="BL1794">
        <v>9223204</v>
      </c>
      <c r="BM1794">
        <v>9223302</v>
      </c>
      <c r="BN1794">
        <v>9223402</v>
      </c>
      <c r="BO1794">
        <v>9215104</v>
      </c>
    </row>
    <row r="1795" spans="1:67" x14ac:dyDescent="0.15">
      <c r="A1795">
        <v>1794</v>
      </c>
      <c r="B1795" t="s">
        <v>3210</v>
      </c>
      <c r="E1795">
        <f>机器人辅助表!B1795</f>
        <v>40</v>
      </c>
      <c r="F1795">
        <v>2</v>
      </c>
      <c r="G1795">
        <v>58101</v>
      </c>
      <c r="H1795">
        <v>0</v>
      </c>
      <c r="I1795">
        <f>机器人辅助表!H1795</f>
        <v>10413.781671776751</v>
      </c>
      <c r="J1795">
        <v>2</v>
      </c>
      <c r="K1795">
        <v>4</v>
      </c>
      <c r="L1795">
        <v>1</v>
      </c>
      <c r="M1795" s="2">
        <f>机器人辅助表!C1795</f>
        <v>46189.165872160549</v>
      </c>
      <c r="N1795" s="2">
        <v>2</v>
      </c>
      <c r="O1795" s="2">
        <f>机器人辅助表!D1795</f>
        <v>2528.6039711036797</v>
      </c>
      <c r="P1795" s="2">
        <v>3</v>
      </c>
      <c r="Q1795" s="2">
        <f>机器人辅助表!E1795</f>
        <v>1123.8239871571911</v>
      </c>
      <c r="R1795" s="2">
        <v>6</v>
      </c>
      <c r="S1795" s="2">
        <f>机器人辅助表!F1795</f>
        <v>9347.5199999999986</v>
      </c>
      <c r="T1795">
        <v>0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0</v>
      </c>
      <c r="AE1795">
        <v>0</v>
      </c>
      <c r="AF1795">
        <v>0</v>
      </c>
      <c r="AG1795">
        <v>0</v>
      </c>
      <c r="BD1795">
        <v>11</v>
      </c>
      <c r="BE1795">
        <v>9211102</v>
      </c>
      <c r="BF1795">
        <v>9214104</v>
      </c>
      <c r="BG1795">
        <v>9214203</v>
      </c>
      <c r="BH1795">
        <v>9214303</v>
      </c>
      <c r="BI1795">
        <v>9214402</v>
      </c>
      <c r="BJ1795">
        <v>9222102</v>
      </c>
      <c r="BK1795">
        <v>9223104</v>
      </c>
      <c r="BL1795">
        <v>9223203</v>
      </c>
      <c r="BM1795">
        <v>9223303</v>
      </c>
      <c r="BN1795">
        <v>9223403</v>
      </c>
      <c r="BO1795">
        <v>9215104</v>
      </c>
    </row>
    <row r="1796" spans="1:67" x14ac:dyDescent="0.15">
      <c r="A1796">
        <v>1795</v>
      </c>
      <c r="B1796" t="s">
        <v>873</v>
      </c>
      <c r="E1796">
        <f>机器人辅助表!B1796</f>
        <v>28</v>
      </c>
      <c r="F1796">
        <v>2</v>
      </c>
      <c r="G1796">
        <v>58101</v>
      </c>
      <c r="H1796">
        <v>0</v>
      </c>
      <c r="I1796">
        <f>机器人辅助表!H1796</f>
        <v>3418.7249666219245</v>
      </c>
      <c r="J1796">
        <v>2</v>
      </c>
      <c r="K1796">
        <v>4</v>
      </c>
      <c r="L1796">
        <v>1</v>
      </c>
      <c r="M1796" s="2">
        <f>机器人辅助表!C1796</f>
        <v>9000.7207559277613</v>
      </c>
      <c r="N1796" s="2">
        <v>2</v>
      </c>
      <c r="O1796" s="2">
        <f>机器人辅助表!D1796</f>
        <v>609.07132934849517</v>
      </c>
      <c r="P1796" s="2">
        <v>3</v>
      </c>
      <c r="Q1796" s="2">
        <f>机器人辅助表!E1796</f>
        <v>270.69836859933116</v>
      </c>
      <c r="R1796" s="2">
        <v>6</v>
      </c>
      <c r="S1796" s="2">
        <f>机器人辅助表!F1796</f>
        <v>4732.7615999999998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0</v>
      </c>
      <c r="AE1796">
        <v>0</v>
      </c>
      <c r="AF1796">
        <v>0</v>
      </c>
      <c r="AG1796">
        <v>0</v>
      </c>
      <c r="BD1796">
        <v>11</v>
      </c>
      <c r="BE1796">
        <v>9211103</v>
      </c>
      <c r="BF1796">
        <v>9214102</v>
      </c>
      <c r="BG1796">
        <v>9214203</v>
      </c>
      <c r="BH1796">
        <v>9214303</v>
      </c>
      <c r="BI1796">
        <v>9214402</v>
      </c>
      <c r="BJ1796">
        <v>9222102</v>
      </c>
      <c r="BK1796">
        <v>9223104</v>
      </c>
      <c r="BL1796">
        <v>9223202</v>
      </c>
      <c r="BM1796">
        <v>9223303</v>
      </c>
      <c r="BN1796">
        <v>9223404</v>
      </c>
      <c r="BO1796">
        <v>9215104</v>
      </c>
    </row>
    <row r="1797" spans="1:67" x14ac:dyDescent="0.15">
      <c r="A1797">
        <v>1796</v>
      </c>
      <c r="B1797" t="s">
        <v>874</v>
      </c>
      <c r="E1797">
        <f>机器人辅助表!B1797</f>
        <v>32</v>
      </c>
      <c r="F1797">
        <v>1</v>
      </c>
      <c r="G1797">
        <v>58001</v>
      </c>
      <c r="H1797">
        <v>0</v>
      </c>
      <c r="I1797">
        <f>机器人辅助表!H1797</f>
        <v>6182.0585930669395</v>
      </c>
      <c r="J1797">
        <v>2</v>
      </c>
      <c r="K1797">
        <v>4</v>
      </c>
      <c r="L1797">
        <v>1</v>
      </c>
      <c r="M1797" s="2">
        <f>机器人辅助表!C1797</f>
        <v>19805.075485822083</v>
      </c>
      <c r="N1797" s="2">
        <v>2</v>
      </c>
      <c r="O1797" s="2">
        <f>机器人辅助表!D1797</f>
        <v>1253.5287914696994</v>
      </c>
      <c r="P1797" s="2">
        <v>3</v>
      </c>
      <c r="Q1797" s="2">
        <f>机器人辅助表!E1797</f>
        <v>557.12390731986648</v>
      </c>
      <c r="R1797" s="2">
        <v>6</v>
      </c>
      <c r="S1797" s="2">
        <f>机器人辅助表!F1797</f>
        <v>7496.6464000000005</v>
      </c>
      <c r="T1797">
        <v>0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0</v>
      </c>
      <c r="AE1797">
        <v>0</v>
      </c>
      <c r="AF1797">
        <v>0</v>
      </c>
      <c r="AG1797">
        <v>0</v>
      </c>
      <c r="BD1797">
        <v>11</v>
      </c>
      <c r="BE1797">
        <v>9113103</v>
      </c>
      <c r="BF1797">
        <v>9121104</v>
      </c>
      <c r="BG1797">
        <v>9121204</v>
      </c>
      <c r="BH1797">
        <v>9121302</v>
      </c>
      <c r="BI1797">
        <v>9121402</v>
      </c>
      <c r="BJ1797">
        <v>9114103</v>
      </c>
      <c r="BK1797">
        <v>9122103</v>
      </c>
      <c r="BL1797">
        <v>9122203</v>
      </c>
      <c r="BM1797">
        <v>9122303</v>
      </c>
      <c r="BN1797">
        <v>9122402</v>
      </c>
      <c r="BO1797">
        <v>9115104</v>
      </c>
    </row>
    <row r="1798" spans="1:67" x14ac:dyDescent="0.15">
      <c r="A1798">
        <v>1797</v>
      </c>
      <c r="B1798" t="s">
        <v>875</v>
      </c>
      <c r="E1798">
        <f>机器人辅助表!B1798</f>
        <v>31</v>
      </c>
      <c r="F1798">
        <v>3</v>
      </c>
      <c r="G1798">
        <v>58201</v>
      </c>
      <c r="H1798">
        <v>0</v>
      </c>
      <c r="I1798">
        <f>机器人辅助表!H1798</f>
        <v>3072.8655431689845</v>
      </c>
      <c r="J1798">
        <v>2</v>
      </c>
      <c r="K1798">
        <v>4</v>
      </c>
      <c r="L1798">
        <v>1</v>
      </c>
      <c r="M1798" s="2">
        <f>机器人辅助表!C1798</f>
        <v>9423.2601113538494</v>
      </c>
      <c r="N1798" s="2">
        <v>2</v>
      </c>
      <c r="O1798" s="2">
        <f>机器人辅助表!D1798</f>
        <v>602.32850689846168</v>
      </c>
      <c r="P1798" s="2">
        <v>3</v>
      </c>
      <c r="Q1798" s="2">
        <f>机器人辅助表!E1798</f>
        <v>267.70155862153854</v>
      </c>
      <c r="R1798" s="2">
        <v>6</v>
      </c>
      <c r="S1798" s="2">
        <f>机器人辅助表!F1798</f>
        <v>3864.0023999999999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  <c r="AF1798">
        <v>0</v>
      </c>
      <c r="AG1798">
        <v>0</v>
      </c>
      <c r="BD1798">
        <v>8</v>
      </c>
      <c r="BE1798">
        <v>9323102</v>
      </c>
      <c r="BF1798">
        <v>9324102</v>
      </c>
      <c r="BG1798">
        <v>9324204</v>
      </c>
      <c r="BH1798">
        <v>9324304</v>
      </c>
      <c r="BI1798">
        <v>9324404</v>
      </c>
      <c r="BJ1798">
        <v>9312104</v>
      </c>
      <c r="BK1798">
        <v>9311103</v>
      </c>
      <c r="BL1798">
        <v>9315104</v>
      </c>
    </row>
    <row r="1799" spans="1:67" x14ac:dyDescent="0.15">
      <c r="A1799">
        <v>1798</v>
      </c>
      <c r="B1799" t="s">
        <v>876</v>
      </c>
      <c r="E1799">
        <f>机器人辅助表!B1799</f>
        <v>42</v>
      </c>
      <c r="F1799">
        <v>3</v>
      </c>
      <c r="G1799">
        <v>58201</v>
      </c>
      <c r="H1799">
        <v>0</v>
      </c>
      <c r="I1799">
        <f>机器人辅助表!H1799</f>
        <v>6601.298546967153</v>
      </c>
      <c r="J1799">
        <v>2</v>
      </c>
      <c r="K1799">
        <v>4</v>
      </c>
      <c r="L1799">
        <v>1</v>
      </c>
      <c r="M1799" s="2">
        <f>机器人辅助表!C1799</f>
        <v>31725.912421815672</v>
      </c>
      <c r="N1799" s="2">
        <v>2</v>
      </c>
      <c r="O1799" s="2">
        <f>机器人辅助表!D1799</f>
        <v>1650.5639568000006</v>
      </c>
      <c r="P1799" s="2">
        <v>3</v>
      </c>
      <c r="Q1799" s="2">
        <f>机器人辅助表!E1799</f>
        <v>733.5839808000004</v>
      </c>
      <c r="R1799" s="2">
        <v>6</v>
      </c>
      <c r="S1799" s="2">
        <f>机器人辅助表!F1799</f>
        <v>5434.9931999999999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0</v>
      </c>
      <c r="AE1799">
        <v>0</v>
      </c>
      <c r="AF1799">
        <v>0</v>
      </c>
      <c r="AG1799">
        <v>0</v>
      </c>
      <c r="BD1799">
        <v>8</v>
      </c>
      <c r="BE1799">
        <v>9323104</v>
      </c>
      <c r="BF1799">
        <v>9324103</v>
      </c>
      <c r="BG1799">
        <v>9324202</v>
      </c>
      <c r="BH1799">
        <v>9324303</v>
      </c>
      <c r="BI1799">
        <v>9324402</v>
      </c>
      <c r="BJ1799">
        <v>9312103</v>
      </c>
      <c r="BK1799">
        <v>9311103</v>
      </c>
      <c r="BL1799">
        <v>9315103</v>
      </c>
    </row>
    <row r="1800" spans="1:67" x14ac:dyDescent="0.15">
      <c r="A1800">
        <v>1799</v>
      </c>
      <c r="B1800" t="s">
        <v>877</v>
      </c>
      <c r="E1800">
        <f>机器人辅助表!B1800</f>
        <v>24</v>
      </c>
      <c r="F1800">
        <v>3</v>
      </c>
      <c r="G1800">
        <v>58201</v>
      </c>
      <c r="H1800">
        <v>0</v>
      </c>
      <c r="I1800">
        <f>机器人辅助表!H1800</f>
        <v>2422.0558187019137</v>
      </c>
      <c r="J1800">
        <v>2</v>
      </c>
      <c r="K1800">
        <v>4</v>
      </c>
      <c r="L1800">
        <v>1</v>
      </c>
      <c r="M1800" s="2">
        <f>机器人辅助表!C1800</f>
        <v>5044.411318608697</v>
      </c>
      <c r="N1800" s="2">
        <v>2</v>
      </c>
      <c r="O1800" s="2">
        <f>机器人辅助表!D1800</f>
        <v>377.54429827424758</v>
      </c>
      <c r="P1800" s="2">
        <v>3</v>
      </c>
      <c r="Q1800" s="2">
        <f>机器人辅助表!E1800</f>
        <v>167.79746589966555</v>
      </c>
      <c r="R1800" s="2">
        <v>6</v>
      </c>
      <c r="S1800" s="2">
        <f>机器人辅助表!F1800</f>
        <v>3739.0048000000002</v>
      </c>
      <c r="T1800">
        <v>0</v>
      </c>
      <c r="U1800">
        <v>0</v>
      </c>
      <c r="V1800">
        <v>0</v>
      </c>
      <c r="W1800">
        <v>0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0</v>
      </c>
      <c r="AE1800">
        <v>0</v>
      </c>
      <c r="AF1800">
        <v>0</v>
      </c>
      <c r="AG1800">
        <v>0</v>
      </c>
      <c r="BD1800">
        <v>8</v>
      </c>
      <c r="BE1800">
        <v>9323103</v>
      </c>
      <c r="BF1800">
        <v>9324102</v>
      </c>
      <c r="BG1800">
        <v>9324203</v>
      </c>
      <c r="BH1800">
        <v>9324303</v>
      </c>
      <c r="BI1800">
        <v>9324403</v>
      </c>
      <c r="BJ1800">
        <v>9312103</v>
      </c>
      <c r="BK1800">
        <v>9311103</v>
      </c>
      <c r="BL1800">
        <v>9315102</v>
      </c>
    </row>
    <row r="1801" spans="1:67" x14ac:dyDescent="0.15">
      <c r="A1801">
        <v>1800</v>
      </c>
      <c r="B1801" t="s">
        <v>3211</v>
      </c>
      <c r="E1801">
        <f>机器人辅助表!B1801</f>
        <v>26</v>
      </c>
      <c r="F1801">
        <v>3</v>
      </c>
      <c r="G1801">
        <v>58201</v>
      </c>
      <c r="H1801">
        <v>0</v>
      </c>
      <c r="I1801">
        <f>机器人辅助表!H1801</f>
        <v>3485.1622155085493</v>
      </c>
      <c r="J1801">
        <v>2</v>
      </c>
      <c r="K1801">
        <v>4</v>
      </c>
      <c r="L1801">
        <v>1</v>
      </c>
      <c r="M1801" s="2">
        <f>机器人辅助表!C1801</f>
        <v>8196.6865999063575</v>
      </c>
      <c r="N1801" s="2">
        <v>2</v>
      </c>
      <c r="O1801" s="2">
        <f>机器人辅助表!D1801</f>
        <v>582.58779387290997</v>
      </c>
      <c r="P1801" s="2">
        <v>3</v>
      </c>
      <c r="Q1801" s="2">
        <f>机器人辅助表!E1801</f>
        <v>258.92790838795997</v>
      </c>
      <c r="R1801" s="2">
        <v>6</v>
      </c>
      <c r="S1801" s="2">
        <f>机器人辅助表!F1801</f>
        <v>5102.7020000000002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0</v>
      </c>
      <c r="AE1801">
        <v>0</v>
      </c>
      <c r="AF1801">
        <v>0</v>
      </c>
      <c r="AG1801">
        <v>0</v>
      </c>
      <c r="BD1801">
        <v>8</v>
      </c>
      <c r="BE1801">
        <v>9323103</v>
      </c>
      <c r="BF1801">
        <v>9324104</v>
      </c>
      <c r="BG1801">
        <v>9324203</v>
      </c>
      <c r="BH1801">
        <v>9324304</v>
      </c>
      <c r="BI1801">
        <v>9324402</v>
      </c>
      <c r="BJ1801">
        <v>9312103</v>
      </c>
      <c r="BK1801">
        <v>9311103</v>
      </c>
      <c r="BL1801">
        <v>9315103</v>
      </c>
    </row>
    <row r="1802" spans="1:67" x14ac:dyDescent="0.15">
      <c r="A1802">
        <v>1801</v>
      </c>
      <c r="B1802" t="s">
        <v>878</v>
      </c>
      <c r="E1802">
        <f>机器人辅助表!B1802</f>
        <v>32</v>
      </c>
      <c r="F1802">
        <v>1</v>
      </c>
      <c r="G1802">
        <v>58001</v>
      </c>
      <c r="H1802">
        <v>0</v>
      </c>
      <c r="I1802">
        <f>机器人辅助表!H1802</f>
        <v>4727.4565711688356</v>
      </c>
      <c r="J1802">
        <v>2</v>
      </c>
      <c r="K1802">
        <v>4</v>
      </c>
      <c r="L1802">
        <v>1</v>
      </c>
      <c r="M1802" s="2">
        <f>机器人辅助表!C1802</f>
        <v>15145.057724452179</v>
      </c>
      <c r="N1802" s="2">
        <v>2</v>
      </c>
      <c r="O1802" s="2">
        <f>机器人辅助表!D1802</f>
        <v>958.58084053565244</v>
      </c>
      <c r="P1802" s="2">
        <v>3</v>
      </c>
      <c r="Q1802" s="2">
        <f>机器人辅助表!E1802</f>
        <v>426.03592912695666</v>
      </c>
      <c r="R1802" s="2">
        <v>6</v>
      </c>
      <c r="S1802" s="2">
        <f>机器人辅助表!F1802</f>
        <v>5732.7295999999997</v>
      </c>
      <c r="T1802">
        <v>0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0</v>
      </c>
      <c r="AE1802">
        <v>0</v>
      </c>
      <c r="AF1802">
        <v>0</v>
      </c>
      <c r="AG1802">
        <v>0</v>
      </c>
      <c r="BD1802">
        <v>11</v>
      </c>
      <c r="BE1802">
        <v>9113102</v>
      </c>
      <c r="BF1802">
        <v>9121102</v>
      </c>
      <c r="BG1802">
        <v>9121204</v>
      </c>
      <c r="BH1802">
        <v>9121304</v>
      </c>
      <c r="BI1802">
        <v>9121403</v>
      </c>
      <c r="BJ1802">
        <v>9114104</v>
      </c>
      <c r="BK1802">
        <v>9122102</v>
      </c>
      <c r="BL1802">
        <v>9122204</v>
      </c>
      <c r="BM1802">
        <v>9122302</v>
      </c>
      <c r="BN1802">
        <v>9122404</v>
      </c>
      <c r="BO1802">
        <v>9115102</v>
      </c>
    </row>
    <row r="1803" spans="1:67" x14ac:dyDescent="0.15">
      <c r="A1803">
        <v>1802</v>
      </c>
      <c r="B1803" t="s">
        <v>3212</v>
      </c>
      <c r="E1803">
        <f>机器人辅助表!B1803</f>
        <v>27</v>
      </c>
      <c r="F1803">
        <v>2</v>
      </c>
      <c r="G1803">
        <v>58101</v>
      </c>
      <c r="H1803">
        <v>0</v>
      </c>
      <c r="I1803">
        <f>机器人辅助表!H1803</f>
        <v>3092.5367871762464</v>
      </c>
      <c r="J1803">
        <v>2</v>
      </c>
      <c r="K1803">
        <v>4</v>
      </c>
      <c r="L1803">
        <v>1</v>
      </c>
      <c r="M1803" s="2">
        <f>机器人辅助表!C1803</f>
        <v>7710.3080528384653</v>
      </c>
      <c r="N1803" s="2">
        <v>2</v>
      </c>
      <c r="O1803" s="2">
        <f>机器人辅助表!D1803</f>
        <v>534.56155975384627</v>
      </c>
      <c r="P1803" s="2">
        <v>3</v>
      </c>
      <c r="Q1803" s="2">
        <f>机器人辅助表!E1803</f>
        <v>237.58291544615395</v>
      </c>
      <c r="R1803" s="2">
        <v>6</v>
      </c>
      <c r="S1803" s="2">
        <f>机器人辅助表!F1803</f>
        <v>4401.6387999999997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0</v>
      </c>
      <c r="AE1803">
        <v>0</v>
      </c>
      <c r="AF1803">
        <v>0</v>
      </c>
      <c r="AG1803">
        <v>0</v>
      </c>
      <c r="BD1803">
        <v>11</v>
      </c>
      <c r="BE1803">
        <v>9211103</v>
      </c>
      <c r="BF1803">
        <v>9214104</v>
      </c>
      <c r="BG1803">
        <v>9214202</v>
      </c>
      <c r="BH1803">
        <v>9214303</v>
      </c>
      <c r="BI1803">
        <v>9214402</v>
      </c>
      <c r="BJ1803">
        <v>9222103</v>
      </c>
      <c r="BK1803">
        <v>9223104</v>
      </c>
      <c r="BL1803">
        <v>9223203</v>
      </c>
      <c r="BM1803">
        <v>9223304</v>
      </c>
      <c r="BN1803">
        <v>9223404</v>
      </c>
      <c r="BO1803">
        <v>9215102</v>
      </c>
    </row>
    <row r="1804" spans="1:67" x14ac:dyDescent="0.15">
      <c r="A1804">
        <v>1803</v>
      </c>
      <c r="B1804" t="s">
        <v>3213</v>
      </c>
      <c r="E1804">
        <f>机器人辅助表!B1804</f>
        <v>25</v>
      </c>
      <c r="F1804">
        <v>3</v>
      </c>
      <c r="G1804">
        <v>58201</v>
      </c>
      <c r="H1804">
        <v>0</v>
      </c>
      <c r="I1804">
        <f>机器人辅助表!H1804</f>
        <v>4770.7190668896328</v>
      </c>
      <c r="J1804">
        <v>2</v>
      </c>
      <c r="K1804">
        <v>4</v>
      </c>
      <c r="L1804">
        <v>1</v>
      </c>
      <c r="M1804" s="2">
        <f>机器人辅助表!C1804</f>
        <v>10537.493603678933</v>
      </c>
      <c r="N1804" s="2">
        <v>2</v>
      </c>
      <c r="O1804" s="2">
        <f>机器人辅助表!D1804</f>
        <v>768.30333110367928</v>
      </c>
      <c r="P1804" s="2">
        <v>3</v>
      </c>
      <c r="Q1804" s="2">
        <f>机器人辅助表!E1804</f>
        <v>341.4681471571908</v>
      </c>
      <c r="R1804" s="2">
        <v>6</v>
      </c>
      <c r="S1804" s="2">
        <f>机器人辅助表!F1804</f>
        <v>7189.2000000000007</v>
      </c>
      <c r="T1804">
        <v>0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0</v>
      </c>
      <c r="AE1804">
        <v>0</v>
      </c>
      <c r="AF1804">
        <v>0</v>
      </c>
      <c r="AG1804">
        <v>0</v>
      </c>
      <c r="BD1804">
        <v>8</v>
      </c>
      <c r="BE1804">
        <v>9323102</v>
      </c>
      <c r="BF1804">
        <v>9324102</v>
      </c>
      <c r="BG1804">
        <v>9324203</v>
      </c>
      <c r="BH1804">
        <v>9324304</v>
      </c>
      <c r="BI1804">
        <v>9324402</v>
      </c>
      <c r="BJ1804">
        <v>9312104</v>
      </c>
      <c r="BK1804">
        <v>9311102</v>
      </c>
      <c r="BL1804">
        <v>9315102</v>
      </c>
    </row>
    <row r="1805" spans="1:67" x14ac:dyDescent="0.15">
      <c r="A1805">
        <v>1804</v>
      </c>
      <c r="B1805" t="s">
        <v>879</v>
      </c>
      <c r="E1805">
        <f>机器人辅助表!B1805</f>
        <v>50</v>
      </c>
      <c r="F1805">
        <v>2</v>
      </c>
      <c r="G1805">
        <v>58101</v>
      </c>
      <c r="H1805">
        <v>0</v>
      </c>
      <c r="I1805">
        <f>机器人辅助表!H1805</f>
        <v>20189.501492546089</v>
      </c>
      <c r="J1805">
        <v>2</v>
      </c>
      <c r="K1805">
        <v>4</v>
      </c>
      <c r="L1805">
        <v>1</v>
      </c>
      <c r="M1805" s="2">
        <f>机器人辅助表!C1805</f>
        <v>124757.18611826093</v>
      </c>
      <c r="N1805" s="2">
        <v>2</v>
      </c>
      <c r="O1805" s="2">
        <f>机器人辅助表!D1805</f>
        <v>5398.1474762709049</v>
      </c>
      <c r="P1805" s="2">
        <v>3</v>
      </c>
      <c r="Q1805" s="2">
        <f>机器人辅助表!E1805</f>
        <v>2399.1766561204022</v>
      </c>
      <c r="R1805" s="2">
        <v>6</v>
      </c>
      <c r="S1805" s="2">
        <f>机器人辅助表!F1805</f>
        <v>11873.449999999999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0</v>
      </c>
      <c r="AE1805">
        <v>0</v>
      </c>
      <c r="AF1805">
        <v>0</v>
      </c>
      <c r="AG1805">
        <v>0</v>
      </c>
      <c r="BD1805">
        <v>11</v>
      </c>
      <c r="BE1805">
        <v>9211104</v>
      </c>
      <c r="BF1805">
        <v>9214102</v>
      </c>
      <c r="BG1805">
        <v>9214202</v>
      </c>
      <c r="BH1805">
        <v>9214303</v>
      </c>
      <c r="BI1805">
        <v>9214403</v>
      </c>
      <c r="BJ1805">
        <v>9222103</v>
      </c>
      <c r="BK1805">
        <v>9223103</v>
      </c>
      <c r="BL1805">
        <v>9223204</v>
      </c>
      <c r="BM1805">
        <v>9223302</v>
      </c>
      <c r="BN1805">
        <v>9223403</v>
      </c>
      <c r="BO1805">
        <v>9215102</v>
      </c>
    </row>
    <row r="1806" spans="1:67" x14ac:dyDescent="0.15">
      <c r="A1806">
        <v>1805</v>
      </c>
      <c r="B1806" t="s">
        <v>3214</v>
      </c>
      <c r="E1806">
        <f>机器人辅助表!B1806</f>
        <v>23</v>
      </c>
      <c r="F1806">
        <v>3</v>
      </c>
      <c r="G1806">
        <v>58201</v>
      </c>
      <c r="H1806">
        <v>0</v>
      </c>
      <c r="I1806">
        <f>机器人辅助表!H1806</f>
        <v>2496.8259429297791</v>
      </c>
      <c r="J1806">
        <v>2</v>
      </c>
      <c r="K1806">
        <v>4</v>
      </c>
      <c r="L1806">
        <v>1</v>
      </c>
      <c r="M1806" s="2">
        <f>机器人辅助表!C1806</f>
        <v>4883.7152921964889</v>
      </c>
      <c r="N1806" s="2">
        <v>2</v>
      </c>
      <c r="O1806" s="2">
        <f>机器人辅助表!D1806</f>
        <v>375.46983559866231</v>
      </c>
      <c r="P1806" s="2">
        <v>3</v>
      </c>
      <c r="Q1806" s="2">
        <f>机器人辅助表!E1806</f>
        <v>166.87548248829438</v>
      </c>
      <c r="R1806" s="2">
        <v>6</v>
      </c>
      <c r="S1806" s="2">
        <f>机器人辅助表!F1806</f>
        <v>3949.9833999999996</v>
      </c>
      <c r="T1806">
        <v>0</v>
      </c>
      <c r="U1806">
        <v>0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0</v>
      </c>
      <c r="AE1806">
        <v>0</v>
      </c>
      <c r="AF1806">
        <v>0</v>
      </c>
      <c r="AG1806">
        <v>0</v>
      </c>
      <c r="BD1806">
        <v>8</v>
      </c>
      <c r="BE1806">
        <v>9323103</v>
      </c>
      <c r="BF1806">
        <v>9324102</v>
      </c>
      <c r="BG1806">
        <v>9324202</v>
      </c>
      <c r="BH1806">
        <v>9324303</v>
      </c>
      <c r="BI1806">
        <v>9324402</v>
      </c>
      <c r="BJ1806">
        <v>9312103</v>
      </c>
      <c r="BK1806">
        <v>9311104</v>
      </c>
      <c r="BL1806">
        <v>9315104</v>
      </c>
    </row>
    <row r="1807" spans="1:67" x14ac:dyDescent="0.15">
      <c r="A1807">
        <v>1806</v>
      </c>
      <c r="B1807" t="s">
        <v>3215</v>
      </c>
      <c r="E1807">
        <f>机器人辅助表!B1807</f>
        <v>32</v>
      </c>
      <c r="F1807">
        <v>3</v>
      </c>
      <c r="G1807">
        <v>58201</v>
      </c>
      <c r="H1807">
        <v>0</v>
      </c>
      <c r="I1807">
        <f>机器人辅助表!H1807</f>
        <v>5818.4080875924128</v>
      </c>
      <c r="J1807">
        <v>2</v>
      </c>
      <c r="K1807">
        <v>4</v>
      </c>
      <c r="L1807">
        <v>1</v>
      </c>
      <c r="M1807" s="2">
        <f>机器人辅助表!C1807</f>
        <v>18640.071045479606</v>
      </c>
      <c r="N1807" s="2">
        <v>2</v>
      </c>
      <c r="O1807" s="2">
        <f>机器人辅助表!D1807</f>
        <v>1179.7918037361876</v>
      </c>
      <c r="P1807" s="2">
        <v>3</v>
      </c>
      <c r="Q1807" s="2">
        <f>机器人辅助表!E1807</f>
        <v>524.35191277163892</v>
      </c>
      <c r="R1807" s="2">
        <v>6</v>
      </c>
      <c r="S1807" s="2">
        <f>机器人辅助表!F1807</f>
        <v>7055.6671999999999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0</v>
      </c>
      <c r="AE1807">
        <v>0</v>
      </c>
      <c r="AF1807">
        <v>0</v>
      </c>
      <c r="AG1807">
        <v>0</v>
      </c>
      <c r="BD1807">
        <v>8</v>
      </c>
      <c r="BE1807">
        <v>9323103</v>
      </c>
      <c r="BF1807">
        <v>9324103</v>
      </c>
      <c r="BG1807">
        <v>9324203</v>
      </c>
      <c r="BH1807">
        <v>9324303</v>
      </c>
      <c r="BI1807">
        <v>9324403</v>
      </c>
      <c r="BJ1807">
        <v>9312103</v>
      </c>
      <c r="BK1807">
        <v>9311104</v>
      </c>
      <c r="BL1807">
        <v>9315102</v>
      </c>
    </row>
    <row r="1808" spans="1:67" x14ac:dyDescent="0.15">
      <c r="A1808">
        <v>1807</v>
      </c>
      <c r="B1808" t="s">
        <v>3216</v>
      </c>
      <c r="E1808">
        <f>机器人辅助表!B1808</f>
        <v>29</v>
      </c>
      <c r="F1808">
        <v>1</v>
      </c>
      <c r="G1808">
        <v>58001</v>
      </c>
      <c r="H1808">
        <v>0</v>
      </c>
      <c r="I1808">
        <f>机器人辅助表!H1808</f>
        <v>4144.3456056046971</v>
      </c>
      <c r="J1808">
        <v>2</v>
      </c>
      <c r="K1808">
        <v>4</v>
      </c>
      <c r="L1808">
        <v>1</v>
      </c>
      <c r="M1808" s="2">
        <f>机器人辅助表!C1808</f>
        <v>11482.443502271744</v>
      </c>
      <c r="N1808" s="2">
        <v>2</v>
      </c>
      <c r="O1808" s="2">
        <f>机器人辅助表!D1808</f>
        <v>758.82141547826132</v>
      </c>
      <c r="P1808" s="2">
        <v>3</v>
      </c>
      <c r="Q1808" s="2">
        <f>机器人辅助表!E1808</f>
        <v>337.25396243478286</v>
      </c>
      <c r="R1808" s="2">
        <v>6</v>
      </c>
      <c r="S1808" s="2">
        <f>机器人辅助表!F1808</f>
        <v>5583.0830000000005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0</v>
      </c>
      <c r="AE1808">
        <v>0</v>
      </c>
      <c r="AF1808">
        <v>0</v>
      </c>
      <c r="AG1808">
        <v>0</v>
      </c>
      <c r="BD1808">
        <v>11</v>
      </c>
      <c r="BE1808">
        <v>9113102</v>
      </c>
      <c r="BF1808">
        <v>9121102</v>
      </c>
      <c r="BG1808">
        <v>9121203</v>
      </c>
      <c r="BH1808">
        <v>9121304</v>
      </c>
      <c r="BI1808">
        <v>9121402</v>
      </c>
      <c r="BJ1808">
        <v>9114103</v>
      </c>
      <c r="BK1808">
        <v>9122104</v>
      </c>
      <c r="BL1808">
        <v>9122202</v>
      </c>
      <c r="BM1808">
        <v>9122304</v>
      </c>
      <c r="BN1808">
        <v>9122403</v>
      </c>
      <c r="BO1808">
        <v>9115102</v>
      </c>
    </row>
    <row r="1809" spans="1:67" x14ac:dyDescent="0.15">
      <c r="A1809">
        <v>1808</v>
      </c>
      <c r="B1809" t="s">
        <v>3217</v>
      </c>
      <c r="E1809">
        <f>机器人辅助表!B1809</f>
        <v>22</v>
      </c>
      <c r="F1809">
        <v>2</v>
      </c>
      <c r="G1809">
        <v>58101</v>
      </c>
      <c r="H1809">
        <v>0</v>
      </c>
      <c r="I1809">
        <f>机器人辅助表!H1809</f>
        <v>2851.3435257266083</v>
      </c>
      <c r="J1809">
        <v>2</v>
      </c>
      <c r="K1809">
        <v>4</v>
      </c>
      <c r="L1809">
        <v>1</v>
      </c>
      <c r="M1809" s="2">
        <f>机器人辅助表!C1809</f>
        <v>5214.0848932173913</v>
      </c>
      <c r="N1809" s="2">
        <v>2</v>
      </c>
      <c r="O1809" s="2">
        <f>机器人辅助表!D1809</f>
        <v>412.0901342608696</v>
      </c>
      <c r="P1809" s="2">
        <v>3</v>
      </c>
      <c r="Q1809" s="2">
        <f>机器人辅助表!E1809</f>
        <v>183.15117078260872</v>
      </c>
      <c r="R1809" s="2">
        <v>6</v>
      </c>
      <c r="S1809" s="2">
        <f>机器人辅助表!F1809</f>
        <v>4624.4555999999993</v>
      </c>
      <c r="T1809">
        <v>0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0</v>
      </c>
      <c r="AE1809">
        <v>0</v>
      </c>
      <c r="AF1809">
        <v>0</v>
      </c>
      <c r="AG1809">
        <v>0</v>
      </c>
      <c r="BD1809">
        <v>11</v>
      </c>
      <c r="BE1809">
        <v>9211103</v>
      </c>
      <c r="BF1809">
        <v>9214102</v>
      </c>
      <c r="BG1809">
        <v>9214202</v>
      </c>
      <c r="BH1809">
        <v>9214302</v>
      </c>
      <c r="BI1809">
        <v>9214403</v>
      </c>
      <c r="BJ1809">
        <v>9222102</v>
      </c>
      <c r="BK1809">
        <v>9223102</v>
      </c>
      <c r="BL1809">
        <v>9223202</v>
      </c>
      <c r="BM1809">
        <v>9223304</v>
      </c>
      <c r="BN1809">
        <v>9223402</v>
      </c>
      <c r="BO1809">
        <v>9215104</v>
      </c>
    </row>
    <row r="1810" spans="1:67" x14ac:dyDescent="0.15">
      <c r="A1810">
        <v>1809</v>
      </c>
      <c r="B1810" t="s">
        <v>3218</v>
      </c>
      <c r="E1810">
        <f>机器人辅助表!B1810</f>
        <v>38</v>
      </c>
      <c r="F1810">
        <v>2</v>
      </c>
      <c r="G1810">
        <v>58101</v>
      </c>
      <c r="H1810">
        <v>0</v>
      </c>
      <c r="I1810">
        <f>机器人辅助表!H1810</f>
        <v>9964.2778352162513</v>
      </c>
      <c r="J1810">
        <v>2</v>
      </c>
      <c r="K1810">
        <v>4</v>
      </c>
      <c r="L1810">
        <v>1</v>
      </c>
      <c r="M1810" s="2">
        <f>机器人辅助表!C1810</f>
        <v>40547.789179179126</v>
      </c>
      <c r="N1810" s="2">
        <v>2</v>
      </c>
      <c r="O1810" s="2">
        <f>机器人辅助表!D1810</f>
        <v>2341.0690667397998</v>
      </c>
      <c r="P1810" s="2">
        <v>3</v>
      </c>
      <c r="Q1810" s="2">
        <f>机器人辅助表!E1810</f>
        <v>1040.4751407732444</v>
      </c>
      <c r="R1810" s="2">
        <v>6</v>
      </c>
      <c r="S1810" s="2">
        <f>机器人辅助表!F1810</f>
        <v>9706.2031999999999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0</v>
      </c>
      <c r="AE1810">
        <v>0</v>
      </c>
      <c r="AF1810">
        <v>0</v>
      </c>
      <c r="AG1810">
        <v>0</v>
      </c>
      <c r="BD1810">
        <v>11</v>
      </c>
      <c r="BE1810">
        <v>9211104</v>
      </c>
      <c r="BF1810">
        <v>9214104</v>
      </c>
      <c r="BG1810">
        <v>9214202</v>
      </c>
      <c r="BH1810">
        <v>9214304</v>
      </c>
      <c r="BI1810">
        <v>9214404</v>
      </c>
      <c r="BJ1810">
        <v>9222103</v>
      </c>
      <c r="BK1810">
        <v>9223102</v>
      </c>
      <c r="BL1810">
        <v>9223204</v>
      </c>
      <c r="BM1810">
        <v>9223302</v>
      </c>
      <c r="BN1810">
        <v>9223404</v>
      </c>
      <c r="BO1810">
        <v>9215104</v>
      </c>
    </row>
    <row r="1811" spans="1:67" x14ac:dyDescent="0.15">
      <c r="A1811">
        <v>1810</v>
      </c>
      <c r="B1811" t="s">
        <v>880</v>
      </c>
      <c r="E1811">
        <f>机器人辅助表!B1811</f>
        <v>50</v>
      </c>
      <c r="F1811">
        <v>2</v>
      </c>
      <c r="G1811">
        <v>58101</v>
      </c>
      <c r="H1811">
        <v>0</v>
      </c>
      <c r="I1811">
        <f>机器人辅助表!H1811</f>
        <v>20742.638519739139</v>
      </c>
      <c r="J1811">
        <v>2</v>
      </c>
      <c r="K1811">
        <v>4</v>
      </c>
      <c r="L1811">
        <v>1</v>
      </c>
      <c r="M1811" s="2">
        <f>机器人辅助表!C1811</f>
        <v>128175.19121739137</v>
      </c>
      <c r="N1811" s="2">
        <v>2</v>
      </c>
      <c r="O1811" s="2">
        <f>机器人辅助表!D1811</f>
        <v>5546.0419276755874</v>
      </c>
      <c r="P1811" s="2">
        <v>3</v>
      </c>
      <c r="Q1811" s="2">
        <f>机器人辅助表!E1811</f>
        <v>2464.9075234113725</v>
      </c>
      <c r="R1811" s="2">
        <v>6</v>
      </c>
      <c r="S1811" s="2">
        <f>机器人辅助表!F1811</f>
        <v>12198.75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0</v>
      </c>
      <c r="AE1811">
        <v>0</v>
      </c>
      <c r="AF1811">
        <v>0</v>
      </c>
      <c r="AG1811">
        <v>0</v>
      </c>
      <c r="BD1811">
        <v>11</v>
      </c>
      <c r="BE1811">
        <v>9211103</v>
      </c>
      <c r="BF1811">
        <v>9214102</v>
      </c>
      <c r="BG1811">
        <v>9214203</v>
      </c>
      <c r="BH1811">
        <v>9214303</v>
      </c>
      <c r="BI1811">
        <v>9214403</v>
      </c>
      <c r="BJ1811">
        <v>9222104</v>
      </c>
      <c r="BK1811">
        <v>9223103</v>
      </c>
      <c r="BL1811">
        <v>9223203</v>
      </c>
      <c r="BM1811">
        <v>9223302</v>
      </c>
      <c r="BN1811">
        <v>9223402</v>
      </c>
      <c r="BO1811">
        <v>9215103</v>
      </c>
    </row>
    <row r="1812" spans="1:67" x14ac:dyDescent="0.15">
      <c r="A1812">
        <v>1811</v>
      </c>
      <c r="B1812" t="s">
        <v>3219</v>
      </c>
      <c r="E1812">
        <f>机器人辅助表!B1812</f>
        <v>39</v>
      </c>
      <c r="F1812">
        <v>2</v>
      </c>
      <c r="G1812">
        <v>58101</v>
      </c>
      <c r="H1812">
        <v>0</v>
      </c>
      <c r="I1812">
        <f>机器人辅助表!H1812</f>
        <v>5572.4472920615353</v>
      </c>
      <c r="J1812">
        <v>2</v>
      </c>
      <c r="K1812">
        <v>4</v>
      </c>
      <c r="L1812">
        <v>1</v>
      </c>
      <c r="M1812" s="2">
        <f>机器人辅助表!C1812</f>
        <v>23660.121299687766</v>
      </c>
      <c r="N1812" s="2">
        <v>2</v>
      </c>
      <c r="O1812" s="2">
        <f>机器人辅助表!D1812</f>
        <v>1329.7892294287628</v>
      </c>
      <c r="P1812" s="2">
        <v>3</v>
      </c>
      <c r="Q1812" s="2">
        <f>机器人辅助表!E1812</f>
        <v>591.01743530167232</v>
      </c>
      <c r="R1812" s="2">
        <v>6</v>
      </c>
      <c r="S1812" s="2">
        <f>机器人辅助表!F1812</f>
        <v>5224.9840000000004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0</v>
      </c>
      <c r="AE1812">
        <v>0</v>
      </c>
      <c r="AF1812">
        <v>0</v>
      </c>
      <c r="AG1812">
        <v>0</v>
      </c>
      <c r="BD1812">
        <v>11</v>
      </c>
      <c r="BE1812">
        <v>9211103</v>
      </c>
      <c r="BF1812">
        <v>9214102</v>
      </c>
      <c r="BG1812">
        <v>9214204</v>
      </c>
      <c r="BH1812">
        <v>9214304</v>
      </c>
      <c r="BI1812">
        <v>9214402</v>
      </c>
      <c r="BJ1812">
        <v>9222102</v>
      </c>
      <c r="BK1812">
        <v>9223104</v>
      </c>
      <c r="BL1812">
        <v>9223203</v>
      </c>
      <c r="BM1812">
        <v>9223303</v>
      </c>
      <c r="BN1812">
        <v>9223402</v>
      </c>
      <c r="BO1812">
        <v>9215102</v>
      </c>
    </row>
    <row r="1813" spans="1:67" x14ac:dyDescent="0.15">
      <c r="A1813">
        <v>1812</v>
      </c>
      <c r="B1813" t="s">
        <v>3220</v>
      </c>
      <c r="E1813">
        <f>机器人辅助表!B1813</f>
        <v>47</v>
      </c>
      <c r="F1813">
        <v>2</v>
      </c>
      <c r="G1813">
        <v>58101</v>
      </c>
      <c r="H1813">
        <v>0</v>
      </c>
      <c r="I1813">
        <f>机器人辅助表!H1813</f>
        <v>16605.196221726837</v>
      </c>
      <c r="J1813">
        <v>2</v>
      </c>
      <c r="K1813">
        <v>4</v>
      </c>
      <c r="L1813">
        <v>1</v>
      </c>
      <c r="M1813" s="2">
        <f>机器人辅助表!C1813</f>
        <v>94331.704621338082</v>
      </c>
      <c r="N1813" s="2">
        <v>2</v>
      </c>
      <c r="O1813" s="2">
        <f>机器人辅助表!D1813</f>
        <v>4359.1406879438136</v>
      </c>
      <c r="P1813" s="2">
        <v>3</v>
      </c>
      <c r="Q1813" s="2">
        <f>机器人辅助表!E1813</f>
        <v>1937.3958613083619</v>
      </c>
      <c r="R1813" s="2">
        <v>6</v>
      </c>
      <c r="S1813" s="2">
        <f>机器人辅助表!F1813</f>
        <v>11081.937599999999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0</v>
      </c>
      <c r="AE1813">
        <v>0</v>
      </c>
      <c r="AF1813">
        <v>0</v>
      </c>
      <c r="AG1813">
        <v>0</v>
      </c>
      <c r="BD1813">
        <v>11</v>
      </c>
      <c r="BE1813">
        <v>9211104</v>
      </c>
      <c r="BF1813">
        <v>9214102</v>
      </c>
      <c r="BG1813">
        <v>9214202</v>
      </c>
      <c r="BH1813">
        <v>9214304</v>
      </c>
      <c r="BI1813">
        <v>9214402</v>
      </c>
      <c r="BJ1813">
        <v>9222104</v>
      </c>
      <c r="BK1813">
        <v>9223102</v>
      </c>
      <c r="BL1813">
        <v>9223202</v>
      </c>
      <c r="BM1813">
        <v>9223304</v>
      </c>
      <c r="BN1813">
        <v>9223403</v>
      </c>
      <c r="BO1813">
        <v>9215103</v>
      </c>
    </row>
    <row r="1814" spans="1:67" x14ac:dyDescent="0.15">
      <c r="A1814">
        <v>1813</v>
      </c>
      <c r="B1814" t="s">
        <v>881</v>
      </c>
      <c r="E1814">
        <f>机器人辅助表!B1814</f>
        <v>44</v>
      </c>
      <c r="F1814">
        <v>1</v>
      </c>
      <c r="G1814">
        <v>58001</v>
      </c>
      <c r="H1814">
        <v>0</v>
      </c>
      <c r="I1814">
        <f>机器人辅助表!H1814</f>
        <v>13823.659049712294</v>
      </c>
      <c r="J1814">
        <v>2</v>
      </c>
      <c r="K1814">
        <v>4</v>
      </c>
      <c r="L1814">
        <v>1</v>
      </c>
      <c r="M1814" s="2">
        <f>机器人辅助表!C1814</f>
        <v>71398.867417875706</v>
      </c>
      <c r="N1814" s="2">
        <v>2</v>
      </c>
      <c r="O1814" s="2">
        <f>机器人辅助表!D1814</f>
        <v>3537.4954223389968</v>
      </c>
      <c r="P1814" s="2">
        <v>3</v>
      </c>
      <c r="Q1814" s="2">
        <f>机器人辅助表!E1814</f>
        <v>1572.2201877062212</v>
      </c>
      <c r="R1814" s="2">
        <v>6</v>
      </c>
      <c r="S1814" s="2">
        <f>机器人辅助表!F1814</f>
        <v>10453.075199999999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0</v>
      </c>
      <c r="AE1814">
        <v>0</v>
      </c>
      <c r="AF1814">
        <v>0</v>
      </c>
      <c r="AG1814">
        <v>0</v>
      </c>
      <c r="BD1814">
        <v>11</v>
      </c>
      <c r="BE1814">
        <v>9113102</v>
      </c>
      <c r="BF1814">
        <v>9121104</v>
      </c>
      <c r="BG1814">
        <v>9121202</v>
      </c>
      <c r="BH1814">
        <v>9121304</v>
      </c>
      <c r="BI1814">
        <v>9121404</v>
      </c>
      <c r="BJ1814">
        <v>9114102</v>
      </c>
      <c r="BK1814">
        <v>9122103</v>
      </c>
      <c r="BL1814">
        <v>9122203</v>
      </c>
      <c r="BM1814">
        <v>9122304</v>
      </c>
      <c r="BN1814">
        <v>9122402</v>
      </c>
      <c r="BO1814">
        <v>9115104</v>
      </c>
    </row>
    <row r="1815" spans="1:67" x14ac:dyDescent="0.15">
      <c r="A1815">
        <v>1814</v>
      </c>
      <c r="B1815" t="s">
        <v>3221</v>
      </c>
      <c r="E1815">
        <f>机器人辅助表!B1815</f>
        <v>19</v>
      </c>
      <c r="F1815">
        <v>3</v>
      </c>
      <c r="G1815">
        <v>58201</v>
      </c>
      <c r="H1815">
        <v>0</v>
      </c>
      <c r="I1815">
        <f>机器人辅助表!H1815</f>
        <v>1730.3547561542607</v>
      </c>
      <c r="J1815">
        <v>2</v>
      </c>
      <c r="K1815">
        <v>4</v>
      </c>
      <c r="L1815">
        <v>1</v>
      </c>
      <c r="M1815" s="2">
        <f>机器人辅助表!C1815</f>
        <v>2628.7156546630431</v>
      </c>
      <c r="N1815" s="2">
        <v>2</v>
      </c>
      <c r="O1815" s="2">
        <f>机器人辅助表!D1815</f>
        <v>226.80350765217395</v>
      </c>
      <c r="P1815" s="2">
        <v>3</v>
      </c>
      <c r="Q1815" s="2">
        <f>机器人辅助表!E1815</f>
        <v>100.80155895652177</v>
      </c>
      <c r="R1815" s="2">
        <v>6</v>
      </c>
      <c r="S1815" s="2">
        <f>机器人辅助表!F1815</f>
        <v>2968.2605999999996</v>
      </c>
      <c r="T1815">
        <v>0</v>
      </c>
      <c r="U1815">
        <v>0</v>
      </c>
      <c r="V1815">
        <v>0</v>
      </c>
      <c r="W1815">
        <v>0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0</v>
      </c>
      <c r="AE1815">
        <v>0</v>
      </c>
      <c r="AF1815">
        <v>0</v>
      </c>
      <c r="AG1815">
        <v>0</v>
      </c>
      <c r="BD1815">
        <v>8</v>
      </c>
      <c r="BE1815">
        <v>9323103</v>
      </c>
      <c r="BF1815">
        <v>9324103</v>
      </c>
      <c r="BG1815">
        <v>9324204</v>
      </c>
      <c r="BH1815">
        <v>9324303</v>
      </c>
      <c r="BI1815">
        <v>9324402</v>
      </c>
      <c r="BJ1815">
        <v>9312103</v>
      </c>
      <c r="BK1815">
        <v>9311103</v>
      </c>
      <c r="BL1815">
        <v>9315103</v>
      </c>
    </row>
    <row r="1816" spans="1:67" x14ac:dyDescent="0.15">
      <c r="A1816">
        <v>1815</v>
      </c>
      <c r="B1816" t="s">
        <v>882</v>
      </c>
      <c r="E1816">
        <f>机器人辅助表!B1816</f>
        <v>48</v>
      </c>
      <c r="F1816">
        <v>1</v>
      </c>
      <c r="G1816">
        <v>58001</v>
      </c>
      <c r="H1816">
        <v>0</v>
      </c>
      <c r="I1816">
        <f>机器人辅助表!H1816</f>
        <v>13708.576431356532</v>
      </c>
      <c r="J1816">
        <v>2</v>
      </c>
      <c r="K1816">
        <v>4</v>
      </c>
      <c r="L1816">
        <v>1</v>
      </c>
      <c r="M1816" s="2">
        <f>机器人辅助表!C1816</f>
        <v>80150.751588797255</v>
      </c>
      <c r="N1816" s="2">
        <v>2</v>
      </c>
      <c r="O1816" s="2">
        <f>机器人辅助表!D1816</f>
        <v>3622.0110516313066</v>
      </c>
      <c r="P1816" s="2">
        <v>3</v>
      </c>
      <c r="Q1816" s="2">
        <f>机器人辅助表!E1816</f>
        <v>1609.782689613914</v>
      </c>
      <c r="R1816" s="2">
        <v>6</v>
      </c>
      <c r="S1816" s="2">
        <f>机器人辅助表!F1816</f>
        <v>8782.3232000000007</v>
      </c>
      <c r="T1816">
        <v>0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0</v>
      </c>
      <c r="AE1816">
        <v>0</v>
      </c>
      <c r="AF1816">
        <v>0</v>
      </c>
      <c r="AG1816">
        <v>0</v>
      </c>
      <c r="BD1816">
        <v>11</v>
      </c>
      <c r="BE1816">
        <v>9113103</v>
      </c>
      <c r="BF1816">
        <v>9121104</v>
      </c>
      <c r="BG1816">
        <v>9121203</v>
      </c>
      <c r="BH1816">
        <v>9121302</v>
      </c>
      <c r="BI1816">
        <v>9121404</v>
      </c>
      <c r="BJ1816">
        <v>9114104</v>
      </c>
      <c r="BK1816">
        <v>9122104</v>
      </c>
      <c r="BL1816">
        <v>9122202</v>
      </c>
      <c r="BM1816">
        <v>9122303</v>
      </c>
      <c r="BN1816">
        <v>9122404</v>
      </c>
      <c r="BO1816">
        <v>9115103</v>
      </c>
    </row>
    <row r="1817" spans="1:67" x14ac:dyDescent="0.15">
      <c r="A1817">
        <v>1816</v>
      </c>
      <c r="B1817" t="s">
        <v>3222</v>
      </c>
      <c r="E1817">
        <f>机器人辅助表!B1817</f>
        <v>19</v>
      </c>
      <c r="F1817">
        <v>2</v>
      </c>
      <c r="G1817">
        <v>58101</v>
      </c>
      <c r="H1817">
        <v>0</v>
      </c>
      <c r="I1817">
        <f>机器人辅助表!H1817</f>
        <v>2532.2264724208694</v>
      </c>
      <c r="J1817">
        <v>2</v>
      </c>
      <c r="K1817">
        <v>4</v>
      </c>
      <c r="L1817">
        <v>1</v>
      </c>
      <c r="M1817" s="2">
        <f>机器人辅助表!C1817</f>
        <v>3846.9009580434777</v>
      </c>
      <c r="N1817" s="2">
        <v>2</v>
      </c>
      <c r="O1817" s="2">
        <f>机器人辅助表!D1817</f>
        <v>331.90757217391314</v>
      </c>
      <c r="P1817" s="2">
        <v>3</v>
      </c>
      <c r="Q1817" s="2">
        <f>机器人辅助表!E1817</f>
        <v>147.51447652173917</v>
      </c>
      <c r="R1817" s="2">
        <v>6</v>
      </c>
      <c r="S1817" s="2">
        <f>机器人辅助表!F1817</f>
        <v>4343.7959999999994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0</v>
      </c>
      <c r="AE1817">
        <v>0</v>
      </c>
      <c r="AF1817">
        <v>0</v>
      </c>
      <c r="AG1817">
        <v>0</v>
      </c>
      <c r="BD1817">
        <v>11</v>
      </c>
      <c r="BE1817">
        <v>9211104</v>
      </c>
      <c r="BF1817">
        <v>9214102</v>
      </c>
      <c r="BG1817">
        <v>9214204</v>
      </c>
      <c r="BH1817">
        <v>9214304</v>
      </c>
      <c r="BI1817">
        <v>9214404</v>
      </c>
      <c r="BJ1817">
        <v>9222102</v>
      </c>
      <c r="BK1817">
        <v>9223104</v>
      </c>
      <c r="BL1817">
        <v>9223203</v>
      </c>
      <c r="BM1817">
        <v>9223303</v>
      </c>
      <c r="BN1817">
        <v>9223404</v>
      </c>
      <c r="BO1817">
        <v>9215102</v>
      </c>
    </row>
    <row r="1818" spans="1:67" x14ac:dyDescent="0.15">
      <c r="A1818">
        <v>1817</v>
      </c>
      <c r="B1818" t="s">
        <v>883</v>
      </c>
      <c r="E1818">
        <f>机器人辅助表!B1818</f>
        <v>28</v>
      </c>
      <c r="F1818">
        <v>3</v>
      </c>
      <c r="G1818">
        <v>58201</v>
      </c>
      <c r="H1818">
        <v>0</v>
      </c>
      <c r="I1818">
        <f>机器人辅助表!H1818</f>
        <v>5056.8640131282627</v>
      </c>
      <c r="J1818">
        <v>2</v>
      </c>
      <c r="K1818">
        <v>4</v>
      </c>
      <c r="L1818">
        <v>1</v>
      </c>
      <c r="M1818" s="2">
        <f>机器人辅助表!C1818</f>
        <v>13313.566118143146</v>
      </c>
      <c r="N1818" s="2">
        <v>2</v>
      </c>
      <c r="O1818" s="2">
        <f>机器人辅助表!D1818</f>
        <v>900.91800799464909</v>
      </c>
      <c r="P1818" s="2">
        <v>3</v>
      </c>
      <c r="Q1818" s="2">
        <f>机器人辅助表!E1818</f>
        <v>400.40800355317731</v>
      </c>
      <c r="R1818" s="2">
        <v>6</v>
      </c>
      <c r="S1818" s="2">
        <f>机器人辅助表!F1818</f>
        <v>7000.5432000000001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0</v>
      </c>
      <c r="AE1818">
        <v>0</v>
      </c>
      <c r="AF1818">
        <v>0</v>
      </c>
      <c r="AG1818">
        <v>0</v>
      </c>
      <c r="BD1818">
        <v>8</v>
      </c>
      <c r="BE1818">
        <v>9323104</v>
      </c>
      <c r="BF1818">
        <v>9324104</v>
      </c>
      <c r="BG1818">
        <v>9324203</v>
      </c>
      <c r="BH1818">
        <v>9324304</v>
      </c>
      <c r="BI1818">
        <v>9324402</v>
      </c>
      <c r="BJ1818">
        <v>9312103</v>
      </c>
      <c r="BK1818">
        <v>9311102</v>
      </c>
      <c r="BL1818">
        <v>9315102</v>
      </c>
    </row>
    <row r="1819" spans="1:67" x14ac:dyDescent="0.15">
      <c r="A1819">
        <v>1818</v>
      </c>
      <c r="B1819" t="s">
        <v>3223</v>
      </c>
      <c r="E1819">
        <f>机器人辅助表!B1819</f>
        <v>41</v>
      </c>
      <c r="F1819">
        <v>1</v>
      </c>
      <c r="G1819">
        <v>58001</v>
      </c>
      <c r="H1819">
        <v>0</v>
      </c>
      <c r="I1819">
        <f>机器人辅助表!H1819</f>
        <v>6349.8538692420307</v>
      </c>
      <c r="J1819">
        <v>2</v>
      </c>
      <c r="K1819">
        <v>4</v>
      </c>
      <c r="L1819">
        <v>1</v>
      </c>
      <c r="M1819" s="2">
        <f>机器人辅助表!C1819</f>
        <v>29349.79732196256</v>
      </c>
      <c r="N1819" s="2">
        <v>2</v>
      </c>
      <c r="O1819" s="2">
        <f>机器人辅助表!D1819</f>
        <v>1565.9088633391311</v>
      </c>
      <c r="P1819" s="2">
        <v>3</v>
      </c>
      <c r="Q1819" s="2">
        <f>机器人辅助表!E1819</f>
        <v>695.9594948173916</v>
      </c>
      <c r="R1819" s="2">
        <v>6</v>
      </c>
      <c r="S1819" s="2">
        <f>机器人辅助表!F1819</f>
        <v>5457.8960000000006</v>
      </c>
      <c r="T1819">
        <v>0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0</v>
      </c>
      <c r="AE1819">
        <v>0</v>
      </c>
      <c r="AF1819">
        <v>0</v>
      </c>
      <c r="AG1819">
        <v>0</v>
      </c>
      <c r="BD1819">
        <v>11</v>
      </c>
      <c r="BE1819">
        <v>9113102</v>
      </c>
      <c r="BF1819">
        <v>9121104</v>
      </c>
      <c r="BG1819">
        <v>9121203</v>
      </c>
      <c r="BH1819">
        <v>9121304</v>
      </c>
      <c r="BI1819">
        <v>9121404</v>
      </c>
      <c r="BJ1819">
        <v>9114104</v>
      </c>
      <c r="BK1819">
        <v>9122104</v>
      </c>
      <c r="BL1819">
        <v>9122204</v>
      </c>
      <c r="BM1819">
        <v>9122303</v>
      </c>
      <c r="BN1819">
        <v>9122403</v>
      </c>
      <c r="BO1819">
        <v>9115102</v>
      </c>
    </row>
    <row r="1820" spans="1:67" x14ac:dyDescent="0.15">
      <c r="A1820">
        <v>1819</v>
      </c>
      <c r="B1820" t="s">
        <v>3224</v>
      </c>
      <c r="E1820">
        <f>机器人辅助表!B1820</f>
        <v>19</v>
      </c>
      <c r="F1820">
        <v>3</v>
      </c>
      <c r="G1820">
        <v>58201</v>
      </c>
      <c r="H1820">
        <v>0</v>
      </c>
      <c r="I1820">
        <f>机器人辅助表!H1820</f>
        <v>1434.9283343718264</v>
      </c>
      <c r="J1820">
        <v>2</v>
      </c>
      <c r="K1820">
        <v>4</v>
      </c>
      <c r="L1820">
        <v>1</v>
      </c>
      <c r="M1820" s="2">
        <f>机器人辅助表!C1820</f>
        <v>2179.9105428913044</v>
      </c>
      <c r="N1820" s="2">
        <v>2</v>
      </c>
      <c r="O1820" s="2">
        <f>机器人辅助表!D1820</f>
        <v>188.08095756521746</v>
      </c>
      <c r="P1820" s="2">
        <v>3</v>
      </c>
      <c r="Q1820" s="2">
        <f>机器人辅助表!E1820</f>
        <v>83.591536695652209</v>
      </c>
      <c r="R1820" s="2">
        <v>6</v>
      </c>
      <c r="S1820" s="2">
        <f>机器人辅助表!F1820</f>
        <v>2461.4844000000003</v>
      </c>
      <c r="T1820">
        <v>0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0</v>
      </c>
      <c r="AE1820">
        <v>0</v>
      </c>
      <c r="AF1820">
        <v>0</v>
      </c>
      <c r="AG1820">
        <v>0</v>
      </c>
      <c r="BD1820">
        <v>8</v>
      </c>
      <c r="BE1820">
        <v>9323103</v>
      </c>
      <c r="BF1820">
        <v>9324102</v>
      </c>
      <c r="BG1820">
        <v>9324202</v>
      </c>
      <c r="BH1820">
        <v>9324303</v>
      </c>
      <c r="BI1820">
        <v>9324402</v>
      </c>
      <c r="BJ1820">
        <v>9312102</v>
      </c>
      <c r="BK1820">
        <v>9311104</v>
      </c>
      <c r="BL1820">
        <v>9315104</v>
      </c>
    </row>
    <row r="1821" spans="1:67" x14ac:dyDescent="0.15">
      <c r="A1821">
        <v>1820</v>
      </c>
      <c r="B1821" t="s">
        <v>884</v>
      </c>
      <c r="E1821">
        <f>机器人辅助表!B1821</f>
        <v>48</v>
      </c>
      <c r="F1821">
        <v>2</v>
      </c>
      <c r="G1821">
        <v>58101</v>
      </c>
      <c r="H1821">
        <v>0</v>
      </c>
      <c r="I1821">
        <f>机器人辅助表!H1821</f>
        <v>19094.088600818028</v>
      </c>
      <c r="J1821">
        <v>2</v>
      </c>
      <c r="K1821">
        <v>4</v>
      </c>
      <c r="L1821">
        <v>1</v>
      </c>
      <c r="M1821" s="2">
        <f>机器人辅助表!C1821</f>
        <v>111638.54685582474</v>
      </c>
      <c r="N1821" s="2">
        <v>2</v>
      </c>
      <c r="O1821" s="2">
        <f>机器人辅助表!D1821</f>
        <v>5044.9439647721765</v>
      </c>
      <c r="P1821" s="2">
        <v>3</v>
      </c>
      <c r="Q1821" s="2">
        <f>机器人辅助表!E1821</f>
        <v>2242.1973176765227</v>
      </c>
      <c r="R1821" s="2">
        <v>6</v>
      </c>
      <c r="S1821" s="2">
        <f>机器人辅助表!F1821</f>
        <v>12232.5216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0</v>
      </c>
      <c r="AE1821">
        <v>0</v>
      </c>
      <c r="AF1821">
        <v>0</v>
      </c>
      <c r="AG1821">
        <v>0</v>
      </c>
      <c r="BD1821">
        <v>11</v>
      </c>
      <c r="BE1821">
        <v>9211104</v>
      </c>
      <c r="BF1821">
        <v>9214103</v>
      </c>
      <c r="BG1821">
        <v>9214204</v>
      </c>
      <c r="BH1821">
        <v>9214303</v>
      </c>
      <c r="BI1821">
        <v>9214403</v>
      </c>
      <c r="BJ1821">
        <v>9222102</v>
      </c>
      <c r="BK1821">
        <v>9223102</v>
      </c>
      <c r="BL1821">
        <v>9223202</v>
      </c>
      <c r="BM1821">
        <v>9223304</v>
      </c>
      <c r="BN1821">
        <v>9223402</v>
      </c>
      <c r="BO1821">
        <v>9215104</v>
      </c>
    </row>
    <row r="1822" spans="1:67" x14ac:dyDescent="0.15">
      <c r="A1822">
        <v>1821</v>
      </c>
      <c r="B1822" t="s">
        <v>885</v>
      </c>
      <c r="E1822">
        <f>机器人辅助表!B1822</f>
        <v>31</v>
      </c>
      <c r="F1822">
        <v>1</v>
      </c>
      <c r="G1822">
        <v>58001</v>
      </c>
      <c r="H1822">
        <v>0</v>
      </c>
      <c r="I1822">
        <f>机器人辅助表!H1822</f>
        <v>5633.5868291431407</v>
      </c>
      <c r="J1822">
        <v>2</v>
      </c>
      <c r="K1822">
        <v>4</v>
      </c>
      <c r="L1822">
        <v>1</v>
      </c>
      <c r="M1822" s="2">
        <f>机器人辅助表!C1822</f>
        <v>17275.976870815393</v>
      </c>
      <c r="N1822" s="2">
        <v>2</v>
      </c>
      <c r="O1822" s="2">
        <f>机器人辅助表!D1822</f>
        <v>1104.2689293138465</v>
      </c>
      <c r="P1822" s="2">
        <v>3</v>
      </c>
      <c r="Q1822" s="2">
        <f>机器人辅助表!E1822</f>
        <v>490.78619080615402</v>
      </c>
      <c r="R1822" s="2">
        <v>6</v>
      </c>
      <c r="S1822" s="2">
        <f>机器人辅助表!F1822</f>
        <v>7084.0044000000007</v>
      </c>
      <c r="T1822">
        <v>0</v>
      </c>
      <c r="U1822">
        <v>0</v>
      </c>
      <c r="V1822">
        <v>0</v>
      </c>
      <c r="W1822">
        <v>0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0</v>
      </c>
      <c r="AE1822">
        <v>0</v>
      </c>
      <c r="AF1822">
        <v>0</v>
      </c>
      <c r="AG1822">
        <v>0</v>
      </c>
      <c r="BD1822">
        <v>11</v>
      </c>
      <c r="BE1822">
        <v>9113103</v>
      </c>
      <c r="BF1822">
        <v>9121103</v>
      </c>
      <c r="BG1822">
        <v>9121202</v>
      </c>
      <c r="BH1822">
        <v>9121304</v>
      </c>
      <c r="BI1822">
        <v>9121404</v>
      </c>
      <c r="BJ1822">
        <v>9114103</v>
      </c>
      <c r="BK1822">
        <v>9122104</v>
      </c>
      <c r="BL1822">
        <v>9122203</v>
      </c>
      <c r="BM1822">
        <v>9122303</v>
      </c>
      <c r="BN1822">
        <v>9122402</v>
      </c>
      <c r="BO1822">
        <v>9115103</v>
      </c>
    </row>
    <row r="1823" spans="1:67" x14ac:dyDescent="0.15">
      <c r="A1823">
        <v>1822</v>
      </c>
      <c r="B1823" t="s">
        <v>3225</v>
      </c>
      <c r="E1823">
        <f>机器人辅助表!B1823</f>
        <v>19</v>
      </c>
      <c r="F1823">
        <v>1</v>
      </c>
      <c r="G1823">
        <v>58001</v>
      </c>
      <c r="H1823">
        <v>0</v>
      </c>
      <c r="I1823">
        <f>机器人辅助表!H1823</f>
        <v>1603.7434325332176</v>
      </c>
      <c r="J1823">
        <v>2</v>
      </c>
      <c r="K1823">
        <v>4</v>
      </c>
      <c r="L1823">
        <v>1</v>
      </c>
      <c r="M1823" s="2">
        <f>机器人辅助表!C1823</f>
        <v>2436.3706067608696</v>
      </c>
      <c r="N1823" s="2">
        <v>2</v>
      </c>
      <c r="O1823" s="2">
        <f>机器人辅助表!D1823</f>
        <v>210.20812904347832</v>
      </c>
      <c r="P1823" s="2">
        <v>3</v>
      </c>
      <c r="Q1823" s="2">
        <f>机器人辅助表!E1823</f>
        <v>93.42583513043482</v>
      </c>
      <c r="R1823" s="2">
        <v>6</v>
      </c>
      <c r="S1823" s="2">
        <f>机器人辅助表!F1823</f>
        <v>2751.0708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0</v>
      </c>
      <c r="AE1823">
        <v>0</v>
      </c>
      <c r="AF1823">
        <v>0</v>
      </c>
      <c r="AG1823">
        <v>0</v>
      </c>
      <c r="BD1823">
        <v>11</v>
      </c>
      <c r="BE1823">
        <v>9113103</v>
      </c>
      <c r="BF1823">
        <v>9121103</v>
      </c>
      <c r="BG1823">
        <v>9121204</v>
      </c>
      <c r="BH1823">
        <v>9121302</v>
      </c>
      <c r="BI1823">
        <v>9121402</v>
      </c>
      <c r="BJ1823">
        <v>9114102</v>
      </c>
      <c r="BK1823">
        <v>9122103</v>
      </c>
      <c r="BL1823">
        <v>9122203</v>
      </c>
      <c r="BM1823">
        <v>9122302</v>
      </c>
      <c r="BN1823">
        <v>9122403</v>
      </c>
      <c r="BO1823">
        <v>9115104</v>
      </c>
    </row>
    <row r="1824" spans="1:67" x14ac:dyDescent="0.15">
      <c r="A1824">
        <v>1823</v>
      </c>
      <c r="B1824" t="s">
        <v>3226</v>
      </c>
      <c r="E1824">
        <f>机器人辅助表!B1824</f>
        <v>37</v>
      </c>
      <c r="F1824">
        <v>1</v>
      </c>
      <c r="G1824">
        <v>58001</v>
      </c>
      <c r="H1824">
        <v>0</v>
      </c>
      <c r="I1824">
        <f>机器人辅助表!H1824</f>
        <v>4069.082937461566</v>
      </c>
      <c r="J1824">
        <v>2</v>
      </c>
      <c r="K1824">
        <v>4</v>
      </c>
      <c r="L1824">
        <v>1</v>
      </c>
      <c r="M1824" s="2">
        <f>机器人辅助表!C1824</f>
        <v>15833.463298518134</v>
      </c>
      <c r="N1824" s="2">
        <v>2</v>
      </c>
      <c r="O1824" s="2">
        <f>机器人辅助表!D1824</f>
        <v>939.66072919193994</v>
      </c>
      <c r="P1824" s="2">
        <v>3</v>
      </c>
      <c r="Q1824" s="2">
        <f>机器人辅助表!E1824</f>
        <v>417.62699075197332</v>
      </c>
      <c r="R1824" s="2">
        <v>6</v>
      </c>
      <c r="S1824" s="2">
        <f>机器人辅助表!F1824</f>
        <v>4118.4594000000006</v>
      </c>
      <c r="T1824">
        <v>0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0</v>
      </c>
      <c r="AE1824">
        <v>0</v>
      </c>
      <c r="AF1824">
        <v>0</v>
      </c>
      <c r="AG1824">
        <v>0</v>
      </c>
      <c r="BD1824">
        <v>11</v>
      </c>
      <c r="BE1824">
        <v>9113103</v>
      </c>
      <c r="BF1824">
        <v>9121104</v>
      </c>
      <c r="BG1824">
        <v>9121204</v>
      </c>
      <c r="BH1824">
        <v>9121303</v>
      </c>
      <c r="BI1824">
        <v>9121403</v>
      </c>
      <c r="BJ1824">
        <v>9114102</v>
      </c>
      <c r="BK1824">
        <v>9122103</v>
      </c>
      <c r="BL1824">
        <v>9122203</v>
      </c>
      <c r="BM1824">
        <v>9122302</v>
      </c>
      <c r="BN1824">
        <v>9122402</v>
      </c>
      <c r="BO1824">
        <v>9115102</v>
      </c>
    </row>
    <row r="1825" spans="1:67" x14ac:dyDescent="0.15">
      <c r="A1825">
        <v>1824</v>
      </c>
      <c r="B1825" t="s">
        <v>886</v>
      </c>
      <c r="E1825">
        <f>机器人辅助表!B1825</f>
        <v>45</v>
      </c>
      <c r="F1825">
        <v>1</v>
      </c>
      <c r="G1825">
        <v>58001</v>
      </c>
      <c r="H1825">
        <v>0</v>
      </c>
      <c r="I1825">
        <f>机器人辅助表!H1825</f>
        <v>14297.354390693701</v>
      </c>
      <c r="J1825">
        <v>2</v>
      </c>
      <c r="K1825">
        <v>4</v>
      </c>
      <c r="L1825">
        <v>1</v>
      </c>
      <c r="M1825" s="2">
        <f>机器人辅助表!C1825</f>
        <v>76347.354311553529</v>
      </c>
      <c r="N1825" s="2">
        <v>2</v>
      </c>
      <c r="O1825" s="2">
        <f>机器人辅助表!D1825</f>
        <v>3694.1222906187295</v>
      </c>
      <c r="P1825" s="2">
        <v>3</v>
      </c>
      <c r="Q1825" s="2">
        <f>机器人辅助表!E1825</f>
        <v>1641.8321291638802</v>
      </c>
      <c r="R1825" s="2">
        <v>6</v>
      </c>
      <c r="S1825" s="2">
        <f>机器人辅助表!F1825</f>
        <v>10366.509999999998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0</v>
      </c>
      <c r="AE1825">
        <v>0</v>
      </c>
      <c r="AF1825">
        <v>0</v>
      </c>
      <c r="AG1825">
        <v>0</v>
      </c>
      <c r="BD1825">
        <v>11</v>
      </c>
      <c r="BE1825">
        <v>9113104</v>
      </c>
      <c r="BF1825">
        <v>9121104</v>
      </c>
      <c r="BG1825">
        <v>9121204</v>
      </c>
      <c r="BH1825">
        <v>9121303</v>
      </c>
      <c r="BI1825">
        <v>9121402</v>
      </c>
      <c r="BJ1825">
        <v>9114104</v>
      </c>
      <c r="BK1825">
        <v>9122104</v>
      </c>
      <c r="BL1825">
        <v>9122202</v>
      </c>
      <c r="BM1825">
        <v>9122304</v>
      </c>
      <c r="BN1825">
        <v>9122403</v>
      </c>
      <c r="BO1825">
        <v>9115104</v>
      </c>
    </row>
    <row r="1826" spans="1:67" x14ac:dyDescent="0.15">
      <c r="A1826">
        <v>1825</v>
      </c>
      <c r="B1826" t="s">
        <v>3227</v>
      </c>
      <c r="E1826">
        <f>机器人辅助表!B1826</f>
        <v>45</v>
      </c>
      <c r="F1826">
        <v>2</v>
      </c>
      <c r="G1826">
        <v>58101</v>
      </c>
      <c r="H1826">
        <v>0</v>
      </c>
      <c r="I1826">
        <f>机器人辅助表!H1826</f>
        <v>12663.371031757279</v>
      </c>
      <c r="J1826">
        <v>2</v>
      </c>
      <c r="K1826">
        <v>4</v>
      </c>
      <c r="L1826">
        <v>1</v>
      </c>
      <c r="M1826" s="2">
        <f>机器人辅助表!C1826</f>
        <v>67621.942390233133</v>
      </c>
      <c r="N1826" s="2">
        <v>2</v>
      </c>
      <c r="O1826" s="2">
        <f>机器人辅助表!D1826</f>
        <v>3271.9368859765896</v>
      </c>
      <c r="P1826" s="2">
        <v>3</v>
      </c>
      <c r="Q1826" s="2">
        <f>机器人辅助表!E1826</f>
        <v>1454.194171545151</v>
      </c>
      <c r="R1826" s="2">
        <v>6</v>
      </c>
      <c r="S1826" s="2">
        <f>机器人辅助表!F1826</f>
        <v>9181.7659999999996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0</v>
      </c>
      <c r="AE1826">
        <v>0</v>
      </c>
      <c r="AF1826">
        <v>0</v>
      </c>
      <c r="AG1826">
        <v>0</v>
      </c>
      <c r="BD1826">
        <v>11</v>
      </c>
      <c r="BE1826">
        <v>9211102</v>
      </c>
      <c r="BF1826">
        <v>9214103</v>
      </c>
      <c r="BG1826">
        <v>9214204</v>
      </c>
      <c r="BH1826">
        <v>9214304</v>
      </c>
      <c r="BI1826">
        <v>9214404</v>
      </c>
      <c r="BJ1826">
        <v>9222103</v>
      </c>
      <c r="BK1826">
        <v>9223103</v>
      </c>
      <c r="BL1826">
        <v>9223202</v>
      </c>
      <c r="BM1826">
        <v>9223302</v>
      </c>
      <c r="BN1826">
        <v>9223403</v>
      </c>
      <c r="BO1826">
        <v>9215103</v>
      </c>
    </row>
    <row r="1827" spans="1:67" x14ac:dyDescent="0.15">
      <c r="A1827">
        <v>1826</v>
      </c>
      <c r="B1827" t="s">
        <v>3228</v>
      </c>
      <c r="E1827">
        <f>机器人辅助表!B1827</f>
        <v>31</v>
      </c>
      <c r="F1827">
        <v>1</v>
      </c>
      <c r="G1827">
        <v>58001</v>
      </c>
      <c r="H1827">
        <v>0</v>
      </c>
      <c r="I1827">
        <f>机器人辅助表!H1827</f>
        <v>3499.6524241646771</v>
      </c>
      <c r="J1827">
        <v>2</v>
      </c>
      <c r="K1827">
        <v>4</v>
      </c>
      <c r="L1827">
        <v>1</v>
      </c>
      <c r="M1827" s="2">
        <f>机器人辅助表!C1827</f>
        <v>10732.046237930772</v>
      </c>
      <c r="N1827" s="2">
        <v>2</v>
      </c>
      <c r="O1827" s="2">
        <f>机器人辅助表!D1827</f>
        <v>685.98524396769244</v>
      </c>
      <c r="P1827" s="2">
        <v>3</v>
      </c>
      <c r="Q1827" s="2">
        <f>机器人辅助表!E1827</f>
        <v>304.88233065230776</v>
      </c>
      <c r="R1827" s="2">
        <v>6</v>
      </c>
      <c r="S1827" s="2">
        <f>机器人辅助表!F1827</f>
        <v>4400.6693999999998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0</v>
      </c>
      <c r="AE1827">
        <v>0</v>
      </c>
      <c r="AF1827">
        <v>0</v>
      </c>
      <c r="AG1827">
        <v>0</v>
      </c>
      <c r="BD1827">
        <v>11</v>
      </c>
      <c r="BE1827">
        <v>9113103</v>
      </c>
      <c r="BF1827">
        <v>9121102</v>
      </c>
      <c r="BG1827">
        <v>9121203</v>
      </c>
      <c r="BH1827">
        <v>9121302</v>
      </c>
      <c r="BI1827">
        <v>9121402</v>
      </c>
      <c r="BJ1827">
        <v>9114103</v>
      </c>
      <c r="BK1827">
        <v>9122102</v>
      </c>
      <c r="BL1827">
        <v>9122202</v>
      </c>
      <c r="BM1827">
        <v>9122303</v>
      </c>
      <c r="BN1827">
        <v>9122403</v>
      </c>
      <c r="BO1827">
        <v>9115103</v>
      </c>
    </row>
    <row r="1828" spans="1:67" x14ac:dyDescent="0.15">
      <c r="A1828">
        <v>1827</v>
      </c>
      <c r="B1828" t="s">
        <v>887</v>
      </c>
      <c r="E1828">
        <f>机器人辅助表!B1828</f>
        <v>25</v>
      </c>
      <c r="F1828">
        <v>1</v>
      </c>
      <c r="G1828">
        <v>58001</v>
      </c>
      <c r="H1828">
        <v>0</v>
      </c>
      <c r="I1828">
        <f>机器人辅助表!H1828</f>
        <v>2623.895486789298</v>
      </c>
      <c r="J1828">
        <v>2</v>
      </c>
      <c r="K1828">
        <v>4</v>
      </c>
      <c r="L1828">
        <v>1</v>
      </c>
      <c r="M1828" s="2">
        <f>机器人辅助表!C1828</f>
        <v>5795.6214820234127</v>
      </c>
      <c r="N1828" s="2">
        <v>2</v>
      </c>
      <c r="O1828" s="2">
        <f>机器人辅助表!D1828</f>
        <v>422.56683210702363</v>
      </c>
      <c r="P1828" s="2">
        <v>3</v>
      </c>
      <c r="Q1828" s="2">
        <f>机器人辅助表!E1828</f>
        <v>187.80748093645494</v>
      </c>
      <c r="R1828" s="2">
        <v>6</v>
      </c>
      <c r="S1828" s="2">
        <f>机器人辅助表!F1828</f>
        <v>3954.06</v>
      </c>
      <c r="T1828">
        <v>0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0</v>
      </c>
      <c r="AE1828">
        <v>0</v>
      </c>
      <c r="AF1828">
        <v>0</v>
      </c>
      <c r="AG1828">
        <v>0</v>
      </c>
      <c r="BD1828">
        <v>11</v>
      </c>
      <c r="BE1828">
        <v>9113104</v>
      </c>
      <c r="BF1828">
        <v>9121103</v>
      </c>
      <c r="BG1828">
        <v>9121203</v>
      </c>
      <c r="BH1828">
        <v>9121302</v>
      </c>
      <c r="BI1828">
        <v>9121403</v>
      </c>
      <c r="BJ1828">
        <v>9114104</v>
      </c>
      <c r="BK1828">
        <v>9122102</v>
      </c>
      <c r="BL1828">
        <v>9122202</v>
      </c>
      <c r="BM1828">
        <v>9122303</v>
      </c>
      <c r="BN1828">
        <v>9122404</v>
      </c>
      <c r="BO1828">
        <v>9115102</v>
      </c>
    </row>
    <row r="1829" spans="1:67" x14ac:dyDescent="0.15">
      <c r="A1829">
        <v>1828</v>
      </c>
      <c r="B1829" t="s">
        <v>888</v>
      </c>
      <c r="E1829">
        <f>机器人辅助表!B1829</f>
        <v>32</v>
      </c>
      <c r="F1829">
        <v>3</v>
      </c>
      <c r="G1829">
        <v>58201</v>
      </c>
      <c r="H1829">
        <v>0</v>
      </c>
      <c r="I1829">
        <f>机器人辅助表!H1829</f>
        <v>4181.9808129570465</v>
      </c>
      <c r="J1829">
        <v>2</v>
      </c>
      <c r="K1829">
        <v>4</v>
      </c>
      <c r="L1829">
        <v>1</v>
      </c>
      <c r="M1829" s="2">
        <f>机器人辅助表!C1829</f>
        <v>13397.551063938467</v>
      </c>
      <c r="N1829" s="2">
        <v>2</v>
      </c>
      <c r="O1829" s="2">
        <f>机器人辅助表!D1829</f>
        <v>847.97535893538486</v>
      </c>
      <c r="P1829" s="2">
        <v>3</v>
      </c>
      <c r="Q1829" s="2">
        <f>机器人辅助表!E1829</f>
        <v>376.8779373046155</v>
      </c>
      <c r="R1829" s="2">
        <v>6</v>
      </c>
      <c r="S1829" s="2">
        <f>机器人辅助表!F1829</f>
        <v>5071.2608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0</v>
      </c>
      <c r="AE1829">
        <v>0</v>
      </c>
      <c r="AF1829">
        <v>0</v>
      </c>
      <c r="AG1829">
        <v>0</v>
      </c>
      <c r="BD1829">
        <v>8</v>
      </c>
      <c r="BE1829">
        <v>9323103</v>
      </c>
      <c r="BF1829">
        <v>9324103</v>
      </c>
      <c r="BG1829">
        <v>9324203</v>
      </c>
      <c r="BH1829">
        <v>9324302</v>
      </c>
      <c r="BI1829">
        <v>9324403</v>
      </c>
      <c r="BJ1829">
        <v>9312102</v>
      </c>
      <c r="BK1829">
        <v>9311103</v>
      </c>
      <c r="BL1829">
        <v>9315103</v>
      </c>
    </row>
    <row r="1830" spans="1:67" x14ac:dyDescent="0.15">
      <c r="A1830">
        <v>1829</v>
      </c>
      <c r="B1830" t="s">
        <v>3229</v>
      </c>
      <c r="E1830">
        <f>机器人辅助表!B1830</f>
        <v>27</v>
      </c>
      <c r="F1830">
        <v>1</v>
      </c>
      <c r="G1830">
        <v>58001</v>
      </c>
      <c r="H1830">
        <v>0</v>
      </c>
      <c r="I1830">
        <f>机器人辅助表!H1830</f>
        <v>2016.8718177236387</v>
      </c>
      <c r="J1830">
        <v>2</v>
      </c>
      <c r="K1830">
        <v>4</v>
      </c>
      <c r="L1830">
        <v>1</v>
      </c>
      <c r="M1830" s="2">
        <f>机器人辅助表!C1830</f>
        <v>5028.461773590303</v>
      </c>
      <c r="N1830" s="2">
        <v>2</v>
      </c>
      <c r="O1830" s="2">
        <f>机器人辅助表!D1830</f>
        <v>348.62710418729102</v>
      </c>
      <c r="P1830" s="2">
        <v>3</v>
      </c>
      <c r="Q1830" s="2">
        <f>机器人辅助表!E1830</f>
        <v>154.94537963879603</v>
      </c>
      <c r="R1830" s="2">
        <v>6</v>
      </c>
      <c r="S1830" s="2">
        <f>机器人辅助表!F1830</f>
        <v>2870.6339999999996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0</v>
      </c>
      <c r="AE1830">
        <v>0</v>
      </c>
      <c r="AF1830">
        <v>0</v>
      </c>
      <c r="AG1830">
        <v>0</v>
      </c>
      <c r="BD1830">
        <v>11</v>
      </c>
      <c r="BE1830">
        <v>9113103</v>
      </c>
      <c r="BF1830">
        <v>9121104</v>
      </c>
      <c r="BG1830">
        <v>9121204</v>
      </c>
      <c r="BH1830">
        <v>9121302</v>
      </c>
      <c r="BI1830">
        <v>9121404</v>
      </c>
      <c r="BJ1830">
        <v>9114102</v>
      </c>
      <c r="BK1830">
        <v>9122103</v>
      </c>
      <c r="BL1830">
        <v>9122202</v>
      </c>
      <c r="BM1830">
        <v>9122303</v>
      </c>
      <c r="BN1830">
        <v>9122402</v>
      </c>
      <c r="BO1830">
        <v>9115103</v>
      </c>
    </row>
    <row r="1831" spans="1:67" x14ac:dyDescent="0.15">
      <c r="A1831">
        <v>1830</v>
      </c>
      <c r="B1831" t="s">
        <v>3230</v>
      </c>
      <c r="E1831">
        <f>机器人辅助表!B1831</f>
        <v>47</v>
      </c>
      <c r="F1831">
        <v>2</v>
      </c>
      <c r="G1831">
        <v>58101</v>
      </c>
      <c r="H1831">
        <v>0</v>
      </c>
      <c r="I1831">
        <f>机器人辅助表!H1831</f>
        <v>13376.408067502174</v>
      </c>
      <c r="J1831">
        <v>2</v>
      </c>
      <c r="K1831">
        <v>4</v>
      </c>
      <c r="L1831">
        <v>1</v>
      </c>
      <c r="M1831" s="2">
        <f>机器人辅助表!C1831</f>
        <v>75989.42872274456</v>
      </c>
      <c r="N1831" s="2">
        <v>2</v>
      </c>
      <c r="O1831" s="2">
        <f>机器人辅助表!D1831</f>
        <v>3511.5299986214054</v>
      </c>
      <c r="P1831" s="2">
        <v>3</v>
      </c>
      <c r="Q1831" s="2">
        <f>机器人辅助表!E1831</f>
        <v>1560.6799993872914</v>
      </c>
      <c r="R1831" s="2">
        <v>6</v>
      </c>
      <c r="S1831" s="2">
        <f>机器人辅助表!F1831</f>
        <v>8927.116399999999</v>
      </c>
      <c r="T1831">
        <v>0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0</v>
      </c>
      <c r="AE1831">
        <v>0</v>
      </c>
      <c r="AF1831">
        <v>0</v>
      </c>
      <c r="AG1831">
        <v>0</v>
      </c>
      <c r="BD1831">
        <v>11</v>
      </c>
      <c r="BE1831">
        <v>9211103</v>
      </c>
      <c r="BF1831">
        <v>9214103</v>
      </c>
      <c r="BG1831">
        <v>9214204</v>
      </c>
      <c r="BH1831">
        <v>9214303</v>
      </c>
      <c r="BI1831">
        <v>9214402</v>
      </c>
      <c r="BJ1831">
        <v>9222102</v>
      </c>
      <c r="BK1831">
        <v>9223102</v>
      </c>
      <c r="BL1831">
        <v>9223202</v>
      </c>
      <c r="BM1831">
        <v>9223303</v>
      </c>
      <c r="BN1831">
        <v>9223403</v>
      </c>
      <c r="BO1831">
        <v>9215102</v>
      </c>
    </row>
    <row r="1832" spans="1:67" x14ac:dyDescent="0.15">
      <c r="A1832">
        <v>1831</v>
      </c>
      <c r="B1832" t="s">
        <v>3231</v>
      </c>
      <c r="E1832">
        <f>机器人辅助表!B1832</f>
        <v>22</v>
      </c>
      <c r="F1832">
        <v>3</v>
      </c>
      <c r="G1832">
        <v>58201</v>
      </c>
      <c r="H1832">
        <v>0</v>
      </c>
      <c r="I1832">
        <f>机器人辅助表!H1832</f>
        <v>2801.3199550998265</v>
      </c>
      <c r="J1832">
        <v>2</v>
      </c>
      <c r="K1832">
        <v>4</v>
      </c>
      <c r="L1832">
        <v>1</v>
      </c>
      <c r="M1832" s="2">
        <f>机器人辅助表!C1832</f>
        <v>5122.6097196521741</v>
      </c>
      <c r="N1832" s="2">
        <v>2</v>
      </c>
      <c r="O1832" s="2">
        <f>机器人辅助表!D1832</f>
        <v>404.86048278260881</v>
      </c>
      <c r="P1832" s="2">
        <v>3</v>
      </c>
      <c r="Q1832" s="2">
        <f>机器人辅助表!E1832</f>
        <v>179.93799234782614</v>
      </c>
      <c r="R1832" s="2">
        <v>6</v>
      </c>
      <c r="S1832" s="2">
        <f>机器人辅助表!F1832</f>
        <v>4543.3248000000003</v>
      </c>
      <c r="T1832">
        <v>0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0</v>
      </c>
      <c r="AE1832">
        <v>0</v>
      </c>
      <c r="AF1832">
        <v>0</v>
      </c>
      <c r="AG1832">
        <v>0</v>
      </c>
      <c r="BD1832">
        <v>8</v>
      </c>
      <c r="BE1832">
        <v>9323104</v>
      </c>
      <c r="BF1832">
        <v>9324104</v>
      </c>
      <c r="BG1832">
        <v>9324203</v>
      </c>
      <c r="BH1832">
        <v>9324303</v>
      </c>
      <c r="BI1832">
        <v>9324402</v>
      </c>
      <c r="BJ1832">
        <v>9312104</v>
      </c>
      <c r="BK1832">
        <v>9311102</v>
      </c>
      <c r="BL1832">
        <v>9315103</v>
      </c>
    </row>
    <row r="1833" spans="1:67" x14ac:dyDescent="0.15">
      <c r="A1833">
        <v>1832</v>
      </c>
      <c r="B1833" t="s">
        <v>889</v>
      </c>
      <c r="E1833">
        <f>机器人辅助表!B1833</f>
        <v>37</v>
      </c>
      <c r="F1833">
        <v>3</v>
      </c>
      <c r="G1833">
        <v>58201</v>
      </c>
      <c r="H1833">
        <v>0</v>
      </c>
      <c r="I1833">
        <f>机器人辅助表!H1833</f>
        <v>5055.5272859370971</v>
      </c>
      <c r="J1833">
        <v>2</v>
      </c>
      <c r="K1833">
        <v>4</v>
      </c>
      <c r="L1833">
        <v>1</v>
      </c>
      <c r="M1833" s="2">
        <f>机器人辅助表!C1833</f>
        <v>19671.87864361344</v>
      </c>
      <c r="N1833" s="2">
        <v>2</v>
      </c>
      <c r="O1833" s="2">
        <f>机器人辅助表!D1833</f>
        <v>1167.4572696021071</v>
      </c>
      <c r="P1833" s="2">
        <v>3</v>
      </c>
      <c r="Q1833" s="2">
        <f>机器人辅助表!E1833</f>
        <v>518.8698976009365</v>
      </c>
      <c r="R1833" s="2">
        <v>6</v>
      </c>
      <c r="S1833" s="2">
        <f>机器人辅助表!F1833</f>
        <v>5116.8737999999994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0</v>
      </c>
      <c r="AE1833">
        <v>0</v>
      </c>
      <c r="AF1833">
        <v>0</v>
      </c>
      <c r="AG1833">
        <v>0</v>
      </c>
      <c r="BD1833">
        <v>8</v>
      </c>
      <c r="BE1833">
        <v>9323102</v>
      </c>
      <c r="BF1833">
        <v>9324104</v>
      </c>
      <c r="BG1833">
        <v>9324202</v>
      </c>
      <c r="BH1833">
        <v>9324303</v>
      </c>
      <c r="BI1833">
        <v>9324403</v>
      </c>
      <c r="BJ1833">
        <v>9312102</v>
      </c>
      <c r="BK1833">
        <v>9311102</v>
      </c>
      <c r="BL1833">
        <v>9315104</v>
      </c>
    </row>
    <row r="1834" spans="1:67" x14ac:dyDescent="0.15">
      <c r="A1834">
        <v>1833</v>
      </c>
      <c r="B1834" t="s">
        <v>890</v>
      </c>
      <c r="E1834">
        <f>机器人辅助表!B1834</f>
        <v>21</v>
      </c>
      <c r="F1834">
        <v>3</v>
      </c>
      <c r="G1834">
        <v>58201</v>
      </c>
      <c r="H1834">
        <v>0</v>
      </c>
      <c r="I1834">
        <f>机器人辅助表!H1834</f>
        <v>2177.7890100240006</v>
      </c>
      <c r="J1834">
        <v>2</v>
      </c>
      <c r="K1834">
        <v>4</v>
      </c>
      <c r="L1834">
        <v>1</v>
      </c>
      <c r="M1834" s="2">
        <f>机器人辅助表!C1834</f>
        <v>3756.6283755000018</v>
      </c>
      <c r="N1834" s="2">
        <v>2</v>
      </c>
      <c r="O1834" s="2">
        <f>机器人辅助表!D1834</f>
        <v>305.45143200000018</v>
      </c>
      <c r="P1834" s="2">
        <v>3</v>
      </c>
      <c r="Q1834" s="2">
        <f>机器人辅助表!E1834</f>
        <v>135.75619200000008</v>
      </c>
      <c r="R1834" s="2">
        <v>6</v>
      </c>
      <c r="S1834" s="2">
        <f>机器人辅助表!F1834</f>
        <v>3598.0924</v>
      </c>
      <c r="T1834">
        <v>0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0</v>
      </c>
      <c r="AE1834">
        <v>0</v>
      </c>
      <c r="AF1834">
        <v>0</v>
      </c>
      <c r="AG1834">
        <v>0</v>
      </c>
      <c r="BD1834">
        <v>8</v>
      </c>
      <c r="BE1834">
        <v>9323102</v>
      </c>
      <c r="BF1834">
        <v>9324104</v>
      </c>
      <c r="BG1834">
        <v>9324204</v>
      </c>
      <c r="BH1834">
        <v>9324303</v>
      </c>
      <c r="BI1834">
        <v>9324403</v>
      </c>
      <c r="BJ1834">
        <v>9312103</v>
      </c>
      <c r="BK1834">
        <v>9311104</v>
      </c>
      <c r="BL1834">
        <v>9315104</v>
      </c>
    </row>
    <row r="1835" spans="1:67" x14ac:dyDescent="0.15">
      <c r="A1835">
        <v>1834</v>
      </c>
      <c r="B1835" t="s">
        <v>3232</v>
      </c>
      <c r="E1835">
        <f>机器人辅助表!B1835</f>
        <v>20</v>
      </c>
      <c r="F1835">
        <v>3</v>
      </c>
      <c r="G1835">
        <v>58201</v>
      </c>
      <c r="H1835">
        <v>0</v>
      </c>
      <c r="I1835">
        <f>机器人辅助表!H1835</f>
        <v>3444.7520264347827</v>
      </c>
      <c r="J1835">
        <v>2</v>
      </c>
      <c r="K1835">
        <v>4</v>
      </c>
      <c r="L1835">
        <v>1</v>
      </c>
      <c r="M1835" s="2">
        <f>机器人辅助表!C1835</f>
        <v>5586.6646956521754</v>
      </c>
      <c r="N1835" s="2">
        <v>2</v>
      </c>
      <c r="O1835" s="2">
        <f>机器人辅助表!D1835</f>
        <v>467.72076521739143</v>
      </c>
      <c r="P1835" s="2">
        <v>3</v>
      </c>
      <c r="Q1835" s="2">
        <f>机器人辅助表!E1835</f>
        <v>207.87589565217399</v>
      </c>
      <c r="R1835" s="2">
        <v>6</v>
      </c>
      <c r="S1835" s="2">
        <f>机器人辅助表!F1835</f>
        <v>5798.7159999999994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0</v>
      </c>
      <c r="AE1835">
        <v>0</v>
      </c>
      <c r="AF1835">
        <v>0</v>
      </c>
      <c r="AG1835">
        <v>0</v>
      </c>
      <c r="BD1835">
        <v>8</v>
      </c>
      <c r="BE1835">
        <v>9323102</v>
      </c>
      <c r="BF1835">
        <v>9324103</v>
      </c>
      <c r="BG1835">
        <v>9324204</v>
      </c>
      <c r="BH1835">
        <v>9324303</v>
      </c>
      <c r="BI1835">
        <v>9324402</v>
      </c>
      <c r="BJ1835">
        <v>9312102</v>
      </c>
      <c r="BK1835">
        <v>9311102</v>
      </c>
      <c r="BL1835">
        <v>9315102</v>
      </c>
    </row>
    <row r="1836" spans="1:67" x14ac:dyDescent="0.15">
      <c r="A1836">
        <v>1835</v>
      </c>
      <c r="B1836" t="s">
        <v>891</v>
      </c>
      <c r="E1836">
        <f>机器人辅助表!B1836</f>
        <v>20</v>
      </c>
      <c r="F1836">
        <v>3</v>
      </c>
      <c r="G1836">
        <v>58201</v>
      </c>
      <c r="H1836">
        <v>0</v>
      </c>
      <c r="I1836">
        <f>机器人辅助表!H1836</f>
        <v>3310.5409085217398</v>
      </c>
      <c r="J1836">
        <v>2</v>
      </c>
      <c r="K1836">
        <v>4</v>
      </c>
      <c r="L1836">
        <v>1</v>
      </c>
      <c r="M1836" s="2">
        <f>机器人辅助表!C1836</f>
        <v>5369.0024347826093</v>
      </c>
      <c r="N1836" s="2">
        <v>2</v>
      </c>
      <c r="O1836" s="2">
        <f>机器人辅助表!D1836</f>
        <v>449.49787826086964</v>
      </c>
      <c r="P1836" s="2">
        <v>3</v>
      </c>
      <c r="Q1836" s="2">
        <f>机器人辅助表!E1836</f>
        <v>199.77683478260877</v>
      </c>
      <c r="R1836" s="2">
        <v>6</v>
      </c>
      <c r="S1836" s="2">
        <f>机器人辅助表!F1836</f>
        <v>5572.7919999999995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0</v>
      </c>
      <c r="AE1836">
        <v>0</v>
      </c>
      <c r="AF1836">
        <v>0</v>
      </c>
      <c r="AG1836">
        <v>0</v>
      </c>
      <c r="BD1836">
        <v>8</v>
      </c>
      <c r="BE1836">
        <v>9323104</v>
      </c>
      <c r="BF1836">
        <v>9324103</v>
      </c>
      <c r="BG1836">
        <v>9324203</v>
      </c>
      <c r="BH1836">
        <v>9324304</v>
      </c>
      <c r="BI1836">
        <v>9324404</v>
      </c>
      <c r="BJ1836">
        <v>9312104</v>
      </c>
      <c r="BK1836">
        <v>9311102</v>
      </c>
      <c r="BL1836">
        <v>9315104</v>
      </c>
    </row>
    <row r="1837" spans="1:67" x14ac:dyDescent="0.15">
      <c r="A1837">
        <v>1836</v>
      </c>
      <c r="B1837" t="s">
        <v>3233</v>
      </c>
      <c r="E1837">
        <f>机器人辅助表!B1837</f>
        <v>35</v>
      </c>
      <c r="F1837">
        <v>2</v>
      </c>
      <c r="G1837">
        <v>58101</v>
      </c>
      <c r="H1837">
        <v>0</v>
      </c>
      <c r="I1837">
        <f>机器人辅助表!H1837</f>
        <v>6771.4281200139139</v>
      </c>
      <c r="J1837">
        <v>2</v>
      </c>
      <c r="K1837">
        <v>4</v>
      </c>
      <c r="L1837">
        <v>1</v>
      </c>
      <c r="M1837" s="2">
        <f>机器人辅助表!C1837</f>
        <v>24313.130227826088</v>
      </c>
      <c r="N1837" s="2">
        <v>2</v>
      </c>
      <c r="O1837" s="2">
        <f>机器人辅助表!D1837</f>
        <v>1496.9452413913045</v>
      </c>
      <c r="P1837" s="2">
        <v>3</v>
      </c>
      <c r="Q1837" s="2">
        <f>机器人辅助表!E1837</f>
        <v>665.30899617391333</v>
      </c>
      <c r="R1837" s="2">
        <v>6</v>
      </c>
      <c r="S1837" s="2">
        <f>机器人辅助表!F1837</f>
        <v>7376.6979999999994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0</v>
      </c>
      <c r="AE1837">
        <v>0</v>
      </c>
      <c r="AF1837">
        <v>0</v>
      </c>
      <c r="AG1837">
        <v>0</v>
      </c>
      <c r="BD1837">
        <v>11</v>
      </c>
      <c r="BE1837">
        <v>9211103</v>
      </c>
      <c r="BF1837">
        <v>9214102</v>
      </c>
      <c r="BG1837">
        <v>9214203</v>
      </c>
      <c r="BH1837">
        <v>9214304</v>
      </c>
      <c r="BI1837">
        <v>9214403</v>
      </c>
      <c r="BJ1837">
        <v>9222102</v>
      </c>
      <c r="BK1837">
        <v>9223102</v>
      </c>
      <c r="BL1837">
        <v>9223204</v>
      </c>
      <c r="BM1837">
        <v>9223304</v>
      </c>
      <c r="BN1837">
        <v>9223402</v>
      </c>
      <c r="BO1837">
        <v>9215102</v>
      </c>
    </row>
    <row r="1838" spans="1:67" x14ac:dyDescent="0.15">
      <c r="A1838">
        <v>1837</v>
      </c>
      <c r="B1838" t="s">
        <v>3234</v>
      </c>
      <c r="E1838">
        <f>机器人辅助表!B1838</f>
        <v>24</v>
      </c>
      <c r="F1838">
        <v>1</v>
      </c>
      <c r="G1838">
        <v>58001</v>
      </c>
      <c r="H1838">
        <v>0</v>
      </c>
      <c r="I1838">
        <f>机器人辅助表!H1838</f>
        <v>3323.2858907770437</v>
      </c>
      <c r="J1838">
        <v>2</v>
      </c>
      <c r="K1838">
        <v>4</v>
      </c>
      <c r="L1838">
        <v>1</v>
      </c>
      <c r="M1838" s="2">
        <f>机器人辅助表!C1838</f>
        <v>6921.4015766956536</v>
      </c>
      <c r="N1838" s="2">
        <v>2</v>
      </c>
      <c r="O1838" s="2">
        <f>机器人辅助表!D1838</f>
        <v>518.0258976321071</v>
      </c>
      <c r="P1838" s="2">
        <v>3</v>
      </c>
      <c r="Q1838" s="2">
        <f>机器人辅助表!E1838</f>
        <v>230.23373228093647</v>
      </c>
      <c r="R1838" s="2">
        <v>6</v>
      </c>
      <c r="S1838" s="2">
        <f>机器人辅助表!F1838</f>
        <v>5130.2624000000005</v>
      </c>
      <c r="T1838">
        <v>0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0</v>
      </c>
      <c r="AE1838">
        <v>0</v>
      </c>
      <c r="AF1838">
        <v>0</v>
      </c>
      <c r="AG1838">
        <v>0</v>
      </c>
      <c r="BD1838">
        <v>11</v>
      </c>
      <c r="BE1838">
        <v>9113102</v>
      </c>
      <c r="BF1838">
        <v>9121102</v>
      </c>
      <c r="BG1838">
        <v>9121202</v>
      </c>
      <c r="BH1838">
        <v>9121304</v>
      </c>
      <c r="BI1838">
        <v>9121404</v>
      </c>
      <c r="BJ1838">
        <v>9114104</v>
      </c>
      <c r="BK1838">
        <v>9122102</v>
      </c>
      <c r="BL1838">
        <v>9122202</v>
      </c>
      <c r="BM1838">
        <v>9122302</v>
      </c>
      <c r="BN1838">
        <v>9122404</v>
      </c>
      <c r="BO1838">
        <v>9115104</v>
      </c>
    </row>
    <row r="1839" spans="1:67" x14ac:dyDescent="0.15">
      <c r="A1839">
        <v>1838</v>
      </c>
      <c r="B1839" t="s">
        <v>3235</v>
      </c>
      <c r="E1839">
        <f>机器人辅助表!B1839</f>
        <v>42</v>
      </c>
      <c r="F1839">
        <v>2</v>
      </c>
      <c r="G1839">
        <v>58101</v>
      </c>
      <c r="H1839">
        <v>0</v>
      </c>
      <c r="I1839">
        <f>机器人辅助表!H1839</f>
        <v>9986.5798531041528</v>
      </c>
      <c r="J1839">
        <v>2</v>
      </c>
      <c r="K1839">
        <v>4</v>
      </c>
      <c r="L1839">
        <v>1</v>
      </c>
      <c r="M1839" s="2">
        <f>机器人辅助表!C1839</f>
        <v>47995.611099669863</v>
      </c>
      <c r="N1839" s="2">
        <v>2</v>
      </c>
      <c r="O1839" s="2">
        <f>机器人辅助表!D1839</f>
        <v>2497.0070115692315</v>
      </c>
      <c r="P1839" s="2">
        <v>3</v>
      </c>
      <c r="Q1839" s="2">
        <f>机器人辅助表!E1839</f>
        <v>1109.7808940307698</v>
      </c>
      <c r="R1839" s="2">
        <v>6</v>
      </c>
      <c r="S1839" s="2">
        <f>机器人辅助表!F1839</f>
        <v>8222.1691999999985</v>
      </c>
      <c r="T1839">
        <v>0</v>
      </c>
      <c r="U1839">
        <v>0</v>
      </c>
      <c r="V1839">
        <v>0</v>
      </c>
      <c r="W1839">
        <v>0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0</v>
      </c>
      <c r="AE1839">
        <v>0</v>
      </c>
      <c r="AF1839">
        <v>0</v>
      </c>
      <c r="AG1839">
        <v>0</v>
      </c>
      <c r="BD1839">
        <v>11</v>
      </c>
      <c r="BE1839">
        <v>9211102</v>
      </c>
      <c r="BF1839">
        <v>9214102</v>
      </c>
      <c r="BG1839">
        <v>9214202</v>
      </c>
      <c r="BH1839">
        <v>9214304</v>
      </c>
      <c r="BI1839">
        <v>9214403</v>
      </c>
      <c r="BJ1839">
        <v>9222102</v>
      </c>
      <c r="BK1839">
        <v>9223102</v>
      </c>
      <c r="BL1839">
        <v>9223204</v>
      </c>
      <c r="BM1839">
        <v>9223303</v>
      </c>
      <c r="BN1839">
        <v>9223402</v>
      </c>
      <c r="BO1839">
        <v>9215104</v>
      </c>
    </row>
    <row r="1840" spans="1:67" x14ac:dyDescent="0.15">
      <c r="A1840">
        <v>1839</v>
      </c>
      <c r="B1840" t="s">
        <v>892</v>
      </c>
      <c r="E1840">
        <f>机器人辅助表!B1840</f>
        <v>30</v>
      </c>
      <c r="F1840">
        <v>1</v>
      </c>
      <c r="G1840">
        <v>58001</v>
      </c>
      <c r="H1840">
        <v>0</v>
      </c>
      <c r="I1840">
        <f>机器人辅助表!H1840</f>
        <v>4644.5609225361877</v>
      </c>
      <c r="J1840">
        <v>2</v>
      </c>
      <c r="K1840">
        <v>4</v>
      </c>
      <c r="L1840">
        <v>1</v>
      </c>
      <c r="M1840" s="2">
        <f>机器人辅助表!C1840</f>
        <v>13590.586399214051</v>
      </c>
      <c r="N1840" s="2">
        <v>2</v>
      </c>
      <c r="O1840" s="2">
        <f>机器人辅助表!D1840</f>
        <v>877.5984042541811</v>
      </c>
      <c r="P1840" s="2">
        <v>3</v>
      </c>
      <c r="Q1840" s="2">
        <f>机器人辅助表!E1840</f>
        <v>390.04373522408048</v>
      </c>
      <c r="R1840" s="2">
        <v>6</v>
      </c>
      <c r="S1840" s="2">
        <f>机器人辅助表!F1840</f>
        <v>6056.4759999999987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0</v>
      </c>
      <c r="AE1840">
        <v>0</v>
      </c>
      <c r="AF1840">
        <v>0</v>
      </c>
      <c r="AG1840">
        <v>0</v>
      </c>
      <c r="BD1840">
        <v>11</v>
      </c>
      <c r="BE1840">
        <v>9113102</v>
      </c>
      <c r="BF1840">
        <v>9121104</v>
      </c>
      <c r="BG1840">
        <v>9121202</v>
      </c>
      <c r="BH1840">
        <v>9121303</v>
      </c>
      <c r="BI1840">
        <v>9121402</v>
      </c>
      <c r="BJ1840">
        <v>9114102</v>
      </c>
      <c r="BK1840">
        <v>9122103</v>
      </c>
      <c r="BL1840">
        <v>9122204</v>
      </c>
      <c r="BM1840">
        <v>9122303</v>
      </c>
      <c r="BN1840">
        <v>9122402</v>
      </c>
      <c r="BO1840">
        <v>9115104</v>
      </c>
    </row>
    <row r="1841" spans="1:67" x14ac:dyDescent="0.15">
      <c r="A1841">
        <v>1840</v>
      </c>
      <c r="B1841" t="s">
        <v>893</v>
      </c>
      <c r="E1841">
        <f>机器人辅助表!B1841</f>
        <v>30</v>
      </c>
      <c r="F1841">
        <v>1</v>
      </c>
      <c r="G1841">
        <v>58001</v>
      </c>
      <c r="H1841">
        <v>0</v>
      </c>
      <c r="I1841">
        <f>机器人辅助表!H1841</f>
        <v>4164.0891029634795</v>
      </c>
      <c r="J1841">
        <v>2</v>
      </c>
      <c r="K1841">
        <v>4</v>
      </c>
      <c r="L1841">
        <v>1</v>
      </c>
      <c r="M1841" s="2">
        <f>机器人辅助表!C1841</f>
        <v>12184.663668260875</v>
      </c>
      <c r="N1841" s="2">
        <v>2</v>
      </c>
      <c r="O1841" s="2">
        <f>机器人辅助表!D1841</f>
        <v>786.81236243478315</v>
      </c>
      <c r="P1841" s="2">
        <v>3</v>
      </c>
      <c r="Q1841" s="2">
        <f>机器人辅助表!E1841</f>
        <v>349.69438330434804</v>
      </c>
      <c r="R1841" s="2">
        <v>6</v>
      </c>
      <c r="S1841" s="2">
        <f>机器人辅助表!F1841</f>
        <v>5429.9439999999995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0</v>
      </c>
      <c r="AE1841">
        <v>0</v>
      </c>
      <c r="AF1841">
        <v>0</v>
      </c>
      <c r="AG1841">
        <v>0</v>
      </c>
      <c r="BD1841">
        <v>11</v>
      </c>
      <c r="BE1841">
        <v>9113103</v>
      </c>
      <c r="BF1841">
        <v>9121103</v>
      </c>
      <c r="BG1841">
        <v>9121203</v>
      </c>
      <c r="BH1841">
        <v>9121302</v>
      </c>
      <c r="BI1841">
        <v>9121402</v>
      </c>
      <c r="BJ1841">
        <v>9114102</v>
      </c>
      <c r="BK1841">
        <v>9122104</v>
      </c>
      <c r="BL1841">
        <v>9122202</v>
      </c>
      <c r="BM1841">
        <v>9122302</v>
      </c>
      <c r="BN1841">
        <v>9122402</v>
      </c>
      <c r="BO1841">
        <v>9115104</v>
      </c>
    </row>
    <row r="1842" spans="1:67" x14ac:dyDescent="0.15">
      <c r="A1842">
        <v>1841</v>
      </c>
      <c r="B1842" t="s">
        <v>3236</v>
      </c>
      <c r="E1842">
        <f>机器人辅助表!B1842</f>
        <v>27</v>
      </c>
      <c r="F1842">
        <v>1</v>
      </c>
      <c r="G1842">
        <v>58001</v>
      </c>
      <c r="H1842">
        <v>0</v>
      </c>
      <c r="I1842">
        <f>机器人辅助表!H1842</f>
        <v>3025.3077265854586</v>
      </c>
      <c r="J1842">
        <v>2</v>
      </c>
      <c r="K1842">
        <v>4</v>
      </c>
      <c r="L1842">
        <v>1</v>
      </c>
      <c r="M1842" s="2">
        <f>机器人辅助表!C1842</f>
        <v>7542.6926603854545</v>
      </c>
      <c r="N1842" s="2">
        <v>2</v>
      </c>
      <c r="O1842" s="2">
        <f>机器人辅助表!D1842</f>
        <v>522.94065628093654</v>
      </c>
      <c r="P1842" s="2">
        <v>3</v>
      </c>
      <c r="Q1842" s="2">
        <f>机器人辅助表!E1842</f>
        <v>232.41806945819408</v>
      </c>
      <c r="R1842" s="2">
        <v>6</v>
      </c>
      <c r="S1842" s="2">
        <f>机器人辅助表!F1842</f>
        <v>4305.951</v>
      </c>
      <c r="T1842">
        <v>0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0</v>
      </c>
      <c r="AE1842">
        <v>0</v>
      </c>
      <c r="AF1842">
        <v>0</v>
      </c>
      <c r="AG1842">
        <v>0</v>
      </c>
      <c r="BD1842">
        <v>11</v>
      </c>
      <c r="BE1842">
        <v>9113104</v>
      </c>
      <c r="BF1842">
        <v>9121103</v>
      </c>
      <c r="BG1842">
        <v>9121203</v>
      </c>
      <c r="BH1842">
        <v>9121302</v>
      </c>
      <c r="BI1842">
        <v>9121402</v>
      </c>
      <c r="BJ1842">
        <v>9114102</v>
      </c>
      <c r="BK1842">
        <v>9122102</v>
      </c>
      <c r="BL1842">
        <v>9122202</v>
      </c>
      <c r="BM1842">
        <v>9122304</v>
      </c>
      <c r="BN1842">
        <v>9122402</v>
      </c>
      <c r="BO1842">
        <v>9115104</v>
      </c>
    </row>
    <row r="1843" spans="1:67" x14ac:dyDescent="0.15">
      <c r="A1843">
        <v>1842</v>
      </c>
      <c r="B1843" t="s">
        <v>3237</v>
      </c>
      <c r="E1843">
        <f>机器人辅助表!B1843</f>
        <v>31</v>
      </c>
      <c r="F1843">
        <v>2</v>
      </c>
      <c r="G1843">
        <v>58101</v>
      </c>
      <c r="H1843">
        <v>0</v>
      </c>
      <c r="I1843">
        <f>机器人辅助表!H1843</f>
        <v>5292.1573243465846</v>
      </c>
      <c r="J1843">
        <v>2</v>
      </c>
      <c r="K1843">
        <v>4</v>
      </c>
      <c r="L1843">
        <v>1</v>
      </c>
      <c r="M1843" s="2">
        <f>机器人辅助表!C1843</f>
        <v>16228.947969553852</v>
      </c>
      <c r="N1843" s="2">
        <v>2</v>
      </c>
      <c r="O1843" s="2">
        <f>机器人辅助表!D1843</f>
        <v>1037.3435396584619</v>
      </c>
      <c r="P1843" s="2">
        <v>3</v>
      </c>
      <c r="Q1843" s="2">
        <f>机器人辅助表!E1843</f>
        <v>461.04157318153858</v>
      </c>
      <c r="R1843" s="2">
        <v>6</v>
      </c>
      <c r="S1843" s="2">
        <f>机器人辅助表!F1843</f>
        <v>6654.6707999999999</v>
      </c>
      <c r="T1843">
        <v>0</v>
      </c>
      <c r="U1843">
        <v>0</v>
      </c>
      <c r="V1843">
        <v>0</v>
      </c>
      <c r="W1843">
        <v>0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0</v>
      </c>
      <c r="AE1843">
        <v>0</v>
      </c>
      <c r="AF1843">
        <v>0</v>
      </c>
      <c r="AG1843">
        <v>0</v>
      </c>
      <c r="BD1843">
        <v>11</v>
      </c>
      <c r="BE1843">
        <v>9211102</v>
      </c>
      <c r="BF1843">
        <v>9214102</v>
      </c>
      <c r="BG1843">
        <v>9214202</v>
      </c>
      <c r="BH1843">
        <v>9214302</v>
      </c>
      <c r="BI1843">
        <v>9214404</v>
      </c>
      <c r="BJ1843">
        <v>9222103</v>
      </c>
      <c r="BK1843">
        <v>9223102</v>
      </c>
      <c r="BL1843">
        <v>9223204</v>
      </c>
      <c r="BM1843">
        <v>9223303</v>
      </c>
      <c r="BN1843">
        <v>9223404</v>
      </c>
      <c r="BO1843">
        <v>9215104</v>
      </c>
    </row>
    <row r="1844" spans="1:67" x14ac:dyDescent="0.15">
      <c r="A1844">
        <v>1843</v>
      </c>
      <c r="B1844" t="s">
        <v>3238</v>
      </c>
      <c r="E1844">
        <f>机器人辅助表!B1844</f>
        <v>40</v>
      </c>
      <c r="F1844">
        <v>3</v>
      </c>
      <c r="G1844">
        <v>58201</v>
      </c>
      <c r="H1844">
        <v>0</v>
      </c>
      <c r="I1844">
        <f>机器人辅助表!H1844</f>
        <v>8926.0985758086426</v>
      </c>
      <c r="J1844">
        <v>2</v>
      </c>
      <c r="K1844">
        <v>4</v>
      </c>
      <c r="L1844">
        <v>1</v>
      </c>
      <c r="M1844" s="2">
        <f>机器人辅助表!C1844</f>
        <v>39590.713604709039</v>
      </c>
      <c r="N1844" s="2">
        <v>2</v>
      </c>
      <c r="O1844" s="2">
        <f>机器人辅助表!D1844</f>
        <v>2167.3748323745826</v>
      </c>
      <c r="P1844" s="2">
        <v>3</v>
      </c>
      <c r="Q1844" s="2">
        <f>机器人辅助表!E1844</f>
        <v>963.27770327759242</v>
      </c>
      <c r="R1844" s="2">
        <v>6</v>
      </c>
      <c r="S1844" s="2">
        <f>机器人辅助表!F1844</f>
        <v>8012.1599999999989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0</v>
      </c>
      <c r="AE1844">
        <v>0</v>
      </c>
      <c r="AF1844">
        <v>0</v>
      </c>
      <c r="AG1844">
        <v>0</v>
      </c>
      <c r="BD1844">
        <v>8</v>
      </c>
      <c r="BE1844">
        <v>9323103</v>
      </c>
      <c r="BF1844">
        <v>9324103</v>
      </c>
      <c r="BG1844">
        <v>9324204</v>
      </c>
      <c r="BH1844">
        <v>9324303</v>
      </c>
      <c r="BI1844">
        <v>9324404</v>
      </c>
      <c r="BJ1844">
        <v>9312102</v>
      </c>
      <c r="BK1844">
        <v>9311104</v>
      </c>
      <c r="BL1844">
        <v>9315104</v>
      </c>
    </row>
    <row r="1845" spans="1:67" x14ac:dyDescent="0.15">
      <c r="A1845">
        <v>1844</v>
      </c>
      <c r="B1845" t="s">
        <v>3239</v>
      </c>
      <c r="E1845">
        <f>机器人辅助表!B1845</f>
        <v>31</v>
      </c>
      <c r="F1845">
        <v>2</v>
      </c>
      <c r="G1845">
        <v>58101</v>
      </c>
      <c r="H1845">
        <v>0</v>
      </c>
      <c r="I1845">
        <f>机器人辅助表!H1845</f>
        <v>3328.9376717664004</v>
      </c>
      <c r="J1845">
        <v>2</v>
      </c>
      <c r="K1845">
        <v>4</v>
      </c>
      <c r="L1845">
        <v>1</v>
      </c>
      <c r="M1845" s="2">
        <f>机器人辅助表!C1845</f>
        <v>10208.531787300004</v>
      </c>
      <c r="N1845" s="2">
        <v>2</v>
      </c>
      <c r="O1845" s="2">
        <f>机器人辅助表!D1845</f>
        <v>652.52254914000025</v>
      </c>
      <c r="P1845" s="2">
        <v>3</v>
      </c>
      <c r="Q1845" s="2">
        <f>机器人辅助表!E1845</f>
        <v>290.01002184000009</v>
      </c>
      <c r="R1845" s="2">
        <v>6</v>
      </c>
      <c r="S1845" s="2">
        <f>机器人辅助表!F1845</f>
        <v>4186.0025999999998</v>
      </c>
      <c r="T1845">
        <v>0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0</v>
      </c>
      <c r="AE1845">
        <v>0</v>
      </c>
      <c r="AF1845">
        <v>0</v>
      </c>
      <c r="AG1845">
        <v>0</v>
      </c>
      <c r="BD1845">
        <v>11</v>
      </c>
      <c r="BE1845">
        <v>9211103</v>
      </c>
      <c r="BF1845">
        <v>9214103</v>
      </c>
      <c r="BG1845">
        <v>9214202</v>
      </c>
      <c r="BH1845">
        <v>9214302</v>
      </c>
      <c r="BI1845">
        <v>9214404</v>
      </c>
      <c r="BJ1845">
        <v>9222104</v>
      </c>
      <c r="BK1845">
        <v>9223102</v>
      </c>
      <c r="BL1845">
        <v>9223202</v>
      </c>
      <c r="BM1845">
        <v>9223304</v>
      </c>
      <c r="BN1845">
        <v>9223403</v>
      </c>
      <c r="BO1845">
        <v>9215104</v>
      </c>
    </row>
    <row r="1846" spans="1:67" x14ac:dyDescent="0.15">
      <c r="A1846">
        <v>1845</v>
      </c>
      <c r="B1846" t="s">
        <v>3240</v>
      </c>
      <c r="E1846">
        <f>机器人辅助表!B1846</f>
        <v>48</v>
      </c>
      <c r="F1846">
        <v>1</v>
      </c>
      <c r="G1846">
        <v>58001</v>
      </c>
      <c r="H1846">
        <v>0</v>
      </c>
      <c r="I1846">
        <f>机器人辅助表!H1846</f>
        <v>9791.8403081118086</v>
      </c>
      <c r="J1846">
        <v>2</v>
      </c>
      <c r="K1846">
        <v>4</v>
      </c>
      <c r="L1846">
        <v>1</v>
      </c>
      <c r="M1846" s="2">
        <f>机器人辅助表!C1846</f>
        <v>57250.536849140888</v>
      </c>
      <c r="N1846" s="2">
        <v>2</v>
      </c>
      <c r="O1846" s="2">
        <f>机器人辅助表!D1846</f>
        <v>2587.1507511652189</v>
      </c>
      <c r="P1846" s="2">
        <v>3</v>
      </c>
      <c r="Q1846" s="2">
        <f>机器人辅助表!E1846</f>
        <v>1149.8447782956528</v>
      </c>
      <c r="R1846" s="2">
        <v>6</v>
      </c>
      <c r="S1846" s="2">
        <f>机器人辅助表!F1846</f>
        <v>6273.0879999999997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0</v>
      </c>
      <c r="AE1846">
        <v>0</v>
      </c>
      <c r="AF1846">
        <v>0</v>
      </c>
      <c r="AG1846">
        <v>0</v>
      </c>
      <c r="BD1846">
        <v>11</v>
      </c>
      <c r="BE1846">
        <v>9113102</v>
      </c>
      <c r="BF1846">
        <v>9121103</v>
      </c>
      <c r="BG1846">
        <v>9121203</v>
      </c>
      <c r="BH1846">
        <v>9121302</v>
      </c>
      <c r="BI1846">
        <v>9121404</v>
      </c>
      <c r="BJ1846">
        <v>9114104</v>
      </c>
      <c r="BK1846">
        <v>9122102</v>
      </c>
      <c r="BL1846">
        <v>9122204</v>
      </c>
      <c r="BM1846">
        <v>9122303</v>
      </c>
      <c r="BN1846">
        <v>9122403</v>
      </c>
      <c r="BO1846">
        <v>9115103</v>
      </c>
    </row>
    <row r="1847" spans="1:67" x14ac:dyDescent="0.15">
      <c r="A1847">
        <v>1846</v>
      </c>
      <c r="B1847" t="s">
        <v>3241</v>
      </c>
      <c r="E1847">
        <f>机器人辅助表!B1847</f>
        <v>24</v>
      </c>
      <c r="F1847">
        <v>2</v>
      </c>
      <c r="G1847">
        <v>58101</v>
      </c>
      <c r="H1847">
        <v>0</v>
      </c>
      <c r="I1847">
        <f>机器人辅助表!H1847</f>
        <v>2084.0945416737391</v>
      </c>
      <c r="J1847">
        <v>2</v>
      </c>
      <c r="K1847">
        <v>4</v>
      </c>
      <c r="L1847">
        <v>1</v>
      </c>
      <c r="M1847" s="2">
        <f>机器人辅助表!C1847</f>
        <v>4340.5399718260878</v>
      </c>
      <c r="N1847" s="2">
        <v>2</v>
      </c>
      <c r="O1847" s="2">
        <f>机器人辅助表!D1847</f>
        <v>324.8636985150502</v>
      </c>
      <c r="P1847" s="2">
        <v>3</v>
      </c>
      <c r="Q1847" s="2">
        <f>机器人辅助表!E1847</f>
        <v>144.38386600668898</v>
      </c>
      <c r="R1847" s="2">
        <v>6</v>
      </c>
      <c r="S1847" s="2">
        <f>机器人辅助表!F1847</f>
        <v>3217.2832000000003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0</v>
      </c>
      <c r="AE1847">
        <v>0</v>
      </c>
      <c r="AF1847">
        <v>0</v>
      </c>
      <c r="AG1847">
        <v>0</v>
      </c>
      <c r="BD1847">
        <v>11</v>
      </c>
      <c r="BE1847">
        <v>9211104</v>
      </c>
      <c r="BF1847">
        <v>9214102</v>
      </c>
      <c r="BG1847">
        <v>9214202</v>
      </c>
      <c r="BH1847">
        <v>9214304</v>
      </c>
      <c r="BI1847">
        <v>9214403</v>
      </c>
      <c r="BJ1847">
        <v>9222103</v>
      </c>
      <c r="BK1847">
        <v>9223102</v>
      </c>
      <c r="BL1847">
        <v>9223203</v>
      </c>
      <c r="BM1847">
        <v>9223303</v>
      </c>
      <c r="BN1847">
        <v>9223404</v>
      </c>
      <c r="BO1847">
        <v>9215103</v>
      </c>
    </row>
    <row r="1848" spans="1:67" x14ac:dyDescent="0.15">
      <c r="A1848">
        <v>1847</v>
      </c>
      <c r="B1848" t="s">
        <v>3242</v>
      </c>
      <c r="E1848">
        <f>机器人辅助表!B1848</f>
        <v>24</v>
      </c>
      <c r="F1848">
        <v>3</v>
      </c>
      <c r="G1848">
        <v>58201</v>
      </c>
      <c r="H1848">
        <v>0</v>
      </c>
      <c r="I1848">
        <f>机器人辅助表!H1848</f>
        <v>3604.9202883005223</v>
      </c>
      <c r="J1848">
        <v>2</v>
      </c>
      <c r="K1848">
        <v>4</v>
      </c>
      <c r="L1848">
        <v>1</v>
      </c>
      <c r="M1848" s="2">
        <f>机器人辅助表!C1848</f>
        <v>7507.9610323478282</v>
      </c>
      <c r="N1848" s="2">
        <v>2</v>
      </c>
      <c r="O1848" s="2">
        <f>机器人辅助表!D1848</f>
        <v>561.9263974314382</v>
      </c>
      <c r="P1848" s="2">
        <v>3</v>
      </c>
      <c r="Q1848" s="2">
        <f>机器人辅助表!E1848</f>
        <v>249.74506552508365</v>
      </c>
      <c r="R1848" s="2">
        <v>6</v>
      </c>
      <c r="S1848" s="2">
        <f>机器人辅助表!F1848</f>
        <v>5565.0304000000006</v>
      </c>
      <c r="T1848">
        <v>0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0</v>
      </c>
      <c r="AE1848">
        <v>0</v>
      </c>
      <c r="AF1848">
        <v>0</v>
      </c>
      <c r="AG1848">
        <v>0</v>
      </c>
      <c r="BD1848">
        <v>8</v>
      </c>
      <c r="BE1848">
        <v>9323104</v>
      </c>
      <c r="BF1848">
        <v>9324103</v>
      </c>
      <c r="BG1848">
        <v>9324204</v>
      </c>
      <c r="BH1848">
        <v>9324303</v>
      </c>
      <c r="BI1848">
        <v>9324402</v>
      </c>
      <c r="BJ1848">
        <v>9312102</v>
      </c>
      <c r="BK1848">
        <v>9311104</v>
      </c>
      <c r="BL1848">
        <v>9315103</v>
      </c>
    </row>
    <row r="1849" spans="1:67" x14ac:dyDescent="0.15">
      <c r="A1849">
        <v>1848</v>
      </c>
      <c r="B1849" t="s">
        <v>3243</v>
      </c>
      <c r="E1849">
        <f>机器人辅助表!B1849</f>
        <v>25</v>
      </c>
      <c r="F1849">
        <v>2</v>
      </c>
      <c r="G1849">
        <v>58101</v>
      </c>
      <c r="H1849">
        <v>0</v>
      </c>
      <c r="I1849">
        <f>机器人辅助表!H1849</f>
        <v>3399.1373351588632</v>
      </c>
      <c r="J1849">
        <v>2</v>
      </c>
      <c r="K1849">
        <v>4</v>
      </c>
      <c r="L1849">
        <v>1</v>
      </c>
      <c r="M1849" s="2">
        <f>机器人辅助表!C1849</f>
        <v>7507.9641926212389</v>
      </c>
      <c r="N1849" s="2">
        <v>2</v>
      </c>
      <c r="O1849" s="2">
        <f>机器人辅助表!D1849</f>
        <v>547.41612341137147</v>
      </c>
      <c r="P1849" s="2">
        <v>3</v>
      </c>
      <c r="Q1849" s="2">
        <f>机器人辅助表!E1849</f>
        <v>243.2960548494984</v>
      </c>
      <c r="R1849" s="2">
        <v>6</v>
      </c>
      <c r="S1849" s="2">
        <f>机器人辅助表!F1849</f>
        <v>5122.3049999999994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0</v>
      </c>
      <c r="AE1849">
        <v>0</v>
      </c>
      <c r="AF1849">
        <v>0</v>
      </c>
      <c r="AG1849">
        <v>0</v>
      </c>
      <c r="BD1849">
        <v>11</v>
      </c>
      <c r="BE1849">
        <v>9211102</v>
      </c>
      <c r="BF1849">
        <v>9214102</v>
      </c>
      <c r="BG1849">
        <v>9214204</v>
      </c>
      <c r="BH1849">
        <v>9214304</v>
      </c>
      <c r="BI1849">
        <v>9214402</v>
      </c>
      <c r="BJ1849">
        <v>9222104</v>
      </c>
      <c r="BK1849">
        <v>9223102</v>
      </c>
      <c r="BL1849">
        <v>9223202</v>
      </c>
      <c r="BM1849">
        <v>9223303</v>
      </c>
      <c r="BN1849">
        <v>9223404</v>
      </c>
      <c r="BO1849">
        <v>9215104</v>
      </c>
    </row>
    <row r="1850" spans="1:67" x14ac:dyDescent="0.15">
      <c r="A1850">
        <v>1849</v>
      </c>
      <c r="B1850" t="s">
        <v>894</v>
      </c>
      <c r="E1850">
        <f>机器人辅助表!B1850</f>
        <v>26</v>
      </c>
      <c r="F1850">
        <v>2</v>
      </c>
      <c r="G1850">
        <v>58101</v>
      </c>
      <c r="H1850">
        <v>0</v>
      </c>
      <c r="I1850">
        <f>机器人辅助表!H1850</f>
        <v>2344.5636722512058</v>
      </c>
      <c r="J1850">
        <v>2</v>
      </c>
      <c r="K1850">
        <v>4</v>
      </c>
      <c r="L1850">
        <v>1</v>
      </c>
      <c r="M1850" s="2">
        <f>机器人辅助表!C1850</f>
        <v>5514.1346217551854</v>
      </c>
      <c r="N1850" s="2">
        <v>2</v>
      </c>
      <c r="O1850" s="2">
        <f>机器人辅助表!D1850</f>
        <v>391.92269769632122</v>
      </c>
      <c r="P1850" s="2">
        <v>3</v>
      </c>
      <c r="Q1850" s="2">
        <f>机器人辅助表!E1850</f>
        <v>174.18786564280941</v>
      </c>
      <c r="R1850" s="2">
        <v>6</v>
      </c>
      <c r="S1850" s="2">
        <f>机器人辅助表!F1850</f>
        <v>3432.7267999999999</v>
      </c>
      <c r="T1850">
        <v>0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0</v>
      </c>
      <c r="AE1850">
        <v>0</v>
      </c>
      <c r="AF1850">
        <v>0</v>
      </c>
      <c r="AG1850">
        <v>0</v>
      </c>
      <c r="BD1850">
        <v>11</v>
      </c>
      <c r="BE1850">
        <v>9211103</v>
      </c>
      <c r="BF1850">
        <v>9214102</v>
      </c>
      <c r="BG1850">
        <v>9214204</v>
      </c>
      <c r="BH1850">
        <v>9214303</v>
      </c>
      <c r="BI1850">
        <v>9214402</v>
      </c>
      <c r="BJ1850">
        <v>9222104</v>
      </c>
      <c r="BK1850">
        <v>9223103</v>
      </c>
      <c r="BL1850">
        <v>9223203</v>
      </c>
      <c r="BM1850">
        <v>9223304</v>
      </c>
      <c r="BN1850">
        <v>9223402</v>
      </c>
      <c r="BO1850">
        <v>9215102</v>
      </c>
    </row>
    <row r="1851" spans="1:67" x14ac:dyDescent="0.15">
      <c r="A1851">
        <v>1850</v>
      </c>
      <c r="B1851" t="s">
        <v>895</v>
      </c>
      <c r="E1851">
        <f>机器人辅助表!B1851</f>
        <v>32</v>
      </c>
      <c r="F1851">
        <v>2</v>
      </c>
      <c r="G1851">
        <v>58101</v>
      </c>
      <c r="H1851">
        <v>0</v>
      </c>
      <c r="I1851">
        <f>机器人辅助表!H1851</f>
        <v>4636.5439448002044</v>
      </c>
      <c r="J1851">
        <v>2</v>
      </c>
      <c r="K1851">
        <v>4</v>
      </c>
      <c r="L1851">
        <v>1</v>
      </c>
      <c r="M1851" s="2">
        <f>机器人辅助表!C1851</f>
        <v>14853.80661436656</v>
      </c>
      <c r="N1851" s="2">
        <v>2</v>
      </c>
      <c r="O1851" s="2">
        <f>机器人辅助表!D1851</f>
        <v>940.14659360227449</v>
      </c>
      <c r="P1851" s="2">
        <v>3</v>
      </c>
      <c r="Q1851" s="2">
        <f>机器人辅助表!E1851</f>
        <v>417.8429304898998</v>
      </c>
      <c r="R1851" s="2">
        <v>6</v>
      </c>
      <c r="S1851" s="2">
        <f>机器人辅助表!F1851</f>
        <v>5622.4848000000002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0</v>
      </c>
      <c r="AE1851">
        <v>0</v>
      </c>
      <c r="AF1851">
        <v>0</v>
      </c>
      <c r="AG1851">
        <v>0</v>
      </c>
      <c r="BD1851">
        <v>11</v>
      </c>
      <c r="BE1851">
        <v>9211104</v>
      </c>
      <c r="BF1851">
        <v>9214102</v>
      </c>
      <c r="BG1851">
        <v>9214203</v>
      </c>
      <c r="BH1851">
        <v>9214302</v>
      </c>
      <c r="BI1851">
        <v>9214403</v>
      </c>
      <c r="BJ1851">
        <v>9222104</v>
      </c>
      <c r="BK1851">
        <v>9223103</v>
      </c>
      <c r="BL1851">
        <v>9223202</v>
      </c>
      <c r="BM1851">
        <v>9223303</v>
      </c>
      <c r="BN1851">
        <v>9223404</v>
      </c>
      <c r="BO1851">
        <v>9215103</v>
      </c>
    </row>
    <row r="1852" spans="1:67" x14ac:dyDescent="0.15">
      <c r="A1852">
        <v>1851</v>
      </c>
      <c r="B1852" t="s">
        <v>896</v>
      </c>
      <c r="E1852">
        <f>机器人辅助表!B1852</f>
        <v>38</v>
      </c>
      <c r="F1852">
        <v>2</v>
      </c>
      <c r="G1852">
        <v>58101</v>
      </c>
      <c r="H1852">
        <v>0</v>
      </c>
      <c r="I1852">
        <f>机器人辅助表!H1852</f>
        <v>6162.1191875679442</v>
      </c>
      <c r="J1852">
        <v>2</v>
      </c>
      <c r="K1852">
        <v>4</v>
      </c>
      <c r="L1852">
        <v>1</v>
      </c>
      <c r="M1852" s="2">
        <f>机器人辅助表!C1852</f>
        <v>25075.606466071302</v>
      </c>
      <c r="N1852" s="2">
        <v>2</v>
      </c>
      <c r="O1852" s="2">
        <f>机器人辅助表!D1852</f>
        <v>1447.766396536455</v>
      </c>
      <c r="P1852" s="2">
        <v>3</v>
      </c>
      <c r="Q1852" s="2">
        <f>机器人辅助表!E1852</f>
        <v>643.45173179398</v>
      </c>
      <c r="R1852" s="2">
        <v>6</v>
      </c>
      <c r="S1852" s="2">
        <f>机器人辅助表!F1852</f>
        <v>6002.5203999999994</v>
      </c>
      <c r="T1852">
        <v>0</v>
      </c>
      <c r="U1852">
        <v>0</v>
      </c>
      <c r="V1852">
        <v>0</v>
      </c>
      <c r="W1852">
        <v>0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0</v>
      </c>
      <c r="AE1852">
        <v>0</v>
      </c>
      <c r="AF1852">
        <v>0</v>
      </c>
      <c r="AG1852">
        <v>0</v>
      </c>
      <c r="BD1852">
        <v>11</v>
      </c>
      <c r="BE1852">
        <v>9211102</v>
      </c>
      <c r="BF1852">
        <v>9214102</v>
      </c>
      <c r="BG1852">
        <v>9214203</v>
      </c>
      <c r="BH1852">
        <v>9214304</v>
      </c>
      <c r="BI1852">
        <v>9214402</v>
      </c>
      <c r="BJ1852">
        <v>9222102</v>
      </c>
      <c r="BK1852">
        <v>9223103</v>
      </c>
      <c r="BL1852">
        <v>9223202</v>
      </c>
      <c r="BM1852">
        <v>9223304</v>
      </c>
      <c r="BN1852">
        <v>9223402</v>
      </c>
      <c r="BO1852">
        <v>9215103</v>
      </c>
    </row>
    <row r="1853" spans="1:67" x14ac:dyDescent="0.15">
      <c r="A1853">
        <v>1852</v>
      </c>
      <c r="B1853" t="s">
        <v>3244</v>
      </c>
      <c r="E1853">
        <f>机器人辅助表!B1853</f>
        <v>23</v>
      </c>
      <c r="F1853">
        <v>2</v>
      </c>
      <c r="G1853">
        <v>58101</v>
      </c>
      <c r="H1853">
        <v>0</v>
      </c>
      <c r="I1853">
        <f>机器人辅助表!H1853</f>
        <v>3665.5529800458467</v>
      </c>
      <c r="J1853">
        <v>2</v>
      </c>
      <c r="K1853">
        <v>4</v>
      </c>
      <c r="L1853">
        <v>1</v>
      </c>
      <c r="M1853" s="2">
        <f>机器人辅助表!C1853</f>
        <v>7169.709684288463</v>
      </c>
      <c r="N1853" s="2">
        <v>2</v>
      </c>
      <c r="O1853" s="2">
        <f>机器人辅助表!D1853</f>
        <v>551.22167353846169</v>
      </c>
      <c r="P1853" s="2">
        <v>3</v>
      </c>
      <c r="Q1853" s="2">
        <f>机器人辅助表!E1853</f>
        <v>244.98741046153853</v>
      </c>
      <c r="R1853" s="2">
        <v>6</v>
      </c>
      <c r="S1853" s="2">
        <f>机器人辅助表!F1853</f>
        <v>5798.9117999999989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0</v>
      </c>
      <c r="AE1853">
        <v>0</v>
      </c>
      <c r="AF1853">
        <v>0</v>
      </c>
      <c r="AG1853">
        <v>0</v>
      </c>
      <c r="BD1853">
        <v>11</v>
      </c>
      <c r="BE1853">
        <v>9211104</v>
      </c>
      <c r="BF1853">
        <v>9214102</v>
      </c>
      <c r="BG1853">
        <v>9214202</v>
      </c>
      <c r="BH1853">
        <v>9214304</v>
      </c>
      <c r="BI1853">
        <v>9214402</v>
      </c>
      <c r="BJ1853">
        <v>9222102</v>
      </c>
      <c r="BK1853">
        <v>9223104</v>
      </c>
      <c r="BL1853">
        <v>9223203</v>
      </c>
      <c r="BM1853">
        <v>9223303</v>
      </c>
      <c r="BN1853">
        <v>9223403</v>
      </c>
      <c r="BO1853">
        <v>9215102</v>
      </c>
    </row>
    <row r="1854" spans="1:67" x14ac:dyDescent="0.15">
      <c r="A1854">
        <v>1853</v>
      </c>
      <c r="B1854" t="s">
        <v>3245</v>
      </c>
      <c r="E1854">
        <f>机器人辅助表!B1854</f>
        <v>45</v>
      </c>
      <c r="F1854">
        <v>2</v>
      </c>
      <c r="G1854">
        <v>58101</v>
      </c>
      <c r="H1854">
        <v>0</v>
      </c>
      <c r="I1854">
        <f>机器人辅助表!H1854</f>
        <v>9395.4043138844318</v>
      </c>
      <c r="J1854">
        <v>2</v>
      </c>
      <c r="K1854">
        <v>4</v>
      </c>
      <c r="L1854">
        <v>1</v>
      </c>
      <c r="M1854" s="2">
        <f>机器人辅助表!C1854</f>
        <v>50171.118547592327</v>
      </c>
      <c r="N1854" s="2">
        <v>2</v>
      </c>
      <c r="O1854" s="2">
        <f>机器人辅助表!D1854</f>
        <v>2427.5660766923083</v>
      </c>
      <c r="P1854" s="2">
        <v>3</v>
      </c>
      <c r="Q1854" s="2">
        <f>机器人辅助表!E1854</f>
        <v>1078.9182563076927</v>
      </c>
      <c r="R1854" s="2">
        <v>6</v>
      </c>
      <c r="S1854" s="2">
        <f>机器人辅助表!F1854</f>
        <v>6812.2780000000002</v>
      </c>
      <c r="T1854">
        <v>0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0</v>
      </c>
      <c r="AE1854">
        <v>0</v>
      </c>
      <c r="AF1854">
        <v>0</v>
      </c>
      <c r="AG1854">
        <v>0</v>
      </c>
      <c r="BD1854">
        <v>11</v>
      </c>
      <c r="BE1854">
        <v>9211103</v>
      </c>
      <c r="BF1854">
        <v>9214102</v>
      </c>
      <c r="BG1854">
        <v>9214203</v>
      </c>
      <c r="BH1854">
        <v>9214302</v>
      </c>
      <c r="BI1854">
        <v>9214404</v>
      </c>
      <c r="BJ1854">
        <v>9222103</v>
      </c>
      <c r="BK1854">
        <v>9223104</v>
      </c>
      <c r="BL1854">
        <v>9223203</v>
      </c>
      <c r="BM1854">
        <v>9223304</v>
      </c>
      <c r="BN1854">
        <v>9223403</v>
      </c>
      <c r="BO1854">
        <v>9215103</v>
      </c>
    </row>
    <row r="1855" spans="1:67" x14ac:dyDescent="0.15">
      <c r="A1855">
        <v>1854</v>
      </c>
      <c r="B1855" t="s">
        <v>897</v>
      </c>
      <c r="E1855">
        <f>机器人辅助表!B1855</f>
        <v>34</v>
      </c>
      <c r="F1855">
        <v>2</v>
      </c>
      <c r="G1855">
        <v>58101</v>
      </c>
      <c r="H1855">
        <v>0</v>
      </c>
      <c r="I1855">
        <f>机器人辅助表!H1855</f>
        <v>3187.8934375394415</v>
      </c>
      <c r="J1855">
        <v>2</v>
      </c>
      <c r="K1855">
        <v>4</v>
      </c>
      <c r="L1855">
        <v>1</v>
      </c>
      <c r="M1855" s="2">
        <f>机器人辅助表!C1855</f>
        <v>11047.854470926757</v>
      </c>
      <c r="N1855" s="2">
        <v>2</v>
      </c>
      <c r="O1855" s="2">
        <f>机器人辅助表!D1855</f>
        <v>686.29235661632129</v>
      </c>
      <c r="P1855" s="2">
        <v>3</v>
      </c>
      <c r="Q1855" s="2">
        <f>机器人辅助表!E1855</f>
        <v>305.01882516280943</v>
      </c>
      <c r="R1855" s="2">
        <v>6</v>
      </c>
      <c r="S1855" s="2">
        <f>机器人辅助表!F1855</f>
        <v>3598.0956000000001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0</v>
      </c>
      <c r="AE1855">
        <v>0</v>
      </c>
      <c r="AF1855">
        <v>0</v>
      </c>
      <c r="AG1855">
        <v>0</v>
      </c>
      <c r="BD1855">
        <v>11</v>
      </c>
      <c r="BE1855">
        <v>9211102</v>
      </c>
      <c r="BF1855">
        <v>9214103</v>
      </c>
      <c r="BG1855">
        <v>9214202</v>
      </c>
      <c r="BH1855">
        <v>9214303</v>
      </c>
      <c r="BI1855">
        <v>9214404</v>
      </c>
      <c r="BJ1855">
        <v>9222102</v>
      </c>
      <c r="BK1855">
        <v>9223102</v>
      </c>
      <c r="BL1855">
        <v>9223203</v>
      </c>
      <c r="BM1855">
        <v>9223302</v>
      </c>
      <c r="BN1855">
        <v>9223402</v>
      </c>
      <c r="BO1855">
        <v>9215102</v>
      </c>
    </row>
    <row r="1856" spans="1:67" x14ac:dyDescent="0.15">
      <c r="A1856">
        <v>1855</v>
      </c>
      <c r="B1856" t="s">
        <v>3246</v>
      </c>
      <c r="E1856">
        <f>机器人辅助表!B1856</f>
        <v>41</v>
      </c>
      <c r="F1856">
        <v>1</v>
      </c>
      <c r="G1856">
        <v>58001</v>
      </c>
      <c r="H1856">
        <v>0</v>
      </c>
      <c r="I1856">
        <f>机器人辅助表!H1856</f>
        <v>10953.497924442499</v>
      </c>
      <c r="J1856">
        <v>2</v>
      </c>
      <c r="K1856">
        <v>4</v>
      </c>
      <c r="L1856">
        <v>1</v>
      </c>
      <c r="M1856" s="2">
        <f>机器人辅助表!C1856</f>
        <v>50628.400380385414</v>
      </c>
      <c r="N1856" s="2">
        <v>2</v>
      </c>
      <c r="O1856" s="2">
        <f>机器人辅助表!D1856</f>
        <v>2701.1927892600011</v>
      </c>
      <c r="P1856" s="2">
        <v>3</v>
      </c>
      <c r="Q1856" s="2">
        <f>机器人辅助表!E1856</f>
        <v>1200.5301285600003</v>
      </c>
      <c r="R1856" s="2">
        <v>6</v>
      </c>
      <c r="S1856" s="2">
        <f>机器人辅助表!F1856</f>
        <v>9414.8705999999984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0</v>
      </c>
      <c r="AE1856">
        <v>0</v>
      </c>
      <c r="AF1856">
        <v>0</v>
      </c>
      <c r="AG1856">
        <v>0</v>
      </c>
      <c r="BD1856">
        <v>11</v>
      </c>
      <c r="BE1856">
        <v>9113102</v>
      </c>
      <c r="BF1856">
        <v>9121104</v>
      </c>
      <c r="BG1856">
        <v>9121202</v>
      </c>
      <c r="BH1856">
        <v>9121303</v>
      </c>
      <c r="BI1856">
        <v>9121402</v>
      </c>
      <c r="BJ1856">
        <v>9114104</v>
      </c>
      <c r="BK1856">
        <v>9122104</v>
      </c>
      <c r="BL1856">
        <v>9122204</v>
      </c>
      <c r="BM1856">
        <v>9122303</v>
      </c>
      <c r="BN1856">
        <v>9122403</v>
      </c>
      <c r="BO1856">
        <v>9115102</v>
      </c>
    </row>
    <row r="1857" spans="1:67" x14ac:dyDescent="0.15">
      <c r="A1857">
        <v>1856</v>
      </c>
      <c r="B1857" t="s">
        <v>898</v>
      </c>
      <c r="E1857">
        <f>机器人辅助表!B1857</f>
        <v>19</v>
      </c>
      <c r="F1857">
        <v>2</v>
      </c>
      <c r="G1857">
        <v>58101</v>
      </c>
      <c r="H1857">
        <v>0</v>
      </c>
      <c r="I1857">
        <f>机器人辅助表!H1857</f>
        <v>3207.4868650664353</v>
      </c>
      <c r="J1857">
        <v>2</v>
      </c>
      <c r="K1857">
        <v>4</v>
      </c>
      <c r="L1857">
        <v>1</v>
      </c>
      <c r="M1857" s="2">
        <f>机器人辅助表!C1857</f>
        <v>4872.7412135217392</v>
      </c>
      <c r="N1857" s="2">
        <v>2</v>
      </c>
      <c r="O1857" s="2">
        <f>机器人辅助表!D1857</f>
        <v>420.41625808695665</v>
      </c>
      <c r="P1857" s="2">
        <v>3</v>
      </c>
      <c r="Q1857" s="2">
        <f>机器人辅助表!E1857</f>
        <v>186.85167026086964</v>
      </c>
      <c r="R1857" s="2">
        <v>6</v>
      </c>
      <c r="S1857" s="2">
        <f>机器人辅助表!F1857</f>
        <v>5502.1415999999999</v>
      </c>
      <c r="T1857">
        <v>0</v>
      </c>
      <c r="U1857">
        <v>0</v>
      </c>
      <c r="V1857">
        <v>0</v>
      </c>
      <c r="W1857">
        <v>0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0</v>
      </c>
      <c r="AE1857">
        <v>0</v>
      </c>
      <c r="AF1857">
        <v>0</v>
      </c>
      <c r="AG1857">
        <v>0</v>
      </c>
      <c r="BD1857">
        <v>11</v>
      </c>
      <c r="BE1857">
        <v>9211102</v>
      </c>
      <c r="BF1857">
        <v>9214102</v>
      </c>
      <c r="BG1857">
        <v>9214202</v>
      </c>
      <c r="BH1857">
        <v>9214303</v>
      </c>
      <c r="BI1857">
        <v>9214402</v>
      </c>
      <c r="BJ1857">
        <v>9222102</v>
      </c>
      <c r="BK1857">
        <v>9223102</v>
      </c>
      <c r="BL1857">
        <v>9223204</v>
      </c>
      <c r="BM1857">
        <v>9223302</v>
      </c>
      <c r="BN1857">
        <v>9223404</v>
      </c>
      <c r="BO1857">
        <v>9215104</v>
      </c>
    </row>
    <row r="1858" spans="1:67" x14ac:dyDescent="0.15">
      <c r="A1858">
        <v>1857</v>
      </c>
      <c r="B1858" t="s">
        <v>3247</v>
      </c>
      <c r="E1858">
        <f>机器人辅助表!B1858</f>
        <v>26</v>
      </c>
      <c r="F1858">
        <v>2</v>
      </c>
      <c r="G1858">
        <v>58101</v>
      </c>
      <c r="H1858">
        <v>0</v>
      </c>
      <c r="I1858">
        <f>机器人辅助表!H1858</f>
        <v>4562.3941730293727</v>
      </c>
      <c r="J1858">
        <v>2</v>
      </c>
      <c r="K1858">
        <v>4</v>
      </c>
      <c r="L1858">
        <v>1</v>
      </c>
      <c r="M1858" s="2">
        <f>机器人辅助表!C1858</f>
        <v>10730.207912604685</v>
      </c>
      <c r="N1858" s="2">
        <v>2</v>
      </c>
      <c r="O1858" s="2">
        <f>机器人辅助表!D1858</f>
        <v>762.66038470635476</v>
      </c>
      <c r="P1858" s="2">
        <v>3</v>
      </c>
      <c r="Q1858" s="2">
        <f>机器人辅助表!E1858</f>
        <v>338.96017098060207</v>
      </c>
      <c r="R1858" s="2">
        <v>6</v>
      </c>
      <c r="S1858" s="2">
        <f>机器人辅助表!F1858</f>
        <v>6679.9007999999994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0</v>
      </c>
      <c r="AE1858">
        <v>0</v>
      </c>
      <c r="AF1858">
        <v>0</v>
      </c>
      <c r="AG1858">
        <v>0</v>
      </c>
      <c r="BD1858">
        <v>11</v>
      </c>
      <c r="BE1858">
        <v>9211102</v>
      </c>
      <c r="BF1858">
        <v>9214104</v>
      </c>
      <c r="BG1858">
        <v>9214204</v>
      </c>
      <c r="BH1858">
        <v>9214304</v>
      </c>
      <c r="BI1858">
        <v>9214402</v>
      </c>
      <c r="BJ1858">
        <v>9222104</v>
      </c>
      <c r="BK1858">
        <v>9223102</v>
      </c>
      <c r="BL1858">
        <v>9223202</v>
      </c>
      <c r="BM1858">
        <v>9223303</v>
      </c>
      <c r="BN1858">
        <v>9223402</v>
      </c>
      <c r="BO1858">
        <v>9215103</v>
      </c>
    </row>
    <row r="1859" spans="1:67" x14ac:dyDescent="0.15">
      <c r="A1859">
        <v>1858</v>
      </c>
      <c r="B1859" t="s">
        <v>3248</v>
      </c>
      <c r="E1859">
        <f>机器人辅助表!B1859</f>
        <v>42</v>
      </c>
      <c r="F1859">
        <v>3</v>
      </c>
      <c r="G1859">
        <v>58201</v>
      </c>
      <c r="H1859">
        <v>0</v>
      </c>
      <c r="I1859">
        <f>机器人辅助表!H1859</f>
        <v>11340.692375558956</v>
      </c>
      <c r="J1859">
        <v>2</v>
      </c>
      <c r="K1859">
        <v>4</v>
      </c>
      <c r="L1859">
        <v>1</v>
      </c>
      <c r="M1859" s="2">
        <f>机器人辅助表!C1859</f>
        <v>54503.49057081154</v>
      </c>
      <c r="N1859" s="2">
        <v>2</v>
      </c>
      <c r="O1859" s="2">
        <f>机器人辅助表!D1859</f>
        <v>2835.5842334769245</v>
      </c>
      <c r="P1859" s="2">
        <v>3</v>
      </c>
      <c r="Q1859" s="2">
        <f>机器人辅助表!E1859</f>
        <v>1260.2596593230778</v>
      </c>
      <c r="R1859" s="2">
        <v>6</v>
      </c>
      <c r="S1859" s="2">
        <f>机器人辅助表!F1859</f>
        <v>9337.0396000000001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0</v>
      </c>
      <c r="AE1859">
        <v>0</v>
      </c>
      <c r="AF1859">
        <v>0</v>
      </c>
      <c r="AG1859">
        <v>0</v>
      </c>
      <c r="BD1859">
        <v>8</v>
      </c>
      <c r="BE1859">
        <v>9323102</v>
      </c>
      <c r="BF1859">
        <v>9324104</v>
      </c>
      <c r="BG1859">
        <v>9324204</v>
      </c>
      <c r="BH1859">
        <v>9324303</v>
      </c>
      <c r="BI1859">
        <v>9324403</v>
      </c>
      <c r="BJ1859">
        <v>9312103</v>
      </c>
      <c r="BK1859">
        <v>9311104</v>
      </c>
      <c r="BL1859">
        <v>9315103</v>
      </c>
    </row>
    <row r="1860" spans="1:67" x14ac:dyDescent="0.15">
      <c r="A1860">
        <v>1859</v>
      </c>
      <c r="B1860" t="s">
        <v>3249</v>
      </c>
      <c r="E1860">
        <f>机器人辅助表!B1860</f>
        <v>44</v>
      </c>
      <c r="F1860">
        <v>1</v>
      </c>
      <c r="G1860">
        <v>58001</v>
      </c>
      <c r="H1860">
        <v>0</v>
      </c>
      <c r="I1860">
        <f>机器人辅助表!H1860</f>
        <v>6911.8295248561471</v>
      </c>
      <c r="J1860">
        <v>2</v>
      </c>
      <c r="K1860">
        <v>4</v>
      </c>
      <c r="L1860">
        <v>1</v>
      </c>
      <c r="M1860" s="2">
        <f>机器人辅助表!C1860</f>
        <v>35699.433708937853</v>
      </c>
      <c r="N1860" s="2">
        <v>2</v>
      </c>
      <c r="O1860" s="2">
        <f>机器人辅助表!D1860</f>
        <v>1768.7477111694984</v>
      </c>
      <c r="P1860" s="2">
        <v>3</v>
      </c>
      <c r="Q1860" s="2">
        <f>机器人辅助表!E1860</f>
        <v>786.11009385311058</v>
      </c>
      <c r="R1860" s="2">
        <v>6</v>
      </c>
      <c r="S1860" s="2">
        <f>机器人辅助表!F1860</f>
        <v>5226.5375999999997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0</v>
      </c>
      <c r="AE1860">
        <v>0</v>
      </c>
      <c r="AF1860">
        <v>0</v>
      </c>
      <c r="AG1860">
        <v>0</v>
      </c>
      <c r="BD1860">
        <v>11</v>
      </c>
      <c r="BE1860">
        <v>9113104</v>
      </c>
      <c r="BF1860">
        <v>9121102</v>
      </c>
      <c r="BG1860">
        <v>9121203</v>
      </c>
      <c r="BH1860">
        <v>9121303</v>
      </c>
      <c r="BI1860">
        <v>9121404</v>
      </c>
      <c r="BJ1860">
        <v>9114103</v>
      </c>
      <c r="BK1860">
        <v>9122104</v>
      </c>
      <c r="BL1860">
        <v>9122203</v>
      </c>
      <c r="BM1860">
        <v>9122304</v>
      </c>
      <c r="BN1860">
        <v>9122403</v>
      </c>
      <c r="BO1860">
        <v>9115104</v>
      </c>
    </row>
    <row r="1861" spans="1:67" x14ac:dyDescent="0.15">
      <c r="A1861">
        <v>1860</v>
      </c>
      <c r="B1861" t="s">
        <v>899</v>
      </c>
      <c r="E1861">
        <f>机器人辅助表!B1861</f>
        <v>25</v>
      </c>
      <c r="F1861">
        <v>3</v>
      </c>
      <c r="G1861">
        <v>58201</v>
      </c>
      <c r="H1861">
        <v>0</v>
      </c>
      <c r="I1861">
        <f>机器人辅助表!H1861</f>
        <v>2862.4314401337797</v>
      </c>
      <c r="J1861">
        <v>2</v>
      </c>
      <c r="K1861">
        <v>4</v>
      </c>
      <c r="L1861">
        <v>1</v>
      </c>
      <c r="M1861" s="2">
        <f>机器人辅助表!C1861</f>
        <v>6322.4961622073588</v>
      </c>
      <c r="N1861" s="2">
        <v>2</v>
      </c>
      <c r="O1861" s="2">
        <f>机器人辅助表!D1861</f>
        <v>460.98199866220756</v>
      </c>
      <c r="P1861" s="2">
        <v>3</v>
      </c>
      <c r="Q1861" s="2">
        <f>机器人辅助表!E1861</f>
        <v>204.88088829431447</v>
      </c>
      <c r="R1861" s="2">
        <v>6</v>
      </c>
      <c r="S1861" s="2">
        <f>机器人辅助表!F1861</f>
        <v>4313.5199999999995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0</v>
      </c>
      <c r="AE1861">
        <v>0</v>
      </c>
      <c r="AF1861">
        <v>0</v>
      </c>
      <c r="AG1861">
        <v>0</v>
      </c>
      <c r="BD1861">
        <v>8</v>
      </c>
      <c r="BE1861">
        <v>9323102</v>
      </c>
      <c r="BF1861">
        <v>9324102</v>
      </c>
      <c r="BG1861">
        <v>9324202</v>
      </c>
      <c r="BH1861">
        <v>9324304</v>
      </c>
      <c r="BI1861">
        <v>9324402</v>
      </c>
      <c r="BJ1861">
        <v>9312103</v>
      </c>
      <c r="BK1861">
        <v>9311103</v>
      </c>
      <c r="BL1861">
        <v>9315104</v>
      </c>
    </row>
    <row r="1862" spans="1:67" x14ac:dyDescent="0.15">
      <c r="A1862">
        <v>1861</v>
      </c>
      <c r="B1862" t="s">
        <v>900</v>
      </c>
      <c r="E1862">
        <f>机器人辅助表!B1862</f>
        <v>47</v>
      </c>
      <c r="F1862">
        <v>1</v>
      </c>
      <c r="G1862">
        <v>58001</v>
      </c>
      <c r="H1862">
        <v>0</v>
      </c>
      <c r="I1862">
        <f>机器人辅助表!H1862</f>
        <v>12223.269440993368</v>
      </c>
      <c r="J1862">
        <v>2</v>
      </c>
      <c r="K1862">
        <v>4</v>
      </c>
      <c r="L1862">
        <v>1</v>
      </c>
      <c r="M1862" s="2">
        <f>机器人辅助表!C1862</f>
        <v>69438.61590181831</v>
      </c>
      <c r="N1862" s="2">
        <v>2</v>
      </c>
      <c r="O1862" s="2">
        <f>机器人辅助表!D1862</f>
        <v>3208.811895291974</v>
      </c>
      <c r="P1862" s="2">
        <v>3</v>
      </c>
      <c r="Q1862" s="2">
        <f>机器人辅助表!E1862</f>
        <v>1426.1386201297664</v>
      </c>
      <c r="R1862" s="2">
        <v>6</v>
      </c>
      <c r="S1862" s="2">
        <f>机器人辅助表!F1862</f>
        <v>8157.5374000000002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0</v>
      </c>
      <c r="AE1862">
        <v>0</v>
      </c>
      <c r="AF1862">
        <v>0</v>
      </c>
      <c r="AG1862">
        <v>0</v>
      </c>
      <c r="BD1862">
        <v>11</v>
      </c>
      <c r="BE1862">
        <v>9113102</v>
      </c>
      <c r="BF1862">
        <v>9121103</v>
      </c>
      <c r="BG1862">
        <v>9121204</v>
      </c>
      <c r="BH1862">
        <v>9121302</v>
      </c>
      <c r="BI1862">
        <v>9121403</v>
      </c>
      <c r="BJ1862">
        <v>9114102</v>
      </c>
      <c r="BK1862">
        <v>9122102</v>
      </c>
      <c r="BL1862">
        <v>9122203</v>
      </c>
      <c r="BM1862">
        <v>9122304</v>
      </c>
      <c r="BN1862">
        <v>9122403</v>
      </c>
      <c r="BO1862">
        <v>9115103</v>
      </c>
    </row>
    <row r="1863" spans="1:67" x14ac:dyDescent="0.15">
      <c r="A1863">
        <v>1862</v>
      </c>
      <c r="B1863" t="s">
        <v>3250</v>
      </c>
      <c r="E1863">
        <f>机器人辅助表!B1863</f>
        <v>31</v>
      </c>
      <c r="F1863">
        <v>1</v>
      </c>
      <c r="G1863">
        <v>58001</v>
      </c>
      <c r="H1863">
        <v>0</v>
      </c>
      <c r="I1863">
        <f>机器人辅助表!H1863</f>
        <v>4011.7966813595081</v>
      </c>
      <c r="J1863">
        <v>2</v>
      </c>
      <c r="K1863">
        <v>4</v>
      </c>
      <c r="L1863">
        <v>1</v>
      </c>
      <c r="M1863" s="2">
        <f>机器人辅助表!C1863</f>
        <v>12302.589589823081</v>
      </c>
      <c r="N1863" s="2">
        <v>2</v>
      </c>
      <c r="O1863" s="2">
        <f>机器人辅助表!D1863</f>
        <v>786.37332845076935</v>
      </c>
      <c r="P1863" s="2">
        <v>3</v>
      </c>
      <c r="Q1863" s="2">
        <f>机器人辅助表!E1863</f>
        <v>349.49925708923087</v>
      </c>
      <c r="R1863" s="2">
        <v>6</v>
      </c>
      <c r="S1863" s="2">
        <f>机器人辅助表!F1863</f>
        <v>5044.6697999999997</v>
      </c>
      <c r="T1863">
        <v>0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0</v>
      </c>
      <c r="AE1863">
        <v>0</v>
      </c>
      <c r="AF1863">
        <v>0</v>
      </c>
      <c r="AG1863">
        <v>0</v>
      </c>
      <c r="BD1863">
        <v>11</v>
      </c>
      <c r="BE1863">
        <v>9113102</v>
      </c>
      <c r="BF1863">
        <v>9121103</v>
      </c>
      <c r="BG1863">
        <v>9121202</v>
      </c>
      <c r="BH1863">
        <v>9121304</v>
      </c>
      <c r="BI1863">
        <v>9121404</v>
      </c>
      <c r="BJ1863">
        <v>9114102</v>
      </c>
      <c r="BK1863">
        <v>9122102</v>
      </c>
      <c r="BL1863">
        <v>9122202</v>
      </c>
      <c r="BM1863">
        <v>9122302</v>
      </c>
      <c r="BN1863">
        <v>9122403</v>
      </c>
      <c r="BO1863">
        <v>9115104</v>
      </c>
    </row>
    <row r="1864" spans="1:67" x14ac:dyDescent="0.15">
      <c r="A1864">
        <v>1863</v>
      </c>
      <c r="B1864" t="s">
        <v>3251</v>
      </c>
      <c r="E1864">
        <f>机器人辅助表!B1864</f>
        <v>30</v>
      </c>
      <c r="F1864">
        <v>3</v>
      </c>
      <c r="G1864">
        <v>58201</v>
      </c>
      <c r="H1864">
        <v>0</v>
      </c>
      <c r="I1864">
        <f>机器人辅助表!H1864</f>
        <v>5445.3472884907032</v>
      </c>
      <c r="J1864">
        <v>2</v>
      </c>
      <c r="K1864">
        <v>4</v>
      </c>
      <c r="L1864">
        <v>1</v>
      </c>
      <c r="M1864" s="2">
        <f>机器人辅助表!C1864</f>
        <v>15933.790950802682</v>
      </c>
      <c r="N1864" s="2">
        <v>2</v>
      </c>
      <c r="O1864" s="2">
        <f>机器人辅助表!D1864</f>
        <v>1028.9084739531779</v>
      </c>
      <c r="P1864" s="2">
        <v>3</v>
      </c>
      <c r="Q1864" s="2">
        <f>机器人辅助表!E1864</f>
        <v>457.29265509030131</v>
      </c>
      <c r="R1864" s="2">
        <v>6</v>
      </c>
      <c r="S1864" s="2">
        <f>机器人辅助表!F1864</f>
        <v>7100.6959999999999</v>
      </c>
      <c r="T1864">
        <v>0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0</v>
      </c>
      <c r="AE1864">
        <v>0</v>
      </c>
      <c r="AF1864">
        <v>0</v>
      </c>
      <c r="AG1864">
        <v>0</v>
      </c>
      <c r="BD1864">
        <v>8</v>
      </c>
      <c r="BE1864">
        <v>9323102</v>
      </c>
      <c r="BF1864">
        <v>9324104</v>
      </c>
      <c r="BG1864">
        <v>9324204</v>
      </c>
      <c r="BH1864">
        <v>9324303</v>
      </c>
      <c r="BI1864">
        <v>9324404</v>
      </c>
      <c r="BJ1864">
        <v>9312103</v>
      </c>
      <c r="BK1864">
        <v>9311102</v>
      </c>
      <c r="BL1864">
        <v>9315104</v>
      </c>
    </row>
    <row r="1865" spans="1:67" x14ac:dyDescent="0.15">
      <c r="A1865">
        <v>1864</v>
      </c>
      <c r="B1865" t="s">
        <v>901</v>
      </c>
      <c r="E1865">
        <f>机器人辅助表!B1865</f>
        <v>30</v>
      </c>
      <c r="F1865">
        <v>2</v>
      </c>
      <c r="G1865">
        <v>58101</v>
      </c>
      <c r="H1865">
        <v>0</v>
      </c>
      <c r="I1865">
        <f>机器人辅助表!H1865</f>
        <v>2802.7522808408035</v>
      </c>
      <c r="J1865">
        <v>2</v>
      </c>
      <c r="K1865">
        <v>4</v>
      </c>
      <c r="L1865">
        <v>1</v>
      </c>
      <c r="M1865" s="2">
        <f>机器人辅助表!C1865</f>
        <v>8201.2159305602036</v>
      </c>
      <c r="N1865" s="2">
        <v>2</v>
      </c>
      <c r="O1865" s="2">
        <f>机器人辅助表!D1865</f>
        <v>529.58524394648862</v>
      </c>
      <c r="P1865" s="2">
        <v>3</v>
      </c>
      <c r="Q1865" s="2">
        <f>机器人辅助表!E1865</f>
        <v>235.37121953177268</v>
      </c>
      <c r="R1865" s="2">
        <v>6</v>
      </c>
      <c r="S1865" s="2">
        <f>机器人辅助表!F1865</f>
        <v>3654.7699999999995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0</v>
      </c>
      <c r="AE1865">
        <v>0</v>
      </c>
      <c r="AF1865">
        <v>0</v>
      </c>
      <c r="AG1865">
        <v>0</v>
      </c>
      <c r="BD1865">
        <v>11</v>
      </c>
      <c r="BE1865">
        <v>9211103</v>
      </c>
      <c r="BF1865">
        <v>9214102</v>
      </c>
      <c r="BG1865">
        <v>9214204</v>
      </c>
      <c r="BH1865">
        <v>9214303</v>
      </c>
      <c r="BI1865">
        <v>9214403</v>
      </c>
      <c r="BJ1865">
        <v>9222102</v>
      </c>
      <c r="BK1865">
        <v>9223103</v>
      </c>
      <c r="BL1865">
        <v>9223202</v>
      </c>
      <c r="BM1865">
        <v>9223304</v>
      </c>
      <c r="BN1865">
        <v>9223402</v>
      </c>
      <c r="BO1865">
        <v>9215102</v>
      </c>
    </row>
    <row r="1866" spans="1:67" x14ac:dyDescent="0.15">
      <c r="A1866">
        <v>1865</v>
      </c>
      <c r="B1866" t="s">
        <v>3252</v>
      </c>
      <c r="E1866">
        <f>机器人辅助表!B1866</f>
        <v>27</v>
      </c>
      <c r="F1866">
        <v>2</v>
      </c>
      <c r="G1866">
        <v>58101</v>
      </c>
      <c r="H1866">
        <v>0</v>
      </c>
      <c r="I1866">
        <f>机器人辅助表!H1866</f>
        <v>5042.1795443090969</v>
      </c>
      <c r="J1866">
        <v>2</v>
      </c>
      <c r="K1866">
        <v>4</v>
      </c>
      <c r="L1866">
        <v>1</v>
      </c>
      <c r="M1866" s="2">
        <f>机器人辅助表!C1866</f>
        <v>12571.154433975757</v>
      </c>
      <c r="N1866" s="2">
        <v>2</v>
      </c>
      <c r="O1866" s="2">
        <f>机器人辅助表!D1866</f>
        <v>871.56776046822756</v>
      </c>
      <c r="P1866" s="2">
        <v>3</v>
      </c>
      <c r="Q1866" s="2">
        <f>机器人辅助表!E1866</f>
        <v>387.36344909699011</v>
      </c>
      <c r="R1866" s="2">
        <v>6</v>
      </c>
      <c r="S1866" s="2">
        <f>机器人辅助表!F1866</f>
        <v>7176.5849999999991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0</v>
      </c>
      <c r="AE1866">
        <v>0</v>
      </c>
      <c r="AF1866">
        <v>0</v>
      </c>
      <c r="AG1866">
        <v>0</v>
      </c>
      <c r="BD1866">
        <v>11</v>
      </c>
      <c r="BE1866">
        <v>9211103</v>
      </c>
      <c r="BF1866">
        <v>9214102</v>
      </c>
      <c r="BG1866">
        <v>9214202</v>
      </c>
      <c r="BH1866">
        <v>9214303</v>
      </c>
      <c r="BI1866">
        <v>9214404</v>
      </c>
      <c r="BJ1866">
        <v>9222102</v>
      </c>
      <c r="BK1866">
        <v>9223104</v>
      </c>
      <c r="BL1866">
        <v>9223204</v>
      </c>
      <c r="BM1866">
        <v>9223303</v>
      </c>
      <c r="BN1866">
        <v>9223402</v>
      </c>
      <c r="BO1866">
        <v>9215104</v>
      </c>
    </row>
    <row r="1867" spans="1:67" x14ac:dyDescent="0.15">
      <c r="A1867">
        <v>1866</v>
      </c>
      <c r="B1867" t="s">
        <v>3253</v>
      </c>
      <c r="E1867">
        <f>机器人辅助表!B1867</f>
        <v>26</v>
      </c>
      <c r="F1867">
        <v>2</v>
      </c>
      <c r="G1867">
        <v>58101</v>
      </c>
      <c r="H1867">
        <v>0</v>
      </c>
      <c r="I1867">
        <f>机器人辅助表!H1867</f>
        <v>3801.9951441911435</v>
      </c>
      <c r="J1867">
        <v>2</v>
      </c>
      <c r="K1867">
        <v>4</v>
      </c>
      <c r="L1867">
        <v>1</v>
      </c>
      <c r="M1867" s="2">
        <f>机器人辅助表!C1867</f>
        <v>8941.8399271705694</v>
      </c>
      <c r="N1867" s="2">
        <v>2</v>
      </c>
      <c r="O1867" s="2">
        <f>机器人辅助表!D1867</f>
        <v>635.55032058862901</v>
      </c>
      <c r="P1867" s="2">
        <v>3</v>
      </c>
      <c r="Q1867" s="2">
        <f>机器人辅助表!E1867</f>
        <v>282.46680915050172</v>
      </c>
      <c r="R1867" s="2">
        <v>6</v>
      </c>
      <c r="S1867" s="2">
        <f>机器人辅助表!F1867</f>
        <v>5566.5839999999998</v>
      </c>
      <c r="T1867">
        <v>0</v>
      </c>
      <c r="U1867">
        <v>0</v>
      </c>
      <c r="V1867">
        <v>0</v>
      </c>
      <c r="W1867">
        <v>0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0</v>
      </c>
      <c r="AE1867">
        <v>0</v>
      </c>
      <c r="AF1867">
        <v>0</v>
      </c>
      <c r="AG1867">
        <v>0</v>
      </c>
      <c r="BD1867">
        <v>11</v>
      </c>
      <c r="BE1867">
        <v>9211103</v>
      </c>
      <c r="BF1867">
        <v>9214104</v>
      </c>
      <c r="BG1867">
        <v>9214203</v>
      </c>
      <c r="BH1867">
        <v>9214302</v>
      </c>
      <c r="BI1867">
        <v>9214404</v>
      </c>
      <c r="BJ1867">
        <v>9222104</v>
      </c>
      <c r="BK1867">
        <v>9223103</v>
      </c>
      <c r="BL1867">
        <v>9223204</v>
      </c>
      <c r="BM1867">
        <v>9223303</v>
      </c>
      <c r="BN1867">
        <v>9223402</v>
      </c>
      <c r="BO1867">
        <v>9215103</v>
      </c>
    </row>
    <row r="1868" spans="1:67" x14ac:dyDescent="0.15">
      <c r="A1868">
        <v>1867</v>
      </c>
      <c r="B1868" t="s">
        <v>3254</v>
      </c>
      <c r="E1868">
        <f>机器人辅助表!B1868</f>
        <v>24</v>
      </c>
      <c r="F1868">
        <v>2</v>
      </c>
      <c r="G1868">
        <v>58101</v>
      </c>
      <c r="H1868">
        <v>0</v>
      </c>
      <c r="I1868">
        <f>机器人辅助表!H1868</f>
        <v>2534.7095777113045</v>
      </c>
      <c r="J1868">
        <v>2</v>
      </c>
      <c r="K1868">
        <v>4</v>
      </c>
      <c r="L1868">
        <v>1</v>
      </c>
      <c r="M1868" s="2">
        <f>机器人辅助表!C1868</f>
        <v>5279.035100869567</v>
      </c>
      <c r="N1868" s="2">
        <v>2</v>
      </c>
      <c r="O1868" s="2">
        <f>机器人辅助表!D1868</f>
        <v>395.10449819398002</v>
      </c>
      <c r="P1868" s="2">
        <v>3</v>
      </c>
      <c r="Q1868" s="2">
        <f>机器人辅助表!E1868</f>
        <v>175.60199919732443</v>
      </c>
      <c r="R1868" s="2">
        <v>6</v>
      </c>
      <c r="S1868" s="2">
        <f>机器人辅助表!F1868</f>
        <v>3912.9120000000003</v>
      </c>
      <c r="T1868">
        <v>0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0</v>
      </c>
      <c r="AE1868">
        <v>0</v>
      </c>
      <c r="AF1868">
        <v>0</v>
      </c>
      <c r="AG1868">
        <v>0</v>
      </c>
      <c r="BD1868">
        <v>11</v>
      </c>
      <c r="BE1868">
        <v>9211104</v>
      </c>
      <c r="BF1868">
        <v>9214103</v>
      </c>
      <c r="BG1868">
        <v>9214202</v>
      </c>
      <c r="BH1868">
        <v>9214302</v>
      </c>
      <c r="BI1868">
        <v>9214403</v>
      </c>
      <c r="BJ1868">
        <v>9222104</v>
      </c>
      <c r="BK1868">
        <v>9223102</v>
      </c>
      <c r="BL1868">
        <v>9223202</v>
      </c>
      <c r="BM1868">
        <v>9223304</v>
      </c>
      <c r="BN1868">
        <v>9223403</v>
      </c>
      <c r="BO1868">
        <v>9215104</v>
      </c>
    </row>
    <row r="1869" spans="1:67" x14ac:dyDescent="0.15">
      <c r="A1869">
        <v>1868</v>
      </c>
      <c r="B1869" t="s">
        <v>3255</v>
      </c>
      <c r="E1869">
        <f>机器人辅助表!B1869</f>
        <v>42</v>
      </c>
      <c r="F1869">
        <v>3</v>
      </c>
      <c r="G1869">
        <v>58201</v>
      </c>
      <c r="H1869">
        <v>0</v>
      </c>
      <c r="I1869">
        <f>机器人辅助表!H1869</f>
        <v>6093.5063510466034</v>
      </c>
      <c r="J1869">
        <v>2</v>
      </c>
      <c r="K1869">
        <v>4</v>
      </c>
      <c r="L1869">
        <v>1</v>
      </c>
      <c r="M1869" s="2">
        <f>机器人辅助表!C1869</f>
        <v>29285.457620137542</v>
      </c>
      <c r="N1869" s="2">
        <v>2</v>
      </c>
      <c r="O1869" s="2">
        <f>机器人辅助表!D1869</f>
        <v>1523.597498584616</v>
      </c>
      <c r="P1869" s="2">
        <v>3</v>
      </c>
      <c r="Q1869" s="2">
        <f>机器人辅助表!E1869</f>
        <v>677.15444381538498</v>
      </c>
      <c r="R1869" s="2">
        <v>6</v>
      </c>
      <c r="S1869" s="2">
        <f>机器人辅助表!F1869</f>
        <v>5016.9168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0</v>
      </c>
      <c r="AE1869">
        <v>0</v>
      </c>
      <c r="AF1869">
        <v>0</v>
      </c>
      <c r="AG1869">
        <v>0</v>
      </c>
      <c r="BD1869">
        <v>8</v>
      </c>
      <c r="BE1869">
        <v>9323102</v>
      </c>
      <c r="BF1869">
        <v>9324104</v>
      </c>
      <c r="BG1869">
        <v>9324202</v>
      </c>
      <c r="BH1869">
        <v>9324303</v>
      </c>
      <c r="BI1869">
        <v>9324403</v>
      </c>
      <c r="BJ1869">
        <v>9312102</v>
      </c>
      <c r="BK1869">
        <v>9311103</v>
      </c>
      <c r="BL1869">
        <v>9315102</v>
      </c>
    </row>
    <row r="1870" spans="1:67" x14ac:dyDescent="0.15">
      <c r="A1870">
        <v>1869</v>
      </c>
      <c r="B1870" t="s">
        <v>3256</v>
      </c>
      <c r="E1870">
        <f>机器人辅助表!B1870</f>
        <v>48</v>
      </c>
      <c r="F1870">
        <v>1</v>
      </c>
      <c r="G1870">
        <v>58001</v>
      </c>
      <c r="H1870">
        <v>0</v>
      </c>
      <c r="I1870">
        <f>机器人辅助表!H1870</f>
        <v>14687.760462167711</v>
      </c>
      <c r="J1870">
        <v>2</v>
      </c>
      <c r="K1870">
        <v>4</v>
      </c>
      <c r="L1870">
        <v>1</v>
      </c>
      <c r="M1870" s="2">
        <f>机器人辅助表!C1870</f>
        <v>85875.805273711332</v>
      </c>
      <c r="N1870" s="2">
        <v>2</v>
      </c>
      <c r="O1870" s="2">
        <f>机器人辅助表!D1870</f>
        <v>3880.7261267478279</v>
      </c>
      <c r="P1870" s="2">
        <v>3</v>
      </c>
      <c r="Q1870" s="2">
        <f>机器人辅助表!E1870</f>
        <v>1724.7671674434791</v>
      </c>
      <c r="R1870" s="2">
        <v>6</v>
      </c>
      <c r="S1870" s="2">
        <f>机器人辅助表!F1870</f>
        <v>9409.6319999999996</v>
      </c>
      <c r="T1870">
        <v>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0</v>
      </c>
      <c r="AE1870">
        <v>0</v>
      </c>
      <c r="AF1870">
        <v>0</v>
      </c>
      <c r="AG1870">
        <v>0</v>
      </c>
      <c r="BD1870">
        <v>11</v>
      </c>
      <c r="BE1870">
        <v>9113102</v>
      </c>
      <c r="BF1870">
        <v>9121103</v>
      </c>
      <c r="BG1870">
        <v>9121203</v>
      </c>
      <c r="BH1870">
        <v>9121302</v>
      </c>
      <c r="BI1870">
        <v>9121403</v>
      </c>
      <c r="BJ1870">
        <v>9114104</v>
      </c>
      <c r="BK1870">
        <v>9122103</v>
      </c>
      <c r="BL1870">
        <v>9122203</v>
      </c>
      <c r="BM1870">
        <v>9122302</v>
      </c>
      <c r="BN1870">
        <v>9122403</v>
      </c>
      <c r="BO1870">
        <v>9115102</v>
      </c>
    </row>
    <row r="1871" spans="1:67" x14ac:dyDescent="0.15">
      <c r="A1871">
        <v>1870</v>
      </c>
      <c r="B1871" t="s">
        <v>902</v>
      </c>
      <c r="E1871">
        <f>机器人辅助表!B1871</f>
        <v>33</v>
      </c>
      <c r="F1871">
        <v>2</v>
      </c>
      <c r="G1871">
        <v>58101</v>
      </c>
      <c r="H1871">
        <v>0</v>
      </c>
      <c r="I1871">
        <f>机器人辅助表!H1871</f>
        <v>5707.4400815246308</v>
      </c>
      <c r="J1871">
        <v>2</v>
      </c>
      <c r="K1871">
        <v>4</v>
      </c>
      <c r="L1871">
        <v>1</v>
      </c>
      <c r="M1871" s="2">
        <f>机器人辅助表!C1871</f>
        <v>19043.524030658038</v>
      </c>
      <c r="N1871" s="2">
        <v>2</v>
      </c>
      <c r="O1871" s="2">
        <f>机器人辅助表!D1871</f>
        <v>1193.9162778767566</v>
      </c>
      <c r="P1871" s="2">
        <v>3</v>
      </c>
      <c r="Q1871" s="2">
        <f>机器人辅助表!E1871</f>
        <v>530.62945683411408</v>
      </c>
      <c r="R1871" s="2">
        <v>6</v>
      </c>
      <c r="S1871" s="2">
        <f>机器人辅助表!F1871</f>
        <v>6676.215799999999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0</v>
      </c>
      <c r="AE1871">
        <v>0</v>
      </c>
      <c r="AF1871">
        <v>0</v>
      </c>
      <c r="AG1871">
        <v>0</v>
      </c>
      <c r="BD1871">
        <v>11</v>
      </c>
      <c r="BE1871">
        <v>9211104</v>
      </c>
      <c r="BF1871">
        <v>9214104</v>
      </c>
      <c r="BG1871">
        <v>9214204</v>
      </c>
      <c r="BH1871">
        <v>9214303</v>
      </c>
      <c r="BI1871">
        <v>9214402</v>
      </c>
      <c r="BJ1871">
        <v>9222104</v>
      </c>
      <c r="BK1871">
        <v>9223103</v>
      </c>
      <c r="BL1871">
        <v>9223203</v>
      </c>
      <c r="BM1871">
        <v>9223303</v>
      </c>
      <c r="BN1871">
        <v>9223404</v>
      </c>
      <c r="BO1871">
        <v>9215103</v>
      </c>
    </row>
    <row r="1872" spans="1:67" x14ac:dyDescent="0.15">
      <c r="A1872">
        <v>1871</v>
      </c>
      <c r="B1872" t="s">
        <v>903</v>
      </c>
      <c r="E1872">
        <f>机器人辅助表!B1872</f>
        <v>25</v>
      </c>
      <c r="F1872">
        <v>2</v>
      </c>
      <c r="G1872">
        <v>58101</v>
      </c>
      <c r="H1872">
        <v>0</v>
      </c>
      <c r="I1872">
        <f>机器人辅助表!H1872</f>
        <v>1848.6536384197327</v>
      </c>
      <c r="J1872">
        <v>2</v>
      </c>
      <c r="K1872">
        <v>4</v>
      </c>
      <c r="L1872">
        <v>1</v>
      </c>
      <c r="M1872" s="2">
        <f>机器人辅助表!C1872</f>
        <v>4083.2787714255865</v>
      </c>
      <c r="N1872" s="2">
        <v>2</v>
      </c>
      <c r="O1872" s="2">
        <f>机器人辅助表!D1872</f>
        <v>297.71754080267573</v>
      </c>
      <c r="P1872" s="2">
        <v>3</v>
      </c>
      <c r="Q1872" s="2">
        <f>机器人辅助表!E1872</f>
        <v>132.31890702341144</v>
      </c>
      <c r="R1872" s="2">
        <v>6</v>
      </c>
      <c r="S1872" s="2">
        <f>机器人辅助表!F1872</f>
        <v>2785.8150000000001</v>
      </c>
      <c r="T1872">
        <v>0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0</v>
      </c>
      <c r="AE1872">
        <v>0</v>
      </c>
      <c r="AF1872">
        <v>0</v>
      </c>
      <c r="AG1872">
        <v>0</v>
      </c>
      <c r="BD1872">
        <v>11</v>
      </c>
      <c r="BE1872">
        <v>9211104</v>
      </c>
      <c r="BF1872">
        <v>9214103</v>
      </c>
      <c r="BG1872">
        <v>9214202</v>
      </c>
      <c r="BH1872">
        <v>9214303</v>
      </c>
      <c r="BI1872">
        <v>9214404</v>
      </c>
      <c r="BJ1872">
        <v>9222104</v>
      </c>
      <c r="BK1872">
        <v>9223102</v>
      </c>
      <c r="BL1872">
        <v>9223203</v>
      </c>
      <c r="BM1872">
        <v>9223304</v>
      </c>
      <c r="BN1872">
        <v>9223402</v>
      </c>
      <c r="BO1872">
        <v>9215104</v>
      </c>
    </row>
    <row r="1873" spans="1:67" x14ac:dyDescent="0.15">
      <c r="A1873">
        <v>1872</v>
      </c>
      <c r="B1873" t="s">
        <v>904</v>
      </c>
      <c r="E1873">
        <f>机器人辅助表!B1873</f>
        <v>32</v>
      </c>
      <c r="F1873">
        <v>3</v>
      </c>
      <c r="G1873">
        <v>58201</v>
      </c>
      <c r="H1873">
        <v>0</v>
      </c>
      <c r="I1873">
        <f>机器人辅助表!H1873</f>
        <v>6545.7090985414643</v>
      </c>
      <c r="J1873">
        <v>2</v>
      </c>
      <c r="K1873">
        <v>4</v>
      </c>
      <c r="L1873">
        <v>1</v>
      </c>
      <c r="M1873" s="2">
        <f>机器人辅助表!C1873</f>
        <v>20970.079926164555</v>
      </c>
      <c r="N1873" s="2">
        <v>2</v>
      </c>
      <c r="O1873" s="2">
        <f>机器人辅助表!D1873</f>
        <v>1327.265779203211</v>
      </c>
      <c r="P1873" s="2">
        <v>3</v>
      </c>
      <c r="Q1873" s="2">
        <f>机器人辅助表!E1873</f>
        <v>589.8959018680938</v>
      </c>
      <c r="R1873" s="2">
        <v>6</v>
      </c>
      <c r="S1873" s="2">
        <f>机器人辅助表!F1873</f>
        <v>7937.6255999999994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0</v>
      </c>
      <c r="AE1873">
        <v>0</v>
      </c>
      <c r="AF1873">
        <v>0</v>
      </c>
      <c r="AG1873">
        <v>0</v>
      </c>
      <c r="BD1873">
        <v>8</v>
      </c>
      <c r="BE1873">
        <v>9323103</v>
      </c>
      <c r="BF1873">
        <v>9324103</v>
      </c>
      <c r="BG1873">
        <v>9324202</v>
      </c>
      <c r="BH1873">
        <v>9324303</v>
      </c>
      <c r="BI1873">
        <v>9324404</v>
      </c>
      <c r="BJ1873">
        <v>9312104</v>
      </c>
      <c r="BK1873">
        <v>9311104</v>
      </c>
      <c r="BL1873">
        <v>9315103</v>
      </c>
    </row>
    <row r="1874" spans="1:67" x14ac:dyDescent="0.15">
      <c r="A1874">
        <v>1873</v>
      </c>
      <c r="B1874" t="s">
        <v>3257</v>
      </c>
      <c r="E1874">
        <f>机器人辅助表!B1874</f>
        <v>32</v>
      </c>
      <c r="F1874">
        <v>2</v>
      </c>
      <c r="G1874">
        <v>58101</v>
      </c>
      <c r="H1874">
        <v>0</v>
      </c>
      <c r="I1874">
        <f>机器人辅助表!H1874</f>
        <v>3000.1166701648381</v>
      </c>
      <c r="J1874">
        <v>2</v>
      </c>
      <c r="K1874">
        <v>4</v>
      </c>
      <c r="L1874">
        <v>1</v>
      </c>
      <c r="M1874" s="2">
        <f>机器人辅助表!C1874</f>
        <v>9611.2866328254222</v>
      </c>
      <c r="N1874" s="2">
        <v>2</v>
      </c>
      <c r="O1874" s="2">
        <f>机器人辅助表!D1874</f>
        <v>608.33014880147175</v>
      </c>
      <c r="P1874" s="2">
        <v>3</v>
      </c>
      <c r="Q1874" s="2">
        <f>机器人辅助表!E1874</f>
        <v>270.36895502287638</v>
      </c>
      <c r="R1874" s="2">
        <v>6</v>
      </c>
      <c r="S1874" s="2">
        <f>机器人辅助表!F1874</f>
        <v>3638.0783999999999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0</v>
      </c>
      <c r="AE1874">
        <v>0</v>
      </c>
      <c r="AF1874">
        <v>0</v>
      </c>
      <c r="AG1874">
        <v>0</v>
      </c>
      <c r="BD1874">
        <v>11</v>
      </c>
      <c r="BE1874">
        <v>9211104</v>
      </c>
      <c r="BF1874">
        <v>9214102</v>
      </c>
      <c r="BG1874">
        <v>9214204</v>
      </c>
      <c r="BH1874">
        <v>9214304</v>
      </c>
      <c r="BI1874">
        <v>9214404</v>
      </c>
      <c r="BJ1874">
        <v>9222103</v>
      </c>
      <c r="BK1874">
        <v>9223103</v>
      </c>
      <c r="BL1874">
        <v>9223203</v>
      </c>
      <c r="BM1874">
        <v>9223302</v>
      </c>
      <c r="BN1874">
        <v>9223402</v>
      </c>
      <c r="BO1874">
        <v>9215104</v>
      </c>
    </row>
    <row r="1875" spans="1:67" x14ac:dyDescent="0.15">
      <c r="A1875">
        <v>1874</v>
      </c>
      <c r="B1875" t="s">
        <v>3258</v>
      </c>
      <c r="E1875">
        <f>机器人辅助表!B1875</f>
        <v>50</v>
      </c>
      <c r="F1875">
        <v>3</v>
      </c>
      <c r="G1875">
        <v>58201</v>
      </c>
      <c r="H1875">
        <v>0</v>
      </c>
      <c r="I1875">
        <f>机器人辅助表!H1875</f>
        <v>9956.4664894747839</v>
      </c>
      <c r="J1875">
        <v>2</v>
      </c>
      <c r="K1875">
        <v>4</v>
      </c>
      <c r="L1875">
        <v>1</v>
      </c>
      <c r="M1875" s="2">
        <f>机器人辅助表!C1875</f>
        <v>61524.091784347853</v>
      </c>
      <c r="N1875" s="2">
        <v>2</v>
      </c>
      <c r="O1875" s="2">
        <f>机器人辅助表!D1875</f>
        <v>2662.1001252842821</v>
      </c>
      <c r="P1875" s="2">
        <v>3</v>
      </c>
      <c r="Q1875" s="2">
        <f>机器人辅助表!E1875</f>
        <v>1183.1556112374587</v>
      </c>
      <c r="R1875" s="2">
        <v>6</v>
      </c>
      <c r="S1875" s="2">
        <f>机器人辅助表!F1875</f>
        <v>5855.4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0</v>
      </c>
      <c r="AE1875">
        <v>0</v>
      </c>
      <c r="AF1875">
        <v>0</v>
      </c>
      <c r="AG1875">
        <v>0</v>
      </c>
      <c r="BD1875">
        <v>8</v>
      </c>
      <c r="BE1875">
        <v>9323103</v>
      </c>
      <c r="BF1875">
        <v>9324102</v>
      </c>
      <c r="BG1875">
        <v>9324202</v>
      </c>
      <c r="BH1875">
        <v>9324302</v>
      </c>
      <c r="BI1875">
        <v>9324404</v>
      </c>
      <c r="BJ1875">
        <v>9312102</v>
      </c>
      <c r="BK1875">
        <v>9311104</v>
      </c>
      <c r="BL1875">
        <v>9315104</v>
      </c>
    </row>
    <row r="1876" spans="1:67" x14ac:dyDescent="0.15">
      <c r="A1876">
        <v>1875</v>
      </c>
      <c r="B1876" t="s">
        <v>3259</v>
      </c>
      <c r="E1876">
        <f>机器人辅助表!B1876</f>
        <v>50</v>
      </c>
      <c r="F1876">
        <v>3</v>
      </c>
      <c r="G1876">
        <v>58201</v>
      </c>
      <c r="H1876">
        <v>0</v>
      </c>
      <c r="I1876">
        <f>机器人辅助表!H1876</f>
        <v>11892.446084650437</v>
      </c>
      <c r="J1876">
        <v>2</v>
      </c>
      <c r="K1876">
        <v>4</v>
      </c>
      <c r="L1876">
        <v>1</v>
      </c>
      <c r="M1876" s="2">
        <f>机器人辅助表!C1876</f>
        <v>73487.109631304382</v>
      </c>
      <c r="N1876" s="2">
        <v>2</v>
      </c>
      <c r="O1876" s="2">
        <f>机器人辅助表!D1876</f>
        <v>3179.7307052006699</v>
      </c>
      <c r="P1876" s="2">
        <v>3</v>
      </c>
      <c r="Q1876" s="2">
        <f>机器人辅助表!E1876</f>
        <v>1413.2136467558535</v>
      </c>
      <c r="R1876" s="2">
        <v>6</v>
      </c>
      <c r="S1876" s="2">
        <f>机器人辅助表!F1876</f>
        <v>6993.95</v>
      </c>
      <c r="T1876">
        <v>0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0</v>
      </c>
      <c r="AE1876">
        <v>0</v>
      </c>
      <c r="AF1876">
        <v>0</v>
      </c>
      <c r="AG1876">
        <v>0</v>
      </c>
      <c r="BD1876">
        <v>8</v>
      </c>
      <c r="BE1876">
        <v>9323103</v>
      </c>
      <c r="BF1876">
        <v>9324102</v>
      </c>
      <c r="BG1876">
        <v>9324202</v>
      </c>
      <c r="BH1876">
        <v>9324303</v>
      </c>
      <c r="BI1876">
        <v>9324403</v>
      </c>
      <c r="BJ1876">
        <v>9312103</v>
      </c>
      <c r="BK1876">
        <v>9311104</v>
      </c>
      <c r="BL1876">
        <v>9315103</v>
      </c>
    </row>
    <row r="1877" spans="1:67" x14ac:dyDescent="0.15">
      <c r="A1877">
        <v>1876</v>
      </c>
      <c r="B1877" t="s">
        <v>905</v>
      </c>
      <c r="E1877">
        <f>机器人辅助表!B1877</f>
        <v>48</v>
      </c>
      <c r="F1877">
        <v>3</v>
      </c>
      <c r="G1877">
        <v>58201</v>
      </c>
      <c r="H1877">
        <v>0</v>
      </c>
      <c r="I1877">
        <f>机器人辅助表!H1877</f>
        <v>10771.024338922989</v>
      </c>
      <c r="J1877">
        <v>2</v>
      </c>
      <c r="K1877">
        <v>4</v>
      </c>
      <c r="L1877">
        <v>1</v>
      </c>
      <c r="M1877" s="2">
        <f>机器人辅助表!C1877</f>
        <v>62975.59053405498</v>
      </c>
      <c r="N1877" s="2">
        <v>2</v>
      </c>
      <c r="O1877" s="2">
        <f>机器人辅助表!D1877</f>
        <v>2845.8658262817407</v>
      </c>
      <c r="P1877" s="2">
        <v>3</v>
      </c>
      <c r="Q1877" s="2">
        <f>机器人辅助表!E1877</f>
        <v>1264.8292561252181</v>
      </c>
      <c r="R1877" s="2">
        <v>6</v>
      </c>
      <c r="S1877" s="2">
        <f>机器人辅助表!F1877</f>
        <v>6900.3967999999995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0</v>
      </c>
      <c r="AE1877">
        <v>0</v>
      </c>
      <c r="AF1877">
        <v>0</v>
      </c>
      <c r="AG1877">
        <v>0</v>
      </c>
      <c r="BD1877">
        <v>8</v>
      </c>
      <c r="BE1877">
        <v>9323104</v>
      </c>
      <c r="BF1877">
        <v>9324102</v>
      </c>
      <c r="BG1877">
        <v>9324204</v>
      </c>
      <c r="BH1877">
        <v>9324302</v>
      </c>
      <c r="BI1877">
        <v>9324402</v>
      </c>
      <c r="BJ1877">
        <v>9312103</v>
      </c>
      <c r="BK1877">
        <v>9311103</v>
      </c>
      <c r="BL1877">
        <v>9315103</v>
      </c>
    </row>
    <row r="1878" spans="1:67" x14ac:dyDescent="0.15">
      <c r="A1878">
        <v>1877</v>
      </c>
      <c r="B1878" t="s">
        <v>3260</v>
      </c>
      <c r="E1878">
        <f>机器人辅助表!B1878</f>
        <v>27</v>
      </c>
      <c r="F1878">
        <v>3</v>
      </c>
      <c r="G1878">
        <v>58201</v>
      </c>
      <c r="H1878">
        <v>0</v>
      </c>
      <c r="I1878">
        <f>机器人辅助表!H1878</f>
        <v>2084.1008783144271</v>
      </c>
      <c r="J1878">
        <v>2</v>
      </c>
      <c r="K1878">
        <v>4</v>
      </c>
      <c r="L1878">
        <v>1</v>
      </c>
      <c r="M1878" s="2">
        <f>机器人辅助表!C1878</f>
        <v>5196.0771660433129</v>
      </c>
      <c r="N1878" s="2">
        <v>2</v>
      </c>
      <c r="O1878" s="2">
        <f>机器人辅助表!D1878</f>
        <v>360.24800766020076</v>
      </c>
      <c r="P1878" s="2">
        <v>3</v>
      </c>
      <c r="Q1878" s="2">
        <f>机器人辅助表!E1878</f>
        <v>160.11022562675592</v>
      </c>
      <c r="R1878" s="2">
        <v>6</v>
      </c>
      <c r="S1878" s="2">
        <f>机器人辅助表!F1878</f>
        <v>2966.3217999999997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0</v>
      </c>
      <c r="AE1878">
        <v>0</v>
      </c>
      <c r="AF1878">
        <v>0</v>
      </c>
      <c r="AG1878">
        <v>0</v>
      </c>
      <c r="BD1878">
        <v>8</v>
      </c>
      <c r="BE1878">
        <v>9323104</v>
      </c>
      <c r="BF1878">
        <v>9324103</v>
      </c>
      <c r="BG1878">
        <v>9324204</v>
      </c>
      <c r="BH1878">
        <v>9324303</v>
      </c>
      <c r="BI1878">
        <v>9324404</v>
      </c>
      <c r="BJ1878">
        <v>9312104</v>
      </c>
      <c r="BK1878">
        <v>9311103</v>
      </c>
      <c r="BL1878">
        <v>9315103</v>
      </c>
    </row>
    <row r="1879" spans="1:67" x14ac:dyDescent="0.15">
      <c r="A1879">
        <v>1878</v>
      </c>
      <c r="B1879" t="s">
        <v>906</v>
      </c>
      <c r="E1879">
        <f>机器人辅助表!B1879</f>
        <v>46</v>
      </c>
      <c r="F1879">
        <v>3</v>
      </c>
      <c r="G1879">
        <v>58201</v>
      </c>
      <c r="H1879">
        <v>0</v>
      </c>
      <c r="I1879">
        <f>机器人辅助表!H1879</f>
        <v>13678.47216403809</v>
      </c>
      <c r="J1879">
        <v>2</v>
      </c>
      <c r="K1879">
        <v>4</v>
      </c>
      <c r="L1879">
        <v>1</v>
      </c>
      <c r="M1879" s="2">
        <f>机器人辅助表!C1879</f>
        <v>75394.710901170329</v>
      </c>
      <c r="N1879" s="2">
        <v>2</v>
      </c>
      <c r="O1879" s="2">
        <f>机器人辅助表!D1879</f>
        <v>3564.2936210664898</v>
      </c>
      <c r="P1879" s="2">
        <v>3</v>
      </c>
      <c r="Q1879" s="2">
        <f>机器人辅助表!E1879</f>
        <v>1584.1304982517734</v>
      </c>
      <c r="R1879" s="2">
        <v>6</v>
      </c>
      <c r="S1879" s="2">
        <f>机器人辅助表!F1879</f>
        <v>9513.2771999999986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0</v>
      </c>
      <c r="AE1879">
        <v>0</v>
      </c>
      <c r="AF1879">
        <v>0</v>
      </c>
      <c r="AG1879">
        <v>0</v>
      </c>
      <c r="BD1879">
        <v>8</v>
      </c>
      <c r="BE1879">
        <v>9323102</v>
      </c>
      <c r="BF1879">
        <v>9324102</v>
      </c>
      <c r="BG1879">
        <v>9324204</v>
      </c>
      <c r="BH1879">
        <v>9324303</v>
      </c>
      <c r="BI1879">
        <v>9324403</v>
      </c>
      <c r="BJ1879">
        <v>9312103</v>
      </c>
      <c r="BK1879">
        <v>9311103</v>
      </c>
      <c r="BL1879">
        <v>9315103</v>
      </c>
    </row>
    <row r="1880" spans="1:67" x14ac:dyDescent="0.15">
      <c r="A1880">
        <v>1879</v>
      </c>
      <c r="B1880" t="s">
        <v>3261</v>
      </c>
      <c r="E1880">
        <f>机器人辅助表!B1880</f>
        <v>48</v>
      </c>
      <c r="F1880">
        <v>3</v>
      </c>
      <c r="G1880">
        <v>58201</v>
      </c>
      <c r="H1880">
        <v>0</v>
      </c>
      <c r="I1880">
        <f>机器人辅助表!H1880</f>
        <v>7588.6762387866511</v>
      </c>
      <c r="J1880">
        <v>2</v>
      </c>
      <c r="K1880">
        <v>4</v>
      </c>
      <c r="L1880">
        <v>1</v>
      </c>
      <c r="M1880" s="2">
        <f>机器人辅助表!C1880</f>
        <v>44369.166058084185</v>
      </c>
      <c r="N1880" s="2">
        <v>2</v>
      </c>
      <c r="O1880" s="2">
        <f>机器人辅助表!D1880</f>
        <v>2005.0418321530444</v>
      </c>
      <c r="P1880" s="2">
        <v>3</v>
      </c>
      <c r="Q1880" s="2">
        <f>机器人辅助表!E1880</f>
        <v>891.12970317913084</v>
      </c>
      <c r="R1880" s="2">
        <v>6</v>
      </c>
      <c r="S1880" s="2">
        <f>机器人辅助表!F1880</f>
        <v>4861.6431999999995</v>
      </c>
      <c r="T1880">
        <v>0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0</v>
      </c>
      <c r="AE1880">
        <v>0</v>
      </c>
      <c r="AF1880">
        <v>0</v>
      </c>
      <c r="AG1880">
        <v>0</v>
      </c>
      <c r="BD1880">
        <v>8</v>
      </c>
      <c r="BE1880">
        <v>9323102</v>
      </c>
      <c r="BF1880">
        <v>9324102</v>
      </c>
      <c r="BG1880">
        <v>9324204</v>
      </c>
      <c r="BH1880">
        <v>9324303</v>
      </c>
      <c r="BI1880">
        <v>9324403</v>
      </c>
      <c r="BJ1880">
        <v>9312104</v>
      </c>
      <c r="BK1880">
        <v>9311103</v>
      </c>
      <c r="BL1880">
        <v>9315103</v>
      </c>
    </row>
    <row r="1881" spans="1:67" x14ac:dyDescent="0.15">
      <c r="A1881">
        <v>1880</v>
      </c>
      <c r="B1881" t="s">
        <v>907</v>
      </c>
      <c r="E1881">
        <f>机器人辅助表!B1881</f>
        <v>40</v>
      </c>
      <c r="F1881">
        <v>2</v>
      </c>
      <c r="G1881">
        <v>58101</v>
      </c>
      <c r="H1881">
        <v>0</v>
      </c>
      <c r="I1881">
        <f>机器人辅助表!H1881</f>
        <v>8182.2570278245912</v>
      </c>
      <c r="J1881">
        <v>2</v>
      </c>
      <c r="K1881">
        <v>4</v>
      </c>
      <c r="L1881">
        <v>1</v>
      </c>
      <c r="M1881" s="2">
        <f>机器人辅助表!C1881</f>
        <v>36291.487470983295</v>
      </c>
      <c r="N1881" s="2">
        <v>2</v>
      </c>
      <c r="O1881" s="2">
        <f>机器人辅助表!D1881</f>
        <v>1986.7602630100344</v>
      </c>
      <c r="P1881" s="2">
        <v>3</v>
      </c>
      <c r="Q1881" s="2">
        <f>机器人辅助表!E1881</f>
        <v>883.00456133779312</v>
      </c>
      <c r="R1881" s="2">
        <v>6</v>
      </c>
      <c r="S1881" s="2">
        <f>机器人辅助表!F1881</f>
        <v>7344.48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0</v>
      </c>
      <c r="AE1881">
        <v>0</v>
      </c>
      <c r="AF1881">
        <v>0</v>
      </c>
      <c r="AG1881">
        <v>0</v>
      </c>
      <c r="BD1881">
        <v>11</v>
      </c>
      <c r="BE1881">
        <v>9211104</v>
      </c>
      <c r="BF1881">
        <v>9214102</v>
      </c>
      <c r="BG1881">
        <v>9214203</v>
      </c>
      <c r="BH1881">
        <v>9214302</v>
      </c>
      <c r="BI1881">
        <v>9214404</v>
      </c>
      <c r="BJ1881">
        <v>9222103</v>
      </c>
      <c r="BK1881">
        <v>9223102</v>
      </c>
      <c r="BL1881">
        <v>9223204</v>
      </c>
      <c r="BM1881">
        <v>9223302</v>
      </c>
      <c r="BN1881">
        <v>9223403</v>
      </c>
      <c r="BO1881">
        <v>9215102</v>
      </c>
    </row>
    <row r="1882" spans="1:67" x14ac:dyDescent="0.15">
      <c r="A1882">
        <v>1881</v>
      </c>
      <c r="B1882" t="s">
        <v>908</v>
      </c>
      <c r="E1882">
        <f>机器人辅助表!B1882</f>
        <v>48</v>
      </c>
      <c r="F1882">
        <v>3</v>
      </c>
      <c r="G1882">
        <v>58201</v>
      </c>
      <c r="H1882">
        <v>0</v>
      </c>
      <c r="I1882">
        <f>机器人辅助表!H1882</f>
        <v>13708.576431356532</v>
      </c>
      <c r="J1882">
        <v>2</v>
      </c>
      <c r="K1882">
        <v>4</v>
      </c>
      <c r="L1882">
        <v>1</v>
      </c>
      <c r="M1882" s="2">
        <f>机器人辅助表!C1882</f>
        <v>80150.751588797255</v>
      </c>
      <c r="N1882" s="2">
        <v>2</v>
      </c>
      <c r="O1882" s="2">
        <f>机器人辅助表!D1882</f>
        <v>3622.0110516313066</v>
      </c>
      <c r="P1882" s="2">
        <v>3</v>
      </c>
      <c r="Q1882" s="2">
        <f>机器人辅助表!E1882</f>
        <v>1609.782689613914</v>
      </c>
      <c r="R1882" s="2">
        <v>6</v>
      </c>
      <c r="S1882" s="2">
        <f>机器人辅助表!F1882</f>
        <v>8782.3232000000007</v>
      </c>
      <c r="T1882">
        <v>0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0</v>
      </c>
      <c r="AE1882">
        <v>0</v>
      </c>
      <c r="AF1882">
        <v>0</v>
      </c>
      <c r="AG1882">
        <v>0</v>
      </c>
      <c r="BD1882">
        <v>8</v>
      </c>
      <c r="BE1882">
        <v>9323104</v>
      </c>
      <c r="BF1882">
        <v>9324102</v>
      </c>
      <c r="BG1882">
        <v>9324204</v>
      </c>
      <c r="BH1882">
        <v>9324302</v>
      </c>
      <c r="BI1882">
        <v>9324404</v>
      </c>
      <c r="BJ1882">
        <v>9312104</v>
      </c>
      <c r="BK1882">
        <v>9311103</v>
      </c>
      <c r="BL1882">
        <v>9315102</v>
      </c>
    </row>
    <row r="1883" spans="1:67" x14ac:dyDescent="0.15">
      <c r="A1883">
        <v>1882</v>
      </c>
      <c r="B1883" t="s">
        <v>3262</v>
      </c>
      <c r="E1883">
        <f>机器人辅助表!B1883</f>
        <v>44</v>
      </c>
      <c r="F1883">
        <v>3</v>
      </c>
      <c r="G1883">
        <v>58201</v>
      </c>
      <c r="H1883">
        <v>0</v>
      </c>
      <c r="I1883">
        <f>机器人辅助表!H1883</f>
        <v>13439.66852055362</v>
      </c>
      <c r="J1883">
        <v>2</v>
      </c>
      <c r="K1883">
        <v>4</v>
      </c>
      <c r="L1883">
        <v>1</v>
      </c>
      <c r="M1883" s="2">
        <f>机器人辅助表!C1883</f>
        <v>69415.565545156933</v>
      </c>
      <c r="N1883" s="2">
        <v>2</v>
      </c>
      <c r="O1883" s="2">
        <f>机器人辅助表!D1883</f>
        <v>3439.2316606073582</v>
      </c>
      <c r="P1883" s="2">
        <v>3</v>
      </c>
      <c r="Q1883" s="2">
        <f>机器人辅助表!E1883</f>
        <v>1528.5474047143816</v>
      </c>
      <c r="R1883" s="2">
        <v>6</v>
      </c>
      <c r="S1883" s="2">
        <f>机器人辅助表!F1883</f>
        <v>10162.712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0</v>
      </c>
      <c r="AE1883">
        <v>0</v>
      </c>
      <c r="AF1883">
        <v>0</v>
      </c>
      <c r="AG1883">
        <v>0</v>
      </c>
      <c r="BD1883">
        <v>8</v>
      </c>
      <c r="BE1883">
        <v>9323102</v>
      </c>
      <c r="BF1883">
        <v>9324102</v>
      </c>
      <c r="BG1883">
        <v>9324204</v>
      </c>
      <c r="BH1883">
        <v>9324303</v>
      </c>
      <c r="BI1883">
        <v>9324403</v>
      </c>
      <c r="BJ1883">
        <v>9312102</v>
      </c>
      <c r="BK1883">
        <v>9311104</v>
      </c>
      <c r="BL1883">
        <v>9315102</v>
      </c>
    </row>
    <row r="1884" spans="1:67" x14ac:dyDescent="0.15">
      <c r="A1884">
        <v>1883</v>
      </c>
      <c r="B1884" t="s">
        <v>3263</v>
      </c>
      <c r="E1884">
        <f>机器人辅助表!B1884</f>
        <v>29</v>
      </c>
      <c r="F1884">
        <v>1</v>
      </c>
      <c r="G1884">
        <v>58001</v>
      </c>
      <c r="H1884">
        <v>0</v>
      </c>
      <c r="I1884">
        <f>机器人辅助表!H1884</f>
        <v>4596.4560353070265</v>
      </c>
      <c r="J1884">
        <v>2</v>
      </c>
      <c r="K1884">
        <v>4</v>
      </c>
      <c r="L1884">
        <v>1</v>
      </c>
      <c r="M1884" s="2">
        <f>机器人辅助表!C1884</f>
        <v>12735.07370251957</v>
      </c>
      <c r="N1884" s="2">
        <v>2</v>
      </c>
      <c r="O1884" s="2">
        <f>机器人辅助表!D1884</f>
        <v>841.60193353043519</v>
      </c>
      <c r="P1884" s="2">
        <v>3</v>
      </c>
      <c r="Q1884" s="2">
        <f>机器人辅助表!E1884</f>
        <v>374.0453037913046</v>
      </c>
      <c r="R1884" s="2">
        <v>6</v>
      </c>
      <c r="S1884" s="2">
        <f>机器人辅助表!F1884</f>
        <v>6192.1465999999991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0</v>
      </c>
      <c r="AE1884">
        <v>0</v>
      </c>
      <c r="AF1884">
        <v>0</v>
      </c>
      <c r="AG1884">
        <v>0</v>
      </c>
      <c r="BD1884">
        <v>11</v>
      </c>
      <c r="BE1884">
        <v>9113104</v>
      </c>
      <c r="BF1884">
        <v>9121104</v>
      </c>
      <c r="BG1884">
        <v>9121204</v>
      </c>
      <c r="BH1884">
        <v>9121303</v>
      </c>
      <c r="BI1884">
        <v>9121402</v>
      </c>
      <c r="BJ1884">
        <v>9114102</v>
      </c>
      <c r="BK1884">
        <v>9122103</v>
      </c>
      <c r="BL1884">
        <v>9122202</v>
      </c>
      <c r="BM1884">
        <v>9122303</v>
      </c>
      <c r="BN1884">
        <v>9122403</v>
      </c>
      <c r="BO1884">
        <v>9115102</v>
      </c>
    </row>
    <row r="1885" spans="1:67" x14ac:dyDescent="0.15">
      <c r="A1885">
        <v>1884</v>
      </c>
      <c r="B1885" t="s">
        <v>909</v>
      </c>
      <c r="E1885">
        <f>机器人辅助表!B1885</f>
        <v>20</v>
      </c>
      <c r="F1885">
        <v>3</v>
      </c>
      <c r="G1885">
        <v>58201</v>
      </c>
      <c r="H1885">
        <v>0</v>
      </c>
      <c r="I1885">
        <f>机器人辅助表!H1885</f>
        <v>1744.7445328695651</v>
      </c>
      <c r="J1885">
        <v>2</v>
      </c>
      <c r="K1885">
        <v>4</v>
      </c>
      <c r="L1885">
        <v>1</v>
      </c>
      <c r="M1885" s="2">
        <f>机器人辅助表!C1885</f>
        <v>2829.6093913043483</v>
      </c>
      <c r="N1885" s="2">
        <v>2</v>
      </c>
      <c r="O1885" s="2">
        <f>机器人辅助表!D1885</f>
        <v>236.89753043478265</v>
      </c>
      <c r="P1885" s="2">
        <v>3</v>
      </c>
      <c r="Q1885" s="2">
        <f>机器人辅助表!E1885</f>
        <v>105.28779130434786</v>
      </c>
      <c r="R1885" s="2">
        <v>6</v>
      </c>
      <c r="S1885" s="2">
        <f>机器人辅助表!F1885</f>
        <v>2937.0119999999997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0</v>
      </c>
      <c r="AE1885">
        <v>0</v>
      </c>
      <c r="AF1885">
        <v>0</v>
      </c>
      <c r="AG1885">
        <v>0</v>
      </c>
      <c r="BD1885">
        <v>8</v>
      </c>
      <c r="BE1885">
        <v>9323102</v>
      </c>
      <c r="BF1885">
        <v>9324103</v>
      </c>
      <c r="BG1885">
        <v>9324202</v>
      </c>
      <c r="BH1885">
        <v>9324303</v>
      </c>
      <c r="BI1885">
        <v>9324402</v>
      </c>
      <c r="BJ1885">
        <v>9312103</v>
      </c>
      <c r="BK1885">
        <v>9311104</v>
      </c>
      <c r="BL1885">
        <v>9315102</v>
      </c>
    </row>
    <row r="1886" spans="1:67" x14ac:dyDescent="0.15">
      <c r="A1886">
        <v>1885</v>
      </c>
      <c r="B1886" t="s">
        <v>3264</v>
      </c>
      <c r="E1886">
        <f>机器人辅助表!B1886</f>
        <v>50</v>
      </c>
      <c r="F1886">
        <v>3</v>
      </c>
      <c r="G1886">
        <v>58201</v>
      </c>
      <c r="H1886">
        <v>0</v>
      </c>
      <c r="I1886">
        <f>机器人辅助表!H1886</f>
        <v>8297.0554078956538</v>
      </c>
      <c r="J1886">
        <v>2</v>
      </c>
      <c r="K1886">
        <v>4</v>
      </c>
      <c r="L1886">
        <v>1</v>
      </c>
      <c r="M1886" s="2">
        <f>机器人辅助表!C1886</f>
        <v>51270.076486956546</v>
      </c>
      <c r="N1886" s="2">
        <v>2</v>
      </c>
      <c r="O1886" s="2">
        <f>机器人辅助表!D1886</f>
        <v>2218.416771070235</v>
      </c>
      <c r="P1886" s="2">
        <v>3</v>
      </c>
      <c r="Q1886" s="2">
        <f>机器人辅助表!E1886</f>
        <v>985.96300936454884</v>
      </c>
      <c r="R1886" s="2">
        <v>6</v>
      </c>
      <c r="S1886" s="2">
        <f>机器人辅助表!F1886</f>
        <v>4879.5</v>
      </c>
      <c r="T1886">
        <v>0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0</v>
      </c>
      <c r="AE1886">
        <v>0</v>
      </c>
      <c r="AF1886">
        <v>0</v>
      </c>
      <c r="AG1886">
        <v>0</v>
      </c>
      <c r="BD1886">
        <v>8</v>
      </c>
      <c r="BE1886">
        <v>9323103</v>
      </c>
      <c r="BF1886">
        <v>9324102</v>
      </c>
      <c r="BG1886">
        <v>9324202</v>
      </c>
      <c r="BH1886">
        <v>9324304</v>
      </c>
      <c r="BI1886">
        <v>9324404</v>
      </c>
      <c r="BJ1886">
        <v>9312102</v>
      </c>
      <c r="BK1886">
        <v>9311102</v>
      </c>
      <c r="BL1886">
        <v>9315104</v>
      </c>
    </row>
    <row r="1887" spans="1:67" x14ac:dyDescent="0.15">
      <c r="A1887">
        <v>1886</v>
      </c>
      <c r="B1887" t="s">
        <v>3265</v>
      </c>
      <c r="E1887">
        <f>机器人辅助表!B1887</f>
        <v>32</v>
      </c>
      <c r="F1887">
        <v>3</v>
      </c>
      <c r="G1887">
        <v>58201</v>
      </c>
      <c r="H1887">
        <v>0</v>
      </c>
      <c r="I1887">
        <f>机器人辅助表!H1887</f>
        <v>3636.5050547452579</v>
      </c>
      <c r="J1887">
        <v>2</v>
      </c>
      <c r="K1887">
        <v>4</v>
      </c>
      <c r="L1887">
        <v>1</v>
      </c>
      <c r="M1887" s="2">
        <f>机器人辅助表!C1887</f>
        <v>11650.044403424754</v>
      </c>
      <c r="N1887" s="2">
        <v>2</v>
      </c>
      <c r="O1887" s="2">
        <f>机器人辅助表!D1887</f>
        <v>737.36987733511728</v>
      </c>
      <c r="P1887" s="2">
        <v>3</v>
      </c>
      <c r="Q1887" s="2">
        <f>机器人辅助表!E1887</f>
        <v>327.7199454822744</v>
      </c>
      <c r="R1887" s="2">
        <v>6</v>
      </c>
      <c r="S1887" s="2">
        <f>机器人辅助表!F1887</f>
        <v>4409.7920000000004</v>
      </c>
      <c r="T1887">
        <v>0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0</v>
      </c>
      <c r="AE1887">
        <v>0</v>
      </c>
      <c r="AF1887">
        <v>0</v>
      </c>
      <c r="AG1887">
        <v>0</v>
      </c>
      <c r="BD1887">
        <v>8</v>
      </c>
      <c r="BE1887">
        <v>9323104</v>
      </c>
      <c r="BF1887">
        <v>9324103</v>
      </c>
      <c r="BG1887">
        <v>9324203</v>
      </c>
      <c r="BH1887">
        <v>9324302</v>
      </c>
      <c r="BI1887">
        <v>9324402</v>
      </c>
      <c r="BJ1887">
        <v>9312103</v>
      </c>
      <c r="BK1887">
        <v>9311102</v>
      </c>
      <c r="BL1887">
        <v>9315103</v>
      </c>
    </row>
    <row r="1888" spans="1:67" x14ac:dyDescent="0.15">
      <c r="A1888">
        <v>1887</v>
      </c>
      <c r="B1888" t="s">
        <v>910</v>
      </c>
      <c r="E1888">
        <f>机器人辅助表!B1888</f>
        <v>33</v>
      </c>
      <c r="F1888">
        <v>2</v>
      </c>
      <c r="G1888">
        <v>58101</v>
      </c>
      <c r="H1888">
        <v>0</v>
      </c>
      <c r="I1888">
        <f>机器人辅助表!H1888</f>
        <v>5900.9126266610592</v>
      </c>
      <c r="J1888">
        <v>2</v>
      </c>
      <c r="K1888">
        <v>4</v>
      </c>
      <c r="L1888">
        <v>1</v>
      </c>
      <c r="M1888" s="2">
        <f>机器人辅助表!C1888</f>
        <v>19689.067218137974</v>
      </c>
      <c r="N1888" s="2">
        <v>2</v>
      </c>
      <c r="O1888" s="2">
        <f>机器人辅助表!D1888</f>
        <v>1234.3880161098668</v>
      </c>
      <c r="P1888" s="2">
        <v>3</v>
      </c>
      <c r="Q1888" s="2">
        <f>机器人辅助表!E1888</f>
        <v>548.61689604882986</v>
      </c>
      <c r="R1888" s="2">
        <v>6</v>
      </c>
      <c r="S1888" s="2">
        <f>机器人辅助表!F1888</f>
        <v>6902.5281999999988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0</v>
      </c>
      <c r="AE1888">
        <v>0</v>
      </c>
      <c r="AF1888">
        <v>0</v>
      </c>
      <c r="AG1888">
        <v>0</v>
      </c>
      <c r="BD1888">
        <v>11</v>
      </c>
      <c r="BE1888">
        <v>9211103</v>
      </c>
      <c r="BF1888">
        <v>9214103</v>
      </c>
      <c r="BG1888">
        <v>9214204</v>
      </c>
      <c r="BH1888">
        <v>9214303</v>
      </c>
      <c r="BI1888">
        <v>9214403</v>
      </c>
      <c r="BJ1888">
        <v>9222104</v>
      </c>
      <c r="BK1888">
        <v>9223103</v>
      </c>
      <c r="BL1888">
        <v>9223203</v>
      </c>
      <c r="BM1888">
        <v>9223303</v>
      </c>
      <c r="BN1888">
        <v>9223403</v>
      </c>
      <c r="BO1888">
        <v>9215104</v>
      </c>
    </row>
    <row r="1889" spans="1:67" x14ac:dyDescent="0.15">
      <c r="A1889">
        <v>1888</v>
      </c>
      <c r="B1889" t="s">
        <v>3266</v>
      </c>
      <c r="E1889">
        <f>机器人辅助表!B1889</f>
        <v>50</v>
      </c>
      <c r="F1889">
        <v>3</v>
      </c>
      <c r="G1889">
        <v>58201</v>
      </c>
      <c r="H1889">
        <v>0</v>
      </c>
      <c r="I1889">
        <f>机器人辅助表!H1889</f>
        <v>10233.035003071309</v>
      </c>
      <c r="J1889">
        <v>2</v>
      </c>
      <c r="K1889">
        <v>4</v>
      </c>
      <c r="L1889">
        <v>1</v>
      </c>
      <c r="M1889" s="2">
        <f>机器人辅助表!C1889</f>
        <v>63233.094333913075</v>
      </c>
      <c r="N1889" s="2">
        <v>2</v>
      </c>
      <c r="O1889" s="2">
        <f>机器人辅助表!D1889</f>
        <v>2736.0473509866233</v>
      </c>
      <c r="P1889" s="2">
        <v>3</v>
      </c>
      <c r="Q1889" s="2">
        <f>机器人辅助表!E1889</f>
        <v>1216.0210448829437</v>
      </c>
      <c r="R1889" s="2">
        <v>6</v>
      </c>
      <c r="S1889" s="2">
        <f>机器人辅助表!F1889</f>
        <v>6018.05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0</v>
      </c>
      <c r="AE1889">
        <v>0</v>
      </c>
      <c r="AF1889">
        <v>0</v>
      </c>
      <c r="AG1889">
        <v>0</v>
      </c>
      <c r="BD1889">
        <v>8</v>
      </c>
      <c r="BE1889">
        <v>9323103</v>
      </c>
      <c r="BF1889">
        <v>9324102</v>
      </c>
      <c r="BG1889">
        <v>9324203</v>
      </c>
      <c r="BH1889">
        <v>9324304</v>
      </c>
      <c r="BI1889">
        <v>9324404</v>
      </c>
      <c r="BJ1889">
        <v>9312103</v>
      </c>
      <c r="BK1889">
        <v>9311103</v>
      </c>
      <c r="BL1889">
        <v>9315103</v>
      </c>
    </row>
    <row r="1890" spans="1:67" x14ac:dyDescent="0.15">
      <c r="A1890">
        <v>1889</v>
      </c>
      <c r="B1890" t="s">
        <v>3267</v>
      </c>
      <c r="E1890">
        <f>机器人辅助表!B1890</f>
        <v>30</v>
      </c>
      <c r="F1890">
        <v>1</v>
      </c>
      <c r="G1890">
        <v>58001</v>
      </c>
      <c r="H1890">
        <v>0</v>
      </c>
      <c r="I1890">
        <f>机器人辅助表!H1890</f>
        <v>3283.2241004135121</v>
      </c>
      <c r="J1890">
        <v>2</v>
      </c>
      <c r="K1890">
        <v>4</v>
      </c>
      <c r="L1890">
        <v>1</v>
      </c>
      <c r="M1890" s="2">
        <f>机器人辅助表!C1890</f>
        <v>9607.1386615133815</v>
      </c>
      <c r="N1890" s="2">
        <v>2</v>
      </c>
      <c r="O1890" s="2">
        <f>机器人辅助表!D1890</f>
        <v>620.37128576588657</v>
      </c>
      <c r="P1890" s="2">
        <v>3</v>
      </c>
      <c r="Q1890" s="2">
        <f>机器人辅助表!E1890</f>
        <v>275.72057145150518</v>
      </c>
      <c r="R1890" s="2">
        <v>6</v>
      </c>
      <c r="S1890" s="2">
        <f>机器人辅助表!F1890</f>
        <v>4281.3019999999997</v>
      </c>
      <c r="T1890">
        <v>0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0</v>
      </c>
      <c r="AE1890">
        <v>0</v>
      </c>
      <c r="AF1890">
        <v>0</v>
      </c>
      <c r="AG1890">
        <v>0</v>
      </c>
      <c r="BD1890">
        <v>11</v>
      </c>
      <c r="BE1890">
        <v>9113104</v>
      </c>
      <c r="BF1890">
        <v>9121102</v>
      </c>
      <c r="BG1890">
        <v>9121204</v>
      </c>
      <c r="BH1890">
        <v>9121302</v>
      </c>
      <c r="BI1890">
        <v>9121403</v>
      </c>
      <c r="BJ1890">
        <v>9114103</v>
      </c>
      <c r="BK1890">
        <v>9122103</v>
      </c>
      <c r="BL1890">
        <v>9122202</v>
      </c>
      <c r="BM1890">
        <v>9122302</v>
      </c>
      <c r="BN1890">
        <v>9122403</v>
      </c>
      <c r="BO1890">
        <v>9115102</v>
      </c>
    </row>
    <row r="1891" spans="1:67" x14ac:dyDescent="0.15">
      <c r="A1891">
        <v>1890</v>
      </c>
      <c r="B1891" t="s">
        <v>3268</v>
      </c>
      <c r="E1891">
        <f>机器人辅助表!B1891</f>
        <v>27</v>
      </c>
      <c r="F1891">
        <v>3</v>
      </c>
      <c r="G1891">
        <v>58201</v>
      </c>
      <c r="H1891">
        <v>0</v>
      </c>
      <c r="I1891">
        <f>机器人辅助表!H1891</f>
        <v>3226.9949083578217</v>
      </c>
      <c r="J1891">
        <v>2</v>
      </c>
      <c r="K1891">
        <v>4</v>
      </c>
      <c r="L1891">
        <v>1</v>
      </c>
      <c r="M1891" s="2">
        <f>机器人辅助表!C1891</f>
        <v>8045.5388377444842</v>
      </c>
      <c r="N1891" s="2">
        <v>2</v>
      </c>
      <c r="O1891" s="2">
        <f>机器人辅助表!D1891</f>
        <v>557.80336669966562</v>
      </c>
      <c r="P1891" s="2">
        <v>3</v>
      </c>
      <c r="Q1891" s="2">
        <f>机器人辅助表!E1891</f>
        <v>247.91260742207365</v>
      </c>
      <c r="R1891" s="2">
        <v>6</v>
      </c>
      <c r="S1891" s="2">
        <f>机器人辅助表!F1891</f>
        <v>4593.0143999999991</v>
      </c>
      <c r="T1891">
        <v>0</v>
      </c>
      <c r="U1891">
        <v>0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0</v>
      </c>
      <c r="AE1891">
        <v>0</v>
      </c>
      <c r="AF1891">
        <v>0</v>
      </c>
      <c r="AG1891">
        <v>0</v>
      </c>
      <c r="BD1891">
        <v>8</v>
      </c>
      <c r="BE1891">
        <v>9323102</v>
      </c>
      <c r="BF1891">
        <v>9324104</v>
      </c>
      <c r="BG1891">
        <v>9324202</v>
      </c>
      <c r="BH1891">
        <v>9324304</v>
      </c>
      <c r="BI1891">
        <v>9324403</v>
      </c>
      <c r="BJ1891">
        <v>9312102</v>
      </c>
      <c r="BK1891">
        <v>9311102</v>
      </c>
      <c r="BL1891">
        <v>9315102</v>
      </c>
    </row>
    <row r="1892" spans="1:67" x14ac:dyDescent="0.15">
      <c r="A1892">
        <v>1891</v>
      </c>
      <c r="B1892" t="s">
        <v>911</v>
      </c>
      <c r="E1892">
        <f>机器人辅助表!B1892</f>
        <v>38</v>
      </c>
      <c r="F1892">
        <v>2</v>
      </c>
      <c r="G1892">
        <v>58101</v>
      </c>
      <c r="H1892">
        <v>0</v>
      </c>
      <c r="I1892">
        <f>机器人辅助表!H1892</f>
        <v>6686.5548631056427</v>
      </c>
      <c r="J1892">
        <v>2</v>
      </c>
      <c r="K1892">
        <v>4</v>
      </c>
      <c r="L1892">
        <v>1</v>
      </c>
      <c r="M1892" s="2">
        <f>机器人辅助表!C1892</f>
        <v>27209.700633396522</v>
      </c>
      <c r="N1892" s="2">
        <v>2</v>
      </c>
      <c r="O1892" s="2">
        <f>机器人辅助表!D1892</f>
        <v>1570.980557943813</v>
      </c>
      <c r="P1892" s="2">
        <v>3</v>
      </c>
      <c r="Q1892" s="2">
        <f>机器人辅助表!E1892</f>
        <v>698.21358130836143</v>
      </c>
      <c r="R1892" s="2">
        <v>6</v>
      </c>
      <c r="S1892" s="2">
        <f>机器人辅助表!F1892</f>
        <v>6513.3732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0</v>
      </c>
      <c r="AE1892">
        <v>0</v>
      </c>
      <c r="AF1892">
        <v>0</v>
      </c>
      <c r="AG1892">
        <v>0</v>
      </c>
      <c r="BD1892">
        <v>11</v>
      </c>
      <c r="BE1892">
        <v>9211104</v>
      </c>
      <c r="BF1892">
        <v>9214103</v>
      </c>
      <c r="BG1892">
        <v>9214203</v>
      </c>
      <c r="BH1892">
        <v>9214304</v>
      </c>
      <c r="BI1892">
        <v>9214404</v>
      </c>
      <c r="BJ1892">
        <v>9222104</v>
      </c>
      <c r="BK1892">
        <v>9223102</v>
      </c>
      <c r="BL1892">
        <v>9223202</v>
      </c>
      <c r="BM1892">
        <v>9223304</v>
      </c>
      <c r="BN1892">
        <v>9223402</v>
      </c>
      <c r="BO1892">
        <v>9215104</v>
      </c>
    </row>
    <row r="1893" spans="1:67" x14ac:dyDescent="0.15">
      <c r="A1893">
        <v>1892</v>
      </c>
      <c r="B1893" t="s">
        <v>3269</v>
      </c>
      <c r="E1893">
        <f>机器人辅助表!B1893</f>
        <v>23</v>
      </c>
      <c r="F1893">
        <v>3</v>
      </c>
      <c r="G1893">
        <v>58201</v>
      </c>
      <c r="H1893">
        <v>0</v>
      </c>
      <c r="I1893">
        <f>机器人辅助表!H1893</f>
        <v>3771.8008925109434</v>
      </c>
      <c r="J1893">
        <v>2</v>
      </c>
      <c r="K1893">
        <v>4</v>
      </c>
      <c r="L1893">
        <v>1</v>
      </c>
      <c r="M1893" s="2">
        <f>机器人辅助表!C1893</f>
        <v>7377.5273562968241</v>
      </c>
      <c r="N1893" s="2">
        <v>2</v>
      </c>
      <c r="O1893" s="2">
        <f>机器人辅助表!D1893</f>
        <v>567.19911335117069</v>
      </c>
      <c r="P1893" s="2">
        <v>3</v>
      </c>
      <c r="Q1893" s="2">
        <f>机器人辅助表!E1893</f>
        <v>252.08849482274258</v>
      </c>
      <c r="R1893" s="2">
        <v>6</v>
      </c>
      <c r="S1893" s="2">
        <f>机器人辅助表!F1893</f>
        <v>5966.9961999999996</v>
      </c>
      <c r="T1893">
        <v>0</v>
      </c>
      <c r="U1893">
        <v>0</v>
      </c>
      <c r="V1893">
        <v>0</v>
      </c>
      <c r="W1893">
        <v>0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0</v>
      </c>
      <c r="AE1893">
        <v>0</v>
      </c>
      <c r="AF1893">
        <v>0</v>
      </c>
      <c r="AG1893">
        <v>0</v>
      </c>
      <c r="BD1893">
        <v>8</v>
      </c>
      <c r="BE1893">
        <v>9323102</v>
      </c>
      <c r="BF1893">
        <v>9324104</v>
      </c>
      <c r="BG1893">
        <v>9324202</v>
      </c>
      <c r="BH1893">
        <v>9324302</v>
      </c>
      <c r="BI1893">
        <v>9324402</v>
      </c>
      <c r="BJ1893">
        <v>9312102</v>
      </c>
      <c r="BK1893">
        <v>9311102</v>
      </c>
      <c r="BL1893">
        <v>9315102</v>
      </c>
    </row>
    <row r="1894" spans="1:67" x14ac:dyDescent="0.15">
      <c r="A1894">
        <v>1893</v>
      </c>
      <c r="B1894" t="s">
        <v>912</v>
      </c>
      <c r="E1894">
        <f>机器人辅助表!B1894</f>
        <v>40</v>
      </c>
      <c r="F1894">
        <v>3</v>
      </c>
      <c r="G1894">
        <v>58201</v>
      </c>
      <c r="H1894">
        <v>0</v>
      </c>
      <c r="I1894">
        <f>机器人辅助表!H1894</f>
        <v>9223.6351950022654</v>
      </c>
      <c r="J1894">
        <v>2</v>
      </c>
      <c r="K1894">
        <v>4</v>
      </c>
      <c r="L1894">
        <v>1</v>
      </c>
      <c r="M1894" s="2">
        <f>机器人辅助表!C1894</f>
        <v>40910.404058199347</v>
      </c>
      <c r="N1894" s="2">
        <v>2</v>
      </c>
      <c r="O1894" s="2">
        <f>机器人辅助表!D1894</f>
        <v>2239.6206601204021</v>
      </c>
      <c r="P1894" s="2">
        <v>3</v>
      </c>
      <c r="Q1894" s="2">
        <f>机器人辅助表!E1894</f>
        <v>995.38696005351221</v>
      </c>
      <c r="R1894" s="2">
        <v>6</v>
      </c>
      <c r="S1894" s="2">
        <f>机器人辅助表!F1894</f>
        <v>8279.2319999999982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0</v>
      </c>
      <c r="AE1894">
        <v>0</v>
      </c>
      <c r="AF1894">
        <v>0</v>
      </c>
      <c r="AG1894">
        <v>0</v>
      </c>
      <c r="BD1894">
        <v>8</v>
      </c>
      <c r="BE1894">
        <v>9323103</v>
      </c>
      <c r="BF1894">
        <v>9324102</v>
      </c>
      <c r="BG1894">
        <v>9324202</v>
      </c>
      <c r="BH1894">
        <v>9324304</v>
      </c>
      <c r="BI1894">
        <v>9324402</v>
      </c>
      <c r="BJ1894">
        <v>9312102</v>
      </c>
      <c r="BK1894">
        <v>9311102</v>
      </c>
      <c r="BL1894">
        <v>9315103</v>
      </c>
    </row>
    <row r="1895" spans="1:67" x14ac:dyDescent="0.15">
      <c r="A1895">
        <v>1894</v>
      </c>
      <c r="B1895" t="s">
        <v>913</v>
      </c>
      <c r="E1895">
        <f>机器人辅助表!B1895</f>
        <v>31</v>
      </c>
      <c r="F1895">
        <v>1</v>
      </c>
      <c r="G1895">
        <v>58001</v>
      </c>
      <c r="H1895">
        <v>0</v>
      </c>
      <c r="I1895">
        <f>机器人辅助表!H1895</f>
        <v>4523.9409385543395</v>
      </c>
      <c r="J1895">
        <v>2</v>
      </c>
      <c r="K1895">
        <v>4</v>
      </c>
      <c r="L1895">
        <v>1</v>
      </c>
      <c r="M1895" s="2">
        <f>机器人辅助表!C1895</f>
        <v>13873.13294171539</v>
      </c>
      <c r="N1895" s="2">
        <v>2</v>
      </c>
      <c r="O1895" s="2">
        <f>机器人辅助表!D1895</f>
        <v>886.76141293384649</v>
      </c>
      <c r="P1895" s="2">
        <v>3</v>
      </c>
      <c r="Q1895" s="2">
        <f>机器人辅助表!E1895</f>
        <v>394.11618352615397</v>
      </c>
      <c r="R1895" s="2">
        <v>6</v>
      </c>
      <c r="S1895" s="2">
        <f>机器人辅助表!F1895</f>
        <v>5688.6702000000005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0</v>
      </c>
      <c r="AE1895">
        <v>0</v>
      </c>
      <c r="AF1895">
        <v>0</v>
      </c>
      <c r="AG1895">
        <v>0</v>
      </c>
      <c r="BD1895">
        <v>11</v>
      </c>
      <c r="BE1895">
        <v>9113104</v>
      </c>
      <c r="BF1895">
        <v>9121104</v>
      </c>
      <c r="BG1895">
        <v>9121203</v>
      </c>
      <c r="BH1895">
        <v>9121304</v>
      </c>
      <c r="BI1895">
        <v>9121402</v>
      </c>
      <c r="BJ1895">
        <v>9114104</v>
      </c>
      <c r="BK1895">
        <v>9122103</v>
      </c>
      <c r="BL1895">
        <v>9122202</v>
      </c>
      <c r="BM1895">
        <v>9122304</v>
      </c>
      <c r="BN1895">
        <v>9122403</v>
      </c>
      <c r="BO1895">
        <v>9115103</v>
      </c>
    </row>
    <row r="1896" spans="1:67" x14ac:dyDescent="0.15">
      <c r="A1896">
        <v>1895</v>
      </c>
      <c r="B1896" t="s">
        <v>3270</v>
      </c>
      <c r="E1896">
        <f>机器人辅助表!B1896</f>
        <v>31</v>
      </c>
      <c r="F1896">
        <v>3</v>
      </c>
      <c r="G1896">
        <v>58201</v>
      </c>
      <c r="H1896">
        <v>0</v>
      </c>
      <c r="I1896">
        <f>机器人辅助表!H1896</f>
        <v>4182.5114337577852</v>
      </c>
      <c r="J1896">
        <v>2</v>
      </c>
      <c r="K1896">
        <v>4</v>
      </c>
      <c r="L1896">
        <v>1</v>
      </c>
      <c r="M1896" s="2">
        <f>机器人辅助表!C1896</f>
        <v>12826.104040453851</v>
      </c>
      <c r="N1896" s="2">
        <v>2</v>
      </c>
      <c r="O1896" s="2">
        <f>机器人辅助表!D1896</f>
        <v>819.83602327846177</v>
      </c>
      <c r="P1896" s="2">
        <v>3</v>
      </c>
      <c r="Q1896" s="2">
        <f>机器人辅助表!E1896</f>
        <v>364.37156590153859</v>
      </c>
      <c r="R1896" s="2">
        <v>6</v>
      </c>
      <c r="S1896" s="2">
        <f>机器人辅助表!F1896</f>
        <v>5259.3365999999996</v>
      </c>
      <c r="T1896">
        <v>0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0</v>
      </c>
      <c r="AE1896">
        <v>0</v>
      </c>
      <c r="AF1896">
        <v>0</v>
      </c>
      <c r="AG1896">
        <v>0</v>
      </c>
      <c r="BD1896">
        <v>8</v>
      </c>
      <c r="BE1896">
        <v>9323102</v>
      </c>
      <c r="BF1896">
        <v>9324104</v>
      </c>
      <c r="BG1896">
        <v>9324204</v>
      </c>
      <c r="BH1896">
        <v>9324302</v>
      </c>
      <c r="BI1896">
        <v>9324402</v>
      </c>
      <c r="BJ1896">
        <v>9312104</v>
      </c>
      <c r="BK1896">
        <v>9311104</v>
      </c>
      <c r="BL1896">
        <v>9315102</v>
      </c>
    </row>
    <row r="1897" spans="1:67" x14ac:dyDescent="0.15">
      <c r="A1897">
        <v>1896</v>
      </c>
      <c r="B1897" t="s">
        <v>914</v>
      </c>
      <c r="E1897">
        <f>机器人辅助表!B1897</f>
        <v>41</v>
      </c>
      <c r="F1897">
        <v>3</v>
      </c>
      <c r="G1897">
        <v>58201</v>
      </c>
      <c r="H1897">
        <v>0</v>
      </c>
      <c r="I1897">
        <f>机器人辅助表!H1897</f>
        <v>11747.229658097756</v>
      </c>
      <c r="J1897">
        <v>2</v>
      </c>
      <c r="K1897">
        <v>4</v>
      </c>
      <c r="L1897">
        <v>1</v>
      </c>
      <c r="M1897" s="2">
        <f>机器人辅助表!C1897</f>
        <v>54297.125045630732</v>
      </c>
      <c r="N1897" s="2">
        <v>2</v>
      </c>
      <c r="O1897" s="2">
        <f>机器人辅助表!D1897</f>
        <v>2896.9313971773927</v>
      </c>
      <c r="P1897" s="2">
        <v>3</v>
      </c>
      <c r="Q1897" s="2">
        <f>机器人辅助表!E1897</f>
        <v>1287.5250654121744</v>
      </c>
      <c r="R1897" s="2">
        <v>6</v>
      </c>
      <c r="S1897" s="2">
        <f>机器人辅助表!F1897</f>
        <v>10097.107599999999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0</v>
      </c>
      <c r="AE1897">
        <v>0</v>
      </c>
      <c r="AF1897">
        <v>0</v>
      </c>
      <c r="AG1897">
        <v>0</v>
      </c>
      <c r="BD1897">
        <v>8</v>
      </c>
      <c r="BE1897">
        <v>9323102</v>
      </c>
      <c r="BF1897">
        <v>9324102</v>
      </c>
      <c r="BG1897">
        <v>9324203</v>
      </c>
      <c r="BH1897">
        <v>9324302</v>
      </c>
      <c r="BI1897">
        <v>9324404</v>
      </c>
      <c r="BJ1897">
        <v>9312104</v>
      </c>
      <c r="BK1897">
        <v>9311103</v>
      </c>
      <c r="BL1897">
        <v>9315102</v>
      </c>
    </row>
    <row r="1898" spans="1:67" x14ac:dyDescent="0.15">
      <c r="A1898">
        <v>1897</v>
      </c>
      <c r="B1898" t="s">
        <v>3271</v>
      </c>
      <c r="E1898">
        <f>机器人辅助表!B1898</f>
        <v>42</v>
      </c>
      <c r="F1898">
        <v>1</v>
      </c>
      <c r="G1898">
        <v>58001</v>
      </c>
      <c r="H1898">
        <v>0</v>
      </c>
      <c r="I1898">
        <f>机器人辅助表!H1898</f>
        <v>8463.2032653425049</v>
      </c>
      <c r="J1898">
        <v>2</v>
      </c>
      <c r="K1898">
        <v>4</v>
      </c>
      <c r="L1898">
        <v>1</v>
      </c>
      <c r="M1898" s="2">
        <f>机器人辅助表!C1898</f>
        <v>40674.246694635476</v>
      </c>
      <c r="N1898" s="2">
        <v>2</v>
      </c>
      <c r="O1898" s="2">
        <f>机器人辅助表!D1898</f>
        <v>2116.1076369230777</v>
      </c>
      <c r="P1898" s="2">
        <v>3</v>
      </c>
      <c r="Q1898" s="2">
        <f>机器人辅助表!E1898</f>
        <v>940.49228307692363</v>
      </c>
      <c r="R1898" s="2">
        <v>6</v>
      </c>
      <c r="S1898" s="2">
        <f>机器人辅助表!F1898</f>
        <v>6967.94</v>
      </c>
      <c r="T1898">
        <v>0</v>
      </c>
      <c r="U1898">
        <v>0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0</v>
      </c>
      <c r="AE1898">
        <v>0</v>
      </c>
      <c r="AF1898">
        <v>0</v>
      </c>
      <c r="AG1898">
        <v>0</v>
      </c>
      <c r="BD1898">
        <v>11</v>
      </c>
      <c r="BE1898">
        <v>9113104</v>
      </c>
      <c r="BF1898">
        <v>9121102</v>
      </c>
      <c r="BG1898">
        <v>9121204</v>
      </c>
      <c r="BH1898">
        <v>9121302</v>
      </c>
      <c r="BI1898">
        <v>9121403</v>
      </c>
      <c r="BJ1898">
        <v>9114104</v>
      </c>
      <c r="BK1898">
        <v>9122103</v>
      </c>
      <c r="BL1898">
        <v>9122204</v>
      </c>
      <c r="BM1898">
        <v>9122304</v>
      </c>
      <c r="BN1898">
        <v>9122404</v>
      </c>
      <c r="BO1898">
        <v>9115103</v>
      </c>
    </row>
    <row r="1899" spans="1:67" x14ac:dyDescent="0.15">
      <c r="A1899">
        <v>1898</v>
      </c>
      <c r="B1899" t="s">
        <v>3272</v>
      </c>
      <c r="E1899">
        <f>机器人辅助表!B1899</f>
        <v>47</v>
      </c>
      <c r="F1899">
        <v>2</v>
      </c>
      <c r="G1899">
        <v>58101</v>
      </c>
      <c r="H1899">
        <v>0</v>
      </c>
      <c r="I1899">
        <f>机器人辅助表!H1899</f>
        <v>17527.707122933887</v>
      </c>
      <c r="J1899">
        <v>2</v>
      </c>
      <c r="K1899">
        <v>4</v>
      </c>
      <c r="L1899">
        <v>1</v>
      </c>
      <c r="M1899" s="2">
        <f>机器人辅助表!C1899</f>
        <v>99572.354878079088</v>
      </c>
      <c r="N1899" s="2">
        <v>2</v>
      </c>
      <c r="O1899" s="2">
        <f>机器人辅助表!D1899</f>
        <v>4601.3151706073586</v>
      </c>
      <c r="P1899" s="2">
        <v>3</v>
      </c>
      <c r="Q1899" s="2">
        <f>机器人辅助表!E1899</f>
        <v>2045.028964714382</v>
      </c>
      <c r="R1899" s="2">
        <v>6</v>
      </c>
      <c r="S1899" s="2">
        <f>机器人辅助表!F1899</f>
        <v>11697.6008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0</v>
      </c>
      <c r="AE1899">
        <v>0</v>
      </c>
      <c r="AF1899">
        <v>0</v>
      </c>
      <c r="AG1899">
        <v>0</v>
      </c>
      <c r="BD1899">
        <v>11</v>
      </c>
      <c r="BE1899">
        <v>9211104</v>
      </c>
      <c r="BF1899">
        <v>9214102</v>
      </c>
      <c r="BG1899">
        <v>9214204</v>
      </c>
      <c r="BH1899">
        <v>9214304</v>
      </c>
      <c r="BI1899">
        <v>9214404</v>
      </c>
      <c r="BJ1899">
        <v>9222104</v>
      </c>
      <c r="BK1899">
        <v>9223102</v>
      </c>
      <c r="BL1899">
        <v>9223204</v>
      </c>
      <c r="BM1899">
        <v>9223302</v>
      </c>
      <c r="BN1899">
        <v>9223403</v>
      </c>
      <c r="BO1899">
        <v>9215104</v>
      </c>
    </row>
    <row r="1900" spans="1:67" x14ac:dyDescent="0.15">
      <c r="A1900">
        <v>1899</v>
      </c>
      <c r="B1900" t="s">
        <v>3273</v>
      </c>
      <c r="E1900">
        <f>机器人辅助表!B1900</f>
        <v>22</v>
      </c>
      <c r="F1900">
        <v>1</v>
      </c>
      <c r="G1900">
        <v>58001</v>
      </c>
      <c r="H1900">
        <v>0</v>
      </c>
      <c r="I1900">
        <f>机器人辅助表!H1900</f>
        <v>1750.8249719373914</v>
      </c>
      <c r="J1900">
        <v>2</v>
      </c>
      <c r="K1900">
        <v>4</v>
      </c>
      <c r="L1900">
        <v>1</v>
      </c>
      <c r="M1900" s="2">
        <f>机器人辅助表!C1900</f>
        <v>3201.6310747826087</v>
      </c>
      <c r="N1900" s="2">
        <v>2</v>
      </c>
      <c r="O1900" s="2">
        <f>机器人辅助表!D1900</f>
        <v>253.03780173913046</v>
      </c>
      <c r="P1900" s="2">
        <v>3</v>
      </c>
      <c r="Q1900" s="2">
        <f>机器人辅助表!E1900</f>
        <v>112.46124521739132</v>
      </c>
      <c r="R1900" s="2">
        <v>6</v>
      </c>
      <c r="S1900" s="2">
        <f>机器人辅助表!F1900</f>
        <v>2839.578</v>
      </c>
      <c r="T1900">
        <v>0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0</v>
      </c>
      <c r="AE1900">
        <v>0</v>
      </c>
      <c r="AF1900">
        <v>0</v>
      </c>
      <c r="AG1900">
        <v>0</v>
      </c>
      <c r="BD1900">
        <v>11</v>
      </c>
      <c r="BE1900">
        <v>9113102</v>
      </c>
      <c r="BF1900">
        <v>9121103</v>
      </c>
      <c r="BG1900">
        <v>9121203</v>
      </c>
      <c r="BH1900">
        <v>9121302</v>
      </c>
      <c r="BI1900">
        <v>9121404</v>
      </c>
      <c r="BJ1900">
        <v>9114103</v>
      </c>
      <c r="BK1900">
        <v>9122103</v>
      </c>
      <c r="BL1900">
        <v>9122203</v>
      </c>
      <c r="BM1900">
        <v>9122303</v>
      </c>
      <c r="BN1900">
        <v>9122402</v>
      </c>
      <c r="BO1900">
        <v>9115102</v>
      </c>
    </row>
    <row r="1901" spans="1:67" x14ac:dyDescent="0.15">
      <c r="A1901">
        <v>1900</v>
      </c>
      <c r="B1901" t="s">
        <v>915</v>
      </c>
      <c r="E1901">
        <f>机器人辅助表!B1901</f>
        <v>34</v>
      </c>
      <c r="F1901">
        <v>3</v>
      </c>
      <c r="G1901">
        <v>58201</v>
      </c>
      <c r="H1901">
        <v>0</v>
      </c>
      <c r="I1901">
        <f>机器人辅助表!H1901</f>
        <v>6375.786875078883</v>
      </c>
      <c r="J1901">
        <v>2</v>
      </c>
      <c r="K1901">
        <v>4</v>
      </c>
      <c r="L1901">
        <v>1</v>
      </c>
      <c r="M1901" s="2">
        <f>机器人辅助表!C1901</f>
        <v>22095.708941853514</v>
      </c>
      <c r="N1901" s="2">
        <v>2</v>
      </c>
      <c r="O1901" s="2">
        <f>机器人辅助表!D1901</f>
        <v>1372.5847132326426</v>
      </c>
      <c r="P1901" s="2">
        <v>3</v>
      </c>
      <c r="Q1901" s="2">
        <f>机器人辅助表!E1901</f>
        <v>610.03765032561887</v>
      </c>
      <c r="R1901" s="2">
        <v>6</v>
      </c>
      <c r="S1901" s="2">
        <f>机器人辅助表!F1901</f>
        <v>7196.1912000000002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0</v>
      </c>
      <c r="AE1901">
        <v>0</v>
      </c>
      <c r="AF1901">
        <v>0</v>
      </c>
      <c r="AG1901">
        <v>0</v>
      </c>
      <c r="BD1901">
        <v>8</v>
      </c>
      <c r="BE1901">
        <v>9323103</v>
      </c>
      <c r="BF1901">
        <v>9324104</v>
      </c>
      <c r="BG1901">
        <v>9324202</v>
      </c>
      <c r="BH1901">
        <v>9324303</v>
      </c>
      <c r="BI1901">
        <v>9324402</v>
      </c>
      <c r="BJ1901">
        <v>9312103</v>
      </c>
      <c r="BK1901">
        <v>9311103</v>
      </c>
      <c r="BL1901">
        <v>9315103</v>
      </c>
    </row>
    <row r="1902" spans="1:67" x14ac:dyDescent="0.15">
      <c r="A1902">
        <v>1901</v>
      </c>
      <c r="B1902" t="s">
        <v>916</v>
      </c>
      <c r="E1902">
        <f>机器人辅助表!B1902</f>
        <v>20</v>
      </c>
      <c r="F1902">
        <v>2</v>
      </c>
      <c r="G1902">
        <v>58101</v>
      </c>
      <c r="H1902">
        <v>0</v>
      </c>
      <c r="I1902">
        <f>机器人辅助表!H1902</f>
        <v>2728.9593975652174</v>
      </c>
      <c r="J1902">
        <v>2</v>
      </c>
      <c r="K1902">
        <v>4</v>
      </c>
      <c r="L1902">
        <v>1</v>
      </c>
      <c r="M1902" s="2">
        <f>机器人辅助表!C1902</f>
        <v>4425.7993043478264</v>
      </c>
      <c r="N1902" s="2">
        <v>2</v>
      </c>
      <c r="O1902" s="2">
        <f>机器人辅助表!D1902</f>
        <v>370.53203478260878</v>
      </c>
      <c r="P1902" s="2">
        <v>3</v>
      </c>
      <c r="Q1902" s="2">
        <f>机器人辅助表!E1902</f>
        <v>164.68090434782613</v>
      </c>
      <c r="R1902" s="2">
        <v>6</v>
      </c>
      <c r="S1902" s="2">
        <f>机器人辅助表!F1902</f>
        <v>4593.7879999999996</v>
      </c>
      <c r="T1902">
        <v>0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0</v>
      </c>
      <c r="AE1902">
        <v>0</v>
      </c>
      <c r="AF1902">
        <v>0</v>
      </c>
      <c r="AG1902">
        <v>0</v>
      </c>
      <c r="BD1902">
        <v>11</v>
      </c>
      <c r="BE1902">
        <v>9211102</v>
      </c>
      <c r="BF1902">
        <v>9214103</v>
      </c>
      <c r="BG1902">
        <v>9214204</v>
      </c>
      <c r="BH1902">
        <v>9214302</v>
      </c>
      <c r="BI1902">
        <v>9214404</v>
      </c>
      <c r="BJ1902">
        <v>9222104</v>
      </c>
      <c r="BK1902">
        <v>9223104</v>
      </c>
      <c r="BL1902">
        <v>9223203</v>
      </c>
      <c r="BM1902">
        <v>9223304</v>
      </c>
      <c r="BN1902">
        <v>9223402</v>
      </c>
      <c r="BO1902">
        <v>9215103</v>
      </c>
    </row>
    <row r="1903" spans="1:67" x14ac:dyDescent="0.15">
      <c r="A1903">
        <v>1902</v>
      </c>
      <c r="B1903" t="s">
        <v>3274</v>
      </c>
      <c r="E1903">
        <f>机器人辅助表!B1903</f>
        <v>44</v>
      </c>
      <c r="F1903">
        <v>1</v>
      </c>
      <c r="G1903">
        <v>58001</v>
      </c>
      <c r="H1903">
        <v>0</v>
      </c>
      <c r="I1903">
        <f>机器人辅助表!H1903</f>
        <v>7679.8105831734974</v>
      </c>
      <c r="J1903">
        <v>2</v>
      </c>
      <c r="K1903">
        <v>4</v>
      </c>
      <c r="L1903">
        <v>1</v>
      </c>
      <c r="M1903" s="2">
        <f>机器人辅助表!C1903</f>
        <v>39666.037454375393</v>
      </c>
      <c r="N1903" s="2">
        <v>2</v>
      </c>
      <c r="O1903" s="2">
        <f>机器人辅助表!D1903</f>
        <v>1965.2752346327761</v>
      </c>
      <c r="P1903" s="2">
        <v>3</v>
      </c>
      <c r="Q1903" s="2">
        <f>机器人辅助表!E1903</f>
        <v>873.45565983678955</v>
      </c>
      <c r="R1903" s="2">
        <v>6</v>
      </c>
      <c r="S1903" s="2">
        <f>机器人辅助表!F1903</f>
        <v>5807.2640000000001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0</v>
      </c>
      <c r="AE1903">
        <v>0</v>
      </c>
      <c r="AF1903">
        <v>0</v>
      </c>
      <c r="AG1903">
        <v>0</v>
      </c>
      <c r="BD1903">
        <v>11</v>
      </c>
      <c r="BE1903">
        <v>9113104</v>
      </c>
      <c r="BF1903">
        <v>9121104</v>
      </c>
      <c r="BG1903">
        <v>9121202</v>
      </c>
      <c r="BH1903">
        <v>9121303</v>
      </c>
      <c r="BI1903">
        <v>9121402</v>
      </c>
      <c r="BJ1903">
        <v>9114102</v>
      </c>
      <c r="BK1903">
        <v>9122103</v>
      </c>
      <c r="BL1903">
        <v>9122203</v>
      </c>
      <c r="BM1903">
        <v>9122304</v>
      </c>
      <c r="BN1903">
        <v>9122402</v>
      </c>
      <c r="BO1903">
        <v>9115103</v>
      </c>
    </row>
    <row r="1904" spans="1:67" x14ac:dyDescent="0.15">
      <c r="A1904">
        <v>1903</v>
      </c>
      <c r="B1904" t="s">
        <v>3275</v>
      </c>
      <c r="E1904">
        <f>机器人辅助表!B1904</f>
        <v>27</v>
      </c>
      <c r="F1904">
        <v>1</v>
      </c>
      <c r="G1904">
        <v>58001</v>
      </c>
      <c r="H1904">
        <v>0</v>
      </c>
      <c r="I1904">
        <f>机器人辅助表!H1904</f>
        <v>2890.8496054038824</v>
      </c>
      <c r="J1904">
        <v>2</v>
      </c>
      <c r="K1904">
        <v>4</v>
      </c>
      <c r="L1904">
        <v>1</v>
      </c>
      <c r="M1904" s="2">
        <f>机器人辅助表!C1904</f>
        <v>7207.4618754794337</v>
      </c>
      <c r="N1904" s="2">
        <v>2</v>
      </c>
      <c r="O1904" s="2">
        <f>机器人辅助表!D1904</f>
        <v>499.69884933511719</v>
      </c>
      <c r="P1904" s="2">
        <v>3</v>
      </c>
      <c r="Q1904" s="2">
        <f>机器人辅助表!E1904</f>
        <v>222.08837748227432</v>
      </c>
      <c r="R1904" s="2">
        <v>6</v>
      </c>
      <c r="S1904" s="2">
        <f>机器人辅助表!F1904</f>
        <v>4114.5753999999997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0</v>
      </c>
      <c r="AE1904">
        <v>0</v>
      </c>
      <c r="AF1904">
        <v>0</v>
      </c>
      <c r="AG1904">
        <v>0</v>
      </c>
      <c r="BD1904">
        <v>11</v>
      </c>
      <c r="BE1904">
        <v>9113104</v>
      </c>
      <c r="BF1904">
        <v>9121104</v>
      </c>
      <c r="BG1904">
        <v>9121202</v>
      </c>
      <c r="BH1904">
        <v>9121304</v>
      </c>
      <c r="BI1904">
        <v>9121403</v>
      </c>
      <c r="BJ1904">
        <v>9114104</v>
      </c>
      <c r="BK1904">
        <v>9122103</v>
      </c>
      <c r="BL1904">
        <v>9122203</v>
      </c>
      <c r="BM1904">
        <v>9122302</v>
      </c>
      <c r="BN1904">
        <v>9122402</v>
      </c>
      <c r="BO1904">
        <v>9115103</v>
      </c>
    </row>
    <row r="1905" spans="1:67" x14ac:dyDescent="0.15">
      <c r="A1905">
        <v>1904</v>
      </c>
      <c r="B1905" t="s">
        <v>3276</v>
      </c>
      <c r="E1905">
        <f>机器人辅助表!B1905</f>
        <v>39</v>
      </c>
      <c r="F1905">
        <v>2</v>
      </c>
      <c r="G1905">
        <v>58101</v>
      </c>
      <c r="H1905">
        <v>0</v>
      </c>
      <c r="I1905">
        <f>机器人辅助表!H1905</f>
        <v>6408.3143858707663</v>
      </c>
      <c r="J1905">
        <v>2</v>
      </c>
      <c r="K1905">
        <v>4</v>
      </c>
      <c r="L1905">
        <v>1</v>
      </c>
      <c r="M1905" s="2">
        <f>机器人辅助表!C1905</f>
        <v>27209.139494640931</v>
      </c>
      <c r="N1905" s="2">
        <v>2</v>
      </c>
      <c r="O1905" s="2">
        <f>机器人辅助表!D1905</f>
        <v>1529.2576138430773</v>
      </c>
      <c r="P1905" s="2">
        <v>3</v>
      </c>
      <c r="Q1905" s="2">
        <f>机器人辅助表!E1905</f>
        <v>679.67005059692315</v>
      </c>
      <c r="R1905" s="2">
        <v>6</v>
      </c>
      <c r="S1905" s="2">
        <f>机器人辅助表!F1905</f>
        <v>6008.7316000000001</v>
      </c>
      <c r="T1905">
        <v>0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0</v>
      </c>
      <c r="AE1905">
        <v>0</v>
      </c>
      <c r="AF1905">
        <v>0</v>
      </c>
      <c r="AG1905">
        <v>0</v>
      </c>
      <c r="BD1905">
        <v>11</v>
      </c>
      <c r="BE1905">
        <v>9211102</v>
      </c>
      <c r="BF1905">
        <v>9214104</v>
      </c>
      <c r="BG1905">
        <v>9214204</v>
      </c>
      <c r="BH1905">
        <v>9214304</v>
      </c>
      <c r="BI1905">
        <v>9214404</v>
      </c>
      <c r="BJ1905">
        <v>9222103</v>
      </c>
      <c r="BK1905">
        <v>9223104</v>
      </c>
      <c r="BL1905">
        <v>9223204</v>
      </c>
      <c r="BM1905">
        <v>9223303</v>
      </c>
      <c r="BN1905">
        <v>9223403</v>
      </c>
      <c r="BO1905">
        <v>9215102</v>
      </c>
    </row>
    <row r="1906" spans="1:67" x14ac:dyDescent="0.15">
      <c r="A1906">
        <v>1905</v>
      </c>
      <c r="B1906" t="s">
        <v>3277</v>
      </c>
      <c r="E1906">
        <f>机器人辅助表!B1906</f>
        <v>22</v>
      </c>
      <c r="F1906">
        <v>1</v>
      </c>
      <c r="G1906">
        <v>58001</v>
      </c>
      <c r="H1906">
        <v>0</v>
      </c>
      <c r="I1906">
        <f>机器人辅助表!H1906</f>
        <v>2000.9428250713042</v>
      </c>
      <c r="J1906">
        <v>2</v>
      </c>
      <c r="K1906">
        <v>4</v>
      </c>
      <c r="L1906">
        <v>1</v>
      </c>
      <c r="M1906" s="2">
        <f>机器人辅助表!C1906</f>
        <v>3659.0069426086957</v>
      </c>
      <c r="N1906" s="2">
        <v>2</v>
      </c>
      <c r="O1906" s="2">
        <f>机器人辅助表!D1906</f>
        <v>289.18605913043484</v>
      </c>
      <c r="P1906" s="2">
        <v>3</v>
      </c>
      <c r="Q1906" s="2">
        <f>机器人辅助表!E1906</f>
        <v>128.52713739130439</v>
      </c>
      <c r="R1906" s="2">
        <v>6</v>
      </c>
      <c r="S1906" s="2">
        <f>机器人辅助表!F1906</f>
        <v>3245.232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0</v>
      </c>
      <c r="AE1906">
        <v>0</v>
      </c>
      <c r="AF1906">
        <v>0</v>
      </c>
      <c r="AG1906">
        <v>0</v>
      </c>
      <c r="BD1906">
        <v>11</v>
      </c>
      <c r="BE1906">
        <v>9113103</v>
      </c>
      <c r="BF1906">
        <v>9121102</v>
      </c>
      <c r="BG1906">
        <v>9121202</v>
      </c>
      <c r="BH1906">
        <v>9121304</v>
      </c>
      <c r="BI1906">
        <v>9121404</v>
      </c>
      <c r="BJ1906">
        <v>9114104</v>
      </c>
      <c r="BK1906">
        <v>9122104</v>
      </c>
      <c r="BL1906">
        <v>9122203</v>
      </c>
      <c r="BM1906">
        <v>9122304</v>
      </c>
      <c r="BN1906">
        <v>9122404</v>
      </c>
      <c r="BO1906">
        <v>9115103</v>
      </c>
    </row>
    <row r="1907" spans="1:67" x14ac:dyDescent="0.15">
      <c r="A1907">
        <v>1906</v>
      </c>
      <c r="B1907" t="s">
        <v>3278</v>
      </c>
      <c r="E1907">
        <f>机器人辅助表!B1907</f>
        <v>21</v>
      </c>
      <c r="F1907">
        <v>1</v>
      </c>
      <c r="G1907">
        <v>58001</v>
      </c>
      <c r="H1907">
        <v>0</v>
      </c>
      <c r="I1907">
        <f>机器人辅助表!H1907</f>
        <v>3456.0564724293918</v>
      </c>
      <c r="J1907">
        <v>2</v>
      </c>
      <c r="K1907">
        <v>4</v>
      </c>
      <c r="L1907">
        <v>1</v>
      </c>
      <c r="M1907" s="2">
        <f>机器人辅助表!C1907</f>
        <v>5961.6059002500024</v>
      </c>
      <c r="N1907" s="2">
        <v>2</v>
      </c>
      <c r="O1907" s="2">
        <f>机器人辅助表!D1907</f>
        <v>484.73814208695671</v>
      </c>
      <c r="P1907" s="2">
        <v>3</v>
      </c>
      <c r="Q1907" s="2">
        <f>机器人辅助表!E1907</f>
        <v>215.43917426086966</v>
      </c>
      <c r="R1907" s="2">
        <v>6</v>
      </c>
      <c r="S1907" s="2">
        <f>机器人辅助表!F1907</f>
        <v>5710.0161999999991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0</v>
      </c>
      <c r="AE1907">
        <v>0</v>
      </c>
      <c r="AF1907">
        <v>0</v>
      </c>
      <c r="AG1907">
        <v>0</v>
      </c>
      <c r="BD1907">
        <v>11</v>
      </c>
      <c r="BE1907">
        <v>9113102</v>
      </c>
      <c r="BF1907">
        <v>9121102</v>
      </c>
      <c r="BG1907">
        <v>9121202</v>
      </c>
      <c r="BH1907">
        <v>9121304</v>
      </c>
      <c r="BI1907">
        <v>9121403</v>
      </c>
      <c r="BJ1907">
        <v>9114104</v>
      </c>
      <c r="BK1907">
        <v>9122102</v>
      </c>
      <c r="BL1907">
        <v>9122203</v>
      </c>
      <c r="BM1907">
        <v>9122304</v>
      </c>
      <c r="BN1907">
        <v>9122402</v>
      </c>
      <c r="BO1907">
        <v>9115103</v>
      </c>
    </row>
    <row r="1908" spans="1:67" x14ac:dyDescent="0.15">
      <c r="A1908">
        <v>1907</v>
      </c>
      <c r="B1908" t="s">
        <v>3279</v>
      </c>
      <c r="E1908">
        <f>机器人辅助表!B1908</f>
        <v>31</v>
      </c>
      <c r="F1908">
        <v>1</v>
      </c>
      <c r="G1908">
        <v>58001</v>
      </c>
      <c r="H1908">
        <v>0</v>
      </c>
      <c r="I1908">
        <f>机器人辅助表!H1908</f>
        <v>5121.4425719483088</v>
      </c>
      <c r="J1908">
        <v>2</v>
      </c>
      <c r="K1908">
        <v>4</v>
      </c>
      <c r="L1908">
        <v>1</v>
      </c>
      <c r="M1908" s="2">
        <f>机器人辅助表!C1908</f>
        <v>15705.433518923082</v>
      </c>
      <c r="N1908" s="2">
        <v>2</v>
      </c>
      <c r="O1908" s="2">
        <f>机器人辅助表!D1908</f>
        <v>1003.8808448307694</v>
      </c>
      <c r="P1908" s="2">
        <v>3</v>
      </c>
      <c r="Q1908" s="2">
        <f>机器人辅助表!E1908</f>
        <v>446.16926436923092</v>
      </c>
      <c r="R1908" s="2">
        <v>6</v>
      </c>
      <c r="S1908" s="2">
        <f>机器人辅助表!F1908</f>
        <v>6440.0039999999999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0</v>
      </c>
      <c r="AE1908">
        <v>0</v>
      </c>
      <c r="AF1908">
        <v>0</v>
      </c>
      <c r="AG1908">
        <v>0</v>
      </c>
      <c r="BD1908">
        <v>11</v>
      </c>
      <c r="BE1908">
        <v>9113102</v>
      </c>
      <c r="BF1908">
        <v>9121104</v>
      </c>
      <c r="BG1908">
        <v>9121204</v>
      </c>
      <c r="BH1908">
        <v>9121304</v>
      </c>
      <c r="BI1908">
        <v>9121402</v>
      </c>
      <c r="BJ1908">
        <v>9114102</v>
      </c>
      <c r="BK1908">
        <v>9122104</v>
      </c>
      <c r="BL1908">
        <v>9122204</v>
      </c>
      <c r="BM1908">
        <v>9122302</v>
      </c>
      <c r="BN1908">
        <v>9122402</v>
      </c>
      <c r="BO1908">
        <v>9115104</v>
      </c>
    </row>
    <row r="1909" spans="1:67" x14ac:dyDescent="0.15">
      <c r="A1909">
        <v>1908</v>
      </c>
      <c r="B1909" t="s">
        <v>3280</v>
      </c>
      <c r="E1909">
        <f>机器人辅助表!B1909</f>
        <v>19</v>
      </c>
      <c r="F1909">
        <v>2</v>
      </c>
      <c r="G1909">
        <v>58101</v>
      </c>
      <c r="H1909">
        <v>0</v>
      </c>
      <c r="I1909">
        <f>机器人辅助表!H1909</f>
        <v>1730.3547561542607</v>
      </c>
      <c r="J1909">
        <v>2</v>
      </c>
      <c r="K1909">
        <v>4</v>
      </c>
      <c r="L1909">
        <v>1</v>
      </c>
      <c r="M1909" s="2">
        <f>机器人辅助表!C1909</f>
        <v>2628.7156546630431</v>
      </c>
      <c r="N1909" s="2">
        <v>2</v>
      </c>
      <c r="O1909" s="2">
        <f>机器人辅助表!D1909</f>
        <v>226.80350765217395</v>
      </c>
      <c r="P1909" s="2">
        <v>3</v>
      </c>
      <c r="Q1909" s="2">
        <f>机器人辅助表!E1909</f>
        <v>100.80155895652177</v>
      </c>
      <c r="R1909" s="2">
        <v>6</v>
      </c>
      <c r="S1909" s="2">
        <f>机器人辅助表!F1909</f>
        <v>2968.2605999999996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0</v>
      </c>
      <c r="AE1909">
        <v>0</v>
      </c>
      <c r="AF1909">
        <v>0</v>
      </c>
      <c r="AG1909">
        <v>0</v>
      </c>
      <c r="BD1909">
        <v>11</v>
      </c>
      <c r="BE1909">
        <v>9211102</v>
      </c>
      <c r="BF1909">
        <v>9214104</v>
      </c>
      <c r="BG1909">
        <v>9214204</v>
      </c>
      <c r="BH1909">
        <v>9214302</v>
      </c>
      <c r="BI1909">
        <v>9214403</v>
      </c>
      <c r="BJ1909">
        <v>9222104</v>
      </c>
      <c r="BK1909">
        <v>9223103</v>
      </c>
      <c r="BL1909">
        <v>9223203</v>
      </c>
      <c r="BM1909">
        <v>9223304</v>
      </c>
      <c r="BN1909">
        <v>9223402</v>
      </c>
      <c r="BO1909">
        <v>9215104</v>
      </c>
    </row>
    <row r="1910" spans="1:67" x14ac:dyDescent="0.15">
      <c r="A1910">
        <v>1909</v>
      </c>
      <c r="B1910" t="s">
        <v>3281</v>
      </c>
      <c r="E1910">
        <f>机器人辅助表!B1910</f>
        <v>39</v>
      </c>
      <c r="F1910">
        <v>1</v>
      </c>
      <c r="G1910">
        <v>58001</v>
      </c>
      <c r="H1910">
        <v>0</v>
      </c>
      <c r="I1910">
        <f>机器人辅助表!H1910</f>
        <v>8219.3597557907633</v>
      </c>
      <c r="J1910">
        <v>2</v>
      </c>
      <c r="K1910">
        <v>4</v>
      </c>
      <c r="L1910">
        <v>1</v>
      </c>
      <c r="M1910" s="2">
        <f>机器人辅助表!C1910</f>
        <v>34898.678917039448</v>
      </c>
      <c r="N1910" s="2">
        <v>2</v>
      </c>
      <c r="O1910" s="2">
        <f>机器人辅助表!D1910</f>
        <v>1961.4391134074249</v>
      </c>
      <c r="P1910" s="2">
        <v>3</v>
      </c>
      <c r="Q1910" s="2">
        <f>机器人辅助表!E1910</f>
        <v>871.75071706996664</v>
      </c>
      <c r="R1910" s="2">
        <v>6</v>
      </c>
      <c r="S1910" s="2">
        <f>机器人辅助表!F1910</f>
        <v>7706.8513999999986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0</v>
      </c>
      <c r="AE1910">
        <v>0</v>
      </c>
      <c r="AF1910">
        <v>0</v>
      </c>
      <c r="AG1910">
        <v>0</v>
      </c>
      <c r="BD1910">
        <v>11</v>
      </c>
      <c r="BE1910">
        <v>9113102</v>
      </c>
      <c r="BF1910">
        <v>9121102</v>
      </c>
      <c r="BG1910">
        <v>9121202</v>
      </c>
      <c r="BH1910">
        <v>9121302</v>
      </c>
      <c r="BI1910">
        <v>9121403</v>
      </c>
      <c r="BJ1910">
        <v>9114102</v>
      </c>
      <c r="BK1910">
        <v>9122104</v>
      </c>
      <c r="BL1910">
        <v>9122202</v>
      </c>
      <c r="BM1910">
        <v>9122304</v>
      </c>
      <c r="BN1910">
        <v>9122404</v>
      </c>
      <c r="BO1910">
        <v>9115102</v>
      </c>
    </row>
    <row r="1911" spans="1:67" x14ac:dyDescent="0.15">
      <c r="A1911">
        <v>1910</v>
      </c>
      <c r="B1911" t="s">
        <v>917</v>
      </c>
      <c r="E1911">
        <f>机器人辅助表!B1911</f>
        <v>40</v>
      </c>
      <c r="F1911">
        <v>3</v>
      </c>
      <c r="G1911">
        <v>58201</v>
      </c>
      <c r="H1911">
        <v>0</v>
      </c>
      <c r="I1911">
        <f>机器人辅助表!H1911</f>
        <v>11901.464767744859</v>
      </c>
      <c r="J1911">
        <v>2</v>
      </c>
      <c r="K1911">
        <v>4</v>
      </c>
      <c r="L1911">
        <v>1</v>
      </c>
      <c r="M1911" s="2">
        <f>机器人辅助表!C1911</f>
        <v>52787.618139612059</v>
      </c>
      <c r="N1911" s="2">
        <v>2</v>
      </c>
      <c r="O1911" s="2">
        <f>机器人辅助表!D1911</f>
        <v>2889.8331098327772</v>
      </c>
      <c r="P1911" s="2">
        <v>3</v>
      </c>
      <c r="Q1911" s="2">
        <f>机器人辅助表!E1911</f>
        <v>1284.37027103679</v>
      </c>
      <c r="R1911" s="2">
        <v>6</v>
      </c>
      <c r="S1911" s="2">
        <f>机器人辅助表!F1911</f>
        <v>10682.88</v>
      </c>
      <c r="T1911">
        <v>0</v>
      </c>
      <c r="U1911">
        <v>0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0</v>
      </c>
      <c r="AE1911">
        <v>0</v>
      </c>
      <c r="AF1911">
        <v>0</v>
      </c>
      <c r="AG1911">
        <v>0</v>
      </c>
      <c r="BD1911">
        <v>8</v>
      </c>
      <c r="BE1911">
        <v>9323104</v>
      </c>
      <c r="BF1911">
        <v>9324102</v>
      </c>
      <c r="BG1911">
        <v>9324203</v>
      </c>
      <c r="BH1911">
        <v>9324304</v>
      </c>
      <c r="BI1911">
        <v>9324403</v>
      </c>
      <c r="BJ1911">
        <v>9312104</v>
      </c>
      <c r="BK1911">
        <v>9311102</v>
      </c>
      <c r="BL1911">
        <v>9315102</v>
      </c>
    </row>
    <row r="1912" spans="1:67" x14ac:dyDescent="0.15">
      <c r="A1912">
        <v>1911</v>
      </c>
      <c r="B1912" t="s">
        <v>918</v>
      </c>
      <c r="E1912">
        <f>机器人辅助表!B1912</f>
        <v>33</v>
      </c>
      <c r="F1912">
        <v>2</v>
      </c>
      <c r="G1912">
        <v>58101</v>
      </c>
      <c r="H1912">
        <v>0</v>
      </c>
      <c r="I1912">
        <f>机器人辅助表!H1912</f>
        <v>6965.0116249114126</v>
      </c>
      <c r="J1912">
        <v>2</v>
      </c>
      <c r="K1912">
        <v>4</v>
      </c>
      <c r="L1912">
        <v>1</v>
      </c>
      <c r="M1912" s="2">
        <f>机器人辅助表!C1912</f>
        <v>23239.554749277606</v>
      </c>
      <c r="N1912" s="2">
        <v>2</v>
      </c>
      <c r="O1912" s="2">
        <f>机器人辅助表!D1912</f>
        <v>1456.9825763919739</v>
      </c>
      <c r="P1912" s="2">
        <v>3</v>
      </c>
      <c r="Q1912" s="2">
        <f>机器人辅助表!E1912</f>
        <v>647.54781172976629</v>
      </c>
      <c r="R1912" s="2">
        <v>6</v>
      </c>
      <c r="S1912" s="2">
        <f>机器人辅助表!F1912</f>
        <v>8147.2463999999991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0</v>
      </c>
      <c r="AE1912">
        <v>0</v>
      </c>
      <c r="AF1912">
        <v>0</v>
      </c>
      <c r="AG1912">
        <v>0</v>
      </c>
      <c r="BD1912">
        <v>11</v>
      </c>
      <c r="BE1912">
        <v>9211102</v>
      </c>
      <c r="BF1912">
        <v>9214103</v>
      </c>
      <c r="BG1912">
        <v>9214202</v>
      </c>
      <c r="BH1912">
        <v>9214303</v>
      </c>
      <c r="BI1912">
        <v>9214403</v>
      </c>
      <c r="BJ1912">
        <v>9222102</v>
      </c>
      <c r="BK1912">
        <v>9223103</v>
      </c>
      <c r="BL1912">
        <v>9223204</v>
      </c>
      <c r="BM1912">
        <v>9223303</v>
      </c>
      <c r="BN1912">
        <v>9223403</v>
      </c>
      <c r="BO1912">
        <v>9215104</v>
      </c>
    </row>
    <row r="1913" spans="1:67" x14ac:dyDescent="0.15">
      <c r="A1913">
        <v>1912</v>
      </c>
      <c r="B1913" t="s">
        <v>3282</v>
      </c>
      <c r="E1913">
        <f>机器人辅助表!B1913</f>
        <v>27</v>
      </c>
      <c r="F1913">
        <v>1</v>
      </c>
      <c r="G1913">
        <v>58001</v>
      </c>
      <c r="H1913">
        <v>0</v>
      </c>
      <c r="I1913">
        <f>机器人辅助表!H1913</f>
        <v>3764.827393084126</v>
      </c>
      <c r="J1913">
        <v>2</v>
      </c>
      <c r="K1913">
        <v>4</v>
      </c>
      <c r="L1913">
        <v>1</v>
      </c>
      <c r="M1913" s="2">
        <f>机器人辅助表!C1913</f>
        <v>9386.4619773685663</v>
      </c>
      <c r="N1913" s="2">
        <v>2</v>
      </c>
      <c r="O1913" s="2">
        <f>机器人辅助表!D1913</f>
        <v>650.77059448294335</v>
      </c>
      <c r="P1913" s="2">
        <v>3</v>
      </c>
      <c r="Q1913" s="2">
        <f>机器人辅助表!E1913</f>
        <v>289.23137532575265</v>
      </c>
      <c r="R1913" s="2">
        <v>6</v>
      </c>
      <c r="S1913" s="2">
        <f>机器人辅助表!F1913</f>
        <v>5358.5167999999994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0</v>
      </c>
      <c r="AE1913">
        <v>0</v>
      </c>
      <c r="AF1913">
        <v>0</v>
      </c>
      <c r="AG1913">
        <v>0</v>
      </c>
      <c r="BD1913">
        <v>11</v>
      </c>
      <c r="BE1913">
        <v>9113103</v>
      </c>
      <c r="BF1913">
        <v>9121104</v>
      </c>
      <c r="BG1913">
        <v>9121202</v>
      </c>
      <c r="BH1913">
        <v>9121304</v>
      </c>
      <c r="BI1913">
        <v>9121403</v>
      </c>
      <c r="BJ1913">
        <v>9114104</v>
      </c>
      <c r="BK1913">
        <v>9122102</v>
      </c>
      <c r="BL1913">
        <v>9122203</v>
      </c>
      <c r="BM1913">
        <v>9122302</v>
      </c>
      <c r="BN1913">
        <v>9122404</v>
      </c>
      <c r="BO1913">
        <v>9115102</v>
      </c>
    </row>
    <row r="1914" spans="1:67" x14ac:dyDescent="0.15">
      <c r="A1914">
        <v>1913</v>
      </c>
      <c r="B1914" t="s">
        <v>3283</v>
      </c>
      <c r="E1914">
        <f>机器人辅助表!B1914</f>
        <v>20</v>
      </c>
      <c r="F1914">
        <v>3</v>
      </c>
      <c r="G1914">
        <v>58201</v>
      </c>
      <c r="H1914">
        <v>0</v>
      </c>
      <c r="I1914">
        <f>机器人辅助表!H1914</f>
        <v>2013.1667686956523</v>
      </c>
      <c r="J1914">
        <v>2</v>
      </c>
      <c r="K1914">
        <v>4</v>
      </c>
      <c r="L1914">
        <v>1</v>
      </c>
      <c r="M1914" s="2">
        <f>机器人辅助表!C1914</f>
        <v>3264.9339130434787</v>
      </c>
      <c r="N1914" s="2">
        <v>2</v>
      </c>
      <c r="O1914" s="2">
        <f>机器人辅助表!D1914</f>
        <v>273.34330434782618</v>
      </c>
      <c r="P1914" s="2">
        <v>3</v>
      </c>
      <c r="Q1914" s="2">
        <f>机器人辅助表!E1914</f>
        <v>121.48591304347831</v>
      </c>
      <c r="R1914" s="2">
        <v>6</v>
      </c>
      <c r="S1914" s="2">
        <f>机器人辅助表!F1914</f>
        <v>3388.8599999999997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0</v>
      </c>
      <c r="AE1914">
        <v>0</v>
      </c>
      <c r="AF1914">
        <v>0</v>
      </c>
      <c r="AG1914">
        <v>0</v>
      </c>
      <c r="BD1914">
        <v>8</v>
      </c>
      <c r="BE1914">
        <v>9323103</v>
      </c>
      <c r="BF1914">
        <v>9324103</v>
      </c>
      <c r="BG1914">
        <v>9324203</v>
      </c>
      <c r="BH1914">
        <v>9324304</v>
      </c>
      <c r="BI1914">
        <v>9324403</v>
      </c>
      <c r="BJ1914">
        <v>9312103</v>
      </c>
      <c r="BK1914">
        <v>9311104</v>
      </c>
      <c r="BL1914">
        <v>9315104</v>
      </c>
    </row>
    <row r="1915" spans="1:67" x14ac:dyDescent="0.15">
      <c r="A1915">
        <v>1914</v>
      </c>
      <c r="B1915" t="s">
        <v>919</v>
      </c>
      <c r="E1915">
        <f>机器人辅助表!B1915</f>
        <v>37</v>
      </c>
      <c r="F1915">
        <v>1</v>
      </c>
      <c r="G1915">
        <v>58001</v>
      </c>
      <c r="H1915">
        <v>0</v>
      </c>
      <c r="I1915">
        <f>机器人辅助表!H1915</f>
        <v>3699.1663067832424</v>
      </c>
      <c r="J1915">
        <v>2</v>
      </c>
      <c r="K1915">
        <v>4</v>
      </c>
      <c r="L1915">
        <v>1</v>
      </c>
      <c r="M1915" s="2">
        <f>机器人辅助表!C1915</f>
        <v>14394.057544107394</v>
      </c>
      <c r="N1915" s="2">
        <v>2</v>
      </c>
      <c r="O1915" s="2">
        <f>机器人辅助表!D1915</f>
        <v>854.23702653812722</v>
      </c>
      <c r="P1915" s="2">
        <v>3</v>
      </c>
      <c r="Q1915" s="2">
        <f>机器人辅助表!E1915</f>
        <v>379.66090068361211</v>
      </c>
      <c r="R1915" s="2">
        <v>6</v>
      </c>
      <c r="S1915" s="2">
        <f>机器人辅助表!F1915</f>
        <v>3744.0540000000001</v>
      </c>
      <c r="T1915">
        <v>0</v>
      </c>
      <c r="U1915">
        <v>0</v>
      </c>
      <c r="V1915">
        <v>0</v>
      </c>
      <c r="W1915">
        <v>0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0</v>
      </c>
      <c r="AE1915">
        <v>0</v>
      </c>
      <c r="AF1915">
        <v>0</v>
      </c>
      <c r="AG1915">
        <v>0</v>
      </c>
      <c r="BD1915">
        <v>11</v>
      </c>
      <c r="BE1915">
        <v>9113104</v>
      </c>
      <c r="BF1915">
        <v>9121102</v>
      </c>
      <c r="BG1915">
        <v>9121203</v>
      </c>
      <c r="BH1915">
        <v>9121302</v>
      </c>
      <c r="BI1915">
        <v>9121403</v>
      </c>
      <c r="BJ1915">
        <v>9114102</v>
      </c>
      <c r="BK1915">
        <v>9122103</v>
      </c>
      <c r="BL1915">
        <v>9122203</v>
      </c>
      <c r="BM1915">
        <v>9122302</v>
      </c>
      <c r="BN1915">
        <v>9122403</v>
      </c>
      <c r="BO1915">
        <v>9115104</v>
      </c>
    </row>
    <row r="1916" spans="1:67" x14ac:dyDescent="0.15">
      <c r="A1916">
        <v>1915</v>
      </c>
      <c r="B1916" t="s">
        <v>920</v>
      </c>
      <c r="E1916">
        <f>机器人辅助表!B1916</f>
        <v>45</v>
      </c>
      <c r="F1916">
        <v>3</v>
      </c>
      <c r="G1916">
        <v>58201</v>
      </c>
      <c r="H1916">
        <v>0</v>
      </c>
      <c r="I1916">
        <f>机器人辅助表!H1916</f>
        <v>12663.371031757279</v>
      </c>
      <c r="J1916">
        <v>2</v>
      </c>
      <c r="K1916">
        <v>4</v>
      </c>
      <c r="L1916">
        <v>1</v>
      </c>
      <c r="M1916" s="2">
        <f>机器人辅助表!C1916</f>
        <v>67621.942390233133</v>
      </c>
      <c r="N1916" s="2">
        <v>2</v>
      </c>
      <c r="O1916" s="2">
        <f>机器人辅助表!D1916</f>
        <v>3271.9368859765896</v>
      </c>
      <c r="P1916" s="2">
        <v>3</v>
      </c>
      <c r="Q1916" s="2">
        <f>机器人辅助表!E1916</f>
        <v>1454.194171545151</v>
      </c>
      <c r="R1916" s="2">
        <v>6</v>
      </c>
      <c r="S1916" s="2">
        <f>机器人辅助表!F1916</f>
        <v>9181.7659999999996</v>
      </c>
      <c r="T1916">
        <v>0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0</v>
      </c>
      <c r="AE1916">
        <v>0</v>
      </c>
      <c r="AF1916">
        <v>0</v>
      </c>
      <c r="AG1916">
        <v>0</v>
      </c>
      <c r="BD1916">
        <v>8</v>
      </c>
      <c r="BE1916">
        <v>9323102</v>
      </c>
      <c r="BF1916">
        <v>9324104</v>
      </c>
      <c r="BG1916">
        <v>9324203</v>
      </c>
      <c r="BH1916">
        <v>9324303</v>
      </c>
      <c r="BI1916">
        <v>9324402</v>
      </c>
      <c r="BJ1916">
        <v>9312103</v>
      </c>
      <c r="BK1916">
        <v>9311103</v>
      </c>
      <c r="BL1916">
        <v>9315103</v>
      </c>
    </row>
    <row r="1917" spans="1:67" x14ac:dyDescent="0.15">
      <c r="A1917">
        <v>1916</v>
      </c>
      <c r="B1917" t="s">
        <v>921</v>
      </c>
      <c r="E1917">
        <f>机器人辅助表!B1917</f>
        <v>47</v>
      </c>
      <c r="F1917">
        <v>2</v>
      </c>
      <c r="G1917">
        <v>58101</v>
      </c>
      <c r="H1917">
        <v>0</v>
      </c>
      <c r="I1917">
        <f>机器人辅助表!H1917</f>
        <v>13837.663518105701</v>
      </c>
      <c r="J1917">
        <v>2</v>
      </c>
      <c r="K1917">
        <v>4</v>
      </c>
      <c r="L1917">
        <v>1</v>
      </c>
      <c r="M1917" s="2">
        <f>机器人辅助表!C1917</f>
        <v>78609.753851115063</v>
      </c>
      <c r="N1917" s="2">
        <v>2</v>
      </c>
      <c r="O1917" s="2">
        <f>机器人辅助表!D1917</f>
        <v>3632.6172399531779</v>
      </c>
      <c r="P1917" s="2">
        <v>3</v>
      </c>
      <c r="Q1917" s="2">
        <f>机器人辅助表!E1917</f>
        <v>1614.4965510903016</v>
      </c>
      <c r="R1917" s="2">
        <v>6</v>
      </c>
      <c r="S1917" s="2">
        <f>机器人辅助表!F1917</f>
        <v>9234.9480000000003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0</v>
      </c>
      <c r="AE1917">
        <v>0</v>
      </c>
      <c r="AF1917">
        <v>0</v>
      </c>
      <c r="AG1917">
        <v>0</v>
      </c>
      <c r="BD1917">
        <v>11</v>
      </c>
      <c r="BE1917">
        <v>9211102</v>
      </c>
      <c r="BF1917">
        <v>9214102</v>
      </c>
      <c r="BG1917">
        <v>9214204</v>
      </c>
      <c r="BH1917">
        <v>9214302</v>
      </c>
      <c r="BI1917">
        <v>9214403</v>
      </c>
      <c r="BJ1917">
        <v>9222103</v>
      </c>
      <c r="BK1917">
        <v>9223102</v>
      </c>
      <c r="BL1917">
        <v>9223202</v>
      </c>
      <c r="BM1917">
        <v>9223303</v>
      </c>
      <c r="BN1917">
        <v>9223404</v>
      </c>
      <c r="BO1917">
        <v>9215103</v>
      </c>
    </row>
    <row r="1918" spans="1:67" x14ac:dyDescent="0.15">
      <c r="A1918">
        <v>1917</v>
      </c>
      <c r="B1918" t="s">
        <v>922</v>
      </c>
      <c r="E1918">
        <f>机器人辅助表!B1918</f>
        <v>34</v>
      </c>
      <c r="F1918">
        <v>1</v>
      </c>
      <c r="G1918">
        <v>58001</v>
      </c>
      <c r="H1918">
        <v>0</v>
      </c>
      <c r="I1918">
        <f>机器人辅助表!H1918</f>
        <v>7506.9748690444894</v>
      </c>
      <c r="J1918">
        <v>2</v>
      </c>
      <c r="K1918">
        <v>4</v>
      </c>
      <c r="L1918">
        <v>1</v>
      </c>
      <c r="M1918" s="2">
        <f>机器人辅助表!C1918</f>
        <v>26015.915367021073</v>
      </c>
      <c r="N1918" s="2">
        <v>2</v>
      </c>
      <c r="O1918" s="2">
        <f>机器人辅助表!D1918</f>
        <v>1616.1078075158532</v>
      </c>
      <c r="P1918" s="2">
        <v>3</v>
      </c>
      <c r="Q1918" s="2">
        <f>机器人辅助表!E1918</f>
        <v>718.2701366737125</v>
      </c>
      <c r="R1918" s="2">
        <v>6</v>
      </c>
      <c r="S1918" s="2">
        <f>机器人辅助表!F1918</f>
        <v>8472.9347999999991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0</v>
      </c>
      <c r="AE1918">
        <v>0</v>
      </c>
      <c r="AF1918">
        <v>0</v>
      </c>
      <c r="AG1918">
        <v>0</v>
      </c>
      <c r="BD1918">
        <v>11</v>
      </c>
      <c r="BE1918">
        <v>9113104</v>
      </c>
      <c r="BF1918">
        <v>9121104</v>
      </c>
      <c r="BG1918">
        <v>9121202</v>
      </c>
      <c r="BH1918">
        <v>9121302</v>
      </c>
      <c r="BI1918">
        <v>9121402</v>
      </c>
      <c r="BJ1918">
        <v>9114102</v>
      </c>
      <c r="BK1918">
        <v>9122103</v>
      </c>
      <c r="BL1918">
        <v>9122203</v>
      </c>
      <c r="BM1918">
        <v>9122302</v>
      </c>
      <c r="BN1918">
        <v>9122403</v>
      </c>
      <c r="BO1918">
        <v>9115104</v>
      </c>
    </row>
    <row r="1919" spans="1:67" x14ac:dyDescent="0.15">
      <c r="A1919">
        <v>1918</v>
      </c>
      <c r="B1919" t="s">
        <v>923</v>
      </c>
      <c r="E1919">
        <f>机器人辅助表!B1919</f>
        <v>19</v>
      </c>
      <c r="F1919">
        <v>1</v>
      </c>
      <c r="G1919">
        <v>58001</v>
      </c>
      <c r="H1919">
        <v>0</v>
      </c>
      <c r="I1919">
        <f>机器人辅助表!H1919</f>
        <v>2363.4113742594786</v>
      </c>
      <c r="J1919">
        <v>2</v>
      </c>
      <c r="K1919">
        <v>4</v>
      </c>
      <c r="L1919">
        <v>1</v>
      </c>
      <c r="M1919" s="2">
        <f>机器人辅助表!C1919</f>
        <v>3590.440894173913</v>
      </c>
      <c r="N1919" s="2">
        <v>2</v>
      </c>
      <c r="O1919" s="2">
        <f>机器人辅助表!D1919</f>
        <v>309.7804006956523</v>
      </c>
      <c r="P1919" s="2">
        <v>3</v>
      </c>
      <c r="Q1919" s="2">
        <f>机器人辅助表!E1919</f>
        <v>137.68017808695657</v>
      </c>
      <c r="R1919" s="2">
        <v>6</v>
      </c>
      <c r="S1919" s="2">
        <f>机器人辅助表!F1919</f>
        <v>4054.2096000000001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0</v>
      </c>
      <c r="AE1919">
        <v>0</v>
      </c>
      <c r="AF1919">
        <v>0</v>
      </c>
      <c r="AG1919">
        <v>0</v>
      </c>
      <c r="BD1919">
        <v>11</v>
      </c>
      <c r="BE1919">
        <v>9113103</v>
      </c>
      <c r="BF1919">
        <v>9121103</v>
      </c>
      <c r="BG1919">
        <v>9121204</v>
      </c>
      <c r="BH1919">
        <v>9121303</v>
      </c>
      <c r="BI1919">
        <v>9121403</v>
      </c>
      <c r="BJ1919">
        <v>9114102</v>
      </c>
      <c r="BK1919">
        <v>9122102</v>
      </c>
      <c r="BL1919">
        <v>9122203</v>
      </c>
      <c r="BM1919">
        <v>9122304</v>
      </c>
      <c r="BN1919">
        <v>9122402</v>
      </c>
      <c r="BO1919">
        <v>9115103</v>
      </c>
    </row>
    <row r="1920" spans="1:67" x14ac:dyDescent="0.15">
      <c r="A1920">
        <v>1919</v>
      </c>
      <c r="B1920" t="s">
        <v>3284</v>
      </c>
      <c r="E1920">
        <f>机器人辅助表!B1920</f>
        <v>26</v>
      </c>
      <c r="F1920">
        <v>1</v>
      </c>
      <c r="G1920">
        <v>58001</v>
      </c>
      <c r="H1920">
        <v>0</v>
      </c>
      <c r="I1920">
        <f>机器人辅助表!H1920</f>
        <v>5069.3268589215259</v>
      </c>
      <c r="J1920">
        <v>2</v>
      </c>
      <c r="K1920">
        <v>4</v>
      </c>
      <c r="L1920">
        <v>1</v>
      </c>
      <c r="M1920" s="2">
        <f>机器人辅助表!C1920</f>
        <v>11922.453236227428</v>
      </c>
      <c r="N1920" s="2">
        <v>2</v>
      </c>
      <c r="O1920" s="2">
        <f>机器人辅助表!D1920</f>
        <v>847.40042745150538</v>
      </c>
      <c r="P1920" s="2">
        <v>3</v>
      </c>
      <c r="Q1920" s="2">
        <f>机器人辅助表!E1920</f>
        <v>376.62241220066903</v>
      </c>
      <c r="R1920" s="2">
        <v>6</v>
      </c>
      <c r="S1920" s="2">
        <f>机器人辅助表!F1920</f>
        <v>7422.1120000000001</v>
      </c>
      <c r="T1920">
        <v>0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0</v>
      </c>
      <c r="AE1920">
        <v>0</v>
      </c>
      <c r="AF1920">
        <v>0</v>
      </c>
      <c r="AG1920">
        <v>0</v>
      </c>
      <c r="BD1920">
        <v>11</v>
      </c>
      <c r="BE1920">
        <v>9113102</v>
      </c>
      <c r="BF1920">
        <v>9121102</v>
      </c>
      <c r="BG1920">
        <v>9121204</v>
      </c>
      <c r="BH1920">
        <v>9121304</v>
      </c>
      <c r="BI1920">
        <v>9121402</v>
      </c>
      <c r="BJ1920">
        <v>9114103</v>
      </c>
      <c r="BK1920">
        <v>9122102</v>
      </c>
      <c r="BL1920">
        <v>9122203</v>
      </c>
      <c r="BM1920">
        <v>9122302</v>
      </c>
      <c r="BN1920">
        <v>9122403</v>
      </c>
      <c r="BO1920">
        <v>9115102</v>
      </c>
    </row>
    <row r="1921" spans="1:67" x14ac:dyDescent="0.15">
      <c r="A1921">
        <v>1920</v>
      </c>
      <c r="B1921" t="s">
        <v>3285</v>
      </c>
      <c r="E1921">
        <f>机器人辅助表!B1921</f>
        <v>28</v>
      </c>
      <c r="F1921">
        <v>2</v>
      </c>
      <c r="G1921">
        <v>58101</v>
      </c>
      <c r="H1921">
        <v>0</v>
      </c>
      <c r="I1921">
        <f>机器人辅助表!H1921</f>
        <v>3988.5124610589119</v>
      </c>
      <c r="J1921">
        <v>2</v>
      </c>
      <c r="K1921">
        <v>4</v>
      </c>
      <c r="L1921">
        <v>1</v>
      </c>
      <c r="M1921" s="2">
        <f>机器人辅助表!C1921</f>
        <v>10500.840881915723</v>
      </c>
      <c r="N1921" s="2">
        <v>2</v>
      </c>
      <c r="O1921" s="2">
        <f>机器人辅助表!D1921</f>
        <v>710.5832175732445</v>
      </c>
      <c r="P1921" s="2">
        <v>3</v>
      </c>
      <c r="Q1921" s="2">
        <f>机器人辅助表!E1921</f>
        <v>315.81476336588639</v>
      </c>
      <c r="R1921" s="2">
        <v>6</v>
      </c>
      <c r="S1921" s="2">
        <f>机器人辅助表!F1921</f>
        <v>5521.5552000000007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0</v>
      </c>
      <c r="AE1921">
        <v>0</v>
      </c>
      <c r="AF1921">
        <v>0</v>
      </c>
      <c r="AG1921">
        <v>0</v>
      </c>
      <c r="BD1921">
        <v>11</v>
      </c>
      <c r="BE1921">
        <v>9211104</v>
      </c>
      <c r="BF1921">
        <v>9214102</v>
      </c>
      <c r="BG1921">
        <v>9214204</v>
      </c>
      <c r="BH1921">
        <v>9214303</v>
      </c>
      <c r="BI1921">
        <v>9214402</v>
      </c>
      <c r="BJ1921">
        <v>9222102</v>
      </c>
      <c r="BK1921">
        <v>9223103</v>
      </c>
      <c r="BL1921">
        <v>9223203</v>
      </c>
      <c r="BM1921">
        <v>9223302</v>
      </c>
      <c r="BN1921">
        <v>9223403</v>
      </c>
      <c r="BO1921">
        <v>9215103</v>
      </c>
    </row>
    <row r="1922" spans="1:67" x14ac:dyDescent="0.15">
      <c r="A1922">
        <v>1921</v>
      </c>
      <c r="B1922" t="s">
        <v>924</v>
      </c>
      <c r="E1922">
        <f>机器人辅助表!B1922</f>
        <v>26</v>
      </c>
      <c r="F1922">
        <v>3</v>
      </c>
      <c r="G1922">
        <v>58201</v>
      </c>
      <c r="H1922">
        <v>0</v>
      </c>
      <c r="I1922">
        <f>机器人辅助表!H1922</f>
        <v>3675.2619727181059</v>
      </c>
      <c r="J1922">
        <v>2</v>
      </c>
      <c r="K1922">
        <v>4</v>
      </c>
      <c r="L1922">
        <v>1</v>
      </c>
      <c r="M1922" s="2">
        <f>机器人辅助表!C1922</f>
        <v>8643.778596264885</v>
      </c>
      <c r="N1922" s="2">
        <v>2</v>
      </c>
      <c r="O1922" s="2">
        <f>机器人辅助表!D1922</f>
        <v>614.36530990234132</v>
      </c>
      <c r="P1922" s="2">
        <v>3</v>
      </c>
      <c r="Q1922" s="2">
        <f>机器人辅助表!E1922</f>
        <v>273.05124884548502</v>
      </c>
      <c r="R1922" s="2">
        <v>6</v>
      </c>
      <c r="S1922" s="2">
        <f>机器人辅助表!F1922</f>
        <v>5381.0311999999994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0</v>
      </c>
      <c r="AE1922">
        <v>0</v>
      </c>
      <c r="AF1922">
        <v>0</v>
      </c>
      <c r="AG1922">
        <v>0</v>
      </c>
      <c r="BD1922">
        <v>8</v>
      </c>
      <c r="BE1922">
        <v>9323102</v>
      </c>
      <c r="BF1922">
        <v>9324102</v>
      </c>
      <c r="BG1922">
        <v>9324203</v>
      </c>
      <c r="BH1922">
        <v>9324303</v>
      </c>
      <c r="BI1922">
        <v>9324403</v>
      </c>
      <c r="BJ1922">
        <v>9312104</v>
      </c>
      <c r="BK1922">
        <v>9311102</v>
      </c>
      <c r="BL1922">
        <v>9315102</v>
      </c>
    </row>
    <row r="1923" spans="1:67" x14ac:dyDescent="0.15">
      <c r="A1923">
        <v>1922</v>
      </c>
      <c r="B1923" t="s">
        <v>3286</v>
      </c>
      <c r="E1923">
        <f>机器人辅助表!B1923</f>
        <v>49</v>
      </c>
      <c r="F1923">
        <v>3</v>
      </c>
      <c r="G1923">
        <v>58201</v>
      </c>
      <c r="H1923">
        <v>0</v>
      </c>
      <c r="I1923">
        <f>机器人辅助表!H1923</f>
        <v>8308.6242727762019</v>
      </c>
      <c r="J1923">
        <v>2</v>
      </c>
      <c r="K1923">
        <v>4</v>
      </c>
      <c r="L1923">
        <v>1</v>
      </c>
      <c r="M1923" s="2">
        <f>机器人辅助表!C1923</f>
        <v>49931.980114605627</v>
      </c>
      <c r="N1923" s="2">
        <v>2</v>
      </c>
      <c r="O1923" s="2">
        <f>机器人辅助表!D1923</f>
        <v>2207.5050378894994</v>
      </c>
      <c r="P1923" s="2">
        <v>3</v>
      </c>
      <c r="Q1923" s="2">
        <f>机器人辅助表!E1923</f>
        <v>981.11335017311103</v>
      </c>
      <c r="R1923" s="2">
        <v>6</v>
      </c>
      <c r="S1923" s="2">
        <f>机器人辅助表!F1923</f>
        <v>5111.6351999999997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0</v>
      </c>
      <c r="AE1923">
        <v>0</v>
      </c>
      <c r="AF1923">
        <v>0</v>
      </c>
      <c r="AG1923">
        <v>0</v>
      </c>
      <c r="BD1923">
        <v>8</v>
      </c>
      <c r="BE1923">
        <v>9323104</v>
      </c>
      <c r="BF1923">
        <v>9324104</v>
      </c>
      <c r="BG1923">
        <v>9324204</v>
      </c>
      <c r="BH1923">
        <v>9324302</v>
      </c>
      <c r="BI1923">
        <v>9324404</v>
      </c>
      <c r="BJ1923">
        <v>9312102</v>
      </c>
      <c r="BK1923">
        <v>9311103</v>
      </c>
      <c r="BL1923">
        <v>9315104</v>
      </c>
    </row>
    <row r="1924" spans="1:67" x14ac:dyDescent="0.15">
      <c r="A1924">
        <v>1923</v>
      </c>
      <c r="B1924" t="s">
        <v>925</v>
      </c>
      <c r="E1924">
        <f>机器人辅助表!B1924</f>
        <v>40</v>
      </c>
      <c r="F1924">
        <v>3</v>
      </c>
      <c r="G1924">
        <v>58201</v>
      </c>
      <c r="H1924">
        <v>0</v>
      </c>
      <c r="I1924">
        <f>机器人辅助表!H1924</f>
        <v>11157.623219760804</v>
      </c>
      <c r="J1924">
        <v>2</v>
      </c>
      <c r="K1924">
        <v>4</v>
      </c>
      <c r="L1924">
        <v>1</v>
      </c>
      <c r="M1924" s="2">
        <f>机器人辅助表!C1924</f>
        <v>49488.3920058863</v>
      </c>
      <c r="N1924" s="2">
        <v>2</v>
      </c>
      <c r="O1924" s="2">
        <f>机器人辅助表!D1924</f>
        <v>2709.2185404682286</v>
      </c>
      <c r="P1924" s="2">
        <v>3</v>
      </c>
      <c r="Q1924" s="2">
        <f>机器人辅助表!E1924</f>
        <v>1204.0971290969906</v>
      </c>
      <c r="R1924" s="2">
        <v>6</v>
      </c>
      <c r="S1924" s="2">
        <f>机器人辅助表!F1924</f>
        <v>10015.199999999999</v>
      </c>
      <c r="T1924">
        <v>0</v>
      </c>
      <c r="U1924">
        <v>0</v>
      </c>
      <c r="V1924">
        <v>0</v>
      </c>
      <c r="W1924">
        <v>0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0</v>
      </c>
      <c r="AE1924">
        <v>0</v>
      </c>
      <c r="AF1924">
        <v>0</v>
      </c>
      <c r="AG1924">
        <v>0</v>
      </c>
      <c r="BD1924">
        <v>8</v>
      </c>
      <c r="BE1924">
        <v>9323103</v>
      </c>
      <c r="BF1924">
        <v>9324103</v>
      </c>
      <c r="BG1924">
        <v>9324203</v>
      </c>
      <c r="BH1924">
        <v>9324302</v>
      </c>
      <c r="BI1924">
        <v>9324404</v>
      </c>
      <c r="BJ1924">
        <v>9312102</v>
      </c>
      <c r="BK1924">
        <v>9311102</v>
      </c>
      <c r="BL1924">
        <v>9315104</v>
      </c>
    </row>
    <row r="1925" spans="1:67" x14ac:dyDescent="0.15">
      <c r="A1925">
        <v>1924</v>
      </c>
      <c r="B1925" t="s">
        <v>3287</v>
      </c>
      <c r="E1925">
        <f>机器人辅助表!B1925</f>
        <v>43</v>
      </c>
      <c r="F1925">
        <v>3</v>
      </c>
      <c r="G1925">
        <v>58201</v>
      </c>
      <c r="H1925">
        <v>0</v>
      </c>
      <c r="I1925">
        <f>机器人辅助表!H1925</f>
        <v>12082.817734665938</v>
      </c>
      <c r="J1925">
        <v>2</v>
      </c>
      <c r="K1925">
        <v>4</v>
      </c>
      <c r="L1925">
        <v>1</v>
      </c>
      <c r="M1925" s="2">
        <f>机器人辅助表!C1925</f>
        <v>60256.772216793943</v>
      </c>
      <c r="N1925" s="2">
        <v>2</v>
      </c>
      <c r="O1925" s="2">
        <f>机器人辅助表!D1925</f>
        <v>3058.4968159960545</v>
      </c>
      <c r="P1925" s="2">
        <v>3</v>
      </c>
      <c r="Q1925" s="2">
        <f>机器人辅助表!E1925</f>
        <v>1359.3319182204689</v>
      </c>
      <c r="R1925" s="2">
        <v>6</v>
      </c>
      <c r="S1925" s="2">
        <f>机器人辅助表!F1925</f>
        <v>9532.1034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0</v>
      </c>
      <c r="AE1925">
        <v>0</v>
      </c>
      <c r="AF1925">
        <v>0</v>
      </c>
      <c r="AG1925">
        <v>0</v>
      </c>
      <c r="BD1925">
        <v>8</v>
      </c>
      <c r="BE1925">
        <v>9323104</v>
      </c>
      <c r="BF1925">
        <v>9324103</v>
      </c>
      <c r="BG1925">
        <v>9324202</v>
      </c>
      <c r="BH1925">
        <v>9324302</v>
      </c>
      <c r="BI1925">
        <v>9324403</v>
      </c>
      <c r="BJ1925">
        <v>9312104</v>
      </c>
      <c r="BK1925">
        <v>9311103</v>
      </c>
      <c r="BL1925">
        <v>9315103</v>
      </c>
    </row>
    <row r="1926" spans="1:67" x14ac:dyDescent="0.15">
      <c r="A1926">
        <v>1925</v>
      </c>
      <c r="B1926" t="s">
        <v>926</v>
      </c>
      <c r="E1926">
        <f>机器人辅助表!B1926</f>
        <v>31</v>
      </c>
      <c r="F1926">
        <v>1</v>
      </c>
      <c r="G1926">
        <v>58001</v>
      </c>
      <c r="H1926">
        <v>0</v>
      </c>
      <c r="I1926">
        <f>机器人辅助表!H1926</f>
        <v>5804.3015815414174</v>
      </c>
      <c r="J1926">
        <v>2</v>
      </c>
      <c r="K1926">
        <v>4</v>
      </c>
      <c r="L1926">
        <v>1</v>
      </c>
      <c r="M1926" s="2">
        <f>机器人辅助表!C1926</f>
        <v>17799.491321446163</v>
      </c>
      <c r="N1926" s="2">
        <v>2</v>
      </c>
      <c r="O1926" s="2">
        <f>机器人辅助表!D1926</f>
        <v>1137.7316241415388</v>
      </c>
      <c r="P1926" s="2">
        <v>3</v>
      </c>
      <c r="Q1926" s="2">
        <f>机器人辅助表!E1926</f>
        <v>505.65849961846175</v>
      </c>
      <c r="R1926" s="2">
        <v>6</v>
      </c>
      <c r="S1926" s="2">
        <f>机器人辅助表!F1926</f>
        <v>7298.6712000000007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0</v>
      </c>
      <c r="AE1926">
        <v>0</v>
      </c>
      <c r="AF1926">
        <v>0</v>
      </c>
      <c r="AG1926">
        <v>0</v>
      </c>
      <c r="BD1926">
        <v>11</v>
      </c>
      <c r="BE1926">
        <v>9113102</v>
      </c>
      <c r="BF1926">
        <v>9121102</v>
      </c>
      <c r="BG1926">
        <v>9121204</v>
      </c>
      <c r="BH1926">
        <v>9121303</v>
      </c>
      <c r="BI1926">
        <v>9121404</v>
      </c>
      <c r="BJ1926">
        <v>9114102</v>
      </c>
      <c r="BK1926">
        <v>9122104</v>
      </c>
      <c r="BL1926">
        <v>9122202</v>
      </c>
      <c r="BM1926">
        <v>9122303</v>
      </c>
      <c r="BN1926">
        <v>9122402</v>
      </c>
      <c r="BO1926">
        <v>9115103</v>
      </c>
    </row>
    <row r="1927" spans="1:67" x14ac:dyDescent="0.15">
      <c r="A1927">
        <v>1926</v>
      </c>
      <c r="B1927" t="s">
        <v>3288</v>
      </c>
      <c r="E1927">
        <f>机器人辅助表!B1927</f>
        <v>19</v>
      </c>
      <c r="F1927">
        <v>2</v>
      </c>
      <c r="G1927">
        <v>58101</v>
      </c>
      <c r="H1927">
        <v>0</v>
      </c>
      <c r="I1927">
        <f>机器人辅助表!H1927</f>
        <v>3123.0793159857394</v>
      </c>
      <c r="J1927">
        <v>2</v>
      </c>
      <c r="K1927">
        <v>4</v>
      </c>
      <c r="L1927">
        <v>1</v>
      </c>
      <c r="M1927" s="2">
        <f>机器人辅助表!C1927</f>
        <v>4744.5111815869559</v>
      </c>
      <c r="N1927" s="2">
        <v>2</v>
      </c>
      <c r="O1927" s="2">
        <f>机器人辅助表!D1927</f>
        <v>409.35267234782617</v>
      </c>
      <c r="P1927" s="2">
        <v>3</v>
      </c>
      <c r="Q1927" s="2">
        <f>机器人辅助表!E1927</f>
        <v>181.93452104347833</v>
      </c>
      <c r="R1927" s="2">
        <v>6</v>
      </c>
      <c r="S1927" s="2">
        <f>机器人辅助表!F1927</f>
        <v>5357.3483999999999</v>
      </c>
      <c r="T1927">
        <v>0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0</v>
      </c>
      <c r="AE1927">
        <v>0</v>
      </c>
      <c r="AF1927">
        <v>0</v>
      </c>
      <c r="AG1927">
        <v>0</v>
      </c>
      <c r="BD1927">
        <v>11</v>
      </c>
      <c r="BE1927">
        <v>9211104</v>
      </c>
      <c r="BF1927">
        <v>9214103</v>
      </c>
      <c r="BG1927">
        <v>9214203</v>
      </c>
      <c r="BH1927">
        <v>9214304</v>
      </c>
      <c r="BI1927">
        <v>9214404</v>
      </c>
      <c r="BJ1927">
        <v>9222103</v>
      </c>
      <c r="BK1927">
        <v>9223103</v>
      </c>
      <c r="BL1927">
        <v>9223204</v>
      </c>
      <c r="BM1927">
        <v>9223302</v>
      </c>
      <c r="BN1927">
        <v>9223404</v>
      </c>
      <c r="BO1927">
        <v>9215102</v>
      </c>
    </row>
    <row r="1928" spans="1:67" x14ac:dyDescent="0.15">
      <c r="A1928">
        <v>1927</v>
      </c>
      <c r="B1928" t="s">
        <v>3289</v>
      </c>
      <c r="E1928">
        <f>机器人辅助表!B1928</f>
        <v>19</v>
      </c>
      <c r="F1928">
        <v>3</v>
      </c>
      <c r="G1928">
        <v>58201</v>
      </c>
      <c r="H1928">
        <v>0</v>
      </c>
      <c r="I1928">
        <f>机器人辅助表!H1928</f>
        <v>1350.5207852911306</v>
      </c>
      <c r="J1928">
        <v>2</v>
      </c>
      <c r="K1928">
        <v>4</v>
      </c>
      <c r="L1928">
        <v>1</v>
      </c>
      <c r="M1928" s="2">
        <f>机器人辅助表!C1928</f>
        <v>2051.6805109565216</v>
      </c>
      <c r="N1928" s="2">
        <v>2</v>
      </c>
      <c r="O1928" s="2">
        <f>机器人辅助表!D1928</f>
        <v>177.01737182608701</v>
      </c>
      <c r="P1928" s="2">
        <v>3</v>
      </c>
      <c r="Q1928" s="2">
        <f>机器人辅助表!E1928</f>
        <v>78.674387478260897</v>
      </c>
      <c r="R1928" s="2">
        <v>6</v>
      </c>
      <c r="S1928" s="2">
        <f>机器人辅助表!F1928</f>
        <v>2316.6912000000002</v>
      </c>
      <c r="T1928">
        <v>0</v>
      </c>
      <c r="U1928">
        <v>0</v>
      </c>
      <c r="V1928">
        <v>0</v>
      </c>
      <c r="W1928">
        <v>0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0</v>
      </c>
      <c r="AE1928">
        <v>0</v>
      </c>
      <c r="AF1928">
        <v>0</v>
      </c>
      <c r="AG1928">
        <v>0</v>
      </c>
      <c r="BD1928">
        <v>8</v>
      </c>
      <c r="BE1928">
        <v>9323103</v>
      </c>
      <c r="BF1928">
        <v>9324103</v>
      </c>
      <c r="BG1928">
        <v>9324204</v>
      </c>
      <c r="BH1928">
        <v>9324303</v>
      </c>
      <c r="BI1928">
        <v>9324403</v>
      </c>
      <c r="BJ1928">
        <v>9312104</v>
      </c>
      <c r="BK1928">
        <v>9311103</v>
      </c>
      <c r="BL1928">
        <v>9315104</v>
      </c>
    </row>
    <row r="1929" spans="1:67" x14ac:dyDescent="0.15">
      <c r="A1929">
        <v>1928</v>
      </c>
      <c r="B1929" t="s">
        <v>3290</v>
      </c>
      <c r="E1929">
        <f>机器人辅助表!B1929</f>
        <v>43</v>
      </c>
      <c r="F1929">
        <v>1</v>
      </c>
      <c r="G1929">
        <v>58001</v>
      </c>
      <c r="H1929">
        <v>0</v>
      </c>
      <c r="I1929">
        <f>机器人辅助表!H1929</f>
        <v>9558.049849810368</v>
      </c>
      <c r="J1929">
        <v>2</v>
      </c>
      <c r="K1929">
        <v>4</v>
      </c>
      <c r="L1929">
        <v>1</v>
      </c>
      <c r="M1929" s="2">
        <f>机器人辅助表!C1929</f>
        <v>47665.804887911625</v>
      </c>
      <c r="N1929" s="2">
        <v>2</v>
      </c>
      <c r="O1929" s="2">
        <f>机器人辅助表!D1929</f>
        <v>2419.4079290715058</v>
      </c>
      <c r="P1929" s="2">
        <v>3</v>
      </c>
      <c r="Q1929" s="2">
        <f>机器人辅助表!E1929</f>
        <v>1075.2924129206694</v>
      </c>
      <c r="R1929" s="2">
        <v>6</v>
      </c>
      <c r="S1929" s="2">
        <f>机器人辅助表!F1929</f>
        <v>7540.3206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0</v>
      </c>
      <c r="AE1929">
        <v>0</v>
      </c>
      <c r="AF1929">
        <v>0</v>
      </c>
      <c r="AG1929">
        <v>0</v>
      </c>
      <c r="BD1929">
        <v>11</v>
      </c>
      <c r="BE1929">
        <v>9113104</v>
      </c>
      <c r="BF1929">
        <v>9121103</v>
      </c>
      <c r="BG1929">
        <v>9121204</v>
      </c>
      <c r="BH1929">
        <v>9121304</v>
      </c>
      <c r="BI1929">
        <v>9121404</v>
      </c>
      <c r="BJ1929">
        <v>9114103</v>
      </c>
      <c r="BK1929">
        <v>9122103</v>
      </c>
      <c r="BL1929">
        <v>9122204</v>
      </c>
      <c r="BM1929">
        <v>9122303</v>
      </c>
      <c r="BN1929">
        <v>9122404</v>
      </c>
      <c r="BO1929">
        <v>9115102</v>
      </c>
    </row>
    <row r="1930" spans="1:67" x14ac:dyDescent="0.15">
      <c r="A1930">
        <v>1929</v>
      </c>
      <c r="B1930" t="s">
        <v>3291</v>
      </c>
      <c r="E1930">
        <f>机器人辅助表!B1930</f>
        <v>36</v>
      </c>
      <c r="F1930">
        <v>2</v>
      </c>
      <c r="G1930">
        <v>58101</v>
      </c>
      <c r="H1930">
        <v>0</v>
      </c>
      <c r="I1930">
        <f>机器人辅助表!H1930</f>
        <v>5330.8094131554471</v>
      </c>
      <c r="J1930">
        <v>2</v>
      </c>
      <c r="K1930">
        <v>4</v>
      </c>
      <c r="L1930">
        <v>1</v>
      </c>
      <c r="M1930" s="2">
        <f>机器人辅助表!C1930</f>
        <v>19785.975312738468</v>
      </c>
      <c r="N1930" s="2">
        <v>2</v>
      </c>
      <c r="O1930" s="2">
        <f>机器人辅助表!D1930</f>
        <v>1207.7559063138465</v>
      </c>
      <c r="P1930" s="2">
        <v>3</v>
      </c>
      <c r="Q1930" s="2">
        <f>机器人辅助表!E1930</f>
        <v>536.78040280615403</v>
      </c>
      <c r="R1930" s="2">
        <v>6</v>
      </c>
      <c r="S1930" s="2">
        <f>机器人辅助表!F1930</f>
        <v>5606.9583999999995</v>
      </c>
      <c r="T1930">
        <v>0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  <c r="AF1930">
        <v>0</v>
      </c>
      <c r="AG1930">
        <v>0</v>
      </c>
      <c r="BD1930">
        <v>11</v>
      </c>
      <c r="BE1930">
        <v>9211104</v>
      </c>
      <c r="BF1930">
        <v>9214104</v>
      </c>
      <c r="BG1930">
        <v>9214202</v>
      </c>
      <c r="BH1930">
        <v>9214303</v>
      </c>
      <c r="BI1930">
        <v>9214402</v>
      </c>
      <c r="BJ1930">
        <v>9222102</v>
      </c>
      <c r="BK1930">
        <v>9223103</v>
      </c>
      <c r="BL1930">
        <v>9223203</v>
      </c>
      <c r="BM1930">
        <v>9223303</v>
      </c>
      <c r="BN1930">
        <v>9223404</v>
      </c>
      <c r="BO1930">
        <v>9215102</v>
      </c>
    </row>
    <row r="1931" spans="1:67" x14ac:dyDescent="0.15">
      <c r="A1931">
        <v>1930</v>
      </c>
      <c r="B1931" t="s">
        <v>3292</v>
      </c>
      <c r="E1931">
        <f>机器人辅助表!B1931</f>
        <v>30</v>
      </c>
      <c r="F1931">
        <v>3</v>
      </c>
      <c r="G1931">
        <v>58201</v>
      </c>
      <c r="H1931">
        <v>0</v>
      </c>
      <c r="I1931">
        <f>机器人辅助表!H1931</f>
        <v>5125.0327421088978</v>
      </c>
      <c r="J1931">
        <v>2</v>
      </c>
      <c r="K1931">
        <v>4</v>
      </c>
      <c r="L1931">
        <v>1</v>
      </c>
      <c r="M1931" s="2">
        <f>机器人辅助表!C1931</f>
        <v>14996.509130167231</v>
      </c>
      <c r="N1931" s="2">
        <v>2</v>
      </c>
      <c r="O1931" s="2">
        <f>机器人辅助表!D1931</f>
        <v>968.38444607357917</v>
      </c>
      <c r="P1931" s="2">
        <v>3</v>
      </c>
      <c r="Q1931" s="2">
        <f>机器人辅助表!E1931</f>
        <v>430.39308714381298</v>
      </c>
      <c r="R1931" s="2">
        <v>6</v>
      </c>
      <c r="S1931" s="2">
        <f>机器人辅助表!F1931</f>
        <v>6683.0079999999998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0</v>
      </c>
      <c r="AE1931">
        <v>0</v>
      </c>
      <c r="AF1931">
        <v>0</v>
      </c>
      <c r="AG1931">
        <v>0</v>
      </c>
      <c r="BD1931">
        <v>8</v>
      </c>
      <c r="BE1931">
        <v>9323104</v>
      </c>
      <c r="BF1931">
        <v>9324104</v>
      </c>
      <c r="BG1931">
        <v>9324202</v>
      </c>
      <c r="BH1931">
        <v>9324303</v>
      </c>
      <c r="BI1931">
        <v>9324402</v>
      </c>
      <c r="BJ1931">
        <v>9312104</v>
      </c>
      <c r="BK1931">
        <v>9311104</v>
      </c>
      <c r="BL1931">
        <v>9315103</v>
      </c>
    </row>
    <row r="1932" spans="1:67" x14ac:dyDescent="0.15">
      <c r="A1932">
        <v>1931</v>
      </c>
      <c r="B1932" t="s">
        <v>927</v>
      </c>
      <c r="E1932">
        <f>机器人辅助表!B1932</f>
        <v>37</v>
      </c>
      <c r="F1932">
        <v>3</v>
      </c>
      <c r="G1932">
        <v>58201</v>
      </c>
      <c r="H1932">
        <v>0</v>
      </c>
      <c r="I1932">
        <f>机器人辅助表!H1932</f>
        <v>3822.4718503426834</v>
      </c>
      <c r="J1932">
        <v>2</v>
      </c>
      <c r="K1932">
        <v>4</v>
      </c>
      <c r="L1932">
        <v>1</v>
      </c>
      <c r="M1932" s="2">
        <f>机器人辅助表!C1932</f>
        <v>14873.859462244307</v>
      </c>
      <c r="N1932" s="2">
        <v>2</v>
      </c>
      <c r="O1932" s="2">
        <f>机器人辅助表!D1932</f>
        <v>882.71159408939809</v>
      </c>
      <c r="P1932" s="2">
        <v>3</v>
      </c>
      <c r="Q1932" s="2">
        <f>机器人辅助表!E1932</f>
        <v>392.31626403973252</v>
      </c>
      <c r="R1932" s="2">
        <v>6</v>
      </c>
      <c r="S1932" s="2">
        <f>机器人辅助表!F1932</f>
        <v>3868.8558000000003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0</v>
      </c>
      <c r="AE1932">
        <v>0</v>
      </c>
      <c r="AF1932">
        <v>0</v>
      </c>
      <c r="AG1932">
        <v>0</v>
      </c>
      <c r="BD1932">
        <v>8</v>
      </c>
      <c r="BE1932">
        <v>9323103</v>
      </c>
      <c r="BF1932">
        <v>9324103</v>
      </c>
      <c r="BG1932">
        <v>9324202</v>
      </c>
      <c r="BH1932">
        <v>9324304</v>
      </c>
      <c r="BI1932">
        <v>9324404</v>
      </c>
      <c r="BJ1932">
        <v>9312102</v>
      </c>
      <c r="BK1932">
        <v>9311103</v>
      </c>
      <c r="BL1932">
        <v>9315102</v>
      </c>
    </row>
    <row r="1933" spans="1:67" x14ac:dyDescent="0.15">
      <c r="A1933">
        <v>1932</v>
      </c>
      <c r="B1933" t="s">
        <v>3293</v>
      </c>
      <c r="E1933">
        <f>机器人辅助表!B1933</f>
        <v>21</v>
      </c>
      <c r="F1933">
        <v>2</v>
      </c>
      <c r="G1933">
        <v>58101</v>
      </c>
      <c r="H1933">
        <v>0</v>
      </c>
      <c r="I1933">
        <f>机器人辅助表!H1933</f>
        <v>2461.8484461140874</v>
      </c>
      <c r="J1933">
        <v>2</v>
      </c>
      <c r="K1933">
        <v>4</v>
      </c>
      <c r="L1933">
        <v>1</v>
      </c>
      <c r="M1933" s="2">
        <f>机器人辅助表!C1933</f>
        <v>4246.6233810000022</v>
      </c>
      <c r="N1933" s="2">
        <v>2</v>
      </c>
      <c r="O1933" s="2">
        <f>机器人辅助表!D1933</f>
        <v>345.29292313043499</v>
      </c>
      <c r="P1933" s="2">
        <v>3</v>
      </c>
      <c r="Q1933" s="2">
        <f>机器人辅助表!E1933</f>
        <v>153.46352139130443</v>
      </c>
      <c r="R1933" s="2">
        <v>6</v>
      </c>
      <c r="S1933" s="2">
        <f>机器人辅助表!F1933</f>
        <v>4067.4088000000002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0</v>
      </c>
      <c r="AE1933">
        <v>0</v>
      </c>
      <c r="AF1933">
        <v>0</v>
      </c>
      <c r="AG1933">
        <v>0</v>
      </c>
      <c r="BD1933">
        <v>11</v>
      </c>
      <c r="BE1933">
        <v>9211102</v>
      </c>
      <c r="BF1933">
        <v>9214103</v>
      </c>
      <c r="BG1933">
        <v>9214203</v>
      </c>
      <c r="BH1933">
        <v>9214304</v>
      </c>
      <c r="BI1933">
        <v>9214404</v>
      </c>
      <c r="BJ1933">
        <v>9222102</v>
      </c>
      <c r="BK1933">
        <v>9223103</v>
      </c>
      <c r="BL1933">
        <v>9223202</v>
      </c>
      <c r="BM1933">
        <v>9223303</v>
      </c>
      <c r="BN1933">
        <v>9223403</v>
      </c>
      <c r="BO1933">
        <v>9215104</v>
      </c>
    </row>
    <row r="1934" spans="1:67" x14ac:dyDescent="0.15">
      <c r="A1934">
        <v>1933</v>
      </c>
      <c r="B1934" t="s">
        <v>3294</v>
      </c>
      <c r="E1934">
        <f>机器人辅助表!B1934</f>
        <v>20</v>
      </c>
      <c r="F1934">
        <v>3</v>
      </c>
      <c r="G1934">
        <v>58201</v>
      </c>
      <c r="H1934">
        <v>0</v>
      </c>
      <c r="I1934">
        <f>机器人辅助表!H1934</f>
        <v>3400.0149871304352</v>
      </c>
      <c r="J1934">
        <v>2</v>
      </c>
      <c r="K1934">
        <v>4</v>
      </c>
      <c r="L1934">
        <v>1</v>
      </c>
      <c r="M1934" s="2">
        <f>机器人辅助表!C1934</f>
        <v>5514.1106086956534</v>
      </c>
      <c r="N1934" s="2">
        <v>2</v>
      </c>
      <c r="O1934" s="2">
        <f>机器人辅助表!D1934</f>
        <v>461.6464695652175</v>
      </c>
      <c r="P1934" s="2">
        <v>3</v>
      </c>
      <c r="Q1934" s="2">
        <f>机器人辅助表!E1934</f>
        <v>205.17620869565224</v>
      </c>
      <c r="R1934" s="2">
        <v>6</v>
      </c>
      <c r="S1934" s="2">
        <f>机器人辅助表!F1934</f>
        <v>5723.4079999999994</v>
      </c>
      <c r="T1934">
        <v>0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0</v>
      </c>
      <c r="AE1934">
        <v>0</v>
      </c>
      <c r="AF1934">
        <v>0</v>
      </c>
      <c r="AG1934">
        <v>0</v>
      </c>
      <c r="BD1934">
        <v>8</v>
      </c>
      <c r="BE1934">
        <v>9323102</v>
      </c>
      <c r="BF1934">
        <v>9324103</v>
      </c>
      <c r="BG1934">
        <v>9324204</v>
      </c>
      <c r="BH1934">
        <v>9324304</v>
      </c>
      <c r="BI1934">
        <v>9324403</v>
      </c>
      <c r="BJ1934">
        <v>9312104</v>
      </c>
      <c r="BK1934">
        <v>9311103</v>
      </c>
      <c r="BL1934">
        <v>9315103</v>
      </c>
    </row>
    <row r="1935" spans="1:67" x14ac:dyDescent="0.15">
      <c r="A1935">
        <v>1934</v>
      </c>
      <c r="B1935" t="s">
        <v>928</v>
      </c>
      <c r="E1935">
        <f>机器人辅助表!B1935</f>
        <v>29</v>
      </c>
      <c r="F1935">
        <v>2</v>
      </c>
      <c r="G1935">
        <v>58101</v>
      </c>
      <c r="H1935">
        <v>0</v>
      </c>
      <c r="I1935">
        <f>机器人辅助表!H1935</f>
        <v>3466.1799610512012</v>
      </c>
      <c r="J1935">
        <v>2</v>
      </c>
      <c r="K1935">
        <v>4</v>
      </c>
      <c r="L1935">
        <v>1</v>
      </c>
      <c r="M1935" s="2">
        <f>机器人辅助表!C1935</f>
        <v>9603.4982019000036</v>
      </c>
      <c r="N1935" s="2">
        <v>2</v>
      </c>
      <c r="O1935" s="2">
        <f>机器人辅助表!D1935</f>
        <v>634.65063840000039</v>
      </c>
      <c r="P1935" s="2">
        <v>3</v>
      </c>
      <c r="Q1935" s="2">
        <f>机器人辅助表!E1935</f>
        <v>282.06695040000022</v>
      </c>
      <c r="R1935" s="2">
        <v>6</v>
      </c>
      <c r="S1935" s="2">
        <f>机器人辅助表!F1935</f>
        <v>4669.4876000000004</v>
      </c>
      <c r="T1935">
        <v>0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0</v>
      </c>
      <c r="AE1935">
        <v>0</v>
      </c>
      <c r="AF1935">
        <v>0</v>
      </c>
      <c r="AG1935">
        <v>0</v>
      </c>
      <c r="BD1935">
        <v>11</v>
      </c>
      <c r="BE1935">
        <v>9211104</v>
      </c>
      <c r="BF1935">
        <v>9214102</v>
      </c>
      <c r="BG1935">
        <v>9214203</v>
      </c>
      <c r="BH1935">
        <v>9214302</v>
      </c>
      <c r="BI1935">
        <v>9214402</v>
      </c>
      <c r="BJ1935">
        <v>9222103</v>
      </c>
      <c r="BK1935">
        <v>9223103</v>
      </c>
      <c r="BL1935">
        <v>9223202</v>
      </c>
      <c r="BM1935">
        <v>9223304</v>
      </c>
      <c r="BN1935">
        <v>9223403</v>
      </c>
      <c r="BO1935">
        <v>9215103</v>
      </c>
    </row>
    <row r="1936" spans="1:67" x14ac:dyDescent="0.15">
      <c r="A1936">
        <v>1935</v>
      </c>
      <c r="B1936" t="s">
        <v>929</v>
      </c>
      <c r="E1936">
        <f>机器人辅助表!B1936</f>
        <v>32</v>
      </c>
      <c r="F1936">
        <v>3</v>
      </c>
      <c r="G1936">
        <v>58201</v>
      </c>
      <c r="H1936">
        <v>0</v>
      </c>
      <c r="I1936">
        <f>机器人辅助表!H1936</f>
        <v>4454.718692062941</v>
      </c>
      <c r="J1936">
        <v>2</v>
      </c>
      <c r="K1936">
        <v>4</v>
      </c>
      <c r="L1936">
        <v>1</v>
      </c>
      <c r="M1936" s="2">
        <f>机器人辅助表!C1936</f>
        <v>14271.304394195322</v>
      </c>
      <c r="N1936" s="2">
        <v>2</v>
      </c>
      <c r="O1936" s="2">
        <f>机器人辅助表!D1936</f>
        <v>903.27809973551859</v>
      </c>
      <c r="P1936" s="2">
        <v>3</v>
      </c>
      <c r="Q1936" s="2">
        <f>机器人辅助表!E1936</f>
        <v>401.45693321578608</v>
      </c>
      <c r="R1936" s="2">
        <v>6</v>
      </c>
      <c r="S1936" s="2">
        <f>机器人辅助表!F1936</f>
        <v>5401.9951999999994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0</v>
      </c>
      <c r="AE1936">
        <v>0</v>
      </c>
      <c r="AF1936">
        <v>0</v>
      </c>
      <c r="AG1936">
        <v>0</v>
      </c>
      <c r="BD1936">
        <v>8</v>
      </c>
      <c r="BE1936">
        <v>9323103</v>
      </c>
      <c r="BF1936">
        <v>9324104</v>
      </c>
      <c r="BG1936">
        <v>9324202</v>
      </c>
      <c r="BH1936">
        <v>9324304</v>
      </c>
      <c r="BI1936">
        <v>9324403</v>
      </c>
      <c r="BJ1936">
        <v>9312103</v>
      </c>
      <c r="BK1936">
        <v>9311103</v>
      </c>
      <c r="BL1936">
        <v>9315103</v>
      </c>
    </row>
    <row r="1937" spans="1:67" x14ac:dyDescent="0.15">
      <c r="A1937">
        <v>1936</v>
      </c>
      <c r="B1937" t="s">
        <v>930</v>
      </c>
      <c r="E1937">
        <f>机器人辅助表!B1937</f>
        <v>35</v>
      </c>
      <c r="F1937">
        <v>2</v>
      </c>
      <c r="G1937">
        <v>58101</v>
      </c>
      <c r="H1937">
        <v>0</v>
      </c>
      <c r="I1937">
        <f>机器人辅助表!H1937</f>
        <v>5133.179381300869</v>
      </c>
      <c r="J1937">
        <v>2</v>
      </c>
      <c r="K1937">
        <v>4</v>
      </c>
      <c r="L1937">
        <v>1</v>
      </c>
      <c r="M1937" s="2">
        <f>机器人辅助表!C1937</f>
        <v>18430.92130173913</v>
      </c>
      <c r="N1937" s="2">
        <v>2</v>
      </c>
      <c r="O1937" s="2">
        <f>机器人辅助表!D1937</f>
        <v>1134.7810700869566</v>
      </c>
      <c r="P1937" s="2">
        <v>3</v>
      </c>
      <c r="Q1937" s="2">
        <f>机器人辅助表!E1937</f>
        <v>504.3471422608697</v>
      </c>
      <c r="R1937" s="2">
        <v>6</v>
      </c>
      <c r="S1937" s="2">
        <f>机器人辅助表!F1937</f>
        <v>5592.0129999999999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0</v>
      </c>
      <c r="AE1937">
        <v>0</v>
      </c>
      <c r="AF1937">
        <v>0</v>
      </c>
      <c r="AG1937">
        <v>0</v>
      </c>
      <c r="BD1937">
        <v>11</v>
      </c>
      <c r="BE1937">
        <v>9211104</v>
      </c>
      <c r="BF1937">
        <v>9214102</v>
      </c>
      <c r="BG1937">
        <v>9214203</v>
      </c>
      <c r="BH1937">
        <v>9214302</v>
      </c>
      <c r="BI1937">
        <v>9214404</v>
      </c>
      <c r="BJ1937">
        <v>9222104</v>
      </c>
      <c r="BK1937">
        <v>9223103</v>
      </c>
      <c r="BL1937">
        <v>9223202</v>
      </c>
      <c r="BM1937">
        <v>9223304</v>
      </c>
      <c r="BN1937">
        <v>9223403</v>
      </c>
      <c r="BO1937">
        <v>9215102</v>
      </c>
    </row>
    <row r="1938" spans="1:67" x14ac:dyDescent="0.15">
      <c r="A1938">
        <v>1937</v>
      </c>
      <c r="B1938" t="s">
        <v>931</v>
      </c>
      <c r="E1938">
        <f>机器人辅助表!B1938</f>
        <v>46</v>
      </c>
      <c r="F1938">
        <v>3</v>
      </c>
      <c r="G1938">
        <v>58201</v>
      </c>
      <c r="H1938">
        <v>0</v>
      </c>
      <c r="I1938">
        <f>机器人辅助表!H1938</f>
        <v>16501.014039157064</v>
      </c>
      <c r="J1938">
        <v>2</v>
      </c>
      <c r="K1938">
        <v>4</v>
      </c>
      <c r="L1938">
        <v>1</v>
      </c>
      <c r="M1938" s="2">
        <f>机器人辅助表!C1938</f>
        <v>90952.349658554682</v>
      </c>
      <c r="N1938" s="2">
        <v>2</v>
      </c>
      <c r="O1938" s="2">
        <f>机器人辅助表!D1938</f>
        <v>4299.7827809690989</v>
      </c>
      <c r="P1938" s="2">
        <v>3</v>
      </c>
      <c r="Q1938" s="2">
        <f>机器人辅助表!E1938</f>
        <v>1911.0145693195998</v>
      </c>
      <c r="R1938" s="2">
        <v>6</v>
      </c>
      <c r="S1938" s="2">
        <f>机器人辅助表!F1938</f>
        <v>11476.3344</v>
      </c>
      <c r="T1938">
        <v>0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0</v>
      </c>
      <c r="AE1938">
        <v>0</v>
      </c>
      <c r="AF1938">
        <v>0</v>
      </c>
      <c r="AG1938">
        <v>0</v>
      </c>
      <c r="BD1938">
        <v>8</v>
      </c>
      <c r="BE1938">
        <v>9323102</v>
      </c>
      <c r="BF1938">
        <v>9324103</v>
      </c>
      <c r="BG1938">
        <v>9324203</v>
      </c>
      <c r="BH1938">
        <v>9324303</v>
      </c>
      <c r="BI1938">
        <v>9324402</v>
      </c>
      <c r="BJ1938">
        <v>9312102</v>
      </c>
      <c r="BK1938">
        <v>9311102</v>
      </c>
      <c r="BL1938">
        <v>9315102</v>
      </c>
    </row>
    <row r="1939" spans="1:67" x14ac:dyDescent="0.15">
      <c r="A1939">
        <v>1938</v>
      </c>
      <c r="B1939" t="s">
        <v>932</v>
      </c>
      <c r="E1939">
        <f>机器人辅助表!B1939</f>
        <v>45</v>
      </c>
      <c r="F1939">
        <v>1</v>
      </c>
      <c r="G1939">
        <v>58001</v>
      </c>
      <c r="H1939">
        <v>0</v>
      </c>
      <c r="I1939">
        <f>机器人辅助表!H1939</f>
        <v>8578.4126344162196</v>
      </c>
      <c r="J1939">
        <v>2</v>
      </c>
      <c r="K1939">
        <v>4</v>
      </c>
      <c r="L1939">
        <v>1</v>
      </c>
      <c r="M1939" s="2">
        <f>机器人辅助表!C1939</f>
        <v>45808.412586932121</v>
      </c>
      <c r="N1939" s="2">
        <v>2</v>
      </c>
      <c r="O1939" s="2">
        <f>机器人辅助表!D1939</f>
        <v>2216.4733743712377</v>
      </c>
      <c r="P1939" s="2">
        <v>3</v>
      </c>
      <c r="Q1939" s="2">
        <f>机器人辅助表!E1939</f>
        <v>985.09927749832809</v>
      </c>
      <c r="R1939" s="2">
        <v>6</v>
      </c>
      <c r="S1939" s="2">
        <f>机器人辅助表!F1939</f>
        <v>6219.905999999999</v>
      </c>
      <c r="T1939">
        <v>0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0</v>
      </c>
      <c r="AE1939">
        <v>0</v>
      </c>
      <c r="AF1939">
        <v>0</v>
      </c>
      <c r="AG1939">
        <v>0</v>
      </c>
      <c r="BD1939">
        <v>11</v>
      </c>
      <c r="BE1939">
        <v>9113104</v>
      </c>
      <c r="BF1939">
        <v>9121104</v>
      </c>
      <c r="BG1939">
        <v>9121204</v>
      </c>
      <c r="BH1939">
        <v>9121303</v>
      </c>
      <c r="BI1939">
        <v>9121403</v>
      </c>
      <c r="BJ1939">
        <v>9114102</v>
      </c>
      <c r="BK1939">
        <v>9122104</v>
      </c>
      <c r="BL1939">
        <v>9122202</v>
      </c>
      <c r="BM1939">
        <v>9122303</v>
      </c>
      <c r="BN1939">
        <v>9122402</v>
      </c>
      <c r="BO1939">
        <v>9115104</v>
      </c>
    </row>
    <row r="1940" spans="1:67" x14ac:dyDescent="0.15">
      <c r="A1940">
        <v>1939</v>
      </c>
      <c r="B1940" t="s">
        <v>933</v>
      </c>
      <c r="E1940">
        <f>机器人辅助表!B1940</f>
        <v>31</v>
      </c>
      <c r="F1940">
        <v>1</v>
      </c>
      <c r="G1940">
        <v>58001</v>
      </c>
      <c r="H1940">
        <v>0</v>
      </c>
      <c r="I1940">
        <f>机器人辅助表!H1940</f>
        <v>3670.3671765629542</v>
      </c>
      <c r="J1940">
        <v>2</v>
      </c>
      <c r="K1940">
        <v>4</v>
      </c>
      <c r="L1940">
        <v>1</v>
      </c>
      <c r="M1940" s="2">
        <f>机器人辅助表!C1940</f>
        <v>11255.560688561542</v>
      </c>
      <c r="N1940" s="2">
        <v>2</v>
      </c>
      <c r="O1940" s="2">
        <f>机器人辅助表!D1940</f>
        <v>719.44793879538474</v>
      </c>
      <c r="P1940" s="2">
        <v>3</v>
      </c>
      <c r="Q1940" s="2">
        <f>机器人辅助表!E1940</f>
        <v>319.75463946461548</v>
      </c>
      <c r="R1940" s="2">
        <v>6</v>
      </c>
      <c r="S1940" s="2">
        <f>机器人辅助表!F1940</f>
        <v>4615.3361999999997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0</v>
      </c>
      <c r="AE1940">
        <v>0</v>
      </c>
      <c r="AF1940">
        <v>0</v>
      </c>
      <c r="AG1940">
        <v>0</v>
      </c>
      <c r="BD1940">
        <v>11</v>
      </c>
      <c r="BE1940">
        <v>9113103</v>
      </c>
      <c r="BF1940">
        <v>9121102</v>
      </c>
      <c r="BG1940">
        <v>9121203</v>
      </c>
      <c r="BH1940">
        <v>9121303</v>
      </c>
      <c r="BI1940">
        <v>9121404</v>
      </c>
      <c r="BJ1940">
        <v>9114102</v>
      </c>
      <c r="BK1940">
        <v>9122103</v>
      </c>
      <c r="BL1940">
        <v>9122203</v>
      </c>
      <c r="BM1940">
        <v>9122304</v>
      </c>
      <c r="BN1940">
        <v>9122404</v>
      </c>
      <c r="BO1940">
        <v>9115103</v>
      </c>
    </row>
    <row r="1941" spans="1:67" x14ac:dyDescent="0.15">
      <c r="A1941">
        <v>1940</v>
      </c>
      <c r="B1941" t="s">
        <v>934</v>
      </c>
      <c r="E1941">
        <f>机器人辅助表!B1941</f>
        <v>30</v>
      </c>
      <c r="F1941">
        <v>2</v>
      </c>
      <c r="G1941">
        <v>58101</v>
      </c>
      <c r="H1941">
        <v>0</v>
      </c>
      <c r="I1941">
        <f>机器人辅助表!H1941</f>
        <v>2482.4377344589971</v>
      </c>
      <c r="J1941">
        <v>2</v>
      </c>
      <c r="K1941">
        <v>4</v>
      </c>
      <c r="L1941">
        <v>1</v>
      </c>
      <c r="M1941" s="2">
        <f>机器人辅助表!C1941</f>
        <v>7263.9341099247522</v>
      </c>
      <c r="N1941" s="2">
        <v>2</v>
      </c>
      <c r="O1941" s="2">
        <f>机器人辅助表!D1941</f>
        <v>469.06121606688993</v>
      </c>
      <c r="P1941" s="2">
        <v>3</v>
      </c>
      <c r="Q1941" s="2">
        <f>机器人辅助表!E1941</f>
        <v>208.47165158528441</v>
      </c>
      <c r="R1941" s="2">
        <v>6</v>
      </c>
      <c r="S1941" s="2">
        <f>机器人辅助表!F1941</f>
        <v>3237.0819999999994</v>
      </c>
      <c r="T1941">
        <v>0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0</v>
      </c>
      <c r="AE1941">
        <v>0</v>
      </c>
      <c r="AF1941">
        <v>0</v>
      </c>
      <c r="AG1941">
        <v>0</v>
      </c>
      <c r="BD1941">
        <v>11</v>
      </c>
      <c r="BE1941">
        <v>9211102</v>
      </c>
      <c r="BF1941">
        <v>9214103</v>
      </c>
      <c r="BG1941">
        <v>9214202</v>
      </c>
      <c r="BH1941">
        <v>9214303</v>
      </c>
      <c r="BI1941">
        <v>9214403</v>
      </c>
      <c r="BJ1941">
        <v>9222102</v>
      </c>
      <c r="BK1941">
        <v>9223103</v>
      </c>
      <c r="BL1941">
        <v>9223204</v>
      </c>
      <c r="BM1941">
        <v>9223303</v>
      </c>
      <c r="BN1941">
        <v>9223403</v>
      </c>
      <c r="BO1941">
        <v>9215103</v>
      </c>
    </row>
    <row r="1942" spans="1:67" x14ac:dyDescent="0.15">
      <c r="A1942">
        <v>1941</v>
      </c>
      <c r="B1942" t="s">
        <v>935</v>
      </c>
      <c r="E1942">
        <f>机器人辅助表!B1942</f>
        <v>22</v>
      </c>
      <c r="F1942">
        <v>2</v>
      </c>
      <c r="G1942">
        <v>58101</v>
      </c>
      <c r="H1942">
        <v>0</v>
      </c>
      <c r="I1942">
        <f>机器人辅助表!H1942</f>
        <v>2100.9899663248698</v>
      </c>
      <c r="J1942">
        <v>2</v>
      </c>
      <c r="K1942">
        <v>4</v>
      </c>
      <c r="L1942">
        <v>1</v>
      </c>
      <c r="M1942" s="2">
        <f>机器人辅助表!C1942</f>
        <v>3841.9572897391304</v>
      </c>
      <c r="N1942" s="2">
        <v>2</v>
      </c>
      <c r="O1942" s="2">
        <f>机器人辅助表!D1942</f>
        <v>303.6453620869566</v>
      </c>
      <c r="P1942" s="2">
        <v>3</v>
      </c>
      <c r="Q1942" s="2">
        <f>机器人辅助表!E1942</f>
        <v>134.9534942608696</v>
      </c>
      <c r="R1942" s="2">
        <v>6</v>
      </c>
      <c r="S1942" s="2">
        <f>机器人辅助表!F1942</f>
        <v>3407.4935999999998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0</v>
      </c>
      <c r="AE1942">
        <v>0</v>
      </c>
      <c r="AF1942">
        <v>0</v>
      </c>
      <c r="AG1942">
        <v>0</v>
      </c>
      <c r="BD1942">
        <v>11</v>
      </c>
      <c r="BE1942">
        <v>9211103</v>
      </c>
      <c r="BF1942">
        <v>9214102</v>
      </c>
      <c r="BG1942">
        <v>9214204</v>
      </c>
      <c r="BH1942">
        <v>9214303</v>
      </c>
      <c r="BI1942">
        <v>9214404</v>
      </c>
      <c r="BJ1942">
        <v>9222103</v>
      </c>
      <c r="BK1942">
        <v>9223103</v>
      </c>
      <c r="BL1942">
        <v>9223202</v>
      </c>
      <c r="BM1942">
        <v>9223304</v>
      </c>
      <c r="BN1942">
        <v>9223402</v>
      </c>
      <c r="BO1942">
        <v>9215102</v>
      </c>
    </row>
    <row r="1943" spans="1:67" x14ac:dyDescent="0.15">
      <c r="A1943">
        <v>1942</v>
      </c>
      <c r="B1943" t="s">
        <v>936</v>
      </c>
      <c r="E1943">
        <f>机器人辅助表!B1943</f>
        <v>22</v>
      </c>
      <c r="F1943">
        <v>3</v>
      </c>
      <c r="G1943">
        <v>58201</v>
      </c>
      <c r="H1943">
        <v>0</v>
      </c>
      <c r="I1943">
        <f>机器人辅助表!H1943</f>
        <v>1600.7542600570439</v>
      </c>
      <c r="J1943">
        <v>2</v>
      </c>
      <c r="K1943">
        <v>4</v>
      </c>
      <c r="L1943">
        <v>1</v>
      </c>
      <c r="M1943" s="2">
        <f>机器人辅助表!C1943</f>
        <v>2927.2055540869565</v>
      </c>
      <c r="N1943" s="2">
        <v>2</v>
      </c>
      <c r="O1943" s="2">
        <f>机器人辅助表!D1943</f>
        <v>231.34884730434788</v>
      </c>
      <c r="P1943" s="2">
        <v>3</v>
      </c>
      <c r="Q1943" s="2">
        <f>机器人辅助表!E1943</f>
        <v>102.82170991304351</v>
      </c>
      <c r="R1943" s="2">
        <v>6</v>
      </c>
      <c r="S1943" s="2">
        <f>机器人辅助表!F1943</f>
        <v>2596.1856000000002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0</v>
      </c>
      <c r="AE1943">
        <v>0</v>
      </c>
      <c r="AF1943">
        <v>0</v>
      </c>
      <c r="AG1943">
        <v>0</v>
      </c>
      <c r="BD1943">
        <v>8</v>
      </c>
      <c r="BE1943">
        <v>9323102</v>
      </c>
      <c r="BF1943">
        <v>9324104</v>
      </c>
      <c r="BG1943">
        <v>9324203</v>
      </c>
      <c r="BH1943">
        <v>9324302</v>
      </c>
      <c r="BI1943">
        <v>9324402</v>
      </c>
      <c r="BJ1943">
        <v>9312103</v>
      </c>
      <c r="BK1943">
        <v>9311104</v>
      </c>
      <c r="BL1943">
        <v>9315104</v>
      </c>
    </row>
    <row r="1944" spans="1:67" x14ac:dyDescent="0.15">
      <c r="A1944">
        <v>1943</v>
      </c>
      <c r="B1944" t="s">
        <v>3295</v>
      </c>
      <c r="E1944">
        <f>机器人辅助表!B1944</f>
        <v>34</v>
      </c>
      <c r="F1944">
        <v>1</v>
      </c>
      <c r="G1944">
        <v>58001</v>
      </c>
      <c r="H1944">
        <v>0</v>
      </c>
      <c r="I1944">
        <f>机器人辅助表!H1944</f>
        <v>6889.963235972341</v>
      </c>
      <c r="J1944">
        <v>2</v>
      </c>
      <c r="K1944">
        <v>4</v>
      </c>
      <c r="L1944">
        <v>1</v>
      </c>
      <c r="M1944" s="2">
        <f>机器人辅助表!C1944</f>
        <v>23877.620953293317</v>
      </c>
      <c r="N1944" s="2">
        <v>2</v>
      </c>
      <c r="O1944" s="2">
        <f>机器人辅助表!D1944</f>
        <v>1483.2770288159204</v>
      </c>
      <c r="P1944" s="2">
        <v>3</v>
      </c>
      <c r="Q1944" s="2">
        <f>机器人辅助表!E1944</f>
        <v>659.23423502929779</v>
      </c>
      <c r="R1944" s="2">
        <v>6</v>
      </c>
      <c r="S1944" s="2">
        <f>机器人辅助表!F1944</f>
        <v>7776.5292000000009</v>
      </c>
      <c r="T1944">
        <v>0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0</v>
      </c>
      <c r="AE1944">
        <v>0</v>
      </c>
      <c r="AF1944">
        <v>0</v>
      </c>
      <c r="AG1944">
        <v>0</v>
      </c>
      <c r="BD1944">
        <v>11</v>
      </c>
      <c r="BE1944">
        <v>9113103</v>
      </c>
      <c r="BF1944">
        <v>9121102</v>
      </c>
      <c r="BG1944">
        <v>9121202</v>
      </c>
      <c r="BH1944">
        <v>9121304</v>
      </c>
      <c r="BI1944">
        <v>9121403</v>
      </c>
      <c r="BJ1944">
        <v>9114103</v>
      </c>
      <c r="BK1944">
        <v>9122104</v>
      </c>
      <c r="BL1944">
        <v>9122202</v>
      </c>
      <c r="BM1944">
        <v>9122304</v>
      </c>
      <c r="BN1944">
        <v>9122402</v>
      </c>
      <c r="BO1944">
        <v>9115102</v>
      </c>
    </row>
    <row r="1945" spans="1:67" x14ac:dyDescent="0.15">
      <c r="A1945">
        <v>1944</v>
      </c>
      <c r="B1945" t="s">
        <v>3296</v>
      </c>
      <c r="E1945">
        <f>机器人辅助表!B1945</f>
        <v>41</v>
      </c>
      <c r="F1945">
        <v>2</v>
      </c>
      <c r="G1945">
        <v>58101</v>
      </c>
      <c r="H1945">
        <v>0</v>
      </c>
      <c r="I1945">
        <f>机器人辅助表!H1945</f>
        <v>9048.541763669893</v>
      </c>
      <c r="J1945">
        <v>2</v>
      </c>
      <c r="K1945">
        <v>4</v>
      </c>
      <c r="L1945">
        <v>1</v>
      </c>
      <c r="M1945" s="2">
        <f>机器人辅助表!C1945</f>
        <v>41823.461183796644</v>
      </c>
      <c r="N1945" s="2">
        <v>2</v>
      </c>
      <c r="O1945" s="2">
        <f>机器人辅助表!D1945</f>
        <v>2231.4201302582615</v>
      </c>
      <c r="P1945" s="2">
        <v>3</v>
      </c>
      <c r="Q1945" s="2">
        <f>机器人辅助表!E1945</f>
        <v>991.74228011478283</v>
      </c>
      <c r="R1945" s="2">
        <v>6</v>
      </c>
      <c r="S1945" s="2">
        <f>机器人辅助表!F1945</f>
        <v>7777.5017999999991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0</v>
      </c>
      <c r="AE1945">
        <v>0</v>
      </c>
      <c r="AF1945">
        <v>0</v>
      </c>
      <c r="AG1945">
        <v>0</v>
      </c>
      <c r="BD1945">
        <v>11</v>
      </c>
      <c r="BE1945">
        <v>9211103</v>
      </c>
      <c r="BF1945">
        <v>9214102</v>
      </c>
      <c r="BG1945">
        <v>9214204</v>
      </c>
      <c r="BH1945">
        <v>9214303</v>
      </c>
      <c r="BI1945">
        <v>9214402</v>
      </c>
      <c r="BJ1945">
        <v>9222102</v>
      </c>
      <c r="BK1945">
        <v>9223103</v>
      </c>
      <c r="BL1945">
        <v>9223204</v>
      </c>
      <c r="BM1945">
        <v>9223302</v>
      </c>
      <c r="BN1945">
        <v>9223404</v>
      </c>
      <c r="BO1945">
        <v>9215103</v>
      </c>
    </row>
    <row r="1946" spans="1:67" x14ac:dyDescent="0.15">
      <c r="A1946">
        <v>1945</v>
      </c>
      <c r="B1946" t="s">
        <v>3297</v>
      </c>
      <c r="E1946">
        <f>机器人辅助表!B1946</f>
        <v>40</v>
      </c>
      <c r="F1946">
        <v>2</v>
      </c>
      <c r="G1946">
        <v>58101</v>
      </c>
      <c r="H1946">
        <v>0</v>
      </c>
      <c r="I1946">
        <f>机器人辅助表!H1946</f>
        <v>5058.1225262915659</v>
      </c>
      <c r="J1946">
        <v>2</v>
      </c>
      <c r="K1946">
        <v>4</v>
      </c>
      <c r="L1946">
        <v>1</v>
      </c>
      <c r="M1946" s="2">
        <f>机器人辅助表!C1946</f>
        <v>22434.737709335128</v>
      </c>
      <c r="N1946" s="2">
        <v>2</v>
      </c>
      <c r="O1946" s="2">
        <f>机器人辅助表!D1946</f>
        <v>1228.1790716789303</v>
      </c>
      <c r="P1946" s="2">
        <v>3</v>
      </c>
      <c r="Q1946" s="2">
        <f>机器人辅助表!E1946</f>
        <v>545.85736519063573</v>
      </c>
      <c r="R1946" s="2">
        <v>6</v>
      </c>
      <c r="S1946" s="2">
        <f>机器人辅助表!F1946</f>
        <v>4540.2240000000002</v>
      </c>
      <c r="T1946">
        <v>0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  <c r="AF1946">
        <v>0</v>
      </c>
      <c r="AG1946">
        <v>0</v>
      </c>
      <c r="BD1946">
        <v>11</v>
      </c>
      <c r="BE1946">
        <v>9211103</v>
      </c>
      <c r="BF1946">
        <v>9214102</v>
      </c>
      <c r="BG1946">
        <v>9214204</v>
      </c>
      <c r="BH1946">
        <v>9214303</v>
      </c>
      <c r="BI1946">
        <v>9214402</v>
      </c>
      <c r="BJ1946">
        <v>9222104</v>
      </c>
      <c r="BK1946">
        <v>9223103</v>
      </c>
      <c r="BL1946">
        <v>9223203</v>
      </c>
      <c r="BM1946">
        <v>9223304</v>
      </c>
      <c r="BN1946">
        <v>9223403</v>
      </c>
      <c r="BO1946">
        <v>9215104</v>
      </c>
    </row>
    <row r="1947" spans="1:67" x14ac:dyDescent="0.15">
      <c r="A1947">
        <v>1946</v>
      </c>
      <c r="B1947" t="s">
        <v>3298</v>
      </c>
      <c r="E1947">
        <f>机器人辅助表!B1947</f>
        <v>40</v>
      </c>
      <c r="F1947">
        <v>3</v>
      </c>
      <c r="G1947">
        <v>58201</v>
      </c>
      <c r="H1947">
        <v>0</v>
      </c>
      <c r="I1947">
        <f>机器人辅助表!H1947</f>
        <v>5355.6591454851869</v>
      </c>
      <c r="J1947">
        <v>2</v>
      </c>
      <c r="K1947">
        <v>4</v>
      </c>
      <c r="L1947">
        <v>1</v>
      </c>
      <c r="M1947" s="2">
        <f>机器人辅助表!C1947</f>
        <v>23754.428162825425</v>
      </c>
      <c r="N1947" s="2">
        <v>2</v>
      </c>
      <c r="O1947" s="2">
        <f>机器人辅助表!D1947</f>
        <v>1300.4248994247496</v>
      </c>
      <c r="P1947" s="2">
        <v>3</v>
      </c>
      <c r="Q1947" s="2">
        <f>机器人辅助表!E1947</f>
        <v>577.96662196655541</v>
      </c>
      <c r="R1947" s="2">
        <v>6</v>
      </c>
      <c r="S1947" s="2">
        <f>机器人辅助表!F1947</f>
        <v>4807.2959999999994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0</v>
      </c>
      <c r="AE1947">
        <v>0</v>
      </c>
      <c r="AF1947">
        <v>0</v>
      </c>
      <c r="AG1947">
        <v>0</v>
      </c>
      <c r="BD1947">
        <v>8</v>
      </c>
      <c r="BE1947">
        <v>9323104</v>
      </c>
      <c r="BF1947">
        <v>9324104</v>
      </c>
      <c r="BG1947">
        <v>9324203</v>
      </c>
      <c r="BH1947">
        <v>9324304</v>
      </c>
      <c r="BI1947">
        <v>9324403</v>
      </c>
      <c r="BJ1947">
        <v>9312102</v>
      </c>
      <c r="BK1947">
        <v>9311104</v>
      </c>
      <c r="BL1947">
        <v>9315104</v>
      </c>
    </row>
    <row r="1948" spans="1:67" x14ac:dyDescent="0.15">
      <c r="A1948">
        <v>1947</v>
      </c>
      <c r="B1948" t="s">
        <v>937</v>
      </c>
      <c r="E1948">
        <f>机器人辅助表!B1948</f>
        <v>37</v>
      </c>
      <c r="F1948">
        <v>3</v>
      </c>
      <c r="G1948">
        <v>58201</v>
      </c>
      <c r="H1948">
        <v>0</v>
      </c>
      <c r="I1948">
        <f>机器人辅助表!H1948</f>
        <v>5548.7494601748631</v>
      </c>
      <c r="J1948">
        <v>2</v>
      </c>
      <c r="K1948">
        <v>4</v>
      </c>
      <c r="L1948">
        <v>1</v>
      </c>
      <c r="M1948" s="2">
        <f>机器人辅助表!C1948</f>
        <v>21591.086316161094</v>
      </c>
      <c r="N1948" s="2">
        <v>2</v>
      </c>
      <c r="O1948" s="2">
        <f>机器人辅助表!D1948</f>
        <v>1281.3555398071908</v>
      </c>
      <c r="P1948" s="2">
        <v>3</v>
      </c>
      <c r="Q1948" s="2">
        <f>机器人辅助表!E1948</f>
        <v>569.49135102541823</v>
      </c>
      <c r="R1948" s="2">
        <v>6</v>
      </c>
      <c r="S1948" s="2">
        <f>机器人辅助表!F1948</f>
        <v>5616.0810000000001</v>
      </c>
      <c r="T1948">
        <v>0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0</v>
      </c>
      <c r="AE1948">
        <v>0</v>
      </c>
      <c r="AF1948">
        <v>0</v>
      </c>
      <c r="AG1948">
        <v>0</v>
      </c>
      <c r="BD1948">
        <v>8</v>
      </c>
      <c r="BE1948">
        <v>9323103</v>
      </c>
      <c r="BF1948">
        <v>9324103</v>
      </c>
      <c r="BG1948">
        <v>9324202</v>
      </c>
      <c r="BH1948">
        <v>9324304</v>
      </c>
      <c r="BI1948">
        <v>9324404</v>
      </c>
      <c r="BJ1948">
        <v>9312103</v>
      </c>
      <c r="BK1948">
        <v>9311104</v>
      </c>
      <c r="BL1948">
        <v>9315104</v>
      </c>
    </row>
    <row r="1949" spans="1:67" x14ac:dyDescent="0.15">
      <c r="A1949">
        <v>1948</v>
      </c>
      <c r="B1949" t="s">
        <v>3299</v>
      </c>
      <c r="E1949">
        <f>机器人辅助表!B1949</f>
        <v>44</v>
      </c>
      <c r="F1949">
        <v>2</v>
      </c>
      <c r="G1949">
        <v>58101</v>
      </c>
      <c r="H1949">
        <v>0</v>
      </c>
      <c r="I1949">
        <f>机器人辅助表!H1949</f>
        <v>10751.734816442897</v>
      </c>
      <c r="J1949">
        <v>2</v>
      </c>
      <c r="K1949">
        <v>4</v>
      </c>
      <c r="L1949">
        <v>1</v>
      </c>
      <c r="M1949" s="2">
        <f>机器人辅助表!C1949</f>
        <v>55532.452436125554</v>
      </c>
      <c r="N1949" s="2">
        <v>2</v>
      </c>
      <c r="O1949" s="2">
        <f>机器人辅助表!D1949</f>
        <v>2751.3853284858869</v>
      </c>
      <c r="P1949" s="2">
        <v>3</v>
      </c>
      <c r="Q1949" s="2">
        <f>机器人辅助表!E1949</f>
        <v>1222.8379237715055</v>
      </c>
      <c r="R1949" s="2">
        <v>6</v>
      </c>
      <c r="S1949" s="2">
        <f>机器人辅助表!F1949</f>
        <v>8130.1696000000011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0</v>
      </c>
      <c r="AE1949">
        <v>0</v>
      </c>
      <c r="AF1949">
        <v>0</v>
      </c>
      <c r="AG1949">
        <v>0</v>
      </c>
      <c r="BD1949">
        <v>11</v>
      </c>
      <c r="BE1949">
        <v>9211102</v>
      </c>
      <c r="BF1949">
        <v>9214102</v>
      </c>
      <c r="BG1949">
        <v>9214203</v>
      </c>
      <c r="BH1949">
        <v>9214304</v>
      </c>
      <c r="BI1949">
        <v>9214403</v>
      </c>
      <c r="BJ1949">
        <v>9222102</v>
      </c>
      <c r="BK1949">
        <v>9223102</v>
      </c>
      <c r="BL1949">
        <v>9223204</v>
      </c>
      <c r="BM1949">
        <v>9223304</v>
      </c>
      <c r="BN1949">
        <v>9223402</v>
      </c>
      <c r="BO1949">
        <v>9215104</v>
      </c>
    </row>
    <row r="1950" spans="1:67" x14ac:dyDescent="0.15">
      <c r="A1950">
        <v>1949</v>
      </c>
      <c r="B1950" t="s">
        <v>3300</v>
      </c>
      <c r="E1950">
        <f>机器人辅助表!B1950</f>
        <v>45</v>
      </c>
      <c r="F1950">
        <v>1</v>
      </c>
      <c r="G1950">
        <v>58001</v>
      </c>
      <c r="H1950">
        <v>0</v>
      </c>
      <c r="I1950">
        <f>机器人辅助表!H1950</f>
        <v>15318.593990028965</v>
      </c>
      <c r="J1950">
        <v>2</v>
      </c>
      <c r="K1950">
        <v>4</v>
      </c>
      <c r="L1950">
        <v>1</v>
      </c>
      <c r="M1950" s="2">
        <f>机器人辅助表!C1950</f>
        <v>81800.736762378787</v>
      </c>
      <c r="N1950" s="2">
        <v>2</v>
      </c>
      <c r="O1950" s="2">
        <f>机器人辅助表!D1950</f>
        <v>3957.988168520068</v>
      </c>
      <c r="P1950" s="2">
        <v>3</v>
      </c>
      <c r="Q1950" s="2">
        <f>机器人辅助表!E1950</f>
        <v>1759.105852675586</v>
      </c>
      <c r="R1950" s="2">
        <v>6</v>
      </c>
      <c r="S1950" s="2">
        <f>机器人辅助表!F1950</f>
        <v>11106.974999999999</v>
      </c>
      <c r="T1950">
        <v>0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0</v>
      </c>
      <c r="AE1950">
        <v>0</v>
      </c>
      <c r="AF1950">
        <v>0</v>
      </c>
      <c r="AG1950">
        <v>0</v>
      </c>
      <c r="BD1950">
        <v>11</v>
      </c>
      <c r="BE1950">
        <v>9113102</v>
      </c>
      <c r="BF1950">
        <v>9121103</v>
      </c>
      <c r="BG1950">
        <v>9121202</v>
      </c>
      <c r="BH1950">
        <v>9121303</v>
      </c>
      <c r="BI1950">
        <v>9121403</v>
      </c>
      <c r="BJ1950">
        <v>9114103</v>
      </c>
      <c r="BK1950">
        <v>9122102</v>
      </c>
      <c r="BL1950">
        <v>9122203</v>
      </c>
      <c r="BM1950">
        <v>9122303</v>
      </c>
      <c r="BN1950">
        <v>9122404</v>
      </c>
      <c r="BO1950">
        <v>9115103</v>
      </c>
    </row>
    <row r="1951" spans="1:67" x14ac:dyDescent="0.15">
      <c r="A1951">
        <v>1950</v>
      </c>
      <c r="B1951" t="s">
        <v>3301</v>
      </c>
      <c r="E1951">
        <f>机器人辅助表!B1951</f>
        <v>20</v>
      </c>
      <c r="F1951">
        <v>1</v>
      </c>
      <c r="G1951">
        <v>58001</v>
      </c>
      <c r="H1951">
        <v>0</v>
      </c>
      <c r="I1951">
        <f>机器人辅助表!H1951</f>
        <v>3086.855712</v>
      </c>
      <c r="J1951">
        <v>2</v>
      </c>
      <c r="K1951">
        <v>4</v>
      </c>
      <c r="L1951">
        <v>1</v>
      </c>
      <c r="M1951" s="2">
        <f>机器人辅助表!C1951</f>
        <v>5006.232</v>
      </c>
      <c r="N1951" s="2">
        <v>2</v>
      </c>
      <c r="O1951" s="2">
        <f>机器人辅助表!D1951</f>
        <v>419.12640000000005</v>
      </c>
      <c r="P1951" s="2">
        <v>3</v>
      </c>
      <c r="Q1951" s="2">
        <f>机器人辅助表!E1951</f>
        <v>186.27840000000006</v>
      </c>
      <c r="R1951" s="2">
        <v>6</v>
      </c>
      <c r="S1951" s="2">
        <f>机器人辅助表!F1951</f>
        <v>5196.2519999999995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  <c r="AF1951">
        <v>0</v>
      </c>
      <c r="AG1951">
        <v>0</v>
      </c>
      <c r="BD1951">
        <v>11</v>
      </c>
      <c r="BE1951">
        <v>9113102</v>
      </c>
      <c r="BF1951">
        <v>9121102</v>
      </c>
      <c r="BG1951">
        <v>9121203</v>
      </c>
      <c r="BH1951">
        <v>9121304</v>
      </c>
      <c r="BI1951">
        <v>9121402</v>
      </c>
      <c r="BJ1951">
        <v>9114103</v>
      </c>
      <c r="BK1951">
        <v>9122103</v>
      </c>
      <c r="BL1951">
        <v>9122203</v>
      </c>
      <c r="BM1951">
        <v>9122302</v>
      </c>
      <c r="BN1951">
        <v>9122402</v>
      </c>
      <c r="BO1951">
        <v>9115103</v>
      </c>
    </row>
    <row r="1952" spans="1:67" x14ac:dyDescent="0.15">
      <c r="A1952">
        <v>1951</v>
      </c>
      <c r="B1952" t="s">
        <v>938</v>
      </c>
      <c r="E1952">
        <f>机器人辅助表!B1952</f>
        <v>42</v>
      </c>
      <c r="F1952">
        <v>1</v>
      </c>
      <c r="G1952">
        <v>58001</v>
      </c>
      <c r="H1952">
        <v>0</v>
      </c>
      <c r="I1952">
        <f>机器人辅助表!H1952</f>
        <v>10663.636114331555</v>
      </c>
      <c r="J1952">
        <v>2</v>
      </c>
      <c r="K1952">
        <v>4</v>
      </c>
      <c r="L1952">
        <v>1</v>
      </c>
      <c r="M1952" s="2">
        <f>机器人辅助表!C1952</f>
        <v>51249.550835240698</v>
      </c>
      <c r="N1952" s="2">
        <v>2</v>
      </c>
      <c r="O1952" s="2">
        <f>机器人辅助表!D1952</f>
        <v>2666.2956225230778</v>
      </c>
      <c r="P1952" s="2">
        <v>3</v>
      </c>
      <c r="Q1952" s="2">
        <f>机器人辅助表!E1952</f>
        <v>1185.0202766769237</v>
      </c>
      <c r="R1952" s="2">
        <v>6</v>
      </c>
      <c r="S1952" s="2">
        <f>机器人辅助表!F1952</f>
        <v>8779.6044000000002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0</v>
      </c>
      <c r="AE1952">
        <v>0</v>
      </c>
      <c r="AF1952">
        <v>0</v>
      </c>
      <c r="AG1952">
        <v>0</v>
      </c>
      <c r="BD1952">
        <v>11</v>
      </c>
      <c r="BE1952">
        <v>9113104</v>
      </c>
      <c r="BF1952">
        <v>9121103</v>
      </c>
      <c r="BG1952">
        <v>9121202</v>
      </c>
      <c r="BH1952">
        <v>9121303</v>
      </c>
      <c r="BI1952">
        <v>9121404</v>
      </c>
      <c r="BJ1952">
        <v>9114102</v>
      </c>
      <c r="BK1952">
        <v>9122102</v>
      </c>
      <c r="BL1952">
        <v>9122204</v>
      </c>
      <c r="BM1952">
        <v>9122304</v>
      </c>
      <c r="BN1952">
        <v>9122403</v>
      </c>
      <c r="BO1952">
        <v>9115104</v>
      </c>
    </row>
    <row r="1953" spans="1:67" x14ac:dyDescent="0.15">
      <c r="A1953">
        <v>1952</v>
      </c>
      <c r="B1953" t="s">
        <v>3302</v>
      </c>
      <c r="E1953">
        <f>机器人辅助表!B1953</f>
        <v>41</v>
      </c>
      <c r="F1953">
        <v>1</v>
      </c>
      <c r="G1953">
        <v>58001</v>
      </c>
      <c r="H1953">
        <v>0</v>
      </c>
      <c r="I1953">
        <f>机器人辅助表!H1953</f>
        <v>12064.722351559856</v>
      </c>
      <c r="J1953">
        <v>2</v>
      </c>
      <c r="K1953">
        <v>4</v>
      </c>
      <c r="L1953">
        <v>1</v>
      </c>
      <c r="M1953" s="2">
        <f>机器人辅助表!C1953</f>
        <v>55764.614911728866</v>
      </c>
      <c r="N1953" s="2">
        <v>2</v>
      </c>
      <c r="O1953" s="2">
        <f>机器人辅助表!D1953</f>
        <v>2975.2268403443491</v>
      </c>
      <c r="P1953" s="2">
        <v>3</v>
      </c>
      <c r="Q1953" s="2">
        <f>机器人辅助表!E1953</f>
        <v>1322.3230401530438</v>
      </c>
      <c r="R1953" s="2">
        <v>6</v>
      </c>
      <c r="S1953" s="2">
        <f>机器人辅助表!F1953</f>
        <v>10370.002399999999</v>
      </c>
      <c r="T1953">
        <v>0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0</v>
      </c>
      <c r="AE1953">
        <v>0</v>
      </c>
      <c r="AF1953">
        <v>0</v>
      </c>
      <c r="AG1953">
        <v>0</v>
      </c>
      <c r="BD1953">
        <v>11</v>
      </c>
      <c r="BE1953">
        <v>9113102</v>
      </c>
      <c r="BF1953">
        <v>9121104</v>
      </c>
      <c r="BG1953">
        <v>9121202</v>
      </c>
      <c r="BH1953">
        <v>9121302</v>
      </c>
      <c r="BI1953">
        <v>9121402</v>
      </c>
      <c r="BJ1953">
        <v>9114103</v>
      </c>
      <c r="BK1953">
        <v>9122104</v>
      </c>
      <c r="BL1953">
        <v>9122204</v>
      </c>
      <c r="BM1953">
        <v>9122303</v>
      </c>
      <c r="BN1953">
        <v>9122404</v>
      </c>
      <c r="BO1953">
        <v>9115102</v>
      </c>
    </row>
    <row r="1954" spans="1:67" x14ac:dyDescent="0.15">
      <c r="A1954">
        <v>1953</v>
      </c>
      <c r="B1954" t="s">
        <v>3303</v>
      </c>
      <c r="E1954">
        <f>机器人辅助表!B1954</f>
        <v>31</v>
      </c>
      <c r="F1954">
        <v>1</v>
      </c>
      <c r="G1954">
        <v>58001</v>
      </c>
      <c r="H1954">
        <v>0</v>
      </c>
      <c r="I1954">
        <f>机器人辅助表!H1954</f>
        <v>3841.0819289612318</v>
      </c>
      <c r="J1954">
        <v>2</v>
      </c>
      <c r="K1954">
        <v>4</v>
      </c>
      <c r="L1954">
        <v>1</v>
      </c>
      <c r="M1954" s="2">
        <f>机器人辅助表!C1954</f>
        <v>11779.075139192313</v>
      </c>
      <c r="N1954" s="2">
        <v>2</v>
      </c>
      <c r="O1954" s="2">
        <f>机器人辅助表!D1954</f>
        <v>752.91063362307716</v>
      </c>
      <c r="P1954" s="2">
        <v>3</v>
      </c>
      <c r="Q1954" s="2">
        <f>机器人辅助表!E1954</f>
        <v>334.6269482769232</v>
      </c>
      <c r="R1954" s="2">
        <v>6</v>
      </c>
      <c r="S1954" s="2">
        <f>机器人辅助表!F1954</f>
        <v>4830.0030000000006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0</v>
      </c>
      <c r="AE1954">
        <v>0</v>
      </c>
      <c r="AF1954">
        <v>0</v>
      </c>
      <c r="AG1954">
        <v>0</v>
      </c>
      <c r="BD1954">
        <v>11</v>
      </c>
      <c r="BE1954">
        <v>9113102</v>
      </c>
      <c r="BF1954">
        <v>9121103</v>
      </c>
      <c r="BG1954">
        <v>9121203</v>
      </c>
      <c r="BH1954">
        <v>9121304</v>
      </c>
      <c r="BI1954">
        <v>9121402</v>
      </c>
      <c r="BJ1954">
        <v>9114102</v>
      </c>
      <c r="BK1954">
        <v>9122104</v>
      </c>
      <c r="BL1954">
        <v>9122203</v>
      </c>
      <c r="BM1954">
        <v>9122302</v>
      </c>
      <c r="BN1954">
        <v>9122404</v>
      </c>
      <c r="BO1954">
        <v>9115104</v>
      </c>
    </row>
    <row r="1955" spans="1:67" x14ac:dyDescent="0.15">
      <c r="A1955">
        <v>1954</v>
      </c>
      <c r="B1955" t="s">
        <v>939</v>
      </c>
      <c r="E1955">
        <f>机器人辅助表!B1955</f>
        <v>47</v>
      </c>
      <c r="F1955">
        <v>1</v>
      </c>
      <c r="G1955">
        <v>58001</v>
      </c>
      <c r="H1955">
        <v>0</v>
      </c>
      <c r="I1955">
        <f>机器人辅助表!H1955</f>
        <v>16143.940771123314</v>
      </c>
      <c r="J1955">
        <v>2</v>
      </c>
      <c r="K1955">
        <v>4</v>
      </c>
      <c r="L1955">
        <v>1</v>
      </c>
      <c r="M1955" s="2">
        <f>机器人辅助表!C1955</f>
        <v>91711.379492967564</v>
      </c>
      <c r="N1955" s="2">
        <v>2</v>
      </c>
      <c r="O1955" s="2">
        <f>机器人辅助表!D1955</f>
        <v>4238.0534466120407</v>
      </c>
      <c r="P1955" s="2">
        <v>3</v>
      </c>
      <c r="Q1955" s="2">
        <f>机器人辅助表!E1955</f>
        <v>1883.5793096053517</v>
      </c>
      <c r="R1955" s="2">
        <v>6</v>
      </c>
      <c r="S1955" s="2">
        <f>机器人辅助表!F1955</f>
        <v>10774.106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0</v>
      </c>
      <c r="AE1955">
        <v>0</v>
      </c>
      <c r="AF1955">
        <v>0</v>
      </c>
      <c r="AG1955">
        <v>0</v>
      </c>
      <c r="BD1955">
        <v>11</v>
      </c>
      <c r="BE1955">
        <v>9113104</v>
      </c>
      <c r="BF1955">
        <v>9121104</v>
      </c>
      <c r="BG1955">
        <v>9121203</v>
      </c>
      <c r="BH1955">
        <v>9121302</v>
      </c>
      <c r="BI1955">
        <v>9121404</v>
      </c>
      <c r="BJ1955">
        <v>9114104</v>
      </c>
      <c r="BK1955">
        <v>9122102</v>
      </c>
      <c r="BL1955">
        <v>9122202</v>
      </c>
      <c r="BM1955">
        <v>9122304</v>
      </c>
      <c r="BN1955">
        <v>9122402</v>
      </c>
      <c r="BO1955">
        <v>9115104</v>
      </c>
    </row>
    <row r="1956" spans="1:67" x14ac:dyDescent="0.15">
      <c r="A1956">
        <v>1955</v>
      </c>
      <c r="B1956" t="s">
        <v>940</v>
      </c>
      <c r="E1956">
        <f>机器人辅助表!B1956</f>
        <v>27</v>
      </c>
      <c r="F1956">
        <v>2</v>
      </c>
      <c r="G1956">
        <v>58101</v>
      </c>
      <c r="H1956">
        <v>0</v>
      </c>
      <c r="I1956">
        <f>机器人辅助表!H1956</f>
        <v>3226.9949083578217</v>
      </c>
      <c r="J1956">
        <v>2</v>
      </c>
      <c r="K1956">
        <v>4</v>
      </c>
      <c r="L1956">
        <v>1</v>
      </c>
      <c r="M1956" s="2">
        <f>机器人辅助表!C1956</f>
        <v>8045.5388377444842</v>
      </c>
      <c r="N1956" s="2">
        <v>2</v>
      </c>
      <c r="O1956" s="2">
        <f>机器人辅助表!D1956</f>
        <v>557.80336669966562</v>
      </c>
      <c r="P1956" s="2">
        <v>3</v>
      </c>
      <c r="Q1956" s="2">
        <f>机器人辅助表!E1956</f>
        <v>247.91260742207365</v>
      </c>
      <c r="R1956" s="2">
        <v>6</v>
      </c>
      <c r="S1956" s="2">
        <f>机器人辅助表!F1956</f>
        <v>4593.0143999999991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0</v>
      </c>
      <c r="AE1956">
        <v>0</v>
      </c>
      <c r="AF1956">
        <v>0</v>
      </c>
      <c r="AG1956">
        <v>0</v>
      </c>
      <c r="BD1956">
        <v>11</v>
      </c>
      <c r="BE1956">
        <v>9211102</v>
      </c>
      <c r="BF1956">
        <v>9214102</v>
      </c>
      <c r="BG1956">
        <v>9214204</v>
      </c>
      <c r="BH1956">
        <v>9214302</v>
      </c>
      <c r="BI1956">
        <v>9214402</v>
      </c>
      <c r="BJ1956">
        <v>9222103</v>
      </c>
      <c r="BK1956">
        <v>9223103</v>
      </c>
      <c r="BL1956">
        <v>9223203</v>
      </c>
      <c r="BM1956">
        <v>9223304</v>
      </c>
      <c r="BN1956">
        <v>9223403</v>
      </c>
      <c r="BO1956">
        <v>9215103</v>
      </c>
    </row>
    <row r="1957" spans="1:67" x14ac:dyDescent="0.15">
      <c r="A1957">
        <v>1956</v>
      </c>
      <c r="B1957" t="s">
        <v>3304</v>
      </c>
      <c r="E1957">
        <f>机器人辅助表!B1957</f>
        <v>30</v>
      </c>
      <c r="F1957">
        <v>3</v>
      </c>
      <c r="G1957">
        <v>58201</v>
      </c>
      <c r="H1957">
        <v>0</v>
      </c>
      <c r="I1957">
        <f>机器人辅助表!H1957</f>
        <v>3843.7745565816726</v>
      </c>
      <c r="J1957">
        <v>2</v>
      </c>
      <c r="K1957">
        <v>4</v>
      </c>
      <c r="L1957">
        <v>1</v>
      </c>
      <c r="M1957" s="2">
        <f>机器人辅助表!C1957</f>
        <v>11247.381847625422</v>
      </c>
      <c r="N1957" s="2">
        <v>2</v>
      </c>
      <c r="O1957" s="2">
        <f>机器人辅助表!D1957</f>
        <v>726.28833455518429</v>
      </c>
      <c r="P1957" s="2">
        <v>3</v>
      </c>
      <c r="Q1957" s="2">
        <f>机器人辅助表!E1957</f>
        <v>322.7948153578597</v>
      </c>
      <c r="R1957" s="2">
        <v>6</v>
      </c>
      <c r="S1957" s="2">
        <f>机器人辅助表!F1957</f>
        <v>5012.2559999999994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0</v>
      </c>
      <c r="AE1957">
        <v>0</v>
      </c>
      <c r="AF1957">
        <v>0</v>
      </c>
      <c r="AG1957">
        <v>0</v>
      </c>
      <c r="BD1957">
        <v>8</v>
      </c>
      <c r="BE1957">
        <v>9323102</v>
      </c>
      <c r="BF1957">
        <v>9324102</v>
      </c>
      <c r="BG1957">
        <v>9324202</v>
      </c>
      <c r="BH1957">
        <v>9324303</v>
      </c>
      <c r="BI1957">
        <v>9324404</v>
      </c>
      <c r="BJ1957">
        <v>9312102</v>
      </c>
      <c r="BK1957">
        <v>9311103</v>
      </c>
      <c r="BL1957">
        <v>9315103</v>
      </c>
    </row>
    <row r="1958" spans="1:67" x14ac:dyDescent="0.15">
      <c r="A1958">
        <v>1957</v>
      </c>
      <c r="B1958" t="s">
        <v>3305</v>
      </c>
      <c r="E1958">
        <f>机器人辅助表!B1958</f>
        <v>35</v>
      </c>
      <c r="F1958">
        <v>3</v>
      </c>
      <c r="G1958">
        <v>58201</v>
      </c>
      <c r="H1958">
        <v>0</v>
      </c>
      <c r="I1958">
        <f>机器人辅助表!H1958</f>
        <v>7972.8105284034791</v>
      </c>
      <c r="J1958">
        <v>2</v>
      </c>
      <c r="K1958">
        <v>4</v>
      </c>
      <c r="L1958">
        <v>1</v>
      </c>
      <c r="M1958" s="2">
        <f>机器人辅助表!C1958</f>
        <v>28626.750106956526</v>
      </c>
      <c r="N1958" s="2">
        <v>2</v>
      </c>
      <c r="O1958" s="2">
        <f>机器人辅助表!D1958</f>
        <v>1762.5323003478263</v>
      </c>
      <c r="P1958" s="2">
        <v>3</v>
      </c>
      <c r="Q1958" s="2">
        <f>机器人辅助表!E1958</f>
        <v>783.34768904347857</v>
      </c>
      <c r="R1958" s="2">
        <v>6</v>
      </c>
      <c r="S1958" s="2">
        <f>机器人辅助表!F1958</f>
        <v>8685.4669999999987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0</v>
      </c>
      <c r="AE1958">
        <v>0</v>
      </c>
      <c r="AF1958">
        <v>0</v>
      </c>
      <c r="AG1958">
        <v>0</v>
      </c>
      <c r="BD1958">
        <v>8</v>
      </c>
      <c r="BE1958">
        <v>9323104</v>
      </c>
      <c r="BF1958">
        <v>9324102</v>
      </c>
      <c r="BG1958">
        <v>9324204</v>
      </c>
      <c r="BH1958">
        <v>9324304</v>
      </c>
      <c r="BI1958">
        <v>9324402</v>
      </c>
      <c r="BJ1958">
        <v>9312104</v>
      </c>
      <c r="BK1958">
        <v>9311103</v>
      </c>
      <c r="BL1958">
        <v>9315103</v>
      </c>
    </row>
    <row r="1959" spans="1:67" x14ac:dyDescent="0.15">
      <c r="A1959">
        <v>1958</v>
      </c>
      <c r="B1959" t="s">
        <v>3306</v>
      </c>
      <c r="E1959">
        <f>机器人辅助表!B1959</f>
        <v>30</v>
      </c>
      <c r="F1959">
        <v>2</v>
      </c>
      <c r="G1959">
        <v>58101</v>
      </c>
      <c r="H1959">
        <v>0</v>
      </c>
      <c r="I1959">
        <f>机器人辅助表!H1959</f>
        <v>3683.6172833907704</v>
      </c>
      <c r="J1959">
        <v>2</v>
      </c>
      <c r="K1959">
        <v>4</v>
      </c>
      <c r="L1959">
        <v>1</v>
      </c>
      <c r="M1959" s="2">
        <f>机器人辅助表!C1959</f>
        <v>10778.740937307697</v>
      </c>
      <c r="N1959" s="2">
        <v>2</v>
      </c>
      <c r="O1959" s="2">
        <f>机器人辅助表!D1959</f>
        <v>696.02632061538509</v>
      </c>
      <c r="P1959" s="2">
        <v>3</v>
      </c>
      <c r="Q1959" s="2">
        <f>机器人辅助表!E1959</f>
        <v>309.3450313846156</v>
      </c>
      <c r="R1959" s="2">
        <v>6</v>
      </c>
      <c r="S1959" s="2">
        <f>机器人辅助表!F1959</f>
        <v>4803.4119999999994</v>
      </c>
      <c r="T1959">
        <v>0</v>
      </c>
      <c r="U1959">
        <v>0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0</v>
      </c>
      <c r="AE1959">
        <v>0</v>
      </c>
      <c r="AF1959">
        <v>0</v>
      </c>
      <c r="AG1959">
        <v>0</v>
      </c>
      <c r="BD1959">
        <v>11</v>
      </c>
      <c r="BE1959">
        <v>9211103</v>
      </c>
      <c r="BF1959">
        <v>9214103</v>
      </c>
      <c r="BG1959">
        <v>9214204</v>
      </c>
      <c r="BH1959">
        <v>9214303</v>
      </c>
      <c r="BI1959">
        <v>9214402</v>
      </c>
      <c r="BJ1959">
        <v>9222103</v>
      </c>
      <c r="BK1959">
        <v>9223102</v>
      </c>
      <c r="BL1959">
        <v>9223203</v>
      </c>
      <c r="BM1959">
        <v>9223303</v>
      </c>
      <c r="BN1959">
        <v>9223404</v>
      </c>
      <c r="BO1959">
        <v>9215103</v>
      </c>
    </row>
    <row r="1960" spans="1:67" x14ac:dyDescent="0.15">
      <c r="A1960">
        <v>1959</v>
      </c>
      <c r="B1960" t="s">
        <v>3307</v>
      </c>
      <c r="E1960">
        <f>机器人辅助表!B1960</f>
        <v>48</v>
      </c>
      <c r="F1960">
        <v>3</v>
      </c>
      <c r="G1960">
        <v>58201</v>
      </c>
      <c r="H1960">
        <v>0</v>
      </c>
      <c r="I1960">
        <f>机器人辅助表!H1960</f>
        <v>16156.536508384484</v>
      </c>
      <c r="J1960">
        <v>2</v>
      </c>
      <c r="K1960">
        <v>4</v>
      </c>
      <c r="L1960">
        <v>1</v>
      </c>
      <c r="M1960" s="2">
        <f>机器人辅助表!C1960</f>
        <v>94463.385801082477</v>
      </c>
      <c r="N1960" s="2">
        <v>2</v>
      </c>
      <c r="O1960" s="2">
        <f>机器人辅助表!D1960</f>
        <v>4268.7987394226111</v>
      </c>
      <c r="P1960" s="2">
        <v>3</v>
      </c>
      <c r="Q1960" s="2">
        <f>机器人辅助表!E1960</f>
        <v>1897.2438841878272</v>
      </c>
      <c r="R1960" s="2">
        <v>6</v>
      </c>
      <c r="S1960" s="2">
        <f>机器人辅助表!F1960</f>
        <v>10350.5952</v>
      </c>
      <c r="T1960">
        <v>0</v>
      </c>
      <c r="U1960">
        <v>0</v>
      </c>
      <c r="V1960">
        <v>0</v>
      </c>
      <c r="W1960">
        <v>0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0</v>
      </c>
      <c r="AE1960">
        <v>0</v>
      </c>
      <c r="AF1960">
        <v>0</v>
      </c>
      <c r="AG1960">
        <v>0</v>
      </c>
      <c r="BD1960">
        <v>8</v>
      </c>
      <c r="BE1960">
        <v>9323103</v>
      </c>
      <c r="BF1960">
        <v>9324104</v>
      </c>
      <c r="BG1960">
        <v>9324204</v>
      </c>
      <c r="BH1960">
        <v>9324302</v>
      </c>
      <c r="BI1960">
        <v>9324404</v>
      </c>
      <c r="BJ1960">
        <v>9312104</v>
      </c>
      <c r="BK1960">
        <v>9311104</v>
      </c>
      <c r="BL1960">
        <v>9315104</v>
      </c>
    </row>
    <row r="1961" spans="1:67" x14ac:dyDescent="0.15">
      <c r="A1961">
        <v>1960</v>
      </c>
      <c r="B1961" t="s">
        <v>3308</v>
      </c>
      <c r="E1961">
        <f>机器人辅助表!B1961</f>
        <v>23</v>
      </c>
      <c r="F1961">
        <v>1</v>
      </c>
      <c r="G1961">
        <v>58001</v>
      </c>
      <c r="H1961">
        <v>0</v>
      </c>
      <c r="I1961">
        <f>机器人辅助表!H1961</f>
        <v>3665.5529800458467</v>
      </c>
      <c r="J1961">
        <v>2</v>
      </c>
      <c r="K1961">
        <v>4</v>
      </c>
      <c r="L1961">
        <v>1</v>
      </c>
      <c r="M1961" s="2">
        <f>机器人辅助表!C1961</f>
        <v>7169.709684288463</v>
      </c>
      <c r="N1961" s="2">
        <v>2</v>
      </c>
      <c r="O1961" s="2">
        <f>机器人辅助表!D1961</f>
        <v>551.22167353846169</v>
      </c>
      <c r="P1961" s="2">
        <v>3</v>
      </c>
      <c r="Q1961" s="2">
        <f>机器人辅助表!E1961</f>
        <v>244.98741046153853</v>
      </c>
      <c r="R1961" s="2">
        <v>6</v>
      </c>
      <c r="S1961" s="2">
        <f>机器人辅助表!F1961</f>
        <v>5798.9117999999989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0</v>
      </c>
      <c r="AE1961">
        <v>0</v>
      </c>
      <c r="AF1961">
        <v>0</v>
      </c>
      <c r="AG1961">
        <v>0</v>
      </c>
      <c r="BD1961">
        <v>11</v>
      </c>
      <c r="BE1961">
        <v>9113104</v>
      </c>
      <c r="BF1961">
        <v>9121103</v>
      </c>
      <c r="BG1961">
        <v>9121204</v>
      </c>
      <c r="BH1961">
        <v>9121304</v>
      </c>
      <c r="BI1961">
        <v>9121403</v>
      </c>
      <c r="BJ1961">
        <v>9114103</v>
      </c>
      <c r="BK1961">
        <v>9122102</v>
      </c>
      <c r="BL1961">
        <v>9122203</v>
      </c>
      <c r="BM1961">
        <v>9122304</v>
      </c>
      <c r="BN1961">
        <v>9122402</v>
      </c>
      <c r="BO1961">
        <v>9115104</v>
      </c>
    </row>
    <row r="1962" spans="1:67" x14ac:dyDescent="0.15">
      <c r="A1962">
        <v>1961</v>
      </c>
      <c r="B1962" t="s">
        <v>3309</v>
      </c>
      <c r="E1962">
        <f>机器人辅助表!B1962</f>
        <v>45</v>
      </c>
      <c r="F1962">
        <v>1</v>
      </c>
      <c r="G1962">
        <v>58001</v>
      </c>
      <c r="H1962">
        <v>0</v>
      </c>
      <c r="I1962">
        <f>机器人辅助表!H1962</f>
        <v>10620.891833086751</v>
      </c>
      <c r="J1962">
        <v>2</v>
      </c>
      <c r="K1962">
        <v>4</v>
      </c>
      <c r="L1962">
        <v>1</v>
      </c>
      <c r="M1962" s="2">
        <f>机器人辅助表!C1962</f>
        <v>56715.177488582631</v>
      </c>
      <c r="N1962" s="2">
        <v>2</v>
      </c>
      <c r="O1962" s="2">
        <f>机器人辅助表!D1962</f>
        <v>2744.2051301739139</v>
      </c>
      <c r="P1962" s="2">
        <v>3</v>
      </c>
      <c r="Q1962" s="2">
        <f>机器人辅助表!E1962</f>
        <v>1219.6467245217395</v>
      </c>
      <c r="R1962" s="2">
        <v>6</v>
      </c>
      <c r="S1962" s="2">
        <f>机器人辅助表!F1962</f>
        <v>7700.8360000000002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0</v>
      </c>
      <c r="AE1962">
        <v>0</v>
      </c>
      <c r="AF1962">
        <v>0</v>
      </c>
      <c r="AG1962">
        <v>0</v>
      </c>
      <c r="BD1962">
        <v>11</v>
      </c>
      <c r="BE1962">
        <v>9113104</v>
      </c>
      <c r="BF1962">
        <v>9121102</v>
      </c>
      <c r="BG1962">
        <v>9121202</v>
      </c>
      <c r="BH1962">
        <v>9121302</v>
      </c>
      <c r="BI1962">
        <v>9121402</v>
      </c>
      <c r="BJ1962">
        <v>9114102</v>
      </c>
      <c r="BK1962">
        <v>9122103</v>
      </c>
      <c r="BL1962">
        <v>9122202</v>
      </c>
      <c r="BM1962">
        <v>9122302</v>
      </c>
      <c r="BN1962">
        <v>9122403</v>
      </c>
      <c r="BO1962">
        <v>9115102</v>
      </c>
    </row>
    <row r="1963" spans="1:67" x14ac:dyDescent="0.15">
      <c r="A1963">
        <v>1962</v>
      </c>
      <c r="B1963" t="s">
        <v>941</v>
      </c>
      <c r="E1963">
        <f>机器人辅助表!B1963</f>
        <v>32</v>
      </c>
      <c r="F1963">
        <v>3</v>
      </c>
      <c r="G1963">
        <v>58201</v>
      </c>
      <c r="H1963">
        <v>0</v>
      </c>
      <c r="I1963">
        <f>机器人辅助表!H1963</f>
        <v>2909.2040437962064</v>
      </c>
      <c r="J1963">
        <v>2</v>
      </c>
      <c r="K1963">
        <v>4</v>
      </c>
      <c r="L1963">
        <v>1</v>
      </c>
      <c r="M1963" s="2">
        <f>机器人辅助表!C1963</f>
        <v>9320.0355227398031</v>
      </c>
      <c r="N1963" s="2">
        <v>2</v>
      </c>
      <c r="O1963" s="2">
        <f>机器人辅助表!D1963</f>
        <v>589.8959018680938</v>
      </c>
      <c r="P1963" s="2">
        <v>3</v>
      </c>
      <c r="Q1963" s="2">
        <f>机器人辅助表!E1963</f>
        <v>262.17595638581946</v>
      </c>
      <c r="R1963" s="2">
        <v>6</v>
      </c>
      <c r="S1963" s="2">
        <f>机器人辅助表!F1963</f>
        <v>3527.8335999999999</v>
      </c>
      <c r="T1963">
        <v>0</v>
      </c>
      <c r="U1963">
        <v>0</v>
      </c>
      <c r="V1963">
        <v>0</v>
      </c>
      <c r="W1963">
        <v>0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0</v>
      </c>
      <c r="AE1963">
        <v>0</v>
      </c>
      <c r="AF1963">
        <v>0</v>
      </c>
      <c r="AG1963">
        <v>0</v>
      </c>
      <c r="BD1963">
        <v>8</v>
      </c>
      <c r="BE1963">
        <v>9323102</v>
      </c>
      <c r="BF1963">
        <v>9324102</v>
      </c>
      <c r="BG1963">
        <v>9324203</v>
      </c>
      <c r="BH1963">
        <v>9324304</v>
      </c>
      <c r="BI1963">
        <v>9324402</v>
      </c>
      <c r="BJ1963">
        <v>9312102</v>
      </c>
      <c r="BK1963">
        <v>9311103</v>
      </c>
      <c r="BL1963">
        <v>9315102</v>
      </c>
    </row>
    <row r="1964" spans="1:67" x14ac:dyDescent="0.15">
      <c r="A1964">
        <v>1963</v>
      </c>
      <c r="B1964" t="s">
        <v>942</v>
      </c>
      <c r="E1964">
        <f>机器人辅助表!B1964</f>
        <v>28</v>
      </c>
      <c r="F1964">
        <v>3</v>
      </c>
      <c r="G1964">
        <v>58201</v>
      </c>
      <c r="H1964">
        <v>0</v>
      </c>
      <c r="I1964">
        <f>机器人辅助表!H1964</f>
        <v>2207.926540943326</v>
      </c>
      <c r="J1964">
        <v>2</v>
      </c>
      <c r="K1964">
        <v>4</v>
      </c>
      <c r="L1964">
        <v>1</v>
      </c>
      <c r="M1964" s="2">
        <f>机器人辅助表!C1964</f>
        <v>5812.9654882033456</v>
      </c>
      <c r="N1964" s="2">
        <v>2</v>
      </c>
      <c r="O1964" s="2">
        <f>机器人辅助表!D1964</f>
        <v>393.35856687090313</v>
      </c>
      <c r="P1964" s="2">
        <v>3</v>
      </c>
      <c r="Q1964" s="2">
        <f>机器人辅助表!E1964</f>
        <v>174.82602972040138</v>
      </c>
      <c r="R1964" s="2">
        <v>6</v>
      </c>
      <c r="S1964" s="2">
        <f>机器人辅助表!F1964</f>
        <v>3056.5752000000002</v>
      </c>
      <c r="T1964">
        <v>0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0</v>
      </c>
      <c r="AE1964">
        <v>0</v>
      </c>
      <c r="AF1964">
        <v>0</v>
      </c>
      <c r="AG1964">
        <v>0</v>
      </c>
      <c r="BD1964">
        <v>8</v>
      </c>
      <c r="BE1964">
        <v>9323102</v>
      </c>
      <c r="BF1964">
        <v>9324103</v>
      </c>
      <c r="BG1964">
        <v>9324204</v>
      </c>
      <c r="BH1964">
        <v>9324302</v>
      </c>
      <c r="BI1964">
        <v>9324404</v>
      </c>
      <c r="BJ1964">
        <v>9312104</v>
      </c>
      <c r="BK1964">
        <v>9311103</v>
      </c>
      <c r="BL1964">
        <v>9315104</v>
      </c>
    </row>
    <row r="1965" spans="1:67" x14ac:dyDescent="0.15">
      <c r="A1965">
        <v>1964</v>
      </c>
      <c r="B1965" t="s">
        <v>3310</v>
      </c>
      <c r="E1965">
        <f>机器人辅助表!B1965</f>
        <v>31</v>
      </c>
      <c r="F1965">
        <v>3</v>
      </c>
      <c r="G1965">
        <v>58201</v>
      </c>
      <c r="H1965">
        <v>0</v>
      </c>
      <c r="I1965">
        <f>机器人辅助表!H1965</f>
        <v>3755.724552762093</v>
      </c>
      <c r="J1965">
        <v>2</v>
      </c>
      <c r="K1965">
        <v>4</v>
      </c>
      <c r="L1965">
        <v>1</v>
      </c>
      <c r="M1965" s="2">
        <f>机器人辅助表!C1965</f>
        <v>11517.317913876928</v>
      </c>
      <c r="N1965" s="2">
        <v>2</v>
      </c>
      <c r="O1965" s="2">
        <f>机器人辅助表!D1965</f>
        <v>736.17928620923101</v>
      </c>
      <c r="P1965" s="2">
        <v>3</v>
      </c>
      <c r="Q1965" s="2">
        <f>机器人辅助表!E1965</f>
        <v>327.19079387076931</v>
      </c>
      <c r="R1965" s="2">
        <v>6</v>
      </c>
      <c r="S1965" s="2">
        <f>机器人辅助表!F1965</f>
        <v>4722.6696000000002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0</v>
      </c>
      <c r="AE1965">
        <v>0</v>
      </c>
      <c r="AF1965">
        <v>0</v>
      </c>
      <c r="AG1965">
        <v>0</v>
      </c>
      <c r="BD1965">
        <v>8</v>
      </c>
      <c r="BE1965">
        <v>9323104</v>
      </c>
      <c r="BF1965">
        <v>9324104</v>
      </c>
      <c r="BG1965">
        <v>9324203</v>
      </c>
      <c r="BH1965">
        <v>9324303</v>
      </c>
      <c r="BI1965">
        <v>9324403</v>
      </c>
      <c r="BJ1965">
        <v>9312103</v>
      </c>
      <c r="BK1965">
        <v>9311104</v>
      </c>
      <c r="BL1965">
        <v>9315104</v>
      </c>
    </row>
    <row r="1966" spans="1:67" x14ac:dyDescent="0.15">
      <c r="A1966">
        <v>1965</v>
      </c>
      <c r="B1966" t="s">
        <v>943</v>
      </c>
      <c r="E1966">
        <f>机器人辅助表!B1966</f>
        <v>45</v>
      </c>
      <c r="F1966">
        <v>1</v>
      </c>
      <c r="G1966">
        <v>58001</v>
      </c>
      <c r="H1966">
        <v>0</v>
      </c>
      <c r="I1966">
        <f>机器人辅助表!H1966</f>
        <v>10212.395993352644</v>
      </c>
      <c r="J1966">
        <v>2</v>
      </c>
      <c r="K1966">
        <v>4</v>
      </c>
      <c r="L1966">
        <v>1</v>
      </c>
      <c r="M1966" s="2">
        <f>机器人辅助表!C1966</f>
        <v>54533.824508252525</v>
      </c>
      <c r="N1966" s="2">
        <v>2</v>
      </c>
      <c r="O1966" s="2">
        <f>机器人辅助表!D1966</f>
        <v>2638.6587790133785</v>
      </c>
      <c r="P1966" s="2">
        <v>3</v>
      </c>
      <c r="Q1966" s="2">
        <f>机器人辅助表!E1966</f>
        <v>1172.7372351170573</v>
      </c>
      <c r="R1966" s="2">
        <v>6</v>
      </c>
      <c r="S1966" s="2">
        <f>机器人辅助表!F1966</f>
        <v>7404.65</v>
      </c>
      <c r="T1966">
        <v>0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0</v>
      </c>
      <c r="AE1966">
        <v>0</v>
      </c>
      <c r="AF1966">
        <v>0</v>
      </c>
      <c r="AG1966">
        <v>0</v>
      </c>
      <c r="BD1966">
        <v>11</v>
      </c>
      <c r="BE1966">
        <v>9113104</v>
      </c>
      <c r="BF1966">
        <v>9121102</v>
      </c>
      <c r="BG1966">
        <v>9121204</v>
      </c>
      <c r="BH1966">
        <v>9121304</v>
      </c>
      <c r="BI1966">
        <v>9121404</v>
      </c>
      <c r="BJ1966">
        <v>9114104</v>
      </c>
      <c r="BK1966">
        <v>9122104</v>
      </c>
      <c r="BL1966">
        <v>9122204</v>
      </c>
      <c r="BM1966">
        <v>9122302</v>
      </c>
      <c r="BN1966">
        <v>9122403</v>
      </c>
      <c r="BO1966">
        <v>9115103</v>
      </c>
    </row>
    <row r="1967" spans="1:67" x14ac:dyDescent="0.15">
      <c r="A1967">
        <v>1966</v>
      </c>
      <c r="B1967" t="s">
        <v>3311</v>
      </c>
      <c r="E1967">
        <f>机器人辅助表!B1967</f>
        <v>23</v>
      </c>
      <c r="F1967">
        <v>3</v>
      </c>
      <c r="G1967">
        <v>58201</v>
      </c>
      <c r="H1967">
        <v>0</v>
      </c>
      <c r="I1967">
        <f>机器人辅助表!H1967</f>
        <v>4196.7925423713314</v>
      </c>
      <c r="J1967">
        <v>2</v>
      </c>
      <c r="K1967">
        <v>4</v>
      </c>
      <c r="L1967">
        <v>1</v>
      </c>
      <c r="M1967" s="2">
        <f>机器人辅助表!C1967</f>
        <v>8208.7980443302695</v>
      </c>
      <c r="N1967" s="2">
        <v>2</v>
      </c>
      <c r="O1967" s="2">
        <f>机器人辅助表!D1967</f>
        <v>631.10887260200695</v>
      </c>
      <c r="P1967" s="2">
        <v>3</v>
      </c>
      <c r="Q1967" s="2">
        <f>机器人辅助表!E1967</f>
        <v>280.49283226755864</v>
      </c>
      <c r="R1967" s="2">
        <v>6</v>
      </c>
      <c r="S1967" s="2">
        <f>机器人辅助表!F1967</f>
        <v>6639.3337999999994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0</v>
      </c>
      <c r="AE1967">
        <v>0</v>
      </c>
      <c r="AF1967">
        <v>0</v>
      </c>
      <c r="AG1967">
        <v>0</v>
      </c>
      <c r="BD1967">
        <v>8</v>
      </c>
      <c r="BE1967">
        <v>9323102</v>
      </c>
      <c r="BF1967">
        <v>9324102</v>
      </c>
      <c r="BG1967">
        <v>9324204</v>
      </c>
      <c r="BH1967">
        <v>9324302</v>
      </c>
      <c r="BI1967">
        <v>9324402</v>
      </c>
      <c r="BJ1967">
        <v>9312103</v>
      </c>
      <c r="BK1967">
        <v>9311104</v>
      </c>
      <c r="BL1967">
        <v>9315103</v>
      </c>
    </row>
    <row r="1968" spans="1:67" x14ac:dyDescent="0.15">
      <c r="A1968">
        <v>1967</v>
      </c>
      <c r="B1968" t="s">
        <v>3312</v>
      </c>
      <c r="E1968">
        <f>机器人辅助表!B1968</f>
        <v>49</v>
      </c>
      <c r="F1968">
        <v>1</v>
      </c>
      <c r="G1968">
        <v>58001</v>
      </c>
      <c r="H1968">
        <v>0</v>
      </c>
      <c r="I1968">
        <f>机器人辅助表!H1968</f>
        <v>8048.9797642519461</v>
      </c>
      <c r="J1968">
        <v>2</v>
      </c>
      <c r="K1968">
        <v>4</v>
      </c>
      <c r="L1968">
        <v>1</v>
      </c>
      <c r="M1968" s="2">
        <f>机器人辅助表!C1968</f>
        <v>48371.605736024198</v>
      </c>
      <c r="N1968" s="2">
        <v>2</v>
      </c>
      <c r="O1968" s="2">
        <f>机器人辅助表!D1968</f>
        <v>2138.5205054554522</v>
      </c>
      <c r="P1968" s="2">
        <v>3</v>
      </c>
      <c r="Q1968" s="2">
        <f>机器人辅助表!E1968</f>
        <v>950.45355798020125</v>
      </c>
      <c r="R1968" s="2">
        <v>6</v>
      </c>
      <c r="S1968" s="2">
        <f>机器人辅助表!F1968</f>
        <v>4951.8966</v>
      </c>
      <c r="T1968">
        <v>0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0</v>
      </c>
      <c r="AE1968">
        <v>0</v>
      </c>
      <c r="AF1968">
        <v>0</v>
      </c>
      <c r="AG1968">
        <v>0</v>
      </c>
      <c r="BD1968">
        <v>11</v>
      </c>
      <c r="BE1968">
        <v>9113103</v>
      </c>
      <c r="BF1968">
        <v>9121102</v>
      </c>
      <c r="BG1968">
        <v>9121202</v>
      </c>
      <c r="BH1968">
        <v>9121302</v>
      </c>
      <c r="BI1968">
        <v>9121404</v>
      </c>
      <c r="BJ1968">
        <v>9114103</v>
      </c>
      <c r="BK1968">
        <v>9122103</v>
      </c>
      <c r="BL1968">
        <v>9122202</v>
      </c>
      <c r="BM1968">
        <v>9122304</v>
      </c>
      <c r="BN1968">
        <v>9122402</v>
      </c>
      <c r="BO1968">
        <v>9115104</v>
      </c>
    </row>
    <row r="1969" spans="1:67" x14ac:dyDescent="0.15">
      <c r="A1969">
        <v>1968</v>
      </c>
      <c r="B1969" t="s">
        <v>944</v>
      </c>
      <c r="E1969">
        <f>机器人辅助表!B1969</f>
        <v>21</v>
      </c>
      <c r="F1969">
        <v>3</v>
      </c>
      <c r="G1969">
        <v>58201</v>
      </c>
      <c r="H1969">
        <v>0</v>
      </c>
      <c r="I1969">
        <f>机器人辅助表!H1969</f>
        <v>2745.9078822041743</v>
      </c>
      <c r="J1969">
        <v>2</v>
      </c>
      <c r="K1969">
        <v>4</v>
      </c>
      <c r="L1969">
        <v>1</v>
      </c>
      <c r="M1969" s="2">
        <f>机器人辅助表!C1969</f>
        <v>4736.6183865000021</v>
      </c>
      <c r="N1969" s="2">
        <v>2</v>
      </c>
      <c r="O1969" s="2">
        <f>机器人辅助表!D1969</f>
        <v>385.13441426086973</v>
      </c>
      <c r="P1969" s="2">
        <v>3</v>
      </c>
      <c r="Q1969" s="2">
        <f>机器人辅助表!E1969</f>
        <v>171.17085078260877</v>
      </c>
      <c r="R1969" s="2">
        <v>6</v>
      </c>
      <c r="S1969" s="2">
        <f>机器人辅助表!F1969</f>
        <v>4536.7251999999999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0</v>
      </c>
      <c r="AE1969">
        <v>0</v>
      </c>
      <c r="AF1969">
        <v>0</v>
      </c>
      <c r="AG1969">
        <v>0</v>
      </c>
      <c r="BD1969">
        <v>8</v>
      </c>
      <c r="BE1969">
        <v>9323103</v>
      </c>
      <c r="BF1969">
        <v>9324102</v>
      </c>
      <c r="BG1969">
        <v>9324203</v>
      </c>
      <c r="BH1969">
        <v>9324302</v>
      </c>
      <c r="BI1969">
        <v>9324402</v>
      </c>
      <c r="BJ1969">
        <v>9312102</v>
      </c>
      <c r="BK1969">
        <v>9311102</v>
      </c>
      <c r="BL1969">
        <v>9315104</v>
      </c>
    </row>
    <row r="1970" spans="1:67" x14ac:dyDescent="0.15">
      <c r="A1970">
        <v>1969</v>
      </c>
      <c r="B1970" t="s">
        <v>3313</v>
      </c>
      <c r="E1970">
        <f>机器人辅助表!B1970</f>
        <v>36</v>
      </c>
      <c r="F1970">
        <v>3</v>
      </c>
      <c r="G1970">
        <v>58201</v>
      </c>
      <c r="H1970">
        <v>0</v>
      </c>
      <c r="I1970">
        <f>机器人辅助表!H1970</f>
        <v>6257.9067023998723</v>
      </c>
      <c r="J1970">
        <v>2</v>
      </c>
      <c r="K1970">
        <v>4</v>
      </c>
      <c r="L1970">
        <v>1</v>
      </c>
      <c r="M1970" s="2">
        <f>机器人辅助表!C1970</f>
        <v>23227.014497562548</v>
      </c>
      <c r="N1970" s="2">
        <v>2</v>
      </c>
      <c r="O1970" s="2">
        <f>机器人辅助表!D1970</f>
        <v>1417.8004117597327</v>
      </c>
      <c r="P1970" s="2">
        <v>3</v>
      </c>
      <c r="Q1970" s="2">
        <f>机器人辅助表!E1970</f>
        <v>630.1335163376591</v>
      </c>
      <c r="R1970" s="2">
        <v>6</v>
      </c>
      <c r="S1970" s="2">
        <f>机器人辅助表!F1970</f>
        <v>6582.0815999999995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0</v>
      </c>
      <c r="AE1970">
        <v>0</v>
      </c>
      <c r="AF1970">
        <v>0</v>
      </c>
      <c r="AG1970">
        <v>0</v>
      </c>
      <c r="BD1970">
        <v>8</v>
      </c>
      <c r="BE1970">
        <v>9323104</v>
      </c>
      <c r="BF1970">
        <v>9324104</v>
      </c>
      <c r="BG1970">
        <v>9324203</v>
      </c>
      <c r="BH1970">
        <v>9324303</v>
      </c>
      <c r="BI1970">
        <v>9324403</v>
      </c>
      <c r="BJ1970">
        <v>9312102</v>
      </c>
      <c r="BK1970">
        <v>9311103</v>
      </c>
      <c r="BL1970">
        <v>9315103</v>
      </c>
    </row>
    <row r="1971" spans="1:67" x14ac:dyDescent="0.15">
      <c r="A1971">
        <v>1970</v>
      </c>
      <c r="B1971" t="s">
        <v>945</v>
      </c>
      <c r="E1971">
        <f>机器人辅助表!B1971</f>
        <v>29</v>
      </c>
      <c r="F1971">
        <v>2</v>
      </c>
      <c r="G1971">
        <v>58101</v>
      </c>
      <c r="H1971">
        <v>0</v>
      </c>
      <c r="I1971">
        <f>机器人辅助表!H1971</f>
        <v>2411.2556250790963</v>
      </c>
      <c r="J1971">
        <v>2</v>
      </c>
      <c r="K1971">
        <v>4</v>
      </c>
      <c r="L1971">
        <v>1</v>
      </c>
      <c r="M1971" s="2">
        <f>机器人辅助表!C1971</f>
        <v>6680.6944013217417</v>
      </c>
      <c r="N1971" s="2">
        <v>2</v>
      </c>
      <c r="O1971" s="2">
        <f>机器人辅助表!D1971</f>
        <v>441.49609627826112</v>
      </c>
      <c r="P1971" s="2">
        <v>3</v>
      </c>
      <c r="Q1971" s="2">
        <f>机器人辅助表!E1971</f>
        <v>196.22048723478275</v>
      </c>
      <c r="R1971" s="2">
        <v>6</v>
      </c>
      <c r="S1971" s="2">
        <f>机器人辅助表!F1971</f>
        <v>3248.3391999999999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0</v>
      </c>
      <c r="AE1971">
        <v>0</v>
      </c>
      <c r="AF1971">
        <v>0</v>
      </c>
      <c r="AG1971">
        <v>0</v>
      </c>
      <c r="BD1971">
        <v>11</v>
      </c>
      <c r="BE1971">
        <v>9211104</v>
      </c>
      <c r="BF1971">
        <v>9214102</v>
      </c>
      <c r="BG1971">
        <v>9214202</v>
      </c>
      <c r="BH1971">
        <v>9214304</v>
      </c>
      <c r="BI1971">
        <v>9214403</v>
      </c>
      <c r="BJ1971">
        <v>9222102</v>
      </c>
      <c r="BK1971">
        <v>9223102</v>
      </c>
      <c r="BL1971">
        <v>9223204</v>
      </c>
      <c r="BM1971">
        <v>9223302</v>
      </c>
      <c r="BN1971">
        <v>9223402</v>
      </c>
      <c r="BO1971">
        <v>9215104</v>
      </c>
    </row>
    <row r="1972" spans="1:67" x14ac:dyDescent="0.15">
      <c r="A1972">
        <v>1971</v>
      </c>
      <c r="B1972" t="s">
        <v>946</v>
      </c>
      <c r="E1972">
        <f>机器人辅助表!B1972</f>
        <v>23</v>
      </c>
      <c r="F1972">
        <v>3</v>
      </c>
      <c r="G1972">
        <v>58201</v>
      </c>
      <c r="H1972">
        <v>0</v>
      </c>
      <c r="I1972">
        <f>机器人辅助表!H1972</f>
        <v>3081.1894614878129</v>
      </c>
      <c r="J1972">
        <v>2</v>
      </c>
      <c r="K1972">
        <v>4</v>
      </c>
      <c r="L1972">
        <v>1</v>
      </c>
      <c r="M1972" s="2">
        <f>机器人辅助表!C1972</f>
        <v>6026.712488242476</v>
      </c>
      <c r="N1972" s="2">
        <v>2</v>
      </c>
      <c r="O1972" s="2">
        <f>机器人辅助表!D1972</f>
        <v>463.34575456856197</v>
      </c>
      <c r="P1972" s="2">
        <v>3</v>
      </c>
      <c r="Q1972" s="2">
        <f>机器人辅助表!E1972</f>
        <v>205.93144647491647</v>
      </c>
      <c r="R1972" s="2">
        <v>6</v>
      </c>
      <c r="S1972" s="2">
        <f>机器人辅助表!F1972</f>
        <v>4874.4475999999995</v>
      </c>
      <c r="T1972">
        <v>0</v>
      </c>
      <c r="U1972">
        <v>0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0</v>
      </c>
      <c r="AE1972">
        <v>0</v>
      </c>
      <c r="AF1972">
        <v>0</v>
      </c>
      <c r="AG1972">
        <v>0</v>
      </c>
      <c r="BD1972">
        <v>8</v>
      </c>
      <c r="BE1972">
        <v>9323103</v>
      </c>
      <c r="BF1972">
        <v>9324103</v>
      </c>
      <c r="BG1972">
        <v>9324204</v>
      </c>
      <c r="BH1972">
        <v>9324304</v>
      </c>
      <c r="BI1972">
        <v>9324403</v>
      </c>
      <c r="BJ1972">
        <v>9312103</v>
      </c>
      <c r="BK1972">
        <v>9311102</v>
      </c>
      <c r="BL1972">
        <v>9315103</v>
      </c>
    </row>
    <row r="1973" spans="1:67" x14ac:dyDescent="0.15">
      <c r="A1973">
        <v>1972</v>
      </c>
      <c r="B1973" t="s">
        <v>3314</v>
      </c>
      <c r="E1973">
        <f>机器人辅助表!B1973</f>
        <v>36</v>
      </c>
      <c r="F1973">
        <v>3</v>
      </c>
      <c r="G1973">
        <v>58201</v>
      </c>
      <c r="H1973">
        <v>0</v>
      </c>
      <c r="I1973">
        <f>机器人辅助表!H1973</f>
        <v>3592.5019958221487</v>
      </c>
      <c r="J1973">
        <v>2</v>
      </c>
      <c r="K1973">
        <v>4</v>
      </c>
      <c r="L1973">
        <v>1</v>
      </c>
      <c r="M1973" s="2">
        <f>机器人辅助表!C1973</f>
        <v>13334.026841193314</v>
      </c>
      <c r="N1973" s="2">
        <v>2</v>
      </c>
      <c r="O1973" s="2">
        <f>机器人辅助表!D1973</f>
        <v>813.92245860280946</v>
      </c>
      <c r="P1973" s="2">
        <v>3</v>
      </c>
      <c r="Q1973" s="2">
        <f>机器人辅助表!E1973</f>
        <v>361.74331493458203</v>
      </c>
      <c r="R1973" s="2">
        <v>6</v>
      </c>
      <c r="S1973" s="2">
        <f>机器人辅助表!F1973</f>
        <v>3778.6023999999998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0</v>
      </c>
      <c r="AE1973">
        <v>0</v>
      </c>
      <c r="AF1973">
        <v>0</v>
      </c>
      <c r="AG1973">
        <v>0</v>
      </c>
      <c r="BD1973">
        <v>8</v>
      </c>
      <c r="BE1973">
        <v>9323102</v>
      </c>
      <c r="BF1973">
        <v>9324104</v>
      </c>
      <c r="BG1973">
        <v>9324203</v>
      </c>
      <c r="BH1973">
        <v>9324303</v>
      </c>
      <c r="BI1973">
        <v>9324403</v>
      </c>
      <c r="BJ1973">
        <v>9312103</v>
      </c>
      <c r="BK1973">
        <v>9311104</v>
      </c>
      <c r="BL1973">
        <v>9315102</v>
      </c>
    </row>
    <row r="1974" spans="1:67" x14ac:dyDescent="0.15">
      <c r="A1974">
        <v>1973</v>
      </c>
      <c r="B1974" t="s">
        <v>947</v>
      </c>
      <c r="E1974">
        <f>机器人辅助表!B1974</f>
        <v>49</v>
      </c>
      <c r="F1974">
        <v>3</v>
      </c>
      <c r="G1974">
        <v>58201</v>
      </c>
      <c r="H1974">
        <v>0</v>
      </c>
      <c r="I1974">
        <f>机器人辅助表!H1974</f>
        <v>15059.381494406864</v>
      </c>
      <c r="J1974">
        <v>2</v>
      </c>
      <c r="K1974">
        <v>4</v>
      </c>
      <c r="L1974">
        <v>1</v>
      </c>
      <c r="M1974" s="2">
        <f>机器人辅助表!C1974</f>
        <v>90501.713957722677</v>
      </c>
      <c r="N1974" s="2">
        <v>2</v>
      </c>
      <c r="O1974" s="2">
        <f>机器人辅助表!D1974</f>
        <v>4001.1028811747169</v>
      </c>
      <c r="P1974" s="2">
        <v>3</v>
      </c>
      <c r="Q1974" s="2">
        <f>机器人辅助表!E1974</f>
        <v>1778.2679471887634</v>
      </c>
      <c r="R1974" s="2">
        <v>6</v>
      </c>
      <c r="S1974" s="2">
        <f>机器人辅助表!F1974</f>
        <v>9264.8387999999995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0</v>
      </c>
      <c r="AE1974">
        <v>0</v>
      </c>
      <c r="AF1974">
        <v>0</v>
      </c>
      <c r="AG1974">
        <v>0</v>
      </c>
      <c r="BD1974">
        <v>8</v>
      </c>
      <c r="BE1974">
        <v>9323104</v>
      </c>
      <c r="BF1974">
        <v>9324102</v>
      </c>
      <c r="BG1974">
        <v>9324204</v>
      </c>
      <c r="BH1974">
        <v>9324303</v>
      </c>
      <c r="BI1974">
        <v>9324402</v>
      </c>
      <c r="BJ1974">
        <v>9312104</v>
      </c>
      <c r="BK1974">
        <v>9311103</v>
      </c>
      <c r="BL1974">
        <v>9315103</v>
      </c>
    </row>
    <row r="1975" spans="1:67" x14ac:dyDescent="0.15">
      <c r="A1975">
        <v>1974</v>
      </c>
      <c r="B1975" t="s">
        <v>3315</v>
      </c>
      <c r="E1975">
        <f>机器人辅助表!B1975</f>
        <v>20</v>
      </c>
      <c r="F1975">
        <v>1</v>
      </c>
      <c r="G1975">
        <v>58001</v>
      </c>
      <c r="H1975">
        <v>0</v>
      </c>
      <c r="I1975">
        <f>机器人辅助表!H1975</f>
        <v>1565.796375652174</v>
      </c>
      <c r="J1975">
        <v>2</v>
      </c>
      <c r="K1975">
        <v>4</v>
      </c>
      <c r="L1975">
        <v>1</v>
      </c>
      <c r="M1975" s="2">
        <f>机器人辅助表!C1975</f>
        <v>2539.393043478261</v>
      </c>
      <c r="N1975" s="2">
        <v>2</v>
      </c>
      <c r="O1975" s="2">
        <f>机器人辅助表!D1975</f>
        <v>212.60034782608699</v>
      </c>
      <c r="P1975" s="2">
        <v>3</v>
      </c>
      <c r="Q1975" s="2">
        <f>机器人辅助表!E1975</f>
        <v>94.489043478260896</v>
      </c>
      <c r="R1975" s="2">
        <v>6</v>
      </c>
      <c r="S1975" s="2">
        <f>机器人辅助表!F1975</f>
        <v>2635.7799999999997</v>
      </c>
      <c r="T1975">
        <v>0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0</v>
      </c>
      <c r="AE1975">
        <v>0</v>
      </c>
      <c r="AF1975">
        <v>0</v>
      </c>
      <c r="AG1975">
        <v>0</v>
      </c>
      <c r="BD1975">
        <v>11</v>
      </c>
      <c r="BE1975">
        <v>9113102</v>
      </c>
      <c r="BF1975">
        <v>9121102</v>
      </c>
      <c r="BG1975">
        <v>9121204</v>
      </c>
      <c r="BH1975">
        <v>9121303</v>
      </c>
      <c r="BI1975">
        <v>9121403</v>
      </c>
      <c r="BJ1975">
        <v>9114102</v>
      </c>
      <c r="BK1975">
        <v>9122103</v>
      </c>
      <c r="BL1975">
        <v>9122204</v>
      </c>
      <c r="BM1975">
        <v>9122303</v>
      </c>
      <c r="BN1975">
        <v>9122403</v>
      </c>
      <c r="BO1975">
        <v>9115104</v>
      </c>
    </row>
    <row r="1976" spans="1:67" x14ac:dyDescent="0.15">
      <c r="A1976">
        <v>1975</v>
      </c>
      <c r="B1976" t="s">
        <v>3316</v>
      </c>
      <c r="E1976">
        <f>机器人辅助表!B1976</f>
        <v>43</v>
      </c>
      <c r="F1976">
        <v>3</v>
      </c>
      <c r="G1976">
        <v>58201</v>
      </c>
      <c r="H1976">
        <v>0</v>
      </c>
      <c r="I1976">
        <f>机器人辅助表!H1976</f>
        <v>14066.563929909598</v>
      </c>
      <c r="J1976">
        <v>2</v>
      </c>
      <c r="K1976">
        <v>4</v>
      </c>
      <c r="L1976">
        <v>1</v>
      </c>
      <c r="M1976" s="2">
        <f>机器人辅助表!C1976</f>
        <v>70149.675118058614</v>
      </c>
      <c r="N1976" s="2">
        <v>2</v>
      </c>
      <c r="O1976" s="2">
        <f>机器人辅助表!D1976</f>
        <v>3560.6380842939138</v>
      </c>
      <c r="P1976" s="2">
        <v>3</v>
      </c>
      <c r="Q1976" s="2">
        <f>机器人辅助表!E1976</f>
        <v>1582.5058152417398</v>
      </c>
      <c r="R1976" s="2">
        <v>6</v>
      </c>
      <c r="S1976" s="2">
        <f>机器人辅助表!F1976</f>
        <v>11097.0756</v>
      </c>
      <c r="T1976">
        <v>0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0</v>
      </c>
      <c r="AE1976">
        <v>0</v>
      </c>
      <c r="AF1976">
        <v>0</v>
      </c>
      <c r="AG1976">
        <v>0</v>
      </c>
      <c r="BD1976">
        <v>8</v>
      </c>
      <c r="BE1976">
        <v>9323103</v>
      </c>
      <c r="BF1976">
        <v>9324104</v>
      </c>
      <c r="BG1976">
        <v>9324202</v>
      </c>
      <c r="BH1976">
        <v>9324302</v>
      </c>
      <c r="BI1976">
        <v>9324402</v>
      </c>
      <c r="BJ1976">
        <v>9312104</v>
      </c>
      <c r="BK1976">
        <v>9311102</v>
      </c>
      <c r="BL1976">
        <v>9315102</v>
      </c>
    </row>
    <row r="1977" spans="1:67" x14ac:dyDescent="0.15">
      <c r="A1977">
        <v>1976</v>
      </c>
      <c r="B1977" t="s">
        <v>3317</v>
      </c>
      <c r="E1977">
        <f>机器人辅助表!B1977</f>
        <v>30</v>
      </c>
      <c r="F1977">
        <v>1</v>
      </c>
      <c r="G1977">
        <v>58001</v>
      </c>
      <c r="H1977">
        <v>0</v>
      </c>
      <c r="I1977">
        <f>机器人辅助表!H1977</f>
        <v>4324.2463761543822</v>
      </c>
      <c r="J1977">
        <v>2</v>
      </c>
      <c r="K1977">
        <v>4</v>
      </c>
      <c r="L1977">
        <v>1</v>
      </c>
      <c r="M1977" s="2">
        <f>机器人辅助表!C1977</f>
        <v>12653.304578578602</v>
      </c>
      <c r="N1977" s="2">
        <v>2</v>
      </c>
      <c r="O1977" s="2">
        <f>机器人辅助表!D1977</f>
        <v>817.07437637458247</v>
      </c>
      <c r="P1977" s="2">
        <v>3</v>
      </c>
      <c r="Q1977" s="2">
        <f>机器人辅助表!E1977</f>
        <v>363.1441672775922</v>
      </c>
      <c r="R1977" s="2">
        <v>6</v>
      </c>
      <c r="S1977" s="2">
        <f>机器人辅助表!F1977</f>
        <v>5638.7879999999996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0</v>
      </c>
      <c r="AE1977">
        <v>0</v>
      </c>
      <c r="AF1977">
        <v>0</v>
      </c>
      <c r="AG1977">
        <v>0</v>
      </c>
      <c r="BD1977">
        <v>11</v>
      </c>
      <c r="BE1977">
        <v>9113102</v>
      </c>
      <c r="BF1977">
        <v>9121102</v>
      </c>
      <c r="BG1977">
        <v>9121202</v>
      </c>
      <c r="BH1977">
        <v>9121304</v>
      </c>
      <c r="BI1977">
        <v>9121403</v>
      </c>
      <c r="BJ1977">
        <v>9114103</v>
      </c>
      <c r="BK1977">
        <v>9122102</v>
      </c>
      <c r="BL1977">
        <v>9122203</v>
      </c>
      <c r="BM1977">
        <v>9122302</v>
      </c>
      <c r="BN1977">
        <v>9122403</v>
      </c>
      <c r="BO1977">
        <v>9115104</v>
      </c>
    </row>
    <row r="1978" spans="1:67" x14ac:dyDescent="0.15">
      <c r="A1978">
        <v>1977</v>
      </c>
      <c r="B1978" t="s">
        <v>948</v>
      </c>
      <c r="E1978">
        <f>机器人辅助表!B1978</f>
        <v>41</v>
      </c>
      <c r="F1978">
        <v>2</v>
      </c>
      <c r="G1978">
        <v>58101</v>
      </c>
      <c r="H1978">
        <v>0</v>
      </c>
      <c r="I1978">
        <f>机器人辅助表!H1978</f>
        <v>8572.3027234767396</v>
      </c>
      <c r="J1978">
        <v>2</v>
      </c>
      <c r="K1978">
        <v>4</v>
      </c>
      <c r="L1978">
        <v>1</v>
      </c>
      <c r="M1978" s="2">
        <f>机器人辅助表!C1978</f>
        <v>39622.226384649461</v>
      </c>
      <c r="N1978" s="2">
        <v>2</v>
      </c>
      <c r="O1978" s="2">
        <f>机器人辅助表!D1978</f>
        <v>2113.9769655078271</v>
      </c>
      <c r="P1978" s="2">
        <v>3</v>
      </c>
      <c r="Q1978" s="2">
        <f>机器人辅助表!E1978</f>
        <v>939.54531800347866</v>
      </c>
      <c r="R1978" s="2">
        <v>6</v>
      </c>
      <c r="S1978" s="2">
        <f>机器人辅助表!F1978</f>
        <v>7368.1596</v>
      </c>
      <c r="T1978">
        <v>0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0</v>
      </c>
      <c r="AE1978">
        <v>0</v>
      </c>
      <c r="AF1978">
        <v>0</v>
      </c>
      <c r="AG1978">
        <v>0</v>
      </c>
      <c r="BD1978">
        <v>11</v>
      </c>
      <c r="BE1978">
        <v>9211102</v>
      </c>
      <c r="BF1978">
        <v>9214103</v>
      </c>
      <c r="BG1978">
        <v>9214203</v>
      </c>
      <c r="BH1978">
        <v>9214303</v>
      </c>
      <c r="BI1978">
        <v>9214402</v>
      </c>
      <c r="BJ1978">
        <v>9222102</v>
      </c>
      <c r="BK1978">
        <v>9223103</v>
      </c>
      <c r="BL1978">
        <v>9223204</v>
      </c>
      <c r="BM1978">
        <v>9223304</v>
      </c>
      <c r="BN1978">
        <v>9223403</v>
      </c>
      <c r="BO1978">
        <v>9215104</v>
      </c>
    </row>
    <row r="1979" spans="1:67" x14ac:dyDescent="0.15">
      <c r="A1979">
        <v>1978</v>
      </c>
      <c r="B1979" t="s">
        <v>3318</v>
      </c>
      <c r="E1979">
        <f>机器人辅助表!B1979</f>
        <v>22</v>
      </c>
      <c r="F1979">
        <v>2</v>
      </c>
      <c r="G1979">
        <v>58101</v>
      </c>
      <c r="H1979">
        <v>0</v>
      </c>
      <c r="I1979">
        <f>机器人辅助表!H1979</f>
        <v>3201.5085201140878</v>
      </c>
      <c r="J1979">
        <v>2</v>
      </c>
      <c r="K1979">
        <v>4</v>
      </c>
      <c r="L1979">
        <v>1</v>
      </c>
      <c r="M1979" s="2">
        <f>机器人辅助表!C1979</f>
        <v>5854.4111081739129</v>
      </c>
      <c r="N1979" s="2">
        <v>2</v>
      </c>
      <c r="O1979" s="2">
        <f>机器人辅助表!D1979</f>
        <v>462.69769460869577</v>
      </c>
      <c r="P1979" s="2">
        <v>3</v>
      </c>
      <c r="Q1979" s="2">
        <f>机器人辅助表!E1979</f>
        <v>205.64341982608701</v>
      </c>
      <c r="R1979" s="2">
        <v>6</v>
      </c>
      <c r="S1979" s="2">
        <f>机器人辅助表!F1979</f>
        <v>5192.3712000000005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0</v>
      </c>
      <c r="AE1979">
        <v>0</v>
      </c>
      <c r="AF1979">
        <v>0</v>
      </c>
      <c r="AG1979">
        <v>0</v>
      </c>
      <c r="BD1979">
        <v>11</v>
      </c>
      <c r="BE1979">
        <v>9211102</v>
      </c>
      <c r="BF1979">
        <v>9214104</v>
      </c>
      <c r="BG1979">
        <v>9214204</v>
      </c>
      <c r="BH1979">
        <v>9214303</v>
      </c>
      <c r="BI1979">
        <v>9214403</v>
      </c>
      <c r="BJ1979">
        <v>9222104</v>
      </c>
      <c r="BK1979">
        <v>9223103</v>
      </c>
      <c r="BL1979">
        <v>9223202</v>
      </c>
      <c r="BM1979">
        <v>9223304</v>
      </c>
      <c r="BN1979">
        <v>9223404</v>
      </c>
      <c r="BO1979">
        <v>9215102</v>
      </c>
    </row>
    <row r="1980" spans="1:67" x14ac:dyDescent="0.15">
      <c r="A1980">
        <v>1979</v>
      </c>
      <c r="B1980" t="s">
        <v>3319</v>
      </c>
      <c r="E1980">
        <f>机器人辅助表!B1980</f>
        <v>42</v>
      </c>
      <c r="F1980">
        <v>3</v>
      </c>
      <c r="G1980">
        <v>58201</v>
      </c>
      <c r="H1980">
        <v>0</v>
      </c>
      <c r="I1980">
        <f>机器人辅助表!H1980</f>
        <v>8463.2032653425049</v>
      </c>
      <c r="J1980">
        <v>2</v>
      </c>
      <c r="K1980">
        <v>4</v>
      </c>
      <c r="L1980">
        <v>1</v>
      </c>
      <c r="M1980" s="2">
        <f>机器人辅助表!C1980</f>
        <v>40674.246694635476</v>
      </c>
      <c r="N1980" s="2">
        <v>2</v>
      </c>
      <c r="O1980" s="2">
        <f>机器人辅助表!D1980</f>
        <v>2116.1076369230777</v>
      </c>
      <c r="P1980" s="2">
        <v>3</v>
      </c>
      <c r="Q1980" s="2">
        <f>机器人辅助表!E1980</f>
        <v>940.49228307692363</v>
      </c>
      <c r="R1980" s="2">
        <v>6</v>
      </c>
      <c r="S1980" s="2">
        <f>机器人辅助表!F1980</f>
        <v>6967.94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0</v>
      </c>
      <c r="AE1980">
        <v>0</v>
      </c>
      <c r="AF1980">
        <v>0</v>
      </c>
      <c r="AG1980">
        <v>0</v>
      </c>
      <c r="BD1980">
        <v>8</v>
      </c>
      <c r="BE1980">
        <v>9323103</v>
      </c>
      <c r="BF1980">
        <v>9324103</v>
      </c>
      <c r="BG1980">
        <v>9324204</v>
      </c>
      <c r="BH1980">
        <v>9324303</v>
      </c>
      <c r="BI1980">
        <v>9324403</v>
      </c>
      <c r="BJ1980">
        <v>9312103</v>
      </c>
      <c r="BK1980">
        <v>9311104</v>
      </c>
      <c r="BL1980">
        <v>9315102</v>
      </c>
    </row>
    <row r="1981" spans="1:67" x14ac:dyDescent="0.15">
      <c r="A1981">
        <v>1980</v>
      </c>
      <c r="B1981" t="s">
        <v>949</v>
      </c>
      <c r="E1981">
        <f>机器人辅助表!B1981</f>
        <v>21</v>
      </c>
      <c r="F1981">
        <v>1</v>
      </c>
      <c r="G1981">
        <v>58001</v>
      </c>
      <c r="H1981">
        <v>0</v>
      </c>
      <c r="I1981">
        <f>机器人辅助表!H1981</f>
        <v>1514.9836591471305</v>
      </c>
      <c r="J1981">
        <v>2</v>
      </c>
      <c r="K1981">
        <v>4</v>
      </c>
      <c r="L1981">
        <v>1</v>
      </c>
      <c r="M1981" s="2">
        <f>机器人辅助表!C1981</f>
        <v>2613.306696000001</v>
      </c>
      <c r="N1981" s="2">
        <v>2</v>
      </c>
      <c r="O1981" s="2">
        <f>机器人辅助表!D1981</f>
        <v>212.48795269565227</v>
      </c>
      <c r="P1981" s="2">
        <v>3</v>
      </c>
      <c r="Q1981" s="2">
        <f>机器人辅助表!E1981</f>
        <v>94.439090086956568</v>
      </c>
      <c r="R1981" s="2">
        <v>6</v>
      </c>
      <c r="S1981" s="2">
        <f>机器人辅助表!F1981</f>
        <v>2503.0207999999998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0</v>
      </c>
      <c r="AE1981">
        <v>0</v>
      </c>
      <c r="AF1981">
        <v>0</v>
      </c>
      <c r="AG1981">
        <v>0</v>
      </c>
      <c r="BD1981">
        <v>11</v>
      </c>
      <c r="BE1981">
        <v>9113104</v>
      </c>
      <c r="BF1981">
        <v>9121104</v>
      </c>
      <c r="BG1981">
        <v>9121203</v>
      </c>
      <c r="BH1981">
        <v>9121303</v>
      </c>
      <c r="BI1981">
        <v>9121404</v>
      </c>
      <c r="BJ1981">
        <v>9114102</v>
      </c>
      <c r="BK1981">
        <v>9122103</v>
      </c>
      <c r="BL1981">
        <v>9122204</v>
      </c>
      <c r="BM1981">
        <v>9122302</v>
      </c>
      <c r="BN1981">
        <v>9122403</v>
      </c>
      <c r="BO1981">
        <v>9115102</v>
      </c>
    </row>
    <row r="1982" spans="1:67" x14ac:dyDescent="0.15">
      <c r="A1982">
        <v>1981</v>
      </c>
      <c r="B1982" t="s">
        <v>3320</v>
      </c>
      <c r="E1982">
        <f>机器人辅助表!B1982</f>
        <v>44</v>
      </c>
      <c r="F1982">
        <v>1</v>
      </c>
      <c r="G1982">
        <v>58001</v>
      </c>
      <c r="H1982">
        <v>0</v>
      </c>
      <c r="I1982">
        <f>机器人辅助表!H1982</f>
        <v>13631.663785132958</v>
      </c>
      <c r="J1982">
        <v>2</v>
      </c>
      <c r="K1982">
        <v>4</v>
      </c>
      <c r="L1982">
        <v>1</v>
      </c>
      <c r="M1982" s="2">
        <f>机器人辅助表!C1982</f>
        <v>70407.216481516312</v>
      </c>
      <c r="N1982" s="2">
        <v>2</v>
      </c>
      <c r="O1982" s="2">
        <f>机器人辅助表!D1982</f>
        <v>3488.3635414731775</v>
      </c>
      <c r="P1982" s="2">
        <v>3</v>
      </c>
      <c r="Q1982" s="2">
        <f>机器人辅助表!E1982</f>
        <v>1550.3837962103014</v>
      </c>
      <c r="R1982" s="2">
        <v>6</v>
      </c>
      <c r="S1982" s="2">
        <f>机器人辅助表!F1982</f>
        <v>10307.893599999999</v>
      </c>
      <c r="T1982">
        <v>0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0</v>
      </c>
      <c r="AE1982">
        <v>0</v>
      </c>
      <c r="AF1982">
        <v>0</v>
      </c>
      <c r="AG1982">
        <v>0</v>
      </c>
      <c r="BD1982">
        <v>11</v>
      </c>
      <c r="BE1982">
        <v>9113104</v>
      </c>
      <c r="BF1982">
        <v>9121104</v>
      </c>
      <c r="BG1982">
        <v>9121203</v>
      </c>
      <c r="BH1982">
        <v>9121303</v>
      </c>
      <c r="BI1982">
        <v>9121403</v>
      </c>
      <c r="BJ1982">
        <v>9114102</v>
      </c>
      <c r="BK1982">
        <v>9122102</v>
      </c>
      <c r="BL1982">
        <v>9122202</v>
      </c>
      <c r="BM1982">
        <v>9122303</v>
      </c>
      <c r="BN1982">
        <v>9122402</v>
      </c>
      <c r="BO1982">
        <v>9115103</v>
      </c>
    </row>
    <row r="1983" spans="1:67" x14ac:dyDescent="0.15">
      <c r="A1983">
        <v>1982</v>
      </c>
      <c r="B1983" t="s">
        <v>950</v>
      </c>
      <c r="E1983">
        <f>机器人辅助表!B1983</f>
        <v>49</v>
      </c>
      <c r="F1983">
        <v>3</v>
      </c>
      <c r="G1983">
        <v>58201</v>
      </c>
      <c r="H1983">
        <v>0</v>
      </c>
      <c r="I1983">
        <f>机器人辅助表!H1983</f>
        <v>13761.158951785585</v>
      </c>
      <c r="J1983">
        <v>2</v>
      </c>
      <c r="K1983">
        <v>4</v>
      </c>
      <c r="L1983">
        <v>1</v>
      </c>
      <c r="M1983" s="2">
        <f>机器人辅助表!C1983</f>
        <v>82699.842064815573</v>
      </c>
      <c r="N1983" s="2">
        <v>2</v>
      </c>
      <c r="O1983" s="2">
        <f>机器人辅助表!D1983</f>
        <v>3656.1802190044832</v>
      </c>
      <c r="P1983" s="2">
        <v>3</v>
      </c>
      <c r="Q1983" s="2">
        <f>机器人辅助表!E1983</f>
        <v>1624.9689862242151</v>
      </c>
      <c r="R1983" s="2">
        <v>6</v>
      </c>
      <c r="S1983" s="2">
        <f>机器人辅助表!F1983</f>
        <v>8466.1458000000002</v>
      </c>
      <c r="T1983">
        <v>0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  <c r="AF1983">
        <v>0</v>
      </c>
      <c r="AG1983">
        <v>0</v>
      </c>
      <c r="BD1983">
        <v>8</v>
      </c>
      <c r="BE1983">
        <v>9323104</v>
      </c>
      <c r="BF1983">
        <v>9324104</v>
      </c>
      <c r="BG1983">
        <v>9324204</v>
      </c>
      <c r="BH1983">
        <v>9324302</v>
      </c>
      <c r="BI1983">
        <v>9324404</v>
      </c>
      <c r="BJ1983">
        <v>9312103</v>
      </c>
      <c r="BK1983">
        <v>9311103</v>
      </c>
      <c r="BL1983">
        <v>9315102</v>
      </c>
    </row>
    <row r="1984" spans="1:67" x14ac:dyDescent="0.15">
      <c r="A1984">
        <v>1983</v>
      </c>
      <c r="B1984" t="s">
        <v>3321</v>
      </c>
      <c r="E1984">
        <f>机器人辅助表!B1984</f>
        <v>24</v>
      </c>
      <c r="F1984">
        <v>2</v>
      </c>
      <c r="G1984">
        <v>58101</v>
      </c>
      <c r="H1984">
        <v>0</v>
      </c>
      <c r="I1984">
        <f>机器人辅助表!H1984</f>
        <v>2816.3439752347831</v>
      </c>
      <c r="J1984">
        <v>2</v>
      </c>
      <c r="K1984">
        <v>4</v>
      </c>
      <c r="L1984">
        <v>1</v>
      </c>
      <c r="M1984" s="2">
        <f>机器人辅助表!C1984</f>
        <v>5865.5945565217407</v>
      </c>
      <c r="N1984" s="2">
        <v>2</v>
      </c>
      <c r="O1984" s="2">
        <f>机器人辅助表!D1984</f>
        <v>439.00499799331112</v>
      </c>
      <c r="P1984" s="2">
        <v>3</v>
      </c>
      <c r="Q1984" s="2">
        <f>机器人辅助表!E1984</f>
        <v>195.11333244147158</v>
      </c>
      <c r="R1984" s="2">
        <v>6</v>
      </c>
      <c r="S1984" s="2">
        <f>机器人辅助表!F1984</f>
        <v>4347.68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0</v>
      </c>
      <c r="AE1984">
        <v>0</v>
      </c>
      <c r="AF1984">
        <v>0</v>
      </c>
      <c r="AG1984">
        <v>0</v>
      </c>
      <c r="BD1984">
        <v>11</v>
      </c>
      <c r="BE1984">
        <v>9211103</v>
      </c>
      <c r="BF1984">
        <v>9214102</v>
      </c>
      <c r="BG1984">
        <v>9214202</v>
      </c>
      <c r="BH1984">
        <v>9214303</v>
      </c>
      <c r="BI1984">
        <v>9214402</v>
      </c>
      <c r="BJ1984">
        <v>9222102</v>
      </c>
      <c r="BK1984">
        <v>9223104</v>
      </c>
      <c r="BL1984">
        <v>9223203</v>
      </c>
      <c r="BM1984">
        <v>9223302</v>
      </c>
      <c r="BN1984">
        <v>9223404</v>
      </c>
      <c r="BO1984">
        <v>9215102</v>
      </c>
    </row>
    <row r="1985" spans="1:67" x14ac:dyDescent="0.15">
      <c r="A1985">
        <v>1984</v>
      </c>
      <c r="B1985" t="s">
        <v>951</v>
      </c>
      <c r="E1985">
        <f>机器人辅助表!B1985</f>
        <v>33</v>
      </c>
      <c r="F1985">
        <v>3</v>
      </c>
      <c r="G1985">
        <v>58201</v>
      </c>
      <c r="H1985">
        <v>0</v>
      </c>
      <c r="I1985">
        <f>机器人辅助表!H1985</f>
        <v>3579.2420850239205</v>
      </c>
      <c r="J1985">
        <v>2</v>
      </c>
      <c r="K1985">
        <v>4</v>
      </c>
      <c r="L1985">
        <v>1</v>
      </c>
      <c r="M1985" s="2">
        <f>机器人辅助表!C1985</f>
        <v>11942.548968378771</v>
      </c>
      <c r="N1985" s="2">
        <v>2</v>
      </c>
      <c r="O1985" s="2">
        <f>机器人辅助表!D1985</f>
        <v>748.7271573125422</v>
      </c>
      <c r="P1985" s="2">
        <v>3</v>
      </c>
      <c r="Q1985" s="2">
        <f>机器人辅助表!E1985</f>
        <v>332.76762547224104</v>
      </c>
      <c r="R1985" s="2">
        <v>6</v>
      </c>
      <c r="S1985" s="2">
        <f>机器人辅助表!F1985</f>
        <v>4186.7793999999994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0</v>
      </c>
      <c r="AE1985">
        <v>0</v>
      </c>
      <c r="AF1985">
        <v>0</v>
      </c>
      <c r="AG1985">
        <v>0</v>
      </c>
      <c r="BD1985">
        <v>8</v>
      </c>
      <c r="BE1985">
        <v>9323103</v>
      </c>
      <c r="BF1985">
        <v>9324102</v>
      </c>
      <c r="BG1985">
        <v>9324204</v>
      </c>
      <c r="BH1985">
        <v>9324302</v>
      </c>
      <c r="BI1985">
        <v>9324403</v>
      </c>
      <c r="BJ1985">
        <v>9312102</v>
      </c>
      <c r="BK1985">
        <v>9311102</v>
      </c>
      <c r="BL1985">
        <v>9315102</v>
      </c>
    </row>
    <row r="1986" spans="1:67" x14ac:dyDescent="0.15">
      <c r="A1986">
        <v>1985</v>
      </c>
      <c r="B1986" t="s">
        <v>952</v>
      </c>
      <c r="E1986">
        <f>机器人辅助表!B1986</f>
        <v>38</v>
      </c>
      <c r="F1986">
        <v>1</v>
      </c>
      <c r="G1986">
        <v>58001</v>
      </c>
      <c r="H1986">
        <v>0</v>
      </c>
      <c r="I1986">
        <f>机器人辅助表!H1986</f>
        <v>10226.4956729851</v>
      </c>
      <c r="J1986">
        <v>2</v>
      </c>
      <c r="K1986">
        <v>4</v>
      </c>
      <c r="L1986">
        <v>1</v>
      </c>
      <c r="M1986" s="2">
        <f>机器人辅助表!C1986</f>
        <v>41614.836262841738</v>
      </c>
      <c r="N1986" s="2">
        <v>2</v>
      </c>
      <c r="O1986" s="2">
        <f>机器人辅助表!D1986</f>
        <v>2402.6761474434788</v>
      </c>
      <c r="P1986" s="2">
        <v>3</v>
      </c>
      <c r="Q1986" s="2">
        <f>机器人辅助表!E1986</f>
        <v>1067.856065530435</v>
      </c>
      <c r="R1986" s="2">
        <v>6</v>
      </c>
      <c r="S1986" s="2">
        <f>机器人辅助表!F1986</f>
        <v>9961.6296000000002</v>
      </c>
      <c r="T1986">
        <v>0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0</v>
      </c>
      <c r="AE1986">
        <v>0</v>
      </c>
      <c r="AF1986">
        <v>0</v>
      </c>
      <c r="AG1986">
        <v>0</v>
      </c>
      <c r="BD1986">
        <v>11</v>
      </c>
      <c r="BE1986">
        <v>9113103</v>
      </c>
      <c r="BF1986">
        <v>9121103</v>
      </c>
      <c r="BG1986">
        <v>9121203</v>
      </c>
      <c r="BH1986">
        <v>9121304</v>
      </c>
      <c r="BI1986">
        <v>9121403</v>
      </c>
      <c r="BJ1986">
        <v>9114103</v>
      </c>
      <c r="BK1986">
        <v>9122104</v>
      </c>
      <c r="BL1986">
        <v>9122202</v>
      </c>
      <c r="BM1986">
        <v>9122304</v>
      </c>
      <c r="BN1986">
        <v>9122403</v>
      </c>
      <c r="BO1986">
        <v>9115104</v>
      </c>
    </row>
    <row r="1987" spans="1:67" x14ac:dyDescent="0.15">
      <c r="A1987">
        <v>1986</v>
      </c>
      <c r="B1987" t="s">
        <v>953</v>
      </c>
      <c r="E1987">
        <f>机器人辅助表!B1987</f>
        <v>47</v>
      </c>
      <c r="F1987">
        <v>1</v>
      </c>
      <c r="G1987">
        <v>58001</v>
      </c>
      <c r="H1987">
        <v>0</v>
      </c>
      <c r="I1987">
        <f>机器人辅助表!H1987</f>
        <v>16605.196221726837</v>
      </c>
      <c r="J1987">
        <v>2</v>
      </c>
      <c r="K1987">
        <v>4</v>
      </c>
      <c r="L1987">
        <v>1</v>
      </c>
      <c r="M1987" s="2">
        <f>机器人辅助表!C1987</f>
        <v>94331.704621338082</v>
      </c>
      <c r="N1987" s="2">
        <v>2</v>
      </c>
      <c r="O1987" s="2">
        <f>机器人辅助表!D1987</f>
        <v>4359.1406879438136</v>
      </c>
      <c r="P1987" s="2">
        <v>3</v>
      </c>
      <c r="Q1987" s="2">
        <f>机器人辅助表!E1987</f>
        <v>1937.3958613083619</v>
      </c>
      <c r="R1987" s="2">
        <v>6</v>
      </c>
      <c r="S1987" s="2">
        <f>机器人辅助表!F1987</f>
        <v>11081.937599999999</v>
      </c>
      <c r="T1987">
        <v>0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0</v>
      </c>
      <c r="AE1987">
        <v>0</v>
      </c>
      <c r="AF1987">
        <v>0</v>
      </c>
      <c r="AG1987">
        <v>0</v>
      </c>
      <c r="BD1987">
        <v>11</v>
      </c>
      <c r="BE1987">
        <v>9113104</v>
      </c>
      <c r="BF1987">
        <v>9121103</v>
      </c>
      <c r="BG1987">
        <v>9121204</v>
      </c>
      <c r="BH1987">
        <v>9121302</v>
      </c>
      <c r="BI1987">
        <v>9121402</v>
      </c>
      <c r="BJ1987">
        <v>9114103</v>
      </c>
      <c r="BK1987">
        <v>9122104</v>
      </c>
      <c r="BL1987">
        <v>9122202</v>
      </c>
      <c r="BM1987">
        <v>9122302</v>
      </c>
      <c r="BN1987">
        <v>9122404</v>
      </c>
      <c r="BO1987">
        <v>9115104</v>
      </c>
    </row>
    <row r="1988" spans="1:67" x14ac:dyDescent="0.15">
      <c r="A1988">
        <v>1987</v>
      </c>
      <c r="B1988" t="s">
        <v>3322</v>
      </c>
      <c r="E1988">
        <f>机器人辅助表!B1988</f>
        <v>28</v>
      </c>
      <c r="F1988">
        <v>1</v>
      </c>
      <c r="G1988">
        <v>58001</v>
      </c>
      <c r="H1988">
        <v>0</v>
      </c>
      <c r="I1988">
        <f>机器人辅助表!H1988</f>
        <v>2777.7140353803134</v>
      </c>
      <c r="J1988">
        <v>2</v>
      </c>
      <c r="K1988">
        <v>4</v>
      </c>
      <c r="L1988">
        <v>1</v>
      </c>
      <c r="M1988" s="2">
        <f>机器人辅助表!C1988</f>
        <v>7313.0856141913064</v>
      </c>
      <c r="N1988" s="2">
        <v>2</v>
      </c>
      <c r="O1988" s="2">
        <f>机器人辅助表!D1988</f>
        <v>494.87045509565235</v>
      </c>
      <c r="P1988" s="2">
        <v>3</v>
      </c>
      <c r="Q1988" s="2">
        <f>机器人辅助表!E1988</f>
        <v>219.94242448695658</v>
      </c>
      <c r="R1988" s="2">
        <v>6</v>
      </c>
      <c r="S1988" s="2">
        <f>机器人辅助表!F1988</f>
        <v>3845.3688000000002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0</v>
      </c>
      <c r="AE1988">
        <v>0</v>
      </c>
      <c r="AF1988">
        <v>0</v>
      </c>
      <c r="AG1988">
        <v>0</v>
      </c>
      <c r="BD1988">
        <v>11</v>
      </c>
      <c r="BE1988">
        <v>9113104</v>
      </c>
      <c r="BF1988">
        <v>9121102</v>
      </c>
      <c r="BG1988">
        <v>9121202</v>
      </c>
      <c r="BH1988">
        <v>9121302</v>
      </c>
      <c r="BI1988">
        <v>9121404</v>
      </c>
      <c r="BJ1988">
        <v>9114103</v>
      </c>
      <c r="BK1988">
        <v>9122104</v>
      </c>
      <c r="BL1988">
        <v>9122203</v>
      </c>
      <c r="BM1988">
        <v>9122302</v>
      </c>
      <c r="BN1988">
        <v>9122402</v>
      </c>
      <c r="BO1988">
        <v>9115104</v>
      </c>
    </row>
    <row r="1989" spans="1:67" x14ac:dyDescent="0.15">
      <c r="A1989">
        <v>1988</v>
      </c>
      <c r="B1989" t="s">
        <v>3323</v>
      </c>
      <c r="E1989">
        <f>机器人辅助表!B1989</f>
        <v>19</v>
      </c>
      <c r="F1989">
        <v>3</v>
      </c>
      <c r="G1989">
        <v>58201</v>
      </c>
      <c r="H1989">
        <v>0</v>
      </c>
      <c r="I1989">
        <f>机器人辅助表!H1989</f>
        <v>2743.2453451226093</v>
      </c>
      <c r="J1989">
        <v>2</v>
      </c>
      <c r="K1989">
        <v>4</v>
      </c>
      <c r="L1989">
        <v>1</v>
      </c>
      <c r="M1989" s="2">
        <f>机器人辅助表!C1989</f>
        <v>4167.4760378804349</v>
      </c>
      <c r="N1989" s="2">
        <v>2</v>
      </c>
      <c r="O1989" s="2">
        <f>机器人辅助表!D1989</f>
        <v>359.56653652173924</v>
      </c>
      <c r="P1989" s="2">
        <v>3</v>
      </c>
      <c r="Q1989" s="2">
        <f>机器人辅助表!E1989</f>
        <v>159.80734956521746</v>
      </c>
      <c r="R1989" s="2">
        <v>6</v>
      </c>
      <c r="S1989" s="2">
        <f>机器人辅助表!F1989</f>
        <v>4705.7790000000005</v>
      </c>
      <c r="T1989">
        <v>0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0</v>
      </c>
      <c r="AE1989">
        <v>0</v>
      </c>
      <c r="AF1989">
        <v>0</v>
      </c>
      <c r="AG1989">
        <v>0</v>
      </c>
      <c r="BD1989">
        <v>8</v>
      </c>
      <c r="BE1989">
        <v>9323103</v>
      </c>
      <c r="BF1989">
        <v>9324104</v>
      </c>
      <c r="BG1989">
        <v>9324202</v>
      </c>
      <c r="BH1989">
        <v>9324302</v>
      </c>
      <c r="BI1989">
        <v>9324404</v>
      </c>
      <c r="BJ1989">
        <v>9312102</v>
      </c>
      <c r="BK1989">
        <v>9311104</v>
      </c>
      <c r="BL1989">
        <v>9315102</v>
      </c>
    </row>
    <row r="1990" spans="1:67" x14ac:dyDescent="0.15">
      <c r="A1990">
        <v>1989</v>
      </c>
      <c r="B1990" t="s">
        <v>954</v>
      </c>
      <c r="E1990">
        <f>机器人辅助表!B1990</f>
        <v>50</v>
      </c>
      <c r="F1990">
        <v>1</v>
      </c>
      <c r="G1990">
        <v>58001</v>
      </c>
      <c r="H1990">
        <v>0</v>
      </c>
      <c r="I1990">
        <f>机器人辅助表!H1990</f>
        <v>19359.795951756525</v>
      </c>
      <c r="J1990">
        <v>2</v>
      </c>
      <c r="K1990">
        <v>4</v>
      </c>
      <c r="L1990">
        <v>1</v>
      </c>
      <c r="M1990" s="2">
        <f>机器人辅助表!C1990</f>
        <v>119630.17846956526</v>
      </c>
      <c r="N1990" s="2">
        <v>2</v>
      </c>
      <c r="O1990" s="2">
        <f>机器人辅助表!D1990</f>
        <v>5176.3057991638816</v>
      </c>
      <c r="P1990" s="2">
        <v>3</v>
      </c>
      <c r="Q1990" s="2">
        <f>机器人辅助表!E1990</f>
        <v>2300.5803551839472</v>
      </c>
      <c r="R1990" s="2">
        <v>6</v>
      </c>
      <c r="S1990" s="2">
        <f>机器人辅助表!F1990</f>
        <v>11385.5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0</v>
      </c>
      <c r="AE1990">
        <v>0</v>
      </c>
      <c r="AF1990">
        <v>0</v>
      </c>
      <c r="AG1990">
        <v>0</v>
      </c>
      <c r="BD1990">
        <v>11</v>
      </c>
      <c r="BE1990">
        <v>9113102</v>
      </c>
      <c r="BF1990">
        <v>9121104</v>
      </c>
      <c r="BG1990">
        <v>9121203</v>
      </c>
      <c r="BH1990">
        <v>9121303</v>
      </c>
      <c r="BI1990">
        <v>9121402</v>
      </c>
      <c r="BJ1990">
        <v>9114102</v>
      </c>
      <c r="BK1990">
        <v>9122103</v>
      </c>
      <c r="BL1990">
        <v>9122202</v>
      </c>
      <c r="BM1990">
        <v>9122303</v>
      </c>
      <c r="BN1990">
        <v>9122404</v>
      </c>
      <c r="BO1990">
        <v>9115104</v>
      </c>
    </row>
    <row r="1991" spans="1:67" x14ac:dyDescent="0.15">
      <c r="A1991">
        <v>1990</v>
      </c>
      <c r="B1991" t="s">
        <v>955</v>
      </c>
      <c r="E1991">
        <f>机器人辅助表!B1991</f>
        <v>33</v>
      </c>
      <c r="F1991">
        <v>2</v>
      </c>
      <c r="G1991">
        <v>58101</v>
      </c>
      <c r="H1991">
        <v>0</v>
      </c>
      <c r="I1991">
        <f>机器人辅助表!H1991</f>
        <v>6384.5939895021302</v>
      </c>
      <c r="J1991">
        <v>2</v>
      </c>
      <c r="K1991">
        <v>4</v>
      </c>
      <c r="L1991">
        <v>1</v>
      </c>
      <c r="M1991" s="2">
        <f>机器人辅助表!C1991</f>
        <v>21302.925186837809</v>
      </c>
      <c r="N1991" s="2">
        <v>2</v>
      </c>
      <c r="O1991" s="2">
        <f>机器人辅助表!D1991</f>
        <v>1335.5673616926429</v>
      </c>
      <c r="P1991" s="2">
        <v>3</v>
      </c>
      <c r="Q1991" s="2">
        <f>机器人辅助表!E1991</f>
        <v>593.58549408561919</v>
      </c>
      <c r="R1991" s="2">
        <v>6</v>
      </c>
      <c r="S1991" s="2">
        <f>机器人辅助表!F1991</f>
        <v>7468.3091999999997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0</v>
      </c>
      <c r="AE1991">
        <v>0</v>
      </c>
      <c r="AF1991">
        <v>0</v>
      </c>
      <c r="AG1991">
        <v>0</v>
      </c>
      <c r="BD1991">
        <v>11</v>
      </c>
      <c r="BE1991">
        <v>9211103</v>
      </c>
      <c r="BF1991">
        <v>9214103</v>
      </c>
      <c r="BG1991">
        <v>9214203</v>
      </c>
      <c r="BH1991">
        <v>9214304</v>
      </c>
      <c r="BI1991">
        <v>9214402</v>
      </c>
      <c r="BJ1991">
        <v>9222103</v>
      </c>
      <c r="BK1991">
        <v>9223104</v>
      </c>
      <c r="BL1991">
        <v>9223204</v>
      </c>
      <c r="BM1991">
        <v>9223304</v>
      </c>
      <c r="BN1991">
        <v>9223404</v>
      </c>
      <c r="BO1991">
        <v>9215103</v>
      </c>
    </row>
    <row r="1992" spans="1:67" x14ac:dyDescent="0.15">
      <c r="A1992">
        <v>1991</v>
      </c>
      <c r="B1992" t="s">
        <v>956</v>
      </c>
      <c r="E1992">
        <f>机器人辅助表!B1992</f>
        <v>26</v>
      </c>
      <c r="F1992">
        <v>3</v>
      </c>
      <c r="G1992">
        <v>58201</v>
      </c>
      <c r="H1992">
        <v>0</v>
      </c>
      <c r="I1992">
        <f>机器人辅助表!H1992</f>
        <v>2978.2295296163961</v>
      </c>
      <c r="J1992">
        <v>2</v>
      </c>
      <c r="K1992">
        <v>4</v>
      </c>
      <c r="L1992">
        <v>1</v>
      </c>
      <c r="M1992" s="2">
        <f>机器人辅助表!C1992</f>
        <v>7004.4412762836128</v>
      </c>
      <c r="N1992" s="2">
        <v>2</v>
      </c>
      <c r="O1992" s="2">
        <f>机器人辅助表!D1992</f>
        <v>497.84775112775935</v>
      </c>
      <c r="P1992" s="2">
        <v>3</v>
      </c>
      <c r="Q1992" s="2">
        <f>机器人辅助表!E1992</f>
        <v>221.26566716789301</v>
      </c>
      <c r="R1992" s="2">
        <v>6</v>
      </c>
      <c r="S1992" s="2">
        <f>机器人辅助表!F1992</f>
        <v>4360.4907999999996</v>
      </c>
      <c r="T1992">
        <v>0</v>
      </c>
      <c r="U1992">
        <v>0</v>
      </c>
      <c r="V1992">
        <v>0</v>
      </c>
      <c r="W1992">
        <v>0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0</v>
      </c>
      <c r="AE1992">
        <v>0</v>
      </c>
      <c r="AF1992">
        <v>0</v>
      </c>
      <c r="AG1992">
        <v>0</v>
      </c>
      <c r="BD1992">
        <v>8</v>
      </c>
      <c r="BE1992">
        <v>9323103</v>
      </c>
      <c r="BF1992">
        <v>9324104</v>
      </c>
      <c r="BG1992">
        <v>9324204</v>
      </c>
      <c r="BH1992">
        <v>9324304</v>
      </c>
      <c r="BI1992">
        <v>9324402</v>
      </c>
      <c r="BJ1992">
        <v>9312102</v>
      </c>
      <c r="BK1992">
        <v>9311102</v>
      </c>
      <c r="BL1992">
        <v>9315102</v>
      </c>
    </row>
    <row r="1993" spans="1:67" x14ac:dyDescent="0.15">
      <c r="A1993">
        <v>1992</v>
      </c>
      <c r="B1993" t="s">
        <v>3324</v>
      </c>
      <c r="E1993">
        <f>机器人辅助表!B1993</f>
        <v>37</v>
      </c>
      <c r="F1993">
        <v>2</v>
      </c>
      <c r="G1993">
        <v>58101</v>
      </c>
      <c r="H1993">
        <v>0</v>
      </c>
      <c r="I1993">
        <f>机器人辅助表!H1993</f>
        <v>9617.83239763643</v>
      </c>
      <c r="J1993">
        <v>2</v>
      </c>
      <c r="K1993">
        <v>4</v>
      </c>
      <c r="L1993">
        <v>1</v>
      </c>
      <c r="M1993" s="2">
        <f>机器人辅助表!C1993</f>
        <v>37424.549614679228</v>
      </c>
      <c r="N1993" s="2">
        <v>2</v>
      </c>
      <c r="O1993" s="2">
        <f>机器人辅助表!D1993</f>
        <v>2221.0162689991307</v>
      </c>
      <c r="P1993" s="2">
        <v>3</v>
      </c>
      <c r="Q1993" s="2">
        <f>机器人辅助表!E1993</f>
        <v>987.11834177739149</v>
      </c>
      <c r="R1993" s="2">
        <v>6</v>
      </c>
      <c r="S1993" s="2">
        <f>机器人辅助表!F1993</f>
        <v>9734.5403999999999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0</v>
      </c>
      <c r="AE1993">
        <v>0</v>
      </c>
      <c r="AF1993">
        <v>0</v>
      </c>
      <c r="AG1993">
        <v>0</v>
      </c>
      <c r="BD1993">
        <v>11</v>
      </c>
      <c r="BE1993">
        <v>9211103</v>
      </c>
      <c r="BF1993">
        <v>9214103</v>
      </c>
      <c r="BG1993">
        <v>9214203</v>
      </c>
      <c r="BH1993">
        <v>9214302</v>
      </c>
      <c r="BI1993">
        <v>9214403</v>
      </c>
      <c r="BJ1993">
        <v>9222103</v>
      </c>
      <c r="BK1993">
        <v>9223104</v>
      </c>
      <c r="BL1993">
        <v>9223202</v>
      </c>
      <c r="BM1993">
        <v>9223304</v>
      </c>
      <c r="BN1993">
        <v>9223404</v>
      </c>
      <c r="BO1993">
        <v>9215102</v>
      </c>
    </row>
    <row r="1994" spans="1:67" x14ac:dyDescent="0.15">
      <c r="A1994">
        <v>1993</v>
      </c>
      <c r="B1994" t="s">
        <v>957</v>
      </c>
      <c r="E1994">
        <f>机器人辅助表!B1994</f>
        <v>47</v>
      </c>
      <c r="F1994">
        <v>2</v>
      </c>
      <c r="G1994">
        <v>58101</v>
      </c>
      <c r="H1994">
        <v>0</v>
      </c>
      <c r="I1994">
        <f>机器人辅助表!H1994</f>
        <v>13837.663518105701</v>
      </c>
      <c r="J1994">
        <v>2</v>
      </c>
      <c r="K1994">
        <v>4</v>
      </c>
      <c r="L1994">
        <v>1</v>
      </c>
      <c r="M1994" s="2">
        <f>机器人辅助表!C1994</f>
        <v>78609.753851115063</v>
      </c>
      <c r="N1994" s="2">
        <v>2</v>
      </c>
      <c r="O1994" s="2">
        <f>机器人辅助表!D1994</f>
        <v>3632.6172399531779</v>
      </c>
      <c r="P1994" s="2">
        <v>3</v>
      </c>
      <c r="Q1994" s="2">
        <f>机器人辅助表!E1994</f>
        <v>1614.4965510903016</v>
      </c>
      <c r="R1994" s="2">
        <v>6</v>
      </c>
      <c r="S1994" s="2">
        <f>机器人辅助表!F1994</f>
        <v>9234.9480000000003</v>
      </c>
      <c r="T1994">
        <v>0</v>
      </c>
      <c r="U1994">
        <v>0</v>
      </c>
      <c r="V1994">
        <v>0</v>
      </c>
      <c r="W1994">
        <v>0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0</v>
      </c>
      <c r="AE1994">
        <v>0</v>
      </c>
      <c r="AF1994">
        <v>0</v>
      </c>
      <c r="AG1994">
        <v>0</v>
      </c>
      <c r="BD1994">
        <v>11</v>
      </c>
      <c r="BE1994">
        <v>9211103</v>
      </c>
      <c r="BF1994">
        <v>9214102</v>
      </c>
      <c r="BG1994">
        <v>9214202</v>
      </c>
      <c r="BH1994">
        <v>9214303</v>
      </c>
      <c r="BI1994">
        <v>9214403</v>
      </c>
      <c r="BJ1994">
        <v>9222104</v>
      </c>
      <c r="BK1994">
        <v>9223102</v>
      </c>
      <c r="BL1994">
        <v>9223204</v>
      </c>
      <c r="BM1994">
        <v>9223303</v>
      </c>
      <c r="BN1994">
        <v>9223404</v>
      </c>
      <c r="BO1994">
        <v>9215103</v>
      </c>
    </row>
    <row r="1995" spans="1:67" x14ac:dyDescent="0.15">
      <c r="A1995">
        <v>1994</v>
      </c>
      <c r="B1995" t="s">
        <v>3325</v>
      </c>
      <c r="E1995">
        <f>机器人辅助表!B1995</f>
        <v>43</v>
      </c>
      <c r="F1995">
        <v>3</v>
      </c>
      <c r="G1995">
        <v>58201</v>
      </c>
      <c r="H1995">
        <v>0</v>
      </c>
      <c r="I1995">
        <f>机器人辅助表!H1995</f>
        <v>5410.2168961190764</v>
      </c>
      <c r="J1995">
        <v>2</v>
      </c>
      <c r="K1995">
        <v>4</v>
      </c>
      <c r="L1995">
        <v>1</v>
      </c>
      <c r="M1995" s="2">
        <f>机器人辅助表!C1995</f>
        <v>26980.64427617639</v>
      </c>
      <c r="N1995" s="2">
        <v>2</v>
      </c>
      <c r="O1995" s="2">
        <f>机器人辅助表!D1995</f>
        <v>1369.47618626689</v>
      </c>
      <c r="P1995" s="2">
        <v>3</v>
      </c>
      <c r="Q1995" s="2">
        <f>机器人辅助表!E1995</f>
        <v>608.65608278528453</v>
      </c>
      <c r="R1995" s="2">
        <v>6</v>
      </c>
      <c r="S1995" s="2">
        <f>机器人辅助表!F1995</f>
        <v>4268.1059999999998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0</v>
      </c>
      <c r="AE1995">
        <v>0</v>
      </c>
      <c r="AF1995">
        <v>0</v>
      </c>
      <c r="AG1995">
        <v>0</v>
      </c>
      <c r="BD1995">
        <v>8</v>
      </c>
      <c r="BE1995">
        <v>9323103</v>
      </c>
      <c r="BF1995">
        <v>9324103</v>
      </c>
      <c r="BG1995">
        <v>9324202</v>
      </c>
      <c r="BH1995">
        <v>9324302</v>
      </c>
      <c r="BI1995">
        <v>9324402</v>
      </c>
      <c r="BJ1995">
        <v>9312104</v>
      </c>
      <c r="BK1995">
        <v>9311103</v>
      </c>
      <c r="BL1995">
        <v>9315103</v>
      </c>
    </row>
    <row r="1996" spans="1:67" x14ac:dyDescent="0.15">
      <c r="A1996">
        <v>1995</v>
      </c>
      <c r="B1996" t="s">
        <v>3326</v>
      </c>
      <c r="E1996">
        <f>机器人辅助表!B1996</f>
        <v>44</v>
      </c>
      <c r="F1996">
        <v>1</v>
      </c>
      <c r="G1996">
        <v>58001</v>
      </c>
      <c r="H1996">
        <v>0</v>
      </c>
      <c r="I1996">
        <f>机器人辅助表!H1996</f>
        <v>7295.8200540148218</v>
      </c>
      <c r="J1996">
        <v>2</v>
      </c>
      <c r="K1996">
        <v>4</v>
      </c>
      <c r="L1996">
        <v>1</v>
      </c>
      <c r="M1996" s="2">
        <f>机器人辅助表!C1996</f>
        <v>37682.73558165662</v>
      </c>
      <c r="N1996" s="2">
        <v>2</v>
      </c>
      <c r="O1996" s="2">
        <f>机器人辅助表!D1996</f>
        <v>1867.0114729011373</v>
      </c>
      <c r="P1996" s="2">
        <v>3</v>
      </c>
      <c r="Q1996" s="2">
        <f>机器人辅助表!E1996</f>
        <v>829.78287684495001</v>
      </c>
      <c r="R1996" s="2">
        <v>6</v>
      </c>
      <c r="S1996" s="2">
        <f>机器人辅助表!F1996</f>
        <v>5516.9008000000003</v>
      </c>
      <c r="T1996">
        <v>0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0</v>
      </c>
      <c r="AE1996">
        <v>0</v>
      </c>
      <c r="AF1996">
        <v>0</v>
      </c>
      <c r="AG1996">
        <v>0</v>
      </c>
      <c r="BD1996">
        <v>11</v>
      </c>
      <c r="BE1996">
        <v>9113103</v>
      </c>
      <c r="BF1996">
        <v>9121103</v>
      </c>
      <c r="BG1996">
        <v>9121202</v>
      </c>
      <c r="BH1996">
        <v>9121302</v>
      </c>
      <c r="BI1996">
        <v>9121404</v>
      </c>
      <c r="BJ1996">
        <v>9114104</v>
      </c>
      <c r="BK1996">
        <v>9122104</v>
      </c>
      <c r="BL1996">
        <v>9122204</v>
      </c>
      <c r="BM1996">
        <v>9122302</v>
      </c>
      <c r="BN1996">
        <v>9122404</v>
      </c>
      <c r="BO1996">
        <v>9115102</v>
      </c>
    </row>
    <row r="1997" spans="1:67" x14ac:dyDescent="0.15">
      <c r="A1997">
        <v>1996</v>
      </c>
      <c r="B1997" t="s">
        <v>958</v>
      </c>
      <c r="E1997">
        <f>机器人辅助表!B1997</f>
        <v>44</v>
      </c>
      <c r="F1997">
        <v>1</v>
      </c>
      <c r="G1997">
        <v>58001</v>
      </c>
      <c r="H1997">
        <v>0</v>
      </c>
      <c r="I1997">
        <f>机器人辅助表!H1997</f>
        <v>12479.692197656934</v>
      </c>
      <c r="J1997">
        <v>2</v>
      </c>
      <c r="K1997">
        <v>4</v>
      </c>
      <c r="L1997">
        <v>1</v>
      </c>
      <c r="M1997" s="2">
        <f>机器人辅助表!C1997</f>
        <v>64457.310863360013</v>
      </c>
      <c r="N1997" s="2">
        <v>2</v>
      </c>
      <c r="O1997" s="2">
        <f>机器人辅助表!D1997</f>
        <v>3193.5722562782612</v>
      </c>
      <c r="P1997" s="2">
        <v>3</v>
      </c>
      <c r="Q1997" s="2">
        <f>机器人辅助表!E1997</f>
        <v>1419.365447234783</v>
      </c>
      <c r="R1997" s="2">
        <v>6</v>
      </c>
      <c r="S1997" s="2">
        <f>机器人辅助表!F1997</f>
        <v>9436.8040000000001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0</v>
      </c>
      <c r="AE1997">
        <v>0</v>
      </c>
      <c r="AF1997">
        <v>0</v>
      </c>
      <c r="AG1997">
        <v>0</v>
      </c>
      <c r="BD1997">
        <v>11</v>
      </c>
      <c r="BE1997">
        <v>9113104</v>
      </c>
      <c r="BF1997">
        <v>9121102</v>
      </c>
      <c r="BG1997">
        <v>9121203</v>
      </c>
      <c r="BH1997">
        <v>9121303</v>
      </c>
      <c r="BI1997">
        <v>9121402</v>
      </c>
      <c r="BJ1997">
        <v>9114104</v>
      </c>
      <c r="BK1997">
        <v>9122102</v>
      </c>
      <c r="BL1997">
        <v>9122203</v>
      </c>
      <c r="BM1997">
        <v>9122303</v>
      </c>
      <c r="BN1997">
        <v>9122403</v>
      </c>
      <c r="BO1997">
        <v>9115104</v>
      </c>
    </row>
    <row r="1998" spans="1:67" x14ac:dyDescent="0.15">
      <c r="A1998">
        <v>1997</v>
      </c>
      <c r="B1998" t="s">
        <v>959</v>
      </c>
      <c r="E1998">
        <f>机器人辅助表!B1998</f>
        <v>32</v>
      </c>
      <c r="F1998">
        <v>1</v>
      </c>
      <c r="G1998">
        <v>58001</v>
      </c>
      <c r="H1998">
        <v>0</v>
      </c>
      <c r="I1998">
        <f>机器人辅助表!H1998</f>
        <v>4909.281823906098</v>
      </c>
      <c r="J1998">
        <v>2</v>
      </c>
      <c r="K1998">
        <v>4</v>
      </c>
      <c r="L1998">
        <v>1</v>
      </c>
      <c r="M1998" s="2">
        <f>机器人辅助表!C1998</f>
        <v>15727.559944623417</v>
      </c>
      <c r="N1998" s="2">
        <v>2</v>
      </c>
      <c r="O1998" s="2">
        <f>机器人辅助表!D1998</f>
        <v>995.44933440240834</v>
      </c>
      <c r="P1998" s="2">
        <v>3</v>
      </c>
      <c r="Q1998" s="2">
        <f>机器人辅助表!E1998</f>
        <v>442.42192640107038</v>
      </c>
      <c r="R1998" s="2">
        <v>6</v>
      </c>
      <c r="S1998" s="2">
        <f>机器人辅助表!F1998</f>
        <v>5953.2192000000005</v>
      </c>
      <c r="T1998">
        <v>0</v>
      </c>
      <c r="U1998">
        <v>0</v>
      </c>
      <c r="V1998">
        <v>0</v>
      </c>
      <c r="W1998">
        <v>0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0</v>
      </c>
      <c r="AE1998">
        <v>0</v>
      </c>
      <c r="AF1998">
        <v>0</v>
      </c>
      <c r="AG1998">
        <v>0</v>
      </c>
      <c r="BD1998">
        <v>11</v>
      </c>
      <c r="BE1998">
        <v>9113104</v>
      </c>
      <c r="BF1998">
        <v>9121103</v>
      </c>
      <c r="BG1998">
        <v>9121203</v>
      </c>
      <c r="BH1998">
        <v>9121303</v>
      </c>
      <c r="BI1998">
        <v>9121403</v>
      </c>
      <c r="BJ1998">
        <v>9114102</v>
      </c>
      <c r="BK1998">
        <v>9122104</v>
      </c>
      <c r="BL1998">
        <v>9122202</v>
      </c>
      <c r="BM1998">
        <v>9122303</v>
      </c>
      <c r="BN1998">
        <v>9122403</v>
      </c>
      <c r="BO1998">
        <v>9115103</v>
      </c>
    </row>
    <row r="1999" spans="1:67" x14ac:dyDescent="0.15">
      <c r="A1999">
        <v>1998</v>
      </c>
      <c r="B1999" t="s">
        <v>3327</v>
      </c>
      <c r="E1999">
        <f>机器人辅助表!B1999</f>
        <v>42</v>
      </c>
      <c r="F1999">
        <v>1</v>
      </c>
      <c r="G1999">
        <v>58001</v>
      </c>
      <c r="H1999">
        <v>0</v>
      </c>
      <c r="I1999">
        <f>机器人辅助表!H1999</f>
        <v>11002.164244945257</v>
      </c>
      <c r="J1999">
        <v>2</v>
      </c>
      <c r="K1999">
        <v>4</v>
      </c>
      <c r="L1999">
        <v>1</v>
      </c>
      <c r="M1999" s="2">
        <f>机器人辅助表!C1999</f>
        <v>52876.520703026123</v>
      </c>
      <c r="N1999" s="2">
        <v>2</v>
      </c>
      <c r="O1999" s="2">
        <f>机器人辅助表!D1999</f>
        <v>2750.9399280000011</v>
      </c>
      <c r="P1999" s="2">
        <v>3</v>
      </c>
      <c r="Q1999" s="2">
        <f>机器人辅助表!E1999</f>
        <v>1222.6399680000009</v>
      </c>
      <c r="R1999" s="2">
        <v>6</v>
      </c>
      <c r="S1999" s="2">
        <f>机器人辅助表!F1999</f>
        <v>9058.3220000000001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0</v>
      </c>
      <c r="AE1999">
        <v>0</v>
      </c>
      <c r="AF1999">
        <v>0</v>
      </c>
      <c r="AG1999">
        <v>0</v>
      </c>
      <c r="BD1999">
        <v>11</v>
      </c>
      <c r="BE1999">
        <v>9113104</v>
      </c>
      <c r="BF1999">
        <v>9121102</v>
      </c>
      <c r="BG1999">
        <v>9121204</v>
      </c>
      <c r="BH1999">
        <v>9121302</v>
      </c>
      <c r="BI1999">
        <v>9121402</v>
      </c>
      <c r="BJ1999">
        <v>9114103</v>
      </c>
      <c r="BK1999">
        <v>9122103</v>
      </c>
      <c r="BL1999">
        <v>9122204</v>
      </c>
      <c r="BM1999">
        <v>9122302</v>
      </c>
      <c r="BN1999">
        <v>9122403</v>
      </c>
      <c r="BO1999">
        <v>9115102</v>
      </c>
    </row>
    <row r="2000" spans="1:67" x14ac:dyDescent="0.15">
      <c r="A2000">
        <v>1999</v>
      </c>
      <c r="B2000" t="s">
        <v>960</v>
      </c>
      <c r="E2000">
        <f>机器人辅助表!B2000</f>
        <v>47</v>
      </c>
      <c r="F2000">
        <v>2</v>
      </c>
      <c r="G2000">
        <v>58101</v>
      </c>
      <c r="H2000">
        <v>0</v>
      </c>
      <c r="I2000">
        <f>机器人辅助表!H2000</f>
        <v>12684.524891596891</v>
      </c>
      <c r="J2000">
        <v>2</v>
      </c>
      <c r="K2000">
        <v>4</v>
      </c>
      <c r="L2000">
        <v>1</v>
      </c>
      <c r="M2000" s="2">
        <f>机器人辅助表!C2000</f>
        <v>72058.941030188813</v>
      </c>
      <c r="N2000" s="2">
        <v>2</v>
      </c>
      <c r="O2000" s="2">
        <f>机器人辅助表!D2000</f>
        <v>3329.8991366237469</v>
      </c>
      <c r="P2000" s="2">
        <v>3</v>
      </c>
      <c r="Q2000" s="2">
        <f>机器人辅助表!E2000</f>
        <v>1479.9551718327766</v>
      </c>
      <c r="R2000" s="2">
        <v>6</v>
      </c>
      <c r="S2000" s="2">
        <f>机器人辅助表!F2000</f>
        <v>8465.3690000000006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0</v>
      </c>
      <c r="AE2000">
        <v>0</v>
      </c>
      <c r="AF2000">
        <v>0</v>
      </c>
      <c r="AG2000">
        <v>0</v>
      </c>
      <c r="BD2000">
        <v>11</v>
      </c>
      <c r="BE2000">
        <v>9211104</v>
      </c>
      <c r="BF2000">
        <v>9214103</v>
      </c>
      <c r="BG2000">
        <v>9214203</v>
      </c>
      <c r="BH2000">
        <v>9214303</v>
      </c>
      <c r="BI2000">
        <v>9214402</v>
      </c>
      <c r="BJ2000">
        <v>9222104</v>
      </c>
      <c r="BK2000">
        <v>9223104</v>
      </c>
      <c r="BL2000">
        <v>9223203</v>
      </c>
      <c r="BM2000">
        <v>9223302</v>
      </c>
      <c r="BN2000">
        <v>9223402</v>
      </c>
      <c r="BO2000">
        <v>9215104</v>
      </c>
    </row>
    <row r="2001" spans="1:67" x14ac:dyDescent="0.15">
      <c r="A2001">
        <v>2000</v>
      </c>
      <c r="B2001" t="s">
        <v>3328</v>
      </c>
      <c r="E2001">
        <f>机器人辅助表!B2001</f>
        <v>42</v>
      </c>
      <c r="F2001">
        <v>1</v>
      </c>
      <c r="G2001">
        <v>58001</v>
      </c>
      <c r="H2001">
        <v>0</v>
      </c>
      <c r="I2001">
        <f>机器人辅助表!H2001</f>
        <v>6093.5063510466034</v>
      </c>
      <c r="J2001">
        <v>2</v>
      </c>
      <c r="K2001">
        <v>4</v>
      </c>
      <c r="L2001">
        <v>1</v>
      </c>
      <c r="M2001" s="2">
        <f>机器人辅助表!C2001</f>
        <v>29285.457620137542</v>
      </c>
      <c r="N2001" s="2">
        <v>2</v>
      </c>
      <c r="O2001" s="2">
        <f>机器人辅助表!D2001</f>
        <v>1523.597498584616</v>
      </c>
      <c r="P2001" s="2">
        <v>3</v>
      </c>
      <c r="Q2001" s="2">
        <f>机器人辅助表!E2001</f>
        <v>677.15444381538498</v>
      </c>
      <c r="R2001" s="2">
        <v>6</v>
      </c>
      <c r="S2001" s="2">
        <f>机器人辅助表!F2001</f>
        <v>5016.9168</v>
      </c>
      <c r="T2001">
        <v>0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0</v>
      </c>
      <c r="AE2001">
        <v>0</v>
      </c>
      <c r="AF2001">
        <v>0</v>
      </c>
      <c r="AG2001">
        <v>0</v>
      </c>
      <c r="BD2001">
        <v>11</v>
      </c>
      <c r="BE2001">
        <v>9113103</v>
      </c>
      <c r="BF2001">
        <v>9121104</v>
      </c>
      <c r="BG2001">
        <v>9121202</v>
      </c>
      <c r="BH2001">
        <v>9121302</v>
      </c>
      <c r="BI2001">
        <v>9121404</v>
      </c>
      <c r="BJ2001">
        <v>9114103</v>
      </c>
      <c r="BK2001">
        <v>9122103</v>
      </c>
      <c r="BL2001">
        <v>9122202</v>
      </c>
      <c r="BM2001">
        <v>9122303</v>
      </c>
      <c r="BN2001">
        <v>9122403</v>
      </c>
      <c r="BO2001">
        <v>9115102</v>
      </c>
    </row>
    <row r="2002" spans="1:67" x14ac:dyDescent="0.15">
      <c r="A2002">
        <v>2001</v>
      </c>
      <c r="B2002" t="s">
        <v>3329</v>
      </c>
      <c r="E2002">
        <f>机器人辅助表!B2002</f>
        <v>31</v>
      </c>
      <c r="F2002">
        <v>3</v>
      </c>
      <c r="G2002">
        <v>58201</v>
      </c>
      <c r="H2002">
        <v>0</v>
      </c>
      <c r="I2002">
        <f>机器人辅助表!H2002</f>
        <v>6487.160591134525</v>
      </c>
      <c r="J2002">
        <v>2</v>
      </c>
      <c r="K2002">
        <v>4</v>
      </c>
      <c r="L2002">
        <v>1</v>
      </c>
      <c r="M2002" s="2">
        <f>机器人辅助表!C2002</f>
        <v>19893.549123969238</v>
      </c>
      <c r="N2002" s="2">
        <v>2</v>
      </c>
      <c r="O2002" s="2">
        <f>机器人辅助表!D2002</f>
        <v>1271.582403452308</v>
      </c>
      <c r="P2002" s="2">
        <v>3</v>
      </c>
      <c r="Q2002" s="2">
        <f>机器人辅助表!E2002</f>
        <v>565.14773486769252</v>
      </c>
      <c r="R2002" s="2">
        <v>6</v>
      </c>
      <c r="S2002" s="2">
        <f>机器人辅助表!F2002</f>
        <v>8157.3384000000005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0</v>
      </c>
      <c r="AE2002">
        <v>0</v>
      </c>
      <c r="AF2002">
        <v>0</v>
      </c>
      <c r="AG2002">
        <v>0</v>
      </c>
      <c r="BD2002">
        <v>8</v>
      </c>
      <c r="BE2002">
        <v>9323103</v>
      </c>
      <c r="BF2002">
        <v>9324102</v>
      </c>
      <c r="BG2002">
        <v>9324203</v>
      </c>
      <c r="BH2002">
        <v>9324304</v>
      </c>
      <c r="BI2002">
        <v>9324402</v>
      </c>
      <c r="BJ2002">
        <v>9312103</v>
      </c>
      <c r="BK2002">
        <v>9311103</v>
      </c>
      <c r="BL2002">
        <v>9315102</v>
      </c>
    </row>
    <row r="2003" spans="1:67" x14ac:dyDescent="0.15">
      <c r="A2003">
        <v>2002</v>
      </c>
      <c r="B2003" t="s">
        <v>3330</v>
      </c>
      <c r="E2003">
        <f>机器人辅助表!B2003</f>
        <v>23</v>
      </c>
      <c r="F2003">
        <v>2</v>
      </c>
      <c r="G2003">
        <v>58101</v>
      </c>
      <c r="H2003">
        <v>0</v>
      </c>
      <c r="I2003">
        <f>机器人辅助表!H2003</f>
        <v>2337.4540742321337</v>
      </c>
      <c r="J2003">
        <v>2</v>
      </c>
      <c r="K2003">
        <v>4</v>
      </c>
      <c r="L2003">
        <v>1</v>
      </c>
      <c r="M2003" s="2">
        <f>机器人辅助表!C2003</f>
        <v>4571.9887841839482</v>
      </c>
      <c r="N2003" s="2">
        <v>2</v>
      </c>
      <c r="O2003" s="2">
        <f>机器人辅助表!D2003</f>
        <v>351.5036758795988</v>
      </c>
      <c r="P2003" s="2">
        <v>3</v>
      </c>
      <c r="Q2003" s="2">
        <f>机器人辅助表!E2003</f>
        <v>156.22385594648836</v>
      </c>
      <c r="R2003" s="2">
        <v>6</v>
      </c>
      <c r="S2003" s="2">
        <f>机器人辅助表!F2003</f>
        <v>3697.8567999999996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0</v>
      </c>
      <c r="AE2003">
        <v>0</v>
      </c>
      <c r="AF2003">
        <v>0</v>
      </c>
      <c r="AG2003">
        <v>0</v>
      </c>
      <c r="BD2003">
        <v>11</v>
      </c>
      <c r="BE2003">
        <v>9211104</v>
      </c>
      <c r="BF2003">
        <v>9214104</v>
      </c>
      <c r="BG2003">
        <v>9214203</v>
      </c>
      <c r="BH2003">
        <v>9214302</v>
      </c>
      <c r="BI2003">
        <v>9214404</v>
      </c>
      <c r="BJ2003">
        <v>9222104</v>
      </c>
      <c r="BK2003">
        <v>9223102</v>
      </c>
      <c r="BL2003">
        <v>9223204</v>
      </c>
      <c r="BM2003">
        <v>9223304</v>
      </c>
      <c r="BN2003">
        <v>9223404</v>
      </c>
      <c r="BO2003">
        <v>9215102</v>
      </c>
    </row>
    <row r="2004" spans="1:67" x14ac:dyDescent="0.15">
      <c r="A2004">
        <v>2003</v>
      </c>
      <c r="B2004" t="s">
        <v>3331</v>
      </c>
      <c r="E2004">
        <f>机器人辅助表!B2004</f>
        <v>46</v>
      </c>
      <c r="F2004">
        <v>3</v>
      </c>
      <c r="G2004">
        <v>58201</v>
      </c>
      <c r="H2004">
        <v>0</v>
      </c>
      <c r="I2004">
        <f>机器人辅助表!H2004</f>
        <v>10638.811683140737</v>
      </c>
      <c r="J2004">
        <v>2</v>
      </c>
      <c r="K2004">
        <v>4</v>
      </c>
      <c r="L2004">
        <v>1</v>
      </c>
      <c r="M2004" s="2">
        <f>机器人辅助表!C2004</f>
        <v>58640.330700910257</v>
      </c>
      <c r="N2004" s="2">
        <v>2</v>
      </c>
      <c r="O2004" s="2">
        <f>机器人辅助表!D2004</f>
        <v>2772.2283719406032</v>
      </c>
      <c r="P2004" s="2">
        <v>3</v>
      </c>
      <c r="Q2004" s="2">
        <f>机器人辅助表!E2004</f>
        <v>1232.1014986402681</v>
      </c>
      <c r="R2004" s="2">
        <v>6</v>
      </c>
      <c r="S2004" s="2">
        <f>机器人辅助表!F2004</f>
        <v>7399.2155999999995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0</v>
      </c>
      <c r="AE2004">
        <v>0</v>
      </c>
      <c r="AF2004">
        <v>0</v>
      </c>
      <c r="AG2004">
        <v>0</v>
      </c>
      <c r="BD2004">
        <v>8</v>
      </c>
      <c r="BE2004">
        <v>9323102</v>
      </c>
      <c r="BF2004">
        <v>9324104</v>
      </c>
      <c r="BG2004">
        <v>9324204</v>
      </c>
      <c r="BH2004">
        <v>9324302</v>
      </c>
      <c r="BI2004">
        <v>9324404</v>
      </c>
      <c r="BJ2004">
        <v>9312102</v>
      </c>
      <c r="BK2004">
        <v>9311104</v>
      </c>
      <c r="BL2004">
        <v>9315103</v>
      </c>
    </row>
    <row r="2005" spans="1:67" x14ac:dyDescent="0.15">
      <c r="A2005">
        <v>2004</v>
      </c>
      <c r="B2005" t="s">
        <v>961</v>
      </c>
      <c r="E2005">
        <f>机器人辅助表!B2005</f>
        <v>45</v>
      </c>
      <c r="F2005">
        <v>1</v>
      </c>
      <c r="G2005">
        <v>58001</v>
      </c>
      <c r="H2005">
        <v>0</v>
      </c>
      <c r="I2005">
        <f>机器人辅助表!H2005</f>
        <v>14705.850230427808</v>
      </c>
      <c r="J2005">
        <v>2</v>
      </c>
      <c r="K2005">
        <v>4</v>
      </c>
      <c r="L2005">
        <v>1</v>
      </c>
      <c r="M2005" s="2">
        <f>机器人辅助表!C2005</f>
        <v>78528.707291883635</v>
      </c>
      <c r="N2005" s="2">
        <v>2</v>
      </c>
      <c r="O2005" s="2">
        <f>机器人辅助表!D2005</f>
        <v>3799.6686417792648</v>
      </c>
      <c r="P2005" s="2">
        <v>3</v>
      </c>
      <c r="Q2005" s="2">
        <f>机器人辅助表!E2005</f>
        <v>1688.7416185685624</v>
      </c>
      <c r="R2005" s="2">
        <v>6</v>
      </c>
      <c r="S2005" s="2">
        <f>机器人辅助表!F2005</f>
        <v>10662.696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0</v>
      </c>
      <c r="AE2005">
        <v>0</v>
      </c>
      <c r="AF2005">
        <v>0</v>
      </c>
      <c r="AG2005">
        <v>0</v>
      </c>
      <c r="BD2005">
        <v>11</v>
      </c>
      <c r="BE2005">
        <v>9113104</v>
      </c>
      <c r="BF2005">
        <v>9121104</v>
      </c>
      <c r="BG2005">
        <v>9121204</v>
      </c>
      <c r="BH2005">
        <v>9121304</v>
      </c>
      <c r="BI2005">
        <v>9121402</v>
      </c>
      <c r="BJ2005">
        <v>9114103</v>
      </c>
      <c r="BK2005">
        <v>9122103</v>
      </c>
      <c r="BL2005">
        <v>9122202</v>
      </c>
      <c r="BM2005">
        <v>9122302</v>
      </c>
      <c r="BN2005">
        <v>9122403</v>
      </c>
      <c r="BO2005">
        <v>9115103</v>
      </c>
    </row>
    <row r="2006" spans="1:67" x14ac:dyDescent="0.15">
      <c r="A2006">
        <v>2005</v>
      </c>
      <c r="B2006" t="s">
        <v>3332</v>
      </c>
      <c r="E2006">
        <f>机器人辅助表!B2006</f>
        <v>46</v>
      </c>
      <c r="F2006">
        <v>2</v>
      </c>
      <c r="G2006">
        <v>58101</v>
      </c>
      <c r="H2006">
        <v>0</v>
      </c>
      <c r="I2006">
        <f>机器人辅助表!H2006</f>
        <v>13678.47216403809</v>
      </c>
      <c r="J2006">
        <v>2</v>
      </c>
      <c r="K2006">
        <v>4</v>
      </c>
      <c r="L2006">
        <v>1</v>
      </c>
      <c r="M2006" s="2">
        <f>机器人辅助表!C2006</f>
        <v>75394.710901170329</v>
      </c>
      <c r="N2006" s="2">
        <v>2</v>
      </c>
      <c r="O2006" s="2">
        <f>机器人辅助表!D2006</f>
        <v>3564.2936210664898</v>
      </c>
      <c r="P2006" s="2">
        <v>3</v>
      </c>
      <c r="Q2006" s="2">
        <f>机器人辅助表!E2006</f>
        <v>1584.1304982517734</v>
      </c>
      <c r="R2006" s="2">
        <v>6</v>
      </c>
      <c r="S2006" s="2">
        <f>机器人辅助表!F2006</f>
        <v>9513.2771999999986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0</v>
      </c>
      <c r="AE2006">
        <v>0</v>
      </c>
      <c r="AF2006">
        <v>0</v>
      </c>
      <c r="AG2006">
        <v>0</v>
      </c>
      <c r="BD2006">
        <v>11</v>
      </c>
      <c r="BE2006">
        <v>9211103</v>
      </c>
      <c r="BF2006">
        <v>9214104</v>
      </c>
      <c r="BG2006">
        <v>9214202</v>
      </c>
      <c r="BH2006">
        <v>9214304</v>
      </c>
      <c r="BI2006">
        <v>9214404</v>
      </c>
      <c r="BJ2006">
        <v>9222103</v>
      </c>
      <c r="BK2006">
        <v>9223103</v>
      </c>
      <c r="BL2006">
        <v>9223204</v>
      </c>
      <c r="BM2006">
        <v>9223303</v>
      </c>
      <c r="BN2006">
        <v>9223404</v>
      </c>
      <c r="BO2006">
        <v>9215103</v>
      </c>
    </row>
    <row r="2007" spans="1:67" x14ac:dyDescent="0.15">
      <c r="A2007">
        <v>2006</v>
      </c>
      <c r="B2007" t="s">
        <v>3333</v>
      </c>
      <c r="E2007">
        <f>机器人辅助表!B2007</f>
        <v>38</v>
      </c>
      <c r="F2007">
        <v>2</v>
      </c>
      <c r="G2007">
        <v>58101</v>
      </c>
      <c r="H2007">
        <v>0</v>
      </c>
      <c r="I2007">
        <f>机器人辅助表!H2007</f>
        <v>10357.604591869525</v>
      </c>
      <c r="J2007">
        <v>2</v>
      </c>
      <c r="K2007">
        <v>4</v>
      </c>
      <c r="L2007">
        <v>1</v>
      </c>
      <c r="M2007" s="2">
        <f>机器人辅助表!C2007</f>
        <v>42148.35980467304</v>
      </c>
      <c r="N2007" s="2">
        <v>2</v>
      </c>
      <c r="O2007" s="2">
        <f>机器人辅助表!D2007</f>
        <v>2433.4796877953181</v>
      </c>
      <c r="P2007" s="2">
        <v>3</v>
      </c>
      <c r="Q2007" s="2">
        <f>机器人辅助表!E2007</f>
        <v>1081.5465279090304</v>
      </c>
      <c r="R2007" s="2">
        <v>6</v>
      </c>
      <c r="S2007" s="2">
        <f>机器人辅助表!F2007</f>
        <v>10089.3428</v>
      </c>
      <c r="T2007">
        <v>0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0</v>
      </c>
      <c r="AE2007">
        <v>0</v>
      </c>
      <c r="AF2007">
        <v>0</v>
      </c>
      <c r="AG2007">
        <v>0</v>
      </c>
      <c r="BD2007">
        <v>11</v>
      </c>
      <c r="BE2007">
        <v>9211104</v>
      </c>
      <c r="BF2007">
        <v>9214103</v>
      </c>
      <c r="BG2007">
        <v>9214204</v>
      </c>
      <c r="BH2007">
        <v>9214303</v>
      </c>
      <c r="BI2007">
        <v>9214403</v>
      </c>
      <c r="BJ2007">
        <v>9222102</v>
      </c>
      <c r="BK2007">
        <v>9223102</v>
      </c>
      <c r="BL2007">
        <v>9223203</v>
      </c>
      <c r="BM2007">
        <v>9223304</v>
      </c>
      <c r="BN2007">
        <v>9223402</v>
      </c>
      <c r="BO2007">
        <v>9215104</v>
      </c>
    </row>
    <row r="2008" spans="1:67" x14ac:dyDescent="0.15">
      <c r="A2008">
        <v>2007</v>
      </c>
      <c r="B2008" t="s">
        <v>962</v>
      </c>
      <c r="E2008">
        <f>机器人辅助表!B2008</f>
        <v>37</v>
      </c>
      <c r="F2008">
        <v>1</v>
      </c>
      <c r="G2008">
        <v>58001</v>
      </c>
      <c r="H2008">
        <v>0</v>
      </c>
      <c r="I2008">
        <f>机器人辅助表!H2008</f>
        <v>8631.3880491608998</v>
      </c>
      <c r="J2008">
        <v>2</v>
      </c>
      <c r="K2008">
        <v>4</v>
      </c>
      <c r="L2008">
        <v>1</v>
      </c>
      <c r="M2008" s="2">
        <f>机器人辅助表!C2008</f>
        <v>33586.134269583919</v>
      </c>
      <c r="N2008" s="2">
        <v>2</v>
      </c>
      <c r="O2008" s="2">
        <f>机器人辅助表!D2008</f>
        <v>1993.2197285889633</v>
      </c>
      <c r="P2008" s="2">
        <v>3</v>
      </c>
      <c r="Q2008" s="2">
        <f>机器人辅助表!E2008</f>
        <v>885.87543492842826</v>
      </c>
      <c r="R2008" s="2">
        <v>6</v>
      </c>
      <c r="S2008" s="2">
        <f>机器人辅助表!F2008</f>
        <v>8736.1260000000002</v>
      </c>
      <c r="T2008">
        <v>0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0</v>
      </c>
      <c r="AE2008">
        <v>0</v>
      </c>
      <c r="AF2008">
        <v>0</v>
      </c>
      <c r="AG2008">
        <v>0</v>
      </c>
      <c r="BD2008">
        <v>11</v>
      </c>
      <c r="BE2008">
        <v>9113103</v>
      </c>
      <c r="BF2008">
        <v>9121104</v>
      </c>
      <c r="BG2008">
        <v>9121204</v>
      </c>
      <c r="BH2008">
        <v>9121304</v>
      </c>
      <c r="BI2008">
        <v>9121404</v>
      </c>
      <c r="BJ2008">
        <v>9114102</v>
      </c>
      <c r="BK2008">
        <v>9122103</v>
      </c>
      <c r="BL2008">
        <v>9122202</v>
      </c>
      <c r="BM2008">
        <v>9122304</v>
      </c>
      <c r="BN2008">
        <v>9122403</v>
      </c>
      <c r="BO2008">
        <v>9115103</v>
      </c>
    </row>
    <row r="2009" spans="1:67" x14ac:dyDescent="0.15">
      <c r="A2009">
        <v>2008</v>
      </c>
      <c r="B2009" t="s">
        <v>963</v>
      </c>
      <c r="E2009">
        <f>机器人辅助表!B2009</f>
        <v>34</v>
      </c>
      <c r="F2009">
        <v>1</v>
      </c>
      <c r="G2009">
        <v>58001</v>
      </c>
      <c r="H2009">
        <v>0</v>
      </c>
      <c r="I2009">
        <f>机器人辅助表!H2009</f>
        <v>5553.1046976493499</v>
      </c>
      <c r="J2009">
        <v>2</v>
      </c>
      <c r="K2009">
        <v>4</v>
      </c>
      <c r="L2009">
        <v>1</v>
      </c>
      <c r="M2009" s="2">
        <f>机器人辅助表!C2009</f>
        <v>19244.649723549835</v>
      </c>
      <c r="N2009" s="2">
        <v>2</v>
      </c>
      <c r="O2009" s="2">
        <f>机器人辅助表!D2009</f>
        <v>1195.4770082993984</v>
      </c>
      <c r="P2009" s="2">
        <v>3</v>
      </c>
      <c r="Q2009" s="2">
        <f>机器人辅助表!E2009</f>
        <v>531.32311479973259</v>
      </c>
      <c r="R2009" s="2">
        <v>6</v>
      </c>
      <c r="S2009" s="2">
        <f>机器人辅助表!F2009</f>
        <v>6267.6504000000004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0</v>
      </c>
      <c r="AE2009">
        <v>0</v>
      </c>
      <c r="AF2009">
        <v>0</v>
      </c>
      <c r="AG2009">
        <v>0</v>
      </c>
      <c r="BD2009">
        <v>11</v>
      </c>
      <c r="BE2009">
        <v>9113103</v>
      </c>
      <c r="BF2009">
        <v>9121102</v>
      </c>
      <c r="BG2009">
        <v>9121204</v>
      </c>
      <c r="BH2009">
        <v>9121302</v>
      </c>
      <c r="BI2009">
        <v>9121404</v>
      </c>
      <c r="BJ2009">
        <v>9114102</v>
      </c>
      <c r="BK2009">
        <v>9122102</v>
      </c>
      <c r="BL2009">
        <v>9122202</v>
      </c>
      <c r="BM2009">
        <v>9122304</v>
      </c>
      <c r="BN2009">
        <v>9122404</v>
      </c>
      <c r="BO2009">
        <v>9115102</v>
      </c>
    </row>
    <row r="2010" spans="1:67" x14ac:dyDescent="0.15">
      <c r="A2010">
        <v>2009</v>
      </c>
      <c r="B2010" t="s">
        <v>3334</v>
      </c>
      <c r="E2010">
        <f>机器人辅助表!B2010</f>
        <v>42</v>
      </c>
      <c r="F2010">
        <v>2</v>
      </c>
      <c r="G2010">
        <v>58101</v>
      </c>
      <c r="H2010">
        <v>0</v>
      </c>
      <c r="I2010">
        <f>机器人辅助表!H2010</f>
        <v>11848.484571479506</v>
      </c>
      <c r="J2010">
        <v>2</v>
      </c>
      <c r="K2010">
        <v>4</v>
      </c>
      <c r="L2010">
        <v>1</v>
      </c>
      <c r="M2010" s="2">
        <f>机器人辅助表!C2010</f>
        <v>56943.945372489667</v>
      </c>
      <c r="N2010" s="2">
        <v>2</v>
      </c>
      <c r="O2010" s="2">
        <f>机器人辅助表!D2010</f>
        <v>2962.5506916923086</v>
      </c>
      <c r="P2010" s="2">
        <v>3</v>
      </c>
      <c r="Q2010" s="2">
        <f>机器人辅助表!E2010</f>
        <v>1316.689196307693</v>
      </c>
      <c r="R2010" s="2">
        <v>6</v>
      </c>
      <c r="S2010" s="2">
        <f>机器人辅助表!F2010</f>
        <v>9755.1159999999982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0</v>
      </c>
      <c r="AE2010">
        <v>0</v>
      </c>
      <c r="AF2010">
        <v>0</v>
      </c>
      <c r="AG2010">
        <v>0</v>
      </c>
      <c r="BD2010">
        <v>11</v>
      </c>
      <c r="BE2010">
        <v>9211103</v>
      </c>
      <c r="BF2010">
        <v>9214102</v>
      </c>
      <c r="BG2010">
        <v>9214203</v>
      </c>
      <c r="BH2010">
        <v>9214303</v>
      </c>
      <c r="BI2010">
        <v>9214403</v>
      </c>
      <c r="BJ2010">
        <v>9222104</v>
      </c>
      <c r="BK2010">
        <v>9223103</v>
      </c>
      <c r="BL2010">
        <v>9223204</v>
      </c>
      <c r="BM2010">
        <v>9223303</v>
      </c>
      <c r="BN2010">
        <v>9223404</v>
      </c>
      <c r="BO2010">
        <v>9215103</v>
      </c>
    </row>
    <row r="2011" spans="1:67" x14ac:dyDescent="0.15">
      <c r="A2011">
        <v>2010</v>
      </c>
      <c r="B2011" t="s">
        <v>964</v>
      </c>
      <c r="E2011">
        <f>机器人辅助表!B2011</f>
        <v>49</v>
      </c>
      <c r="F2011">
        <v>1</v>
      </c>
      <c r="G2011">
        <v>58001</v>
      </c>
      <c r="H2011">
        <v>0</v>
      </c>
      <c r="I2011">
        <f>机器人辅助表!H2011</f>
        <v>8308.6242727762019</v>
      </c>
      <c r="J2011">
        <v>2</v>
      </c>
      <c r="K2011">
        <v>4</v>
      </c>
      <c r="L2011">
        <v>1</v>
      </c>
      <c r="M2011" s="2">
        <f>机器人辅助表!C2011</f>
        <v>49931.980114605627</v>
      </c>
      <c r="N2011" s="2">
        <v>2</v>
      </c>
      <c r="O2011" s="2">
        <f>机器人辅助表!D2011</f>
        <v>2207.5050378894994</v>
      </c>
      <c r="P2011" s="2">
        <v>3</v>
      </c>
      <c r="Q2011" s="2">
        <f>机器人辅助表!E2011</f>
        <v>981.11335017311103</v>
      </c>
      <c r="R2011" s="2">
        <v>6</v>
      </c>
      <c r="S2011" s="2">
        <f>机器人辅助表!F2011</f>
        <v>5111.6351999999997</v>
      </c>
      <c r="T2011">
        <v>0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0</v>
      </c>
      <c r="AE2011">
        <v>0</v>
      </c>
      <c r="AF2011">
        <v>0</v>
      </c>
      <c r="AG2011">
        <v>0</v>
      </c>
      <c r="BD2011">
        <v>11</v>
      </c>
      <c r="BE2011">
        <v>9113104</v>
      </c>
      <c r="BF2011">
        <v>9121103</v>
      </c>
      <c r="BG2011">
        <v>9121202</v>
      </c>
      <c r="BH2011">
        <v>9121302</v>
      </c>
      <c r="BI2011">
        <v>9121402</v>
      </c>
      <c r="BJ2011">
        <v>9114102</v>
      </c>
      <c r="BK2011">
        <v>9122104</v>
      </c>
      <c r="BL2011">
        <v>9122204</v>
      </c>
      <c r="BM2011">
        <v>9122304</v>
      </c>
      <c r="BN2011">
        <v>9122402</v>
      </c>
      <c r="BO2011">
        <v>9115103</v>
      </c>
    </row>
    <row r="2012" spans="1:67" x14ac:dyDescent="0.15">
      <c r="A2012">
        <v>2011</v>
      </c>
      <c r="B2012" t="s">
        <v>3335</v>
      </c>
      <c r="E2012">
        <f>机器人辅助表!B2012</f>
        <v>46</v>
      </c>
      <c r="F2012">
        <v>3</v>
      </c>
      <c r="G2012">
        <v>58201</v>
      </c>
      <c r="H2012">
        <v>0</v>
      </c>
      <c r="I2012">
        <f>机器人辅助表!H2012</f>
        <v>13895.590769816474</v>
      </c>
      <c r="J2012">
        <v>2</v>
      </c>
      <c r="K2012">
        <v>4</v>
      </c>
      <c r="L2012">
        <v>1</v>
      </c>
      <c r="M2012" s="2">
        <f>机器人辅助表!C2012</f>
        <v>76591.452344046047</v>
      </c>
      <c r="N2012" s="2">
        <v>2</v>
      </c>
      <c r="O2012" s="2">
        <f>机器人辅助表!D2012</f>
        <v>3620.8697102897672</v>
      </c>
      <c r="P2012" s="2">
        <v>3</v>
      </c>
      <c r="Q2012" s="2">
        <f>机器人辅助表!E2012</f>
        <v>1609.2754267954524</v>
      </c>
      <c r="R2012" s="2">
        <v>6</v>
      </c>
      <c r="S2012" s="2">
        <f>机器人辅助表!F2012</f>
        <v>9664.2816000000003</v>
      </c>
      <c r="T2012">
        <v>0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0</v>
      </c>
      <c r="AE2012">
        <v>0</v>
      </c>
      <c r="AF2012">
        <v>0</v>
      </c>
      <c r="AG2012">
        <v>0</v>
      </c>
      <c r="BD2012">
        <v>8</v>
      </c>
      <c r="BE2012">
        <v>9323104</v>
      </c>
      <c r="BF2012">
        <v>9324103</v>
      </c>
      <c r="BG2012">
        <v>9324202</v>
      </c>
      <c r="BH2012">
        <v>9324304</v>
      </c>
      <c r="BI2012">
        <v>9324404</v>
      </c>
      <c r="BJ2012">
        <v>9312103</v>
      </c>
      <c r="BK2012">
        <v>9311104</v>
      </c>
      <c r="BL2012">
        <v>9315102</v>
      </c>
    </row>
    <row r="2013" spans="1:67" x14ac:dyDescent="0.15">
      <c r="A2013">
        <v>2012</v>
      </c>
      <c r="B2013" t="s">
        <v>965</v>
      </c>
      <c r="E2013">
        <f>机器人辅助表!B2013</f>
        <v>31</v>
      </c>
      <c r="F2013">
        <v>3</v>
      </c>
      <c r="G2013">
        <v>58201</v>
      </c>
      <c r="H2013">
        <v>0</v>
      </c>
      <c r="I2013">
        <f>机器人辅助表!H2013</f>
        <v>4865.3704433508929</v>
      </c>
      <c r="J2013">
        <v>2</v>
      </c>
      <c r="K2013">
        <v>4</v>
      </c>
      <c r="L2013">
        <v>1</v>
      </c>
      <c r="M2013" s="2">
        <f>机器人辅助表!C2013</f>
        <v>14920.161842976928</v>
      </c>
      <c r="N2013" s="2">
        <v>2</v>
      </c>
      <c r="O2013" s="2">
        <f>机器人辅助表!D2013</f>
        <v>953.68680258923098</v>
      </c>
      <c r="P2013" s="2">
        <v>3</v>
      </c>
      <c r="Q2013" s="2">
        <f>机器人辅助表!E2013</f>
        <v>423.8608011507693</v>
      </c>
      <c r="R2013" s="2">
        <v>6</v>
      </c>
      <c r="S2013" s="2">
        <f>机器人辅助表!F2013</f>
        <v>6118.0037999999995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0</v>
      </c>
      <c r="AE2013">
        <v>0</v>
      </c>
      <c r="AF2013">
        <v>0</v>
      </c>
      <c r="AG2013">
        <v>0</v>
      </c>
      <c r="BD2013">
        <v>8</v>
      </c>
      <c r="BE2013">
        <v>9323102</v>
      </c>
      <c r="BF2013">
        <v>9324102</v>
      </c>
      <c r="BG2013">
        <v>9324202</v>
      </c>
      <c r="BH2013">
        <v>9324303</v>
      </c>
      <c r="BI2013">
        <v>9324403</v>
      </c>
      <c r="BJ2013">
        <v>9312104</v>
      </c>
      <c r="BK2013">
        <v>9311102</v>
      </c>
      <c r="BL2013">
        <v>9315104</v>
      </c>
    </row>
    <row r="2014" spans="1:67" x14ac:dyDescent="0.15">
      <c r="A2014">
        <v>2013</v>
      </c>
      <c r="B2014" t="s">
        <v>3336</v>
      </c>
      <c r="E2014">
        <f>机器人辅助表!B2014</f>
        <v>19</v>
      </c>
      <c r="F2014">
        <v>2</v>
      </c>
      <c r="G2014">
        <v>58101</v>
      </c>
      <c r="H2014">
        <v>0</v>
      </c>
      <c r="I2014">
        <f>机器人辅助表!H2014</f>
        <v>1350.5207852911306</v>
      </c>
      <c r="J2014">
        <v>2</v>
      </c>
      <c r="K2014">
        <v>4</v>
      </c>
      <c r="L2014">
        <v>1</v>
      </c>
      <c r="M2014" s="2">
        <f>机器人辅助表!C2014</f>
        <v>2051.6805109565216</v>
      </c>
      <c r="N2014" s="2">
        <v>2</v>
      </c>
      <c r="O2014" s="2">
        <f>机器人辅助表!D2014</f>
        <v>177.01737182608701</v>
      </c>
      <c r="P2014" s="2">
        <v>3</v>
      </c>
      <c r="Q2014" s="2">
        <f>机器人辅助表!E2014</f>
        <v>78.674387478260897</v>
      </c>
      <c r="R2014" s="2">
        <v>6</v>
      </c>
      <c r="S2014" s="2">
        <f>机器人辅助表!F2014</f>
        <v>2316.6912000000002</v>
      </c>
      <c r="T2014">
        <v>0</v>
      </c>
      <c r="U2014">
        <v>0</v>
      </c>
      <c r="V2014">
        <v>0</v>
      </c>
      <c r="W2014">
        <v>0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0</v>
      </c>
      <c r="AE2014">
        <v>0</v>
      </c>
      <c r="AF2014">
        <v>0</v>
      </c>
      <c r="AG2014">
        <v>0</v>
      </c>
      <c r="BD2014">
        <v>11</v>
      </c>
      <c r="BE2014">
        <v>9211104</v>
      </c>
      <c r="BF2014">
        <v>9214103</v>
      </c>
      <c r="BG2014">
        <v>9214203</v>
      </c>
      <c r="BH2014">
        <v>9214304</v>
      </c>
      <c r="BI2014">
        <v>9214404</v>
      </c>
      <c r="BJ2014">
        <v>9222103</v>
      </c>
      <c r="BK2014">
        <v>9223103</v>
      </c>
      <c r="BL2014">
        <v>9223204</v>
      </c>
      <c r="BM2014">
        <v>9223304</v>
      </c>
      <c r="BN2014">
        <v>9223402</v>
      </c>
      <c r="BO2014">
        <v>9215104</v>
      </c>
    </row>
    <row r="2015" spans="1:67" x14ac:dyDescent="0.15">
      <c r="A2015">
        <v>2014</v>
      </c>
      <c r="B2015" t="s">
        <v>966</v>
      </c>
      <c r="E2015">
        <f>机器人辅助表!B2015</f>
        <v>42</v>
      </c>
      <c r="F2015">
        <v>1</v>
      </c>
      <c r="G2015">
        <v>58001</v>
      </c>
      <c r="H2015">
        <v>0</v>
      </c>
      <c r="I2015">
        <f>机器人辅助表!H2015</f>
        <v>5585.7141551260529</v>
      </c>
      <c r="J2015">
        <v>2</v>
      </c>
      <c r="K2015">
        <v>4</v>
      </c>
      <c r="L2015">
        <v>1</v>
      </c>
      <c r="M2015" s="2">
        <f>机器人辅助表!C2015</f>
        <v>26845.002818459416</v>
      </c>
      <c r="N2015" s="2">
        <v>2</v>
      </c>
      <c r="O2015" s="2">
        <f>机器人辅助表!D2015</f>
        <v>1396.6310403692314</v>
      </c>
      <c r="P2015" s="2">
        <v>3</v>
      </c>
      <c r="Q2015" s="2">
        <f>机器人辅助表!E2015</f>
        <v>620.72490683076967</v>
      </c>
      <c r="R2015" s="2">
        <v>6</v>
      </c>
      <c r="S2015" s="2">
        <f>机器人辅助表!F2015</f>
        <v>4598.8404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0</v>
      </c>
      <c r="AE2015">
        <v>0</v>
      </c>
      <c r="AF2015">
        <v>0</v>
      </c>
      <c r="AG2015">
        <v>0</v>
      </c>
      <c r="BD2015">
        <v>11</v>
      </c>
      <c r="BE2015">
        <v>9113102</v>
      </c>
      <c r="BF2015">
        <v>9121104</v>
      </c>
      <c r="BG2015">
        <v>9121203</v>
      </c>
      <c r="BH2015">
        <v>9121303</v>
      </c>
      <c r="BI2015">
        <v>9121402</v>
      </c>
      <c r="BJ2015">
        <v>9114104</v>
      </c>
      <c r="BK2015">
        <v>9122102</v>
      </c>
      <c r="BL2015">
        <v>9122203</v>
      </c>
      <c r="BM2015">
        <v>9122304</v>
      </c>
      <c r="BN2015">
        <v>9122402</v>
      </c>
      <c r="BO2015">
        <v>9115102</v>
      </c>
    </row>
    <row r="2016" spans="1:67" x14ac:dyDescent="0.15">
      <c r="A2016">
        <v>2015</v>
      </c>
      <c r="B2016" t="s">
        <v>3337</v>
      </c>
      <c r="E2016">
        <f>机器人辅助表!B2016</f>
        <v>20</v>
      </c>
      <c r="F2016">
        <v>1</v>
      </c>
      <c r="G2016">
        <v>58001</v>
      </c>
      <c r="H2016">
        <v>0</v>
      </c>
      <c r="I2016">
        <f>机器人辅助表!H2016</f>
        <v>2460.5371617391306</v>
      </c>
      <c r="J2016">
        <v>2</v>
      </c>
      <c r="K2016">
        <v>4</v>
      </c>
      <c r="L2016">
        <v>1</v>
      </c>
      <c r="M2016" s="2">
        <f>机器人辅助表!C2016</f>
        <v>3990.4747826086968</v>
      </c>
      <c r="N2016" s="2">
        <v>2</v>
      </c>
      <c r="O2016" s="2">
        <f>机器人辅助表!D2016</f>
        <v>334.08626086956531</v>
      </c>
      <c r="P2016" s="2">
        <v>3</v>
      </c>
      <c r="Q2016" s="2">
        <f>机器人辅助表!E2016</f>
        <v>148.48278260869571</v>
      </c>
      <c r="R2016" s="2">
        <v>6</v>
      </c>
      <c r="S2016" s="2">
        <f>机器人辅助表!F2016</f>
        <v>4141.9399999999996</v>
      </c>
      <c r="T2016">
        <v>0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0</v>
      </c>
      <c r="AE2016">
        <v>0</v>
      </c>
      <c r="AF2016">
        <v>0</v>
      </c>
      <c r="AG2016">
        <v>0</v>
      </c>
      <c r="BD2016">
        <v>11</v>
      </c>
      <c r="BE2016">
        <v>9113102</v>
      </c>
      <c r="BF2016">
        <v>9121102</v>
      </c>
      <c r="BG2016">
        <v>9121203</v>
      </c>
      <c r="BH2016">
        <v>9121303</v>
      </c>
      <c r="BI2016">
        <v>9121404</v>
      </c>
      <c r="BJ2016">
        <v>9114102</v>
      </c>
      <c r="BK2016">
        <v>9122104</v>
      </c>
      <c r="BL2016">
        <v>9122203</v>
      </c>
      <c r="BM2016">
        <v>9122302</v>
      </c>
      <c r="BN2016">
        <v>9122402</v>
      </c>
      <c r="BO2016">
        <v>9115103</v>
      </c>
    </row>
    <row r="2017" spans="1:67" x14ac:dyDescent="0.15">
      <c r="A2017">
        <v>2016</v>
      </c>
      <c r="B2017" t="s">
        <v>3338</v>
      </c>
      <c r="E2017">
        <f>机器人辅助表!B2017</f>
        <v>36</v>
      </c>
      <c r="F2017">
        <v>1</v>
      </c>
      <c r="G2017">
        <v>58001</v>
      </c>
      <c r="H2017">
        <v>0</v>
      </c>
      <c r="I2017">
        <f>机器人辅助表!H2017</f>
        <v>4056.0506404443618</v>
      </c>
      <c r="J2017">
        <v>2</v>
      </c>
      <c r="K2017">
        <v>4</v>
      </c>
      <c r="L2017">
        <v>1</v>
      </c>
      <c r="M2017" s="2">
        <f>机器人辅助表!C2017</f>
        <v>15054.546433605354</v>
      </c>
      <c r="N2017" s="2">
        <v>2</v>
      </c>
      <c r="O2017" s="2">
        <f>机器人辅助表!D2017</f>
        <v>918.94471132575256</v>
      </c>
      <c r="P2017" s="2">
        <v>3</v>
      </c>
      <c r="Q2017" s="2">
        <f>机器人辅助表!E2017</f>
        <v>408.41987170033451</v>
      </c>
      <c r="R2017" s="2">
        <v>6</v>
      </c>
      <c r="S2017" s="2">
        <f>机器人辅助表!F2017</f>
        <v>4266.1639999999998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  <c r="AF2017">
        <v>0</v>
      </c>
      <c r="AG2017">
        <v>0</v>
      </c>
      <c r="BD2017">
        <v>11</v>
      </c>
      <c r="BE2017">
        <v>9113102</v>
      </c>
      <c r="BF2017">
        <v>9121104</v>
      </c>
      <c r="BG2017">
        <v>9121203</v>
      </c>
      <c r="BH2017">
        <v>9121304</v>
      </c>
      <c r="BI2017">
        <v>9121403</v>
      </c>
      <c r="BJ2017">
        <v>9114102</v>
      </c>
      <c r="BK2017">
        <v>9122104</v>
      </c>
      <c r="BL2017">
        <v>9122204</v>
      </c>
      <c r="BM2017">
        <v>9122302</v>
      </c>
      <c r="BN2017">
        <v>9122403</v>
      </c>
      <c r="BO2017">
        <v>9115102</v>
      </c>
    </row>
    <row r="2018" spans="1:67" x14ac:dyDescent="0.15">
      <c r="A2018">
        <v>2017</v>
      </c>
      <c r="B2018" t="s">
        <v>967</v>
      </c>
      <c r="E2018">
        <f>机器人辅助表!B2018</f>
        <v>46</v>
      </c>
      <c r="F2018">
        <v>1</v>
      </c>
      <c r="G2018">
        <v>58001</v>
      </c>
      <c r="H2018">
        <v>0</v>
      </c>
      <c r="I2018">
        <f>机器人辅助表!H2018</f>
        <v>7164.9139906866203</v>
      </c>
      <c r="J2018">
        <v>2</v>
      </c>
      <c r="K2018">
        <v>4</v>
      </c>
      <c r="L2018">
        <v>1</v>
      </c>
      <c r="M2018" s="2">
        <f>机器人辅助表!C2018</f>
        <v>39492.467614898749</v>
      </c>
      <c r="N2018" s="2">
        <v>2</v>
      </c>
      <c r="O2018" s="2">
        <f>机器人辅助表!D2018</f>
        <v>1867.0109443681613</v>
      </c>
      <c r="P2018" s="2">
        <v>3</v>
      </c>
      <c r="Q2018" s="2">
        <f>机器人辅助表!E2018</f>
        <v>829.78264194140513</v>
      </c>
      <c r="R2018" s="2">
        <v>6</v>
      </c>
      <c r="S2018" s="2">
        <f>机器人辅助表!F2018</f>
        <v>4983.1451999999999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0</v>
      </c>
      <c r="AE2018">
        <v>0</v>
      </c>
      <c r="AF2018">
        <v>0</v>
      </c>
      <c r="AG2018">
        <v>0</v>
      </c>
      <c r="BD2018">
        <v>11</v>
      </c>
      <c r="BE2018">
        <v>9113104</v>
      </c>
      <c r="BF2018">
        <v>9121102</v>
      </c>
      <c r="BG2018">
        <v>9121202</v>
      </c>
      <c r="BH2018">
        <v>9121304</v>
      </c>
      <c r="BI2018">
        <v>9121403</v>
      </c>
      <c r="BJ2018">
        <v>9114103</v>
      </c>
      <c r="BK2018">
        <v>9122104</v>
      </c>
      <c r="BL2018">
        <v>9122204</v>
      </c>
      <c r="BM2018">
        <v>9122304</v>
      </c>
      <c r="BN2018">
        <v>9122404</v>
      </c>
      <c r="BO2018">
        <v>9115104</v>
      </c>
    </row>
    <row r="2019" spans="1:67" x14ac:dyDescent="0.15">
      <c r="A2019">
        <v>2018</v>
      </c>
      <c r="B2019" t="s">
        <v>3339</v>
      </c>
      <c r="E2019">
        <f>机器人辅助表!B2019</f>
        <v>39</v>
      </c>
      <c r="F2019">
        <v>2</v>
      </c>
      <c r="G2019">
        <v>58101</v>
      </c>
      <c r="H2019">
        <v>0</v>
      </c>
      <c r="I2019">
        <f>机器人辅助表!H2019</f>
        <v>9612.4715788061476</v>
      </c>
      <c r="J2019">
        <v>2</v>
      </c>
      <c r="K2019">
        <v>4</v>
      </c>
      <c r="L2019">
        <v>1</v>
      </c>
      <c r="M2019" s="2">
        <f>机器人辅助表!C2019</f>
        <v>40813.709241961391</v>
      </c>
      <c r="N2019" s="2">
        <v>2</v>
      </c>
      <c r="O2019" s="2">
        <f>机器人辅助表!D2019</f>
        <v>2293.8864207646157</v>
      </c>
      <c r="P2019" s="2">
        <v>3</v>
      </c>
      <c r="Q2019" s="2">
        <f>机器人辅助表!E2019</f>
        <v>1019.5050758953847</v>
      </c>
      <c r="R2019" s="2">
        <v>6</v>
      </c>
      <c r="S2019" s="2">
        <f>机器人辅助表!F2019</f>
        <v>9013.0973999999987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0</v>
      </c>
      <c r="AE2019">
        <v>0</v>
      </c>
      <c r="AF2019">
        <v>0</v>
      </c>
      <c r="AG2019">
        <v>0</v>
      </c>
      <c r="BD2019">
        <v>11</v>
      </c>
      <c r="BE2019">
        <v>9211103</v>
      </c>
      <c r="BF2019">
        <v>9214104</v>
      </c>
      <c r="BG2019">
        <v>9214204</v>
      </c>
      <c r="BH2019">
        <v>9214302</v>
      </c>
      <c r="BI2019">
        <v>9214402</v>
      </c>
      <c r="BJ2019">
        <v>9222104</v>
      </c>
      <c r="BK2019">
        <v>9223102</v>
      </c>
      <c r="BL2019">
        <v>9223203</v>
      </c>
      <c r="BM2019">
        <v>9223302</v>
      </c>
      <c r="BN2019">
        <v>9223404</v>
      </c>
      <c r="BO2019">
        <v>9215103</v>
      </c>
    </row>
    <row r="2020" spans="1:67" x14ac:dyDescent="0.15">
      <c r="A2020">
        <v>2019</v>
      </c>
      <c r="B2020" t="s">
        <v>3340</v>
      </c>
      <c r="E2020">
        <f>机器人辅助表!B2020</f>
        <v>43</v>
      </c>
      <c r="F2020">
        <v>3</v>
      </c>
      <c r="G2020">
        <v>58201</v>
      </c>
      <c r="H2020">
        <v>0</v>
      </c>
      <c r="I2020">
        <f>机器人辅助表!H2020</f>
        <v>7393.963091362737</v>
      </c>
      <c r="J2020">
        <v>2</v>
      </c>
      <c r="K2020">
        <v>4</v>
      </c>
      <c r="L2020">
        <v>1</v>
      </c>
      <c r="M2020" s="2">
        <f>机器人辅助表!C2020</f>
        <v>36873.547177441069</v>
      </c>
      <c r="N2020" s="2">
        <v>2</v>
      </c>
      <c r="O2020" s="2">
        <f>机器人辅助表!D2020</f>
        <v>1871.6174545647493</v>
      </c>
      <c r="P2020" s="2">
        <v>3</v>
      </c>
      <c r="Q2020" s="2">
        <f>机器人辅助表!E2020</f>
        <v>831.82997980655546</v>
      </c>
      <c r="R2020" s="2">
        <v>6</v>
      </c>
      <c r="S2020" s="2">
        <f>机器人辅助表!F2020</f>
        <v>5833.078199999999</v>
      </c>
      <c r="T2020">
        <v>0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  <c r="AF2020">
        <v>0</v>
      </c>
      <c r="AG2020">
        <v>0</v>
      </c>
      <c r="BD2020">
        <v>8</v>
      </c>
      <c r="BE2020">
        <v>9323103</v>
      </c>
      <c r="BF2020">
        <v>9324104</v>
      </c>
      <c r="BG2020">
        <v>9324204</v>
      </c>
      <c r="BH2020">
        <v>9324302</v>
      </c>
      <c r="BI2020">
        <v>9324402</v>
      </c>
      <c r="BJ2020">
        <v>9312103</v>
      </c>
      <c r="BK2020">
        <v>9311102</v>
      </c>
      <c r="BL2020">
        <v>9315103</v>
      </c>
    </row>
    <row r="2021" spans="1:67" x14ac:dyDescent="0.15">
      <c r="A2021">
        <v>2020</v>
      </c>
      <c r="B2021" t="s">
        <v>3341</v>
      </c>
      <c r="E2021">
        <f>机器人辅助表!B2021</f>
        <v>28</v>
      </c>
      <c r="F2021">
        <v>2</v>
      </c>
      <c r="G2021">
        <v>58101</v>
      </c>
      <c r="H2021">
        <v>0</v>
      </c>
      <c r="I2021">
        <f>机器人辅助表!H2021</f>
        <v>4985.6405763236389</v>
      </c>
      <c r="J2021">
        <v>2</v>
      </c>
      <c r="K2021">
        <v>4</v>
      </c>
      <c r="L2021">
        <v>1</v>
      </c>
      <c r="M2021" s="2">
        <f>机器人辅助表!C2021</f>
        <v>13126.051102394651</v>
      </c>
      <c r="N2021" s="2">
        <v>2</v>
      </c>
      <c r="O2021" s="2">
        <f>机器人辅助表!D2021</f>
        <v>888.22902196655548</v>
      </c>
      <c r="P2021" s="2">
        <v>3</v>
      </c>
      <c r="Q2021" s="2">
        <f>机器人辅助表!E2021</f>
        <v>394.76845420735793</v>
      </c>
      <c r="R2021" s="2">
        <v>6</v>
      </c>
      <c r="S2021" s="2">
        <f>机器人辅助表!F2021</f>
        <v>6901.9439999999995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0</v>
      </c>
      <c r="AE2021">
        <v>0</v>
      </c>
      <c r="AF2021">
        <v>0</v>
      </c>
      <c r="AG2021">
        <v>0</v>
      </c>
      <c r="BD2021">
        <v>11</v>
      </c>
      <c r="BE2021">
        <v>9211102</v>
      </c>
      <c r="BF2021">
        <v>9214104</v>
      </c>
      <c r="BG2021">
        <v>9214202</v>
      </c>
      <c r="BH2021">
        <v>9214303</v>
      </c>
      <c r="BI2021">
        <v>9214403</v>
      </c>
      <c r="BJ2021">
        <v>9222104</v>
      </c>
      <c r="BK2021">
        <v>9223104</v>
      </c>
      <c r="BL2021">
        <v>9223204</v>
      </c>
      <c r="BM2021">
        <v>9223303</v>
      </c>
      <c r="BN2021">
        <v>9223402</v>
      </c>
      <c r="BO2021">
        <v>9215104</v>
      </c>
    </row>
    <row r="2022" spans="1:67" x14ac:dyDescent="0.15">
      <c r="A2022">
        <v>2021</v>
      </c>
      <c r="B2022" t="s">
        <v>968</v>
      </c>
      <c r="E2022">
        <f>机器人辅助表!B2022</f>
        <v>42</v>
      </c>
      <c r="F2022">
        <v>1</v>
      </c>
      <c r="G2022">
        <v>58001</v>
      </c>
      <c r="H2022">
        <v>0</v>
      </c>
      <c r="I2022">
        <f>机器人辅助表!H2022</f>
        <v>12525.540832706907</v>
      </c>
      <c r="J2022">
        <v>2</v>
      </c>
      <c r="K2022">
        <v>4</v>
      </c>
      <c r="L2022">
        <v>1</v>
      </c>
      <c r="M2022" s="2">
        <f>机器人辅助表!C2022</f>
        <v>60197.885108060502</v>
      </c>
      <c r="N2022" s="2">
        <v>2</v>
      </c>
      <c r="O2022" s="2">
        <f>机器人辅助表!D2022</f>
        <v>3131.8393026461549</v>
      </c>
      <c r="P2022" s="2">
        <v>3</v>
      </c>
      <c r="Q2022" s="2">
        <f>机器人辅助表!E2022</f>
        <v>1391.9285789538469</v>
      </c>
      <c r="R2022" s="2">
        <v>6</v>
      </c>
      <c r="S2022" s="2">
        <f>机器人辅助表!F2022</f>
        <v>10312.5512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0</v>
      </c>
      <c r="AE2022">
        <v>0</v>
      </c>
      <c r="AF2022">
        <v>0</v>
      </c>
      <c r="AG2022">
        <v>0</v>
      </c>
      <c r="BD2022">
        <v>11</v>
      </c>
      <c r="BE2022">
        <v>9113102</v>
      </c>
      <c r="BF2022">
        <v>9121102</v>
      </c>
      <c r="BG2022">
        <v>9121202</v>
      </c>
      <c r="BH2022">
        <v>9121304</v>
      </c>
      <c r="BI2022">
        <v>9121403</v>
      </c>
      <c r="BJ2022">
        <v>9114103</v>
      </c>
      <c r="BK2022">
        <v>9122103</v>
      </c>
      <c r="BL2022">
        <v>9122204</v>
      </c>
      <c r="BM2022">
        <v>9122304</v>
      </c>
      <c r="BN2022">
        <v>9122403</v>
      </c>
      <c r="BO2022">
        <v>9115102</v>
      </c>
    </row>
    <row r="2023" spans="1:67" x14ac:dyDescent="0.15">
      <c r="A2023">
        <v>2022</v>
      </c>
      <c r="B2023" t="s">
        <v>969</v>
      </c>
      <c r="E2023">
        <f>机器人辅助表!B2023</f>
        <v>46</v>
      </c>
      <c r="F2023">
        <v>1</v>
      </c>
      <c r="G2023">
        <v>58001</v>
      </c>
      <c r="H2023">
        <v>0</v>
      </c>
      <c r="I2023">
        <f>机器人辅助表!H2023</f>
        <v>11724.40471203265</v>
      </c>
      <c r="J2023">
        <v>2</v>
      </c>
      <c r="K2023">
        <v>4</v>
      </c>
      <c r="L2023">
        <v>1</v>
      </c>
      <c r="M2023" s="2">
        <f>机器人辅助表!C2023</f>
        <v>64624.037915288856</v>
      </c>
      <c r="N2023" s="2">
        <v>2</v>
      </c>
      <c r="O2023" s="2">
        <f>机器人辅助表!D2023</f>
        <v>3055.1088180569914</v>
      </c>
      <c r="P2023" s="2">
        <v>3</v>
      </c>
      <c r="Q2023" s="2">
        <f>机器人辅助表!E2023</f>
        <v>1357.8261413586631</v>
      </c>
      <c r="R2023" s="2">
        <v>6</v>
      </c>
      <c r="S2023" s="2">
        <f>机器人辅助表!F2023</f>
        <v>8154.2375999999995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0</v>
      </c>
      <c r="AE2023">
        <v>0</v>
      </c>
      <c r="AF2023">
        <v>0</v>
      </c>
      <c r="AG2023">
        <v>0</v>
      </c>
      <c r="BD2023">
        <v>11</v>
      </c>
      <c r="BE2023">
        <v>9113104</v>
      </c>
      <c r="BF2023">
        <v>9121102</v>
      </c>
      <c r="BG2023">
        <v>9121203</v>
      </c>
      <c r="BH2023">
        <v>9121303</v>
      </c>
      <c r="BI2023">
        <v>9121402</v>
      </c>
      <c r="BJ2023">
        <v>9114102</v>
      </c>
      <c r="BK2023">
        <v>9122104</v>
      </c>
      <c r="BL2023">
        <v>9122203</v>
      </c>
      <c r="BM2023">
        <v>9122302</v>
      </c>
      <c r="BN2023">
        <v>9122404</v>
      </c>
      <c r="BO2023">
        <v>9115102</v>
      </c>
    </row>
    <row r="2024" spans="1:67" x14ac:dyDescent="0.15">
      <c r="A2024">
        <v>2023</v>
      </c>
      <c r="B2024" t="s">
        <v>970</v>
      </c>
      <c r="E2024">
        <f>机器人辅助表!B2024</f>
        <v>49</v>
      </c>
      <c r="F2024">
        <v>1</v>
      </c>
      <c r="G2024">
        <v>58001</v>
      </c>
      <c r="H2024">
        <v>0</v>
      </c>
      <c r="I2024">
        <f>机器人辅助表!H2024</f>
        <v>18954.04912227071</v>
      </c>
      <c r="J2024">
        <v>2</v>
      </c>
      <c r="K2024">
        <v>4</v>
      </c>
      <c r="L2024">
        <v>1</v>
      </c>
      <c r="M2024" s="2">
        <f>机器人辅助表!C2024</f>
        <v>113907.32963644408</v>
      </c>
      <c r="N2024" s="2">
        <v>2</v>
      </c>
      <c r="O2024" s="2">
        <f>机器人辅助表!D2024</f>
        <v>5035.8708676854203</v>
      </c>
      <c r="P2024" s="2">
        <v>3</v>
      </c>
      <c r="Q2024" s="2">
        <f>机器人辅助表!E2024</f>
        <v>2238.1648300824095</v>
      </c>
      <c r="R2024" s="2">
        <v>6</v>
      </c>
      <c r="S2024" s="2">
        <f>机器人辅助表!F2024</f>
        <v>11660.917799999999</v>
      </c>
      <c r="T2024">
        <v>0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0</v>
      </c>
      <c r="AE2024">
        <v>0</v>
      </c>
      <c r="AF2024">
        <v>0</v>
      </c>
      <c r="AG2024">
        <v>0</v>
      </c>
      <c r="BD2024">
        <v>11</v>
      </c>
      <c r="BE2024">
        <v>9113102</v>
      </c>
      <c r="BF2024">
        <v>9121102</v>
      </c>
      <c r="BG2024">
        <v>9121204</v>
      </c>
      <c r="BH2024">
        <v>9121302</v>
      </c>
      <c r="BI2024">
        <v>9121402</v>
      </c>
      <c r="BJ2024">
        <v>9114104</v>
      </c>
      <c r="BK2024">
        <v>9122102</v>
      </c>
      <c r="BL2024">
        <v>9122204</v>
      </c>
      <c r="BM2024">
        <v>9122303</v>
      </c>
      <c r="BN2024">
        <v>9122403</v>
      </c>
      <c r="BO2024">
        <v>9115103</v>
      </c>
    </row>
    <row r="2025" spans="1:67" x14ac:dyDescent="0.15">
      <c r="A2025">
        <v>2024</v>
      </c>
      <c r="B2025" t="s">
        <v>3342</v>
      </c>
      <c r="E2025">
        <f>机器人辅助表!B2025</f>
        <v>44</v>
      </c>
      <c r="F2025">
        <v>2</v>
      </c>
      <c r="G2025">
        <v>58101</v>
      </c>
      <c r="H2025">
        <v>0</v>
      </c>
      <c r="I2025">
        <f>机器人辅助表!H2025</f>
        <v>12863.682726815608</v>
      </c>
      <c r="J2025">
        <v>2</v>
      </c>
      <c r="K2025">
        <v>4</v>
      </c>
      <c r="L2025">
        <v>1</v>
      </c>
      <c r="M2025" s="2">
        <f>机器人辅助表!C2025</f>
        <v>66440.61273607878</v>
      </c>
      <c r="N2025" s="2">
        <v>2</v>
      </c>
      <c r="O2025" s="2">
        <f>机器人辅助表!D2025</f>
        <v>3291.8360180099003</v>
      </c>
      <c r="P2025" s="2">
        <v>3</v>
      </c>
      <c r="Q2025" s="2">
        <f>机器人辅助表!E2025</f>
        <v>1463.0382302266225</v>
      </c>
      <c r="R2025" s="2">
        <v>6</v>
      </c>
      <c r="S2025" s="2">
        <f>机器人辅助表!F2025</f>
        <v>9727.1671999999999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0</v>
      </c>
      <c r="AE2025">
        <v>0</v>
      </c>
      <c r="AF2025">
        <v>0</v>
      </c>
      <c r="AG2025">
        <v>0</v>
      </c>
      <c r="BD2025">
        <v>11</v>
      </c>
      <c r="BE2025">
        <v>9211104</v>
      </c>
      <c r="BF2025">
        <v>9214102</v>
      </c>
      <c r="BG2025">
        <v>9214202</v>
      </c>
      <c r="BH2025">
        <v>9214302</v>
      </c>
      <c r="BI2025">
        <v>9214402</v>
      </c>
      <c r="BJ2025">
        <v>9222103</v>
      </c>
      <c r="BK2025">
        <v>9223103</v>
      </c>
      <c r="BL2025">
        <v>9223204</v>
      </c>
      <c r="BM2025">
        <v>9223304</v>
      </c>
      <c r="BN2025">
        <v>9223402</v>
      </c>
      <c r="BO2025">
        <v>9215102</v>
      </c>
    </row>
    <row r="2026" spans="1:67" x14ac:dyDescent="0.15">
      <c r="A2026">
        <v>2025</v>
      </c>
      <c r="B2026" t="s">
        <v>971</v>
      </c>
      <c r="E2026">
        <f>机器人辅助表!B2026</f>
        <v>32</v>
      </c>
      <c r="F2026">
        <v>3</v>
      </c>
      <c r="G2026">
        <v>58201</v>
      </c>
      <c r="H2026">
        <v>0</v>
      </c>
      <c r="I2026">
        <f>机器人辅助表!H2026</f>
        <v>4545.6313184315723</v>
      </c>
      <c r="J2026">
        <v>2</v>
      </c>
      <c r="K2026">
        <v>4</v>
      </c>
      <c r="L2026">
        <v>1</v>
      </c>
      <c r="M2026" s="2">
        <f>机器人辅助表!C2026</f>
        <v>14562.555504280941</v>
      </c>
      <c r="N2026" s="2">
        <v>2</v>
      </c>
      <c r="O2026" s="2">
        <f>机器人辅助表!D2026</f>
        <v>921.71234666889654</v>
      </c>
      <c r="P2026" s="2">
        <v>3</v>
      </c>
      <c r="Q2026" s="2">
        <f>机器人辅助表!E2026</f>
        <v>409.64993185284294</v>
      </c>
      <c r="R2026" s="2">
        <v>6</v>
      </c>
      <c r="S2026" s="2">
        <f>机器人辅助表!F2026</f>
        <v>5512.24</v>
      </c>
      <c r="T2026">
        <v>0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0</v>
      </c>
      <c r="AE2026">
        <v>0</v>
      </c>
      <c r="AF2026">
        <v>0</v>
      </c>
      <c r="AG2026">
        <v>0</v>
      </c>
      <c r="BD2026">
        <v>8</v>
      </c>
      <c r="BE2026">
        <v>9323102</v>
      </c>
      <c r="BF2026">
        <v>9324104</v>
      </c>
      <c r="BG2026">
        <v>9324203</v>
      </c>
      <c r="BH2026">
        <v>9324303</v>
      </c>
      <c r="BI2026">
        <v>9324404</v>
      </c>
      <c r="BJ2026">
        <v>9312103</v>
      </c>
      <c r="BK2026">
        <v>9311102</v>
      </c>
      <c r="BL2026">
        <v>9315104</v>
      </c>
    </row>
    <row r="2027" spans="1:67" x14ac:dyDescent="0.15">
      <c r="A2027">
        <v>2026</v>
      </c>
      <c r="B2027" t="s">
        <v>3343</v>
      </c>
      <c r="E2027">
        <f>机器人辅助表!B2027</f>
        <v>25</v>
      </c>
      <c r="F2027">
        <v>3</v>
      </c>
      <c r="G2027">
        <v>58201</v>
      </c>
      <c r="H2027">
        <v>0</v>
      </c>
      <c r="I2027">
        <f>机器人辅助表!H2027</f>
        <v>4770.7190668896328</v>
      </c>
      <c r="J2027">
        <v>2</v>
      </c>
      <c r="K2027">
        <v>4</v>
      </c>
      <c r="L2027">
        <v>1</v>
      </c>
      <c r="M2027" s="2">
        <f>机器人辅助表!C2027</f>
        <v>10537.493603678933</v>
      </c>
      <c r="N2027" s="2">
        <v>2</v>
      </c>
      <c r="O2027" s="2">
        <f>机器人辅助表!D2027</f>
        <v>768.30333110367928</v>
      </c>
      <c r="P2027" s="2">
        <v>3</v>
      </c>
      <c r="Q2027" s="2">
        <f>机器人辅助表!E2027</f>
        <v>341.4681471571908</v>
      </c>
      <c r="R2027" s="2">
        <v>6</v>
      </c>
      <c r="S2027" s="2">
        <f>机器人辅助表!F2027</f>
        <v>7189.2000000000007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0</v>
      </c>
      <c r="AE2027">
        <v>0</v>
      </c>
      <c r="AF2027">
        <v>0</v>
      </c>
      <c r="AG2027">
        <v>0</v>
      </c>
      <c r="BD2027">
        <v>8</v>
      </c>
      <c r="BE2027">
        <v>9323104</v>
      </c>
      <c r="BF2027">
        <v>9324102</v>
      </c>
      <c r="BG2027">
        <v>9324202</v>
      </c>
      <c r="BH2027">
        <v>9324303</v>
      </c>
      <c r="BI2027">
        <v>9324403</v>
      </c>
      <c r="BJ2027">
        <v>9312103</v>
      </c>
      <c r="BK2027">
        <v>9311103</v>
      </c>
      <c r="BL2027">
        <v>9315104</v>
      </c>
    </row>
    <row r="2028" spans="1:67" x14ac:dyDescent="0.15">
      <c r="A2028">
        <v>2027</v>
      </c>
      <c r="B2028" t="s">
        <v>3344</v>
      </c>
      <c r="E2028">
        <f>机器人辅助表!B2028</f>
        <v>20</v>
      </c>
      <c r="F2028">
        <v>2</v>
      </c>
      <c r="G2028">
        <v>58101</v>
      </c>
      <c r="H2028">
        <v>0</v>
      </c>
      <c r="I2028">
        <f>机器人辅助表!H2028</f>
        <v>3176.3297906086955</v>
      </c>
      <c r="J2028">
        <v>2</v>
      </c>
      <c r="K2028">
        <v>4</v>
      </c>
      <c r="L2028">
        <v>1</v>
      </c>
      <c r="M2028" s="2">
        <f>机器人辅助表!C2028</f>
        <v>5151.3401739130441</v>
      </c>
      <c r="N2028" s="2">
        <v>2</v>
      </c>
      <c r="O2028" s="2">
        <f>机器人辅助表!D2028</f>
        <v>431.27499130434791</v>
      </c>
      <c r="P2028" s="2">
        <v>3</v>
      </c>
      <c r="Q2028" s="2">
        <f>机器人辅助表!E2028</f>
        <v>191.67777391304352</v>
      </c>
      <c r="R2028" s="2">
        <v>6</v>
      </c>
      <c r="S2028" s="2">
        <f>机器人辅助表!F2028</f>
        <v>5346.8679999999995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0</v>
      </c>
      <c r="AE2028">
        <v>0</v>
      </c>
      <c r="AF2028">
        <v>0</v>
      </c>
      <c r="AG2028">
        <v>0</v>
      </c>
      <c r="BD2028">
        <v>11</v>
      </c>
      <c r="BE2028">
        <v>9211104</v>
      </c>
      <c r="BF2028">
        <v>9214103</v>
      </c>
      <c r="BG2028">
        <v>9214202</v>
      </c>
      <c r="BH2028">
        <v>9214303</v>
      </c>
      <c r="BI2028">
        <v>9214404</v>
      </c>
      <c r="BJ2028">
        <v>9222103</v>
      </c>
      <c r="BK2028">
        <v>9223102</v>
      </c>
      <c r="BL2028">
        <v>9223202</v>
      </c>
      <c r="BM2028">
        <v>9223302</v>
      </c>
      <c r="BN2028">
        <v>9223404</v>
      </c>
      <c r="BO2028">
        <v>9215104</v>
      </c>
    </row>
    <row r="2029" spans="1:67" x14ac:dyDescent="0.15">
      <c r="A2029">
        <v>2028</v>
      </c>
      <c r="B2029" t="s">
        <v>3345</v>
      </c>
      <c r="E2029">
        <f>机器人辅助表!B2029</f>
        <v>35</v>
      </c>
      <c r="F2029">
        <v>3</v>
      </c>
      <c r="G2029">
        <v>58201</v>
      </c>
      <c r="H2029">
        <v>0</v>
      </c>
      <c r="I2029">
        <f>机器人辅助表!H2029</f>
        <v>3385.714060006957</v>
      </c>
      <c r="J2029">
        <v>2</v>
      </c>
      <c r="K2029">
        <v>4</v>
      </c>
      <c r="L2029">
        <v>1</v>
      </c>
      <c r="M2029" s="2">
        <f>机器人辅助表!C2029</f>
        <v>12156.565113913044</v>
      </c>
      <c r="N2029" s="2">
        <v>2</v>
      </c>
      <c r="O2029" s="2">
        <f>机器人辅助表!D2029</f>
        <v>748.47262069565227</v>
      </c>
      <c r="P2029" s="2">
        <v>3</v>
      </c>
      <c r="Q2029" s="2">
        <f>机器人辅助表!E2029</f>
        <v>332.65449808695666</v>
      </c>
      <c r="R2029" s="2">
        <v>6</v>
      </c>
      <c r="S2029" s="2">
        <f>机器人辅助表!F2029</f>
        <v>3688.3489999999997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0</v>
      </c>
      <c r="AE2029">
        <v>0</v>
      </c>
      <c r="AF2029">
        <v>0</v>
      </c>
      <c r="AG2029">
        <v>0</v>
      </c>
      <c r="BD2029">
        <v>8</v>
      </c>
      <c r="BE2029">
        <v>9323102</v>
      </c>
      <c r="BF2029">
        <v>9324104</v>
      </c>
      <c r="BG2029">
        <v>9324204</v>
      </c>
      <c r="BH2029">
        <v>9324302</v>
      </c>
      <c r="BI2029">
        <v>9324403</v>
      </c>
      <c r="BJ2029">
        <v>9312103</v>
      </c>
      <c r="BK2029">
        <v>9311102</v>
      </c>
      <c r="BL2029">
        <v>9315102</v>
      </c>
    </row>
    <row r="2030" spans="1:67" x14ac:dyDescent="0.15">
      <c r="A2030">
        <v>2029</v>
      </c>
      <c r="B2030" t="s">
        <v>972</v>
      </c>
      <c r="E2030">
        <f>机器人辅助表!B2030</f>
        <v>42</v>
      </c>
      <c r="F2030">
        <v>1</v>
      </c>
      <c r="G2030">
        <v>58001</v>
      </c>
      <c r="H2030">
        <v>0</v>
      </c>
      <c r="I2030">
        <f>机器人辅助表!H2030</f>
        <v>10832.900179638405</v>
      </c>
      <c r="J2030">
        <v>2</v>
      </c>
      <c r="K2030">
        <v>4</v>
      </c>
      <c r="L2030">
        <v>1</v>
      </c>
      <c r="M2030" s="2">
        <f>机器人辅助表!C2030</f>
        <v>52063.035769133414</v>
      </c>
      <c r="N2030" s="2">
        <v>2</v>
      </c>
      <c r="O2030" s="2">
        <f>机器人辅助表!D2030</f>
        <v>2708.6177752615395</v>
      </c>
      <c r="P2030" s="2">
        <v>3</v>
      </c>
      <c r="Q2030" s="2">
        <f>机器人辅助表!E2030</f>
        <v>1203.8301223384622</v>
      </c>
      <c r="R2030" s="2">
        <v>6</v>
      </c>
      <c r="S2030" s="2">
        <f>机器人辅助表!F2030</f>
        <v>8918.9632000000001</v>
      </c>
      <c r="T2030">
        <v>0</v>
      </c>
      <c r="U2030">
        <v>0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0</v>
      </c>
      <c r="AE2030">
        <v>0</v>
      </c>
      <c r="AF2030">
        <v>0</v>
      </c>
      <c r="AG2030">
        <v>0</v>
      </c>
      <c r="BD2030">
        <v>11</v>
      </c>
      <c r="BE2030">
        <v>9113102</v>
      </c>
      <c r="BF2030">
        <v>9121103</v>
      </c>
      <c r="BG2030">
        <v>9121202</v>
      </c>
      <c r="BH2030">
        <v>9121302</v>
      </c>
      <c r="BI2030">
        <v>9121402</v>
      </c>
      <c r="BJ2030">
        <v>9114103</v>
      </c>
      <c r="BK2030">
        <v>9122104</v>
      </c>
      <c r="BL2030">
        <v>9122203</v>
      </c>
      <c r="BM2030">
        <v>9122303</v>
      </c>
      <c r="BN2030">
        <v>9122403</v>
      </c>
      <c r="BO2030">
        <v>9115102</v>
      </c>
    </row>
    <row r="2031" spans="1:67" x14ac:dyDescent="0.15">
      <c r="A2031">
        <v>2030</v>
      </c>
      <c r="B2031" t="s">
        <v>3346</v>
      </c>
      <c r="E2031">
        <f>机器人辅助表!B2031</f>
        <v>19</v>
      </c>
      <c r="F2031">
        <v>2</v>
      </c>
      <c r="G2031">
        <v>58101</v>
      </c>
      <c r="H2031">
        <v>0</v>
      </c>
      <c r="I2031">
        <f>机器人辅助表!H2031</f>
        <v>3165.2830905260876</v>
      </c>
      <c r="J2031">
        <v>2</v>
      </c>
      <c r="K2031">
        <v>4</v>
      </c>
      <c r="L2031">
        <v>1</v>
      </c>
      <c r="M2031" s="2">
        <f>机器人辅助表!C2031</f>
        <v>4808.6261975543475</v>
      </c>
      <c r="N2031" s="2">
        <v>2</v>
      </c>
      <c r="O2031" s="2">
        <f>机器人辅助表!D2031</f>
        <v>414.88446521739138</v>
      </c>
      <c r="P2031" s="2">
        <v>3</v>
      </c>
      <c r="Q2031" s="2">
        <f>机器人辅助表!E2031</f>
        <v>184.39309565217397</v>
      </c>
      <c r="R2031" s="2">
        <v>6</v>
      </c>
      <c r="S2031" s="2">
        <f>机器人辅助表!F2031</f>
        <v>5429.7449999999999</v>
      </c>
      <c r="T2031">
        <v>0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0</v>
      </c>
      <c r="AE2031">
        <v>0</v>
      </c>
      <c r="AF2031">
        <v>0</v>
      </c>
      <c r="AG2031">
        <v>0</v>
      </c>
      <c r="BD2031">
        <v>11</v>
      </c>
      <c r="BE2031">
        <v>9211104</v>
      </c>
      <c r="BF2031">
        <v>9214102</v>
      </c>
      <c r="BG2031">
        <v>9214204</v>
      </c>
      <c r="BH2031">
        <v>9214303</v>
      </c>
      <c r="BI2031">
        <v>9214404</v>
      </c>
      <c r="BJ2031">
        <v>9222102</v>
      </c>
      <c r="BK2031">
        <v>9223102</v>
      </c>
      <c r="BL2031">
        <v>9223204</v>
      </c>
      <c r="BM2031">
        <v>9223304</v>
      </c>
      <c r="BN2031">
        <v>9223402</v>
      </c>
      <c r="BO2031">
        <v>9215104</v>
      </c>
    </row>
    <row r="2032" spans="1:67" x14ac:dyDescent="0.15">
      <c r="A2032">
        <v>2031</v>
      </c>
      <c r="B2032" t="s">
        <v>3347</v>
      </c>
      <c r="E2032">
        <f>机器人辅助表!B2032</f>
        <v>37</v>
      </c>
      <c r="F2032">
        <v>1</v>
      </c>
      <c r="G2032">
        <v>58001</v>
      </c>
      <c r="H2032">
        <v>0</v>
      </c>
      <c r="I2032">
        <f>机器人辅助表!H2032</f>
        <v>3699.1663067832424</v>
      </c>
      <c r="J2032">
        <v>2</v>
      </c>
      <c r="K2032">
        <v>4</v>
      </c>
      <c r="L2032">
        <v>1</v>
      </c>
      <c r="M2032" s="2">
        <f>机器人辅助表!C2032</f>
        <v>14394.057544107394</v>
      </c>
      <c r="N2032" s="2">
        <v>2</v>
      </c>
      <c r="O2032" s="2">
        <f>机器人辅助表!D2032</f>
        <v>854.23702653812722</v>
      </c>
      <c r="P2032" s="2">
        <v>3</v>
      </c>
      <c r="Q2032" s="2">
        <f>机器人辅助表!E2032</f>
        <v>379.66090068361211</v>
      </c>
      <c r="R2032" s="2">
        <v>6</v>
      </c>
      <c r="S2032" s="2">
        <f>机器人辅助表!F2032</f>
        <v>3744.0540000000001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0</v>
      </c>
      <c r="AE2032">
        <v>0</v>
      </c>
      <c r="AF2032">
        <v>0</v>
      </c>
      <c r="AG2032">
        <v>0</v>
      </c>
      <c r="BD2032">
        <v>11</v>
      </c>
      <c r="BE2032">
        <v>9113103</v>
      </c>
      <c r="BF2032">
        <v>9121103</v>
      </c>
      <c r="BG2032">
        <v>9121204</v>
      </c>
      <c r="BH2032">
        <v>9121303</v>
      </c>
      <c r="BI2032">
        <v>9121403</v>
      </c>
      <c r="BJ2032">
        <v>9114103</v>
      </c>
      <c r="BK2032">
        <v>9122104</v>
      </c>
      <c r="BL2032">
        <v>9122202</v>
      </c>
      <c r="BM2032">
        <v>9122304</v>
      </c>
      <c r="BN2032">
        <v>9122404</v>
      </c>
      <c r="BO2032">
        <v>9115102</v>
      </c>
    </row>
    <row r="2033" spans="1:67" x14ac:dyDescent="0.15">
      <c r="A2033">
        <v>2032</v>
      </c>
      <c r="B2033" t="s">
        <v>3348</v>
      </c>
      <c r="E2033">
        <f>机器人辅助表!B2033</f>
        <v>25</v>
      </c>
      <c r="F2033">
        <v>2</v>
      </c>
      <c r="G2033">
        <v>58101</v>
      </c>
      <c r="H2033">
        <v>0</v>
      </c>
      <c r="I2033">
        <f>机器人辅助表!H2033</f>
        <v>3756.9412651755856</v>
      </c>
      <c r="J2033">
        <v>2</v>
      </c>
      <c r="K2033">
        <v>4</v>
      </c>
      <c r="L2033">
        <v>1</v>
      </c>
      <c r="M2033" s="2">
        <f>机器人辅助表!C2033</f>
        <v>8298.276212897159</v>
      </c>
      <c r="N2033" s="2">
        <v>2</v>
      </c>
      <c r="O2033" s="2">
        <f>机器人辅助表!D2033</f>
        <v>605.03887324414745</v>
      </c>
      <c r="P2033" s="2">
        <v>3</v>
      </c>
      <c r="Q2033" s="2">
        <f>机器人辅助表!E2033</f>
        <v>268.90616588628774</v>
      </c>
      <c r="R2033" s="2">
        <v>6</v>
      </c>
      <c r="S2033" s="2">
        <f>机器人辅助表!F2033</f>
        <v>5661.4949999999999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0</v>
      </c>
      <c r="AE2033">
        <v>0</v>
      </c>
      <c r="AF2033">
        <v>0</v>
      </c>
      <c r="AG2033">
        <v>0</v>
      </c>
      <c r="BD2033">
        <v>11</v>
      </c>
      <c r="BE2033">
        <v>9211102</v>
      </c>
      <c r="BF2033">
        <v>9214103</v>
      </c>
      <c r="BG2033">
        <v>9214203</v>
      </c>
      <c r="BH2033">
        <v>9214302</v>
      </c>
      <c r="BI2033">
        <v>9214403</v>
      </c>
      <c r="BJ2033">
        <v>9222104</v>
      </c>
      <c r="BK2033">
        <v>9223104</v>
      </c>
      <c r="BL2033">
        <v>9223204</v>
      </c>
      <c r="BM2033">
        <v>9223302</v>
      </c>
      <c r="BN2033">
        <v>9223403</v>
      </c>
      <c r="BO2033">
        <v>9215102</v>
      </c>
    </row>
    <row r="2034" spans="1:67" x14ac:dyDescent="0.15">
      <c r="A2034">
        <v>2033</v>
      </c>
      <c r="B2034" t="s">
        <v>3349</v>
      </c>
      <c r="E2034">
        <f>机器人辅助表!B2034</f>
        <v>46</v>
      </c>
      <c r="F2034">
        <v>1</v>
      </c>
      <c r="G2034">
        <v>58001</v>
      </c>
      <c r="H2034">
        <v>0</v>
      </c>
      <c r="I2034">
        <f>机器人辅助表!H2034</f>
        <v>6730.6767791298544</v>
      </c>
      <c r="J2034">
        <v>2</v>
      </c>
      <c r="K2034">
        <v>4</v>
      </c>
      <c r="L2034">
        <v>1</v>
      </c>
      <c r="M2034" s="2">
        <f>机器人辅助表!C2034</f>
        <v>37098.984729147305</v>
      </c>
      <c r="N2034" s="2">
        <v>2</v>
      </c>
      <c r="O2034" s="2">
        <f>机器人辅助表!D2034</f>
        <v>1753.8587659216059</v>
      </c>
      <c r="P2034" s="2">
        <v>3</v>
      </c>
      <c r="Q2034" s="2">
        <f>机器人辅助表!E2034</f>
        <v>779.49278485404727</v>
      </c>
      <c r="R2034" s="2">
        <v>6</v>
      </c>
      <c r="S2034" s="2">
        <f>机器人辅助表!F2034</f>
        <v>4681.1363999999994</v>
      </c>
      <c r="T2034">
        <v>0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0</v>
      </c>
      <c r="AE2034">
        <v>0</v>
      </c>
      <c r="AF2034">
        <v>0</v>
      </c>
      <c r="AG2034">
        <v>0</v>
      </c>
      <c r="BD2034">
        <v>11</v>
      </c>
      <c r="BE2034">
        <v>9113103</v>
      </c>
      <c r="BF2034">
        <v>9121103</v>
      </c>
      <c r="BG2034">
        <v>9121204</v>
      </c>
      <c r="BH2034">
        <v>9121303</v>
      </c>
      <c r="BI2034">
        <v>9121404</v>
      </c>
      <c r="BJ2034">
        <v>9114103</v>
      </c>
      <c r="BK2034">
        <v>9122104</v>
      </c>
      <c r="BL2034">
        <v>9122202</v>
      </c>
      <c r="BM2034">
        <v>9122303</v>
      </c>
      <c r="BN2034">
        <v>9122403</v>
      </c>
      <c r="BO2034">
        <v>9115102</v>
      </c>
    </row>
    <row r="2035" spans="1:67" x14ac:dyDescent="0.15">
      <c r="A2035">
        <v>2034</v>
      </c>
      <c r="B2035" t="s">
        <v>973</v>
      </c>
      <c r="E2035">
        <f>机器人辅助表!B2035</f>
        <v>47</v>
      </c>
      <c r="F2035">
        <v>1</v>
      </c>
      <c r="G2035">
        <v>58001</v>
      </c>
      <c r="H2035">
        <v>0</v>
      </c>
      <c r="I2035">
        <f>机器人辅助表!H2035</f>
        <v>13376.408067502174</v>
      </c>
      <c r="J2035">
        <v>2</v>
      </c>
      <c r="K2035">
        <v>4</v>
      </c>
      <c r="L2035">
        <v>1</v>
      </c>
      <c r="M2035" s="2">
        <f>机器人辅助表!C2035</f>
        <v>75989.42872274456</v>
      </c>
      <c r="N2035" s="2">
        <v>2</v>
      </c>
      <c r="O2035" s="2">
        <f>机器人辅助表!D2035</f>
        <v>3511.5299986214054</v>
      </c>
      <c r="P2035" s="2">
        <v>3</v>
      </c>
      <c r="Q2035" s="2">
        <f>机器人辅助表!E2035</f>
        <v>1560.6799993872914</v>
      </c>
      <c r="R2035" s="2">
        <v>6</v>
      </c>
      <c r="S2035" s="2">
        <f>机器人辅助表!F2035</f>
        <v>8927.116399999999</v>
      </c>
      <c r="T2035">
        <v>0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0</v>
      </c>
      <c r="AE2035">
        <v>0</v>
      </c>
      <c r="AF2035">
        <v>0</v>
      </c>
      <c r="AG2035">
        <v>0</v>
      </c>
      <c r="BD2035">
        <v>11</v>
      </c>
      <c r="BE2035">
        <v>9113102</v>
      </c>
      <c r="BF2035">
        <v>9121103</v>
      </c>
      <c r="BG2035">
        <v>9121203</v>
      </c>
      <c r="BH2035">
        <v>9121303</v>
      </c>
      <c r="BI2035">
        <v>9121404</v>
      </c>
      <c r="BJ2035">
        <v>9114102</v>
      </c>
      <c r="BK2035">
        <v>9122103</v>
      </c>
      <c r="BL2035">
        <v>9122202</v>
      </c>
      <c r="BM2035">
        <v>9122302</v>
      </c>
      <c r="BN2035">
        <v>9122404</v>
      </c>
      <c r="BO2035">
        <v>9115102</v>
      </c>
    </row>
    <row r="2036" spans="1:67" x14ac:dyDescent="0.15">
      <c r="A2036">
        <v>2035</v>
      </c>
      <c r="B2036" t="s">
        <v>3350</v>
      </c>
      <c r="E2036">
        <f>机器人辅助表!B2036</f>
        <v>29</v>
      </c>
      <c r="F2036">
        <v>1</v>
      </c>
      <c r="G2036">
        <v>58001</v>
      </c>
      <c r="H2036">
        <v>0</v>
      </c>
      <c r="I2036">
        <f>机器人辅助表!H2036</f>
        <v>4973.214726725635</v>
      </c>
      <c r="J2036">
        <v>2</v>
      </c>
      <c r="K2036">
        <v>4</v>
      </c>
      <c r="L2036">
        <v>1</v>
      </c>
      <c r="M2036" s="2">
        <f>机器人辅助表!C2036</f>
        <v>13778.932202726093</v>
      </c>
      <c r="N2036" s="2">
        <v>2</v>
      </c>
      <c r="O2036" s="2">
        <f>机器人辅助表!D2036</f>
        <v>910.58569857391353</v>
      </c>
      <c r="P2036" s="2">
        <v>3</v>
      </c>
      <c r="Q2036" s="2">
        <f>机器人辅助表!E2036</f>
        <v>404.70475492173944</v>
      </c>
      <c r="R2036" s="2">
        <v>6</v>
      </c>
      <c r="S2036" s="2">
        <f>机器人辅助表!F2036</f>
        <v>6699.6995999999999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0</v>
      </c>
      <c r="AE2036">
        <v>0</v>
      </c>
      <c r="AF2036">
        <v>0</v>
      </c>
      <c r="AG2036">
        <v>0</v>
      </c>
      <c r="BD2036">
        <v>11</v>
      </c>
      <c r="BE2036">
        <v>9113104</v>
      </c>
      <c r="BF2036">
        <v>9121102</v>
      </c>
      <c r="BG2036">
        <v>9121202</v>
      </c>
      <c r="BH2036">
        <v>9121303</v>
      </c>
      <c r="BI2036">
        <v>9121403</v>
      </c>
      <c r="BJ2036">
        <v>9114104</v>
      </c>
      <c r="BK2036">
        <v>9122104</v>
      </c>
      <c r="BL2036">
        <v>9122204</v>
      </c>
      <c r="BM2036">
        <v>9122303</v>
      </c>
      <c r="BN2036">
        <v>9122403</v>
      </c>
      <c r="BO2036">
        <v>9115104</v>
      </c>
    </row>
    <row r="2037" spans="1:67" x14ac:dyDescent="0.15">
      <c r="A2037">
        <v>2036</v>
      </c>
      <c r="B2037" t="s">
        <v>974</v>
      </c>
      <c r="E2037">
        <f>机器人辅助表!B2037</f>
        <v>28</v>
      </c>
      <c r="F2037">
        <v>2</v>
      </c>
      <c r="G2037">
        <v>58101</v>
      </c>
      <c r="H2037">
        <v>0</v>
      </c>
      <c r="I2037">
        <f>机器人辅助表!H2037</f>
        <v>2136.7031041387027</v>
      </c>
      <c r="J2037">
        <v>2</v>
      </c>
      <c r="K2037">
        <v>4</v>
      </c>
      <c r="L2037">
        <v>1</v>
      </c>
      <c r="M2037" s="2">
        <f>机器人辅助表!C2037</f>
        <v>5625.4504724548506</v>
      </c>
      <c r="N2037" s="2">
        <v>2</v>
      </c>
      <c r="O2037" s="2">
        <f>机器人辅助表!D2037</f>
        <v>380.66958084280947</v>
      </c>
      <c r="P2037" s="2">
        <v>3</v>
      </c>
      <c r="Q2037" s="2">
        <f>机器人辅助表!E2037</f>
        <v>169.18648037458198</v>
      </c>
      <c r="R2037" s="2">
        <v>6</v>
      </c>
      <c r="S2037" s="2">
        <f>机器人辅助表!F2037</f>
        <v>2957.9760000000001</v>
      </c>
      <c r="T2037">
        <v>0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0</v>
      </c>
      <c r="AE2037">
        <v>0</v>
      </c>
      <c r="AF2037">
        <v>0</v>
      </c>
      <c r="AG2037">
        <v>0</v>
      </c>
      <c r="BD2037">
        <v>11</v>
      </c>
      <c r="BE2037">
        <v>9211104</v>
      </c>
      <c r="BF2037">
        <v>9214103</v>
      </c>
      <c r="BG2037">
        <v>9214202</v>
      </c>
      <c r="BH2037">
        <v>9214302</v>
      </c>
      <c r="BI2037">
        <v>9214403</v>
      </c>
      <c r="BJ2037">
        <v>9222102</v>
      </c>
      <c r="BK2037">
        <v>9223102</v>
      </c>
      <c r="BL2037">
        <v>9223204</v>
      </c>
      <c r="BM2037">
        <v>9223302</v>
      </c>
      <c r="BN2037">
        <v>9223404</v>
      </c>
      <c r="BO2037">
        <v>9215102</v>
      </c>
    </row>
    <row r="2038" spans="1:67" x14ac:dyDescent="0.15">
      <c r="A2038">
        <v>2037</v>
      </c>
      <c r="B2038" t="s">
        <v>3351</v>
      </c>
      <c r="E2038">
        <f>机器人辅助表!B2038</f>
        <v>33</v>
      </c>
      <c r="F2038">
        <v>2</v>
      </c>
      <c r="G2038">
        <v>58101</v>
      </c>
      <c r="H2038">
        <v>0</v>
      </c>
      <c r="I2038">
        <f>机器人辅助表!H2038</f>
        <v>4740.0773558424889</v>
      </c>
      <c r="J2038">
        <v>2</v>
      </c>
      <c r="K2038">
        <v>4</v>
      </c>
      <c r="L2038">
        <v>1</v>
      </c>
      <c r="M2038" s="2">
        <f>机器人辅助表!C2038</f>
        <v>15815.808093258373</v>
      </c>
      <c r="N2038" s="2">
        <v>2</v>
      </c>
      <c r="O2038" s="2">
        <f>机器人辅助表!D2038</f>
        <v>991.55758671120452</v>
      </c>
      <c r="P2038" s="2">
        <v>3</v>
      </c>
      <c r="Q2038" s="2">
        <f>机器人辅助表!E2038</f>
        <v>440.69226076053542</v>
      </c>
      <c r="R2038" s="2">
        <v>6</v>
      </c>
      <c r="S2038" s="2">
        <f>机器人辅助表!F2038</f>
        <v>5544.6537999999991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0</v>
      </c>
      <c r="AE2038">
        <v>0</v>
      </c>
      <c r="AF2038">
        <v>0</v>
      </c>
      <c r="AG2038">
        <v>0</v>
      </c>
      <c r="BD2038">
        <v>11</v>
      </c>
      <c r="BE2038">
        <v>9211104</v>
      </c>
      <c r="BF2038">
        <v>9214104</v>
      </c>
      <c r="BG2038">
        <v>9214204</v>
      </c>
      <c r="BH2038">
        <v>9214303</v>
      </c>
      <c r="BI2038">
        <v>9214404</v>
      </c>
      <c r="BJ2038">
        <v>9222102</v>
      </c>
      <c r="BK2038">
        <v>9223104</v>
      </c>
      <c r="BL2038">
        <v>9223203</v>
      </c>
      <c r="BM2038">
        <v>9223302</v>
      </c>
      <c r="BN2038">
        <v>9223403</v>
      </c>
      <c r="BO2038">
        <v>9215104</v>
      </c>
    </row>
    <row r="2039" spans="1:67" x14ac:dyDescent="0.15">
      <c r="A2039">
        <v>2038</v>
      </c>
      <c r="B2039" t="s">
        <v>3352</v>
      </c>
      <c r="E2039">
        <f>机器人辅助表!B2039</f>
        <v>30</v>
      </c>
      <c r="F2039">
        <v>2</v>
      </c>
      <c r="G2039">
        <v>58101</v>
      </c>
      <c r="H2039">
        <v>0</v>
      </c>
      <c r="I2039">
        <f>机器人辅助表!H2039</f>
        <v>5125.0327421088978</v>
      </c>
      <c r="J2039">
        <v>2</v>
      </c>
      <c r="K2039">
        <v>4</v>
      </c>
      <c r="L2039">
        <v>1</v>
      </c>
      <c r="M2039" s="2">
        <f>机器人辅助表!C2039</f>
        <v>14996.509130167231</v>
      </c>
      <c r="N2039" s="2">
        <v>2</v>
      </c>
      <c r="O2039" s="2">
        <f>机器人辅助表!D2039</f>
        <v>968.38444607357917</v>
      </c>
      <c r="P2039" s="2">
        <v>3</v>
      </c>
      <c r="Q2039" s="2">
        <f>机器人辅助表!E2039</f>
        <v>430.39308714381298</v>
      </c>
      <c r="R2039" s="2">
        <v>6</v>
      </c>
      <c r="S2039" s="2">
        <f>机器人辅助表!F2039</f>
        <v>6683.0079999999998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  <c r="AF2039">
        <v>0</v>
      </c>
      <c r="AG2039">
        <v>0</v>
      </c>
      <c r="BD2039">
        <v>11</v>
      </c>
      <c r="BE2039">
        <v>9211102</v>
      </c>
      <c r="BF2039">
        <v>9214103</v>
      </c>
      <c r="BG2039">
        <v>9214203</v>
      </c>
      <c r="BH2039">
        <v>9214302</v>
      </c>
      <c r="BI2039">
        <v>9214404</v>
      </c>
      <c r="BJ2039">
        <v>9222104</v>
      </c>
      <c r="BK2039">
        <v>9223103</v>
      </c>
      <c r="BL2039">
        <v>9223202</v>
      </c>
      <c r="BM2039">
        <v>9223303</v>
      </c>
      <c r="BN2039">
        <v>9223403</v>
      </c>
      <c r="BO2039">
        <v>9215104</v>
      </c>
    </row>
    <row r="2040" spans="1:67" x14ac:dyDescent="0.15">
      <c r="A2040">
        <v>2039</v>
      </c>
      <c r="B2040" t="s">
        <v>975</v>
      </c>
      <c r="E2040">
        <f>机器人辅助表!B2040</f>
        <v>43</v>
      </c>
      <c r="F2040">
        <v>1</v>
      </c>
      <c r="G2040">
        <v>58001</v>
      </c>
      <c r="H2040">
        <v>0</v>
      </c>
      <c r="I2040">
        <f>机器人辅助表!H2040</f>
        <v>9377.7092866063977</v>
      </c>
      <c r="J2040">
        <v>2</v>
      </c>
      <c r="K2040">
        <v>4</v>
      </c>
      <c r="L2040">
        <v>1</v>
      </c>
      <c r="M2040" s="2">
        <f>机器人辅助表!C2040</f>
        <v>46766.450078705748</v>
      </c>
      <c r="N2040" s="2">
        <v>2</v>
      </c>
      <c r="O2040" s="2">
        <f>机器人辅助表!D2040</f>
        <v>2373.7587228626094</v>
      </c>
      <c r="P2040" s="2">
        <v>3</v>
      </c>
      <c r="Q2040" s="2">
        <f>机器人辅助表!E2040</f>
        <v>1055.0038768278266</v>
      </c>
      <c r="R2040" s="2">
        <v>6</v>
      </c>
      <c r="S2040" s="2">
        <f>机器人辅助表!F2040</f>
        <v>7398.0503999999992</v>
      </c>
      <c r="T2040">
        <v>0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0</v>
      </c>
      <c r="AE2040">
        <v>0</v>
      </c>
      <c r="AF2040">
        <v>0</v>
      </c>
      <c r="AG2040">
        <v>0</v>
      </c>
      <c r="BD2040">
        <v>11</v>
      </c>
      <c r="BE2040">
        <v>9113104</v>
      </c>
      <c r="BF2040">
        <v>9121104</v>
      </c>
      <c r="BG2040">
        <v>9121204</v>
      </c>
      <c r="BH2040">
        <v>9121303</v>
      </c>
      <c r="BI2040">
        <v>9121404</v>
      </c>
      <c r="BJ2040">
        <v>9114103</v>
      </c>
      <c r="BK2040">
        <v>9122102</v>
      </c>
      <c r="BL2040">
        <v>9122203</v>
      </c>
      <c r="BM2040">
        <v>9122303</v>
      </c>
      <c r="BN2040">
        <v>9122402</v>
      </c>
      <c r="BO2040">
        <v>9115104</v>
      </c>
    </row>
    <row r="2041" spans="1:67" x14ac:dyDescent="0.15">
      <c r="A2041">
        <v>2040</v>
      </c>
      <c r="B2041" t="s">
        <v>976</v>
      </c>
      <c r="E2041">
        <f>机器人辅助表!B2041</f>
        <v>41</v>
      </c>
      <c r="F2041">
        <v>2</v>
      </c>
      <c r="G2041">
        <v>58101</v>
      </c>
      <c r="H2041">
        <v>0</v>
      </c>
      <c r="I2041">
        <f>机器人辅助表!H2041</f>
        <v>5397.3757888557257</v>
      </c>
      <c r="J2041">
        <v>2</v>
      </c>
      <c r="K2041">
        <v>4</v>
      </c>
      <c r="L2041">
        <v>1</v>
      </c>
      <c r="M2041" s="2">
        <f>机器人辅助表!C2041</f>
        <v>24947.327723668179</v>
      </c>
      <c r="N2041" s="2">
        <v>2</v>
      </c>
      <c r="O2041" s="2">
        <f>机器人辅助表!D2041</f>
        <v>1331.0225338382616</v>
      </c>
      <c r="P2041" s="2">
        <v>3</v>
      </c>
      <c r="Q2041" s="2">
        <f>机器人辅助表!E2041</f>
        <v>591.5655705947828</v>
      </c>
      <c r="R2041" s="2">
        <v>6</v>
      </c>
      <c r="S2041" s="2">
        <f>机器人辅助表!F2041</f>
        <v>4639.2116000000005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0</v>
      </c>
      <c r="AE2041">
        <v>0</v>
      </c>
      <c r="AF2041">
        <v>0</v>
      </c>
      <c r="AG2041">
        <v>0</v>
      </c>
      <c r="BD2041">
        <v>11</v>
      </c>
      <c r="BE2041">
        <v>9211102</v>
      </c>
      <c r="BF2041">
        <v>9214104</v>
      </c>
      <c r="BG2041">
        <v>9214204</v>
      </c>
      <c r="BH2041">
        <v>9214304</v>
      </c>
      <c r="BI2041">
        <v>9214404</v>
      </c>
      <c r="BJ2041">
        <v>9222103</v>
      </c>
      <c r="BK2041">
        <v>9223103</v>
      </c>
      <c r="BL2041">
        <v>9223204</v>
      </c>
      <c r="BM2041">
        <v>9223304</v>
      </c>
      <c r="BN2041">
        <v>9223402</v>
      </c>
      <c r="BO2041">
        <v>9215102</v>
      </c>
    </row>
    <row r="2042" spans="1:67" x14ac:dyDescent="0.15">
      <c r="A2042">
        <v>2041</v>
      </c>
      <c r="B2042" t="s">
        <v>977</v>
      </c>
      <c r="E2042">
        <f>机器人辅助表!B2042</f>
        <v>23</v>
      </c>
      <c r="F2042">
        <v>2</v>
      </c>
      <c r="G2042">
        <v>58101</v>
      </c>
      <c r="H2042">
        <v>0</v>
      </c>
      <c r="I2042">
        <f>机器人辅助表!H2042</f>
        <v>3134.3134177203615</v>
      </c>
      <c r="J2042">
        <v>2</v>
      </c>
      <c r="K2042">
        <v>4</v>
      </c>
      <c r="L2042">
        <v>1</v>
      </c>
      <c r="M2042" s="2">
        <f>机器人辅助表!C2042</f>
        <v>6130.6213242466565</v>
      </c>
      <c r="N2042" s="2">
        <v>2</v>
      </c>
      <c r="O2042" s="2">
        <f>机器人辅助表!D2042</f>
        <v>471.33447447491653</v>
      </c>
      <c r="P2042" s="2">
        <v>3</v>
      </c>
      <c r="Q2042" s="2">
        <f>机器人辅助表!E2042</f>
        <v>209.48198865551848</v>
      </c>
      <c r="R2042" s="2">
        <v>6</v>
      </c>
      <c r="S2042" s="2">
        <f>机器人辅助表!F2042</f>
        <v>4958.4897999999994</v>
      </c>
      <c r="T2042">
        <v>0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0</v>
      </c>
      <c r="AE2042">
        <v>0</v>
      </c>
      <c r="AF2042">
        <v>0</v>
      </c>
      <c r="AG2042">
        <v>0</v>
      </c>
      <c r="BD2042">
        <v>11</v>
      </c>
      <c r="BE2042">
        <v>9211104</v>
      </c>
      <c r="BF2042">
        <v>9214104</v>
      </c>
      <c r="BG2042">
        <v>9214203</v>
      </c>
      <c r="BH2042">
        <v>9214303</v>
      </c>
      <c r="BI2042">
        <v>9214404</v>
      </c>
      <c r="BJ2042">
        <v>9222102</v>
      </c>
      <c r="BK2042">
        <v>9223103</v>
      </c>
      <c r="BL2042">
        <v>9223204</v>
      </c>
      <c r="BM2042">
        <v>9223302</v>
      </c>
      <c r="BN2042">
        <v>9223402</v>
      </c>
      <c r="BO2042">
        <v>9215102</v>
      </c>
    </row>
    <row r="2043" spans="1:67" x14ac:dyDescent="0.15">
      <c r="A2043">
        <v>2042</v>
      </c>
      <c r="B2043" t="s">
        <v>978</v>
      </c>
      <c r="E2043">
        <f>机器人辅助表!B2043</f>
        <v>36</v>
      </c>
      <c r="F2043">
        <v>1</v>
      </c>
      <c r="G2043">
        <v>58001</v>
      </c>
      <c r="H2043">
        <v>0</v>
      </c>
      <c r="I2043">
        <f>机器人辅助表!H2043</f>
        <v>7069.1168304887442</v>
      </c>
      <c r="J2043">
        <v>2</v>
      </c>
      <c r="K2043">
        <v>4</v>
      </c>
      <c r="L2043">
        <v>1</v>
      </c>
      <c r="M2043" s="2">
        <f>机器人辅助表!C2043</f>
        <v>26237.923784283616</v>
      </c>
      <c r="N2043" s="2">
        <v>2</v>
      </c>
      <c r="O2043" s="2">
        <f>机器人辅助表!D2043</f>
        <v>1601.5893540248831</v>
      </c>
      <c r="P2043" s="2">
        <v>3</v>
      </c>
      <c r="Q2043" s="2">
        <f>机器人辅助表!E2043</f>
        <v>711.81749067772591</v>
      </c>
      <c r="R2043" s="2">
        <v>6</v>
      </c>
      <c r="S2043" s="2">
        <f>机器人辅助表!F2043</f>
        <v>7435.3143999999993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0</v>
      </c>
      <c r="AE2043">
        <v>0</v>
      </c>
      <c r="AF2043">
        <v>0</v>
      </c>
      <c r="AG2043">
        <v>0</v>
      </c>
      <c r="BD2043">
        <v>11</v>
      </c>
      <c r="BE2043">
        <v>9113102</v>
      </c>
      <c r="BF2043">
        <v>9121102</v>
      </c>
      <c r="BG2043">
        <v>9121202</v>
      </c>
      <c r="BH2043">
        <v>9121302</v>
      </c>
      <c r="BI2043">
        <v>9121404</v>
      </c>
      <c r="BJ2043">
        <v>9114102</v>
      </c>
      <c r="BK2043">
        <v>9122104</v>
      </c>
      <c r="BL2043">
        <v>9122204</v>
      </c>
      <c r="BM2043">
        <v>9122304</v>
      </c>
      <c r="BN2043">
        <v>9122403</v>
      </c>
      <c r="BO2043">
        <v>9115104</v>
      </c>
    </row>
    <row r="2044" spans="1:67" x14ac:dyDescent="0.15">
      <c r="A2044">
        <v>2043</v>
      </c>
      <c r="B2044" t="s">
        <v>3353</v>
      </c>
      <c r="E2044">
        <f>机器人辅助表!B2044</f>
        <v>22</v>
      </c>
      <c r="F2044">
        <v>1</v>
      </c>
      <c r="G2044">
        <v>58001</v>
      </c>
      <c r="H2044">
        <v>0</v>
      </c>
      <c r="I2044">
        <f>机器人辅助表!H2044</f>
        <v>3851.8149382622614</v>
      </c>
      <c r="J2044">
        <v>2</v>
      </c>
      <c r="K2044">
        <v>4</v>
      </c>
      <c r="L2044">
        <v>1</v>
      </c>
      <c r="M2044" s="2">
        <f>机器人辅助表!C2044</f>
        <v>7043.5883645217391</v>
      </c>
      <c r="N2044" s="2">
        <v>2</v>
      </c>
      <c r="O2044" s="2">
        <f>机器人辅助表!D2044</f>
        <v>556.68316382608714</v>
      </c>
      <c r="P2044" s="2">
        <v>3</v>
      </c>
      <c r="Q2044" s="2">
        <f>机器人辅助表!E2044</f>
        <v>247.41473947826094</v>
      </c>
      <c r="R2044" s="2">
        <v>6</v>
      </c>
      <c r="S2044" s="2">
        <f>机器人辅助表!F2044</f>
        <v>6247.0716000000002</v>
      </c>
      <c r="T2044">
        <v>0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0</v>
      </c>
      <c r="AE2044">
        <v>0</v>
      </c>
      <c r="AF2044">
        <v>0</v>
      </c>
      <c r="AG2044">
        <v>0</v>
      </c>
      <c r="BD2044">
        <v>11</v>
      </c>
      <c r="BE2044">
        <v>9113104</v>
      </c>
      <c r="BF2044">
        <v>9121104</v>
      </c>
      <c r="BG2044">
        <v>9121204</v>
      </c>
      <c r="BH2044">
        <v>9121302</v>
      </c>
      <c r="BI2044">
        <v>9121402</v>
      </c>
      <c r="BJ2044">
        <v>9114104</v>
      </c>
      <c r="BK2044">
        <v>9122104</v>
      </c>
      <c r="BL2044">
        <v>9122202</v>
      </c>
      <c r="BM2044">
        <v>9122303</v>
      </c>
      <c r="BN2044">
        <v>9122402</v>
      </c>
      <c r="BO2044">
        <v>9115104</v>
      </c>
    </row>
    <row r="2045" spans="1:67" x14ac:dyDescent="0.15">
      <c r="A2045">
        <v>2044</v>
      </c>
      <c r="B2045" t="s">
        <v>3354</v>
      </c>
      <c r="E2045">
        <f>机器人辅助表!B2045</f>
        <v>24</v>
      </c>
      <c r="F2045">
        <v>2</v>
      </c>
      <c r="G2045">
        <v>58101</v>
      </c>
      <c r="H2045">
        <v>0</v>
      </c>
      <c r="I2045">
        <f>机器人辅助表!H2045</f>
        <v>2422.0558187019137</v>
      </c>
      <c r="J2045">
        <v>2</v>
      </c>
      <c r="K2045">
        <v>4</v>
      </c>
      <c r="L2045">
        <v>1</v>
      </c>
      <c r="M2045" s="2">
        <f>机器人辅助表!C2045</f>
        <v>5044.411318608697</v>
      </c>
      <c r="N2045" s="2">
        <v>2</v>
      </c>
      <c r="O2045" s="2">
        <f>机器人辅助表!D2045</f>
        <v>377.54429827424758</v>
      </c>
      <c r="P2045" s="2">
        <v>3</v>
      </c>
      <c r="Q2045" s="2">
        <f>机器人辅助表!E2045</f>
        <v>167.79746589966555</v>
      </c>
      <c r="R2045" s="2">
        <v>6</v>
      </c>
      <c r="S2045" s="2">
        <f>机器人辅助表!F2045</f>
        <v>3739.0048000000002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0</v>
      </c>
      <c r="AE2045">
        <v>0</v>
      </c>
      <c r="AF2045">
        <v>0</v>
      </c>
      <c r="AG2045">
        <v>0</v>
      </c>
      <c r="BD2045">
        <v>11</v>
      </c>
      <c r="BE2045">
        <v>9211104</v>
      </c>
      <c r="BF2045">
        <v>9214104</v>
      </c>
      <c r="BG2045">
        <v>9214203</v>
      </c>
      <c r="BH2045">
        <v>9214302</v>
      </c>
      <c r="BI2045">
        <v>9214404</v>
      </c>
      <c r="BJ2045">
        <v>9222102</v>
      </c>
      <c r="BK2045">
        <v>9223102</v>
      </c>
      <c r="BL2045">
        <v>9223204</v>
      </c>
      <c r="BM2045">
        <v>9223302</v>
      </c>
      <c r="BN2045">
        <v>9223404</v>
      </c>
      <c r="BO2045">
        <v>9215104</v>
      </c>
    </row>
    <row r="2046" spans="1:67" x14ac:dyDescent="0.15">
      <c r="A2046">
        <v>2045</v>
      </c>
      <c r="B2046" t="s">
        <v>3355</v>
      </c>
      <c r="E2046">
        <f>机器人辅助表!B2046</f>
        <v>46</v>
      </c>
      <c r="F2046">
        <v>2</v>
      </c>
      <c r="G2046">
        <v>58101</v>
      </c>
      <c r="H2046">
        <v>0</v>
      </c>
      <c r="I2046">
        <f>机器人辅助表!H2046</f>
        <v>13027.116346702944</v>
      </c>
      <c r="J2046">
        <v>2</v>
      </c>
      <c r="K2046">
        <v>4</v>
      </c>
      <c r="L2046">
        <v>1</v>
      </c>
      <c r="M2046" s="2">
        <f>机器人辅助表!C2046</f>
        <v>71804.486572543174</v>
      </c>
      <c r="N2046" s="2">
        <v>2</v>
      </c>
      <c r="O2046" s="2">
        <f>机器人辅助表!D2046</f>
        <v>3394.5653533966565</v>
      </c>
      <c r="P2046" s="2">
        <v>3</v>
      </c>
      <c r="Q2046" s="2">
        <f>机器人辅助表!E2046</f>
        <v>1508.6957126207365</v>
      </c>
      <c r="R2046" s="2">
        <v>6</v>
      </c>
      <c r="S2046" s="2">
        <f>机器人辅助表!F2046</f>
        <v>9060.2639999999992</v>
      </c>
      <c r="T2046">
        <v>0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0</v>
      </c>
      <c r="AE2046">
        <v>0</v>
      </c>
      <c r="AF2046">
        <v>0</v>
      </c>
      <c r="AG2046">
        <v>0</v>
      </c>
      <c r="BD2046">
        <v>11</v>
      </c>
      <c r="BE2046">
        <v>9211102</v>
      </c>
      <c r="BF2046">
        <v>9214103</v>
      </c>
      <c r="BG2046">
        <v>9214204</v>
      </c>
      <c r="BH2046">
        <v>9214302</v>
      </c>
      <c r="BI2046">
        <v>9214404</v>
      </c>
      <c r="BJ2046">
        <v>9222103</v>
      </c>
      <c r="BK2046">
        <v>9223103</v>
      </c>
      <c r="BL2046">
        <v>9223202</v>
      </c>
      <c r="BM2046">
        <v>9223302</v>
      </c>
      <c r="BN2046">
        <v>9223403</v>
      </c>
      <c r="BO2046">
        <v>9215102</v>
      </c>
    </row>
    <row r="2047" spans="1:67" x14ac:dyDescent="0.15">
      <c r="A2047">
        <v>2046</v>
      </c>
      <c r="B2047" t="s">
        <v>979</v>
      </c>
      <c r="E2047">
        <f>机器人辅助表!B2047</f>
        <v>26</v>
      </c>
      <c r="F2047">
        <v>2</v>
      </c>
      <c r="G2047">
        <v>58101</v>
      </c>
      <c r="H2047">
        <v>0</v>
      </c>
      <c r="I2047">
        <f>机器人辅助表!H2047</f>
        <v>3801.9951441911435</v>
      </c>
      <c r="J2047">
        <v>2</v>
      </c>
      <c r="K2047">
        <v>4</v>
      </c>
      <c r="L2047">
        <v>1</v>
      </c>
      <c r="M2047" s="2">
        <f>机器人辅助表!C2047</f>
        <v>8941.8399271705694</v>
      </c>
      <c r="N2047" s="2">
        <v>2</v>
      </c>
      <c r="O2047" s="2">
        <f>机器人辅助表!D2047</f>
        <v>635.55032058862901</v>
      </c>
      <c r="P2047" s="2">
        <v>3</v>
      </c>
      <c r="Q2047" s="2">
        <f>机器人辅助表!E2047</f>
        <v>282.46680915050172</v>
      </c>
      <c r="R2047" s="2">
        <v>6</v>
      </c>
      <c r="S2047" s="2">
        <f>机器人辅助表!F2047</f>
        <v>5566.5839999999998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0</v>
      </c>
      <c r="AE2047">
        <v>0</v>
      </c>
      <c r="AF2047">
        <v>0</v>
      </c>
      <c r="AG2047">
        <v>0</v>
      </c>
      <c r="BD2047">
        <v>11</v>
      </c>
      <c r="BE2047">
        <v>9211104</v>
      </c>
      <c r="BF2047">
        <v>9214104</v>
      </c>
      <c r="BG2047">
        <v>9214204</v>
      </c>
      <c r="BH2047">
        <v>9214304</v>
      </c>
      <c r="BI2047">
        <v>9214403</v>
      </c>
      <c r="BJ2047">
        <v>9222103</v>
      </c>
      <c r="BK2047">
        <v>9223104</v>
      </c>
      <c r="BL2047">
        <v>9223202</v>
      </c>
      <c r="BM2047">
        <v>9223302</v>
      </c>
      <c r="BN2047">
        <v>9223403</v>
      </c>
      <c r="BO2047">
        <v>9215104</v>
      </c>
    </row>
    <row r="2048" spans="1:67" x14ac:dyDescent="0.15">
      <c r="A2048">
        <v>2047</v>
      </c>
      <c r="B2048" t="s">
        <v>3356</v>
      </c>
      <c r="E2048">
        <f>机器人辅助表!B2048</f>
        <v>39</v>
      </c>
      <c r="F2048">
        <v>1</v>
      </c>
      <c r="G2048">
        <v>58001</v>
      </c>
      <c r="H2048">
        <v>0</v>
      </c>
      <c r="I2048">
        <f>机器人辅助表!H2048</f>
        <v>5015.2025628553811</v>
      </c>
      <c r="J2048">
        <v>2</v>
      </c>
      <c r="K2048">
        <v>4</v>
      </c>
      <c r="L2048">
        <v>1</v>
      </c>
      <c r="M2048" s="2">
        <f>机器人辅助表!C2048</f>
        <v>21294.109169718988</v>
      </c>
      <c r="N2048" s="2">
        <v>2</v>
      </c>
      <c r="O2048" s="2">
        <f>机器人辅助表!D2048</f>
        <v>1196.8103064858865</v>
      </c>
      <c r="P2048" s="2">
        <v>3</v>
      </c>
      <c r="Q2048" s="2">
        <f>机器人辅助表!E2048</f>
        <v>531.91569177150507</v>
      </c>
      <c r="R2048" s="2">
        <v>6</v>
      </c>
      <c r="S2048" s="2">
        <f>机器人辅助表!F2048</f>
        <v>4702.4855999999991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0</v>
      </c>
      <c r="AE2048">
        <v>0</v>
      </c>
      <c r="AF2048">
        <v>0</v>
      </c>
      <c r="AG2048">
        <v>0</v>
      </c>
      <c r="BD2048">
        <v>11</v>
      </c>
      <c r="BE2048">
        <v>9113102</v>
      </c>
      <c r="BF2048">
        <v>9121103</v>
      </c>
      <c r="BG2048">
        <v>9121202</v>
      </c>
      <c r="BH2048">
        <v>9121303</v>
      </c>
      <c r="BI2048">
        <v>9121402</v>
      </c>
      <c r="BJ2048">
        <v>9114104</v>
      </c>
      <c r="BK2048">
        <v>9122104</v>
      </c>
      <c r="BL2048">
        <v>9122204</v>
      </c>
      <c r="BM2048">
        <v>9122302</v>
      </c>
      <c r="BN2048">
        <v>9122404</v>
      </c>
      <c r="BO2048">
        <v>9115103</v>
      </c>
    </row>
    <row r="2049" spans="1:67" x14ac:dyDescent="0.15">
      <c r="A2049">
        <v>2048</v>
      </c>
      <c r="B2049" t="s">
        <v>3357</v>
      </c>
      <c r="E2049">
        <f>机器人辅助表!B2049</f>
        <v>36</v>
      </c>
      <c r="F2049">
        <v>2</v>
      </c>
      <c r="G2049">
        <v>58101</v>
      </c>
      <c r="H2049">
        <v>0</v>
      </c>
      <c r="I2049">
        <f>机器人辅助表!H2049</f>
        <v>6257.9067023998723</v>
      </c>
      <c r="J2049">
        <v>2</v>
      </c>
      <c r="K2049">
        <v>4</v>
      </c>
      <c r="L2049">
        <v>1</v>
      </c>
      <c r="M2049" s="2">
        <f>机器人辅助表!C2049</f>
        <v>23227.014497562548</v>
      </c>
      <c r="N2049" s="2">
        <v>2</v>
      </c>
      <c r="O2049" s="2">
        <f>机器人辅助表!D2049</f>
        <v>1417.8004117597327</v>
      </c>
      <c r="P2049" s="2">
        <v>3</v>
      </c>
      <c r="Q2049" s="2">
        <f>机器人辅助表!E2049</f>
        <v>630.1335163376591</v>
      </c>
      <c r="R2049" s="2">
        <v>6</v>
      </c>
      <c r="S2049" s="2">
        <f>机器人辅助表!F2049</f>
        <v>6582.0815999999995</v>
      </c>
      <c r="T2049">
        <v>0</v>
      </c>
      <c r="U2049">
        <v>0</v>
      </c>
      <c r="V2049">
        <v>0</v>
      </c>
      <c r="W2049">
        <v>0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0</v>
      </c>
      <c r="AE2049">
        <v>0</v>
      </c>
      <c r="AF2049">
        <v>0</v>
      </c>
      <c r="AG2049">
        <v>0</v>
      </c>
      <c r="BD2049">
        <v>11</v>
      </c>
      <c r="BE2049">
        <v>9211104</v>
      </c>
      <c r="BF2049">
        <v>9214102</v>
      </c>
      <c r="BG2049">
        <v>9214204</v>
      </c>
      <c r="BH2049">
        <v>9214304</v>
      </c>
      <c r="BI2049">
        <v>9214402</v>
      </c>
      <c r="BJ2049">
        <v>9222104</v>
      </c>
      <c r="BK2049">
        <v>9223103</v>
      </c>
      <c r="BL2049">
        <v>9223203</v>
      </c>
      <c r="BM2049">
        <v>9223304</v>
      </c>
      <c r="BN2049">
        <v>9223403</v>
      </c>
      <c r="BO2049">
        <v>9215103</v>
      </c>
    </row>
    <row r="2050" spans="1:67" x14ac:dyDescent="0.15">
      <c r="A2050">
        <v>2049</v>
      </c>
      <c r="B2050" t="s">
        <v>3358</v>
      </c>
      <c r="E2050">
        <f>机器人辅助表!B2050</f>
        <v>50</v>
      </c>
      <c r="F2050">
        <v>1</v>
      </c>
      <c r="G2050">
        <v>58001</v>
      </c>
      <c r="H2050">
        <v>0</v>
      </c>
      <c r="I2050">
        <f>机器人辅助表!H2050</f>
        <v>16317.542302194786</v>
      </c>
      <c r="J2050">
        <v>2</v>
      </c>
      <c r="K2050">
        <v>4</v>
      </c>
      <c r="L2050">
        <v>1</v>
      </c>
      <c r="M2050" s="2">
        <f>机器人辅助表!C2050</f>
        <v>100831.15042434787</v>
      </c>
      <c r="N2050" s="2">
        <v>2</v>
      </c>
      <c r="O2050" s="2">
        <f>机器人辅助表!D2050</f>
        <v>4362.8863164381282</v>
      </c>
      <c r="P2050" s="2">
        <v>3</v>
      </c>
      <c r="Q2050" s="2">
        <f>机器人辅助表!E2050</f>
        <v>1939.0605850836128</v>
      </c>
      <c r="R2050" s="2">
        <v>6</v>
      </c>
      <c r="S2050" s="2">
        <f>机器人辅助表!F2050</f>
        <v>9596.35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0</v>
      </c>
      <c r="AE2050">
        <v>0</v>
      </c>
      <c r="AF2050">
        <v>0</v>
      </c>
      <c r="AG2050">
        <v>0</v>
      </c>
      <c r="BD2050">
        <v>11</v>
      </c>
      <c r="BE2050">
        <v>9113104</v>
      </c>
      <c r="BF2050">
        <v>9121102</v>
      </c>
      <c r="BG2050">
        <v>9121202</v>
      </c>
      <c r="BH2050">
        <v>9121302</v>
      </c>
      <c r="BI2050">
        <v>9121403</v>
      </c>
      <c r="BJ2050">
        <v>9114103</v>
      </c>
      <c r="BK2050">
        <v>9122103</v>
      </c>
      <c r="BL2050">
        <v>9122204</v>
      </c>
      <c r="BM2050">
        <v>9122304</v>
      </c>
      <c r="BN2050">
        <v>9122403</v>
      </c>
      <c r="BO2050">
        <v>9115102</v>
      </c>
    </row>
    <row r="2051" spans="1:67" x14ac:dyDescent="0.15">
      <c r="A2051">
        <v>2050</v>
      </c>
      <c r="B2051" t="s">
        <v>980</v>
      </c>
      <c r="E2051">
        <f>机器人辅助表!B2051</f>
        <v>43</v>
      </c>
      <c r="F2051">
        <v>3</v>
      </c>
      <c r="G2051">
        <v>58201</v>
      </c>
      <c r="H2051">
        <v>0</v>
      </c>
      <c r="I2051">
        <f>机器人辅助表!H2051</f>
        <v>6131.5791489349531</v>
      </c>
      <c r="J2051">
        <v>2</v>
      </c>
      <c r="K2051">
        <v>4</v>
      </c>
      <c r="L2051">
        <v>1</v>
      </c>
      <c r="M2051" s="2">
        <f>机器人辅助表!C2051</f>
        <v>30578.063512999914</v>
      </c>
      <c r="N2051" s="2">
        <v>2</v>
      </c>
      <c r="O2051" s="2">
        <f>机器人辅助表!D2051</f>
        <v>1552.0730111024754</v>
      </c>
      <c r="P2051" s="2">
        <v>3</v>
      </c>
      <c r="Q2051" s="2">
        <f>机器人辅助表!E2051</f>
        <v>689.81022715665586</v>
      </c>
      <c r="R2051" s="2">
        <v>6</v>
      </c>
      <c r="S2051" s="2">
        <f>机器人辅助表!F2051</f>
        <v>4837.1867999999995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0</v>
      </c>
      <c r="AE2051">
        <v>0</v>
      </c>
      <c r="AF2051">
        <v>0</v>
      </c>
      <c r="AG2051">
        <v>0</v>
      </c>
      <c r="BD2051">
        <v>8</v>
      </c>
      <c r="BE2051">
        <v>9323104</v>
      </c>
      <c r="BF2051">
        <v>9324104</v>
      </c>
      <c r="BG2051">
        <v>9324203</v>
      </c>
      <c r="BH2051">
        <v>9324304</v>
      </c>
      <c r="BI2051">
        <v>9324402</v>
      </c>
      <c r="BJ2051">
        <v>9312104</v>
      </c>
      <c r="BK2051">
        <v>9311104</v>
      </c>
      <c r="BL2051">
        <v>9315102</v>
      </c>
    </row>
    <row r="2052" spans="1:67" x14ac:dyDescent="0.15">
      <c r="A2052">
        <v>2051</v>
      </c>
      <c r="B2052" t="s">
        <v>981</v>
      </c>
      <c r="E2052">
        <f>机器人辅助表!B2052</f>
        <v>22</v>
      </c>
      <c r="F2052">
        <v>1</v>
      </c>
      <c r="G2052">
        <v>58001</v>
      </c>
      <c r="H2052">
        <v>0</v>
      </c>
      <c r="I2052">
        <f>机器人辅助表!H2052</f>
        <v>3201.5085201140878</v>
      </c>
      <c r="J2052">
        <v>2</v>
      </c>
      <c r="K2052">
        <v>4</v>
      </c>
      <c r="L2052">
        <v>1</v>
      </c>
      <c r="M2052" s="2">
        <f>机器人辅助表!C2052</f>
        <v>5854.4111081739129</v>
      </c>
      <c r="N2052" s="2">
        <v>2</v>
      </c>
      <c r="O2052" s="2">
        <f>机器人辅助表!D2052</f>
        <v>462.69769460869577</v>
      </c>
      <c r="P2052" s="2">
        <v>3</v>
      </c>
      <c r="Q2052" s="2">
        <f>机器人辅助表!E2052</f>
        <v>205.64341982608701</v>
      </c>
      <c r="R2052" s="2">
        <v>6</v>
      </c>
      <c r="S2052" s="2">
        <f>机器人辅助表!F2052</f>
        <v>5192.3712000000005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0</v>
      </c>
      <c r="AE2052">
        <v>0</v>
      </c>
      <c r="AF2052">
        <v>0</v>
      </c>
      <c r="AG2052">
        <v>0</v>
      </c>
      <c r="BD2052">
        <v>11</v>
      </c>
      <c r="BE2052">
        <v>9113102</v>
      </c>
      <c r="BF2052">
        <v>9121104</v>
      </c>
      <c r="BG2052">
        <v>9121202</v>
      </c>
      <c r="BH2052">
        <v>9121302</v>
      </c>
      <c r="BI2052">
        <v>9121404</v>
      </c>
      <c r="BJ2052">
        <v>9114104</v>
      </c>
      <c r="BK2052">
        <v>9122104</v>
      </c>
      <c r="BL2052">
        <v>9122203</v>
      </c>
      <c r="BM2052">
        <v>9122303</v>
      </c>
      <c r="BN2052">
        <v>9122403</v>
      </c>
      <c r="BO2052">
        <v>9115102</v>
      </c>
    </row>
    <row r="2053" spans="1:67" x14ac:dyDescent="0.15">
      <c r="A2053">
        <v>2052</v>
      </c>
      <c r="B2053" t="s">
        <v>3359</v>
      </c>
      <c r="E2053">
        <f>机器人辅助表!B2053</f>
        <v>35</v>
      </c>
      <c r="F2053">
        <v>2</v>
      </c>
      <c r="G2053">
        <v>58101</v>
      </c>
      <c r="H2053">
        <v>0</v>
      </c>
      <c r="I2053">
        <f>机器人辅助表!H2053</f>
        <v>4259.4467206539139</v>
      </c>
      <c r="J2053">
        <v>2</v>
      </c>
      <c r="K2053">
        <v>4</v>
      </c>
      <c r="L2053">
        <v>1</v>
      </c>
      <c r="M2053" s="2">
        <f>机器人辅助表!C2053</f>
        <v>15293.74320782609</v>
      </c>
      <c r="N2053" s="2">
        <v>2</v>
      </c>
      <c r="O2053" s="2">
        <f>机器人辅助表!D2053</f>
        <v>941.62684539130441</v>
      </c>
      <c r="P2053" s="2">
        <v>3</v>
      </c>
      <c r="Q2053" s="2">
        <f>机器人辅助表!E2053</f>
        <v>418.50082017391321</v>
      </c>
      <c r="R2053" s="2">
        <v>6</v>
      </c>
      <c r="S2053" s="2">
        <f>机器人辅助表!F2053</f>
        <v>4640.1809999999996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0</v>
      </c>
      <c r="AE2053">
        <v>0</v>
      </c>
      <c r="AF2053">
        <v>0</v>
      </c>
      <c r="AG2053">
        <v>0</v>
      </c>
      <c r="BD2053">
        <v>11</v>
      </c>
      <c r="BE2053">
        <v>9211102</v>
      </c>
      <c r="BF2053">
        <v>9214102</v>
      </c>
      <c r="BG2053">
        <v>9214204</v>
      </c>
      <c r="BH2053">
        <v>9214304</v>
      </c>
      <c r="BI2053">
        <v>9214402</v>
      </c>
      <c r="BJ2053">
        <v>9222103</v>
      </c>
      <c r="BK2053">
        <v>9223102</v>
      </c>
      <c r="BL2053">
        <v>9223202</v>
      </c>
      <c r="BM2053">
        <v>9223304</v>
      </c>
      <c r="BN2053">
        <v>9223402</v>
      </c>
      <c r="BO2053">
        <v>9215102</v>
      </c>
    </row>
    <row r="2054" spans="1:67" x14ac:dyDescent="0.15">
      <c r="A2054">
        <v>2053</v>
      </c>
      <c r="B2054" t="s">
        <v>982</v>
      </c>
      <c r="E2054">
        <f>机器人辅助表!B2054</f>
        <v>36</v>
      </c>
      <c r="F2054">
        <v>3</v>
      </c>
      <c r="G2054">
        <v>58201</v>
      </c>
      <c r="H2054">
        <v>0</v>
      </c>
      <c r="I2054">
        <f>机器人辅助表!H2054</f>
        <v>7996.2141197331694</v>
      </c>
      <c r="J2054">
        <v>2</v>
      </c>
      <c r="K2054">
        <v>4</v>
      </c>
      <c r="L2054">
        <v>1</v>
      </c>
      <c r="M2054" s="2">
        <f>机器人辅助表!C2054</f>
        <v>29678.962969107695</v>
      </c>
      <c r="N2054" s="2">
        <v>2</v>
      </c>
      <c r="O2054" s="2">
        <f>机器人辅助表!D2054</f>
        <v>1811.6338594707693</v>
      </c>
      <c r="P2054" s="2">
        <v>3</v>
      </c>
      <c r="Q2054" s="2">
        <f>机器人辅助表!E2054</f>
        <v>805.17060420923087</v>
      </c>
      <c r="R2054" s="2">
        <v>6</v>
      </c>
      <c r="S2054" s="2">
        <f>机器人辅助表!F2054</f>
        <v>8410.4375999999993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0</v>
      </c>
      <c r="AE2054">
        <v>0</v>
      </c>
      <c r="AF2054">
        <v>0</v>
      </c>
      <c r="AG2054">
        <v>0</v>
      </c>
      <c r="BD2054">
        <v>8</v>
      </c>
      <c r="BE2054">
        <v>9323103</v>
      </c>
      <c r="BF2054">
        <v>9324104</v>
      </c>
      <c r="BG2054">
        <v>9324203</v>
      </c>
      <c r="BH2054">
        <v>9324303</v>
      </c>
      <c r="BI2054">
        <v>9324403</v>
      </c>
      <c r="BJ2054">
        <v>9312103</v>
      </c>
      <c r="BK2054">
        <v>9311104</v>
      </c>
      <c r="BL2054">
        <v>9315103</v>
      </c>
    </row>
    <row r="2055" spans="1:67" x14ac:dyDescent="0.15">
      <c r="A2055">
        <v>2054</v>
      </c>
      <c r="B2055" t="s">
        <v>983</v>
      </c>
      <c r="E2055">
        <f>机器人辅助表!B2055</f>
        <v>24</v>
      </c>
      <c r="F2055">
        <v>2</v>
      </c>
      <c r="G2055">
        <v>58101</v>
      </c>
      <c r="H2055">
        <v>0</v>
      </c>
      <c r="I2055">
        <f>机器人辅助表!H2055</f>
        <v>3097.9783727582617</v>
      </c>
      <c r="J2055">
        <v>2</v>
      </c>
      <c r="K2055">
        <v>4</v>
      </c>
      <c r="L2055">
        <v>1</v>
      </c>
      <c r="M2055" s="2">
        <f>机器人辅助表!C2055</f>
        <v>6452.1540121739154</v>
      </c>
      <c r="N2055" s="2">
        <v>2</v>
      </c>
      <c r="O2055" s="2">
        <f>机器人辅助表!D2055</f>
        <v>482.90549779264228</v>
      </c>
      <c r="P2055" s="2">
        <v>3</v>
      </c>
      <c r="Q2055" s="2">
        <f>机器人辅助表!E2055</f>
        <v>214.62466568561877</v>
      </c>
      <c r="R2055" s="2">
        <v>6</v>
      </c>
      <c r="S2055" s="2">
        <f>机器人辅助表!F2055</f>
        <v>4782.4480000000003</v>
      </c>
      <c r="T2055">
        <v>0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0</v>
      </c>
      <c r="AE2055">
        <v>0</v>
      </c>
      <c r="AF2055">
        <v>0</v>
      </c>
      <c r="AG2055">
        <v>0</v>
      </c>
      <c r="BD2055">
        <v>11</v>
      </c>
      <c r="BE2055">
        <v>9211102</v>
      </c>
      <c r="BF2055">
        <v>9214104</v>
      </c>
      <c r="BG2055">
        <v>9214204</v>
      </c>
      <c r="BH2055">
        <v>9214304</v>
      </c>
      <c r="BI2055">
        <v>9214404</v>
      </c>
      <c r="BJ2055">
        <v>9222102</v>
      </c>
      <c r="BK2055">
        <v>9223102</v>
      </c>
      <c r="BL2055">
        <v>9223204</v>
      </c>
      <c r="BM2055">
        <v>9223304</v>
      </c>
      <c r="BN2055">
        <v>9223403</v>
      </c>
      <c r="BO2055">
        <v>9215102</v>
      </c>
    </row>
    <row r="2056" spans="1:67" x14ac:dyDescent="0.15">
      <c r="A2056">
        <v>2055</v>
      </c>
      <c r="B2056" t="s">
        <v>3360</v>
      </c>
      <c r="E2056">
        <f>机器人辅助表!B2056</f>
        <v>50</v>
      </c>
      <c r="F2056">
        <v>2</v>
      </c>
      <c r="G2056">
        <v>58101</v>
      </c>
      <c r="H2056">
        <v>0</v>
      </c>
      <c r="I2056">
        <f>机器人辅助表!H2056</f>
        <v>16870.679329387829</v>
      </c>
      <c r="J2056">
        <v>2</v>
      </c>
      <c r="K2056">
        <v>4</v>
      </c>
      <c r="L2056">
        <v>1</v>
      </c>
      <c r="M2056" s="2">
        <f>机器人辅助表!C2056</f>
        <v>104249.15552347832</v>
      </c>
      <c r="N2056" s="2">
        <v>2</v>
      </c>
      <c r="O2056" s="2">
        <f>机器人辅助表!D2056</f>
        <v>4510.7807678428107</v>
      </c>
      <c r="P2056" s="2">
        <v>3</v>
      </c>
      <c r="Q2056" s="2">
        <f>机器人辅助表!E2056</f>
        <v>2004.7914523745828</v>
      </c>
      <c r="R2056" s="2">
        <v>6</v>
      </c>
      <c r="S2056" s="2">
        <f>机器人辅助表!F2056</f>
        <v>9921.65</v>
      </c>
      <c r="T2056">
        <v>0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0</v>
      </c>
      <c r="AE2056">
        <v>0</v>
      </c>
      <c r="AF2056">
        <v>0</v>
      </c>
      <c r="AG2056">
        <v>0</v>
      </c>
      <c r="BD2056">
        <v>11</v>
      </c>
      <c r="BE2056">
        <v>9211102</v>
      </c>
      <c r="BF2056">
        <v>9214104</v>
      </c>
      <c r="BG2056">
        <v>9214204</v>
      </c>
      <c r="BH2056">
        <v>9214302</v>
      </c>
      <c r="BI2056">
        <v>9214403</v>
      </c>
      <c r="BJ2056">
        <v>9222102</v>
      </c>
      <c r="BK2056">
        <v>9223104</v>
      </c>
      <c r="BL2056">
        <v>9223204</v>
      </c>
      <c r="BM2056">
        <v>9223303</v>
      </c>
      <c r="BN2056">
        <v>9223404</v>
      </c>
      <c r="BO2056">
        <v>9215104</v>
      </c>
    </row>
    <row r="2057" spans="1:67" x14ac:dyDescent="0.15">
      <c r="A2057">
        <v>2056</v>
      </c>
      <c r="B2057" t="s">
        <v>984</v>
      </c>
      <c r="E2057">
        <f>机器人辅助表!B2057</f>
        <v>25</v>
      </c>
      <c r="F2057">
        <v>1</v>
      </c>
      <c r="G2057">
        <v>58001</v>
      </c>
      <c r="H2057">
        <v>0</v>
      </c>
      <c r="I2057">
        <f>机器人辅助表!H2057</f>
        <v>4770.7190668896328</v>
      </c>
      <c r="J2057">
        <v>2</v>
      </c>
      <c r="K2057">
        <v>4</v>
      </c>
      <c r="L2057">
        <v>1</v>
      </c>
      <c r="M2057" s="2">
        <f>机器人辅助表!C2057</f>
        <v>10537.493603678933</v>
      </c>
      <c r="N2057" s="2">
        <v>2</v>
      </c>
      <c r="O2057" s="2">
        <f>机器人辅助表!D2057</f>
        <v>768.30333110367928</v>
      </c>
      <c r="P2057" s="2">
        <v>3</v>
      </c>
      <c r="Q2057" s="2">
        <f>机器人辅助表!E2057</f>
        <v>341.4681471571908</v>
      </c>
      <c r="R2057" s="2">
        <v>6</v>
      </c>
      <c r="S2057" s="2">
        <f>机器人辅助表!F2057</f>
        <v>7189.2000000000007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0</v>
      </c>
      <c r="AE2057">
        <v>0</v>
      </c>
      <c r="AF2057">
        <v>0</v>
      </c>
      <c r="AG2057">
        <v>0</v>
      </c>
      <c r="BD2057">
        <v>11</v>
      </c>
      <c r="BE2057">
        <v>9113102</v>
      </c>
      <c r="BF2057">
        <v>9121102</v>
      </c>
      <c r="BG2057">
        <v>9121204</v>
      </c>
      <c r="BH2057">
        <v>9121303</v>
      </c>
      <c r="BI2057">
        <v>9121403</v>
      </c>
      <c r="BJ2057">
        <v>9114104</v>
      </c>
      <c r="BK2057">
        <v>9122104</v>
      </c>
      <c r="BL2057">
        <v>9122202</v>
      </c>
      <c r="BM2057">
        <v>9122304</v>
      </c>
      <c r="BN2057">
        <v>9122404</v>
      </c>
      <c r="BO2057">
        <v>9115103</v>
      </c>
    </row>
    <row r="2058" spans="1:67" x14ac:dyDescent="0.15">
      <c r="A2058">
        <v>2057</v>
      </c>
      <c r="B2058" t="s">
        <v>985</v>
      </c>
      <c r="E2058">
        <f>机器人辅助表!B2058</f>
        <v>27</v>
      </c>
      <c r="F2058">
        <v>3</v>
      </c>
      <c r="G2058">
        <v>58201</v>
      </c>
      <c r="H2058">
        <v>0</v>
      </c>
      <c r="I2058">
        <f>机器人辅助表!H2058</f>
        <v>3495.9111507209741</v>
      </c>
      <c r="J2058">
        <v>2</v>
      </c>
      <c r="K2058">
        <v>4</v>
      </c>
      <c r="L2058">
        <v>1</v>
      </c>
      <c r="M2058" s="2">
        <f>机器人辅助表!C2058</f>
        <v>8716.0004075565248</v>
      </c>
      <c r="N2058" s="2">
        <v>2</v>
      </c>
      <c r="O2058" s="2">
        <f>机器人辅助表!D2058</f>
        <v>604.28698059130454</v>
      </c>
      <c r="P2058" s="2">
        <v>3</v>
      </c>
      <c r="Q2058" s="2">
        <f>机器人辅助表!E2058</f>
        <v>268.57199137391314</v>
      </c>
      <c r="R2058" s="2">
        <v>6</v>
      </c>
      <c r="S2058" s="2">
        <f>机器人辅助表!F2058</f>
        <v>4975.7655999999997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0</v>
      </c>
      <c r="AE2058">
        <v>0</v>
      </c>
      <c r="AF2058">
        <v>0</v>
      </c>
      <c r="AG2058">
        <v>0</v>
      </c>
      <c r="BD2058">
        <v>8</v>
      </c>
      <c r="BE2058">
        <v>9323102</v>
      </c>
      <c r="BF2058">
        <v>9324103</v>
      </c>
      <c r="BG2058">
        <v>9324204</v>
      </c>
      <c r="BH2058">
        <v>9324302</v>
      </c>
      <c r="BI2058">
        <v>9324403</v>
      </c>
      <c r="BJ2058">
        <v>9312103</v>
      </c>
      <c r="BK2058">
        <v>9311103</v>
      </c>
      <c r="BL2058">
        <v>9315103</v>
      </c>
    </row>
    <row r="2059" spans="1:67" x14ac:dyDescent="0.15">
      <c r="A2059">
        <v>2058</v>
      </c>
      <c r="B2059" t="s">
        <v>986</v>
      </c>
      <c r="E2059">
        <f>机器人辅助表!B2059</f>
        <v>35</v>
      </c>
      <c r="F2059">
        <v>3</v>
      </c>
      <c r="G2059">
        <v>58201</v>
      </c>
      <c r="H2059">
        <v>0</v>
      </c>
      <c r="I2059">
        <f>机器人辅助表!H2059</f>
        <v>6771.4281200139139</v>
      </c>
      <c r="J2059">
        <v>2</v>
      </c>
      <c r="K2059">
        <v>4</v>
      </c>
      <c r="L2059">
        <v>1</v>
      </c>
      <c r="M2059" s="2">
        <f>机器人辅助表!C2059</f>
        <v>24313.130227826088</v>
      </c>
      <c r="N2059" s="2">
        <v>2</v>
      </c>
      <c r="O2059" s="2">
        <f>机器人辅助表!D2059</f>
        <v>1496.9452413913045</v>
      </c>
      <c r="P2059" s="2">
        <v>3</v>
      </c>
      <c r="Q2059" s="2">
        <f>机器人辅助表!E2059</f>
        <v>665.30899617391333</v>
      </c>
      <c r="R2059" s="2">
        <v>6</v>
      </c>
      <c r="S2059" s="2">
        <f>机器人辅助表!F2059</f>
        <v>7376.6979999999994</v>
      </c>
      <c r="T2059">
        <v>0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0</v>
      </c>
      <c r="AE2059">
        <v>0</v>
      </c>
      <c r="AF2059">
        <v>0</v>
      </c>
      <c r="AG2059">
        <v>0</v>
      </c>
      <c r="BD2059">
        <v>8</v>
      </c>
      <c r="BE2059">
        <v>9323102</v>
      </c>
      <c r="BF2059">
        <v>9324103</v>
      </c>
      <c r="BG2059">
        <v>9324204</v>
      </c>
      <c r="BH2059">
        <v>9324302</v>
      </c>
      <c r="BI2059">
        <v>9324402</v>
      </c>
      <c r="BJ2059">
        <v>9312104</v>
      </c>
      <c r="BK2059">
        <v>9311104</v>
      </c>
      <c r="BL2059">
        <v>9315102</v>
      </c>
    </row>
    <row r="2060" spans="1:67" x14ac:dyDescent="0.15">
      <c r="A2060">
        <v>2059</v>
      </c>
      <c r="B2060" t="s">
        <v>3361</v>
      </c>
      <c r="E2060">
        <f>机器人辅助表!B2060</f>
        <v>39</v>
      </c>
      <c r="F2060">
        <v>1</v>
      </c>
      <c r="G2060">
        <v>58001</v>
      </c>
      <c r="H2060">
        <v>0</v>
      </c>
      <c r="I2060">
        <f>机器人辅助表!H2060</f>
        <v>5572.4472920615353</v>
      </c>
      <c r="J2060">
        <v>2</v>
      </c>
      <c r="K2060">
        <v>4</v>
      </c>
      <c r="L2060">
        <v>1</v>
      </c>
      <c r="M2060" s="2">
        <f>机器人辅助表!C2060</f>
        <v>23660.121299687766</v>
      </c>
      <c r="N2060" s="2">
        <v>2</v>
      </c>
      <c r="O2060" s="2">
        <f>机器人辅助表!D2060</f>
        <v>1329.7892294287628</v>
      </c>
      <c r="P2060" s="2">
        <v>3</v>
      </c>
      <c r="Q2060" s="2">
        <f>机器人辅助表!E2060</f>
        <v>591.01743530167232</v>
      </c>
      <c r="R2060" s="2">
        <v>6</v>
      </c>
      <c r="S2060" s="2">
        <f>机器人辅助表!F2060</f>
        <v>5224.9840000000004</v>
      </c>
      <c r="T2060">
        <v>0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0</v>
      </c>
      <c r="AE2060">
        <v>0</v>
      </c>
      <c r="AF2060">
        <v>0</v>
      </c>
      <c r="AG2060">
        <v>0</v>
      </c>
      <c r="BD2060">
        <v>11</v>
      </c>
      <c r="BE2060">
        <v>9113104</v>
      </c>
      <c r="BF2060">
        <v>9121102</v>
      </c>
      <c r="BG2060">
        <v>9121203</v>
      </c>
      <c r="BH2060">
        <v>9121303</v>
      </c>
      <c r="BI2060">
        <v>9121403</v>
      </c>
      <c r="BJ2060">
        <v>9114102</v>
      </c>
      <c r="BK2060">
        <v>9122104</v>
      </c>
      <c r="BL2060">
        <v>9122202</v>
      </c>
      <c r="BM2060">
        <v>9122304</v>
      </c>
      <c r="BN2060">
        <v>9122404</v>
      </c>
      <c r="BO2060">
        <v>9115103</v>
      </c>
    </row>
    <row r="2061" spans="1:67" x14ac:dyDescent="0.15">
      <c r="A2061">
        <v>2060</v>
      </c>
      <c r="B2061" t="s">
        <v>987</v>
      </c>
      <c r="E2061">
        <f>机器人辅助表!B2061</f>
        <v>47</v>
      </c>
      <c r="F2061">
        <v>3</v>
      </c>
      <c r="G2061">
        <v>58201</v>
      </c>
      <c r="H2061">
        <v>0</v>
      </c>
      <c r="I2061">
        <f>机器人辅助表!H2061</f>
        <v>11070.130814484557</v>
      </c>
      <c r="J2061">
        <v>2</v>
      </c>
      <c r="K2061">
        <v>4</v>
      </c>
      <c r="L2061">
        <v>1</v>
      </c>
      <c r="M2061" s="2">
        <f>机器人辅助表!C2061</f>
        <v>62887.803080892052</v>
      </c>
      <c r="N2061" s="2">
        <v>2</v>
      </c>
      <c r="O2061" s="2">
        <f>机器人辅助表!D2061</f>
        <v>2906.0937919625421</v>
      </c>
      <c r="P2061" s="2">
        <v>3</v>
      </c>
      <c r="Q2061" s="2">
        <f>机器人辅助表!E2061</f>
        <v>1291.5972408722412</v>
      </c>
      <c r="R2061" s="2">
        <v>6</v>
      </c>
      <c r="S2061" s="2">
        <f>机器人辅助表!F2061</f>
        <v>7387.9583999999995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0</v>
      </c>
      <c r="AE2061">
        <v>0</v>
      </c>
      <c r="AF2061">
        <v>0</v>
      </c>
      <c r="AG2061">
        <v>0</v>
      </c>
      <c r="BD2061">
        <v>8</v>
      </c>
      <c r="BE2061">
        <v>9323102</v>
      </c>
      <c r="BF2061">
        <v>9324103</v>
      </c>
      <c r="BG2061">
        <v>9324202</v>
      </c>
      <c r="BH2061">
        <v>9324302</v>
      </c>
      <c r="BI2061">
        <v>9324404</v>
      </c>
      <c r="BJ2061">
        <v>9312102</v>
      </c>
      <c r="BK2061">
        <v>9311104</v>
      </c>
      <c r="BL2061">
        <v>9315103</v>
      </c>
    </row>
    <row r="2062" spans="1:67" x14ac:dyDescent="0.15">
      <c r="A2062">
        <v>2061</v>
      </c>
      <c r="B2062" t="s">
        <v>3362</v>
      </c>
      <c r="E2062">
        <f>机器人辅助表!B2062</f>
        <v>46</v>
      </c>
      <c r="F2062">
        <v>2</v>
      </c>
      <c r="G2062">
        <v>58101</v>
      </c>
      <c r="H2062">
        <v>0</v>
      </c>
      <c r="I2062">
        <f>机器人辅助表!H2062</f>
        <v>9336.1000484704418</v>
      </c>
      <c r="J2062">
        <v>2</v>
      </c>
      <c r="K2062">
        <v>4</v>
      </c>
      <c r="L2062">
        <v>1</v>
      </c>
      <c r="M2062" s="2">
        <f>机器人辅助表!C2062</f>
        <v>51459.88204365594</v>
      </c>
      <c r="N2062" s="2">
        <v>2</v>
      </c>
      <c r="O2062" s="2">
        <f>机器人辅助表!D2062</f>
        <v>2432.7718366009371</v>
      </c>
      <c r="P2062" s="2">
        <v>3</v>
      </c>
      <c r="Q2062" s="2">
        <f>机器人辅助表!E2062</f>
        <v>1081.2319273781945</v>
      </c>
      <c r="R2062" s="2">
        <v>6</v>
      </c>
      <c r="S2062" s="2">
        <f>机器人辅助表!F2062</f>
        <v>6493.1891999999989</v>
      </c>
      <c r="T2062">
        <v>0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0</v>
      </c>
      <c r="AE2062">
        <v>0</v>
      </c>
      <c r="AF2062">
        <v>0</v>
      </c>
      <c r="AG2062">
        <v>0</v>
      </c>
      <c r="BD2062">
        <v>11</v>
      </c>
      <c r="BE2062">
        <v>9211104</v>
      </c>
      <c r="BF2062">
        <v>9214104</v>
      </c>
      <c r="BG2062">
        <v>9214204</v>
      </c>
      <c r="BH2062">
        <v>9214302</v>
      </c>
      <c r="BI2062">
        <v>9214402</v>
      </c>
      <c r="BJ2062">
        <v>9222102</v>
      </c>
      <c r="BK2062">
        <v>9223103</v>
      </c>
      <c r="BL2062">
        <v>9223204</v>
      </c>
      <c r="BM2062">
        <v>9223303</v>
      </c>
      <c r="BN2062">
        <v>9223403</v>
      </c>
      <c r="BO2062">
        <v>9215103</v>
      </c>
    </row>
    <row r="2063" spans="1:67" x14ac:dyDescent="0.15">
      <c r="A2063">
        <v>2062</v>
      </c>
      <c r="B2063" t="s">
        <v>988</v>
      </c>
      <c r="E2063">
        <f>机器人辅助表!B2063</f>
        <v>33</v>
      </c>
      <c r="F2063">
        <v>1</v>
      </c>
      <c r="G2063">
        <v>58001</v>
      </c>
      <c r="H2063">
        <v>0</v>
      </c>
      <c r="I2063">
        <f>机器人辅助表!H2063</f>
        <v>6481.3302620703444</v>
      </c>
      <c r="J2063">
        <v>2</v>
      </c>
      <c r="K2063">
        <v>4</v>
      </c>
      <c r="L2063">
        <v>1</v>
      </c>
      <c r="M2063" s="2">
        <f>机器人辅助表!C2063</f>
        <v>21625.696780577775</v>
      </c>
      <c r="N2063" s="2">
        <v>2</v>
      </c>
      <c r="O2063" s="2">
        <f>机器人辅助表!D2063</f>
        <v>1355.8032308091981</v>
      </c>
      <c r="P2063" s="2">
        <v>3</v>
      </c>
      <c r="Q2063" s="2">
        <f>机器人辅助表!E2063</f>
        <v>602.57921369297708</v>
      </c>
      <c r="R2063" s="2">
        <v>6</v>
      </c>
      <c r="S2063" s="2">
        <f>机器人辅助表!F2063</f>
        <v>7581.4654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0</v>
      </c>
      <c r="AE2063">
        <v>0</v>
      </c>
      <c r="AF2063">
        <v>0</v>
      </c>
      <c r="AG2063">
        <v>0</v>
      </c>
      <c r="BD2063">
        <v>11</v>
      </c>
      <c r="BE2063">
        <v>9113103</v>
      </c>
      <c r="BF2063">
        <v>9121102</v>
      </c>
      <c r="BG2063">
        <v>9121203</v>
      </c>
      <c r="BH2063">
        <v>9121302</v>
      </c>
      <c r="BI2063">
        <v>9121402</v>
      </c>
      <c r="BJ2063">
        <v>9114102</v>
      </c>
      <c r="BK2063">
        <v>9122104</v>
      </c>
      <c r="BL2063">
        <v>9122202</v>
      </c>
      <c r="BM2063">
        <v>9122302</v>
      </c>
      <c r="BN2063">
        <v>9122404</v>
      </c>
      <c r="BO2063">
        <v>9115103</v>
      </c>
    </row>
    <row r="2064" spans="1:67" x14ac:dyDescent="0.15">
      <c r="A2064">
        <v>2063</v>
      </c>
      <c r="B2064" t="s">
        <v>3363</v>
      </c>
      <c r="E2064">
        <f>机器人辅助表!B2064</f>
        <v>44</v>
      </c>
      <c r="F2064">
        <v>2</v>
      </c>
      <c r="G2064">
        <v>58101</v>
      </c>
      <c r="H2064">
        <v>0</v>
      </c>
      <c r="I2064">
        <f>机器人辅助表!H2064</f>
        <v>6911.8295248561471</v>
      </c>
      <c r="J2064">
        <v>2</v>
      </c>
      <c r="K2064">
        <v>4</v>
      </c>
      <c r="L2064">
        <v>1</v>
      </c>
      <c r="M2064" s="2">
        <f>机器人辅助表!C2064</f>
        <v>35699.433708937853</v>
      </c>
      <c r="N2064" s="2">
        <v>2</v>
      </c>
      <c r="O2064" s="2">
        <f>机器人辅助表!D2064</f>
        <v>1768.7477111694984</v>
      </c>
      <c r="P2064" s="2">
        <v>3</v>
      </c>
      <c r="Q2064" s="2">
        <f>机器人辅助表!E2064</f>
        <v>786.11009385311058</v>
      </c>
      <c r="R2064" s="2">
        <v>6</v>
      </c>
      <c r="S2064" s="2">
        <f>机器人辅助表!F2064</f>
        <v>5226.5375999999997</v>
      </c>
      <c r="T2064">
        <v>0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0</v>
      </c>
      <c r="AE2064">
        <v>0</v>
      </c>
      <c r="AF2064">
        <v>0</v>
      </c>
      <c r="AG2064">
        <v>0</v>
      </c>
      <c r="BD2064">
        <v>11</v>
      </c>
      <c r="BE2064">
        <v>9211102</v>
      </c>
      <c r="BF2064">
        <v>9214104</v>
      </c>
      <c r="BG2064">
        <v>9214202</v>
      </c>
      <c r="BH2064">
        <v>9214303</v>
      </c>
      <c r="BI2064">
        <v>9214404</v>
      </c>
      <c r="BJ2064">
        <v>9222104</v>
      </c>
      <c r="BK2064">
        <v>9223104</v>
      </c>
      <c r="BL2064">
        <v>9223202</v>
      </c>
      <c r="BM2064">
        <v>9223302</v>
      </c>
      <c r="BN2064">
        <v>9223403</v>
      </c>
      <c r="BO2064">
        <v>9215104</v>
      </c>
    </row>
    <row r="2065" spans="1:67" x14ac:dyDescent="0.15">
      <c r="A2065">
        <v>2064</v>
      </c>
      <c r="B2065" t="s">
        <v>3364</v>
      </c>
      <c r="E2065">
        <f>机器人辅助表!B2065</f>
        <v>39</v>
      </c>
      <c r="F2065">
        <v>1</v>
      </c>
      <c r="G2065">
        <v>58001</v>
      </c>
      <c r="H2065">
        <v>0</v>
      </c>
      <c r="I2065">
        <f>机器人辅助表!H2065</f>
        <v>11144.894584123071</v>
      </c>
      <c r="J2065">
        <v>2</v>
      </c>
      <c r="K2065">
        <v>4</v>
      </c>
      <c r="L2065">
        <v>1</v>
      </c>
      <c r="M2065" s="2">
        <f>机器人辅助表!C2065</f>
        <v>47320.242599375531</v>
      </c>
      <c r="N2065" s="2">
        <v>2</v>
      </c>
      <c r="O2065" s="2">
        <f>机器人辅助表!D2065</f>
        <v>2659.5784588575257</v>
      </c>
      <c r="P2065" s="2">
        <v>3</v>
      </c>
      <c r="Q2065" s="2">
        <f>机器人辅助表!E2065</f>
        <v>1182.0348706033446</v>
      </c>
      <c r="R2065" s="2">
        <v>6</v>
      </c>
      <c r="S2065" s="2">
        <f>机器人辅助表!F2065</f>
        <v>10449.968000000001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0</v>
      </c>
      <c r="AE2065">
        <v>0</v>
      </c>
      <c r="AF2065">
        <v>0</v>
      </c>
      <c r="AG2065">
        <v>0</v>
      </c>
      <c r="BD2065">
        <v>11</v>
      </c>
      <c r="BE2065">
        <v>9113104</v>
      </c>
      <c r="BF2065">
        <v>9121102</v>
      </c>
      <c r="BG2065">
        <v>9121204</v>
      </c>
      <c r="BH2065">
        <v>9121303</v>
      </c>
      <c r="BI2065">
        <v>9121402</v>
      </c>
      <c r="BJ2065">
        <v>9114102</v>
      </c>
      <c r="BK2065">
        <v>9122104</v>
      </c>
      <c r="BL2065">
        <v>9122202</v>
      </c>
      <c r="BM2065">
        <v>9122302</v>
      </c>
      <c r="BN2065">
        <v>9122403</v>
      </c>
      <c r="BO2065">
        <v>9115104</v>
      </c>
    </row>
    <row r="2066" spans="1:67" x14ac:dyDescent="0.15">
      <c r="A2066">
        <v>2065</v>
      </c>
      <c r="B2066" t="s">
        <v>3365</v>
      </c>
      <c r="E2066">
        <f>机器人辅助表!B2066</f>
        <v>48</v>
      </c>
      <c r="F2066">
        <v>3</v>
      </c>
      <c r="G2066">
        <v>58201</v>
      </c>
      <c r="H2066">
        <v>0</v>
      </c>
      <c r="I2066">
        <f>机器人辅助表!H2066</f>
        <v>14687.760462167711</v>
      </c>
      <c r="J2066">
        <v>2</v>
      </c>
      <c r="K2066">
        <v>4</v>
      </c>
      <c r="L2066">
        <v>1</v>
      </c>
      <c r="M2066" s="2">
        <f>机器人辅助表!C2066</f>
        <v>85875.805273711332</v>
      </c>
      <c r="N2066" s="2">
        <v>2</v>
      </c>
      <c r="O2066" s="2">
        <f>机器人辅助表!D2066</f>
        <v>3880.7261267478279</v>
      </c>
      <c r="P2066" s="2">
        <v>3</v>
      </c>
      <c r="Q2066" s="2">
        <f>机器人辅助表!E2066</f>
        <v>1724.7671674434791</v>
      </c>
      <c r="R2066" s="2">
        <v>6</v>
      </c>
      <c r="S2066" s="2">
        <f>机器人辅助表!F2066</f>
        <v>9409.6319999999996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0</v>
      </c>
      <c r="AE2066">
        <v>0</v>
      </c>
      <c r="AF2066">
        <v>0</v>
      </c>
      <c r="AG2066">
        <v>0</v>
      </c>
      <c r="BD2066">
        <v>8</v>
      </c>
      <c r="BE2066">
        <v>9323102</v>
      </c>
      <c r="BF2066">
        <v>9324104</v>
      </c>
      <c r="BG2066">
        <v>9324203</v>
      </c>
      <c r="BH2066">
        <v>9324304</v>
      </c>
      <c r="BI2066">
        <v>9324403</v>
      </c>
      <c r="BJ2066">
        <v>9312102</v>
      </c>
      <c r="BK2066">
        <v>9311103</v>
      </c>
      <c r="BL2066">
        <v>9315102</v>
      </c>
    </row>
    <row r="2067" spans="1:67" x14ac:dyDescent="0.15">
      <c r="A2067">
        <v>2066</v>
      </c>
      <c r="B2067" t="s">
        <v>989</v>
      </c>
      <c r="E2067">
        <f>机器人辅助表!B2067</f>
        <v>31</v>
      </c>
      <c r="F2067">
        <v>2</v>
      </c>
      <c r="G2067">
        <v>58101</v>
      </c>
      <c r="H2067">
        <v>0</v>
      </c>
      <c r="I2067">
        <f>机器人辅助表!H2067</f>
        <v>4267.8688099569235</v>
      </c>
      <c r="J2067">
        <v>2</v>
      </c>
      <c r="K2067">
        <v>4</v>
      </c>
      <c r="L2067">
        <v>1</v>
      </c>
      <c r="M2067" s="2">
        <f>机器人辅助表!C2067</f>
        <v>13087.861265769236</v>
      </c>
      <c r="N2067" s="2">
        <v>2</v>
      </c>
      <c r="O2067" s="2">
        <f>机器人辅助表!D2067</f>
        <v>836.56737069230792</v>
      </c>
      <c r="P2067" s="2">
        <v>3</v>
      </c>
      <c r="Q2067" s="2">
        <f>机器人辅助表!E2067</f>
        <v>371.80772030769242</v>
      </c>
      <c r="R2067" s="2">
        <v>6</v>
      </c>
      <c r="S2067" s="2">
        <f>机器人辅助表!F2067</f>
        <v>5366.67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0</v>
      </c>
      <c r="AE2067">
        <v>0</v>
      </c>
      <c r="AF2067">
        <v>0</v>
      </c>
      <c r="AG2067">
        <v>0</v>
      </c>
      <c r="BD2067">
        <v>11</v>
      </c>
      <c r="BE2067">
        <v>9211104</v>
      </c>
      <c r="BF2067">
        <v>9214102</v>
      </c>
      <c r="BG2067">
        <v>9214203</v>
      </c>
      <c r="BH2067">
        <v>9214302</v>
      </c>
      <c r="BI2067">
        <v>9214402</v>
      </c>
      <c r="BJ2067">
        <v>9222102</v>
      </c>
      <c r="BK2067">
        <v>9223103</v>
      </c>
      <c r="BL2067">
        <v>9223202</v>
      </c>
      <c r="BM2067">
        <v>9223302</v>
      </c>
      <c r="BN2067">
        <v>9223403</v>
      </c>
      <c r="BO2067">
        <v>9215102</v>
      </c>
    </row>
    <row r="2068" spans="1:67" x14ac:dyDescent="0.15">
      <c r="A2068">
        <v>2067</v>
      </c>
      <c r="B2068" t="s">
        <v>3366</v>
      </c>
      <c r="E2068">
        <f>机器人辅助表!B2068</f>
        <v>22</v>
      </c>
      <c r="F2068">
        <v>3</v>
      </c>
      <c r="G2068">
        <v>58201</v>
      </c>
      <c r="H2068">
        <v>0</v>
      </c>
      <c r="I2068">
        <f>机器人辅助表!H2068</f>
        <v>2551.2021019659128</v>
      </c>
      <c r="J2068">
        <v>2</v>
      </c>
      <c r="K2068">
        <v>4</v>
      </c>
      <c r="L2068">
        <v>1</v>
      </c>
      <c r="M2068" s="2">
        <f>机器人辅助表!C2068</f>
        <v>4665.2338518260867</v>
      </c>
      <c r="N2068" s="2">
        <v>2</v>
      </c>
      <c r="O2068" s="2">
        <f>机器人辅助表!D2068</f>
        <v>368.71222539130446</v>
      </c>
      <c r="P2068" s="2">
        <v>3</v>
      </c>
      <c r="Q2068" s="2">
        <f>机器人辅助表!E2068</f>
        <v>163.87210017391308</v>
      </c>
      <c r="R2068" s="2">
        <v>6</v>
      </c>
      <c r="S2068" s="2">
        <f>机器人辅助表!F2068</f>
        <v>4137.6707999999999</v>
      </c>
      <c r="T2068">
        <v>0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0</v>
      </c>
      <c r="AE2068">
        <v>0</v>
      </c>
      <c r="AF2068">
        <v>0</v>
      </c>
      <c r="AG2068">
        <v>0</v>
      </c>
      <c r="BD2068">
        <v>8</v>
      </c>
      <c r="BE2068">
        <v>9323104</v>
      </c>
      <c r="BF2068">
        <v>9324103</v>
      </c>
      <c r="BG2068">
        <v>9324204</v>
      </c>
      <c r="BH2068">
        <v>9324302</v>
      </c>
      <c r="BI2068">
        <v>9324402</v>
      </c>
      <c r="BJ2068">
        <v>9312103</v>
      </c>
      <c r="BK2068">
        <v>9311102</v>
      </c>
      <c r="BL2068">
        <v>9315102</v>
      </c>
    </row>
    <row r="2069" spans="1:67" x14ac:dyDescent="0.15">
      <c r="A2069">
        <v>2068</v>
      </c>
      <c r="B2069" t="s">
        <v>990</v>
      </c>
      <c r="E2069">
        <f>机器人辅助表!B2069</f>
        <v>26</v>
      </c>
      <c r="F2069">
        <v>2</v>
      </c>
      <c r="G2069">
        <v>58101</v>
      </c>
      <c r="H2069">
        <v>0</v>
      </c>
      <c r="I2069">
        <f>机器人辅助表!H2069</f>
        <v>3928.728315664182</v>
      </c>
      <c r="J2069">
        <v>2</v>
      </c>
      <c r="K2069">
        <v>4</v>
      </c>
      <c r="L2069">
        <v>1</v>
      </c>
      <c r="M2069" s="2">
        <f>机器人辅助表!C2069</f>
        <v>9239.9012580762555</v>
      </c>
      <c r="N2069" s="2">
        <v>2</v>
      </c>
      <c r="O2069" s="2">
        <f>机器人辅助表!D2069</f>
        <v>656.73533127491658</v>
      </c>
      <c r="P2069" s="2">
        <v>3</v>
      </c>
      <c r="Q2069" s="2">
        <f>机器人辅助表!E2069</f>
        <v>291.88236945551847</v>
      </c>
      <c r="R2069" s="2">
        <v>6</v>
      </c>
      <c r="S2069" s="2">
        <f>机器人辅助表!F2069</f>
        <v>5752.1367999999993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0</v>
      </c>
      <c r="AE2069">
        <v>0</v>
      </c>
      <c r="AF2069">
        <v>0</v>
      </c>
      <c r="AG2069">
        <v>0</v>
      </c>
      <c r="BD2069">
        <v>11</v>
      </c>
      <c r="BE2069">
        <v>9211103</v>
      </c>
      <c r="BF2069">
        <v>9214102</v>
      </c>
      <c r="BG2069">
        <v>9214203</v>
      </c>
      <c r="BH2069">
        <v>9214303</v>
      </c>
      <c r="BI2069">
        <v>9214402</v>
      </c>
      <c r="BJ2069">
        <v>9222102</v>
      </c>
      <c r="BK2069">
        <v>9223103</v>
      </c>
      <c r="BL2069">
        <v>9223204</v>
      </c>
      <c r="BM2069">
        <v>9223303</v>
      </c>
      <c r="BN2069">
        <v>9223404</v>
      </c>
      <c r="BO2069">
        <v>9215103</v>
      </c>
    </row>
    <row r="2070" spans="1:67" x14ac:dyDescent="0.15">
      <c r="A2070">
        <v>2069</v>
      </c>
      <c r="B2070" t="s">
        <v>3367</v>
      </c>
      <c r="E2070">
        <f>机器人辅助表!B2070</f>
        <v>38</v>
      </c>
      <c r="F2070">
        <v>3</v>
      </c>
      <c r="G2070">
        <v>58201</v>
      </c>
      <c r="H2070">
        <v>0</v>
      </c>
      <c r="I2070">
        <f>机器人辅助表!H2070</f>
        <v>10226.4956729851</v>
      </c>
      <c r="J2070">
        <v>2</v>
      </c>
      <c r="K2070">
        <v>4</v>
      </c>
      <c r="L2070">
        <v>1</v>
      </c>
      <c r="M2070" s="2">
        <f>机器人辅助表!C2070</f>
        <v>41614.836262841738</v>
      </c>
      <c r="N2070" s="2">
        <v>2</v>
      </c>
      <c r="O2070" s="2">
        <f>机器人辅助表!D2070</f>
        <v>2402.6761474434788</v>
      </c>
      <c r="P2070" s="2">
        <v>3</v>
      </c>
      <c r="Q2070" s="2">
        <f>机器人辅助表!E2070</f>
        <v>1067.856065530435</v>
      </c>
      <c r="R2070" s="2">
        <v>6</v>
      </c>
      <c r="S2070" s="2">
        <f>机器人辅助表!F2070</f>
        <v>9961.6296000000002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0</v>
      </c>
      <c r="AE2070">
        <v>0</v>
      </c>
      <c r="AF2070">
        <v>0</v>
      </c>
      <c r="AG2070">
        <v>0</v>
      </c>
      <c r="BD2070">
        <v>8</v>
      </c>
      <c r="BE2070">
        <v>9323103</v>
      </c>
      <c r="BF2070">
        <v>9324102</v>
      </c>
      <c r="BG2070">
        <v>9324204</v>
      </c>
      <c r="BH2070">
        <v>9324304</v>
      </c>
      <c r="BI2070">
        <v>9324402</v>
      </c>
      <c r="BJ2070">
        <v>9312103</v>
      </c>
      <c r="BK2070">
        <v>9311103</v>
      </c>
      <c r="BL2070">
        <v>9315102</v>
      </c>
    </row>
    <row r="2071" spans="1:67" x14ac:dyDescent="0.15">
      <c r="A2071">
        <v>2070</v>
      </c>
      <c r="B2071" t="s">
        <v>991</v>
      </c>
      <c r="E2071">
        <f>机器人辅助表!B2071</f>
        <v>49</v>
      </c>
      <c r="F2071">
        <v>1</v>
      </c>
      <c r="G2071">
        <v>58001</v>
      </c>
      <c r="H2071">
        <v>0</v>
      </c>
      <c r="I2071">
        <f>机器人辅助表!H2071</f>
        <v>15578.670511455377</v>
      </c>
      <c r="J2071">
        <v>2</v>
      </c>
      <c r="K2071">
        <v>4</v>
      </c>
      <c r="L2071">
        <v>1</v>
      </c>
      <c r="M2071" s="2">
        <f>机器人辅助表!C2071</f>
        <v>93622.462714885536</v>
      </c>
      <c r="N2071" s="2">
        <v>2</v>
      </c>
      <c r="O2071" s="2">
        <f>机器人辅助表!D2071</f>
        <v>4139.0719460428109</v>
      </c>
      <c r="P2071" s="2">
        <v>3</v>
      </c>
      <c r="Q2071" s="2">
        <f>机器人辅助表!E2071</f>
        <v>1839.587531574583</v>
      </c>
      <c r="R2071" s="2">
        <v>6</v>
      </c>
      <c r="S2071" s="2">
        <f>机器人辅助表!F2071</f>
        <v>9584.3159999999989</v>
      </c>
      <c r="T2071">
        <v>0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0</v>
      </c>
      <c r="AE2071">
        <v>0</v>
      </c>
      <c r="AF2071">
        <v>0</v>
      </c>
      <c r="AG2071">
        <v>0</v>
      </c>
      <c r="BD2071">
        <v>11</v>
      </c>
      <c r="BE2071">
        <v>9113103</v>
      </c>
      <c r="BF2071">
        <v>9121104</v>
      </c>
      <c r="BG2071">
        <v>9121204</v>
      </c>
      <c r="BH2071">
        <v>9121303</v>
      </c>
      <c r="BI2071">
        <v>9121403</v>
      </c>
      <c r="BJ2071">
        <v>9114102</v>
      </c>
      <c r="BK2071">
        <v>9122102</v>
      </c>
      <c r="BL2071">
        <v>9122202</v>
      </c>
      <c r="BM2071">
        <v>9122302</v>
      </c>
      <c r="BN2071">
        <v>9122403</v>
      </c>
      <c r="BO2071">
        <v>9115102</v>
      </c>
    </row>
    <row r="2072" spans="1:67" x14ac:dyDescent="0.15">
      <c r="A2072">
        <v>2071</v>
      </c>
      <c r="B2072" t="s">
        <v>992</v>
      </c>
      <c r="E2072">
        <f>机器人辅助表!B2072</f>
        <v>28</v>
      </c>
      <c r="F2072">
        <v>1</v>
      </c>
      <c r="G2072">
        <v>58001</v>
      </c>
      <c r="H2072">
        <v>0</v>
      </c>
      <c r="I2072">
        <f>机器人辅助表!H2072</f>
        <v>3205.0546562080535</v>
      </c>
      <c r="J2072">
        <v>2</v>
      </c>
      <c r="K2072">
        <v>4</v>
      </c>
      <c r="L2072">
        <v>1</v>
      </c>
      <c r="M2072" s="2">
        <f>机器人辅助表!C2072</f>
        <v>8438.1757086822763</v>
      </c>
      <c r="N2072" s="2">
        <v>2</v>
      </c>
      <c r="O2072" s="2">
        <f>机器人辅助表!D2072</f>
        <v>571.00437126421423</v>
      </c>
      <c r="P2072" s="2">
        <v>3</v>
      </c>
      <c r="Q2072" s="2">
        <f>机器人辅助表!E2072</f>
        <v>253.77972056187298</v>
      </c>
      <c r="R2072" s="2">
        <v>6</v>
      </c>
      <c r="S2072" s="2">
        <f>机器人辅助表!F2072</f>
        <v>4436.9639999999999</v>
      </c>
      <c r="T2072">
        <v>0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0</v>
      </c>
      <c r="AE2072">
        <v>0</v>
      </c>
      <c r="AF2072">
        <v>0</v>
      </c>
      <c r="AG2072">
        <v>0</v>
      </c>
      <c r="BD2072">
        <v>11</v>
      </c>
      <c r="BE2072">
        <v>9113104</v>
      </c>
      <c r="BF2072">
        <v>9121102</v>
      </c>
      <c r="BG2072">
        <v>9121203</v>
      </c>
      <c r="BH2072">
        <v>9121304</v>
      </c>
      <c r="BI2072">
        <v>9121404</v>
      </c>
      <c r="BJ2072">
        <v>9114104</v>
      </c>
      <c r="BK2072">
        <v>9122104</v>
      </c>
      <c r="BL2072">
        <v>9122203</v>
      </c>
      <c r="BM2072">
        <v>9122304</v>
      </c>
      <c r="BN2072">
        <v>9122402</v>
      </c>
      <c r="BO2072">
        <v>9115104</v>
      </c>
    </row>
    <row r="2073" spans="1:67" x14ac:dyDescent="0.15">
      <c r="A2073">
        <v>2072</v>
      </c>
      <c r="B2073" t="s">
        <v>993</v>
      </c>
      <c r="E2073">
        <f>机器人辅助表!B2073</f>
        <v>30</v>
      </c>
      <c r="F2073">
        <v>1</v>
      </c>
      <c r="G2073">
        <v>58001</v>
      </c>
      <c r="H2073">
        <v>0</v>
      </c>
      <c r="I2073">
        <f>机器人辅助表!H2073</f>
        <v>3763.6959199862208</v>
      </c>
      <c r="J2073">
        <v>2</v>
      </c>
      <c r="K2073">
        <v>4</v>
      </c>
      <c r="L2073">
        <v>1</v>
      </c>
      <c r="M2073" s="2">
        <f>机器人辅助表!C2073</f>
        <v>11013.061392466559</v>
      </c>
      <c r="N2073" s="2">
        <v>2</v>
      </c>
      <c r="O2073" s="2">
        <f>机器人辅助表!D2073</f>
        <v>711.15732758528463</v>
      </c>
      <c r="P2073" s="2">
        <v>3</v>
      </c>
      <c r="Q2073" s="2">
        <f>机器人辅助表!E2073</f>
        <v>316.06992337123762</v>
      </c>
      <c r="R2073" s="2">
        <v>6</v>
      </c>
      <c r="S2073" s="2">
        <f>机器人辅助表!F2073</f>
        <v>4907.8339999999989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0</v>
      </c>
      <c r="AE2073">
        <v>0</v>
      </c>
      <c r="AF2073">
        <v>0</v>
      </c>
      <c r="AG2073">
        <v>0</v>
      </c>
      <c r="BD2073">
        <v>11</v>
      </c>
      <c r="BE2073">
        <v>9113104</v>
      </c>
      <c r="BF2073">
        <v>9121103</v>
      </c>
      <c r="BG2073">
        <v>9121202</v>
      </c>
      <c r="BH2073">
        <v>9121303</v>
      </c>
      <c r="BI2073">
        <v>9121403</v>
      </c>
      <c r="BJ2073">
        <v>9114104</v>
      </c>
      <c r="BK2073">
        <v>9122102</v>
      </c>
      <c r="BL2073">
        <v>9122202</v>
      </c>
      <c r="BM2073">
        <v>9122304</v>
      </c>
      <c r="BN2073">
        <v>9122403</v>
      </c>
      <c r="BO2073">
        <v>9115104</v>
      </c>
    </row>
    <row r="2074" spans="1:67" x14ac:dyDescent="0.15">
      <c r="A2074">
        <v>2073</v>
      </c>
      <c r="B2074" t="s">
        <v>3368</v>
      </c>
      <c r="E2074">
        <f>机器人辅助表!B2074</f>
        <v>39</v>
      </c>
      <c r="F2074">
        <v>3</v>
      </c>
      <c r="G2074">
        <v>58201</v>
      </c>
      <c r="H2074">
        <v>0</v>
      </c>
      <c r="I2074">
        <f>机器人辅助表!H2074</f>
        <v>6408.3143858707663</v>
      </c>
      <c r="J2074">
        <v>2</v>
      </c>
      <c r="K2074">
        <v>4</v>
      </c>
      <c r="L2074">
        <v>1</v>
      </c>
      <c r="M2074" s="2">
        <f>机器人辅助表!C2074</f>
        <v>27209.139494640931</v>
      </c>
      <c r="N2074" s="2">
        <v>2</v>
      </c>
      <c r="O2074" s="2">
        <f>机器人辅助表!D2074</f>
        <v>1529.2576138430773</v>
      </c>
      <c r="P2074" s="2">
        <v>3</v>
      </c>
      <c r="Q2074" s="2">
        <f>机器人辅助表!E2074</f>
        <v>679.67005059692315</v>
      </c>
      <c r="R2074" s="2">
        <v>6</v>
      </c>
      <c r="S2074" s="2">
        <f>机器人辅助表!F2074</f>
        <v>6008.7316000000001</v>
      </c>
      <c r="T2074">
        <v>0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0</v>
      </c>
      <c r="AE2074">
        <v>0</v>
      </c>
      <c r="AF2074">
        <v>0</v>
      </c>
      <c r="AG2074">
        <v>0</v>
      </c>
      <c r="BD2074">
        <v>8</v>
      </c>
      <c r="BE2074">
        <v>9323104</v>
      </c>
      <c r="BF2074">
        <v>9324103</v>
      </c>
      <c r="BG2074">
        <v>9324202</v>
      </c>
      <c r="BH2074">
        <v>9324303</v>
      </c>
      <c r="BI2074">
        <v>9324402</v>
      </c>
      <c r="BJ2074">
        <v>9312102</v>
      </c>
      <c r="BK2074">
        <v>9311102</v>
      </c>
      <c r="BL2074">
        <v>9315103</v>
      </c>
    </row>
    <row r="2075" spans="1:67" x14ac:dyDescent="0.15">
      <c r="A2075">
        <v>2074</v>
      </c>
      <c r="B2075" t="s">
        <v>994</v>
      </c>
      <c r="E2075">
        <f>机器人辅助表!B2075</f>
        <v>48</v>
      </c>
      <c r="F2075">
        <v>2</v>
      </c>
      <c r="G2075">
        <v>58101</v>
      </c>
      <c r="H2075">
        <v>0</v>
      </c>
      <c r="I2075">
        <f>机器人辅助表!H2075</f>
        <v>16890.92453149287</v>
      </c>
      <c r="J2075">
        <v>2</v>
      </c>
      <c r="K2075">
        <v>4</v>
      </c>
      <c r="L2075">
        <v>1</v>
      </c>
      <c r="M2075" s="2">
        <f>机器人辅助表!C2075</f>
        <v>98757.17606476802</v>
      </c>
      <c r="N2075" s="2">
        <v>2</v>
      </c>
      <c r="O2075" s="2">
        <f>机器人辅助表!D2075</f>
        <v>4462.8350457600018</v>
      </c>
      <c r="P2075" s="2">
        <v>3</v>
      </c>
      <c r="Q2075" s="2">
        <f>机器人辅助表!E2075</f>
        <v>1983.4822425600009</v>
      </c>
      <c r="R2075" s="2">
        <v>6</v>
      </c>
      <c r="S2075" s="2">
        <f>机器人辅助表!F2075</f>
        <v>10821.076799999999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0</v>
      </c>
      <c r="AE2075">
        <v>0</v>
      </c>
      <c r="AF2075">
        <v>0</v>
      </c>
      <c r="AG2075">
        <v>0</v>
      </c>
      <c r="BD2075">
        <v>11</v>
      </c>
      <c r="BE2075">
        <v>9211102</v>
      </c>
      <c r="BF2075">
        <v>9214102</v>
      </c>
      <c r="BG2075">
        <v>9214202</v>
      </c>
      <c r="BH2075">
        <v>9214303</v>
      </c>
      <c r="BI2075">
        <v>9214404</v>
      </c>
      <c r="BJ2075">
        <v>9222103</v>
      </c>
      <c r="BK2075">
        <v>9223102</v>
      </c>
      <c r="BL2075">
        <v>9223203</v>
      </c>
      <c r="BM2075">
        <v>9223302</v>
      </c>
      <c r="BN2075">
        <v>9223402</v>
      </c>
      <c r="BO2075">
        <v>9215103</v>
      </c>
    </row>
    <row r="2076" spans="1:67" x14ac:dyDescent="0.15">
      <c r="A2076">
        <v>2075</v>
      </c>
      <c r="B2076" t="s">
        <v>3369</v>
      </c>
      <c r="E2076">
        <f>机器人辅助表!B2076</f>
        <v>32</v>
      </c>
      <c r="F2076">
        <v>1</v>
      </c>
      <c r="G2076">
        <v>58001</v>
      </c>
      <c r="H2076">
        <v>0</v>
      </c>
      <c r="I2076">
        <f>机器人辅助表!H2076</f>
        <v>5636.5828348551504</v>
      </c>
      <c r="J2076">
        <v>2</v>
      </c>
      <c r="K2076">
        <v>4</v>
      </c>
      <c r="L2076">
        <v>1</v>
      </c>
      <c r="M2076" s="2">
        <f>机器人辅助表!C2076</f>
        <v>18057.568825308368</v>
      </c>
      <c r="N2076" s="2">
        <v>2</v>
      </c>
      <c r="O2076" s="2">
        <f>机器人辅助表!D2076</f>
        <v>1142.9233098694317</v>
      </c>
      <c r="P2076" s="2">
        <v>3</v>
      </c>
      <c r="Q2076" s="2">
        <f>机器人辅助表!E2076</f>
        <v>507.96591549752526</v>
      </c>
      <c r="R2076" s="2">
        <v>6</v>
      </c>
      <c r="S2076" s="2">
        <f>机器人辅助表!F2076</f>
        <v>6835.1776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0</v>
      </c>
      <c r="AE2076">
        <v>0</v>
      </c>
      <c r="AF2076">
        <v>0</v>
      </c>
      <c r="AG2076">
        <v>0</v>
      </c>
      <c r="BD2076">
        <v>11</v>
      </c>
      <c r="BE2076">
        <v>9113102</v>
      </c>
      <c r="BF2076">
        <v>9121102</v>
      </c>
      <c r="BG2076">
        <v>9121204</v>
      </c>
      <c r="BH2076">
        <v>9121303</v>
      </c>
      <c r="BI2076">
        <v>9121404</v>
      </c>
      <c r="BJ2076">
        <v>9114102</v>
      </c>
      <c r="BK2076">
        <v>9122103</v>
      </c>
      <c r="BL2076">
        <v>9122204</v>
      </c>
      <c r="BM2076">
        <v>9122302</v>
      </c>
      <c r="BN2076">
        <v>9122402</v>
      </c>
      <c r="BO2076">
        <v>9115104</v>
      </c>
    </row>
    <row r="2077" spans="1:67" x14ac:dyDescent="0.15">
      <c r="A2077">
        <v>2076</v>
      </c>
      <c r="B2077" t="s">
        <v>3370</v>
      </c>
      <c r="E2077">
        <f>机器人辅助表!B2077</f>
        <v>24</v>
      </c>
      <c r="F2077">
        <v>1</v>
      </c>
      <c r="G2077">
        <v>58001</v>
      </c>
      <c r="H2077">
        <v>0</v>
      </c>
      <c r="I2077">
        <f>机器人辅助表!H2077</f>
        <v>4393.4966013662615</v>
      </c>
      <c r="J2077">
        <v>2</v>
      </c>
      <c r="K2077">
        <v>4</v>
      </c>
      <c r="L2077">
        <v>1</v>
      </c>
      <c r="M2077" s="2">
        <f>机器人辅助表!C2077</f>
        <v>9150.3275081739157</v>
      </c>
      <c r="N2077" s="2">
        <v>2</v>
      </c>
      <c r="O2077" s="2">
        <f>机器人辅助表!D2077</f>
        <v>684.8477968695654</v>
      </c>
      <c r="P2077" s="2">
        <v>3</v>
      </c>
      <c r="Q2077" s="2">
        <f>机器人辅助表!E2077</f>
        <v>304.37679860869571</v>
      </c>
      <c r="R2077" s="2">
        <v>6</v>
      </c>
      <c r="S2077" s="2">
        <f>机器人辅助表!F2077</f>
        <v>6782.3808000000008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0</v>
      </c>
      <c r="AE2077">
        <v>0</v>
      </c>
      <c r="AF2077">
        <v>0</v>
      </c>
      <c r="AG2077">
        <v>0</v>
      </c>
      <c r="BD2077">
        <v>11</v>
      </c>
      <c r="BE2077">
        <v>9113104</v>
      </c>
      <c r="BF2077">
        <v>9121104</v>
      </c>
      <c r="BG2077">
        <v>9121202</v>
      </c>
      <c r="BH2077">
        <v>9121302</v>
      </c>
      <c r="BI2077">
        <v>9121404</v>
      </c>
      <c r="BJ2077">
        <v>9114104</v>
      </c>
      <c r="BK2077">
        <v>9122103</v>
      </c>
      <c r="BL2077">
        <v>9122203</v>
      </c>
      <c r="BM2077">
        <v>9122302</v>
      </c>
      <c r="BN2077">
        <v>9122403</v>
      </c>
      <c r="BO2077">
        <v>9115103</v>
      </c>
    </row>
    <row r="2078" spans="1:67" x14ac:dyDescent="0.15">
      <c r="A2078">
        <v>2077</v>
      </c>
      <c r="B2078" t="s">
        <v>3371</v>
      </c>
      <c r="E2078">
        <f>机器人辅助表!B2078</f>
        <v>50</v>
      </c>
      <c r="F2078">
        <v>2</v>
      </c>
      <c r="G2078">
        <v>58101</v>
      </c>
      <c r="H2078">
        <v>0</v>
      </c>
      <c r="I2078">
        <f>机器人辅助表!H2078</f>
        <v>16870.679329387829</v>
      </c>
      <c r="J2078">
        <v>2</v>
      </c>
      <c r="K2078">
        <v>4</v>
      </c>
      <c r="L2078">
        <v>1</v>
      </c>
      <c r="M2078" s="2">
        <f>机器人辅助表!C2078</f>
        <v>104249.15552347832</v>
      </c>
      <c r="N2078" s="2">
        <v>2</v>
      </c>
      <c r="O2078" s="2">
        <f>机器人辅助表!D2078</f>
        <v>4510.7807678428107</v>
      </c>
      <c r="P2078" s="2">
        <v>3</v>
      </c>
      <c r="Q2078" s="2">
        <f>机器人辅助表!E2078</f>
        <v>2004.7914523745828</v>
      </c>
      <c r="R2078" s="2">
        <v>6</v>
      </c>
      <c r="S2078" s="2">
        <f>机器人辅助表!F2078</f>
        <v>9921.65</v>
      </c>
      <c r="T2078">
        <v>0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0</v>
      </c>
      <c r="AE2078">
        <v>0</v>
      </c>
      <c r="AF2078">
        <v>0</v>
      </c>
      <c r="AG2078">
        <v>0</v>
      </c>
      <c r="BD2078">
        <v>11</v>
      </c>
      <c r="BE2078">
        <v>9211104</v>
      </c>
      <c r="BF2078">
        <v>9214104</v>
      </c>
      <c r="BG2078">
        <v>9214203</v>
      </c>
      <c r="BH2078">
        <v>9214303</v>
      </c>
      <c r="BI2078">
        <v>9214404</v>
      </c>
      <c r="BJ2078">
        <v>9222103</v>
      </c>
      <c r="BK2078">
        <v>9223104</v>
      </c>
      <c r="BL2078">
        <v>9223203</v>
      </c>
      <c r="BM2078">
        <v>9223303</v>
      </c>
      <c r="BN2078">
        <v>9223402</v>
      </c>
      <c r="BO2078">
        <v>9215102</v>
      </c>
    </row>
    <row r="2079" spans="1:67" x14ac:dyDescent="0.15">
      <c r="A2079">
        <v>2078</v>
      </c>
      <c r="B2079" t="s">
        <v>995</v>
      </c>
      <c r="E2079">
        <f>机器人辅助表!B2079</f>
        <v>31</v>
      </c>
      <c r="F2079">
        <v>1</v>
      </c>
      <c r="G2079">
        <v>58001</v>
      </c>
      <c r="H2079">
        <v>0</v>
      </c>
      <c r="I2079">
        <f>机器人辅助表!H2079</f>
        <v>3841.0819289612318</v>
      </c>
      <c r="J2079">
        <v>2</v>
      </c>
      <c r="K2079">
        <v>4</v>
      </c>
      <c r="L2079">
        <v>1</v>
      </c>
      <c r="M2079" s="2">
        <f>机器人辅助表!C2079</f>
        <v>11779.075139192313</v>
      </c>
      <c r="N2079" s="2">
        <v>2</v>
      </c>
      <c r="O2079" s="2">
        <f>机器人辅助表!D2079</f>
        <v>752.91063362307716</v>
      </c>
      <c r="P2079" s="2">
        <v>3</v>
      </c>
      <c r="Q2079" s="2">
        <f>机器人辅助表!E2079</f>
        <v>334.6269482769232</v>
      </c>
      <c r="R2079" s="2">
        <v>6</v>
      </c>
      <c r="S2079" s="2">
        <f>机器人辅助表!F2079</f>
        <v>4830.0030000000006</v>
      </c>
      <c r="T2079">
        <v>0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0</v>
      </c>
      <c r="AE2079">
        <v>0</v>
      </c>
      <c r="AF2079">
        <v>0</v>
      </c>
      <c r="AG2079">
        <v>0</v>
      </c>
      <c r="BD2079">
        <v>11</v>
      </c>
      <c r="BE2079">
        <v>9113102</v>
      </c>
      <c r="BF2079">
        <v>9121102</v>
      </c>
      <c r="BG2079">
        <v>9121202</v>
      </c>
      <c r="BH2079">
        <v>9121304</v>
      </c>
      <c r="BI2079">
        <v>9121404</v>
      </c>
      <c r="BJ2079">
        <v>9114103</v>
      </c>
      <c r="BK2079">
        <v>9122104</v>
      </c>
      <c r="BL2079">
        <v>9122202</v>
      </c>
      <c r="BM2079">
        <v>9122302</v>
      </c>
      <c r="BN2079">
        <v>9122404</v>
      </c>
      <c r="BO2079">
        <v>9115104</v>
      </c>
    </row>
    <row r="2080" spans="1:67" x14ac:dyDescent="0.15">
      <c r="A2080">
        <v>2079</v>
      </c>
      <c r="B2080" t="s">
        <v>996</v>
      </c>
      <c r="E2080">
        <f>机器人辅助表!B2080</f>
        <v>36</v>
      </c>
      <c r="F2080">
        <v>3</v>
      </c>
      <c r="G2080">
        <v>58201</v>
      </c>
      <c r="H2080">
        <v>0</v>
      </c>
      <c r="I2080">
        <f>机器人辅助表!H2080</f>
        <v>9155.0857312887019</v>
      </c>
      <c r="J2080">
        <v>2</v>
      </c>
      <c r="K2080">
        <v>4</v>
      </c>
      <c r="L2080">
        <v>1</v>
      </c>
      <c r="M2080" s="2">
        <f>机器人辅助表!C2080</f>
        <v>33980.261950137799</v>
      </c>
      <c r="N2080" s="2">
        <v>2</v>
      </c>
      <c r="O2080" s="2">
        <f>机器人辅助表!D2080</f>
        <v>2074.1894912781277</v>
      </c>
      <c r="P2080" s="2">
        <v>3</v>
      </c>
      <c r="Q2080" s="2">
        <f>机器人辅助表!E2080</f>
        <v>921.86199612361236</v>
      </c>
      <c r="R2080" s="2">
        <v>6</v>
      </c>
      <c r="S2080" s="2">
        <f>机器人辅助表!F2080</f>
        <v>9629.3415999999997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0</v>
      </c>
      <c r="AE2080">
        <v>0</v>
      </c>
      <c r="AF2080">
        <v>0</v>
      </c>
      <c r="AG2080">
        <v>0</v>
      </c>
      <c r="BD2080">
        <v>8</v>
      </c>
      <c r="BE2080">
        <v>9323102</v>
      </c>
      <c r="BF2080">
        <v>9324103</v>
      </c>
      <c r="BG2080">
        <v>9324202</v>
      </c>
      <c r="BH2080">
        <v>9324302</v>
      </c>
      <c r="BI2080">
        <v>9324403</v>
      </c>
      <c r="BJ2080">
        <v>9312102</v>
      </c>
      <c r="BK2080">
        <v>9311102</v>
      </c>
      <c r="BL2080">
        <v>9315104</v>
      </c>
    </row>
    <row r="2081" spans="1:67" x14ac:dyDescent="0.15">
      <c r="A2081">
        <v>2080</v>
      </c>
      <c r="B2081" t="s">
        <v>3372</v>
      </c>
      <c r="E2081">
        <f>机器人辅助表!B2081</f>
        <v>36</v>
      </c>
      <c r="F2081">
        <v>1</v>
      </c>
      <c r="G2081">
        <v>58001</v>
      </c>
      <c r="H2081">
        <v>0</v>
      </c>
      <c r="I2081">
        <f>机器人辅助表!H2081</f>
        <v>3824.2763181332552</v>
      </c>
      <c r="J2081">
        <v>2</v>
      </c>
      <c r="K2081">
        <v>4</v>
      </c>
      <c r="L2081">
        <v>1</v>
      </c>
      <c r="M2081" s="2">
        <f>机器人辅助表!C2081</f>
        <v>14194.286637399335</v>
      </c>
      <c r="N2081" s="2">
        <v>2</v>
      </c>
      <c r="O2081" s="2">
        <f>机器人辅助表!D2081</f>
        <v>866.43358496428107</v>
      </c>
      <c r="P2081" s="2">
        <v>3</v>
      </c>
      <c r="Q2081" s="2">
        <f>机器人辅助表!E2081</f>
        <v>385.08159331745833</v>
      </c>
      <c r="R2081" s="2">
        <v>6</v>
      </c>
      <c r="S2081" s="2">
        <f>机器人辅助表!F2081</f>
        <v>4022.3831999999998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0</v>
      </c>
      <c r="AE2081">
        <v>0</v>
      </c>
      <c r="AF2081">
        <v>0</v>
      </c>
      <c r="AG2081">
        <v>0</v>
      </c>
      <c r="BD2081">
        <v>11</v>
      </c>
      <c r="BE2081">
        <v>9113102</v>
      </c>
      <c r="BF2081">
        <v>9121104</v>
      </c>
      <c r="BG2081">
        <v>9121204</v>
      </c>
      <c r="BH2081">
        <v>9121303</v>
      </c>
      <c r="BI2081">
        <v>9121402</v>
      </c>
      <c r="BJ2081">
        <v>9114104</v>
      </c>
      <c r="BK2081">
        <v>9122103</v>
      </c>
      <c r="BL2081">
        <v>9122203</v>
      </c>
      <c r="BM2081">
        <v>9122302</v>
      </c>
      <c r="BN2081">
        <v>9122403</v>
      </c>
      <c r="BO2081">
        <v>9115104</v>
      </c>
    </row>
    <row r="2082" spans="1:67" x14ac:dyDescent="0.15">
      <c r="A2082">
        <v>2081</v>
      </c>
      <c r="B2082" t="s">
        <v>997</v>
      </c>
      <c r="E2082">
        <f>机器人辅助表!B2082</f>
        <v>47</v>
      </c>
      <c r="F2082">
        <v>3</v>
      </c>
      <c r="G2082">
        <v>58201</v>
      </c>
      <c r="H2082">
        <v>0</v>
      </c>
      <c r="I2082">
        <f>机器人辅助表!H2082</f>
        <v>15221.429869916268</v>
      </c>
      <c r="J2082">
        <v>2</v>
      </c>
      <c r="K2082">
        <v>4</v>
      </c>
      <c r="L2082">
        <v>1</v>
      </c>
      <c r="M2082" s="2">
        <f>机器人辅助表!C2082</f>
        <v>86470.729236226573</v>
      </c>
      <c r="N2082" s="2">
        <v>2</v>
      </c>
      <c r="O2082" s="2">
        <f>机器人辅助表!D2082</f>
        <v>3995.8789639484962</v>
      </c>
      <c r="P2082" s="2">
        <v>3</v>
      </c>
      <c r="Q2082" s="2">
        <f>机器人辅助表!E2082</f>
        <v>1775.946206199332</v>
      </c>
      <c r="R2082" s="2">
        <v>6</v>
      </c>
      <c r="S2082" s="2">
        <f>机器人辅助表!F2082</f>
        <v>10158.442800000001</v>
      </c>
      <c r="T2082">
        <v>0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0</v>
      </c>
      <c r="AE2082">
        <v>0</v>
      </c>
      <c r="AF2082">
        <v>0</v>
      </c>
      <c r="AG2082">
        <v>0</v>
      </c>
      <c r="BD2082">
        <v>8</v>
      </c>
      <c r="BE2082">
        <v>9323102</v>
      </c>
      <c r="BF2082">
        <v>9324104</v>
      </c>
      <c r="BG2082">
        <v>9324204</v>
      </c>
      <c r="BH2082">
        <v>9324303</v>
      </c>
      <c r="BI2082">
        <v>9324402</v>
      </c>
      <c r="BJ2082">
        <v>9312102</v>
      </c>
      <c r="BK2082">
        <v>9311102</v>
      </c>
      <c r="BL2082">
        <v>9315102</v>
      </c>
    </row>
    <row r="2083" spans="1:67" x14ac:dyDescent="0.15">
      <c r="A2083">
        <v>2082</v>
      </c>
      <c r="B2083" t="s">
        <v>3373</v>
      </c>
      <c r="E2083">
        <f>机器人辅助表!B2083</f>
        <v>32</v>
      </c>
      <c r="F2083">
        <v>3</v>
      </c>
      <c r="G2083">
        <v>58201</v>
      </c>
      <c r="H2083">
        <v>0</v>
      </c>
      <c r="I2083">
        <f>机器人辅助表!H2083</f>
        <v>3909.242933851152</v>
      </c>
      <c r="J2083">
        <v>2</v>
      </c>
      <c r="K2083">
        <v>4</v>
      </c>
      <c r="L2083">
        <v>1</v>
      </c>
      <c r="M2083" s="2">
        <f>机器人辅助表!C2083</f>
        <v>12523.797733681609</v>
      </c>
      <c r="N2083" s="2">
        <v>2</v>
      </c>
      <c r="O2083" s="2">
        <f>机器人辅助表!D2083</f>
        <v>792.67261813525101</v>
      </c>
      <c r="P2083" s="2">
        <v>3</v>
      </c>
      <c r="Q2083" s="2">
        <f>机器人辅助表!E2083</f>
        <v>352.29894139344492</v>
      </c>
      <c r="R2083" s="2">
        <v>6</v>
      </c>
      <c r="S2083" s="2">
        <f>机器人辅助表!F2083</f>
        <v>4740.5263999999997</v>
      </c>
      <c r="T2083">
        <v>0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  <c r="AF2083">
        <v>0</v>
      </c>
      <c r="AG2083">
        <v>0</v>
      </c>
      <c r="BD2083">
        <v>8</v>
      </c>
      <c r="BE2083">
        <v>9323102</v>
      </c>
      <c r="BF2083">
        <v>9324104</v>
      </c>
      <c r="BG2083">
        <v>9324204</v>
      </c>
      <c r="BH2083">
        <v>9324302</v>
      </c>
      <c r="BI2083">
        <v>9324404</v>
      </c>
      <c r="BJ2083">
        <v>9312104</v>
      </c>
      <c r="BK2083">
        <v>9311103</v>
      </c>
      <c r="BL2083">
        <v>9315103</v>
      </c>
    </row>
    <row r="2084" spans="1:67" x14ac:dyDescent="0.15">
      <c r="A2084">
        <v>2083</v>
      </c>
      <c r="B2084" t="s">
        <v>998</v>
      </c>
      <c r="E2084">
        <f>机器人辅助表!B2084</f>
        <v>36</v>
      </c>
      <c r="F2084">
        <v>1</v>
      </c>
      <c r="G2084">
        <v>58001</v>
      </c>
      <c r="H2084">
        <v>0</v>
      </c>
      <c r="I2084">
        <f>机器人辅助表!H2084</f>
        <v>4867.2607685332332</v>
      </c>
      <c r="J2084">
        <v>2</v>
      </c>
      <c r="K2084">
        <v>4</v>
      </c>
      <c r="L2084">
        <v>1</v>
      </c>
      <c r="M2084" s="2">
        <f>机器人辅助表!C2084</f>
        <v>18065.455720326423</v>
      </c>
      <c r="N2084" s="2">
        <v>2</v>
      </c>
      <c r="O2084" s="2">
        <f>机器人辅助表!D2084</f>
        <v>1102.733653590903</v>
      </c>
      <c r="P2084" s="2">
        <v>3</v>
      </c>
      <c r="Q2084" s="2">
        <f>机器人辅助表!E2084</f>
        <v>490.10384604040144</v>
      </c>
      <c r="R2084" s="2">
        <v>6</v>
      </c>
      <c r="S2084" s="2">
        <f>机器人辅助表!F2084</f>
        <v>5119.3967999999995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0</v>
      </c>
      <c r="AE2084">
        <v>0</v>
      </c>
      <c r="AF2084">
        <v>0</v>
      </c>
      <c r="AG2084">
        <v>0</v>
      </c>
      <c r="BD2084">
        <v>11</v>
      </c>
      <c r="BE2084">
        <v>9113104</v>
      </c>
      <c r="BF2084">
        <v>9121103</v>
      </c>
      <c r="BG2084">
        <v>9121203</v>
      </c>
      <c r="BH2084">
        <v>9121302</v>
      </c>
      <c r="BI2084">
        <v>9121403</v>
      </c>
      <c r="BJ2084">
        <v>9114102</v>
      </c>
      <c r="BK2084">
        <v>9122102</v>
      </c>
      <c r="BL2084">
        <v>9122204</v>
      </c>
      <c r="BM2084">
        <v>9122303</v>
      </c>
      <c r="BN2084">
        <v>9122402</v>
      </c>
      <c r="BO2084">
        <v>9115103</v>
      </c>
    </row>
    <row r="2085" spans="1:67" x14ac:dyDescent="0.15">
      <c r="A2085">
        <v>2084</v>
      </c>
      <c r="B2085" t="s">
        <v>3374</v>
      </c>
      <c r="E2085">
        <f>机器人辅助表!B2085</f>
        <v>26</v>
      </c>
      <c r="F2085">
        <v>1</v>
      </c>
      <c r="G2085">
        <v>58001</v>
      </c>
      <c r="H2085">
        <v>0</v>
      </c>
      <c r="I2085">
        <f>机器人辅助表!H2085</f>
        <v>4879.2271017119683</v>
      </c>
      <c r="J2085">
        <v>2</v>
      </c>
      <c r="K2085">
        <v>4</v>
      </c>
      <c r="L2085">
        <v>1</v>
      </c>
      <c r="M2085" s="2">
        <f>机器人辅助表!C2085</f>
        <v>11475.361239868898</v>
      </c>
      <c r="N2085" s="2">
        <v>2</v>
      </c>
      <c r="O2085" s="2">
        <f>机器人辅助表!D2085</f>
        <v>815.62291142207391</v>
      </c>
      <c r="P2085" s="2">
        <v>3</v>
      </c>
      <c r="Q2085" s="2">
        <f>机器人辅助表!E2085</f>
        <v>362.49907174314393</v>
      </c>
      <c r="R2085" s="2">
        <v>6</v>
      </c>
      <c r="S2085" s="2">
        <f>机器人辅助表!F2085</f>
        <v>7143.7828</v>
      </c>
      <c r="T2085">
        <v>0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0</v>
      </c>
      <c r="AE2085">
        <v>0</v>
      </c>
      <c r="AF2085">
        <v>0</v>
      </c>
      <c r="AG2085">
        <v>0</v>
      </c>
      <c r="BD2085">
        <v>11</v>
      </c>
      <c r="BE2085">
        <v>9113103</v>
      </c>
      <c r="BF2085">
        <v>9121103</v>
      </c>
      <c r="BG2085">
        <v>9121202</v>
      </c>
      <c r="BH2085">
        <v>9121304</v>
      </c>
      <c r="BI2085">
        <v>9121404</v>
      </c>
      <c r="BJ2085">
        <v>9114104</v>
      </c>
      <c r="BK2085">
        <v>9122104</v>
      </c>
      <c r="BL2085">
        <v>9122203</v>
      </c>
      <c r="BM2085">
        <v>9122302</v>
      </c>
      <c r="BN2085">
        <v>9122404</v>
      </c>
      <c r="BO2085">
        <v>9115104</v>
      </c>
    </row>
    <row r="2086" spans="1:67" x14ac:dyDescent="0.15">
      <c r="A2086">
        <v>2085</v>
      </c>
      <c r="B2086" t="s">
        <v>999</v>
      </c>
      <c r="E2086">
        <f>机器人辅助表!B2086</f>
        <v>45</v>
      </c>
      <c r="F2086">
        <v>2</v>
      </c>
      <c r="G2086">
        <v>58101</v>
      </c>
      <c r="H2086">
        <v>0</v>
      </c>
      <c r="I2086">
        <f>机器人辅助表!H2086</f>
        <v>8578.4126344162196</v>
      </c>
      <c r="J2086">
        <v>2</v>
      </c>
      <c r="K2086">
        <v>4</v>
      </c>
      <c r="L2086">
        <v>1</v>
      </c>
      <c r="M2086" s="2">
        <f>机器人辅助表!C2086</f>
        <v>45808.412586932121</v>
      </c>
      <c r="N2086" s="2">
        <v>2</v>
      </c>
      <c r="O2086" s="2">
        <f>机器人辅助表!D2086</f>
        <v>2216.4733743712377</v>
      </c>
      <c r="P2086" s="2">
        <v>3</v>
      </c>
      <c r="Q2086" s="2">
        <f>机器人辅助表!E2086</f>
        <v>985.09927749832809</v>
      </c>
      <c r="R2086" s="2">
        <v>6</v>
      </c>
      <c r="S2086" s="2">
        <f>机器人辅助表!F2086</f>
        <v>6219.905999999999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0</v>
      </c>
      <c r="AE2086">
        <v>0</v>
      </c>
      <c r="AF2086">
        <v>0</v>
      </c>
      <c r="AG2086">
        <v>0</v>
      </c>
      <c r="BD2086">
        <v>11</v>
      </c>
      <c r="BE2086">
        <v>9211103</v>
      </c>
      <c r="BF2086">
        <v>9214103</v>
      </c>
      <c r="BG2086">
        <v>9214203</v>
      </c>
      <c r="BH2086">
        <v>9214303</v>
      </c>
      <c r="BI2086">
        <v>9214402</v>
      </c>
      <c r="BJ2086">
        <v>9222102</v>
      </c>
      <c r="BK2086">
        <v>9223102</v>
      </c>
      <c r="BL2086">
        <v>9223204</v>
      </c>
      <c r="BM2086">
        <v>9223302</v>
      </c>
      <c r="BN2086">
        <v>9223403</v>
      </c>
      <c r="BO2086">
        <v>9215102</v>
      </c>
    </row>
    <row r="2087" spans="1:67" x14ac:dyDescent="0.15">
      <c r="A2087">
        <v>2086</v>
      </c>
      <c r="B2087" t="s">
        <v>1000</v>
      </c>
      <c r="E2087">
        <f>机器人辅助表!B2087</f>
        <v>19</v>
      </c>
      <c r="F2087">
        <v>1</v>
      </c>
      <c r="G2087">
        <v>58001</v>
      </c>
      <c r="H2087">
        <v>0</v>
      </c>
      <c r="I2087">
        <f>机器人辅助表!H2087</f>
        <v>2954.2642178243482</v>
      </c>
      <c r="J2087">
        <v>2</v>
      </c>
      <c r="K2087">
        <v>4</v>
      </c>
      <c r="L2087">
        <v>1</v>
      </c>
      <c r="M2087" s="2">
        <f>机器人辅助表!C2087</f>
        <v>4488.0511177173903</v>
      </c>
      <c r="N2087" s="2">
        <v>2</v>
      </c>
      <c r="O2087" s="2">
        <f>机器人辅助表!D2087</f>
        <v>387.22550086956528</v>
      </c>
      <c r="P2087" s="2">
        <v>3</v>
      </c>
      <c r="Q2087" s="2">
        <f>机器人辅助表!E2087</f>
        <v>172.1002226086957</v>
      </c>
      <c r="R2087" s="2">
        <v>6</v>
      </c>
      <c r="S2087" s="2">
        <f>机器人辅助表!F2087</f>
        <v>5067.7619999999997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0</v>
      </c>
      <c r="AE2087">
        <v>0</v>
      </c>
      <c r="AF2087">
        <v>0</v>
      </c>
      <c r="AG2087">
        <v>0</v>
      </c>
      <c r="BD2087">
        <v>11</v>
      </c>
      <c r="BE2087">
        <v>9113103</v>
      </c>
      <c r="BF2087">
        <v>9121102</v>
      </c>
      <c r="BG2087">
        <v>9121203</v>
      </c>
      <c r="BH2087">
        <v>9121302</v>
      </c>
      <c r="BI2087">
        <v>9121404</v>
      </c>
      <c r="BJ2087">
        <v>9114103</v>
      </c>
      <c r="BK2087">
        <v>9122104</v>
      </c>
      <c r="BL2087">
        <v>9122204</v>
      </c>
      <c r="BM2087">
        <v>9122304</v>
      </c>
      <c r="BN2087">
        <v>9122402</v>
      </c>
      <c r="BO2087">
        <v>9115102</v>
      </c>
    </row>
    <row r="2088" spans="1:67" x14ac:dyDescent="0.15">
      <c r="A2088">
        <v>2087</v>
      </c>
      <c r="B2088" t="s">
        <v>3375</v>
      </c>
      <c r="E2088">
        <f>机器人辅助表!B2088</f>
        <v>29</v>
      </c>
      <c r="F2088">
        <v>1</v>
      </c>
      <c r="G2088">
        <v>58001</v>
      </c>
      <c r="H2088">
        <v>0</v>
      </c>
      <c r="I2088">
        <f>机器人辅助表!H2088</f>
        <v>5877.4355861302965</v>
      </c>
      <c r="J2088">
        <v>2</v>
      </c>
      <c r="K2088">
        <v>4</v>
      </c>
      <c r="L2088">
        <v>1</v>
      </c>
      <c r="M2088" s="2">
        <f>机器人辅助表!C2088</f>
        <v>16284.192603221745</v>
      </c>
      <c r="N2088" s="2">
        <v>2</v>
      </c>
      <c r="O2088" s="2">
        <f>机器人辅助表!D2088</f>
        <v>1076.1467346782615</v>
      </c>
      <c r="P2088" s="2">
        <v>3</v>
      </c>
      <c r="Q2088" s="2">
        <f>机器人辅助表!E2088</f>
        <v>478.28743763478292</v>
      </c>
      <c r="R2088" s="2">
        <v>6</v>
      </c>
      <c r="S2088" s="2">
        <f>机器人辅助表!F2088</f>
        <v>7917.8267999999998</v>
      </c>
      <c r="T2088">
        <v>0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0</v>
      </c>
      <c r="AE2088">
        <v>0</v>
      </c>
      <c r="AF2088">
        <v>0</v>
      </c>
      <c r="AG2088">
        <v>0</v>
      </c>
      <c r="BD2088">
        <v>11</v>
      </c>
      <c r="BE2088">
        <v>9113104</v>
      </c>
      <c r="BF2088">
        <v>9121102</v>
      </c>
      <c r="BG2088">
        <v>9121203</v>
      </c>
      <c r="BH2088">
        <v>9121304</v>
      </c>
      <c r="BI2088">
        <v>9121403</v>
      </c>
      <c r="BJ2088">
        <v>9114102</v>
      </c>
      <c r="BK2088">
        <v>9122104</v>
      </c>
      <c r="BL2088">
        <v>9122202</v>
      </c>
      <c r="BM2088">
        <v>9122303</v>
      </c>
      <c r="BN2088">
        <v>9122404</v>
      </c>
      <c r="BO2088">
        <v>9115103</v>
      </c>
    </row>
    <row r="2089" spans="1:67" x14ac:dyDescent="0.15">
      <c r="A2089">
        <v>2088</v>
      </c>
      <c r="B2089" t="s">
        <v>3376</v>
      </c>
      <c r="E2089">
        <f>机器人辅助表!B2089</f>
        <v>26</v>
      </c>
      <c r="F2089">
        <v>1</v>
      </c>
      <c r="G2089">
        <v>58001</v>
      </c>
      <c r="H2089">
        <v>0</v>
      </c>
      <c r="I2089">
        <f>机器人辅助表!H2089</f>
        <v>4942.5936874484878</v>
      </c>
      <c r="J2089">
        <v>2</v>
      </c>
      <c r="K2089">
        <v>4</v>
      </c>
      <c r="L2089">
        <v>1</v>
      </c>
      <c r="M2089" s="2">
        <f>机器人辅助表!C2089</f>
        <v>11624.391905321741</v>
      </c>
      <c r="N2089" s="2">
        <v>2</v>
      </c>
      <c r="O2089" s="2">
        <f>机器人辅助表!D2089</f>
        <v>826.2154167652177</v>
      </c>
      <c r="P2089" s="2">
        <v>3</v>
      </c>
      <c r="Q2089" s="2">
        <f>机器人辅助表!E2089</f>
        <v>367.20685189565228</v>
      </c>
      <c r="R2089" s="2">
        <v>6</v>
      </c>
      <c r="S2089" s="2">
        <f>机器人辅助表!F2089</f>
        <v>7236.5591999999997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0</v>
      </c>
      <c r="AE2089">
        <v>0</v>
      </c>
      <c r="AF2089">
        <v>0</v>
      </c>
      <c r="AG2089">
        <v>0</v>
      </c>
      <c r="BD2089">
        <v>11</v>
      </c>
      <c r="BE2089">
        <v>9113104</v>
      </c>
      <c r="BF2089">
        <v>9121103</v>
      </c>
      <c r="BG2089">
        <v>9121204</v>
      </c>
      <c r="BH2089">
        <v>9121304</v>
      </c>
      <c r="BI2089">
        <v>9121404</v>
      </c>
      <c r="BJ2089">
        <v>9114104</v>
      </c>
      <c r="BK2089">
        <v>9122104</v>
      </c>
      <c r="BL2089">
        <v>9122203</v>
      </c>
      <c r="BM2089">
        <v>9122302</v>
      </c>
      <c r="BN2089">
        <v>9122402</v>
      </c>
      <c r="BO2089">
        <v>9115104</v>
      </c>
    </row>
    <row r="2090" spans="1:67" x14ac:dyDescent="0.15">
      <c r="A2090">
        <v>2089</v>
      </c>
      <c r="B2090" t="s">
        <v>3377</v>
      </c>
      <c r="E2090">
        <f>机器人辅助表!B2090</f>
        <v>36</v>
      </c>
      <c r="F2090">
        <v>2</v>
      </c>
      <c r="G2090">
        <v>58101</v>
      </c>
      <c r="H2090">
        <v>0</v>
      </c>
      <c r="I2090">
        <f>机器人辅助表!H2090</f>
        <v>5446.6965743109986</v>
      </c>
      <c r="J2090">
        <v>2</v>
      </c>
      <c r="K2090">
        <v>4</v>
      </c>
      <c r="L2090">
        <v>1</v>
      </c>
      <c r="M2090" s="2">
        <f>机器人辅助表!C2090</f>
        <v>20216.105210841473</v>
      </c>
      <c r="N2090" s="2">
        <v>2</v>
      </c>
      <c r="O2090" s="2">
        <f>机器人辅助表!D2090</f>
        <v>1234.0114694945821</v>
      </c>
      <c r="P2090" s="2">
        <v>3</v>
      </c>
      <c r="Q2090" s="2">
        <f>机器人辅助表!E2090</f>
        <v>548.44954199759206</v>
      </c>
      <c r="R2090" s="2">
        <v>6</v>
      </c>
      <c r="S2090" s="2">
        <f>机器人辅助表!F2090</f>
        <v>5728.8487999999988</v>
      </c>
      <c r="T2090">
        <v>0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0</v>
      </c>
      <c r="AE2090">
        <v>0</v>
      </c>
      <c r="AF2090">
        <v>0</v>
      </c>
      <c r="AG2090">
        <v>0</v>
      </c>
      <c r="BD2090">
        <v>11</v>
      </c>
      <c r="BE2090">
        <v>9211102</v>
      </c>
      <c r="BF2090">
        <v>9214102</v>
      </c>
      <c r="BG2090">
        <v>9214203</v>
      </c>
      <c r="BH2090">
        <v>9214303</v>
      </c>
      <c r="BI2090">
        <v>9214402</v>
      </c>
      <c r="BJ2090">
        <v>9222102</v>
      </c>
      <c r="BK2090">
        <v>9223103</v>
      </c>
      <c r="BL2090">
        <v>9223204</v>
      </c>
      <c r="BM2090">
        <v>9223303</v>
      </c>
      <c r="BN2090">
        <v>9223402</v>
      </c>
      <c r="BO2090">
        <v>9215102</v>
      </c>
    </row>
    <row r="2091" spans="1:67" x14ac:dyDescent="0.15">
      <c r="A2091">
        <v>2090</v>
      </c>
      <c r="B2091" t="s">
        <v>1001</v>
      </c>
      <c r="E2091">
        <f>机器人辅助表!B2091</f>
        <v>28</v>
      </c>
      <c r="F2091">
        <v>3</v>
      </c>
      <c r="G2091">
        <v>58201</v>
      </c>
      <c r="H2091">
        <v>0</v>
      </c>
      <c r="I2091">
        <f>机器人辅助表!H2091</f>
        <v>4843.1937027143931</v>
      </c>
      <c r="J2091">
        <v>2</v>
      </c>
      <c r="K2091">
        <v>4</v>
      </c>
      <c r="L2091">
        <v>1</v>
      </c>
      <c r="M2091" s="2">
        <f>机器人辅助表!C2091</f>
        <v>12751.021070897663</v>
      </c>
      <c r="N2091" s="2">
        <v>2</v>
      </c>
      <c r="O2091" s="2">
        <f>机器人辅助表!D2091</f>
        <v>862.85104991036826</v>
      </c>
      <c r="P2091" s="2">
        <v>3</v>
      </c>
      <c r="Q2091" s="2">
        <f>机器人辅助表!E2091</f>
        <v>383.48935551571918</v>
      </c>
      <c r="R2091" s="2">
        <v>6</v>
      </c>
      <c r="S2091" s="2">
        <f>机器人辅助表!F2091</f>
        <v>6704.7456000000002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0</v>
      </c>
      <c r="AE2091">
        <v>0</v>
      </c>
      <c r="AF2091">
        <v>0</v>
      </c>
      <c r="AG2091">
        <v>0</v>
      </c>
      <c r="BD2091">
        <v>8</v>
      </c>
      <c r="BE2091">
        <v>9323102</v>
      </c>
      <c r="BF2091">
        <v>9324102</v>
      </c>
      <c r="BG2091">
        <v>9324204</v>
      </c>
      <c r="BH2091">
        <v>9324302</v>
      </c>
      <c r="BI2091">
        <v>9324404</v>
      </c>
      <c r="BJ2091">
        <v>9312103</v>
      </c>
      <c r="BK2091">
        <v>9311102</v>
      </c>
      <c r="BL2091">
        <v>9315102</v>
      </c>
    </row>
    <row r="2092" spans="1:67" x14ac:dyDescent="0.15">
      <c r="A2092">
        <v>2091</v>
      </c>
      <c r="B2092" t="s">
        <v>1002</v>
      </c>
      <c r="E2092">
        <f>机器人辅助表!B2092</f>
        <v>46</v>
      </c>
      <c r="F2092">
        <v>3</v>
      </c>
      <c r="G2092">
        <v>58201</v>
      </c>
      <c r="H2092">
        <v>0</v>
      </c>
      <c r="I2092">
        <f>机器人辅助表!H2092</f>
        <v>10421.693077362354</v>
      </c>
      <c r="J2092">
        <v>2</v>
      </c>
      <c r="K2092">
        <v>4</v>
      </c>
      <c r="L2092">
        <v>1</v>
      </c>
      <c r="M2092" s="2">
        <f>机器人辅助表!C2092</f>
        <v>57443.589258034532</v>
      </c>
      <c r="N2092" s="2">
        <v>2</v>
      </c>
      <c r="O2092" s="2">
        <f>机器人辅助表!D2092</f>
        <v>2715.6522827173253</v>
      </c>
      <c r="P2092" s="2">
        <v>3</v>
      </c>
      <c r="Q2092" s="2">
        <f>机器人辅助表!E2092</f>
        <v>1206.9565700965893</v>
      </c>
      <c r="R2092" s="2">
        <v>6</v>
      </c>
      <c r="S2092" s="2">
        <f>机器人辅助表!F2092</f>
        <v>7248.2111999999988</v>
      </c>
      <c r="T2092">
        <v>0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0</v>
      </c>
      <c r="AE2092">
        <v>0</v>
      </c>
      <c r="AF2092">
        <v>0</v>
      </c>
      <c r="AG2092">
        <v>0</v>
      </c>
      <c r="BD2092">
        <v>8</v>
      </c>
      <c r="BE2092">
        <v>9323104</v>
      </c>
      <c r="BF2092">
        <v>9324104</v>
      </c>
      <c r="BG2092">
        <v>9324203</v>
      </c>
      <c r="BH2092">
        <v>9324304</v>
      </c>
      <c r="BI2092">
        <v>9324403</v>
      </c>
      <c r="BJ2092">
        <v>9312103</v>
      </c>
      <c r="BK2092">
        <v>9311103</v>
      </c>
      <c r="BL2092">
        <v>9315104</v>
      </c>
    </row>
    <row r="2093" spans="1:67" x14ac:dyDescent="0.15">
      <c r="A2093">
        <v>2092</v>
      </c>
      <c r="B2093" t="s">
        <v>1003</v>
      </c>
      <c r="E2093">
        <f>机器人辅助表!B2093</f>
        <v>23</v>
      </c>
      <c r="F2093">
        <v>1</v>
      </c>
      <c r="G2093">
        <v>58001</v>
      </c>
      <c r="H2093">
        <v>0</v>
      </c>
      <c r="I2093">
        <f>机器人辅助表!H2093</f>
        <v>2443.701986697231</v>
      </c>
      <c r="J2093">
        <v>2</v>
      </c>
      <c r="K2093">
        <v>4</v>
      </c>
      <c r="L2093">
        <v>1</v>
      </c>
      <c r="M2093" s="2">
        <f>机器人辅助表!C2093</f>
        <v>4779.8064561923093</v>
      </c>
      <c r="N2093" s="2">
        <v>2</v>
      </c>
      <c r="O2093" s="2">
        <f>机器人辅助表!D2093</f>
        <v>367.48111569230781</v>
      </c>
      <c r="P2093" s="2">
        <v>3</v>
      </c>
      <c r="Q2093" s="2">
        <f>机器人辅助表!E2093</f>
        <v>163.32494030769237</v>
      </c>
      <c r="R2093" s="2">
        <v>6</v>
      </c>
      <c r="S2093" s="2">
        <f>机器人辅助表!F2093</f>
        <v>3865.9411999999998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0</v>
      </c>
      <c r="AE2093">
        <v>0</v>
      </c>
      <c r="AF2093">
        <v>0</v>
      </c>
      <c r="AG2093">
        <v>0</v>
      </c>
      <c r="BD2093">
        <v>11</v>
      </c>
      <c r="BE2093">
        <v>9113104</v>
      </c>
      <c r="BF2093">
        <v>9121102</v>
      </c>
      <c r="BG2093">
        <v>9121203</v>
      </c>
      <c r="BH2093">
        <v>9121303</v>
      </c>
      <c r="BI2093">
        <v>9121402</v>
      </c>
      <c r="BJ2093">
        <v>9114102</v>
      </c>
      <c r="BK2093">
        <v>9122104</v>
      </c>
      <c r="BL2093">
        <v>9122202</v>
      </c>
      <c r="BM2093">
        <v>9122302</v>
      </c>
      <c r="BN2093">
        <v>9122402</v>
      </c>
      <c r="BO2093">
        <v>9115102</v>
      </c>
    </row>
    <row r="2094" spans="1:67" x14ac:dyDescent="0.15">
      <c r="A2094">
        <v>2093</v>
      </c>
      <c r="B2094" t="s">
        <v>3378</v>
      </c>
      <c r="E2094">
        <f>机器人辅助表!B2094</f>
        <v>35</v>
      </c>
      <c r="F2094">
        <v>2</v>
      </c>
      <c r="G2094">
        <v>58101</v>
      </c>
      <c r="H2094">
        <v>0</v>
      </c>
      <c r="I2094">
        <f>机器人辅助表!H2094</f>
        <v>3822.580390330435</v>
      </c>
      <c r="J2094">
        <v>2</v>
      </c>
      <c r="K2094">
        <v>4</v>
      </c>
      <c r="L2094">
        <v>1</v>
      </c>
      <c r="M2094" s="2">
        <f>机器人辅助表!C2094</f>
        <v>13725.154160869566</v>
      </c>
      <c r="N2094" s="2">
        <v>2</v>
      </c>
      <c r="O2094" s="2">
        <f>机器人辅助表!D2094</f>
        <v>845.04973304347834</v>
      </c>
      <c r="P2094" s="2">
        <v>3</v>
      </c>
      <c r="Q2094" s="2">
        <f>机器人辅助表!E2094</f>
        <v>375.57765913043488</v>
      </c>
      <c r="R2094" s="2">
        <v>6</v>
      </c>
      <c r="S2094" s="2">
        <f>机器人辅助表!F2094</f>
        <v>4164.2649999999994</v>
      </c>
      <c r="T2094">
        <v>0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0</v>
      </c>
      <c r="AE2094">
        <v>0</v>
      </c>
      <c r="AF2094">
        <v>0</v>
      </c>
      <c r="AG2094">
        <v>0</v>
      </c>
      <c r="BD2094">
        <v>11</v>
      </c>
      <c r="BE2094">
        <v>9211103</v>
      </c>
      <c r="BF2094">
        <v>9214103</v>
      </c>
      <c r="BG2094">
        <v>9214202</v>
      </c>
      <c r="BH2094">
        <v>9214302</v>
      </c>
      <c r="BI2094">
        <v>9214404</v>
      </c>
      <c r="BJ2094">
        <v>9222104</v>
      </c>
      <c r="BK2094">
        <v>9223104</v>
      </c>
      <c r="BL2094">
        <v>9223204</v>
      </c>
      <c r="BM2094">
        <v>9223304</v>
      </c>
      <c r="BN2094">
        <v>9223403</v>
      </c>
      <c r="BO2094">
        <v>9215104</v>
      </c>
    </row>
    <row r="2095" spans="1:67" x14ac:dyDescent="0.15">
      <c r="A2095">
        <v>2094</v>
      </c>
      <c r="B2095" t="s">
        <v>1004</v>
      </c>
      <c r="E2095">
        <f>机器人辅助表!B2095</f>
        <v>40</v>
      </c>
      <c r="F2095">
        <v>3</v>
      </c>
      <c r="G2095">
        <v>58201</v>
      </c>
      <c r="H2095">
        <v>0</v>
      </c>
      <c r="I2095">
        <f>机器人辅助表!H2095</f>
        <v>10265.01336217994</v>
      </c>
      <c r="J2095">
        <v>2</v>
      </c>
      <c r="K2095">
        <v>4</v>
      </c>
      <c r="L2095">
        <v>1</v>
      </c>
      <c r="M2095" s="2">
        <f>机器人辅助表!C2095</f>
        <v>45529.320645415399</v>
      </c>
      <c r="N2095" s="2">
        <v>2</v>
      </c>
      <c r="O2095" s="2">
        <f>机器人辅助表!D2095</f>
        <v>2492.4810572307701</v>
      </c>
      <c r="P2095" s="2">
        <v>3</v>
      </c>
      <c r="Q2095" s="2">
        <f>机器人辅助表!E2095</f>
        <v>1107.7693587692313</v>
      </c>
      <c r="R2095" s="2">
        <v>6</v>
      </c>
      <c r="S2095" s="2">
        <f>机器人辅助表!F2095</f>
        <v>9213.9839999999986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0</v>
      </c>
      <c r="AE2095">
        <v>0</v>
      </c>
      <c r="AF2095">
        <v>0</v>
      </c>
      <c r="AG2095">
        <v>0</v>
      </c>
      <c r="BD2095">
        <v>8</v>
      </c>
      <c r="BE2095">
        <v>9323102</v>
      </c>
      <c r="BF2095">
        <v>9324104</v>
      </c>
      <c r="BG2095">
        <v>9324203</v>
      </c>
      <c r="BH2095">
        <v>9324302</v>
      </c>
      <c r="BI2095">
        <v>9324402</v>
      </c>
      <c r="BJ2095">
        <v>9312104</v>
      </c>
      <c r="BK2095">
        <v>9311102</v>
      </c>
      <c r="BL2095">
        <v>9315104</v>
      </c>
    </row>
    <row r="2096" spans="1:67" x14ac:dyDescent="0.15">
      <c r="A2096">
        <v>2095</v>
      </c>
      <c r="B2096" t="s">
        <v>3379</v>
      </c>
      <c r="E2096">
        <f>机器人辅助表!B2096</f>
        <v>22</v>
      </c>
      <c r="F2096">
        <v>2</v>
      </c>
      <c r="G2096">
        <v>58101</v>
      </c>
      <c r="H2096">
        <v>0</v>
      </c>
      <c r="I2096">
        <f>机器人辅助表!H2096</f>
        <v>2651.249243219479</v>
      </c>
      <c r="J2096">
        <v>2</v>
      </c>
      <c r="K2096">
        <v>4</v>
      </c>
      <c r="L2096">
        <v>1</v>
      </c>
      <c r="M2096" s="2">
        <f>机器人辅助表!C2096</f>
        <v>4848.1841989565219</v>
      </c>
      <c r="N2096" s="2">
        <v>2</v>
      </c>
      <c r="O2096" s="2">
        <f>机器人辅助表!D2096</f>
        <v>383.17152834782621</v>
      </c>
      <c r="P2096" s="2">
        <v>3</v>
      </c>
      <c r="Q2096" s="2">
        <f>机器人辅助表!E2096</f>
        <v>170.29845704347832</v>
      </c>
      <c r="R2096" s="2">
        <v>6</v>
      </c>
      <c r="S2096" s="2">
        <f>机器人辅助表!F2096</f>
        <v>4299.9324000000006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0</v>
      </c>
      <c r="AE2096">
        <v>0</v>
      </c>
      <c r="AF2096">
        <v>0</v>
      </c>
      <c r="AG2096">
        <v>0</v>
      </c>
      <c r="BD2096">
        <v>11</v>
      </c>
      <c r="BE2096">
        <v>9211103</v>
      </c>
      <c r="BF2096">
        <v>9214104</v>
      </c>
      <c r="BG2096">
        <v>9214202</v>
      </c>
      <c r="BH2096">
        <v>9214304</v>
      </c>
      <c r="BI2096">
        <v>9214402</v>
      </c>
      <c r="BJ2096">
        <v>9222104</v>
      </c>
      <c r="BK2096">
        <v>9223103</v>
      </c>
      <c r="BL2096">
        <v>9223203</v>
      </c>
      <c r="BM2096">
        <v>9223302</v>
      </c>
      <c r="BN2096">
        <v>9223404</v>
      </c>
      <c r="BO2096">
        <v>9215102</v>
      </c>
    </row>
    <row r="2097" spans="1:67" x14ac:dyDescent="0.15">
      <c r="A2097">
        <v>2096</v>
      </c>
      <c r="B2097" t="s">
        <v>3380</v>
      </c>
      <c r="E2097">
        <f>机器人辅助表!B2097</f>
        <v>44</v>
      </c>
      <c r="F2097">
        <v>2</v>
      </c>
      <c r="G2097">
        <v>58101</v>
      </c>
      <c r="H2097">
        <v>0</v>
      </c>
      <c r="I2097">
        <f>机器人辅助表!H2097</f>
        <v>10751.734816442897</v>
      </c>
      <c r="J2097">
        <v>2</v>
      </c>
      <c r="K2097">
        <v>4</v>
      </c>
      <c r="L2097">
        <v>1</v>
      </c>
      <c r="M2097" s="2">
        <f>机器人辅助表!C2097</f>
        <v>55532.452436125554</v>
      </c>
      <c r="N2097" s="2">
        <v>2</v>
      </c>
      <c r="O2097" s="2">
        <f>机器人辅助表!D2097</f>
        <v>2751.3853284858869</v>
      </c>
      <c r="P2097" s="2">
        <v>3</v>
      </c>
      <c r="Q2097" s="2">
        <f>机器人辅助表!E2097</f>
        <v>1222.8379237715055</v>
      </c>
      <c r="R2097" s="2">
        <v>6</v>
      </c>
      <c r="S2097" s="2">
        <f>机器人辅助表!F2097</f>
        <v>8130.1696000000011</v>
      </c>
      <c r="T2097">
        <v>0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0</v>
      </c>
      <c r="AE2097">
        <v>0</v>
      </c>
      <c r="AF2097">
        <v>0</v>
      </c>
      <c r="AG2097">
        <v>0</v>
      </c>
      <c r="BD2097">
        <v>11</v>
      </c>
      <c r="BE2097">
        <v>9211103</v>
      </c>
      <c r="BF2097">
        <v>9214103</v>
      </c>
      <c r="BG2097">
        <v>9214203</v>
      </c>
      <c r="BH2097">
        <v>9214304</v>
      </c>
      <c r="BI2097">
        <v>9214402</v>
      </c>
      <c r="BJ2097">
        <v>9222102</v>
      </c>
      <c r="BK2097">
        <v>9223102</v>
      </c>
      <c r="BL2097">
        <v>9223204</v>
      </c>
      <c r="BM2097">
        <v>9223303</v>
      </c>
      <c r="BN2097">
        <v>9223404</v>
      </c>
      <c r="BO2097">
        <v>9215103</v>
      </c>
    </row>
    <row r="2098" spans="1:67" x14ac:dyDescent="0.15">
      <c r="A2098">
        <v>2097</v>
      </c>
      <c r="B2098" t="s">
        <v>3381</v>
      </c>
      <c r="E2098">
        <f>机器人辅助表!B2098</f>
        <v>41</v>
      </c>
      <c r="F2098">
        <v>1</v>
      </c>
      <c r="G2098">
        <v>58001</v>
      </c>
      <c r="H2098">
        <v>0</v>
      </c>
      <c r="I2098">
        <f>机器人辅助表!H2098</f>
        <v>11429.736964635653</v>
      </c>
      <c r="J2098">
        <v>2</v>
      </c>
      <c r="K2098">
        <v>4</v>
      </c>
      <c r="L2098">
        <v>1</v>
      </c>
      <c r="M2098" s="2">
        <f>机器人辅助表!C2098</f>
        <v>52829.635179532605</v>
      </c>
      <c r="N2098" s="2">
        <v>2</v>
      </c>
      <c r="O2098" s="2">
        <f>机器人辅助表!D2098</f>
        <v>2818.6359540104359</v>
      </c>
      <c r="P2098" s="2">
        <v>3</v>
      </c>
      <c r="Q2098" s="2">
        <f>机器人辅助表!E2098</f>
        <v>1252.7270906713047</v>
      </c>
      <c r="R2098" s="2">
        <v>6</v>
      </c>
      <c r="S2098" s="2">
        <f>机器人辅助表!F2098</f>
        <v>9824.2127999999993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0</v>
      </c>
      <c r="AE2098">
        <v>0</v>
      </c>
      <c r="AF2098">
        <v>0</v>
      </c>
      <c r="AG2098">
        <v>0</v>
      </c>
      <c r="BD2098">
        <v>11</v>
      </c>
      <c r="BE2098">
        <v>9113103</v>
      </c>
      <c r="BF2098">
        <v>9121104</v>
      </c>
      <c r="BG2098">
        <v>9121204</v>
      </c>
      <c r="BH2098">
        <v>9121303</v>
      </c>
      <c r="BI2098">
        <v>9121402</v>
      </c>
      <c r="BJ2098">
        <v>9114103</v>
      </c>
      <c r="BK2098">
        <v>9122102</v>
      </c>
      <c r="BL2098">
        <v>9122204</v>
      </c>
      <c r="BM2098">
        <v>9122303</v>
      </c>
      <c r="BN2098">
        <v>9122402</v>
      </c>
      <c r="BO2098">
        <v>9115102</v>
      </c>
    </row>
    <row r="2099" spans="1:67" x14ac:dyDescent="0.15">
      <c r="A2099">
        <v>2098</v>
      </c>
      <c r="B2099" t="s">
        <v>1005</v>
      </c>
      <c r="E2099">
        <f>机器人辅助表!B2099</f>
        <v>48</v>
      </c>
      <c r="F2099">
        <v>3</v>
      </c>
      <c r="G2099">
        <v>58201</v>
      </c>
      <c r="H2099">
        <v>0</v>
      </c>
      <c r="I2099">
        <f>机器人辅助表!H2099</f>
        <v>14932.556469870507</v>
      </c>
      <c r="J2099">
        <v>2</v>
      </c>
      <c r="K2099">
        <v>4</v>
      </c>
      <c r="L2099">
        <v>1</v>
      </c>
      <c r="M2099" s="2">
        <f>机器人辅助表!C2099</f>
        <v>87307.068694939851</v>
      </c>
      <c r="N2099" s="2">
        <v>2</v>
      </c>
      <c r="O2099" s="2">
        <f>机器人辅助表!D2099</f>
        <v>3945.4048955269586</v>
      </c>
      <c r="P2099" s="2">
        <v>3</v>
      </c>
      <c r="Q2099" s="2">
        <f>机器人辅助表!E2099</f>
        <v>1753.5132869008705</v>
      </c>
      <c r="R2099" s="2">
        <v>6</v>
      </c>
      <c r="S2099" s="2">
        <f>机器人辅助表!F2099</f>
        <v>9566.4591999999993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0</v>
      </c>
      <c r="AE2099">
        <v>0</v>
      </c>
      <c r="AF2099">
        <v>0</v>
      </c>
      <c r="AG2099">
        <v>0</v>
      </c>
      <c r="BD2099">
        <v>8</v>
      </c>
      <c r="BE2099">
        <v>9323102</v>
      </c>
      <c r="BF2099">
        <v>9324104</v>
      </c>
      <c r="BG2099">
        <v>9324203</v>
      </c>
      <c r="BH2099">
        <v>9324304</v>
      </c>
      <c r="BI2099">
        <v>9324403</v>
      </c>
      <c r="BJ2099">
        <v>9312104</v>
      </c>
      <c r="BK2099">
        <v>9311103</v>
      </c>
      <c r="BL2099">
        <v>9315104</v>
      </c>
    </row>
    <row r="2100" spans="1:67" x14ac:dyDescent="0.15">
      <c r="A2100">
        <v>2099</v>
      </c>
      <c r="B2100" t="s">
        <v>3382</v>
      </c>
      <c r="E2100">
        <f>机器人辅助表!B2100</f>
        <v>27</v>
      </c>
      <c r="F2100">
        <v>1</v>
      </c>
      <c r="G2100">
        <v>58001</v>
      </c>
      <c r="H2100">
        <v>0</v>
      </c>
      <c r="I2100">
        <f>机器人辅助表!H2100</f>
        <v>4369.8889384012182</v>
      </c>
      <c r="J2100">
        <v>2</v>
      </c>
      <c r="K2100">
        <v>4</v>
      </c>
      <c r="L2100">
        <v>1</v>
      </c>
      <c r="M2100" s="2">
        <f>机器人辅助表!C2100</f>
        <v>10895.000509445657</v>
      </c>
      <c r="N2100" s="2">
        <v>2</v>
      </c>
      <c r="O2100" s="2">
        <f>机器人辅助表!D2100</f>
        <v>755.35872573913059</v>
      </c>
      <c r="P2100" s="2">
        <v>3</v>
      </c>
      <c r="Q2100" s="2">
        <f>机器人辅助表!E2100</f>
        <v>335.71498921739146</v>
      </c>
      <c r="R2100" s="2">
        <v>6</v>
      </c>
      <c r="S2100" s="2">
        <f>机器人辅助表!F2100</f>
        <v>6219.7069999999994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0</v>
      </c>
      <c r="AE2100">
        <v>0</v>
      </c>
      <c r="AF2100">
        <v>0</v>
      </c>
      <c r="AG2100">
        <v>0</v>
      </c>
      <c r="BD2100">
        <v>11</v>
      </c>
      <c r="BE2100">
        <v>9113103</v>
      </c>
      <c r="BF2100">
        <v>9121103</v>
      </c>
      <c r="BG2100">
        <v>9121202</v>
      </c>
      <c r="BH2100">
        <v>9121302</v>
      </c>
      <c r="BI2100">
        <v>9121404</v>
      </c>
      <c r="BJ2100">
        <v>9114103</v>
      </c>
      <c r="BK2100">
        <v>9122103</v>
      </c>
      <c r="BL2100">
        <v>9122202</v>
      </c>
      <c r="BM2100">
        <v>9122302</v>
      </c>
      <c r="BN2100">
        <v>9122404</v>
      </c>
      <c r="BO2100">
        <v>9115104</v>
      </c>
    </row>
    <row r="2101" spans="1:67" x14ac:dyDescent="0.15">
      <c r="A2101">
        <v>2100</v>
      </c>
      <c r="B2101" t="s">
        <v>1006</v>
      </c>
      <c r="E2101">
        <f>机器人辅助表!B2101</f>
        <v>26</v>
      </c>
      <c r="F2101">
        <v>2</v>
      </c>
      <c r="G2101">
        <v>58101</v>
      </c>
      <c r="H2101">
        <v>0</v>
      </c>
      <c r="I2101">
        <f>机器人辅助表!H2101</f>
        <v>3548.5288012450683</v>
      </c>
      <c r="J2101">
        <v>2</v>
      </c>
      <c r="K2101">
        <v>4</v>
      </c>
      <c r="L2101">
        <v>1</v>
      </c>
      <c r="M2101" s="2">
        <f>机器人辅助表!C2101</f>
        <v>8345.7172653592006</v>
      </c>
      <c r="N2101" s="2">
        <v>2</v>
      </c>
      <c r="O2101" s="2">
        <f>机器人辅助表!D2101</f>
        <v>593.18029921605375</v>
      </c>
      <c r="P2101" s="2">
        <v>3</v>
      </c>
      <c r="Q2101" s="2">
        <f>机器人辅助表!E2101</f>
        <v>263.63568854046832</v>
      </c>
      <c r="R2101" s="2">
        <v>6</v>
      </c>
      <c r="S2101" s="2">
        <f>机器人辅助表!F2101</f>
        <v>5195.4784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0</v>
      </c>
      <c r="AE2101">
        <v>0</v>
      </c>
      <c r="AF2101">
        <v>0</v>
      </c>
      <c r="AG2101">
        <v>0</v>
      </c>
      <c r="BD2101">
        <v>11</v>
      </c>
      <c r="BE2101">
        <v>9211103</v>
      </c>
      <c r="BF2101">
        <v>9214103</v>
      </c>
      <c r="BG2101">
        <v>9214203</v>
      </c>
      <c r="BH2101">
        <v>9214302</v>
      </c>
      <c r="BI2101">
        <v>9214404</v>
      </c>
      <c r="BJ2101">
        <v>9222102</v>
      </c>
      <c r="BK2101">
        <v>9223104</v>
      </c>
      <c r="BL2101">
        <v>9223203</v>
      </c>
      <c r="BM2101">
        <v>9223304</v>
      </c>
      <c r="BN2101">
        <v>9223404</v>
      </c>
      <c r="BO2101">
        <v>9215102</v>
      </c>
    </row>
    <row r="2102" spans="1:67" x14ac:dyDescent="0.15">
      <c r="A2102">
        <v>2101</v>
      </c>
      <c r="B2102" t="s">
        <v>1007</v>
      </c>
      <c r="E2102">
        <f>机器人辅助表!B2102</f>
        <v>44</v>
      </c>
      <c r="F2102">
        <v>3</v>
      </c>
      <c r="G2102">
        <v>58201</v>
      </c>
      <c r="H2102">
        <v>0</v>
      </c>
      <c r="I2102">
        <f>机器人辅助表!H2102</f>
        <v>9023.7774352288598</v>
      </c>
      <c r="J2102">
        <v>2</v>
      </c>
      <c r="K2102">
        <v>4</v>
      </c>
      <c r="L2102">
        <v>1</v>
      </c>
      <c r="M2102" s="2">
        <f>机器人辅助表!C2102</f>
        <v>46607.594008891079</v>
      </c>
      <c r="N2102" s="2">
        <v>2</v>
      </c>
      <c r="O2102" s="2">
        <f>机器人辅助表!D2102</f>
        <v>2309.1984006935118</v>
      </c>
      <c r="P2102" s="2">
        <v>3</v>
      </c>
      <c r="Q2102" s="2">
        <f>机器人辅助表!E2102</f>
        <v>1026.3104003082276</v>
      </c>
      <c r="R2102" s="2">
        <v>6</v>
      </c>
      <c r="S2102" s="2">
        <f>机器人辅助表!F2102</f>
        <v>6823.5351999999993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0</v>
      </c>
      <c r="AE2102">
        <v>0</v>
      </c>
      <c r="AF2102">
        <v>0</v>
      </c>
      <c r="AG2102">
        <v>0</v>
      </c>
      <c r="BD2102">
        <v>8</v>
      </c>
      <c r="BE2102">
        <v>9323103</v>
      </c>
      <c r="BF2102">
        <v>9324104</v>
      </c>
      <c r="BG2102">
        <v>9324202</v>
      </c>
      <c r="BH2102">
        <v>9324303</v>
      </c>
      <c r="BI2102">
        <v>9324402</v>
      </c>
      <c r="BJ2102">
        <v>9312104</v>
      </c>
      <c r="BK2102">
        <v>9311104</v>
      </c>
      <c r="BL2102">
        <v>9315102</v>
      </c>
    </row>
    <row r="2103" spans="1:67" x14ac:dyDescent="0.15">
      <c r="A2103">
        <v>2102</v>
      </c>
      <c r="B2103" t="s">
        <v>1008</v>
      </c>
      <c r="E2103">
        <f>机器人辅助表!B2103</f>
        <v>25</v>
      </c>
      <c r="F2103">
        <v>3</v>
      </c>
      <c r="G2103">
        <v>58201</v>
      </c>
      <c r="H2103">
        <v>0</v>
      </c>
      <c r="I2103">
        <f>机器人辅助表!H2103</f>
        <v>3756.9412651755856</v>
      </c>
      <c r="J2103">
        <v>2</v>
      </c>
      <c r="K2103">
        <v>4</v>
      </c>
      <c r="L2103">
        <v>1</v>
      </c>
      <c r="M2103" s="2">
        <f>机器人辅助表!C2103</f>
        <v>8298.276212897159</v>
      </c>
      <c r="N2103" s="2">
        <v>2</v>
      </c>
      <c r="O2103" s="2">
        <f>机器人辅助表!D2103</f>
        <v>605.03887324414745</v>
      </c>
      <c r="P2103" s="2">
        <v>3</v>
      </c>
      <c r="Q2103" s="2">
        <f>机器人辅助表!E2103</f>
        <v>268.90616588628774</v>
      </c>
      <c r="R2103" s="2">
        <v>6</v>
      </c>
      <c r="S2103" s="2">
        <f>机器人辅助表!F2103</f>
        <v>5661.4949999999999</v>
      </c>
      <c r="T2103">
        <v>0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0</v>
      </c>
      <c r="AE2103">
        <v>0</v>
      </c>
      <c r="AF2103">
        <v>0</v>
      </c>
      <c r="AG2103">
        <v>0</v>
      </c>
      <c r="BD2103">
        <v>8</v>
      </c>
      <c r="BE2103">
        <v>9323102</v>
      </c>
      <c r="BF2103">
        <v>9324102</v>
      </c>
      <c r="BG2103">
        <v>9324203</v>
      </c>
      <c r="BH2103">
        <v>9324303</v>
      </c>
      <c r="BI2103">
        <v>9324404</v>
      </c>
      <c r="BJ2103">
        <v>9312102</v>
      </c>
      <c r="BK2103">
        <v>9311103</v>
      </c>
      <c r="BL2103">
        <v>9315103</v>
      </c>
    </row>
    <row r="2104" spans="1:67" x14ac:dyDescent="0.15">
      <c r="A2104">
        <v>2103</v>
      </c>
      <c r="B2104" t="s">
        <v>1009</v>
      </c>
      <c r="E2104">
        <f>机器人辅助表!B2104</f>
        <v>30</v>
      </c>
      <c r="F2104">
        <v>3</v>
      </c>
      <c r="G2104">
        <v>58201</v>
      </c>
      <c r="H2104">
        <v>0</v>
      </c>
      <c r="I2104">
        <f>机器人辅助表!H2104</f>
        <v>4884.7968323225423</v>
      </c>
      <c r="J2104">
        <v>2</v>
      </c>
      <c r="K2104">
        <v>4</v>
      </c>
      <c r="L2104">
        <v>1</v>
      </c>
      <c r="M2104" s="2">
        <f>机器人辅助表!C2104</f>
        <v>14293.54776469064</v>
      </c>
      <c r="N2104" s="2">
        <v>2</v>
      </c>
      <c r="O2104" s="2">
        <f>机器人辅助表!D2104</f>
        <v>922.99142516388008</v>
      </c>
      <c r="P2104" s="2">
        <v>3</v>
      </c>
      <c r="Q2104" s="2">
        <f>机器人辅助表!E2104</f>
        <v>410.21841118394673</v>
      </c>
      <c r="R2104" s="2">
        <v>6</v>
      </c>
      <c r="S2104" s="2">
        <f>机器人辅助表!F2104</f>
        <v>6369.7419999999993</v>
      </c>
      <c r="T2104">
        <v>0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0</v>
      </c>
      <c r="AE2104">
        <v>0</v>
      </c>
      <c r="AF2104">
        <v>0</v>
      </c>
      <c r="AG2104">
        <v>0</v>
      </c>
      <c r="BD2104">
        <v>8</v>
      </c>
      <c r="BE2104">
        <v>9323102</v>
      </c>
      <c r="BF2104">
        <v>9324102</v>
      </c>
      <c r="BG2104">
        <v>9324202</v>
      </c>
      <c r="BH2104">
        <v>9324303</v>
      </c>
      <c r="BI2104">
        <v>9324403</v>
      </c>
      <c r="BJ2104">
        <v>9312104</v>
      </c>
      <c r="BK2104">
        <v>9311102</v>
      </c>
      <c r="BL2104">
        <v>9315103</v>
      </c>
    </row>
    <row r="2105" spans="1:67" x14ac:dyDescent="0.15">
      <c r="A2105">
        <v>2104</v>
      </c>
      <c r="B2105" t="s">
        <v>3383</v>
      </c>
      <c r="E2105">
        <f>机器人辅助表!B2105</f>
        <v>36</v>
      </c>
      <c r="F2105">
        <v>1</v>
      </c>
      <c r="G2105">
        <v>58001</v>
      </c>
      <c r="H2105">
        <v>0</v>
      </c>
      <c r="I2105">
        <f>机器人辅助表!H2105</f>
        <v>4171.9378015999146</v>
      </c>
      <c r="J2105">
        <v>2</v>
      </c>
      <c r="K2105">
        <v>4</v>
      </c>
      <c r="L2105">
        <v>1</v>
      </c>
      <c r="M2105" s="2">
        <f>机器人辅助表!C2105</f>
        <v>15484.676331708364</v>
      </c>
      <c r="N2105" s="2">
        <v>2</v>
      </c>
      <c r="O2105" s="2">
        <f>机器人辅助表!D2105</f>
        <v>945.20027450648843</v>
      </c>
      <c r="P2105" s="2">
        <v>3</v>
      </c>
      <c r="Q2105" s="2">
        <f>机器人辅助表!E2105</f>
        <v>420.08901089177266</v>
      </c>
      <c r="R2105" s="2">
        <v>6</v>
      </c>
      <c r="S2105" s="2">
        <f>机器人辅助表!F2105</f>
        <v>4388.0543999999991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0</v>
      </c>
      <c r="AE2105">
        <v>0</v>
      </c>
      <c r="AF2105">
        <v>0</v>
      </c>
      <c r="AG2105">
        <v>0</v>
      </c>
      <c r="BD2105">
        <v>11</v>
      </c>
      <c r="BE2105">
        <v>9113104</v>
      </c>
      <c r="BF2105">
        <v>9121103</v>
      </c>
      <c r="BG2105">
        <v>9121203</v>
      </c>
      <c r="BH2105">
        <v>9121302</v>
      </c>
      <c r="BI2105">
        <v>9121402</v>
      </c>
      <c r="BJ2105">
        <v>9114104</v>
      </c>
      <c r="BK2105">
        <v>9122103</v>
      </c>
      <c r="BL2105">
        <v>9122203</v>
      </c>
      <c r="BM2105">
        <v>9122302</v>
      </c>
      <c r="BN2105">
        <v>9122403</v>
      </c>
      <c r="BO2105">
        <v>9115104</v>
      </c>
    </row>
    <row r="2106" spans="1:67" x14ac:dyDescent="0.15">
      <c r="A2106">
        <v>2105</v>
      </c>
      <c r="B2106" t="s">
        <v>3384</v>
      </c>
      <c r="E2106">
        <f>机器人辅助表!B2106</f>
        <v>46</v>
      </c>
      <c r="F2106">
        <v>1</v>
      </c>
      <c r="G2106">
        <v>58001</v>
      </c>
      <c r="H2106">
        <v>0</v>
      </c>
      <c r="I2106">
        <f>机器人辅助表!H2106</f>
        <v>15198.302404486767</v>
      </c>
      <c r="J2106">
        <v>2</v>
      </c>
      <c r="K2106">
        <v>4</v>
      </c>
      <c r="L2106">
        <v>1</v>
      </c>
      <c r="M2106" s="2">
        <f>机器人辅助表!C2106</f>
        <v>83771.901001300357</v>
      </c>
      <c r="N2106" s="2">
        <v>2</v>
      </c>
      <c r="O2106" s="2">
        <f>机器人辅助表!D2106</f>
        <v>3960.3262456294328</v>
      </c>
      <c r="P2106" s="2">
        <v>3</v>
      </c>
      <c r="Q2106" s="2">
        <f>机器人辅助表!E2106</f>
        <v>1760.144998057526</v>
      </c>
      <c r="R2106" s="2">
        <v>6</v>
      </c>
      <c r="S2106" s="2">
        <f>机器人辅助表!F2106</f>
        <v>10570.307999999999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0</v>
      </c>
      <c r="AE2106">
        <v>0</v>
      </c>
      <c r="AF2106">
        <v>0</v>
      </c>
      <c r="AG2106">
        <v>0</v>
      </c>
      <c r="BD2106">
        <v>11</v>
      </c>
      <c r="BE2106">
        <v>9113102</v>
      </c>
      <c r="BF2106">
        <v>9121104</v>
      </c>
      <c r="BG2106">
        <v>9121204</v>
      </c>
      <c r="BH2106">
        <v>9121304</v>
      </c>
      <c r="BI2106">
        <v>9121402</v>
      </c>
      <c r="BJ2106">
        <v>9114102</v>
      </c>
      <c r="BK2106">
        <v>9122103</v>
      </c>
      <c r="BL2106">
        <v>9122204</v>
      </c>
      <c r="BM2106">
        <v>9122302</v>
      </c>
      <c r="BN2106">
        <v>9122404</v>
      </c>
      <c r="BO2106">
        <v>9115104</v>
      </c>
    </row>
    <row r="2107" spans="1:67" x14ac:dyDescent="0.15">
      <c r="A2107">
        <v>2106</v>
      </c>
      <c r="B2107" t="s">
        <v>3385</v>
      </c>
      <c r="E2107">
        <f>机器人辅助表!B2107</f>
        <v>27</v>
      </c>
      <c r="F2107">
        <v>1</v>
      </c>
      <c r="G2107">
        <v>58001</v>
      </c>
      <c r="H2107">
        <v>0</v>
      </c>
      <c r="I2107">
        <f>机器人辅助表!H2107</f>
        <v>3159.7658477670343</v>
      </c>
      <c r="J2107">
        <v>2</v>
      </c>
      <c r="K2107">
        <v>4</v>
      </c>
      <c r="L2107">
        <v>1</v>
      </c>
      <c r="M2107" s="2">
        <f>机器人辅助表!C2107</f>
        <v>7877.9234452914743</v>
      </c>
      <c r="N2107" s="2">
        <v>2</v>
      </c>
      <c r="O2107" s="2">
        <f>机器人辅助表!D2107</f>
        <v>546.182463226756</v>
      </c>
      <c r="P2107" s="2">
        <v>3</v>
      </c>
      <c r="Q2107" s="2">
        <f>机器人辅助表!E2107</f>
        <v>242.74776143411378</v>
      </c>
      <c r="R2107" s="2">
        <v>6</v>
      </c>
      <c r="S2107" s="2">
        <f>机器人辅助表!F2107</f>
        <v>4497.3265999999994</v>
      </c>
      <c r="T2107">
        <v>0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0</v>
      </c>
      <c r="AE2107">
        <v>0</v>
      </c>
      <c r="AF2107">
        <v>0</v>
      </c>
      <c r="AG2107">
        <v>0</v>
      </c>
      <c r="BD2107">
        <v>11</v>
      </c>
      <c r="BE2107">
        <v>9113102</v>
      </c>
      <c r="BF2107">
        <v>9121103</v>
      </c>
      <c r="BG2107">
        <v>9121202</v>
      </c>
      <c r="BH2107">
        <v>9121303</v>
      </c>
      <c r="BI2107">
        <v>9121403</v>
      </c>
      <c r="BJ2107">
        <v>9114102</v>
      </c>
      <c r="BK2107">
        <v>9122102</v>
      </c>
      <c r="BL2107">
        <v>9122204</v>
      </c>
      <c r="BM2107">
        <v>9122303</v>
      </c>
      <c r="BN2107">
        <v>9122404</v>
      </c>
      <c r="BO2107">
        <v>9115102</v>
      </c>
    </row>
    <row r="2108" spans="1:67" x14ac:dyDescent="0.15">
      <c r="A2108">
        <v>2107</v>
      </c>
      <c r="B2108" t="s">
        <v>3386</v>
      </c>
      <c r="E2108">
        <f>机器人辅助表!B2108</f>
        <v>48</v>
      </c>
      <c r="F2108">
        <v>2</v>
      </c>
      <c r="G2108">
        <v>58101</v>
      </c>
      <c r="H2108">
        <v>0</v>
      </c>
      <c r="I2108">
        <f>机器人辅助表!H2108</f>
        <v>17625.312554601252</v>
      </c>
      <c r="J2108">
        <v>2</v>
      </c>
      <c r="K2108">
        <v>4</v>
      </c>
      <c r="L2108">
        <v>1</v>
      </c>
      <c r="M2108" s="2">
        <f>机器人辅助表!C2108</f>
        <v>103050.96632845359</v>
      </c>
      <c r="N2108" s="2">
        <v>2</v>
      </c>
      <c r="O2108" s="2">
        <f>机器人辅助表!D2108</f>
        <v>4656.8713520973934</v>
      </c>
      <c r="P2108" s="2">
        <v>3</v>
      </c>
      <c r="Q2108" s="2">
        <f>机器人辅助表!E2108</f>
        <v>2069.7206009321749</v>
      </c>
      <c r="R2108" s="2">
        <v>6</v>
      </c>
      <c r="S2108" s="2">
        <f>机器人辅助表!F2108</f>
        <v>11291.5584</v>
      </c>
      <c r="T2108">
        <v>0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0</v>
      </c>
      <c r="AE2108">
        <v>0</v>
      </c>
      <c r="AF2108">
        <v>0</v>
      </c>
      <c r="AG2108">
        <v>0</v>
      </c>
      <c r="BD2108">
        <v>11</v>
      </c>
      <c r="BE2108">
        <v>9211102</v>
      </c>
      <c r="BF2108">
        <v>9214104</v>
      </c>
      <c r="BG2108">
        <v>9214202</v>
      </c>
      <c r="BH2108">
        <v>9214302</v>
      </c>
      <c r="BI2108">
        <v>9214404</v>
      </c>
      <c r="BJ2108">
        <v>9222103</v>
      </c>
      <c r="BK2108">
        <v>9223104</v>
      </c>
      <c r="BL2108">
        <v>9223203</v>
      </c>
      <c r="BM2108">
        <v>9223302</v>
      </c>
      <c r="BN2108">
        <v>9223403</v>
      </c>
      <c r="BO2108">
        <v>9215103</v>
      </c>
    </row>
    <row r="2109" spans="1:67" x14ac:dyDescent="0.15">
      <c r="A2109">
        <v>2108</v>
      </c>
      <c r="B2109" t="s">
        <v>3387</v>
      </c>
      <c r="E2109">
        <f>机器人辅助表!B2109</f>
        <v>42</v>
      </c>
      <c r="F2109">
        <v>2</v>
      </c>
      <c r="G2109">
        <v>58101</v>
      </c>
      <c r="H2109">
        <v>0</v>
      </c>
      <c r="I2109">
        <f>机器人辅助表!H2109</f>
        <v>9309.5235918767557</v>
      </c>
      <c r="J2109">
        <v>2</v>
      </c>
      <c r="K2109">
        <v>4</v>
      </c>
      <c r="L2109">
        <v>1</v>
      </c>
      <c r="M2109" s="2">
        <f>机器人辅助表!C2109</f>
        <v>44741.671364099027</v>
      </c>
      <c r="N2109" s="2">
        <v>2</v>
      </c>
      <c r="O2109" s="2">
        <f>机器人辅助表!D2109</f>
        <v>2327.7184006153857</v>
      </c>
      <c r="P2109" s="2">
        <v>3</v>
      </c>
      <c r="Q2109" s="2">
        <f>机器人辅助表!E2109</f>
        <v>1034.5415113846161</v>
      </c>
      <c r="R2109" s="2">
        <v>6</v>
      </c>
      <c r="S2109" s="2">
        <f>机器人辅助表!F2109</f>
        <v>7664.7340000000004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0</v>
      </c>
      <c r="AE2109">
        <v>0</v>
      </c>
      <c r="AF2109">
        <v>0</v>
      </c>
      <c r="AG2109">
        <v>0</v>
      </c>
      <c r="BD2109">
        <v>11</v>
      </c>
      <c r="BE2109">
        <v>9211104</v>
      </c>
      <c r="BF2109">
        <v>9214103</v>
      </c>
      <c r="BG2109">
        <v>9214203</v>
      </c>
      <c r="BH2109">
        <v>9214302</v>
      </c>
      <c r="BI2109">
        <v>9214404</v>
      </c>
      <c r="BJ2109">
        <v>9222102</v>
      </c>
      <c r="BK2109">
        <v>9223103</v>
      </c>
      <c r="BL2109">
        <v>9223202</v>
      </c>
      <c r="BM2109">
        <v>9223303</v>
      </c>
      <c r="BN2109">
        <v>9223402</v>
      </c>
      <c r="BO2109">
        <v>9215104</v>
      </c>
    </row>
    <row r="2110" spans="1:67" x14ac:dyDescent="0.15">
      <c r="A2110">
        <v>2109</v>
      </c>
      <c r="B2110" t="s">
        <v>3388</v>
      </c>
      <c r="E2110">
        <f>机器人辅助表!B2110</f>
        <v>35</v>
      </c>
      <c r="F2110">
        <v>2</v>
      </c>
      <c r="G2110">
        <v>58101</v>
      </c>
      <c r="H2110">
        <v>0</v>
      </c>
      <c r="I2110">
        <f>机器人辅助表!H2110</f>
        <v>6662.2115374330442</v>
      </c>
      <c r="J2110">
        <v>2</v>
      </c>
      <c r="K2110">
        <v>4</v>
      </c>
      <c r="L2110">
        <v>1</v>
      </c>
      <c r="M2110" s="2">
        <f>机器人辅助表!C2110</f>
        <v>23920.982966086958</v>
      </c>
      <c r="N2110" s="2">
        <v>2</v>
      </c>
      <c r="O2110" s="2">
        <f>机器人辅助表!D2110</f>
        <v>1472.800963304348</v>
      </c>
      <c r="P2110" s="2">
        <v>3</v>
      </c>
      <c r="Q2110" s="2">
        <f>机器人辅助表!E2110</f>
        <v>654.57820591304369</v>
      </c>
      <c r="R2110" s="2">
        <v>6</v>
      </c>
      <c r="S2110" s="2">
        <f>机器人辅助表!F2110</f>
        <v>7257.7190000000001</v>
      </c>
      <c r="T2110">
        <v>0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0</v>
      </c>
      <c r="AE2110">
        <v>0</v>
      </c>
      <c r="AF2110">
        <v>0</v>
      </c>
      <c r="AG2110">
        <v>0</v>
      </c>
      <c r="BD2110">
        <v>11</v>
      </c>
      <c r="BE2110">
        <v>9211103</v>
      </c>
      <c r="BF2110">
        <v>9214102</v>
      </c>
      <c r="BG2110">
        <v>9214203</v>
      </c>
      <c r="BH2110">
        <v>9214303</v>
      </c>
      <c r="BI2110">
        <v>9214402</v>
      </c>
      <c r="BJ2110">
        <v>9222102</v>
      </c>
      <c r="BK2110">
        <v>9223102</v>
      </c>
      <c r="BL2110">
        <v>9223202</v>
      </c>
      <c r="BM2110">
        <v>9223303</v>
      </c>
      <c r="BN2110">
        <v>9223402</v>
      </c>
      <c r="BO2110">
        <v>9215104</v>
      </c>
    </row>
    <row r="2111" spans="1:67" x14ac:dyDescent="0.15">
      <c r="A2111">
        <v>2110</v>
      </c>
      <c r="B2111" t="s">
        <v>1010</v>
      </c>
      <c r="E2111">
        <f>机器人辅助表!B2111</f>
        <v>23</v>
      </c>
      <c r="F2111">
        <v>3</v>
      </c>
      <c r="G2111">
        <v>58201</v>
      </c>
      <c r="H2111">
        <v>0</v>
      </c>
      <c r="I2111">
        <f>机器人辅助表!H2111</f>
        <v>3187.4373739529096</v>
      </c>
      <c r="J2111">
        <v>2</v>
      </c>
      <c r="K2111">
        <v>4</v>
      </c>
      <c r="L2111">
        <v>1</v>
      </c>
      <c r="M2111" s="2">
        <f>机器人辅助表!C2111</f>
        <v>6234.530160250838</v>
      </c>
      <c r="N2111" s="2">
        <v>2</v>
      </c>
      <c r="O2111" s="2">
        <f>机器人辅助表!D2111</f>
        <v>479.32319438127104</v>
      </c>
      <c r="P2111" s="2">
        <v>3</v>
      </c>
      <c r="Q2111" s="2">
        <f>机器人辅助表!E2111</f>
        <v>213.03253083612049</v>
      </c>
      <c r="R2111" s="2">
        <v>6</v>
      </c>
      <c r="S2111" s="2">
        <f>机器人辅助表!F2111</f>
        <v>5042.5319999999992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0</v>
      </c>
      <c r="AE2111">
        <v>0</v>
      </c>
      <c r="AF2111">
        <v>0</v>
      </c>
      <c r="AG2111">
        <v>0</v>
      </c>
      <c r="BD2111">
        <v>8</v>
      </c>
      <c r="BE2111">
        <v>9323103</v>
      </c>
      <c r="BF2111">
        <v>9324103</v>
      </c>
      <c r="BG2111">
        <v>9324202</v>
      </c>
      <c r="BH2111">
        <v>9324303</v>
      </c>
      <c r="BI2111">
        <v>9324402</v>
      </c>
      <c r="BJ2111">
        <v>9312102</v>
      </c>
      <c r="BK2111">
        <v>9311104</v>
      </c>
      <c r="BL2111">
        <v>9315103</v>
      </c>
    </row>
    <row r="2112" spans="1:67" x14ac:dyDescent="0.15">
      <c r="A2112">
        <v>2111</v>
      </c>
      <c r="B2112" t="s">
        <v>1011</v>
      </c>
      <c r="E2112">
        <f>机器人辅助表!B2112</f>
        <v>37</v>
      </c>
      <c r="F2112">
        <v>3</v>
      </c>
      <c r="G2112">
        <v>58201</v>
      </c>
      <c r="H2112">
        <v>0</v>
      </c>
      <c r="I2112">
        <f>机器人辅助表!H2112</f>
        <v>8754.6935927203394</v>
      </c>
      <c r="J2112">
        <v>2</v>
      </c>
      <c r="K2112">
        <v>4</v>
      </c>
      <c r="L2112">
        <v>1</v>
      </c>
      <c r="M2112" s="2">
        <f>机器人辅助表!C2112</f>
        <v>34065.936187720836</v>
      </c>
      <c r="N2112" s="2">
        <v>2</v>
      </c>
      <c r="O2112" s="2">
        <f>机器人辅助表!D2112</f>
        <v>2021.6942961402342</v>
      </c>
      <c r="P2112" s="2">
        <v>3</v>
      </c>
      <c r="Q2112" s="2">
        <f>机器人辅助表!E2112</f>
        <v>898.53079828454861</v>
      </c>
      <c r="R2112" s="2">
        <v>6</v>
      </c>
      <c r="S2112" s="2">
        <f>机器人辅助表!F2112</f>
        <v>8860.9277999999995</v>
      </c>
      <c r="T2112">
        <v>0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0</v>
      </c>
      <c r="AE2112">
        <v>0</v>
      </c>
      <c r="AF2112">
        <v>0</v>
      </c>
      <c r="AG2112">
        <v>0</v>
      </c>
      <c r="BD2112">
        <v>8</v>
      </c>
      <c r="BE2112">
        <v>9323104</v>
      </c>
      <c r="BF2112">
        <v>9324103</v>
      </c>
      <c r="BG2112">
        <v>9324203</v>
      </c>
      <c r="BH2112">
        <v>9324302</v>
      </c>
      <c r="BI2112">
        <v>9324403</v>
      </c>
      <c r="BJ2112">
        <v>9312103</v>
      </c>
      <c r="BK2112">
        <v>9311102</v>
      </c>
      <c r="BL2112">
        <v>9315102</v>
      </c>
    </row>
    <row r="2113" spans="1:67" x14ac:dyDescent="0.15">
      <c r="A2113">
        <v>2112</v>
      </c>
      <c r="B2113" t="s">
        <v>3389</v>
      </c>
      <c r="E2113">
        <f>机器人辅助表!B2113</f>
        <v>43</v>
      </c>
      <c r="F2113">
        <v>3</v>
      </c>
      <c r="G2113">
        <v>58201</v>
      </c>
      <c r="H2113">
        <v>0</v>
      </c>
      <c r="I2113">
        <f>机器人辅助表!H2113</f>
        <v>10099.071539422277</v>
      </c>
      <c r="J2113">
        <v>2</v>
      </c>
      <c r="K2113">
        <v>4</v>
      </c>
      <c r="L2113">
        <v>1</v>
      </c>
      <c r="M2113" s="2">
        <f>机器人辅助表!C2113</f>
        <v>50363.869315529271</v>
      </c>
      <c r="N2113" s="2">
        <v>2</v>
      </c>
      <c r="O2113" s="2">
        <f>机器人辅助表!D2113</f>
        <v>2556.3555476981946</v>
      </c>
      <c r="P2113" s="2">
        <v>3</v>
      </c>
      <c r="Q2113" s="2">
        <f>机器人辅助表!E2113</f>
        <v>1136.1580211991979</v>
      </c>
      <c r="R2113" s="2">
        <v>6</v>
      </c>
      <c r="S2113" s="2">
        <f>机器人辅助表!F2113</f>
        <v>7967.1311999999998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0</v>
      </c>
      <c r="AE2113">
        <v>0</v>
      </c>
      <c r="AF2113">
        <v>0</v>
      </c>
      <c r="AG2113">
        <v>0</v>
      </c>
      <c r="BD2113">
        <v>8</v>
      </c>
      <c r="BE2113">
        <v>9323102</v>
      </c>
      <c r="BF2113">
        <v>9324104</v>
      </c>
      <c r="BG2113">
        <v>9324203</v>
      </c>
      <c r="BH2113">
        <v>9324304</v>
      </c>
      <c r="BI2113">
        <v>9324403</v>
      </c>
      <c r="BJ2113">
        <v>9312104</v>
      </c>
      <c r="BK2113">
        <v>9311102</v>
      </c>
      <c r="BL2113">
        <v>9315103</v>
      </c>
    </row>
    <row r="2114" spans="1:67" x14ac:dyDescent="0.15">
      <c r="A2114">
        <v>2113</v>
      </c>
      <c r="B2114" t="s">
        <v>3390</v>
      </c>
      <c r="E2114">
        <f>机器人辅助表!B2114</f>
        <v>19</v>
      </c>
      <c r="F2114">
        <v>3</v>
      </c>
      <c r="G2114">
        <v>58201</v>
      </c>
      <c r="H2114">
        <v>0</v>
      </c>
      <c r="I2114">
        <f>机器人辅助表!H2114</f>
        <v>2194.5962760980869</v>
      </c>
      <c r="J2114">
        <v>2</v>
      </c>
      <c r="K2114">
        <v>4</v>
      </c>
      <c r="L2114">
        <v>1</v>
      </c>
      <c r="M2114" s="2">
        <f>机器人辅助表!C2114</f>
        <v>3333.9808303043478</v>
      </c>
      <c r="N2114" s="2">
        <v>2</v>
      </c>
      <c r="O2114" s="2">
        <f>机器人辅助表!D2114</f>
        <v>287.65322921739141</v>
      </c>
      <c r="P2114" s="2">
        <v>3</v>
      </c>
      <c r="Q2114" s="2">
        <f>机器人辅助表!E2114</f>
        <v>127.84587965217396</v>
      </c>
      <c r="R2114" s="2">
        <v>6</v>
      </c>
      <c r="S2114" s="2">
        <f>机器人辅助表!F2114</f>
        <v>3764.6232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0</v>
      </c>
      <c r="AE2114">
        <v>0</v>
      </c>
      <c r="AF2114">
        <v>0</v>
      </c>
      <c r="AG2114">
        <v>0</v>
      </c>
      <c r="BD2114">
        <v>8</v>
      </c>
      <c r="BE2114">
        <v>9323102</v>
      </c>
      <c r="BF2114">
        <v>9324104</v>
      </c>
      <c r="BG2114">
        <v>9324202</v>
      </c>
      <c r="BH2114">
        <v>9324304</v>
      </c>
      <c r="BI2114">
        <v>9324402</v>
      </c>
      <c r="BJ2114">
        <v>9312103</v>
      </c>
      <c r="BK2114">
        <v>9311104</v>
      </c>
      <c r="BL2114">
        <v>9315104</v>
      </c>
    </row>
    <row r="2115" spans="1:67" x14ac:dyDescent="0.15">
      <c r="A2115">
        <v>2114</v>
      </c>
      <c r="B2115" t="s">
        <v>1012</v>
      </c>
      <c r="E2115">
        <f>机器人辅助表!B2115</f>
        <v>47</v>
      </c>
      <c r="F2115">
        <v>2</v>
      </c>
      <c r="G2115">
        <v>58101</v>
      </c>
      <c r="H2115">
        <v>0</v>
      </c>
      <c r="I2115">
        <f>机器人辅助表!H2115</f>
        <v>16374.568496425076</v>
      </c>
      <c r="J2115">
        <v>2</v>
      </c>
      <c r="K2115">
        <v>4</v>
      </c>
      <c r="L2115">
        <v>1</v>
      </c>
      <c r="M2115" s="2">
        <f>机器人辅助表!C2115</f>
        <v>93021.542057152823</v>
      </c>
      <c r="N2115" s="2">
        <v>2</v>
      </c>
      <c r="O2115" s="2">
        <f>机器人辅助表!D2115</f>
        <v>4298.5970672779267</v>
      </c>
      <c r="P2115" s="2">
        <v>3</v>
      </c>
      <c r="Q2115" s="2">
        <f>机器人辅助表!E2115</f>
        <v>1910.4875854568568</v>
      </c>
      <c r="R2115" s="2">
        <v>6</v>
      </c>
      <c r="S2115" s="2">
        <f>机器人辅助表!F2115</f>
        <v>10928.021799999999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0</v>
      </c>
      <c r="AE2115">
        <v>0</v>
      </c>
      <c r="AF2115">
        <v>0</v>
      </c>
      <c r="AG2115">
        <v>0</v>
      </c>
      <c r="BD2115">
        <v>11</v>
      </c>
      <c r="BE2115">
        <v>9211102</v>
      </c>
      <c r="BF2115">
        <v>9214104</v>
      </c>
      <c r="BG2115">
        <v>9214202</v>
      </c>
      <c r="BH2115">
        <v>9214302</v>
      </c>
      <c r="BI2115">
        <v>9214402</v>
      </c>
      <c r="BJ2115">
        <v>9222103</v>
      </c>
      <c r="BK2115">
        <v>9223102</v>
      </c>
      <c r="BL2115">
        <v>9223204</v>
      </c>
      <c r="BM2115">
        <v>9223303</v>
      </c>
      <c r="BN2115">
        <v>9223404</v>
      </c>
      <c r="BO2115">
        <v>9215104</v>
      </c>
    </row>
    <row r="2116" spans="1:67" x14ac:dyDescent="0.15">
      <c r="A2116">
        <v>2115</v>
      </c>
      <c r="B2116" t="s">
        <v>1013</v>
      </c>
      <c r="E2116">
        <f>机器人辅助表!B2116</f>
        <v>41</v>
      </c>
      <c r="F2116">
        <v>3</v>
      </c>
      <c r="G2116">
        <v>58201</v>
      </c>
      <c r="H2116">
        <v>0</v>
      </c>
      <c r="I2116">
        <f>机器人辅助表!H2116</f>
        <v>12540.96139175301</v>
      </c>
      <c r="J2116">
        <v>2</v>
      </c>
      <c r="K2116">
        <v>4</v>
      </c>
      <c r="L2116">
        <v>1</v>
      </c>
      <c r="M2116" s="2">
        <f>机器人辅助表!C2116</f>
        <v>57965.849710876057</v>
      </c>
      <c r="N2116" s="2">
        <v>2</v>
      </c>
      <c r="O2116" s="2">
        <f>机器人辅助表!D2116</f>
        <v>3092.6700050947843</v>
      </c>
      <c r="P2116" s="2">
        <v>3</v>
      </c>
      <c r="Q2116" s="2">
        <f>机器人辅助表!E2116</f>
        <v>1374.5200022643482</v>
      </c>
      <c r="R2116" s="2">
        <v>6</v>
      </c>
      <c r="S2116" s="2">
        <f>机器人辅助表!F2116</f>
        <v>10779.3446</v>
      </c>
      <c r="T2116">
        <v>0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0</v>
      </c>
      <c r="AE2116">
        <v>0</v>
      </c>
      <c r="AF2116">
        <v>0</v>
      </c>
      <c r="AG2116">
        <v>0</v>
      </c>
      <c r="BD2116">
        <v>8</v>
      </c>
      <c r="BE2116">
        <v>9323104</v>
      </c>
      <c r="BF2116">
        <v>9324104</v>
      </c>
      <c r="BG2116">
        <v>9324202</v>
      </c>
      <c r="BH2116">
        <v>9324302</v>
      </c>
      <c r="BI2116">
        <v>9324404</v>
      </c>
      <c r="BJ2116">
        <v>9312102</v>
      </c>
      <c r="BK2116">
        <v>9311104</v>
      </c>
      <c r="BL2116">
        <v>9315103</v>
      </c>
    </row>
    <row r="2117" spans="1:67" x14ac:dyDescent="0.15">
      <c r="A2117">
        <v>2116</v>
      </c>
      <c r="B2117" t="s">
        <v>3391</v>
      </c>
      <c r="E2117">
        <f>机器人辅助表!B2117</f>
        <v>31</v>
      </c>
      <c r="F2117">
        <v>2</v>
      </c>
      <c r="G2117">
        <v>58101</v>
      </c>
      <c r="H2117">
        <v>0</v>
      </c>
      <c r="I2117">
        <f>机器人辅助表!H2117</f>
        <v>5889.6589577405548</v>
      </c>
      <c r="J2117">
        <v>2</v>
      </c>
      <c r="K2117">
        <v>4</v>
      </c>
      <c r="L2117">
        <v>1</v>
      </c>
      <c r="M2117" s="2">
        <f>机器人辅助表!C2117</f>
        <v>18061.248546761544</v>
      </c>
      <c r="N2117" s="2">
        <v>2</v>
      </c>
      <c r="O2117" s="2">
        <f>机器人辅助表!D2117</f>
        <v>1154.4629715553849</v>
      </c>
      <c r="P2117" s="2">
        <v>3</v>
      </c>
      <c r="Q2117" s="2">
        <f>机器人辅助表!E2117</f>
        <v>513.09465402461547</v>
      </c>
      <c r="R2117" s="2">
        <v>6</v>
      </c>
      <c r="S2117" s="2">
        <f>机器人辅助表!F2117</f>
        <v>7406.0045999999993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0</v>
      </c>
      <c r="AE2117">
        <v>0</v>
      </c>
      <c r="AF2117">
        <v>0</v>
      </c>
      <c r="AG2117">
        <v>0</v>
      </c>
      <c r="BD2117">
        <v>11</v>
      </c>
      <c r="BE2117">
        <v>9211103</v>
      </c>
      <c r="BF2117">
        <v>9214104</v>
      </c>
      <c r="BG2117">
        <v>9214204</v>
      </c>
      <c r="BH2117">
        <v>9214302</v>
      </c>
      <c r="BI2117">
        <v>9214404</v>
      </c>
      <c r="BJ2117">
        <v>9222104</v>
      </c>
      <c r="BK2117">
        <v>9223102</v>
      </c>
      <c r="BL2117">
        <v>9223202</v>
      </c>
      <c r="BM2117">
        <v>9223302</v>
      </c>
      <c r="BN2117">
        <v>9223402</v>
      </c>
      <c r="BO2117">
        <v>9215103</v>
      </c>
    </row>
    <row r="2118" spans="1:67" x14ac:dyDescent="0.15">
      <c r="A2118">
        <v>2117</v>
      </c>
      <c r="B2118" t="s">
        <v>1014</v>
      </c>
      <c r="E2118">
        <f>机器人辅助表!B2118</f>
        <v>33</v>
      </c>
      <c r="F2118">
        <v>2</v>
      </c>
      <c r="G2118">
        <v>58101</v>
      </c>
      <c r="H2118">
        <v>0</v>
      </c>
      <c r="I2118">
        <f>机器人辅助表!H2118</f>
        <v>5900.9126266610592</v>
      </c>
      <c r="J2118">
        <v>2</v>
      </c>
      <c r="K2118">
        <v>4</v>
      </c>
      <c r="L2118">
        <v>1</v>
      </c>
      <c r="M2118" s="2">
        <f>机器人辅助表!C2118</f>
        <v>19689.067218137974</v>
      </c>
      <c r="N2118" s="2">
        <v>2</v>
      </c>
      <c r="O2118" s="2">
        <f>机器人辅助表!D2118</f>
        <v>1234.3880161098668</v>
      </c>
      <c r="P2118" s="2">
        <v>3</v>
      </c>
      <c r="Q2118" s="2">
        <f>机器人辅助表!E2118</f>
        <v>548.61689604882986</v>
      </c>
      <c r="R2118" s="2">
        <v>6</v>
      </c>
      <c r="S2118" s="2">
        <f>机器人辅助表!F2118</f>
        <v>6902.5281999999988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0</v>
      </c>
      <c r="AE2118">
        <v>0</v>
      </c>
      <c r="AF2118">
        <v>0</v>
      </c>
      <c r="AG2118">
        <v>0</v>
      </c>
      <c r="BD2118">
        <v>11</v>
      </c>
      <c r="BE2118">
        <v>9211104</v>
      </c>
      <c r="BF2118">
        <v>9214102</v>
      </c>
      <c r="BG2118">
        <v>9214203</v>
      </c>
      <c r="BH2118">
        <v>9214303</v>
      </c>
      <c r="BI2118">
        <v>9214404</v>
      </c>
      <c r="BJ2118">
        <v>9222103</v>
      </c>
      <c r="BK2118">
        <v>9223104</v>
      </c>
      <c r="BL2118">
        <v>9223204</v>
      </c>
      <c r="BM2118">
        <v>9223302</v>
      </c>
      <c r="BN2118">
        <v>9223404</v>
      </c>
      <c r="BO2118">
        <v>9215104</v>
      </c>
    </row>
    <row r="2119" spans="1:67" x14ac:dyDescent="0.15">
      <c r="A2119">
        <v>2118</v>
      </c>
      <c r="B2119" t="s">
        <v>3392</v>
      </c>
      <c r="E2119">
        <f>机器人辅助表!B2119</f>
        <v>29</v>
      </c>
      <c r="F2119">
        <v>3</v>
      </c>
      <c r="G2119">
        <v>58201</v>
      </c>
      <c r="H2119">
        <v>0</v>
      </c>
      <c r="I2119">
        <f>机器人辅助表!H2119</f>
        <v>2335.9038867953745</v>
      </c>
      <c r="J2119">
        <v>2</v>
      </c>
      <c r="K2119">
        <v>4</v>
      </c>
      <c r="L2119">
        <v>1</v>
      </c>
      <c r="M2119" s="2">
        <f>机器人辅助表!C2119</f>
        <v>6471.9227012804376</v>
      </c>
      <c r="N2119" s="2">
        <v>2</v>
      </c>
      <c r="O2119" s="2">
        <f>机器人辅助表!D2119</f>
        <v>427.69934326956542</v>
      </c>
      <c r="P2119" s="2">
        <v>3</v>
      </c>
      <c r="Q2119" s="2">
        <f>机器人辅助表!E2119</f>
        <v>190.08859700869579</v>
      </c>
      <c r="R2119" s="2">
        <v>6</v>
      </c>
      <c r="S2119" s="2">
        <f>机器人辅助表!F2119</f>
        <v>3146.8285999999998</v>
      </c>
      <c r="T2119">
        <v>0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0</v>
      </c>
      <c r="AE2119">
        <v>0</v>
      </c>
      <c r="AF2119">
        <v>0</v>
      </c>
      <c r="AG2119">
        <v>0</v>
      </c>
      <c r="BD2119">
        <v>8</v>
      </c>
      <c r="BE2119">
        <v>9323102</v>
      </c>
      <c r="BF2119">
        <v>9324102</v>
      </c>
      <c r="BG2119">
        <v>9324203</v>
      </c>
      <c r="BH2119">
        <v>9324304</v>
      </c>
      <c r="BI2119">
        <v>9324404</v>
      </c>
      <c r="BJ2119">
        <v>9312104</v>
      </c>
      <c r="BK2119">
        <v>9311103</v>
      </c>
      <c r="BL2119">
        <v>9315103</v>
      </c>
    </row>
    <row r="2120" spans="1:67" x14ac:dyDescent="0.15">
      <c r="A2120">
        <v>2119</v>
      </c>
      <c r="B2120" t="s">
        <v>3393</v>
      </c>
      <c r="E2120">
        <f>机器人辅助表!B2120</f>
        <v>31</v>
      </c>
      <c r="F2120">
        <v>2</v>
      </c>
      <c r="G2120">
        <v>58101</v>
      </c>
      <c r="H2120">
        <v>0</v>
      </c>
      <c r="I2120">
        <f>机器人辅助表!H2120</f>
        <v>5462.8720767448622</v>
      </c>
      <c r="J2120">
        <v>2</v>
      </c>
      <c r="K2120">
        <v>4</v>
      </c>
      <c r="L2120">
        <v>1</v>
      </c>
      <c r="M2120" s="2">
        <f>机器人辅助表!C2120</f>
        <v>16752.462420184624</v>
      </c>
      <c r="N2120" s="2">
        <v>2</v>
      </c>
      <c r="O2120" s="2">
        <f>机器人辅助表!D2120</f>
        <v>1070.8062344861542</v>
      </c>
      <c r="P2120" s="2">
        <v>3</v>
      </c>
      <c r="Q2120" s="2">
        <f>机器人辅助表!E2120</f>
        <v>475.9138819938463</v>
      </c>
      <c r="R2120" s="2">
        <v>6</v>
      </c>
      <c r="S2120" s="2">
        <f>机器人辅助表!F2120</f>
        <v>6869.3375999999998</v>
      </c>
      <c r="T2120">
        <v>0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0</v>
      </c>
      <c r="AE2120">
        <v>0</v>
      </c>
      <c r="AF2120">
        <v>0</v>
      </c>
      <c r="AG2120">
        <v>0</v>
      </c>
      <c r="BD2120">
        <v>11</v>
      </c>
      <c r="BE2120">
        <v>9211103</v>
      </c>
      <c r="BF2120">
        <v>9214103</v>
      </c>
      <c r="BG2120">
        <v>9214203</v>
      </c>
      <c r="BH2120">
        <v>9214303</v>
      </c>
      <c r="BI2120">
        <v>9214402</v>
      </c>
      <c r="BJ2120">
        <v>9222104</v>
      </c>
      <c r="BK2120">
        <v>9223104</v>
      </c>
      <c r="BL2120">
        <v>9223202</v>
      </c>
      <c r="BM2120">
        <v>9223303</v>
      </c>
      <c r="BN2120">
        <v>9223403</v>
      </c>
      <c r="BO2120">
        <v>9215104</v>
      </c>
    </row>
    <row r="2121" spans="1:67" x14ac:dyDescent="0.15">
      <c r="A2121">
        <v>2120</v>
      </c>
      <c r="B2121" t="s">
        <v>1015</v>
      </c>
      <c r="E2121">
        <f>机器人辅助表!B2121</f>
        <v>27</v>
      </c>
      <c r="F2121">
        <v>3</v>
      </c>
      <c r="G2121">
        <v>58201</v>
      </c>
      <c r="H2121">
        <v>0</v>
      </c>
      <c r="I2121">
        <f>机器人辅助表!H2121</f>
        <v>3226.9949083578217</v>
      </c>
      <c r="J2121">
        <v>2</v>
      </c>
      <c r="K2121">
        <v>4</v>
      </c>
      <c r="L2121">
        <v>1</v>
      </c>
      <c r="M2121" s="2">
        <f>机器人辅助表!C2121</f>
        <v>8045.5388377444842</v>
      </c>
      <c r="N2121" s="2">
        <v>2</v>
      </c>
      <c r="O2121" s="2">
        <f>机器人辅助表!D2121</f>
        <v>557.80336669966562</v>
      </c>
      <c r="P2121" s="2">
        <v>3</v>
      </c>
      <c r="Q2121" s="2">
        <f>机器人辅助表!E2121</f>
        <v>247.91260742207365</v>
      </c>
      <c r="R2121" s="2">
        <v>6</v>
      </c>
      <c r="S2121" s="2">
        <f>机器人辅助表!F2121</f>
        <v>4593.0143999999991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0</v>
      </c>
      <c r="AE2121">
        <v>0</v>
      </c>
      <c r="AF2121">
        <v>0</v>
      </c>
      <c r="AG2121">
        <v>0</v>
      </c>
      <c r="BD2121">
        <v>8</v>
      </c>
      <c r="BE2121">
        <v>9323104</v>
      </c>
      <c r="BF2121">
        <v>9324103</v>
      </c>
      <c r="BG2121">
        <v>9324204</v>
      </c>
      <c r="BH2121">
        <v>9324302</v>
      </c>
      <c r="BI2121">
        <v>9324402</v>
      </c>
      <c r="BJ2121">
        <v>9312102</v>
      </c>
      <c r="BK2121">
        <v>9311102</v>
      </c>
      <c r="BL2121">
        <v>9315102</v>
      </c>
    </row>
    <row r="2122" spans="1:67" x14ac:dyDescent="0.15">
      <c r="A2122">
        <v>2121</v>
      </c>
      <c r="B2122" t="s">
        <v>3394</v>
      </c>
      <c r="E2122">
        <f>机器人辅助表!B2122</f>
        <v>49</v>
      </c>
      <c r="F2122">
        <v>2</v>
      </c>
      <c r="G2122">
        <v>58101</v>
      </c>
      <c r="H2122">
        <v>0</v>
      </c>
      <c r="I2122">
        <f>机器人辅助表!H2122</f>
        <v>13761.158951785585</v>
      </c>
      <c r="J2122">
        <v>2</v>
      </c>
      <c r="K2122">
        <v>4</v>
      </c>
      <c r="L2122">
        <v>1</v>
      </c>
      <c r="M2122" s="2">
        <f>机器人辅助表!C2122</f>
        <v>82699.842064815573</v>
      </c>
      <c r="N2122" s="2">
        <v>2</v>
      </c>
      <c r="O2122" s="2">
        <f>机器人辅助表!D2122</f>
        <v>3656.1802190044832</v>
      </c>
      <c r="P2122" s="2">
        <v>3</v>
      </c>
      <c r="Q2122" s="2">
        <f>机器人辅助表!E2122</f>
        <v>1624.9689862242151</v>
      </c>
      <c r="R2122" s="2">
        <v>6</v>
      </c>
      <c r="S2122" s="2">
        <f>机器人辅助表!F2122</f>
        <v>8466.1458000000002</v>
      </c>
      <c r="T2122">
        <v>0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0</v>
      </c>
      <c r="AE2122">
        <v>0</v>
      </c>
      <c r="AF2122">
        <v>0</v>
      </c>
      <c r="AG2122">
        <v>0</v>
      </c>
      <c r="BD2122">
        <v>11</v>
      </c>
      <c r="BE2122">
        <v>9211103</v>
      </c>
      <c r="BF2122">
        <v>9214103</v>
      </c>
      <c r="BG2122">
        <v>9214202</v>
      </c>
      <c r="BH2122">
        <v>9214302</v>
      </c>
      <c r="BI2122">
        <v>9214402</v>
      </c>
      <c r="BJ2122">
        <v>9222103</v>
      </c>
      <c r="BK2122">
        <v>9223103</v>
      </c>
      <c r="BL2122">
        <v>9223204</v>
      </c>
      <c r="BM2122">
        <v>9223302</v>
      </c>
      <c r="BN2122">
        <v>9223402</v>
      </c>
      <c r="BO2122">
        <v>9215102</v>
      </c>
    </row>
    <row r="2123" spans="1:67" x14ac:dyDescent="0.15">
      <c r="A2123">
        <v>2122</v>
      </c>
      <c r="B2123" t="s">
        <v>1016</v>
      </c>
      <c r="E2123">
        <f>机器人辅助表!B2123</f>
        <v>31</v>
      </c>
      <c r="F2123">
        <v>1</v>
      </c>
      <c r="G2123">
        <v>58001</v>
      </c>
      <c r="H2123">
        <v>0</v>
      </c>
      <c r="I2123">
        <f>机器人辅助表!H2123</f>
        <v>4780.0130671517554</v>
      </c>
      <c r="J2123">
        <v>2</v>
      </c>
      <c r="K2123">
        <v>4</v>
      </c>
      <c r="L2123">
        <v>1</v>
      </c>
      <c r="M2123" s="2">
        <f>机器人辅助表!C2123</f>
        <v>14658.404617661545</v>
      </c>
      <c r="N2123" s="2">
        <v>2</v>
      </c>
      <c r="O2123" s="2">
        <f>机器人辅助表!D2123</f>
        <v>936.95545517538494</v>
      </c>
      <c r="P2123" s="2">
        <v>3</v>
      </c>
      <c r="Q2123" s="2">
        <f>机器人辅助表!E2123</f>
        <v>416.42464674461553</v>
      </c>
      <c r="R2123" s="2">
        <v>6</v>
      </c>
      <c r="S2123" s="2">
        <f>机器人辅助表!F2123</f>
        <v>6010.6704000000009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0</v>
      </c>
      <c r="AE2123">
        <v>0</v>
      </c>
      <c r="AF2123">
        <v>0</v>
      </c>
      <c r="AG2123">
        <v>0</v>
      </c>
      <c r="BD2123">
        <v>11</v>
      </c>
      <c r="BE2123">
        <v>9113102</v>
      </c>
      <c r="BF2123">
        <v>9121104</v>
      </c>
      <c r="BG2123">
        <v>9121203</v>
      </c>
      <c r="BH2123">
        <v>9121304</v>
      </c>
      <c r="BI2123">
        <v>9121403</v>
      </c>
      <c r="BJ2123">
        <v>9114104</v>
      </c>
      <c r="BK2123">
        <v>9122102</v>
      </c>
      <c r="BL2123">
        <v>9122204</v>
      </c>
      <c r="BM2123">
        <v>9122302</v>
      </c>
      <c r="BN2123">
        <v>9122403</v>
      </c>
      <c r="BO2123">
        <v>9115102</v>
      </c>
    </row>
    <row r="2124" spans="1:67" x14ac:dyDescent="0.15">
      <c r="A2124">
        <v>2123</v>
      </c>
      <c r="B2124" t="s">
        <v>3395</v>
      </c>
      <c r="E2124">
        <f>机器人辅助表!B2124</f>
        <v>36</v>
      </c>
      <c r="F2124">
        <v>2</v>
      </c>
      <c r="G2124">
        <v>58101</v>
      </c>
      <c r="H2124">
        <v>0</v>
      </c>
      <c r="I2124">
        <f>机器人辅助表!H2124</f>
        <v>5214.922251999893</v>
      </c>
      <c r="J2124">
        <v>2</v>
      </c>
      <c r="K2124">
        <v>4</v>
      </c>
      <c r="L2124">
        <v>1</v>
      </c>
      <c r="M2124" s="2">
        <f>机器人辅助表!C2124</f>
        <v>19355.845414635456</v>
      </c>
      <c r="N2124" s="2">
        <v>2</v>
      </c>
      <c r="O2124" s="2">
        <f>机器人辅助表!D2124</f>
        <v>1181.5003431331106</v>
      </c>
      <c r="P2124" s="2">
        <v>3</v>
      </c>
      <c r="Q2124" s="2">
        <f>机器人辅助表!E2124</f>
        <v>525.11126361471588</v>
      </c>
      <c r="R2124" s="2">
        <v>6</v>
      </c>
      <c r="S2124" s="2">
        <f>机器人辅助表!F2124</f>
        <v>5485.0679999999993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0</v>
      </c>
      <c r="AE2124">
        <v>0</v>
      </c>
      <c r="AF2124">
        <v>0</v>
      </c>
      <c r="AG2124">
        <v>0</v>
      </c>
      <c r="BD2124">
        <v>11</v>
      </c>
      <c r="BE2124">
        <v>9211102</v>
      </c>
      <c r="BF2124">
        <v>9214104</v>
      </c>
      <c r="BG2124">
        <v>9214202</v>
      </c>
      <c r="BH2124">
        <v>9214303</v>
      </c>
      <c r="BI2124">
        <v>9214403</v>
      </c>
      <c r="BJ2124">
        <v>9222104</v>
      </c>
      <c r="BK2124">
        <v>9223102</v>
      </c>
      <c r="BL2124">
        <v>9223202</v>
      </c>
      <c r="BM2124">
        <v>9223303</v>
      </c>
      <c r="BN2124">
        <v>9223404</v>
      </c>
      <c r="BO2124">
        <v>9215102</v>
      </c>
    </row>
    <row r="2125" spans="1:67" x14ac:dyDescent="0.15">
      <c r="A2125">
        <v>2124</v>
      </c>
      <c r="B2125" t="s">
        <v>3396</v>
      </c>
      <c r="E2125">
        <f>机器人辅助表!B2125</f>
        <v>38</v>
      </c>
      <c r="F2125">
        <v>2</v>
      </c>
      <c r="G2125">
        <v>58101</v>
      </c>
      <c r="H2125">
        <v>0</v>
      </c>
      <c r="I2125">
        <f>机器人辅助表!H2125</f>
        <v>4719.9210798392769</v>
      </c>
      <c r="J2125">
        <v>2</v>
      </c>
      <c r="K2125">
        <v>4</v>
      </c>
      <c r="L2125">
        <v>1</v>
      </c>
      <c r="M2125" s="2">
        <f>机器人辅助表!C2125</f>
        <v>19206.847505926955</v>
      </c>
      <c r="N2125" s="2">
        <v>2</v>
      </c>
      <c r="O2125" s="2">
        <f>机器人辅助表!D2125</f>
        <v>1108.9274526662209</v>
      </c>
      <c r="P2125" s="2">
        <v>3</v>
      </c>
      <c r="Q2125" s="2">
        <f>机器人辅助表!E2125</f>
        <v>492.85664562943151</v>
      </c>
      <c r="R2125" s="2">
        <v>6</v>
      </c>
      <c r="S2125" s="2">
        <f>机器人辅助表!F2125</f>
        <v>4597.6751999999997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0</v>
      </c>
      <c r="AE2125">
        <v>0</v>
      </c>
      <c r="AF2125">
        <v>0</v>
      </c>
      <c r="AG2125">
        <v>0</v>
      </c>
      <c r="BD2125">
        <v>11</v>
      </c>
      <c r="BE2125">
        <v>9211103</v>
      </c>
      <c r="BF2125">
        <v>9214102</v>
      </c>
      <c r="BG2125">
        <v>9214202</v>
      </c>
      <c r="BH2125">
        <v>9214303</v>
      </c>
      <c r="BI2125">
        <v>9214404</v>
      </c>
      <c r="BJ2125">
        <v>9222102</v>
      </c>
      <c r="BK2125">
        <v>9223104</v>
      </c>
      <c r="BL2125">
        <v>9223203</v>
      </c>
      <c r="BM2125">
        <v>9223302</v>
      </c>
      <c r="BN2125">
        <v>9223403</v>
      </c>
      <c r="BO2125">
        <v>9215103</v>
      </c>
    </row>
    <row r="2126" spans="1:67" x14ac:dyDescent="0.15">
      <c r="A2126">
        <v>2125</v>
      </c>
      <c r="B2126" t="s">
        <v>3397</v>
      </c>
      <c r="E2126">
        <f>机器人辅助表!B2126</f>
        <v>35</v>
      </c>
      <c r="F2126">
        <v>2</v>
      </c>
      <c r="G2126">
        <v>58101</v>
      </c>
      <c r="H2126">
        <v>0</v>
      </c>
      <c r="I2126">
        <f>机器人辅助表!H2126</f>
        <v>4587.0964683965221</v>
      </c>
      <c r="J2126">
        <v>2</v>
      </c>
      <c r="K2126">
        <v>4</v>
      </c>
      <c r="L2126">
        <v>1</v>
      </c>
      <c r="M2126" s="2">
        <f>机器人辅助表!C2126</f>
        <v>16470.18499304348</v>
      </c>
      <c r="N2126" s="2">
        <v>2</v>
      </c>
      <c r="O2126" s="2">
        <f>机器人辅助表!D2126</f>
        <v>1014.0596796521739</v>
      </c>
      <c r="P2126" s="2">
        <v>3</v>
      </c>
      <c r="Q2126" s="2">
        <f>机器人辅助表!E2126</f>
        <v>450.6931909565219</v>
      </c>
      <c r="R2126" s="2">
        <v>6</v>
      </c>
      <c r="S2126" s="2">
        <f>机器人辅助表!F2126</f>
        <v>4997.1179999999995</v>
      </c>
      <c r="T2126">
        <v>0</v>
      </c>
      <c r="U2126">
        <v>0</v>
      </c>
      <c r="V2126">
        <v>0</v>
      </c>
      <c r="W2126">
        <v>0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0</v>
      </c>
      <c r="AE2126">
        <v>0</v>
      </c>
      <c r="AF2126">
        <v>0</v>
      </c>
      <c r="AG2126">
        <v>0</v>
      </c>
      <c r="BD2126">
        <v>11</v>
      </c>
      <c r="BE2126">
        <v>9211104</v>
      </c>
      <c r="BF2126">
        <v>9214102</v>
      </c>
      <c r="BG2126">
        <v>9214203</v>
      </c>
      <c r="BH2126">
        <v>9214303</v>
      </c>
      <c r="BI2126">
        <v>9214404</v>
      </c>
      <c r="BJ2126">
        <v>9222102</v>
      </c>
      <c r="BK2126">
        <v>9223102</v>
      </c>
      <c r="BL2126">
        <v>9223202</v>
      </c>
      <c r="BM2126">
        <v>9223303</v>
      </c>
      <c r="BN2126">
        <v>9223403</v>
      </c>
      <c r="BO2126">
        <v>9215102</v>
      </c>
    </row>
    <row r="2127" spans="1:67" x14ac:dyDescent="0.15">
      <c r="A2127">
        <v>2126</v>
      </c>
      <c r="B2127" t="s">
        <v>3398</v>
      </c>
      <c r="E2127">
        <f>机器人辅助表!B2127</f>
        <v>34</v>
      </c>
      <c r="F2127">
        <v>3</v>
      </c>
      <c r="G2127">
        <v>58201</v>
      </c>
      <c r="H2127">
        <v>0</v>
      </c>
      <c r="I2127">
        <f>机器人辅助表!H2127</f>
        <v>4627.5872480411244</v>
      </c>
      <c r="J2127">
        <v>2</v>
      </c>
      <c r="K2127">
        <v>4</v>
      </c>
      <c r="L2127">
        <v>1</v>
      </c>
      <c r="M2127" s="2">
        <f>机器人辅助表!C2127</f>
        <v>16037.208102958197</v>
      </c>
      <c r="N2127" s="2">
        <v>2</v>
      </c>
      <c r="O2127" s="2">
        <f>机器人辅助表!D2127</f>
        <v>996.23084024949867</v>
      </c>
      <c r="P2127" s="2">
        <v>3</v>
      </c>
      <c r="Q2127" s="2">
        <f>机器人辅助表!E2127</f>
        <v>442.76926233311048</v>
      </c>
      <c r="R2127" s="2">
        <v>6</v>
      </c>
      <c r="S2127" s="2">
        <f>机器人辅助表!F2127</f>
        <v>5223.0420000000004</v>
      </c>
      <c r="T2127">
        <v>0</v>
      </c>
      <c r="U2127">
        <v>0</v>
      </c>
      <c r="V2127">
        <v>0</v>
      </c>
      <c r="W2127">
        <v>0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0</v>
      </c>
      <c r="AE2127">
        <v>0</v>
      </c>
      <c r="AF2127">
        <v>0</v>
      </c>
      <c r="AG2127">
        <v>0</v>
      </c>
      <c r="BD2127">
        <v>8</v>
      </c>
      <c r="BE2127">
        <v>9323102</v>
      </c>
      <c r="BF2127">
        <v>9324103</v>
      </c>
      <c r="BG2127">
        <v>9324203</v>
      </c>
      <c r="BH2127">
        <v>9324304</v>
      </c>
      <c r="BI2127">
        <v>9324403</v>
      </c>
      <c r="BJ2127">
        <v>9312103</v>
      </c>
      <c r="BK2127">
        <v>9311103</v>
      </c>
      <c r="BL2127">
        <v>9315104</v>
      </c>
    </row>
    <row r="2128" spans="1:67" x14ac:dyDescent="0.15">
      <c r="A2128">
        <v>2127</v>
      </c>
      <c r="B2128" t="s">
        <v>3399</v>
      </c>
      <c r="E2128">
        <f>机器人辅助表!B2128</f>
        <v>27</v>
      </c>
      <c r="F2128">
        <v>2</v>
      </c>
      <c r="G2128">
        <v>58101</v>
      </c>
      <c r="H2128">
        <v>0</v>
      </c>
      <c r="I2128">
        <f>机器人辅助表!H2128</f>
        <v>2621.9333630407309</v>
      </c>
      <c r="J2128">
        <v>2</v>
      </c>
      <c r="K2128">
        <v>4</v>
      </c>
      <c r="L2128">
        <v>1</v>
      </c>
      <c r="M2128" s="2">
        <f>机器人辅助表!C2128</f>
        <v>6537.0003056673941</v>
      </c>
      <c r="N2128" s="2">
        <v>2</v>
      </c>
      <c r="O2128" s="2">
        <f>机器人辅助表!D2128</f>
        <v>453.21523544347838</v>
      </c>
      <c r="P2128" s="2">
        <v>3</v>
      </c>
      <c r="Q2128" s="2">
        <f>机器人辅助表!E2128</f>
        <v>201.42899353043487</v>
      </c>
      <c r="R2128" s="2">
        <v>6</v>
      </c>
      <c r="S2128" s="2">
        <f>机器人辅助表!F2128</f>
        <v>3731.8241999999996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0</v>
      </c>
      <c r="AE2128">
        <v>0</v>
      </c>
      <c r="AF2128">
        <v>0</v>
      </c>
      <c r="AG2128">
        <v>0</v>
      </c>
      <c r="BD2128">
        <v>11</v>
      </c>
      <c r="BE2128">
        <v>9211104</v>
      </c>
      <c r="BF2128">
        <v>9214104</v>
      </c>
      <c r="BG2128">
        <v>9214202</v>
      </c>
      <c r="BH2128">
        <v>9214302</v>
      </c>
      <c r="BI2128">
        <v>9214404</v>
      </c>
      <c r="BJ2128">
        <v>9222104</v>
      </c>
      <c r="BK2128">
        <v>9223103</v>
      </c>
      <c r="BL2128">
        <v>9223203</v>
      </c>
      <c r="BM2128">
        <v>9223304</v>
      </c>
      <c r="BN2128">
        <v>9223404</v>
      </c>
      <c r="BO2128">
        <v>9215103</v>
      </c>
    </row>
    <row r="2129" spans="1:67" x14ac:dyDescent="0.15">
      <c r="A2129">
        <v>2128</v>
      </c>
      <c r="B2129" t="s">
        <v>3400</v>
      </c>
      <c r="E2129">
        <f>机器人辅助表!B2129</f>
        <v>47</v>
      </c>
      <c r="F2129">
        <v>2</v>
      </c>
      <c r="G2129">
        <v>58101</v>
      </c>
      <c r="H2129">
        <v>0</v>
      </c>
      <c r="I2129">
        <f>机器人辅助表!H2129</f>
        <v>15221.429869916268</v>
      </c>
      <c r="J2129">
        <v>2</v>
      </c>
      <c r="K2129">
        <v>4</v>
      </c>
      <c r="L2129">
        <v>1</v>
      </c>
      <c r="M2129" s="2">
        <f>机器人辅助表!C2129</f>
        <v>86470.729236226573</v>
      </c>
      <c r="N2129" s="2">
        <v>2</v>
      </c>
      <c r="O2129" s="2">
        <f>机器人辅助表!D2129</f>
        <v>3995.8789639484962</v>
      </c>
      <c r="P2129" s="2">
        <v>3</v>
      </c>
      <c r="Q2129" s="2">
        <f>机器人辅助表!E2129</f>
        <v>1775.946206199332</v>
      </c>
      <c r="R2129" s="2">
        <v>6</v>
      </c>
      <c r="S2129" s="2">
        <f>机器人辅助表!F2129</f>
        <v>10158.442800000001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0</v>
      </c>
      <c r="AE2129">
        <v>0</v>
      </c>
      <c r="AF2129">
        <v>0</v>
      </c>
      <c r="AG2129">
        <v>0</v>
      </c>
      <c r="BD2129">
        <v>11</v>
      </c>
      <c r="BE2129">
        <v>9211104</v>
      </c>
      <c r="BF2129">
        <v>9214102</v>
      </c>
      <c r="BG2129">
        <v>9214204</v>
      </c>
      <c r="BH2129">
        <v>9214303</v>
      </c>
      <c r="BI2129">
        <v>9214404</v>
      </c>
      <c r="BJ2129">
        <v>9222103</v>
      </c>
      <c r="BK2129">
        <v>9223104</v>
      </c>
      <c r="BL2129">
        <v>9223203</v>
      </c>
      <c r="BM2129">
        <v>9223303</v>
      </c>
      <c r="BN2129">
        <v>9223402</v>
      </c>
      <c r="BO2129">
        <v>9215102</v>
      </c>
    </row>
    <row r="2130" spans="1:67" x14ac:dyDescent="0.15">
      <c r="A2130">
        <v>2129</v>
      </c>
      <c r="B2130" t="s">
        <v>3401</v>
      </c>
      <c r="E2130">
        <f>机器人辅助表!B2130</f>
        <v>48</v>
      </c>
      <c r="F2130">
        <v>1</v>
      </c>
      <c r="G2130">
        <v>58001</v>
      </c>
      <c r="H2130">
        <v>0</v>
      </c>
      <c r="I2130">
        <f>机器人辅助表!H2130</f>
        <v>7833.4722464894467</v>
      </c>
      <c r="J2130">
        <v>2</v>
      </c>
      <c r="K2130">
        <v>4</v>
      </c>
      <c r="L2130">
        <v>1</v>
      </c>
      <c r="M2130" s="2">
        <f>机器人辅助表!C2130</f>
        <v>45800.429479312712</v>
      </c>
      <c r="N2130" s="2">
        <v>2</v>
      </c>
      <c r="O2130" s="2">
        <f>机器人辅助表!D2130</f>
        <v>2069.7206009321749</v>
      </c>
      <c r="P2130" s="2">
        <v>3</v>
      </c>
      <c r="Q2130" s="2">
        <f>机器人辅助表!E2130</f>
        <v>919.87582263652223</v>
      </c>
      <c r="R2130" s="2">
        <v>6</v>
      </c>
      <c r="S2130" s="2">
        <f>机器人辅助表!F2130</f>
        <v>5018.4704000000002</v>
      </c>
      <c r="T2130">
        <v>0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0</v>
      </c>
      <c r="AE2130">
        <v>0</v>
      </c>
      <c r="AF2130">
        <v>0</v>
      </c>
      <c r="AG2130">
        <v>0</v>
      </c>
      <c r="BD2130">
        <v>11</v>
      </c>
      <c r="BE2130">
        <v>9113103</v>
      </c>
      <c r="BF2130">
        <v>9121103</v>
      </c>
      <c r="BG2130">
        <v>9121202</v>
      </c>
      <c r="BH2130">
        <v>9121302</v>
      </c>
      <c r="BI2130">
        <v>9121403</v>
      </c>
      <c r="BJ2130">
        <v>9114103</v>
      </c>
      <c r="BK2130">
        <v>9122103</v>
      </c>
      <c r="BL2130">
        <v>9122202</v>
      </c>
      <c r="BM2130">
        <v>9122303</v>
      </c>
      <c r="BN2130">
        <v>9122402</v>
      </c>
      <c r="BO2130">
        <v>9115103</v>
      </c>
    </row>
    <row r="2131" spans="1:67" x14ac:dyDescent="0.15">
      <c r="A2131">
        <v>2130</v>
      </c>
      <c r="B2131" t="s">
        <v>3402</v>
      </c>
      <c r="E2131">
        <f>机器人辅助表!B2131</f>
        <v>32</v>
      </c>
      <c r="F2131">
        <v>1</v>
      </c>
      <c r="G2131">
        <v>58001</v>
      </c>
      <c r="H2131">
        <v>0</v>
      </c>
      <c r="I2131">
        <f>机器人辅助表!H2131</f>
        <v>6272.9712194355689</v>
      </c>
      <c r="J2131">
        <v>2</v>
      </c>
      <c r="K2131">
        <v>4</v>
      </c>
      <c r="L2131">
        <v>1</v>
      </c>
      <c r="M2131" s="2">
        <f>机器人辅助表!C2131</f>
        <v>20096.326595907696</v>
      </c>
      <c r="N2131" s="2">
        <v>2</v>
      </c>
      <c r="O2131" s="2">
        <f>机器人辅助表!D2131</f>
        <v>1271.9630384030772</v>
      </c>
      <c r="P2131" s="2">
        <v>3</v>
      </c>
      <c r="Q2131" s="2">
        <f>机器人辅助表!E2131</f>
        <v>565.31690595692316</v>
      </c>
      <c r="R2131" s="2">
        <v>6</v>
      </c>
      <c r="S2131" s="2">
        <f>机器人辅助表!F2131</f>
        <v>7606.8911999999991</v>
      </c>
      <c r="T2131">
        <v>0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0</v>
      </c>
      <c r="AE2131">
        <v>0</v>
      </c>
      <c r="AF2131">
        <v>0</v>
      </c>
      <c r="AG2131">
        <v>0</v>
      </c>
      <c r="BD2131">
        <v>11</v>
      </c>
      <c r="BE2131">
        <v>9113103</v>
      </c>
      <c r="BF2131">
        <v>9121102</v>
      </c>
      <c r="BG2131">
        <v>9121203</v>
      </c>
      <c r="BH2131">
        <v>9121303</v>
      </c>
      <c r="BI2131">
        <v>9121403</v>
      </c>
      <c r="BJ2131">
        <v>9114102</v>
      </c>
      <c r="BK2131">
        <v>9122102</v>
      </c>
      <c r="BL2131">
        <v>9122203</v>
      </c>
      <c r="BM2131">
        <v>9122302</v>
      </c>
      <c r="BN2131">
        <v>9122404</v>
      </c>
      <c r="BO2131">
        <v>9115103</v>
      </c>
    </row>
    <row r="2132" spans="1:67" x14ac:dyDescent="0.15">
      <c r="A2132">
        <v>2131</v>
      </c>
      <c r="B2132" t="s">
        <v>1017</v>
      </c>
      <c r="E2132">
        <f>机器人辅助表!B2132</f>
        <v>25</v>
      </c>
      <c r="F2132">
        <v>2</v>
      </c>
      <c r="G2132">
        <v>58101</v>
      </c>
      <c r="H2132">
        <v>0</v>
      </c>
      <c r="I2132">
        <f>机器人辅助表!H2132</f>
        <v>3458.7713234949838</v>
      </c>
      <c r="J2132">
        <v>2</v>
      </c>
      <c r="K2132">
        <v>4</v>
      </c>
      <c r="L2132">
        <v>1</v>
      </c>
      <c r="M2132" s="2">
        <f>机器人辅助表!C2132</f>
        <v>7639.6828626672259</v>
      </c>
      <c r="N2132" s="2">
        <v>2</v>
      </c>
      <c r="O2132" s="2">
        <f>机器人辅助表!D2132</f>
        <v>557.01991505016747</v>
      </c>
      <c r="P2132" s="2">
        <v>3</v>
      </c>
      <c r="Q2132" s="2">
        <f>机器人辅助表!E2132</f>
        <v>247.56440668896332</v>
      </c>
      <c r="R2132" s="2">
        <v>6</v>
      </c>
      <c r="S2132" s="2">
        <f>机器人辅助表!F2132</f>
        <v>5212.17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0</v>
      </c>
      <c r="AE2132">
        <v>0</v>
      </c>
      <c r="AF2132">
        <v>0</v>
      </c>
      <c r="AG2132">
        <v>0</v>
      </c>
      <c r="BD2132">
        <v>11</v>
      </c>
      <c r="BE2132">
        <v>9211102</v>
      </c>
      <c r="BF2132">
        <v>9214102</v>
      </c>
      <c r="BG2132">
        <v>9214203</v>
      </c>
      <c r="BH2132">
        <v>9214304</v>
      </c>
      <c r="BI2132">
        <v>9214402</v>
      </c>
      <c r="BJ2132">
        <v>9222102</v>
      </c>
      <c r="BK2132">
        <v>9223104</v>
      </c>
      <c r="BL2132">
        <v>9223202</v>
      </c>
      <c r="BM2132">
        <v>9223303</v>
      </c>
      <c r="BN2132">
        <v>9223402</v>
      </c>
      <c r="BO2132">
        <v>9215104</v>
      </c>
    </row>
    <row r="2133" spans="1:67" x14ac:dyDescent="0.15">
      <c r="A2133">
        <v>2132</v>
      </c>
      <c r="B2133" t="s">
        <v>3403</v>
      </c>
      <c r="E2133">
        <f>机器人辅助表!B2133</f>
        <v>46</v>
      </c>
      <c r="F2133">
        <v>1</v>
      </c>
      <c r="G2133">
        <v>58001</v>
      </c>
      <c r="H2133">
        <v>0</v>
      </c>
      <c r="I2133">
        <f>机器人辅助表!H2133</f>
        <v>15198.302404486767</v>
      </c>
      <c r="J2133">
        <v>2</v>
      </c>
      <c r="K2133">
        <v>4</v>
      </c>
      <c r="L2133">
        <v>1</v>
      </c>
      <c r="M2133" s="2">
        <f>机器人辅助表!C2133</f>
        <v>83771.901001300357</v>
      </c>
      <c r="N2133" s="2">
        <v>2</v>
      </c>
      <c r="O2133" s="2">
        <f>机器人辅助表!D2133</f>
        <v>3960.3262456294328</v>
      </c>
      <c r="P2133" s="2">
        <v>3</v>
      </c>
      <c r="Q2133" s="2">
        <f>机器人辅助表!E2133</f>
        <v>1760.144998057526</v>
      </c>
      <c r="R2133" s="2">
        <v>6</v>
      </c>
      <c r="S2133" s="2">
        <f>机器人辅助表!F2133</f>
        <v>10570.307999999999</v>
      </c>
      <c r="T2133">
        <v>0</v>
      </c>
      <c r="U2133">
        <v>0</v>
      </c>
      <c r="V2133">
        <v>0</v>
      </c>
      <c r="W2133">
        <v>0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0</v>
      </c>
      <c r="AE2133">
        <v>0</v>
      </c>
      <c r="AF2133">
        <v>0</v>
      </c>
      <c r="AG2133">
        <v>0</v>
      </c>
      <c r="BD2133">
        <v>11</v>
      </c>
      <c r="BE2133">
        <v>9113104</v>
      </c>
      <c r="BF2133">
        <v>9121103</v>
      </c>
      <c r="BG2133">
        <v>9121203</v>
      </c>
      <c r="BH2133">
        <v>9121303</v>
      </c>
      <c r="BI2133">
        <v>9121402</v>
      </c>
      <c r="BJ2133">
        <v>9114104</v>
      </c>
      <c r="BK2133">
        <v>9122104</v>
      </c>
      <c r="BL2133">
        <v>9122204</v>
      </c>
      <c r="BM2133">
        <v>9122302</v>
      </c>
      <c r="BN2133">
        <v>9122403</v>
      </c>
      <c r="BO2133">
        <v>9115103</v>
      </c>
    </row>
    <row r="2134" spans="1:67" x14ac:dyDescent="0.15">
      <c r="A2134">
        <v>2133</v>
      </c>
      <c r="B2134" t="s">
        <v>3404</v>
      </c>
      <c r="E2134">
        <f>机器人辅助表!B2134</f>
        <v>31</v>
      </c>
      <c r="F2134">
        <v>2</v>
      </c>
      <c r="G2134">
        <v>58101</v>
      </c>
      <c r="H2134">
        <v>0</v>
      </c>
      <c r="I2134">
        <f>机器人辅助表!H2134</f>
        <v>5548.2294529440014</v>
      </c>
      <c r="J2134">
        <v>2</v>
      </c>
      <c r="K2134">
        <v>4</v>
      </c>
      <c r="L2134">
        <v>1</v>
      </c>
      <c r="M2134" s="2">
        <f>机器人辅助表!C2134</f>
        <v>17014.219645500008</v>
      </c>
      <c r="N2134" s="2">
        <v>2</v>
      </c>
      <c r="O2134" s="2">
        <f>机器人辅助表!D2134</f>
        <v>1087.5375819000003</v>
      </c>
      <c r="P2134" s="2">
        <v>3</v>
      </c>
      <c r="Q2134" s="2">
        <f>机器人辅助表!E2134</f>
        <v>483.35003640000014</v>
      </c>
      <c r="R2134" s="2">
        <v>6</v>
      </c>
      <c r="S2134" s="2">
        <f>机器人辅助表!F2134</f>
        <v>6976.6710000000003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0</v>
      </c>
      <c r="AE2134">
        <v>0</v>
      </c>
      <c r="AF2134">
        <v>0</v>
      </c>
      <c r="AG2134">
        <v>0</v>
      </c>
      <c r="BD2134">
        <v>11</v>
      </c>
      <c r="BE2134">
        <v>9211104</v>
      </c>
      <c r="BF2134">
        <v>9214103</v>
      </c>
      <c r="BG2134">
        <v>9214202</v>
      </c>
      <c r="BH2134">
        <v>9214304</v>
      </c>
      <c r="BI2134">
        <v>9214404</v>
      </c>
      <c r="BJ2134">
        <v>9222104</v>
      </c>
      <c r="BK2134">
        <v>9223103</v>
      </c>
      <c r="BL2134">
        <v>9223203</v>
      </c>
      <c r="BM2134">
        <v>9223304</v>
      </c>
      <c r="BN2134">
        <v>9223404</v>
      </c>
      <c r="BO2134">
        <v>9215103</v>
      </c>
    </row>
    <row r="2135" spans="1:67" x14ac:dyDescent="0.15">
      <c r="A2135">
        <v>2134</v>
      </c>
      <c r="B2135" t="s">
        <v>3405</v>
      </c>
      <c r="E2135">
        <f>机器人辅助表!B2135</f>
        <v>22</v>
      </c>
      <c r="F2135">
        <v>3</v>
      </c>
      <c r="G2135">
        <v>58201</v>
      </c>
      <c r="H2135">
        <v>0</v>
      </c>
      <c r="I2135">
        <f>机器人辅助表!H2135</f>
        <v>3251.53209074087</v>
      </c>
      <c r="J2135">
        <v>2</v>
      </c>
      <c r="K2135">
        <v>4</v>
      </c>
      <c r="L2135">
        <v>1</v>
      </c>
      <c r="M2135" s="2">
        <f>机器人辅助表!C2135</f>
        <v>5945.8862817391309</v>
      </c>
      <c r="N2135" s="2">
        <v>2</v>
      </c>
      <c r="O2135" s="2">
        <f>机器人辅助表!D2135</f>
        <v>469.92734608695662</v>
      </c>
      <c r="P2135" s="2">
        <v>3</v>
      </c>
      <c r="Q2135" s="2">
        <f>机器人辅助表!E2135</f>
        <v>208.85659826086962</v>
      </c>
      <c r="R2135" s="2">
        <v>6</v>
      </c>
      <c r="S2135" s="2">
        <f>机器人辅助表!F2135</f>
        <v>5273.5020000000004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0</v>
      </c>
      <c r="AE2135">
        <v>0</v>
      </c>
      <c r="AF2135">
        <v>0</v>
      </c>
      <c r="AG2135">
        <v>0</v>
      </c>
      <c r="BD2135">
        <v>8</v>
      </c>
      <c r="BE2135">
        <v>9323103</v>
      </c>
      <c r="BF2135">
        <v>9324103</v>
      </c>
      <c r="BG2135">
        <v>9324203</v>
      </c>
      <c r="BH2135">
        <v>9324304</v>
      </c>
      <c r="BI2135">
        <v>9324402</v>
      </c>
      <c r="BJ2135">
        <v>9312103</v>
      </c>
      <c r="BK2135">
        <v>9311102</v>
      </c>
      <c r="BL2135">
        <v>9315103</v>
      </c>
    </row>
    <row r="2136" spans="1:67" x14ac:dyDescent="0.15">
      <c r="A2136">
        <v>2135</v>
      </c>
      <c r="B2136" t="s">
        <v>1018</v>
      </c>
      <c r="E2136">
        <f>机器人辅助表!B2136</f>
        <v>20</v>
      </c>
      <c r="F2136">
        <v>3</v>
      </c>
      <c r="G2136">
        <v>58201</v>
      </c>
      <c r="H2136">
        <v>0</v>
      </c>
      <c r="I2136">
        <f>机器人辅助表!H2136</f>
        <v>1968.4297293913046</v>
      </c>
      <c r="J2136">
        <v>2</v>
      </c>
      <c r="K2136">
        <v>4</v>
      </c>
      <c r="L2136">
        <v>1</v>
      </c>
      <c r="M2136" s="2">
        <f>机器人辅助表!C2136</f>
        <v>3192.3798260869571</v>
      </c>
      <c r="N2136" s="2">
        <v>2</v>
      </c>
      <c r="O2136" s="2">
        <f>机器人辅助表!D2136</f>
        <v>267.26900869565225</v>
      </c>
      <c r="P2136" s="2">
        <v>3</v>
      </c>
      <c r="Q2136" s="2">
        <f>机器人辅助表!E2136</f>
        <v>118.78622608695656</v>
      </c>
      <c r="R2136" s="2">
        <v>6</v>
      </c>
      <c r="S2136" s="2">
        <f>机器人辅助表!F2136</f>
        <v>3313.5519999999997</v>
      </c>
      <c r="T2136">
        <v>0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0</v>
      </c>
      <c r="AE2136">
        <v>0</v>
      </c>
      <c r="AF2136">
        <v>0</v>
      </c>
      <c r="AG2136">
        <v>0</v>
      </c>
      <c r="BD2136">
        <v>8</v>
      </c>
      <c r="BE2136">
        <v>9323103</v>
      </c>
      <c r="BF2136">
        <v>9324103</v>
      </c>
      <c r="BG2136">
        <v>9324203</v>
      </c>
      <c r="BH2136">
        <v>9324302</v>
      </c>
      <c r="BI2136">
        <v>9324403</v>
      </c>
      <c r="BJ2136">
        <v>9312104</v>
      </c>
      <c r="BK2136">
        <v>9311104</v>
      </c>
      <c r="BL2136">
        <v>9315102</v>
      </c>
    </row>
    <row r="2137" spans="1:67" x14ac:dyDescent="0.15">
      <c r="A2137">
        <v>2136</v>
      </c>
      <c r="B2137" t="s">
        <v>3406</v>
      </c>
      <c r="E2137">
        <f>机器人辅助表!B2137</f>
        <v>23</v>
      </c>
      <c r="F2137">
        <v>3</v>
      </c>
      <c r="G2137">
        <v>58201</v>
      </c>
      <c r="H2137">
        <v>0</v>
      </c>
      <c r="I2137">
        <f>机器人辅助表!H2137</f>
        <v>3081.1894614878129</v>
      </c>
      <c r="J2137">
        <v>2</v>
      </c>
      <c r="K2137">
        <v>4</v>
      </c>
      <c r="L2137">
        <v>1</v>
      </c>
      <c r="M2137" s="2">
        <f>机器人辅助表!C2137</f>
        <v>6026.712488242476</v>
      </c>
      <c r="N2137" s="2">
        <v>2</v>
      </c>
      <c r="O2137" s="2">
        <f>机器人辅助表!D2137</f>
        <v>463.34575456856197</v>
      </c>
      <c r="P2137" s="2">
        <v>3</v>
      </c>
      <c r="Q2137" s="2">
        <f>机器人辅助表!E2137</f>
        <v>205.93144647491647</v>
      </c>
      <c r="R2137" s="2">
        <v>6</v>
      </c>
      <c r="S2137" s="2">
        <f>机器人辅助表!F2137</f>
        <v>4874.4475999999995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0</v>
      </c>
      <c r="AE2137">
        <v>0</v>
      </c>
      <c r="AF2137">
        <v>0</v>
      </c>
      <c r="AG2137">
        <v>0</v>
      </c>
      <c r="BD2137">
        <v>8</v>
      </c>
      <c r="BE2137">
        <v>9323103</v>
      </c>
      <c r="BF2137">
        <v>9324104</v>
      </c>
      <c r="BG2137">
        <v>9324203</v>
      </c>
      <c r="BH2137">
        <v>9324302</v>
      </c>
      <c r="BI2137">
        <v>9324403</v>
      </c>
      <c r="BJ2137">
        <v>9312104</v>
      </c>
      <c r="BK2137">
        <v>9311103</v>
      </c>
      <c r="BL2137">
        <v>9315103</v>
      </c>
    </row>
    <row r="2138" spans="1:67" x14ac:dyDescent="0.15">
      <c r="A2138">
        <v>2137</v>
      </c>
      <c r="B2138" t="s">
        <v>1019</v>
      </c>
      <c r="E2138">
        <f>机器人辅助表!B2138</f>
        <v>39</v>
      </c>
      <c r="F2138">
        <v>1</v>
      </c>
      <c r="G2138">
        <v>58001</v>
      </c>
      <c r="H2138">
        <v>0</v>
      </c>
      <c r="I2138">
        <f>机器人辅助表!H2138</f>
        <v>9473.1603965046088</v>
      </c>
      <c r="J2138">
        <v>2</v>
      </c>
      <c r="K2138">
        <v>4</v>
      </c>
      <c r="L2138">
        <v>1</v>
      </c>
      <c r="M2138" s="2">
        <f>机器人辅助表!C2138</f>
        <v>40222.206209469201</v>
      </c>
      <c r="N2138" s="2">
        <v>2</v>
      </c>
      <c r="O2138" s="2">
        <f>机器人辅助表!D2138</f>
        <v>2260.6416900288968</v>
      </c>
      <c r="P2138" s="2">
        <v>3</v>
      </c>
      <c r="Q2138" s="2">
        <f>机器人辅助表!E2138</f>
        <v>1004.729640012843</v>
      </c>
      <c r="R2138" s="2">
        <v>6</v>
      </c>
      <c r="S2138" s="2">
        <f>机器人辅助表!F2138</f>
        <v>8882.4727999999996</v>
      </c>
      <c r="T2138">
        <v>0</v>
      </c>
      <c r="U2138">
        <v>0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0</v>
      </c>
      <c r="AE2138">
        <v>0</v>
      </c>
      <c r="AF2138">
        <v>0</v>
      </c>
      <c r="AG2138">
        <v>0</v>
      </c>
      <c r="BD2138">
        <v>11</v>
      </c>
      <c r="BE2138">
        <v>9113102</v>
      </c>
      <c r="BF2138">
        <v>9121104</v>
      </c>
      <c r="BG2138">
        <v>9121204</v>
      </c>
      <c r="BH2138">
        <v>9121304</v>
      </c>
      <c r="BI2138">
        <v>9121402</v>
      </c>
      <c r="BJ2138">
        <v>9114103</v>
      </c>
      <c r="BK2138">
        <v>9122104</v>
      </c>
      <c r="BL2138">
        <v>9122202</v>
      </c>
      <c r="BM2138">
        <v>9122302</v>
      </c>
      <c r="BN2138">
        <v>9122403</v>
      </c>
      <c r="BO2138">
        <v>9115104</v>
      </c>
    </row>
    <row r="2139" spans="1:67" x14ac:dyDescent="0.15">
      <c r="A2139">
        <v>2138</v>
      </c>
      <c r="B2139" t="s">
        <v>1020</v>
      </c>
      <c r="E2139">
        <f>机器人辅助表!B2139</f>
        <v>45</v>
      </c>
      <c r="F2139">
        <v>2</v>
      </c>
      <c r="G2139">
        <v>58101</v>
      </c>
      <c r="H2139">
        <v>0</v>
      </c>
      <c r="I2139">
        <f>机器人辅助表!H2139</f>
        <v>14093.106470826648</v>
      </c>
      <c r="J2139">
        <v>2</v>
      </c>
      <c r="K2139">
        <v>4</v>
      </c>
      <c r="L2139">
        <v>1</v>
      </c>
      <c r="M2139" s="2">
        <f>机器人辅助表!C2139</f>
        <v>75256.677821388483</v>
      </c>
      <c r="N2139" s="2">
        <v>2</v>
      </c>
      <c r="O2139" s="2">
        <f>机器人辅助表!D2139</f>
        <v>3641.3491150384621</v>
      </c>
      <c r="P2139" s="2">
        <v>3</v>
      </c>
      <c r="Q2139" s="2">
        <f>机器人辅助表!E2139</f>
        <v>1618.3773844615389</v>
      </c>
      <c r="R2139" s="2">
        <v>6</v>
      </c>
      <c r="S2139" s="2">
        <f>机器人辅助表!F2139</f>
        <v>10218.416999999999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0</v>
      </c>
      <c r="AE2139">
        <v>0</v>
      </c>
      <c r="AF2139">
        <v>0</v>
      </c>
      <c r="AG2139">
        <v>0</v>
      </c>
      <c r="BD2139">
        <v>11</v>
      </c>
      <c r="BE2139">
        <v>9211102</v>
      </c>
      <c r="BF2139">
        <v>9214102</v>
      </c>
      <c r="BG2139">
        <v>9214204</v>
      </c>
      <c r="BH2139">
        <v>9214302</v>
      </c>
      <c r="BI2139">
        <v>9214404</v>
      </c>
      <c r="BJ2139">
        <v>9222102</v>
      </c>
      <c r="BK2139">
        <v>9223104</v>
      </c>
      <c r="BL2139">
        <v>9223204</v>
      </c>
      <c r="BM2139">
        <v>9223304</v>
      </c>
      <c r="BN2139">
        <v>9223403</v>
      </c>
      <c r="BO2139">
        <v>9215103</v>
      </c>
    </row>
    <row r="2140" spans="1:67" x14ac:dyDescent="0.15">
      <c r="A2140">
        <v>2139</v>
      </c>
      <c r="B2140" t="s">
        <v>3407</v>
      </c>
      <c r="E2140">
        <f>机器人辅助表!B2140</f>
        <v>38</v>
      </c>
      <c r="F2140">
        <v>2</v>
      </c>
      <c r="G2140">
        <v>58101</v>
      </c>
      <c r="H2140">
        <v>0</v>
      </c>
      <c r="I2140">
        <f>机器人辅助表!H2140</f>
        <v>6817.663781990067</v>
      </c>
      <c r="J2140">
        <v>2</v>
      </c>
      <c r="K2140">
        <v>4</v>
      </c>
      <c r="L2140">
        <v>1</v>
      </c>
      <c r="M2140" s="2">
        <f>机器人辅助表!C2140</f>
        <v>27743.224175227824</v>
      </c>
      <c r="N2140" s="2">
        <v>2</v>
      </c>
      <c r="O2140" s="2">
        <f>机器人辅助表!D2140</f>
        <v>1601.7840982956525</v>
      </c>
      <c r="P2140" s="2">
        <v>3</v>
      </c>
      <c r="Q2140" s="2">
        <f>机器人辅助表!E2140</f>
        <v>711.9040436869567</v>
      </c>
      <c r="R2140" s="2">
        <v>6</v>
      </c>
      <c r="S2140" s="2">
        <f>机器人辅助表!F2140</f>
        <v>6641.0864000000001</v>
      </c>
      <c r="T2140">
        <v>0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0</v>
      </c>
      <c r="AE2140">
        <v>0</v>
      </c>
      <c r="AF2140">
        <v>0</v>
      </c>
      <c r="AG2140">
        <v>0</v>
      </c>
      <c r="BD2140">
        <v>11</v>
      </c>
      <c r="BE2140">
        <v>9211104</v>
      </c>
      <c r="BF2140">
        <v>9214104</v>
      </c>
      <c r="BG2140">
        <v>9214202</v>
      </c>
      <c r="BH2140">
        <v>9214302</v>
      </c>
      <c r="BI2140">
        <v>9214403</v>
      </c>
      <c r="BJ2140">
        <v>9222104</v>
      </c>
      <c r="BK2140">
        <v>9223103</v>
      </c>
      <c r="BL2140">
        <v>9223203</v>
      </c>
      <c r="BM2140">
        <v>9223303</v>
      </c>
      <c r="BN2140">
        <v>9223402</v>
      </c>
      <c r="BO2140">
        <v>9215102</v>
      </c>
    </row>
    <row r="2141" spans="1:67" x14ac:dyDescent="0.15">
      <c r="A2141">
        <v>2140</v>
      </c>
      <c r="B2141" t="s">
        <v>1021</v>
      </c>
      <c r="E2141">
        <f>机器人辅助表!B2141</f>
        <v>46</v>
      </c>
      <c r="F2141">
        <v>1</v>
      </c>
      <c r="G2141">
        <v>58001</v>
      </c>
      <c r="H2141">
        <v>0</v>
      </c>
      <c r="I2141">
        <f>机器人辅助表!H2141</f>
        <v>8467.6256253569136</v>
      </c>
      <c r="J2141">
        <v>2</v>
      </c>
      <c r="K2141">
        <v>4</v>
      </c>
      <c r="L2141">
        <v>1</v>
      </c>
      <c r="M2141" s="2">
        <f>机器人辅助表!C2141</f>
        <v>46672.916272153059</v>
      </c>
      <c r="N2141" s="2">
        <v>2</v>
      </c>
      <c r="O2141" s="2">
        <f>机器人辅助表!D2141</f>
        <v>2206.4674797078269</v>
      </c>
      <c r="P2141" s="2">
        <v>3</v>
      </c>
      <c r="Q2141" s="2">
        <f>机器人辅助表!E2141</f>
        <v>980.65221320347882</v>
      </c>
      <c r="R2141" s="2">
        <v>6</v>
      </c>
      <c r="S2141" s="2">
        <f>机器人辅助表!F2141</f>
        <v>5889.1715999999997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0</v>
      </c>
      <c r="AE2141">
        <v>0</v>
      </c>
      <c r="AF2141">
        <v>0</v>
      </c>
      <c r="AG2141">
        <v>0</v>
      </c>
      <c r="BD2141">
        <v>11</v>
      </c>
      <c r="BE2141">
        <v>9113104</v>
      </c>
      <c r="BF2141">
        <v>9121102</v>
      </c>
      <c r="BG2141">
        <v>9121204</v>
      </c>
      <c r="BH2141">
        <v>9121303</v>
      </c>
      <c r="BI2141">
        <v>9121403</v>
      </c>
      <c r="BJ2141">
        <v>9114102</v>
      </c>
      <c r="BK2141">
        <v>9122102</v>
      </c>
      <c r="BL2141">
        <v>9122204</v>
      </c>
      <c r="BM2141">
        <v>9122303</v>
      </c>
      <c r="BN2141">
        <v>9122403</v>
      </c>
      <c r="BO2141">
        <v>9115103</v>
      </c>
    </row>
    <row r="2142" spans="1:67" x14ac:dyDescent="0.15">
      <c r="A2142">
        <v>2141</v>
      </c>
      <c r="B2142" t="s">
        <v>3408</v>
      </c>
      <c r="E2142">
        <f>机器人辅助表!B2142</f>
        <v>34</v>
      </c>
      <c r="F2142">
        <v>3</v>
      </c>
      <c r="G2142">
        <v>58201</v>
      </c>
      <c r="H2142">
        <v>0</v>
      </c>
      <c r="I2142">
        <f>机器人辅助表!H2142</f>
        <v>4730.4225202198159</v>
      </c>
      <c r="J2142">
        <v>2</v>
      </c>
      <c r="K2142">
        <v>4</v>
      </c>
      <c r="L2142">
        <v>1</v>
      </c>
      <c r="M2142" s="2">
        <f>机器人辅助表!C2142</f>
        <v>16393.590505246157</v>
      </c>
      <c r="N2142" s="2">
        <v>2</v>
      </c>
      <c r="O2142" s="2">
        <f>机器人辅助表!D2142</f>
        <v>1018.3693033661542</v>
      </c>
      <c r="P2142" s="2">
        <v>3</v>
      </c>
      <c r="Q2142" s="2">
        <f>机器人辅助表!E2142</f>
        <v>452.60857927384626</v>
      </c>
      <c r="R2142" s="2">
        <v>6</v>
      </c>
      <c r="S2142" s="2">
        <f>机器人辅助表!F2142</f>
        <v>5339.1096000000007</v>
      </c>
      <c r="T2142">
        <v>0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0</v>
      </c>
      <c r="AE2142">
        <v>0</v>
      </c>
      <c r="AF2142">
        <v>0</v>
      </c>
      <c r="AG2142">
        <v>0</v>
      </c>
      <c r="BD2142">
        <v>8</v>
      </c>
      <c r="BE2142">
        <v>9323104</v>
      </c>
      <c r="BF2142">
        <v>9324102</v>
      </c>
      <c r="BG2142">
        <v>9324203</v>
      </c>
      <c r="BH2142">
        <v>9324302</v>
      </c>
      <c r="BI2142">
        <v>9324403</v>
      </c>
      <c r="BJ2142">
        <v>9312102</v>
      </c>
      <c r="BK2142">
        <v>9311102</v>
      </c>
      <c r="BL2142">
        <v>9315102</v>
      </c>
    </row>
    <row r="2143" spans="1:67" x14ac:dyDescent="0.15">
      <c r="A2143">
        <v>2142</v>
      </c>
      <c r="B2143" t="s">
        <v>1022</v>
      </c>
      <c r="E2143">
        <f>机器人辅助表!B2143</f>
        <v>30</v>
      </c>
      <c r="F2143">
        <v>2</v>
      </c>
      <c r="G2143">
        <v>58101</v>
      </c>
      <c r="H2143">
        <v>0</v>
      </c>
      <c r="I2143">
        <f>机器人辅助表!H2143</f>
        <v>5925.8191080634124</v>
      </c>
      <c r="J2143">
        <v>2</v>
      </c>
      <c r="K2143">
        <v>4</v>
      </c>
      <c r="L2143">
        <v>1</v>
      </c>
      <c r="M2143" s="2">
        <f>机器人辅助表!C2143</f>
        <v>17339.71368175586</v>
      </c>
      <c r="N2143" s="2">
        <v>2</v>
      </c>
      <c r="O2143" s="2">
        <f>机器人辅助表!D2143</f>
        <v>1119.6945157725759</v>
      </c>
      <c r="P2143" s="2">
        <v>3</v>
      </c>
      <c r="Q2143" s="2">
        <f>机器人辅助表!E2143</f>
        <v>497.64200701003369</v>
      </c>
      <c r="R2143" s="2">
        <v>6</v>
      </c>
      <c r="S2143" s="2">
        <f>机器人辅助表!F2143</f>
        <v>7727.2279999999992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0</v>
      </c>
      <c r="AE2143">
        <v>0</v>
      </c>
      <c r="AF2143">
        <v>0</v>
      </c>
      <c r="AG2143">
        <v>0</v>
      </c>
      <c r="BD2143">
        <v>11</v>
      </c>
      <c r="BE2143">
        <v>9211103</v>
      </c>
      <c r="BF2143">
        <v>9214104</v>
      </c>
      <c r="BG2143">
        <v>9214204</v>
      </c>
      <c r="BH2143">
        <v>9214304</v>
      </c>
      <c r="BI2143">
        <v>9214402</v>
      </c>
      <c r="BJ2143">
        <v>9222104</v>
      </c>
      <c r="BK2143">
        <v>9223102</v>
      </c>
      <c r="BL2143">
        <v>9223204</v>
      </c>
      <c r="BM2143">
        <v>9223303</v>
      </c>
      <c r="BN2143">
        <v>9223403</v>
      </c>
      <c r="BO2143">
        <v>9215103</v>
      </c>
    </row>
    <row r="2144" spans="1:67" x14ac:dyDescent="0.15">
      <c r="A2144">
        <v>2143</v>
      </c>
      <c r="B2144" t="s">
        <v>1023</v>
      </c>
      <c r="E2144">
        <f>机器人辅助表!B2144</f>
        <v>20</v>
      </c>
      <c r="F2144">
        <v>1</v>
      </c>
      <c r="G2144">
        <v>58001</v>
      </c>
      <c r="H2144">
        <v>0</v>
      </c>
      <c r="I2144">
        <f>机器人辅助表!H2144</f>
        <v>2460.5371617391306</v>
      </c>
      <c r="J2144">
        <v>2</v>
      </c>
      <c r="K2144">
        <v>4</v>
      </c>
      <c r="L2144">
        <v>1</v>
      </c>
      <c r="M2144" s="2">
        <f>机器人辅助表!C2144</f>
        <v>3990.4747826086968</v>
      </c>
      <c r="N2144" s="2">
        <v>2</v>
      </c>
      <c r="O2144" s="2">
        <f>机器人辅助表!D2144</f>
        <v>334.08626086956531</v>
      </c>
      <c r="P2144" s="2">
        <v>3</v>
      </c>
      <c r="Q2144" s="2">
        <f>机器人辅助表!E2144</f>
        <v>148.48278260869571</v>
      </c>
      <c r="R2144" s="2">
        <v>6</v>
      </c>
      <c r="S2144" s="2">
        <f>机器人辅助表!F2144</f>
        <v>4141.9399999999996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0</v>
      </c>
      <c r="AE2144">
        <v>0</v>
      </c>
      <c r="AF2144">
        <v>0</v>
      </c>
      <c r="AG2144">
        <v>0</v>
      </c>
      <c r="BD2144">
        <v>11</v>
      </c>
      <c r="BE2144">
        <v>9113103</v>
      </c>
      <c r="BF2144">
        <v>9121103</v>
      </c>
      <c r="BG2144">
        <v>9121204</v>
      </c>
      <c r="BH2144">
        <v>9121304</v>
      </c>
      <c r="BI2144">
        <v>9121403</v>
      </c>
      <c r="BJ2144">
        <v>9114104</v>
      </c>
      <c r="BK2144">
        <v>9122103</v>
      </c>
      <c r="BL2144">
        <v>9122204</v>
      </c>
      <c r="BM2144">
        <v>9122304</v>
      </c>
      <c r="BN2144">
        <v>9122402</v>
      </c>
      <c r="BO2144">
        <v>9115102</v>
      </c>
    </row>
    <row r="2145" spans="1:67" x14ac:dyDescent="0.15">
      <c r="A2145">
        <v>2144</v>
      </c>
      <c r="B2145" t="s">
        <v>3409</v>
      </c>
      <c r="E2145">
        <f>机器人辅助表!B2145</f>
        <v>29</v>
      </c>
      <c r="F2145">
        <v>2</v>
      </c>
      <c r="G2145">
        <v>58101</v>
      </c>
      <c r="H2145">
        <v>0</v>
      </c>
      <c r="I2145">
        <f>机器人辅助表!H2145</f>
        <v>2788.0143164977053</v>
      </c>
      <c r="J2145">
        <v>2</v>
      </c>
      <c r="K2145">
        <v>4</v>
      </c>
      <c r="L2145">
        <v>1</v>
      </c>
      <c r="M2145" s="2">
        <f>机器人辅助表!C2145</f>
        <v>7724.5529015282636</v>
      </c>
      <c r="N2145" s="2">
        <v>2</v>
      </c>
      <c r="O2145" s="2">
        <f>机器人辅助表!D2145</f>
        <v>510.47986132173941</v>
      </c>
      <c r="P2145" s="2">
        <v>3</v>
      </c>
      <c r="Q2145" s="2">
        <f>机器人辅助表!E2145</f>
        <v>226.87993836521755</v>
      </c>
      <c r="R2145" s="2">
        <v>6</v>
      </c>
      <c r="S2145" s="2">
        <f>机器人辅助表!F2145</f>
        <v>3755.8921999999998</v>
      </c>
      <c r="T2145">
        <v>0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0</v>
      </c>
      <c r="AE2145">
        <v>0</v>
      </c>
      <c r="AF2145">
        <v>0</v>
      </c>
      <c r="AG2145">
        <v>0</v>
      </c>
      <c r="BD2145">
        <v>11</v>
      </c>
      <c r="BE2145">
        <v>9211104</v>
      </c>
      <c r="BF2145">
        <v>9214104</v>
      </c>
      <c r="BG2145">
        <v>9214204</v>
      </c>
      <c r="BH2145">
        <v>9214303</v>
      </c>
      <c r="BI2145">
        <v>9214403</v>
      </c>
      <c r="BJ2145">
        <v>9222104</v>
      </c>
      <c r="BK2145">
        <v>9223104</v>
      </c>
      <c r="BL2145">
        <v>9223203</v>
      </c>
      <c r="BM2145">
        <v>9223304</v>
      </c>
      <c r="BN2145">
        <v>9223402</v>
      </c>
      <c r="BO2145">
        <v>9215103</v>
      </c>
    </row>
    <row r="2146" spans="1:67" x14ac:dyDescent="0.15">
      <c r="A2146">
        <v>2145</v>
      </c>
      <c r="B2146" t="s">
        <v>3410</v>
      </c>
      <c r="E2146">
        <f>机器人辅助表!B2146</f>
        <v>48</v>
      </c>
      <c r="F2146">
        <v>3</v>
      </c>
      <c r="G2146">
        <v>58201</v>
      </c>
      <c r="H2146">
        <v>0</v>
      </c>
      <c r="I2146">
        <f>机器人辅助表!H2146</f>
        <v>10036.636315814601</v>
      </c>
      <c r="J2146">
        <v>2</v>
      </c>
      <c r="K2146">
        <v>4</v>
      </c>
      <c r="L2146">
        <v>1</v>
      </c>
      <c r="M2146" s="2">
        <f>机器人辅助表!C2146</f>
        <v>58681.800270369407</v>
      </c>
      <c r="N2146" s="2">
        <v>2</v>
      </c>
      <c r="O2146" s="2">
        <f>机器人辅助表!D2146</f>
        <v>2651.8295199443492</v>
      </c>
      <c r="P2146" s="2">
        <v>3</v>
      </c>
      <c r="Q2146" s="2">
        <f>机器人辅助表!E2146</f>
        <v>1178.5908977530439</v>
      </c>
      <c r="R2146" s="2">
        <v>6</v>
      </c>
      <c r="S2146" s="2">
        <f>机器人辅助表!F2146</f>
        <v>6429.9151999999995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0</v>
      </c>
      <c r="AE2146">
        <v>0</v>
      </c>
      <c r="AF2146">
        <v>0</v>
      </c>
      <c r="AG2146">
        <v>0</v>
      </c>
      <c r="BD2146">
        <v>8</v>
      </c>
      <c r="BE2146">
        <v>9323103</v>
      </c>
      <c r="BF2146">
        <v>9324102</v>
      </c>
      <c r="BG2146">
        <v>9324203</v>
      </c>
      <c r="BH2146">
        <v>9324302</v>
      </c>
      <c r="BI2146">
        <v>9324403</v>
      </c>
      <c r="BJ2146">
        <v>9312103</v>
      </c>
      <c r="BK2146">
        <v>9311104</v>
      </c>
      <c r="BL2146">
        <v>9315103</v>
      </c>
    </row>
    <row r="2147" spans="1:67" x14ac:dyDescent="0.15">
      <c r="A2147">
        <v>2146</v>
      </c>
      <c r="B2147" t="s">
        <v>3411</v>
      </c>
      <c r="E2147">
        <f>机器人辅助表!B2147</f>
        <v>22</v>
      </c>
      <c r="F2147">
        <v>3</v>
      </c>
      <c r="G2147">
        <v>58201</v>
      </c>
      <c r="H2147">
        <v>0</v>
      </c>
      <c r="I2147">
        <f>机器人辅助表!H2147</f>
        <v>2251.0606782052178</v>
      </c>
      <c r="J2147">
        <v>2</v>
      </c>
      <c r="K2147">
        <v>4</v>
      </c>
      <c r="L2147">
        <v>1</v>
      </c>
      <c r="M2147" s="2">
        <f>机器人辅助表!C2147</f>
        <v>4116.3828104347831</v>
      </c>
      <c r="N2147" s="2">
        <v>2</v>
      </c>
      <c r="O2147" s="2">
        <f>机器人辅助表!D2147</f>
        <v>325.3343165217392</v>
      </c>
      <c r="P2147" s="2">
        <v>3</v>
      </c>
      <c r="Q2147" s="2">
        <f>机器人辅助表!E2147</f>
        <v>144.59302956521742</v>
      </c>
      <c r="R2147" s="2">
        <v>6</v>
      </c>
      <c r="S2147" s="2">
        <f>机器人辅助表!F2147</f>
        <v>3650.886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0</v>
      </c>
      <c r="AE2147">
        <v>0</v>
      </c>
      <c r="AF2147">
        <v>0</v>
      </c>
      <c r="AG2147">
        <v>0</v>
      </c>
      <c r="BD2147">
        <v>8</v>
      </c>
      <c r="BE2147">
        <v>9323102</v>
      </c>
      <c r="BF2147">
        <v>9324104</v>
      </c>
      <c r="BG2147">
        <v>9324204</v>
      </c>
      <c r="BH2147">
        <v>9324302</v>
      </c>
      <c r="BI2147">
        <v>9324402</v>
      </c>
      <c r="BJ2147">
        <v>9312104</v>
      </c>
      <c r="BK2147">
        <v>9311103</v>
      </c>
      <c r="BL2147">
        <v>9315104</v>
      </c>
    </row>
    <row r="2148" spans="1:67" x14ac:dyDescent="0.15">
      <c r="A2148">
        <v>2147</v>
      </c>
      <c r="B2148" t="s">
        <v>1024</v>
      </c>
      <c r="E2148">
        <f>机器人辅助表!B2148</f>
        <v>22</v>
      </c>
      <c r="F2148">
        <v>1</v>
      </c>
      <c r="G2148">
        <v>58001</v>
      </c>
      <c r="H2148">
        <v>0</v>
      </c>
      <c r="I2148">
        <f>机器人辅助表!H2148</f>
        <v>3801.7913676354783</v>
      </c>
      <c r="J2148">
        <v>2</v>
      </c>
      <c r="K2148">
        <v>4</v>
      </c>
      <c r="L2148">
        <v>1</v>
      </c>
      <c r="M2148" s="2">
        <f>机器人辅助表!C2148</f>
        <v>6952.113190956522</v>
      </c>
      <c r="N2148" s="2">
        <v>2</v>
      </c>
      <c r="O2148" s="2">
        <f>机器人辅助表!D2148</f>
        <v>549.45351234782618</v>
      </c>
      <c r="P2148" s="2">
        <v>3</v>
      </c>
      <c r="Q2148" s="2">
        <f>机器人辅助表!E2148</f>
        <v>244.20156104347834</v>
      </c>
      <c r="R2148" s="2">
        <v>6</v>
      </c>
      <c r="S2148" s="2">
        <f>机器人辅助表!F2148</f>
        <v>6165.9408000000003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  <c r="AF2148">
        <v>0</v>
      </c>
      <c r="AG2148">
        <v>0</v>
      </c>
      <c r="BD2148">
        <v>11</v>
      </c>
      <c r="BE2148">
        <v>9113104</v>
      </c>
      <c r="BF2148">
        <v>9121104</v>
      </c>
      <c r="BG2148">
        <v>9121202</v>
      </c>
      <c r="BH2148">
        <v>9121303</v>
      </c>
      <c r="BI2148">
        <v>9121403</v>
      </c>
      <c r="BJ2148">
        <v>9114103</v>
      </c>
      <c r="BK2148">
        <v>9122104</v>
      </c>
      <c r="BL2148">
        <v>9122204</v>
      </c>
      <c r="BM2148">
        <v>9122303</v>
      </c>
      <c r="BN2148">
        <v>9122403</v>
      </c>
      <c r="BO2148">
        <v>9115103</v>
      </c>
    </row>
    <row r="2149" spans="1:67" x14ac:dyDescent="0.15">
      <c r="A2149">
        <v>2148</v>
      </c>
      <c r="B2149" t="s">
        <v>1025</v>
      </c>
      <c r="E2149">
        <f>机器人辅助表!B2149</f>
        <v>31</v>
      </c>
      <c r="F2149">
        <v>3</v>
      </c>
      <c r="G2149">
        <v>58201</v>
      </c>
      <c r="H2149">
        <v>0</v>
      </c>
      <c r="I2149">
        <f>机器人辅助表!H2149</f>
        <v>5292.1573243465846</v>
      </c>
      <c r="J2149">
        <v>2</v>
      </c>
      <c r="K2149">
        <v>4</v>
      </c>
      <c r="L2149">
        <v>1</v>
      </c>
      <c r="M2149" s="2">
        <f>机器人辅助表!C2149</f>
        <v>16228.947969553852</v>
      </c>
      <c r="N2149" s="2">
        <v>2</v>
      </c>
      <c r="O2149" s="2">
        <f>机器人辅助表!D2149</f>
        <v>1037.3435396584619</v>
      </c>
      <c r="P2149" s="2">
        <v>3</v>
      </c>
      <c r="Q2149" s="2">
        <f>机器人辅助表!E2149</f>
        <v>461.04157318153858</v>
      </c>
      <c r="R2149" s="2">
        <v>6</v>
      </c>
      <c r="S2149" s="2">
        <f>机器人辅助表!F2149</f>
        <v>6654.6707999999999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0</v>
      </c>
      <c r="AE2149">
        <v>0</v>
      </c>
      <c r="AF2149">
        <v>0</v>
      </c>
      <c r="AG2149">
        <v>0</v>
      </c>
      <c r="BD2149">
        <v>8</v>
      </c>
      <c r="BE2149">
        <v>9323102</v>
      </c>
      <c r="BF2149">
        <v>9324103</v>
      </c>
      <c r="BG2149">
        <v>9324204</v>
      </c>
      <c r="BH2149">
        <v>9324303</v>
      </c>
      <c r="BI2149">
        <v>9324402</v>
      </c>
      <c r="BJ2149">
        <v>9312103</v>
      </c>
      <c r="BK2149">
        <v>9311102</v>
      </c>
      <c r="BL2149">
        <v>9315103</v>
      </c>
    </row>
    <row r="2150" spans="1:67" x14ac:dyDescent="0.15">
      <c r="A2150">
        <v>2149</v>
      </c>
      <c r="B2150" t="s">
        <v>3412</v>
      </c>
      <c r="E2150">
        <f>机器人辅助表!B2150</f>
        <v>32</v>
      </c>
      <c r="F2150">
        <v>2</v>
      </c>
      <c r="G2150">
        <v>58101</v>
      </c>
      <c r="H2150">
        <v>0</v>
      </c>
      <c r="I2150">
        <f>机器人辅助表!H2150</f>
        <v>5272.9323293806237</v>
      </c>
      <c r="J2150">
        <v>2</v>
      </c>
      <c r="K2150">
        <v>4</v>
      </c>
      <c r="L2150">
        <v>1</v>
      </c>
      <c r="M2150" s="2">
        <f>机器人辅助表!C2150</f>
        <v>16892.564384965892</v>
      </c>
      <c r="N2150" s="2">
        <v>2</v>
      </c>
      <c r="O2150" s="2">
        <f>机器人辅助表!D2150</f>
        <v>1069.1863221359199</v>
      </c>
      <c r="P2150" s="2">
        <v>3</v>
      </c>
      <c r="Q2150" s="2">
        <f>机器人辅助表!E2150</f>
        <v>475.19392094929776</v>
      </c>
      <c r="R2150" s="2">
        <v>6</v>
      </c>
      <c r="S2150" s="2">
        <f>机器人辅助表!F2150</f>
        <v>6394.1983999999993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0</v>
      </c>
      <c r="AE2150">
        <v>0</v>
      </c>
      <c r="AF2150">
        <v>0</v>
      </c>
      <c r="AG2150">
        <v>0</v>
      </c>
      <c r="BD2150">
        <v>11</v>
      </c>
      <c r="BE2150">
        <v>9211104</v>
      </c>
      <c r="BF2150">
        <v>9214104</v>
      </c>
      <c r="BG2150">
        <v>9214202</v>
      </c>
      <c r="BH2150">
        <v>9214303</v>
      </c>
      <c r="BI2150">
        <v>9214402</v>
      </c>
      <c r="BJ2150">
        <v>9222102</v>
      </c>
      <c r="BK2150">
        <v>9223104</v>
      </c>
      <c r="BL2150">
        <v>9223204</v>
      </c>
      <c r="BM2150">
        <v>9223302</v>
      </c>
      <c r="BN2150">
        <v>9223403</v>
      </c>
      <c r="BO2150">
        <v>9215103</v>
      </c>
    </row>
    <row r="2151" spans="1:67" x14ac:dyDescent="0.15">
      <c r="A2151">
        <v>2150</v>
      </c>
      <c r="B2151" t="s">
        <v>3413</v>
      </c>
      <c r="E2151">
        <f>机器人辅助表!B2151</f>
        <v>27</v>
      </c>
      <c r="F2151">
        <v>2</v>
      </c>
      <c r="G2151">
        <v>58101</v>
      </c>
      <c r="H2151">
        <v>0</v>
      </c>
      <c r="I2151">
        <f>机器人辅助表!H2151</f>
        <v>3294.2239689486109</v>
      </c>
      <c r="J2151">
        <v>2</v>
      </c>
      <c r="K2151">
        <v>4</v>
      </c>
      <c r="L2151">
        <v>1</v>
      </c>
      <c r="M2151" s="2">
        <f>机器人辅助表!C2151</f>
        <v>8213.1542301974951</v>
      </c>
      <c r="N2151" s="2">
        <v>2</v>
      </c>
      <c r="O2151" s="2">
        <f>机器人辅助表!D2151</f>
        <v>569.42427017257535</v>
      </c>
      <c r="P2151" s="2">
        <v>3</v>
      </c>
      <c r="Q2151" s="2">
        <f>机器人辅助表!E2151</f>
        <v>253.07745341003354</v>
      </c>
      <c r="R2151" s="2">
        <v>6</v>
      </c>
      <c r="S2151" s="2">
        <f>机器人辅助表!F2151</f>
        <v>4688.7021999999997</v>
      </c>
      <c r="T2151">
        <v>0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0</v>
      </c>
      <c r="AE2151">
        <v>0</v>
      </c>
      <c r="AF2151">
        <v>0</v>
      </c>
      <c r="AG2151">
        <v>0</v>
      </c>
      <c r="BD2151">
        <v>11</v>
      </c>
      <c r="BE2151">
        <v>9211103</v>
      </c>
      <c r="BF2151">
        <v>9214102</v>
      </c>
      <c r="BG2151">
        <v>9214204</v>
      </c>
      <c r="BH2151">
        <v>9214302</v>
      </c>
      <c r="BI2151">
        <v>9214402</v>
      </c>
      <c r="BJ2151">
        <v>9222102</v>
      </c>
      <c r="BK2151">
        <v>9223104</v>
      </c>
      <c r="BL2151">
        <v>9223202</v>
      </c>
      <c r="BM2151">
        <v>9223302</v>
      </c>
      <c r="BN2151">
        <v>9223404</v>
      </c>
      <c r="BO2151">
        <v>9215104</v>
      </c>
    </row>
    <row r="2152" spans="1:67" x14ac:dyDescent="0.15">
      <c r="A2152">
        <v>2151</v>
      </c>
      <c r="B2152" t="s">
        <v>1026</v>
      </c>
      <c r="E2152">
        <f>机器人辅助表!B2152</f>
        <v>34</v>
      </c>
      <c r="F2152">
        <v>3</v>
      </c>
      <c r="G2152">
        <v>58201</v>
      </c>
      <c r="H2152">
        <v>0</v>
      </c>
      <c r="I2152">
        <f>机器人辅助表!H2152</f>
        <v>6375.786875078883</v>
      </c>
      <c r="J2152">
        <v>2</v>
      </c>
      <c r="K2152">
        <v>4</v>
      </c>
      <c r="L2152">
        <v>1</v>
      </c>
      <c r="M2152" s="2">
        <f>机器人辅助表!C2152</f>
        <v>22095.708941853514</v>
      </c>
      <c r="N2152" s="2">
        <v>2</v>
      </c>
      <c r="O2152" s="2">
        <f>机器人辅助表!D2152</f>
        <v>1372.5847132326426</v>
      </c>
      <c r="P2152" s="2">
        <v>3</v>
      </c>
      <c r="Q2152" s="2">
        <f>机器人辅助表!E2152</f>
        <v>610.03765032561887</v>
      </c>
      <c r="R2152" s="2">
        <v>6</v>
      </c>
      <c r="S2152" s="2">
        <f>机器人辅助表!F2152</f>
        <v>7196.1912000000002</v>
      </c>
      <c r="T2152">
        <v>0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0</v>
      </c>
      <c r="AE2152">
        <v>0</v>
      </c>
      <c r="AF2152">
        <v>0</v>
      </c>
      <c r="AG2152">
        <v>0</v>
      </c>
      <c r="BD2152">
        <v>8</v>
      </c>
      <c r="BE2152">
        <v>9323104</v>
      </c>
      <c r="BF2152">
        <v>9324104</v>
      </c>
      <c r="BG2152">
        <v>9324202</v>
      </c>
      <c r="BH2152">
        <v>9324302</v>
      </c>
      <c r="BI2152">
        <v>9324402</v>
      </c>
      <c r="BJ2152">
        <v>9312103</v>
      </c>
      <c r="BK2152">
        <v>9311102</v>
      </c>
      <c r="BL2152">
        <v>9315102</v>
      </c>
    </row>
    <row r="2153" spans="1:67" x14ac:dyDescent="0.15">
      <c r="A2153">
        <v>2152</v>
      </c>
      <c r="B2153" t="s">
        <v>1027</v>
      </c>
      <c r="E2153">
        <f>机器人辅助表!B2153</f>
        <v>29</v>
      </c>
      <c r="F2153">
        <v>3</v>
      </c>
      <c r="G2153">
        <v>58201</v>
      </c>
      <c r="H2153">
        <v>0</v>
      </c>
      <c r="I2153">
        <f>机器人辅助表!H2153</f>
        <v>4370.4008204558613</v>
      </c>
      <c r="J2153">
        <v>2</v>
      </c>
      <c r="K2153">
        <v>4</v>
      </c>
      <c r="L2153">
        <v>1</v>
      </c>
      <c r="M2153" s="2">
        <f>机器人辅助表!C2153</f>
        <v>12108.758602395656</v>
      </c>
      <c r="N2153" s="2">
        <v>2</v>
      </c>
      <c r="O2153" s="2">
        <f>机器人辅助表!D2153</f>
        <v>800.21167450434814</v>
      </c>
      <c r="P2153" s="2">
        <v>3</v>
      </c>
      <c r="Q2153" s="2">
        <f>机器人辅助表!E2153</f>
        <v>355.64963311304371</v>
      </c>
      <c r="R2153" s="2">
        <v>6</v>
      </c>
      <c r="S2153" s="2">
        <f>机器人辅助表!F2153</f>
        <v>5887.6147999999994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0</v>
      </c>
      <c r="AE2153">
        <v>0</v>
      </c>
      <c r="AF2153">
        <v>0</v>
      </c>
      <c r="AG2153">
        <v>0</v>
      </c>
      <c r="BD2153">
        <v>8</v>
      </c>
      <c r="BE2153">
        <v>9323102</v>
      </c>
      <c r="BF2153">
        <v>9324104</v>
      </c>
      <c r="BG2153">
        <v>9324204</v>
      </c>
      <c r="BH2153">
        <v>9324302</v>
      </c>
      <c r="BI2153">
        <v>9324402</v>
      </c>
      <c r="BJ2153">
        <v>9312104</v>
      </c>
      <c r="BK2153">
        <v>9311102</v>
      </c>
      <c r="BL2153">
        <v>9315103</v>
      </c>
    </row>
    <row r="2154" spans="1:67" x14ac:dyDescent="0.15">
      <c r="A2154">
        <v>2153</v>
      </c>
      <c r="B2154" t="s">
        <v>1028</v>
      </c>
      <c r="E2154">
        <f>机器人辅助表!B2154</f>
        <v>49</v>
      </c>
      <c r="F2154">
        <v>2</v>
      </c>
      <c r="G2154">
        <v>58101</v>
      </c>
      <c r="H2154">
        <v>0</v>
      </c>
      <c r="I2154">
        <f>机器人辅助表!H2154</f>
        <v>18694.40461374645</v>
      </c>
      <c r="J2154">
        <v>2</v>
      </c>
      <c r="K2154">
        <v>4</v>
      </c>
      <c r="L2154">
        <v>1</v>
      </c>
      <c r="M2154" s="2">
        <f>机器人辅助表!C2154</f>
        <v>112346.95525786265</v>
      </c>
      <c r="N2154" s="2">
        <v>2</v>
      </c>
      <c r="O2154" s="2">
        <f>机器人辅助表!D2154</f>
        <v>4966.8863352513727</v>
      </c>
      <c r="P2154" s="2">
        <v>3</v>
      </c>
      <c r="Q2154" s="2">
        <f>机器人辅助表!E2154</f>
        <v>2207.5050378894994</v>
      </c>
      <c r="R2154" s="2">
        <v>6</v>
      </c>
      <c r="S2154" s="2">
        <f>机器人辅助表!F2154</f>
        <v>11501.179199999999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0</v>
      </c>
      <c r="AE2154">
        <v>0</v>
      </c>
      <c r="AF2154">
        <v>0</v>
      </c>
      <c r="AG2154">
        <v>0</v>
      </c>
      <c r="BD2154">
        <v>11</v>
      </c>
      <c r="BE2154">
        <v>9211104</v>
      </c>
      <c r="BF2154">
        <v>9214103</v>
      </c>
      <c r="BG2154">
        <v>9214204</v>
      </c>
      <c r="BH2154">
        <v>9214304</v>
      </c>
      <c r="BI2154">
        <v>9214404</v>
      </c>
      <c r="BJ2154">
        <v>9222103</v>
      </c>
      <c r="BK2154">
        <v>9223104</v>
      </c>
      <c r="BL2154">
        <v>9223204</v>
      </c>
      <c r="BM2154">
        <v>9223304</v>
      </c>
      <c r="BN2154">
        <v>9223402</v>
      </c>
      <c r="BO2154">
        <v>9215102</v>
      </c>
    </row>
    <row r="2155" spans="1:67" x14ac:dyDescent="0.15">
      <c r="A2155">
        <v>2154</v>
      </c>
      <c r="B2155" t="s">
        <v>3414</v>
      </c>
      <c r="E2155">
        <f>机器人辅助表!B2155</f>
        <v>42</v>
      </c>
      <c r="F2155">
        <v>2</v>
      </c>
      <c r="G2155">
        <v>58101</v>
      </c>
      <c r="H2155">
        <v>0</v>
      </c>
      <c r="I2155">
        <f>机器人辅助表!H2155</f>
        <v>10155.843918411005</v>
      </c>
      <c r="J2155">
        <v>2</v>
      </c>
      <c r="K2155">
        <v>4</v>
      </c>
      <c r="L2155">
        <v>1</v>
      </c>
      <c r="M2155" s="2">
        <f>机器人辅助表!C2155</f>
        <v>48809.096033562571</v>
      </c>
      <c r="N2155" s="2">
        <v>2</v>
      </c>
      <c r="O2155" s="2">
        <f>机器人辅助表!D2155</f>
        <v>2539.3291643076932</v>
      </c>
      <c r="P2155" s="2">
        <v>3</v>
      </c>
      <c r="Q2155" s="2">
        <f>机器人辅助表!E2155</f>
        <v>1128.5907396923083</v>
      </c>
      <c r="R2155" s="2">
        <v>6</v>
      </c>
      <c r="S2155" s="2">
        <f>机器人辅助表!F2155</f>
        <v>8361.5279999999984</v>
      </c>
      <c r="T2155">
        <v>0</v>
      </c>
      <c r="U2155">
        <v>0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0</v>
      </c>
      <c r="AE2155">
        <v>0</v>
      </c>
      <c r="AF2155">
        <v>0</v>
      </c>
      <c r="AG2155">
        <v>0</v>
      </c>
      <c r="BD2155">
        <v>11</v>
      </c>
      <c r="BE2155">
        <v>9211104</v>
      </c>
      <c r="BF2155">
        <v>9214104</v>
      </c>
      <c r="BG2155">
        <v>9214204</v>
      </c>
      <c r="BH2155">
        <v>9214302</v>
      </c>
      <c r="BI2155">
        <v>9214404</v>
      </c>
      <c r="BJ2155">
        <v>9222103</v>
      </c>
      <c r="BK2155">
        <v>9223102</v>
      </c>
      <c r="BL2155">
        <v>9223202</v>
      </c>
      <c r="BM2155">
        <v>9223304</v>
      </c>
      <c r="BN2155">
        <v>9223403</v>
      </c>
      <c r="BO2155">
        <v>9215104</v>
      </c>
    </row>
    <row r="2156" spans="1:67" x14ac:dyDescent="0.15">
      <c r="A2156">
        <v>2155</v>
      </c>
      <c r="B2156" t="s">
        <v>3415</v>
      </c>
      <c r="E2156">
        <f>机器人辅助表!B2156</f>
        <v>23</v>
      </c>
      <c r="F2156">
        <v>1</v>
      </c>
      <c r="G2156">
        <v>58001</v>
      </c>
      <c r="H2156">
        <v>0</v>
      </c>
      <c r="I2156">
        <f>机器人辅助表!H2156</f>
        <v>1646.8426432090034</v>
      </c>
      <c r="J2156">
        <v>2</v>
      </c>
      <c r="K2156">
        <v>4</v>
      </c>
      <c r="L2156">
        <v>1</v>
      </c>
      <c r="M2156" s="2">
        <f>机器人辅助表!C2156</f>
        <v>3221.1739161295995</v>
      </c>
      <c r="N2156" s="2">
        <v>2</v>
      </c>
      <c r="O2156" s="2">
        <f>机器人辅助表!D2156</f>
        <v>247.65031709699005</v>
      </c>
      <c r="P2156" s="2">
        <v>3</v>
      </c>
      <c r="Q2156" s="2">
        <f>机器人辅助表!E2156</f>
        <v>110.06680759866225</v>
      </c>
      <c r="R2156" s="2">
        <v>6</v>
      </c>
      <c r="S2156" s="2">
        <f>机器人辅助表!F2156</f>
        <v>2605.3081999999999</v>
      </c>
      <c r="T2156">
        <v>0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0</v>
      </c>
      <c r="AE2156">
        <v>0</v>
      </c>
      <c r="AF2156">
        <v>0</v>
      </c>
      <c r="AG2156">
        <v>0</v>
      </c>
      <c r="BD2156">
        <v>11</v>
      </c>
      <c r="BE2156">
        <v>9113103</v>
      </c>
      <c r="BF2156">
        <v>9121102</v>
      </c>
      <c r="BG2156">
        <v>9121203</v>
      </c>
      <c r="BH2156">
        <v>9121304</v>
      </c>
      <c r="BI2156">
        <v>9121404</v>
      </c>
      <c r="BJ2156">
        <v>9114104</v>
      </c>
      <c r="BK2156">
        <v>9122102</v>
      </c>
      <c r="BL2156">
        <v>9122203</v>
      </c>
      <c r="BM2156">
        <v>9122303</v>
      </c>
      <c r="BN2156">
        <v>9122402</v>
      </c>
      <c r="BO2156">
        <v>9115102</v>
      </c>
    </row>
    <row r="2157" spans="1:67" x14ac:dyDescent="0.15">
      <c r="A2157">
        <v>2156</v>
      </c>
      <c r="B2157" t="s">
        <v>3416</v>
      </c>
      <c r="E2157">
        <f>机器人辅助表!B2157</f>
        <v>49</v>
      </c>
      <c r="F2157">
        <v>1</v>
      </c>
      <c r="G2157">
        <v>58001</v>
      </c>
      <c r="H2157">
        <v>0</v>
      </c>
      <c r="I2157">
        <f>机器人辅助表!H2157</f>
        <v>14799.736985882608</v>
      </c>
      <c r="J2157">
        <v>2</v>
      </c>
      <c r="K2157">
        <v>4</v>
      </c>
      <c r="L2157">
        <v>1</v>
      </c>
      <c r="M2157" s="2">
        <f>机器人辅助表!C2157</f>
        <v>88941.339579141262</v>
      </c>
      <c r="N2157" s="2">
        <v>2</v>
      </c>
      <c r="O2157" s="2">
        <f>机器人辅助表!D2157</f>
        <v>3932.1183487406702</v>
      </c>
      <c r="P2157" s="2">
        <v>3</v>
      </c>
      <c r="Q2157" s="2">
        <f>机器人辅助表!E2157</f>
        <v>1747.6081549958537</v>
      </c>
      <c r="R2157" s="2">
        <v>6</v>
      </c>
      <c r="S2157" s="2">
        <f>机器人辅助表!F2157</f>
        <v>9105.1001999999989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0</v>
      </c>
      <c r="AE2157">
        <v>0</v>
      </c>
      <c r="AF2157">
        <v>0</v>
      </c>
      <c r="AG2157">
        <v>0</v>
      </c>
      <c r="BD2157">
        <v>11</v>
      </c>
      <c r="BE2157">
        <v>9113102</v>
      </c>
      <c r="BF2157">
        <v>9121104</v>
      </c>
      <c r="BG2157">
        <v>9121202</v>
      </c>
      <c r="BH2157">
        <v>9121302</v>
      </c>
      <c r="BI2157">
        <v>9121404</v>
      </c>
      <c r="BJ2157">
        <v>9114102</v>
      </c>
      <c r="BK2157">
        <v>9122102</v>
      </c>
      <c r="BL2157">
        <v>9122203</v>
      </c>
      <c r="BM2157">
        <v>9122303</v>
      </c>
      <c r="BN2157">
        <v>9122402</v>
      </c>
      <c r="BO2157">
        <v>9115102</v>
      </c>
    </row>
    <row r="2158" spans="1:67" x14ac:dyDescent="0.15">
      <c r="A2158">
        <v>2157</v>
      </c>
      <c r="B2158" t="s">
        <v>3417</v>
      </c>
      <c r="E2158">
        <f>机器人辅助表!B2158</f>
        <v>39</v>
      </c>
      <c r="F2158">
        <v>1</v>
      </c>
      <c r="G2158">
        <v>58001</v>
      </c>
      <c r="H2158">
        <v>0</v>
      </c>
      <c r="I2158">
        <f>机器人辅助表!H2158</f>
        <v>6269.0032035692266</v>
      </c>
      <c r="J2158">
        <v>2</v>
      </c>
      <c r="K2158">
        <v>4</v>
      </c>
      <c r="L2158">
        <v>1</v>
      </c>
      <c r="M2158" s="2">
        <f>机器人辅助表!C2158</f>
        <v>26617.636462148734</v>
      </c>
      <c r="N2158" s="2">
        <v>2</v>
      </c>
      <c r="O2158" s="2">
        <f>机器人辅助表!D2158</f>
        <v>1496.012883107358</v>
      </c>
      <c r="P2158" s="2">
        <v>3</v>
      </c>
      <c r="Q2158" s="2">
        <f>机器人辅助表!E2158</f>
        <v>664.89461471438142</v>
      </c>
      <c r="R2158" s="2">
        <v>6</v>
      </c>
      <c r="S2158" s="2">
        <f>机器人辅助表!F2158</f>
        <v>5878.107</v>
      </c>
      <c r="T2158">
        <v>0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0</v>
      </c>
      <c r="AE2158">
        <v>0</v>
      </c>
      <c r="AF2158">
        <v>0</v>
      </c>
      <c r="AG2158">
        <v>0</v>
      </c>
      <c r="BD2158">
        <v>11</v>
      </c>
      <c r="BE2158">
        <v>9113102</v>
      </c>
      <c r="BF2158">
        <v>9121104</v>
      </c>
      <c r="BG2158">
        <v>9121204</v>
      </c>
      <c r="BH2158">
        <v>9121303</v>
      </c>
      <c r="BI2158">
        <v>9121404</v>
      </c>
      <c r="BJ2158">
        <v>9114102</v>
      </c>
      <c r="BK2158">
        <v>9122103</v>
      </c>
      <c r="BL2158">
        <v>9122204</v>
      </c>
      <c r="BM2158">
        <v>9122302</v>
      </c>
      <c r="BN2158">
        <v>9122402</v>
      </c>
      <c r="BO2158">
        <v>9115102</v>
      </c>
    </row>
    <row r="2159" spans="1:67" x14ac:dyDescent="0.15">
      <c r="A2159">
        <v>2158</v>
      </c>
      <c r="B2159" t="s">
        <v>3418</v>
      </c>
      <c r="E2159">
        <f>机器人辅助表!B2159</f>
        <v>21</v>
      </c>
      <c r="F2159">
        <v>2</v>
      </c>
      <c r="G2159">
        <v>58101</v>
      </c>
      <c r="H2159">
        <v>0</v>
      </c>
      <c r="I2159">
        <f>机器人辅助表!H2159</f>
        <v>3219.340275687653</v>
      </c>
      <c r="J2159">
        <v>2</v>
      </c>
      <c r="K2159">
        <v>4</v>
      </c>
      <c r="L2159">
        <v>1</v>
      </c>
      <c r="M2159" s="2">
        <f>机器人辅助表!C2159</f>
        <v>5553.2767290000029</v>
      </c>
      <c r="N2159" s="2">
        <v>2</v>
      </c>
      <c r="O2159" s="2">
        <f>机器人辅助表!D2159</f>
        <v>451.53689947826109</v>
      </c>
      <c r="P2159" s="2">
        <v>3</v>
      </c>
      <c r="Q2159" s="2">
        <f>机器人辅助表!E2159</f>
        <v>200.68306643478272</v>
      </c>
      <c r="R2159" s="2">
        <v>6</v>
      </c>
      <c r="S2159" s="2">
        <f>机器人辅助表!F2159</f>
        <v>5318.9192000000003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0</v>
      </c>
      <c r="AE2159">
        <v>0</v>
      </c>
      <c r="AF2159">
        <v>0</v>
      </c>
      <c r="AG2159">
        <v>0</v>
      </c>
      <c r="BD2159">
        <v>11</v>
      </c>
      <c r="BE2159">
        <v>9211102</v>
      </c>
      <c r="BF2159">
        <v>9214104</v>
      </c>
      <c r="BG2159">
        <v>9214203</v>
      </c>
      <c r="BH2159">
        <v>9214303</v>
      </c>
      <c r="BI2159">
        <v>9214402</v>
      </c>
      <c r="BJ2159">
        <v>9222104</v>
      </c>
      <c r="BK2159">
        <v>9223104</v>
      </c>
      <c r="BL2159">
        <v>9223203</v>
      </c>
      <c r="BM2159">
        <v>9223303</v>
      </c>
      <c r="BN2159">
        <v>9223402</v>
      </c>
      <c r="BO2159">
        <v>9215102</v>
      </c>
    </row>
    <row r="2160" spans="1:67" x14ac:dyDescent="0.15">
      <c r="A2160">
        <v>2159</v>
      </c>
      <c r="B2160" t="s">
        <v>1029</v>
      </c>
      <c r="E2160">
        <f>机器人辅助表!B2160</f>
        <v>44</v>
      </c>
      <c r="F2160">
        <v>1</v>
      </c>
      <c r="G2160">
        <v>58001</v>
      </c>
      <c r="H2160">
        <v>0</v>
      </c>
      <c r="I2160">
        <f>机器人辅助表!H2160</f>
        <v>10943.730081022231</v>
      </c>
      <c r="J2160">
        <v>2</v>
      </c>
      <c r="K2160">
        <v>4</v>
      </c>
      <c r="L2160">
        <v>1</v>
      </c>
      <c r="M2160" s="2">
        <f>机器人辅助表!C2160</f>
        <v>56524.103372484926</v>
      </c>
      <c r="N2160" s="2">
        <v>2</v>
      </c>
      <c r="O2160" s="2">
        <f>机器人辅助表!D2160</f>
        <v>2800.5172093517058</v>
      </c>
      <c r="P2160" s="2">
        <v>3</v>
      </c>
      <c r="Q2160" s="2">
        <f>机器人辅助表!E2160</f>
        <v>1244.6743152674251</v>
      </c>
      <c r="R2160" s="2">
        <v>6</v>
      </c>
      <c r="S2160" s="2">
        <f>机器人辅助表!F2160</f>
        <v>8275.3511999999992</v>
      </c>
      <c r="T2160">
        <v>0</v>
      </c>
      <c r="U2160">
        <v>0</v>
      </c>
      <c r="V2160">
        <v>0</v>
      </c>
      <c r="W2160">
        <v>0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0</v>
      </c>
      <c r="AE2160">
        <v>0</v>
      </c>
      <c r="AF2160">
        <v>0</v>
      </c>
      <c r="AG2160">
        <v>0</v>
      </c>
      <c r="BD2160">
        <v>11</v>
      </c>
      <c r="BE2160">
        <v>9113103</v>
      </c>
      <c r="BF2160">
        <v>9121102</v>
      </c>
      <c r="BG2160">
        <v>9121203</v>
      </c>
      <c r="BH2160">
        <v>9121302</v>
      </c>
      <c r="BI2160">
        <v>9121403</v>
      </c>
      <c r="BJ2160">
        <v>9114104</v>
      </c>
      <c r="BK2160">
        <v>9122102</v>
      </c>
      <c r="BL2160">
        <v>9122204</v>
      </c>
      <c r="BM2160">
        <v>9122302</v>
      </c>
      <c r="BN2160">
        <v>9122403</v>
      </c>
      <c r="BO2160">
        <v>9115103</v>
      </c>
    </row>
    <row r="2161" spans="1:67" x14ac:dyDescent="0.15">
      <c r="A2161">
        <v>2160</v>
      </c>
      <c r="B2161" t="s">
        <v>3419</v>
      </c>
      <c r="E2161">
        <f>机器人辅助表!B2161</f>
        <v>21</v>
      </c>
      <c r="F2161">
        <v>3</v>
      </c>
      <c r="G2161">
        <v>58201</v>
      </c>
      <c r="H2161">
        <v>0</v>
      </c>
      <c r="I2161">
        <f>机器人辅助表!H2161</f>
        <v>1704.3566165405221</v>
      </c>
      <c r="J2161">
        <v>2</v>
      </c>
      <c r="K2161">
        <v>4</v>
      </c>
      <c r="L2161">
        <v>1</v>
      </c>
      <c r="M2161" s="2">
        <f>机器人辅助表!C2161</f>
        <v>2939.970033000001</v>
      </c>
      <c r="N2161" s="2">
        <v>2</v>
      </c>
      <c r="O2161" s="2">
        <f>机器人辅助表!D2161</f>
        <v>239.04894678260879</v>
      </c>
      <c r="P2161" s="2">
        <v>3</v>
      </c>
      <c r="Q2161" s="2">
        <f>机器人辅助表!E2161</f>
        <v>106.24397634782613</v>
      </c>
      <c r="R2161" s="2">
        <v>6</v>
      </c>
      <c r="S2161" s="2">
        <f>机器人辅助表!F2161</f>
        <v>2815.8983999999996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0</v>
      </c>
      <c r="AE2161">
        <v>0</v>
      </c>
      <c r="AF2161">
        <v>0</v>
      </c>
      <c r="AG2161">
        <v>0</v>
      </c>
      <c r="BD2161">
        <v>8</v>
      </c>
      <c r="BE2161">
        <v>9323102</v>
      </c>
      <c r="BF2161">
        <v>9324102</v>
      </c>
      <c r="BG2161">
        <v>9324204</v>
      </c>
      <c r="BH2161">
        <v>9324304</v>
      </c>
      <c r="BI2161">
        <v>9324403</v>
      </c>
      <c r="BJ2161">
        <v>9312102</v>
      </c>
      <c r="BK2161">
        <v>9311104</v>
      </c>
      <c r="BL2161">
        <v>9315103</v>
      </c>
    </row>
    <row r="2162" spans="1:67" x14ac:dyDescent="0.15">
      <c r="A2162">
        <v>2161</v>
      </c>
      <c r="B2162" t="s">
        <v>3420</v>
      </c>
      <c r="E2162">
        <f>机器人辅助表!B2162</f>
        <v>39</v>
      </c>
      <c r="F2162">
        <v>3</v>
      </c>
      <c r="G2162">
        <v>58201</v>
      </c>
      <c r="H2162">
        <v>0</v>
      </c>
      <c r="I2162">
        <f>机器人辅助表!H2162</f>
        <v>7383.4926619815342</v>
      </c>
      <c r="J2162">
        <v>2</v>
      </c>
      <c r="K2162">
        <v>4</v>
      </c>
      <c r="L2162">
        <v>1</v>
      </c>
      <c r="M2162" s="2">
        <f>机器人辅助表!C2162</f>
        <v>31349.66072208629</v>
      </c>
      <c r="N2162" s="2">
        <v>2</v>
      </c>
      <c r="O2162" s="2">
        <f>机器人辅助表!D2162</f>
        <v>1761.9707289931107</v>
      </c>
      <c r="P2162" s="2">
        <v>3</v>
      </c>
      <c r="Q2162" s="2">
        <f>机器人辅助表!E2162</f>
        <v>783.09810177471581</v>
      </c>
      <c r="R2162" s="2">
        <v>6</v>
      </c>
      <c r="S2162" s="2">
        <f>机器人辅助表!F2162</f>
        <v>6923.1037999999999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0</v>
      </c>
      <c r="AE2162">
        <v>0</v>
      </c>
      <c r="AF2162">
        <v>0</v>
      </c>
      <c r="AG2162">
        <v>0</v>
      </c>
      <c r="BD2162">
        <v>8</v>
      </c>
      <c r="BE2162">
        <v>9323103</v>
      </c>
      <c r="BF2162">
        <v>9324104</v>
      </c>
      <c r="BG2162">
        <v>9324202</v>
      </c>
      <c r="BH2162">
        <v>9324304</v>
      </c>
      <c r="BI2162">
        <v>9324403</v>
      </c>
      <c r="BJ2162">
        <v>9312102</v>
      </c>
      <c r="BK2162">
        <v>9311104</v>
      </c>
      <c r="BL2162">
        <v>9315104</v>
      </c>
    </row>
    <row r="2163" spans="1:67" x14ac:dyDescent="0.15">
      <c r="A2163">
        <v>2162</v>
      </c>
      <c r="B2163" t="s">
        <v>1030</v>
      </c>
      <c r="E2163">
        <f>机器人辅助表!B2163</f>
        <v>45</v>
      </c>
      <c r="F2163">
        <v>1</v>
      </c>
      <c r="G2163">
        <v>58001</v>
      </c>
      <c r="H2163">
        <v>0</v>
      </c>
      <c r="I2163">
        <f>机器人辅助表!H2163</f>
        <v>8578.4126344162196</v>
      </c>
      <c r="J2163">
        <v>2</v>
      </c>
      <c r="K2163">
        <v>4</v>
      </c>
      <c r="L2163">
        <v>1</v>
      </c>
      <c r="M2163" s="2">
        <f>机器人辅助表!C2163</f>
        <v>45808.412586932121</v>
      </c>
      <c r="N2163" s="2">
        <v>2</v>
      </c>
      <c r="O2163" s="2">
        <f>机器人辅助表!D2163</f>
        <v>2216.4733743712377</v>
      </c>
      <c r="P2163" s="2">
        <v>3</v>
      </c>
      <c r="Q2163" s="2">
        <f>机器人辅助表!E2163</f>
        <v>985.09927749832809</v>
      </c>
      <c r="R2163" s="2">
        <v>6</v>
      </c>
      <c r="S2163" s="2">
        <f>机器人辅助表!F2163</f>
        <v>6219.905999999999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0</v>
      </c>
      <c r="AE2163">
        <v>0</v>
      </c>
      <c r="AF2163">
        <v>0</v>
      </c>
      <c r="AG2163">
        <v>0</v>
      </c>
      <c r="BD2163">
        <v>11</v>
      </c>
      <c r="BE2163">
        <v>9113104</v>
      </c>
      <c r="BF2163">
        <v>9121102</v>
      </c>
      <c r="BG2163">
        <v>9121202</v>
      </c>
      <c r="BH2163">
        <v>9121304</v>
      </c>
      <c r="BI2163">
        <v>9121403</v>
      </c>
      <c r="BJ2163">
        <v>9114103</v>
      </c>
      <c r="BK2163">
        <v>9122103</v>
      </c>
      <c r="BL2163">
        <v>9122204</v>
      </c>
      <c r="BM2163">
        <v>9122303</v>
      </c>
      <c r="BN2163">
        <v>9122403</v>
      </c>
      <c r="BO2163">
        <v>9115104</v>
      </c>
    </row>
    <row r="2164" spans="1:67" x14ac:dyDescent="0.15">
      <c r="A2164">
        <v>2163</v>
      </c>
      <c r="B2164" t="s">
        <v>3421</v>
      </c>
      <c r="E2164">
        <f>机器人辅助表!B2164</f>
        <v>23</v>
      </c>
      <c r="F2164">
        <v>1</v>
      </c>
      <c r="G2164">
        <v>58001</v>
      </c>
      <c r="H2164">
        <v>0</v>
      </c>
      <c r="I2164">
        <f>机器人辅助表!H2164</f>
        <v>2868.6936365576194</v>
      </c>
      <c r="J2164">
        <v>2</v>
      </c>
      <c r="K2164">
        <v>4</v>
      </c>
      <c r="L2164">
        <v>1</v>
      </c>
      <c r="M2164" s="2">
        <f>机器人辅助表!C2164</f>
        <v>5611.0771442257546</v>
      </c>
      <c r="N2164" s="2">
        <v>2</v>
      </c>
      <c r="O2164" s="2">
        <f>机器人辅助表!D2164</f>
        <v>431.39087494314396</v>
      </c>
      <c r="P2164" s="2">
        <v>3</v>
      </c>
      <c r="Q2164" s="2">
        <f>机器人辅助表!E2164</f>
        <v>191.72927775250844</v>
      </c>
      <c r="R2164" s="2">
        <v>6</v>
      </c>
      <c r="S2164" s="2">
        <f>机器人辅助表!F2164</f>
        <v>4538.2788</v>
      </c>
      <c r="T2164">
        <v>0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0</v>
      </c>
      <c r="AE2164">
        <v>0</v>
      </c>
      <c r="AF2164">
        <v>0</v>
      </c>
      <c r="AG2164">
        <v>0</v>
      </c>
      <c r="BD2164">
        <v>11</v>
      </c>
      <c r="BE2164">
        <v>9113102</v>
      </c>
      <c r="BF2164">
        <v>9121104</v>
      </c>
      <c r="BG2164">
        <v>9121203</v>
      </c>
      <c r="BH2164">
        <v>9121304</v>
      </c>
      <c r="BI2164">
        <v>9121403</v>
      </c>
      <c r="BJ2164">
        <v>9114102</v>
      </c>
      <c r="BK2164">
        <v>9122104</v>
      </c>
      <c r="BL2164">
        <v>9122204</v>
      </c>
      <c r="BM2164">
        <v>9122302</v>
      </c>
      <c r="BN2164">
        <v>9122403</v>
      </c>
      <c r="BO2164">
        <v>9115103</v>
      </c>
    </row>
    <row r="2165" spans="1:67" x14ac:dyDescent="0.15">
      <c r="A2165">
        <v>2164</v>
      </c>
      <c r="B2165" t="s">
        <v>1031</v>
      </c>
      <c r="E2165">
        <f>机器人辅助表!B2165</f>
        <v>30</v>
      </c>
      <c r="F2165">
        <v>3</v>
      </c>
      <c r="G2165">
        <v>58201</v>
      </c>
      <c r="H2165">
        <v>0</v>
      </c>
      <c r="I2165">
        <f>机器人辅助表!H2165</f>
        <v>6326.2122910406706</v>
      </c>
      <c r="J2165">
        <v>2</v>
      </c>
      <c r="K2165">
        <v>4</v>
      </c>
      <c r="L2165">
        <v>1</v>
      </c>
      <c r="M2165" s="2">
        <f>机器人辅助表!C2165</f>
        <v>18511.315957550174</v>
      </c>
      <c r="N2165" s="2">
        <v>2</v>
      </c>
      <c r="O2165" s="2">
        <f>机器人辅助表!D2165</f>
        <v>1195.3495506220743</v>
      </c>
      <c r="P2165" s="2">
        <v>3</v>
      </c>
      <c r="Q2165" s="2">
        <f>机器人辅助表!E2165</f>
        <v>531.26646694314411</v>
      </c>
      <c r="R2165" s="2">
        <v>6</v>
      </c>
      <c r="S2165" s="2">
        <f>机器人辅助表!F2165</f>
        <v>8249.3379999999997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0</v>
      </c>
      <c r="AE2165">
        <v>0</v>
      </c>
      <c r="AF2165">
        <v>0</v>
      </c>
      <c r="AG2165">
        <v>0</v>
      </c>
      <c r="BD2165">
        <v>8</v>
      </c>
      <c r="BE2165">
        <v>9323102</v>
      </c>
      <c r="BF2165">
        <v>9324103</v>
      </c>
      <c r="BG2165">
        <v>9324204</v>
      </c>
      <c r="BH2165">
        <v>9324302</v>
      </c>
      <c r="BI2165">
        <v>9324402</v>
      </c>
      <c r="BJ2165">
        <v>9312102</v>
      </c>
      <c r="BK2165">
        <v>9311102</v>
      </c>
      <c r="BL2165">
        <v>9315104</v>
      </c>
    </row>
    <row r="2166" spans="1:67" x14ac:dyDescent="0.15">
      <c r="A2166">
        <v>2165</v>
      </c>
      <c r="B2166" t="s">
        <v>1032</v>
      </c>
      <c r="E2166">
        <f>机器人辅助表!B2166</f>
        <v>37</v>
      </c>
      <c r="F2166">
        <v>2</v>
      </c>
      <c r="G2166">
        <v>58101</v>
      </c>
      <c r="H2166">
        <v>0</v>
      </c>
      <c r="I2166">
        <f>机器人辅助表!H2166</f>
        <v>6288.5827215315112</v>
      </c>
      <c r="J2166">
        <v>2</v>
      </c>
      <c r="K2166">
        <v>4</v>
      </c>
      <c r="L2166">
        <v>1</v>
      </c>
      <c r="M2166" s="2">
        <f>机器人辅助表!C2166</f>
        <v>24469.89782498257</v>
      </c>
      <c r="N2166" s="2">
        <v>2</v>
      </c>
      <c r="O2166" s="2">
        <f>机器人辅助表!D2166</f>
        <v>1452.2029451148162</v>
      </c>
      <c r="P2166" s="2">
        <v>3</v>
      </c>
      <c r="Q2166" s="2">
        <f>机器人辅助表!E2166</f>
        <v>645.42353116214065</v>
      </c>
      <c r="R2166" s="2">
        <v>6</v>
      </c>
      <c r="S2166" s="2">
        <f>机器人辅助表!F2166</f>
        <v>6364.8918000000003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0</v>
      </c>
      <c r="AE2166">
        <v>0</v>
      </c>
      <c r="AF2166">
        <v>0</v>
      </c>
      <c r="AG2166">
        <v>0</v>
      </c>
      <c r="BD2166">
        <v>11</v>
      </c>
      <c r="BE2166">
        <v>9211102</v>
      </c>
      <c r="BF2166">
        <v>9214104</v>
      </c>
      <c r="BG2166">
        <v>9214204</v>
      </c>
      <c r="BH2166">
        <v>9214302</v>
      </c>
      <c r="BI2166">
        <v>9214404</v>
      </c>
      <c r="BJ2166">
        <v>9222102</v>
      </c>
      <c r="BK2166">
        <v>9223102</v>
      </c>
      <c r="BL2166">
        <v>9223202</v>
      </c>
      <c r="BM2166">
        <v>9223304</v>
      </c>
      <c r="BN2166">
        <v>9223404</v>
      </c>
      <c r="BO2166">
        <v>9215103</v>
      </c>
    </row>
    <row r="2167" spans="1:67" x14ac:dyDescent="0.15">
      <c r="A2167">
        <v>2166</v>
      </c>
      <c r="B2167" t="s">
        <v>1033</v>
      </c>
      <c r="E2167">
        <f>机器人辅助表!B2167</f>
        <v>47</v>
      </c>
      <c r="F2167">
        <v>3</v>
      </c>
      <c r="G2167">
        <v>58201</v>
      </c>
      <c r="H2167">
        <v>0</v>
      </c>
      <c r="I2167">
        <f>机器人辅助表!H2167</f>
        <v>10378.247638579274</v>
      </c>
      <c r="J2167">
        <v>2</v>
      </c>
      <c r="K2167">
        <v>4</v>
      </c>
      <c r="L2167">
        <v>1</v>
      </c>
      <c r="M2167" s="2">
        <f>机器人辅助表!C2167</f>
        <v>58957.315388336297</v>
      </c>
      <c r="N2167" s="2">
        <v>2</v>
      </c>
      <c r="O2167" s="2">
        <f>机器人辅助表!D2167</f>
        <v>2724.4629299648836</v>
      </c>
      <c r="P2167" s="2">
        <v>3</v>
      </c>
      <c r="Q2167" s="2">
        <f>机器人辅助表!E2167</f>
        <v>1210.8724133177263</v>
      </c>
      <c r="R2167" s="2">
        <v>6</v>
      </c>
      <c r="S2167" s="2">
        <f>机器人辅助表!F2167</f>
        <v>6926.2110000000002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0</v>
      </c>
      <c r="AE2167">
        <v>0</v>
      </c>
      <c r="AF2167">
        <v>0</v>
      </c>
      <c r="AG2167">
        <v>0</v>
      </c>
      <c r="BD2167">
        <v>8</v>
      </c>
      <c r="BE2167">
        <v>9323103</v>
      </c>
      <c r="BF2167">
        <v>9324104</v>
      </c>
      <c r="BG2167">
        <v>9324203</v>
      </c>
      <c r="BH2167">
        <v>9324303</v>
      </c>
      <c r="BI2167">
        <v>9324402</v>
      </c>
      <c r="BJ2167">
        <v>9312104</v>
      </c>
      <c r="BK2167">
        <v>9311102</v>
      </c>
      <c r="BL2167">
        <v>9315104</v>
      </c>
    </row>
    <row r="2168" spans="1:67" x14ac:dyDescent="0.15">
      <c r="A2168">
        <v>2167</v>
      </c>
      <c r="B2168" t="s">
        <v>3422</v>
      </c>
      <c r="E2168">
        <f>机器人辅助表!B2168</f>
        <v>22</v>
      </c>
      <c r="F2168">
        <v>1</v>
      </c>
      <c r="G2168">
        <v>58001</v>
      </c>
      <c r="H2168">
        <v>0</v>
      </c>
      <c r="I2168">
        <f>机器人辅助表!H2168</f>
        <v>3301.5556613676526</v>
      </c>
      <c r="J2168">
        <v>2</v>
      </c>
      <c r="K2168">
        <v>4</v>
      </c>
      <c r="L2168">
        <v>1</v>
      </c>
      <c r="M2168" s="2">
        <f>机器人辅助表!C2168</f>
        <v>6037.3614553043481</v>
      </c>
      <c r="N2168" s="2">
        <v>2</v>
      </c>
      <c r="O2168" s="2">
        <f>机器人辅助表!D2168</f>
        <v>477.15699756521752</v>
      </c>
      <c r="P2168" s="2">
        <v>3</v>
      </c>
      <c r="Q2168" s="2">
        <f>机器人辅助表!E2168</f>
        <v>212.06977669565225</v>
      </c>
      <c r="R2168" s="2">
        <v>6</v>
      </c>
      <c r="S2168" s="2">
        <f>机器人辅助表!F2168</f>
        <v>5354.6328000000003</v>
      </c>
      <c r="T2168">
        <v>0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0</v>
      </c>
      <c r="AE2168">
        <v>0</v>
      </c>
      <c r="AF2168">
        <v>0</v>
      </c>
      <c r="AG2168">
        <v>0</v>
      </c>
      <c r="BD2168">
        <v>11</v>
      </c>
      <c r="BE2168">
        <v>9113104</v>
      </c>
      <c r="BF2168">
        <v>9121102</v>
      </c>
      <c r="BG2168">
        <v>9121204</v>
      </c>
      <c r="BH2168">
        <v>9121302</v>
      </c>
      <c r="BI2168">
        <v>9121403</v>
      </c>
      <c r="BJ2168">
        <v>9114103</v>
      </c>
      <c r="BK2168">
        <v>9122102</v>
      </c>
      <c r="BL2168">
        <v>9122203</v>
      </c>
      <c r="BM2168">
        <v>9122302</v>
      </c>
      <c r="BN2168">
        <v>9122402</v>
      </c>
      <c r="BO2168">
        <v>9115103</v>
      </c>
    </row>
    <row r="2169" spans="1:67" x14ac:dyDescent="0.15">
      <c r="A2169">
        <v>2168</v>
      </c>
      <c r="B2169" t="s">
        <v>1034</v>
      </c>
      <c r="E2169">
        <f>机器人辅助表!B2169</f>
        <v>30</v>
      </c>
      <c r="F2169">
        <v>3</v>
      </c>
      <c r="G2169">
        <v>58201</v>
      </c>
      <c r="H2169">
        <v>0</v>
      </c>
      <c r="I2169">
        <f>机器人辅助表!H2169</f>
        <v>6406.2909276361224</v>
      </c>
      <c r="J2169">
        <v>2</v>
      </c>
      <c r="K2169">
        <v>4</v>
      </c>
      <c r="L2169">
        <v>1</v>
      </c>
      <c r="M2169" s="2">
        <f>机器人辅助表!C2169</f>
        <v>18745.636412709038</v>
      </c>
      <c r="N2169" s="2">
        <v>2</v>
      </c>
      <c r="O2169" s="2">
        <f>机器人辅助表!D2169</f>
        <v>1210.480557591974</v>
      </c>
      <c r="P2169" s="2">
        <v>3</v>
      </c>
      <c r="Q2169" s="2">
        <f>机器人辅助表!E2169</f>
        <v>537.99135892976619</v>
      </c>
      <c r="R2169" s="2">
        <v>6</v>
      </c>
      <c r="S2169" s="2">
        <f>机器人辅助表!F2169</f>
        <v>8353.76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0</v>
      </c>
      <c r="AE2169">
        <v>0</v>
      </c>
      <c r="AF2169">
        <v>0</v>
      </c>
      <c r="AG2169">
        <v>0</v>
      </c>
      <c r="BD2169">
        <v>8</v>
      </c>
      <c r="BE2169">
        <v>9323103</v>
      </c>
      <c r="BF2169">
        <v>9324103</v>
      </c>
      <c r="BG2169">
        <v>9324202</v>
      </c>
      <c r="BH2169">
        <v>9324303</v>
      </c>
      <c r="BI2169">
        <v>9324402</v>
      </c>
      <c r="BJ2169">
        <v>9312104</v>
      </c>
      <c r="BK2169">
        <v>9311102</v>
      </c>
      <c r="BL2169">
        <v>9315104</v>
      </c>
    </row>
    <row r="2170" spans="1:67" x14ac:dyDescent="0.15">
      <c r="A2170">
        <v>2169</v>
      </c>
      <c r="B2170" t="s">
        <v>3423</v>
      </c>
      <c r="E2170">
        <f>机器人辅助表!B2170</f>
        <v>48</v>
      </c>
      <c r="F2170">
        <v>1</v>
      </c>
      <c r="G2170">
        <v>58001</v>
      </c>
      <c r="H2170">
        <v>0</v>
      </c>
      <c r="I2170">
        <f>机器人辅助表!H2170</f>
        <v>8812.6562773006262</v>
      </c>
      <c r="J2170">
        <v>2</v>
      </c>
      <c r="K2170">
        <v>4</v>
      </c>
      <c r="L2170">
        <v>1</v>
      </c>
      <c r="M2170" s="2">
        <f>机器人辅助表!C2170</f>
        <v>51525.483164226796</v>
      </c>
      <c r="N2170" s="2">
        <v>2</v>
      </c>
      <c r="O2170" s="2">
        <f>机器人辅助表!D2170</f>
        <v>2328.4356760486967</v>
      </c>
      <c r="P2170" s="2">
        <v>3</v>
      </c>
      <c r="Q2170" s="2">
        <f>机器人辅助表!E2170</f>
        <v>1034.8603004660874</v>
      </c>
      <c r="R2170" s="2">
        <v>6</v>
      </c>
      <c r="S2170" s="2">
        <f>机器人辅助表!F2170</f>
        <v>5645.7791999999999</v>
      </c>
      <c r="T2170">
        <v>0</v>
      </c>
      <c r="U2170">
        <v>0</v>
      </c>
      <c r="V2170">
        <v>0</v>
      </c>
      <c r="W2170">
        <v>0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0</v>
      </c>
      <c r="AE2170">
        <v>0</v>
      </c>
      <c r="AF2170">
        <v>0</v>
      </c>
      <c r="AG2170">
        <v>0</v>
      </c>
      <c r="BD2170">
        <v>11</v>
      </c>
      <c r="BE2170">
        <v>9113104</v>
      </c>
      <c r="BF2170">
        <v>9121104</v>
      </c>
      <c r="BG2170">
        <v>9121202</v>
      </c>
      <c r="BH2170">
        <v>9121304</v>
      </c>
      <c r="BI2170">
        <v>9121403</v>
      </c>
      <c r="BJ2170">
        <v>9114103</v>
      </c>
      <c r="BK2170">
        <v>9122104</v>
      </c>
      <c r="BL2170">
        <v>9122202</v>
      </c>
      <c r="BM2170">
        <v>9122303</v>
      </c>
      <c r="BN2170">
        <v>9122403</v>
      </c>
      <c r="BO2170">
        <v>9115104</v>
      </c>
    </row>
    <row r="2171" spans="1:67" x14ac:dyDescent="0.15">
      <c r="A2171">
        <v>2170</v>
      </c>
      <c r="B2171" t="s">
        <v>3424</v>
      </c>
      <c r="E2171">
        <f>机器人辅助表!B2171</f>
        <v>32</v>
      </c>
      <c r="F2171">
        <v>1</v>
      </c>
      <c r="G2171">
        <v>58001</v>
      </c>
      <c r="H2171">
        <v>0</v>
      </c>
      <c r="I2171">
        <f>机器人辅助表!H2171</f>
        <v>5636.5828348551504</v>
      </c>
      <c r="J2171">
        <v>2</v>
      </c>
      <c r="K2171">
        <v>4</v>
      </c>
      <c r="L2171">
        <v>1</v>
      </c>
      <c r="M2171" s="2">
        <f>机器人辅助表!C2171</f>
        <v>18057.568825308368</v>
      </c>
      <c r="N2171" s="2">
        <v>2</v>
      </c>
      <c r="O2171" s="2">
        <f>机器人辅助表!D2171</f>
        <v>1142.9233098694317</v>
      </c>
      <c r="P2171" s="2">
        <v>3</v>
      </c>
      <c r="Q2171" s="2">
        <f>机器人辅助表!E2171</f>
        <v>507.96591549752526</v>
      </c>
      <c r="R2171" s="2">
        <v>6</v>
      </c>
      <c r="S2171" s="2">
        <f>机器人辅助表!F2171</f>
        <v>6835.1776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0</v>
      </c>
      <c r="AE2171">
        <v>0</v>
      </c>
      <c r="AF2171">
        <v>0</v>
      </c>
      <c r="AG2171">
        <v>0</v>
      </c>
      <c r="BD2171">
        <v>11</v>
      </c>
      <c r="BE2171">
        <v>9113103</v>
      </c>
      <c r="BF2171">
        <v>9121102</v>
      </c>
      <c r="BG2171">
        <v>9121203</v>
      </c>
      <c r="BH2171">
        <v>9121304</v>
      </c>
      <c r="BI2171">
        <v>9121403</v>
      </c>
      <c r="BJ2171">
        <v>9114103</v>
      </c>
      <c r="BK2171">
        <v>9122104</v>
      </c>
      <c r="BL2171">
        <v>9122204</v>
      </c>
      <c r="BM2171">
        <v>9122303</v>
      </c>
      <c r="BN2171">
        <v>9122403</v>
      </c>
      <c r="BO2171">
        <v>9115104</v>
      </c>
    </row>
    <row r="2172" spans="1:67" x14ac:dyDescent="0.15">
      <c r="A2172">
        <v>2171</v>
      </c>
      <c r="B2172" t="s">
        <v>1035</v>
      </c>
      <c r="E2172">
        <f>机器人辅助表!B2172</f>
        <v>50</v>
      </c>
      <c r="F2172">
        <v>3</v>
      </c>
      <c r="G2172">
        <v>58201</v>
      </c>
      <c r="H2172">
        <v>0</v>
      </c>
      <c r="I2172">
        <f>机器人辅助表!H2172</f>
        <v>11615.877571053918</v>
      </c>
      <c r="J2172">
        <v>2</v>
      </c>
      <c r="K2172">
        <v>4</v>
      </c>
      <c r="L2172">
        <v>1</v>
      </c>
      <c r="M2172" s="2">
        <f>机器人辅助表!C2172</f>
        <v>71778.107081739159</v>
      </c>
      <c r="N2172" s="2">
        <v>2</v>
      </c>
      <c r="O2172" s="2">
        <f>机器人辅助表!D2172</f>
        <v>3105.7834794983287</v>
      </c>
      <c r="P2172" s="2">
        <v>3</v>
      </c>
      <c r="Q2172" s="2">
        <f>机器人辅助表!E2172</f>
        <v>1380.3482131103683</v>
      </c>
      <c r="R2172" s="2">
        <v>6</v>
      </c>
      <c r="S2172" s="2">
        <f>机器人辅助表!F2172</f>
        <v>6831.3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0</v>
      </c>
      <c r="AE2172">
        <v>0</v>
      </c>
      <c r="AF2172">
        <v>0</v>
      </c>
      <c r="AG2172">
        <v>0</v>
      </c>
      <c r="BD2172">
        <v>8</v>
      </c>
      <c r="BE2172">
        <v>9323102</v>
      </c>
      <c r="BF2172">
        <v>9324104</v>
      </c>
      <c r="BG2172">
        <v>9324202</v>
      </c>
      <c r="BH2172">
        <v>9324303</v>
      </c>
      <c r="BI2172">
        <v>9324403</v>
      </c>
      <c r="BJ2172">
        <v>9312102</v>
      </c>
      <c r="BK2172">
        <v>9311104</v>
      </c>
      <c r="BL2172">
        <v>9315103</v>
      </c>
    </row>
    <row r="2173" spans="1:67" x14ac:dyDescent="0.15">
      <c r="A2173">
        <v>2172</v>
      </c>
      <c r="B2173" t="s">
        <v>1036</v>
      </c>
      <c r="E2173">
        <f>机器人辅助表!B2173</f>
        <v>43</v>
      </c>
      <c r="F2173">
        <v>1</v>
      </c>
      <c r="G2173">
        <v>58001</v>
      </c>
      <c r="H2173">
        <v>0</v>
      </c>
      <c r="I2173">
        <f>机器人辅助表!H2173</f>
        <v>10459.75266583021</v>
      </c>
      <c r="J2173">
        <v>2</v>
      </c>
      <c r="K2173">
        <v>4</v>
      </c>
      <c r="L2173">
        <v>1</v>
      </c>
      <c r="M2173" s="2">
        <f>机器人辅助表!C2173</f>
        <v>52162.578933941018</v>
      </c>
      <c r="N2173" s="2">
        <v>2</v>
      </c>
      <c r="O2173" s="2">
        <f>机器人辅助表!D2173</f>
        <v>2647.653960115987</v>
      </c>
      <c r="P2173" s="2">
        <v>3</v>
      </c>
      <c r="Q2173" s="2">
        <f>机器人辅助表!E2173</f>
        <v>1176.7350933848834</v>
      </c>
      <c r="R2173" s="2">
        <v>6</v>
      </c>
      <c r="S2173" s="2">
        <f>机器人辅助表!F2173</f>
        <v>8251.6715999999979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  <c r="AF2173">
        <v>0</v>
      </c>
      <c r="AG2173">
        <v>0</v>
      </c>
      <c r="BD2173">
        <v>11</v>
      </c>
      <c r="BE2173">
        <v>9113102</v>
      </c>
      <c r="BF2173">
        <v>9121104</v>
      </c>
      <c r="BG2173">
        <v>9121203</v>
      </c>
      <c r="BH2173">
        <v>9121304</v>
      </c>
      <c r="BI2173">
        <v>9121402</v>
      </c>
      <c r="BJ2173">
        <v>9114103</v>
      </c>
      <c r="BK2173">
        <v>9122102</v>
      </c>
      <c r="BL2173">
        <v>9122202</v>
      </c>
      <c r="BM2173">
        <v>9122303</v>
      </c>
      <c r="BN2173">
        <v>9122404</v>
      </c>
      <c r="BO2173">
        <v>9115104</v>
      </c>
    </row>
    <row r="2174" spans="1:67" x14ac:dyDescent="0.15">
      <c r="A2174">
        <v>2173</v>
      </c>
      <c r="B2174" t="s">
        <v>3425</v>
      </c>
      <c r="E2174">
        <f>机器人辅助表!B2174</f>
        <v>31</v>
      </c>
      <c r="F2174">
        <v>2</v>
      </c>
      <c r="G2174">
        <v>58101</v>
      </c>
      <c r="H2174">
        <v>0</v>
      </c>
      <c r="I2174">
        <f>机器人辅助表!H2174</f>
        <v>4438.5835623552011</v>
      </c>
      <c r="J2174">
        <v>2</v>
      </c>
      <c r="K2174">
        <v>4</v>
      </c>
      <c r="L2174">
        <v>1</v>
      </c>
      <c r="M2174" s="2">
        <f>机器人辅助表!C2174</f>
        <v>13611.375716400005</v>
      </c>
      <c r="N2174" s="2">
        <v>2</v>
      </c>
      <c r="O2174" s="2">
        <f>机器人辅助表!D2174</f>
        <v>870.03006552000022</v>
      </c>
      <c r="P2174" s="2">
        <v>3</v>
      </c>
      <c r="Q2174" s="2">
        <f>机器人辅助表!E2174</f>
        <v>386.68002912000014</v>
      </c>
      <c r="R2174" s="2">
        <v>6</v>
      </c>
      <c r="S2174" s="2">
        <f>机器人辅助表!F2174</f>
        <v>5581.3368</v>
      </c>
      <c r="T2174">
        <v>0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0</v>
      </c>
      <c r="AE2174">
        <v>0</v>
      </c>
      <c r="AF2174">
        <v>0</v>
      </c>
      <c r="AG2174">
        <v>0</v>
      </c>
      <c r="BD2174">
        <v>11</v>
      </c>
      <c r="BE2174">
        <v>9211104</v>
      </c>
      <c r="BF2174">
        <v>9214103</v>
      </c>
      <c r="BG2174">
        <v>9214202</v>
      </c>
      <c r="BH2174">
        <v>9214303</v>
      </c>
      <c r="BI2174">
        <v>9214404</v>
      </c>
      <c r="BJ2174">
        <v>9222104</v>
      </c>
      <c r="BK2174">
        <v>9223104</v>
      </c>
      <c r="BL2174">
        <v>9223203</v>
      </c>
      <c r="BM2174">
        <v>9223302</v>
      </c>
      <c r="BN2174">
        <v>9223402</v>
      </c>
      <c r="BO2174">
        <v>9215103</v>
      </c>
    </row>
    <row r="2175" spans="1:67" x14ac:dyDescent="0.15">
      <c r="A2175">
        <v>2174</v>
      </c>
      <c r="B2175" t="s">
        <v>3426</v>
      </c>
      <c r="E2175">
        <f>机器人辅助表!B2175</f>
        <v>41</v>
      </c>
      <c r="F2175">
        <v>1</v>
      </c>
      <c r="G2175">
        <v>58001</v>
      </c>
      <c r="H2175">
        <v>0</v>
      </c>
      <c r="I2175">
        <f>机器人辅助表!H2175</f>
        <v>10318.5125375183</v>
      </c>
      <c r="J2175">
        <v>2</v>
      </c>
      <c r="K2175">
        <v>4</v>
      </c>
      <c r="L2175">
        <v>1</v>
      </c>
      <c r="M2175" s="2">
        <f>机器人辅助表!C2175</f>
        <v>47693.42064818916</v>
      </c>
      <c r="N2175" s="2">
        <v>2</v>
      </c>
      <c r="O2175" s="2">
        <f>机器人辅助表!D2175</f>
        <v>2544.6019029260883</v>
      </c>
      <c r="P2175" s="2">
        <v>3</v>
      </c>
      <c r="Q2175" s="2">
        <f>机器人辅助表!E2175</f>
        <v>1130.9341790782612</v>
      </c>
      <c r="R2175" s="2">
        <v>6</v>
      </c>
      <c r="S2175" s="2">
        <f>机器人辅助表!F2175</f>
        <v>8869.0810000000001</v>
      </c>
      <c r="T2175">
        <v>0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0</v>
      </c>
      <c r="AE2175">
        <v>0</v>
      </c>
      <c r="AF2175">
        <v>0</v>
      </c>
      <c r="AG2175">
        <v>0</v>
      </c>
      <c r="BD2175">
        <v>11</v>
      </c>
      <c r="BE2175">
        <v>9113102</v>
      </c>
      <c r="BF2175">
        <v>9121102</v>
      </c>
      <c r="BG2175">
        <v>9121202</v>
      </c>
      <c r="BH2175">
        <v>9121303</v>
      </c>
      <c r="BI2175">
        <v>9121404</v>
      </c>
      <c r="BJ2175">
        <v>9114104</v>
      </c>
      <c r="BK2175">
        <v>9122103</v>
      </c>
      <c r="BL2175">
        <v>9122204</v>
      </c>
      <c r="BM2175">
        <v>9122303</v>
      </c>
      <c r="BN2175">
        <v>9122403</v>
      </c>
      <c r="BO2175">
        <v>9115104</v>
      </c>
    </row>
    <row r="2176" spans="1:67" x14ac:dyDescent="0.15">
      <c r="A2176">
        <v>2175</v>
      </c>
      <c r="B2176" t="s">
        <v>1037</v>
      </c>
      <c r="E2176">
        <f>机器人辅助表!B2176</f>
        <v>34</v>
      </c>
      <c r="F2176">
        <v>3</v>
      </c>
      <c r="G2176">
        <v>58201</v>
      </c>
      <c r="H2176">
        <v>0</v>
      </c>
      <c r="I2176">
        <f>机器人辅助表!H2176</f>
        <v>5450.2694254706585</v>
      </c>
      <c r="J2176">
        <v>2</v>
      </c>
      <c r="K2176">
        <v>4</v>
      </c>
      <c r="L2176">
        <v>1</v>
      </c>
      <c r="M2176" s="2">
        <f>机器人辅助表!C2176</f>
        <v>18888.267321261876</v>
      </c>
      <c r="N2176" s="2">
        <v>2</v>
      </c>
      <c r="O2176" s="2">
        <f>机器人辅助表!D2176</f>
        <v>1173.338545182743</v>
      </c>
      <c r="P2176" s="2">
        <v>3</v>
      </c>
      <c r="Q2176" s="2">
        <f>机器人辅助表!E2176</f>
        <v>521.48379785899681</v>
      </c>
      <c r="R2176" s="2">
        <v>6</v>
      </c>
      <c r="S2176" s="2">
        <f>机器人辅助表!F2176</f>
        <v>6151.5828000000001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0</v>
      </c>
      <c r="AE2176">
        <v>0</v>
      </c>
      <c r="AF2176">
        <v>0</v>
      </c>
      <c r="AG2176">
        <v>0</v>
      </c>
      <c r="BD2176">
        <v>8</v>
      </c>
      <c r="BE2176">
        <v>9323103</v>
      </c>
      <c r="BF2176">
        <v>9324103</v>
      </c>
      <c r="BG2176">
        <v>9324204</v>
      </c>
      <c r="BH2176">
        <v>9324303</v>
      </c>
      <c r="BI2176">
        <v>9324402</v>
      </c>
      <c r="BJ2176">
        <v>9312104</v>
      </c>
      <c r="BK2176">
        <v>9311102</v>
      </c>
      <c r="BL2176">
        <v>9315103</v>
      </c>
    </row>
    <row r="2177" spans="1:67" x14ac:dyDescent="0.15">
      <c r="A2177">
        <v>2176</v>
      </c>
      <c r="B2177" t="s">
        <v>3427</v>
      </c>
      <c r="E2177">
        <f>机器人辅助表!B2177</f>
        <v>27</v>
      </c>
      <c r="F2177">
        <v>1</v>
      </c>
      <c r="G2177">
        <v>58001</v>
      </c>
      <c r="H2177">
        <v>0</v>
      </c>
      <c r="I2177">
        <f>机器人辅助表!H2177</f>
        <v>4706.0342413551571</v>
      </c>
      <c r="J2177">
        <v>2</v>
      </c>
      <c r="K2177">
        <v>4</v>
      </c>
      <c r="L2177">
        <v>1</v>
      </c>
      <c r="M2177" s="2">
        <f>机器人辅助表!C2177</f>
        <v>11733.077471710707</v>
      </c>
      <c r="N2177" s="2">
        <v>2</v>
      </c>
      <c r="O2177" s="2">
        <f>机器人辅助表!D2177</f>
        <v>813.46324310367902</v>
      </c>
      <c r="P2177" s="2">
        <v>3</v>
      </c>
      <c r="Q2177" s="2">
        <f>机器人辅助表!E2177</f>
        <v>361.53921915719076</v>
      </c>
      <c r="R2177" s="2">
        <v>6</v>
      </c>
      <c r="S2177" s="2">
        <f>机器人辅助表!F2177</f>
        <v>6698.1459999999988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  <c r="AF2177">
        <v>0</v>
      </c>
      <c r="AG2177">
        <v>0</v>
      </c>
      <c r="BD2177">
        <v>11</v>
      </c>
      <c r="BE2177">
        <v>9113103</v>
      </c>
      <c r="BF2177">
        <v>9121103</v>
      </c>
      <c r="BG2177">
        <v>9121204</v>
      </c>
      <c r="BH2177">
        <v>9121302</v>
      </c>
      <c r="BI2177">
        <v>9121402</v>
      </c>
      <c r="BJ2177">
        <v>9114104</v>
      </c>
      <c r="BK2177">
        <v>9122103</v>
      </c>
      <c r="BL2177">
        <v>9122204</v>
      </c>
      <c r="BM2177">
        <v>9122304</v>
      </c>
      <c r="BN2177">
        <v>9122402</v>
      </c>
      <c r="BO2177">
        <v>9115104</v>
      </c>
    </row>
    <row r="2178" spans="1:67" x14ac:dyDescent="0.15">
      <c r="A2178">
        <v>2177</v>
      </c>
      <c r="B2178" t="s">
        <v>3428</v>
      </c>
      <c r="E2178">
        <f>机器人辅助表!B2178</f>
        <v>38</v>
      </c>
      <c r="F2178">
        <v>3</v>
      </c>
      <c r="G2178">
        <v>58201</v>
      </c>
      <c r="H2178">
        <v>0</v>
      </c>
      <c r="I2178">
        <f>机器人辅助表!H2178</f>
        <v>5113.2478364925501</v>
      </c>
      <c r="J2178">
        <v>2</v>
      </c>
      <c r="K2178">
        <v>4</v>
      </c>
      <c r="L2178">
        <v>1</v>
      </c>
      <c r="M2178" s="2">
        <f>机器人辅助表!C2178</f>
        <v>20807.418131420869</v>
      </c>
      <c r="N2178" s="2">
        <v>2</v>
      </c>
      <c r="O2178" s="2">
        <f>机器人辅助表!D2178</f>
        <v>1201.3380737217394</v>
      </c>
      <c r="P2178" s="2">
        <v>3</v>
      </c>
      <c r="Q2178" s="2">
        <f>机器人辅助表!E2178</f>
        <v>533.92803276521749</v>
      </c>
      <c r="R2178" s="2">
        <v>6</v>
      </c>
      <c r="S2178" s="2">
        <f>机器人辅助表!F2178</f>
        <v>4980.8148000000001</v>
      </c>
      <c r="T2178">
        <v>0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0</v>
      </c>
      <c r="AE2178">
        <v>0</v>
      </c>
      <c r="AF2178">
        <v>0</v>
      </c>
      <c r="AG2178">
        <v>0</v>
      </c>
      <c r="BD2178">
        <v>8</v>
      </c>
      <c r="BE2178">
        <v>9323102</v>
      </c>
      <c r="BF2178">
        <v>9324104</v>
      </c>
      <c r="BG2178">
        <v>9324202</v>
      </c>
      <c r="BH2178">
        <v>9324303</v>
      </c>
      <c r="BI2178">
        <v>9324402</v>
      </c>
      <c r="BJ2178">
        <v>9312102</v>
      </c>
      <c r="BK2178">
        <v>9311104</v>
      </c>
      <c r="BL2178">
        <v>9315104</v>
      </c>
    </row>
    <row r="2179" spans="1:67" x14ac:dyDescent="0.15">
      <c r="A2179">
        <v>2178</v>
      </c>
      <c r="B2179" t="s">
        <v>3429</v>
      </c>
      <c r="E2179">
        <f>机器人辅助表!B2179</f>
        <v>37</v>
      </c>
      <c r="F2179">
        <v>3</v>
      </c>
      <c r="G2179">
        <v>58201</v>
      </c>
      <c r="H2179">
        <v>0</v>
      </c>
      <c r="I2179">
        <f>机器人辅助表!H2179</f>
        <v>5918.6660908531876</v>
      </c>
      <c r="J2179">
        <v>2</v>
      </c>
      <c r="K2179">
        <v>4</v>
      </c>
      <c r="L2179">
        <v>1</v>
      </c>
      <c r="M2179" s="2">
        <f>机器人辅助表!C2179</f>
        <v>23030.492070571832</v>
      </c>
      <c r="N2179" s="2">
        <v>2</v>
      </c>
      <c r="O2179" s="2">
        <f>机器人辅助表!D2179</f>
        <v>1366.7792424610034</v>
      </c>
      <c r="P2179" s="2">
        <v>3</v>
      </c>
      <c r="Q2179" s="2">
        <f>机器人辅助表!E2179</f>
        <v>607.45744109377938</v>
      </c>
      <c r="R2179" s="2">
        <v>6</v>
      </c>
      <c r="S2179" s="2">
        <f>机器人辅助表!F2179</f>
        <v>5990.4863999999998</v>
      </c>
      <c r="T2179">
        <v>0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0</v>
      </c>
      <c r="AE2179">
        <v>0</v>
      </c>
      <c r="AF2179">
        <v>0</v>
      </c>
      <c r="AG2179">
        <v>0</v>
      </c>
      <c r="BD2179">
        <v>8</v>
      </c>
      <c r="BE2179">
        <v>9323103</v>
      </c>
      <c r="BF2179">
        <v>9324103</v>
      </c>
      <c r="BG2179">
        <v>9324204</v>
      </c>
      <c r="BH2179">
        <v>9324304</v>
      </c>
      <c r="BI2179">
        <v>9324403</v>
      </c>
      <c r="BJ2179">
        <v>9312103</v>
      </c>
      <c r="BK2179">
        <v>9311103</v>
      </c>
      <c r="BL2179">
        <v>9315102</v>
      </c>
    </row>
    <row r="2180" spans="1:67" x14ac:dyDescent="0.15">
      <c r="A2180">
        <v>2179</v>
      </c>
      <c r="B2180" t="s">
        <v>3430</v>
      </c>
      <c r="E2180">
        <f>机器人辅助表!B2180</f>
        <v>46</v>
      </c>
      <c r="F2180">
        <v>3</v>
      </c>
      <c r="G2180">
        <v>58201</v>
      </c>
      <c r="H2180">
        <v>0</v>
      </c>
      <c r="I2180">
        <f>机器人辅助表!H2180</f>
        <v>13461.353558259709</v>
      </c>
      <c r="J2180">
        <v>2</v>
      </c>
      <c r="K2180">
        <v>4</v>
      </c>
      <c r="L2180">
        <v>1</v>
      </c>
      <c r="M2180" s="2">
        <f>机器人辅助表!C2180</f>
        <v>74197.96945829461</v>
      </c>
      <c r="N2180" s="2">
        <v>2</v>
      </c>
      <c r="O2180" s="2">
        <f>机器人辅助表!D2180</f>
        <v>3507.7175318432119</v>
      </c>
      <c r="P2180" s="2">
        <v>3</v>
      </c>
      <c r="Q2180" s="2">
        <f>机器人辅助表!E2180</f>
        <v>1558.9855697080945</v>
      </c>
      <c r="R2180" s="2">
        <v>6</v>
      </c>
      <c r="S2180" s="2">
        <f>机器人辅助表!F2180</f>
        <v>9362.2727999999988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0</v>
      </c>
      <c r="AE2180">
        <v>0</v>
      </c>
      <c r="AF2180">
        <v>0</v>
      </c>
      <c r="AG2180">
        <v>0</v>
      </c>
      <c r="BD2180">
        <v>8</v>
      </c>
      <c r="BE2180">
        <v>9323103</v>
      </c>
      <c r="BF2180">
        <v>9324103</v>
      </c>
      <c r="BG2180">
        <v>9324203</v>
      </c>
      <c r="BH2180">
        <v>9324303</v>
      </c>
      <c r="BI2180">
        <v>9324402</v>
      </c>
      <c r="BJ2180">
        <v>9312103</v>
      </c>
      <c r="BK2180">
        <v>9311102</v>
      </c>
      <c r="BL2180">
        <v>9315103</v>
      </c>
    </row>
    <row r="2181" spans="1:67" x14ac:dyDescent="0.15">
      <c r="A2181">
        <v>2180</v>
      </c>
      <c r="B2181" t="s">
        <v>3431</v>
      </c>
      <c r="E2181">
        <f>机器人辅助表!B2181</f>
        <v>21</v>
      </c>
      <c r="F2181">
        <v>3</v>
      </c>
      <c r="G2181">
        <v>58201</v>
      </c>
      <c r="H2181">
        <v>0</v>
      </c>
      <c r="I2181">
        <f>机器人辅助表!H2181</f>
        <v>2414.5052067657393</v>
      </c>
      <c r="J2181">
        <v>2</v>
      </c>
      <c r="K2181">
        <v>4</v>
      </c>
      <c r="L2181">
        <v>1</v>
      </c>
      <c r="M2181" s="2">
        <f>机器人辅助表!C2181</f>
        <v>4164.9575467500017</v>
      </c>
      <c r="N2181" s="2">
        <v>2</v>
      </c>
      <c r="O2181" s="2">
        <f>机器人辅助表!D2181</f>
        <v>338.6526746086958</v>
      </c>
      <c r="P2181" s="2">
        <v>3</v>
      </c>
      <c r="Q2181" s="2">
        <f>机器人辅助表!E2181</f>
        <v>150.51229982608703</v>
      </c>
      <c r="R2181" s="2">
        <v>6</v>
      </c>
      <c r="S2181" s="2">
        <f>机器人辅助表!F2181</f>
        <v>3989.1893999999998</v>
      </c>
      <c r="T2181">
        <v>0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0</v>
      </c>
      <c r="AE2181">
        <v>0</v>
      </c>
      <c r="AF2181">
        <v>0</v>
      </c>
      <c r="AG2181">
        <v>0</v>
      </c>
      <c r="BD2181">
        <v>8</v>
      </c>
      <c r="BE2181">
        <v>9323103</v>
      </c>
      <c r="BF2181">
        <v>9324103</v>
      </c>
      <c r="BG2181">
        <v>9324203</v>
      </c>
      <c r="BH2181">
        <v>9324302</v>
      </c>
      <c r="BI2181">
        <v>9324403</v>
      </c>
      <c r="BJ2181">
        <v>9312102</v>
      </c>
      <c r="BK2181">
        <v>9311103</v>
      </c>
      <c r="BL2181">
        <v>9315103</v>
      </c>
    </row>
    <row r="2182" spans="1:67" x14ac:dyDescent="0.15">
      <c r="A2182">
        <v>2181</v>
      </c>
      <c r="B2182" t="s">
        <v>3432</v>
      </c>
      <c r="E2182">
        <f>机器人辅助表!B2182</f>
        <v>28</v>
      </c>
      <c r="F2182">
        <v>3</v>
      </c>
      <c r="G2182">
        <v>58201</v>
      </c>
      <c r="H2182">
        <v>0</v>
      </c>
      <c r="I2182">
        <f>机器人辅助表!H2182</f>
        <v>4273.4062082774053</v>
      </c>
      <c r="J2182">
        <v>2</v>
      </c>
      <c r="K2182">
        <v>4</v>
      </c>
      <c r="L2182">
        <v>1</v>
      </c>
      <c r="M2182" s="2">
        <f>机器人辅助表!C2182</f>
        <v>11250.900944909701</v>
      </c>
      <c r="N2182" s="2">
        <v>2</v>
      </c>
      <c r="O2182" s="2">
        <f>机器人辅助表!D2182</f>
        <v>761.33916168561893</v>
      </c>
      <c r="P2182" s="2">
        <v>3</v>
      </c>
      <c r="Q2182" s="2">
        <f>机器人辅助表!E2182</f>
        <v>338.37296074916395</v>
      </c>
      <c r="R2182" s="2">
        <v>6</v>
      </c>
      <c r="S2182" s="2">
        <f>机器人辅助表!F2182</f>
        <v>5915.9520000000002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0</v>
      </c>
      <c r="AE2182">
        <v>0</v>
      </c>
      <c r="AF2182">
        <v>0</v>
      </c>
      <c r="AG2182">
        <v>0</v>
      </c>
      <c r="BD2182">
        <v>8</v>
      </c>
      <c r="BE2182">
        <v>9323104</v>
      </c>
      <c r="BF2182">
        <v>9324102</v>
      </c>
      <c r="BG2182">
        <v>9324203</v>
      </c>
      <c r="BH2182">
        <v>9324303</v>
      </c>
      <c r="BI2182">
        <v>9324403</v>
      </c>
      <c r="BJ2182">
        <v>9312102</v>
      </c>
      <c r="BK2182">
        <v>9311104</v>
      </c>
      <c r="BL2182">
        <v>9315104</v>
      </c>
    </row>
    <row r="2183" spans="1:67" x14ac:dyDescent="0.15">
      <c r="A2183">
        <v>2182</v>
      </c>
      <c r="B2183" t="s">
        <v>3433</v>
      </c>
      <c r="E2183">
        <f>机器人辅助表!B2183</f>
        <v>34</v>
      </c>
      <c r="F2183">
        <v>1</v>
      </c>
      <c r="G2183">
        <v>58001</v>
      </c>
      <c r="H2183">
        <v>0</v>
      </c>
      <c r="I2183">
        <f>机器人辅助表!H2183</f>
        <v>6170.1163307215002</v>
      </c>
      <c r="J2183">
        <v>2</v>
      </c>
      <c r="K2183">
        <v>4</v>
      </c>
      <c r="L2183">
        <v>1</v>
      </c>
      <c r="M2183" s="2">
        <f>机器人辅助表!C2183</f>
        <v>21382.944137277595</v>
      </c>
      <c r="N2183" s="2">
        <v>2</v>
      </c>
      <c r="O2183" s="2">
        <f>机器人辅助表!D2183</f>
        <v>1328.3077869993315</v>
      </c>
      <c r="P2183" s="2">
        <v>3</v>
      </c>
      <c r="Q2183" s="2">
        <f>机器人辅助表!E2183</f>
        <v>590.3590164441473</v>
      </c>
      <c r="R2183" s="2">
        <v>6</v>
      </c>
      <c r="S2183" s="2">
        <f>机器人辅助表!F2183</f>
        <v>6964.0559999999996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0</v>
      </c>
      <c r="AE2183">
        <v>0</v>
      </c>
      <c r="AF2183">
        <v>0</v>
      </c>
      <c r="AG2183">
        <v>0</v>
      </c>
      <c r="BD2183">
        <v>11</v>
      </c>
      <c r="BE2183">
        <v>9113104</v>
      </c>
      <c r="BF2183">
        <v>9121102</v>
      </c>
      <c r="BG2183">
        <v>9121202</v>
      </c>
      <c r="BH2183">
        <v>9121302</v>
      </c>
      <c r="BI2183">
        <v>9121404</v>
      </c>
      <c r="BJ2183">
        <v>9114102</v>
      </c>
      <c r="BK2183">
        <v>9122103</v>
      </c>
      <c r="BL2183">
        <v>9122203</v>
      </c>
      <c r="BM2183">
        <v>9122302</v>
      </c>
      <c r="BN2183">
        <v>9122402</v>
      </c>
      <c r="BO2183">
        <v>9115102</v>
      </c>
    </row>
    <row r="2184" spans="1:67" x14ac:dyDescent="0.15">
      <c r="A2184">
        <v>2183</v>
      </c>
      <c r="B2184" t="s">
        <v>3434</v>
      </c>
      <c r="E2184">
        <f>机器人辅助表!B2184</f>
        <v>25</v>
      </c>
      <c r="F2184">
        <v>2</v>
      </c>
      <c r="G2184">
        <v>58101</v>
      </c>
      <c r="H2184">
        <v>0</v>
      </c>
      <c r="I2184">
        <f>机器人辅助表!H2184</f>
        <v>2743.1634634615389</v>
      </c>
      <c r="J2184">
        <v>2</v>
      </c>
      <c r="K2184">
        <v>4</v>
      </c>
      <c r="L2184">
        <v>1</v>
      </c>
      <c r="M2184" s="2">
        <f>机器人辅助表!C2184</f>
        <v>6059.0588221153866</v>
      </c>
      <c r="N2184" s="2">
        <v>2</v>
      </c>
      <c r="O2184" s="2">
        <f>机器人辅助表!D2184</f>
        <v>441.77441538461562</v>
      </c>
      <c r="P2184" s="2">
        <v>3</v>
      </c>
      <c r="Q2184" s="2">
        <f>机器人辅助表!E2184</f>
        <v>196.34418461538471</v>
      </c>
      <c r="R2184" s="2">
        <v>6</v>
      </c>
      <c r="S2184" s="2">
        <f>机器人辅助表!F2184</f>
        <v>4133.79</v>
      </c>
      <c r="T2184">
        <v>0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0</v>
      </c>
      <c r="AE2184">
        <v>0</v>
      </c>
      <c r="AF2184">
        <v>0</v>
      </c>
      <c r="AG2184">
        <v>0</v>
      </c>
      <c r="BD2184">
        <v>11</v>
      </c>
      <c r="BE2184">
        <v>9211103</v>
      </c>
      <c r="BF2184">
        <v>9214104</v>
      </c>
      <c r="BG2184">
        <v>9214204</v>
      </c>
      <c r="BH2184">
        <v>9214304</v>
      </c>
      <c r="BI2184">
        <v>9214403</v>
      </c>
      <c r="BJ2184">
        <v>9222104</v>
      </c>
      <c r="BK2184">
        <v>9223104</v>
      </c>
      <c r="BL2184">
        <v>9223202</v>
      </c>
      <c r="BM2184">
        <v>9223302</v>
      </c>
      <c r="BN2184">
        <v>9223403</v>
      </c>
      <c r="BO2184">
        <v>9215104</v>
      </c>
    </row>
    <row r="2185" spans="1:67" x14ac:dyDescent="0.15">
      <c r="A2185">
        <v>2184</v>
      </c>
      <c r="B2185" t="s">
        <v>1038</v>
      </c>
      <c r="E2185">
        <f>机器人辅助表!B2185</f>
        <v>39</v>
      </c>
      <c r="F2185">
        <v>2</v>
      </c>
      <c r="G2185">
        <v>58101</v>
      </c>
      <c r="H2185">
        <v>0</v>
      </c>
      <c r="I2185">
        <f>机器人辅助表!H2185</f>
        <v>9473.1603965046088</v>
      </c>
      <c r="J2185">
        <v>2</v>
      </c>
      <c r="K2185">
        <v>4</v>
      </c>
      <c r="L2185">
        <v>1</v>
      </c>
      <c r="M2185" s="2">
        <f>机器人辅助表!C2185</f>
        <v>40222.206209469201</v>
      </c>
      <c r="N2185" s="2">
        <v>2</v>
      </c>
      <c r="O2185" s="2">
        <f>机器人辅助表!D2185</f>
        <v>2260.6416900288968</v>
      </c>
      <c r="P2185" s="2">
        <v>3</v>
      </c>
      <c r="Q2185" s="2">
        <f>机器人辅助表!E2185</f>
        <v>1004.729640012843</v>
      </c>
      <c r="R2185" s="2">
        <v>6</v>
      </c>
      <c r="S2185" s="2">
        <f>机器人辅助表!F2185</f>
        <v>8882.4727999999996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0</v>
      </c>
      <c r="AE2185">
        <v>0</v>
      </c>
      <c r="AF2185">
        <v>0</v>
      </c>
      <c r="AG2185">
        <v>0</v>
      </c>
      <c r="BD2185">
        <v>11</v>
      </c>
      <c r="BE2185">
        <v>9211102</v>
      </c>
      <c r="BF2185">
        <v>9214104</v>
      </c>
      <c r="BG2185">
        <v>9214204</v>
      </c>
      <c r="BH2185">
        <v>9214303</v>
      </c>
      <c r="BI2185">
        <v>9214403</v>
      </c>
      <c r="BJ2185">
        <v>9222103</v>
      </c>
      <c r="BK2185">
        <v>9223102</v>
      </c>
      <c r="BL2185">
        <v>9223202</v>
      </c>
      <c r="BM2185">
        <v>9223303</v>
      </c>
      <c r="BN2185">
        <v>9223404</v>
      </c>
      <c r="BO2185">
        <v>9215103</v>
      </c>
    </row>
    <row r="2186" spans="1:67" x14ac:dyDescent="0.15">
      <c r="A2186">
        <v>2185</v>
      </c>
      <c r="B2186" t="s">
        <v>3435</v>
      </c>
      <c r="E2186">
        <f>机器人辅助表!B2186</f>
        <v>23</v>
      </c>
      <c r="F2186">
        <v>1</v>
      </c>
      <c r="G2186">
        <v>58001</v>
      </c>
      <c r="H2186">
        <v>0</v>
      </c>
      <c r="I2186">
        <f>机器人辅助表!H2186</f>
        <v>3081.1894614878129</v>
      </c>
      <c r="J2186">
        <v>2</v>
      </c>
      <c r="K2186">
        <v>4</v>
      </c>
      <c r="L2186">
        <v>1</v>
      </c>
      <c r="M2186" s="2">
        <f>机器人辅助表!C2186</f>
        <v>6026.712488242476</v>
      </c>
      <c r="N2186" s="2">
        <v>2</v>
      </c>
      <c r="O2186" s="2">
        <f>机器人辅助表!D2186</f>
        <v>463.34575456856197</v>
      </c>
      <c r="P2186" s="2">
        <v>3</v>
      </c>
      <c r="Q2186" s="2">
        <f>机器人辅助表!E2186</f>
        <v>205.93144647491647</v>
      </c>
      <c r="R2186" s="2">
        <v>6</v>
      </c>
      <c r="S2186" s="2">
        <f>机器人辅助表!F2186</f>
        <v>4874.4475999999995</v>
      </c>
      <c r="T2186">
        <v>0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0</v>
      </c>
      <c r="AE2186">
        <v>0</v>
      </c>
      <c r="AF2186">
        <v>0</v>
      </c>
      <c r="AG2186">
        <v>0</v>
      </c>
      <c r="BD2186">
        <v>11</v>
      </c>
      <c r="BE2186">
        <v>9113104</v>
      </c>
      <c r="BF2186">
        <v>9121103</v>
      </c>
      <c r="BG2186">
        <v>9121202</v>
      </c>
      <c r="BH2186">
        <v>9121304</v>
      </c>
      <c r="BI2186">
        <v>9121403</v>
      </c>
      <c r="BJ2186">
        <v>9114103</v>
      </c>
      <c r="BK2186">
        <v>9122103</v>
      </c>
      <c r="BL2186">
        <v>9122203</v>
      </c>
      <c r="BM2186">
        <v>9122304</v>
      </c>
      <c r="BN2186">
        <v>9122402</v>
      </c>
      <c r="BO2186">
        <v>9115103</v>
      </c>
    </row>
    <row r="2187" spans="1:67" x14ac:dyDescent="0.15">
      <c r="A2187">
        <v>2186</v>
      </c>
      <c r="B2187" t="s">
        <v>1039</v>
      </c>
      <c r="E2187">
        <f>机器人辅助表!B2187</f>
        <v>29</v>
      </c>
      <c r="F2187">
        <v>1</v>
      </c>
      <c r="G2187">
        <v>58001</v>
      </c>
      <c r="H2187">
        <v>0</v>
      </c>
      <c r="I2187">
        <f>机器人辅助表!H2187</f>
        <v>5048.5664650093586</v>
      </c>
      <c r="J2187">
        <v>2</v>
      </c>
      <c r="K2187">
        <v>4</v>
      </c>
      <c r="L2187">
        <v>1</v>
      </c>
      <c r="M2187" s="2">
        <f>机器人辅助表!C2187</f>
        <v>13987.703902767398</v>
      </c>
      <c r="N2187" s="2">
        <v>2</v>
      </c>
      <c r="O2187" s="2">
        <f>机器人辅助表!D2187</f>
        <v>924.38245158260929</v>
      </c>
      <c r="P2187" s="2">
        <v>3</v>
      </c>
      <c r="Q2187" s="2">
        <f>机器人辅助表!E2187</f>
        <v>410.8366451478264</v>
      </c>
      <c r="R2187" s="2">
        <v>6</v>
      </c>
      <c r="S2187" s="2">
        <f>机器人辅助表!F2187</f>
        <v>6801.2102000000004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0</v>
      </c>
      <c r="AE2187">
        <v>0</v>
      </c>
      <c r="AF2187">
        <v>0</v>
      </c>
      <c r="AG2187">
        <v>0</v>
      </c>
      <c r="BD2187">
        <v>11</v>
      </c>
      <c r="BE2187">
        <v>9113102</v>
      </c>
      <c r="BF2187">
        <v>9121102</v>
      </c>
      <c r="BG2187">
        <v>9121203</v>
      </c>
      <c r="BH2187">
        <v>9121302</v>
      </c>
      <c r="BI2187">
        <v>9121402</v>
      </c>
      <c r="BJ2187">
        <v>9114103</v>
      </c>
      <c r="BK2187">
        <v>9122102</v>
      </c>
      <c r="BL2187">
        <v>9122204</v>
      </c>
      <c r="BM2187">
        <v>9122303</v>
      </c>
      <c r="BN2187">
        <v>9122402</v>
      </c>
      <c r="BO2187">
        <v>9115103</v>
      </c>
    </row>
    <row r="2188" spans="1:67" x14ac:dyDescent="0.15">
      <c r="A2188">
        <v>2187</v>
      </c>
      <c r="B2188" t="s">
        <v>3436</v>
      </c>
      <c r="E2188">
        <f>机器人辅助表!B2188</f>
        <v>46</v>
      </c>
      <c r="F2188">
        <v>2</v>
      </c>
      <c r="G2188">
        <v>58101</v>
      </c>
      <c r="H2188">
        <v>0</v>
      </c>
      <c r="I2188">
        <f>机器人辅助表!H2188</f>
        <v>6513.5581733514719</v>
      </c>
      <c r="J2188">
        <v>2</v>
      </c>
      <c r="K2188">
        <v>4</v>
      </c>
      <c r="L2188">
        <v>1</v>
      </c>
      <c r="M2188" s="2">
        <f>机器人辅助表!C2188</f>
        <v>35902.243286271587</v>
      </c>
      <c r="N2188" s="2">
        <v>2</v>
      </c>
      <c r="O2188" s="2">
        <f>机器人辅助表!D2188</f>
        <v>1697.2826766983283</v>
      </c>
      <c r="P2188" s="2">
        <v>3</v>
      </c>
      <c r="Q2188" s="2">
        <f>机器人辅助表!E2188</f>
        <v>754.34785631036823</v>
      </c>
      <c r="R2188" s="2">
        <v>6</v>
      </c>
      <c r="S2188" s="2">
        <f>机器人辅助表!F2188</f>
        <v>4530.1319999999996</v>
      </c>
      <c r="T2188">
        <v>0</v>
      </c>
      <c r="U2188">
        <v>0</v>
      </c>
      <c r="V2188">
        <v>0</v>
      </c>
      <c r="W2188">
        <v>0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0</v>
      </c>
      <c r="AE2188">
        <v>0</v>
      </c>
      <c r="AF2188">
        <v>0</v>
      </c>
      <c r="AG2188">
        <v>0</v>
      </c>
      <c r="BD2188">
        <v>11</v>
      </c>
      <c r="BE2188">
        <v>9211104</v>
      </c>
      <c r="BF2188">
        <v>9214102</v>
      </c>
      <c r="BG2188">
        <v>9214204</v>
      </c>
      <c r="BH2188">
        <v>9214303</v>
      </c>
      <c r="BI2188">
        <v>9214404</v>
      </c>
      <c r="BJ2188">
        <v>9222102</v>
      </c>
      <c r="BK2188">
        <v>9223103</v>
      </c>
      <c r="BL2188">
        <v>9223203</v>
      </c>
      <c r="BM2188">
        <v>9223304</v>
      </c>
      <c r="BN2188">
        <v>9223403</v>
      </c>
      <c r="BO2188">
        <v>9215102</v>
      </c>
    </row>
    <row r="2189" spans="1:67" x14ac:dyDescent="0.15">
      <c r="A2189">
        <v>2188</v>
      </c>
      <c r="B2189" t="s">
        <v>1040</v>
      </c>
      <c r="E2189">
        <f>机器人辅助表!B2189</f>
        <v>47</v>
      </c>
      <c r="F2189">
        <v>3</v>
      </c>
      <c r="G2189">
        <v>58201</v>
      </c>
      <c r="H2189">
        <v>0</v>
      </c>
      <c r="I2189">
        <f>机器人辅助表!H2189</f>
        <v>10608.875363881036</v>
      </c>
      <c r="J2189">
        <v>2</v>
      </c>
      <c r="K2189">
        <v>4</v>
      </c>
      <c r="L2189">
        <v>1</v>
      </c>
      <c r="M2189" s="2">
        <f>机器人辅助表!C2189</f>
        <v>60267.477952521556</v>
      </c>
      <c r="N2189" s="2">
        <v>2</v>
      </c>
      <c r="O2189" s="2">
        <f>机器人辅助表!D2189</f>
        <v>2785.0065506307701</v>
      </c>
      <c r="P2189" s="2">
        <v>3</v>
      </c>
      <c r="Q2189" s="2">
        <f>机器人辅助表!E2189</f>
        <v>1237.7806891692312</v>
      </c>
      <c r="R2189" s="2">
        <v>6</v>
      </c>
      <c r="S2189" s="2">
        <f>机器人辅助表!F2189</f>
        <v>7080.1268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0</v>
      </c>
      <c r="AE2189">
        <v>0</v>
      </c>
      <c r="AF2189">
        <v>0</v>
      </c>
      <c r="AG2189">
        <v>0</v>
      </c>
      <c r="BD2189">
        <v>8</v>
      </c>
      <c r="BE2189">
        <v>9323104</v>
      </c>
      <c r="BF2189">
        <v>9324103</v>
      </c>
      <c r="BG2189">
        <v>9324204</v>
      </c>
      <c r="BH2189">
        <v>9324302</v>
      </c>
      <c r="BI2189">
        <v>9324402</v>
      </c>
      <c r="BJ2189">
        <v>9312104</v>
      </c>
      <c r="BK2189">
        <v>9311102</v>
      </c>
      <c r="BL2189">
        <v>9315103</v>
      </c>
    </row>
    <row r="2190" spans="1:67" x14ac:dyDescent="0.15">
      <c r="A2190">
        <v>2189</v>
      </c>
      <c r="B2190" t="s">
        <v>3437</v>
      </c>
      <c r="E2190">
        <f>机器人辅助表!B2190</f>
        <v>26</v>
      </c>
      <c r="F2190">
        <v>3</v>
      </c>
      <c r="G2190">
        <v>58201</v>
      </c>
      <c r="H2190">
        <v>0</v>
      </c>
      <c r="I2190">
        <f>机器人辅助表!H2190</f>
        <v>3801.9951441911435</v>
      </c>
      <c r="J2190">
        <v>2</v>
      </c>
      <c r="K2190">
        <v>4</v>
      </c>
      <c r="L2190">
        <v>1</v>
      </c>
      <c r="M2190" s="2">
        <f>机器人辅助表!C2190</f>
        <v>8941.8399271705694</v>
      </c>
      <c r="N2190" s="2">
        <v>2</v>
      </c>
      <c r="O2190" s="2">
        <f>机器人辅助表!D2190</f>
        <v>635.55032058862901</v>
      </c>
      <c r="P2190" s="2">
        <v>3</v>
      </c>
      <c r="Q2190" s="2">
        <f>机器人辅助表!E2190</f>
        <v>282.46680915050172</v>
      </c>
      <c r="R2190" s="2">
        <v>6</v>
      </c>
      <c r="S2190" s="2">
        <f>机器人辅助表!F2190</f>
        <v>5566.5839999999998</v>
      </c>
      <c r="T2190">
        <v>0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0</v>
      </c>
      <c r="AE2190">
        <v>0</v>
      </c>
      <c r="AF2190">
        <v>0</v>
      </c>
      <c r="AG2190">
        <v>0</v>
      </c>
      <c r="BD2190">
        <v>8</v>
      </c>
      <c r="BE2190">
        <v>9323102</v>
      </c>
      <c r="BF2190">
        <v>9324104</v>
      </c>
      <c r="BG2190">
        <v>9324204</v>
      </c>
      <c r="BH2190">
        <v>9324303</v>
      </c>
      <c r="BI2190">
        <v>9324402</v>
      </c>
      <c r="BJ2190">
        <v>9312104</v>
      </c>
      <c r="BK2190">
        <v>9311103</v>
      </c>
      <c r="BL2190">
        <v>9315104</v>
      </c>
    </row>
    <row r="2191" spans="1:67" x14ac:dyDescent="0.15">
      <c r="A2191">
        <v>2190</v>
      </c>
      <c r="B2191" t="s">
        <v>3438</v>
      </c>
      <c r="E2191">
        <f>机器人辅助表!B2191</f>
        <v>44</v>
      </c>
      <c r="F2191">
        <v>1</v>
      </c>
      <c r="G2191">
        <v>58001</v>
      </c>
      <c r="H2191">
        <v>0</v>
      </c>
      <c r="I2191">
        <f>机器人辅助表!H2191</f>
        <v>14015.654314291633</v>
      </c>
      <c r="J2191">
        <v>2</v>
      </c>
      <c r="K2191">
        <v>4</v>
      </c>
      <c r="L2191">
        <v>1</v>
      </c>
      <c r="M2191" s="2">
        <f>机器人辅助表!C2191</f>
        <v>72390.518354235086</v>
      </c>
      <c r="N2191" s="2">
        <v>2</v>
      </c>
      <c r="O2191" s="2">
        <f>机器人辅助表!D2191</f>
        <v>3586.6273032048161</v>
      </c>
      <c r="P2191" s="2">
        <v>3</v>
      </c>
      <c r="Q2191" s="2">
        <f>机器人辅助表!E2191</f>
        <v>1594.0565792021409</v>
      </c>
      <c r="R2191" s="2">
        <v>6</v>
      </c>
      <c r="S2191" s="2">
        <f>机器人辅助表!F2191</f>
        <v>10598.256799999999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0</v>
      </c>
      <c r="AE2191">
        <v>0</v>
      </c>
      <c r="AF2191">
        <v>0</v>
      </c>
      <c r="AG2191">
        <v>0</v>
      </c>
      <c r="BD2191">
        <v>11</v>
      </c>
      <c r="BE2191">
        <v>9113104</v>
      </c>
      <c r="BF2191">
        <v>9121103</v>
      </c>
      <c r="BG2191">
        <v>9121203</v>
      </c>
      <c r="BH2191">
        <v>9121302</v>
      </c>
      <c r="BI2191">
        <v>9121404</v>
      </c>
      <c r="BJ2191">
        <v>9114103</v>
      </c>
      <c r="BK2191">
        <v>9122102</v>
      </c>
      <c r="BL2191">
        <v>9122204</v>
      </c>
      <c r="BM2191">
        <v>9122303</v>
      </c>
      <c r="BN2191">
        <v>9122403</v>
      </c>
      <c r="BO2191">
        <v>9115102</v>
      </c>
    </row>
    <row r="2192" spans="1:67" x14ac:dyDescent="0.15">
      <c r="A2192">
        <v>2191</v>
      </c>
      <c r="B2192" t="s">
        <v>3439</v>
      </c>
      <c r="E2192">
        <f>机器人辅助表!B2192</f>
        <v>19</v>
      </c>
      <c r="F2192">
        <v>3</v>
      </c>
      <c r="G2192">
        <v>58201</v>
      </c>
      <c r="H2192">
        <v>0</v>
      </c>
      <c r="I2192">
        <f>机器人辅助表!H2192</f>
        <v>2447.8189233401736</v>
      </c>
      <c r="J2192">
        <v>2</v>
      </c>
      <c r="K2192">
        <v>4</v>
      </c>
      <c r="L2192">
        <v>1</v>
      </c>
      <c r="M2192" s="2">
        <f>机器人辅助表!C2192</f>
        <v>3718.6709261086953</v>
      </c>
      <c r="N2192" s="2">
        <v>2</v>
      </c>
      <c r="O2192" s="2">
        <f>机器人辅助表!D2192</f>
        <v>320.84398643478266</v>
      </c>
      <c r="P2192" s="2">
        <v>3</v>
      </c>
      <c r="Q2192" s="2">
        <f>机器人辅助表!E2192</f>
        <v>142.59732730434786</v>
      </c>
      <c r="R2192" s="2">
        <v>6</v>
      </c>
      <c r="S2192" s="2">
        <f>机器人辅助表!F2192</f>
        <v>4199.0027999999993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0</v>
      </c>
      <c r="AE2192">
        <v>0</v>
      </c>
      <c r="AF2192">
        <v>0</v>
      </c>
      <c r="AG2192">
        <v>0</v>
      </c>
      <c r="BD2192">
        <v>8</v>
      </c>
      <c r="BE2192">
        <v>9323104</v>
      </c>
      <c r="BF2192">
        <v>9324104</v>
      </c>
      <c r="BG2192">
        <v>9324203</v>
      </c>
      <c r="BH2192">
        <v>9324303</v>
      </c>
      <c r="BI2192">
        <v>9324402</v>
      </c>
      <c r="BJ2192">
        <v>9312102</v>
      </c>
      <c r="BK2192">
        <v>9311104</v>
      </c>
      <c r="BL2192">
        <v>9315103</v>
      </c>
    </row>
    <row r="2193" spans="1:67" x14ac:dyDescent="0.15">
      <c r="A2193">
        <v>2192</v>
      </c>
      <c r="B2193" t="s">
        <v>3440</v>
      </c>
      <c r="E2193">
        <f>机器人辅助表!B2193</f>
        <v>31</v>
      </c>
      <c r="F2193">
        <v>3</v>
      </c>
      <c r="G2193">
        <v>58201</v>
      </c>
      <c r="H2193">
        <v>0</v>
      </c>
      <c r="I2193">
        <f>机器人辅助表!H2193</f>
        <v>2902.1507907707087</v>
      </c>
      <c r="J2193">
        <v>2</v>
      </c>
      <c r="K2193">
        <v>4</v>
      </c>
      <c r="L2193">
        <v>1</v>
      </c>
      <c r="M2193" s="2">
        <f>机器人辅助表!C2193</f>
        <v>8899.7456607230815</v>
      </c>
      <c r="N2193" s="2">
        <v>2</v>
      </c>
      <c r="O2193" s="2">
        <f>机器人辅助表!D2193</f>
        <v>568.86581207076938</v>
      </c>
      <c r="P2193" s="2">
        <v>3</v>
      </c>
      <c r="Q2193" s="2">
        <f>机器人辅助表!E2193</f>
        <v>252.82924980923087</v>
      </c>
      <c r="R2193" s="2">
        <v>6</v>
      </c>
      <c r="S2193" s="2">
        <f>机器人辅助表!F2193</f>
        <v>3649.3356000000003</v>
      </c>
      <c r="T2193">
        <v>0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0</v>
      </c>
      <c r="AE2193">
        <v>0</v>
      </c>
      <c r="AF2193">
        <v>0</v>
      </c>
      <c r="AG2193">
        <v>0</v>
      </c>
      <c r="BD2193">
        <v>8</v>
      </c>
      <c r="BE2193">
        <v>9323103</v>
      </c>
      <c r="BF2193">
        <v>9324104</v>
      </c>
      <c r="BG2193">
        <v>9324204</v>
      </c>
      <c r="BH2193">
        <v>9324303</v>
      </c>
      <c r="BI2193">
        <v>9324404</v>
      </c>
      <c r="BJ2193">
        <v>9312102</v>
      </c>
      <c r="BK2193">
        <v>9311103</v>
      </c>
      <c r="BL2193">
        <v>9315103</v>
      </c>
    </row>
    <row r="2194" spans="1:67" x14ac:dyDescent="0.15">
      <c r="A2194">
        <v>2193</v>
      </c>
      <c r="B2194" t="s">
        <v>1041</v>
      </c>
      <c r="E2194">
        <f>机器人辅助表!B2194</f>
        <v>32</v>
      </c>
      <c r="F2194">
        <v>2</v>
      </c>
      <c r="G2194">
        <v>58101</v>
      </c>
      <c r="H2194">
        <v>0</v>
      </c>
      <c r="I2194">
        <f>机器人辅助表!H2194</f>
        <v>4363.8060656943098</v>
      </c>
      <c r="J2194">
        <v>2</v>
      </c>
      <c r="K2194">
        <v>4</v>
      </c>
      <c r="L2194">
        <v>1</v>
      </c>
      <c r="M2194" s="2">
        <f>机器人辅助表!C2194</f>
        <v>13980.053284109703</v>
      </c>
      <c r="N2194" s="2">
        <v>2</v>
      </c>
      <c r="O2194" s="2">
        <f>机器人辅助表!D2194</f>
        <v>884.84385280214065</v>
      </c>
      <c r="P2194" s="2">
        <v>3</v>
      </c>
      <c r="Q2194" s="2">
        <f>机器人辅助表!E2194</f>
        <v>393.26393457872922</v>
      </c>
      <c r="R2194" s="2">
        <v>6</v>
      </c>
      <c r="S2194" s="2">
        <f>机器人辅助表!F2194</f>
        <v>5291.7503999999999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0</v>
      </c>
      <c r="AE2194">
        <v>0</v>
      </c>
      <c r="AF2194">
        <v>0</v>
      </c>
      <c r="AG2194">
        <v>0</v>
      </c>
      <c r="BD2194">
        <v>11</v>
      </c>
      <c r="BE2194">
        <v>9211103</v>
      </c>
      <c r="BF2194">
        <v>9214103</v>
      </c>
      <c r="BG2194">
        <v>9214204</v>
      </c>
      <c r="BH2194">
        <v>9214303</v>
      </c>
      <c r="BI2194">
        <v>9214402</v>
      </c>
      <c r="BJ2194">
        <v>9222103</v>
      </c>
      <c r="BK2194">
        <v>9223103</v>
      </c>
      <c r="BL2194">
        <v>9223204</v>
      </c>
      <c r="BM2194">
        <v>9223302</v>
      </c>
      <c r="BN2194">
        <v>9223404</v>
      </c>
      <c r="BO2194">
        <v>9215103</v>
      </c>
    </row>
    <row r="2195" spans="1:67" x14ac:dyDescent="0.15">
      <c r="A2195">
        <v>2194</v>
      </c>
      <c r="B2195" t="s">
        <v>1042</v>
      </c>
      <c r="E2195">
        <f>机器人辅助表!B2195</f>
        <v>19</v>
      </c>
      <c r="F2195">
        <v>1</v>
      </c>
      <c r="G2195">
        <v>58001</v>
      </c>
      <c r="H2195">
        <v>0</v>
      </c>
      <c r="I2195">
        <f>机器人辅助表!H2195</f>
        <v>2616.6340215015648</v>
      </c>
      <c r="J2195">
        <v>2</v>
      </c>
      <c r="K2195">
        <v>4</v>
      </c>
      <c r="L2195">
        <v>1</v>
      </c>
      <c r="M2195" s="2">
        <f>机器人辅助表!C2195</f>
        <v>3975.1309899782605</v>
      </c>
      <c r="N2195" s="2">
        <v>2</v>
      </c>
      <c r="O2195" s="2">
        <f>机器人辅助表!D2195</f>
        <v>342.97115791304356</v>
      </c>
      <c r="P2195" s="2">
        <v>3</v>
      </c>
      <c r="Q2195" s="2">
        <f>机器人辅助表!E2195</f>
        <v>152.43162573913048</v>
      </c>
      <c r="R2195" s="2">
        <v>6</v>
      </c>
      <c r="S2195" s="2">
        <f>机器人辅助表!F2195</f>
        <v>4488.5891999999994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0</v>
      </c>
      <c r="AE2195">
        <v>0</v>
      </c>
      <c r="AF2195">
        <v>0</v>
      </c>
      <c r="AG2195">
        <v>0</v>
      </c>
      <c r="BD2195">
        <v>11</v>
      </c>
      <c r="BE2195">
        <v>9113103</v>
      </c>
      <c r="BF2195">
        <v>9121104</v>
      </c>
      <c r="BG2195">
        <v>9121204</v>
      </c>
      <c r="BH2195">
        <v>9121303</v>
      </c>
      <c r="BI2195">
        <v>9121402</v>
      </c>
      <c r="BJ2195">
        <v>9114102</v>
      </c>
      <c r="BK2195">
        <v>9122102</v>
      </c>
      <c r="BL2195">
        <v>9122204</v>
      </c>
      <c r="BM2195">
        <v>9122304</v>
      </c>
      <c r="BN2195">
        <v>9122402</v>
      </c>
      <c r="BO2195">
        <v>9115102</v>
      </c>
    </row>
    <row r="2196" spans="1:67" x14ac:dyDescent="0.15">
      <c r="A2196">
        <v>2195</v>
      </c>
      <c r="B2196" t="s">
        <v>3441</v>
      </c>
      <c r="E2196">
        <f>机器人辅助表!B2196</f>
        <v>27</v>
      </c>
      <c r="F2196">
        <v>3</v>
      </c>
      <c r="G2196">
        <v>58201</v>
      </c>
      <c r="H2196">
        <v>0</v>
      </c>
      <c r="I2196">
        <f>机器人辅助表!H2196</f>
        <v>4638.8051807643697</v>
      </c>
      <c r="J2196">
        <v>2</v>
      </c>
      <c r="K2196">
        <v>4</v>
      </c>
      <c r="L2196">
        <v>1</v>
      </c>
      <c r="M2196" s="2">
        <f>机器人辅助表!C2196</f>
        <v>11565.462079257695</v>
      </c>
      <c r="N2196" s="2">
        <v>2</v>
      </c>
      <c r="O2196" s="2">
        <f>机器人辅助表!D2196</f>
        <v>801.8423396307694</v>
      </c>
      <c r="P2196" s="2">
        <v>3</v>
      </c>
      <c r="Q2196" s="2">
        <f>机器人辅助表!E2196</f>
        <v>356.37437316923086</v>
      </c>
      <c r="R2196" s="2">
        <v>6</v>
      </c>
      <c r="S2196" s="2">
        <f>机器人辅助表!F2196</f>
        <v>6602.4581999999991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0</v>
      </c>
      <c r="AE2196">
        <v>0</v>
      </c>
      <c r="AF2196">
        <v>0</v>
      </c>
      <c r="AG2196">
        <v>0</v>
      </c>
      <c r="BD2196">
        <v>8</v>
      </c>
      <c r="BE2196">
        <v>9323103</v>
      </c>
      <c r="BF2196">
        <v>9324103</v>
      </c>
      <c r="BG2196">
        <v>9324202</v>
      </c>
      <c r="BH2196">
        <v>9324302</v>
      </c>
      <c r="BI2196">
        <v>9324403</v>
      </c>
      <c r="BJ2196">
        <v>9312102</v>
      </c>
      <c r="BK2196">
        <v>9311104</v>
      </c>
      <c r="BL2196">
        <v>9315104</v>
      </c>
    </row>
    <row r="2197" spans="1:67" x14ac:dyDescent="0.15">
      <c r="A2197">
        <v>2196</v>
      </c>
      <c r="B2197" t="s">
        <v>1043</v>
      </c>
      <c r="E2197">
        <f>机器人辅助表!B2197</f>
        <v>33</v>
      </c>
      <c r="F2197">
        <v>1</v>
      </c>
      <c r="G2197">
        <v>58001</v>
      </c>
      <c r="H2197">
        <v>0</v>
      </c>
      <c r="I2197">
        <f>机器人辅助表!H2197</f>
        <v>5997.6488992292734</v>
      </c>
      <c r="J2197">
        <v>2</v>
      </c>
      <c r="K2197">
        <v>4</v>
      </c>
      <c r="L2197">
        <v>1</v>
      </c>
      <c r="M2197" s="2">
        <f>机器人辅助表!C2197</f>
        <v>20011.83881187794</v>
      </c>
      <c r="N2197" s="2">
        <v>2</v>
      </c>
      <c r="O2197" s="2">
        <f>机器人辅助表!D2197</f>
        <v>1254.6238852264221</v>
      </c>
      <c r="P2197" s="2">
        <v>3</v>
      </c>
      <c r="Q2197" s="2">
        <f>机器人辅助表!E2197</f>
        <v>557.61061565618775</v>
      </c>
      <c r="R2197" s="2">
        <v>6</v>
      </c>
      <c r="S2197" s="2">
        <f>机器人辅助表!F2197</f>
        <v>7015.6843999999992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0</v>
      </c>
      <c r="AE2197">
        <v>0</v>
      </c>
      <c r="AF2197">
        <v>0</v>
      </c>
      <c r="AG2197">
        <v>0</v>
      </c>
      <c r="BD2197">
        <v>11</v>
      </c>
      <c r="BE2197">
        <v>9113103</v>
      </c>
      <c r="BF2197">
        <v>9121104</v>
      </c>
      <c r="BG2197">
        <v>9121203</v>
      </c>
      <c r="BH2197">
        <v>9121303</v>
      </c>
      <c r="BI2197">
        <v>9121403</v>
      </c>
      <c r="BJ2197">
        <v>9114102</v>
      </c>
      <c r="BK2197">
        <v>9122102</v>
      </c>
      <c r="BL2197">
        <v>9122203</v>
      </c>
      <c r="BM2197">
        <v>9122303</v>
      </c>
      <c r="BN2197">
        <v>9122402</v>
      </c>
      <c r="BO2197">
        <v>9115104</v>
      </c>
    </row>
    <row r="2198" spans="1:67" x14ac:dyDescent="0.15">
      <c r="A2198">
        <v>2197</v>
      </c>
      <c r="B2198" t="s">
        <v>3442</v>
      </c>
      <c r="E2198">
        <f>机器人辅助表!B2198</f>
        <v>27</v>
      </c>
      <c r="F2198">
        <v>1</v>
      </c>
      <c r="G2198">
        <v>58001</v>
      </c>
      <c r="H2198">
        <v>0</v>
      </c>
      <c r="I2198">
        <f>机器人辅助表!H2198</f>
        <v>5109.4086048998852</v>
      </c>
      <c r="J2198">
        <v>2</v>
      </c>
      <c r="K2198">
        <v>4</v>
      </c>
      <c r="L2198">
        <v>1</v>
      </c>
      <c r="M2198" s="2">
        <f>机器人辅助表!C2198</f>
        <v>12738.769826428768</v>
      </c>
      <c r="N2198" s="2">
        <v>2</v>
      </c>
      <c r="O2198" s="2">
        <f>机器人辅助表!D2198</f>
        <v>883.18866394113729</v>
      </c>
      <c r="P2198" s="2">
        <v>3</v>
      </c>
      <c r="Q2198" s="2">
        <f>机器人辅助表!E2198</f>
        <v>392.52829508495</v>
      </c>
      <c r="R2198" s="2">
        <v>6</v>
      </c>
      <c r="S2198" s="2">
        <f>机器人辅助表!F2198</f>
        <v>7272.2727999999988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0</v>
      </c>
      <c r="AE2198">
        <v>0</v>
      </c>
      <c r="AF2198">
        <v>0</v>
      </c>
      <c r="AG2198">
        <v>0</v>
      </c>
      <c r="BD2198">
        <v>11</v>
      </c>
      <c r="BE2198">
        <v>9113104</v>
      </c>
      <c r="BF2198">
        <v>9121104</v>
      </c>
      <c r="BG2198">
        <v>9121202</v>
      </c>
      <c r="BH2198">
        <v>9121304</v>
      </c>
      <c r="BI2198">
        <v>9121403</v>
      </c>
      <c r="BJ2198">
        <v>9114102</v>
      </c>
      <c r="BK2198">
        <v>9122103</v>
      </c>
      <c r="BL2198">
        <v>9122202</v>
      </c>
      <c r="BM2198">
        <v>9122302</v>
      </c>
      <c r="BN2198">
        <v>9122404</v>
      </c>
      <c r="BO2198">
        <v>9115103</v>
      </c>
    </row>
    <row r="2199" spans="1:67" x14ac:dyDescent="0.15">
      <c r="A2199">
        <v>2198</v>
      </c>
      <c r="B2199" t="s">
        <v>3443</v>
      </c>
      <c r="E2199">
        <f>机器人辅助表!B2199</f>
        <v>41</v>
      </c>
      <c r="F2199">
        <v>3</v>
      </c>
      <c r="G2199">
        <v>58201</v>
      </c>
      <c r="H2199">
        <v>0</v>
      </c>
      <c r="I2199">
        <f>机器人辅助表!H2199</f>
        <v>6508.6002159730806</v>
      </c>
      <c r="J2199">
        <v>2</v>
      </c>
      <c r="K2199">
        <v>4</v>
      </c>
      <c r="L2199">
        <v>1</v>
      </c>
      <c r="M2199" s="2">
        <f>机器人辅助表!C2199</f>
        <v>30083.54225501162</v>
      </c>
      <c r="N2199" s="2">
        <v>2</v>
      </c>
      <c r="O2199" s="2">
        <f>机器人辅助表!D2199</f>
        <v>1605.0565849226093</v>
      </c>
      <c r="P2199" s="2">
        <v>3</v>
      </c>
      <c r="Q2199" s="2">
        <f>机器人辅助表!E2199</f>
        <v>713.35848218782633</v>
      </c>
      <c r="R2199" s="2">
        <v>6</v>
      </c>
      <c r="S2199" s="2">
        <f>机器人辅助表!F2199</f>
        <v>5594.3433999999997</v>
      </c>
      <c r="T2199">
        <v>0</v>
      </c>
      <c r="U2199">
        <v>0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0</v>
      </c>
      <c r="AE2199">
        <v>0</v>
      </c>
      <c r="AF2199">
        <v>0</v>
      </c>
      <c r="AG2199">
        <v>0</v>
      </c>
      <c r="BD2199">
        <v>8</v>
      </c>
      <c r="BE2199">
        <v>9323102</v>
      </c>
      <c r="BF2199">
        <v>9324104</v>
      </c>
      <c r="BG2199">
        <v>9324203</v>
      </c>
      <c r="BH2199">
        <v>9324304</v>
      </c>
      <c r="BI2199">
        <v>9324404</v>
      </c>
      <c r="BJ2199">
        <v>9312103</v>
      </c>
      <c r="BK2199">
        <v>9311103</v>
      </c>
      <c r="BL2199">
        <v>9315102</v>
      </c>
    </row>
    <row r="2200" spans="1:67" x14ac:dyDescent="0.15">
      <c r="A2200">
        <v>2199</v>
      </c>
      <c r="B2200" t="s">
        <v>3444</v>
      </c>
      <c r="E2200">
        <f>机器人辅助表!B2200</f>
        <v>24</v>
      </c>
      <c r="F2200">
        <v>2</v>
      </c>
      <c r="G2200">
        <v>58101</v>
      </c>
      <c r="H2200">
        <v>0</v>
      </c>
      <c r="I2200">
        <f>机器人辅助表!H2200</f>
        <v>3154.3052522629573</v>
      </c>
      <c r="J2200">
        <v>2</v>
      </c>
      <c r="K2200">
        <v>4</v>
      </c>
      <c r="L2200">
        <v>1</v>
      </c>
      <c r="M2200" s="2">
        <f>机器人辅助表!C2200</f>
        <v>6569.4659033043499</v>
      </c>
      <c r="N2200" s="2">
        <v>2</v>
      </c>
      <c r="O2200" s="2">
        <f>机器人辅助表!D2200</f>
        <v>491.6855977525085</v>
      </c>
      <c r="P2200" s="2">
        <v>3</v>
      </c>
      <c r="Q2200" s="2">
        <f>机器人辅助表!E2200</f>
        <v>218.52693233444819</v>
      </c>
      <c r="R2200" s="2">
        <v>6</v>
      </c>
      <c r="S2200" s="2">
        <f>机器人辅助表!F2200</f>
        <v>4869.4016000000011</v>
      </c>
      <c r="T2200">
        <v>0</v>
      </c>
      <c r="U2200">
        <v>0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0</v>
      </c>
      <c r="AE2200">
        <v>0</v>
      </c>
      <c r="AF2200">
        <v>0</v>
      </c>
      <c r="AG2200">
        <v>0</v>
      </c>
      <c r="BD2200">
        <v>11</v>
      </c>
      <c r="BE2200">
        <v>9211102</v>
      </c>
      <c r="BF2200">
        <v>9214103</v>
      </c>
      <c r="BG2200">
        <v>9214203</v>
      </c>
      <c r="BH2200">
        <v>9214302</v>
      </c>
      <c r="BI2200">
        <v>9214403</v>
      </c>
      <c r="BJ2200">
        <v>9222102</v>
      </c>
      <c r="BK2200">
        <v>9223102</v>
      </c>
      <c r="BL2200">
        <v>9223202</v>
      </c>
      <c r="BM2200">
        <v>9223302</v>
      </c>
      <c r="BN2200">
        <v>9223404</v>
      </c>
      <c r="BO2200">
        <v>9215103</v>
      </c>
    </row>
    <row r="2201" spans="1:67" x14ac:dyDescent="0.15">
      <c r="A2201">
        <v>2200</v>
      </c>
      <c r="B2201" t="s">
        <v>3445</v>
      </c>
      <c r="E2201">
        <f>机器人辅助表!B2201</f>
        <v>34</v>
      </c>
      <c r="F2201">
        <v>3</v>
      </c>
      <c r="G2201">
        <v>58201</v>
      </c>
      <c r="H2201">
        <v>0</v>
      </c>
      <c r="I2201">
        <f>机器人辅助表!H2201</f>
        <v>6375.786875078883</v>
      </c>
      <c r="J2201">
        <v>2</v>
      </c>
      <c r="K2201">
        <v>4</v>
      </c>
      <c r="L2201">
        <v>1</v>
      </c>
      <c r="M2201" s="2">
        <f>机器人辅助表!C2201</f>
        <v>22095.708941853514</v>
      </c>
      <c r="N2201" s="2">
        <v>2</v>
      </c>
      <c r="O2201" s="2">
        <f>机器人辅助表!D2201</f>
        <v>1372.5847132326426</v>
      </c>
      <c r="P2201" s="2">
        <v>3</v>
      </c>
      <c r="Q2201" s="2">
        <f>机器人辅助表!E2201</f>
        <v>610.03765032561887</v>
      </c>
      <c r="R2201" s="2">
        <v>6</v>
      </c>
      <c r="S2201" s="2">
        <f>机器人辅助表!F2201</f>
        <v>7196.1912000000002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0</v>
      </c>
      <c r="AE2201">
        <v>0</v>
      </c>
      <c r="AF2201">
        <v>0</v>
      </c>
      <c r="AG2201">
        <v>0</v>
      </c>
      <c r="BD2201">
        <v>8</v>
      </c>
      <c r="BE2201">
        <v>9323104</v>
      </c>
      <c r="BF2201">
        <v>9324102</v>
      </c>
      <c r="BG2201">
        <v>9324203</v>
      </c>
      <c r="BH2201">
        <v>9324303</v>
      </c>
      <c r="BI2201">
        <v>9324404</v>
      </c>
      <c r="BJ2201">
        <v>9312102</v>
      </c>
      <c r="BK2201">
        <v>9311102</v>
      </c>
      <c r="BL2201">
        <v>9315104</v>
      </c>
    </row>
    <row r="2202" spans="1:67" x14ac:dyDescent="0.15">
      <c r="A2202">
        <v>2201</v>
      </c>
      <c r="B2202" t="s">
        <v>3446</v>
      </c>
      <c r="E2202">
        <f>机器人辅助表!B2202</f>
        <v>33</v>
      </c>
      <c r="F2202">
        <v>3</v>
      </c>
      <c r="G2202">
        <v>58201</v>
      </c>
      <c r="H2202">
        <v>0</v>
      </c>
      <c r="I2202">
        <f>机器人辅助表!H2202</f>
        <v>5127.0224461153466</v>
      </c>
      <c r="J2202">
        <v>2</v>
      </c>
      <c r="K2202">
        <v>4</v>
      </c>
      <c r="L2202">
        <v>1</v>
      </c>
      <c r="M2202" s="2">
        <f>机器人辅助表!C2202</f>
        <v>17106.894468218241</v>
      </c>
      <c r="N2202" s="2">
        <v>2</v>
      </c>
      <c r="O2202" s="2">
        <f>机器人辅助表!D2202</f>
        <v>1072.5010631774255</v>
      </c>
      <c r="P2202" s="2">
        <v>3</v>
      </c>
      <c r="Q2202" s="2">
        <f>机器人辅助表!E2202</f>
        <v>476.66713918996692</v>
      </c>
      <c r="R2202" s="2">
        <v>6</v>
      </c>
      <c r="S2202" s="2">
        <f>机器人辅助表!F2202</f>
        <v>5997.2785999999996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0</v>
      </c>
      <c r="AE2202">
        <v>0</v>
      </c>
      <c r="AF2202">
        <v>0</v>
      </c>
      <c r="AG2202">
        <v>0</v>
      </c>
      <c r="BD2202">
        <v>8</v>
      </c>
      <c r="BE2202">
        <v>9323102</v>
      </c>
      <c r="BF2202">
        <v>9324103</v>
      </c>
      <c r="BG2202">
        <v>9324203</v>
      </c>
      <c r="BH2202">
        <v>9324303</v>
      </c>
      <c r="BI2202">
        <v>9324402</v>
      </c>
      <c r="BJ2202">
        <v>9312104</v>
      </c>
      <c r="BK2202">
        <v>9311104</v>
      </c>
      <c r="BL2202">
        <v>9315102</v>
      </c>
    </row>
    <row r="2203" spans="1:67" x14ac:dyDescent="0.15">
      <c r="A2203">
        <v>2202</v>
      </c>
      <c r="B2203" t="s">
        <v>1044</v>
      </c>
      <c r="E2203">
        <f>机器人辅助表!B2203</f>
        <v>42</v>
      </c>
      <c r="F2203">
        <v>2</v>
      </c>
      <c r="G2203">
        <v>58101</v>
      </c>
      <c r="H2203">
        <v>0</v>
      </c>
      <c r="I2203">
        <f>机器人辅助表!H2203</f>
        <v>13541.125224548006</v>
      </c>
      <c r="J2203">
        <v>2</v>
      </c>
      <c r="K2203">
        <v>4</v>
      </c>
      <c r="L2203">
        <v>1</v>
      </c>
      <c r="M2203" s="2">
        <f>机器人辅助表!C2203</f>
        <v>65078.794711416762</v>
      </c>
      <c r="N2203" s="2">
        <v>2</v>
      </c>
      <c r="O2203" s="2">
        <f>机器人辅助表!D2203</f>
        <v>3385.7722190769246</v>
      </c>
      <c r="P2203" s="2">
        <v>3</v>
      </c>
      <c r="Q2203" s="2">
        <f>机器人辅助表!E2203</f>
        <v>1504.787652923078</v>
      </c>
      <c r="R2203" s="2">
        <v>6</v>
      </c>
      <c r="S2203" s="2">
        <f>机器人辅助表!F2203</f>
        <v>11148.704</v>
      </c>
      <c r="T2203">
        <v>0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0</v>
      </c>
      <c r="AE2203">
        <v>0</v>
      </c>
      <c r="AF2203">
        <v>0</v>
      </c>
      <c r="AG2203">
        <v>0</v>
      </c>
      <c r="BD2203">
        <v>11</v>
      </c>
      <c r="BE2203">
        <v>9211104</v>
      </c>
      <c r="BF2203">
        <v>9214104</v>
      </c>
      <c r="BG2203">
        <v>9214202</v>
      </c>
      <c r="BH2203">
        <v>9214304</v>
      </c>
      <c r="BI2203">
        <v>9214404</v>
      </c>
      <c r="BJ2203">
        <v>9222104</v>
      </c>
      <c r="BK2203">
        <v>9223103</v>
      </c>
      <c r="BL2203">
        <v>9223202</v>
      </c>
      <c r="BM2203">
        <v>9223304</v>
      </c>
      <c r="BN2203">
        <v>9223402</v>
      </c>
      <c r="BO2203">
        <v>9215104</v>
      </c>
    </row>
    <row r="2204" spans="1:67" x14ac:dyDescent="0.15">
      <c r="A2204">
        <v>2203</v>
      </c>
      <c r="B2204" t="s">
        <v>3447</v>
      </c>
      <c r="E2204">
        <f>机器人辅助表!B2204</f>
        <v>27</v>
      </c>
      <c r="F2204">
        <v>1</v>
      </c>
      <c r="G2204">
        <v>58001</v>
      </c>
      <c r="H2204">
        <v>0</v>
      </c>
      <c r="I2204">
        <f>机器人辅助表!H2204</f>
        <v>3092.5367871762464</v>
      </c>
      <c r="J2204">
        <v>2</v>
      </c>
      <c r="K2204">
        <v>4</v>
      </c>
      <c r="L2204">
        <v>1</v>
      </c>
      <c r="M2204" s="2">
        <f>机器人辅助表!C2204</f>
        <v>7710.3080528384653</v>
      </c>
      <c r="N2204" s="2">
        <v>2</v>
      </c>
      <c r="O2204" s="2">
        <f>机器人辅助表!D2204</f>
        <v>534.56155975384627</v>
      </c>
      <c r="P2204" s="2">
        <v>3</v>
      </c>
      <c r="Q2204" s="2">
        <f>机器人辅助表!E2204</f>
        <v>237.58291544615395</v>
      </c>
      <c r="R2204" s="2">
        <v>6</v>
      </c>
      <c r="S2204" s="2">
        <f>机器人辅助表!F2204</f>
        <v>4401.6387999999997</v>
      </c>
      <c r="T2204">
        <v>0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0</v>
      </c>
      <c r="AE2204">
        <v>0</v>
      </c>
      <c r="AF2204">
        <v>0</v>
      </c>
      <c r="AG2204">
        <v>0</v>
      </c>
      <c r="BD2204">
        <v>11</v>
      </c>
      <c r="BE2204">
        <v>9113104</v>
      </c>
      <c r="BF2204">
        <v>9121104</v>
      </c>
      <c r="BG2204">
        <v>9121202</v>
      </c>
      <c r="BH2204">
        <v>9121304</v>
      </c>
      <c r="BI2204">
        <v>9121403</v>
      </c>
      <c r="BJ2204">
        <v>9114103</v>
      </c>
      <c r="BK2204">
        <v>9122103</v>
      </c>
      <c r="BL2204">
        <v>9122204</v>
      </c>
      <c r="BM2204">
        <v>9122303</v>
      </c>
      <c r="BN2204">
        <v>9122403</v>
      </c>
      <c r="BO2204">
        <v>9115103</v>
      </c>
    </row>
    <row r="2205" spans="1:67" x14ac:dyDescent="0.15">
      <c r="A2205">
        <v>2204</v>
      </c>
      <c r="B2205" t="s">
        <v>1045</v>
      </c>
      <c r="E2205">
        <f>机器人辅助表!B2205</f>
        <v>44</v>
      </c>
      <c r="F2205">
        <v>2</v>
      </c>
      <c r="G2205">
        <v>58101</v>
      </c>
      <c r="H2205">
        <v>0</v>
      </c>
      <c r="I2205">
        <f>机器人辅助表!H2205</f>
        <v>14207.649578870971</v>
      </c>
      <c r="J2205">
        <v>2</v>
      </c>
      <c r="K2205">
        <v>4</v>
      </c>
      <c r="L2205">
        <v>1</v>
      </c>
      <c r="M2205" s="2">
        <f>机器人辅助表!C2205</f>
        <v>73382.16929059448</v>
      </c>
      <c r="N2205" s="2">
        <v>2</v>
      </c>
      <c r="O2205" s="2">
        <f>机器人辅助表!D2205</f>
        <v>3635.7591840706359</v>
      </c>
      <c r="P2205" s="2">
        <v>3</v>
      </c>
      <c r="Q2205" s="2">
        <f>机器人辅助表!E2205</f>
        <v>1615.8929706980607</v>
      </c>
      <c r="R2205" s="2">
        <v>6</v>
      </c>
      <c r="S2205" s="2">
        <f>机器人辅助表!F2205</f>
        <v>10743.438399999999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0</v>
      </c>
      <c r="AE2205">
        <v>0</v>
      </c>
      <c r="AF2205">
        <v>0</v>
      </c>
      <c r="AG2205">
        <v>0</v>
      </c>
      <c r="BD2205">
        <v>11</v>
      </c>
      <c r="BE2205">
        <v>9211103</v>
      </c>
      <c r="BF2205">
        <v>9214102</v>
      </c>
      <c r="BG2205">
        <v>9214202</v>
      </c>
      <c r="BH2205">
        <v>9214303</v>
      </c>
      <c r="BI2205">
        <v>9214403</v>
      </c>
      <c r="BJ2205">
        <v>9222103</v>
      </c>
      <c r="BK2205">
        <v>9223102</v>
      </c>
      <c r="BL2205">
        <v>9223203</v>
      </c>
      <c r="BM2205">
        <v>9223302</v>
      </c>
      <c r="BN2205">
        <v>9223404</v>
      </c>
      <c r="BO2205">
        <v>9215102</v>
      </c>
    </row>
    <row r="2206" spans="1:67" x14ac:dyDescent="0.15">
      <c r="A2206">
        <v>2205</v>
      </c>
      <c r="B2206" t="s">
        <v>1046</v>
      </c>
      <c r="E2206">
        <f>机器人辅助表!B2206</f>
        <v>25</v>
      </c>
      <c r="F2206">
        <v>2</v>
      </c>
      <c r="G2206">
        <v>58101</v>
      </c>
      <c r="H2206">
        <v>0</v>
      </c>
      <c r="I2206">
        <f>机器人辅助表!H2206</f>
        <v>3279.8693584866232</v>
      </c>
      <c r="J2206">
        <v>2</v>
      </c>
      <c r="K2206">
        <v>4</v>
      </c>
      <c r="L2206">
        <v>1</v>
      </c>
      <c r="M2206" s="2">
        <f>机器人辅助表!C2206</f>
        <v>7244.5268525292668</v>
      </c>
      <c r="N2206" s="2">
        <v>2</v>
      </c>
      <c r="O2206" s="2">
        <f>机器人辅助表!D2206</f>
        <v>528.20854013377959</v>
      </c>
      <c r="P2206" s="2">
        <v>3</v>
      </c>
      <c r="Q2206" s="2">
        <f>机器人辅助表!E2206</f>
        <v>234.75935117056869</v>
      </c>
      <c r="R2206" s="2">
        <v>6</v>
      </c>
      <c r="S2206" s="2">
        <f>机器人辅助表!F2206</f>
        <v>4942.5750000000007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0</v>
      </c>
      <c r="AE2206">
        <v>0</v>
      </c>
      <c r="AF2206">
        <v>0</v>
      </c>
      <c r="AG2206">
        <v>0</v>
      </c>
      <c r="BD2206">
        <v>11</v>
      </c>
      <c r="BE2206">
        <v>9211104</v>
      </c>
      <c r="BF2206">
        <v>9214102</v>
      </c>
      <c r="BG2206">
        <v>9214204</v>
      </c>
      <c r="BH2206">
        <v>9214302</v>
      </c>
      <c r="BI2206">
        <v>9214404</v>
      </c>
      <c r="BJ2206">
        <v>9222103</v>
      </c>
      <c r="BK2206">
        <v>9223102</v>
      </c>
      <c r="BL2206">
        <v>9223204</v>
      </c>
      <c r="BM2206">
        <v>9223304</v>
      </c>
      <c r="BN2206">
        <v>9223402</v>
      </c>
      <c r="BO2206">
        <v>9215103</v>
      </c>
    </row>
    <row r="2207" spans="1:67" x14ac:dyDescent="0.15">
      <c r="A2207">
        <v>2206</v>
      </c>
      <c r="B2207" t="s">
        <v>3448</v>
      </c>
      <c r="E2207">
        <f>机器人辅助表!B2207</f>
        <v>35</v>
      </c>
      <c r="F2207">
        <v>3</v>
      </c>
      <c r="G2207">
        <v>58201</v>
      </c>
      <c r="H2207">
        <v>0</v>
      </c>
      <c r="I2207">
        <f>机器人辅助表!H2207</f>
        <v>3822.580390330435</v>
      </c>
      <c r="J2207">
        <v>2</v>
      </c>
      <c r="K2207">
        <v>4</v>
      </c>
      <c r="L2207">
        <v>1</v>
      </c>
      <c r="M2207" s="2">
        <f>机器人辅助表!C2207</f>
        <v>13725.154160869566</v>
      </c>
      <c r="N2207" s="2">
        <v>2</v>
      </c>
      <c r="O2207" s="2">
        <f>机器人辅助表!D2207</f>
        <v>845.04973304347834</v>
      </c>
      <c r="P2207" s="2">
        <v>3</v>
      </c>
      <c r="Q2207" s="2">
        <f>机器人辅助表!E2207</f>
        <v>375.57765913043488</v>
      </c>
      <c r="R2207" s="2">
        <v>6</v>
      </c>
      <c r="S2207" s="2">
        <f>机器人辅助表!F2207</f>
        <v>4164.2649999999994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0</v>
      </c>
      <c r="AE2207">
        <v>0</v>
      </c>
      <c r="AF2207">
        <v>0</v>
      </c>
      <c r="AG2207">
        <v>0</v>
      </c>
      <c r="BD2207">
        <v>8</v>
      </c>
      <c r="BE2207">
        <v>9323103</v>
      </c>
      <c r="BF2207">
        <v>9324104</v>
      </c>
      <c r="BG2207">
        <v>9324204</v>
      </c>
      <c r="BH2207">
        <v>9324303</v>
      </c>
      <c r="BI2207">
        <v>9324402</v>
      </c>
      <c r="BJ2207">
        <v>9312103</v>
      </c>
      <c r="BK2207">
        <v>9311104</v>
      </c>
      <c r="BL2207">
        <v>9315103</v>
      </c>
    </row>
    <row r="2208" spans="1:67" x14ac:dyDescent="0.15">
      <c r="A2208">
        <v>2207</v>
      </c>
      <c r="B2208" t="s">
        <v>3449</v>
      </c>
      <c r="E2208">
        <f>机器人辅助表!B2208</f>
        <v>24</v>
      </c>
      <c r="F2208">
        <v>3</v>
      </c>
      <c r="G2208">
        <v>58201</v>
      </c>
      <c r="H2208">
        <v>0</v>
      </c>
      <c r="I2208">
        <f>机器人辅助表!H2208</f>
        <v>3830.2278063193053</v>
      </c>
      <c r="J2208">
        <v>2</v>
      </c>
      <c r="K2208">
        <v>4</v>
      </c>
      <c r="L2208">
        <v>1</v>
      </c>
      <c r="M2208" s="2">
        <f>机器人辅助表!C2208</f>
        <v>7977.2085968695683</v>
      </c>
      <c r="N2208" s="2">
        <v>2</v>
      </c>
      <c r="O2208" s="2">
        <f>机器人辅助表!D2208</f>
        <v>597.0467972709032</v>
      </c>
      <c r="P2208" s="2">
        <v>3</v>
      </c>
      <c r="Q2208" s="2">
        <f>机器人辅助表!E2208</f>
        <v>265.35413212040135</v>
      </c>
      <c r="R2208" s="2">
        <v>6</v>
      </c>
      <c r="S2208" s="2">
        <f>机器人辅助表!F2208</f>
        <v>5912.8448000000008</v>
      </c>
      <c r="T2208">
        <v>0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0</v>
      </c>
      <c r="AE2208">
        <v>0</v>
      </c>
      <c r="AF2208">
        <v>0</v>
      </c>
      <c r="AG2208">
        <v>0</v>
      </c>
      <c r="BD2208">
        <v>8</v>
      </c>
      <c r="BE2208">
        <v>9323103</v>
      </c>
      <c r="BF2208">
        <v>9324104</v>
      </c>
      <c r="BG2208">
        <v>9324203</v>
      </c>
      <c r="BH2208">
        <v>9324302</v>
      </c>
      <c r="BI2208">
        <v>9324402</v>
      </c>
      <c r="BJ2208">
        <v>9312104</v>
      </c>
      <c r="BK2208">
        <v>9311104</v>
      </c>
      <c r="BL2208">
        <v>9315103</v>
      </c>
    </row>
    <row r="2209" spans="1:67" x14ac:dyDescent="0.15">
      <c r="A2209">
        <v>2208</v>
      </c>
      <c r="B2209" t="s">
        <v>3450</v>
      </c>
      <c r="E2209">
        <f>机器人辅助表!B2209</f>
        <v>19</v>
      </c>
      <c r="F2209">
        <v>3</v>
      </c>
      <c r="G2209">
        <v>58201</v>
      </c>
      <c r="H2209">
        <v>0</v>
      </c>
      <c r="I2209">
        <f>机器人辅助表!H2209</f>
        <v>2743.2453451226093</v>
      </c>
      <c r="J2209">
        <v>2</v>
      </c>
      <c r="K2209">
        <v>4</v>
      </c>
      <c r="L2209">
        <v>1</v>
      </c>
      <c r="M2209" s="2">
        <f>机器人辅助表!C2209</f>
        <v>4167.4760378804349</v>
      </c>
      <c r="N2209" s="2">
        <v>2</v>
      </c>
      <c r="O2209" s="2">
        <f>机器人辅助表!D2209</f>
        <v>359.56653652173924</v>
      </c>
      <c r="P2209" s="2">
        <v>3</v>
      </c>
      <c r="Q2209" s="2">
        <f>机器人辅助表!E2209</f>
        <v>159.80734956521746</v>
      </c>
      <c r="R2209" s="2">
        <v>6</v>
      </c>
      <c r="S2209" s="2">
        <f>机器人辅助表!F2209</f>
        <v>4705.7790000000005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0</v>
      </c>
      <c r="AE2209">
        <v>0</v>
      </c>
      <c r="AF2209">
        <v>0</v>
      </c>
      <c r="AG2209">
        <v>0</v>
      </c>
      <c r="BD2209">
        <v>8</v>
      </c>
      <c r="BE2209">
        <v>9323102</v>
      </c>
      <c r="BF2209">
        <v>9324104</v>
      </c>
      <c r="BG2209">
        <v>9324204</v>
      </c>
      <c r="BH2209">
        <v>9324303</v>
      </c>
      <c r="BI2209">
        <v>9324402</v>
      </c>
      <c r="BJ2209">
        <v>9312104</v>
      </c>
      <c r="BK2209">
        <v>9311102</v>
      </c>
      <c r="BL2209">
        <v>9315102</v>
      </c>
    </row>
    <row r="2210" spans="1:67" x14ac:dyDescent="0.15">
      <c r="A2210">
        <v>2209</v>
      </c>
      <c r="B2210" t="s">
        <v>1047</v>
      </c>
      <c r="E2210">
        <f>机器人辅助表!B2210</f>
        <v>48</v>
      </c>
      <c r="F2210">
        <v>1</v>
      </c>
      <c r="G2210">
        <v>58001</v>
      </c>
      <c r="H2210">
        <v>0</v>
      </c>
      <c r="I2210">
        <f>机器人辅助表!H2210</f>
        <v>18849.292593115231</v>
      </c>
      <c r="J2210">
        <v>2</v>
      </c>
      <c r="K2210">
        <v>4</v>
      </c>
      <c r="L2210">
        <v>1</v>
      </c>
      <c r="M2210" s="2">
        <f>机器人辅助表!C2210</f>
        <v>110207.28343459622</v>
      </c>
      <c r="N2210" s="2">
        <v>2</v>
      </c>
      <c r="O2210" s="2">
        <f>机器人辅助表!D2210</f>
        <v>4980.2651959930463</v>
      </c>
      <c r="P2210" s="2">
        <v>3</v>
      </c>
      <c r="Q2210" s="2">
        <f>机器人辅助表!E2210</f>
        <v>2213.4511982191316</v>
      </c>
      <c r="R2210" s="2">
        <v>6</v>
      </c>
      <c r="S2210" s="2">
        <f>机器人辅助表!F2210</f>
        <v>12075.6944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0</v>
      </c>
      <c r="AE2210">
        <v>0</v>
      </c>
      <c r="AF2210">
        <v>0</v>
      </c>
      <c r="AG2210">
        <v>0</v>
      </c>
      <c r="BD2210">
        <v>11</v>
      </c>
      <c r="BE2210">
        <v>9113104</v>
      </c>
      <c r="BF2210">
        <v>9121102</v>
      </c>
      <c r="BG2210">
        <v>9121203</v>
      </c>
      <c r="BH2210">
        <v>9121302</v>
      </c>
      <c r="BI2210">
        <v>9121404</v>
      </c>
      <c r="BJ2210">
        <v>9114102</v>
      </c>
      <c r="BK2210">
        <v>9122102</v>
      </c>
      <c r="BL2210">
        <v>9122203</v>
      </c>
      <c r="BM2210">
        <v>9122304</v>
      </c>
      <c r="BN2210">
        <v>9122402</v>
      </c>
      <c r="BO2210">
        <v>9115103</v>
      </c>
    </row>
    <row r="2211" spans="1:67" x14ac:dyDescent="0.15">
      <c r="A2211">
        <v>2210</v>
      </c>
      <c r="B2211" t="s">
        <v>1048</v>
      </c>
      <c r="E2211">
        <f>机器人辅助表!B2211</f>
        <v>29</v>
      </c>
      <c r="F2211">
        <v>3</v>
      </c>
      <c r="G2211">
        <v>58201</v>
      </c>
      <c r="H2211">
        <v>0</v>
      </c>
      <c r="I2211">
        <f>机器人辅助表!H2211</f>
        <v>2637.3108399302614</v>
      </c>
      <c r="J2211">
        <v>2</v>
      </c>
      <c r="K2211">
        <v>4</v>
      </c>
      <c r="L2211">
        <v>1</v>
      </c>
      <c r="M2211" s="2">
        <f>机器人辅助表!C2211</f>
        <v>7307.0095014456547</v>
      </c>
      <c r="N2211" s="2">
        <v>2</v>
      </c>
      <c r="O2211" s="2">
        <f>机器人辅助表!D2211</f>
        <v>482.88635530434806</v>
      </c>
      <c r="P2211" s="2">
        <v>3</v>
      </c>
      <c r="Q2211" s="2">
        <f>机器人辅助表!E2211</f>
        <v>214.61615791304362</v>
      </c>
      <c r="R2211" s="2">
        <v>6</v>
      </c>
      <c r="S2211" s="2">
        <f>机器人辅助表!F2211</f>
        <v>3552.8709999999996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0</v>
      </c>
      <c r="AE2211">
        <v>0</v>
      </c>
      <c r="AF2211">
        <v>0</v>
      </c>
      <c r="AG2211">
        <v>0</v>
      </c>
      <c r="BD2211">
        <v>8</v>
      </c>
      <c r="BE2211">
        <v>9323104</v>
      </c>
      <c r="BF2211">
        <v>9324103</v>
      </c>
      <c r="BG2211">
        <v>9324204</v>
      </c>
      <c r="BH2211">
        <v>9324302</v>
      </c>
      <c r="BI2211">
        <v>9324403</v>
      </c>
      <c r="BJ2211">
        <v>9312102</v>
      </c>
      <c r="BK2211">
        <v>9311104</v>
      </c>
      <c r="BL2211">
        <v>9315104</v>
      </c>
    </row>
    <row r="2212" spans="1:67" x14ac:dyDescent="0.15">
      <c r="A2212">
        <v>2211</v>
      </c>
      <c r="B2212" t="s">
        <v>3451</v>
      </c>
      <c r="E2212">
        <f>机器人辅助表!B2212</f>
        <v>34</v>
      </c>
      <c r="F2212">
        <v>1</v>
      </c>
      <c r="G2212">
        <v>58001</v>
      </c>
      <c r="H2212">
        <v>0</v>
      </c>
      <c r="I2212">
        <f>机器人辅助表!H2212</f>
        <v>7301.3043246871066</v>
      </c>
      <c r="J2212">
        <v>2</v>
      </c>
      <c r="K2212">
        <v>4</v>
      </c>
      <c r="L2212">
        <v>1</v>
      </c>
      <c r="M2212" s="2">
        <f>机器人辅助表!C2212</f>
        <v>25303.150562445153</v>
      </c>
      <c r="N2212" s="2">
        <v>2</v>
      </c>
      <c r="O2212" s="2">
        <f>机器人辅助表!D2212</f>
        <v>1571.8308812825421</v>
      </c>
      <c r="P2212" s="2">
        <v>3</v>
      </c>
      <c r="Q2212" s="2">
        <f>机器人辅助表!E2212</f>
        <v>698.59150279224093</v>
      </c>
      <c r="R2212" s="2">
        <v>6</v>
      </c>
      <c r="S2212" s="2">
        <f>机器人辅助表!F2212</f>
        <v>8240.7996000000003</v>
      </c>
      <c r="T2212">
        <v>0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0</v>
      </c>
      <c r="AE2212">
        <v>0</v>
      </c>
      <c r="AF2212">
        <v>0</v>
      </c>
      <c r="AG2212">
        <v>0</v>
      </c>
      <c r="BD2212">
        <v>11</v>
      </c>
      <c r="BE2212">
        <v>9113102</v>
      </c>
      <c r="BF2212">
        <v>9121103</v>
      </c>
      <c r="BG2212">
        <v>9121204</v>
      </c>
      <c r="BH2212">
        <v>9121304</v>
      </c>
      <c r="BI2212">
        <v>9121402</v>
      </c>
      <c r="BJ2212">
        <v>9114103</v>
      </c>
      <c r="BK2212">
        <v>9122102</v>
      </c>
      <c r="BL2212">
        <v>9122202</v>
      </c>
      <c r="BM2212">
        <v>9122303</v>
      </c>
      <c r="BN2212">
        <v>9122402</v>
      </c>
      <c r="BO2212">
        <v>9115103</v>
      </c>
    </row>
    <row r="2213" spans="1:67" x14ac:dyDescent="0.15">
      <c r="A2213">
        <v>2212</v>
      </c>
      <c r="B2213" t="s">
        <v>1049</v>
      </c>
      <c r="E2213">
        <f>机器人辅助表!B2213</f>
        <v>25</v>
      </c>
      <c r="F2213">
        <v>3</v>
      </c>
      <c r="G2213">
        <v>58201</v>
      </c>
      <c r="H2213">
        <v>0</v>
      </c>
      <c r="I2213">
        <f>机器人辅助表!H2213</f>
        <v>2564.2614984531779</v>
      </c>
      <c r="J2213">
        <v>2</v>
      </c>
      <c r="K2213">
        <v>4</v>
      </c>
      <c r="L2213">
        <v>1</v>
      </c>
      <c r="M2213" s="2">
        <f>机器人辅助表!C2213</f>
        <v>5663.9028119774257</v>
      </c>
      <c r="N2213" s="2">
        <v>2</v>
      </c>
      <c r="O2213" s="2">
        <f>机器人辅助表!D2213</f>
        <v>412.96304046822763</v>
      </c>
      <c r="P2213" s="2">
        <v>3</v>
      </c>
      <c r="Q2213" s="2">
        <f>机器人辅助表!E2213</f>
        <v>183.53912909699005</v>
      </c>
      <c r="R2213" s="2">
        <v>6</v>
      </c>
      <c r="S2213" s="2">
        <f>机器人辅助表!F2213</f>
        <v>3864.1950000000002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0</v>
      </c>
      <c r="AE2213">
        <v>0</v>
      </c>
      <c r="AF2213">
        <v>0</v>
      </c>
      <c r="AG2213">
        <v>0</v>
      </c>
      <c r="BD2213">
        <v>8</v>
      </c>
      <c r="BE2213">
        <v>9323102</v>
      </c>
      <c r="BF2213">
        <v>9324103</v>
      </c>
      <c r="BG2213">
        <v>9324202</v>
      </c>
      <c r="BH2213">
        <v>9324303</v>
      </c>
      <c r="BI2213">
        <v>9324403</v>
      </c>
      <c r="BJ2213">
        <v>9312103</v>
      </c>
      <c r="BK2213">
        <v>9311102</v>
      </c>
      <c r="BL2213">
        <v>9315104</v>
      </c>
    </row>
    <row r="2214" spans="1:67" x14ac:dyDescent="0.15">
      <c r="A2214">
        <v>2213</v>
      </c>
      <c r="B2214" t="s">
        <v>3452</v>
      </c>
      <c r="E2214">
        <f>机器人辅助表!B2214</f>
        <v>20</v>
      </c>
      <c r="F2214">
        <v>1</v>
      </c>
      <c r="G2214">
        <v>58001</v>
      </c>
      <c r="H2214">
        <v>0</v>
      </c>
      <c r="I2214">
        <f>机器人辅助表!H2214</f>
        <v>1923.6926900869566</v>
      </c>
      <c r="J2214">
        <v>2</v>
      </c>
      <c r="K2214">
        <v>4</v>
      </c>
      <c r="L2214">
        <v>1</v>
      </c>
      <c r="M2214" s="2">
        <f>机器人辅助表!C2214</f>
        <v>3119.8257391304351</v>
      </c>
      <c r="N2214" s="2">
        <v>2</v>
      </c>
      <c r="O2214" s="2">
        <f>机器人辅助表!D2214</f>
        <v>261.19471304347832</v>
      </c>
      <c r="P2214" s="2">
        <v>3</v>
      </c>
      <c r="Q2214" s="2">
        <f>机器人辅助表!E2214</f>
        <v>116.08653913043482</v>
      </c>
      <c r="R2214" s="2">
        <v>6</v>
      </c>
      <c r="S2214" s="2">
        <f>机器人辅助表!F2214</f>
        <v>3238.2439999999997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0</v>
      </c>
      <c r="AE2214">
        <v>0</v>
      </c>
      <c r="AF2214">
        <v>0</v>
      </c>
      <c r="AG2214">
        <v>0</v>
      </c>
      <c r="BD2214">
        <v>11</v>
      </c>
      <c r="BE2214">
        <v>9113102</v>
      </c>
      <c r="BF2214">
        <v>9121103</v>
      </c>
      <c r="BG2214">
        <v>9121204</v>
      </c>
      <c r="BH2214">
        <v>9121303</v>
      </c>
      <c r="BI2214">
        <v>9121402</v>
      </c>
      <c r="BJ2214">
        <v>9114104</v>
      </c>
      <c r="BK2214">
        <v>9122104</v>
      </c>
      <c r="BL2214">
        <v>9122204</v>
      </c>
      <c r="BM2214">
        <v>9122303</v>
      </c>
      <c r="BN2214">
        <v>9122402</v>
      </c>
      <c r="BO2214">
        <v>9115103</v>
      </c>
    </row>
    <row r="2215" spans="1:67" x14ac:dyDescent="0.15">
      <c r="A2215">
        <v>2214</v>
      </c>
      <c r="B2215" t="s">
        <v>3453</v>
      </c>
      <c r="E2215">
        <f>机器人辅助表!B2215</f>
        <v>36</v>
      </c>
      <c r="F2215">
        <v>2</v>
      </c>
      <c r="G2215">
        <v>58101</v>
      </c>
      <c r="H2215">
        <v>0</v>
      </c>
      <c r="I2215">
        <f>机器人辅助表!H2215</f>
        <v>5910.2452189332125</v>
      </c>
      <c r="J2215">
        <v>2</v>
      </c>
      <c r="K2215">
        <v>4</v>
      </c>
      <c r="L2215">
        <v>1</v>
      </c>
      <c r="M2215" s="2">
        <f>机器人辅助表!C2215</f>
        <v>21936.624803253519</v>
      </c>
      <c r="N2215" s="2">
        <v>2</v>
      </c>
      <c r="O2215" s="2">
        <f>机器人辅助表!D2215</f>
        <v>1339.0337222175253</v>
      </c>
      <c r="P2215" s="2">
        <v>3</v>
      </c>
      <c r="Q2215" s="2">
        <f>机器人辅助表!E2215</f>
        <v>595.12609876334466</v>
      </c>
      <c r="R2215" s="2">
        <v>6</v>
      </c>
      <c r="S2215" s="2">
        <f>机器人辅助表!F2215</f>
        <v>6216.4103999999998</v>
      </c>
      <c r="T2215">
        <v>0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0</v>
      </c>
      <c r="AE2215">
        <v>0</v>
      </c>
      <c r="AF2215">
        <v>0</v>
      </c>
      <c r="AG2215">
        <v>0</v>
      </c>
      <c r="BD2215">
        <v>11</v>
      </c>
      <c r="BE2215">
        <v>9211103</v>
      </c>
      <c r="BF2215">
        <v>9214102</v>
      </c>
      <c r="BG2215">
        <v>9214204</v>
      </c>
      <c r="BH2215">
        <v>9214303</v>
      </c>
      <c r="BI2215">
        <v>9214403</v>
      </c>
      <c r="BJ2215">
        <v>9222102</v>
      </c>
      <c r="BK2215">
        <v>9223104</v>
      </c>
      <c r="BL2215">
        <v>9223202</v>
      </c>
      <c r="BM2215">
        <v>9223304</v>
      </c>
      <c r="BN2215">
        <v>9223404</v>
      </c>
      <c r="BO2215">
        <v>9215102</v>
      </c>
    </row>
    <row r="2216" spans="1:67" x14ac:dyDescent="0.15">
      <c r="A2216">
        <v>2215</v>
      </c>
      <c r="B2216" t="s">
        <v>3454</v>
      </c>
      <c r="E2216">
        <f>机器人辅助表!B2216</f>
        <v>23</v>
      </c>
      <c r="F2216">
        <v>3</v>
      </c>
      <c r="G2216">
        <v>58201</v>
      </c>
      <c r="H2216">
        <v>0</v>
      </c>
      <c r="I2216">
        <f>机器人辅助表!H2216</f>
        <v>3931.1727612085883</v>
      </c>
      <c r="J2216">
        <v>2</v>
      </c>
      <c r="K2216">
        <v>4</v>
      </c>
      <c r="L2216">
        <v>1</v>
      </c>
      <c r="M2216" s="2">
        <f>机器人辅助表!C2216</f>
        <v>7689.2538643093667</v>
      </c>
      <c r="N2216" s="2">
        <v>2</v>
      </c>
      <c r="O2216" s="2">
        <f>机器人辅助表!D2216</f>
        <v>591.16527307023432</v>
      </c>
      <c r="P2216" s="2">
        <v>3</v>
      </c>
      <c r="Q2216" s="2">
        <f>机器人辅助表!E2216</f>
        <v>262.7401213645486</v>
      </c>
      <c r="R2216" s="2">
        <v>6</v>
      </c>
      <c r="S2216" s="2">
        <f>机器人辅助表!F2216</f>
        <v>6219.1227999999992</v>
      </c>
      <c r="T2216">
        <v>0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0</v>
      </c>
      <c r="AE2216">
        <v>0</v>
      </c>
      <c r="AF2216">
        <v>0</v>
      </c>
      <c r="AG2216">
        <v>0</v>
      </c>
      <c r="BD2216">
        <v>8</v>
      </c>
      <c r="BE2216">
        <v>9323104</v>
      </c>
      <c r="BF2216">
        <v>9324104</v>
      </c>
      <c r="BG2216">
        <v>9324202</v>
      </c>
      <c r="BH2216">
        <v>9324302</v>
      </c>
      <c r="BI2216">
        <v>9324402</v>
      </c>
      <c r="BJ2216">
        <v>9312102</v>
      </c>
      <c r="BK2216">
        <v>9311103</v>
      </c>
      <c r="BL2216">
        <v>9315103</v>
      </c>
    </row>
    <row r="2217" spans="1:67" x14ac:dyDescent="0.15">
      <c r="A2217">
        <v>2216</v>
      </c>
      <c r="B2217" t="s">
        <v>3455</v>
      </c>
      <c r="E2217">
        <f>机器人辅助表!B2217</f>
        <v>20</v>
      </c>
      <c r="F2217">
        <v>1</v>
      </c>
      <c r="G2217">
        <v>58001</v>
      </c>
      <c r="H2217">
        <v>0</v>
      </c>
      <c r="I2217">
        <f>机器人辅助表!H2217</f>
        <v>3534.2261050434786</v>
      </c>
      <c r="J2217">
        <v>2</v>
      </c>
      <c r="K2217">
        <v>4</v>
      </c>
      <c r="L2217">
        <v>1</v>
      </c>
      <c r="M2217" s="2">
        <f>机器人辅助表!C2217</f>
        <v>5731.7728695652186</v>
      </c>
      <c r="N2217" s="2">
        <v>2</v>
      </c>
      <c r="O2217" s="2">
        <f>机器人辅助表!D2217</f>
        <v>479.86935652173923</v>
      </c>
      <c r="P2217" s="2">
        <v>3</v>
      </c>
      <c r="Q2217" s="2">
        <f>机器人辅助表!E2217</f>
        <v>213.27526956521749</v>
      </c>
      <c r="R2217" s="2">
        <v>6</v>
      </c>
      <c r="S2217" s="2">
        <f>机器人辅助表!F2217</f>
        <v>5949.3319999999994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0</v>
      </c>
      <c r="AE2217">
        <v>0</v>
      </c>
      <c r="AF2217">
        <v>0</v>
      </c>
      <c r="AG2217">
        <v>0</v>
      </c>
      <c r="BD2217">
        <v>11</v>
      </c>
      <c r="BE2217">
        <v>9113104</v>
      </c>
      <c r="BF2217">
        <v>9121103</v>
      </c>
      <c r="BG2217">
        <v>9121202</v>
      </c>
      <c r="BH2217">
        <v>9121304</v>
      </c>
      <c r="BI2217">
        <v>9121403</v>
      </c>
      <c r="BJ2217">
        <v>9114102</v>
      </c>
      <c r="BK2217">
        <v>9122102</v>
      </c>
      <c r="BL2217">
        <v>9122202</v>
      </c>
      <c r="BM2217">
        <v>9122303</v>
      </c>
      <c r="BN2217">
        <v>9122404</v>
      </c>
      <c r="BO2217">
        <v>9115102</v>
      </c>
    </row>
    <row r="2218" spans="1:67" x14ac:dyDescent="0.15">
      <c r="A2218">
        <v>2217</v>
      </c>
      <c r="B2218" t="s">
        <v>1050</v>
      </c>
      <c r="E2218">
        <f>机器人辅助表!B2218</f>
        <v>30</v>
      </c>
      <c r="F2218">
        <v>3</v>
      </c>
      <c r="G2218">
        <v>58201</v>
      </c>
      <c r="H2218">
        <v>0</v>
      </c>
      <c r="I2218">
        <f>机器人辅助表!H2218</f>
        <v>3042.9881906271576</v>
      </c>
      <c r="J2218">
        <v>2</v>
      </c>
      <c r="K2218">
        <v>4</v>
      </c>
      <c r="L2218">
        <v>1</v>
      </c>
      <c r="M2218" s="2">
        <f>机器人辅助表!C2218</f>
        <v>8904.1772960367925</v>
      </c>
      <c r="N2218" s="2">
        <v>2</v>
      </c>
      <c r="O2218" s="2">
        <f>机器人辅助表!D2218</f>
        <v>574.97826485618759</v>
      </c>
      <c r="P2218" s="2">
        <v>3</v>
      </c>
      <c r="Q2218" s="2">
        <f>机器人辅助表!E2218</f>
        <v>255.54589549163896</v>
      </c>
      <c r="R2218" s="2">
        <v>6</v>
      </c>
      <c r="S2218" s="2">
        <f>机器人辅助表!F2218</f>
        <v>3968.0359999999996</v>
      </c>
      <c r="T2218">
        <v>0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0</v>
      </c>
      <c r="AE2218">
        <v>0</v>
      </c>
      <c r="AF2218">
        <v>0</v>
      </c>
      <c r="AG2218">
        <v>0</v>
      </c>
      <c r="BD2218">
        <v>8</v>
      </c>
      <c r="BE2218">
        <v>9323103</v>
      </c>
      <c r="BF2218">
        <v>9324104</v>
      </c>
      <c r="BG2218">
        <v>9324202</v>
      </c>
      <c r="BH2218">
        <v>9324304</v>
      </c>
      <c r="BI2218">
        <v>9324404</v>
      </c>
      <c r="BJ2218">
        <v>9312103</v>
      </c>
      <c r="BK2218">
        <v>9311104</v>
      </c>
      <c r="BL2218">
        <v>9315104</v>
      </c>
    </row>
    <row r="2219" spans="1:67" x14ac:dyDescent="0.15">
      <c r="A2219">
        <v>2218</v>
      </c>
      <c r="B2219" t="s">
        <v>1051</v>
      </c>
      <c r="E2219">
        <f>机器人辅助表!B2219</f>
        <v>37</v>
      </c>
      <c r="F2219">
        <v>1</v>
      </c>
      <c r="G2219">
        <v>58001</v>
      </c>
      <c r="H2219">
        <v>0</v>
      </c>
      <c r="I2219">
        <f>机器人辅助表!H2219</f>
        <v>4438.9995681398905</v>
      </c>
      <c r="J2219">
        <v>2</v>
      </c>
      <c r="K2219">
        <v>4</v>
      </c>
      <c r="L2219">
        <v>1</v>
      </c>
      <c r="M2219" s="2">
        <f>机器人辅助表!C2219</f>
        <v>17272.869052928872</v>
      </c>
      <c r="N2219" s="2">
        <v>2</v>
      </c>
      <c r="O2219" s="2">
        <f>机器人辅助表!D2219</f>
        <v>1025.0844318457525</v>
      </c>
      <c r="P2219" s="2">
        <v>3</v>
      </c>
      <c r="Q2219" s="2">
        <f>机器人辅助表!E2219</f>
        <v>455.59308082033454</v>
      </c>
      <c r="R2219" s="2">
        <v>6</v>
      </c>
      <c r="S2219" s="2">
        <f>机器人辅助表!F2219</f>
        <v>4492.8648000000003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0</v>
      </c>
      <c r="AE2219">
        <v>0</v>
      </c>
      <c r="AF2219">
        <v>0</v>
      </c>
      <c r="AG2219">
        <v>0</v>
      </c>
      <c r="BD2219">
        <v>11</v>
      </c>
      <c r="BE2219">
        <v>9113102</v>
      </c>
      <c r="BF2219">
        <v>9121102</v>
      </c>
      <c r="BG2219">
        <v>9121203</v>
      </c>
      <c r="BH2219">
        <v>9121303</v>
      </c>
      <c r="BI2219">
        <v>9121404</v>
      </c>
      <c r="BJ2219">
        <v>9114102</v>
      </c>
      <c r="BK2219">
        <v>9122104</v>
      </c>
      <c r="BL2219">
        <v>9122204</v>
      </c>
      <c r="BM2219">
        <v>9122302</v>
      </c>
      <c r="BN2219">
        <v>9122403</v>
      </c>
      <c r="BO2219">
        <v>9115104</v>
      </c>
    </row>
    <row r="2220" spans="1:67" x14ac:dyDescent="0.15">
      <c r="A2220">
        <v>2219</v>
      </c>
      <c r="B2220" t="s">
        <v>3456</v>
      </c>
      <c r="E2220">
        <f>机器人辅助表!B2220</f>
        <v>34</v>
      </c>
      <c r="F2220">
        <v>3</v>
      </c>
      <c r="G2220">
        <v>58201</v>
      </c>
      <c r="H2220">
        <v>0</v>
      </c>
      <c r="I2220">
        <f>机器人辅助表!H2220</f>
        <v>8226.8217742953329</v>
      </c>
      <c r="J2220">
        <v>2</v>
      </c>
      <c r="K2220">
        <v>4</v>
      </c>
      <c r="L2220">
        <v>1</v>
      </c>
      <c r="M2220" s="2">
        <f>机器人辅助表!C2220</f>
        <v>28510.592183036795</v>
      </c>
      <c r="N2220" s="2">
        <v>2</v>
      </c>
      <c r="O2220" s="2">
        <f>机器人辅助表!D2220</f>
        <v>1771.0770493324421</v>
      </c>
      <c r="P2220" s="2">
        <v>3</v>
      </c>
      <c r="Q2220" s="2">
        <f>机器人辅助表!E2220</f>
        <v>787.14535525886311</v>
      </c>
      <c r="R2220" s="2">
        <v>6</v>
      </c>
      <c r="S2220" s="2">
        <f>机器人辅助表!F2220</f>
        <v>9285.4080000000013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0</v>
      </c>
      <c r="AE2220">
        <v>0</v>
      </c>
      <c r="AF2220">
        <v>0</v>
      </c>
      <c r="AG2220">
        <v>0</v>
      </c>
      <c r="BD2220">
        <v>8</v>
      </c>
      <c r="BE2220">
        <v>9323102</v>
      </c>
      <c r="BF2220">
        <v>9324103</v>
      </c>
      <c r="BG2220">
        <v>9324202</v>
      </c>
      <c r="BH2220">
        <v>9324303</v>
      </c>
      <c r="BI2220">
        <v>9324402</v>
      </c>
      <c r="BJ2220">
        <v>9312104</v>
      </c>
      <c r="BK2220">
        <v>9311102</v>
      </c>
      <c r="BL2220">
        <v>9315103</v>
      </c>
    </row>
    <row r="2221" spans="1:67" x14ac:dyDescent="0.15">
      <c r="A2221">
        <v>2220</v>
      </c>
      <c r="B2221" t="s">
        <v>1052</v>
      </c>
      <c r="E2221">
        <f>机器人辅助表!B2221</f>
        <v>39</v>
      </c>
      <c r="F2221">
        <v>2</v>
      </c>
      <c r="G2221">
        <v>58101</v>
      </c>
      <c r="H2221">
        <v>0</v>
      </c>
      <c r="I2221">
        <f>机器人辅助表!H2221</f>
        <v>5572.4472920615353</v>
      </c>
      <c r="J2221">
        <v>2</v>
      </c>
      <c r="K2221">
        <v>4</v>
      </c>
      <c r="L2221">
        <v>1</v>
      </c>
      <c r="M2221" s="2">
        <f>机器人辅助表!C2221</f>
        <v>23660.121299687766</v>
      </c>
      <c r="N2221" s="2">
        <v>2</v>
      </c>
      <c r="O2221" s="2">
        <f>机器人辅助表!D2221</f>
        <v>1329.7892294287628</v>
      </c>
      <c r="P2221" s="2">
        <v>3</v>
      </c>
      <c r="Q2221" s="2">
        <f>机器人辅助表!E2221</f>
        <v>591.01743530167232</v>
      </c>
      <c r="R2221" s="2">
        <v>6</v>
      </c>
      <c r="S2221" s="2">
        <f>机器人辅助表!F2221</f>
        <v>5224.9840000000004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0</v>
      </c>
      <c r="AE2221">
        <v>0</v>
      </c>
      <c r="AF2221">
        <v>0</v>
      </c>
      <c r="AG2221">
        <v>0</v>
      </c>
      <c r="BD2221">
        <v>11</v>
      </c>
      <c r="BE2221">
        <v>9211103</v>
      </c>
      <c r="BF2221">
        <v>9214104</v>
      </c>
      <c r="BG2221">
        <v>9214204</v>
      </c>
      <c r="BH2221">
        <v>9214302</v>
      </c>
      <c r="BI2221">
        <v>9214402</v>
      </c>
      <c r="BJ2221">
        <v>9222104</v>
      </c>
      <c r="BK2221">
        <v>9223102</v>
      </c>
      <c r="BL2221">
        <v>9223204</v>
      </c>
      <c r="BM2221">
        <v>9223303</v>
      </c>
      <c r="BN2221">
        <v>9223402</v>
      </c>
      <c r="BO2221">
        <v>9215103</v>
      </c>
    </row>
    <row r="2222" spans="1:67" x14ac:dyDescent="0.15">
      <c r="A2222">
        <v>2221</v>
      </c>
      <c r="B2222" t="s">
        <v>3457</v>
      </c>
      <c r="E2222">
        <f>机器人辅助表!B2222</f>
        <v>26</v>
      </c>
      <c r="F2222">
        <v>1</v>
      </c>
      <c r="G2222">
        <v>58001</v>
      </c>
      <c r="H2222">
        <v>0</v>
      </c>
      <c r="I2222">
        <f>机器人辅助表!H2222</f>
        <v>3041.5961153529156</v>
      </c>
      <c r="J2222">
        <v>2</v>
      </c>
      <c r="K2222">
        <v>4</v>
      </c>
      <c r="L2222">
        <v>1</v>
      </c>
      <c r="M2222" s="2">
        <f>机器人辅助表!C2222</f>
        <v>7153.4719417364558</v>
      </c>
      <c r="N2222" s="2">
        <v>2</v>
      </c>
      <c r="O2222" s="2">
        <f>机器人辅助表!D2222</f>
        <v>508.44025647090319</v>
      </c>
      <c r="P2222" s="2">
        <v>3</v>
      </c>
      <c r="Q2222" s="2">
        <f>机器人辅助表!E2222</f>
        <v>225.97344732040139</v>
      </c>
      <c r="R2222" s="2">
        <v>6</v>
      </c>
      <c r="S2222" s="2">
        <f>机器人辅助表!F2222</f>
        <v>4453.2671999999993</v>
      </c>
      <c r="T2222">
        <v>0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0</v>
      </c>
      <c r="AE2222">
        <v>0</v>
      </c>
      <c r="AF2222">
        <v>0</v>
      </c>
      <c r="AG2222">
        <v>0</v>
      </c>
      <c r="BD2222">
        <v>11</v>
      </c>
      <c r="BE2222">
        <v>9113102</v>
      </c>
      <c r="BF2222">
        <v>9121102</v>
      </c>
      <c r="BG2222">
        <v>9121202</v>
      </c>
      <c r="BH2222">
        <v>9121304</v>
      </c>
      <c r="BI2222">
        <v>9121404</v>
      </c>
      <c r="BJ2222">
        <v>9114104</v>
      </c>
      <c r="BK2222">
        <v>9122104</v>
      </c>
      <c r="BL2222">
        <v>9122202</v>
      </c>
      <c r="BM2222">
        <v>9122302</v>
      </c>
      <c r="BN2222">
        <v>9122402</v>
      </c>
      <c r="BO2222">
        <v>9115103</v>
      </c>
    </row>
    <row r="2223" spans="1:67" x14ac:dyDescent="0.15">
      <c r="A2223">
        <v>2222</v>
      </c>
      <c r="B2223" t="s">
        <v>3458</v>
      </c>
      <c r="E2223">
        <f>机器人辅助表!B2223</f>
        <v>37</v>
      </c>
      <c r="F2223">
        <v>1</v>
      </c>
      <c r="G2223">
        <v>58001</v>
      </c>
      <c r="H2223">
        <v>0</v>
      </c>
      <c r="I2223">
        <f>机器人辅助表!H2223</f>
        <v>4685.6106552587735</v>
      </c>
      <c r="J2223">
        <v>2</v>
      </c>
      <c r="K2223">
        <v>4</v>
      </c>
      <c r="L2223">
        <v>1</v>
      </c>
      <c r="M2223" s="2">
        <f>机器人辅助表!C2223</f>
        <v>18232.472889202701</v>
      </c>
      <c r="N2223" s="2">
        <v>2</v>
      </c>
      <c r="O2223" s="2">
        <f>机器人辅助表!D2223</f>
        <v>1082.0335669482945</v>
      </c>
      <c r="P2223" s="2">
        <v>3</v>
      </c>
      <c r="Q2223" s="2">
        <f>机器人辅助表!E2223</f>
        <v>480.90380753257534</v>
      </c>
      <c r="R2223" s="2">
        <v>6</v>
      </c>
      <c r="S2223" s="2">
        <f>机器人辅助表!F2223</f>
        <v>4742.4683999999997</v>
      </c>
      <c r="T2223">
        <v>0</v>
      </c>
      <c r="U2223">
        <v>0</v>
      </c>
      <c r="V2223">
        <v>0</v>
      </c>
      <c r="W2223">
        <v>0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0</v>
      </c>
      <c r="AE2223">
        <v>0</v>
      </c>
      <c r="AF2223">
        <v>0</v>
      </c>
      <c r="AG2223">
        <v>0</v>
      </c>
      <c r="BD2223">
        <v>11</v>
      </c>
      <c r="BE2223">
        <v>9113104</v>
      </c>
      <c r="BF2223">
        <v>9121104</v>
      </c>
      <c r="BG2223">
        <v>9121202</v>
      </c>
      <c r="BH2223">
        <v>9121303</v>
      </c>
      <c r="BI2223">
        <v>9121402</v>
      </c>
      <c r="BJ2223">
        <v>9114102</v>
      </c>
      <c r="BK2223">
        <v>9122103</v>
      </c>
      <c r="BL2223">
        <v>9122203</v>
      </c>
      <c r="BM2223">
        <v>9122302</v>
      </c>
      <c r="BN2223">
        <v>9122402</v>
      </c>
      <c r="BO2223">
        <v>9115103</v>
      </c>
    </row>
    <row r="2224" spans="1:67" x14ac:dyDescent="0.15">
      <c r="A2224">
        <v>2223</v>
      </c>
      <c r="B2224" t="s">
        <v>1053</v>
      </c>
      <c r="E2224">
        <f>机器人辅助表!B2224</f>
        <v>22</v>
      </c>
      <c r="F2224">
        <v>3</v>
      </c>
      <c r="G2224">
        <v>58201</v>
      </c>
      <c r="H2224">
        <v>0</v>
      </c>
      <c r="I2224">
        <f>机器人辅助表!H2224</f>
        <v>2451.1549607123479</v>
      </c>
      <c r="J2224">
        <v>2</v>
      </c>
      <c r="K2224">
        <v>4</v>
      </c>
      <c r="L2224">
        <v>1</v>
      </c>
      <c r="M2224" s="2">
        <f>机器人辅助表!C2224</f>
        <v>4482.2835046956525</v>
      </c>
      <c r="N2224" s="2">
        <v>2</v>
      </c>
      <c r="O2224" s="2">
        <f>机器人辅助表!D2224</f>
        <v>354.25292243478265</v>
      </c>
      <c r="P2224" s="2">
        <v>3</v>
      </c>
      <c r="Q2224" s="2">
        <f>机器人辅助表!E2224</f>
        <v>157.44574330434787</v>
      </c>
      <c r="R2224" s="2">
        <v>6</v>
      </c>
      <c r="S2224" s="2">
        <f>机器人辅助表!F2224</f>
        <v>3975.4092000000001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0</v>
      </c>
      <c r="AE2224">
        <v>0</v>
      </c>
      <c r="AF2224">
        <v>0</v>
      </c>
      <c r="AG2224">
        <v>0</v>
      </c>
      <c r="BD2224">
        <v>8</v>
      </c>
      <c r="BE2224">
        <v>9323103</v>
      </c>
      <c r="BF2224">
        <v>9324102</v>
      </c>
      <c r="BG2224">
        <v>9324204</v>
      </c>
      <c r="BH2224">
        <v>9324303</v>
      </c>
      <c r="BI2224">
        <v>9324404</v>
      </c>
      <c r="BJ2224">
        <v>9312102</v>
      </c>
      <c r="BK2224">
        <v>9311102</v>
      </c>
      <c r="BL2224">
        <v>9315104</v>
      </c>
    </row>
    <row r="2225" spans="1:67" x14ac:dyDescent="0.15">
      <c r="A2225">
        <v>2224</v>
      </c>
      <c r="B2225" t="s">
        <v>3459</v>
      </c>
      <c r="E2225">
        <f>机器人辅助表!B2225</f>
        <v>36</v>
      </c>
      <c r="F2225">
        <v>1</v>
      </c>
      <c r="G2225">
        <v>58001</v>
      </c>
      <c r="H2225">
        <v>0</v>
      </c>
      <c r="I2225">
        <f>机器人辅助表!H2225</f>
        <v>8227.9884420442759</v>
      </c>
      <c r="J2225">
        <v>2</v>
      </c>
      <c r="K2225">
        <v>4</v>
      </c>
      <c r="L2225">
        <v>1</v>
      </c>
      <c r="M2225" s="2">
        <f>机器人辅助表!C2225</f>
        <v>30539.222765313716</v>
      </c>
      <c r="N2225" s="2">
        <v>2</v>
      </c>
      <c r="O2225" s="2">
        <f>机器人辅助表!D2225</f>
        <v>1864.144985832241</v>
      </c>
      <c r="P2225" s="2">
        <v>3</v>
      </c>
      <c r="Q2225" s="2">
        <f>机器人辅助表!E2225</f>
        <v>828.50888259210717</v>
      </c>
      <c r="R2225" s="2">
        <v>6</v>
      </c>
      <c r="S2225" s="2">
        <f>机器人辅助表!F2225</f>
        <v>8654.2183999999997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0</v>
      </c>
      <c r="AE2225">
        <v>0</v>
      </c>
      <c r="AF2225">
        <v>0</v>
      </c>
      <c r="AG2225">
        <v>0</v>
      </c>
      <c r="BD2225">
        <v>11</v>
      </c>
      <c r="BE2225">
        <v>9113102</v>
      </c>
      <c r="BF2225">
        <v>9121102</v>
      </c>
      <c r="BG2225">
        <v>9121203</v>
      </c>
      <c r="BH2225">
        <v>9121303</v>
      </c>
      <c r="BI2225">
        <v>9121404</v>
      </c>
      <c r="BJ2225">
        <v>9114102</v>
      </c>
      <c r="BK2225">
        <v>9122103</v>
      </c>
      <c r="BL2225">
        <v>9122202</v>
      </c>
      <c r="BM2225">
        <v>9122304</v>
      </c>
      <c r="BN2225">
        <v>9122404</v>
      </c>
      <c r="BO2225">
        <v>9115103</v>
      </c>
    </row>
    <row r="2226" spans="1:67" x14ac:dyDescent="0.15">
      <c r="A2226">
        <v>2225</v>
      </c>
      <c r="B2226" t="s">
        <v>3460</v>
      </c>
      <c r="E2226">
        <f>机器人辅助表!B2226</f>
        <v>48</v>
      </c>
      <c r="F2226">
        <v>2</v>
      </c>
      <c r="G2226">
        <v>58101</v>
      </c>
      <c r="H2226">
        <v>0</v>
      </c>
      <c r="I2226">
        <f>机器人辅助表!H2226</f>
        <v>19583.680616223617</v>
      </c>
      <c r="J2226">
        <v>2</v>
      </c>
      <c r="K2226">
        <v>4</v>
      </c>
      <c r="L2226">
        <v>1</v>
      </c>
      <c r="M2226" s="2">
        <f>机器人辅助表!C2226</f>
        <v>114501.07369828178</v>
      </c>
      <c r="N2226" s="2">
        <v>2</v>
      </c>
      <c r="O2226" s="2">
        <f>机器人辅助表!D2226</f>
        <v>5174.3015023304379</v>
      </c>
      <c r="P2226" s="2">
        <v>3</v>
      </c>
      <c r="Q2226" s="2">
        <f>机器人辅助表!E2226</f>
        <v>2299.6895565913055</v>
      </c>
      <c r="R2226" s="2">
        <v>6</v>
      </c>
      <c r="S2226" s="2">
        <f>机器人辅助表!F2226</f>
        <v>12546.175999999999</v>
      </c>
      <c r="T2226">
        <v>0</v>
      </c>
      <c r="U2226">
        <v>0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0</v>
      </c>
      <c r="AE2226">
        <v>0</v>
      </c>
      <c r="AF2226">
        <v>0</v>
      </c>
      <c r="AG2226">
        <v>0</v>
      </c>
      <c r="BD2226">
        <v>11</v>
      </c>
      <c r="BE2226">
        <v>9211102</v>
      </c>
      <c r="BF2226">
        <v>9214103</v>
      </c>
      <c r="BG2226">
        <v>9214202</v>
      </c>
      <c r="BH2226">
        <v>9214303</v>
      </c>
      <c r="BI2226">
        <v>9214402</v>
      </c>
      <c r="BJ2226">
        <v>9222104</v>
      </c>
      <c r="BK2226">
        <v>9223103</v>
      </c>
      <c r="BL2226">
        <v>9223202</v>
      </c>
      <c r="BM2226">
        <v>9223303</v>
      </c>
      <c r="BN2226">
        <v>9223402</v>
      </c>
      <c r="BO2226">
        <v>9215104</v>
      </c>
    </row>
    <row r="2227" spans="1:67" x14ac:dyDescent="0.15">
      <c r="A2227">
        <v>2226</v>
      </c>
      <c r="B2227" t="s">
        <v>1054</v>
      </c>
      <c r="E2227">
        <f>机器人辅助表!B2227</f>
        <v>49</v>
      </c>
      <c r="F2227">
        <v>2</v>
      </c>
      <c r="G2227">
        <v>58101</v>
      </c>
      <c r="H2227">
        <v>0</v>
      </c>
      <c r="I2227">
        <f>机器人辅助表!H2227</f>
        <v>13761.158951785585</v>
      </c>
      <c r="J2227">
        <v>2</v>
      </c>
      <c r="K2227">
        <v>4</v>
      </c>
      <c r="L2227">
        <v>1</v>
      </c>
      <c r="M2227" s="2">
        <f>机器人辅助表!C2227</f>
        <v>82699.842064815573</v>
      </c>
      <c r="N2227" s="2">
        <v>2</v>
      </c>
      <c r="O2227" s="2">
        <f>机器人辅助表!D2227</f>
        <v>3656.1802190044832</v>
      </c>
      <c r="P2227" s="2">
        <v>3</v>
      </c>
      <c r="Q2227" s="2">
        <f>机器人辅助表!E2227</f>
        <v>1624.9689862242151</v>
      </c>
      <c r="R2227" s="2">
        <v>6</v>
      </c>
      <c r="S2227" s="2">
        <f>机器人辅助表!F2227</f>
        <v>8466.1458000000002</v>
      </c>
      <c r="T2227">
        <v>0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0</v>
      </c>
      <c r="AE2227">
        <v>0</v>
      </c>
      <c r="AF2227">
        <v>0</v>
      </c>
      <c r="AG2227">
        <v>0</v>
      </c>
      <c r="BD2227">
        <v>11</v>
      </c>
      <c r="BE2227">
        <v>9211103</v>
      </c>
      <c r="BF2227">
        <v>9214104</v>
      </c>
      <c r="BG2227">
        <v>9214202</v>
      </c>
      <c r="BH2227">
        <v>9214304</v>
      </c>
      <c r="BI2227">
        <v>9214404</v>
      </c>
      <c r="BJ2227">
        <v>9222102</v>
      </c>
      <c r="BK2227">
        <v>9223103</v>
      </c>
      <c r="BL2227">
        <v>9223204</v>
      </c>
      <c r="BM2227">
        <v>9223302</v>
      </c>
      <c r="BN2227">
        <v>9223402</v>
      </c>
      <c r="BO2227">
        <v>9215102</v>
      </c>
    </row>
    <row r="2228" spans="1:67" x14ac:dyDescent="0.15">
      <c r="A2228">
        <v>2227</v>
      </c>
      <c r="B2228" t="s">
        <v>3461</v>
      </c>
      <c r="E2228">
        <f>机器人辅助表!B2228</f>
        <v>24</v>
      </c>
      <c r="F2228">
        <v>3</v>
      </c>
      <c r="G2228">
        <v>58201</v>
      </c>
      <c r="H2228">
        <v>0</v>
      </c>
      <c r="I2228">
        <f>机器人辅助表!H2228</f>
        <v>4393.4966013662615</v>
      </c>
      <c r="J2228">
        <v>2</v>
      </c>
      <c r="K2228">
        <v>4</v>
      </c>
      <c r="L2228">
        <v>1</v>
      </c>
      <c r="M2228" s="2">
        <f>机器人辅助表!C2228</f>
        <v>9150.3275081739157</v>
      </c>
      <c r="N2228" s="2">
        <v>2</v>
      </c>
      <c r="O2228" s="2">
        <f>机器人辅助表!D2228</f>
        <v>684.8477968695654</v>
      </c>
      <c r="P2228" s="2">
        <v>3</v>
      </c>
      <c r="Q2228" s="2">
        <f>机器人辅助表!E2228</f>
        <v>304.37679860869571</v>
      </c>
      <c r="R2228" s="2">
        <v>6</v>
      </c>
      <c r="S2228" s="2">
        <f>机器人辅助表!F2228</f>
        <v>6782.3808000000008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0</v>
      </c>
      <c r="AE2228">
        <v>0</v>
      </c>
      <c r="AF2228">
        <v>0</v>
      </c>
      <c r="AG2228">
        <v>0</v>
      </c>
      <c r="BD2228">
        <v>8</v>
      </c>
      <c r="BE2228">
        <v>9323102</v>
      </c>
      <c r="BF2228">
        <v>9324102</v>
      </c>
      <c r="BG2228">
        <v>9324202</v>
      </c>
      <c r="BH2228">
        <v>9324303</v>
      </c>
      <c r="BI2228">
        <v>9324404</v>
      </c>
      <c r="BJ2228">
        <v>9312102</v>
      </c>
      <c r="BK2228">
        <v>9311102</v>
      </c>
      <c r="BL2228">
        <v>9315104</v>
      </c>
    </row>
    <row r="2229" spans="1:67" x14ac:dyDescent="0.15">
      <c r="A2229">
        <v>2228</v>
      </c>
      <c r="B2229" t="s">
        <v>3462</v>
      </c>
      <c r="E2229">
        <f>机器人辅助表!B2229</f>
        <v>31</v>
      </c>
      <c r="F2229">
        <v>3</v>
      </c>
      <c r="G2229">
        <v>58201</v>
      </c>
      <c r="H2229">
        <v>0</v>
      </c>
      <c r="I2229">
        <f>机器人辅助表!H2229</f>
        <v>4438.5835623552011</v>
      </c>
      <c r="J2229">
        <v>2</v>
      </c>
      <c r="K2229">
        <v>4</v>
      </c>
      <c r="L2229">
        <v>1</v>
      </c>
      <c r="M2229" s="2">
        <f>机器人辅助表!C2229</f>
        <v>13611.375716400005</v>
      </c>
      <c r="N2229" s="2">
        <v>2</v>
      </c>
      <c r="O2229" s="2">
        <f>机器人辅助表!D2229</f>
        <v>870.03006552000022</v>
      </c>
      <c r="P2229" s="2">
        <v>3</v>
      </c>
      <c r="Q2229" s="2">
        <f>机器人辅助表!E2229</f>
        <v>386.68002912000014</v>
      </c>
      <c r="R2229" s="2">
        <v>6</v>
      </c>
      <c r="S2229" s="2">
        <f>机器人辅助表!F2229</f>
        <v>5581.3368</v>
      </c>
      <c r="T2229">
        <v>0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0</v>
      </c>
      <c r="AE2229">
        <v>0</v>
      </c>
      <c r="AF2229">
        <v>0</v>
      </c>
      <c r="AG2229">
        <v>0</v>
      </c>
      <c r="BD2229">
        <v>8</v>
      </c>
      <c r="BE2229">
        <v>9323102</v>
      </c>
      <c r="BF2229">
        <v>9324102</v>
      </c>
      <c r="BG2229">
        <v>9324203</v>
      </c>
      <c r="BH2229">
        <v>9324303</v>
      </c>
      <c r="BI2229">
        <v>9324402</v>
      </c>
      <c r="BJ2229">
        <v>9312104</v>
      </c>
      <c r="BK2229">
        <v>9311104</v>
      </c>
      <c r="BL2229">
        <v>9315102</v>
      </c>
    </row>
    <row r="2230" spans="1:67" x14ac:dyDescent="0.15">
      <c r="A2230">
        <v>2229</v>
      </c>
      <c r="B2230" t="s">
        <v>3463</v>
      </c>
      <c r="E2230">
        <f>机器人辅助表!B2230</f>
        <v>38</v>
      </c>
      <c r="F2230">
        <v>2</v>
      </c>
      <c r="G2230">
        <v>58101</v>
      </c>
      <c r="H2230">
        <v>0</v>
      </c>
      <c r="I2230">
        <f>机器人辅助表!H2230</f>
        <v>5637.6835120302467</v>
      </c>
      <c r="J2230">
        <v>2</v>
      </c>
      <c r="K2230">
        <v>4</v>
      </c>
      <c r="L2230">
        <v>1</v>
      </c>
      <c r="M2230" s="2">
        <f>机器人辅助表!C2230</f>
        <v>22941.512298746085</v>
      </c>
      <c r="N2230" s="2">
        <v>2</v>
      </c>
      <c r="O2230" s="2">
        <f>机器人辅助表!D2230</f>
        <v>1324.5522351290972</v>
      </c>
      <c r="P2230" s="2">
        <v>3</v>
      </c>
      <c r="Q2230" s="2">
        <f>机器人辅助表!E2230</f>
        <v>588.68988227959881</v>
      </c>
      <c r="R2230" s="2">
        <v>6</v>
      </c>
      <c r="S2230" s="2">
        <f>机器人辅助表!F2230</f>
        <v>5491.6675999999998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0</v>
      </c>
      <c r="AE2230">
        <v>0</v>
      </c>
      <c r="AF2230">
        <v>0</v>
      </c>
      <c r="AG2230">
        <v>0</v>
      </c>
      <c r="BD2230">
        <v>11</v>
      </c>
      <c r="BE2230">
        <v>9211103</v>
      </c>
      <c r="BF2230">
        <v>9214104</v>
      </c>
      <c r="BG2230">
        <v>9214204</v>
      </c>
      <c r="BH2230">
        <v>9214303</v>
      </c>
      <c r="BI2230">
        <v>9214404</v>
      </c>
      <c r="BJ2230">
        <v>9222103</v>
      </c>
      <c r="BK2230">
        <v>9223102</v>
      </c>
      <c r="BL2230">
        <v>9223204</v>
      </c>
      <c r="BM2230">
        <v>9223303</v>
      </c>
      <c r="BN2230">
        <v>9223402</v>
      </c>
      <c r="BO2230">
        <v>9215103</v>
      </c>
    </row>
    <row r="2231" spans="1:67" x14ac:dyDescent="0.15">
      <c r="A2231">
        <v>2230</v>
      </c>
      <c r="B2231" t="s">
        <v>1055</v>
      </c>
      <c r="E2231">
        <f>机器人辅助表!B2231</f>
        <v>38</v>
      </c>
      <c r="F2231">
        <v>3</v>
      </c>
      <c r="G2231">
        <v>58201</v>
      </c>
      <c r="H2231">
        <v>0</v>
      </c>
      <c r="I2231">
        <f>机器人辅助表!H2231</f>
        <v>7473.208376412188</v>
      </c>
      <c r="J2231">
        <v>2</v>
      </c>
      <c r="K2231">
        <v>4</v>
      </c>
      <c r="L2231">
        <v>1</v>
      </c>
      <c r="M2231" s="2">
        <f>机器人辅助表!C2231</f>
        <v>30410.841884384343</v>
      </c>
      <c r="N2231" s="2">
        <v>2</v>
      </c>
      <c r="O2231" s="2">
        <f>机器人辅助表!D2231</f>
        <v>1755.8018000548495</v>
      </c>
      <c r="P2231" s="2">
        <v>3</v>
      </c>
      <c r="Q2231" s="2">
        <f>机器人辅助表!E2231</f>
        <v>780.35635557993317</v>
      </c>
      <c r="R2231" s="2">
        <v>6</v>
      </c>
      <c r="S2231" s="2">
        <f>机器人辅助表!F2231</f>
        <v>7279.652399999999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  <c r="AF2231">
        <v>0</v>
      </c>
      <c r="AG2231">
        <v>0</v>
      </c>
      <c r="BD2231">
        <v>8</v>
      </c>
      <c r="BE2231">
        <v>9323102</v>
      </c>
      <c r="BF2231">
        <v>9324103</v>
      </c>
      <c r="BG2231">
        <v>9324203</v>
      </c>
      <c r="BH2231">
        <v>9324302</v>
      </c>
      <c r="BI2231">
        <v>9324403</v>
      </c>
      <c r="BJ2231">
        <v>9312104</v>
      </c>
      <c r="BK2231">
        <v>9311104</v>
      </c>
      <c r="BL2231">
        <v>9315102</v>
      </c>
    </row>
    <row r="2232" spans="1:67" x14ac:dyDescent="0.15">
      <c r="A2232">
        <v>2231</v>
      </c>
      <c r="B2232" t="s">
        <v>3464</v>
      </c>
      <c r="E2232">
        <f>机器人辅助表!B2232</f>
        <v>27</v>
      </c>
      <c r="F2232">
        <v>2</v>
      </c>
      <c r="G2232">
        <v>58101</v>
      </c>
      <c r="H2232">
        <v>0</v>
      </c>
      <c r="I2232">
        <f>机器人辅助表!H2232</f>
        <v>2890.8496054038824</v>
      </c>
      <c r="J2232">
        <v>2</v>
      </c>
      <c r="K2232">
        <v>4</v>
      </c>
      <c r="L2232">
        <v>1</v>
      </c>
      <c r="M2232" s="2">
        <f>机器人辅助表!C2232</f>
        <v>7207.4618754794337</v>
      </c>
      <c r="N2232" s="2">
        <v>2</v>
      </c>
      <c r="O2232" s="2">
        <f>机器人辅助表!D2232</f>
        <v>499.69884933511719</v>
      </c>
      <c r="P2232" s="2">
        <v>3</v>
      </c>
      <c r="Q2232" s="2">
        <f>机器人辅助表!E2232</f>
        <v>222.08837748227432</v>
      </c>
      <c r="R2232" s="2">
        <v>6</v>
      </c>
      <c r="S2232" s="2">
        <f>机器人辅助表!F2232</f>
        <v>4114.5753999999997</v>
      </c>
      <c r="T2232">
        <v>0</v>
      </c>
      <c r="U2232">
        <v>0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0</v>
      </c>
      <c r="AE2232">
        <v>0</v>
      </c>
      <c r="AF2232">
        <v>0</v>
      </c>
      <c r="AG2232">
        <v>0</v>
      </c>
      <c r="BD2232">
        <v>11</v>
      </c>
      <c r="BE2232">
        <v>9211104</v>
      </c>
      <c r="BF2232">
        <v>9214104</v>
      </c>
      <c r="BG2232">
        <v>9214204</v>
      </c>
      <c r="BH2232">
        <v>9214303</v>
      </c>
      <c r="BI2232">
        <v>9214404</v>
      </c>
      <c r="BJ2232">
        <v>9222102</v>
      </c>
      <c r="BK2232">
        <v>9223103</v>
      </c>
      <c r="BL2232">
        <v>9223203</v>
      </c>
      <c r="BM2232">
        <v>9223304</v>
      </c>
      <c r="BN2232">
        <v>9223403</v>
      </c>
      <c r="BO2232">
        <v>9215104</v>
      </c>
    </row>
    <row r="2233" spans="1:67" x14ac:dyDescent="0.15">
      <c r="A2233">
        <v>2232</v>
      </c>
      <c r="B2233" t="s">
        <v>1056</v>
      </c>
      <c r="E2233">
        <f>机器人辅助表!B2233</f>
        <v>37</v>
      </c>
      <c r="F2233">
        <v>2</v>
      </c>
      <c r="G2233">
        <v>58101</v>
      </c>
      <c r="H2233">
        <v>0</v>
      </c>
      <c r="I2233">
        <f>机器人辅助表!H2233</f>
        <v>7644.9437006853668</v>
      </c>
      <c r="J2233">
        <v>2</v>
      </c>
      <c r="K2233">
        <v>4</v>
      </c>
      <c r="L2233">
        <v>1</v>
      </c>
      <c r="M2233" s="2">
        <f>机器人辅助表!C2233</f>
        <v>29747.718924488614</v>
      </c>
      <c r="N2233" s="2">
        <v>2</v>
      </c>
      <c r="O2233" s="2">
        <f>机器人辅助表!D2233</f>
        <v>1765.4231881787962</v>
      </c>
      <c r="P2233" s="2">
        <v>3</v>
      </c>
      <c r="Q2233" s="2">
        <f>机器人辅助表!E2233</f>
        <v>784.63252807946503</v>
      </c>
      <c r="R2233" s="2">
        <v>6</v>
      </c>
      <c r="S2233" s="2">
        <f>机器人辅助表!F2233</f>
        <v>7737.7116000000005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0</v>
      </c>
      <c r="AE2233">
        <v>0</v>
      </c>
      <c r="AF2233">
        <v>0</v>
      </c>
      <c r="AG2233">
        <v>0</v>
      </c>
      <c r="BD2233">
        <v>11</v>
      </c>
      <c r="BE2233">
        <v>9211102</v>
      </c>
      <c r="BF2233">
        <v>9214103</v>
      </c>
      <c r="BG2233">
        <v>9214204</v>
      </c>
      <c r="BH2233">
        <v>9214303</v>
      </c>
      <c r="BI2233">
        <v>9214402</v>
      </c>
      <c r="BJ2233">
        <v>9222102</v>
      </c>
      <c r="BK2233">
        <v>9223103</v>
      </c>
      <c r="BL2233">
        <v>9223202</v>
      </c>
      <c r="BM2233">
        <v>9223303</v>
      </c>
      <c r="BN2233">
        <v>9223403</v>
      </c>
      <c r="BO2233">
        <v>9215102</v>
      </c>
    </row>
    <row r="2234" spans="1:67" x14ac:dyDescent="0.15">
      <c r="A2234">
        <v>2233</v>
      </c>
      <c r="B2234" t="s">
        <v>3465</v>
      </c>
      <c r="E2234">
        <f>机器人辅助表!B2234</f>
        <v>21</v>
      </c>
      <c r="F2234">
        <v>3</v>
      </c>
      <c r="G2234">
        <v>58201</v>
      </c>
      <c r="H2234">
        <v>0</v>
      </c>
      <c r="I2234">
        <f>机器人辅助表!H2234</f>
        <v>2414.5052067657393</v>
      </c>
      <c r="J2234">
        <v>2</v>
      </c>
      <c r="K2234">
        <v>4</v>
      </c>
      <c r="L2234">
        <v>1</v>
      </c>
      <c r="M2234" s="2">
        <f>机器人辅助表!C2234</f>
        <v>4164.9575467500017</v>
      </c>
      <c r="N2234" s="2">
        <v>2</v>
      </c>
      <c r="O2234" s="2">
        <f>机器人辅助表!D2234</f>
        <v>338.6526746086958</v>
      </c>
      <c r="P2234" s="2">
        <v>3</v>
      </c>
      <c r="Q2234" s="2">
        <f>机器人辅助表!E2234</f>
        <v>150.51229982608703</v>
      </c>
      <c r="R2234" s="2">
        <v>6</v>
      </c>
      <c r="S2234" s="2">
        <f>机器人辅助表!F2234</f>
        <v>3989.1893999999998</v>
      </c>
      <c r="T2234">
        <v>0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0</v>
      </c>
      <c r="AE2234">
        <v>0</v>
      </c>
      <c r="AF2234">
        <v>0</v>
      </c>
      <c r="AG2234">
        <v>0</v>
      </c>
      <c r="BD2234">
        <v>8</v>
      </c>
      <c r="BE2234">
        <v>9323103</v>
      </c>
      <c r="BF2234">
        <v>9324103</v>
      </c>
      <c r="BG2234">
        <v>9324204</v>
      </c>
      <c r="BH2234">
        <v>9324304</v>
      </c>
      <c r="BI2234">
        <v>9324404</v>
      </c>
      <c r="BJ2234">
        <v>9312102</v>
      </c>
      <c r="BK2234">
        <v>9311103</v>
      </c>
      <c r="BL2234">
        <v>9315103</v>
      </c>
    </row>
    <row r="2235" spans="1:67" x14ac:dyDescent="0.15">
      <c r="A2235">
        <v>2234</v>
      </c>
      <c r="B2235" t="s">
        <v>1057</v>
      </c>
      <c r="E2235">
        <f>机器人辅助表!B2235</f>
        <v>50</v>
      </c>
      <c r="F2235">
        <v>3</v>
      </c>
      <c r="G2235">
        <v>58201</v>
      </c>
      <c r="H2235">
        <v>0</v>
      </c>
      <c r="I2235">
        <f>机器人辅助表!H2235</f>
        <v>20189.501492546089</v>
      </c>
      <c r="J2235">
        <v>2</v>
      </c>
      <c r="K2235">
        <v>4</v>
      </c>
      <c r="L2235">
        <v>1</v>
      </c>
      <c r="M2235" s="2">
        <f>机器人辅助表!C2235</f>
        <v>124757.18611826093</v>
      </c>
      <c r="N2235" s="2">
        <v>2</v>
      </c>
      <c r="O2235" s="2">
        <f>机器人辅助表!D2235</f>
        <v>5398.1474762709049</v>
      </c>
      <c r="P2235" s="2">
        <v>3</v>
      </c>
      <c r="Q2235" s="2">
        <f>机器人辅助表!E2235</f>
        <v>2399.1766561204022</v>
      </c>
      <c r="R2235" s="2">
        <v>6</v>
      </c>
      <c r="S2235" s="2">
        <f>机器人辅助表!F2235</f>
        <v>11873.449999999999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0</v>
      </c>
      <c r="AE2235">
        <v>0</v>
      </c>
      <c r="AF2235">
        <v>0</v>
      </c>
      <c r="AG2235">
        <v>0</v>
      </c>
      <c r="BD2235">
        <v>8</v>
      </c>
      <c r="BE2235">
        <v>9323103</v>
      </c>
      <c r="BF2235">
        <v>9324103</v>
      </c>
      <c r="BG2235">
        <v>9324202</v>
      </c>
      <c r="BH2235">
        <v>9324304</v>
      </c>
      <c r="BI2235">
        <v>9324404</v>
      </c>
      <c r="BJ2235">
        <v>9312104</v>
      </c>
      <c r="BK2235">
        <v>9311102</v>
      </c>
      <c r="BL2235">
        <v>9315102</v>
      </c>
    </row>
    <row r="2236" spans="1:67" x14ac:dyDescent="0.15">
      <c r="A2236">
        <v>2235</v>
      </c>
      <c r="B2236" t="s">
        <v>3466</v>
      </c>
      <c r="E2236">
        <f>机器人辅助表!B2236</f>
        <v>42</v>
      </c>
      <c r="F2236">
        <v>2</v>
      </c>
      <c r="G2236">
        <v>58101</v>
      </c>
      <c r="H2236">
        <v>0</v>
      </c>
      <c r="I2236">
        <f>机器人辅助表!H2236</f>
        <v>10155.843918411005</v>
      </c>
      <c r="J2236">
        <v>2</v>
      </c>
      <c r="K2236">
        <v>4</v>
      </c>
      <c r="L2236">
        <v>1</v>
      </c>
      <c r="M2236" s="2">
        <f>机器人辅助表!C2236</f>
        <v>48809.096033562571</v>
      </c>
      <c r="N2236" s="2">
        <v>2</v>
      </c>
      <c r="O2236" s="2">
        <f>机器人辅助表!D2236</f>
        <v>2539.3291643076932</v>
      </c>
      <c r="P2236" s="2">
        <v>3</v>
      </c>
      <c r="Q2236" s="2">
        <f>机器人辅助表!E2236</f>
        <v>1128.5907396923083</v>
      </c>
      <c r="R2236" s="2">
        <v>6</v>
      </c>
      <c r="S2236" s="2">
        <f>机器人辅助表!F2236</f>
        <v>8361.5279999999984</v>
      </c>
      <c r="T2236">
        <v>0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0</v>
      </c>
      <c r="AE2236">
        <v>0</v>
      </c>
      <c r="AF2236">
        <v>0</v>
      </c>
      <c r="AG2236">
        <v>0</v>
      </c>
      <c r="BD2236">
        <v>11</v>
      </c>
      <c r="BE2236">
        <v>9211102</v>
      </c>
      <c r="BF2236">
        <v>9214103</v>
      </c>
      <c r="BG2236">
        <v>9214204</v>
      </c>
      <c r="BH2236">
        <v>9214303</v>
      </c>
      <c r="BI2236">
        <v>9214404</v>
      </c>
      <c r="BJ2236">
        <v>9222104</v>
      </c>
      <c r="BK2236">
        <v>9223102</v>
      </c>
      <c r="BL2236">
        <v>9223203</v>
      </c>
      <c r="BM2236">
        <v>9223302</v>
      </c>
      <c r="BN2236">
        <v>9223402</v>
      </c>
      <c r="BO2236">
        <v>9215102</v>
      </c>
    </row>
    <row r="2237" spans="1:67" x14ac:dyDescent="0.15">
      <c r="A2237">
        <v>2236</v>
      </c>
      <c r="B2237" t="s">
        <v>3467</v>
      </c>
      <c r="E2237">
        <f>机器人辅助表!B2237</f>
        <v>44</v>
      </c>
      <c r="F2237">
        <v>3</v>
      </c>
      <c r="G2237">
        <v>58201</v>
      </c>
      <c r="H2237">
        <v>0</v>
      </c>
      <c r="I2237">
        <f>机器人辅助表!H2237</f>
        <v>6719.8342602768098</v>
      </c>
      <c r="J2237">
        <v>2</v>
      </c>
      <c r="K2237">
        <v>4</v>
      </c>
      <c r="L2237">
        <v>1</v>
      </c>
      <c r="M2237" s="2">
        <f>机器人辅助表!C2237</f>
        <v>34707.782772578466</v>
      </c>
      <c r="N2237" s="2">
        <v>2</v>
      </c>
      <c r="O2237" s="2">
        <f>机器人辅助表!D2237</f>
        <v>1719.6158303036791</v>
      </c>
      <c r="P2237" s="2">
        <v>3</v>
      </c>
      <c r="Q2237" s="2">
        <f>机器人辅助表!E2237</f>
        <v>764.27370235719081</v>
      </c>
      <c r="R2237" s="2">
        <v>6</v>
      </c>
      <c r="S2237" s="2">
        <f>机器人辅助表!F2237</f>
        <v>5081.3559999999998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0</v>
      </c>
      <c r="AE2237">
        <v>0</v>
      </c>
      <c r="AF2237">
        <v>0</v>
      </c>
      <c r="AG2237">
        <v>0</v>
      </c>
      <c r="BD2237">
        <v>8</v>
      </c>
      <c r="BE2237">
        <v>9323102</v>
      </c>
      <c r="BF2237">
        <v>9324102</v>
      </c>
      <c r="BG2237">
        <v>9324202</v>
      </c>
      <c r="BH2237">
        <v>9324304</v>
      </c>
      <c r="BI2237">
        <v>9324402</v>
      </c>
      <c r="BJ2237">
        <v>9312103</v>
      </c>
      <c r="BK2237">
        <v>9311104</v>
      </c>
      <c r="BL2237">
        <v>9315103</v>
      </c>
    </row>
    <row r="2238" spans="1:67" x14ac:dyDescent="0.15">
      <c r="A2238">
        <v>2237</v>
      </c>
      <c r="B2238" t="s">
        <v>3468</v>
      </c>
      <c r="E2238">
        <f>机器人辅助表!B2238</f>
        <v>34</v>
      </c>
      <c r="F2238">
        <v>2</v>
      </c>
      <c r="G2238">
        <v>58101</v>
      </c>
      <c r="H2238">
        <v>0</v>
      </c>
      <c r="I2238">
        <f>机器人辅助表!H2238</f>
        <v>4319.0814315050493</v>
      </c>
      <c r="J2238">
        <v>2</v>
      </c>
      <c r="K2238">
        <v>4</v>
      </c>
      <c r="L2238">
        <v>1</v>
      </c>
      <c r="M2238" s="2">
        <f>机器人辅助表!C2238</f>
        <v>14968.060896094315</v>
      </c>
      <c r="N2238" s="2">
        <v>2</v>
      </c>
      <c r="O2238" s="2">
        <f>机器人辅助表!D2238</f>
        <v>929.81545089953204</v>
      </c>
      <c r="P2238" s="2">
        <v>3</v>
      </c>
      <c r="Q2238" s="2">
        <f>机器人辅助表!E2238</f>
        <v>413.25131151090307</v>
      </c>
      <c r="R2238" s="2">
        <v>6</v>
      </c>
      <c r="S2238" s="2">
        <f>机器人辅助表!F2238</f>
        <v>4874.8392000000003</v>
      </c>
      <c r="T2238">
        <v>0</v>
      </c>
      <c r="U2238">
        <v>0</v>
      </c>
      <c r="V2238">
        <v>0</v>
      </c>
      <c r="W2238">
        <v>0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0</v>
      </c>
      <c r="AE2238">
        <v>0</v>
      </c>
      <c r="AF2238">
        <v>0</v>
      </c>
      <c r="AG2238">
        <v>0</v>
      </c>
      <c r="BD2238">
        <v>11</v>
      </c>
      <c r="BE2238">
        <v>9211102</v>
      </c>
      <c r="BF2238">
        <v>9214104</v>
      </c>
      <c r="BG2238">
        <v>9214204</v>
      </c>
      <c r="BH2238">
        <v>9214302</v>
      </c>
      <c r="BI2238">
        <v>9214402</v>
      </c>
      <c r="BJ2238">
        <v>9222103</v>
      </c>
      <c r="BK2238">
        <v>9223102</v>
      </c>
      <c r="BL2238">
        <v>9223202</v>
      </c>
      <c r="BM2238">
        <v>9223302</v>
      </c>
      <c r="BN2238">
        <v>9223402</v>
      </c>
      <c r="BO2238">
        <v>9215104</v>
      </c>
    </row>
    <row r="2239" spans="1:67" x14ac:dyDescent="0.15">
      <c r="A2239">
        <v>2238</v>
      </c>
      <c r="B2239" t="s">
        <v>3469</v>
      </c>
      <c r="E2239">
        <f>机器人辅助表!B2239</f>
        <v>34</v>
      </c>
      <c r="F2239">
        <v>1</v>
      </c>
      <c r="G2239">
        <v>58001</v>
      </c>
      <c r="H2239">
        <v>0</v>
      </c>
      <c r="I2239">
        <f>机器人辅助表!H2239</f>
        <v>6067.2810585428078</v>
      </c>
      <c r="J2239">
        <v>2</v>
      </c>
      <c r="K2239">
        <v>4</v>
      </c>
      <c r="L2239">
        <v>1</v>
      </c>
      <c r="M2239" s="2">
        <f>机器人辅助表!C2239</f>
        <v>21026.561734989635</v>
      </c>
      <c r="N2239" s="2">
        <v>2</v>
      </c>
      <c r="O2239" s="2">
        <f>机器人辅助表!D2239</f>
        <v>1306.1693238826758</v>
      </c>
      <c r="P2239" s="2">
        <v>3</v>
      </c>
      <c r="Q2239" s="2">
        <f>机器人辅助表!E2239</f>
        <v>580.51969950341152</v>
      </c>
      <c r="R2239" s="2">
        <v>6</v>
      </c>
      <c r="S2239" s="2">
        <f>机器人辅助表!F2239</f>
        <v>6847.9884000000002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0</v>
      </c>
      <c r="AE2239">
        <v>0</v>
      </c>
      <c r="AF2239">
        <v>0</v>
      </c>
      <c r="AG2239">
        <v>0</v>
      </c>
      <c r="BD2239">
        <v>11</v>
      </c>
      <c r="BE2239">
        <v>9113104</v>
      </c>
      <c r="BF2239">
        <v>9121103</v>
      </c>
      <c r="BG2239">
        <v>9121202</v>
      </c>
      <c r="BH2239">
        <v>9121304</v>
      </c>
      <c r="BI2239">
        <v>9121402</v>
      </c>
      <c r="BJ2239">
        <v>9114103</v>
      </c>
      <c r="BK2239">
        <v>9122102</v>
      </c>
      <c r="BL2239">
        <v>9122202</v>
      </c>
      <c r="BM2239">
        <v>9122303</v>
      </c>
      <c r="BN2239">
        <v>9122404</v>
      </c>
      <c r="BO2239">
        <v>9115104</v>
      </c>
    </row>
    <row r="2240" spans="1:67" x14ac:dyDescent="0.15">
      <c r="A2240">
        <v>2239</v>
      </c>
      <c r="B2240" t="s">
        <v>3470</v>
      </c>
      <c r="E2240">
        <f>机器人辅助表!B2240</f>
        <v>47</v>
      </c>
      <c r="F2240">
        <v>1</v>
      </c>
      <c r="G2240">
        <v>58001</v>
      </c>
      <c r="H2240">
        <v>0</v>
      </c>
      <c r="I2240">
        <f>机器人辅助表!H2240</f>
        <v>11762.013990389843</v>
      </c>
      <c r="J2240">
        <v>2</v>
      </c>
      <c r="K2240">
        <v>4</v>
      </c>
      <c r="L2240">
        <v>1</v>
      </c>
      <c r="M2240" s="2">
        <f>机器人辅助表!C2240</f>
        <v>66818.290773447807</v>
      </c>
      <c r="N2240" s="2">
        <v>2</v>
      </c>
      <c r="O2240" s="2">
        <f>机器人辅助表!D2240</f>
        <v>3087.7246539602015</v>
      </c>
      <c r="P2240" s="2">
        <v>3</v>
      </c>
      <c r="Q2240" s="2">
        <f>机器人辅助表!E2240</f>
        <v>1372.3220684267565</v>
      </c>
      <c r="R2240" s="2">
        <v>6</v>
      </c>
      <c r="S2240" s="2">
        <f>机器人辅助表!F2240</f>
        <v>7849.7057999999997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0</v>
      </c>
      <c r="AE2240">
        <v>0</v>
      </c>
      <c r="AF2240">
        <v>0</v>
      </c>
      <c r="AG2240">
        <v>0</v>
      </c>
      <c r="BD2240">
        <v>11</v>
      </c>
      <c r="BE2240">
        <v>9113102</v>
      </c>
      <c r="BF2240">
        <v>9121102</v>
      </c>
      <c r="BG2240">
        <v>9121203</v>
      </c>
      <c r="BH2240">
        <v>9121302</v>
      </c>
      <c r="BI2240">
        <v>9121402</v>
      </c>
      <c r="BJ2240">
        <v>9114102</v>
      </c>
      <c r="BK2240">
        <v>9122102</v>
      </c>
      <c r="BL2240">
        <v>9122203</v>
      </c>
      <c r="BM2240">
        <v>9122302</v>
      </c>
      <c r="BN2240">
        <v>9122402</v>
      </c>
      <c r="BO2240">
        <v>9115104</v>
      </c>
    </row>
    <row r="2241" spans="1:67" x14ac:dyDescent="0.15">
      <c r="A2241">
        <v>2240</v>
      </c>
      <c r="B2241" t="s">
        <v>3471</v>
      </c>
      <c r="E2241">
        <f>机器人辅助表!B2241</f>
        <v>43</v>
      </c>
      <c r="F2241">
        <v>1</v>
      </c>
      <c r="G2241">
        <v>58001</v>
      </c>
      <c r="H2241">
        <v>0</v>
      </c>
      <c r="I2241">
        <f>机器人辅助表!H2241</f>
        <v>13525.542240297691</v>
      </c>
      <c r="J2241">
        <v>2</v>
      </c>
      <c r="K2241">
        <v>4</v>
      </c>
      <c r="L2241">
        <v>1</v>
      </c>
      <c r="M2241" s="2">
        <f>机器人辅助表!C2241</f>
        <v>67451.610690440983</v>
      </c>
      <c r="N2241" s="2">
        <v>2</v>
      </c>
      <c r="O2241" s="2">
        <f>机器人辅助表!D2241</f>
        <v>3423.690465667225</v>
      </c>
      <c r="P2241" s="2">
        <v>3</v>
      </c>
      <c r="Q2241" s="2">
        <f>机器人辅助表!E2241</f>
        <v>1521.6402069632113</v>
      </c>
      <c r="R2241" s="2">
        <v>6</v>
      </c>
      <c r="S2241" s="2">
        <f>机器人辅助表!F2241</f>
        <v>10670.264999999999</v>
      </c>
      <c r="T2241">
        <v>0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0</v>
      </c>
      <c r="AE2241">
        <v>0</v>
      </c>
      <c r="AF2241">
        <v>0</v>
      </c>
      <c r="AG2241">
        <v>0</v>
      </c>
      <c r="BD2241">
        <v>11</v>
      </c>
      <c r="BE2241">
        <v>9113102</v>
      </c>
      <c r="BF2241">
        <v>9121103</v>
      </c>
      <c r="BG2241">
        <v>9121203</v>
      </c>
      <c r="BH2241">
        <v>9121303</v>
      </c>
      <c r="BI2241">
        <v>9121403</v>
      </c>
      <c r="BJ2241">
        <v>9114104</v>
      </c>
      <c r="BK2241">
        <v>9122103</v>
      </c>
      <c r="BL2241">
        <v>9122202</v>
      </c>
      <c r="BM2241">
        <v>9122304</v>
      </c>
      <c r="BN2241">
        <v>9122402</v>
      </c>
      <c r="BO2241">
        <v>9115104</v>
      </c>
    </row>
    <row r="2242" spans="1:67" x14ac:dyDescent="0.15">
      <c r="A2242">
        <v>2241</v>
      </c>
      <c r="B2242" t="s">
        <v>3472</v>
      </c>
      <c r="E2242">
        <f>机器人辅助表!B2242</f>
        <v>36</v>
      </c>
      <c r="F2242">
        <v>3</v>
      </c>
      <c r="G2242">
        <v>58201</v>
      </c>
      <c r="H2242">
        <v>0</v>
      </c>
      <c r="I2242">
        <f>机器人辅助表!H2242</f>
        <v>5214.922251999893</v>
      </c>
      <c r="J2242">
        <v>2</v>
      </c>
      <c r="K2242">
        <v>4</v>
      </c>
      <c r="L2242">
        <v>1</v>
      </c>
      <c r="M2242" s="2">
        <f>机器人辅助表!C2242</f>
        <v>19355.845414635456</v>
      </c>
      <c r="N2242" s="2">
        <v>2</v>
      </c>
      <c r="O2242" s="2">
        <f>机器人辅助表!D2242</f>
        <v>1181.5003431331106</v>
      </c>
      <c r="P2242" s="2">
        <v>3</v>
      </c>
      <c r="Q2242" s="2">
        <f>机器人辅助表!E2242</f>
        <v>525.11126361471588</v>
      </c>
      <c r="R2242" s="2">
        <v>6</v>
      </c>
      <c r="S2242" s="2">
        <f>机器人辅助表!F2242</f>
        <v>5485.0679999999993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0</v>
      </c>
      <c r="AE2242">
        <v>0</v>
      </c>
      <c r="AF2242">
        <v>0</v>
      </c>
      <c r="AG2242">
        <v>0</v>
      </c>
      <c r="BD2242">
        <v>8</v>
      </c>
      <c r="BE2242">
        <v>9323104</v>
      </c>
      <c r="BF2242">
        <v>9324104</v>
      </c>
      <c r="BG2242">
        <v>9324202</v>
      </c>
      <c r="BH2242">
        <v>9324304</v>
      </c>
      <c r="BI2242">
        <v>9324403</v>
      </c>
      <c r="BJ2242">
        <v>9312103</v>
      </c>
      <c r="BK2242">
        <v>9311102</v>
      </c>
      <c r="BL2242">
        <v>9315103</v>
      </c>
    </row>
    <row r="2243" spans="1:67" x14ac:dyDescent="0.15">
      <c r="A2243">
        <v>2242</v>
      </c>
      <c r="B2243" t="s">
        <v>3473</v>
      </c>
      <c r="E2243">
        <f>机器人辅助表!B2243</f>
        <v>37</v>
      </c>
      <c r="F2243">
        <v>2</v>
      </c>
      <c r="G2243">
        <v>58101</v>
      </c>
      <c r="H2243">
        <v>0</v>
      </c>
      <c r="I2243">
        <f>机器人辅助表!H2243</f>
        <v>6905.1104393287187</v>
      </c>
      <c r="J2243">
        <v>2</v>
      </c>
      <c r="K2243">
        <v>4</v>
      </c>
      <c r="L2243">
        <v>1</v>
      </c>
      <c r="M2243" s="2">
        <f>机器人辅助表!C2243</f>
        <v>26868.907415667138</v>
      </c>
      <c r="N2243" s="2">
        <v>2</v>
      </c>
      <c r="O2243" s="2">
        <f>机器人辅助表!D2243</f>
        <v>1594.575782871171</v>
      </c>
      <c r="P2243" s="2">
        <v>3</v>
      </c>
      <c r="Q2243" s="2">
        <f>机器人辅助表!E2243</f>
        <v>708.70034794274272</v>
      </c>
      <c r="R2243" s="2">
        <v>6</v>
      </c>
      <c r="S2243" s="2">
        <f>机器人辅助表!F2243</f>
        <v>6988.9008000000013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0</v>
      </c>
      <c r="AE2243">
        <v>0</v>
      </c>
      <c r="AF2243">
        <v>0</v>
      </c>
      <c r="AG2243">
        <v>0</v>
      </c>
      <c r="BD2243">
        <v>11</v>
      </c>
      <c r="BE2243">
        <v>9211103</v>
      </c>
      <c r="BF2243">
        <v>9214102</v>
      </c>
      <c r="BG2243">
        <v>9214203</v>
      </c>
      <c r="BH2243">
        <v>9214302</v>
      </c>
      <c r="BI2243">
        <v>9214404</v>
      </c>
      <c r="BJ2243">
        <v>9222104</v>
      </c>
      <c r="BK2243">
        <v>9223102</v>
      </c>
      <c r="BL2243">
        <v>9223204</v>
      </c>
      <c r="BM2243">
        <v>9223304</v>
      </c>
      <c r="BN2243">
        <v>9223403</v>
      </c>
      <c r="BO2243">
        <v>9215102</v>
      </c>
    </row>
    <row r="2244" spans="1:67" x14ac:dyDescent="0.15">
      <c r="A2244">
        <v>2243</v>
      </c>
      <c r="B2244" t="s">
        <v>1058</v>
      </c>
      <c r="E2244">
        <f>机器人辅助表!B2244</f>
        <v>47</v>
      </c>
      <c r="F2244">
        <v>2</v>
      </c>
      <c r="G2244">
        <v>58101</v>
      </c>
      <c r="H2244">
        <v>0</v>
      </c>
      <c r="I2244">
        <f>机器人辅助表!H2244</f>
        <v>15913.313045821551</v>
      </c>
      <c r="J2244">
        <v>2</v>
      </c>
      <c r="K2244">
        <v>4</v>
      </c>
      <c r="L2244">
        <v>1</v>
      </c>
      <c r="M2244" s="2">
        <f>机器人辅助表!C2244</f>
        <v>90401.21692878232</v>
      </c>
      <c r="N2244" s="2">
        <v>2</v>
      </c>
      <c r="O2244" s="2">
        <f>机器人辅助表!D2244</f>
        <v>4177.5098259461547</v>
      </c>
      <c r="P2244" s="2">
        <v>3</v>
      </c>
      <c r="Q2244" s="2">
        <f>机器人辅助表!E2244</f>
        <v>1856.6710337538468</v>
      </c>
      <c r="R2244" s="2">
        <v>6</v>
      </c>
      <c r="S2244" s="2">
        <f>机器人辅助表!F2244</f>
        <v>10620.190199999999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0</v>
      </c>
      <c r="AE2244">
        <v>0</v>
      </c>
      <c r="AF2244">
        <v>0</v>
      </c>
      <c r="AG2244">
        <v>0</v>
      </c>
      <c r="BD2244">
        <v>11</v>
      </c>
      <c r="BE2244">
        <v>9211104</v>
      </c>
      <c r="BF2244">
        <v>9214104</v>
      </c>
      <c r="BG2244">
        <v>9214204</v>
      </c>
      <c r="BH2244">
        <v>9214303</v>
      </c>
      <c r="BI2244">
        <v>9214403</v>
      </c>
      <c r="BJ2244">
        <v>9222104</v>
      </c>
      <c r="BK2244">
        <v>9223104</v>
      </c>
      <c r="BL2244">
        <v>9223204</v>
      </c>
      <c r="BM2244">
        <v>9223303</v>
      </c>
      <c r="BN2244">
        <v>9223404</v>
      </c>
      <c r="BO2244">
        <v>9215102</v>
      </c>
    </row>
    <row r="2245" spans="1:67" x14ac:dyDescent="0.15">
      <c r="A2245">
        <v>2244</v>
      </c>
      <c r="B2245" t="s">
        <v>3474</v>
      </c>
      <c r="E2245">
        <f>机器人辅助表!B2245</f>
        <v>41</v>
      </c>
      <c r="F2245">
        <v>1</v>
      </c>
      <c r="G2245">
        <v>58001</v>
      </c>
      <c r="H2245">
        <v>0</v>
      </c>
      <c r="I2245">
        <f>机器人辅助表!H2245</f>
        <v>12540.96139175301</v>
      </c>
      <c r="J2245">
        <v>2</v>
      </c>
      <c r="K2245">
        <v>4</v>
      </c>
      <c r="L2245">
        <v>1</v>
      </c>
      <c r="M2245" s="2">
        <f>机器人辅助表!C2245</f>
        <v>57965.849710876057</v>
      </c>
      <c r="N2245" s="2">
        <v>2</v>
      </c>
      <c r="O2245" s="2">
        <f>机器人辅助表!D2245</f>
        <v>3092.6700050947843</v>
      </c>
      <c r="P2245" s="2">
        <v>3</v>
      </c>
      <c r="Q2245" s="2">
        <f>机器人辅助表!E2245</f>
        <v>1374.5200022643482</v>
      </c>
      <c r="R2245" s="2">
        <v>6</v>
      </c>
      <c r="S2245" s="2">
        <f>机器人辅助表!F2245</f>
        <v>10779.3446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0</v>
      </c>
      <c r="AE2245">
        <v>0</v>
      </c>
      <c r="AF2245">
        <v>0</v>
      </c>
      <c r="AG2245">
        <v>0</v>
      </c>
      <c r="BD2245">
        <v>11</v>
      </c>
      <c r="BE2245">
        <v>9113104</v>
      </c>
      <c r="BF2245">
        <v>9121104</v>
      </c>
      <c r="BG2245">
        <v>9121203</v>
      </c>
      <c r="BH2245">
        <v>9121302</v>
      </c>
      <c r="BI2245">
        <v>9121403</v>
      </c>
      <c r="BJ2245">
        <v>9114103</v>
      </c>
      <c r="BK2245">
        <v>9122103</v>
      </c>
      <c r="BL2245">
        <v>9122202</v>
      </c>
      <c r="BM2245">
        <v>9122304</v>
      </c>
      <c r="BN2245">
        <v>9122403</v>
      </c>
      <c r="BO2245">
        <v>9115104</v>
      </c>
    </row>
    <row r="2246" spans="1:67" x14ac:dyDescent="0.15">
      <c r="A2246">
        <v>2245</v>
      </c>
      <c r="B2246" t="s">
        <v>1059</v>
      </c>
      <c r="E2246">
        <f>机器人辅助表!B2246</f>
        <v>24</v>
      </c>
      <c r="F2246">
        <v>2</v>
      </c>
      <c r="G2246">
        <v>58101</v>
      </c>
      <c r="H2246">
        <v>0</v>
      </c>
      <c r="I2246">
        <f>机器人辅助表!H2246</f>
        <v>3942.8815653286961</v>
      </c>
      <c r="J2246">
        <v>2</v>
      </c>
      <c r="K2246">
        <v>4</v>
      </c>
      <c r="L2246">
        <v>1</v>
      </c>
      <c r="M2246" s="2">
        <f>机器人辅助表!C2246</f>
        <v>8211.8323791304374</v>
      </c>
      <c r="N2246" s="2">
        <v>2</v>
      </c>
      <c r="O2246" s="2">
        <f>机器人辅助表!D2246</f>
        <v>614.60699719063552</v>
      </c>
      <c r="P2246" s="2">
        <v>3</v>
      </c>
      <c r="Q2246" s="2">
        <f>机器人辅助表!E2246</f>
        <v>273.1586654180602</v>
      </c>
      <c r="R2246" s="2">
        <v>6</v>
      </c>
      <c r="S2246" s="2">
        <f>机器人辅助表!F2246</f>
        <v>6086.7520000000004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0</v>
      </c>
      <c r="AE2246">
        <v>0</v>
      </c>
      <c r="AF2246">
        <v>0</v>
      </c>
      <c r="AG2246">
        <v>0</v>
      </c>
      <c r="BD2246">
        <v>11</v>
      </c>
      <c r="BE2246">
        <v>9211103</v>
      </c>
      <c r="BF2246">
        <v>9214102</v>
      </c>
      <c r="BG2246">
        <v>9214202</v>
      </c>
      <c r="BH2246">
        <v>9214303</v>
      </c>
      <c r="BI2246">
        <v>9214403</v>
      </c>
      <c r="BJ2246">
        <v>9222104</v>
      </c>
      <c r="BK2246">
        <v>9223103</v>
      </c>
      <c r="BL2246">
        <v>9223203</v>
      </c>
      <c r="BM2246">
        <v>9223302</v>
      </c>
      <c r="BN2246">
        <v>9223403</v>
      </c>
      <c r="BO2246">
        <v>9215102</v>
      </c>
    </row>
    <row r="2247" spans="1:67" x14ac:dyDescent="0.15">
      <c r="A2247">
        <v>2246</v>
      </c>
      <c r="B2247" t="s">
        <v>3475</v>
      </c>
      <c r="E2247">
        <f>机器人辅助表!B2247</f>
        <v>21</v>
      </c>
      <c r="F2247">
        <v>3</v>
      </c>
      <c r="G2247">
        <v>58201</v>
      </c>
      <c r="H2247">
        <v>0</v>
      </c>
      <c r="I2247">
        <f>机器人辅助表!H2247</f>
        <v>3740.1159085194786</v>
      </c>
      <c r="J2247">
        <v>2</v>
      </c>
      <c r="K2247">
        <v>4</v>
      </c>
      <c r="L2247">
        <v>1</v>
      </c>
      <c r="M2247" s="2">
        <f>机器人辅助表!C2247</f>
        <v>6451.6009057500032</v>
      </c>
      <c r="N2247" s="2">
        <v>2</v>
      </c>
      <c r="O2247" s="2">
        <f>机器人辅助表!D2247</f>
        <v>524.57963321739157</v>
      </c>
      <c r="P2247" s="2">
        <v>3</v>
      </c>
      <c r="Q2247" s="2">
        <f>机器人辅助表!E2247</f>
        <v>233.14650365217403</v>
      </c>
      <c r="R2247" s="2">
        <v>6</v>
      </c>
      <c r="S2247" s="2">
        <f>机器人辅助表!F2247</f>
        <v>6179.3325999999997</v>
      </c>
      <c r="T2247">
        <v>0</v>
      </c>
      <c r="U2247">
        <v>0</v>
      </c>
      <c r="V2247">
        <v>0</v>
      </c>
      <c r="W2247">
        <v>0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0</v>
      </c>
      <c r="AE2247">
        <v>0</v>
      </c>
      <c r="AF2247">
        <v>0</v>
      </c>
      <c r="AG2247">
        <v>0</v>
      </c>
      <c r="BD2247">
        <v>8</v>
      </c>
      <c r="BE2247">
        <v>9323103</v>
      </c>
      <c r="BF2247">
        <v>9324103</v>
      </c>
      <c r="BG2247">
        <v>9324203</v>
      </c>
      <c r="BH2247">
        <v>9324302</v>
      </c>
      <c r="BI2247">
        <v>9324402</v>
      </c>
      <c r="BJ2247">
        <v>9312104</v>
      </c>
      <c r="BK2247">
        <v>9311104</v>
      </c>
      <c r="BL2247">
        <v>9315102</v>
      </c>
    </row>
    <row r="2248" spans="1:67" x14ac:dyDescent="0.15">
      <c r="A2248">
        <v>2247</v>
      </c>
      <c r="B2248" t="s">
        <v>3476</v>
      </c>
      <c r="E2248">
        <f>机器人辅助表!B2248</f>
        <v>44</v>
      </c>
      <c r="F2248">
        <v>2</v>
      </c>
      <c r="G2248">
        <v>58101</v>
      </c>
      <c r="H2248">
        <v>0</v>
      </c>
      <c r="I2248">
        <f>机器人辅助表!H2248</f>
        <v>14975.63063718832</v>
      </c>
      <c r="J2248">
        <v>2</v>
      </c>
      <c r="K2248">
        <v>4</v>
      </c>
      <c r="L2248">
        <v>1</v>
      </c>
      <c r="M2248" s="2">
        <f>机器人辅助表!C2248</f>
        <v>77348.773036032013</v>
      </c>
      <c r="N2248" s="2">
        <v>2</v>
      </c>
      <c r="O2248" s="2">
        <f>机器人辅助表!D2248</f>
        <v>3832.2867075339136</v>
      </c>
      <c r="P2248" s="2">
        <v>3</v>
      </c>
      <c r="Q2248" s="2">
        <f>机器人辅助表!E2248</f>
        <v>1703.2385366817396</v>
      </c>
      <c r="R2248" s="2">
        <v>6</v>
      </c>
      <c r="S2248" s="2">
        <f>机器人辅助表!F2248</f>
        <v>11324.1648</v>
      </c>
      <c r="T2248">
        <v>0</v>
      </c>
      <c r="U2248">
        <v>0</v>
      </c>
      <c r="V2248">
        <v>0</v>
      </c>
      <c r="W2248">
        <v>0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0</v>
      </c>
      <c r="AE2248">
        <v>0</v>
      </c>
      <c r="AF2248">
        <v>0</v>
      </c>
      <c r="AG2248">
        <v>0</v>
      </c>
      <c r="BD2248">
        <v>11</v>
      </c>
      <c r="BE2248">
        <v>9211102</v>
      </c>
      <c r="BF2248">
        <v>9214104</v>
      </c>
      <c r="BG2248">
        <v>9214203</v>
      </c>
      <c r="BH2248">
        <v>9214304</v>
      </c>
      <c r="BI2248">
        <v>9214404</v>
      </c>
      <c r="BJ2248">
        <v>9222104</v>
      </c>
      <c r="BK2248">
        <v>9223104</v>
      </c>
      <c r="BL2248">
        <v>9223203</v>
      </c>
      <c r="BM2248">
        <v>9223302</v>
      </c>
      <c r="BN2248">
        <v>9223404</v>
      </c>
      <c r="BO2248">
        <v>9215104</v>
      </c>
    </row>
    <row r="2249" spans="1:67" x14ac:dyDescent="0.15">
      <c r="A2249">
        <v>2248</v>
      </c>
      <c r="B2249" t="s">
        <v>1060</v>
      </c>
      <c r="E2249">
        <f>机器人辅助表!B2249</f>
        <v>25</v>
      </c>
      <c r="F2249">
        <v>1</v>
      </c>
      <c r="G2249">
        <v>58001</v>
      </c>
      <c r="H2249">
        <v>0</v>
      </c>
      <c r="I2249">
        <f>机器人辅助表!H2249</f>
        <v>2564.2614984531779</v>
      </c>
      <c r="J2249">
        <v>2</v>
      </c>
      <c r="K2249">
        <v>4</v>
      </c>
      <c r="L2249">
        <v>1</v>
      </c>
      <c r="M2249" s="2">
        <f>机器人辅助表!C2249</f>
        <v>5663.9028119774257</v>
      </c>
      <c r="N2249" s="2">
        <v>2</v>
      </c>
      <c r="O2249" s="2">
        <f>机器人辅助表!D2249</f>
        <v>412.96304046822763</v>
      </c>
      <c r="P2249" s="2">
        <v>3</v>
      </c>
      <c r="Q2249" s="2">
        <f>机器人辅助表!E2249</f>
        <v>183.53912909699005</v>
      </c>
      <c r="R2249" s="2">
        <v>6</v>
      </c>
      <c r="S2249" s="2">
        <f>机器人辅助表!F2249</f>
        <v>3864.1950000000002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0</v>
      </c>
      <c r="AE2249">
        <v>0</v>
      </c>
      <c r="AF2249">
        <v>0</v>
      </c>
      <c r="AG2249">
        <v>0</v>
      </c>
      <c r="BD2249">
        <v>11</v>
      </c>
      <c r="BE2249">
        <v>9113102</v>
      </c>
      <c r="BF2249">
        <v>9121102</v>
      </c>
      <c r="BG2249">
        <v>9121204</v>
      </c>
      <c r="BH2249">
        <v>9121303</v>
      </c>
      <c r="BI2249">
        <v>9121404</v>
      </c>
      <c r="BJ2249">
        <v>9114104</v>
      </c>
      <c r="BK2249">
        <v>9122103</v>
      </c>
      <c r="BL2249">
        <v>9122202</v>
      </c>
      <c r="BM2249">
        <v>9122303</v>
      </c>
      <c r="BN2249">
        <v>9122403</v>
      </c>
      <c r="BO2249">
        <v>9115103</v>
      </c>
    </row>
    <row r="2250" spans="1:67" x14ac:dyDescent="0.15">
      <c r="A2250">
        <v>2249</v>
      </c>
      <c r="B2250" t="s">
        <v>1061</v>
      </c>
      <c r="E2250">
        <f>机器人辅助表!B2250</f>
        <v>34</v>
      </c>
      <c r="F2250">
        <v>3</v>
      </c>
      <c r="G2250">
        <v>58201</v>
      </c>
      <c r="H2250">
        <v>0</v>
      </c>
      <c r="I2250">
        <f>机器人辅助表!H2250</f>
        <v>3702.0697984328995</v>
      </c>
      <c r="J2250">
        <v>2</v>
      </c>
      <c r="K2250">
        <v>4</v>
      </c>
      <c r="L2250">
        <v>1</v>
      </c>
      <c r="M2250" s="2">
        <f>机器人辅助表!C2250</f>
        <v>12829.766482366556</v>
      </c>
      <c r="N2250" s="2">
        <v>2</v>
      </c>
      <c r="O2250" s="2">
        <f>机器人辅助表!D2250</f>
        <v>796.98467219959889</v>
      </c>
      <c r="P2250" s="2">
        <v>3</v>
      </c>
      <c r="Q2250" s="2">
        <f>机器人辅助表!E2250</f>
        <v>354.21540986648836</v>
      </c>
      <c r="R2250" s="2">
        <v>6</v>
      </c>
      <c r="S2250" s="2">
        <f>机器人辅助表!F2250</f>
        <v>4178.4336000000003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0</v>
      </c>
      <c r="AE2250">
        <v>0</v>
      </c>
      <c r="AF2250">
        <v>0</v>
      </c>
      <c r="AG2250">
        <v>0</v>
      </c>
      <c r="BD2250">
        <v>8</v>
      </c>
      <c r="BE2250">
        <v>9323102</v>
      </c>
      <c r="BF2250">
        <v>9324103</v>
      </c>
      <c r="BG2250">
        <v>9324202</v>
      </c>
      <c r="BH2250">
        <v>9324302</v>
      </c>
      <c r="BI2250">
        <v>9324403</v>
      </c>
      <c r="BJ2250">
        <v>9312104</v>
      </c>
      <c r="BK2250">
        <v>9311102</v>
      </c>
      <c r="BL2250">
        <v>9315103</v>
      </c>
    </row>
    <row r="2251" spans="1:67" x14ac:dyDescent="0.15">
      <c r="A2251">
        <v>2250</v>
      </c>
      <c r="B2251" t="s">
        <v>1062</v>
      </c>
      <c r="E2251">
        <f>机器人辅助表!B2251</f>
        <v>34</v>
      </c>
      <c r="F2251">
        <v>2</v>
      </c>
      <c r="G2251">
        <v>58101</v>
      </c>
      <c r="H2251">
        <v>0</v>
      </c>
      <c r="I2251">
        <f>机器人辅助表!H2251</f>
        <v>6581.4574194362658</v>
      </c>
      <c r="J2251">
        <v>2</v>
      </c>
      <c r="K2251">
        <v>4</v>
      </c>
      <c r="L2251">
        <v>1</v>
      </c>
      <c r="M2251" s="2">
        <f>机器人辅助表!C2251</f>
        <v>22808.473746429434</v>
      </c>
      <c r="N2251" s="2">
        <v>2</v>
      </c>
      <c r="O2251" s="2">
        <f>机器人辅助表!D2251</f>
        <v>1416.8616394659537</v>
      </c>
      <c r="P2251" s="2">
        <v>3</v>
      </c>
      <c r="Q2251" s="2">
        <f>机器人辅助表!E2251</f>
        <v>629.71628420709044</v>
      </c>
      <c r="R2251" s="2">
        <v>6</v>
      </c>
      <c r="S2251" s="2">
        <f>机器人辅助表!F2251</f>
        <v>7428.3263999999999</v>
      </c>
      <c r="T2251">
        <v>0</v>
      </c>
      <c r="U2251">
        <v>0</v>
      </c>
      <c r="V2251">
        <v>0</v>
      </c>
      <c r="W2251">
        <v>0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0</v>
      </c>
      <c r="AE2251">
        <v>0</v>
      </c>
      <c r="AF2251">
        <v>0</v>
      </c>
      <c r="AG2251">
        <v>0</v>
      </c>
      <c r="BD2251">
        <v>11</v>
      </c>
      <c r="BE2251">
        <v>9211102</v>
      </c>
      <c r="BF2251">
        <v>9214103</v>
      </c>
      <c r="BG2251">
        <v>9214202</v>
      </c>
      <c r="BH2251">
        <v>9214302</v>
      </c>
      <c r="BI2251">
        <v>9214404</v>
      </c>
      <c r="BJ2251">
        <v>9222102</v>
      </c>
      <c r="BK2251">
        <v>9223103</v>
      </c>
      <c r="BL2251">
        <v>9223202</v>
      </c>
      <c r="BM2251">
        <v>9223302</v>
      </c>
      <c r="BN2251">
        <v>9223404</v>
      </c>
      <c r="BO2251">
        <v>9215104</v>
      </c>
    </row>
    <row r="2252" spans="1:67" x14ac:dyDescent="0.15">
      <c r="A2252">
        <v>2251</v>
      </c>
      <c r="B2252" t="s">
        <v>3477</v>
      </c>
      <c r="E2252">
        <f>机器人辅助表!B2252</f>
        <v>21</v>
      </c>
      <c r="F2252">
        <v>2</v>
      </c>
      <c r="G2252">
        <v>58101</v>
      </c>
      <c r="H2252">
        <v>0</v>
      </c>
      <c r="I2252">
        <f>机器人辅助表!H2252</f>
        <v>3645.4294298227833</v>
      </c>
      <c r="J2252">
        <v>2</v>
      </c>
      <c r="K2252">
        <v>4</v>
      </c>
      <c r="L2252">
        <v>1</v>
      </c>
      <c r="M2252" s="2">
        <f>机器人辅助表!C2252</f>
        <v>6288.2692372500032</v>
      </c>
      <c r="N2252" s="2">
        <v>2</v>
      </c>
      <c r="O2252" s="2">
        <f>机器人辅助表!D2252</f>
        <v>511.29913617391333</v>
      </c>
      <c r="P2252" s="2">
        <v>3</v>
      </c>
      <c r="Q2252" s="2">
        <f>机器人辅助表!E2252</f>
        <v>227.24406052173924</v>
      </c>
      <c r="R2252" s="2">
        <v>6</v>
      </c>
      <c r="S2252" s="2">
        <f>机器人辅助表!F2252</f>
        <v>6022.8937999999998</v>
      </c>
      <c r="T2252">
        <v>0</v>
      </c>
      <c r="U2252">
        <v>0</v>
      </c>
      <c r="V2252">
        <v>0</v>
      </c>
      <c r="W2252">
        <v>0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0</v>
      </c>
      <c r="AE2252">
        <v>0</v>
      </c>
      <c r="AF2252">
        <v>0</v>
      </c>
      <c r="AG2252">
        <v>0</v>
      </c>
      <c r="BD2252">
        <v>11</v>
      </c>
      <c r="BE2252">
        <v>9211102</v>
      </c>
      <c r="BF2252">
        <v>9214104</v>
      </c>
      <c r="BG2252">
        <v>9214202</v>
      </c>
      <c r="BH2252">
        <v>9214302</v>
      </c>
      <c r="BI2252">
        <v>9214403</v>
      </c>
      <c r="BJ2252">
        <v>9222103</v>
      </c>
      <c r="BK2252">
        <v>9223103</v>
      </c>
      <c r="BL2252">
        <v>9223202</v>
      </c>
      <c r="BM2252">
        <v>9223302</v>
      </c>
      <c r="BN2252">
        <v>9223404</v>
      </c>
      <c r="BO2252">
        <v>9215102</v>
      </c>
    </row>
    <row r="2253" spans="1:67" x14ac:dyDescent="0.15">
      <c r="A2253">
        <v>2252</v>
      </c>
      <c r="B2253" t="s">
        <v>1063</v>
      </c>
      <c r="E2253">
        <f>机器人辅助表!B2253</f>
        <v>41</v>
      </c>
      <c r="F2253">
        <v>2</v>
      </c>
      <c r="G2253">
        <v>58101</v>
      </c>
      <c r="H2253">
        <v>0</v>
      </c>
      <c r="I2253">
        <f>机器人辅助表!H2253</f>
        <v>8889.7954169388449</v>
      </c>
      <c r="J2253">
        <v>2</v>
      </c>
      <c r="K2253">
        <v>4</v>
      </c>
      <c r="L2253">
        <v>1</v>
      </c>
      <c r="M2253" s="2">
        <f>机器人辅助表!C2253</f>
        <v>41089.716250747588</v>
      </c>
      <c r="N2253" s="2">
        <v>2</v>
      </c>
      <c r="O2253" s="2">
        <f>机器人辅助表!D2253</f>
        <v>2192.2724086747839</v>
      </c>
      <c r="P2253" s="2">
        <v>3</v>
      </c>
      <c r="Q2253" s="2">
        <f>机器人辅助表!E2253</f>
        <v>974.34329274434822</v>
      </c>
      <c r="R2253" s="2">
        <v>6</v>
      </c>
      <c r="S2253" s="2">
        <f>机器人辅助表!F2253</f>
        <v>7641.0544000000009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0</v>
      </c>
      <c r="AE2253">
        <v>0</v>
      </c>
      <c r="AF2253">
        <v>0</v>
      </c>
      <c r="AG2253">
        <v>0</v>
      </c>
      <c r="BD2253">
        <v>11</v>
      </c>
      <c r="BE2253">
        <v>9211102</v>
      </c>
      <c r="BF2253">
        <v>9214102</v>
      </c>
      <c r="BG2253">
        <v>9214203</v>
      </c>
      <c r="BH2253">
        <v>9214302</v>
      </c>
      <c r="BI2253">
        <v>9214403</v>
      </c>
      <c r="BJ2253">
        <v>9222102</v>
      </c>
      <c r="BK2253">
        <v>9223103</v>
      </c>
      <c r="BL2253">
        <v>9223204</v>
      </c>
      <c r="BM2253">
        <v>9223303</v>
      </c>
      <c r="BN2253">
        <v>9223404</v>
      </c>
      <c r="BO2253">
        <v>9215102</v>
      </c>
    </row>
    <row r="2254" spans="1:67" x14ac:dyDescent="0.15">
      <c r="A2254">
        <v>2253</v>
      </c>
      <c r="B2254" t="s">
        <v>1064</v>
      </c>
      <c r="E2254">
        <f>机器人辅助表!B2254</f>
        <v>42</v>
      </c>
      <c r="F2254">
        <v>2</v>
      </c>
      <c r="G2254">
        <v>58101</v>
      </c>
      <c r="H2254">
        <v>0</v>
      </c>
      <c r="I2254">
        <f>机器人辅助表!H2254</f>
        <v>10832.900179638405</v>
      </c>
      <c r="J2254">
        <v>2</v>
      </c>
      <c r="K2254">
        <v>4</v>
      </c>
      <c r="L2254">
        <v>1</v>
      </c>
      <c r="M2254" s="2">
        <f>机器人辅助表!C2254</f>
        <v>52063.035769133414</v>
      </c>
      <c r="N2254" s="2">
        <v>2</v>
      </c>
      <c r="O2254" s="2">
        <f>机器人辅助表!D2254</f>
        <v>2708.6177752615395</v>
      </c>
      <c r="P2254" s="2">
        <v>3</v>
      </c>
      <c r="Q2254" s="2">
        <f>机器人辅助表!E2254</f>
        <v>1203.8301223384622</v>
      </c>
      <c r="R2254" s="2">
        <v>6</v>
      </c>
      <c r="S2254" s="2">
        <f>机器人辅助表!F2254</f>
        <v>8918.9632000000001</v>
      </c>
      <c r="T2254">
        <v>0</v>
      </c>
      <c r="U2254">
        <v>0</v>
      </c>
      <c r="V2254">
        <v>0</v>
      </c>
      <c r="W2254">
        <v>0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0</v>
      </c>
      <c r="AE2254">
        <v>0</v>
      </c>
      <c r="AF2254">
        <v>0</v>
      </c>
      <c r="AG2254">
        <v>0</v>
      </c>
      <c r="BD2254">
        <v>11</v>
      </c>
      <c r="BE2254">
        <v>9211104</v>
      </c>
      <c r="BF2254">
        <v>9214104</v>
      </c>
      <c r="BG2254">
        <v>9214204</v>
      </c>
      <c r="BH2254">
        <v>9214302</v>
      </c>
      <c r="BI2254">
        <v>9214403</v>
      </c>
      <c r="BJ2254">
        <v>9222103</v>
      </c>
      <c r="BK2254">
        <v>9223103</v>
      </c>
      <c r="BL2254">
        <v>9223204</v>
      </c>
      <c r="BM2254">
        <v>9223304</v>
      </c>
      <c r="BN2254">
        <v>9223402</v>
      </c>
      <c r="BO2254">
        <v>9215103</v>
      </c>
    </row>
    <row r="2255" spans="1:67" x14ac:dyDescent="0.15">
      <c r="A2255">
        <v>2254</v>
      </c>
      <c r="B2255" t="s">
        <v>1065</v>
      </c>
      <c r="E2255">
        <f>机器人辅助表!B2255</f>
        <v>36</v>
      </c>
      <c r="F2255">
        <v>1</v>
      </c>
      <c r="G2255">
        <v>58001</v>
      </c>
      <c r="H2255">
        <v>0</v>
      </c>
      <c r="I2255">
        <f>机器人辅助表!H2255</f>
        <v>3592.5019958221487</v>
      </c>
      <c r="J2255">
        <v>2</v>
      </c>
      <c r="K2255">
        <v>4</v>
      </c>
      <c r="L2255">
        <v>1</v>
      </c>
      <c r="M2255" s="2">
        <f>机器人辅助表!C2255</f>
        <v>13334.026841193314</v>
      </c>
      <c r="N2255" s="2">
        <v>2</v>
      </c>
      <c r="O2255" s="2">
        <f>机器人辅助表!D2255</f>
        <v>813.92245860280946</v>
      </c>
      <c r="P2255" s="2">
        <v>3</v>
      </c>
      <c r="Q2255" s="2">
        <f>机器人辅助表!E2255</f>
        <v>361.74331493458203</v>
      </c>
      <c r="R2255" s="2">
        <v>6</v>
      </c>
      <c r="S2255" s="2">
        <f>机器人辅助表!F2255</f>
        <v>3778.6023999999998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0</v>
      </c>
      <c r="AE2255">
        <v>0</v>
      </c>
      <c r="AF2255">
        <v>0</v>
      </c>
      <c r="AG2255">
        <v>0</v>
      </c>
      <c r="BD2255">
        <v>11</v>
      </c>
      <c r="BE2255">
        <v>9113102</v>
      </c>
      <c r="BF2255">
        <v>9121103</v>
      </c>
      <c r="BG2255">
        <v>9121203</v>
      </c>
      <c r="BH2255">
        <v>9121302</v>
      </c>
      <c r="BI2255">
        <v>9121404</v>
      </c>
      <c r="BJ2255">
        <v>9114103</v>
      </c>
      <c r="BK2255">
        <v>9122104</v>
      </c>
      <c r="BL2255">
        <v>9122202</v>
      </c>
      <c r="BM2255">
        <v>9122304</v>
      </c>
      <c r="BN2255">
        <v>9122402</v>
      </c>
      <c r="BO2255">
        <v>9115103</v>
      </c>
    </row>
    <row r="2256" spans="1:67" x14ac:dyDescent="0.15">
      <c r="A2256">
        <v>2255</v>
      </c>
      <c r="B2256" t="s">
        <v>3478</v>
      </c>
      <c r="E2256">
        <f>机器人辅助表!B2256</f>
        <v>35</v>
      </c>
      <c r="F2256">
        <v>2</v>
      </c>
      <c r="G2256">
        <v>58101</v>
      </c>
      <c r="H2256">
        <v>0</v>
      </c>
      <c r="I2256">
        <f>机器人辅助表!H2256</f>
        <v>3713.3638077495652</v>
      </c>
      <c r="J2256">
        <v>2</v>
      </c>
      <c r="K2256">
        <v>4</v>
      </c>
      <c r="L2256">
        <v>1</v>
      </c>
      <c r="M2256" s="2">
        <f>机器人辅助表!C2256</f>
        <v>13333.006899130438</v>
      </c>
      <c r="N2256" s="2">
        <v>2</v>
      </c>
      <c r="O2256" s="2">
        <f>机器人辅助表!D2256</f>
        <v>820.90545495652191</v>
      </c>
      <c r="P2256" s="2">
        <v>3</v>
      </c>
      <c r="Q2256" s="2">
        <f>机器人辅助表!E2256</f>
        <v>364.84686886956536</v>
      </c>
      <c r="R2256" s="2">
        <v>6</v>
      </c>
      <c r="S2256" s="2">
        <f>机器人辅助表!F2256</f>
        <v>4045.2860000000001</v>
      </c>
      <c r="T2256">
        <v>0</v>
      </c>
      <c r="U2256">
        <v>0</v>
      </c>
      <c r="V2256">
        <v>0</v>
      </c>
      <c r="W2256">
        <v>0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0</v>
      </c>
      <c r="AE2256">
        <v>0</v>
      </c>
      <c r="AF2256">
        <v>0</v>
      </c>
      <c r="AG2256">
        <v>0</v>
      </c>
      <c r="BD2256">
        <v>11</v>
      </c>
      <c r="BE2256">
        <v>9211103</v>
      </c>
      <c r="BF2256">
        <v>9214102</v>
      </c>
      <c r="BG2256">
        <v>9214202</v>
      </c>
      <c r="BH2256">
        <v>9214302</v>
      </c>
      <c r="BI2256">
        <v>9214403</v>
      </c>
      <c r="BJ2256">
        <v>9222103</v>
      </c>
      <c r="BK2256">
        <v>9223104</v>
      </c>
      <c r="BL2256">
        <v>9223202</v>
      </c>
      <c r="BM2256">
        <v>9223302</v>
      </c>
      <c r="BN2256">
        <v>9223402</v>
      </c>
      <c r="BO2256">
        <v>9215104</v>
      </c>
    </row>
    <row r="2257" spans="1:67" x14ac:dyDescent="0.15">
      <c r="A2257">
        <v>2256</v>
      </c>
      <c r="B2257" t="s">
        <v>3479</v>
      </c>
      <c r="E2257">
        <f>机器人辅助表!B2257</f>
        <v>50</v>
      </c>
      <c r="F2257">
        <v>1</v>
      </c>
      <c r="G2257">
        <v>58001</v>
      </c>
      <c r="H2257">
        <v>0</v>
      </c>
      <c r="I2257">
        <f>机器人辅助表!H2257</f>
        <v>13551.857166229569</v>
      </c>
      <c r="J2257">
        <v>2</v>
      </c>
      <c r="K2257">
        <v>4</v>
      </c>
      <c r="L2257">
        <v>1</v>
      </c>
      <c r="M2257" s="2">
        <f>机器人辅助表!C2257</f>
        <v>83741.124928695688</v>
      </c>
      <c r="N2257" s="2">
        <v>2</v>
      </c>
      <c r="O2257" s="2">
        <f>机器人辅助表!D2257</f>
        <v>3623.414059414717</v>
      </c>
      <c r="P2257" s="2">
        <v>3</v>
      </c>
      <c r="Q2257" s="2">
        <f>机器人辅助表!E2257</f>
        <v>1610.4062486287633</v>
      </c>
      <c r="R2257" s="2">
        <v>6</v>
      </c>
      <c r="S2257" s="2">
        <f>机器人辅助表!F2257</f>
        <v>7969.8499999999995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0</v>
      </c>
      <c r="AE2257">
        <v>0</v>
      </c>
      <c r="AF2257">
        <v>0</v>
      </c>
      <c r="AG2257">
        <v>0</v>
      </c>
      <c r="BD2257">
        <v>11</v>
      </c>
      <c r="BE2257">
        <v>9113104</v>
      </c>
      <c r="BF2257">
        <v>9121102</v>
      </c>
      <c r="BG2257">
        <v>9121203</v>
      </c>
      <c r="BH2257">
        <v>9121304</v>
      </c>
      <c r="BI2257">
        <v>9121403</v>
      </c>
      <c r="BJ2257">
        <v>9114102</v>
      </c>
      <c r="BK2257">
        <v>9122103</v>
      </c>
      <c r="BL2257">
        <v>9122203</v>
      </c>
      <c r="BM2257">
        <v>9122302</v>
      </c>
      <c r="BN2257">
        <v>9122403</v>
      </c>
      <c r="BO2257">
        <v>9115102</v>
      </c>
    </row>
    <row r="2258" spans="1:67" x14ac:dyDescent="0.15">
      <c r="A2258">
        <v>2257</v>
      </c>
      <c r="B2258" t="s">
        <v>1066</v>
      </c>
      <c r="E2258">
        <f>机器人辅助表!B2258</f>
        <v>19</v>
      </c>
      <c r="F2258">
        <v>2</v>
      </c>
      <c r="G2258">
        <v>58101</v>
      </c>
      <c r="H2258">
        <v>0</v>
      </c>
      <c r="I2258">
        <f>机器人辅助表!H2258</f>
        <v>3249.690639606783</v>
      </c>
      <c r="J2258">
        <v>2</v>
      </c>
      <c r="K2258">
        <v>4</v>
      </c>
      <c r="L2258">
        <v>1</v>
      </c>
      <c r="M2258" s="2">
        <f>机器人辅助表!C2258</f>
        <v>4936.8562294891299</v>
      </c>
      <c r="N2258" s="2">
        <v>2</v>
      </c>
      <c r="O2258" s="2">
        <f>机器人辅助表!D2258</f>
        <v>425.94805095652185</v>
      </c>
      <c r="P2258" s="2">
        <v>3</v>
      </c>
      <c r="Q2258" s="2">
        <f>机器人辅助表!E2258</f>
        <v>189.31024486956528</v>
      </c>
      <c r="R2258" s="2">
        <v>6</v>
      </c>
      <c r="S2258" s="2">
        <f>机器人辅助表!F2258</f>
        <v>5574.5382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0</v>
      </c>
      <c r="AE2258">
        <v>0</v>
      </c>
      <c r="AF2258">
        <v>0</v>
      </c>
      <c r="AG2258">
        <v>0</v>
      </c>
      <c r="BD2258">
        <v>11</v>
      </c>
      <c r="BE2258">
        <v>9211102</v>
      </c>
      <c r="BF2258">
        <v>9214102</v>
      </c>
      <c r="BG2258">
        <v>9214203</v>
      </c>
      <c r="BH2258">
        <v>9214303</v>
      </c>
      <c r="BI2258">
        <v>9214403</v>
      </c>
      <c r="BJ2258">
        <v>9222104</v>
      </c>
      <c r="BK2258">
        <v>9223104</v>
      </c>
      <c r="BL2258">
        <v>9223203</v>
      </c>
      <c r="BM2258">
        <v>9223303</v>
      </c>
      <c r="BN2258">
        <v>9223402</v>
      </c>
      <c r="BO2258">
        <v>9215104</v>
      </c>
    </row>
    <row r="2259" spans="1:67" x14ac:dyDescent="0.15">
      <c r="A2259">
        <v>2258</v>
      </c>
      <c r="B2259" t="s">
        <v>1067</v>
      </c>
      <c r="E2259">
        <f>机器人辅助表!B2259</f>
        <v>48</v>
      </c>
      <c r="F2259">
        <v>2</v>
      </c>
      <c r="G2259">
        <v>58101</v>
      </c>
      <c r="H2259">
        <v>0</v>
      </c>
      <c r="I2259">
        <f>机器人辅助表!H2259</f>
        <v>11015.820346625786</v>
      </c>
      <c r="J2259">
        <v>2</v>
      </c>
      <c r="K2259">
        <v>4</v>
      </c>
      <c r="L2259">
        <v>1</v>
      </c>
      <c r="M2259" s="2">
        <f>机器人辅助表!C2259</f>
        <v>64406.853955283499</v>
      </c>
      <c r="N2259" s="2">
        <v>2</v>
      </c>
      <c r="O2259" s="2">
        <f>机器人辅助表!D2259</f>
        <v>2910.544595060871</v>
      </c>
      <c r="P2259" s="2">
        <v>3</v>
      </c>
      <c r="Q2259" s="2">
        <f>机器人辅助表!E2259</f>
        <v>1293.5753755826095</v>
      </c>
      <c r="R2259" s="2">
        <v>6</v>
      </c>
      <c r="S2259" s="2">
        <f>机器人辅助表!F2259</f>
        <v>7057.2240000000002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0</v>
      </c>
      <c r="AE2259">
        <v>0</v>
      </c>
      <c r="AF2259">
        <v>0</v>
      </c>
      <c r="AG2259">
        <v>0</v>
      </c>
      <c r="BD2259">
        <v>11</v>
      </c>
      <c r="BE2259">
        <v>9211102</v>
      </c>
      <c r="BF2259">
        <v>9214102</v>
      </c>
      <c r="BG2259">
        <v>9214203</v>
      </c>
      <c r="BH2259">
        <v>9214304</v>
      </c>
      <c r="BI2259">
        <v>9214402</v>
      </c>
      <c r="BJ2259">
        <v>9222103</v>
      </c>
      <c r="BK2259">
        <v>9223103</v>
      </c>
      <c r="BL2259">
        <v>9223202</v>
      </c>
      <c r="BM2259">
        <v>9223302</v>
      </c>
      <c r="BN2259">
        <v>9223403</v>
      </c>
      <c r="BO2259">
        <v>9215104</v>
      </c>
    </row>
    <row r="2260" spans="1:67" x14ac:dyDescent="0.15">
      <c r="A2260">
        <v>2259</v>
      </c>
      <c r="B2260" t="s">
        <v>1068</v>
      </c>
      <c r="E2260">
        <f>机器人辅助表!B2260</f>
        <v>29</v>
      </c>
      <c r="F2260">
        <v>3</v>
      </c>
      <c r="G2260">
        <v>58201</v>
      </c>
      <c r="H2260">
        <v>0</v>
      </c>
      <c r="I2260">
        <f>机器人辅助表!H2260</f>
        <v>2637.3108399302614</v>
      </c>
      <c r="J2260">
        <v>2</v>
      </c>
      <c r="K2260">
        <v>4</v>
      </c>
      <c r="L2260">
        <v>1</v>
      </c>
      <c r="M2260" s="2">
        <f>机器人辅助表!C2260</f>
        <v>7307.0095014456547</v>
      </c>
      <c r="N2260" s="2">
        <v>2</v>
      </c>
      <c r="O2260" s="2">
        <f>机器人辅助表!D2260</f>
        <v>482.88635530434806</v>
      </c>
      <c r="P2260" s="2">
        <v>3</v>
      </c>
      <c r="Q2260" s="2">
        <f>机器人辅助表!E2260</f>
        <v>214.61615791304362</v>
      </c>
      <c r="R2260" s="2">
        <v>6</v>
      </c>
      <c r="S2260" s="2">
        <f>机器人辅助表!F2260</f>
        <v>3552.8709999999996</v>
      </c>
      <c r="T2260">
        <v>0</v>
      </c>
      <c r="U2260">
        <v>0</v>
      </c>
      <c r="V2260">
        <v>0</v>
      </c>
      <c r="W2260">
        <v>0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0</v>
      </c>
      <c r="AE2260">
        <v>0</v>
      </c>
      <c r="AF2260">
        <v>0</v>
      </c>
      <c r="AG2260">
        <v>0</v>
      </c>
      <c r="BD2260">
        <v>8</v>
      </c>
      <c r="BE2260">
        <v>9323104</v>
      </c>
      <c r="BF2260">
        <v>9324102</v>
      </c>
      <c r="BG2260">
        <v>9324203</v>
      </c>
      <c r="BH2260">
        <v>9324303</v>
      </c>
      <c r="BI2260">
        <v>9324402</v>
      </c>
      <c r="BJ2260">
        <v>9312104</v>
      </c>
      <c r="BK2260">
        <v>9311103</v>
      </c>
      <c r="BL2260">
        <v>9315104</v>
      </c>
    </row>
    <row r="2261" spans="1:67" x14ac:dyDescent="0.15">
      <c r="A2261">
        <v>2260</v>
      </c>
      <c r="B2261" t="s">
        <v>3480</v>
      </c>
      <c r="E2261">
        <f>机器人辅助表!B2261</f>
        <v>23</v>
      </c>
      <c r="F2261">
        <v>2</v>
      </c>
      <c r="G2261">
        <v>58101</v>
      </c>
      <c r="H2261">
        <v>0</v>
      </c>
      <c r="I2261">
        <f>机器人辅助表!H2261</f>
        <v>1965.5863806042942</v>
      </c>
      <c r="J2261">
        <v>2</v>
      </c>
      <c r="K2261">
        <v>4</v>
      </c>
      <c r="L2261">
        <v>1</v>
      </c>
      <c r="M2261" s="2">
        <f>机器人辅助表!C2261</f>
        <v>3844.6269321546833</v>
      </c>
      <c r="N2261" s="2">
        <v>2</v>
      </c>
      <c r="O2261" s="2">
        <f>机器人辅助表!D2261</f>
        <v>295.58263653511716</v>
      </c>
      <c r="P2261" s="2">
        <v>3</v>
      </c>
      <c r="Q2261" s="2">
        <f>机器人辅助表!E2261</f>
        <v>131.3700606822743</v>
      </c>
      <c r="R2261" s="2">
        <v>6</v>
      </c>
      <c r="S2261" s="2">
        <f>机器人辅助表!F2261</f>
        <v>3109.5613999999996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0</v>
      </c>
      <c r="AE2261">
        <v>0</v>
      </c>
      <c r="AF2261">
        <v>0</v>
      </c>
      <c r="AG2261">
        <v>0</v>
      </c>
      <c r="BD2261">
        <v>11</v>
      </c>
      <c r="BE2261">
        <v>9211104</v>
      </c>
      <c r="BF2261">
        <v>9214103</v>
      </c>
      <c r="BG2261">
        <v>9214204</v>
      </c>
      <c r="BH2261">
        <v>9214303</v>
      </c>
      <c r="BI2261">
        <v>9214403</v>
      </c>
      <c r="BJ2261">
        <v>9222104</v>
      </c>
      <c r="BK2261">
        <v>9223104</v>
      </c>
      <c r="BL2261">
        <v>9223204</v>
      </c>
      <c r="BM2261">
        <v>9223303</v>
      </c>
      <c r="BN2261">
        <v>9223404</v>
      </c>
      <c r="BO2261">
        <v>9215104</v>
      </c>
    </row>
    <row r="2262" spans="1:67" x14ac:dyDescent="0.15">
      <c r="A2262">
        <v>2261</v>
      </c>
      <c r="B2262" t="s">
        <v>1069</v>
      </c>
      <c r="E2262">
        <f>机器人辅助表!B2262</f>
        <v>44</v>
      </c>
      <c r="F2262">
        <v>3</v>
      </c>
      <c r="G2262">
        <v>58201</v>
      </c>
      <c r="H2262">
        <v>0</v>
      </c>
      <c r="I2262">
        <f>机器人辅助表!H2262</f>
        <v>10175.749022704886</v>
      </c>
      <c r="J2262">
        <v>2</v>
      </c>
      <c r="K2262">
        <v>4</v>
      </c>
      <c r="L2262">
        <v>1</v>
      </c>
      <c r="M2262" s="2">
        <f>机器人辅助表!C2262</f>
        <v>52557.4996270474</v>
      </c>
      <c r="N2262" s="2">
        <v>2</v>
      </c>
      <c r="O2262" s="2">
        <f>机器人辅助表!D2262</f>
        <v>2603.9896858884285</v>
      </c>
      <c r="P2262" s="2">
        <v>3</v>
      </c>
      <c r="Q2262" s="2">
        <f>机器人辅助表!E2262</f>
        <v>1157.3287492837462</v>
      </c>
      <c r="R2262" s="2">
        <v>6</v>
      </c>
      <c r="S2262" s="2">
        <f>机器人辅助表!F2262</f>
        <v>7694.6248000000005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0</v>
      </c>
      <c r="AE2262">
        <v>0</v>
      </c>
      <c r="AF2262">
        <v>0</v>
      </c>
      <c r="AG2262">
        <v>0</v>
      </c>
      <c r="BD2262">
        <v>8</v>
      </c>
      <c r="BE2262">
        <v>9323103</v>
      </c>
      <c r="BF2262">
        <v>9324102</v>
      </c>
      <c r="BG2262">
        <v>9324202</v>
      </c>
      <c r="BH2262">
        <v>9324303</v>
      </c>
      <c r="BI2262">
        <v>9324402</v>
      </c>
      <c r="BJ2262">
        <v>9312104</v>
      </c>
      <c r="BK2262">
        <v>9311104</v>
      </c>
      <c r="BL2262">
        <v>9315103</v>
      </c>
    </row>
    <row r="2263" spans="1:67" x14ac:dyDescent="0.15">
      <c r="A2263">
        <v>2262</v>
      </c>
      <c r="B2263" t="s">
        <v>801</v>
      </c>
      <c r="E2263">
        <f>机器人辅助表!B2263</f>
        <v>28</v>
      </c>
      <c r="F2263">
        <v>1</v>
      </c>
      <c r="G2263">
        <v>58001</v>
      </c>
      <c r="H2263">
        <v>0</v>
      </c>
      <c r="I2263">
        <f>机器人辅助表!H2263</f>
        <v>2279.1499777479494</v>
      </c>
      <c r="J2263">
        <v>2</v>
      </c>
      <c r="K2263">
        <v>4</v>
      </c>
      <c r="L2263">
        <v>1</v>
      </c>
      <c r="M2263" s="2">
        <f>机器人辅助表!C2263</f>
        <v>6000.4805039518405</v>
      </c>
      <c r="N2263" s="2">
        <v>2</v>
      </c>
      <c r="O2263" s="2">
        <f>机器人辅助表!D2263</f>
        <v>406.0475528989968</v>
      </c>
      <c r="P2263" s="2">
        <v>3</v>
      </c>
      <c r="Q2263" s="2">
        <f>机器人辅助表!E2263</f>
        <v>180.46557906622078</v>
      </c>
      <c r="R2263" s="2">
        <v>6</v>
      </c>
      <c r="S2263" s="2">
        <f>机器人辅助表!F2263</f>
        <v>3155.1743999999999</v>
      </c>
      <c r="T2263">
        <v>0</v>
      </c>
      <c r="U2263">
        <v>0</v>
      </c>
      <c r="V2263">
        <v>0</v>
      </c>
      <c r="W2263">
        <v>0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0</v>
      </c>
      <c r="AE2263">
        <v>0</v>
      </c>
      <c r="AF2263">
        <v>0</v>
      </c>
      <c r="AG2263">
        <v>0</v>
      </c>
      <c r="BD2263">
        <v>11</v>
      </c>
      <c r="BE2263">
        <v>9113104</v>
      </c>
      <c r="BF2263">
        <v>9121104</v>
      </c>
      <c r="BG2263">
        <v>9121204</v>
      </c>
      <c r="BH2263">
        <v>9121303</v>
      </c>
      <c r="BI2263">
        <v>9121404</v>
      </c>
      <c r="BJ2263">
        <v>9114103</v>
      </c>
      <c r="BK2263">
        <v>9122104</v>
      </c>
      <c r="BL2263">
        <v>9122204</v>
      </c>
      <c r="BM2263">
        <v>9122303</v>
      </c>
      <c r="BN2263">
        <v>9122403</v>
      </c>
      <c r="BO2263">
        <v>9115103</v>
      </c>
    </row>
    <row r="2264" spans="1:67" x14ac:dyDescent="0.15">
      <c r="A2264">
        <v>2263</v>
      </c>
      <c r="B2264" t="s">
        <v>1070</v>
      </c>
      <c r="E2264">
        <f>机器人辅助表!B2264</f>
        <v>49</v>
      </c>
      <c r="F2264">
        <v>3</v>
      </c>
      <c r="G2264">
        <v>58201</v>
      </c>
      <c r="H2264">
        <v>0</v>
      </c>
      <c r="I2264">
        <f>机器人辅助表!H2264</f>
        <v>17655.826579649427</v>
      </c>
      <c r="J2264">
        <v>2</v>
      </c>
      <c r="K2264">
        <v>4</v>
      </c>
      <c r="L2264">
        <v>1</v>
      </c>
      <c r="M2264" s="2">
        <f>机器人辅助表!C2264</f>
        <v>106105.45774353696</v>
      </c>
      <c r="N2264" s="2">
        <v>2</v>
      </c>
      <c r="O2264" s="2">
        <f>机器人辅助表!D2264</f>
        <v>4690.9482055151866</v>
      </c>
      <c r="P2264" s="2">
        <v>3</v>
      </c>
      <c r="Q2264" s="2">
        <f>机器人辅助表!E2264</f>
        <v>2084.8658691178607</v>
      </c>
      <c r="R2264" s="2">
        <v>6</v>
      </c>
      <c r="S2264" s="2">
        <f>机器人辅助表!F2264</f>
        <v>10862.2248</v>
      </c>
      <c r="T2264">
        <v>0</v>
      </c>
      <c r="U2264">
        <v>0</v>
      </c>
      <c r="V2264">
        <v>0</v>
      </c>
      <c r="W2264">
        <v>0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0</v>
      </c>
      <c r="AE2264">
        <v>0</v>
      </c>
      <c r="AF2264">
        <v>0</v>
      </c>
      <c r="AG2264">
        <v>0</v>
      </c>
      <c r="BD2264">
        <v>8</v>
      </c>
      <c r="BE2264">
        <v>9323102</v>
      </c>
      <c r="BF2264">
        <v>9324102</v>
      </c>
      <c r="BG2264">
        <v>9324203</v>
      </c>
      <c r="BH2264">
        <v>9324302</v>
      </c>
      <c r="BI2264">
        <v>9324402</v>
      </c>
      <c r="BJ2264">
        <v>9312102</v>
      </c>
      <c r="BK2264">
        <v>9311104</v>
      </c>
      <c r="BL2264">
        <v>9315102</v>
      </c>
    </row>
    <row r="2265" spans="1:67" x14ac:dyDescent="0.15">
      <c r="A2265">
        <v>2264</v>
      </c>
      <c r="B2265" t="s">
        <v>3481</v>
      </c>
      <c r="E2265">
        <f>机器人辅助表!B2265</f>
        <v>41</v>
      </c>
      <c r="F2265">
        <v>1</v>
      </c>
      <c r="G2265">
        <v>58001</v>
      </c>
      <c r="H2265">
        <v>0</v>
      </c>
      <c r="I2265">
        <f>机器人辅助表!H2265</f>
        <v>8254.8100300146398</v>
      </c>
      <c r="J2265">
        <v>2</v>
      </c>
      <c r="K2265">
        <v>4</v>
      </c>
      <c r="L2265">
        <v>1</v>
      </c>
      <c r="M2265" s="2">
        <f>机器人辅助表!C2265</f>
        <v>38154.736518551326</v>
      </c>
      <c r="N2265" s="2">
        <v>2</v>
      </c>
      <c r="O2265" s="2">
        <f>机器人辅助表!D2265</f>
        <v>2035.6815223408705</v>
      </c>
      <c r="P2265" s="2">
        <v>3</v>
      </c>
      <c r="Q2265" s="2">
        <f>机器人辅助表!E2265</f>
        <v>904.74734326260898</v>
      </c>
      <c r="R2265" s="2">
        <v>6</v>
      </c>
      <c r="S2265" s="2">
        <f>机器人辅助表!F2265</f>
        <v>7095.2647999999999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0</v>
      </c>
      <c r="AE2265">
        <v>0</v>
      </c>
      <c r="AF2265">
        <v>0</v>
      </c>
      <c r="AG2265">
        <v>0</v>
      </c>
      <c r="BD2265">
        <v>11</v>
      </c>
      <c r="BE2265">
        <v>9113103</v>
      </c>
      <c r="BF2265">
        <v>9121103</v>
      </c>
      <c r="BG2265">
        <v>9121202</v>
      </c>
      <c r="BH2265">
        <v>9121303</v>
      </c>
      <c r="BI2265">
        <v>9121402</v>
      </c>
      <c r="BJ2265">
        <v>9114102</v>
      </c>
      <c r="BK2265">
        <v>9122102</v>
      </c>
      <c r="BL2265">
        <v>9122204</v>
      </c>
      <c r="BM2265">
        <v>9122302</v>
      </c>
      <c r="BN2265">
        <v>9122403</v>
      </c>
      <c r="BO2265">
        <v>9115102</v>
      </c>
    </row>
    <row r="2266" spans="1:67" x14ac:dyDescent="0.15">
      <c r="A2266">
        <v>2265</v>
      </c>
      <c r="B2266" t="s">
        <v>1071</v>
      </c>
      <c r="E2266">
        <f>机器人辅助表!B2266</f>
        <v>33</v>
      </c>
      <c r="F2266">
        <v>2</v>
      </c>
      <c r="G2266">
        <v>58101</v>
      </c>
      <c r="H2266">
        <v>0</v>
      </c>
      <c r="I2266">
        <f>机器人辅助表!H2266</f>
        <v>7448.6929877524835</v>
      </c>
      <c r="J2266">
        <v>2</v>
      </c>
      <c r="K2266">
        <v>4</v>
      </c>
      <c r="L2266">
        <v>1</v>
      </c>
      <c r="M2266" s="2">
        <f>机器人辅助表!C2266</f>
        <v>24853.41271797744</v>
      </c>
      <c r="N2266" s="2">
        <v>2</v>
      </c>
      <c r="O2266" s="2">
        <f>机器人辅助表!D2266</f>
        <v>1558.1619219747502</v>
      </c>
      <c r="P2266" s="2">
        <v>3</v>
      </c>
      <c r="Q2266" s="2">
        <f>机器人辅助表!E2266</f>
        <v>692.51640976655574</v>
      </c>
      <c r="R2266" s="2">
        <v>6</v>
      </c>
      <c r="S2266" s="2">
        <f>机器人辅助表!F2266</f>
        <v>8713.027399999999</v>
      </c>
      <c r="T2266">
        <v>0</v>
      </c>
      <c r="U2266">
        <v>0</v>
      </c>
      <c r="V2266">
        <v>0</v>
      </c>
      <c r="W2266">
        <v>0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0</v>
      </c>
      <c r="AE2266">
        <v>0</v>
      </c>
      <c r="AF2266">
        <v>0</v>
      </c>
      <c r="AG2266">
        <v>0</v>
      </c>
      <c r="BD2266">
        <v>11</v>
      </c>
      <c r="BE2266">
        <v>9211102</v>
      </c>
      <c r="BF2266">
        <v>9214104</v>
      </c>
      <c r="BG2266">
        <v>9214202</v>
      </c>
      <c r="BH2266">
        <v>9214302</v>
      </c>
      <c r="BI2266">
        <v>9214404</v>
      </c>
      <c r="BJ2266">
        <v>9222103</v>
      </c>
      <c r="BK2266">
        <v>9223104</v>
      </c>
      <c r="BL2266">
        <v>9223204</v>
      </c>
      <c r="BM2266">
        <v>9223304</v>
      </c>
      <c r="BN2266">
        <v>9223402</v>
      </c>
      <c r="BO2266">
        <v>9215103</v>
      </c>
    </row>
    <row r="2267" spans="1:67" x14ac:dyDescent="0.15">
      <c r="A2267">
        <v>2266</v>
      </c>
      <c r="B2267" t="s">
        <v>3482</v>
      </c>
      <c r="E2267">
        <f>机器人辅助表!B2267</f>
        <v>25</v>
      </c>
      <c r="F2267">
        <v>2</v>
      </c>
      <c r="G2267">
        <v>58101</v>
      </c>
      <c r="H2267">
        <v>0</v>
      </c>
      <c r="I2267">
        <f>机器人辅助表!H2267</f>
        <v>3935.8432301839471</v>
      </c>
      <c r="J2267">
        <v>2</v>
      </c>
      <c r="K2267">
        <v>4</v>
      </c>
      <c r="L2267">
        <v>1</v>
      </c>
      <c r="M2267" s="2">
        <f>机器人辅助表!C2267</f>
        <v>8693.432223035119</v>
      </c>
      <c r="N2267" s="2">
        <v>2</v>
      </c>
      <c r="O2267" s="2">
        <f>机器人辅助表!D2267</f>
        <v>633.85024816053544</v>
      </c>
      <c r="P2267" s="2">
        <v>3</v>
      </c>
      <c r="Q2267" s="2">
        <f>机器人辅助表!E2267</f>
        <v>281.71122140468242</v>
      </c>
      <c r="R2267" s="2">
        <v>6</v>
      </c>
      <c r="S2267" s="2">
        <f>机器人辅助表!F2267</f>
        <v>5931.09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0</v>
      </c>
      <c r="AE2267">
        <v>0</v>
      </c>
      <c r="AF2267">
        <v>0</v>
      </c>
      <c r="AG2267">
        <v>0</v>
      </c>
      <c r="BD2267">
        <v>11</v>
      </c>
      <c r="BE2267">
        <v>9211103</v>
      </c>
      <c r="BF2267">
        <v>9214104</v>
      </c>
      <c r="BG2267">
        <v>9214203</v>
      </c>
      <c r="BH2267">
        <v>9214304</v>
      </c>
      <c r="BI2267">
        <v>9214404</v>
      </c>
      <c r="BJ2267">
        <v>9222102</v>
      </c>
      <c r="BK2267">
        <v>9223102</v>
      </c>
      <c r="BL2267">
        <v>9223203</v>
      </c>
      <c r="BM2267">
        <v>9223304</v>
      </c>
      <c r="BN2267">
        <v>9223404</v>
      </c>
      <c r="BO2267">
        <v>9215102</v>
      </c>
    </row>
    <row r="2268" spans="1:67" x14ac:dyDescent="0.15">
      <c r="A2268">
        <v>2267</v>
      </c>
      <c r="B2268" t="s">
        <v>1072</v>
      </c>
      <c r="E2268">
        <f>机器人辅助表!B2268</f>
        <v>30</v>
      </c>
      <c r="F2268">
        <v>2</v>
      </c>
      <c r="G2268">
        <v>58101</v>
      </c>
      <c r="H2268">
        <v>0</v>
      </c>
      <c r="I2268">
        <f>机器人辅助表!H2268</f>
        <v>4324.2463761543822</v>
      </c>
      <c r="J2268">
        <v>2</v>
      </c>
      <c r="K2268">
        <v>4</v>
      </c>
      <c r="L2268">
        <v>1</v>
      </c>
      <c r="M2268" s="2">
        <f>机器人辅助表!C2268</f>
        <v>12653.304578578602</v>
      </c>
      <c r="N2268" s="2">
        <v>2</v>
      </c>
      <c r="O2268" s="2">
        <f>机器人辅助表!D2268</f>
        <v>817.07437637458247</v>
      </c>
      <c r="P2268" s="2">
        <v>3</v>
      </c>
      <c r="Q2268" s="2">
        <f>机器人辅助表!E2268</f>
        <v>363.1441672775922</v>
      </c>
      <c r="R2268" s="2">
        <v>6</v>
      </c>
      <c r="S2268" s="2">
        <f>机器人辅助表!F2268</f>
        <v>5638.7879999999996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0</v>
      </c>
      <c r="AE2268">
        <v>0</v>
      </c>
      <c r="AF2268">
        <v>0</v>
      </c>
      <c r="AG2268">
        <v>0</v>
      </c>
      <c r="BD2268">
        <v>11</v>
      </c>
      <c r="BE2268">
        <v>9211103</v>
      </c>
      <c r="BF2268">
        <v>9214102</v>
      </c>
      <c r="BG2268">
        <v>9214204</v>
      </c>
      <c r="BH2268">
        <v>9214304</v>
      </c>
      <c r="BI2268">
        <v>9214402</v>
      </c>
      <c r="BJ2268">
        <v>9222102</v>
      </c>
      <c r="BK2268">
        <v>9223103</v>
      </c>
      <c r="BL2268">
        <v>9223202</v>
      </c>
      <c r="BM2268">
        <v>9223303</v>
      </c>
      <c r="BN2268">
        <v>9223402</v>
      </c>
      <c r="BO2268">
        <v>9215104</v>
      </c>
    </row>
    <row r="2269" spans="1:67" x14ac:dyDescent="0.15">
      <c r="A2269">
        <v>2268</v>
      </c>
      <c r="B2269" t="s">
        <v>1073</v>
      </c>
      <c r="E2269">
        <f>机器人辅助表!B2269</f>
        <v>22</v>
      </c>
      <c r="F2269">
        <v>1</v>
      </c>
      <c r="G2269">
        <v>58001</v>
      </c>
      <c r="H2269">
        <v>0</v>
      </c>
      <c r="I2269">
        <f>机器人辅助表!H2269</f>
        <v>3351.5792319944348</v>
      </c>
      <c r="J2269">
        <v>2</v>
      </c>
      <c r="K2269">
        <v>4</v>
      </c>
      <c r="L2269">
        <v>1</v>
      </c>
      <c r="M2269" s="2">
        <f>机器人辅助表!C2269</f>
        <v>6128.8366288695661</v>
      </c>
      <c r="N2269" s="2">
        <v>2</v>
      </c>
      <c r="O2269" s="2">
        <f>机器人辅助表!D2269</f>
        <v>484.38664904347837</v>
      </c>
      <c r="P2269" s="2">
        <v>3</v>
      </c>
      <c r="Q2269" s="2">
        <f>机器人辅助表!E2269</f>
        <v>215.28295513043486</v>
      </c>
      <c r="R2269" s="2">
        <v>6</v>
      </c>
      <c r="S2269" s="2">
        <f>机器人辅助表!F2269</f>
        <v>5435.7636000000002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0</v>
      </c>
      <c r="AE2269">
        <v>0</v>
      </c>
      <c r="AF2269">
        <v>0</v>
      </c>
      <c r="AG2269">
        <v>0</v>
      </c>
      <c r="BD2269">
        <v>11</v>
      </c>
      <c r="BE2269">
        <v>9113103</v>
      </c>
      <c r="BF2269">
        <v>9121103</v>
      </c>
      <c r="BG2269">
        <v>9121202</v>
      </c>
      <c r="BH2269">
        <v>9121302</v>
      </c>
      <c r="BI2269">
        <v>9121402</v>
      </c>
      <c r="BJ2269">
        <v>9114103</v>
      </c>
      <c r="BK2269">
        <v>9122102</v>
      </c>
      <c r="BL2269">
        <v>9122204</v>
      </c>
      <c r="BM2269">
        <v>9122302</v>
      </c>
      <c r="BN2269">
        <v>9122402</v>
      </c>
      <c r="BO2269">
        <v>9115104</v>
      </c>
    </row>
    <row r="2270" spans="1:67" x14ac:dyDescent="0.15">
      <c r="A2270">
        <v>2269</v>
      </c>
      <c r="B2270" t="s">
        <v>3483</v>
      </c>
      <c r="E2270">
        <f>机器人辅助表!B2270</f>
        <v>21</v>
      </c>
      <c r="F2270">
        <v>3</v>
      </c>
      <c r="G2270">
        <v>58201</v>
      </c>
      <c r="H2270">
        <v>0</v>
      </c>
      <c r="I2270">
        <f>机器人辅助表!H2270</f>
        <v>3408.7132330810441</v>
      </c>
      <c r="J2270">
        <v>2</v>
      </c>
      <c r="K2270">
        <v>4</v>
      </c>
      <c r="L2270">
        <v>1</v>
      </c>
      <c r="M2270" s="2">
        <f>机器人辅助表!C2270</f>
        <v>5879.9400660000019</v>
      </c>
      <c r="N2270" s="2">
        <v>2</v>
      </c>
      <c r="O2270" s="2">
        <f>机器人辅助表!D2270</f>
        <v>478.09789356521759</v>
      </c>
      <c r="P2270" s="2">
        <v>3</v>
      </c>
      <c r="Q2270" s="2">
        <f>机器人辅助表!E2270</f>
        <v>212.48795269565227</v>
      </c>
      <c r="R2270" s="2">
        <v>6</v>
      </c>
      <c r="S2270" s="2">
        <f>机器人辅助表!F2270</f>
        <v>5631.7967999999992</v>
      </c>
      <c r="T2270">
        <v>0</v>
      </c>
      <c r="U2270">
        <v>0</v>
      </c>
      <c r="V2270">
        <v>0</v>
      </c>
      <c r="W2270">
        <v>0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0</v>
      </c>
      <c r="AE2270">
        <v>0</v>
      </c>
      <c r="AF2270">
        <v>0</v>
      </c>
      <c r="AG2270">
        <v>0</v>
      </c>
      <c r="BD2270">
        <v>8</v>
      </c>
      <c r="BE2270">
        <v>9323104</v>
      </c>
      <c r="BF2270">
        <v>9324103</v>
      </c>
      <c r="BG2270">
        <v>9324202</v>
      </c>
      <c r="BH2270">
        <v>9324302</v>
      </c>
      <c r="BI2270">
        <v>9324402</v>
      </c>
      <c r="BJ2270">
        <v>9312102</v>
      </c>
      <c r="BK2270">
        <v>9311104</v>
      </c>
      <c r="BL2270">
        <v>9315104</v>
      </c>
    </row>
    <row r="2271" spans="1:67" x14ac:dyDescent="0.15">
      <c r="A2271">
        <v>2270</v>
      </c>
      <c r="B2271" t="s">
        <v>3484</v>
      </c>
      <c r="E2271">
        <f>机器人辅助表!B2271</f>
        <v>20</v>
      </c>
      <c r="F2271">
        <v>2</v>
      </c>
      <c r="G2271">
        <v>58101</v>
      </c>
      <c r="H2271">
        <v>0</v>
      </c>
      <c r="I2271">
        <f>机器人辅助表!H2271</f>
        <v>2728.9593975652174</v>
      </c>
      <c r="J2271">
        <v>2</v>
      </c>
      <c r="K2271">
        <v>4</v>
      </c>
      <c r="L2271">
        <v>1</v>
      </c>
      <c r="M2271" s="2">
        <f>机器人辅助表!C2271</f>
        <v>4425.7993043478264</v>
      </c>
      <c r="N2271" s="2">
        <v>2</v>
      </c>
      <c r="O2271" s="2">
        <f>机器人辅助表!D2271</f>
        <v>370.53203478260878</v>
      </c>
      <c r="P2271" s="2">
        <v>3</v>
      </c>
      <c r="Q2271" s="2">
        <f>机器人辅助表!E2271</f>
        <v>164.68090434782613</v>
      </c>
      <c r="R2271" s="2">
        <v>6</v>
      </c>
      <c r="S2271" s="2">
        <f>机器人辅助表!F2271</f>
        <v>4593.7879999999996</v>
      </c>
      <c r="T2271">
        <v>0</v>
      </c>
      <c r="U2271">
        <v>0</v>
      </c>
      <c r="V2271">
        <v>0</v>
      </c>
      <c r="W2271">
        <v>0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0</v>
      </c>
      <c r="AE2271">
        <v>0</v>
      </c>
      <c r="AF2271">
        <v>0</v>
      </c>
      <c r="AG2271">
        <v>0</v>
      </c>
      <c r="BD2271">
        <v>11</v>
      </c>
      <c r="BE2271">
        <v>9211104</v>
      </c>
      <c r="BF2271">
        <v>9214103</v>
      </c>
      <c r="BG2271">
        <v>9214202</v>
      </c>
      <c r="BH2271">
        <v>9214302</v>
      </c>
      <c r="BI2271">
        <v>9214403</v>
      </c>
      <c r="BJ2271">
        <v>9222103</v>
      </c>
      <c r="BK2271">
        <v>9223104</v>
      </c>
      <c r="BL2271">
        <v>9223202</v>
      </c>
      <c r="BM2271">
        <v>9223304</v>
      </c>
      <c r="BN2271">
        <v>9223404</v>
      </c>
      <c r="BO2271">
        <v>9215102</v>
      </c>
    </row>
    <row r="2272" spans="1:67" x14ac:dyDescent="0.15">
      <c r="A2272">
        <v>2271</v>
      </c>
      <c r="B2272" t="s">
        <v>3485</v>
      </c>
      <c r="E2272">
        <f>机器人辅助表!B2272</f>
        <v>23</v>
      </c>
      <c r="F2272">
        <v>3</v>
      </c>
      <c r="G2272">
        <v>58201</v>
      </c>
      <c r="H2272">
        <v>0</v>
      </c>
      <c r="I2272">
        <f>机器人辅助表!H2272</f>
        <v>2231.206161767037</v>
      </c>
      <c r="J2272">
        <v>2</v>
      </c>
      <c r="K2272">
        <v>4</v>
      </c>
      <c r="L2272">
        <v>1</v>
      </c>
      <c r="M2272" s="2">
        <f>机器人辅助表!C2272</f>
        <v>4364.1711121755861</v>
      </c>
      <c r="N2272" s="2">
        <v>2</v>
      </c>
      <c r="O2272" s="2">
        <f>机器人辅助表!D2272</f>
        <v>335.52623606688974</v>
      </c>
      <c r="P2272" s="2">
        <v>3</v>
      </c>
      <c r="Q2272" s="2">
        <f>机器人辅助表!E2272</f>
        <v>149.12277158528434</v>
      </c>
      <c r="R2272" s="2">
        <v>6</v>
      </c>
      <c r="S2272" s="2">
        <f>机器人辅助表!F2272</f>
        <v>3529.7723999999994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0</v>
      </c>
      <c r="AE2272">
        <v>0</v>
      </c>
      <c r="AF2272">
        <v>0</v>
      </c>
      <c r="AG2272">
        <v>0</v>
      </c>
      <c r="BD2272">
        <v>8</v>
      </c>
      <c r="BE2272">
        <v>9323102</v>
      </c>
      <c r="BF2272">
        <v>9324103</v>
      </c>
      <c r="BG2272">
        <v>9324204</v>
      </c>
      <c r="BH2272">
        <v>9324303</v>
      </c>
      <c r="BI2272">
        <v>9324402</v>
      </c>
      <c r="BJ2272">
        <v>9312103</v>
      </c>
      <c r="BK2272">
        <v>9311103</v>
      </c>
      <c r="BL2272">
        <v>9315104</v>
      </c>
    </row>
    <row r="2273" spans="1:67" x14ac:dyDescent="0.15">
      <c r="A2273">
        <v>2272</v>
      </c>
      <c r="B2273" t="s">
        <v>3486</v>
      </c>
      <c r="E2273">
        <f>机器人辅助表!B2273</f>
        <v>35</v>
      </c>
      <c r="F2273">
        <v>3</v>
      </c>
      <c r="G2273">
        <v>58201</v>
      </c>
      <c r="H2273">
        <v>0</v>
      </c>
      <c r="I2273">
        <f>机器人辅助表!H2273</f>
        <v>6989.8612851756534</v>
      </c>
      <c r="J2273">
        <v>2</v>
      </c>
      <c r="K2273">
        <v>4</v>
      </c>
      <c r="L2273">
        <v>1</v>
      </c>
      <c r="M2273" s="2">
        <f>机器人辅助表!C2273</f>
        <v>25097.424751304352</v>
      </c>
      <c r="N2273" s="2">
        <v>2</v>
      </c>
      <c r="O2273" s="2">
        <f>机器人辅助表!D2273</f>
        <v>1545.2337975652176</v>
      </c>
      <c r="P2273" s="2">
        <v>3</v>
      </c>
      <c r="Q2273" s="2">
        <f>机器人辅助表!E2273</f>
        <v>686.77057669565238</v>
      </c>
      <c r="R2273" s="2">
        <v>6</v>
      </c>
      <c r="S2273" s="2">
        <f>机器人辅助表!F2273</f>
        <v>7614.6559999999999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0</v>
      </c>
      <c r="AE2273">
        <v>0</v>
      </c>
      <c r="AF2273">
        <v>0</v>
      </c>
      <c r="AG2273">
        <v>0</v>
      </c>
      <c r="BD2273">
        <v>8</v>
      </c>
      <c r="BE2273">
        <v>9323104</v>
      </c>
      <c r="BF2273">
        <v>9324104</v>
      </c>
      <c r="BG2273">
        <v>9324202</v>
      </c>
      <c r="BH2273">
        <v>9324304</v>
      </c>
      <c r="BI2273">
        <v>9324403</v>
      </c>
      <c r="BJ2273">
        <v>9312103</v>
      </c>
      <c r="BK2273">
        <v>9311102</v>
      </c>
      <c r="BL2273">
        <v>9315102</v>
      </c>
    </row>
    <row r="2274" spans="1:67" x14ac:dyDescent="0.15">
      <c r="A2274">
        <v>2273</v>
      </c>
      <c r="B2274" t="s">
        <v>3487</v>
      </c>
      <c r="E2274">
        <f>机器人辅助表!B2274</f>
        <v>43</v>
      </c>
      <c r="F2274">
        <v>1</v>
      </c>
      <c r="G2274">
        <v>58001</v>
      </c>
      <c r="H2274">
        <v>0</v>
      </c>
      <c r="I2274">
        <f>机器人辅助表!H2274</f>
        <v>6672.6008385468613</v>
      </c>
      <c r="J2274">
        <v>2</v>
      </c>
      <c r="K2274">
        <v>4</v>
      </c>
      <c r="L2274">
        <v>1</v>
      </c>
      <c r="M2274" s="2">
        <f>机器人辅助表!C2274</f>
        <v>33276.127940617553</v>
      </c>
      <c r="N2274" s="2">
        <v>2</v>
      </c>
      <c r="O2274" s="2">
        <f>机器人辅助表!D2274</f>
        <v>1689.0206297291643</v>
      </c>
      <c r="P2274" s="2">
        <v>3</v>
      </c>
      <c r="Q2274" s="2">
        <f>机器人辅助表!E2274</f>
        <v>750.67583543518424</v>
      </c>
      <c r="R2274" s="2">
        <v>6</v>
      </c>
      <c r="S2274" s="2">
        <f>机器人辅助表!F2274</f>
        <v>5263.9973999999993</v>
      </c>
      <c r="T2274">
        <v>0</v>
      </c>
      <c r="U2274">
        <v>0</v>
      </c>
      <c r="V2274">
        <v>0</v>
      </c>
      <c r="W2274">
        <v>0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0</v>
      </c>
      <c r="AE2274">
        <v>0</v>
      </c>
      <c r="AF2274">
        <v>0</v>
      </c>
      <c r="AG2274">
        <v>0</v>
      </c>
      <c r="BD2274">
        <v>11</v>
      </c>
      <c r="BE2274">
        <v>9113102</v>
      </c>
      <c r="BF2274">
        <v>9121104</v>
      </c>
      <c r="BG2274">
        <v>9121202</v>
      </c>
      <c r="BH2274">
        <v>9121302</v>
      </c>
      <c r="BI2274">
        <v>9121402</v>
      </c>
      <c r="BJ2274">
        <v>9114102</v>
      </c>
      <c r="BK2274">
        <v>9122104</v>
      </c>
      <c r="BL2274">
        <v>9122204</v>
      </c>
      <c r="BM2274">
        <v>9122304</v>
      </c>
      <c r="BN2274">
        <v>9122403</v>
      </c>
      <c r="BO2274">
        <v>9115104</v>
      </c>
    </row>
    <row r="2275" spans="1:67" x14ac:dyDescent="0.15">
      <c r="A2275">
        <v>2274</v>
      </c>
      <c r="B2275" t="s">
        <v>1074</v>
      </c>
      <c r="E2275">
        <f>机器人辅助表!B2275</f>
        <v>47</v>
      </c>
      <c r="F2275">
        <v>1</v>
      </c>
      <c r="G2275">
        <v>58001</v>
      </c>
      <c r="H2275">
        <v>0</v>
      </c>
      <c r="I2275">
        <f>机器人辅助表!H2275</f>
        <v>11300.75853978632</v>
      </c>
      <c r="J2275">
        <v>2</v>
      </c>
      <c r="K2275">
        <v>4</v>
      </c>
      <c r="L2275">
        <v>1</v>
      </c>
      <c r="M2275" s="2">
        <f>机器人辅助表!C2275</f>
        <v>64197.965645077304</v>
      </c>
      <c r="N2275" s="2">
        <v>2</v>
      </c>
      <c r="O2275" s="2">
        <f>机器人辅助表!D2275</f>
        <v>2966.6374126284286</v>
      </c>
      <c r="P2275" s="2">
        <v>3</v>
      </c>
      <c r="Q2275" s="2">
        <f>机器人辅助表!E2275</f>
        <v>1318.5055167237463</v>
      </c>
      <c r="R2275" s="2">
        <v>6</v>
      </c>
      <c r="S2275" s="2">
        <f>机器人辅助表!F2275</f>
        <v>7541.8742000000002</v>
      </c>
      <c r="T2275">
        <v>0</v>
      </c>
      <c r="U2275">
        <v>0</v>
      </c>
      <c r="V2275">
        <v>0</v>
      </c>
      <c r="W2275">
        <v>0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0</v>
      </c>
      <c r="AE2275">
        <v>0</v>
      </c>
      <c r="AF2275">
        <v>0</v>
      </c>
      <c r="AG2275">
        <v>0</v>
      </c>
      <c r="BD2275">
        <v>11</v>
      </c>
      <c r="BE2275">
        <v>9113104</v>
      </c>
      <c r="BF2275">
        <v>9121104</v>
      </c>
      <c r="BG2275">
        <v>9121204</v>
      </c>
      <c r="BH2275">
        <v>9121302</v>
      </c>
      <c r="BI2275">
        <v>9121404</v>
      </c>
      <c r="BJ2275">
        <v>9114102</v>
      </c>
      <c r="BK2275">
        <v>9122103</v>
      </c>
      <c r="BL2275">
        <v>9122202</v>
      </c>
      <c r="BM2275">
        <v>9122304</v>
      </c>
      <c r="BN2275">
        <v>9122404</v>
      </c>
      <c r="BO2275">
        <v>9115103</v>
      </c>
    </row>
    <row r="2276" spans="1:67" x14ac:dyDescent="0.15">
      <c r="A2276">
        <v>2275</v>
      </c>
      <c r="B2276" t="s">
        <v>3488</v>
      </c>
      <c r="E2276">
        <f>机器人辅助表!B2276</f>
        <v>23</v>
      </c>
      <c r="F2276">
        <v>2</v>
      </c>
      <c r="G2276">
        <v>58101</v>
      </c>
      <c r="H2276">
        <v>0</v>
      </c>
      <c r="I2276">
        <f>机器人辅助表!H2276</f>
        <v>3984.2967174411374</v>
      </c>
      <c r="J2276">
        <v>2</v>
      </c>
      <c r="K2276">
        <v>4</v>
      </c>
      <c r="L2276">
        <v>1</v>
      </c>
      <c r="M2276" s="2">
        <f>机器人辅助表!C2276</f>
        <v>7793.1627003135472</v>
      </c>
      <c r="N2276" s="2">
        <v>2</v>
      </c>
      <c r="O2276" s="2">
        <f>机器人辅助表!D2276</f>
        <v>599.15399297658882</v>
      </c>
      <c r="P2276" s="2">
        <v>3</v>
      </c>
      <c r="Q2276" s="2">
        <f>机器人辅助表!E2276</f>
        <v>266.29066354515061</v>
      </c>
      <c r="R2276" s="2">
        <v>6</v>
      </c>
      <c r="S2276" s="2">
        <f>机器人辅助表!F2276</f>
        <v>6303.1649999999991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0</v>
      </c>
      <c r="AE2276">
        <v>0</v>
      </c>
      <c r="AF2276">
        <v>0</v>
      </c>
      <c r="AG2276">
        <v>0</v>
      </c>
      <c r="BD2276">
        <v>11</v>
      </c>
      <c r="BE2276">
        <v>9211102</v>
      </c>
      <c r="BF2276">
        <v>9214103</v>
      </c>
      <c r="BG2276">
        <v>9214203</v>
      </c>
      <c r="BH2276">
        <v>9214304</v>
      </c>
      <c r="BI2276">
        <v>9214402</v>
      </c>
      <c r="BJ2276">
        <v>9222103</v>
      </c>
      <c r="BK2276">
        <v>9223102</v>
      </c>
      <c r="BL2276">
        <v>9223202</v>
      </c>
      <c r="BM2276">
        <v>9223304</v>
      </c>
      <c r="BN2276">
        <v>9223404</v>
      </c>
      <c r="BO2276">
        <v>9215104</v>
      </c>
    </row>
    <row r="2277" spans="1:67" x14ac:dyDescent="0.15">
      <c r="A2277">
        <v>2276</v>
      </c>
      <c r="B2277" t="s">
        <v>3489</v>
      </c>
      <c r="E2277">
        <f>机器人辅助表!B2277</f>
        <v>46</v>
      </c>
      <c r="F2277">
        <v>3</v>
      </c>
      <c r="G2277">
        <v>58201</v>
      </c>
      <c r="H2277">
        <v>0</v>
      </c>
      <c r="I2277">
        <f>机器人辅助表!H2277</f>
        <v>12158.641923589415</v>
      </c>
      <c r="J2277">
        <v>2</v>
      </c>
      <c r="K2277">
        <v>4</v>
      </c>
      <c r="L2277">
        <v>1</v>
      </c>
      <c r="M2277" s="2">
        <f>机器人辅助表!C2277</f>
        <v>67017.5208010403</v>
      </c>
      <c r="N2277" s="2">
        <v>2</v>
      </c>
      <c r="O2277" s="2">
        <f>机器人辅助表!D2277</f>
        <v>3168.2609965035467</v>
      </c>
      <c r="P2277" s="2">
        <v>3</v>
      </c>
      <c r="Q2277" s="2">
        <f>机器人辅助表!E2277</f>
        <v>1408.115998446021</v>
      </c>
      <c r="R2277" s="2">
        <v>6</v>
      </c>
      <c r="S2277" s="2">
        <f>机器人辅助表!F2277</f>
        <v>8456.2464</v>
      </c>
      <c r="T2277">
        <v>0</v>
      </c>
      <c r="U2277">
        <v>0</v>
      </c>
      <c r="V2277">
        <v>0</v>
      </c>
      <c r="W2277">
        <v>0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0</v>
      </c>
      <c r="AE2277">
        <v>0</v>
      </c>
      <c r="AF2277">
        <v>0</v>
      </c>
      <c r="AG2277">
        <v>0</v>
      </c>
      <c r="BD2277">
        <v>8</v>
      </c>
      <c r="BE2277">
        <v>9323104</v>
      </c>
      <c r="BF2277">
        <v>9324102</v>
      </c>
      <c r="BG2277">
        <v>9324204</v>
      </c>
      <c r="BH2277">
        <v>9324303</v>
      </c>
      <c r="BI2277">
        <v>9324403</v>
      </c>
      <c r="BJ2277">
        <v>9312103</v>
      </c>
      <c r="BK2277">
        <v>9311102</v>
      </c>
      <c r="BL2277">
        <v>9315103</v>
      </c>
    </row>
    <row r="2278" spans="1:67" x14ac:dyDescent="0.15">
      <c r="A2278">
        <v>2277</v>
      </c>
      <c r="B2278" t="s">
        <v>3490</v>
      </c>
      <c r="E2278">
        <f>机器人辅助表!B2278</f>
        <v>46</v>
      </c>
      <c r="F2278">
        <v>3</v>
      </c>
      <c r="G2278">
        <v>58201</v>
      </c>
      <c r="H2278">
        <v>0</v>
      </c>
      <c r="I2278">
        <f>机器人辅助表!H2278</f>
        <v>13678.47216403809</v>
      </c>
      <c r="J2278">
        <v>2</v>
      </c>
      <c r="K2278">
        <v>4</v>
      </c>
      <c r="L2278">
        <v>1</v>
      </c>
      <c r="M2278" s="2">
        <f>机器人辅助表!C2278</f>
        <v>75394.710901170329</v>
      </c>
      <c r="N2278" s="2">
        <v>2</v>
      </c>
      <c r="O2278" s="2">
        <f>机器人辅助表!D2278</f>
        <v>3564.2936210664898</v>
      </c>
      <c r="P2278" s="2">
        <v>3</v>
      </c>
      <c r="Q2278" s="2">
        <f>机器人辅助表!E2278</f>
        <v>1584.1304982517734</v>
      </c>
      <c r="R2278" s="2">
        <v>6</v>
      </c>
      <c r="S2278" s="2">
        <f>机器人辅助表!F2278</f>
        <v>9513.2771999999986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0</v>
      </c>
      <c r="AE2278">
        <v>0</v>
      </c>
      <c r="AF2278">
        <v>0</v>
      </c>
      <c r="AG2278">
        <v>0</v>
      </c>
      <c r="BD2278">
        <v>8</v>
      </c>
      <c r="BE2278">
        <v>9323104</v>
      </c>
      <c r="BF2278">
        <v>9324102</v>
      </c>
      <c r="BG2278">
        <v>9324204</v>
      </c>
      <c r="BH2278">
        <v>9324303</v>
      </c>
      <c r="BI2278">
        <v>9324403</v>
      </c>
      <c r="BJ2278">
        <v>9312104</v>
      </c>
      <c r="BK2278">
        <v>9311103</v>
      </c>
      <c r="BL2278">
        <v>9315103</v>
      </c>
    </row>
    <row r="2279" spans="1:67" x14ac:dyDescent="0.15">
      <c r="A2279">
        <v>2278</v>
      </c>
      <c r="B2279" t="s">
        <v>1075</v>
      </c>
      <c r="E2279">
        <f>机器人辅助表!B2279</f>
        <v>39</v>
      </c>
      <c r="F2279">
        <v>1</v>
      </c>
      <c r="G2279">
        <v>58001</v>
      </c>
      <c r="H2279">
        <v>0</v>
      </c>
      <c r="I2279">
        <f>机器人辅助表!H2279</f>
        <v>5154.513745156919</v>
      </c>
      <c r="J2279">
        <v>2</v>
      </c>
      <c r="K2279">
        <v>4</v>
      </c>
      <c r="L2279">
        <v>1</v>
      </c>
      <c r="M2279" s="2">
        <f>机器人辅助表!C2279</f>
        <v>21885.612202211181</v>
      </c>
      <c r="N2279" s="2">
        <v>2</v>
      </c>
      <c r="O2279" s="2">
        <f>机器人辅助表!D2279</f>
        <v>1230.0550372216055</v>
      </c>
      <c r="P2279" s="2">
        <v>3</v>
      </c>
      <c r="Q2279" s="2">
        <f>机器人辅助表!E2279</f>
        <v>546.69112765404691</v>
      </c>
      <c r="R2279" s="2">
        <v>6</v>
      </c>
      <c r="S2279" s="2">
        <f>机器人辅助表!F2279</f>
        <v>4833.1101999999992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0</v>
      </c>
      <c r="AE2279">
        <v>0</v>
      </c>
      <c r="AF2279">
        <v>0</v>
      </c>
      <c r="AG2279">
        <v>0</v>
      </c>
      <c r="BD2279">
        <v>11</v>
      </c>
      <c r="BE2279">
        <v>9113102</v>
      </c>
      <c r="BF2279">
        <v>9121102</v>
      </c>
      <c r="BG2279">
        <v>9121204</v>
      </c>
      <c r="BH2279">
        <v>9121304</v>
      </c>
      <c r="BI2279">
        <v>9121402</v>
      </c>
      <c r="BJ2279">
        <v>9114104</v>
      </c>
      <c r="BK2279">
        <v>9122102</v>
      </c>
      <c r="BL2279">
        <v>9122204</v>
      </c>
      <c r="BM2279">
        <v>9122304</v>
      </c>
      <c r="BN2279">
        <v>9122402</v>
      </c>
      <c r="BO2279">
        <v>9115104</v>
      </c>
    </row>
    <row r="2280" spans="1:67" x14ac:dyDescent="0.15">
      <c r="A2280">
        <v>2279</v>
      </c>
      <c r="B2280" t="s">
        <v>3491</v>
      </c>
      <c r="E2280">
        <f>机器人辅助表!B2280</f>
        <v>27</v>
      </c>
      <c r="F2280">
        <v>2</v>
      </c>
      <c r="G2280">
        <v>58101</v>
      </c>
      <c r="H2280">
        <v>0</v>
      </c>
      <c r="I2280">
        <f>机器人辅助表!H2280</f>
        <v>3495.9111507209741</v>
      </c>
      <c r="J2280">
        <v>2</v>
      </c>
      <c r="K2280">
        <v>4</v>
      </c>
      <c r="L2280">
        <v>1</v>
      </c>
      <c r="M2280" s="2">
        <f>机器人辅助表!C2280</f>
        <v>8716.0004075565248</v>
      </c>
      <c r="N2280" s="2">
        <v>2</v>
      </c>
      <c r="O2280" s="2">
        <f>机器人辅助表!D2280</f>
        <v>604.28698059130454</v>
      </c>
      <c r="P2280" s="2">
        <v>3</v>
      </c>
      <c r="Q2280" s="2">
        <f>机器人辅助表!E2280</f>
        <v>268.57199137391314</v>
      </c>
      <c r="R2280" s="2">
        <v>6</v>
      </c>
      <c r="S2280" s="2">
        <f>机器人辅助表!F2280</f>
        <v>4975.7655999999997</v>
      </c>
      <c r="T2280">
        <v>0</v>
      </c>
      <c r="U2280">
        <v>0</v>
      </c>
      <c r="V2280">
        <v>0</v>
      </c>
      <c r="W2280">
        <v>0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0</v>
      </c>
      <c r="AE2280">
        <v>0</v>
      </c>
      <c r="AF2280">
        <v>0</v>
      </c>
      <c r="AG2280">
        <v>0</v>
      </c>
      <c r="BD2280">
        <v>11</v>
      </c>
      <c r="BE2280">
        <v>9211103</v>
      </c>
      <c r="BF2280">
        <v>9214102</v>
      </c>
      <c r="BG2280">
        <v>9214204</v>
      </c>
      <c r="BH2280">
        <v>9214303</v>
      </c>
      <c r="BI2280">
        <v>9214404</v>
      </c>
      <c r="BJ2280">
        <v>9222102</v>
      </c>
      <c r="BK2280">
        <v>9223104</v>
      </c>
      <c r="BL2280">
        <v>9223202</v>
      </c>
      <c r="BM2280">
        <v>9223302</v>
      </c>
      <c r="BN2280">
        <v>9223403</v>
      </c>
      <c r="BO2280">
        <v>9215103</v>
      </c>
    </row>
    <row r="2281" spans="1:67" x14ac:dyDescent="0.15">
      <c r="A2281">
        <v>2280</v>
      </c>
      <c r="B2281" t="s">
        <v>3492</v>
      </c>
      <c r="E2281">
        <f>机器人辅助表!B2281</f>
        <v>48</v>
      </c>
      <c r="F2281">
        <v>2</v>
      </c>
      <c r="G2281">
        <v>58101</v>
      </c>
      <c r="H2281">
        <v>0</v>
      </c>
      <c r="I2281">
        <f>机器人辅助表!H2281</f>
        <v>19094.088600818028</v>
      </c>
      <c r="J2281">
        <v>2</v>
      </c>
      <c r="K2281">
        <v>4</v>
      </c>
      <c r="L2281">
        <v>1</v>
      </c>
      <c r="M2281" s="2">
        <f>机器人辅助表!C2281</f>
        <v>111638.54685582474</v>
      </c>
      <c r="N2281" s="2">
        <v>2</v>
      </c>
      <c r="O2281" s="2">
        <f>机器人辅助表!D2281</f>
        <v>5044.9439647721765</v>
      </c>
      <c r="P2281" s="2">
        <v>3</v>
      </c>
      <c r="Q2281" s="2">
        <f>机器人辅助表!E2281</f>
        <v>2242.1973176765227</v>
      </c>
      <c r="R2281" s="2">
        <v>6</v>
      </c>
      <c r="S2281" s="2">
        <f>机器人辅助表!F2281</f>
        <v>12232.5216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0</v>
      </c>
      <c r="AE2281">
        <v>0</v>
      </c>
      <c r="AF2281">
        <v>0</v>
      </c>
      <c r="AG2281">
        <v>0</v>
      </c>
      <c r="BD2281">
        <v>11</v>
      </c>
      <c r="BE2281">
        <v>9211102</v>
      </c>
      <c r="BF2281">
        <v>9214104</v>
      </c>
      <c r="BG2281">
        <v>9214202</v>
      </c>
      <c r="BH2281">
        <v>9214303</v>
      </c>
      <c r="BI2281">
        <v>9214402</v>
      </c>
      <c r="BJ2281">
        <v>9222103</v>
      </c>
      <c r="BK2281">
        <v>9223102</v>
      </c>
      <c r="BL2281">
        <v>9223203</v>
      </c>
      <c r="BM2281">
        <v>9223304</v>
      </c>
      <c r="BN2281">
        <v>9223403</v>
      </c>
      <c r="BO2281">
        <v>9215102</v>
      </c>
    </row>
    <row r="2282" spans="1:67" x14ac:dyDescent="0.15">
      <c r="A2282">
        <v>2281</v>
      </c>
      <c r="B2282" t="s">
        <v>3493</v>
      </c>
      <c r="E2282">
        <f>机器人辅助表!B2282</f>
        <v>42</v>
      </c>
      <c r="F2282">
        <v>1</v>
      </c>
      <c r="G2282">
        <v>58001</v>
      </c>
      <c r="H2282">
        <v>0</v>
      </c>
      <c r="I2282">
        <f>机器人辅助表!H2282</f>
        <v>12356.276767400055</v>
      </c>
      <c r="J2282">
        <v>2</v>
      </c>
      <c r="K2282">
        <v>4</v>
      </c>
      <c r="L2282">
        <v>1</v>
      </c>
      <c r="M2282" s="2">
        <f>机器人辅助表!C2282</f>
        <v>59384.400174167793</v>
      </c>
      <c r="N2282" s="2">
        <v>2</v>
      </c>
      <c r="O2282" s="2">
        <f>机器人辅助表!D2282</f>
        <v>3089.5171499076932</v>
      </c>
      <c r="P2282" s="2">
        <v>3</v>
      </c>
      <c r="Q2282" s="2">
        <f>机器人辅助表!E2282</f>
        <v>1373.1187332923084</v>
      </c>
      <c r="R2282" s="2">
        <v>6</v>
      </c>
      <c r="S2282" s="2">
        <f>机器人辅助表!F2282</f>
        <v>10173.1924</v>
      </c>
      <c r="T2282">
        <v>0</v>
      </c>
      <c r="U2282">
        <v>0</v>
      </c>
      <c r="V2282">
        <v>0</v>
      </c>
      <c r="W2282">
        <v>0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0</v>
      </c>
      <c r="AE2282">
        <v>0</v>
      </c>
      <c r="AF2282">
        <v>0</v>
      </c>
      <c r="AG2282">
        <v>0</v>
      </c>
      <c r="BD2282">
        <v>11</v>
      </c>
      <c r="BE2282">
        <v>9113103</v>
      </c>
      <c r="BF2282">
        <v>9121104</v>
      </c>
      <c r="BG2282">
        <v>9121204</v>
      </c>
      <c r="BH2282">
        <v>9121302</v>
      </c>
      <c r="BI2282">
        <v>9121403</v>
      </c>
      <c r="BJ2282">
        <v>9114103</v>
      </c>
      <c r="BK2282">
        <v>9122104</v>
      </c>
      <c r="BL2282">
        <v>9122202</v>
      </c>
      <c r="BM2282">
        <v>9122303</v>
      </c>
      <c r="BN2282">
        <v>9122402</v>
      </c>
      <c r="BO2282">
        <v>9115103</v>
      </c>
    </row>
    <row r="2283" spans="1:67" x14ac:dyDescent="0.15">
      <c r="A2283">
        <v>2282</v>
      </c>
      <c r="B2283" t="s">
        <v>3494</v>
      </c>
      <c r="E2283">
        <f>机器人辅助表!B2283</f>
        <v>42</v>
      </c>
      <c r="F2283">
        <v>3</v>
      </c>
      <c r="G2283">
        <v>58201</v>
      </c>
      <c r="H2283">
        <v>0</v>
      </c>
      <c r="I2283">
        <f>机器人辅助表!H2283</f>
        <v>7616.882938808254</v>
      </c>
      <c r="J2283">
        <v>2</v>
      </c>
      <c r="K2283">
        <v>4</v>
      </c>
      <c r="L2283">
        <v>1</v>
      </c>
      <c r="M2283" s="2">
        <f>机器人辅助表!C2283</f>
        <v>36606.822025171932</v>
      </c>
      <c r="N2283" s="2">
        <v>2</v>
      </c>
      <c r="O2283" s="2">
        <f>机器人辅助表!D2283</f>
        <v>1904.49687323077</v>
      </c>
      <c r="P2283" s="2">
        <v>3</v>
      </c>
      <c r="Q2283" s="2">
        <f>机器人辅助表!E2283</f>
        <v>846.44305476923125</v>
      </c>
      <c r="R2283" s="2">
        <v>6</v>
      </c>
      <c r="S2283" s="2">
        <f>机器人辅助表!F2283</f>
        <v>6271.1459999999997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0</v>
      </c>
      <c r="AE2283">
        <v>0</v>
      </c>
      <c r="AF2283">
        <v>0</v>
      </c>
      <c r="AG2283">
        <v>0</v>
      </c>
      <c r="BD2283">
        <v>8</v>
      </c>
      <c r="BE2283">
        <v>9323104</v>
      </c>
      <c r="BF2283">
        <v>9324104</v>
      </c>
      <c r="BG2283">
        <v>9324203</v>
      </c>
      <c r="BH2283">
        <v>9324304</v>
      </c>
      <c r="BI2283">
        <v>9324403</v>
      </c>
      <c r="BJ2283">
        <v>9312103</v>
      </c>
      <c r="BK2283">
        <v>9311103</v>
      </c>
      <c r="BL2283">
        <v>9315103</v>
      </c>
    </row>
    <row r="2284" spans="1:67" x14ac:dyDescent="0.15">
      <c r="A2284">
        <v>2283</v>
      </c>
      <c r="B2284" t="s">
        <v>1076</v>
      </c>
      <c r="E2284">
        <f>机器人辅助表!B2284</f>
        <v>24</v>
      </c>
      <c r="F2284">
        <v>2</v>
      </c>
      <c r="G2284">
        <v>58101</v>
      </c>
      <c r="H2284">
        <v>0</v>
      </c>
      <c r="I2284">
        <f>机器人辅助表!H2284</f>
        <v>3323.2858907770437</v>
      </c>
      <c r="J2284">
        <v>2</v>
      </c>
      <c r="K2284">
        <v>4</v>
      </c>
      <c r="L2284">
        <v>1</v>
      </c>
      <c r="M2284" s="2">
        <f>机器人辅助表!C2284</f>
        <v>6921.4015766956536</v>
      </c>
      <c r="N2284" s="2">
        <v>2</v>
      </c>
      <c r="O2284" s="2">
        <f>机器人辅助表!D2284</f>
        <v>518.0258976321071</v>
      </c>
      <c r="P2284" s="2">
        <v>3</v>
      </c>
      <c r="Q2284" s="2">
        <f>机器人辅助表!E2284</f>
        <v>230.23373228093647</v>
      </c>
      <c r="R2284" s="2">
        <v>6</v>
      </c>
      <c r="S2284" s="2">
        <f>机器人辅助表!F2284</f>
        <v>5130.2624000000005</v>
      </c>
      <c r="T2284">
        <v>0</v>
      </c>
      <c r="U2284">
        <v>0</v>
      </c>
      <c r="V2284">
        <v>0</v>
      </c>
      <c r="W2284">
        <v>0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0</v>
      </c>
      <c r="AE2284">
        <v>0</v>
      </c>
      <c r="AF2284">
        <v>0</v>
      </c>
      <c r="AG2284">
        <v>0</v>
      </c>
      <c r="BD2284">
        <v>11</v>
      </c>
      <c r="BE2284">
        <v>9211102</v>
      </c>
      <c r="BF2284">
        <v>9214103</v>
      </c>
      <c r="BG2284">
        <v>9214204</v>
      </c>
      <c r="BH2284">
        <v>9214304</v>
      </c>
      <c r="BI2284">
        <v>9214402</v>
      </c>
      <c r="BJ2284">
        <v>9222102</v>
      </c>
      <c r="BK2284">
        <v>9223103</v>
      </c>
      <c r="BL2284">
        <v>9223203</v>
      </c>
      <c r="BM2284">
        <v>9223304</v>
      </c>
      <c r="BN2284">
        <v>9223403</v>
      </c>
      <c r="BO2284">
        <v>9215103</v>
      </c>
    </row>
    <row r="2285" spans="1:67" x14ac:dyDescent="0.15">
      <c r="A2285">
        <v>2284</v>
      </c>
      <c r="B2285" t="s">
        <v>3495</v>
      </c>
      <c r="E2285">
        <f>机器人辅助表!B2285</f>
        <v>23</v>
      </c>
      <c r="F2285">
        <v>2</v>
      </c>
      <c r="G2285">
        <v>58101</v>
      </c>
      <c r="H2285">
        <v>0</v>
      </c>
      <c r="I2285">
        <f>机器人辅助表!H2285</f>
        <v>2124.9582493019402</v>
      </c>
      <c r="J2285">
        <v>2</v>
      </c>
      <c r="K2285">
        <v>4</v>
      </c>
      <c r="L2285">
        <v>1</v>
      </c>
      <c r="M2285" s="2">
        <f>机器人辅助表!C2285</f>
        <v>4156.353440167225</v>
      </c>
      <c r="N2285" s="2">
        <v>2</v>
      </c>
      <c r="O2285" s="2">
        <f>机器人辅助表!D2285</f>
        <v>319.54879625418073</v>
      </c>
      <c r="P2285" s="2">
        <v>3</v>
      </c>
      <c r="Q2285" s="2">
        <f>机器人辅助表!E2285</f>
        <v>142.02168722408032</v>
      </c>
      <c r="R2285" s="2">
        <v>6</v>
      </c>
      <c r="S2285" s="2">
        <f>机器人辅助表!F2285</f>
        <v>3361.6880000000001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0</v>
      </c>
      <c r="AE2285">
        <v>0</v>
      </c>
      <c r="AF2285">
        <v>0</v>
      </c>
      <c r="AG2285">
        <v>0</v>
      </c>
      <c r="BD2285">
        <v>11</v>
      </c>
      <c r="BE2285">
        <v>9211102</v>
      </c>
      <c r="BF2285">
        <v>9214104</v>
      </c>
      <c r="BG2285">
        <v>9214203</v>
      </c>
      <c r="BH2285">
        <v>9214302</v>
      </c>
      <c r="BI2285">
        <v>9214402</v>
      </c>
      <c r="BJ2285">
        <v>9222103</v>
      </c>
      <c r="BK2285">
        <v>9223103</v>
      </c>
      <c r="BL2285">
        <v>9223202</v>
      </c>
      <c r="BM2285">
        <v>9223303</v>
      </c>
      <c r="BN2285">
        <v>9223404</v>
      </c>
      <c r="BO2285">
        <v>9215102</v>
      </c>
    </row>
    <row r="2286" spans="1:67" x14ac:dyDescent="0.15">
      <c r="A2286">
        <v>2285</v>
      </c>
      <c r="B2286" t="s">
        <v>3496</v>
      </c>
      <c r="E2286">
        <f>机器人辅助表!B2286</f>
        <v>20</v>
      </c>
      <c r="F2286">
        <v>2</v>
      </c>
      <c r="G2286">
        <v>58101</v>
      </c>
      <c r="H2286">
        <v>0</v>
      </c>
      <c r="I2286">
        <f>机器人辅助表!H2286</f>
        <v>1923.6926900869566</v>
      </c>
      <c r="J2286">
        <v>2</v>
      </c>
      <c r="K2286">
        <v>4</v>
      </c>
      <c r="L2286">
        <v>1</v>
      </c>
      <c r="M2286" s="2">
        <f>机器人辅助表!C2286</f>
        <v>3119.8257391304351</v>
      </c>
      <c r="N2286" s="2">
        <v>2</v>
      </c>
      <c r="O2286" s="2">
        <f>机器人辅助表!D2286</f>
        <v>261.19471304347832</v>
      </c>
      <c r="P2286" s="2">
        <v>3</v>
      </c>
      <c r="Q2286" s="2">
        <f>机器人辅助表!E2286</f>
        <v>116.08653913043482</v>
      </c>
      <c r="R2286" s="2">
        <v>6</v>
      </c>
      <c r="S2286" s="2">
        <f>机器人辅助表!F2286</f>
        <v>3238.2439999999997</v>
      </c>
      <c r="T2286">
        <v>0</v>
      </c>
      <c r="U2286">
        <v>0</v>
      </c>
      <c r="V2286">
        <v>0</v>
      </c>
      <c r="W2286">
        <v>0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0</v>
      </c>
      <c r="AE2286">
        <v>0</v>
      </c>
      <c r="AF2286">
        <v>0</v>
      </c>
      <c r="AG2286">
        <v>0</v>
      </c>
      <c r="BD2286">
        <v>11</v>
      </c>
      <c r="BE2286">
        <v>9211103</v>
      </c>
      <c r="BF2286">
        <v>9214103</v>
      </c>
      <c r="BG2286">
        <v>9214202</v>
      </c>
      <c r="BH2286">
        <v>9214303</v>
      </c>
      <c r="BI2286">
        <v>9214404</v>
      </c>
      <c r="BJ2286">
        <v>9222104</v>
      </c>
      <c r="BK2286">
        <v>9223104</v>
      </c>
      <c r="BL2286">
        <v>9223204</v>
      </c>
      <c r="BM2286">
        <v>9223303</v>
      </c>
      <c r="BN2286">
        <v>9223404</v>
      </c>
      <c r="BO2286">
        <v>9215104</v>
      </c>
    </row>
    <row r="2287" spans="1:67" x14ac:dyDescent="0.15">
      <c r="A2287">
        <v>2286</v>
      </c>
      <c r="B2287" t="s">
        <v>1077</v>
      </c>
      <c r="E2287">
        <f>机器人辅助表!B2287</f>
        <v>45</v>
      </c>
      <c r="F2287">
        <v>1</v>
      </c>
      <c r="G2287">
        <v>58001</v>
      </c>
      <c r="H2287">
        <v>0</v>
      </c>
      <c r="I2287">
        <f>机器人辅助表!H2287</f>
        <v>12254.875192023172</v>
      </c>
      <c r="J2287">
        <v>2</v>
      </c>
      <c r="K2287">
        <v>4</v>
      </c>
      <c r="L2287">
        <v>1</v>
      </c>
      <c r="M2287" s="2">
        <f>机器人辅助表!C2287</f>
        <v>65440.589409903027</v>
      </c>
      <c r="N2287" s="2">
        <v>2</v>
      </c>
      <c r="O2287" s="2">
        <f>机器人辅助表!D2287</f>
        <v>3166.3905348160542</v>
      </c>
      <c r="P2287" s="2">
        <v>3</v>
      </c>
      <c r="Q2287" s="2">
        <f>机器人辅助表!E2287</f>
        <v>1407.2846821404687</v>
      </c>
      <c r="R2287" s="2">
        <v>6</v>
      </c>
      <c r="S2287" s="2">
        <f>机器人辅助表!F2287</f>
        <v>8885.58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0</v>
      </c>
      <c r="AE2287">
        <v>0</v>
      </c>
      <c r="AF2287">
        <v>0</v>
      </c>
      <c r="AG2287">
        <v>0</v>
      </c>
      <c r="BD2287">
        <v>11</v>
      </c>
      <c r="BE2287">
        <v>9113104</v>
      </c>
      <c r="BF2287">
        <v>9121104</v>
      </c>
      <c r="BG2287">
        <v>9121204</v>
      </c>
      <c r="BH2287">
        <v>9121303</v>
      </c>
      <c r="BI2287">
        <v>9121402</v>
      </c>
      <c r="BJ2287">
        <v>9114102</v>
      </c>
      <c r="BK2287">
        <v>9122103</v>
      </c>
      <c r="BL2287">
        <v>9122204</v>
      </c>
      <c r="BM2287">
        <v>9122304</v>
      </c>
      <c r="BN2287">
        <v>9122402</v>
      </c>
      <c r="BO2287">
        <v>9115104</v>
      </c>
    </row>
    <row r="2288" spans="1:67" x14ac:dyDescent="0.15">
      <c r="A2288">
        <v>2287</v>
      </c>
      <c r="B2288" t="s">
        <v>1078</v>
      </c>
      <c r="E2288">
        <f>机器人辅助表!B2288</f>
        <v>36</v>
      </c>
      <c r="F2288">
        <v>3</v>
      </c>
      <c r="G2288">
        <v>58201</v>
      </c>
      <c r="H2288">
        <v>0</v>
      </c>
      <c r="I2288">
        <f>机器人辅助表!H2288</f>
        <v>6373.7938635554256</v>
      </c>
      <c r="J2288">
        <v>2</v>
      </c>
      <c r="K2288">
        <v>4</v>
      </c>
      <c r="L2288">
        <v>1</v>
      </c>
      <c r="M2288" s="2">
        <f>机器人辅助表!C2288</f>
        <v>23657.14439566556</v>
      </c>
      <c r="N2288" s="2">
        <v>2</v>
      </c>
      <c r="O2288" s="2">
        <f>机器人辅助表!D2288</f>
        <v>1444.0559749404686</v>
      </c>
      <c r="P2288" s="2">
        <v>3</v>
      </c>
      <c r="Q2288" s="2">
        <f>机器人辅助表!E2288</f>
        <v>641.80265552909725</v>
      </c>
      <c r="R2288" s="2">
        <v>6</v>
      </c>
      <c r="S2288" s="2">
        <f>机器人辅助表!F2288</f>
        <v>6703.9719999999998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0</v>
      </c>
      <c r="AE2288">
        <v>0</v>
      </c>
      <c r="AF2288">
        <v>0</v>
      </c>
      <c r="AG2288">
        <v>0</v>
      </c>
      <c r="BD2288">
        <v>8</v>
      </c>
      <c r="BE2288">
        <v>9323102</v>
      </c>
      <c r="BF2288">
        <v>9324104</v>
      </c>
      <c r="BG2288">
        <v>9324202</v>
      </c>
      <c r="BH2288">
        <v>9324304</v>
      </c>
      <c r="BI2288">
        <v>9324403</v>
      </c>
      <c r="BJ2288">
        <v>9312102</v>
      </c>
      <c r="BK2288">
        <v>9311104</v>
      </c>
      <c r="BL2288">
        <v>9315102</v>
      </c>
    </row>
    <row r="2289" spans="1:67" x14ac:dyDescent="0.15">
      <c r="A2289">
        <v>2288</v>
      </c>
      <c r="B2289" t="s">
        <v>3497</v>
      </c>
      <c r="E2289">
        <f>机器人辅助表!B2289</f>
        <v>30</v>
      </c>
      <c r="F2289">
        <v>1</v>
      </c>
      <c r="G2289">
        <v>58001</v>
      </c>
      <c r="H2289">
        <v>0</v>
      </c>
      <c r="I2289">
        <f>机器人辅助表!H2289</f>
        <v>6085.9763812543151</v>
      </c>
      <c r="J2289">
        <v>2</v>
      </c>
      <c r="K2289">
        <v>4</v>
      </c>
      <c r="L2289">
        <v>1</v>
      </c>
      <c r="M2289" s="2">
        <f>机器人辅助表!C2289</f>
        <v>17808.354592073585</v>
      </c>
      <c r="N2289" s="2">
        <v>2</v>
      </c>
      <c r="O2289" s="2">
        <f>机器人辅助表!D2289</f>
        <v>1149.9565297123752</v>
      </c>
      <c r="P2289" s="2">
        <v>3</v>
      </c>
      <c r="Q2289" s="2">
        <f>机器人辅助表!E2289</f>
        <v>511.09179098327792</v>
      </c>
      <c r="R2289" s="2">
        <v>6</v>
      </c>
      <c r="S2289" s="2">
        <f>机器人辅助表!F2289</f>
        <v>7936.0719999999992</v>
      </c>
      <c r="T2289">
        <v>0</v>
      </c>
      <c r="U2289">
        <v>0</v>
      </c>
      <c r="V2289">
        <v>0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  <c r="AF2289">
        <v>0</v>
      </c>
      <c r="AG2289">
        <v>0</v>
      </c>
      <c r="BD2289">
        <v>11</v>
      </c>
      <c r="BE2289">
        <v>9113102</v>
      </c>
      <c r="BF2289">
        <v>9121104</v>
      </c>
      <c r="BG2289">
        <v>9121204</v>
      </c>
      <c r="BH2289">
        <v>9121304</v>
      </c>
      <c r="BI2289">
        <v>9121402</v>
      </c>
      <c r="BJ2289">
        <v>9114103</v>
      </c>
      <c r="BK2289">
        <v>9122103</v>
      </c>
      <c r="BL2289">
        <v>9122202</v>
      </c>
      <c r="BM2289">
        <v>9122303</v>
      </c>
      <c r="BN2289">
        <v>9122403</v>
      </c>
      <c r="BO2289">
        <v>9115103</v>
      </c>
    </row>
    <row r="2290" spans="1:67" x14ac:dyDescent="0.15">
      <c r="A2290">
        <v>2289</v>
      </c>
      <c r="B2290" t="s">
        <v>3498</v>
      </c>
      <c r="E2290">
        <f>机器人辅助表!B2290</f>
        <v>35</v>
      </c>
      <c r="F2290">
        <v>2</v>
      </c>
      <c r="G2290">
        <v>58101</v>
      </c>
      <c r="H2290">
        <v>0</v>
      </c>
      <c r="I2290">
        <f>机器人辅助表!H2290</f>
        <v>5788.4788767860873</v>
      </c>
      <c r="J2290">
        <v>2</v>
      </c>
      <c r="K2290">
        <v>4</v>
      </c>
      <c r="L2290">
        <v>1</v>
      </c>
      <c r="M2290" s="2">
        <f>机器人辅助表!C2290</f>
        <v>20783.804872173918</v>
      </c>
      <c r="N2290" s="2">
        <v>2</v>
      </c>
      <c r="O2290" s="2">
        <f>机器人辅助表!D2290</f>
        <v>1279.6467386086958</v>
      </c>
      <c r="P2290" s="2">
        <v>3</v>
      </c>
      <c r="Q2290" s="2">
        <f>机器人辅助表!E2290</f>
        <v>568.73188382608714</v>
      </c>
      <c r="R2290" s="2">
        <v>6</v>
      </c>
      <c r="S2290" s="2">
        <f>机器人辅助表!F2290</f>
        <v>6305.8869999999997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0</v>
      </c>
      <c r="AE2290">
        <v>0</v>
      </c>
      <c r="AF2290">
        <v>0</v>
      </c>
      <c r="AG2290">
        <v>0</v>
      </c>
      <c r="BD2290">
        <v>11</v>
      </c>
      <c r="BE2290">
        <v>9211103</v>
      </c>
      <c r="BF2290">
        <v>9214102</v>
      </c>
      <c r="BG2290">
        <v>9214204</v>
      </c>
      <c r="BH2290">
        <v>9214304</v>
      </c>
      <c r="BI2290">
        <v>9214402</v>
      </c>
      <c r="BJ2290">
        <v>9222103</v>
      </c>
      <c r="BK2290">
        <v>9223104</v>
      </c>
      <c r="BL2290">
        <v>9223204</v>
      </c>
      <c r="BM2290">
        <v>9223304</v>
      </c>
      <c r="BN2290">
        <v>9223402</v>
      </c>
      <c r="BO2290">
        <v>9215102</v>
      </c>
    </row>
    <row r="2291" spans="1:67" x14ac:dyDescent="0.15">
      <c r="A2291">
        <v>2290</v>
      </c>
      <c r="B2291" t="s">
        <v>1079</v>
      </c>
      <c r="E2291">
        <f>机器人辅助表!B2291</f>
        <v>29</v>
      </c>
      <c r="F2291">
        <v>2</v>
      </c>
      <c r="G2291">
        <v>58101</v>
      </c>
      <c r="H2291">
        <v>0</v>
      </c>
      <c r="I2291">
        <f>机器人辅助表!H2291</f>
        <v>5726.7321095628531</v>
      </c>
      <c r="J2291">
        <v>2</v>
      </c>
      <c r="K2291">
        <v>4</v>
      </c>
      <c r="L2291">
        <v>1</v>
      </c>
      <c r="M2291" s="2">
        <f>机器人辅助表!C2291</f>
        <v>15866.649203139137</v>
      </c>
      <c r="N2291" s="2">
        <v>2</v>
      </c>
      <c r="O2291" s="2">
        <f>机器人辅助表!D2291</f>
        <v>1048.5532286608702</v>
      </c>
      <c r="P2291" s="2">
        <v>3</v>
      </c>
      <c r="Q2291" s="2">
        <f>机器人辅助表!E2291</f>
        <v>466.02365718260899</v>
      </c>
      <c r="R2291" s="2">
        <v>6</v>
      </c>
      <c r="S2291" s="2">
        <f>机器人辅助表!F2291</f>
        <v>7714.8055999999997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0</v>
      </c>
      <c r="AE2291">
        <v>0</v>
      </c>
      <c r="AF2291">
        <v>0</v>
      </c>
      <c r="AG2291">
        <v>0</v>
      </c>
      <c r="BD2291">
        <v>11</v>
      </c>
      <c r="BE2291">
        <v>9211104</v>
      </c>
      <c r="BF2291">
        <v>9214103</v>
      </c>
      <c r="BG2291">
        <v>9214204</v>
      </c>
      <c r="BH2291">
        <v>9214303</v>
      </c>
      <c r="BI2291">
        <v>9214402</v>
      </c>
      <c r="BJ2291">
        <v>9222104</v>
      </c>
      <c r="BK2291">
        <v>9223103</v>
      </c>
      <c r="BL2291">
        <v>9223203</v>
      </c>
      <c r="BM2291">
        <v>9223303</v>
      </c>
      <c r="BN2291">
        <v>9223402</v>
      </c>
      <c r="BO2291">
        <v>9215104</v>
      </c>
    </row>
    <row r="2292" spans="1:67" x14ac:dyDescent="0.15">
      <c r="A2292">
        <v>2291</v>
      </c>
      <c r="B2292" t="s">
        <v>3499</v>
      </c>
      <c r="E2292">
        <f>机器人辅助表!B2292</f>
        <v>42</v>
      </c>
      <c r="F2292">
        <v>2</v>
      </c>
      <c r="G2292">
        <v>58101</v>
      </c>
      <c r="H2292">
        <v>0</v>
      </c>
      <c r="I2292">
        <f>机器人辅助表!H2292</f>
        <v>12694.804898013757</v>
      </c>
      <c r="J2292">
        <v>2</v>
      </c>
      <c r="K2292">
        <v>4</v>
      </c>
      <c r="L2292">
        <v>1</v>
      </c>
      <c r="M2292" s="2">
        <f>机器人辅助表!C2292</f>
        <v>61011.370041953211</v>
      </c>
      <c r="N2292" s="2">
        <v>2</v>
      </c>
      <c r="O2292" s="2">
        <f>机器人辅助表!D2292</f>
        <v>3174.1614553846166</v>
      </c>
      <c r="P2292" s="2">
        <v>3</v>
      </c>
      <c r="Q2292" s="2">
        <f>机器人辅助表!E2292</f>
        <v>1410.7384246153854</v>
      </c>
      <c r="R2292" s="2">
        <v>6</v>
      </c>
      <c r="S2292" s="2">
        <f>机器人辅助表!F2292</f>
        <v>10451.91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0</v>
      </c>
      <c r="AE2292">
        <v>0</v>
      </c>
      <c r="AF2292">
        <v>0</v>
      </c>
      <c r="AG2292">
        <v>0</v>
      </c>
      <c r="BD2292">
        <v>11</v>
      </c>
      <c r="BE2292">
        <v>9211102</v>
      </c>
      <c r="BF2292">
        <v>9214104</v>
      </c>
      <c r="BG2292">
        <v>9214203</v>
      </c>
      <c r="BH2292">
        <v>9214303</v>
      </c>
      <c r="BI2292">
        <v>9214404</v>
      </c>
      <c r="BJ2292">
        <v>9222102</v>
      </c>
      <c r="BK2292">
        <v>9223102</v>
      </c>
      <c r="BL2292">
        <v>9223204</v>
      </c>
      <c r="BM2292">
        <v>9223304</v>
      </c>
      <c r="BN2292">
        <v>9223403</v>
      </c>
      <c r="BO2292">
        <v>9215103</v>
      </c>
    </row>
    <row r="2293" spans="1:67" x14ac:dyDescent="0.15">
      <c r="A2293">
        <v>2292</v>
      </c>
      <c r="B2293" t="s">
        <v>3500</v>
      </c>
      <c r="E2293">
        <f>机器人辅助表!B2293</f>
        <v>47</v>
      </c>
      <c r="F2293">
        <v>3</v>
      </c>
      <c r="G2293">
        <v>58201</v>
      </c>
      <c r="H2293">
        <v>0</v>
      </c>
      <c r="I2293">
        <f>机器人辅助表!H2293</f>
        <v>7841.3426602598975</v>
      </c>
      <c r="J2293">
        <v>2</v>
      </c>
      <c r="K2293">
        <v>4</v>
      </c>
      <c r="L2293">
        <v>1</v>
      </c>
      <c r="M2293" s="2">
        <f>机器人辅助表!C2293</f>
        <v>44545.527182298538</v>
      </c>
      <c r="N2293" s="2">
        <v>2</v>
      </c>
      <c r="O2293" s="2">
        <f>机器人辅助表!D2293</f>
        <v>2058.4831026401343</v>
      </c>
      <c r="P2293" s="2">
        <v>3</v>
      </c>
      <c r="Q2293" s="2">
        <f>机器人辅助表!E2293</f>
        <v>914.88137895117097</v>
      </c>
      <c r="R2293" s="2">
        <v>6</v>
      </c>
      <c r="S2293" s="2">
        <f>机器人辅助表!F2293</f>
        <v>5233.1372000000001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0</v>
      </c>
      <c r="AE2293">
        <v>0</v>
      </c>
      <c r="AF2293">
        <v>0</v>
      </c>
      <c r="AG2293">
        <v>0</v>
      </c>
      <c r="BD2293">
        <v>8</v>
      </c>
      <c r="BE2293">
        <v>9323104</v>
      </c>
      <c r="BF2293">
        <v>9324103</v>
      </c>
      <c r="BG2293">
        <v>9324204</v>
      </c>
      <c r="BH2293">
        <v>9324304</v>
      </c>
      <c r="BI2293">
        <v>9324402</v>
      </c>
      <c r="BJ2293">
        <v>9312104</v>
      </c>
      <c r="BK2293">
        <v>9311102</v>
      </c>
      <c r="BL2293">
        <v>9315104</v>
      </c>
    </row>
    <row r="2294" spans="1:67" x14ac:dyDescent="0.15">
      <c r="A2294">
        <v>2293</v>
      </c>
      <c r="B2294" t="s">
        <v>3501</v>
      </c>
      <c r="E2294">
        <f>机器人辅助表!B2294</f>
        <v>21</v>
      </c>
      <c r="F2294">
        <v>1</v>
      </c>
      <c r="G2294">
        <v>58001</v>
      </c>
      <c r="H2294">
        <v>0</v>
      </c>
      <c r="I2294">
        <f>机器人辅助表!H2294</f>
        <v>2461.8484461140874</v>
      </c>
      <c r="J2294">
        <v>2</v>
      </c>
      <c r="K2294">
        <v>4</v>
      </c>
      <c r="L2294">
        <v>1</v>
      </c>
      <c r="M2294" s="2">
        <f>机器人辅助表!C2294</f>
        <v>4246.6233810000022</v>
      </c>
      <c r="N2294" s="2">
        <v>2</v>
      </c>
      <c r="O2294" s="2">
        <f>机器人辅助表!D2294</f>
        <v>345.29292313043499</v>
      </c>
      <c r="P2294" s="2">
        <v>3</v>
      </c>
      <c r="Q2294" s="2">
        <f>机器人辅助表!E2294</f>
        <v>153.46352139130443</v>
      </c>
      <c r="R2294" s="2">
        <v>6</v>
      </c>
      <c r="S2294" s="2">
        <f>机器人辅助表!F2294</f>
        <v>4067.4088000000002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0</v>
      </c>
      <c r="AE2294">
        <v>0</v>
      </c>
      <c r="AF2294">
        <v>0</v>
      </c>
      <c r="AG2294">
        <v>0</v>
      </c>
      <c r="BD2294">
        <v>11</v>
      </c>
      <c r="BE2294">
        <v>9113103</v>
      </c>
      <c r="BF2294">
        <v>9121104</v>
      </c>
      <c r="BG2294">
        <v>9121204</v>
      </c>
      <c r="BH2294">
        <v>9121303</v>
      </c>
      <c r="BI2294">
        <v>9121404</v>
      </c>
      <c r="BJ2294">
        <v>9114102</v>
      </c>
      <c r="BK2294">
        <v>9122104</v>
      </c>
      <c r="BL2294">
        <v>9122204</v>
      </c>
      <c r="BM2294">
        <v>9122304</v>
      </c>
      <c r="BN2294">
        <v>9122403</v>
      </c>
      <c r="BO2294">
        <v>9115103</v>
      </c>
    </row>
    <row r="2295" spans="1:67" x14ac:dyDescent="0.15">
      <c r="A2295">
        <v>2294</v>
      </c>
      <c r="B2295" t="s">
        <v>1080</v>
      </c>
      <c r="E2295">
        <f>机器人辅助表!B2295</f>
        <v>30</v>
      </c>
      <c r="F2295">
        <v>3</v>
      </c>
      <c r="G2295">
        <v>58201</v>
      </c>
      <c r="H2295">
        <v>0</v>
      </c>
      <c r="I2295">
        <f>机器人辅助表!H2295</f>
        <v>4084.0104663680277</v>
      </c>
      <c r="J2295">
        <v>2</v>
      </c>
      <c r="K2295">
        <v>4</v>
      </c>
      <c r="L2295">
        <v>1</v>
      </c>
      <c r="M2295" s="2">
        <f>机器人辅助表!C2295</f>
        <v>11950.343213102011</v>
      </c>
      <c r="N2295" s="2">
        <v>2</v>
      </c>
      <c r="O2295" s="2">
        <f>机器人辅助表!D2295</f>
        <v>771.68135546488338</v>
      </c>
      <c r="P2295" s="2">
        <v>3</v>
      </c>
      <c r="Q2295" s="2">
        <f>机器人辅助表!E2295</f>
        <v>342.96949131772595</v>
      </c>
      <c r="R2295" s="2">
        <v>6</v>
      </c>
      <c r="S2295" s="2">
        <f>机器人辅助表!F2295</f>
        <v>5325.5219999999999</v>
      </c>
      <c r="T2295">
        <v>0</v>
      </c>
      <c r="U2295">
        <v>0</v>
      </c>
      <c r="V2295">
        <v>0</v>
      </c>
      <c r="W2295">
        <v>0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0</v>
      </c>
      <c r="AE2295">
        <v>0</v>
      </c>
      <c r="AF2295">
        <v>0</v>
      </c>
      <c r="AG2295">
        <v>0</v>
      </c>
      <c r="BD2295">
        <v>8</v>
      </c>
      <c r="BE2295">
        <v>9323103</v>
      </c>
      <c r="BF2295">
        <v>9324102</v>
      </c>
      <c r="BG2295">
        <v>9324203</v>
      </c>
      <c r="BH2295">
        <v>9324303</v>
      </c>
      <c r="BI2295">
        <v>9324402</v>
      </c>
      <c r="BJ2295">
        <v>9312103</v>
      </c>
      <c r="BK2295">
        <v>9311102</v>
      </c>
      <c r="BL2295">
        <v>9315104</v>
      </c>
    </row>
    <row r="2296" spans="1:67" x14ac:dyDescent="0.15">
      <c r="A2296">
        <v>2295</v>
      </c>
      <c r="B2296" t="s">
        <v>3502</v>
      </c>
      <c r="E2296">
        <f>机器人辅助表!B2296</f>
        <v>36</v>
      </c>
      <c r="F2296">
        <v>2</v>
      </c>
      <c r="G2296">
        <v>58101</v>
      </c>
      <c r="H2296">
        <v>0</v>
      </c>
      <c r="I2296">
        <f>机器人辅助表!H2296</f>
        <v>5910.2452189332125</v>
      </c>
      <c r="J2296">
        <v>2</v>
      </c>
      <c r="K2296">
        <v>4</v>
      </c>
      <c r="L2296">
        <v>1</v>
      </c>
      <c r="M2296" s="2">
        <f>机器人辅助表!C2296</f>
        <v>21936.624803253519</v>
      </c>
      <c r="N2296" s="2">
        <v>2</v>
      </c>
      <c r="O2296" s="2">
        <f>机器人辅助表!D2296</f>
        <v>1339.0337222175253</v>
      </c>
      <c r="P2296" s="2">
        <v>3</v>
      </c>
      <c r="Q2296" s="2">
        <f>机器人辅助表!E2296</f>
        <v>595.12609876334466</v>
      </c>
      <c r="R2296" s="2">
        <v>6</v>
      </c>
      <c r="S2296" s="2">
        <f>机器人辅助表!F2296</f>
        <v>6216.4103999999998</v>
      </c>
      <c r="T2296">
        <v>0</v>
      </c>
      <c r="U2296">
        <v>0</v>
      </c>
      <c r="V2296">
        <v>0</v>
      </c>
      <c r="W2296">
        <v>0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0</v>
      </c>
      <c r="AE2296">
        <v>0</v>
      </c>
      <c r="AF2296">
        <v>0</v>
      </c>
      <c r="AG2296">
        <v>0</v>
      </c>
      <c r="BD2296">
        <v>11</v>
      </c>
      <c r="BE2296">
        <v>9211104</v>
      </c>
      <c r="BF2296">
        <v>9214104</v>
      </c>
      <c r="BG2296">
        <v>9214204</v>
      </c>
      <c r="BH2296">
        <v>9214302</v>
      </c>
      <c r="BI2296">
        <v>9214404</v>
      </c>
      <c r="BJ2296">
        <v>9222104</v>
      </c>
      <c r="BK2296">
        <v>9223104</v>
      </c>
      <c r="BL2296">
        <v>9223204</v>
      </c>
      <c r="BM2296">
        <v>9223304</v>
      </c>
      <c r="BN2296">
        <v>9223404</v>
      </c>
      <c r="BO2296">
        <v>9215102</v>
      </c>
    </row>
    <row r="2297" spans="1:67" x14ac:dyDescent="0.15">
      <c r="A2297">
        <v>2296</v>
      </c>
      <c r="B2297" t="s">
        <v>3503</v>
      </c>
      <c r="E2297">
        <f>机器人辅助表!B2297</f>
        <v>47</v>
      </c>
      <c r="F2297">
        <v>1</v>
      </c>
      <c r="G2297">
        <v>58001</v>
      </c>
      <c r="H2297">
        <v>0</v>
      </c>
      <c r="I2297">
        <f>机器人辅助表!H2297</f>
        <v>15452.057595218032</v>
      </c>
      <c r="J2297">
        <v>2</v>
      </c>
      <c r="K2297">
        <v>4</v>
      </c>
      <c r="L2297">
        <v>1</v>
      </c>
      <c r="M2297" s="2">
        <f>机器人辅助表!C2297</f>
        <v>87780.891800411831</v>
      </c>
      <c r="N2297" s="2">
        <v>2</v>
      </c>
      <c r="O2297" s="2">
        <f>机器人辅助表!D2297</f>
        <v>4056.4225846143822</v>
      </c>
      <c r="P2297" s="2">
        <v>3</v>
      </c>
      <c r="Q2297" s="2">
        <f>机器人辅助表!E2297</f>
        <v>1802.8544820508369</v>
      </c>
      <c r="R2297" s="2">
        <v>6</v>
      </c>
      <c r="S2297" s="2">
        <f>机器人辅助表!F2297</f>
        <v>10312.358600000001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0</v>
      </c>
      <c r="AE2297">
        <v>0</v>
      </c>
      <c r="AF2297">
        <v>0</v>
      </c>
      <c r="AG2297">
        <v>0</v>
      </c>
      <c r="BD2297">
        <v>11</v>
      </c>
      <c r="BE2297">
        <v>9113102</v>
      </c>
      <c r="BF2297">
        <v>9121104</v>
      </c>
      <c r="BG2297">
        <v>9121202</v>
      </c>
      <c r="BH2297">
        <v>9121303</v>
      </c>
      <c r="BI2297">
        <v>9121403</v>
      </c>
      <c r="BJ2297">
        <v>9114102</v>
      </c>
      <c r="BK2297">
        <v>9122103</v>
      </c>
      <c r="BL2297">
        <v>9122204</v>
      </c>
      <c r="BM2297">
        <v>9122303</v>
      </c>
      <c r="BN2297">
        <v>9122402</v>
      </c>
      <c r="BO2297">
        <v>9115102</v>
      </c>
    </row>
    <row r="2298" spans="1:67" x14ac:dyDescent="0.15">
      <c r="A2298">
        <v>2297</v>
      </c>
      <c r="B2298" t="s">
        <v>3504</v>
      </c>
      <c r="E2298">
        <f>机器人辅助表!B2298</f>
        <v>45</v>
      </c>
      <c r="F2298">
        <v>1</v>
      </c>
      <c r="G2298">
        <v>58001</v>
      </c>
      <c r="H2298">
        <v>0</v>
      </c>
      <c r="I2298">
        <f>机器人辅助表!H2298</f>
        <v>8374.1647145491679</v>
      </c>
      <c r="J2298">
        <v>2</v>
      </c>
      <c r="K2298">
        <v>4</v>
      </c>
      <c r="L2298">
        <v>1</v>
      </c>
      <c r="M2298" s="2">
        <f>机器人辅助表!C2298</f>
        <v>44717.736096767068</v>
      </c>
      <c r="N2298" s="2">
        <v>2</v>
      </c>
      <c r="O2298" s="2">
        <f>机器人辅助表!D2298</f>
        <v>2163.7001987909703</v>
      </c>
      <c r="P2298" s="2">
        <v>3</v>
      </c>
      <c r="Q2298" s="2">
        <f>机器人辅助表!E2298</f>
        <v>961.64453279598683</v>
      </c>
      <c r="R2298" s="2">
        <v>6</v>
      </c>
      <c r="S2298" s="2">
        <f>机器人辅助表!F2298</f>
        <v>6071.8129999999992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0</v>
      </c>
      <c r="AE2298">
        <v>0</v>
      </c>
      <c r="AF2298">
        <v>0</v>
      </c>
      <c r="AG2298">
        <v>0</v>
      </c>
      <c r="BD2298">
        <v>11</v>
      </c>
      <c r="BE2298">
        <v>9113102</v>
      </c>
      <c r="BF2298">
        <v>9121104</v>
      </c>
      <c r="BG2298">
        <v>9121204</v>
      </c>
      <c r="BH2298">
        <v>9121303</v>
      </c>
      <c r="BI2298">
        <v>9121402</v>
      </c>
      <c r="BJ2298">
        <v>9114104</v>
      </c>
      <c r="BK2298">
        <v>9122104</v>
      </c>
      <c r="BL2298">
        <v>9122202</v>
      </c>
      <c r="BM2298">
        <v>9122303</v>
      </c>
      <c r="BN2298">
        <v>9122402</v>
      </c>
      <c r="BO2298">
        <v>9115103</v>
      </c>
    </row>
    <row r="2299" spans="1:67" x14ac:dyDescent="0.15">
      <c r="A2299">
        <v>2298</v>
      </c>
      <c r="B2299" t="s">
        <v>3505</v>
      </c>
      <c r="E2299">
        <f>机器人辅助表!B2299</f>
        <v>37</v>
      </c>
      <c r="F2299">
        <v>1</v>
      </c>
      <c r="G2299">
        <v>58001</v>
      </c>
      <c r="H2299">
        <v>0</v>
      </c>
      <c r="I2299">
        <f>机器人辅助表!H2299</f>
        <v>4932.2217423776565</v>
      </c>
      <c r="J2299">
        <v>2</v>
      </c>
      <c r="K2299">
        <v>4</v>
      </c>
      <c r="L2299">
        <v>1</v>
      </c>
      <c r="M2299" s="2">
        <f>机器人辅助表!C2299</f>
        <v>19192.076725476527</v>
      </c>
      <c r="N2299" s="2">
        <v>2</v>
      </c>
      <c r="O2299" s="2">
        <f>机器人辅助表!D2299</f>
        <v>1138.9827020508362</v>
      </c>
      <c r="P2299" s="2">
        <v>3</v>
      </c>
      <c r="Q2299" s="2">
        <f>机器人辅助表!E2299</f>
        <v>506.21453424481615</v>
      </c>
      <c r="R2299" s="2">
        <v>6</v>
      </c>
      <c r="S2299" s="2">
        <f>机器人辅助表!F2299</f>
        <v>4992.0720000000001</v>
      </c>
      <c r="T2299">
        <v>0</v>
      </c>
      <c r="U2299">
        <v>0</v>
      </c>
      <c r="V2299">
        <v>0</v>
      </c>
      <c r="W2299">
        <v>0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0</v>
      </c>
      <c r="AE2299">
        <v>0</v>
      </c>
      <c r="AF2299">
        <v>0</v>
      </c>
      <c r="AG2299">
        <v>0</v>
      </c>
      <c r="BD2299">
        <v>11</v>
      </c>
      <c r="BE2299">
        <v>9113103</v>
      </c>
      <c r="BF2299">
        <v>9121103</v>
      </c>
      <c r="BG2299">
        <v>9121203</v>
      </c>
      <c r="BH2299">
        <v>9121302</v>
      </c>
      <c r="BI2299">
        <v>9121404</v>
      </c>
      <c r="BJ2299">
        <v>9114103</v>
      </c>
      <c r="BK2299">
        <v>9122103</v>
      </c>
      <c r="BL2299">
        <v>9122202</v>
      </c>
      <c r="BM2299">
        <v>9122304</v>
      </c>
      <c r="BN2299">
        <v>9122403</v>
      </c>
      <c r="BO2299">
        <v>9115104</v>
      </c>
    </row>
    <row r="2300" spans="1:67" x14ac:dyDescent="0.15">
      <c r="A2300">
        <v>2299</v>
      </c>
      <c r="B2300" t="s">
        <v>3506</v>
      </c>
      <c r="E2300">
        <f>机器人辅助表!B2300</f>
        <v>33</v>
      </c>
      <c r="F2300">
        <v>3</v>
      </c>
      <c r="G2300">
        <v>58201</v>
      </c>
      <c r="H2300">
        <v>0</v>
      </c>
      <c r="I2300">
        <f>机器人辅助表!H2300</f>
        <v>4449.8685381378473</v>
      </c>
      <c r="J2300">
        <v>2</v>
      </c>
      <c r="K2300">
        <v>4</v>
      </c>
      <c r="L2300">
        <v>1</v>
      </c>
      <c r="M2300" s="2">
        <f>机器人辅助表!C2300</f>
        <v>14847.493312038472</v>
      </c>
      <c r="N2300" s="2">
        <v>2</v>
      </c>
      <c r="O2300" s="2">
        <f>机器人辅助表!D2300</f>
        <v>930.849979361539</v>
      </c>
      <c r="P2300" s="2">
        <v>3</v>
      </c>
      <c r="Q2300" s="2">
        <f>机器人辅助表!E2300</f>
        <v>413.71110193846187</v>
      </c>
      <c r="R2300" s="2">
        <v>6</v>
      </c>
      <c r="S2300" s="2">
        <f>机器人辅助表!F2300</f>
        <v>5205.1851999999999</v>
      </c>
      <c r="T2300">
        <v>0</v>
      </c>
      <c r="U2300">
        <v>0</v>
      </c>
      <c r="V2300">
        <v>0</v>
      </c>
      <c r="W2300">
        <v>0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0</v>
      </c>
      <c r="AE2300">
        <v>0</v>
      </c>
      <c r="AF2300">
        <v>0</v>
      </c>
      <c r="AG2300">
        <v>0</v>
      </c>
      <c r="BD2300">
        <v>8</v>
      </c>
      <c r="BE2300">
        <v>9323102</v>
      </c>
      <c r="BF2300">
        <v>9324104</v>
      </c>
      <c r="BG2300">
        <v>9324202</v>
      </c>
      <c r="BH2300">
        <v>9324304</v>
      </c>
      <c r="BI2300">
        <v>9324404</v>
      </c>
      <c r="BJ2300">
        <v>9312104</v>
      </c>
      <c r="BK2300">
        <v>9311102</v>
      </c>
      <c r="BL2300">
        <v>9315103</v>
      </c>
    </row>
    <row r="2301" spans="1:67" x14ac:dyDescent="0.15">
      <c r="A2301">
        <v>2300</v>
      </c>
      <c r="B2301" t="s">
        <v>1081</v>
      </c>
      <c r="E2301">
        <f>机器人辅助表!B2301</f>
        <v>49</v>
      </c>
      <c r="F2301">
        <v>1</v>
      </c>
      <c r="G2301">
        <v>58001</v>
      </c>
      <c r="H2301">
        <v>0</v>
      </c>
      <c r="I2301">
        <f>机器人辅助表!H2301</f>
        <v>11943.64739211579</v>
      </c>
      <c r="J2301">
        <v>2</v>
      </c>
      <c r="K2301">
        <v>4</v>
      </c>
      <c r="L2301">
        <v>1</v>
      </c>
      <c r="M2301" s="2">
        <f>机器人辅助表!C2301</f>
        <v>71777.221414745582</v>
      </c>
      <c r="N2301" s="2">
        <v>2</v>
      </c>
      <c r="O2301" s="2">
        <f>机器人辅助表!D2301</f>
        <v>3173.2884919661551</v>
      </c>
      <c r="P2301" s="2">
        <v>3</v>
      </c>
      <c r="Q2301" s="2">
        <f>机器人辅助表!E2301</f>
        <v>1410.350440873847</v>
      </c>
      <c r="R2301" s="2">
        <v>6</v>
      </c>
      <c r="S2301" s="2">
        <f>机器人辅助表!F2301</f>
        <v>7347.9755999999998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0</v>
      </c>
      <c r="AE2301">
        <v>0</v>
      </c>
      <c r="AF2301">
        <v>0</v>
      </c>
      <c r="AG2301">
        <v>0</v>
      </c>
      <c r="BD2301">
        <v>11</v>
      </c>
      <c r="BE2301">
        <v>9113103</v>
      </c>
      <c r="BF2301">
        <v>9121103</v>
      </c>
      <c r="BG2301">
        <v>9121203</v>
      </c>
      <c r="BH2301">
        <v>9121303</v>
      </c>
      <c r="BI2301">
        <v>9121403</v>
      </c>
      <c r="BJ2301">
        <v>9114102</v>
      </c>
      <c r="BK2301">
        <v>9122102</v>
      </c>
      <c r="BL2301">
        <v>9122202</v>
      </c>
      <c r="BM2301">
        <v>9122304</v>
      </c>
      <c r="BN2301">
        <v>9122404</v>
      </c>
      <c r="BO2301">
        <v>9115104</v>
      </c>
    </row>
    <row r="2302" spans="1:67" x14ac:dyDescent="0.15">
      <c r="A2302">
        <v>2301</v>
      </c>
      <c r="B2302" t="s">
        <v>1082</v>
      </c>
      <c r="E2302">
        <f>机器人辅助表!B2302</f>
        <v>38</v>
      </c>
      <c r="F2302">
        <v>3</v>
      </c>
      <c r="G2302">
        <v>58201</v>
      </c>
      <c r="H2302">
        <v>0</v>
      </c>
      <c r="I2302">
        <f>机器人辅助表!H2302</f>
        <v>9570.9510785629773</v>
      </c>
      <c r="J2302">
        <v>2</v>
      </c>
      <c r="K2302">
        <v>4</v>
      </c>
      <c r="L2302">
        <v>1</v>
      </c>
      <c r="M2302" s="2">
        <f>机器人辅助表!C2302</f>
        <v>38947.218553685212</v>
      </c>
      <c r="N2302" s="2">
        <v>2</v>
      </c>
      <c r="O2302" s="2">
        <f>机器人辅助表!D2302</f>
        <v>2248.6584456842811</v>
      </c>
      <c r="P2302" s="2">
        <v>3</v>
      </c>
      <c r="Q2302" s="2">
        <f>机器人辅助表!E2302</f>
        <v>999.40375363745841</v>
      </c>
      <c r="R2302" s="2">
        <v>6</v>
      </c>
      <c r="S2302" s="2">
        <f>机器人辅助表!F2302</f>
        <v>9323.0635999999995</v>
      </c>
      <c r="T2302">
        <v>0</v>
      </c>
      <c r="U2302">
        <v>0</v>
      </c>
      <c r="V2302">
        <v>0</v>
      </c>
      <c r="W2302">
        <v>0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0</v>
      </c>
      <c r="AE2302">
        <v>0</v>
      </c>
      <c r="AF2302">
        <v>0</v>
      </c>
      <c r="AG2302">
        <v>0</v>
      </c>
      <c r="BD2302">
        <v>8</v>
      </c>
      <c r="BE2302">
        <v>9323102</v>
      </c>
      <c r="BF2302">
        <v>9324102</v>
      </c>
      <c r="BG2302">
        <v>9324204</v>
      </c>
      <c r="BH2302">
        <v>9324303</v>
      </c>
      <c r="BI2302">
        <v>9324402</v>
      </c>
      <c r="BJ2302">
        <v>9312103</v>
      </c>
      <c r="BK2302">
        <v>9311102</v>
      </c>
      <c r="BL2302">
        <v>9315103</v>
      </c>
    </row>
    <row r="2303" spans="1:67" x14ac:dyDescent="0.15">
      <c r="A2303">
        <v>2302</v>
      </c>
      <c r="B2303" t="s">
        <v>3507</v>
      </c>
      <c r="E2303">
        <f>机器人辅助表!B2303</f>
        <v>21</v>
      </c>
      <c r="F2303">
        <v>3</v>
      </c>
      <c r="G2303">
        <v>58201</v>
      </c>
      <c r="H2303">
        <v>0</v>
      </c>
      <c r="I2303">
        <f>机器人辅助表!H2303</f>
        <v>3787.4591478678267</v>
      </c>
      <c r="J2303">
        <v>2</v>
      </c>
      <c r="K2303">
        <v>4</v>
      </c>
      <c r="L2303">
        <v>1</v>
      </c>
      <c r="M2303" s="2">
        <f>机器人辅助表!C2303</f>
        <v>6533.2667400000028</v>
      </c>
      <c r="N2303" s="2">
        <v>2</v>
      </c>
      <c r="O2303" s="2">
        <f>机器人辅助表!D2303</f>
        <v>531.21988173913076</v>
      </c>
      <c r="P2303" s="2">
        <v>3</v>
      </c>
      <c r="Q2303" s="2">
        <f>机器人辅助表!E2303</f>
        <v>236.09772521739143</v>
      </c>
      <c r="R2303" s="2">
        <v>6</v>
      </c>
      <c r="S2303" s="2">
        <f>机器人辅助表!F2303</f>
        <v>6257.5519999999997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0</v>
      </c>
      <c r="AE2303">
        <v>0</v>
      </c>
      <c r="AF2303">
        <v>0</v>
      </c>
      <c r="AG2303">
        <v>0</v>
      </c>
      <c r="BD2303">
        <v>8</v>
      </c>
      <c r="BE2303">
        <v>9323102</v>
      </c>
      <c r="BF2303">
        <v>9324103</v>
      </c>
      <c r="BG2303">
        <v>9324204</v>
      </c>
      <c r="BH2303">
        <v>9324304</v>
      </c>
      <c r="BI2303">
        <v>9324402</v>
      </c>
      <c r="BJ2303">
        <v>9312103</v>
      </c>
      <c r="BK2303">
        <v>9311102</v>
      </c>
      <c r="BL2303">
        <v>9315103</v>
      </c>
    </row>
    <row r="2304" spans="1:67" x14ac:dyDescent="0.15">
      <c r="A2304">
        <v>2303</v>
      </c>
      <c r="B2304" t="s">
        <v>1083</v>
      </c>
      <c r="E2304">
        <f>机器人辅助表!B2304</f>
        <v>40</v>
      </c>
      <c r="F2304">
        <v>3</v>
      </c>
      <c r="G2304">
        <v>58201</v>
      </c>
      <c r="H2304">
        <v>0</v>
      </c>
      <c r="I2304">
        <f>机器人辅助表!H2304</f>
        <v>6992.1105510501047</v>
      </c>
      <c r="J2304">
        <v>2</v>
      </c>
      <c r="K2304">
        <v>4</v>
      </c>
      <c r="L2304">
        <v>1</v>
      </c>
      <c r="M2304" s="2">
        <f>机器人辅助表!C2304</f>
        <v>31012.725657022082</v>
      </c>
      <c r="N2304" s="2">
        <v>2</v>
      </c>
      <c r="O2304" s="2">
        <f>机器人辅助表!D2304</f>
        <v>1697.7769520267564</v>
      </c>
      <c r="P2304" s="2">
        <v>3</v>
      </c>
      <c r="Q2304" s="2">
        <f>机器人辅助表!E2304</f>
        <v>754.56753423411408</v>
      </c>
      <c r="R2304" s="2">
        <v>6</v>
      </c>
      <c r="S2304" s="2">
        <f>机器人辅助表!F2304</f>
        <v>6276.1919999999991</v>
      </c>
      <c r="T2304">
        <v>0</v>
      </c>
      <c r="U2304">
        <v>0</v>
      </c>
      <c r="V2304">
        <v>0</v>
      </c>
      <c r="W2304">
        <v>0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0</v>
      </c>
      <c r="AE2304">
        <v>0</v>
      </c>
      <c r="AF2304">
        <v>0</v>
      </c>
      <c r="AG2304">
        <v>0</v>
      </c>
      <c r="BD2304">
        <v>8</v>
      </c>
      <c r="BE2304">
        <v>9323102</v>
      </c>
      <c r="BF2304">
        <v>9324103</v>
      </c>
      <c r="BG2304">
        <v>9324204</v>
      </c>
      <c r="BH2304">
        <v>9324303</v>
      </c>
      <c r="BI2304">
        <v>9324402</v>
      </c>
      <c r="BJ2304">
        <v>9312102</v>
      </c>
      <c r="BK2304">
        <v>9311103</v>
      </c>
      <c r="BL2304">
        <v>9315102</v>
      </c>
    </row>
    <row r="2305" spans="1:67" x14ac:dyDescent="0.15">
      <c r="A2305">
        <v>2304</v>
      </c>
      <c r="B2305" t="s">
        <v>3508</v>
      </c>
      <c r="E2305">
        <f>机器人辅助表!B2305</f>
        <v>45</v>
      </c>
      <c r="F2305">
        <v>3</v>
      </c>
      <c r="G2305">
        <v>58201</v>
      </c>
      <c r="H2305">
        <v>0</v>
      </c>
      <c r="I2305">
        <f>机器人辅助表!H2305</f>
        <v>11642.131432422013</v>
      </c>
      <c r="J2305">
        <v>2</v>
      </c>
      <c r="K2305">
        <v>4</v>
      </c>
      <c r="L2305">
        <v>1</v>
      </c>
      <c r="M2305" s="2">
        <f>机器人辅助表!C2305</f>
        <v>62168.559939407874</v>
      </c>
      <c r="N2305" s="2">
        <v>2</v>
      </c>
      <c r="O2305" s="2">
        <f>机器人辅助表!D2305</f>
        <v>3008.0710080752515</v>
      </c>
      <c r="P2305" s="2">
        <v>3</v>
      </c>
      <c r="Q2305" s="2">
        <f>机器人辅助表!E2305</f>
        <v>1336.9204480334452</v>
      </c>
      <c r="R2305" s="2">
        <v>6</v>
      </c>
      <c r="S2305" s="2">
        <f>机器人辅助表!F2305</f>
        <v>8441.3009999999995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0</v>
      </c>
      <c r="AE2305">
        <v>0</v>
      </c>
      <c r="AF2305">
        <v>0</v>
      </c>
      <c r="AG2305">
        <v>0</v>
      </c>
      <c r="BD2305">
        <v>8</v>
      </c>
      <c r="BE2305">
        <v>9323103</v>
      </c>
      <c r="BF2305">
        <v>9324104</v>
      </c>
      <c r="BG2305">
        <v>9324203</v>
      </c>
      <c r="BH2305">
        <v>9324304</v>
      </c>
      <c r="BI2305">
        <v>9324404</v>
      </c>
      <c r="BJ2305">
        <v>9312102</v>
      </c>
      <c r="BK2305">
        <v>9311103</v>
      </c>
      <c r="BL2305">
        <v>9315103</v>
      </c>
    </row>
    <row r="2306" spans="1:67" x14ac:dyDescent="0.15">
      <c r="A2306">
        <v>2305</v>
      </c>
      <c r="B2306" t="s">
        <v>3509</v>
      </c>
      <c r="E2306">
        <f>机器人辅助表!B2306</f>
        <v>25</v>
      </c>
      <c r="F2306">
        <v>3</v>
      </c>
      <c r="G2306">
        <v>58201</v>
      </c>
      <c r="H2306">
        <v>0</v>
      </c>
      <c r="I2306">
        <f>机器人辅助表!H2306</f>
        <v>3935.8432301839471</v>
      </c>
      <c r="J2306">
        <v>2</v>
      </c>
      <c r="K2306">
        <v>4</v>
      </c>
      <c r="L2306">
        <v>1</v>
      </c>
      <c r="M2306" s="2">
        <f>机器人辅助表!C2306</f>
        <v>8693.432223035119</v>
      </c>
      <c r="N2306" s="2">
        <v>2</v>
      </c>
      <c r="O2306" s="2">
        <f>机器人辅助表!D2306</f>
        <v>633.85024816053544</v>
      </c>
      <c r="P2306" s="2">
        <v>3</v>
      </c>
      <c r="Q2306" s="2">
        <f>机器人辅助表!E2306</f>
        <v>281.71122140468242</v>
      </c>
      <c r="R2306" s="2">
        <v>6</v>
      </c>
      <c r="S2306" s="2">
        <f>机器人辅助表!F2306</f>
        <v>5931.09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0</v>
      </c>
      <c r="AE2306">
        <v>0</v>
      </c>
      <c r="AF2306">
        <v>0</v>
      </c>
      <c r="AG2306">
        <v>0</v>
      </c>
      <c r="BD2306">
        <v>8</v>
      </c>
      <c r="BE2306">
        <v>9323104</v>
      </c>
      <c r="BF2306">
        <v>9324102</v>
      </c>
      <c r="BG2306">
        <v>9324203</v>
      </c>
      <c r="BH2306">
        <v>9324304</v>
      </c>
      <c r="BI2306">
        <v>9324402</v>
      </c>
      <c r="BJ2306">
        <v>9312102</v>
      </c>
      <c r="BK2306">
        <v>9311102</v>
      </c>
      <c r="BL2306">
        <v>9315102</v>
      </c>
    </row>
    <row r="2307" spans="1:67" x14ac:dyDescent="0.15">
      <c r="A2307">
        <v>2306</v>
      </c>
      <c r="B2307" t="s">
        <v>1084</v>
      </c>
      <c r="E2307">
        <f>机器人辅助表!B2307</f>
        <v>38</v>
      </c>
      <c r="F2307">
        <v>3</v>
      </c>
      <c r="G2307">
        <v>58201</v>
      </c>
      <c r="H2307">
        <v>0</v>
      </c>
      <c r="I2307">
        <f>机器人辅助表!H2307</f>
        <v>6686.5548631056427</v>
      </c>
      <c r="J2307">
        <v>2</v>
      </c>
      <c r="K2307">
        <v>4</v>
      </c>
      <c r="L2307">
        <v>1</v>
      </c>
      <c r="M2307" s="2">
        <f>机器人辅助表!C2307</f>
        <v>27209.700633396522</v>
      </c>
      <c r="N2307" s="2">
        <v>2</v>
      </c>
      <c r="O2307" s="2">
        <f>机器人辅助表!D2307</f>
        <v>1570.980557943813</v>
      </c>
      <c r="P2307" s="2">
        <v>3</v>
      </c>
      <c r="Q2307" s="2">
        <f>机器人辅助表!E2307</f>
        <v>698.21358130836143</v>
      </c>
      <c r="R2307" s="2">
        <v>6</v>
      </c>
      <c r="S2307" s="2">
        <f>机器人辅助表!F2307</f>
        <v>6513.3732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0</v>
      </c>
      <c r="AE2307">
        <v>0</v>
      </c>
      <c r="AF2307">
        <v>0</v>
      </c>
      <c r="AG2307">
        <v>0</v>
      </c>
      <c r="BD2307">
        <v>8</v>
      </c>
      <c r="BE2307">
        <v>9323102</v>
      </c>
      <c r="BF2307">
        <v>9324102</v>
      </c>
      <c r="BG2307">
        <v>9324204</v>
      </c>
      <c r="BH2307">
        <v>9324302</v>
      </c>
      <c r="BI2307">
        <v>9324404</v>
      </c>
      <c r="BJ2307">
        <v>9312102</v>
      </c>
      <c r="BK2307">
        <v>9311104</v>
      </c>
      <c r="BL2307">
        <v>9315103</v>
      </c>
    </row>
    <row r="2308" spans="1:67" x14ac:dyDescent="0.15">
      <c r="A2308">
        <v>2307</v>
      </c>
      <c r="B2308" t="s">
        <v>3510</v>
      </c>
      <c r="E2308">
        <f>机器人辅助表!B2308</f>
        <v>48</v>
      </c>
      <c r="F2308">
        <v>3</v>
      </c>
      <c r="G2308">
        <v>58201</v>
      </c>
      <c r="H2308">
        <v>0</v>
      </c>
      <c r="I2308">
        <f>机器人辅助表!H2308</f>
        <v>18604.496585412438</v>
      </c>
      <c r="J2308">
        <v>2</v>
      </c>
      <c r="K2308">
        <v>4</v>
      </c>
      <c r="L2308">
        <v>1</v>
      </c>
      <c r="M2308" s="2">
        <f>机器人辅助表!C2308</f>
        <v>108776.02001336768</v>
      </c>
      <c r="N2308" s="2">
        <v>2</v>
      </c>
      <c r="O2308" s="2">
        <f>机器人辅助表!D2308</f>
        <v>4915.5864272139161</v>
      </c>
      <c r="P2308" s="2">
        <v>3</v>
      </c>
      <c r="Q2308" s="2">
        <f>机器人辅助表!E2308</f>
        <v>2184.7050787617404</v>
      </c>
      <c r="R2308" s="2">
        <v>6</v>
      </c>
      <c r="S2308" s="2">
        <f>机器人辅助表!F2308</f>
        <v>11918.867199999999</v>
      </c>
      <c r="T2308">
        <v>0</v>
      </c>
      <c r="U2308">
        <v>0</v>
      </c>
      <c r="V2308">
        <v>0</v>
      </c>
      <c r="W2308">
        <v>0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0</v>
      </c>
      <c r="AE2308">
        <v>0</v>
      </c>
      <c r="AF2308">
        <v>0</v>
      </c>
      <c r="AG2308">
        <v>0</v>
      </c>
      <c r="BD2308">
        <v>8</v>
      </c>
      <c r="BE2308">
        <v>9323104</v>
      </c>
      <c r="BF2308">
        <v>9324103</v>
      </c>
      <c r="BG2308">
        <v>9324203</v>
      </c>
      <c r="BH2308">
        <v>9324304</v>
      </c>
      <c r="BI2308">
        <v>9324402</v>
      </c>
      <c r="BJ2308">
        <v>9312102</v>
      </c>
      <c r="BK2308">
        <v>9311102</v>
      </c>
      <c r="BL2308">
        <v>9315103</v>
      </c>
    </row>
    <row r="2309" spans="1:67" x14ac:dyDescent="0.15">
      <c r="A2309">
        <v>2308</v>
      </c>
      <c r="B2309" t="s">
        <v>3511</v>
      </c>
      <c r="E2309">
        <f>机器人辅助表!B2309</f>
        <v>36</v>
      </c>
      <c r="F2309">
        <v>2</v>
      </c>
      <c r="G2309">
        <v>58101</v>
      </c>
      <c r="H2309">
        <v>0</v>
      </c>
      <c r="I2309">
        <f>机器人辅助表!H2309</f>
        <v>8343.8756031998291</v>
      </c>
      <c r="J2309">
        <v>2</v>
      </c>
      <c r="K2309">
        <v>4</v>
      </c>
      <c r="L2309">
        <v>1</v>
      </c>
      <c r="M2309" s="2">
        <f>机器人辅助表!C2309</f>
        <v>30969.352663416728</v>
      </c>
      <c r="N2309" s="2">
        <v>2</v>
      </c>
      <c r="O2309" s="2">
        <f>机器人辅助表!D2309</f>
        <v>1890.4005490129769</v>
      </c>
      <c r="P2309" s="2">
        <v>3</v>
      </c>
      <c r="Q2309" s="2">
        <f>机器人辅助表!E2309</f>
        <v>840.17802178354532</v>
      </c>
      <c r="R2309" s="2">
        <v>6</v>
      </c>
      <c r="S2309" s="2">
        <f>机器人辅助表!F2309</f>
        <v>8776.1087999999982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0</v>
      </c>
      <c r="AE2309">
        <v>0</v>
      </c>
      <c r="AF2309">
        <v>0</v>
      </c>
      <c r="AG2309">
        <v>0</v>
      </c>
      <c r="BD2309">
        <v>11</v>
      </c>
      <c r="BE2309">
        <v>9211102</v>
      </c>
      <c r="BF2309">
        <v>9214104</v>
      </c>
      <c r="BG2309">
        <v>9214202</v>
      </c>
      <c r="BH2309">
        <v>9214302</v>
      </c>
      <c r="BI2309">
        <v>9214403</v>
      </c>
      <c r="BJ2309">
        <v>9222104</v>
      </c>
      <c r="BK2309">
        <v>9223104</v>
      </c>
      <c r="BL2309">
        <v>9223203</v>
      </c>
      <c r="BM2309">
        <v>9223304</v>
      </c>
      <c r="BN2309">
        <v>9223402</v>
      </c>
      <c r="BO2309">
        <v>9215103</v>
      </c>
    </row>
    <row r="2310" spans="1:67" x14ac:dyDescent="0.15">
      <c r="A2310">
        <v>2309</v>
      </c>
      <c r="B2310" t="s">
        <v>3512</v>
      </c>
      <c r="E2310">
        <f>机器人辅助表!B2310</f>
        <v>42</v>
      </c>
      <c r="F2310">
        <v>1</v>
      </c>
      <c r="G2310">
        <v>58001</v>
      </c>
      <c r="H2310">
        <v>0</v>
      </c>
      <c r="I2310">
        <f>机器人辅助表!H2310</f>
        <v>11340.692375558956</v>
      </c>
      <c r="J2310">
        <v>2</v>
      </c>
      <c r="K2310">
        <v>4</v>
      </c>
      <c r="L2310">
        <v>1</v>
      </c>
      <c r="M2310" s="2">
        <f>机器人辅助表!C2310</f>
        <v>54503.49057081154</v>
      </c>
      <c r="N2310" s="2">
        <v>2</v>
      </c>
      <c r="O2310" s="2">
        <f>机器人辅助表!D2310</f>
        <v>2835.5842334769245</v>
      </c>
      <c r="P2310" s="2">
        <v>3</v>
      </c>
      <c r="Q2310" s="2">
        <f>机器人辅助表!E2310</f>
        <v>1260.2596593230778</v>
      </c>
      <c r="R2310" s="2">
        <v>6</v>
      </c>
      <c r="S2310" s="2">
        <f>机器人辅助表!F2310</f>
        <v>9337.0396000000001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0</v>
      </c>
      <c r="AE2310">
        <v>0</v>
      </c>
      <c r="AF2310">
        <v>0</v>
      </c>
      <c r="AG2310">
        <v>0</v>
      </c>
      <c r="BD2310">
        <v>11</v>
      </c>
      <c r="BE2310">
        <v>9113102</v>
      </c>
      <c r="BF2310">
        <v>9121103</v>
      </c>
      <c r="BG2310">
        <v>9121203</v>
      </c>
      <c r="BH2310">
        <v>9121303</v>
      </c>
      <c r="BI2310">
        <v>9121403</v>
      </c>
      <c r="BJ2310">
        <v>9114102</v>
      </c>
      <c r="BK2310">
        <v>9122103</v>
      </c>
      <c r="BL2310">
        <v>9122204</v>
      </c>
      <c r="BM2310">
        <v>9122304</v>
      </c>
      <c r="BN2310">
        <v>9122404</v>
      </c>
      <c r="BO2310">
        <v>9115103</v>
      </c>
    </row>
    <row r="2311" spans="1:67" x14ac:dyDescent="0.15">
      <c r="A2311">
        <v>2310</v>
      </c>
      <c r="B2311" t="s">
        <v>3513</v>
      </c>
      <c r="E2311">
        <f>机器人辅助表!B2311</f>
        <v>46</v>
      </c>
      <c r="F2311">
        <v>2</v>
      </c>
      <c r="G2311">
        <v>58101</v>
      </c>
      <c r="H2311">
        <v>0</v>
      </c>
      <c r="I2311">
        <f>机器人辅助表!H2311</f>
        <v>9770.3372600272069</v>
      </c>
      <c r="J2311">
        <v>2</v>
      </c>
      <c r="K2311">
        <v>4</v>
      </c>
      <c r="L2311">
        <v>1</v>
      </c>
      <c r="M2311" s="2">
        <f>机器人辅助表!C2311</f>
        <v>53853.364929407377</v>
      </c>
      <c r="N2311" s="2">
        <v>2</v>
      </c>
      <c r="O2311" s="2">
        <f>机器人辅助表!D2311</f>
        <v>2545.9240150474925</v>
      </c>
      <c r="P2311" s="2">
        <v>3</v>
      </c>
      <c r="Q2311" s="2">
        <f>机器人辅助表!E2311</f>
        <v>1131.5217844655524</v>
      </c>
      <c r="R2311" s="2">
        <v>6</v>
      </c>
      <c r="S2311" s="2">
        <f>机器人辅助表!F2311</f>
        <v>6795.1979999999994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0</v>
      </c>
      <c r="AE2311">
        <v>0</v>
      </c>
      <c r="AF2311">
        <v>0</v>
      </c>
      <c r="AG2311">
        <v>0</v>
      </c>
      <c r="BD2311">
        <v>11</v>
      </c>
      <c r="BE2311">
        <v>9211102</v>
      </c>
      <c r="BF2311">
        <v>9214104</v>
      </c>
      <c r="BG2311">
        <v>9214203</v>
      </c>
      <c r="BH2311">
        <v>9214302</v>
      </c>
      <c r="BI2311">
        <v>9214403</v>
      </c>
      <c r="BJ2311">
        <v>9222103</v>
      </c>
      <c r="BK2311">
        <v>9223103</v>
      </c>
      <c r="BL2311">
        <v>9223203</v>
      </c>
      <c r="BM2311">
        <v>9223302</v>
      </c>
      <c r="BN2311">
        <v>9223402</v>
      </c>
      <c r="BO2311">
        <v>9215103</v>
      </c>
    </row>
    <row r="2312" spans="1:67" x14ac:dyDescent="0.15">
      <c r="A2312">
        <v>2311</v>
      </c>
      <c r="B2312" t="s">
        <v>3514</v>
      </c>
      <c r="E2312">
        <f>机器人辅助表!B2312</f>
        <v>27</v>
      </c>
      <c r="F2312">
        <v>1</v>
      </c>
      <c r="G2312">
        <v>58001</v>
      </c>
      <c r="H2312">
        <v>0</v>
      </c>
      <c r="I2312">
        <f>机器人辅助表!H2312</f>
        <v>3899.2855142657017</v>
      </c>
      <c r="J2312">
        <v>2</v>
      </c>
      <c r="K2312">
        <v>4</v>
      </c>
      <c r="L2312">
        <v>1</v>
      </c>
      <c r="M2312" s="2">
        <f>机器人辅助表!C2312</f>
        <v>9721.6927622745843</v>
      </c>
      <c r="N2312" s="2">
        <v>2</v>
      </c>
      <c r="O2312" s="2">
        <f>机器人辅助表!D2312</f>
        <v>674.0124014287627</v>
      </c>
      <c r="P2312" s="2">
        <v>3</v>
      </c>
      <c r="Q2312" s="2">
        <f>机器人辅助表!E2312</f>
        <v>299.56106730167232</v>
      </c>
      <c r="R2312" s="2">
        <v>6</v>
      </c>
      <c r="S2312" s="2">
        <f>机器人辅助表!F2312</f>
        <v>5549.8923999999988</v>
      </c>
      <c r="T2312">
        <v>0</v>
      </c>
      <c r="U2312">
        <v>0</v>
      </c>
      <c r="V2312">
        <v>0</v>
      </c>
      <c r="W2312">
        <v>0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0</v>
      </c>
      <c r="AE2312">
        <v>0</v>
      </c>
      <c r="AF2312">
        <v>0</v>
      </c>
      <c r="AG2312">
        <v>0</v>
      </c>
      <c r="BD2312">
        <v>11</v>
      </c>
      <c r="BE2312">
        <v>9113102</v>
      </c>
      <c r="BF2312">
        <v>9121104</v>
      </c>
      <c r="BG2312">
        <v>9121203</v>
      </c>
      <c r="BH2312">
        <v>9121304</v>
      </c>
      <c r="BI2312">
        <v>9121404</v>
      </c>
      <c r="BJ2312">
        <v>9114103</v>
      </c>
      <c r="BK2312">
        <v>9122102</v>
      </c>
      <c r="BL2312">
        <v>9122203</v>
      </c>
      <c r="BM2312">
        <v>9122304</v>
      </c>
      <c r="BN2312">
        <v>9122402</v>
      </c>
      <c r="BO2312">
        <v>9115103</v>
      </c>
    </row>
    <row r="2313" spans="1:67" x14ac:dyDescent="0.15">
      <c r="A2313">
        <v>2312</v>
      </c>
      <c r="B2313" t="s">
        <v>3515</v>
      </c>
      <c r="E2313">
        <f>机器人辅助表!B2313</f>
        <v>23</v>
      </c>
      <c r="F2313">
        <v>2</v>
      </c>
      <c r="G2313">
        <v>58101</v>
      </c>
      <c r="H2313">
        <v>0</v>
      </c>
      <c r="I2313">
        <f>机器人辅助表!H2313</f>
        <v>2443.701986697231</v>
      </c>
      <c r="J2313">
        <v>2</v>
      </c>
      <c r="K2313">
        <v>4</v>
      </c>
      <c r="L2313">
        <v>1</v>
      </c>
      <c r="M2313" s="2">
        <f>机器人辅助表!C2313</f>
        <v>4779.8064561923093</v>
      </c>
      <c r="N2313" s="2">
        <v>2</v>
      </c>
      <c r="O2313" s="2">
        <f>机器人辅助表!D2313</f>
        <v>367.48111569230781</v>
      </c>
      <c r="P2313" s="2">
        <v>3</v>
      </c>
      <c r="Q2313" s="2">
        <f>机器人辅助表!E2313</f>
        <v>163.32494030769237</v>
      </c>
      <c r="R2313" s="2">
        <v>6</v>
      </c>
      <c r="S2313" s="2">
        <f>机器人辅助表!F2313</f>
        <v>3865.9411999999998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0</v>
      </c>
      <c r="AE2313">
        <v>0</v>
      </c>
      <c r="AF2313">
        <v>0</v>
      </c>
      <c r="AG2313">
        <v>0</v>
      </c>
      <c r="BD2313">
        <v>11</v>
      </c>
      <c r="BE2313">
        <v>9211103</v>
      </c>
      <c r="BF2313">
        <v>9214104</v>
      </c>
      <c r="BG2313">
        <v>9214204</v>
      </c>
      <c r="BH2313">
        <v>9214304</v>
      </c>
      <c r="BI2313">
        <v>9214402</v>
      </c>
      <c r="BJ2313">
        <v>9222102</v>
      </c>
      <c r="BK2313">
        <v>9223102</v>
      </c>
      <c r="BL2313">
        <v>9223204</v>
      </c>
      <c r="BM2313">
        <v>9223303</v>
      </c>
      <c r="BN2313">
        <v>9223403</v>
      </c>
      <c r="BO2313">
        <v>9215102</v>
      </c>
    </row>
    <row r="2314" spans="1:67" x14ac:dyDescent="0.15">
      <c r="A2314">
        <v>2313</v>
      </c>
      <c r="B2314" t="s">
        <v>1085</v>
      </c>
      <c r="E2314">
        <f>机器人辅助表!B2314</f>
        <v>28</v>
      </c>
      <c r="F2314">
        <v>2</v>
      </c>
      <c r="G2314">
        <v>58101</v>
      </c>
      <c r="H2314">
        <v>0</v>
      </c>
      <c r="I2314">
        <f>机器人辅助表!H2314</f>
        <v>3846.0655874496651</v>
      </c>
      <c r="J2314">
        <v>2</v>
      </c>
      <c r="K2314">
        <v>4</v>
      </c>
      <c r="L2314">
        <v>1</v>
      </c>
      <c r="M2314" s="2">
        <f>机器人辅助表!C2314</f>
        <v>10125.810850418731</v>
      </c>
      <c r="N2314" s="2">
        <v>2</v>
      </c>
      <c r="O2314" s="2">
        <f>机器人辅助表!D2314</f>
        <v>685.20524551705716</v>
      </c>
      <c r="P2314" s="2">
        <v>3</v>
      </c>
      <c r="Q2314" s="2">
        <f>机器人辅助表!E2314</f>
        <v>304.53566467424758</v>
      </c>
      <c r="R2314" s="2">
        <v>6</v>
      </c>
      <c r="S2314" s="2">
        <f>机器人辅助表!F2314</f>
        <v>5324.3568000000005</v>
      </c>
      <c r="T2314">
        <v>0</v>
      </c>
      <c r="U2314">
        <v>0</v>
      </c>
      <c r="V2314">
        <v>0</v>
      </c>
      <c r="W2314">
        <v>0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0</v>
      </c>
      <c r="AE2314">
        <v>0</v>
      </c>
      <c r="AF2314">
        <v>0</v>
      </c>
      <c r="AG2314">
        <v>0</v>
      </c>
      <c r="BD2314">
        <v>11</v>
      </c>
      <c r="BE2314">
        <v>9211104</v>
      </c>
      <c r="BF2314">
        <v>9214102</v>
      </c>
      <c r="BG2314">
        <v>9214202</v>
      </c>
      <c r="BH2314">
        <v>9214304</v>
      </c>
      <c r="BI2314">
        <v>9214403</v>
      </c>
      <c r="BJ2314">
        <v>9222103</v>
      </c>
      <c r="BK2314">
        <v>9223104</v>
      </c>
      <c r="BL2314">
        <v>9223202</v>
      </c>
      <c r="BM2314">
        <v>9223304</v>
      </c>
      <c r="BN2314">
        <v>9223403</v>
      </c>
      <c r="BO2314">
        <v>9215102</v>
      </c>
    </row>
    <row r="2315" spans="1:67" x14ac:dyDescent="0.15">
      <c r="A2315">
        <v>2314</v>
      </c>
      <c r="B2315" t="s">
        <v>3516</v>
      </c>
      <c r="E2315">
        <f>机器人辅助表!B2315</f>
        <v>41</v>
      </c>
      <c r="F2315">
        <v>2</v>
      </c>
      <c r="G2315">
        <v>58101</v>
      </c>
      <c r="H2315">
        <v>0</v>
      </c>
      <c r="I2315">
        <f>机器人辅助表!H2315</f>
        <v>6826.0929094351823</v>
      </c>
      <c r="J2315">
        <v>2</v>
      </c>
      <c r="K2315">
        <v>4</v>
      </c>
      <c r="L2315">
        <v>1</v>
      </c>
      <c r="M2315" s="2">
        <f>机器人辅助表!C2315</f>
        <v>31551.032121109751</v>
      </c>
      <c r="N2315" s="2">
        <v>2</v>
      </c>
      <c r="O2315" s="2">
        <f>机器人辅助表!D2315</f>
        <v>1683.3520280895659</v>
      </c>
      <c r="P2315" s="2">
        <v>3</v>
      </c>
      <c r="Q2315" s="2">
        <f>机器人辅助表!E2315</f>
        <v>748.15645692869589</v>
      </c>
      <c r="R2315" s="2">
        <v>6</v>
      </c>
      <c r="S2315" s="2">
        <f>机器人辅助表!F2315</f>
        <v>5867.2381999999998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0</v>
      </c>
      <c r="AE2315">
        <v>0</v>
      </c>
      <c r="AF2315">
        <v>0</v>
      </c>
      <c r="AG2315">
        <v>0</v>
      </c>
      <c r="BD2315">
        <v>11</v>
      </c>
      <c r="BE2315">
        <v>9211104</v>
      </c>
      <c r="BF2315">
        <v>9214104</v>
      </c>
      <c r="BG2315">
        <v>9214203</v>
      </c>
      <c r="BH2315">
        <v>9214302</v>
      </c>
      <c r="BI2315">
        <v>9214404</v>
      </c>
      <c r="BJ2315">
        <v>9222102</v>
      </c>
      <c r="BK2315">
        <v>9223104</v>
      </c>
      <c r="BL2315">
        <v>9223202</v>
      </c>
      <c r="BM2315">
        <v>9223304</v>
      </c>
      <c r="BN2315">
        <v>9223402</v>
      </c>
      <c r="BO2315">
        <v>9215102</v>
      </c>
    </row>
    <row r="2316" spans="1:67" x14ac:dyDescent="0.15">
      <c r="A2316">
        <v>2315</v>
      </c>
      <c r="B2316" t="s">
        <v>3517</v>
      </c>
      <c r="E2316">
        <f>机器人辅助表!B2316</f>
        <v>35</v>
      </c>
      <c r="F2316">
        <v>1</v>
      </c>
      <c r="G2316">
        <v>58001</v>
      </c>
      <c r="H2316">
        <v>0</v>
      </c>
      <c r="I2316">
        <f>机器人辅助表!H2316</f>
        <v>8628.1100238886957</v>
      </c>
      <c r="J2316">
        <v>2</v>
      </c>
      <c r="K2316">
        <v>4</v>
      </c>
      <c r="L2316">
        <v>1</v>
      </c>
      <c r="M2316" s="2">
        <f>机器人辅助表!C2316</f>
        <v>30979.63367739131</v>
      </c>
      <c r="N2316" s="2">
        <v>2</v>
      </c>
      <c r="O2316" s="2">
        <f>机器人辅助表!D2316</f>
        <v>1907.3979688695654</v>
      </c>
      <c r="P2316" s="2">
        <v>3</v>
      </c>
      <c r="Q2316" s="2">
        <f>机器人辅助表!E2316</f>
        <v>847.73243060869595</v>
      </c>
      <c r="R2316" s="2">
        <v>6</v>
      </c>
      <c r="S2316" s="2">
        <f>机器人辅助表!F2316</f>
        <v>9399.3410000000003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0</v>
      </c>
      <c r="AE2316">
        <v>0</v>
      </c>
      <c r="AF2316">
        <v>0</v>
      </c>
      <c r="AG2316">
        <v>0</v>
      </c>
      <c r="BD2316">
        <v>11</v>
      </c>
      <c r="BE2316">
        <v>9113102</v>
      </c>
      <c r="BF2316">
        <v>9121102</v>
      </c>
      <c r="BG2316">
        <v>9121202</v>
      </c>
      <c r="BH2316">
        <v>9121303</v>
      </c>
      <c r="BI2316">
        <v>9121404</v>
      </c>
      <c r="BJ2316">
        <v>9114103</v>
      </c>
      <c r="BK2316">
        <v>9122102</v>
      </c>
      <c r="BL2316">
        <v>9122204</v>
      </c>
      <c r="BM2316">
        <v>9122302</v>
      </c>
      <c r="BN2316">
        <v>9122403</v>
      </c>
      <c r="BO2316">
        <v>9115104</v>
      </c>
    </row>
    <row r="2317" spans="1:67" x14ac:dyDescent="0.15">
      <c r="A2317">
        <v>2316</v>
      </c>
      <c r="B2317" t="s">
        <v>3518</v>
      </c>
      <c r="E2317">
        <f>机器人辅助表!B2317</f>
        <v>39</v>
      </c>
      <c r="F2317">
        <v>1</v>
      </c>
      <c r="G2317">
        <v>58001</v>
      </c>
      <c r="H2317">
        <v>0</v>
      </c>
      <c r="I2317">
        <f>机器人辅助表!H2317</f>
        <v>6547.6255681723042</v>
      </c>
      <c r="J2317">
        <v>2</v>
      </c>
      <c r="K2317">
        <v>4</v>
      </c>
      <c r="L2317">
        <v>1</v>
      </c>
      <c r="M2317" s="2">
        <f>机器人辅助表!C2317</f>
        <v>27800.642527133121</v>
      </c>
      <c r="N2317" s="2">
        <v>2</v>
      </c>
      <c r="O2317" s="2">
        <f>机器人辅助表!D2317</f>
        <v>1562.5023445787961</v>
      </c>
      <c r="P2317" s="2">
        <v>3</v>
      </c>
      <c r="Q2317" s="2">
        <f>机器人辅助表!E2317</f>
        <v>694.44548647946499</v>
      </c>
      <c r="R2317" s="2">
        <v>6</v>
      </c>
      <c r="S2317" s="2">
        <f>机器人辅助表!F2317</f>
        <v>6139.3561999999993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0</v>
      </c>
      <c r="AE2317">
        <v>0</v>
      </c>
      <c r="AF2317">
        <v>0</v>
      </c>
      <c r="AG2317">
        <v>0</v>
      </c>
      <c r="BD2317">
        <v>11</v>
      </c>
      <c r="BE2317">
        <v>9113103</v>
      </c>
      <c r="BF2317">
        <v>9121104</v>
      </c>
      <c r="BG2317">
        <v>9121202</v>
      </c>
      <c r="BH2317">
        <v>9121302</v>
      </c>
      <c r="BI2317">
        <v>9121404</v>
      </c>
      <c r="BJ2317">
        <v>9114102</v>
      </c>
      <c r="BK2317">
        <v>9122102</v>
      </c>
      <c r="BL2317">
        <v>9122202</v>
      </c>
      <c r="BM2317">
        <v>9122304</v>
      </c>
      <c r="BN2317">
        <v>9122402</v>
      </c>
      <c r="BO2317">
        <v>9115103</v>
      </c>
    </row>
    <row r="2318" spans="1:67" x14ac:dyDescent="0.15">
      <c r="A2318">
        <v>2317</v>
      </c>
      <c r="B2318" t="s">
        <v>3519</v>
      </c>
      <c r="E2318">
        <f>机器人辅助表!B2318</f>
        <v>47</v>
      </c>
      <c r="F2318">
        <v>1</v>
      </c>
      <c r="G2318">
        <v>58001</v>
      </c>
      <c r="H2318">
        <v>0</v>
      </c>
      <c r="I2318">
        <f>机器人辅助表!H2318</f>
        <v>9686.3644626739897</v>
      </c>
      <c r="J2318">
        <v>2</v>
      </c>
      <c r="K2318">
        <v>4</v>
      </c>
      <c r="L2318">
        <v>1</v>
      </c>
      <c r="M2318" s="2">
        <f>机器人辅助表!C2318</f>
        <v>55026.827695780543</v>
      </c>
      <c r="N2318" s="2">
        <v>2</v>
      </c>
      <c r="O2318" s="2">
        <f>机器人辅助表!D2318</f>
        <v>2542.8320679672247</v>
      </c>
      <c r="P2318" s="2">
        <v>3</v>
      </c>
      <c r="Q2318" s="2">
        <f>机器人辅助表!E2318</f>
        <v>1130.1475857632111</v>
      </c>
      <c r="R2318" s="2">
        <v>6</v>
      </c>
      <c r="S2318" s="2">
        <f>机器人辅助表!F2318</f>
        <v>6464.4636</v>
      </c>
      <c r="T2318">
        <v>0</v>
      </c>
      <c r="U2318">
        <v>0</v>
      </c>
      <c r="V2318">
        <v>0</v>
      </c>
      <c r="W2318">
        <v>0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0</v>
      </c>
      <c r="AE2318">
        <v>0</v>
      </c>
      <c r="AF2318">
        <v>0</v>
      </c>
      <c r="AG2318">
        <v>0</v>
      </c>
      <c r="BD2318">
        <v>11</v>
      </c>
      <c r="BE2318">
        <v>9113103</v>
      </c>
      <c r="BF2318">
        <v>9121102</v>
      </c>
      <c r="BG2318">
        <v>9121204</v>
      </c>
      <c r="BH2318">
        <v>9121302</v>
      </c>
      <c r="BI2318">
        <v>9121403</v>
      </c>
      <c r="BJ2318">
        <v>9114102</v>
      </c>
      <c r="BK2318">
        <v>9122103</v>
      </c>
      <c r="BL2318">
        <v>9122203</v>
      </c>
      <c r="BM2318">
        <v>9122302</v>
      </c>
      <c r="BN2318">
        <v>9122404</v>
      </c>
      <c r="BO2318">
        <v>9115104</v>
      </c>
    </row>
    <row r="2319" spans="1:67" x14ac:dyDescent="0.15">
      <c r="A2319">
        <v>2318</v>
      </c>
      <c r="B2319" t="s">
        <v>1086</v>
      </c>
      <c r="E2319">
        <f>机器人辅助表!B2319</f>
        <v>19</v>
      </c>
      <c r="F2319">
        <v>2</v>
      </c>
      <c r="G2319">
        <v>58101</v>
      </c>
      <c r="H2319">
        <v>0</v>
      </c>
      <c r="I2319">
        <f>机器人辅助表!H2319</f>
        <v>1350.5207852911306</v>
      </c>
      <c r="J2319">
        <v>2</v>
      </c>
      <c r="K2319">
        <v>4</v>
      </c>
      <c r="L2319">
        <v>1</v>
      </c>
      <c r="M2319" s="2">
        <f>机器人辅助表!C2319</f>
        <v>2051.6805109565216</v>
      </c>
      <c r="N2319" s="2">
        <v>2</v>
      </c>
      <c r="O2319" s="2">
        <f>机器人辅助表!D2319</f>
        <v>177.01737182608701</v>
      </c>
      <c r="P2319" s="2">
        <v>3</v>
      </c>
      <c r="Q2319" s="2">
        <f>机器人辅助表!E2319</f>
        <v>78.674387478260897</v>
      </c>
      <c r="R2319" s="2">
        <v>6</v>
      </c>
      <c r="S2319" s="2">
        <f>机器人辅助表!F2319</f>
        <v>2316.6912000000002</v>
      </c>
      <c r="T2319">
        <v>0</v>
      </c>
      <c r="U2319">
        <v>0</v>
      </c>
      <c r="V2319">
        <v>0</v>
      </c>
      <c r="W2319">
        <v>0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0</v>
      </c>
      <c r="AE2319">
        <v>0</v>
      </c>
      <c r="AF2319">
        <v>0</v>
      </c>
      <c r="AG2319">
        <v>0</v>
      </c>
      <c r="BD2319">
        <v>11</v>
      </c>
      <c r="BE2319">
        <v>9211103</v>
      </c>
      <c r="BF2319">
        <v>9214104</v>
      </c>
      <c r="BG2319">
        <v>9214203</v>
      </c>
      <c r="BH2319">
        <v>9214303</v>
      </c>
      <c r="BI2319">
        <v>9214403</v>
      </c>
      <c r="BJ2319">
        <v>9222103</v>
      </c>
      <c r="BK2319">
        <v>9223103</v>
      </c>
      <c r="BL2319">
        <v>9223204</v>
      </c>
      <c r="BM2319">
        <v>9223302</v>
      </c>
      <c r="BN2319">
        <v>9223403</v>
      </c>
      <c r="BO2319">
        <v>9215103</v>
      </c>
    </row>
    <row r="2320" spans="1:67" x14ac:dyDescent="0.15">
      <c r="A2320">
        <v>2319</v>
      </c>
      <c r="B2320" t="s">
        <v>3520</v>
      </c>
      <c r="E2320">
        <f>机器人辅助表!B2320</f>
        <v>40</v>
      </c>
      <c r="F2320">
        <v>1</v>
      </c>
      <c r="G2320">
        <v>58001</v>
      </c>
      <c r="H2320">
        <v>0</v>
      </c>
      <c r="I2320">
        <f>机器人辅助表!H2320</f>
        <v>10265.01336217994</v>
      </c>
      <c r="J2320">
        <v>2</v>
      </c>
      <c r="K2320">
        <v>4</v>
      </c>
      <c r="L2320">
        <v>1</v>
      </c>
      <c r="M2320" s="2">
        <f>机器人辅助表!C2320</f>
        <v>45529.320645415399</v>
      </c>
      <c r="N2320" s="2">
        <v>2</v>
      </c>
      <c r="O2320" s="2">
        <f>机器人辅助表!D2320</f>
        <v>2492.4810572307701</v>
      </c>
      <c r="P2320" s="2">
        <v>3</v>
      </c>
      <c r="Q2320" s="2">
        <f>机器人辅助表!E2320</f>
        <v>1107.7693587692313</v>
      </c>
      <c r="R2320" s="2">
        <v>6</v>
      </c>
      <c r="S2320" s="2">
        <f>机器人辅助表!F2320</f>
        <v>9213.9839999999986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0</v>
      </c>
      <c r="AE2320">
        <v>0</v>
      </c>
      <c r="AF2320">
        <v>0</v>
      </c>
      <c r="AG2320">
        <v>0</v>
      </c>
      <c r="BD2320">
        <v>11</v>
      </c>
      <c r="BE2320">
        <v>9113103</v>
      </c>
      <c r="BF2320">
        <v>9121102</v>
      </c>
      <c r="BG2320">
        <v>9121202</v>
      </c>
      <c r="BH2320">
        <v>9121304</v>
      </c>
      <c r="BI2320">
        <v>9121404</v>
      </c>
      <c r="BJ2320">
        <v>9114104</v>
      </c>
      <c r="BK2320">
        <v>9122103</v>
      </c>
      <c r="BL2320">
        <v>9122203</v>
      </c>
      <c r="BM2320">
        <v>9122303</v>
      </c>
      <c r="BN2320">
        <v>9122402</v>
      </c>
      <c r="BO2320">
        <v>9115103</v>
      </c>
    </row>
    <row r="2321" spans="1:67" x14ac:dyDescent="0.15">
      <c r="A2321">
        <v>2320</v>
      </c>
      <c r="B2321" t="s">
        <v>1087</v>
      </c>
      <c r="E2321">
        <f>机器人辅助表!B2321</f>
        <v>36</v>
      </c>
      <c r="F2321">
        <v>1</v>
      </c>
      <c r="G2321">
        <v>58001</v>
      </c>
      <c r="H2321">
        <v>0</v>
      </c>
      <c r="I2321">
        <f>机器人辅助表!H2321</f>
        <v>3708.389156977702</v>
      </c>
      <c r="J2321">
        <v>2</v>
      </c>
      <c r="K2321">
        <v>4</v>
      </c>
      <c r="L2321">
        <v>1</v>
      </c>
      <c r="M2321" s="2">
        <f>机器人辅助表!C2321</f>
        <v>13764.156739296324</v>
      </c>
      <c r="N2321" s="2">
        <v>2</v>
      </c>
      <c r="O2321" s="2">
        <f>机器人辅助表!D2321</f>
        <v>840.17802178354532</v>
      </c>
      <c r="P2321" s="2">
        <v>3</v>
      </c>
      <c r="Q2321" s="2">
        <f>机器人辅助表!E2321</f>
        <v>373.41245412602018</v>
      </c>
      <c r="R2321" s="2">
        <v>6</v>
      </c>
      <c r="S2321" s="2">
        <f>机器人辅助表!F2321</f>
        <v>3900.4928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0</v>
      </c>
      <c r="AE2321">
        <v>0</v>
      </c>
      <c r="AF2321">
        <v>0</v>
      </c>
      <c r="AG2321">
        <v>0</v>
      </c>
      <c r="BD2321">
        <v>11</v>
      </c>
      <c r="BE2321">
        <v>9113103</v>
      </c>
      <c r="BF2321">
        <v>9121104</v>
      </c>
      <c r="BG2321">
        <v>9121203</v>
      </c>
      <c r="BH2321">
        <v>9121303</v>
      </c>
      <c r="BI2321">
        <v>9121404</v>
      </c>
      <c r="BJ2321">
        <v>9114104</v>
      </c>
      <c r="BK2321">
        <v>9122102</v>
      </c>
      <c r="BL2321">
        <v>9122202</v>
      </c>
      <c r="BM2321">
        <v>9122304</v>
      </c>
      <c r="BN2321">
        <v>9122404</v>
      </c>
      <c r="BO2321">
        <v>9115103</v>
      </c>
    </row>
    <row r="2322" spans="1:67" x14ac:dyDescent="0.15">
      <c r="A2322">
        <v>2321</v>
      </c>
      <c r="B2322" t="s">
        <v>1088</v>
      </c>
      <c r="E2322">
        <f>机器人辅助表!B2322</f>
        <v>27</v>
      </c>
      <c r="F2322">
        <v>1</v>
      </c>
      <c r="G2322">
        <v>58001</v>
      </c>
      <c r="H2322">
        <v>0</v>
      </c>
      <c r="I2322">
        <f>机器人辅助表!H2322</f>
        <v>2689.1624236315188</v>
      </c>
      <c r="J2322">
        <v>2</v>
      </c>
      <c r="K2322">
        <v>4</v>
      </c>
      <c r="L2322">
        <v>1</v>
      </c>
      <c r="M2322" s="2">
        <f>机器人辅助表!C2322</f>
        <v>6704.615698120404</v>
      </c>
      <c r="N2322" s="2">
        <v>2</v>
      </c>
      <c r="O2322" s="2">
        <f>机器人辅助表!D2322</f>
        <v>464.83613891638811</v>
      </c>
      <c r="P2322" s="2">
        <v>3</v>
      </c>
      <c r="Q2322" s="2">
        <f>机器人辅助表!E2322</f>
        <v>206.59383951839473</v>
      </c>
      <c r="R2322" s="2">
        <v>6</v>
      </c>
      <c r="S2322" s="2">
        <f>机器人辅助表!F2322</f>
        <v>3827.5119999999997</v>
      </c>
      <c r="T2322">
        <v>0</v>
      </c>
      <c r="U2322">
        <v>0</v>
      </c>
      <c r="V2322">
        <v>0</v>
      </c>
      <c r="W2322">
        <v>0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0</v>
      </c>
      <c r="AE2322">
        <v>0</v>
      </c>
      <c r="AF2322">
        <v>0</v>
      </c>
      <c r="AG2322">
        <v>0</v>
      </c>
      <c r="BD2322">
        <v>11</v>
      </c>
      <c r="BE2322">
        <v>9113103</v>
      </c>
      <c r="BF2322">
        <v>9121104</v>
      </c>
      <c r="BG2322">
        <v>9121203</v>
      </c>
      <c r="BH2322">
        <v>9121302</v>
      </c>
      <c r="BI2322">
        <v>9121403</v>
      </c>
      <c r="BJ2322">
        <v>9114103</v>
      </c>
      <c r="BK2322">
        <v>9122103</v>
      </c>
      <c r="BL2322">
        <v>9122203</v>
      </c>
      <c r="BM2322">
        <v>9122302</v>
      </c>
      <c r="BN2322">
        <v>9122404</v>
      </c>
      <c r="BO2322">
        <v>9115103</v>
      </c>
    </row>
    <row r="2323" spans="1:67" x14ac:dyDescent="0.15">
      <c r="A2323">
        <v>2322</v>
      </c>
      <c r="B2323" t="s">
        <v>3521</v>
      </c>
      <c r="E2323">
        <f>机器人辅助表!B2323</f>
        <v>38</v>
      </c>
      <c r="F2323">
        <v>2</v>
      </c>
      <c r="G2323">
        <v>58101</v>
      </c>
      <c r="H2323">
        <v>0</v>
      </c>
      <c r="I2323">
        <f>机器人辅助表!H2323</f>
        <v>5375.4656742613979</v>
      </c>
      <c r="J2323">
        <v>2</v>
      </c>
      <c r="K2323">
        <v>4</v>
      </c>
      <c r="L2323">
        <v>1</v>
      </c>
      <c r="M2323" s="2">
        <f>机器人辅助表!C2323</f>
        <v>21874.465215083477</v>
      </c>
      <c r="N2323" s="2">
        <v>2</v>
      </c>
      <c r="O2323" s="2">
        <f>机器人辅助表!D2323</f>
        <v>1262.9451544254182</v>
      </c>
      <c r="P2323" s="2">
        <v>3</v>
      </c>
      <c r="Q2323" s="2">
        <f>机器人辅助表!E2323</f>
        <v>561.30895752240815</v>
      </c>
      <c r="R2323" s="2">
        <v>6</v>
      </c>
      <c r="S2323" s="2">
        <f>机器人辅助表!F2323</f>
        <v>5236.2411999999995</v>
      </c>
      <c r="T2323">
        <v>0</v>
      </c>
      <c r="U2323">
        <v>0</v>
      </c>
      <c r="V2323">
        <v>0</v>
      </c>
      <c r="W2323">
        <v>0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0</v>
      </c>
      <c r="AE2323">
        <v>0</v>
      </c>
      <c r="AF2323">
        <v>0</v>
      </c>
      <c r="AG2323">
        <v>0</v>
      </c>
      <c r="BD2323">
        <v>11</v>
      </c>
      <c r="BE2323">
        <v>9211104</v>
      </c>
      <c r="BF2323">
        <v>9214102</v>
      </c>
      <c r="BG2323">
        <v>9214204</v>
      </c>
      <c r="BH2323">
        <v>9214302</v>
      </c>
      <c r="BI2323">
        <v>9214402</v>
      </c>
      <c r="BJ2323">
        <v>9222102</v>
      </c>
      <c r="BK2323">
        <v>9223103</v>
      </c>
      <c r="BL2323">
        <v>9223203</v>
      </c>
      <c r="BM2323">
        <v>9223302</v>
      </c>
      <c r="BN2323">
        <v>9223404</v>
      </c>
      <c r="BO2323">
        <v>9215102</v>
      </c>
    </row>
    <row r="2324" spans="1:67" x14ac:dyDescent="0.15">
      <c r="A2324">
        <v>2323</v>
      </c>
      <c r="B2324" t="s">
        <v>3522</v>
      </c>
      <c r="E2324">
        <f>机器人辅助表!B2324</f>
        <v>26</v>
      </c>
      <c r="F2324">
        <v>3</v>
      </c>
      <c r="G2324">
        <v>58201</v>
      </c>
      <c r="H2324">
        <v>0</v>
      </c>
      <c r="I2324">
        <f>机器人辅助表!H2324</f>
        <v>2027.73074356861</v>
      </c>
      <c r="J2324">
        <v>2</v>
      </c>
      <c r="K2324">
        <v>4</v>
      </c>
      <c r="L2324">
        <v>1</v>
      </c>
      <c r="M2324" s="2">
        <f>机器人辅助表!C2324</f>
        <v>4768.9812944909709</v>
      </c>
      <c r="N2324" s="2">
        <v>2</v>
      </c>
      <c r="O2324" s="2">
        <f>机器人辅助表!D2324</f>
        <v>338.96017098060213</v>
      </c>
      <c r="P2324" s="2">
        <v>3</v>
      </c>
      <c r="Q2324" s="2">
        <f>机器人辅助表!E2324</f>
        <v>150.64896488026758</v>
      </c>
      <c r="R2324" s="2">
        <v>6</v>
      </c>
      <c r="S2324" s="2">
        <f>机器人辅助表!F2324</f>
        <v>2968.8447999999999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0</v>
      </c>
      <c r="AE2324">
        <v>0</v>
      </c>
      <c r="AF2324">
        <v>0</v>
      </c>
      <c r="AG2324">
        <v>0</v>
      </c>
      <c r="BD2324">
        <v>8</v>
      </c>
      <c r="BE2324">
        <v>9323102</v>
      </c>
      <c r="BF2324">
        <v>9324104</v>
      </c>
      <c r="BG2324">
        <v>9324204</v>
      </c>
      <c r="BH2324">
        <v>9324302</v>
      </c>
      <c r="BI2324">
        <v>9324404</v>
      </c>
      <c r="BJ2324">
        <v>9312102</v>
      </c>
      <c r="BK2324">
        <v>9311102</v>
      </c>
      <c r="BL2324">
        <v>9315103</v>
      </c>
    </row>
    <row r="2325" spans="1:67" x14ac:dyDescent="0.15">
      <c r="A2325">
        <v>2324</v>
      </c>
      <c r="B2325" t="s">
        <v>1089</v>
      </c>
      <c r="E2325">
        <f>机器人辅助表!B2325</f>
        <v>48</v>
      </c>
      <c r="F2325">
        <v>1</v>
      </c>
      <c r="G2325">
        <v>58001</v>
      </c>
      <c r="H2325">
        <v>0</v>
      </c>
      <c r="I2325">
        <f>机器人辅助表!H2325</f>
        <v>17380.516546898456</v>
      </c>
      <c r="J2325">
        <v>2</v>
      </c>
      <c r="K2325">
        <v>4</v>
      </c>
      <c r="L2325">
        <v>1</v>
      </c>
      <c r="M2325" s="2">
        <f>机器人辅助表!C2325</f>
        <v>101619.70290722507</v>
      </c>
      <c r="N2325" s="2">
        <v>2</v>
      </c>
      <c r="O2325" s="2">
        <f>机器人辅助表!D2325</f>
        <v>4592.1925833182631</v>
      </c>
      <c r="P2325" s="2">
        <v>3</v>
      </c>
      <c r="Q2325" s="2">
        <f>机器人辅助表!E2325</f>
        <v>2040.9744814747835</v>
      </c>
      <c r="R2325" s="2">
        <v>6</v>
      </c>
      <c r="S2325" s="2">
        <f>机器人辅助表!F2325</f>
        <v>11134.731199999998</v>
      </c>
      <c r="T2325">
        <v>0</v>
      </c>
      <c r="U2325">
        <v>0</v>
      </c>
      <c r="V2325">
        <v>0</v>
      </c>
      <c r="W2325">
        <v>0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0</v>
      </c>
      <c r="AE2325">
        <v>0</v>
      </c>
      <c r="AF2325">
        <v>0</v>
      </c>
      <c r="AG2325">
        <v>0</v>
      </c>
      <c r="BD2325">
        <v>11</v>
      </c>
      <c r="BE2325">
        <v>9113104</v>
      </c>
      <c r="BF2325">
        <v>9121104</v>
      </c>
      <c r="BG2325">
        <v>9121203</v>
      </c>
      <c r="BH2325">
        <v>9121304</v>
      </c>
      <c r="BI2325">
        <v>9121402</v>
      </c>
      <c r="BJ2325">
        <v>9114102</v>
      </c>
      <c r="BK2325">
        <v>9122103</v>
      </c>
      <c r="BL2325">
        <v>9122202</v>
      </c>
      <c r="BM2325">
        <v>9122304</v>
      </c>
      <c r="BN2325">
        <v>9122404</v>
      </c>
      <c r="BO2325">
        <v>9115102</v>
      </c>
    </row>
    <row r="2326" spans="1:67" x14ac:dyDescent="0.15">
      <c r="A2326">
        <v>2325</v>
      </c>
      <c r="B2326" t="s">
        <v>3523</v>
      </c>
      <c r="E2326">
        <f>机器人辅助表!B2326</f>
        <v>39</v>
      </c>
      <c r="F2326">
        <v>2</v>
      </c>
      <c r="G2326">
        <v>58101</v>
      </c>
      <c r="H2326">
        <v>0</v>
      </c>
      <c r="I2326">
        <f>机器人辅助表!H2326</f>
        <v>6408.3143858707663</v>
      </c>
      <c r="J2326">
        <v>2</v>
      </c>
      <c r="K2326">
        <v>4</v>
      </c>
      <c r="L2326">
        <v>1</v>
      </c>
      <c r="M2326" s="2">
        <f>机器人辅助表!C2326</f>
        <v>27209.139494640931</v>
      </c>
      <c r="N2326" s="2">
        <v>2</v>
      </c>
      <c r="O2326" s="2">
        <f>机器人辅助表!D2326</f>
        <v>1529.2576138430773</v>
      </c>
      <c r="P2326" s="2">
        <v>3</v>
      </c>
      <c r="Q2326" s="2">
        <f>机器人辅助表!E2326</f>
        <v>679.67005059692315</v>
      </c>
      <c r="R2326" s="2">
        <v>6</v>
      </c>
      <c r="S2326" s="2">
        <f>机器人辅助表!F2326</f>
        <v>6008.7316000000001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0</v>
      </c>
      <c r="AE2326">
        <v>0</v>
      </c>
      <c r="AF2326">
        <v>0</v>
      </c>
      <c r="AG2326">
        <v>0</v>
      </c>
      <c r="BD2326">
        <v>11</v>
      </c>
      <c r="BE2326">
        <v>9211103</v>
      </c>
      <c r="BF2326">
        <v>9214104</v>
      </c>
      <c r="BG2326">
        <v>9214204</v>
      </c>
      <c r="BH2326">
        <v>9214302</v>
      </c>
      <c r="BI2326">
        <v>9214402</v>
      </c>
      <c r="BJ2326">
        <v>9222102</v>
      </c>
      <c r="BK2326">
        <v>9223102</v>
      </c>
      <c r="BL2326">
        <v>9223202</v>
      </c>
      <c r="BM2326">
        <v>9223303</v>
      </c>
      <c r="BN2326">
        <v>9223404</v>
      </c>
      <c r="BO2326">
        <v>9215102</v>
      </c>
    </row>
    <row r="2327" spans="1:67" x14ac:dyDescent="0.15">
      <c r="A2327">
        <v>2326</v>
      </c>
      <c r="B2327" t="s">
        <v>1090</v>
      </c>
      <c r="E2327">
        <f>机器人辅助表!B2327</f>
        <v>19</v>
      </c>
      <c r="F2327">
        <v>1</v>
      </c>
      <c r="G2327">
        <v>58001</v>
      </c>
      <c r="H2327">
        <v>0</v>
      </c>
      <c r="I2327">
        <f>机器人辅助表!H2327</f>
        <v>2532.2264724208694</v>
      </c>
      <c r="J2327">
        <v>2</v>
      </c>
      <c r="K2327">
        <v>4</v>
      </c>
      <c r="L2327">
        <v>1</v>
      </c>
      <c r="M2327" s="2">
        <f>机器人辅助表!C2327</f>
        <v>3846.9009580434777</v>
      </c>
      <c r="N2327" s="2">
        <v>2</v>
      </c>
      <c r="O2327" s="2">
        <f>机器人辅助表!D2327</f>
        <v>331.90757217391314</v>
      </c>
      <c r="P2327" s="2">
        <v>3</v>
      </c>
      <c r="Q2327" s="2">
        <f>机器人辅助表!E2327</f>
        <v>147.51447652173917</v>
      </c>
      <c r="R2327" s="2">
        <v>6</v>
      </c>
      <c r="S2327" s="2">
        <f>机器人辅助表!F2327</f>
        <v>4343.7959999999994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0</v>
      </c>
      <c r="AE2327">
        <v>0</v>
      </c>
      <c r="AF2327">
        <v>0</v>
      </c>
      <c r="AG2327">
        <v>0</v>
      </c>
      <c r="BD2327">
        <v>11</v>
      </c>
      <c r="BE2327">
        <v>9113104</v>
      </c>
      <c r="BF2327">
        <v>9121103</v>
      </c>
      <c r="BG2327">
        <v>9121203</v>
      </c>
      <c r="BH2327">
        <v>9121304</v>
      </c>
      <c r="BI2327">
        <v>9121403</v>
      </c>
      <c r="BJ2327">
        <v>9114102</v>
      </c>
      <c r="BK2327">
        <v>9122104</v>
      </c>
      <c r="BL2327">
        <v>9122204</v>
      </c>
      <c r="BM2327">
        <v>9122302</v>
      </c>
      <c r="BN2327">
        <v>9122403</v>
      </c>
      <c r="BO2327">
        <v>9115102</v>
      </c>
    </row>
    <row r="2328" spans="1:67" x14ac:dyDescent="0.15">
      <c r="A2328">
        <v>2327</v>
      </c>
      <c r="B2328" t="s">
        <v>3524</v>
      </c>
      <c r="E2328">
        <f>机器人辅助表!B2328</f>
        <v>36</v>
      </c>
      <c r="F2328">
        <v>3</v>
      </c>
      <c r="G2328">
        <v>58201</v>
      </c>
      <c r="H2328">
        <v>0</v>
      </c>
      <c r="I2328">
        <f>机器人辅助表!H2328</f>
        <v>5330.8094131554471</v>
      </c>
      <c r="J2328">
        <v>2</v>
      </c>
      <c r="K2328">
        <v>4</v>
      </c>
      <c r="L2328">
        <v>1</v>
      </c>
      <c r="M2328" s="2">
        <f>机器人辅助表!C2328</f>
        <v>19785.975312738468</v>
      </c>
      <c r="N2328" s="2">
        <v>2</v>
      </c>
      <c r="O2328" s="2">
        <f>机器人辅助表!D2328</f>
        <v>1207.7559063138465</v>
      </c>
      <c r="P2328" s="2">
        <v>3</v>
      </c>
      <c r="Q2328" s="2">
        <f>机器人辅助表!E2328</f>
        <v>536.78040280615403</v>
      </c>
      <c r="R2328" s="2">
        <v>6</v>
      </c>
      <c r="S2328" s="2">
        <f>机器人辅助表!F2328</f>
        <v>5606.9583999999995</v>
      </c>
      <c r="T2328">
        <v>0</v>
      </c>
      <c r="U2328">
        <v>0</v>
      </c>
      <c r="V2328">
        <v>0</v>
      </c>
      <c r="W2328">
        <v>0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0</v>
      </c>
      <c r="AE2328">
        <v>0</v>
      </c>
      <c r="AF2328">
        <v>0</v>
      </c>
      <c r="AG2328">
        <v>0</v>
      </c>
      <c r="BD2328">
        <v>8</v>
      </c>
      <c r="BE2328">
        <v>9323102</v>
      </c>
      <c r="BF2328">
        <v>9324104</v>
      </c>
      <c r="BG2328">
        <v>9324203</v>
      </c>
      <c r="BH2328">
        <v>9324302</v>
      </c>
      <c r="BI2328">
        <v>9324402</v>
      </c>
      <c r="BJ2328">
        <v>9312103</v>
      </c>
      <c r="BK2328">
        <v>9311102</v>
      </c>
      <c r="BL2328">
        <v>9315102</v>
      </c>
    </row>
    <row r="2329" spans="1:67" x14ac:dyDescent="0.15">
      <c r="A2329">
        <v>2328</v>
      </c>
      <c r="B2329" t="s">
        <v>1091</v>
      </c>
      <c r="E2329">
        <f>机器人辅助表!B2329</f>
        <v>40</v>
      </c>
      <c r="F2329">
        <v>1</v>
      </c>
      <c r="G2329">
        <v>58001</v>
      </c>
      <c r="H2329">
        <v>0</v>
      </c>
      <c r="I2329">
        <f>机器人辅助表!H2329</f>
        <v>11306.391529357616</v>
      </c>
      <c r="J2329">
        <v>2</v>
      </c>
      <c r="K2329">
        <v>4</v>
      </c>
      <c r="L2329">
        <v>1</v>
      </c>
      <c r="M2329" s="2">
        <f>机器人辅助表!C2329</f>
        <v>50148.237232631458</v>
      </c>
      <c r="N2329" s="2">
        <v>2</v>
      </c>
      <c r="O2329" s="2">
        <f>机器人辅助表!D2329</f>
        <v>2745.3414543411382</v>
      </c>
      <c r="P2329" s="2">
        <v>3</v>
      </c>
      <c r="Q2329" s="2">
        <f>机器人辅助表!E2329</f>
        <v>1220.1517574849504</v>
      </c>
      <c r="R2329" s="2">
        <v>6</v>
      </c>
      <c r="S2329" s="2">
        <f>机器人辅助表!F2329</f>
        <v>10148.735999999999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0</v>
      </c>
      <c r="AE2329">
        <v>0</v>
      </c>
      <c r="AF2329">
        <v>0</v>
      </c>
      <c r="AG2329">
        <v>0</v>
      </c>
      <c r="BD2329">
        <v>11</v>
      </c>
      <c r="BE2329">
        <v>9113102</v>
      </c>
      <c r="BF2329">
        <v>9121103</v>
      </c>
      <c r="BG2329">
        <v>9121202</v>
      </c>
      <c r="BH2329">
        <v>9121303</v>
      </c>
      <c r="BI2329">
        <v>9121402</v>
      </c>
      <c r="BJ2329">
        <v>9114103</v>
      </c>
      <c r="BK2329">
        <v>9122102</v>
      </c>
      <c r="BL2329">
        <v>9122203</v>
      </c>
      <c r="BM2329">
        <v>9122302</v>
      </c>
      <c r="BN2329">
        <v>9122403</v>
      </c>
      <c r="BO2329">
        <v>9115104</v>
      </c>
    </row>
    <row r="2330" spans="1:67" x14ac:dyDescent="0.15">
      <c r="A2330">
        <v>2329</v>
      </c>
      <c r="B2330" t="s">
        <v>3525</v>
      </c>
      <c r="E2330">
        <f>机器人辅助表!B2330</f>
        <v>32</v>
      </c>
      <c r="F2330">
        <v>2</v>
      </c>
      <c r="G2330">
        <v>58101</v>
      </c>
      <c r="H2330">
        <v>0</v>
      </c>
      <c r="I2330">
        <f>机器人辅助表!H2330</f>
        <v>7091.1848567532525</v>
      </c>
      <c r="J2330">
        <v>2</v>
      </c>
      <c r="K2330">
        <v>4</v>
      </c>
      <c r="L2330">
        <v>1</v>
      </c>
      <c r="M2330" s="2">
        <f>机器人辅助表!C2330</f>
        <v>22717.58658667827</v>
      </c>
      <c r="N2330" s="2">
        <v>2</v>
      </c>
      <c r="O2330" s="2">
        <f>机器人辅助表!D2330</f>
        <v>1437.8712608034787</v>
      </c>
      <c r="P2330" s="2">
        <v>3</v>
      </c>
      <c r="Q2330" s="2">
        <f>机器人辅助表!E2330</f>
        <v>639.05389369043496</v>
      </c>
      <c r="R2330" s="2">
        <v>6</v>
      </c>
      <c r="S2330" s="2">
        <f>机器人辅助表!F2330</f>
        <v>8599.0944</v>
      </c>
      <c r="T2330">
        <v>0</v>
      </c>
      <c r="U2330">
        <v>0</v>
      </c>
      <c r="V2330">
        <v>0</v>
      </c>
      <c r="W2330">
        <v>0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0</v>
      </c>
      <c r="AE2330">
        <v>0</v>
      </c>
      <c r="AF2330">
        <v>0</v>
      </c>
      <c r="AG2330">
        <v>0</v>
      </c>
      <c r="BD2330">
        <v>11</v>
      </c>
      <c r="BE2330">
        <v>9211104</v>
      </c>
      <c r="BF2330">
        <v>9214103</v>
      </c>
      <c r="BG2330">
        <v>9214203</v>
      </c>
      <c r="BH2330">
        <v>9214302</v>
      </c>
      <c r="BI2330">
        <v>9214403</v>
      </c>
      <c r="BJ2330">
        <v>9222103</v>
      </c>
      <c r="BK2330">
        <v>9223102</v>
      </c>
      <c r="BL2330">
        <v>9223204</v>
      </c>
      <c r="BM2330">
        <v>9223303</v>
      </c>
      <c r="BN2330">
        <v>9223403</v>
      </c>
      <c r="BO2330">
        <v>9215102</v>
      </c>
    </row>
    <row r="2331" spans="1:67" x14ac:dyDescent="0.15">
      <c r="A2331">
        <v>2330</v>
      </c>
      <c r="B2331" t="s">
        <v>1092</v>
      </c>
      <c r="E2331">
        <f>机器人辅助表!B2331</f>
        <v>47</v>
      </c>
      <c r="F2331">
        <v>1</v>
      </c>
      <c r="G2331">
        <v>58001</v>
      </c>
      <c r="H2331">
        <v>0</v>
      </c>
      <c r="I2331">
        <f>机器人辅助表!H2331</f>
        <v>10608.875363881036</v>
      </c>
      <c r="J2331">
        <v>2</v>
      </c>
      <c r="K2331">
        <v>4</v>
      </c>
      <c r="L2331">
        <v>1</v>
      </c>
      <c r="M2331" s="2">
        <f>机器人辅助表!C2331</f>
        <v>60267.477952521556</v>
      </c>
      <c r="N2331" s="2">
        <v>2</v>
      </c>
      <c r="O2331" s="2">
        <f>机器人辅助表!D2331</f>
        <v>2785.0065506307701</v>
      </c>
      <c r="P2331" s="2">
        <v>3</v>
      </c>
      <c r="Q2331" s="2">
        <f>机器人辅助表!E2331</f>
        <v>1237.7806891692312</v>
      </c>
      <c r="R2331" s="2">
        <v>6</v>
      </c>
      <c r="S2331" s="2">
        <f>机器人辅助表!F2331</f>
        <v>7080.1268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0</v>
      </c>
      <c r="AE2331">
        <v>0</v>
      </c>
      <c r="AF2331">
        <v>0</v>
      </c>
      <c r="AG2331">
        <v>0</v>
      </c>
      <c r="BD2331">
        <v>11</v>
      </c>
      <c r="BE2331">
        <v>9113102</v>
      </c>
      <c r="BF2331">
        <v>9121103</v>
      </c>
      <c r="BG2331">
        <v>9121202</v>
      </c>
      <c r="BH2331">
        <v>9121303</v>
      </c>
      <c r="BI2331">
        <v>9121402</v>
      </c>
      <c r="BJ2331">
        <v>9114103</v>
      </c>
      <c r="BK2331">
        <v>9122102</v>
      </c>
      <c r="BL2331">
        <v>9122202</v>
      </c>
      <c r="BM2331">
        <v>9122303</v>
      </c>
      <c r="BN2331">
        <v>9122402</v>
      </c>
      <c r="BO2331">
        <v>9115103</v>
      </c>
    </row>
    <row r="2332" spans="1:67" x14ac:dyDescent="0.15">
      <c r="A2332">
        <v>2331</v>
      </c>
      <c r="B2332" t="s">
        <v>3526</v>
      </c>
      <c r="E2332">
        <f>机器人辅助表!B2332</f>
        <v>40</v>
      </c>
      <c r="F2332">
        <v>1</v>
      </c>
      <c r="G2332">
        <v>58001</v>
      </c>
      <c r="H2332">
        <v>0</v>
      </c>
      <c r="I2332">
        <f>机器人辅助表!H2332</f>
        <v>7735.952099034158</v>
      </c>
      <c r="J2332">
        <v>2</v>
      </c>
      <c r="K2332">
        <v>4</v>
      </c>
      <c r="L2332">
        <v>1</v>
      </c>
      <c r="M2332" s="2">
        <f>机器人辅助表!C2332</f>
        <v>34311.951790747837</v>
      </c>
      <c r="N2332" s="2">
        <v>2</v>
      </c>
      <c r="O2332" s="2">
        <f>机器人辅助表!D2332</f>
        <v>1878.3915213913051</v>
      </c>
      <c r="P2332" s="2">
        <v>3</v>
      </c>
      <c r="Q2332" s="2">
        <f>机器人辅助表!E2332</f>
        <v>834.84067617391349</v>
      </c>
      <c r="R2332" s="2">
        <v>6</v>
      </c>
      <c r="S2332" s="2">
        <f>机器人辅助表!F2332</f>
        <v>6943.8719999999994</v>
      </c>
      <c r="T2332">
        <v>0</v>
      </c>
      <c r="U2332">
        <v>0</v>
      </c>
      <c r="V2332">
        <v>0</v>
      </c>
      <c r="W2332">
        <v>0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0</v>
      </c>
      <c r="AE2332">
        <v>0</v>
      </c>
      <c r="AF2332">
        <v>0</v>
      </c>
      <c r="AG2332">
        <v>0</v>
      </c>
      <c r="BD2332">
        <v>11</v>
      </c>
      <c r="BE2332">
        <v>9113102</v>
      </c>
      <c r="BF2332">
        <v>9121104</v>
      </c>
      <c r="BG2332">
        <v>9121203</v>
      </c>
      <c r="BH2332">
        <v>9121302</v>
      </c>
      <c r="BI2332">
        <v>9121402</v>
      </c>
      <c r="BJ2332">
        <v>9114103</v>
      </c>
      <c r="BK2332">
        <v>9122102</v>
      </c>
      <c r="BL2332">
        <v>9122203</v>
      </c>
      <c r="BM2332">
        <v>9122302</v>
      </c>
      <c r="BN2332">
        <v>9122403</v>
      </c>
      <c r="BO2332">
        <v>9115102</v>
      </c>
    </row>
    <row r="2333" spans="1:67" x14ac:dyDescent="0.15">
      <c r="A2333">
        <v>2332</v>
      </c>
      <c r="B2333" t="s">
        <v>3527</v>
      </c>
      <c r="E2333">
        <f>机器人辅助表!B2333</f>
        <v>19</v>
      </c>
      <c r="F2333">
        <v>3</v>
      </c>
      <c r="G2333">
        <v>58201</v>
      </c>
      <c r="H2333">
        <v>0</v>
      </c>
      <c r="I2333">
        <f>机器人辅助表!H2333</f>
        <v>2067.9849524770434</v>
      </c>
      <c r="J2333">
        <v>2</v>
      </c>
      <c r="K2333">
        <v>4</v>
      </c>
      <c r="L2333">
        <v>1</v>
      </c>
      <c r="M2333" s="2">
        <f>机器人辅助表!C2333</f>
        <v>3141.6357824021738</v>
      </c>
      <c r="N2333" s="2">
        <v>2</v>
      </c>
      <c r="O2333" s="2">
        <f>机器人辅助表!D2333</f>
        <v>271.05785060869573</v>
      </c>
      <c r="P2333" s="2">
        <v>3</v>
      </c>
      <c r="Q2333" s="2">
        <f>机器人辅助表!E2333</f>
        <v>120.47015582608699</v>
      </c>
      <c r="R2333" s="2">
        <v>6</v>
      </c>
      <c r="S2333" s="2">
        <f>机器人辅助表!F2333</f>
        <v>3547.4333999999999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0</v>
      </c>
      <c r="AE2333">
        <v>0</v>
      </c>
      <c r="AF2333">
        <v>0</v>
      </c>
      <c r="AG2333">
        <v>0</v>
      </c>
      <c r="BD2333">
        <v>8</v>
      </c>
      <c r="BE2333">
        <v>9323103</v>
      </c>
      <c r="BF2333">
        <v>9324102</v>
      </c>
      <c r="BG2333">
        <v>9324204</v>
      </c>
      <c r="BH2333">
        <v>9324304</v>
      </c>
      <c r="BI2333">
        <v>9324403</v>
      </c>
      <c r="BJ2333">
        <v>9312102</v>
      </c>
      <c r="BK2333">
        <v>9311104</v>
      </c>
      <c r="BL2333">
        <v>9315102</v>
      </c>
    </row>
    <row r="2334" spans="1:67" x14ac:dyDescent="0.15">
      <c r="A2334">
        <v>2333</v>
      </c>
      <c r="B2334" t="s">
        <v>3528</v>
      </c>
      <c r="E2334">
        <f>机器人辅助表!B2334</f>
        <v>45</v>
      </c>
      <c r="F2334">
        <v>3</v>
      </c>
      <c r="G2334">
        <v>58201</v>
      </c>
      <c r="H2334">
        <v>0</v>
      </c>
      <c r="I2334">
        <f>机器人辅助表!H2334</f>
        <v>13276.114791358437</v>
      </c>
      <c r="J2334">
        <v>2</v>
      </c>
      <c r="K2334">
        <v>4</v>
      </c>
      <c r="L2334">
        <v>1</v>
      </c>
      <c r="M2334" s="2">
        <f>机器人辅助表!C2334</f>
        <v>70893.971860728285</v>
      </c>
      <c r="N2334" s="2">
        <v>2</v>
      </c>
      <c r="O2334" s="2">
        <f>机器人辅助表!D2334</f>
        <v>3430.2564127173923</v>
      </c>
      <c r="P2334" s="2">
        <v>3</v>
      </c>
      <c r="Q2334" s="2">
        <f>机器人辅助表!E2334</f>
        <v>1524.5584056521745</v>
      </c>
      <c r="R2334" s="2">
        <v>6</v>
      </c>
      <c r="S2334" s="2">
        <f>机器人辅助表!F2334</f>
        <v>9626.0450000000001</v>
      </c>
      <c r="T2334">
        <v>0</v>
      </c>
      <c r="U2334">
        <v>0</v>
      </c>
      <c r="V2334">
        <v>0</v>
      </c>
      <c r="W2334">
        <v>0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0</v>
      </c>
      <c r="AE2334">
        <v>0</v>
      </c>
      <c r="AF2334">
        <v>0</v>
      </c>
      <c r="AG2334">
        <v>0</v>
      </c>
      <c r="BD2334">
        <v>8</v>
      </c>
      <c r="BE2334">
        <v>9323103</v>
      </c>
      <c r="BF2334">
        <v>9324103</v>
      </c>
      <c r="BG2334">
        <v>9324202</v>
      </c>
      <c r="BH2334">
        <v>9324304</v>
      </c>
      <c r="BI2334">
        <v>9324402</v>
      </c>
      <c r="BJ2334">
        <v>9312102</v>
      </c>
      <c r="BK2334">
        <v>9311104</v>
      </c>
      <c r="BL2334">
        <v>9315104</v>
      </c>
    </row>
    <row r="2335" spans="1:67" x14ac:dyDescent="0.15">
      <c r="A2335">
        <v>2334</v>
      </c>
      <c r="B2335" t="s">
        <v>3529</v>
      </c>
      <c r="E2335">
        <f>机器人辅助表!B2335</f>
        <v>49</v>
      </c>
      <c r="F2335">
        <v>2</v>
      </c>
      <c r="G2335">
        <v>58101</v>
      </c>
      <c r="H2335">
        <v>0</v>
      </c>
      <c r="I2335">
        <f>机器人辅助表!H2335</f>
        <v>8827.9132898247135</v>
      </c>
      <c r="J2335">
        <v>2</v>
      </c>
      <c r="K2335">
        <v>4</v>
      </c>
      <c r="L2335">
        <v>1</v>
      </c>
      <c r="M2335" s="2">
        <f>机器人辅助表!C2335</f>
        <v>53052.728871768479</v>
      </c>
      <c r="N2335" s="2">
        <v>2</v>
      </c>
      <c r="O2335" s="2">
        <f>机器人辅助表!D2335</f>
        <v>2345.4741027575933</v>
      </c>
      <c r="P2335" s="2">
        <v>3</v>
      </c>
      <c r="Q2335" s="2">
        <f>机器人辅助表!E2335</f>
        <v>1042.4329345589304</v>
      </c>
      <c r="R2335" s="2">
        <v>6</v>
      </c>
      <c r="S2335" s="2">
        <f>机器人辅助表!F2335</f>
        <v>5431.1124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0</v>
      </c>
      <c r="AE2335">
        <v>0</v>
      </c>
      <c r="AF2335">
        <v>0</v>
      </c>
      <c r="AG2335">
        <v>0</v>
      </c>
      <c r="BD2335">
        <v>11</v>
      </c>
      <c r="BE2335">
        <v>9211104</v>
      </c>
      <c r="BF2335">
        <v>9214104</v>
      </c>
      <c r="BG2335">
        <v>9214204</v>
      </c>
      <c r="BH2335">
        <v>9214303</v>
      </c>
      <c r="BI2335">
        <v>9214404</v>
      </c>
      <c r="BJ2335">
        <v>9222102</v>
      </c>
      <c r="BK2335">
        <v>9223103</v>
      </c>
      <c r="BL2335">
        <v>9223204</v>
      </c>
      <c r="BM2335">
        <v>9223302</v>
      </c>
      <c r="BN2335">
        <v>9223403</v>
      </c>
      <c r="BO2335">
        <v>9215104</v>
      </c>
    </row>
    <row r="2336" spans="1:67" x14ac:dyDescent="0.15">
      <c r="A2336">
        <v>2335</v>
      </c>
      <c r="B2336" t="s">
        <v>3530</v>
      </c>
      <c r="E2336">
        <f>机器人辅助表!B2336</f>
        <v>48</v>
      </c>
      <c r="F2336">
        <v>3</v>
      </c>
      <c r="G2336">
        <v>58201</v>
      </c>
      <c r="H2336">
        <v>0</v>
      </c>
      <c r="I2336">
        <f>机器人辅助表!H2336</f>
        <v>18604.496585412438</v>
      </c>
      <c r="J2336">
        <v>2</v>
      </c>
      <c r="K2336">
        <v>4</v>
      </c>
      <c r="L2336">
        <v>1</v>
      </c>
      <c r="M2336" s="2">
        <f>机器人辅助表!C2336</f>
        <v>108776.02001336768</v>
      </c>
      <c r="N2336" s="2">
        <v>2</v>
      </c>
      <c r="O2336" s="2">
        <f>机器人辅助表!D2336</f>
        <v>4915.5864272139161</v>
      </c>
      <c r="P2336" s="2">
        <v>3</v>
      </c>
      <c r="Q2336" s="2">
        <f>机器人辅助表!E2336</f>
        <v>2184.7050787617404</v>
      </c>
      <c r="R2336" s="2">
        <v>6</v>
      </c>
      <c r="S2336" s="2">
        <f>机器人辅助表!F2336</f>
        <v>11918.867199999999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0</v>
      </c>
      <c r="AE2336">
        <v>0</v>
      </c>
      <c r="AF2336">
        <v>0</v>
      </c>
      <c r="AG2336">
        <v>0</v>
      </c>
      <c r="BD2336">
        <v>8</v>
      </c>
      <c r="BE2336">
        <v>9323102</v>
      </c>
      <c r="BF2336">
        <v>9324102</v>
      </c>
      <c r="BG2336">
        <v>9324202</v>
      </c>
      <c r="BH2336">
        <v>9324304</v>
      </c>
      <c r="BI2336">
        <v>9324402</v>
      </c>
      <c r="BJ2336">
        <v>9312104</v>
      </c>
      <c r="BK2336">
        <v>9311102</v>
      </c>
      <c r="BL2336">
        <v>9315103</v>
      </c>
    </row>
    <row r="2337" spans="1:67" x14ac:dyDescent="0.15">
      <c r="A2337">
        <v>2336</v>
      </c>
      <c r="B2337" t="s">
        <v>1093</v>
      </c>
      <c r="E2337">
        <f>机器人辅助表!B2337</f>
        <v>31</v>
      </c>
      <c r="F2337">
        <v>3</v>
      </c>
      <c r="G2337">
        <v>58201</v>
      </c>
      <c r="H2337">
        <v>0</v>
      </c>
      <c r="I2337">
        <f>机器人辅助表!H2337</f>
        <v>5377.5147005457247</v>
      </c>
      <c r="J2337">
        <v>2</v>
      </c>
      <c r="K2337">
        <v>4</v>
      </c>
      <c r="L2337">
        <v>1</v>
      </c>
      <c r="M2337" s="2">
        <f>机器人辅助表!C2337</f>
        <v>16490.705194869239</v>
      </c>
      <c r="N2337" s="2">
        <v>2</v>
      </c>
      <c r="O2337" s="2">
        <f>机器人辅助表!D2337</f>
        <v>1054.074887072308</v>
      </c>
      <c r="P2337" s="2">
        <v>3</v>
      </c>
      <c r="Q2337" s="2">
        <f>机器人辅助表!E2337</f>
        <v>468.47772758769247</v>
      </c>
      <c r="R2337" s="2">
        <v>6</v>
      </c>
      <c r="S2337" s="2">
        <f>机器人辅助表!F2337</f>
        <v>6762.0042000000003</v>
      </c>
      <c r="T2337">
        <v>0</v>
      </c>
      <c r="U2337">
        <v>0</v>
      </c>
      <c r="V2337">
        <v>0</v>
      </c>
      <c r="W2337">
        <v>0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0</v>
      </c>
      <c r="AE2337">
        <v>0</v>
      </c>
      <c r="AF2337">
        <v>0</v>
      </c>
      <c r="AG2337">
        <v>0</v>
      </c>
      <c r="BD2337">
        <v>8</v>
      </c>
      <c r="BE2337">
        <v>9323102</v>
      </c>
      <c r="BF2337">
        <v>9324104</v>
      </c>
      <c r="BG2337">
        <v>9324202</v>
      </c>
      <c r="BH2337">
        <v>9324302</v>
      </c>
      <c r="BI2337">
        <v>9324404</v>
      </c>
      <c r="BJ2337">
        <v>9312104</v>
      </c>
      <c r="BK2337">
        <v>9311104</v>
      </c>
      <c r="BL2337">
        <v>9315104</v>
      </c>
    </row>
    <row r="2338" spans="1:67" x14ac:dyDescent="0.15">
      <c r="A2338">
        <v>2337</v>
      </c>
      <c r="B2338" t="s">
        <v>1094</v>
      </c>
      <c r="E2338">
        <f>机器人辅助表!B2338</f>
        <v>44</v>
      </c>
      <c r="F2338">
        <v>3</v>
      </c>
      <c r="G2338">
        <v>58201</v>
      </c>
      <c r="H2338">
        <v>0</v>
      </c>
      <c r="I2338">
        <f>机器人辅助表!H2338</f>
        <v>11903.706403918921</v>
      </c>
      <c r="J2338">
        <v>2</v>
      </c>
      <c r="K2338">
        <v>4</v>
      </c>
      <c r="L2338">
        <v>1</v>
      </c>
      <c r="M2338" s="2">
        <f>机器人辅助表!C2338</f>
        <v>61482.35805428186</v>
      </c>
      <c r="N2338" s="2">
        <v>2</v>
      </c>
      <c r="O2338" s="2">
        <f>机器人辅助表!D2338</f>
        <v>3046.1766136808028</v>
      </c>
      <c r="P2338" s="2">
        <v>3</v>
      </c>
      <c r="Q2338" s="2">
        <f>机器人辅助表!E2338</f>
        <v>1353.8562727470237</v>
      </c>
      <c r="R2338" s="2">
        <v>6</v>
      </c>
      <c r="S2338" s="2">
        <f>机器人辅助表!F2338</f>
        <v>9001.2592000000004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0</v>
      </c>
      <c r="AE2338">
        <v>0</v>
      </c>
      <c r="AF2338">
        <v>0</v>
      </c>
      <c r="AG2338">
        <v>0</v>
      </c>
      <c r="BD2338">
        <v>8</v>
      </c>
      <c r="BE2338">
        <v>9323104</v>
      </c>
      <c r="BF2338">
        <v>9324103</v>
      </c>
      <c r="BG2338">
        <v>9324203</v>
      </c>
      <c r="BH2338">
        <v>9324302</v>
      </c>
      <c r="BI2338">
        <v>9324403</v>
      </c>
      <c r="BJ2338">
        <v>9312103</v>
      </c>
      <c r="BK2338">
        <v>9311102</v>
      </c>
      <c r="BL2338">
        <v>9315102</v>
      </c>
    </row>
    <row r="2339" spans="1:67" x14ac:dyDescent="0.15">
      <c r="A2339">
        <v>2338</v>
      </c>
      <c r="B2339" t="s">
        <v>1095</v>
      </c>
      <c r="E2339">
        <f>机器人辅助表!B2339</f>
        <v>49</v>
      </c>
      <c r="F2339">
        <v>3</v>
      </c>
      <c r="G2339">
        <v>58201</v>
      </c>
      <c r="H2339">
        <v>0</v>
      </c>
      <c r="I2339">
        <f>机器人辅助表!H2339</f>
        <v>11943.64739211579</v>
      </c>
      <c r="J2339">
        <v>2</v>
      </c>
      <c r="K2339">
        <v>4</v>
      </c>
      <c r="L2339">
        <v>1</v>
      </c>
      <c r="M2339" s="2">
        <f>机器人辅助表!C2339</f>
        <v>71777.221414745582</v>
      </c>
      <c r="N2339" s="2">
        <v>2</v>
      </c>
      <c r="O2339" s="2">
        <f>机器人辅助表!D2339</f>
        <v>3173.2884919661551</v>
      </c>
      <c r="P2339" s="2">
        <v>3</v>
      </c>
      <c r="Q2339" s="2">
        <f>机器人辅助表!E2339</f>
        <v>1410.350440873847</v>
      </c>
      <c r="R2339" s="2">
        <v>6</v>
      </c>
      <c r="S2339" s="2">
        <f>机器人辅助表!F2339</f>
        <v>7347.9755999999998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0</v>
      </c>
      <c r="AE2339">
        <v>0</v>
      </c>
      <c r="AF2339">
        <v>0</v>
      </c>
      <c r="AG2339">
        <v>0</v>
      </c>
      <c r="BD2339">
        <v>8</v>
      </c>
      <c r="BE2339">
        <v>9323103</v>
      </c>
      <c r="BF2339">
        <v>9324102</v>
      </c>
      <c r="BG2339">
        <v>9324203</v>
      </c>
      <c r="BH2339">
        <v>9324302</v>
      </c>
      <c r="BI2339">
        <v>9324403</v>
      </c>
      <c r="BJ2339">
        <v>9312103</v>
      </c>
      <c r="BK2339">
        <v>9311104</v>
      </c>
      <c r="BL2339">
        <v>9315104</v>
      </c>
    </row>
    <row r="2340" spans="1:67" x14ac:dyDescent="0.15">
      <c r="A2340">
        <v>2339</v>
      </c>
      <c r="B2340" t="s">
        <v>1096</v>
      </c>
      <c r="E2340">
        <f>机器人辅助表!B2340</f>
        <v>35</v>
      </c>
      <c r="F2340">
        <v>1</v>
      </c>
      <c r="G2340">
        <v>58001</v>
      </c>
      <c r="H2340">
        <v>0</v>
      </c>
      <c r="I2340">
        <f>机器人辅助表!H2340</f>
        <v>7972.8105284034791</v>
      </c>
      <c r="J2340">
        <v>2</v>
      </c>
      <c r="K2340">
        <v>4</v>
      </c>
      <c r="L2340">
        <v>1</v>
      </c>
      <c r="M2340" s="2">
        <f>机器人辅助表!C2340</f>
        <v>28626.750106956526</v>
      </c>
      <c r="N2340" s="2">
        <v>2</v>
      </c>
      <c r="O2340" s="2">
        <f>机器人辅助表!D2340</f>
        <v>1762.5323003478263</v>
      </c>
      <c r="P2340" s="2">
        <v>3</v>
      </c>
      <c r="Q2340" s="2">
        <f>机器人辅助表!E2340</f>
        <v>783.34768904347857</v>
      </c>
      <c r="R2340" s="2">
        <v>6</v>
      </c>
      <c r="S2340" s="2">
        <f>机器人辅助表!F2340</f>
        <v>8685.4669999999987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0</v>
      </c>
      <c r="AE2340">
        <v>0</v>
      </c>
      <c r="AF2340">
        <v>0</v>
      </c>
      <c r="AG2340">
        <v>0</v>
      </c>
      <c r="BD2340">
        <v>11</v>
      </c>
      <c r="BE2340">
        <v>9113103</v>
      </c>
      <c r="BF2340">
        <v>9121104</v>
      </c>
      <c r="BG2340">
        <v>9121204</v>
      </c>
      <c r="BH2340">
        <v>9121302</v>
      </c>
      <c r="BI2340">
        <v>9121403</v>
      </c>
      <c r="BJ2340">
        <v>9114104</v>
      </c>
      <c r="BK2340">
        <v>9122103</v>
      </c>
      <c r="BL2340">
        <v>9122203</v>
      </c>
      <c r="BM2340">
        <v>9122303</v>
      </c>
      <c r="BN2340">
        <v>9122404</v>
      </c>
      <c r="BO2340">
        <v>9115104</v>
      </c>
    </row>
    <row r="2341" spans="1:67" x14ac:dyDescent="0.15">
      <c r="A2341">
        <v>2340</v>
      </c>
      <c r="B2341" t="s">
        <v>302</v>
      </c>
      <c r="E2341">
        <f>机器人辅助表!B2341</f>
        <v>28</v>
      </c>
      <c r="F2341">
        <v>2</v>
      </c>
      <c r="G2341">
        <v>58101</v>
      </c>
      <c r="H2341">
        <v>0</v>
      </c>
      <c r="I2341">
        <f>机器人辅助表!H2341</f>
        <v>5555.4280707606267</v>
      </c>
      <c r="J2341">
        <v>2</v>
      </c>
      <c r="K2341">
        <v>4</v>
      </c>
      <c r="L2341">
        <v>1</v>
      </c>
      <c r="M2341" s="2">
        <f>机器人辅助表!C2341</f>
        <v>14626.171228382613</v>
      </c>
      <c r="N2341" s="2">
        <v>2</v>
      </c>
      <c r="O2341" s="2">
        <f>机器人辅助表!D2341</f>
        <v>989.74091019130469</v>
      </c>
      <c r="P2341" s="2">
        <v>3</v>
      </c>
      <c r="Q2341" s="2">
        <f>机器人辅助表!E2341</f>
        <v>439.88484897391317</v>
      </c>
      <c r="R2341" s="2">
        <v>6</v>
      </c>
      <c r="S2341" s="2">
        <f>机器人辅助表!F2341</f>
        <v>7690.7376000000004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0</v>
      </c>
      <c r="AE2341">
        <v>0</v>
      </c>
      <c r="AF2341">
        <v>0</v>
      </c>
      <c r="AG2341">
        <v>0</v>
      </c>
      <c r="BD2341">
        <v>11</v>
      </c>
      <c r="BE2341">
        <v>9211102</v>
      </c>
      <c r="BF2341">
        <v>9214103</v>
      </c>
      <c r="BG2341">
        <v>9214202</v>
      </c>
      <c r="BH2341">
        <v>9214304</v>
      </c>
      <c r="BI2341">
        <v>9214403</v>
      </c>
      <c r="BJ2341">
        <v>9222102</v>
      </c>
      <c r="BK2341">
        <v>9223102</v>
      </c>
      <c r="BL2341">
        <v>9223202</v>
      </c>
      <c r="BM2341">
        <v>9223304</v>
      </c>
      <c r="BN2341">
        <v>9223404</v>
      </c>
      <c r="BO2341">
        <v>9215103</v>
      </c>
    </row>
    <row r="2342" spans="1:67" x14ac:dyDescent="0.15">
      <c r="A2342">
        <v>2341</v>
      </c>
      <c r="B2342" t="s">
        <v>1097</v>
      </c>
      <c r="E2342">
        <f>机器人辅助表!B2342</f>
        <v>43</v>
      </c>
      <c r="F2342">
        <v>1</v>
      </c>
      <c r="G2342">
        <v>58001</v>
      </c>
      <c r="H2342">
        <v>0</v>
      </c>
      <c r="I2342">
        <f>机器人辅助表!H2342</f>
        <v>13705.88280350166</v>
      </c>
      <c r="J2342">
        <v>2</v>
      </c>
      <c r="K2342">
        <v>4</v>
      </c>
      <c r="L2342">
        <v>1</v>
      </c>
      <c r="M2342" s="2">
        <f>机器人辅助表!C2342</f>
        <v>68350.96549964686</v>
      </c>
      <c r="N2342" s="2">
        <v>2</v>
      </c>
      <c r="O2342" s="2">
        <f>机器人辅助表!D2342</f>
        <v>3469.339671876121</v>
      </c>
      <c r="P2342" s="2">
        <v>3</v>
      </c>
      <c r="Q2342" s="2">
        <f>机器人辅助表!E2342</f>
        <v>1541.9287430560541</v>
      </c>
      <c r="R2342" s="2">
        <v>6</v>
      </c>
      <c r="S2342" s="2">
        <f>机器人辅助表!F2342</f>
        <v>10812.535199999998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0</v>
      </c>
      <c r="AE2342">
        <v>0</v>
      </c>
      <c r="AF2342">
        <v>0</v>
      </c>
      <c r="AG2342">
        <v>0</v>
      </c>
      <c r="BD2342">
        <v>11</v>
      </c>
      <c r="BE2342">
        <v>9113102</v>
      </c>
      <c r="BF2342">
        <v>9121102</v>
      </c>
      <c r="BG2342">
        <v>9121202</v>
      </c>
      <c r="BH2342">
        <v>9121304</v>
      </c>
      <c r="BI2342">
        <v>9121403</v>
      </c>
      <c r="BJ2342">
        <v>9114104</v>
      </c>
      <c r="BK2342">
        <v>9122102</v>
      </c>
      <c r="BL2342">
        <v>9122202</v>
      </c>
      <c r="BM2342">
        <v>9122304</v>
      </c>
      <c r="BN2342">
        <v>9122404</v>
      </c>
      <c r="BO2342">
        <v>9115103</v>
      </c>
    </row>
    <row r="2343" spans="1:67" x14ac:dyDescent="0.15">
      <c r="A2343">
        <v>2342</v>
      </c>
      <c r="B2343" t="s">
        <v>3531</v>
      </c>
      <c r="E2343">
        <f>机器人辅助表!B2343</f>
        <v>25</v>
      </c>
      <c r="F2343">
        <v>2</v>
      </c>
      <c r="G2343">
        <v>58101</v>
      </c>
      <c r="H2343">
        <v>0</v>
      </c>
      <c r="I2343">
        <f>机器人辅助表!H2343</f>
        <v>4353.2811485367902</v>
      </c>
      <c r="J2343">
        <v>2</v>
      </c>
      <c r="K2343">
        <v>4</v>
      </c>
      <c r="L2343">
        <v>1</v>
      </c>
      <c r="M2343" s="2">
        <f>机器人辅助表!C2343</f>
        <v>9615.4629133570252</v>
      </c>
      <c r="N2343" s="2">
        <v>2</v>
      </c>
      <c r="O2343" s="2">
        <f>机器人辅助表!D2343</f>
        <v>701.07678963210731</v>
      </c>
      <c r="P2343" s="2">
        <v>3</v>
      </c>
      <c r="Q2343" s="2">
        <f>机器人辅助表!E2343</f>
        <v>311.58968428093658</v>
      </c>
      <c r="R2343" s="2">
        <v>6</v>
      </c>
      <c r="S2343" s="2">
        <f>机器人辅助表!F2343</f>
        <v>6560.1449999999995</v>
      </c>
      <c r="T2343">
        <v>0</v>
      </c>
      <c r="U2343">
        <v>0</v>
      </c>
      <c r="V2343">
        <v>0</v>
      </c>
      <c r="W2343">
        <v>0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0</v>
      </c>
      <c r="AE2343">
        <v>0</v>
      </c>
      <c r="AF2343">
        <v>0</v>
      </c>
      <c r="AG2343">
        <v>0</v>
      </c>
      <c r="BD2343">
        <v>11</v>
      </c>
      <c r="BE2343">
        <v>9211103</v>
      </c>
      <c r="BF2343">
        <v>9214103</v>
      </c>
      <c r="BG2343">
        <v>9214203</v>
      </c>
      <c r="BH2343">
        <v>9214302</v>
      </c>
      <c r="BI2343">
        <v>9214402</v>
      </c>
      <c r="BJ2343">
        <v>9222102</v>
      </c>
      <c r="BK2343">
        <v>9223102</v>
      </c>
      <c r="BL2343">
        <v>9223203</v>
      </c>
      <c r="BM2343">
        <v>9223303</v>
      </c>
      <c r="BN2343">
        <v>9223404</v>
      </c>
      <c r="BO2343">
        <v>9215103</v>
      </c>
    </row>
    <row r="2344" spans="1:67" x14ac:dyDescent="0.15">
      <c r="A2344">
        <v>2343</v>
      </c>
      <c r="B2344" t="s">
        <v>3532</v>
      </c>
      <c r="E2344">
        <f>机器人辅助表!B2344</f>
        <v>26</v>
      </c>
      <c r="F2344">
        <v>3</v>
      </c>
      <c r="G2344">
        <v>58201</v>
      </c>
      <c r="H2344">
        <v>0</v>
      </c>
      <c r="I2344">
        <f>机器人辅助表!H2344</f>
        <v>4689.1273445024117</v>
      </c>
      <c r="J2344">
        <v>2</v>
      </c>
      <c r="K2344">
        <v>4</v>
      </c>
      <c r="L2344">
        <v>1</v>
      </c>
      <c r="M2344" s="2">
        <f>机器人辅助表!C2344</f>
        <v>11028.269243510371</v>
      </c>
      <c r="N2344" s="2">
        <v>2</v>
      </c>
      <c r="O2344" s="2">
        <f>机器人辅助表!D2344</f>
        <v>783.84539539264244</v>
      </c>
      <c r="P2344" s="2">
        <v>3</v>
      </c>
      <c r="Q2344" s="2">
        <f>机器人辅助表!E2344</f>
        <v>348.37573128561883</v>
      </c>
      <c r="R2344" s="2">
        <v>6</v>
      </c>
      <c r="S2344" s="2">
        <f>机器人辅助表!F2344</f>
        <v>6865.4535999999998</v>
      </c>
      <c r="T2344">
        <v>0</v>
      </c>
      <c r="U2344">
        <v>0</v>
      </c>
      <c r="V2344">
        <v>0</v>
      </c>
      <c r="W2344">
        <v>0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0</v>
      </c>
      <c r="AE2344">
        <v>0</v>
      </c>
      <c r="AF2344">
        <v>0</v>
      </c>
      <c r="AG2344">
        <v>0</v>
      </c>
      <c r="BD2344">
        <v>8</v>
      </c>
      <c r="BE2344">
        <v>9323103</v>
      </c>
      <c r="BF2344">
        <v>9324102</v>
      </c>
      <c r="BG2344">
        <v>9324203</v>
      </c>
      <c r="BH2344">
        <v>9324302</v>
      </c>
      <c r="BI2344">
        <v>9324403</v>
      </c>
      <c r="BJ2344">
        <v>9312102</v>
      </c>
      <c r="BK2344">
        <v>9311103</v>
      </c>
      <c r="BL2344">
        <v>9315102</v>
      </c>
    </row>
    <row r="2345" spans="1:67" x14ac:dyDescent="0.15">
      <c r="A2345">
        <v>2344</v>
      </c>
      <c r="B2345" t="s">
        <v>3533</v>
      </c>
      <c r="E2345">
        <f>机器人辅助表!B2345</f>
        <v>36</v>
      </c>
      <c r="F2345">
        <v>3</v>
      </c>
      <c r="G2345">
        <v>58201</v>
      </c>
      <c r="H2345">
        <v>0</v>
      </c>
      <c r="I2345">
        <f>机器人辅助表!H2345</f>
        <v>7880.326958577617</v>
      </c>
      <c r="J2345">
        <v>2</v>
      </c>
      <c r="K2345">
        <v>4</v>
      </c>
      <c r="L2345">
        <v>1</v>
      </c>
      <c r="M2345" s="2">
        <f>机器人辅助表!C2345</f>
        <v>29248.83307100469</v>
      </c>
      <c r="N2345" s="2">
        <v>2</v>
      </c>
      <c r="O2345" s="2">
        <f>机器人辅助表!D2345</f>
        <v>1785.3782962900339</v>
      </c>
      <c r="P2345" s="2">
        <v>3</v>
      </c>
      <c r="Q2345" s="2">
        <f>机器人辅助表!E2345</f>
        <v>793.50146501779295</v>
      </c>
      <c r="R2345" s="2">
        <v>6</v>
      </c>
      <c r="S2345" s="2">
        <f>机器人辅助表!F2345</f>
        <v>8288.5471999999991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0</v>
      </c>
      <c r="AE2345">
        <v>0</v>
      </c>
      <c r="AF2345">
        <v>0</v>
      </c>
      <c r="AG2345">
        <v>0</v>
      </c>
      <c r="BD2345">
        <v>8</v>
      </c>
      <c r="BE2345">
        <v>9323103</v>
      </c>
      <c r="BF2345">
        <v>9324102</v>
      </c>
      <c r="BG2345">
        <v>9324203</v>
      </c>
      <c r="BH2345">
        <v>9324302</v>
      </c>
      <c r="BI2345">
        <v>9324403</v>
      </c>
      <c r="BJ2345">
        <v>9312103</v>
      </c>
      <c r="BK2345">
        <v>9311103</v>
      </c>
      <c r="BL2345">
        <v>9315102</v>
      </c>
    </row>
    <row r="2346" spans="1:67" x14ac:dyDescent="0.15">
      <c r="A2346">
        <v>2345</v>
      </c>
      <c r="B2346" t="s">
        <v>3534</v>
      </c>
      <c r="E2346">
        <f>机器人辅助表!B2346</f>
        <v>35</v>
      </c>
      <c r="F2346">
        <v>3</v>
      </c>
      <c r="G2346">
        <v>58201</v>
      </c>
      <c r="H2346">
        <v>0</v>
      </c>
      <c r="I2346">
        <f>机器人辅助表!H2346</f>
        <v>6334.561789690435</v>
      </c>
      <c r="J2346">
        <v>2</v>
      </c>
      <c r="K2346">
        <v>4</v>
      </c>
      <c r="L2346">
        <v>1</v>
      </c>
      <c r="M2346" s="2">
        <f>机器人辅助表!C2346</f>
        <v>22744.541180869568</v>
      </c>
      <c r="N2346" s="2">
        <v>2</v>
      </c>
      <c r="O2346" s="2">
        <f>机器人辅助表!D2346</f>
        <v>1400.3681290434783</v>
      </c>
      <c r="P2346" s="2">
        <v>3</v>
      </c>
      <c r="Q2346" s="2">
        <f>机器人辅助表!E2346</f>
        <v>622.385835130435</v>
      </c>
      <c r="R2346" s="2">
        <v>6</v>
      </c>
      <c r="S2346" s="2">
        <f>机器人辅助表!F2346</f>
        <v>6900.7819999999992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0</v>
      </c>
      <c r="AE2346">
        <v>0</v>
      </c>
      <c r="AF2346">
        <v>0</v>
      </c>
      <c r="AG2346">
        <v>0</v>
      </c>
      <c r="BD2346">
        <v>8</v>
      </c>
      <c r="BE2346">
        <v>9323104</v>
      </c>
      <c r="BF2346">
        <v>9324104</v>
      </c>
      <c r="BG2346">
        <v>9324203</v>
      </c>
      <c r="BH2346">
        <v>9324303</v>
      </c>
      <c r="BI2346">
        <v>9324404</v>
      </c>
      <c r="BJ2346">
        <v>9312102</v>
      </c>
      <c r="BK2346">
        <v>9311103</v>
      </c>
      <c r="BL2346">
        <v>9315103</v>
      </c>
    </row>
    <row r="2347" spans="1:67" x14ac:dyDescent="0.15">
      <c r="A2347">
        <v>2346</v>
      </c>
      <c r="B2347" t="s">
        <v>3535</v>
      </c>
      <c r="E2347">
        <f>机器人辅助表!B2347</f>
        <v>19</v>
      </c>
      <c r="F2347">
        <v>3</v>
      </c>
      <c r="G2347">
        <v>58201</v>
      </c>
      <c r="H2347">
        <v>0</v>
      </c>
      <c r="I2347">
        <f>机器人辅助表!H2347</f>
        <v>3334.0981886874788</v>
      </c>
      <c r="J2347">
        <v>2</v>
      </c>
      <c r="K2347">
        <v>4</v>
      </c>
      <c r="L2347">
        <v>1</v>
      </c>
      <c r="M2347" s="2">
        <f>机器人辅助表!C2347</f>
        <v>5065.0862614239131</v>
      </c>
      <c r="N2347" s="2">
        <v>2</v>
      </c>
      <c r="O2347" s="2">
        <f>机器人辅助表!D2347</f>
        <v>437.01163669565233</v>
      </c>
      <c r="P2347" s="2">
        <v>3</v>
      </c>
      <c r="Q2347" s="2">
        <f>机器人辅助表!E2347</f>
        <v>194.22739408695659</v>
      </c>
      <c r="R2347" s="2">
        <v>6</v>
      </c>
      <c r="S2347" s="2">
        <f>机器人辅助表!F2347</f>
        <v>5719.3314</v>
      </c>
      <c r="T2347">
        <v>0</v>
      </c>
      <c r="U2347">
        <v>0</v>
      </c>
      <c r="V2347">
        <v>0</v>
      </c>
      <c r="W2347">
        <v>0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0</v>
      </c>
      <c r="AE2347">
        <v>0</v>
      </c>
      <c r="AF2347">
        <v>0</v>
      </c>
      <c r="AG2347">
        <v>0</v>
      </c>
      <c r="BD2347">
        <v>8</v>
      </c>
      <c r="BE2347">
        <v>9323104</v>
      </c>
      <c r="BF2347">
        <v>9324104</v>
      </c>
      <c r="BG2347">
        <v>9324202</v>
      </c>
      <c r="BH2347">
        <v>9324302</v>
      </c>
      <c r="BI2347">
        <v>9324402</v>
      </c>
      <c r="BJ2347">
        <v>9312103</v>
      </c>
      <c r="BK2347">
        <v>9311103</v>
      </c>
      <c r="BL2347">
        <v>9315104</v>
      </c>
    </row>
    <row r="2348" spans="1:67" x14ac:dyDescent="0.15">
      <c r="A2348">
        <v>2347</v>
      </c>
      <c r="B2348" t="s">
        <v>1098</v>
      </c>
      <c r="E2348">
        <f>机器人辅助表!B2348</f>
        <v>35</v>
      </c>
      <c r="F2348">
        <v>2</v>
      </c>
      <c r="G2348">
        <v>58101</v>
      </c>
      <c r="H2348">
        <v>0</v>
      </c>
      <c r="I2348">
        <f>机器人辅助表!H2348</f>
        <v>6880.6447025947837</v>
      </c>
      <c r="J2348">
        <v>2</v>
      </c>
      <c r="K2348">
        <v>4</v>
      </c>
      <c r="L2348">
        <v>1</v>
      </c>
      <c r="M2348" s="2">
        <f>机器人辅助表!C2348</f>
        <v>24705.277489565222</v>
      </c>
      <c r="N2348" s="2">
        <v>2</v>
      </c>
      <c r="O2348" s="2">
        <f>机器人辅助表!D2348</f>
        <v>1521.0895194782611</v>
      </c>
      <c r="P2348" s="2">
        <v>3</v>
      </c>
      <c r="Q2348" s="2">
        <f>机器人辅助表!E2348</f>
        <v>676.03978643478285</v>
      </c>
      <c r="R2348" s="2">
        <v>6</v>
      </c>
      <c r="S2348" s="2">
        <f>机器人辅助表!F2348</f>
        <v>7495.6769999999997</v>
      </c>
      <c r="T2348">
        <v>0</v>
      </c>
      <c r="U2348">
        <v>0</v>
      </c>
      <c r="V2348">
        <v>0</v>
      </c>
      <c r="W2348">
        <v>0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0</v>
      </c>
      <c r="AE2348">
        <v>0</v>
      </c>
      <c r="AF2348">
        <v>0</v>
      </c>
      <c r="AG2348">
        <v>0</v>
      </c>
      <c r="BD2348">
        <v>11</v>
      </c>
      <c r="BE2348">
        <v>9211104</v>
      </c>
      <c r="BF2348">
        <v>9214102</v>
      </c>
      <c r="BG2348">
        <v>9214203</v>
      </c>
      <c r="BH2348">
        <v>9214302</v>
      </c>
      <c r="BI2348">
        <v>9214403</v>
      </c>
      <c r="BJ2348">
        <v>9222104</v>
      </c>
      <c r="BK2348">
        <v>9223102</v>
      </c>
      <c r="BL2348">
        <v>9223203</v>
      </c>
      <c r="BM2348">
        <v>9223304</v>
      </c>
      <c r="BN2348">
        <v>9223403</v>
      </c>
      <c r="BO2348">
        <v>9215102</v>
      </c>
    </row>
    <row r="2349" spans="1:67" x14ac:dyDescent="0.15">
      <c r="A2349">
        <v>2348</v>
      </c>
      <c r="B2349" t="s">
        <v>3536</v>
      </c>
      <c r="E2349">
        <f>机器人辅助表!B2349</f>
        <v>26</v>
      </c>
      <c r="F2349">
        <v>1</v>
      </c>
      <c r="G2349">
        <v>58001</v>
      </c>
      <c r="H2349">
        <v>0</v>
      </c>
      <c r="I2349">
        <f>机器人辅助表!H2349</f>
        <v>4435.6610015563347</v>
      </c>
      <c r="J2349">
        <v>2</v>
      </c>
      <c r="K2349">
        <v>4</v>
      </c>
      <c r="L2349">
        <v>1</v>
      </c>
      <c r="M2349" s="2">
        <f>机器人辅助表!C2349</f>
        <v>10432.146581698998</v>
      </c>
      <c r="N2349" s="2">
        <v>2</v>
      </c>
      <c r="O2349" s="2">
        <f>机器人辅助表!D2349</f>
        <v>741.47537402006708</v>
      </c>
      <c r="P2349" s="2">
        <v>3</v>
      </c>
      <c r="Q2349" s="2">
        <f>机器人辅助表!E2349</f>
        <v>329.54461067558532</v>
      </c>
      <c r="R2349" s="2">
        <v>6</v>
      </c>
      <c r="S2349" s="2">
        <f>机器人辅助表!F2349</f>
        <v>6494.347999999999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0</v>
      </c>
      <c r="AE2349">
        <v>0</v>
      </c>
      <c r="AF2349">
        <v>0</v>
      </c>
      <c r="AG2349">
        <v>0</v>
      </c>
      <c r="BD2349">
        <v>11</v>
      </c>
      <c r="BE2349">
        <v>9113102</v>
      </c>
      <c r="BF2349">
        <v>9121104</v>
      </c>
      <c r="BG2349">
        <v>9121203</v>
      </c>
      <c r="BH2349">
        <v>9121303</v>
      </c>
      <c r="BI2349">
        <v>9121404</v>
      </c>
      <c r="BJ2349">
        <v>9114102</v>
      </c>
      <c r="BK2349">
        <v>9122104</v>
      </c>
      <c r="BL2349">
        <v>9122202</v>
      </c>
      <c r="BM2349">
        <v>9122303</v>
      </c>
      <c r="BN2349">
        <v>9122404</v>
      </c>
      <c r="BO2349">
        <v>9115102</v>
      </c>
    </row>
    <row r="2350" spans="1:67" x14ac:dyDescent="0.15">
      <c r="A2350">
        <v>2349</v>
      </c>
      <c r="B2350" t="s">
        <v>3537</v>
      </c>
      <c r="E2350">
        <f>机器人辅助表!B2350</f>
        <v>22</v>
      </c>
      <c r="F2350">
        <v>3</v>
      </c>
      <c r="G2350">
        <v>58201</v>
      </c>
      <c r="H2350">
        <v>0</v>
      </c>
      <c r="I2350">
        <f>机器人辅助表!H2350</f>
        <v>1950.9192544445223</v>
      </c>
      <c r="J2350">
        <v>2</v>
      </c>
      <c r="K2350">
        <v>4</v>
      </c>
      <c r="L2350">
        <v>1</v>
      </c>
      <c r="M2350" s="2">
        <f>机器人辅助表!C2350</f>
        <v>3567.5317690434786</v>
      </c>
      <c r="N2350" s="2">
        <v>2</v>
      </c>
      <c r="O2350" s="2">
        <f>机器人辅助表!D2350</f>
        <v>281.95640765217399</v>
      </c>
      <c r="P2350" s="2">
        <v>3</v>
      </c>
      <c r="Q2350" s="2">
        <f>机器人辅助表!E2350</f>
        <v>125.31395895652177</v>
      </c>
      <c r="R2350" s="2">
        <v>6</v>
      </c>
      <c r="S2350" s="2">
        <f>机器人辅助表!F2350</f>
        <v>3164.1012000000001</v>
      </c>
      <c r="T2350">
        <v>0</v>
      </c>
      <c r="U2350">
        <v>0</v>
      </c>
      <c r="V2350">
        <v>0</v>
      </c>
      <c r="W2350">
        <v>0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0</v>
      </c>
      <c r="AE2350">
        <v>0</v>
      </c>
      <c r="AF2350">
        <v>0</v>
      </c>
      <c r="AG2350">
        <v>0</v>
      </c>
      <c r="BD2350">
        <v>8</v>
      </c>
      <c r="BE2350">
        <v>9323104</v>
      </c>
      <c r="BF2350">
        <v>9324102</v>
      </c>
      <c r="BG2350">
        <v>9324202</v>
      </c>
      <c r="BH2350">
        <v>9324303</v>
      </c>
      <c r="BI2350">
        <v>9324402</v>
      </c>
      <c r="BJ2350">
        <v>9312104</v>
      </c>
      <c r="BK2350">
        <v>9311103</v>
      </c>
      <c r="BL2350">
        <v>9315102</v>
      </c>
    </row>
    <row r="2351" spans="1:67" x14ac:dyDescent="0.15">
      <c r="A2351">
        <v>2350</v>
      </c>
      <c r="B2351" t="s">
        <v>3538</v>
      </c>
      <c r="E2351">
        <f>机器人辅助表!B2351</f>
        <v>37</v>
      </c>
      <c r="F2351">
        <v>1</v>
      </c>
      <c r="G2351">
        <v>58001</v>
      </c>
      <c r="H2351">
        <v>0</v>
      </c>
      <c r="I2351">
        <f>机器人辅助表!H2351</f>
        <v>8138.1658749231319</v>
      </c>
      <c r="J2351">
        <v>2</v>
      </c>
      <c r="K2351">
        <v>4</v>
      </c>
      <c r="L2351">
        <v>1</v>
      </c>
      <c r="M2351" s="2">
        <f>机器人辅助表!C2351</f>
        <v>31666.926597036269</v>
      </c>
      <c r="N2351" s="2">
        <v>2</v>
      </c>
      <c r="O2351" s="2">
        <f>机器人辅助表!D2351</f>
        <v>1879.3214583838799</v>
      </c>
      <c r="P2351" s="2">
        <v>3</v>
      </c>
      <c r="Q2351" s="2">
        <f>机器人辅助表!E2351</f>
        <v>835.25398150394665</v>
      </c>
      <c r="R2351" s="2">
        <v>6</v>
      </c>
      <c r="S2351" s="2">
        <f>机器人辅助表!F2351</f>
        <v>8236.9188000000013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  <c r="AF2351">
        <v>0</v>
      </c>
      <c r="AG2351">
        <v>0</v>
      </c>
      <c r="BD2351">
        <v>11</v>
      </c>
      <c r="BE2351">
        <v>9113104</v>
      </c>
      <c r="BF2351">
        <v>9121103</v>
      </c>
      <c r="BG2351">
        <v>9121204</v>
      </c>
      <c r="BH2351">
        <v>9121303</v>
      </c>
      <c r="BI2351">
        <v>9121403</v>
      </c>
      <c r="BJ2351">
        <v>9114103</v>
      </c>
      <c r="BK2351">
        <v>9122102</v>
      </c>
      <c r="BL2351">
        <v>9122202</v>
      </c>
      <c r="BM2351">
        <v>9122304</v>
      </c>
      <c r="BN2351">
        <v>9122404</v>
      </c>
      <c r="BO2351">
        <v>9115102</v>
      </c>
    </row>
    <row r="2352" spans="1:67" x14ac:dyDescent="0.15">
      <c r="A2352">
        <v>2351</v>
      </c>
      <c r="B2352" t="s">
        <v>3539</v>
      </c>
      <c r="E2352">
        <f>机器人辅助表!B2352</f>
        <v>41</v>
      </c>
      <c r="F2352">
        <v>2</v>
      </c>
      <c r="G2352">
        <v>58101</v>
      </c>
      <c r="H2352">
        <v>0</v>
      </c>
      <c r="I2352">
        <f>机器人辅助表!H2352</f>
        <v>6667.3465627041314</v>
      </c>
      <c r="J2352">
        <v>2</v>
      </c>
      <c r="K2352">
        <v>4</v>
      </c>
      <c r="L2352">
        <v>1</v>
      </c>
      <c r="M2352" s="2">
        <f>机器人辅助表!C2352</f>
        <v>30817.287188060687</v>
      </c>
      <c r="N2352" s="2">
        <v>2</v>
      </c>
      <c r="O2352" s="2">
        <f>机器人辅助表!D2352</f>
        <v>1644.2043065060877</v>
      </c>
      <c r="P2352" s="2">
        <v>3</v>
      </c>
      <c r="Q2352" s="2">
        <f>机器人辅助表!E2352</f>
        <v>730.75746955826105</v>
      </c>
      <c r="R2352" s="2">
        <v>6</v>
      </c>
      <c r="S2352" s="2">
        <f>机器人辅助表!F2352</f>
        <v>5730.7907999999998</v>
      </c>
      <c r="T2352">
        <v>0</v>
      </c>
      <c r="U2352">
        <v>0</v>
      </c>
      <c r="V2352">
        <v>0</v>
      </c>
      <c r="W2352">
        <v>0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0</v>
      </c>
      <c r="AE2352">
        <v>0</v>
      </c>
      <c r="AF2352">
        <v>0</v>
      </c>
      <c r="AG2352">
        <v>0</v>
      </c>
      <c r="BD2352">
        <v>11</v>
      </c>
      <c r="BE2352">
        <v>9211102</v>
      </c>
      <c r="BF2352">
        <v>9214103</v>
      </c>
      <c r="BG2352">
        <v>9214202</v>
      </c>
      <c r="BH2352">
        <v>9214302</v>
      </c>
      <c r="BI2352">
        <v>9214403</v>
      </c>
      <c r="BJ2352">
        <v>9222104</v>
      </c>
      <c r="BK2352">
        <v>9223102</v>
      </c>
      <c r="BL2352">
        <v>9223202</v>
      </c>
      <c r="BM2352">
        <v>9223302</v>
      </c>
      <c r="BN2352">
        <v>9223403</v>
      </c>
      <c r="BO2352">
        <v>9215104</v>
      </c>
    </row>
    <row r="2353" spans="1:67" x14ac:dyDescent="0.15">
      <c r="A2353">
        <v>2352</v>
      </c>
      <c r="B2353" t="s">
        <v>1099</v>
      </c>
      <c r="E2353">
        <f>机器人辅助表!B2353</f>
        <v>42</v>
      </c>
      <c r="F2353">
        <v>3</v>
      </c>
      <c r="G2353">
        <v>58201</v>
      </c>
      <c r="H2353">
        <v>0</v>
      </c>
      <c r="I2353">
        <f>机器人辅助表!H2353</f>
        <v>5585.7141551260529</v>
      </c>
      <c r="J2353">
        <v>2</v>
      </c>
      <c r="K2353">
        <v>4</v>
      </c>
      <c r="L2353">
        <v>1</v>
      </c>
      <c r="M2353" s="2">
        <f>机器人辅助表!C2353</f>
        <v>26845.002818459416</v>
      </c>
      <c r="N2353" s="2">
        <v>2</v>
      </c>
      <c r="O2353" s="2">
        <f>机器人辅助表!D2353</f>
        <v>1396.6310403692314</v>
      </c>
      <c r="P2353" s="2">
        <v>3</v>
      </c>
      <c r="Q2353" s="2">
        <f>机器人辅助表!E2353</f>
        <v>620.72490683076967</v>
      </c>
      <c r="R2353" s="2">
        <v>6</v>
      </c>
      <c r="S2353" s="2">
        <f>机器人辅助表!F2353</f>
        <v>4598.8404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0</v>
      </c>
      <c r="AE2353">
        <v>0</v>
      </c>
      <c r="AF2353">
        <v>0</v>
      </c>
      <c r="AG2353">
        <v>0</v>
      </c>
      <c r="BD2353">
        <v>8</v>
      </c>
      <c r="BE2353">
        <v>9323104</v>
      </c>
      <c r="BF2353">
        <v>9324103</v>
      </c>
      <c r="BG2353">
        <v>9324203</v>
      </c>
      <c r="BH2353">
        <v>9324302</v>
      </c>
      <c r="BI2353">
        <v>9324403</v>
      </c>
      <c r="BJ2353">
        <v>9312104</v>
      </c>
      <c r="BK2353">
        <v>9311104</v>
      </c>
      <c r="BL2353">
        <v>9315104</v>
      </c>
    </row>
    <row r="2354" spans="1:67" x14ac:dyDescent="0.15">
      <c r="A2354">
        <v>2353</v>
      </c>
      <c r="B2354" t="s">
        <v>1100</v>
      </c>
      <c r="E2354">
        <f>机器人辅助表!B2354</f>
        <v>42</v>
      </c>
      <c r="F2354">
        <v>3</v>
      </c>
      <c r="G2354">
        <v>58201</v>
      </c>
      <c r="H2354">
        <v>0</v>
      </c>
      <c r="I2354">
        <f>机器人辅助表!H2354</f>
        <v>13202.597093934306</v>
      </c>
      <c r="J2354">
        <v>2</v>
      </c>
      <c r="K2354">
        <v>4</v>
      </c>
      <c r="L2354">
        <v>1</v>
      </c>
      <c r="M2354" s="2">
        <f>机器人辅助表!C2354</f>
        <v>63451.824843631344</v>
      </c>
      <c r="N2354" s="2">
        <v>2</v>
      </c>
      <c r="O2354" s="2">
        <f>机器人辅助表!D2354</f>
        <v>3301.1279136000012</v>
      </c>
      <c r="P2354" s="2">
        <v>3</v>
      </c>
      <c r="Q2354" s="2">
        <f>机器人辅助表!E2354</f>
        <v>1467.1679616000008</v>
      </c>
      <c r="R2354" s="2">
        <v>6</v>
      </c>
      <c r="S2354" s="2">
        <f>机器人辅助表!F2354</f>
        <v>10869.9864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0</v>
      </c>
      <c r="AE2354">
        <v>0</v>
      </c>
      <c r="AF2354">
        <v>0</v>
      </c>
      <c r="AG2354">
        <v>0</v>
      </c>
      <c r="BD2354">
        <v>8</v>
      </c>
      <c r="BE2354">
        <v>9323104</v>
      </c>
      <c r="BF2354">
        <v>9324103</v>
      </c>
      <c r="BG2354">
        <v>9324204</v>
      </c>
      <c r="BH2354">
        <v>9324302</v>
      </c>
      <c r="BI2354">
        <v>9324403</v>
      </c>
      <c r="BJ2354">
        <v>9312102</v>
      </c>
      <c r="BK2354">
        <v>9311102</v>
      </c>
      <c r="BL2354">
        <v>9315104</v>
      </c>
    </row>
    <row r="2355" spans="1:67" x14ac:dyDescent="0.15">
      <c r="A2355">
        <v>2354</v>
      </c>
      <c r="B2355" t="s">
        <v>1101</v>
      </c>
      <c r="E2355">
        <f>机器人辅助表!B2355</f>
        <v>26</v>
      </c>
      <c r="F2355">
        <v>2</v>
      </c>
      <c r="G2355">
        <v>58101</v>
      </c>
      <c r="H2355">
        <v>0</v>
      </c>
      <c r="I2355">
        <f>机器人辅助表!H2355</f>
        <v>2027.73074356861</v>
      </c>
      <c r="J2355">
        <v>2</v>
      </c>
      <c r="K2355">
        <v>4</v>
      </c>
      <c r="L2355">
        <v>1</v>
      </c>
      <c r="M2355" s="2">
        <f>机器人辅助表!C2355</f>
        <v>4768.9812944909709</v>
      </c>
      <c r="N2355" s="2">
        <v>2</v>
      </c>
      <c r="O2355" s="2">
        <f>机器人辅助表!D2355</f>
        <v>338.96017098060213</v>
      </c>
      <c r="P2355" s="2">
        <v>3</v>
      </c>
      <c r="Q2355" s="2">
        <f>机器人辅助表!E2355</f>
        <v>150.64896488026758</v>
      </c>
      <c r="R2355" s="2">
        <v>6</v>
      </c>
      <c r="S2355" s="2">
        <f>机器人辅助表!F2355</f>
        <v>2968.8447999999999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0</v>
      </c>
      <c r="AE2355">
        <v>0</v>
      </c>
      <c r="AF2355">
        <v>0</v>
      </c>
      <c r="AG2355">
        <v>0</v>
      </c>
      <c r="BD2355">
        <v>11</v>
      </c>
      <c r="BE2355">
        <v>9211104</v>
      </c>
      <c r="BF2355">
        <v>9214102</v>
      </c>
      <c r="BG2355">
        <v>9214203</v>
      </c>
      <c r="BH2355">
        <v>9214302</v>
      </c>
      <c r="BI2355">
        <v>9214403</v>
      </c>
      <c r="BJ2355">
        <v>9222104</v>
      </c>
      <c r="BK2355">
        <v>9223104</v>
      </c>
      <c r="BL2355">
        <v>9223204</v>
      </c>
      <c r="BM2355">
        <v>9223302</v>
      </c>
      <c r="BN2355">
        <v>9223404</v>
      </c>
      <c r="BO2355">
        <v>9215103</v>
      </c>
    </row>
    <row r="2356" spans="1:67" x14ac:dyDescent="0.15">
      <c r="A2356">
        <v>2355</v>
      </c>
      <c r="B2356" t="s">
        <v>3540</v>
      </c>
      <c r="E2356">
        <f>机器人辅助表!B2356</f>
        <v>47</v>
      </c>
      <c r="F2356">
        <v>3</v>
      </c>
      <c r="G2356">
        <v>58201</v>
      </c>
      <c r="H2356">
        <v>0</v>
      </c>
      <c r="I2356">
        <f>机器人辅助表!H2356</f>
        <v>15913.313045821551</v>
      </c>
      <c r="J2356">
        <v>2</v>
      </c>
      <c r="K2356">
        <v>4</v>
      </c>
      <c r="L2356">
        <v>1</v>
      </c>
      <c r="M2356" s="2">
        <f>机器人辅助表!C2356</f>
        <v>90401.21692878232</v>
      </c>
      <c r="N2356" s="2">
        <v>2</v>
      </c>
      <c r="O2356" s="2">
        <f>机器人辅助表!D2356</f>
        <v>4177.5098259461547</v>
      </c>
      <c r="P2356" s="2">
        <v>3</v>
      </c>
      <c r="Q2356" s="2">
        <f>机器人辅助表!E2356</f>
        <v>1856.6710337538468</v>
      </c>
      <c r="R2356" s="2">
        <v>6</v>
      </c>
      <c r="S2356" s="2">
        <f>机器人辅助表!F2356</f>
        <v>10620.190199999999</v>
      </c>
      <c r="T2356">
        <v>0</v>
      </c>
      <c r="U2356">
        <v>0</v>
      </c>
      <c r="V2356">
        <v>0</v>
      </c>
      <c r="W2356">
        <v>0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0</v>
      </c>
      <c r="AE2356">
        <v>0</v>
      </c>
      <c r="AF2356">
        <v>0</v>
      </c>
      <c r="AG2356">
        <v>0</v>
      </c>
      <c r="BD2356">
        <v>8</v>
      </c>
      <c r="BE2356">
        <v>9323104</v>
      </c>
      <c r="BF2356">
        <v>9324104</v>
      </c>
      <c r="BG2356">
        <v>9324204</v>
      </c>
      <c r="BH2356">
        <v>9324302</v>
      </c>
      <c r="BI2356">
        <v>9324402</v>
      </c>
      <c r="BJ2356">
        <v>9312103</v>
      </c>
      <c r="BK2356">
        <v>9311102</v>
      </c>
      <c r="BL2356">
        <v>9315104</v>
      </c>
    </row>
    <row r="2357" spans="1:67" x14ac:dyDescent="0.15">
      <c r="A2357">
        <v>2356</v>
      </c>
      <c r="B2357" t="s">
        <v>3541</v>
      </c>
      <c r="E2357">
        <f>机器人辅助表!B2357</f>
        <v>34</v>
      </c>
      <c r="F2357">
        <v>1</v>
      </c>
      <c r="G2357">
        <v>58001</v>
      </c>
      <c r="H2357">
        <v>0</v>
      </c>
      <c r="I2357">
        <f>机器人辅助表!H2357</f>
        <v>6992.7985081510333</v>
      </c>
      <c r="J2357">
        <v>2</v>
      </c>
      <c r="K2357">
        <v>4</v>
      </c>
      <c r="L2357">
        <v>1</v>
      </c>
      <c r="M2357" s="2">
        <f>机器人辅助表!C2357</f>
        <v>24234.003355581277</v>
      </c>
      <c r="N2357" s="2">
        <v>2</v>
      </c>
      <c r="O2357" s="2">
        <f>机器人辅助表!D2357</f>
        <v>1505.4154919325758</v>
      </c>
      <c r="P2357" s="2">
        <v>3</v>
      </c>
      <c r="Q2357" s="2">
        <f>机器人辅助表!E2357</f>
        <v>669.07355197003358</v>
      </c>
      <c r="R2357" s="2">
        <v>6</v>
      </c>
      <c r="S2357" s="2">
        <f>机器人辅助表!F2357</f>
        <v>7892.5968000000012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0</v>
      </c>
      <c r="AE2357">
        <v>0</v>
      </c>
      <c r="AF2357">
        <v>0</v>
      </c>
      <c r="AG2357">
        <v>0</v>
      </c>
      <c r="BD2357">
        <v>11</v>
      </c>
      <c r="BE2357">
        <v>9113102</v>
      </c>
      <c r="BF2357">
        <v>9121103</v>
      </c>
      <c r="BG2357">
        <v>9121204</v>
      </c>
      <c r="BH2357">
        <v>9121302</v>
      </c>
      <c r="BI2357">
        <v>9121404</v>
      </c>
      <c r="BJ2357">
        <v>9114102</v>
      </c>
      <c r="BK2357">
        <v>9122103</v>
      </c>
      <c r="BL2357">
        <v>9122203</v>
      </c>
      <c r="BM2357">
        <v>9122304</v>
      </c>
      <c r="BN2357">
        <v>9122404</v>
      </c>
      <c r="BO2357">
        <v>9115103</v>
      </c>
    </row>
    <row r="2358" spans="1:67" x14ac:dyDescent="0.15">
      <c r="A2358">
        <v>2357</v>
      </c>
      <c r="B2358" t="s">
        <v>3542</v>
      </c>
      <c r="E2358">
        <f>机器人辅助表!B2358</f>
        <v>44</v>
      </c>
      <c r="F2358">
        <v>1</v>
      </c>
      <c r="G2358">
        <v>58001</v>
      </c>
      <c r="H2358">
        <v>0</v>
      </c>
      <c r="I2358">
        <f>机器人辅助表!H2358</f>
        <v>7295.8200540148218</v>
      </c>
      <c r="J2358">
        <v>2</v>
      </c>
      <c r="K2358">
        <v>4</v>
      </c>
      <c r="L2358">
        <v>1</v>
      </c>
      <c r="M2358" s="2">
        <f>机器人辅助表!C2358</f>
        <v>37682.73558165662</v>
      </c>
      <c r="N2358" s="2">
        <v>2</v>
      </c>
      <c r="O2358" s="2">
        <f>机器人辅助表!D2358</f>
        <v>1867.0114729011373</v>
      </c>
      <c r="P2358" s="2">
        <v>3</v>
      </c>
      <c r="Q2358" s="2">
        <f>机器人辅助表!E2358</f>
        <v>829.78287684495001</v>
      </c>
      <c r="R2358" s="2">
        <v>6</v>
      </c>
      <c r="S2358" s="2">
        <f>机器人辅助表!F2358</f>
        <v>5516.9008000000003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0</v>
      </c>
      <c r="AE2358">
        <v>0</v>
      </c>
      <c r="AF2358">
        <v>0</v>
      </c>
      <c r="AG2358">
        <v>0</v>
      </c>
      <c r="BD2358">
        <v>11</v>
      </c>
      <c r="BE2358">
        <v>9113102</v>
      </c>
      <c r="BF2358">
        <v>9121104</v>
      </c>
      <c r="BG2358">
        <v>9121202</v>
      </c>
      <c r="BH2358">
        <v>9121303</v>
      </c>
      <c r="BI2358">
        <v>9121404</v>
      </c>
      <c r="BJ2358">
        <v>9114103</v>
      </c>
      <c r="BK2358">
        <v>9122102</v>
      </c>
      <c r="BL2358">
        <v>9122202</v>
      </c>
      <c r="BM2358">
        <v>9122304</v>
      </c>
      <c r="BN2358">
        <v>9122403</v>
      </c>
      <c r="BO2358">
        <v>9115104</v>
      </c>
    </row>
    <row r="2359" spans="1:67" x14ac:dyDescent="0.15">
      <c r="A2359">
        <v>2358</v>
      </c>
      <c r="B2359" t="s">
        <v>3543</v>
      </c>
      <c r="E2359">
        <f>机器人辅助表!B2359</f>
        <v>24</v>
      </c>
      <c r="F2359">
        <v>1</v>
      </c>
      <c r="G2359">
        <v>58001</v>
      </c>
      <c r="H2359">
        <v>0</v>
      </c>
      <c r="I2359">
        <f>机器人辅助表!H2359</f>
        <v>4280.8428423568703</v>
      </c>
      <c r="J2359">
        <v>2</v>
      </c>
      <c r="K2359">
        <v>4</v>
      </c>
      <c r="L2359">
        <v>1</v>
      </c>
      <c r="M2359" s="2">
        <f>机器人辅助表!C2359</f>
        <v>8915.7037259130466</v>
      </c>
      <c r="N2359" s="2">
        <v>2</v>
      </c>
      <c r="O2359" s="2">
        <f>机器人辅助表!D2359</f>
        <v>667.28759694983296</v>
      </c>
      <c r="P2359" s="2">
        <v>3</v>
      </c>
      <c r="Q2359" s="2">
        <f>机器人辅助表!E2359</f>
        <v>296.5722653110368</v>
      </c>
      <c r="R2359" s="2">
        <v>6</v>
      </c>
      <c r="S2359" s="2">
        <f>机器人辅助表!F2359</f>
        <v>6608.4736000000003</v>
      </c>
      <c r="T2359">
        <v>0</v>
      </c>
      <c r="U2359">
        <v>0</v>
      </c>
      <c r="V2359">
        <v>0</v>
      </c>
      <c r="W2359">
        <v>0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0</v>
      </c>
      <c r="AE2359">
        <v>0</v>
      </c>
      <c r="AF2359">
        <v>0</v>
      </c>
      <c r="AG2359">
        <v>0</v>
      </c>
      <c r="BD2359">
        <v>11</v>
      </c>
      <c r="BE2359">
        <v>9113104</v>
      </c>
      <c r="BF2359">
        <v>9121103</v>
      </c>
      <c r="BG2359">
        <v>9121204</v>
      </c>
      <c r="BH2359">
        <v>9121304</v>
      </c>
      <c r="BI2359">
        <v>9121404</v>
      </c>
      <c r="BJ2359">
        <v>9114103</v>
      </c>
      <c r="BK2359">
        <v>9122102</v>
      </c>
      <c r="BL2359">
        <v>9122203</v>
      </c>
      <c r="BM2359">
        <v>9122304</v>
      </c>
      <c r="BN2359">
        <v>9122404</v>
      </c>
      <c r="BO2359">
        <v>9115103</v>
      </c>
    </row>
    <row r="2360" spans="1:67" x14ac:dyDescent="0.15">
      <c r="A2360">
        <v>2359</v>
      </c>
      <c r="B2360" t="s">
        <v>1102</v>
      </c>
      <c r="E2360">
        <f>机器人辅助表!B2360</f>
        <v>31</v>
      </c>
      <c r="F2360">
        <v>1</v>
      </c>
      <c r="G2360">
        <v>58001</v>
      </c>
      <c r="H2360">
        <v>0</v>
      </c>
      <c r="I2360">
        <f>机器人辅助表!H2360</f>
        <v>4353.2261861560628</v>
      </c>
      <c r="J2360">
        <v>2</v>
      </c>
      <c r="K2360">
        <v>4</v>
      </c>
      <c r="L2360">
        <v>1</v>
      </c>
      <c r="M2360" s="2">
        <f>机器人辅助表!C2360</f>
        <v>13349.61849108462</v>
      </c>
      <c r="N2360" s="2">
        <v>2</v>
      </c>
      <c r="O2360" s="2">
        <f>机器人辅助表!D2360</f>
        <v>853.29871810615407</v>
      </c>
      <c r="P2360" s="2">
        <v>3</v>
      </c>
      <c r="Q2360" s="2">
        <f>机器人辅助表!E2360</f>
        <v>379.24387471384625</v>
      </c>
      <c r="R2360" s="2">
        <v>6</v>
      </c>
      <c r="S2360" s="2">
        <f>机器人辅助表!F2360</f>
        <v>5474.0034000000005</v>
      </c>
      <c r="T2360">
        <v>0</v>
      </c>
      <c r="U2360">
        <v>0</v>
      </c>
      <c r="V2360">
        <v>0</v>
      </c>
      <c r="W2360">
        <v>0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0</v>
      </c>
      <c r="AE2360">
        <v>0</v>
      </c>
      <c r="AF2360">
        <v>0</v>
      </c>
      <c r="AG2360">
        <v>0</v>
      </c>
      <c r="BD2360">
        <v>11</v>
      </c>
      <c r="BE2360">
        <v>9113103</v>
      </c>
      <c r="BF2360">
        <v>9121104</v>
      </c>
      <c r="BG2360">
        <v>9121204</v>
      </c>
      <c r="BH2360">
        <v>9121303</v>
      </c>
      <c r="BI2360">
        <v>9121404</v>
      </c>
      <c r="BJ2360">
        <v>9114103</v>
      </c>
      <c r="BK2360">
        <v>9122103</v>
      </c>
      <c r="BL2360">
        <v>9122203</v>
      </c>
      <c r="BM2360">
        <v>9122302</v>
      </c>
      <c r="BN2360">
        <v>9122403</v>
      </c>
      <c r="BO2360">
        <v>9115102</v>
      </c>
    </row>
    <row r="2361" spans="1:67" x14ac:dyDescent="0.15">
      <c r="A2361">
        <v>2360</v>
      </c>
      <c r="B2361" t="s">
        <v>1103</v>
      </c>
      <c r="E2361">
        <f>机器人辅助表!B2361</f>
        <v>28</v>
      </c>
      <c r="F2361">
        <v>3</v>
      </c>
      <c r="G2361">
        <v>58201</v>
      </c>
      <c r="H2361">
        <v>0</v>
      </c>
      <c r="I2361">
        <f>机器人辅助表!H2361</f>
        <v>4344.6296450820282</v>
      </c>
      <c r="J2361">
        <v>2</v>
      </c>
      <c r="K2361">
        <v>4</v>
      </c>
      <c r="L2361">
        <v>1</v>
      </c>
      <c r="M2361" s="2">
        <f>机器人辅助表!C2361</f>
        <v>11438.415960658196</v>
      </c>
      <c r="N2361" s="2">
        <v>2</v>
      </c>
      <c r="O2361" s="2">
        <f>机器人辅助表!D2361</f>
        <v>774.02814771371266</v>
      </c>
      <c r="P2361" s="2">
        <v>3</v>
      </c>
      <c r="Q2361" s="2">
        <f>机器人辅助表!E2361</f>
        <v>344.01251009498333</v>
      </c>
      <c r="R2361" s="2">
        <v>6</v>
      </c>
      <c r="S2361" s="2">
        <f>机器人辅助表!F2361</f>
        <v>6014.5511999999999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0</v>
      </c>
      <c r="AE2361">
        <v>0</v>
      </c>
      <c r="AF2361">
        <v>0</v>
      </c>
      <c r="AG2361">
        <v>0</v>
      </c>
      <c r="BD2361">
        <v>8</v>
      </c>
      <c r="BE2361">
        <v>9323104</v>
      </c>
      <c r="BF2361">
        <v>9324102</v>
      </c>
      <c r="BG2361">
        <v>9324204</v>
      </c>
      <c r="BH2361">
        <v>9324303</v>
      </c>
      <c r="BI2361">
        <v>9324402</v>
      </c>
      <c r="BJ2361">
        <v>9312104</v>
      </c>
      <c r="BK2361">
        <v>9311103</v>
      </c>
      <c r="BL2361">
        <v>9315102</v>
      </c>
    </row>
    <row r="2362" spans="1:67" x14ac:dyDescent="0.15">
      <c r="A2362">
        <v>2361</v>
      </c>
      <c r="B2362" t="s">
        <v>3265</v>
      </c>
      <c r="E2362">
        <f>机器人辅助表!B2362</f>
        <v>30</v>
      </c>
      <c r="F2362">
        <v>3</v>
      </c>
      <c r="G2362">
        <v>58201</v>
      </c>
      <c r="H2362">
        <v>0</v>
      </c>
      <c r="I2362">
        <f>机器人辅助表!H2362</f>
        <v>3763.6959199862208</v>
      </c>
      <c r="J2362">
        <v>2</v>
      </c>
      <c r="K2362">
        <v>4</v>
      </c>
      <c r="L2362">
        <v>1</v>
      </c>
      <c r="M2362" s="2">
        <f>机器人辅助表!C2362</f>
        <v>11013.061392466559</v>
      </c>
      <c r="N2362" s="2">
        <v>2</v>
      </c>
      <c r="O2362" s="2">
        <f>机器人辅助表!D2362</f>
        <v>711.15732758528463</v>
      </c>
      <c r="P2362" s="2">
        <v>3</v>
      </c>
      <c r="Q2362" s="2">
        <f>机器人辅助表!E2362</f>
        <v>316.06992337123762</v>
      </c>
      <c r="R2362" s="2">
        <v>6</v>
      </c>
      <c r="S2362" s="2">
        <f>机器人辅助表!F2362</f>
        <v>4907.8339999999989</v>
      </c>
      <c r="T2362">
        <v>0</v>
      </c>
      <c r="U2362">
        <v>0</v>
      </c>
      <c r="V2362">
        <v>0</v>
      </c>
      <c r="W2362">
        <v>0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0</v>
      </c>
      <c r="AE2362">
        <v>0</v>
      </c>
      <c r="AF2362">
        <v>0</v>
      </c>
      <c r="AG2362">
        <v>0</v>
      </c>
      <c r="BD2362">
        <v>8</v>
      </c>
      <c r="BE2362">
        <v>9323102</v>
      </c>
      <c r="BF2362">
        <v>9324104</v>
      </c>
      <c r="BG2362">
        <v>9324204</v>
      </c>
      <c r="BH2362">
        <v>9324302</v>
      </c>
      <c r="BI2362">
        <v>9324404</v>
      </c>
      <c r="BJ2362">
        <v>9312102</v>
      </c>
      <c r="BK2362">
        <v>9311102</v>
      </c>
      <c r="BL2362">
        <v>9315102</v>
      </c>
    </row>
    <row r="2363" spans="1:67" x14ac:dyDescent="0.15">
      <c r="A2363">
        <v>2362</v>
      </c>
      <c r="B2363" t="s">
        <v>3544</v>
      </c>
      <c r="E2363">
        <f>机器人辅助表!B2363</f>
        <v>40</v>
      </c>
      <c r="F2363">
        <v>2</v>
      </c>
      <c r="G2363">
        <v>58101</v>
      </c>
      <c r="H2363">
        <v>0</v>
      </c>
      <c r="I2363">
        <f>机器人辅助表!H2363</f>
        <v>11752.696458148048</v>
      </c>
      <c r="J2363">
        <v>2</v>
      </c>
      <c r="K2363">
        <v>4</v>
      </c>
      <c r="L2363">
        <v>1</v>
      </c>
      <c r="M2363" s="2">
        <f>机器人辅助表!C2363</f>
        <v>52127.772912866909</v>
      </c>
      <c r="N2363" s="2">
        <v>2</v>
      </c>
      <c r="O2363" s="2">
        <f>机器人辅助表!D2363</f>
        <v>2853.7101959598672</v>
      </c>
      <c r="P2363" s="2">
        <v>3</v>
      </c>
      <c r="Q2363" s="2">
        <f>机器人辅助表!E2363</f>
        <v>1268.3156426488301</v>
      </c>
      <c r="R2363" s="2">
        <v>6</v>
      </c>
      <c r="S2363" s="2">
        <f>机器人辅助表!F2363</f>
        <v>10549.343999999999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0</v>
      </c>
      <c r="AE2363">
        <v>0</v>
      </c>
      <c r="AF2363">
        <v>0</v>
      </c>
      <c r="AG2363">
        <v>0</v>
      </c>
      <c r="BD2363">
        <v>11</v>
      </c>
      <c r="BE2363">
        <v>9211102</v>
      </c>
      <c r="BF2363">
        <v>9214102</v>
      </c>
      <c r="BG2363">
        <v>9214202</v>
      </c>
      <c r="BH2363">
        <v>9214303</v>
      </c>
      <c r="BI2363">
        <v>9214402</v>
      </c>
      <c r="BJ2363">
        <v>9222102</v>
      </c>
      <c r="BK2363">
        <v>9223104</v>
      </c>
      <c r="BL2363">
        <v>9223202</v>
      </c>
      <c r="BM2363">
        <v>9223304</v>
      </c>
      <c r="BN2363">
        <v>9223402</v>
      </c>
      <c r="BO2363">
        <v>9215103</v>
      </c>
    </row>
    <row r="2364" spans="1:67" x14ac:dyDescent="0.15">
      <c r="A2364">
        <v>2363</v>
      </c>
      <c r="B2364" t="s">
        <v>1104</v>
      </c>
      <c r="E2364">
        <f>机器人辅助表!B2364</f>
        <v>49</v>
      </c>
      <c r="F2364">
        <v>3</v>
      </c>
      <c r="G2364">
        <v>58201</v>
      </c>
      <c r="H2364">
        <v>0</v>
      </c>
      <c r="I2364">
        <f>机器人辅助表!H2364</f>
        <v>16617.248545552404</v>
      </c>
      <c r="J2364">
        <v>2</v>
      </c>
      <c r="K2364">
        <v>4</v>
      </c>
      <c r="L2364">
        <v>1</v>
      </c>
      <c r="M2364" s="2">
        <f>机器人辅助表!C2364</f>
        <v>99863.960229211254</v>
      </c>
      <c r="N2364" s="2">
        <v>2</v>
      </c>
      <c r="O2364" s="2">
        <f>机器人辅助表!D2364</f>
        <v>4415.0100757789987</v>
      </c>
      <c r="P2364" s="2">
        <v>3</v>
      </c>
      <c r="Q2364" s="2">
        <f>机器人辅助表!E2364</f>
        <v>1962.2267003462221</v>
      </c>
      <c r="R2364" s="2">
        <v>6</v>
      </c>
      <c r="S2364" s="2">
        <f>机器人辅助表!F2364</f>
        <v>10223.270399999999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0</v>
      </c>
      <c r="AE2364">
        <v>0</v>
      </c>
      <c r="AF2364">
        <v>0</v>
      </c>
      <c r="AG2364">
        <v>0</v>
      </c>
      <c r="BD2364">
        <v>8</v>
      </c>
      <c r="BE2364">
        <v>9323102</v>
      </c>
      <c r="BF2364">
        <v>9324103</v>
      </c>
      <c r="BG2364">
        <v>9324202</v>
      </c>
      <c r="BH2364">
        <v>9324302</v>
      </c>
      <c r="BI2364">
        <v>9324403</v>
      </c>
      <c r="BJ2364">
        <v>9312103</v>
      </c>
      <c r="BK2364">
        <v>9311102</v>
      </c>
      <c r="BL2364">
        <v>9315102</v>
      </c>
    </row>
    <row r="2365" spans="1:67" x14ac:dyDescent="0.15">
      <c r="A2365">
        <v>2364</v>
      </c>
      <c r="B2365" t="s">
        <v>3545</v>
      </c>
      <c r="E2365">
        <f>机器人辅助表!B2365</f>
        <v>38</v>
      </c>
      <c r="F2365">
        <v>1</v>
      </c>
      <c r="G2365">
        <v>58001</v>
      </c>
      <c r="H2365">
        <v>0</v>
      </c>
      <c r="I2365">
        <f>机器人辅助表!H2365</f>
        <v>9702.0599974474044</v>
      </c>
      <c r="J2365">
        <v>2</v>
      </c>
      <c r="K2365">
        <v>4</v>
      </c>
      <c r="L2365">
        <v>1</v>
      </c>
      <c r="M2365" s="2">
        <f>机器人辅助表!C2365</f>
        <v>39480.742095516522</v>
      </c>
      <c r="N2365" s="2">
        <v>2</v>
      </c>
      <c r="O2365" s="2">
        <f>机器人辅助表!D2365</f>
        <v>2279.4619860361208</v>
      </c>
      <c r="P2365" s="2">
        <v>3</v>
      </c>
      <c r="Q2365" s="2">
        <f>机器人辅助表!E2365</f>
        <v>1013.0942160160537</v>
      </c>
      <c r="R2365" s="2">
        <v>6</v>
      </c>
      <c r="S2365" s="2">
        <f>机器人辅助表!F2365</f>
        <v>9450.7767999999996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0</v>
      </c>
      <c r="AE2365">
        <v>0</v>
      </c>
      <c r="AF2365">
        <v>0</v>
      </c>
      <c r="AG2365">
        <v>0</v>
      </c>
      <c r="BD2365">
        <v>11</v>
      </c>
      <c r="BE2365">
        <v>9113104</v>
      </c>
      <c r="BF2365">
        <v>9121103</v>
      </c>
      <c r="BG2365">
        <v>9121203</v>
      </c>
      <c r="BH2365">
        <v>9121302</v>
      </c>
      <c r="BI2365">
        <v>9121402</v>
      </c>
      <c r="BJ2365">
        <v>9114102</v>
      </c>
      <c r="BK2365">
        <v>9122103</v>
      </c>
      <c r="BL2365">
        <v>9122204</v>
      </c>
      <c r="BM2365">
        <v>9122304</v>
      </c>
      <c r="BN2365">
        <v>9122402</v>
      </c>
      <c r="BO2365">
        <v>9115104</v>
      </c>
    </row>
    <row r="2366" spans="1:67" x14ac:dyDescent="0.15">
      <c r="A2366">
        <v>2365</v>
      </c>
      <c r="B2366" t="s">
        <v>1105</v>
      </c>
      <c r="E2366">
        <f>机器人辅助表!B2366</f>
        <v>35</v>
      </c>
      <c r="F2366">
        <v>1</v>
      </c>
      <c r="G2366">
        <v>58001</v>
      </c>
      <c r="H2366">
        <v>0</v>
      </c>
      <c r="I2366">
        <f>机器人辅助表!H2366</f>
        <v>6552.9949548521745</v>
      </c>
      <c r="J2366">
        <v>2</v>
      </c>
      <c r="K2366">
        <v>4</v>
      </c>
      <c r="L2366">
        <v>1</v>
      </c>
      <c r="M2366" s="2">
        <f>机器人辅助表!C2366</f>
        <v>23528.835704347828</v>
      </c>
      <c r="N2366" s="2">
        <v>2</v>
      </c>
      <c r="O2366" s="2">
        <f>机器人辅助表!D2366</f>
        <v>1448.6566852173914</v>
      </c>
      <c r="P2366" s="2">
        <v>3</v>
      </c>
      <c r="Q2366" s="2">
        <f>机器人辅助表!E2366</f>
        <v>643.84741565217416</v>
      </c>
      <c r="R2366" s="2">
        <v>6</v>
      </c>
      <c r="S2366" s="2">
        <f>机器人辅助表!F2366</f>
        <v>7138.74</v>
      </c>
      <c r="T2366">
        <v>0</v>
      </c>
      <c r="U2366">
        <v>0</v>
      </c>
      <c r="V2366">
        <v>0</v>
      </c>
      <c r="W2366">
        <v>0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0</v>
      </c>
      <c r="AE2366">
        <v>0</v>
      </c>
      <c r="AF2366">
        <v>0</v>
      </c>
      <c r="AG2366">
        <v>0</v>
      </c>
      <c r="BD2366">
        <v>11</v>
      </c>
      <c r="BE2366">
        <v>9113102</v>
      </c>
      <c r="BF2366">
        <v>9121104</v>
      </c>
      <c r="BG2366">
        <v>9121203</v>
      </c>
      <c r="BH2366">
        <v>9121303</v>
      </c>
      <c r="BI2366">
        <v>9121404</v>
      </c>
      <c r="BJ2366">
        <v>9114103</v>
      </c>
      <c r="BK2366">
        <v>9122103</v>
      </c>
      <c r="BL2366">
        <v>9122202</v>
      </c>
      <c r="BM2366">
        <v>9122302</v>
      </c>
      <c r="BN2366">
        <v>9122402</v>
      </c>
      <c r="BO2366">
        <v>9115103</v>
      </c>
    </row>
    <row r="2367" spans="1:67" x14ac:dyDescent="0.15">
      <c r="A2367">
        <v>2366</v>
      </c>
      <c r="B2367" t="s">
        <v>1106</v>
      </c>
      <c r="E2367">
        <f>机器人辅助表!B2367</f>
        <v>24</v>
      </c>
      <c r="F2367">
        <v>3</v>
      </c>
      <c r="G2367">
        <v>58201</v>
      </c>
      <c r="H2367">
        <v>0</v>
      </c>
      <c r="I2367">
        <f>机器人辅助表!H2367</f>
        <v>1746.1332646455653</v>
      </c>
      <c r="J2367">
        <v>2</v>
      </c>
      <c r="K2367">
        <v>4</v>
      </c>
      <c r="L2367">
        <v>1</v>
      </c>
      <c r="M2367" s="2">
        <f>机器人辅助表!C2367</f>
        <v>3636.6686250434791</v>
      </c>
      <c r="N2367" s="2">
        <v>2</v>
      </c>
      <c r="O2367" s="2">
        <f>机器人辅助表!D2367</f>
        <v>272.18309875585288</v>
      </c>
      <c r="P2367" s="2">
        <v>3</v>
      </c>
      <c r="Q2367" s="2">
        <f>机器人辅助表!E2367</f>
        <v>120.97026611371238</v>
      </c>
      <c r="R2367" s="2">
        <v>6</v>
      </c>
      <c r="S2367" s="2">
        <f>机器人辅助表!F2367</f>
        <v>2695.5616</v>
      </c>
      <c r="T2367">
        <v>0</v>
      </c>
      <c r="U2367">
        <v>0</v>
      </c>
      <c r="V2367">
        <v>0</v>
      </c>
      <c r="W2367">
        <v>0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0</v>
      </c>
      <c r="AE2367">
        <v>0</v>
      </c>
      <c r="AF2367">
        <v>0</v>
      </c>
      <c r="AG2367">
        <v>0</v>
      </c>
      <c r="BD2367">
        <v>8</v>
      </c>
      <c r="BE2367">
        <v>9323102</v>
      </c>
      <c r="BF2367">
        <v>9324104</v>
      </c>
      <c r="BG2367">
        <v>9324202</v>
      </c>
      <c r="BH2367">
        <v>9324303</v>
      </c>
      <c r="BI2367">
        <v>9324404</v>
      </c>
      <c r="BJ2367">
        <v>9312103</v>
      </c>
      <c r="BK2367">
        <v>9311104</v>
      </c>
      <c r="BL2367">
        <v>9315104</v>
      </c>
    </row>
    <row r="2368" spans="1:67" x14ac:dyDescent="0.15">
      <c r="A2368">
        <v>2367</v>
      </c>
      <c r="B2368" t="s">
        <v>1107</v>
      </c>
      <c r="E2368">
        <f>机器人辅助表!B2368</f>
        <v>33</v>
      </c>
      <c r="F2368">
        <v>1</v>
      </c>
      <c r="G2368">
        <v>58001</v>
      </c>
      <c r="H2368">
        <v>0</v>
      </c>
      <c r="I2368">
        <f>机器人辅助表!H2368</f>
        <v>4449.8685381378473</v>
      </c>
      <c r="J2368">
        <v>2</v>
      </c>
      <c r="K2368">
        <v>4</v>
      </c>
      <c r="L2368">
        <v>1</v>
      </c>
      <c r="M2368" s="2">
        <f>机器人辅助表!C2368</f>
        <v>14847.493312038472</v>
      </c>
      <c r="N2368" s="2">
        <v>2</v>
      </c>
      <c r="O2368" s="2">
        <f>机器人辅助表!D2368</f>
        <v>930.849979361539</v>
      </c>
      <c r="P2368" s="2">
        <v>3</v>
      </c>
      <c r="Q2368" s="2">
        <f>机器人辅助表!E2368</f>
        <v>413.71110193846187</v>
      </c>
      <c r="R2368" s="2">
        <v>6</v>
      </c>
      <c r="S2368" s="2">
        <f>机器人辅助表!F2368</f>
        <v>5205.1851999999999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0</v>
      </c>
      <c r="AE2368">
        <v>0</v>
      </c>
      <c r="AF2368">
        <v>0</v>
      </c>
      <c r="AG2368">
        <v>0</v>
      </c>
      <c r="BD2368">
        <v>11</v>
      </c>
      <c r="BE2368">
        <v>9113104</v>
      </c>
      <c r="BF2368">
        <v>9121103</v>
      </c>
      <c r="BG2368">
        <v>9121202</v>
      </c>
      <c r="BH2368">
        <v>9121302</v>
      </c>
      <c r="BI2368">
        <v>9121403</v>
      </c>
      <c r="BJ2368">
        <v>9114103</v>
      </c>
      <c r="BK2368">
        <v>9122104</v>
      </c>
      <c r="BL2368">
        <v>9122203</v>
      </c>
      <c r="BM2368">
        <v>9122303</v>
      </c>
      <c r="BN2368">
        <v>9122402</v>
      </c>
      <c r="BO2368">
        <v>9115103</v>
      </c>
    </row>
    <row r="2369" spans="1:67" x14ac:dyDescent="0.15">
      <c r="A2369">
        <v>2368</v>
      </c>
      <c r="B2369" t="s">
        <v>1108</v>
      </c>
      <c r="E2369">
        <f>机器人辅助表!B2369</f>
        <v>30</v>
      </c>
      <c r="F2369">
        <v>1</v>
      </c>
      <c r="G2369">
        <v>58001</v>
      </c>
      <c r="H2369">
        <v>0</v>
      </c>
      <c r="I2369">
        <f>机器人辅助表!H2369</f>
        <v>3443.3813736044153</v>
      </c>
      <c r="J2369">
        <v>2</v>
      </c>
      <c r="K2369">
        <v>4</v>
      </c>
      <c r="L2369">
        <v>1</v>
      </c>
      <c r="M2369" s="2">
        <f>机器人辅助表!C2369</f>
        <v>10075.779571831108</v>
      </c>
      <c r="N2369" s="2">
        <v>2</v>
      </c>
      <c r="O2369" s="2">
        <f>机器人辅助表!D2369</f>
        <v>650.633299705686</v>
      </c>
      <c r="P2369" s="2">
        <v>3</v>
      </c>
      <c r="Q2369" s="2">
        <f>机器人辅助表!E2369</f>
        <v>289.17035542474935</v>
      </c>
      <c r="R2369" s="2">
        <v>6</v>
      </c>
      <c r="S2369" s="2">
        <f>机器人辅助表!F2369</f>
        <v>4490.1459999999997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0</v>
      </c>
      <c r="AE2369">
        <v>0</v>
      </c>
      <c r="AF2369">
        <v>0</v>
      </c>
      <c r="AG2369">
        <v>0</v>
      </c>
      <c r="BD2369">
        <v>11</v>
      </c>
      <c r="BE2369">
        <v>9113104</v>
      </c>
      <c r="BF2369">
        <v>9121102</v>
      </c>
      <c r="BG2369">
        <v>9121203</v>
      </c>
      <c r="BH2369">
        <v>9121304</v>
      </c>
      <c r="BI2369">
        <v>9121402</v>
      </c>
      <c r="BJ2369">
        <v>9114102</v>
      </c>
      <c r="BK2369">
        <v>9122102</v>
      </c>
      <c r="BL2369">
        <v>9122204</v>
      </c>
      <c r="BM2369">
        <v>9122303</v>
      </c>
      <c r="BN2369">
        <v>9122404</v>
      </c>
      <c r="BO2369">
        <v>9115102</v>
      </c>
    </row>
    <row r="2370" spans="1:67" x14ac:dyDescent="0.15">
      <c r="A2370">
        <v>2369</v>
      </c>
      <c r="B2370" t="s">
        <v>1109</v>
      </c>
      <c r="E2370">
        <f>机器人辅助表!B2370</f>
        <v>26</v>
      </c>
      <c r="F2370">
        <v>3</v>
      </c>
      <c r="G2370">
        <v>58201</v>
      </c>
      <c r="H2370">
        <v>0</v>
      </c>
      <c r="I2370">
        <f>机器人辅助表!H2370</f>
        <v>3548.5288012450683</v>
      </c>
      <c r="J2370">
        <v>2</v>
      </c>
      <c r="K2370">
        <v>4</v>
      </c>
      <c r="L2370">
        <v>1</v>
      </c>
      <c r="M2370" s="2">
        <f>机器人辅助表!C2370</f>
        <v>8345.7172653592006</v>
      </c>
      <c r="N2370" s="2">
        <v>2</v>
      </c>
      <c r="O2370" s="2">
        <f>机器人辅助表!D2370</f>
        <v>593.18029921605375</v>
      </c>
      <c r="P2370" s="2">
        <v>3</v>
      </c>
      <c r="Q2370" s="2">
        <f>机器人辅助表!E2370</f>
        <v>263.63568854046832</v>
      </c>
      <c r="R2370" s="2">
        <v>6</v>
      </c>
      <c r="S2370" s="2">
        <f>机器人辅助表!F2370</f>
        <v>5195.4784</v>
      </c>
      <c r="T2370">
        <v>0</v>
      </c>
      <c r="U2370">
        <v>0</v>
      </c>
      <c r="V2370">
        <v>0</v>
      </c>
      <c r="W2370">
        <v>0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0</v>
      </c>
      <c r="AE2370">
        <v>0</v>
      </c>
      <c r="AF2370">
        <v>0</v>
      </c>
      <c r="AG2370">
        <v>0</v>
      </c>
      <c r="BD2370">
        <v>8</v>
      </c>
      <c r="BE2370">
        <v>9323104</v>
      </c>
      <c r="BF2370">
        <v>9324103</v>
      </c>
      <c r="BG2370">
        <v>9324204</v>
      </c>
      <c r="BH2370">
        <v>9324303</v>
      </c>
      <c r="BI2370">
        <v>9324404</v>
      </c>
      <c r="BJ2370">
        <v>9312104</v>
      </c>
      <c r="BK2370">
        <v>9311103</v>
      </c>
      <c r="BL2370">
        <v>9315102</v>
      </c>
    </row>
    <row r="2371" spans="1:67" x14ac:dyDescent="0.15">
      <c r="A2371">
        <v>2370</v>
      </c>
      <c r="B2371" t="s">
        <v>1110</v>
      </c>
      <c r="E2371">
        <f>机器人辅助表!B2371</f>
        <v>21</v>
      </c>
      <c r="F2371">
        <v>1</v>
      </c>
      <c r="G2371">
        <v>58001</v>
      </c>
      <c r="H2371">
        <v>0</v>
      </c>
      <c r="I2371">
        <f>机器人辅助表!H2371</f>
        <v>2130.4457706756525</v>
      </c>
      <c r="J2371">
        <v>2</v>
      </c>
      <c r="K2371">
        <v>4</v>
      </c>
      <c r="L2371">
        <v>1</v>
      </c>
      <c r="M2371" s="2">
        <f>机器人辅助表!C2371</f>
        <v>3674.9625412500018</v>
      </c>
      <c r="N2371" s="2">
        <v>2</v>
      </c>
      <c r="O2371" s="2">
        <f>机器人辅助表!D2371</f>
        <v>298.811183478261</v>
      </c>
      <c r="P2371" s="2">
        <v>3</v>
      </c>
      <c r="Q2371" s="2">
        <f>机器人辅助表!E2371</f>
        <v>132.80497043478269</v>
      </c>
      <c r="R2371" s="2">
        <v>6</v>
      </c>
      <c r="S2371" s="2">
        <f>机器人辅助表!F2371</f>
        <v>3519.873</v>
      </c>
      <c r="T2371">
        <v>0</v>
      </c>
      <c r="U2371">
        <v>0</v>
      </c>
      <c r="V2371">
        <v>0</v>
      </c>
      <c r="W2371">
        <v>0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0</v>
      </c>
      <c r="AE2371">
        <v>0</v>
      </c>
      <c r="AF2371">
        <v>0</v>
      </c>
      <c r="AG2371">
        <v>0</v>
      </c>
      <c r="BD2371">
        <v>11</v>
      </c>
      <c r="BE2371">
        <v>9113102</v>
      </c>
      <c r="BF2371">
        <v>9121103</v>
      </c>
      <c r="BG2371">
        <v>9121204</v>
      </c>
      <c r="BH2371">
        <v>9121304</v>
      </c>
      <c r="BI2371">
        <v>9121403</v>
      </c>
      <c r="BJ2371">
        <v>9114102</v>
      </c>
      <c r="BK2371">
        <v>9122103</v>
      </c>
      <c r="BL2371">
        <v>9122202</v>
      </c>
      <c r="BM2371">
        <v>9122302</v>
      </c>
      <c r="BN2371">
        <v>9122404</v>
      </c>
      <c r="BO2371">
        <v>9115102</v>
      </c>
    </row>
    <row r="2372" spans="1:67" x14ac:dyDescent="0.15">
      <c r="A2372">
        <v>2371</v>
      </c>
      <c r="B2372" t="s">
        <v>1111</v>
      </c>
      <c r="E2372">
        <f>机器人辅助表!B2372</f>
        <v>20</v>
      </c>
      <c r="F2372">
        <v>3</v>
      </c>
      <c r="G2372">
        <v>58201</v>
      </c>
      <c r="H2372">
        <v>0</v>
      </c>
      <c r="I2372">
        <f>机器人辅助表!H2372</f>
        <v>1878.9556507826087</v>
      </c>
      <c r="J2372">
        <v>2</v>
      </c>
      <c r="K2372">
        <v>4</v>
      </c>
      <c r="L2372">
        <v>1</v>
      </c>
      <c r="M2372" s="2">
        <f>机器人辅助表!C2372</f>
        <v>3047.2716521739135</v>
      </c>
      <c r="N2372" s="2">
        <v>2</v>
      </c>
      <c r="O2372" s="2">
        <f>机器人辅助表!D2372</f>
        <v>255.12041739130439</v>
      </c>
      <c r="P2372" s="2">
        <v>3</v>
      </c>
      <c r="Q2372" s="2">
        <f>机器人辅助表!E2372</f>
        <v>113.38685217391308</v>
      </c>
      <c r="R2372" s="2">
        <v>6</v>
      </c>
      <c r="S2372" s="2">
        <f>机器人辅助表!F2372</f>
        <v>3162.9359999999997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0</v>
      </c>
      <c r="AE2372">
        <v>0</v>
      </c>
      <c r="AF2372">
        <v>0</v>
      </c>
      <c r="AG2372">
        <v>0</v>
      </c>
      <c r="BD2372">
        <v>8</v>
      </c>
      <c r="BE2372">
        <v>9323104</v>
      </c>
      <c r="BF2372">
        <v>9324104</v>
      </c>
      <c r="BG2372">
        <v>9324203</v>
      </c>
      <c r="BH2372">
        <v>9324304</v>
      </c>
      <c r="BI2372">
        <v>9324402</v>
      </c>
      <c r="BJ2372">
        <v>9312104</v>
      </c>
      <c r="BK2372">
        <v>9311103</v>
      </c>
      <c r="BL2372">
        <v>9315103</v>
      </c>
    </row>
    <row r="2373" spans="1:67" x14ac:dyDescent="0.15">
      <c r="A2373">
        <v>2372</v>
      </c>
      <c r="B2373" t="s">
        <v>3546</v>
      </c>
      <c r="E2373">
        <f>机器人辅助表!B2373</f>
        <v>39</v>
      </c>
      <c r="F2373">
        <v>1</v>
      </c>
      <c r="G2373">
        <v>58001</v>
      </c>
      <c r="H2373">
        <v>0</v>
      </c>
      <c r="I2373">
        <f>机器人辅助表!H2373</f>
        <v>7940.7373911876848</v>
      </c>
      <c r="J2373">
        <v>2</v>
      </c>
      <c r="K2373">
        <v>4</v>
      </c>
      <c r="L2373">
        <v>1</v>
      </c>
      <c r="M2373" s="2">
        <f>机器人辅助表!C2373</f>
        <v>33715.672852055061</v>
      </c>
      <c r="N2373" s="2">
        <v>2</v>
      </c>
      <c r="O2373" s="2">
        <f>机器人辅助表!D2373</f>
        <v>1894.9496519359866</v>
      </c>
      <c r="P2373" s="2">
        <v>3</v>
      </c>
      <c r="Q2373" s="2">
        <f>机器人辅助表!E2373</f>
        <v>842.19984530488296</v>
      </c>
      <c r="R2373" s="2">
        <v>6</v>
      </c>
      <c r="S2373" s="2">
        <f>机器人辅助表!F2373</f>
        <v>7445.6021999999984</v>
      </c>
      <c r="T2373">
        <v>0</v>
      </c>
      <c r="U2373">
        <v>0</v>
      </c>
      <c r="V2373">
        <v>0</v>
      </c>
      <c r="W2373">
        <v>0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0</v>
      </c>
      <c r="AE2373">
        <v>0</v>
      </c>
      <c r="AF2373">
        <v>0</v>
      </c>
      <c r="AG2373">
        <v>0</v>
      </c>
      <c r="BD2373">
        <v>11</v>
      </c>
      <c r="BE2373">
        <v>9113102</v>
      </c>
      <c r="BF2373">
        <v>9121103</v>
      </c>
      <c r="BG2373">
        <v>9121204</v>
      </c>
      <c r="BH2373">
        <v>9121302</v>
      </c>
      <c r="BI2373">
        <v>9121403</v>
      </c>
      <c r="BJ2373">
        <v>9114104</v>
      </c>
      <c r="BK2373">
        <v>9122102</v>
      </c>
      <c r="BL2373">
        <v>9122203</v>
      </c>
      <c r="BM2373">
        <v>9122302</v>
      </c>
      <c r="BN2373">
        <v>9122403</v>
      </c>
      <c r="BO2373">
        <v>9115102</v>
      </c>
    </row>
    <row r="2374" spans="1:67" x14ac:dyDescent="0.15">
      <c r="A2374">
        <v>2373</v>
      </c>
      <c r="B2374" t="s">
        <v>3547</v>
      </c>
      <c r="E2374">
        <f>机器人辅助表!B2374</f>
        <v>26</v>
      </c>
      <c r="F2374">
        <v>1</v>
      </c>
      <c r="G2374">
        <v>58001</v>
      </c>
      <c r="H2374">
        <v>0</v>
      </c>
      <c r="I2374">
        <f>机器人辅助表!H2374</f>
        <v>3865.361729927663</v>
      </c>
      <c r="J2374">
        <v>2</v>
      </c>
      <c r="K2374">
        <v>4</v>
      </c>
      <c r="L2374">
        <v>1</v>
      </c>
      <c r="M2374" s="2">
        <f>机器人辅助表!C2374</f>
        <v>9090.8705926234124</v>
      </c>
      <c r="N2374" s="2">
        <v>2</v>
      </c>
      <c r="O2374" s="2">
        <f>机器人辅助表!D2374</f>
        <v>646.14282593177279</v>
      </c>
      <c r="P2374" s="2">
        <v>3</v>
      </c>
      <c r="Q2374" s="2">
        <f>机器人辅助表!E2374</f>
        <v>287.17458930301012</v>
      </c>
      <c r="R2374" s="2">
        <v>6</v>
      </c>
      <c r="S2374" s="2">
        <f>机器人辅助表!F2374</f>
        <v>5659.3603999999996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0</v>
      </c>
      <c r="AE2374">
        <v>0</v>
      </c>
      <c r="AF2374">
        <v>0</v>
      </c>
      <c r="AG2374">
        <v>0</v>
      </c>
      <c r="BD2374">
        <v>11</v>
      </c>
      <c r="BE2374">
        <v>9113104</v>
      </c>
      <c r="BF2374">
        <v>9121102</v>
      </c>
      <c r="BG2374">
        <v>9121203</v>
      </c>
      <c r="BH2374">
        <v>9121302</v>
      </c>
      <c r="BI2374">
        <v>9121402</v>
      </c>
      <c r="BJ2374">
        <v>9114104</v>
      </c>
      <c r="BK2374">
        <v>9122103</v>
      </c>
      <c r="BL2374">
        <v>9122204</v>
      </c>
      <c r="BM2374">
        <v>9122304</v>
      </c>
      <c r="BN2374">
        <v>9122404</v>
      </c>
      <c r="BO2374">
        <v>9115103</v>
      </c>
    </row>
    <row r="2375" spans="1:67" x14ac:dyDescent="0.15">
      <c r="A2375">
        <v>2374</v>
      </c>
      <c r="B2375" t="s">
        <v>3548</v>
      </c>
      <c r="E2375">
        <f>机器人辅助表!B2375</f>
        <v>33</v>
      </c>
      <c r="F2375">
        <v>1</v>
      </c>
      <c r="G2375">
        <v>58001</v>
      </c>
      <c r="H2375">
        <v>0</v>
      </c>
      <c r="I2375">
        <f>机器人辅助表!H2375</f>
        <v>4546.6048107060615</v>
      </c>
      <c r="J2375">
        <v>2</v>
      </c>
      <c r="K2375">
        <v>4</v>
      </c>
      <c r="L2375">
        <v>1</v>
      </c>
      <c r="M2375" s="2">
        <f>机器人辅助表!C2375</f>
        <v>15170.264905778438</v>
      </c>
      <c r="N2375" s="2">
        <v>2</v>
      </c>
      <c r="O2375" s="2">
        <f>机器人辅助表!D2375</f>
        <v>951.08584847809414</v>
      </c>
      <c r="P2375" s="2">
        <v>3</v>
      </c>
      <c r="Q2375" s="2">
        <f>机器人辅助表!E2375</f>
        <v>422.7048215458197</v>
      </c>
      <c r="R2375" s="2">
        <v>6</v>
      </c>
      <c r="S2375" s="2">
        <f>机器人辅助表!F2375</f>
        <v>5318.3413999999993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0</v>
      </c>
      <c r="AE2375">
        <v>0</v>
      </c>
      <c r="AF2375">
        <v>0</v>
      </c>
      <c r="AG2375">
        <v>0</v>
      </c>
      <c r="BD2375">
        <v>11</v>
      </c>
      <c r="BE2375">
        <v>9113104</v>
      </c>
      <c r="BF2375">
        <v>9121102</v>
      </c>
      <c r="BG2375">
        <v>9121203</v>
      </c>
      <c r="BH2375">
        <v>9121303</v>
      </c>
      <c r="BI2375">
        <v>9121402</v>
      </c>
      <c r="BJ2375">
        <v>9114102</v>
      </c>
      <c r="BK2375">
        <v>9122103</v>
      </c>
      <c r="BL2375">
        <v>9122202</v>
      </c>
      <c r="BM2375">
        <v>9122303</v>
      </c>
      <c r="BN2375">
        <v>9122402</v>
      </c>
      <c r="BO2375">
        <v>9115103</v>
      </c>
    </row>
    <row r="2376" spans="1:67" x14ac:dyDescent="0.15">
      <c r="A2376">
        <v>2375</v>
      </c>
      <c r="B2376" t="s">
        <v>1112</v>
      </c>
      <c r="E2376">
        <f>机器人辅助表!B2376</f>
        <v>30</v>
      </c>
      <c r="F2376">
        <v>2</v>
      </c>
      <c r="G2376">
        <v>58101</v>
      </c>
      <c r="H2376">
        <v>0</v>
      </c>
      <c r="I2376">
        <f>机器人辅助表!H2376</f>
        <v>2882.8309174362548</v>
      </c>
      <c r="J2376">
        <v>2</v>
      </c>
      <c r="K2376">
        <v>4</v>
      </c>
      <c r="L2376">
        <v>1</v>
      </c>
      <c r="M2376" s="2">
        <f>机器人辅助表!C2376</f>
        <v>8435.5363857190659</v>
      </c>
      <c r="N2376" s="2">
        <v>2</v>
      </c>
      <c r="O2376" s="2">
        <f>机器人辅助表!D2376</f>
        <v>544.71625091638828</v>
      </c>
      <c r="P2376" s="2">
        <v>3</v>
      </c>
      <c r="Q2376" s="2">
        <f>机器人辅助表!E2376</f>
        <v>242.09611151839476</v>
      </c>
      <c r="R2376" s="2">
        <v>6</v>
      </c>
      <c r="S2376" s="2">
        <f>机器人辅助表!F2376</f>
        <v>3759.1919999999996</v>
      </c>
      <c r="T2376">
        <v>0</v>
      </c>
      <c r="U2376">
        <v>0</v>
      </c>
      <c r="V2376">
        <v>0</v>
      </c>
      <c r="W2376">
        <v>0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0</v>
      </c>
      <c r="AE2376">
        <v>0</v>
      </c>
      <c r="AF2376">
        <v>0</v>
      </c>
      <c r="AG2376">
        <v>0</v>
      </c>
      <c r="BD2376">
        <v>11</v>
      </c>
      <c r="BE2376">
        <v>9211104</v>
      </c>
      <c r="BF2376">
        <v>9214104</v>
      </c>
      <c r="BG2376">
        <v>9214202</v>
      </c>
      <c r="BH2376">
        <v>9214303</v>
      </c>
      <c r="BI2376">
        <v>9214404</v>
      </c>
      <c r="BJ2376">
        <v>9222102</v>
      </c>
      <c r="BK2376">
        <v>9223104</v>
      </c>
      <c r="BL2376">
        <v>9223202</v>
      </c>
      <c r="BM2376">
        <v>9223303</v>
      </c>
      <c r="BN2376">
        <v>9223403</v>
      </c>
      <c r="BO2376">
        <v>9215102</v>
      </c>
    </row>
    <row r="2377" spans="1:67" x14ac:dyDescent="0.15">
      <c r="A2377">
        <v>2376</v>
      </c>
      <c r="B2377" t="s">
        <v>3549</v>
      </c>
      <c r="E2377">
        <f>机器人辅助表!B2377</f>
        <v>27</v>
      </c>
      <c r="F2377">
        <v>1</v>
      </c>
      <c r="G2377">
        <v>58001</v>
      </c>
      <c r="H2377">
        <v>0</v>
      </c>
      <c r="I2377">
        <f>机器人辅助表!H2377</f>
        <v>4907.721423127522</v>
      </c>
      <c r="J2377">
        <v>2</v>
      </c>
      <c r="K2377">
        <v>4</v>
      </c>
      <c r="L2377">
        <v>1</v>
      </c>
      <c r="M2377" s="2">
        <f>机器人辅助表!C2377</f>
        <v>12235.923649069737</v>
      </c>
      <c r="N2377" s="2">
        <v>2</v>
      </c>
      <c r="O2377" s="2">
        <f>机器人辅助表!D2377</f>
        <v>848.32595352240821</v>
      </c>
      <c r="P2377" s="2">
        <v>3</v>
      </c>
      <c r="Q2377" s="2">
        <f>机器人辅助表!E2377</f>
        <v>377.03375712107038</v>
      </c>
      <c r="R2377" s="2">
        <v>6</v>
      </c>
      <c r="S2377" s="2">
        <f>机器人辅助表!F2377</f>
        <v>6985.2093999999988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0</v>
      </c>
      <c r="AE2377">
        <v>0</v>
      </c>
      <c r="AF2377">
        <v>0</v>
      </c>
      <c r="AG2377">
        <v>0</v>
      </c>
      <c r="BD2377">
        <v>11</v>
      </c>
      <c r="BE2377">
        <v>9113104</v>
      </c>
      <c r="BF2377">
        <v>9121104</v>
      </c>
      <c r="BG2377">
        <v>9121202</v>
      </c>
      <c r="BH2377">
        <v>9121303</v>
      </c>
      <c r="BI2377">
        <v>9121402</v>
      </c>
      <c r="BJ2377">
        <v>9114104</v>
      </c>
      <c r="BK2377">
        <v>9122104</v>
      </c>
      <c r="BL2377">
        <v>9122204</v>
      </c>
      <c r="BM2377">
        <v>9122303</v>
      </c>
      <c r="BN2377">
        <v>9122402</v>
      </c>
      <c r="BO2377">
        <v>9115102</v>
      </c>
    </row>
    <row r="2378" spans="1:67" x14ac:dyDescent="0.15">
      <c r="A2378">
        <v>2377</v>
      </c>
      <c r="B2378" t="s">
        <v>3550</v>
      </c>
      <c r="E2378">
        <f>机器人辅助表!B2378</f>
        <v>42</v>
      </c>
      <c r="F2378">
        <v>2</v>
      </c>
      <c r="G2378">
        <v>58101</v>
      </c>
      <c r="H2378">
        <v>0</v>
      </c>
      <c r="I2378">
        <f>机器人辅助表!H2378</f>
        <v>5585.7141551260529</v>
      </c>
      <c r="J2378">
        <v>2</v>
      </c>
      <c r="K2378">
        <v>4</v>
      </c>
      <c r="L2378">
        <v>1</v>
      </c>
      <c r="M2378" s="2">
        <f>机器人辅助表!C2378</f>
        <v>26845.002818459416</v>
      </c>
      <c r="N2378" s="2">
        <v>2</v>
      </c>
      <c r="O2378" s="2">
        <f>机器人辅助表!D2378</f>
        <v>1396.6310403692314</v>
      </c>
      <c r="P2378" s="2">
        <v>3</v>
      </c>
      <c r="Q2378" s="2">
        <f>机器人辅助表!E2378</f>
        <v>620.72490683076967</v>
      </c>
      <c r="R2378" s="2">
        <v>6</v>
      </c>
      <c r="S2378" s="2">
        <f>机器人辅助表!F2378</f>
        <v>4598.8404</v>
      </c>
      <c r="T2378">
        <v>0</v>
      </c>
      <c r="U2378">
        <v>0</v>
      </c>
      <c r="V2378">
        <v>0</v>
      </c>
      <c r="W2378">
        <v>0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0</v>
      </c>
      <c r="AE2378">
        <v>0</v>
      </c>
      <c r="AF2378">
        <v>0</v>
      </c>
      <c r="AG2378">
        <v>0</v>
      </c>
      <c r="BD2378">
        <v>11</v>
      </c>
      <c r="BE2378">
        <v>9211104</v>
      </c>
      <c r="BF2378">
        <v>9214102</v>
      </c>
      <c r="BG2378">
        <v>9214203</v>
      </c>
      <c r="BH2378">
        <v>9214302</v>
      </c>
      <c r="BI2378">
        <v>9214403</v>
      </c>
      <c r="BJ2378">
        <v>9222103</v>
      </c>
      <c r="BK2378">
        <v>9223103</v>
      </c>
      <c r="BL2378">
        <v>9223203</v>
      </c>
      <c r="BM2378">
        <v>9223304</v>
      </c>
      <c r="BN2378">
        <v>9223403</v>
      </c>
      <c r="BO2378">
        <v>9215102</v>
      </c>
    </row>
    <row r="2379" spans="1:67" x14ac:dyDescent="0.15">
      <c r="A2379">
        <v>2378</v>
      </c>
      <c r="B2379" t="s">
        <v>3551</v>
      </c>
      <c r="E2379">
        <f>机器人辅助表!B2379</f>
        <v>32</v>
      </c>
      <c r="F2379">
        <v>1</v>
      </c>
      <c r="G2379">
        <v>58001</v>
      </c>
      <c r="H2379">
        <v>0</v>
      </c>
      <c r="I2379">
        <f>机器人辅助表!H2379</f>
        <v>5727.4954612237807</v>
      </c>
      <c r="J2379">
        <v>2</v>
      </c>
      <c r="K2379">
        <v>4</v>
      </c>
      <c r="L2379">
        <v>1</v>
      </c>
      <c r="M2379" s="2">
        <f>机器人辅助表!C2379</f>
        <v>18348.819935393985</v>
      </c>
      <c r="N2379" s="2">
        <v>2</v>
      </c>
      <c r="O2379" s="2">
        <f>机器人辅助表!D2379</f>
        <v>1161.3575568028095</v>
      </c>
      <c r="P2379" s="2">
        <v>3</v>
      </c>
      <c r="Q2379" s="2">
        <f>机器人辅助表!E2379</f>
        <v>516.15891413458212</v>
      </c>
      <c r="R2379" s="2">
        <v>6</v>
      </c>
      <c r="S2379" s="2">
        <f>机器人辅助表!F2379</f>
        <v>6945.4223999999995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0</v>
      </c>
      <c r="AE2379">
        <v>0</v>
      </c>
      <c r="AF2379">
        <v>0</v>
      </c>
      <c r="AG2379">
        <v>0</v>
      </c>
      <c r="BD2379">
        <v>11</v>
      </c>
      <c r="BE2379">
        <v>9113102</v>
      </c>
      <c r="BF2379">
        <v>9121104</v>
      </c>
      <c r="BG2379">
        <v>9121202</v>
      </c>
      <c r="BH2379">
        <v>9121302</v>
      </c>
      <c r="BI2379">
        <v>9121403</v>
      </c>
      <c r="BJ2379">
        <v>9114104</v>
      </c>
      <c r="BK2379">
        <v>9122104</v>
      </c>
      <c r="BL2379">
        <v>9122204</v>
      </c>
      <c r="BM2379">
        <v>9122302</v>
      </c>
      <c r="BN2379">
        <v>9122403</v>
      </c>
      <c r="BO2379">
        <v>9115103</v>
      </c>
    </row>
    <row r="2380" spans="1:67" x14ac:dyDescent="0.15">
      <c r="A2380">
        <v>2379</v>
      </c>
      <c r="B2380" t="s">
        <v>3552</v>
      </c>
      <c r="E2380">
        <f>机器人辅助表!B2380</f>
        <v>37</v>
      </c>
      <c r="F2380">
        <v>3</v>
      </c>
      <c r="G2380">
        <v>58201</v>
      </c>
      <c r="H2380">
        <v>0</v>
      </c>
      <c r="I2380">
        <f>机器人辅助表!H2380</f>
        <v>4438.9995681398905</v>
      </c>
      <c r="J2380">
        <v>2</v>
      </c>
      <c r="K2380">
        <v>4</v>
      </c>
      <c r="L2380">
        <v>1</v>
      </c>
      <c r="M2380" s="2">
        <f>机器人辅助表!C2380</f>
        <v>17272.869052928872</v>
      </c>
      <c r="N2380" s="2">
        <v>2</v>
      </c>
      <c r="O2380" s="2">
        <f>机器人辅助表!D2380</f>
        <v>1025.0844318457525</v>
      </c>
      <c r="P2380" s="2">
        <v>3</v>
      </c>
      <c r="Q2380" s="2">
        <f>机器人辅助表!E2380</f>
        <v>455.59308082033454</v>
      </c>
      <c r="R2380" s="2">
        <v>6</v>
      </c>
      <c r="S2380" s="2">
        <f>机器人辅助表!F2380</f>
        <v>4492.8648000000003</v>
      </c>
      <c r="T2380">
        <v>0</v>
      </c>
      <c r="U2380">
        <v>0</v>
      </c>
      <c r="V2380">
        <v>0</v>
      </c>
      <c r="W2380">
        <v>0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0</v>
      </c>
      <c r="AE2380">
        <v>0</v>
      </c>
      <c r="AF2380">
        <v>0</v>
      </c>
      <c r="AG2380">
        <v>0</v>
      </c>
      <c r="BD2380">
        <v>8</v>
      </c>
      <c r="BE2380">
        <v>9323102</v>
      </c>
      <c r="BF2380">
        <v>9324102</v>
      </c>
      <c r="BG2380">
        <v>9324203</v>
      </c>
      <c r="BH2380">
        <v>9324302</v>
      </c>
      <c r="BI2380">
        <v>9324402</v>
      </c>
      <c r="BJ2380">
        <v>9312103</v>
      </c>
      <c r="BK2380">
        <v>9311104</v>
      </c>
      <c r="BL2380">
        <v>9315102</v>
      </c>
    </row>
    <row r="2381" spans="1:67" x14ac:dyDescent="0.15">
      <c r="A2381">
        <v>2380</v>
      </c>
      <c r="B2381" t="s">
        <v>3553</v>
      </c>
      <c r="E2381">
        <f>机器人辅助表!B2381</f>
        <v>28</v>
      </c>
      <c r="F2381">
        <v>1</v>
      </c>
      <c r="G2381">
        <v>58001</v>
      </c>
      <c r="H2381">
        <v>0</v>
      </c>
      <c r="I2381">
        <f>机器人辅助表!H2381</f>
        <v>5341.7577603467571</v>
      </c>
      <c r="J2381">
        <v>2</v>
      </c>
      <c r="K2381">
        <v>4</v>
      </c>
      <c r="L2381">
        <v>1</v>
      </c>
      <c r="M2381" s="2">
        <f>机器人辅助表!C2381</f>
        <v>14063.626181137126</v>
      </c>
      <c r="N2381" s="2">
        <v>2</v>
      </c>
      <c r="O2381" s="2">
        <f>机器人辅助表!D2381</f>
        <v>951.67395210702375</v>
      </c>
      <c r="P2381" s="2">
        <v>3</v>
      </c>
      <c r="Q2381" s="2">
        <f>机器人辅助表!E2381</f>
        <v>422.96620093645492</v>
      </c>
      <c r="R2381" s="2">
        <v>6</v>
      </c>
      <c r="S2381" s="2">
        <f>机器人辅助表!F2381</f>
        <v>7394.9400000000005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0</v>
      </c>
      <c r="AE2381">
        <v>0</v>
      </c>
      <c r="AF2381">
        <v>0</v>
      </c>
      <c r="AG2381">
        <v>0</v>
      </c>
      <c r="BD2381">
        <v>11</v>
      </c>
      <c r="BE2381">
        <v>9113104</v>
      </c>
      <c r="BF2381">
        <v>9121102</v>
      </c>
      <c r="BG2381">
        <v>9121202</v>
      </c>
      <c r="BH2381">
        <v>9121303</v>
      </c>
      <c r="BI2381">
        <v>9121403</v>
      </c>
      <c r="BJ2381">
        <v>9114104</v>
      </c>
      <c r="BK2381">
        <v>9122102</v>
      </c>
      <c r="BL2381">
        <v>9122202</v>
      </c>
      <c r="BM2381">
        <v>9122302</v>
      </c>
      <c r="BN2381">
        <v>9122403</v>
      </c>
      <c r="BO2381">
        <v>9115102</v>
      </c>
    </row>
    <row r="2382" spans="1:67" x14ac:dyDescent="0.15">
      <c r="A2382">
        <v>2381</v>
      </c>
      <c r="B2382" t="s">
        <v>3554</v>
      </c>
      <c r="E2382">
        <f>机器人辅助表!B2382</f>
        <v>24</v>
      </c>
      <c r="F2382">
        <v>2</v>
      </c>
      <c r="G2382">
        <v>58101</v>
      </c>
      <c r="H2382">
        <v>0</v>
      </c>
      <c r="I2382">
        <f>机器人辅助表!H2382</f>
        <v>3323.2858907770437</v>
      </c>
      <c r="J2382">
        <v>2</v>
      </c>
      <c r="K2382">
        <v>4</v>
      </c>
      <c r="L2382">
        <v>1</v>
      </c>
      <c r="M2382" s="2">
        <f>机器人辅助表!C2382</f>
        <v>6921.4015766956536</v>
      </c>
      <c r="N2382" s="2">
        <v>2</v>
      </c>
      <c r="O2382" s="2">
        <f>机器人辅助表!D2382</f>
        <v>518.0258976321071</v>
      </c>
      <c r="P2382" s="2">
        <v>3</v>
      </c>
      <c r="Q2382" s="2">
        <f>机器人辅助表!E2382</f>
        <v>230.23373228093647</v>
      </c>
      <c r="R2382" s="2">
        <v>6</v>
      </c>
      <c r="S2382" s="2">
        <f>机器人辅助表!F2382</f>
        <v>5130.2624000000005</v>
      </c>
      <c r="T2382">
        <v>0</v>
      </c>
      <c r="U2382">
        <v>0</v>
      </c>
      <c r="V2382">
        <v>0</v>
      </c>
      <c r="W2382">
        <v>0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0</v>
      </c>
      <c r="AE2382">
        <v>0</v>
      </c>
      <c r="AF2382">
        <v>0</v>
      </c>
      <c r="AG2382">
        <v>0</v>
      </c>
      <c r="BD2382">
        <v>11</v>
      </c>
      <c r="BE2382">
        <v>9211103</v>
      </c>
      <c r="BF2382">
        <v>9214102</v>
      </c>
      <c r="BG2382">
        <v>9214202</v>
      </c>
      <c r="BH2382">
        <v>9214304</v>
      </c>
      <c r="BI2382">
        <v>9214403</v>
      </c>
      <c r="BJ2382">
        <v>9222104</v>
      </c>
      <c r="BK2382">
        <v>9223102</v>
      </c>
      <c r="BL2382">
        <v>9223202</v>
      </c>
      <c r="BM2382">
        <v>9223303</v>
      </c>
      <c r="BN2382">
        <v>9223403</v>
      </c>
      <c r="BO2382">
        <v>9215102</v>
      </c>
    </row>
    <row r="2383" spans="1:67" x14ac:dyDescent="0.15">
      <c r="A2383">
        <v>2382</v>
      </c>
      <c r="B2383" t="s">
        <v>1113</v>
      </c>
      <c r="E2383">
        <f>机器人辅助表!B2383</f>
        <v>27</v>
      </c>
      <c r="F2383">
        <v>2</v>
      </c>
      <c r="G2383">
        <v>58101</v>
      </c>
      <c r="H2383">
        <v>0</v>
      </c>
      <c r="I2383">
        <f>机器人辅助表!H2383</f>
        <v>2823.6205448130945</v>
      </c>
      <c r="J2383">
        <v>2</v>
      </c>
      <c r="K2383">
        <v>4</v>
      </c>
      <c r="L2383">
        <v>1</v>
      </c>
      <c r="M2383" s="2">
        <f>机器人辅助表!C2383</f>
        <v>7039.8464830264238</v>
      </c>
      <c r="N2383" s="2">
        <v>2</v>
      </c>
      <c r="O2383" s="2">
        <f>机器人辅助表!D2383</f>
        <v>488.07794586220746</v>
      </c>
      <c r="P2383" s="2">
        <v>3</v>
      </c>
      <c r="Q2383" s="2">
        <f>机器人辅助表!E2383</f>
        <v>216.92353149431446</v>
      </c>
      <c r="R2383" s="2">
        <v>6</v>
      </c>
      <c r="S2383" s="2">
        <f>机器人辅助表!F2383</f>
        <v>4018.8875999999996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0</v>
      </c>
      <c r="AE2383">
        <v>0</v>
      </c>
      <c r="AF2383">
        <v>0</v>
      </c>
      <c r="AG2383">
        <v>0</v>
      </c>
      <c r="BD2383">
        <v>11</v>
      </c>
      <c r="BE2383">
        <v>9211103</v>
      </c>
      <c r="BF2383">
        <v>9214104</v>
      </c>
      <c r="BG2383">
        <v>9214202</v>
      </c>
      <c r="BH2383">
        <v>9214303</v>
      </c>
      <c r="BI2383">
        <v>9214402</v>
      </c>
      <c r="BJ2383">
        <v>9222103</v>
      </c>
      <c r="BK2383">
        <v>9223103</v>
      </c>
      <c r="BL2383">
        <v>9223204</v>
      </c>
      <c r="BM2383">
        <v>9223304</v>
      </c>
      <c r="BN2383">
        <v>9223404</v>
      </c>
      <c r="BO2383">
        <v>9215104</v>
      </c>
    </row>
    <row r="2384" spans="1:67" x14ac:dyDescent="0.15">
      <c r="A2384">
        <v>2383</v>
      </c>
      <c r="B2384" t="s">
        <v>1114</v>
      </c>
      <c r="E2384">
        <f>机器人辅助表!B2384</f>
        <v>49</v>
      </c>
      <c r="F2384">
        <v>1</v>
      </c>
      <c r="G2384">
        <v>58001</v>
      </c>
      <c r="H2384">
        <v>0</v>
      </c>
      <c r="I2384">
        <f>机器人辅助表!H2384</f>
        <v>14280.4479688341</v>
      </c>
      <c r="J2384">
        <v>2</v>
      </c>
      <c r="K2384">
        <v>4</v>
      </c>
      <c r="L2384">
        <v>1</v>
      </c>
      <c r="M2384" s="2">
        <f>机器人辅助表!C2384</f>
        <v>85820.590821978418</v>
      </c>
      <c r="N2384" s="2">
        <v>2</v>
      </c>
      <c r="O2384" s="2">
        <f>机器人辅助表!D2384</f>
        <v>3794.1492838725771</v>
      </c>
      <c r="P2384" s="2">
        <v>3</v>
      </c>
      <c r="Q2384" s="2">
        <f>机器人辅助表!E2384</f>
        <v>1686.2885706100346</v>
      </c>
      <c r="R2384" s="2">
        <v>6</v>
      </c>
      <c r="S2384" s="2">
        <f>机器人辅助表!F2384</f>
        <v>8785.6229999999996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0</v>
      </c>
      <c r="AE2384">
        <v>0</v>
      </c>
      <c r="AF2384">
        <v>0</v>
      </c>
      <c r="AG2384">
        <v>0</v>
      </c>
      <c r="BD2384">
        <v>11</v>
      </c>
      <c r="BE2384">
        <v>9113103</v>
      </c>
      <c r="BF2384">
        <v>9121104</v>
      </c>
      <c r="BG2384">
        <v>9121203</v>
      </c>
      <c r="BH2384">
        <v>9121304</v>
      </c>
      <c r="BI2384">
        <v>9121402</v>
      </c>
      <c r="BJ2384">
        <v>9114104</v>
      </c>
      <c r="BK2384">
        <v>9122102</v>
      </c>
      <c r="BL2384">
        <v>9122203</v>
      </c>
      <c r="BM2384">
        <v>9122304</v>
      </c>
      <c r="BN2384">
        <v>9122403</v>
      </c>
      <c r="BO2384">
        <v>9115102</v>
      </c>
    </row>
    <row r="2385" spans="1:67" x14ac:dyDescent="0.15">
      <c r="A2385">
        <v>2384</v>
      </c>
      <c r="B2385" t="s">
        <v>1115</v>
      </c>
      <c r="E2385">
        <f>机器人辅助表!B2385</f>
        <v>23</v>
      </c>
      <c r="F2385">
        <v>3</v>
      </c>
      <c r="G2385">
        <v>58201</v>
      </c>
      <c r="H2385">
        <v>0</v>
      </c>
      <c r="I2385">
        <f>机器人辅助表!H2385</f>
        <v>3718.6769362783944</v>
      </c>
      <c r="J2385">
        <v>2</v>
      </c>
      <c r="K2385">
        <v>4</v>
      </c>
      <c r="L2385">
        <v>1</v>
      </c>
      <c r="M2385" s="2">
        <f>机器人辅助表!C2385</f>
        <v>7273.6185202926436</v>
      </c>
      <c r="N2385" s="2">
        <v>2</v>
      </c>
      <c r="O2385" s="2">
        <f>机器人辅助表!D2385</f>
        <v>559.21039344481619</v>
      </c>
      <c r="P2385" s="2">
        <v>3</v>
      </c>
      <c r="Q2385" s="2">
        <f>机器人辅助表!E2385</f>
        <v>248.53795264214054</v>
      </c>
      <c r="R2385" s="2">
        <v>6</v>
      </c>
      <c r="S2385" s="2">
        <f>机器人辅助表!F2385</f>
        <v>5882.9539999999988</v>
      </c>
      <c r="T2385">
        <v>0</v>
      </c>
      <c r="U2385">
        <v>0</v>
      </c>
      <c r="V2385">
        <v>0</v>
      </c>
      <c r="W2385">
        <v>0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0</v>
      </c>
      <c r="AE2385">
        <v>0</v>
      </c>
      <c r="AF2385">
        <v>0</v>
      </c>
      <c r="AG2385">
        <v>0</v>
      </c>
      <c r="BD2385">
        <v>8</v>
      </c>
      <c r="BE2385">
        <v>9323102</v>
      </c>
      <c r="BF2385">
        <v>9324102</v>
      </c>
      <c r="BG2385">
        <v>9324204</v>
      </c>
      <c r="BH2385">
        <v>9324302</v>
      </c>
      <c r="BI2385">
        <v>9324404</v>
      </c>
      <c r="BJ2385">
        <v>9312103</v>
      </c>
      <c r="BK2385">
        <v>9311102</v>
      </c>
      <c r="BL2385">
        <v>9315104</v>
      </c>
    </row>
    <row r="2386" spans="1:67" x14ac:dyDescent="0.15">
      <c r="A2386">
        <v>2385</v>
      </c>
      <c r="B2386" t="s">
        <v>3555</v>
      </c>
      <c r="E2386">
        <f>机器人辅助表!B2386</f>
        <v>34</v>
      </c>
      <c r="F2386">
        <v>2</v>
      </c>
      <c r="G2386">
        <v>58101</v>
      </c>
      <c r="H2386">
        <v>0</v>
      </c>
      <c r="I2386">
        <f>机器人辅助表!H2386</f>
        <v>5450.2694254706585</v>
      </c>
      <c r="J2386">
        <v>2</v>
      </c>
      <c r="K2386">
        <v>4</v>
      </c>
      <c r="L2386">
        <v>1</v>
      </c>
      <c r="M2386" s="2">
        <f>机器人辅助表!C2386</f>
        <v>18888.267321261876</v>
      </c>
      <c r="N2386" s="2">
        <v>2</v>
      </c>
      <c r="O2386" s="2">
        <f>机器人辅助表!D2386</f>
        <v>1173.338545182743</v>
      </c>
      <c r="P2386" s="2">
        <v>3</v>
      </c>
      <c r="Q2386" s="2">
        <f>机器人辅助表!E2386</f>
        <v>521.48379785899681</v>
      </c>
      <c r="R2386" s="2">
        <v>6</v>
      </c>
      <c r="S2386" s="2">
        <f>机器人辅助表!F2386</f>
        <v>6151.5828000000001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0</v>
      </c>
      <c r="AE2386">
        <v>0</v>
      </c>
      <c r="AF2386">
        <v>0</v>
      </c>
      <c r="AG2386">
        <v>0</v>
      </c>
      <c r="BD2386">
        <v>11</v>
      </c>
      <c r="BE2386">
        <v>9211102</v>
      </c>
      <c r="BF2386">
        <v>9214103</v>
      </c>
      <c r="BG2386">
        <v>9214204</v>
      </c>
      <c r="BH2386">
        <v>9214303</v>
      </c>
      <c r="BI2386">
        <v>9214402</v>
      </c>
      <c r="BJ2386">
        <v>9222102</v>
      </c>
      <c r="BK2386">
        <v>9223102</v>
      </c>
      <c r="BL2386">
        <v>9223204</v>
      </c>
      <c r="BM2386">
        <v>9223304</v>
      </c>
      <c r="BN2386">
        <v>9223403</v>
      </c>
      <c r="BO2386">
        <v>9215102</v>
      </c>
    </row>
    <row r="2387" spans="1:67" x14ac:dyDescent="0.15">
      <c r="A2387">
        <v>2386</v>
      </c>
      <c r="B2387" t="s">
        <v>3556</v>
      </c>
      <c r="E2387">
        <f>机器人辅助表!B2387</f>
        <v>37</v>
      </c>
      <c r="F2387">
        <v>3</v>
      </c>
      <c r="G2387">
        <v>58201</v>
      </c>
      <c r="H2387">
        <v>0</v>
      </c>
      <c r="I2387">
        <f>机器人辅助表!H2387</f>
        <v>9494.5268540769866</v>
      </c>
      <c r="J2387">
        <v>2</v>
      </c>
      <c r="K2387">
        <v>4</v>
      </c>
      <c r="L2387">
        <v>1</v>
      </c>
      <c r="M2387" s="2">
        <f>机器人辅助表!C2387</f>
        <v>36944.747696542312</v>
      </c>
      <c r="N2387" s="2">
        <v>2</v>
      </c>
      <c r="O2387" s="2">
        <f>机器人辅助表!D2387</f>
        <v>2192.5417014478599</v>
      </c>
      <c r="P2387" s="2">
        <v>3</v>
      </c>
      <c r="Q2387" s="2">
        <f>机器人辅助表!E2387</f>
        <v>974.46297842127115</v>
      </c>
      <c r="R2387" s="2">
        <v>6</v>
      </c>
      <c r="S2387" s="2">
        <f>机器人辅助表!F2387</f>
        <v>9609.7386000000006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0</v>
      </c>
      <c r="AE2387">
        <v>0</v>
      </c>
      <c r="AF2387">
        <v>0</v>
      </c>
      <c r="AG2387">
        <v>0</v>
      </c>
      <c r="BD2387">
        <v>8</v>
      </c>
      <c r="BE2387">
        <v>9323103</v>
      </c>
      <c r="BF2387">
        <v>9324104</v>
      </c>
      <c r="BG2387">
        <v>9324202</v>
      </c>
      <c r="BH2387">
        <v>9324303</v>
      </c>
      <c r="BI2387">
        <v>9324404</v>
      </c>
      <c r="BJ2387">
        <v>9312103</v>
      </c>
      <c r="BK2387">
        <v>9311102</v>
      </c>
      <c r="BL2387">
        <v>9315102</v>
      </c>
    </row>
    <row r="2388" spans="1:67" x14ac:dyDescent="0.15">
      <c r="A2388">
        <v>2387</v>
      </c>
      <c r="B2388" t="s">
        <v>1116</v>
      </c>
      <c r="E2388">
        <f>机器人辅助表!B2388</f>
        <v>24</v>
      </c>
      <c r="F2388">
        <v>2</v>
      </c>
      <c r="G2388">
        <v>58101</v>
      </c>
      <c r="H2388">
        <v>0</v>
      </c>
      <c r="I2388">
        <f>机器人辅助表!H2388</f>
        <v>2872.6708547394787</v>
      </c>
      <c r="J2388">
        <v>2</v>
      </c>
      <c r="K2388">
        <v>4</v>
      </c>
      <c r="L2388">
        <v>1</v>
      </c>
      <c r="M2388" s="2">
        <f>机器人辅助表!C2388</f>
        <v>5982.9064476521753</v>
      </c>
      <c r="N2388" s="2">
        <v>2</v>
      </c>
      <c r="O2388" s="2">
        <f>机器人辅助表!D2388</f>
        <v>447.78509795317734</v>
      </c>
      <c r="P2388" s="2">
        <v>3</v>
      </c>
      <c r="Q2388" s="2">
        <f>机器人辅助表!E2388</f>
        <v>199.01559909030101</v>
      </c>
      <c r="R2388" s="2">
        <v>6</v>
      </c>
      <c r="S2388" s="2">
        <f>机器人辅助表!F2388</f>
        <v>4434.6336000000001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0</v>
      </c>
      <c r="AE2388">
        <v>0</v>
      </c>
      <c r="AF2388">
        <v>0</v>
      </c>
      <c r="AG2388">
        <v>0</v>
      </c>
      <c r="BD2388">
        <v>11</v>
      </c>
      <c r="BE2388">
        <v>9211104</v>
      </c>
      <c r="BF2388">
        <v>9214102</v>
      </c>
      <c r="BG2388">
        <v>9214202</v>
      </c>
      <c r="BH2388">
        <v>9214304</v>
      </c>
      <c r="BI2388">
        <v>9214402</v>
      </c>
      <c r="BJ2388">
        <v>9222103</v>
      </c>
      <c r="BK2388">
        <v>9223104</v>
      </c>
      <c r="BL2388">
        <v>9223203</v>
      </c>
      <c r="BM2388">
        <v>9223304</v>
      </c>
      <c r="BN2388">
        <v>9223402</v>
      </c>
      <c r="BO2388">
        <v>9215103</v>
      </c>
    </row>
    <row r="2389" spans="1:67" x14ac:dyDescent="0.15">
      <c r="A2389">
        <v>2388</v>
      </c>
      <c r="B2389" t="s">
        <v>3557</v>
      </c>
      <c r="E2389">
        <f>机器人辅助表!B2389</f>
        <v>27</v>
      </c>
      <c r="F2389">
        <v>3</v>
      </c>
      <c r="G2389">
        <v>58201</v>
      </c>
      <c r="H2389">
        <v>0</v>
      </c>
      <c r="I2389">
        <f>机器人辅助表!H2389</f>
        <v>4302.6598778104299</v>
      </c>
      <c r="J2389">
        <v>2</v>
      </c>
      <c r="K2389">
        <v>4</v>
      </c>
      <c r="L2389">
        <v>1</v>
      </c>
      <c r="M2389" s="2">
        <f>机器人辅助表!C2389</f>
        <v>10727.385116992647</v>
      </c>
      <c r="N2389" s="2">
        <v>2</v>
      </c>
      <c r="O2389" s="2">
        <f>机器人辅助表!D2389</f>
        <v>743.73782226622086</v>
      </c>
      <c r="P2389" s="2">
        <v>3</v>
      </c>
      <c r="Q2389" s="2">
        <f>机器人辅助表!E2389</f>
        <v>330.55014322943157</v>
      </c>
      <c r="R2389" s="2">
        <v>6</v>
      </c>
      <c r="S2389" s="2">
        <f>机器人辅助表!F2389</f>
        <v>6124.0191999999997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0</v>
      </c>
      <c r="AE2389">
        <v>0</v>
      </c>
      <c r="AF2389">
        <v>0</v>
      </c>
      <c r="AG2389">
        <v>0</v>
      </c>
      <c r="BD2389">
        <v>8</v>
      </c>
      <c r="BE2389">
        <v>9323102</v>
      </c>
      <c r="BF2389">
        <v>9324103</v>
      </c>
      <c r="BG2389">
        <v>9324202</v>
      </c>
      <c r="BH2389">
        <v>9324304</v>
      </c>
      <c r="BI2389">
        <v>9324402</v>
      </c>
      <c r="BJ2389">
        <v>9312102</v>
      </c>
      <c r="BK2389">
        <v>9311103</v>
      </c>
      <c r="BL2389">
        <v>9315102</v>
      </c>
    </row>
    <row r="2390" spans="1:67" x14ac:dyDescent="0.15">
      <c r="A2390">
        <v>2389</v>
      </c>
      <c r="B2390" t="s">
        <v>3558</v>
      </c>
      <c r="E2390">
        <f>机器人辅助表!B2390</f>
        <v>21</v>
      </c>
      <c r="F2390">
        <v>3</v>
      </c>
      <c r="G2390">
        <v>58201</v>
      </c>
      <c r="H2390">
        <v>0</v>
      </c>
      <c r="I2390">
        <f>机器人辅助表!H2390</f>
        <v>1514.9836591471305</v>
      </c>
      <c r="J2390">
        <v>2</v>
      </c>
      <c r="K2390">
        <v>4</v>
      </c>
      <c r="L2390">
        <v>1</v>
      </c>
      <c r="M2390" s="2">
        <f>机器人辅助表!C2390</f>
        <v>2613.306696000001</v>
      </c>
      <c r="N2390" s="2">
        <v>2</v>
      </c>
      <c r="O2390" s="2">
        <f>机器人辅助表!D2390</f>
        <v>212.48795269565227</v>
      </c>
      <c r="P2390" s="2">
        <v>3</v>
      </c>
      <c r="Q2390" s="2">
        <f>机器人辅助表!E2390</f>
        <v>94.439090086956568</v>
      </c>
      <c r="R2390" s="2">
        <v>6</v>
      </c>
      <c r="S2390" s="2">
        <f>机器人辅助表!F2390</f>
        <v>2503.0207999999998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0</v>
      </c>
      <c r="AE2390">
        <v>0</v>
      </c>
      <c r="AF2390">
        <v>0</v>
      </c>
      <c r="AG2390">
        <v>0</v>
      </c>
      <c r="BD2390">
        <v>8</v>
      </c>
      <c r="BE2390">
        <v>9323103</v>
      </c>
      <c r="BF2390">
        <v>9324103</v>
      </c>
      <c r="BG2390">
        <v>9324202</v>
      </c>
      <c r="BH2390">
        <v>9324303</v>
      </c>
      <c r="BI2390">
        <v>9324402</v>
      </c>
      <c r="BJ2390">
        <v>9312103</v>
      </c>
      <c r="BK2390">
        <v>9311104</v>
      </c>
      <c r="BL2390">
        <v>9315104</v>
      </c>
    </row>
    <row r="2391" spans="1:67" x14ac:dyDescent="0.15">
      <c r="A2391">
        <v>2390</v>
      </c>
      <c r="B2391" t="s">
        <v>1117</v>
      </c>
      <c r="E2391">
        <f>机器人辅助表!B2391</f>
        <v>49</v>
      </c>
      <c r="F2391">
        <v>3</v>
      </c>
      <c r="G2391">
        <v>58201</v>
      </c>
      <c r="H2391">
        <v>0</v>
      </c>
      <c r="I2391">
        <f>机器人辅助表!H2391</f>
        <v>17136.537562600915</v>
      </c>
      <c r="J2391">
        <v>2</v>
      </c>
      <c r="K2391">
        <v>4</v>
      </c>
      <c r="L2391">
        <v>1</v>
      </c>
      <c r="M2391" s="2">
        <f>机器人辅助表!C2391</f>
        <v>102984.7089863741</v>
      </c>
      <c r="N2391" s="2">
        <v>2</v>
      </c>
      <c r="O2391" s="2">
        <f>机器人辅助表!D2391</f>
        <v>4552.9791406470922</v>
      </c>
      <c r="P2391" s="2">
        <v>3</v>
      </c>
      <c r="Q2391" s="2">
        <f>机器人辅助表!E2391</f>
        <v>2023.5462847320414</v>
      </c>
      <c r="R2391" s="2">
        <v>6</v>
      </c>
      <c r="S2391" s="2">
        <f>机器人辅助表!F2391</f>
        <v>10542.747599999999</v>
      </c>
      <c r="T2391">
        <v>0</v>
      </c>
      <c r="U2391">
        <v>0</v>
      </c>
      <c r="V2391">
        <v>0</v>
      </c>
      <c r="W2391">
        <v>0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0</v>
      </c>
      <c r="AE2391">
        <v>0</v>
      </c>
      <c r="AF2391">
        <v>0</v>
      </c>
      <c r="AG2391">
        <v>0</v>
      </c>
      <c r="BD2391">
        <v>8</v>
      </c>
      <c r="BE2391">
        <v>9323102</v>
      </c>
      <c r="BF2391">
        <v>9324103</v>
      </c>
      <c r="BG2391">
        <v>9324203</v>
      </c>
      <c r="BH2391">
        <v>9324302</v>
      </c>
      <c r="BI2391">
        <v>9324403</v>
      </c>
      <c r="BJ2391">
        <v>9312102</v>
      </c>
      <c r="BK2391">
        <v>9311102</v>
      </c>
      <c r="BL2391">
        <v>9315104</v>
      </c>
    </row>
    <row r="2392" spans="1:67" x14ac:dyDescent="0.15">
      <c r="A2392">
        <v>2391</v>
      </c>
      <c r="B2392" t="s">
        <v>3559</v>
      </c>
      <c r="E2392">
        <f>机器人辅助表!B2392</f>
        <v>33</v>
      </c>
      <c r="F2392">
        <v>2</v>
      </c>
      <c r="G2392">
        <v>58101</v>
      </c>
      <c r="H2392">
        <v>0</v>
      </c>
      <c r="I2392">
        <f>机器人辅助表!H2392</f>
        <v>4062.923447864991</v>
      </c>
      <c r="J2392">
        <v>2</v>
      </c>
      <c r="K2392">
        <v>4</v>
      </c>
      <c r="L2392">
        <v>1</v>
      </c>
      <c r="M2392" s="2">
        <f>机器人辅助表!C2392</f>
        <v>13556.406937078604</v>
      </c>
      <c r="N2392" s="2">
        <v>2</v>
      </c>
      <c r="O2392" s="2">
        <f>机器人辅助表!D2392</f>
        <v>849.90650289531823</v>
      </c>
      <c r="P2392" s="2">
        <v>3</v>
      </c>
      <c r="Q2392" s="2">
        <f>机器人辅助表!E2392</f>
        <v>377.73622350903037</v>
      </c>
      <c r="R2392" s="2">
        <v>6</v>
      </c>
      <c r="S2392" s="2">
        <f>机器人辅助表!F2392</f>
        <v>4752.5603999999994</v>
      </c>
      <c r="T2392">
        <v>0</v>
      </c>
      <c r="U2392">
        <v>0</v>
      </c>
      <c r="V2392">
        <v>0</v>
      </c>
      <c r="W2392">
        <v>0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0</v>
      </c>
      <c r="AE2392">
        <v>0</v>
      </c>
      <c r="AF2392">
        <v>0</v>
      </c>
      <c r="AG2392">
        <v>0</v>
      </c>
      <c r="BD2392">
        <v>11</v>
      </c>
      <c r="BE2392">
        <v>9211104</v>
      </c>
      <c r="BF2392">
        <v>9214103</v>
      </c>
      <c r="BG2392">
        <v>9214203</v>
      </c>
      <c r="BH2392">
        <v>9214304</v>
      </c>
      <c r="BI2392">
        <v>9214403</v>
      </c>
      <c r="BJ2392">
        <v>9222104</v>
      </c>
      <c r="BK2392">
        <v>9223102</v>
      </c>
      <c r="BL2392">
        <v>9223203</v>
      </c>
      <c r="BM2392">
        <v>9223303</v>
      </c>
      <c r="BN2392">
        <v>9223402</v>
      </c>
      <c r="BO2392">
        <v>9215102</v>
      </c>
    </row>
    <row r="2393" spans="1:67" x14ac:dyDescent="0.15">
      <c r="A2393">
        <v>2392</v>
      </c>
      <c r="B2393" t="s">
        <v>3560</v>
      </c>
      <c r="E2393">
        <f>机器人辅助表!B2393</f>
        <v>44</v>
      </c>
      <c r="F2393">
        <v>1</v>
      </c>
      <c r="G2393">
        <v>58001</v>
      </c>
      <c r="H2393">
        <v>0</v>
      </c>
      <c r="I2393">
        <f>机器人辅助表!H2393</f>
        <v>10559.73955186356</v>
      </c>
      <c r="J2393">
        <v>2</v>
      </c>
      <c r="K2393">
        <v>4</v>
      </c>
      <c r="L2393">
        <v>1</v>
      </c>
      <c r="M2393" s="2">
        <f>机器人辅助表!C2393</f>
        <v>54540.801499766167</v>
      </c>
      <c r="N2393" s="2">
        <v>2</v>
      </c>
      <c r="O2393" s="2">
        <f>机器人辅助表!D2393</f>
        <v>2702.2534476200672</v>
      </c>
      <c r="P2393" s="2">
        <v>3</v>
      </c>
      <c r="Q2393" s="2">
        <f>机器人辅助表!E2393</f>
        <v>1201.0015322755858</v>
      </c>
      <c r="R2393" s="2">
        <v>6</v>
      </c>
      <c r="S2393" s="2">
        <f>机器人辅助表!F2393</f>
        <v>7984.9880000000003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0</v>
      </c>
      <c r="AE2393">
        <v>0</v>
      </c>
      <c r="AF2393">
        <v>0</v>
      </c>
      <c r="AG2393">
        <v>0</v>
      </c>
      <c r="BD2393">
        <v>11</v>
      </c>
      <c r="BE2393">
        <v>9113103</v>
      </c>
      <c r="BF2393">
        <v>9121102</v>
      </c>
      <c r="BG2393">
        <v>9121203</v>
      </c>
      <c r="BH2393">
        <v>9121303</v>
      </c>
      <c r="BI2393">
        <v>9121402</v>
      </c>
      <c r="BJ2393">
        <v>9114102</v>
      </c>
      <c r="BK2393">
        <v>9122103</v>
      </c>
      <c r="BL2393">
        <v>9122202</v>
      </c>
      <c r="BM2393">
        <v>9122302</v>
      </c>
      <c r="BN2393">
        <v>9122403</v>
      </c>
      <c r="BO2393">
        <v>9115104</v>
      </c>
    </row>
    <row r="2394" spans="1:67" x14ac:dyDescent="0.15">
      <c r="A2394">
        <v>2393</v>
      </c>
      <c r="B2394" t="s">
        <v>3561</v>
      </c>
      <c r="E2394">
        <f>机器人辅助表!B2394</f>
        <v>36</v>
      </c>
      <c r="F2394">
        <v>1</v>
      </c>
      <c r="G2394">
        <v>58001</v>
      </c>
      <c r="H2394">
        <v>0</v>
      </c>
      <c r="I2394">
        <f>机器人辅助表!H2394</f>
        <v>4635.4864462221276</v>
      </c>
      <c r="J2394">
        <v>2</v>
      </c>
      <c r="K2394">
        <v>4</v>
      </c>
      <c r="L2394">
        <v>1</v>
      </c>
      <c r="M2394" s="2">
        <f>机器人辅助表!C2394</f>
        <v>17205.195924120406</v>
      </c>
      <c r="N2394" s="2">
        <v>2</v>
      </c>
      <c r="O2394" s="2">
        <f>机器人辅助表!D2394</f>
        <v>1050.2225272294315</v>
      </c>
      <c r="P2394" s="2">
        <v>3</v>
      </c>
      <c r="Q2394" s="2">
        <f>机器人辅助表!E2394</f>
        <v>466.76556765752525</v>
      </c>
      <c r="R2394" s="2">
        <v>6</v>
      </c>
      <c r="S2394" s="2">
        <f>机器人辅助表!F2394</f>
        <v>4875.616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0</v>
      </c>
      <c r="AE2394">
        <v>0</v>
      </c>
      <c r="AF2394">
        <v>0</v>
      </c>
      <c r="AG2394">
        <v>0</v>
      </c>
      <c r="BD2394">
        <v>11</v>
      </c>
      <c r="BE2394">
        <v>9113104</v>
      </c>
      <c r="BF2394">
        <v>9121103</v>
      </c>
      <c r="BG2394">
        <v>9121204</v>
      </c>
      <c r="BH2394">
        <v>9121303</v>
      </c>
      <c r="BI2394">
        <v>9121403</v>
      </c>
      <c r="BJ2394">
        <v>9114102</v>
      </c>
      <c r="BK2394">
        <v>9122104</v>
      </c>
      <c r="BL2394">
        <v>9122204</v>
      </c>
      <c r="BM2394">
        <v>9122303</v>
      </c>
      <c r="BN2394">
        <v>9122404</v>
      </c>
      <c r="BO2394">
        <v>9115102</v>
      </c>
    </row>
    <row r="2395" spans="1:67" x14ac:dyDescent="0.15">
      <c r="A2395">
        <v>2394</v>
      </c>
      <c r="B2395" t="s">
        <v>1118</v>
      </c>
      <c r="E2395">
        <f>机器人辅助表!B2395</f>
        <v>21</v>
      </c>
      <c r="F2395">
        <v>2</v>
      </c>
      <c r="G2395">
        <v>58101</v>
      </c>
      <c r="H2395">
        <v>0</v>
      </c>
      <c r="I2395">
        <f>机器人辅助表!H2395</f>
        <v>1751.6998558888699</v>
      </c>
      <c r="J2395">
        <v>2</v>
      </c>
      <c r="K2395">
        <v>4</v>
      </c>
      <c r="L2395">
        <v>1</v>
      </c>
      <c r="M2395" s="2">
        <f>机器人辅助表!C2395</f>
        <v>3021.6358672500014</v>
      </c>
      <c r="N2395" s="2">
        <v>2</v>
      </c>
      <c r="O2395" s="2">
        <f>机器人辅助表!D2395</f>
        <v>245.68919530434795</v>
      </c>
      <c r="P2395" s="2">
        <v>3</v>
      </c>
      <c r="Q2395" s="2">
        <f>机器人辅助表!E2395</f>
        <v>109.19519791304353</v>
      </c>
      <c r="R2395" s="2">
        <v>6</v>
      </c>
      <c r="S2395" s="2">
        <f>机器人辅助表!F2395</f>
        <v>2894.1178</v>
      </c>
      <c r="T2395">
        <v>0</v>
      </c>
      <c r="U2395">
        <v>0</v>
      </c>
      <c r="V2395">
        <v>0</v>
      </c>
      <c r="W2395">
        <v>0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0</v>
      </c>
      <c r="AE2395">
        <v>0</v>
      </c>
      <c r="AF2395">
        <v>0</v>
      </c>
      <c r="AG2395">
        <v>0</v>
      </c>
      <c r="BD2395">
        <v>11</v>
      </c>
      <c r="BE2395">
        <v>9211102</v>
      </c>
      <c r="BF2395">
        <v>9214104</v>
      </c>
      <c r="BG2395">
        <v>9214202</v>
      </c>
      <c r="BH2395">
        <v>9214302</v>
      </c>
      <c r="BI2395">
        <v>9214404</v>
      </c>
      <c r="BJ2395">
        <v>9222104</v>
      </c>
      <c r="BK2395">
        <v>9223104</v>
      </c>
      <c r="BL2395">
        <v>9223204</v>
      </c>
      <c r="BM2395">
        <v>9223304</v>
      </c>
      <c r="BN2395">
        <v>9223404</v>
      </c>
      <c r="BO2395">
        <v>9215103</v>
      </c>
    </row>
    <row r="2396" spans="1:67" x14ac:dyDescent="0.15">
      <c r="A2396">
        <v>2395</v>
      </c>
      <c r="B2396" t="s">
        <v>1119</v>
      </c>
      <c r="E2396">
        <f>机器人辅助表!B2396</f>
        <v>26</v>
      </c>
      <c r="F2396">
        <v>2</v>
      </c>
      <c r="G2396">
        <v>58101</v>
      </c>
      <c r="H2396">
        <v>0</v>
      </c>
      <c r="I2396">
        <f>机器人辅助表!H2396</f>
        <v>3041.5961153529156</v>
      </c>
      <c r="J2396">
        <v>2</v>
      </c>
      <c r="K2396">
        <v>4</v>
      </c>
      <c r="L2396">
        <v>1</v>
      </c>
      <c r="M2396" s="2">
        <f>机器人辅助表!C2396</f>
        <v>7153.4719417364558</v>
      </c>
      <c r="N2396" s="2">
        <v>2</v>
      </c>
      <c r="O2396" s="2">
        <f>机器人辅助表!D2396</f>
        <v>508.44025647090319</v>
      </c>
      <c r="P2396" s="2">
        <v>3</v>
      </c>
      <c r="Q2396" s="2">
        <f>机器人辅助表!E2396</f>
        <v>225.97344732040139</v>
      </c>
      <c r="R2396" s="2">
        <v>6</v>
      </c>
      <c r="S2396" s="2">
        <f>机器人辅助表!F2396</f>
        <v>4453.2671999999993</v>
      </c>
      <c r="T2396">
        <v>0</v>
      </c>
      <c r="U2396">
        <v>0</v>
      </c>
      <c r="V2396">
        <v>0</v>
      </c>
      <c r="W2396">
        <v>0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0</v>
      </c>
      <c r="AE2396">
        <v>0</v>
      </c>
      <c r="AF2396">
        <v>0</v>
      </c>
      <c r="AG2396">
        <v>0</v>
      </c>
      <c r="BD2396">
        <v>11</v>
      </c>
      <c r="BE2396">
        <v>9211104</v>
      </c>
      <c r="BF2396">
        <v>9214103</v>
      </c>
      <c r="BG2396">
        <v>9214203</v>
      </c>
      <c r="BH2396">
        <v>9214304</v>
      </c>
      <c r="BI2396">
        <v>9214402</v>
      </c>
      <c r="BJ2396">
        <v>9222103</v>
      </c>
      <c r="BK2396">
        <v>9223104</v>
      </c>
      <c r="BL2396">
        <v>9223204</v>
      </c>
      <c r="BM2396">
        <v>9223302</v>
      </c>
      <c r="BN2396">
        <v>9223404</v>
      </c>
      <c r="BO2396">
        <v>9215103</v>
      </c>
    </row>
    <row r="2397" spans="1:67" x14ac:dyDescent="0.15">
      <c r="A2397">
        <v>2396</v>
      </c>
      <c r="B2397" t="s">
        <v>3562</v>
      </c>
      <c r="E2397">
        <f>机器人辅助表!B2397</f>
        <v>36</v>
      </c>
      <c r="F2397">
        <v>1</v>
      </c>
      <c r="G2397">
        <v>58001</v>
      </c>
      <c r="H2397">
        <v>0</v>
      </c>
      <c r="I2397">
        <f>机器人辅助表!H2397</f>
        <v>4403.7121239110211</v>
      </c>
      <c r="J2397">
        <v>2</v>
      </c>
      <c r="K2397">
        <v>4</v>
      </c>
      <c r="L2397">
        <v>1</v>
      </c>
      <c r="M2397" s="2">
        <f>机器人辅助表!C2397</f>
        <v>16344.936127914385</v>
      </c>
      <c r="N2397" s="2">
        <v>2</v>
      </c>
      <c r="O2397" s="2">
        <f>机器人辅助表!D2397</f>
        <v>997.71140086796004</v>
      </c>
      <c r="P2397" s="2">
        <v>3</v>
      </c>
      <c r="Q2397" s="2">
        <f>机器人辅助表!E2397</f>
        <v>443.42728927464896</v>
      </c>
      <c r="R2397" s="2">
        <v>6</v>
      </c>
      <c r="S2397" s="2">
        <f>机器人辅助表!F2397</f>
        <v>4631.8351999999995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0</v>
      </c>
      <c r="AE2397">
        <v>0</v>
      </c>
      <c r="AF2397">
        <v>0</v>
      </c>
      <c r="AG2397">
        <v>0</v>
      </c>
      <c r="BD2397">
        <v>11</v>
      </c>
      <c r="BE2397">
        <v>9113102</v>
      </c>
      <c r="BF2397">
        <v>9121103</v>
      </c>
      <c r="BG2397">
        <v>9121202</v>
      </c>
      <c r="BH2397">
        <v>9121304</v>
      </c>
      <c r="BI2397">
        <v>9121402</v>
      </c>
      <c r="BJ2397">
        <v>9114104</v>
      </c>
      <c r="BK2397">
        <v>9122102</v>
      </c>
      <c r="BL2397">
        <v>9122204</v>
      </c>
      <c r="BM2397">
        <v>9122304</v>
      </c>
      <c r="BN2397">
        <v>9122404</v>
      </c>
      <c r="BO2397">
        <v>9115104</v>
      </c>
    </row>
    <row r="2398" spans="1:67" x14ac:dyDescent="0.15">
      <c r="A2398">
        <v>2397</v>
      </c>
      <c r="B2398" t="s">
        <v>1120</v>
      </c>
      <c r="E2398">
        <f>机器人辅助表!B2398</f>
        <v>28</v>
      </c>
      <c r="F2398">
        <v>1</v>
      </c>
      <c r="G2398">
        <v>58001</v>
      </c>
      <c r="H2398">
        <v>0</v>
      </c>
      <c r="I2398">
        <f>机器人辅助表!H2398</f>
        <v>3632.3952770357942</v>
      </c>
      <c r="J2398">
        <v>2</v>
      </c>
      <c r="K2398">
        <v>4</v>
      </c>
      <c r="L2398">
        <v>1</v>
      </c>
      <c r="M2398" s="2">
        <f>机器人辅助表!C2398</f>
        <v>9563.2658031732462</v>
      </c>
      <c r="N2398" s="2">
        <v>2</v>
      </c>
      <c r="O2398" s="2">
        <f>机器人辅助表!D2398</f>
        <v>647.13828743277611</v>
      </c>
      <c r="P2398" s="2">
        <v>3</v>
      </c>
      <c r="Q2398" s="2">
        <f>机器人辅助表!E2398</f>
        <v>287.6170166367894</v>
      </c>
      <c r="R2398" s="2">
        <v>6</v>
      </c>
      <c r="S2398" s="2">
        <f>机器人辅助表!F2398</f>
        <v>5028.5591999999997</v>
      </c>
      <c r="T2398">
        <v>0</v>
      </c>
      <c r="U2398">
        <v>0</v>
      </c>
      <c r="V2398">
        <v>0</v>
      </c>
      <c r="W2398">
        <v>0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0</v>
      </c>
      <c r="AE2398">
        <v>0</v>
      </c>
      <c r="AF2398">
        <v>0</v>
      </c>
      <c r="AG2398">
        <v>0</v>
      </c>
      <c r="BD2398">
        <v>11</v>
      </c>
      <c r="BE2398">
        <v>9113102</v>
      </c>
      <c r="BF2398">
        <v>9121104</v>
      </c>
      <c r="BG2398">
        <v>9121203</v>
      </c>
      <c r="BH2398">
        <v>9121302</v>
      </c>
      <c r="BI2398">
        <v>9121404</v>
      </c>
      <c r="BJ2398">
        <v>9114102</v>
      </c>
      <c r="BK2398">
        <v>9122102</v>
      </c>
      <c r="BL2398">
        <v>9122204</v>
      </c>
      <c r="BM2398">
        <v>9122302</v>
      </c>
      <c r="BN2398">
        <v>9122403</v>
      </c>
      <c r="BO2398">
        <v>9115102</v>
      </c>
    </row>
    <row r="2399" spans="1:67" x14ac:dyDescent="0.15">
      <c r="A2399">
        <v>2398</v>
      </c>
      <c r="B2399" t="s">
        <v>1121</v>
      </c>
      <c r="E2399">
        <f>机器人辅助表!B2399</f>
        <v>31</v>
      </c>
      <c r="F2399">
        <v>1</v>
      </c>
      <c r="G2399">
        <v>58001</v>
      </c>
      <c r="H2399">
        <v>0</v>
      </c>
      <c r="I2399">
        <f>机器人辅助表!H2399</f>
        <v>3670.3671765629542</v>
      </c>
      <c r="J2399">
        <v>2</v>
      </c>
      <c r="K2399">
        <v>4</v>
      </c>
      <c r="L2399">
        <v>1</v>
      </c>
      <c r="M2399" s="2">
        <f>机器人辅助表!C2399</f>
        <v>11255.560688561542</v>
      </c>
      <c r="N2399" s="2">
        <v>2</v>
      </c>
      <c r="O2399" s="2">
        <f>机器人辅助表!D2399</f>
        <v>719.44793879538474</v>
      </c>
      <c r="P2399" s="2">
        <v>3</v>
      </c>
      <c r="Q2399" s="2">
        <f>机器人辅助表!E2399</f>
        <v>319.75463946461548</v>
      </c>
      <c r="R2399" s="2">
        <v>6</v>
      </c>
      <c r="S2399" s="2">
        <f>机器人辅助表!F2399</f>
        <v>4615.3361999999997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0</v>
      </c>
      <c r="AE2399">
        <v>0</v>
      </c>
      <c r="AF2399">
        <v>0</v>
      </c>
      <c r="AG2399">
        <v>0</v>
      </c>
      <c r="BD2399">
        <v>11</v>
      </c>
      <c r="BE2399">
        <v>9113102</v>
      </c>
      <c r="BF2399">
        <v>9121102</v>
      </c>
      <c r="BG2399">
        <v>9121204</v>
      </c>
      <c r="BH2399">
        <v>9121304</v>
      </c>
      <c r="BI2399">
        <v>9121403</v>
      </c>
      <c r="BJ2399">
        <v>9114103</v>
      </c>
      <c r="BK2399">
        <v>9122103</v>
      </c>
      <c r="BL2399">
        <v>9122202</v>
      </c>
      <c r="BM2399">
        <v>9122304</v>
      </c>
      <c r="BN2399">
        <v>9122404</v>
      </c>
      <c r="BO2399">
        <v>9115104</v>
      </c>
    </row>
    <row r="2400" spans="1:67" x14ac:dyDescent="0.15">
      <c r="A2400">
        <v>2399</v>
      </c>
      <c r="B2400" t="s">
        <v>1122</v>
      </c>
      <c r="E2400">
        <f>机器人辅助表!B2400</f>
        <v>47</v>
      </c>
      <c r="F2400">
        <v>3</v>
      </c>
      <c r="G2400">
        <v>58201</v>
      </c>
      <c r="H2400">
        <v>0</v>
      </c>
      <c r="I2400">
        <f>机器人辅助表!H2400</f>
        <v>14298.918968709222</v>
      </c>
      <c r="J2400">
        <v>2</v>
      </c>
      <c r="K2400">
        <v>4</v>
      </c>
      <c r="L2400">
        <v>1</v>
      </c>
      <c r="M2400" s="2">
        <f>机器人辅助表!C2400</f>
        <v>81230.078979485566</v>
      </c>
      <c r="N2400" s="2">
        <v>2</v>
      </c>
      <c r="O2400" s="2">
        <f>机器人辅助表!D2400</f>
        <v>3753.7044812849508</v>
      </c>
      <c r="P2400" s="2">
        <v>3</v>
      </c>
      <c r="Q2400" s="2">
        <f>机器人辅助表!E2400</f>
        <v>1668.3131027933116</v>
      </c>
      <c r="R2400" s="2">
        <v>6</v>
      </c>
      <c r="S2400" s="2">
        <f>机器人辅助表!F2400</f>
        <v>9542.7795999999998</v>
      </c>
      <c r="T2400">
        <v>0</v>
      </c>
      <c r="U2400">
        <v>0</v>
      </c>
      <c r="V2400">
        <v>0</v>
      </c>
      <c r="W2400">
        <v>0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0</v>
      </c>
      <c r="AE2400">
        <v>0</v>
      </c>
      <c r="AF2400">
        <v>0</v>
      </c>
      <c r="AG2400">
        <v>0</v>
      </c>
      <c r="BD2400">
        <v>8</v>
      </c>
      <c r="BE2400">
        <v>9323102</v>
      </c>
      <c r="BF2400">
        <v>9324103</v>
      </c>
      <c r="BG2400">
        <v>9324203</v>
      </c>
      <c r="BH2400">
        <v>9324302</v>
      </c>
      <c r="BI2400">
        <v>9324402</v>
      </c>
      <c r="BJ2400">
        <v>9312103</v>
      </c>
      <c r="BK2400">
        <v>9311104</v>
      </c>
      <c r="BL2400">
        <v>9315104</v>
      </c>
    </row>
    <row r="2401" spans="1:67" x14ac:dyDescent="0.15">
      <c r="A2401">
        <v>2400</v>
      </c>
      <c r="B2401" t="s">
        <v>1123</v>
      </c>
      <c r="E2401">
        <f>机器人辅助表!B2401</f>
        <v>23</v>
      </c>
      <c r="F2401">
        <v>1</v>
      </c>
      <c r="G2401">
        <v>58001</v>
      </c>
      <c r="H2401">
        <v>0</v>
      </c>
      <c r="I2401">
        <f>机器人辅助表!H2401</f>
        <v>3984.2967174411374</v>
      </c>
      <c r="J2401">
        <v>2</v>
      </c>
      <c r="K2401">
        <v>4</v>
      </c>
      <c r="L2401">
        <v>1</v>
      </c>
      <c r="M2401" s="2">
        <f>机器人辅助表!C2401</f>
        <v>7793.1627003135472</v>
      </c>
      <c r="N2401" s="2">
        <v>2</v>
      </c>
      <c r="O2401" s="2">
        <f>机器人辅助表!D2401</f>
        <v>599.15399297658882</v>
      </c>
      <c r="P2401" s="2">
        <v>3</v>
      </c>
      <c r="Q2401" s="2">
        <f>机器人辅助表!E2401</f>
        <v>266.29066354515061</v>
      </c>
      <c r="R2401" s="2">
        <v>6</v>
      </c>
      <c r="S2401" s="2">
        <f>机器人辅助表!F2401</f>
        <v>6303.1649999999991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0</v>
      </c>
      <c r="AE2401">
        <v>0</v>
      </c>
      <c r="AF2401">
        <v>0</v>
      </c>
      <c r="AG2401">
        <v>0</v>
      </c>
      <c r="BD2401">
        <v>11</v>
      </c>
      <c r="BE2401">
        <v>9113104</v>
      </c>
      <c r="BF2401">
        <v>9121104</v>
      </c>
      <c r="BG2401">
        <v>9121202</v>
      </c>
      <c r="BH2401">
        <v>9121302</v>
      </c>
      <c r="BI2401">
        <v>9121402</v>
      </c>
      <c r="BJ2401">
        <v>9114103</v>
      </c>
      <c r="BK2401">
        <v>9122103</v>
      </c>
      <c r="BL2401">
        <v>9122202</v>
      </c>
      <c r="BM2401">
        <v>9122304</v>
      </c>
      <c r="BN2401">
        <v>9122403</v>
      </c>
      <c r="BO2401">
        <v>9115103</v>
      </c>
    </row>
    <row r="2402" spans="1:67" x14ac:dyDescent="0.15">
      <c r="A2402">
        <v>2401</v>
      </c>
      <c r="B2402" t="s">
        <v>3563</v>
      </c>
      <c r="E2402">
        <f>机器人辅助表!B2402</f>
        <v>33</v>
      </c>
      <c r="F2402">
        <v>1</v>
      </c>
      <c r="G2402">
        <v>58001</v>
      </c>
      <c r="H2402">
        <v>0</v>
      </c>
      <c r="I2402">
        <f>机器人辅助表!H2402</f>
        <v>4159.6597204332056</v>
      </c>
      <c r="J2402">
        <v>2</v>
      </c>
      <c r="K2402">
        <v>4</v>
      </c>
      <c r="L2402">
        <v>1</v>
      </c>
      <c r="M2402" s="2">
        <f>机器人辅助表!C2402</f>
        <v>13879.178530818572</v>
      </c>
      <c r="N2402" s="2">
        <v>2</v>
      </c>
      <c r="O2402" s="2">
        <f>机器人辅助表!D2402</f>
        <v>870.14237201187336</v>
      </c>
      <c r="P2402" s="2">
        <v>3</v>
      </c>
      <c r="Q2402" s="2">
        <f>机器人辅助表!E2402</f>
        <v>386.72994311638826</v>
      </c>
      <c r="R2402" s="2">
        <v>6</v>
      </c>
      <c r="S2402" s="2">
        <f>机器人辅助表!F2402</f>
        <v>4865.7165999999997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0</v>
      </c>
      <c r="AE2402">
        <v>0</v>
      </c>
      <c r="AF2402">
        <v>0</v>
      </c>
      <c r="AG2402">
        <v>0</v>
      </c>
      <c r="BD2402">
        <v>11</v>
      </c>
      <c r="BE2402">
        <v>9113103</v>
      </c>
      <c r="BF2402">
        <v>9121102</v>
      </c>
      <c r="BG2402">
        <v>9121203</v>
      </c>
      <c r="BH2402">
        <v>9121302</v>
      </c>
      <c r="BI2402">
        <v>9121402</v>
      </c>
      <c r="BJ2402">
        <v>9114104</v>
      </c>
      <c r="BK2402">
        <v>9122104</v>
      </c>
      <c r="BL2402">
        <v>9122203</v>
      </c>
      <c r="BM2402">
        <v>9122303</v>
      </c>
      <c r="BN2402">
        <v>9122403</v>
      </c>
      <c r="BO2402">
        <v>9115104</v>
      </c>
    </row>
    <row r="2403" spans="1:67" x14ac:dyDescent="0.15">
      <c r="A2403">
        <v>2402</v>
      </c>
      <c r="B2403" t="s">
        <v>3564</v>
      </c>
      <c r="E2403">
        <f>机器人辅助表!B2403</f>
        <v>46</v>
      </c>
      <c r="F2403">
        <v>2</v>
      </c>
      <c r="G2403">
        <v>58101</v>
      </c>
      <c r="H2403">
        <v>0</v>
      </c>
      <c r="I2403">
        <f>机器人辅助表!H2403</f>
        <v>9553.2186542488253</v>
      </c>
      <c r="J2403">
        <v>2</v>
      </c>
      <c r="K2403">
        <v>4</v>
      </c>
      <c r="L2403">
        <v>1</v>
      </c>
      <c r="M2403" s="2">
        <f>机器人辅助表!C2403</f>
        <v>52656.623486531658</v>
      </c>
      <c r="N2403" s="2">
        <v>2</v>
      </c>
      <c r="O2403" s="2">
        <f>机器人辅助表!D2403</f>
        <v>2489.3479258242151</v>
      </c>
      <c r="P2403" s="2">
        <v>3</v>
      </c>
      <c r="Q2403" s="2">
        <f>机器人辅助表!E2403</f>
        <v>1106.3768559218736</v>
      </c>
      <c r="R2403" s="2">
        <v>6</v>
      </c>
      <c r="S2403" s="2">
        <f>机器人辅助表!F2403</f>
        <v>6644.1935999999996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0</v>
      </c>
      <c r="AE2403">
        <v>0</v>
      </c>
      <c r="AF2403">
        <v>0</v>
      </c>
      <c r="AG2403">
        <v>0</v>
      </c>
      <c r="BD2403">
        <v>11</v>
      </c>
      <c r="BE2403">
        <v>9211104</v>
      </c>
      <c r="BF2403">
        <v>9214104</v>
      </c>
      <c r="BG2403">
        <v>9214204</v>
      </c>
      <c r="BH2403">
        <v>9214304</v>
      </c>
      <c r="BI2403">
        <v>9214402</v>
      </c>
      <c r="BJ2403">
        <v>9222104</v>
      </c>
      <c r="BK2403">
        <v>9223103</v>
      </c>
      <c r="BL2403">
        <v>9223202</v>
      </c>
      <c r="BM2403">
        <v>9223303</v>
      </c>
      <c r="BN2403">
        <v>9223402</v>
      </c>
      <c r="BO2403">
        <v>9215104</v>
      </c>
    </row>
    <row r="2404" spans="1:67" x14ac:dyDescent="0.15">
      <c r="A2404">
        <v>2403</v>
      </c>
      <c r="B2404" t="s">
        <v>3565</v>
      </c>
      <c r="E2404">
        <f>机器人辅助表!B2404</f>
        <v>26</v>
      </c>
      <c r="F2404">
        <v>2</v>
      </c>
      <c r="G2404">
        <v>58101</v>
      </c>
      <c r="H2404">
        <v>0</v>
      </c>
      <c r="I2404">
        <f>机器人辅助表!H2404</f>
        <v>5005.9602731850073</v>
      </c>
      <c r="J2404">
        <v>2</v>
      </c>
      <c r="K2404">
        <v>4</v>
      </c>
      <c r="L2404">
        <v>1</v>
      </c>
      <c r="M2404" s="2">
        <f>机器人辅助表!C2404</f>
        <v>11773.422570774585</v>
      </c>
      <c r="N2404" s="2">
        <v>2</v>
      </c>
      <c r="O2404" s="2">
        <f>机器人辅助表!D2404</f>
        <v>836.80792210836148</v>
      </c>
      <c r="P2404" s="2">
        <v>3</v>
      </c>
      <c r="Q2404" s="2">
        <f>机器人辅助表!E2404</f>
        <v>371.91463204816063</v>
      </c>
      <c r="R2404" s="2">
        <v>6</v>
      </c>
      <c r="S2404" s="2">
        <f>机器人辅助表!F2404</f>
        <v>7329.3355999999994</v>
      </c>
      <c r="T2404">
        <v>0</v>
      </c>
      <c r="U2404">
        <v>0</v>
      </c>
      <c r="V2404">
        <v>0</v>
      </c>
      <c r="W2404">
        <v>0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0</v>
      </c>
      <c r="AE2404">
        <v>0</v>
      </c>
      <c r="AF2404">
        <v>0</v>
      </c>
      <c r="AG2404">
        <v>0</v>
      </c>
      <c r="BD2404">
        <v>11</v>
      </c>
      <c r="BE2404">
        <v>9211103</v>
      </c>
      <c r="BF2404">
        <v>9214102</v>
      </c>
      <c r="BG2404">
        <v>9214203</v>
      </c>
      <c r="BH2404">
        <v>9214304</v>
      </c>
      <c r="BI2404">
        <v>9214404</v>
      </c>
      <c r="BJ2404">
        <v>9222102</v>
      </c>
      <c r="BK2404">
        <v>9223103</v>
      </c>
      <c r="BL2404">
        <v>9223204</v>
      </c>
      <c r="BM2404">
        <v>9223303</v>
      </c>
      <c r="BN2404">
        <v>9223403</v>
      </c>
      <c r="BO2404">
        <v>9215104</v>
      </c>
    </row>
    <row r="2405" spans="1:67" x14ac:dyDescent="0.15">
      <c r="A2405">
        <v>2404</v>
      </c>
      <c r="B2405" t="s">
        <v>1124</v>
      </c>
      <c r="E2405">
        <f>机器人辅助表!B2405</f>
        <v>23</v>
      </c>
      <c r="F2405">
        <v>3</v>
      </c>
      <c r="G2405">
        <v>58201</v>
      </c>
      <c r="H2405">
        <v>0</v>
      </c>
      <c r="I2405">
        <f>机器人辅助表!H2405</f>
        <v>1753.0905556741006</v>
      </c>
      <c r="J2405">
        <v>2</v>
      </c>
      <c r="K2405">
        <v>4</v>
      </c>
      <c r="L2405">
        <v>1</v>
      </c>
      <c r="M2405" s="2">
        <f>机器人辅助表!C2405</f>
        <v>3428.9915881379611</v>
      </c>
      <c r="N2405" s="2">
        <v>2</v>
      </c>
      <c r="O2405" s="2">
        <f>机器人辅助表!D2405</f>
        <v>263.62775690969909</v>
      </c>
      <c r="P2405" s="2">
        <v>3</v>
      </c>
      <c r="Q2405" s="2">
        <f>机器人辅助表!E2405</f>
        <v>117.16789195986627</v>
      </c>
      <c r="R2405" s="2">
        <v>6</v>
      </c>
      <c r="S2405" s="2">
        <f>机器人辅助表!F2405</f>
        <v>2773.3926000000001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0</v>
      </c>
      <c r="AE2405">
        <v>0</v>
      </c>
      <c r="AF2405">
        <v>0</v>
      </c>
      <c r="AG2405">
        <v>0</v>
      </c>
      <c r="BD2405">
        <v>8</v>
      </c>
      <c r="BE2405">
        <v>9323104</v>
      </c>
      <c r="BF2405">
        <v>9324104</v>
      </c>
      <c r="BG2405">
        <v>9324204</v>
      </c>
      <c r="BH2405">
        <v>9324302</v>
      </c>
      <c r="BI2405">
        <v>9324402</v>
      </c>
      <c r="BJ2405">
        <v>9312103</v>
      </c>
      <c r="BK2405">
        <v>9311103</v>
      </c>
      <c r="BL2405">
        <v>9315104</v>
      </c>
    </row>
    <row r="2406" spans="1:67" x14ac:dyDescent="0.15">
      <c r="A2406">
        <v>2405</v>
      </c>
      <c r="B2406" t="s">
        <v>3566</v>
      </c>
      <c r="E2406">
        <f>机器人辅助表!B2406</f>
        <v>45</v>
      </c>
      <c r="F2406">
        <v>2</v>
      </c>
      <c r="G2406">
        <v>58101</v>
      </c>
      <c r="H2406">
        <v>0</v>
      </c>
      <c r="I2406">
        <f>机器人辅助表!H2406</f>
        <v>15931.337749630124</v>
      </c>
      <c r="J2406">
        <v>2</v>
      </c>
      <c r="K2406">
        <v>4</v>
      </c>
      <c r="L2406">
        <v>1</v>
      </c>
      <c r="M2406" s="2">
        <f>机器人辅助表!C2406</f>
        <v>85072.766232873939</v>
      </c>
      <c r="N2406" s="2">
        <v>2</v>
      </c>
      <c r="O2406" s="2">
        <f>机器人辅助表!D2406</f>
        <v>4116.3076952608708</v>
      </c>
      <c r="P2406" s="2">
        <v>3</v>
      </c>
      <c r="Q2406" s="2">
        <f>机器人辅助表!E2406</f>
        <v>1829.4700867826093</v>
      </c>
      <c r="R2406" s="2">
        <v>6</v>
      </c>
      <c r="S2406" s="2">
        <f>机器人辅助表!F2406</f>
        <v>11551.253999999999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0</v>
      </c>
      <c r="AE2406">
        <v>0</v>
      </c>
      <c r="AF2406">
        <v>0</v>
      </c>
      <c r="AG2406">
        <v>0</v>
      </c>
      <c r="BD2406">
        <v>11</v>
      </c>
      <c r="BE2406">
        <v>9211104</v>
      </c>
      <c r="BF2406">
        <v>9214103</v>
      </c>
      <c r="BG2406">
        <v>9214202</v>
      </c>
      <c r="BH2406">
        <v>9214303</v>
      </c>
      <c r="BI2406">
        <v>9214402</v>
      </c>
      <c r="BJ2406">
        <v>9222104</v>
      </c>
      <c r="BK2406">
        <v>9223104</v>
      </c>
      <c r="BL2406">
        <v>9223203</v>
      </c>
      <c r="BM2406">
        <v>9223304</v>
      </c>
      <c r="BN2406">
        <v>9223403</v>
      </c>
      <c r="BO2406">
        <v>9215103</v>
      </c>
    </row>
    <row r="2407" spans="1:67" x14ac:dyDescent="0.15">
      <c r="A2407">
        <v>2406</v>
      </c>
      <c r="B2407" t="s">
        <v>1125</v>
      </c>
      <c r="E2407">
        <f>机器人辅助表!B2407</f>
        <v>34</v>
      </c>
      <c r="F2407">
        <v>3</v>
      </c>
      <c r="G2407">
        <v>58201</v>
      </c>
      <c r="H2407">
        <v>0</v>
      </c>
      <c r="I2407">
        <f>机器人辅助表!H2407</f>
        <v>8226.8217742953329</v>
      </c>
      <c r="J2407">
        <v>2</v>
      </c>
      <c r="K2407">
        <v>4</v>
      </c>
      <c r="L2407">
        <v>1</v>
      </c>
      <c r="M2407" s="2">
        <f>机器人辅助表!C2407</f>
        <v>28510.592183036795</v>
      </c>
      <c r="N2407" s="2">
        <v>2</v>
      </c>
      <c r="O2407" s="2">
        <f>机器人辅助表!D2407</f>
        <v>1771.0770493324421</v>
      </c>
      <c r="P2407" s="2">
        <v>3</v>
      </c>
      <c r="Q2407" s="2">
        <f>机器人辅助表!E2407</f>
        <v>787.14535525886311</v>
      </c>
      <c r="R2407" s="2">
        <v>6</v>
      </c>
      <c r="S2407" s="2">
        <f>机器人辅助表!F2407</f>
        <v>9285.4080000000013</v>
      </c>
      <c r="T2407">
        <v>0</v>
      </c>
      <c r="U2407">
        <v>0</v>
      </c>
      <c r="V2407">
        <v>0</v>
      </c>
      <c r="W2407">
        <v>0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0</v>
      </c>
      <c r="AE2407">
        <v>0</v>
      </c>
      <c r="AF2407">
        <v>0</v>
      </c>
      <c r="AG2407">
        <v>0</v>
      </c>
      <c r="BD2407">
        <v>8</v>
      </c>
      <c r="BE2407">
        <v>9323104</v>
      </c>
      <c r="BF2407">
        <v>9324103</v>
      </c>
      <c r="BG2407">
        <v>9324204</v>
      </c>
      <c r="BH2407">
        <v>9324302</v>
      </c>
      <c r="BI2407">
        <v>9324404</v>
      </c>
      <c r="BJ2407">
        <v>9312102</v>
      </c>
      <c r="BK2407">
        <v>9311103</v>
      </c>
      <c r="BL2407">
        <v>9315104</v>
      </c>
    </row>
    <row r="2408" spans="1:67" x14ac:dyDescent="0.15">
      <c r="A2408">
        <v>2407</v>
      </c>
      <c r="B2408" t="s">
        <v>3567</v>
      </c>
      <c r="E2408">
        <f>机器人辅助表!B2408</f>
        <v>47</v>
      </c>
      <c r="F2408">
        <v>1</v>
      </c>
      <c r="G2408">
        <v>58001</v>
      </c>
      <c r="H2408">
        <v>0</v>
      </c>
      <c r="I2408">
        <f>机器人辅助表!H2408</f>
        <v>12684.524891596891</v>
      </c>
      <c r="J2408">
        <v>2</v>
      </c>
      <c r="K2408">
        <v>4</v>
      </c>
      <c r="L2408">
        <v>1</v>
      </c>
      <c r="M2408" s="2">
        <f>机器人辅助表!C2408</f>
        <v>72058.941030188813</v>
      </c>
      <c r="N2408" s="2">
        <v>2</v>
      </c>
      <c r="O2408" s="2">
        <f>机器人辅助表!D2408</f>
        <v>3329.8991366237469</v>
      </c>
      <c r="P2408" s="2">
        <v>3</v>
      </c>
      <c r="Q2408" s="2">
        <f>机器人辅助表!E2408</f>
        <v>1479.9551718327766</v>
      </c>
      <c r="R2408" s="2">
        <v>6</v>
      </c>
      <c r="S2408" s="2">
        <f>机器人辅助表!F2408</f>
        <v>8465.3690000000006</v>
      </c>
      <c r="T2408">
        <v>0</v>
      </c>
      <c r="U2408">
        <v>0</v>
      </c>
      <c r="V2408">
        <v>0</v>
      </c>
      <c r="W2408">
        <v>0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0</v>
      </c>
      <c r="AE2408">
        <v>0</v>
      </c>
      <c r="AF2408">
        <v>0</v>
      </c>
      <c r="AG2408">
        <v>0</v>
      </c>
      <c r="BD2408">
        <v>11</v>
      </c>
      <c r="BE2408">
        <v>9113102</v>
      </c>
      <c r="BF2408">
        <v>9121102</v>
      </c>
      <c r="BG2408">
        <v>9121203</v>
      </c>
      <c r="BH2408">
        <v>9121304</v>
      </c>
      <c r="BI2408">
        <v>9121403</v>
      </c>
      <c r="BJ2408">
        <v>9114102</v>
      </c>
      <c r="BK2408">
        <v>9122102</v>
      </c>
      <c r="BL2408">
        <v>9122202</v>
      </c>
      <c r="BM2408">
        <v>9122304</v>
      </c>
      <c r="BN2408">
        <v>9122404</v>
      </c>
      <c r="BO2408">
        <v>9115104</v>
      </c>
    </row>
    <row r="2409" spans="1:67" x14ac:dyDescent="0.15">
      <c r="A2409">
        <v>2408</v>
      </c>
      <c r="B2409" t="s">
        <v>3568</v>
      </c>
      <c r="E2409">
        <f>机器人辅助表!B2409</f>
        <v>49</v>
      </c>
      <c r="F2409">
        <v>1</v>
      </c>
      <c r="G2409">
        <v>58001</v>
      </c>
      <c r="H2409">
        <v>0</v>
      </c>
      <c r="I2409">
        <f>机器人辅助表!H2409</f>
        <v>19213.693630794969</v>
      </c>
      <c r="J2409">
        <v>2</v>
      </c>
      <c r="K2409">
        <v>4</v>
      </c>
      <c r="L2409">
        <v>1</v>
      </c>
      <c r="M2409" s="2">
        <f>机器人辅助表!C2409</f>
        <v>115467.70401502551</v>
      </c>
      <c r="N2409" s="2">
        <v>2</v>
      </c>
      <c r="O2409" s="2">
        <f>机器人辅助表!D2409</f>
        <v>5104.855400119467</v>
      </c>
      <c r="P2409" s="2">
        <v>3</v>
      </c>
      <c r="Q2409" s="2">
        <f>机器人辅助表!E2409</f>
        <v>2268.8246222753191</v>
      </c>
      <c r="R2409" s="2">
        <v>6</v>
      </c>
      <c r="S2409" s="2">
        <f>机器人辅助表!F2409</f>
        <v>11820.6564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0</v>
      </c>
      <c r="AE2409">
        <v>0</v>
      </c>
      <c r="AF2409">
        <v>0</v>
      </c>
      <c r="AG2409">
        <v>0</v>
      </c>
      <c r="BD2409">
        <v>11</v>
      </c>
      <c r="BE2409">
        <v>9113102</v>
      </c>
      <c r="BF2409">
        <v>9121104</v>
      </c>
      <c r="BG2409">
        <v>9121204</v>
      </c>
      <c r="BH2409">
        <v>9121304</v>
      </c>
      <c r="BI2409">
        <v>9121402</v>
      </c>
      <c r="BJ2409">
        <v>9114102</v>
      </c>
      <c r="BK2409">
        <v>9122103</v>
      </c>
      <c r="BL2409">
        <v>9122203</v>
      </c>
      <c r="BM2409">
        <v>9122302</v>
      </c>
      <c r="BN2409">
        <v>9122403</v>
      </c>
      <c r="BO2409">
        <v>9115103</v>
      </c>
    </row>
    <row r="2410" spans="1:67" x14ac:dyDescent="0.15">
      <c r="A2410">
        <v>2409</v>
      </c>
      <c r="B2410" t="s">
        <v>1126</v>
      </c>
      <c r="E2410">
        <f>机器人辅助表!B2410</f>
        <v>44</v>
      </c>
      <c r="F2410">
        <v>3</v>
      </c>
      <c r="G2410">
        <v>58201</v>
      </c>
      <c r="H2410">
        <v>0</v>
      </c>
      <c r="I2410">
        <f>机器人辅助表!H2410</f>
        <v>11711.711139339584</v>
      </c>
      <c r="J2410">
        <v>2</v>
      </c>
      <c r="K2410">
        <v>4</v>
      </c>
      <c r="L2410">
        <v>1</v>
      </c>
      <c r="M2410" s="2">
        <f>机器人辅助表!C2410</f>
        <v>60490.707117922473</v>
      </c>
      <c r="N2410" s="2">
        <v>2</v>
      </c>
      <c r="O2410" s="2">
        <f>机器人辅助表!D2410</f>
        <v>2997.0447328149835</v>
      </c>
      <c r="P2410" s="2">
        <v>3</v>
      </c>
      <c r="Q2410" s="2">
        <f>机器人辅助表!E2410</f>
        <v>1332.0198812511039</v>
      </c>
      <c r="R2410" s="2">
        <v>6</v>
      </c>
      <c r="S2410" s="2">
        <f>机器人辅助表!F2410</f>
        <v>8856.0776000000005</v>
      </c>
      <c r="T2410">
        <v>0</v>
      </c>
      <c r="U2410">
        <v>0</v>
      </c>
      <c r="V2410">
        <v>0</v>
      </c>
      <c r="W2410">
        <v>0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0</v>
      </c>
      <c r="AE2410">
        <v>0</v>
      </c>
      <c r="AF2410">
        <v>0</v>
      </c>
      <c r="AG2410">
        <v>0</v>
      </c>
      <c r="BD2410">
        <v>8</v>
      </c>
      <c r="BE2410">
        <v>9323102</v>
      </c>
      <c r="BF2410">
        <v>9324102</v>
      </c>
      <c r="BG2410">
        <v>9324202</v>
      </c>
      <c r="BH2410">
        <v>9324302</v>
      </c>
      <c r="BI2410">
        <v>9324404</v>
      </c>
      <c r="BJ2410">
        <v>9312103</v>
      </c>
      <c r="BK2410">
        <v>9311102</v>
      </c>
      <c r="BL2410">
        <v>9315103</v>
      </c>
    </row>
    <row r="2411" spans="1:67" x14ac:dyDescent="0.15">
      <c r="A2411">
        <v>2410</v>
      </c>
      <c r="B2411" t="s">
        <v>3569</v>
      </c>
      <c r="E2411">
        <f>机器人辅助表!B2411</f>
        <v>25</v>
      </c>
      <c r="F2411">
        <v>3</v>
      </c>
      <c r="G2411">
        <v>58201</v>
      </c>
      <c r="H2411">
        <v>0</v>
      </c>
      <c r="I2411">
        <f>机器人辅助表!H2411</f>
        <v>3160.601381814382</v>
      </c>
      <c r="J2411">
        <v>2</v>
      </c>
      <c r="K2411">
        <v>4</v>
      </c>
      <c r="L2411">
        <v>1</v>
      </c>
      <c r="M2411" s="2">
        <f>机器人辅助表!C2411</f>
        <v>6981.0895124372928</v>
      </c>
      <c r="N2411" s="2">
        <v>2</v>
      </c>
      <c r="O2411" s="2">
        <f>机器人辅助表!D2411</f>
        <v>509.00095685618754</v>
      </c>
      <c r="P2411" s="2">
        <v>3</v>
      </c>
      <c r="Q2411" s="2">
        <f>机器人辅助表!E2411</f>
        <v>226.2226474916389</v>
      </c>
      <c r="R2411" s="2">
        <v>6</v>
      </c>
      <c r="S2411" s="2">
        <f>机器人辅助表!F2411</f>
        <v>4762.8450000000003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0</v>
      </c>
      <c r="AE2411">
        <v>0</v>
      </c>
      <c r="AF2411">
        <v>0</v>
      </c>
      <c r="AG2411">
        <v>0</v>
      </c>
      <c r="BD2411">
        <v>8</v>
      </c>
      <c r="BE2411">
        <v>9323103</v>
      </c>
      <c r="BF2411">
        <v>9324102</v>
      </c>
      <c r="BG2411">
        <v>9324203</v>
      </c>
      <c r="BH2411">
        <v>9324302</v>
      </c>
      <c r="BI2411">
        <v>9324402</v>
      </c>
      <c r="BJ2411">
        <v>9312102</v>
      </c>
      <c r="BK2411">
        <v>9311103</v>
      </c>
      <c r="BL2411">
        <v>9315103</v>
      </c>
    </row>
    <row r="2412" spans="1:67" x14ac:dyDescent="0.15">
      <c r="A2412">
        <v>2411</v>
      </c>
      <c r="B2412" t="s">
        <v>3570</v>
      </c>
      <c r="E2412">
        <f>机器人辅助表!B2412</f>
        <v>43</v>
      </c>
      <c r="F2412">
        <v>3</v>
      </c>
      <c r="G2412">
        <v>58201</v>
      </c>
      <c r="H2412">
        <v>0</v>
      </c>
      <c r="I2412">
        <f>机器人辅助表!H2412</f>
        <v>13525.542240297691</v>
      </c>
      <c r="J2412">
        <v>2</v>
      </c>
      <c r="K2412">
        <v>4</v>
      </c>
      <c r="L2412">
        <v>1</v>
      </c>
      <c r="M2412" s="2">
        <f>机器人辅助表!C2412</f>
        <v>67451.610690440983</v>
      </c>
      <c r="N2412" s="2">
        <v>2</v>
      </c>
      <c r="O2412" s="2">
        <f>机器人辅助表!D2412</f>
        <v>3423.690465667225</v>
      </c>
      <c r="P2412" s="2">
        <v>3</v>
      </c>
      <c r="Q2412" s="2">
        <f>机器人辅助表!E2412</f>
        <v>1521.6402069632113</v>
      </c>
      <c r="R2412" s="2">
        <v>6</v>
      </c>
      <c r="S2412" s="2">
        <f>机器人辅助表!F2412</f>
        <v>10670.264999999999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0</v>
      </c>
      <c r="AE2412">
        <v>0</v>
      </c>
      <c r="AF2412">
        <v>0</v>
      </c>
      <c r="AG2412">
        <v>0</v>
      </c>
      <c r="BD2412">
        <v>8</v>
      </c>
      <c r="BE2412">
        <v>9323102</v>
      </c>
      <c r="BF2412">
        <v>9324102</v>
      </c>
      <c r="BG2412">
        <v>9324204</v>
      </c>
      <c r="BH2412">
        <v>9324303</v>
      </c>
      <c r="BI2412">
        <v>9324403</v>
      </c>
      <c r="BJ2412">
        <v>9312104</v>
      </c>
      <c r="BK2412">
        <v>9311103</v>
      </c>
      <c r="BL2412">
        <v>9315104</v>
      </c>
    </row>
    <row r="2413" spans="1:67" x14ac:dyDescent="0.15">
      <c r="A2413">
        <v>2412</v>
      </c>
      <c r="B2413" t="s">
        <v>3571</v>
      </c>
      <c r="E2413">
        <f>机器人辅助表!B2413</f>
        <v>39</v>
      </c>
      <c r="F2413">
        <v>3</v>
      </c>
      <c r="G2413">
        <v>58201</v>
      </c>
      <c r="H2413">
        <v>0</v>
      </c>
      <c r="I2413">
        <f>机器人辅助表!H2413</f>
        <v>10726.961037218454</v>
      </c>
      <c r="J2413">
        <v>2</v>
      </c>
      <c r="K2413">
        <v>4</v>
      </c>
      <c r="L2413">
        <v>1</v>
      </c>
      <c r="M2413" s="2">
        <f>机器人辅助表!C2413</f>
        <v>45545.733501898947</v>
      </c>
      <c r="N2413" s="2">
        <v>2</v>
      </c>
      <c r="O2413" s="2">
        <f>机器人辅助表!D2413</f>
        <v>2559.8442666503684</v>
      </c>
      <c r="P2413" s="2">
        <v>3</v>
      </c>
      <c r="Q2413" s="2">
        <f>机器人辅助表!E2413</f>
        <v>1137.7085629557193</v>
      </c>
      <c r="R2413" s="2">
        <v>6</v>
      </c>
      <c r="S2413" s="2">
        <f>机器人辅助表!F2413</f>
        <v>10058.0942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0</v>
      </c>
      <c r="AE2413">
        <v>0</v>
      </c>
      <c r="AF2413">
        <v>0</v>
      </c>
      <c r="AG2413">
        <v>0</v>
      </c>
      <c r="BD2413">
        <v>8</v>
      </c>
      <c r="BE2413">
        <v>9323104</v>
      </c>
      <c r="BF2413">
        <v>9324104</v>
      </c>
      <c r="BG2413">
        <v>9324202</v>
      </c>
      <c r="BH2413">
        <v>9324302</v>
      </c>
      <c r="BI2413">
        <v>9324404</v>
      </c>
      <c r="BJ2413">
        <v>9312102</v>
      </c>
      <c r="BK2413">
        <v>9311102</v>
      </c>
      <c r="BL2413">
        <v>9315104</v>
      </c>
    </row>
    <row r="2414" spans="1:67" x14ac:dyDescent="0.15">
      <c r="A2414">
        <v>2413</v>
      </c>
      <c r="B2414" t="s">
        <v>3572</v>
      </c>
      <c r="E2414">
        <f>机器人辅助表!B2414</f>
        <v>28</v>
      </c>
      <c r="F2414">
        <v>1</v>
      </c>
      <c r="G2414">
        <v>58001</v>
      </c>
      <c r="H2414">
        <v>0</v>
      </c>
      <c r="I2414">
        <f>机器人辅助表!H2414</f>
        <v>2920.1609089895601</v>
      </c>
      <c r="J2414">
        <v>2</v>
      </c>
      <c r="K2414">
        <v>4</v>
      </c>
      <c r="L2414">
        <v>1</v>
      </c>
      <c r="M2414" s="2">
        <f>机器人辅助表!C2414</f>
        <v>7688.1156456882954</v>
      </c>
      <c r="N2414" s="2">
        <v>2</v>
      </c>
      <c r="O2414" s="2">
        <f>机器人辅助表!D2414</f>
        <v>520.24842715183956</v>
      </c>
      <c r="P2414" s="2">
        <v>3</v>
      </c>
      <c r="Q2414" s="2">
        <f>机器人辅助表!E2414</f>
        <v>231.22152317859536</v>
      </c>
      <c r="R2414" s="2">
        <v>6</v>
      </c>
      <c r="S2414" s="2">
        <f>机器人辅助表!F2414</f>
        <v>4042.5672</v>
      </c>
      <c r="T2414">
        <v>0</v>
      </c>
      <c r="U2414">
        <v>0</v>
      </c>
      <c r="V2414">
        <v>0</v>
      </c>
      <c r="W2414">
        <v>0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0</v>
      </c>
      <c r="AE2414">
        <v>0</v>
      </c>
      <c r="AF2414">
        <v>0</v>
      </c>
      <c r="AG2414">
        <v>0</v>
      </c>
      <c r="BD2414">
        <v>11</v>
      </c>
      <c r="BE2414">
        <v>9113102</v>
      </c>
      <c r="BF2414">
        <v>9121104</v>
      </c>
      <c r="BG2414">
        <v>9121202</v>
      </c>
      <c r="BH2414">
        <v>9121302</v>
      </c>
      <c r="BI2414">
        <v>9121403</v>
      </c>
      <c r="BJ2414">
        <v>9114102</v>
      </c>
      <c r="BK2414">
        <v>9122102</v>
      </c>
      <c r="BL2414">
        <v>9122204</v>
      </c>
      <c r="BM2414">
        <v>9122304</v>
      </c>
      <c r="BN2414">
        <v>9122403</v>
      </c>
      <c r="BO2414">
        <v>9115103</v>
      </c>
    </row>
    <row r="2415" spans="1:67" x14ac:dyDescent="0.15">
      <c r="A2415">
        <v>2414</v>
      </c>
      <c r="B2415" t="s">
        <v>3573</v>
      </c>
      <c r="E2415">
        <f>机器人辅助表!B2415</f>
        <v>19</v>
      </c>
      <c r="F2415">
        <v>2</v>
      </c>
      <c r="G2415">
        <v>58101</v>
      </c>
      <c r="H2415">
        <v>0</v>
      </c>
      <c r="I2415">
        <f>机器人辅助表!H2415</f>
        <v>1983.577403396348</v>
      </c>
      <c r="J2415">
        <v>2</v>
      </c>
      <c r="K2415">
        <v>4</v>
      </c>
      <c r="L2415">
        <v>1</v>
      </c>
      <c r="M2415" s="2">
        <f>机器人辅助表!C2415</f>
        <v>3013.405750467391</v>
      </c>
      <c r="N2415" s="2">
        <v>2</v>
      </c>
      <c r="O2415" s="2">
        <f>机器人辅助表!D2415</f>
        <v>259.99426486956526</v>
      </c>
      <c r="P2415" s="2">
        <v>3</v>
      </c>
      <c r="Q2415" s="2">
        <f>机器人辅助表!E2415</f>
        <v>115.55300660869568</v>
      </c>
      <c r="R2415" s="2">
        <v>6</v>
      </c>
      <c r="S2415" s="2">
        <f>机器人辅助表!F2415</f>
        <v>3402.6401999999998</v>
      </c>
      <c r="T2415">
        <v>0</v>
      </c>
      <c r="U2415">
        <v>0</v>
      </c>
      <c r="V2415">
        <v>0</v>
      </c>
      <c r="W2415">
        <v>0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0</v>
      </c>
      <c r="AE2415">
        <v>0</v>
      </c>
      <c r="AF2415">
        <v>0</v>
      </c>
      <c r="AG2415">
        <v>0</v>
      </c>
      <c r="BD2415">
        <v>11</v>
      </c>
      <c r="BE2415">
        <v>9211103</v>
      </c>
      <c r="BF2415">
        <v>9214104</v>
      </c>
      <c r="BG2415">
        <v>9214203</v>
      </c>
      <c r="BH2415">
        <v>9214302</v>
      </c>
      <c r="BI2415">
        <v>9214403</v>
      </c>
      <c r="BJ2415">
        <v>9222102</v>
      </c>
      <c r="BK2415">
        <v>9223104</v>
      </c>
      <c r="BL2415">
        <v>9223204</v>
      </c>
      <c r="BM2415">
        <v>9223302</v>
      </c>
      <c r="BN2415">
        <v>9223404</v>
      </c>
      <c r="BO2415">
        <v>9215102</v>
      </c>
    </row>
    <row r="2416" spans="1:67" x14ac:dyDescent="0.15">
      <c r="A2416">
        <v>2415</v>
      </c>
      <c r="B2416" t="s">
        <v>3574</v>
      </c>
      <c r="E2416">
        <f>机器人辅助表!B2416</f>
        <v>42</v>
      </c>
      <c r="F2416">
        <v>1</v>
      </c>
      <c r="G2416">
        <v>58001</v>
      </c>
      <c r="H2416">
        <v>0</v>
      </c>
      <c r="I2416">
        <f>机器人辅助表!H2416</f>
        <v>12356.276767400055</v>
      </c>
      <c r="J2416">
        <v>2</v>
      </c>
      <c r="K2416">
        <v>4</v>
      </c>
      <c r="L2416">
        <v>1</v>
      </c>
      <c r="M2416" s="2">
        <f>机器人辅助表!C2416</f>
        <v>59384.400174167793</v>
      </c>
      <c r="N2416" s="2">
        <v>2</v>
      </c>
      <c r="O2416" s="2">
        <f>机器人辅助表!D2416</f>
        <v>3089.5171499076932</v>
      </c>
      <c r="P2416" s="2">
        <v>3</v>
      </c>
      <c r="Q2416" s="2">
        <f>机器人辅助表!E2416</f>
        <v>1373.1187332923084</v>
      </c>
      <c r="R2416" s="2">
        <v>6</v>
      </c>
      <c r="S2416" s="2">
        <f>机器人辅助表!F2416</f>
        <v>10173.1924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0</v>
      </c>
      <c r="AE2416">
        <v>0</v>
      </c>
      <c r="AF2416">
        <v>0</v>
      </c>
      <c r="AG2416">
        <v>0</v>
      </c>
      <c r="BD2416">
        <v>11</v>
      </c>
      <c r="BE2416">
        <v>9113103</v>
      </c>
      <c r="BF2416">
        <v>9121102</v>
      </c>
      <c r="BG2416">
        <v>9121202</v>
      </c>
      <c r="BH2416">
        <v>9121303</v>
      </c>
      <c r="BI2416">
        <v>9121404</v>
      </c>
      <c r="BJ2416">
        <v>9114103</v>
      </c>
      <c r="BK2416">
        <v>9122103</v>
      </c>
      <c r="BL2416">
        <v>9122203</v>
      </c>
      <c r="BM2416">
        <v>9122303</v>
      </c>
      <c r="BN2416">
        <v>9122402</v>
      </c>
      <c r="BO2416">
        <v>9115103</v>
      </c>
    </row>
    <row r="2417" spans="1:67" x14ac:dyDescent="0.15">
      <c r="A2417">
        <v>2416</v>
      </c>
      <c r="B2417" t="s">
        <v>3575</v>
      </c>
      <c r="E2417">
        <f>机器人辅助表!B2417</f>
        <v>44</v>
      </c>
      <c r="F2417">
        <v>1</v>
      </c>
      <c r="G2417">
        <v>58001</v>
      </c>
      <c r="H2417">
        <v>0</v>
      </c>
      <c r="I2417">
        <f>机器人辅助表!H2417</f>
        <v>10559.73955186356</v>
      </c>
      <c r="J2417">
        <v>2</v>
      </c>
      <c r="K2417">
        <v>4</v>
      </c>
      <c r="L2417">
        <v>1</v>
      </c>
      <c r="M2417" s="2">
        <f>机器人辅助表!C2417</f>
        <v>54540.801499766167</v>
      </c>
      <c r="N2417" s="2">
        <v>2</v>
      </c>
      <c r="O2417" s="2">
        <f>机器人辅助表!D2417</f>
        <v>2702.2534476200672</v>
      </c>
      <c r="P2417" s="2">
        <v>3</v>
      </c>
      <c r="Q2417" s="2">
        <f>机器人辅助表!E2417</f>
        <v>1201.0015322755858</v>
      </c>
      <c r="R2417" s="2">
        <v>6</v>
      </c>
      <c r="S2417" s="2">
        <f>机器人辅助表!F2417</f>
        <v>7984.9880000000003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0</v>
      </c>
      <c r="AE2417">
        <v>0</v>
      </c>
      <c r="AF2417">
        <v>0</v>
      </c>
      <c r="AG2417">
        <v>0</v>
      </c>
      <c r="BD2417">
        <v>11</v>
      </c>
      <c r="BE2417">
        <v>9113103</v>
      </c>
      <c r="BF2417">
        <v>9121103</v>
      </c>
      <c r="BG2417">
        <v>9121202</v>
      </c>
      <c r="BH2417">
        <v>9121304</v>
      </c>
      <c r="BI2417">
        <v>9121402</v>
      </c>
      <c r="BJ2417">
        <v>9114104</v>
      </c>
      <c r="BK2417">
        <v>9122103</v>
      </c>
      <c r="BL2417">
        <v>9122202</v>
      </c>
      <c r="BM2417">
        <v>9122302</v>
      </c>
      <c r="BN2417">
        <v>9122403</v>
      </c>
      <c r="BO2417">
        <v>9115102</v>
      </c>
    </row>
    <row r="2418" spans="1:67" x14ac:dyDescent="0.15">
      <c r="A2418">
        <v>2417</v>
      </c>
      <c r="B2418" t="s">
        <v>3576</v>
      </c>
      <c r="E2418">
        <f>机器人辅助表!B2418</f>
        <v>41</v>
      </c>
      <c r="F2418">
        <v>2</v>
      </c>
      <c r="G2418">
        <v>58101</v>
      </c>
      <c r="H2418">
        <v>0</v>
      </c>
      <c r="I2418">
        <f>机器人辅助表!H2418</f>
        <v>5556.1221355867756</v>
      </c>
      <c r="J2418">
        <v>2</v>
      </c>
      <c r="K2418">
        <v>4</v>
      </c>
      <c r="L2418">
        <v>1</v>
      </c>
      <c r="M2418" s="2">
        <f>机器人辅助表!C2418</f>
        <v>25681.072656717239</v>
      </c>
      <c r="N2418" s="2">
        <v>2</v>
      </c>
      <c r="O2418" s="2">
        <f>机器人辅助表!D2418</f>
        <v>1370.1702554217397</v>
      </c>
      <c r="P2418" s="2">
        <v>3</v>
      </c>
      <c r="Q2418" s="2">
        <f>机器人辅助表!E2418</f>
        <v>608.96455796521752</v>
      </c>
      <c r="R2418" s="2">
        <v>6</v>
      </c>
      <c r="S2418" s="2">
        <f>机器人辅助表!F2418</f>
        <v>4775.6589999999997</v>
      </c>
      <c r="T2418">
        <v>0</v>
      </c>
      <c r="U2418">
        <v>0</v>
      </c>
      <c r="V2418">
        <v>0</v>
      </c>
      <c r="W2418">
        <v>0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0</v>
      </c>
      <c r="AE2418">
        <v>0</v>
      </c>
      <c r="AF2418">
        <v>0</v>
      </c>
      <c r="AG2418">
        <v>0</v>
      </c>
      <c r="BD2418">
        <v>11</v>
      </c>
      <c r="BE2418">
        <v>9211102</v>
      </c>
      <c r="BF2418">
        <v>9214104</v>
      </c>
      <c r="BG2418">
        <v>9214202</v>
      </c>
      <c r="BH2418">
        <v>9214303</v>
      </c>
      <c r="BI2418">
        <v>9214404</v>
      </c>
      <c r="BJ2418">
        <v>9222104</v>
      </c>
      <c r="BK2418">
        <v>9223102</v>
      </c>
      <c r="BL2418">
        <v>9223204</v>
      </c>
      <c r="BM2418">
        <v>9223304</v>
      </c>
      <c r="BN2418">
        <v>9223404</v>
      </c>
      <c r="BO2418">
        <v>9215102</v>
      </c>
    </row>
    <row r="2419" spans="1:67" x14ac:dyDescent="0.15">
      <c r="A2419">
        <v>2418</v>
      </c>
      <c r="B2419" t="s">
        <v>1127</v>
      </c>
      <c r="E2419">
        <f>机器人辅助表!B2419</f>
        <v>19</v>
      </c>
      <c r="F2419">
        <v>2</v>
      </c>
      <c r="G2419">
        <v>58101</v>
      </c>
      <c r="H2419">
        <v>0</v>
      </c>
      <c r="I2419">
        <f>机器人辅助表!H2419</f>
        <v>1645.9472070735653</v>
      </c>
      <c r="J2419">
        <v>2</v>
      </c>
      <c r="K2419">
        <v>4</v>
      </c>
      <c r="L2419">
        <v>1</v>
      </c>
      <c r="M2419" s="2">
        <f>机器人辅助表!C2419</f>
        <v>2500.4856227282608</v>
      </c>
      <c r="N2419" s="2">
        <v>2</v>
      </c>
      <c r="O2419" s="2">
        <f>机器人辅助表!D2419</f>
        <v>215.73992191304353</v>
      </c>
      <c r="P2419" s="2">
        <v>3</v>
      </c>
      <c r="Q2419" s="2">
        <f>机器人辅助表!E2419</f>
        <v>95.884409739130476</v>
      </c>
      <c r="R2419" s="2">
        <v>6</v>
      </c>
      <c r="S2419" s="2">
        <f>机器人辅助表!F2419</f>
        <v>2823.4674</v>
      </c>
      <c r="T2419">
        <v>0</v>
      </c>
      <c r="U2419">
        <v>0</v>
      </c>
      <c r="V2419">
        <v>0</v>
      </c>
      <c r="W2419">
        <v>0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0</v>
      </c>
      <c r="AE2419">
        <v>0</v>
      </c>
      <c r="AF2419">
        <v>0</v>
      </c>
      <c r="AG2419">
        <v>0</v>
      </c>
      <c r="BD2419">
        <v>11</v>
      </c>
      <c r="BE2419">
        <v>9211102</v>
      </c>
      <c r="BF2419">
        <v>9214102</v>
      </c>
      <c r="BG2419">
        <v>9214204</v>
      </c>
      <c r="BH2419">
        <v>9214304</v>
      </c>
      <c r="BI2419">
        <v>9214403</v>
      </c>
      <c r="BJ2419">
        <v>9222102</v>
      </c>
      <c r="BK2419">
        <v>9223102</v>
      </c>
      <c r="BL2419">
        <v>9223204</v>
      </c>
      <c r="BM2419">
        <v>9223304</v>
      </c>
      <c r="BN2419">
        <v>9223402</v>
      </c>
      <c r="BO2419">
        <v>9215103</v>
      </c>
    </row>
    <row r="2420" spans="1:67" x14ac:dyDescent="0.15">
      <c r="A2420">
        <v>2419</v>
      </c>
      <c r="B2420" t="s">
        <v>3577</v>
      </c>
      <c r="E2420">
        <f>机器人辅助表!B2420</f>
        <v>44</v>
      </c>
      <c r="F2420">
        <v>2</v>
      </c>
      <c r="G2420">
        <v>58101</v>
      </c>
      <c r="H2420">
        <v>0</v>
      </c>
      <c r="I2420">
        <f>机器人辅助表!H2420</f>
        <v>11519.715874760246</v>
      </c>
      <c r="J2420">
        <v>2</v>
      </c>
      <c r="K2420">
        <v>4</v>
      </c>
      <c r="L2420">
        <v>1</v>
      </c>
      <c r="M2420" s="2">
        <f>机器人辅助表!C2420</f>
        <v>59499.056181563086</v>
      </c>
      <c r="N2420" s="2">
        <v>2</v>
      </c>
      <c r="O2420" s="2">
        <f>机器人辅助表!D2420</f>
        <v>2947.9128519491642</v>
      </c>
      <c r="P2420" s="2">
        <v>3</v>
      </c>
      <c r="Q2420" s="2">
        <f>机器人辅助表!E2420</f>
        <v>1310.1834897551842</v>
      </c>
      <c r="R2420" s="2">
        <v>6</v>
      </c>
      <c r="S2420" s="2">
        <f>机器人辅助表!F2420</f>
        <v>8710.8959999999988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0</v>
      </c>
      <c r="AE2420">
        <v>0</v>
      </c>
      <c r="AF2420">
        <v>0</v>
      </c>
      <c r="AG2420">
        <v>0</v>
      </c>
      <c r="BD2420">
        <v>11</v>
      </c>
      <c r="BE2420">
        <v>9211104</v>
      </c>
      <c r="BF2420">
        <v>9214103</v>
      </c>
      <c r="BG2420">
        <v>9214203</v>
      </c>
      <c r="BH2420">
        <v>9214303</v>
      </c>
      <c r="BI2420">
        <v>9214402</v>
      </c>
      <c r="BJ2420">
        <v>9222102</v>
      </c>
      <c r="BK2420">
        <v>9223104</v>
      </c>
      <c r="BL2420">
        <v>9223203</v>
      </c>
      <c r="BM2420">
        <v>9223302</v>
      </c>
      <c r="BN2420">
        <v>9223404</v>
      </c>
      <c r="BO2420">
        <v>9215103</v>
      </c>
    </row>
    <row r="2421" spans="1:67" x14ac:dyDescent="0.15">
      <c r="A2421">
        <v>2420</v>
      </c>
      <c r="B2421" t="s">
        <v>3578</v>
      </c>
      <c r="E2421">
        <f>机器人辅助表!B2421</f>
        <v>37</v>
      </c>
      <c r="F2421">
        <v>3</v>
      </c>
      <c r="G2421">
        <v>58201</v>
      </c>
      <c r="H2421">
        <v>0</v>
      </c>
      <c r="I2421">
        <f>机器人辅助表!H2421</f>
        <v>5548.7494601748631</v>
      </c>
      <c r="J2421">
        <v>2</v>
      </c>
      <c r="K2421">
        <v>4</v>
      </c>
      <c r="L2421">
        <v>1</v>
      </c>
      <c r="M2421" s="2">
        <f>机器人辅助表!C2421</f>
        <v>21591.086316161094</v>
      </c>
      <c r="N2421" s="2">
        <v>2</v>
      </c>
      <c r="O2421" s="2">
        <f>机器人辅助表!D2421</f>
        <v>1281.3555398071908</v>
      </c>
      <c r="P2421" s="2">
        <v>3</v>
      </c>
      <c r="Q2421" s="2">
        <f>机器人辅助表!E2421</f>
        <v>569.49135102541823</v>
      </c>
      <c r="R2421" s="2">
        <v>6</v>
      </c>
      <c r="S2421" s="2">
        <f>机器人辅助表!F2421</f>
        <v>5616.0810000000001</v>
      </c>
      <c r="T2421">
        <v>0</v>
      </c>
      <c r="U2421">
        <v>0</v>
      </c>
      <c r="V2421">
        <v>0</v>
      </c>
      <c r="W2421">
        <v>0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0</v>
      </c>
      <c r="AE2421">
        <v>0</v>
      </c>
      <c r="AF2421">
        <v>0</v>
      </c>
      <c r="AG2421">
        <v>0</v>
      </c>
      <c r="BD2421">
        <v>8</v>
      </c>
      <c r="BE2421">
        <v>9323103</v>
      </c>
      <c r="BF2421">
        <v>9324104</v>
      </c>
      <c r="BG2421">
        <v>9324203</v>
      </c>
      <c r="BH2421">
        <v>9324304</v>
      </c>
      <c r="BI2421">
        <v>9324402</v>
      </c>
      <c r="BJ2421">
        <v>9312103</v>
      </c>
      <c r="BK2421">
        <v>9311102</v>
      </c>
      <c r="BL2421">
        <v>9315103</v>
      </c>
    </row>
    <row r="2422" spans="1:67" x14ac:dyDescent="0.15">
      <c r="A2422">
        <v>2421</v>
      </c>
      <c r="B2422" t="s">
        <v>3579</v>
      </c>
      <c r="E2422">
        <f>机器人辅助表!B2422</f>
        <v>41</v>
      </c>
      <c r="F2422">
        <v>2</v>
      </c>
      <c r="G2422">
        <v>58101</v>
      </c>
      <c r="H2422">
        <v>0</v>
      </c>
      <c r="I2422">
        <f>机器人辅助表!H2422</f>
        <v>11905.976004828806</v>
      </c>
      <c r="J2422">
        <v>2</v>
      </c>
      <c r="K2422">
        <v>4</v>
      </c>
      <c r="L2422">
        <v>1</v>
      </c>
      <c r="M2422" s="2">
        <f>机器人辅助表!C2422</f>
        <v>55030.869978679795</v>
      </c>
      <c r="N2422" s="2">
        <v>2</v>
      </c>
      <c r="O2422" s="2">
        <f>机器人辅助表!D2422</f>
        <v>2936.0791187608711</v>
      </c>
      <c r="P2422" s="2">
        <v>3</v>
      </c>
      <c r="Q2422" s="2">
        <f>机器人辅助表!E2422</f>
        <v>1304.9240527826091</v>
      </c>
      <c r="R2422" s="2">
        <v>6</v>
      </c>
      <c r="S2422" s="2">
        <f>机器人辅助表!F2422</f>
        <v>10233.555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0</v>
      </c>
      <c r="AE2422">
        <v>0</v>
      </c>
      <c r="AF2422">
        <v>0</v>
      </c>
      <c r="AG2422">
        <v>0</v>
      </c>
      <c r="BD2422">
        <v>11</v>
      </c>
      <c r="BE2422">
        <v>9211102</v>
      </c>
      <c r="BF2422">
        <v>9214103</v>
      </c>
      <c r="BG2422">
        <v>9214203</v>
      </c>
      <c r="BH2422">
        <v>9214303</v>
      </c>
      <c r="BI2422">
        <v>9214402</v>
      </c>
      <c r="BJ2422">
        <v>9222102</v>
      </c>
      <c r="BK2422">
        <v>9223104</v>
      </c>
      <c r="BL2422">
        <v>9223203</v>
      </c>
      <c r="BM2422">
        <v>9223302</v>
      </c>
      <c r="BN2422">
        <v>9223402</v>
      </c>
      <c r="BO2422">
        <v>9215103</v>
      </c>
    </row>
    <row r="2423" spans="1:67" x14ac:dyDescent="0.15">
      <c r="A2423">
        <v>2422</v>
      </c>
      <c r="B2423" t="s">
        <v>1128</v>
      </c>
      <c r="E2423">
        <f>机器人辅助表!B2423</f>
        <v>27</v>
      </c>
      <c r="F2423">
        <v>3</v>
      </c>
      <c r="G2423">
        <v>58201</v>
      </c>
      <c r="H2423">
        <v>0</v>
      </c>
      <c r="I2423">
        <f>机器人辅助表!H2423</f>
        <v>3361.4530295393979</v>
      </c>
      <c r="J2423">
        <v>2</v>
      </c>
      <c r="K2423">
        <v>4</v>
      </c>
      <c r="L2423">
        <v>1</v>
      </c>
      <c r="M2423" s="2">
        <f>机器人辅助表!C2423</f>
        <v>8380.769622650505</v>
      </c>
      <c r="N2423" s="2">
        <v>2</v>
      </c>
      <c r="O2423" s="2">
        <f>机器人辅助表!D2423</f>
        <v>581.04517364548508</v>
      </c>
      <c r="P2423" s="2">
        <v>3</v>
      </c>
      <c r="Q2423" s="2">
        <f>机器人辅助表!E2423</f>
        <v>258.24229939799341</v>
      </c>
      <c r="R2423" s="2">
        <v>6</v>
      </c>
      <c r="S2423" s="2">
        <f>机器人辅助表!F2423</f>
        <v>4784.3899999999994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0</v>
      </c>
      <c r="AE2423">
        <v>0</v>
      </c>
      <c r="AF2423">
        <v>0</v>
      </c>
      <c r="AG2423">
        <v>0</v>
      </c>
      <c r="BD2423">
        <v>8</v>
      </c>
      <c r="BE2423">
        <v>9323104</v>
      </c>
      <c r="BF2423">
        <v>9324103</v>
      </c>
      <c r="BG2423">
        <v>9324204</v>
      </c>
      <c r="BH2423">
        <v>9324304</v>
      </c>
      <c r="BI2423">
        <v>9324404</v>
      </c>
      <c r="BJ2423">
        <v>9312102</v>
      </c>
      <c r="BK2423">
        <v>9311102</v>
      </c>
      <c r="BL2423">
        <v>9315104</v>
      </c>
    </row>
    <row r="2424" spans="1:67" x14ac:dyDescent="0.15">
      <c r="A2424">
        <v>2423</v>
      </c>
      <c r="B2424" t="s">
        <v>1129</v>
      </c>
      <c r="E2424">
        <f>机器人辅助表!B2424</f>
        <v>19</v>
      </c>
      <c r="F2424">
        <v>2</v>
      </c>
      <c r="G2424">
        <v>58101</v>
      </c>
      <c r="H2424">
        <v>0</v>
      </c>
      <c r="I2424">
        <f>机器人辅助表!H2424</f>
        <v>2279.0038251787832</v>
      </c>
      <c r="J2424">
        <v>2</v>
      </c>
      <c r="K2424">
        <v>4</v>
      </c>
      <c r="L2424">
        <v>1</v>
      </c>
      <c r="M2424" s="2">
        <f>机器人辅助表!C2424</f>
        <v>3462.2108622391306</v>
      </c>
      <c r="N2424" s="2">
        <v>2</v>
      </c>
      <c r="O2424" s="2">
        <f>机器人辅助表!D2424</f>
        <v>298.71681495652183</v>
      </c>
      <c r="P2424" s="2">
        <v>3</v>
      </c>
      <c r="Q2424" s="2">
        <f>机器人辅助表!E2424</f>
        <v>132.76302886956526</v>
      </c>
      <c r="R2424" s="2">
        <v>6</v>
      </c>
      <c r="S2424" s="2">
        <f>机器人辅助表!F2424</f>
        <v>3909.4164000000001</v>
      </c>
      <c r="T2424">
        <v>0</v>
      </c>
      <c r="U2424">
        <v>0</v>
      </c>
      <c r="V2424">
        <v>0</v>
      </c>
      <c r="W2424">
        <v>0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0</v>
      </c>
      <c r="AE2424">
        <v>0</v>
      </c>
      <c r="AF2424">
        <v>0</v>
      </c>
      <c r="AG2424">
        <v>0</v>
      </c>
      <c r="BD2424">
        <v>11</v>
      </c>
      <c r="BE2424">
        <v>9211104</v>
      </c>
      <c r="BF2424">
        <v>9214103</v>
      </c>
      <c r="BG2424">
        <v>9214203</v>
      </c>
      <c r="BH2424">
        <v>9214303</v>
      </c>
      <c r="BI2424">
        <v>9214404</v>
      </c>
      <c r="BJ2424">
        <v>9222103</v>
      </c>
      <c r="BK2424">
        <v>9223103</v>
      </c>
      <c r="BL2424">
        <v>9223203</v>
      </c>
      <c r="BM2424">
        <v>9223302</v>
      </c>
      <c r="BN2424">
        <v>9223403</v>
      </c>
      <c r="BO2424">
        <v>9215103</v>
      </c>
    </row>
    <row r="2425" spans="1:67" x14ac:dyDescent="0.15">
      <c r="A2425">
        <v>2424</v>
      </c>
      <c r="B2425" t="s">
        <v>3580</v>
      </c>
      <c r="E2425">
        <f>机器人辅助表!B2425</f>
        <v>49</v>
      </c>
      <c r="F2425">
        <v>1</v>
      </c>
      <c r="G2425">
        <v>58001</v>
      </c>
      <c r="H2425">
        <v>0</v>
      </c>
      <c r="I2425">
        <f>机器人辅助表!H2425</f>
        <v>10126.135832445996</v>
      </c>
      <c r="J2425">
        <v>2</v>
      </c>
      <c r="K2425">
        <v>4</v>
      </c>
      <c r="L2425">
        <v>1</v>
      </c>
      <c r="M2425" s="2">
        <f>机器人辅助表!C2425</f>
        <v>60854.600764675604</v>
      </c>
      <c r="N2425" s="2">
        <v>2</v>
      </c>
      <c r="O2425" s="2">
        <f>机器人辅助表!D2425</f>
        <v>2690.3967649278275</v>
      </c>
      <c r="P2425" s="2">
        <v>3</v>
      </c>
      <c r="Q2425" s="2">
        <f>机器人辅助表!E2425</f>
        <v>1195.7318955234791</v>
      </c>
      <c r="R2425" s="2">
        <v>6</v>
      </c>
      <c r="S2425" s="2">
        <f>机器人辅助表!F2425</f>
        <v>6229.8053999999993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0</v>
      </c>
      <c r="AE2425">
        <v>0</v>
      </c>
      <c r="AF2425">
        <v>0</v>
      </c>
      <c r="AG2425">
        <v>0</v>
      </c>
      <c r="BD2425">
        <v>11</v>
      </c>
      <c r="BE2425">
        <v>9113103</v>
      </c>
      <c r="BF2425">
        <v>9121104</v>
      </c>
      <c r="BG2425">
        <v>9121203</v>
      </c>
      <c r="BH2425">
        <v>9121304</v>
      </c>
      <c r="BI2425">
        <v>9121403</v>
      </c>
      <c r="BJ2425">
        <v>9114103</v>
      </c>
      <c r="BK2425">
        <v>9122104</v>
      </c>
      <c r="BL2425">
        <v>9122203</v>
      </c>
      <c r="BM2425">
        <v>9122303</v>
      </c>
      <c r="BN2425">
        <v>9122404</v>
      </c>
      <c r="BO2425">
        <v>9115104</v>
      </c>
    </row>
    <row r="2426" spans="1:67" x14ac:dyDescent="0.15">
      <c r="A2426">
        <v>2425</v>
      </c>
      <c r="B2426" t="s">
        <v>3581</v>
      </c>
      <c r="E2426">
        <f>机器人辅助表!B2426</f>
        <v>32</v>
      </c>
      <c r="F2426">
        <v>2</v>
      </c>
      <c r="G2426">
        <v>58101</v>
      </c>
      <c r="H2426">
        <v>0</v>
      </c>
      <c r="I2426">
        <f>机器人辅助表!H2426</f>
        <v>3181.9419229021005</v>
      </c>
      <c r="J2426">
        <v>2</v>
      </c>
      <c r="K2426">
        <v>4</v>
      </c>
      <c r="L2426">
        <v>1</v>
      </c>
      <c r="M2426" s="2">
        <f>机器人辅助表!C2426</f>
        <v>10193.788852996659</v>
      </c>
      <c r="N2426" s="2">
        <v>2</v>
      </c>
      <c r="O2426" s="2">
        <f>机器人辅助表!D2426</f>
        <v>645.19864266822754</v>
      </c>
      <c r="P2426" s="2">
        <v>3</v>
      </c>
      <c r="Q2426" s="2">
        <f>机器人辅助表!E2426</f>
        <v>286.75495229699004</v>
      </c>
      <c r="R2426" s="2">
        <v>6</v>
      </c>
      <c r="S2426" s="2">
        <f>机器人辅助表!F2426</f>
        <v>3858.5679999999998</v>
      </c>
      <c r="T2426">
        <v>0</v>
      </c>
      <c r="U2426">
        <v>0</v>
      </c>
      <c r="V2426">
        <v>0</v>
      </c>
      <c r="W2426">
        <v>0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0</v>
      </c>
      <c r="AE2426">
        <v>0</v>
      </c>
      <c r="AF2426">
        <v>0</v>
      </c>
      <c r="AG2426">
        <v>0</v>
      </c>
      <c r="BD2426">
        <v>11</v>
      </c>
      <c r="BE2426">
        <v>9211102</v>
      </c>
      <c r="BF2426">
        <v>9214102</v>
      </c>
      <c r="BG2426">
        <v>9214204</v>
      </c>
      <c r="BH2426">
        <v>9214303</v>
      </c>
      <c r="BI2426">
        <v>9214402</v>
      </c>
      <c r="BJ2426">
        <v>9222104</v>
      </c>
      <c r="BK2426">
        <v>9223104</v>
      </c>
      <c r="BL2426">
        <v>9223202</v>
      </c>
      <c r="BM2426">
        <v>9223302</v>
      </c>
      <c r="BN2426">
        <v>9223403</v>
      </c>
      <c r="BO2426">
        <v>9215104</v>
      </c>
    </row>
    <row r="2427" spans="1:67" x14ac:dyDescent="0.15">
      <c r="A2427">
        <v>2426</v>
      </c>
      <c r="B2427" t="s">
        <v>1130</v>
      </c>
      <c r="E2427">
        <f>机器人辅助表!B2427</f>
        <v>28</v>
      </c>
      <c r="F2427">
        <v>3</v>
      </c>
      <c r="G2427">
        <v>58201</v>
      </c>
      <c r="H2427">
        <v>0</v>
      </c>
      <c r="I2427">
        <f>机器人辅助表!H2427</f>
        <v>5199.3108867375095</v>
      </c>
      <c r="J2427">
        <v>2</v>
      </c>
      <c r="K2427">
        <v>4</v>
      </c>
      <c r="L2427">
        <v>1</v>
      </c>
      <c r="M2427" s="2">
        <f>机器人辅助表!C2427</f>
        <v>13688.596149640136</v>
      </c>
      <c r="N2427" s="2">
        <v>2</v>
      </c>
      <c r="O2427" s="2">
        <f>机器人辅助表!D2427</f>
        <v>926.29598005083642</v>
      </c>
      <c r="P2427" s="2">
        <v>3</v>
      </c>
      <c r="Q2427" s="2">
        <f>机器人辅助表!E2427</f>
        <v>411.68710224481612</v>
      </c>
      <c r="R2427" s="2">
        <v>6</v>
      </c>
      <c r="S2427" s="2">
        <f>机器人辅助表!F2427</f>
        <v>7197.7416000000003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0</v>
      </c>
      <c r="AE2427">
        <v>0</v>
      </c>
      <c r="AF2427">
        <v>0</v>
      </c>
      <c r="AG2427">
        <v>0</v>
      </c>
      <c r="BD2427">
        <v>8</v>
      </c>
      <c r="BE2427">
        <v>9323103</v>
      </c>
      <c r="BF2427">
        <v>9324102</v>
      </c>
      <c r="BG2427">
        <v>9324204</v>
      </c>
      <c r="BH2427">
        <v>9324302</v>
      </c>
      <c r="BI2427">
        <v>9324404</v>
      </c>
      <c r="BJ2427">
        <v>9312104</v>
      </c>
      <c r="BK2427">
        <v>9311104</v>
      </c>
      <c r="BL2427">
        <v>9315103</v>
      </c>
    </row>
    <row r="2428" spans="1:67" x14ac:dyDescent="0.15">
      <c r="A2428">
        <v>2427</v>
      </c>
      <c r="B2428" t="s">
        <v>3582</v>
      </c>
      <c r="E2428">
        <f>机器人辅助表!B2428</f>
        <v>49</v>
      </c>
      <c r="F2428">
        <v>1</v>
      </c>
      <c r="G2428">
        <v>58001</v>
      </c>
      <c r="H2428">
        <v>0</v>
      </c>
      <c r="I2428">
        <f>机器人辅助表!H2428</f>
        <v>13241.869934737069</v>
      </c>
      <c r="J2428">
        <v>2</v>
      </c>
      <c r="K2428">
        <v>4</v>
      </c>
      <c r="L2428">
        <v>1</v>
      </c>
      <c r="M2428" s="2">
        <f>机器人辅助表!C2428</f>
        <v>79579.093307652714</v>
      </c>
      <c r="N2428" s="2">
        <v>2</v>
      </c>
      <c r="O2428" s="2">
        <f>机器人辅助表!D2428</f>
        <v>3518.2111541363893</v>
      </c>
      <c r="P2428" s="2">
        <v>3</v>
      </c>
      <c r="Q2428" s="2">
        <f>机器人辅助表!E2428</f>
        <v>1563.6494018383955</v>
      </c>
      <c r="R2428" s="2">
        <v>6</v>
      </c>
      <c r="S2428" s="2">
        <f>机器人辅助表!F2428</f>
        <v>8146.6685999999991</v>
      </c>
      <c r="T2428">
        <v>0</v>
      </c>
      <c r="U2428">
        <v>0</v>
      </c>
      <c r="V2428">
        <v>0</v>
      </c>
      <c r="W2428">
        <v>0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0</v>
      </c>
      <c r="AE2428">
        <v>0</v>
      </c>
      <c r="AF2428">
        <v>0</v>
      </c>
      <c r="AG2428">
        <v>0</v>
      </c>
      <c r="BD2428">
        <v>11</v>
      </c>
      <c r="BE2428">
        <v>9113102</v>
      </c>
      <c r="BF2428">
        <v>9121104</v>
      </c>
      <c r="BG2428">
        <v>9121204</v>
      </c>
      <c r="BH2428">
        <v>9121302</v>
      </c>
      <c r="BI2428">
        <v>9121404</v>
      </c>
      <c r="BJ2428">
        <v>9114103</v>
      </c>
      <c r="BK2428">
        <v>9122103</v>
      </c>
      <c r="BL2428">
        <v>9122202</v>
      </c>
      <c r="BM2428">
        <v>9122304</v>
      </c>
      <c r="BN2428">
        <v>9122404</v>
      </c>
      <c r="BO2428">
        <v>9115103</v>
      </c>
    </row>
    <row r="2429" spans="1:67" x14ac:dyDescent="0.15">
      <c r="A2429">
        <v>2428</v>
      </c>
      <c r="B2429" t="s">
        <v>1131</v>
      </c>
      <c r="E2429">
        <f>机器人辅助表!B2429</f>
        <v>28</v>
      </c>
      <c r="F2429">
        <v>2</v>
      </c>
      <c r="G2429">
        <v>58101</v>
      </c>
      <c r="H2429">
        <v>0</v>
      </c>
      <c r="I2429">
        <f>机器人辅助表!H2429</f>
        <v>5128.0874499328866</v>
      </c>
      <c r="J2429">
        <v>2</v>
      </c>
      <c r="K2429">
        <v>4</v>
      </c>
      <c r="L2429">
        <v>1</v>
      </c>
      <c r="M2429" s="2">
        <f>机器人辅助表!C2429</f>
        <v>13501.081133891641</v>
      </c>
      <c r="N2429" s="2">
        <v>2</v>
      </c>
      <c r="O2429" s="2">
        <f>机器人辅助表!D2429</f>
        <v>913.60699402274281</v>
      </c>
      <c r="P2429" s="2">
        <v>3</v>
      </c>
      <c r="Q2429" s="2">
        <f>机器人辅助表!E2429</f>
        <v>406.04755289899674</v>
      </c>
      <c r="R2429" s="2">
        <v>6</v>
      </c>
      <c r="S2429" s="2">
        <f>机器人辅助表!F2429</f>
        <v>7099.1423999999997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0</v>
      </c>
      <c r="AE2429">
        <v>0</v>
      </c>
      <c r="AF2429">
        <v>0</v>
      </c>
      <c r="AG2429">
        <v>0</v>
      </c>
      <c r="BD2429">
        <v>11</v>
      </c>
      <c r="BE2429">
        <v>9211103</v>
      </c>
      <c r="BF2429">
        <v>9214102</v>
      </c>
      <c r="BG2429">
        <v>9214204</v>
      </c>
      <c r="BH2429">
        <v>9214302</v>
      </c>
      <c r="BI2429">
        <v>9214402</v>
      </c>
      <c r="BJ2429">
        <v>9222104</v>
      </c>
      <c r="BK2429">
        <v>9223104</v>
      </c>
      <c r="BL2429">
        <v>9223203</v>
      </c>
      <c r="BM2429">
        <v>9223303</v>
      </c>
      <c r="BN2429">
        <v>9223404</v>
      </c>
      <c r="BO2429">
        <v>9215103</v>
      </c>
    </row>
    <row r="2430" spans="1:67" x14ac:dyDescent="0.15">
      <c r="A2430">
        <v>2429</v>
      </c>
      <c r="B2430" t="s">
        <v>3583</v>
      </c>
      <c r="E2430">
        <f>机器人辅助表!B2430</f>
        <v>20</v>
      </c>
      <c r="F2430">
        <v>2</v>
      </c>
      <c r="G2430">
        <v>58101</v>
      </c>
      <c r="H2430">
        <v>0</v>
      </c>
      <c r="I2430">
        <f>机器人辅助表!H2430</f>
        <v>3042.1186726956525</v>
      </c>
      <c r="J2430">
        <v>2</v>
      </c>
      <c r="K2430">
        <v>4</v>
      </c>
      <c r="L2430">
        <v>1</v>
      </c>
      <c r="M2430" s="2">
        <f>机器人辅助表!C2430</f>
        <v>4933.6779130434797</v>
      </c>
      <c r="N2430" s="2">
        <v>2</v>
      </c>
      <c r="O2430" s="2">
        <f>机器人辅助表!D2430</f>
        <v>413.05210434782617</v>
      </c>
      <c r="P2430" s="2">
        <v>3</v>
      </c>
      <c r="Q2430" s="2">
        <f>机器人辅助表!E2430</f>
        <v>183.57871304347833</v>
      </c>
      <c r="R2430" s="2">
        <v>6</v>
      </c>
      <c r="S2430" s="2">
        <f>机器人辅助表!F2430</f>
        <v>5120.9439999999995</v>
      </c>
      <c r="T2430">
        <v>0</v>
      </c>
      <c r="U2430">
        <v>0</v>
      </c>
      <c r="V2430">
        <v>0</v>
      </c>
      <c r="W2430">
        <v>0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0</v>
      </c>
      <c r="AE2430">
        <v>0</v>
      </c>
      <c r="AF2430">
        <v>0</v>
      </c>
      <c r="AG2430">
        <v>0</v>
      </c>
      <c r="BD2430">
        <v>11</v>
      </c>
      <c r="BE2430">
        <v>9211103</v>
      </c>
      <c r="BF2430">
        <v>9214102</v>
      </c>
      <c r="BG2430">
        <v>9214203</v>
      </c>
      <c r="BH2430">
        <v>9214304</v>
      </c>
      <c r="BI2430">
        <v>9214402</v>
      </c>
      <c r="BJ2430">
        <v>9222102</v>
      </c>
      <c r="BK2430">
        <v>9223103</v>
      </c>
      <c r="BL2430">
        <v>9223202</v>
      </c>
      <c r="BM2430">
        <v>9223303</v>
      </c>
      <c r="BN2430">
        <v>9223403</v>
      </c>
      <c r="BO2430">
        <v>9215103</v>
      </c>
    </row>
    <row r="2431" spans="1:67" x14ac:dyDescent="0.15">
      <c r="A2431">
        <v>2430</v>
      </c>
      <c r="B2431" t="s">
        <v>1132</v>
      </c>
      <c r="E2431">
        <f>机器人辅助表!B2431</f>
        <v>46</v>
      </c>
      <c r="F2431">
        <v>1</v>
      </c>
      <c r="G2431">
        <v>58001</v>
      </c>
      <c r="H2431">
        <v>0</v>
      </c>
      <c r="I2431">
        <f>机器人辅助表!H2431</f>
        <v>6513.5581733514719</v>
      </c>
      <c r="J2431">
        <v>2</v>
      </c>
      <c r="K2431">
        <v>4</v>
      </c>
      <c r="L2431">
        <v>1</v>
      </c>
      <c r="M2431" s="2">
        <f>机器人辅助表!C2431</f>
        <v>35902.243286271587</v>
      </c>
      <c r="N2431" s="2">
        <v>2</v>
      </c>
      <c r="O2431" s="2">
        <f>机器人辅助表!D2431</f>
        <v>1697.2826766983283</v>
      </c>
      <c r="P2431" s="2">
        <v>3</v>
      </c>
      <c r="Q2431" s="2">
        <f>机器人辅助表!E2431</f>
        <v>754.34785631036823</v>
      </c>
      <c r="R2431" s="2">
        <v>6</v>
      </c>
      <c r="S2431" s="2">
        <f>机器人辅助表!F2431</f>
        <v>4530.1319999999996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0</v>
      </c>
      <c r="AE2431">
        <v>0</v>
      </c>
      <c r="AF2431">
        <v>0</v>
      </c>
      <c r="AG2431">
        <v>0</v>
      </c>
      <c r="BD2431">
        <v>11</v>
      </c>
      <c r="BE2431">
        <v>9113103</v>
      </c>
      <c r="BF2431">
        <v>9121103</v>
      </c>
      <c r="BG2431">
        <v>9121204</v>
      </c>
      <c r="BH2431">
        <v>9121302</v>
      </c>
      <c r="BI2431">
        <v>9121403</v>
      </c>
      <c r="BJ2431">
        <v>9114102</v>
      </c>
      <c r="BK2431">
        <v>9122102</v>
      </c>
      <c r="BL2431">
        <v>9122202</v>
      </c>
      <c r="BM2431">
        <v>9122304</v>
      </c>
      <c r="BN2431">
        <v>9122404</v>
      </c>
      <c r="BO2431">
        <v>9115104</v>
      </c>
    </row>
    <row r="2432" spans="1:67" x14ac:dyDescent="0.15">
      <c r="A2432">
        <v>2431</v>
      </c>
      <c r="B2432" t="s">
        <v>1133</v>
      </c>
      <c r="E2432">
        <f>机器人辅助表!B2432</f>
        <v>26</v>
      </c>
      <c r="F2432">
        <v>2</v>
      </c>
      <c r="G2432">
        <v>58101</v>
      </c>
      <c r="H2432">
        <v>0</v>
      </c>
      <c r="I2432">
        <f>机器人辅助表!H2432</f>
        <v>4055.46148713722</v>
      </c>
      <c r="J2432">
        <v>2</v>
      </c>
      <c r="K2432">
        <v>4</v>
      </c>
      <c r="L2432">
        <v>1</v>
      </c>
      <c r="M2432" s="2">
        <f>机器人辅助表!C2432</f>
        <v>9537.9625889819417</v>
      </c>
      <c r="N2432" s="2">
        <v>2</v>
      </c>
      <c r="O2432" s="2">
        <f>机器人辅助表!D2432</f>
        <v>677.92034196120426</v>
      </c>
      <c r="P2432" s="2">
        <v>3</v>
      </c>
      <c r="Q2432" s="2">
        <f>机器人辅助表!E2432</f>
        <v>301.29792976053517</v>
      </c>
      <c r="R2432" s="2">
        <v>6</v>
      </c>
      <c r="S2432" s="2">
        <f>机器人辅助表!F2432</f>
        <v>5937.6895999999997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0</v>
      </c>
      <c r="AE2432">
        <v>0</v>
      </c>
      <c r="AF2432">
        <v>0</v>
      </c>
      <c r="AG2432">
        <v>0</v>
      </c>
      <c r="BD2432">
        <v>11</v>
      </c>
      <c r="BE2432">
        <v>9211103</v>
      </c>
      <c r="BF2432">
        <v>9214102</v>
      </c>
      <c r="BG2432">
        <v>9214204</v>
      </c>
      <c r="BH2432">
        <v>9214302</v>
      </c>
      <c r="BI2432">
        <v>9214404</v>
      </c>
      <c r="BJ2432">
        <v>9222103</v>
      </c>
      <c r="BK2432">
        <v>9223103</v>
      </c>
      <c r="BL2432">
        <v>9223203</v>
      </c>
      <c r="BM2432">
        <v>9223304</v>
      </c>
      <c r="BN2432">
        <v>9223402</v>
      </c>
      <c r="BO2432">
        <v>9215103</v>
      </c>
    </row>
    <row r="2433" spans="1:67" x14ac:dyDescent="0.15">
      <c r="A2433">
        <v>2432</v>
      </c>
      <c r="B2433" t="s">
        <v>3584</v>
      </c>
      <c r="E2433">
        <f>机器人辅助表!B2433</f>
        <v>49</v>
      </c>
      <c r="F2433">
        <v>1</v>
      </c>
      <c r="G2433">
        <v>58001</v>
      </c>
      <c r="H2433">
        <v>0</v>
      </c>
      <c r="I2433">
        <f>机器人辅助表!H2433</f>
        <v>19213.693630794969</v>
      </c>
      <c r="J2433">
        <v>2</v>
      </c>
      <c r="K2433">
        <v>4</v>
      </c>
      <c r="L2433">
        <v>1</v>
      </c>
      <c r="M2433" s="2">
        <f>机器人辅助表!C2433</f>
        <v>115467.70401502551</v>
      </c>
      <c r="N2433" s="2">
        <v>2</v>
      </c>
      <c r="O2433" s="2">
        <f>机器人辅助表!D2433</f>
        <v>5104.855400119467</v>
      </c>
      <c r="P2433" s="2">
        <v>3</v>
      </c>
      <c r="Q2433" s="2">
        <f>机器人辅助表!E2433</f>
        <v>2268.8246222753191</v>
      </c>
      <c r="R2433" s="2">
        <v>6</v>
      </c>
      <c r="S2433" s="2">
        <f>机器人辅助表!F2433</f>
        <v>11820.6564</v>
      </c>
      <c r="T2433">
        <v>0</v>
      </c>
      <c r="U2433">
        <v>0</v>
      </c>
      <c r="V2433">
        <v>0</v>
      </c>
      <c r="W2433">
        <v>0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0</v>
      </c>
      <c r="AE2433">
        <v>0</v>
      </c>
      <c r="AF2433">
        <v>0</v>
      </c>
      <c r="AG2433">
        <v>0</v>
      </c>
      <c r="BD2433">
        <v>11</v>
      </c>
      <c r="BE2433">
        <v>9113102</v>
      </c>
      <c r="BF2433">
        <v>9121103</v>
      </c>
      <c r="BG2433">
        <v>9121204</v>
      </c>
      <c r="BH2433">
        <v>9121302</v>
      </c>
      <c r="BI2433">
        <v>9121404</v>
      </c>
      <c r="BJ2433">
        <v>9114104</v>
      </c>
      <c r="BK2433">
        <v>9122103</v>
      </c>
      <c r="BL2433">
        <v>9122204</v>
      </c>
      <c r="BM2433">
        <v>9122302</v>
      </c>
      <c r="BN2433">
        <v>9122404</v>
      </c>
      <c r="BO2433">
        <v>9115104</v>
      </c>
    </row>
    <row r="2434" spans="1:67" x14ac:dyDescent="0.15">
      <c r="A2434">
        <v>2433</v>
      </c>
      <c r="B2434" t="s">
        <v>1134</v>
      </c>
      <c r="E2434">
        <f>机器人辅助表!B2434</f>
        <v>31</v>
      </c>
      <c r="F2434">
        <v>1</v>
      </c>
      <c r="G2434">
        <v>58001</v>
      </c>
      <c r="H2434">
        <v>0</v>
      </c>
      <c r="I2434">
        <f>机器人辅助表!H2434</f>
        <v>2902.1507907707087</v>
      </c>
      <c r="J2434">
        <v>2</v>
      </c>
      <c r="K2434">
        <v>4</v>
      </c>
      <c r="L2434">
        <v>1</v>
      </c>
      <c r="M2434" s="2">
        <f>机器人辅助表!C2434</f>
        <v>8899.7456607230815</v>
      </c>
      <c r="N2434" s="2">
        <v>2</v>
      </c>
      <c r="O2434" s="2">
        <f>机器人辅助表!D2434</f>
        <v>568.86581207076938</v>
      </c>
      <c r="P2434" s="2">
        <v>3</v>
      </c>
      <c r="Q2434" s="2">
        <f>机器人辅助表!E2434</f>
        <v>252.82924980923087</v>
      </c>
      <c r="R2434" s="2">
        <v>6</v>
      </c>
      <c r="S2434" s="2">
        <f>机器人辅助表!F2434</f>
        <v>3649.3356000000003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0</v>
      </c>
      <c r="AE2434">
        <v>0</v>
      </c>
      <c r="AF2434">
        <v>0</v>
      </c>
      <c r="AG2434">
        <v>0</v>
      </c>
      <c r="BD2434">
        <v>11</v>
      </c>
      <c r="BE2434">
        <v>9113102</v>
      </c>
      <c r="BF2434">
        <v>9121102</v>
      </c>
      <c r="BG2434">
        <v>9121203</v>
      </c>
      <c r="BH2434">
        <v>9121303</v>
      </c>
      <c r="BI2434">
        <v>9121404</v>
      </c>
      <c r="BJ2434">
        <v>9114103</v>
      </c>
      <c r="BK2434">
        <v>9122104</v>
      </c>
      <c r="BL2434">
        <v>9122202</v>
      </c>
      <c r="BM2434">
        <v>9122304</v>
      </c>
      <c r="BN2434">
        <v>9122403</v>
      </c>
      <c r="BO2434">
        <v>9115102</v>
      </c>
    </row>
    <row r="2435" spans="1:67" x14ac:dyDescent="0.15">
      <c r="A2435">
        <v>2434</v>
      </c>
      <c r="B2435" t="s">
        <v>3585</v>
      </c>
      <c r="E2435">
        <f>机器人辅助表!B2435</f>
        <v>34</v>
      </c>
      <c r="F2435">
        <v>3</v>
      </c>
      <c r="G2435">
        <v>58201</v>
      </c>
      <c r="H2435">
        <v>0</v>
      </c>
      <c r="I2435">
        <f>机器人辅助表!H2435</f>
        <v>7918.3159577592578</v>
      </c>
      <c r="J2435">
        <v>2</v>
      </c>
      <c r="K2435">
        <v>4</v>
      </c>
      <c r="L2435">
        <v>1</v>
      </c>
      <c r="M2435" s="2">
        <f>机器人辅助表!C2435</f>
        <v>27441.444976172916</v>
      </c>
      <c r="N2435" s="2">
        <v>2</v>
      </c>
      <c r="O2435" s="2">
        <f>机器人辅助表!D2435</f>
        <v>1704.6616599824756</v>
      </c>
      <c r="P2435" s="2">
        <v>3</v>
      </c>
      <c r="Q2435" s="2">
        <f>机器人辅助表!E2435</f>
        <v>757.62740443665564</v>
      </c>
      <c r="R2435" s="2">
        <v>6</v>
      </c>
      <c r="S2435" s="2">
        <f>机器人辅助表!F2435</f>
        <v>8937.2052000000003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0</v>
      </c>
      <c r="AE2435">
        <v>0</v>
      </c>
      <c r="AF2435">
        <v>0</v>
      </c>
      <c r="AG2435">
        <v>0</v>
      </c>
      <c r="BD2435">
        <v>8</v>
      </c>
      <c r="BE2435">
        <v>9323102</v>
      </c>
      <c r="BF2435">
        <v>9324102</v>
      </c>
      <c r="BG2435">
        <v>9324202</v>
      </c>
      <c r="BH2435">
        <v>9324303</v>
      </c>
      <c r="BI2435">
        <v>9324403</v>
      </c>
      <c r="BJ2435">
        <v>9312104</v>
      </c>
      <c r="BK2435">
        <v>9311103</v>
      </c>
      <c r="BL2435">
        <v>9315102</v>
      </c>
    </row>
    <row r="2436" spans="1:67" x14ac:dyDescent="0.15">
      <c r="A2436">
        <v>2435</v>
      </c>
      <c r="B2436" t="s">
        <v>3586</v>
      </c>
      <c r="E2436">
        <f>机器人辅助表!B2436</f>
        <v>42</v>
      </c>
      <c r="F2436">
        <v>2</v>
      </c>
      <c r="G2436">
        <v>58101</v>
      </c>
      <c r="H2436">
        <v>0</v>
      </c>
      <c r="I2436">
        <f>机器人辅助表!H2436</f>
        <v>8463.2032653425049</v>
      </c>
      <c r="J2436">
        <v>2</v>
      </c>
      <c r="K2436">
        <v>4</v>
      </c>
      <c r="L2436">
        <v>1</v>
      </c>
      <c r="M2436" s="2">
        <f>机器人辅助表!C2436</f>
        <v>40674.246694635476</v>
      </c>
      <c r="N2436" s="2">
        <v>2</v>
      </c>
      <c r="O2436" s="2">
        <f>机器人辅助表!D2436</f>
        <v>2116.1076369230777</v>
      </c>
      <c r="P2436" s="2">
        <v>3</v>
      </c>
      <c r="Q2436" s="2">
        <f>机器人辅助表!E2436</f>
        <v>940.49228307692363</v>
      </c>
      <c r="R2436" s="2">
        <v>6</v>
      </c>
      <c r="S2436" s="2">
        <f>机器人辅助表!F2436</f>
        <v>6967.94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0</v>
      </c>
      <c r="AE2436">
        <v>0</v>
      </c>
      <c r="AF2436">
        <v>0</v>
      </c>
      <c r="AG2436">
        <v>0</v>
      </c>
      <c r="BD2436">
        <v>11</v>
      </c>
      <c r="BE2436">
        <v>9211103</v>
      </c>
      <c r="BF2436">
        <v>9214103</v>
      </c>
      <c r="BG2436">
        <v>9214202</v>
      </c>
      <c r="BH2436">
        <v>9214304</v>
      </c>
      <c r="BI2436">
        <v>9214403</v>
      </c>
      <c r="BJ2436">
        <v>9222102</v>
      </c>
      <c r="BK2436">
        <v>9223102</v>
      </c>
      <c r="BL2436">
        <v>9223203</v>
      </c>
      <c r="BM2436">
        <v>9223303</v>
      </c>
      <c r="BN2436">
        <v>9223402</v>
      </c>
      <c r="BO2436">
        <v>9215103</v>
      </c>
    </row>
    <row r="2437" spans="1:67" x14ac:dyDescent="0.15">
      <c r="A2437">
        <v>2436</v>
      </c>
      <c r="B2437" t="s">
        <v>1135</v>
      </c>
      <c r="E2437">
        <f>机器人辅助表!B2437</f>
        <v>34</v>
      </c>
      <c r="F2437">
        <v>1</v>
      </c>
      <c r="G2437">
        <v>58001</v>
      </c>
      <c r="H2437">
        <v>0</v>
      </c>
      <c r="I2437">
        <f>机器人辅助表!H2437</f>
        <v>7712.6454134018732</v>
      </c>
      <c r="J2437">
        <v>2</v>
      </c>
      <c r="K2437">
        <v>4</v>
      </c>
      <c r="L2437">
        <v>1</v>
      </c>
      <c r="M2437" s="2">
        <f>机器人辅助表!C2437</f>
        <v>26728.680171596992</v>
      </c>
      <c r="N2437" s="2">
        <v>2</v>
      </c>
      <c r="O2437" s="2">
        <f>机器人辅助表!D2437</f>
        <v>1660.3847337491643</v>
      </c>
      <c r="P2437" s="2">
        <v>3</v>
      </c>
      <c r="Q2437" s="2">
        <f>机器人辅助表!E2437</f>
        <v>737.94877055518407</v>
      </c>
      <c r="R2437" s="2">
        <v>6</v>
      </c>
      <c r="S2437" s="2">
        <f>机器人辅助表!F2437</f>
        <v>8705.07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0</v>
      </c>
      <c r="AE2437">
        <v>0</v>
      </c>
      <c r="AF2437">
        <v>0</v>
      </c>
      <c r="AG2437">
        <v>0</v>
      </c>
      <c r="BD2437">
        <v>11</v>
      </c>
      <c r="BE2437">
        <v>9113102</v>
      </c>
      <c r="BF2437">
        <v>9121104</v>
      </c>
      <c r="BG2437">
        <v>9121202</v>
      </c>
      <c r="BH2437">
        <v>9121302</v>
      </c>
      <c r="BI2437">
        <v>9121404</v>
      </c>
      <c r="BJ2437">
        <v>9114103</v>
      </c>
      <c r="BK2437">
        <v>9122103</v>
      </c>
      <c r="BL2437">
        <v>9122203</v>
      </c>
      <c r="BM2437">
        <v>9122302</v>
      </c>
      <c r="BN2437">
        <v>9122402</v>
      </c>
      <c r="BO2437">
        <v>9115102</v>
      </c>
    </row>
    <row r="2438" spans="1:67" x14ac:dyDescent="0.15">
      <c r="A2438">
        <v>2437</v>
      </c>
      <c r="B2438" t="s">
        <v>3587</v>
      </c>
      <c r="E2438">
        <f>机器人辅助表!B2438</f>
        <v>27</v>
      </c>
      <c r="F2438">
        <v>1</v>
      </c>
      <c r="G2438">
        <v>58001</v>
      </c>
      <c r="H2438">
        <v>0</v>
      </c>
      <c r="I2438">
        <f>机器人辅助表!H2438</f>
        <v>4235.4308172196415</v>
      </c>
      <c r="J2438">
        <v>2</v>
      </c>
      <c r="K2438">
        <v>4</v>
      </c>
      <c r="L2438">
        <v>1</v>
      </c>
      <c r="M2438" s="2">
        <f>机器人辅助表!C2438</f>
        <v>10559.769724539636</v>
      </c>
      <c r="N2438" s="2">
        <v>2</v>
      </c>
      <c r="O2438" s="2">
        <f>机器人辅助表!D2438</f>
        <v>732.11691879331124</v>
      </c>
      <c r="P2438" s="2">
        <v>3</v>
      </c>
      <c r="Q2438" s="2">
        <f>机器人辅助表!E2438</f>
        <v>325.38529724147168</v>
      </c>
      <c r="R2438" s="2">
        <v>6</v>
      </c>
      <c r="S2438" s="2">
        <f>机器人辅助表!F2438</f>
        <v>6028.3313999999991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0</v>
      </c>
      <c r="AE2438">
        <v>0</v>
      </c>
      <c r="AF2438">
        <v>0</v>
      </c>
      <c r="AG2438">
        <v>0</v>
      </c>
      <c r="BD2438">
        <v>11</v>
      </c>
      <c r="BE2438">
        <v>9113104</v>
      </c>
      <c r="BF2438">
        <v>9121103</v>
      </c>
      <c r="BG2438">
        <v>9121204</v>
      </c>
      <c r="BH2438">
        <v>9121302</v>
      </c>
      <c r="BI2438">
        <v>9121403</v>
      </c>
      <c r="BJ2438">
        <v>9114102</v>
      </c>
      <c r="BK2438">
        <v>9122104</v>
      </c>
      <c r="BL2438">
        <v>9122204</v>
      </c>
      <c r="BM2438">
        <v>9122302</v>
      </c>
      <c r="BN2438">
        <v>9122403</v>
      </c>
      <c r="BO2438">
        <v>9115102</v>
      </c>
    </row>
    <row r="2439" spans="1:67" x14ac:dyDescent="0.15">
      <c r="A2439">
        <v>2438</v>
      </c>
      <c r="B2439" t="s">
        <v>3588</v>
      </c>
      <c r="E2439">
        <f>机器人辅助表!B2439</f>
        <v>50</v>
      </c>
      <c r="F2439">
        <v>2</v>
      </c>
      <c r="G2439">
        <v>58101</v>
      </c>
      <c r="H2439">
        <v>0</v>
      </c>
      <c r="I2439">
        <f>机器人辅助表!H2439</f>
        <v>19083.227438160007</v>
      </c>
      <c r="J2439">
        <v>2</v>
      </c>
      <c r="K2439">
        <v>4</v>
      </c>
      <c r="L2439">
        <v>1</v>
      </c>
      <c r="M2439" s="2">
        <f>机器人辅助表!C2439</f>
        <v>117921.17592000005</v>
      </c>
      <c r="N2439" s="2">
        <v>2</v>
      </c>
      <c r="O2439" s="2">
        <f>机器人辅助表!D2439</f>
        <v>5102.3585734615399</v>
      </c>
      <c r="P2439" s="2">
        <v>3</v>
      </c>
      <c r="Q2439" s="2">
        <f>机器人辅助表!E2439</f>
        <v>2267.7149215384625</v>
      </c>
      <c r="R2439" s="2">
        <v>6</v>
      </c>
      <c r="S2439" s="2">
        <f>机器人辅助表!F2439</f>
        <v>11222.849999999999</v>
      </c>
      <c r="T2439">
        <v>0</v>
      </c>
      <c r="U2439">
        <v>0</v>
      </c>
      <c r="V2439">
        <v>0</v>
      </c>
      <c r="W2439">
        <v>0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0</v>
      </c>
      <c r="AE2439">
        <v>0</v>
      </c>
      <c r="AF2439">
        <v>0</v>
      </c>
      <c r="AG2439">
        <v>0</v>
      </c>
      <c r="BD2439">
        <v>11</v>
      </c>
      <c r="BE2439">
        <v>9211103</v>
      </c>
      <c r="BF2439">
        <v>9214103</v>
      </c>
      <c r="BG2439">
        <v>9214202</v>
      </c>
      <c r="BH2439">
        <v>9214302</v>
      </c>
      <c r="BI2439">
        <v>9214402</v>
      </c>
      <c r="BJ2439">
        <v>9222102</v>
      </c>
      <c r="BK2439">
        <v>9223104</v>
      </c>
      <c r="BL2439">
        <v>9223204</v>
      </c>
      <c r="BM2439">
        <v>9223303</v>
      </c>
      <c r="BN2439">
        <v>9223403</v>
      </c>
      <c r="BO2439">
        <v>9215102</v>
      </c>
    </row>
    <row r="2440" spans="1:67" x14ac:dyDescent="0.15">
      <c r="A2440">
        <v>2439</v>
      </c>
      <c r="B2440" t="s">
        <v>1136</v>
      </c>
      <c r="E2440">
        <f>机器人辅助表!B2440</f>
        <v>40</v>
      </c>
      <c r="F2440">
        <v>2</v>
      </c>
      <c r="G2440">
        <v>58101</v>
      </c>
      <c r="H2440">
        <v>0</v>
      </c>
      <c r="I2440">
        <f>机器人辅助表!H2440</f>
        <v>9967.4767429863205</v>
      </c>
      <c r="J2440">
        <v>2</v>
      </c>
      <c r="K2440">
        <v>4</v>
      </c>
      <c r="L2440">
        <v>1</v>
      </c>
      <c r="M2440" s="2">
        <f>机器人辅助表!C2440</f>
        <v>44209.630191925098</v>
      </c>
      <c r="N2440" s="2">
        <v>2</v>
      </c>
      <c r="O2440" s="2">
        <f>机器人辅助表!D2440</f>
        <v>2420.2352294849507</v>
      </c>
      <c r="P2440" s="2">
        <v>3</v>
      </c>
      <c r="Q2440" s="2">
        <f>机器人辅助表!E2440</f>
        <v>1075.6601019933116</v>
      </c>
      <c r="R2440" s="2">
        <v>6</v>
      </c>
      <c r="S2440" s="2">
        <f>机器人辅助表!F2440</f>
        <v>8946.9120000000003</v>
      </c>
      <c r="T2440">
        <v>0</v>
      </c>
      <c r="U2440">
        <v>0</v>
      </c>
      <c r="V2440">
        <v>0</v>
      </c>
      <c r="W2440">
        <v>0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0</v>
      </c>
      <c r="AE2440">
        <v>0</v>
      </c>
      <c r="AF2440">
        <v>0</v>
      </c>
      <c r="AG2440">
        <v>0</v>
      </c>
      <c r="BD2440">
        <v>11</v>
      </c>
      <c r="BE2440">
        <v>9211102</v>
      </c>
      <c r="BF2440">
        <v>9214103</v>
      </c>
      <c r="BG2440">
        <v>9214203</v>
      </c>
      <c r="BH2440">
        <v>9214302</v>
      </c>
      <c r="BI2440">
        <v>9214404</v>
      </c>
      <c r="BJ2440">
        <v>9222104</v>
      </c>
      <c r="BK2440">
        <v>9223102</v>
      </c>
      <c r="BL2440">
        <v>9223202</v>
      </c>
      <c r="BM2440">
        <v>9223304</v>
      </c>
      <c r="BN2440">
        <v>9223402</v>
      </c>
      <c r="BO2440">
        <v>9215103</v>
      </c>
    </row>
    <row r="2441" spans="1:67" x14ac:dyDescent="0.15">
      <c r="A2441">
        <v>2440</v>
      </c>
      <c r="B2441" t="s">
        <v>1137</v>
      </c>
      <c r="E2441">
        <f>机器人辅助表!B2441</f>
        <v>26</v>
      </c>
      <c r="F2441">
        <v>2</v>
      </c>
      <c r="G2441">
        <v>58101</v>
      </c>
      <c r="H2441">
        <v>0</v>
      </c>
      <c r="I2441">
        <f>机器人辅助表!H2441</f>
        <v>4499.0275872928542</v>
      </c>
      <c r="J2441">
        <v>2</v>
      </c>
      <c r="K2441">
        <v>4</v>
      </c>
      <c r="L2441">
        <v>1</v>
      </c>
      <c r="M2441" s="2">
        <f>机器人辅助表!C2441</f>
        <v>10581.177247151842</v>
      </c>
      <c r="N2441" s="2">
        <v>2</v>
      </c>
      <c r="O2441" s="2">
        <f>机器人辅助表!D2441</f>
        <v>752.06787936321098</v>
      </c>
      <c r="P2441" s="2">
        <v>3</v>
      </c>
      <c r="Q2441" s="2">
        <f>机器人辅助表!E2441</f>
        <v>334.25239082809372</v>
      </c>
      <c r="R2441" s="2">
        <v>6</v>
      </c>
      <c r="S2441" s="2">
        <f>机器人辅助表!F2441</f>
        <v>6587.1243999999997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0</v>
      </c>
      <c r="AE2441">
        <v>0</v>
      </c>
      <c r="AF2441">
        <v>0</v>
      </c>
      <c r="AG2441">
        <v>0</v>
      </c>
      <c r="BD2441">
        <v>11</v>
      </c>
      <c r="BE2441">
        <v>9211104</v>
      </c>
      <c r="BF2441">
        <v>9214102</v>
      </c>
      <c r="BG2441">
        <v>9214202</v>
      </c>
      <c r="BH2441">
        <v>9214302</v>
      </c>
      <c r="BI2441">
        <v>9214403</v>
      </c>
      <c r="BJ2441">
        <v>9222104</v>
      </c>
      <c r="BK2441">
        <v>9223102</v>
      </c>
      <c r="BL2441">
        <v>9223203</v>
      </c>
      <c r="BM2441">
        <v>9223304</v>
      </c>
      <c r="BN2441">
        <v>9223403</v>
      </c>
      <c r="BO2441">
        <v>9215102</v>
      </c>
    </row>
    <row r="2442" spans="1:67" x14ac:dyDescent="0.15">
      <c r="A2442">
        <v>2441</v>
      </c>
      <c r="B2442" t="s">
        <v>1138</v>
      </c>
      <c r="E2442">
        <f>机器人辅助表!B2442</f>
        <v>28</v>
      </c>
      <c r="F2442">
        <v>3</v>
      </c>
      <c r="G2442">
        <v>58201</v>
      </c>
      <c r="H2442">
        <v>0</v>
      </c>
      <c r="I2442">
        <f>机器人辅助表!H2442</f>
        <v>2848.9374721849372</v>
      </c>
      <c r="J2442">
        <v>2</v>
      </c>
      <c r="K2442">
        <v>4</v>
      </c>
      <c r="L2442">
        <v>1</v>
      </c>
      <c r="M2442" s="2">
        <f>机器人辅助表!C2442</f>
        <v>7500.6006299398014</v>
      </c>
      <c r="N2442" s="2">
        <v>2</v>
      </c>
      <c r="O2442" s="2">
        <f>机器人辅助表!D2442</f>
        <v>507.55944112374601</v>
      </c>
      <c r="P2442" s="2">
        <v>3</v>
      </c>
      <c r="Q2442" s="2">
        <f>机器人辅助表!E2442</f>
        <v>225.58197383277599</v>
      </c>
      <c r="R2442" s="2">
        <v>6</v>
      </c>
      <c r="S2442" s="2">
        <f>机器人辅助表!F2442</f>
        <v>3943.9680000000003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0</v>
      </c>
      <c r="AE2442">
        <v>0</v>
      </c>
      <c r="AF2442">
        <v>0</v>
      </c>
      <c r="AG2442">
        <v>0</v>
      </c>
      <c r="BD2442">
        <v>8</v>
      </c>
      <c r="BE2442">
        <v>9323102</v>
      </c>
      <c r="BF2442">
        <v>9324102</v>
      </c>
      <c r="BG2442">
        <v>9324204</v>
      </c>
      <c r="BH2442">
        <v>9324303</v>
      </c>
      <c r="BI2442">
        <v>9324402</v>
      </c>
      <c r="BJ2442">
        <v>9312103</v>
      </c>
      <c r="BK2442">
        <v>9311102</v>
      </c>
      <c r="BL2442">
        <v>9315103</v>
      </c>
    </row>
    <row r="2443" spans="1:67" x14ac:dyDescent="0.15">
      <c r="A2443">
        <v>2442</v>
      </c>
      <c r="B2443" t="s">
        <v>3589</v>
      </c>
      <c r="E2443">
        <f>机器人辅助表!B2443</f>
        <v>32</v>
      </c>
      <c r="F2443">
        <v>1</v>
      </c>
      <c r="G2443">
        <v>58001</v>
      </c>
      <c r="H2443">
        <v>0</v>
      </c>
      <c r="I2443">
        <f>机器人辅助表!H2443</f>
        <v>2727.3787910589431</v>
      </c>
      <c r="J2443">
        <v>2</v>
      </c>
      <c r="K2443">
        <v>4</v>
      </c>
      <c r="L2443">
        <v>1</v>
      </c>
      <c r="M2443" s="2">
        <f>机器人辅助表!C2443</f>
        <v>8737.533302568565</v>
      </c>
      <c r="N2443" s="2">
        <v>2</v>
      </c>
      <c r="O2443" s="2">
        <f>机器人辅助表!D2443</f>
        <v>553.0274080013379</v>
      </c>
      <c r="P2443" s="2">
        <v>3</v>
      </c>
      <c r="Q2443" s="2">
        <f>机器人辅助表!E2443</f>
        <v>245.78995911170574</v>
      </c>
      <c r="R2443" s="2">
        <v>6</v>
      </c>
      <c r="S2443" s="2">
        <f>机器人辅助表!F2443</f>
        <v>3307.3439999999996</v>
      </c>
      <c r="T2443">
        <v>0</v>
      </c>
      <c r="U2443">
        <v>0</v>
      </c>
      <c r="V2443">
        <v>0</v>
      </c>
      <c r="W2443">
        <v>0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0</v>
      </c>
      <c r="AE2443">
        <v>0</v>
      </c>
      <c r="AF2443">
        <v>0</v>
      </c>
      <c r="AG2443">
        <v>0</v>
      </c>
      <c r="BD2443">
        <v>11</v>
      </c>
      <c r="BE2443">
        <v>9113103</v>
      </c>
      <c r="BF2443">
        <v>9121104</v>
      </c>
      <c r="BG2443">
        <v>9121202</v>
      </c>
      <c r="BH2443">
        <v>9121303</v>
      </c>
      <c r="BI2443">
        <v>9121404</v>
      </c>
      <c r="BJ2443">
        <v>9114102</v>
      </c>
      <c r="BK2443">
        <v>9122102</v>
      </c>
      <c r="BL2443">
        <v>9122204</v>
      </c>
      <c r="BM2443">
        <v>9122302</v>
      </c>
      <c r="BN2443">
        <v>9122402</v>
      </c>
      <c r="BO2443">
        <v>9115104</v>
      </c>
    </row>
    <row r="2444" spans="1:67" x14ac:dyDescent="0.15">
      <c r="A2444">
        <v>2443</v>
      </c>
      <c r="B2444" t="s">
        <v>3590</v>
      </c>
      <c r="E2444">
        <f>机器人辅助表!B2444</f>
        <v>24</v>
      </c>
      <c r="F2444">
        <v>1</v>
      </c>
      <c r="G2444">
        <v>58001</v>
      </c>
      <c r="H2444">
        <v>0</v>
      </c>
      <c r="I2444">
        <f>机器人辅助表!H2444</f>
        <v>3717.5740473099131</v>
      </c>
      <c r="J2444">
        <v>2</v>
      </c>
      <c r="K2444">
        <v>4</v>
      </c>
      <c r="L2444">
        <v>1</v>
      </c>
      <c r="M2444" s="2">
        <f>机器人辅助表!C2444</f>
        <v>7742.5848146086983</v>
      </c>
      <c r="N2444" s="2">
        <v>2</v>
      </c>
      <c r="O2444" s="2">
        <f>机器人辅助表!D2444</f>
        <v>579.48659735117076</v>
      </c>
      <c r="P2444" s="2">
        <v>3</v>
      </c>
      <c r="Q2444" s="2">
        <f>机器人辅助表!E2444</f>
        <v>257.5495988227425</v>
      </c>
      <c r="R2444" s="2">
        <v>6</v>
      </c>
      <c r="S2444" s="2">
        <f>机器人辅助表!F2444</f>
        <v>5738.9376000000002</v>
      </c>
      <c r="T2444">
        <v>0</v>
      </c>
      <c r="U2444">
        <v>0</v>
      </c>
      <c r="V2444">
        <v>0</v>
      </c>
      <c r="W2444">
        <v>0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0</v>
      </c>
      <c r="AE2444">
        <v>0</v>
      </c>
      <c r="AF2444">
        <v>0</v>
      </c>
      <c r="AG2444">
        <v>0</v>
      </c>
      <c r="BD2444">
        <v>11</v>
      </c>
      <c r="BE2444">
        <v>9113103</v>
      </c>
      <c r="BF2444">
        <v>9121102</v>
      </c>
      <c r="BG2444">
        <v>9121202</v>
      </c>
      <c r="BH2444">
        <v>9121303</v>
      </c>
      <c r="BI2444">
        <v>9121403</v>
      </c>
      <c r="BJ2444">
        <v>9114102</v>
      </c>
      <c r="BK2444">
        <v>9122104</v>
      </c>
      <c r="BL2444">
        <v>9122202</v>
      </c>
      <c r="BM2444">
        <v>9122302</v>
      </c>
      <c r="BN2444">
        <v>9122403</v>
      </c>
      <c r="BO2444">
        <v>9115104</v>
      </c>
    </row>
    <row r="2445" spans="1:67" x14ac:dyDescent="0.15">
      <c r="A2445">
        <v>2444</v>
      </c>
      <c r="B2445" t="s">
        <v>3591</v>
      </c>
      <c r="E2445">
        <f>机器人辅助表!B2445</f>
        <v>38</v>
      </c>
      <c r="F2445">
        <v>1</v>
      </c>
      <c r="G2445">
        <v>58001</v>
      </c>
      <c r="H2445">
        <v>0</v>
      </c>
      <c r="I2445">
        <f>机器人辅助表!H2445</f>
        <v>4064.376485417155</v>
      </c>
      <c r="J2445">
        <v>2</v>
      </c>
      <c r="K2445">
        <v>4</v>
      </c>
      <c r="L2445">
        <v>1</v>
      </c>
      <c r="M2445" s="2">
        <f>机器人辅助表!C2445</f>
        <v>16539.229796770433</v>
      </c>
      <c r="N2445" s="2">
        <v>2</v>
      </c>
      <c r="O2445" s="2">
        <f>机器人辅助表!D2445</f>
        <v>954.90975090702352</v>
      </c>
      <c r="P2445" s="2">
        <v>3</v>
      </c>
      <c r="Q2445" s="2">
        <f>机器人辅助表!E2445</f>
        <v>424.40433373645493</v>
      </c>
      <c r="R2445" s="2">
        <v>6</v>
      </c>
      <c r="S2445" s="2">
        <f>机器人辅助表!F2445</f>
        <v>3959.1091999999999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0</v>
      </c>
      <c r="AE2445">
        <v>0</v>
      </c>
      <c r="AF2445">
        <v>0</v>
      </c>
      <c r="AG2445">
        <v>0</v>
      </c>
      <c r="BD2445">
        <v>11</v>
      </c>
      <c r="BE2445">
        <v>9113102</v>
      </c>
      <c r="BF2445">
        <v>9121102</v>
      </c>
      <c r="BG2445">
        <v>9121204</v>
      </c>
      <c r="BH2445">
        <v>9121303</v>
      </c>
      <c r="BI2445">
        <v>9121402</v>
      </c>
      <c r="BJ2445">
        <v>9114104</v>
      </c>
      <c r="BK2445">
        <v>9122102</v>
      </c>
      <c r="BL2445">
        <v>9122204</v>
      </c>
      <c r="BM2445">
        <v>9122304</v>
      </c>
      <c r="BN2445">
        <v>9122404</v>
      </c>
      <c r="BO2445">
        <v>9115103</v>
      </c>
    </row>
    <row r="2446" spans="1:67" x14ac:dyDescent="0.15">
      <c r="A2446">
        <v>2445</v>
      </c>
      <c r="B2446" t="s">
        <v>3592</v>
      </c>
      <c r="E2446">
        <f>机器人辅助表!B2446</f>
        <v>32</v>
      </c>
      <c r="F2446">
        <v>3</v>
      </c>
      <c r="G2446">
        <v>58201</v>
      </c>
      <c r="H2446">
        <v>0</v>
      </c>
      <c r="I2446">
        <f>机器人辅助表!H2446</f>
        <v>4454.718692062941</v>
      </c>
      <c r="J2446">
        <v>2</v>
      </c>
      <c r="K2446">
        <v>4</v>
      </c>
      <c r="L2446">
        <v>1</v>
      </c>
      <c r="M2446" s="2">
        <f>机器人辅助表!C2446</f>
        <v>14271.304394195322</v>
      </c>
      <c r="N2446" s="2">
        <v>2</v>
      </c>
      <c r="O2446" s="2">
        <f>机器人辅助表!D2446</f>
        <v>903.27809973551859</v>
      </c>
      <c r="P2446" s="2">
        <v>3</v>
      </c>
      <c r="Q2446" s="2">
        <f>机器人辅助表!E2446</f>
        <v>401.45693321578608</v>
      </c>
      <c r="R2446" s="2">
        <v>6</v>
      </c>
      <c r="S2446" s="2">
        <f>机器人辅助表!F2446</f>
        <v>5401.9951999999994</v>
      </c>
      <c r="T2446">
        <v>0</v>
      </c>
      <c r="U2446">
        <v>0</v>
      </c>
      <c r="V2446">
        <v>0</v>
      </c>
      <c r="W2446">
        <v>0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0</v>
      </c>
      <c r="AE2446">
        <v>0</v>
      </c>
      <c r="AF2446">
        <v>0</v>
      </c>
      <c r="AG2446">
        <v>0</v>
      </c>
      <c r="BD2446">
        <v>8</v>
      </c>
      <c r="BE2446">
        <v>9323102</v>
      </c>
      <c r="BF2446">
        <v>9324104</v>
      </c>
      <c r="BG2446">
        <v>9324203</v>
      </c>
      <c r="BH2446">
        <v>9324303</v>
      </c>
      <c r="BI2446">
        <v>9324402</v>
      </c>
      <c r="BJ2446">
        <v>9312104</v>
      </c>
      <c r="BK2446">
        <v>9311104</v>
      </c>
      <c r="BL2446">
        <v>9315103</v>
      </c>
    </row>
    <row r="2447" spans="1:67" x14ac:dyDescent="0.15">
      <c r="A2447">
        <v>2446</v>
      </c>
      <c r="B2447" t="s">
        <v>1139</v>
      </c>
      <c r="E2447">
        <f>机器人辅助表!B2447</f>
        <v>36</v>
      </c>
      <c r="F2447">
        <v>1</v>
      </c>
      <c r="G2447">
        <v>58001</v>
      </c>
      <c r="H2447">
        <v>0</v>
      </c>
      <c r="I2447">
        <f>机器人辅助表!H2447</f>
        <v>6605.5681858665312</v>
      </c>
      <c r="J2447">
        <v>2</v>
      </c>
      <c r="K2447">
        <v>4</v>
      </c>
      <c r="L2447">
        <v>1</v>
      </c>
      <c r="M2447" s="2">
        <f>机器人辅助表!C2447</f>
        <v>24517.404191871574</v>
      </c>
      <c r="N2447" s="2">
        <v>2</v>
      </c>
      <c r="O2447" s="2">
        <f>机器人辅助表!D2447</f>
        <v>1496.5671013019398</v>
      </c>
      <c r="P2447" s="2">
        <v>3</v>
      </c>
      <c r="Q2447" s="2">
        <f>机器人辅助表!E2447</f>
        <v>665.14093391197332</v>
      </c>
      <c r="R2447" s="2">
        <v>6</v>
      </c>
      <c r="S2447" s="2">
        <f>机器人辅助表!F2447</f>
        <v>6947.7527999999993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0</v>
      </c>
      <c r="AE2447">
        <v>0</v>
      </c>
      <c r="AF2447">
        <v>0</v>
      </c>
      <c r="AG2447">
        <v>0</v>
      </c>
      <c r="BD2447">
        <v>11</v>
      </c>
      <c r="BE2447">
        <v>9113103</v>
      </c>
      <c r="BF2447">
        <v>9121104</v>
      </c>
      <c r="BG2447">
        <v>9121202</v>
      </c>
      <c r="BH2447">
        <v>9121304</v>
      </c>
      <c r="BI2447">
        <v>9121402</v>
      </c>
      <c r="BJ2447">
        <v>9114102</v>
      </c>
      <c r="BK2447">
        <v>9122103</v>
      </c>
      <c r="BL2447">
        <v>9122202</v>
      </c>
      <c r="BM2447">
        <v>9122304</v>
      </c>
      <c r="BN2447">
        <v>9122403</v>
      </c>
      <c r="BO2447">
        <v>9115104</v>
      </c>
    </row>
    <row r="2448" spans="1:67" x14ac:dyDescent="0.15">
      <c r="A2448">
        <v>2447</v>
      </c>
      <c r="B2448" t="s">
        <v>3593</v>
      </c>
      <c r="E2448">
        <f>机器人辅助表!B2448</f>
        <v>42</v>
      </c>
      <c r="F2448">
        <v>2</v>
      </c>
      <c r="G2448">
        <v>58101</v>
      </c>
      <c r="H2448">
        <v>0</v>
      </c>
      <c r="I2448">
        <f>机器人辅助表!H2448</f>
        <v>8293.9392000356529</v>
      </c>
      <c r="J2448">
        <v>2</v>
      </c>
      <c r="K2448">
        <v>4</v>
      </c>
      <c r="L2448">
        <v>1</v>
      </c>
      <c r="M2448" s="2">
        <f>机器人辅助表!C2448</f>
        <v>39860.761760742767</v>
      </c>
      <c r="N2448" s="2">
        <v>2</v>
      </c>
      <c r="O2448" s="2">
        <f>机器人辅助表!D2448</f>
        <v>2073.7854841846161</v>
      </c>
      <c r="P2448" s="2">
        <v>3</v>
      </c>
      <c r="Q2448" s="2">
        <f>机器人辅助表!E2448</f>
        <v>921.68243741538515</v>
      </c>
      <c r="R2448" s="2">
        <v>6</v>
      </c>
      <c r="S2448" s="2">
        <f>机器人辅助表!F2448</f>
        <v>6828.5811999999996</v>
      </c>
      <c r="T2448">
        <v>0</v>
      </c>
      <c r="U2448">
        <v>0</v>
      </c>
      <c r="V2448">
        <v>0</v>
      </c>
      <c r="W2448">
        <v>0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0</v>
      </c>
      <c r="AE2448">
        <v>0</v>
      </c>
      <c r="AF2448">
        <v>0</v>
      </c>
      <c r="AG2448">
        <v>0</v>
      </c>
      <c r="BD2448">
        <v>11</v>
      </c>
      <c r="BE2448">
        <v>9211104</v>
      </c>
      <c r="BF2448">
        <v>9214103</v>
      </c>
      <c r="BG2448">
        <v>9214202</v>
      </c>
      <c r="BH2448">
        <v>9214303</v>
      </c>
      <c r="BI2448">
        <v>9214404</v>
      </c>
      <c r="BJ2448">
        <v>9222104</v>
      </c>
      <c r="BK2448">
        <v>9223103</v>
      </c>
      <c r="BL2448">
        <v>9223203</v>
      </c>
      <c r="BM2448">
        <v>9223304</v>
      </c>
      <c r="BN2448">
        <v>9223403</v>
      </c>
      <c r="BO2448">
        <v>9215103</v>
      </c>
    </row>
    <row r="2449" spans="1:67" x14ac:dyDescent="0.15">
      <c r="A2449">
        <v>2448</v>
      </c>
      <c r="B2449" t="s">
        <v>3594</v>
      </c>
      <c r="E2449">
        <f>机器人辅助表!B2449</f>
        <v>39</v>
      </c>
      <c r="F2449">
        <v>2</v>
      </c>
      <c r="G2449">
        <v>58101</v>
      </c>
      <c r="H2449">
        <v>0</v>
      </c>
      <c r="I2449">
        <f>机器人辅助表!H2449</f>
        <v>10726.961037218454</v>
      </c>
      <c r="J2449">
        <v>2</v>
      </c>
      <c r="K2449">
        <v>4</v>
      </c>
      <c r="L2449">
        <v>1</v>
      </c>
      <c r="M2449" s="2">
        <f>机器人辅助表!C2449</f>
        <v>45545.733501898947</v>
      </c>
      <c r="N2449" s="2">
        <v>2</v>
      </c>
      <c r="O2449" s="2">
        <f>机器人辅助表!D2449</f>
        <v>2559.8442666503684</v>
      </c>
      <c r="P2449" s="2">
        <v>3</v>
      </c>
      <c r="Q2449" s="2">
        <f>机器人辅助表!E2449</f>
        <v>1137.7085629557193</v>
      </c>
      <c r="R2449" s="2">
        <v>6</v>
      </c>
      <c r="S2449" s="2">
        <f>机器人辅助表!F2449</f>
        <v>10058.0942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0</v>
      </c>
      <c r="AE2449">
        <v>0</v>
      </c>
      <c r="AF2449">
        <v>0</v>
      </c>
      <c r="AG2449">
        <v>0</v>
      </c>
      <c r="BD2449">
        <v>11</v>
      </c>
      <c r="BE2449">
        <v>9211102</v>
      </c>
      <c r="BF2449">
        <v>9214103</v>
      </c>
      <c r="BG2449">
        <v>9214204</v>
      </c>
      <c r="BH2449">
        <v>9214303</v>
      </c>
      <c r="BI2449">
        <v>9214403</v>
      </c>
      <c r="BJ2449">
        <v>9222104</v>
      </c>
      <c r="BK2449">
        <v>9223104</v>
      </c>
      <c r="BL2449">
        <v>9223204</v>
      </c>
      <c r="BM2449">
        <v>9223303</v>
      </c>
      <c r="BN2449">
        <v>9223404</v>
      </c>
      <c r="BO2449">
        <v>9215104</v>
      </c>
    </row>
    <row r="2450" spans="1:67" x14ac:dyDescent="0.15">
      <c r="A2450">
        <v>2449</v>
      </c>
      <c r="B2450" t="s">
        <v>1140</v>
      </c>
      <c r="E2450">
        <f>机器人辅助表!B2450</f>
        <v>34</v>
      </c>
      <c r="F2450">
        <v>1</v>
      </c>
      <c r="G2450">
        <v>58001</v>
      </c>
      <c r="H2450">
        <v>0</v>
      </c>
      <c r="I2450">
        <f>机器人辅助表!H2450</f>
        <v>3187.8934375394415</v>
      </c>
      <c r="J2450">
        <v>2</v>
      </c>
      <c r="K2450">
        <v>4</v>
      </c>
      <c r="L2450">
        <v>1</v>
      </c>
      <c r="M2450" s="2">
        <f>机器人辅助表!C2450</f>
        <v>11047.854470926757</v>
      </c>
      <c r="N2450" s="2">
        <v>2</v>
      </c>
      <c r="O2450" s="2">
        <f>机器人辅助表!D2450</f>
        <v>686.29235661632129</v>
      </c>
      <c r="P2450" s="2">
        <v>3</v>
      </c>
      <c r="Q2450" s="2">
        <f>机器人辅助表!E2450</f>
        <v>305.01882516280943</v>
      </c>
      <c r="R2450" s="2">
        <v>6</v>
      </c>
      <c r="S2450" s="2">
        <f>机器人辅助表!F2450</f>
        <v>3598.0956000000001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0</v>
      </c>
      <c r="AE2450">
        <v>0</v>
      </c>
      <c r="AF2450">
        <v>0</v>
      </c>
      <c r="AG2450">
        <v>0</v>
      </c>
      <c r="BD2450">
        <v>11</v>
      </c>
      <c r="BE2450">
        <v>9113104</v>
      </c>
      <c r="BF2450">
        <v>9121102</v>
      </c>
      <c r="BG2450">
        <v>9121203</v>
      </c>
      <c r="BH2450">
        <v>9121303</v>
      </c>
      <c r="BI2450">
        <v>9121402</v>
      </c>
      <c r="BJ2450">
        <v>9114104</v>
      </c>
      <c r="BK2450">
        <v>9122104</v>
      </c>
      <c r="BL2450">
        <v>9122202</v>
      </c>
      <c r="BM2450">
        <v>9122304</v>
      </c>
      <c r="BN2450">
        <v>9122403</v>
      </c>
      <c r="BO2450">
        <v>9115104</v>
      </c>
    </row>
    <row r="2451" spans="1:67" x14ac:dyDescent="0.15">
      <c r="A2451">
        <v>2450</v>
      </c>
      <c r="B2451" t="s">
        <v>1141</v>
      </c>
      <c r="E2451">
        <f>机器人辅助表!B2451</f>
        <v>20</v>
      </c>
      <c r="F2451">
        <v>2</v>
      </c>
      <c r="G2451">
        <v>58101</v>
      </c>
      <c r="H2451">
        <v>0</v>
      </c>
      <c r="I2451">
        <f>机器人辅助表!H2451</f>
        <v>3355.2779478260868</v>
      </c>
      <c r="J2451">
        <v>2</v>
      </c>
      <c r="K2451">
        <v>4</v>
      </c>
      <c r="L2451">
        <v>1</v>
      </c>
      <c r="M2451" s="2">
        <f>机器人辅助表!C2451</f>
        <v>5441.5565217391313</v>
      </c>
      <c r="N2451" s="2">
        <v>2</v>
      </c>
      <c r="O2451" s="2">
        <f>机器人辅助表!D2451</f>
        <v>455.57217391304357</v>
      </c>
      <c r="P2451" s="2">
        <v>3</v>
      </c>
      <c r="Q2451" s="2">
        <f>机器人辅助表!E2451</f>
        <v>202.4765217391305</v>
      </c>
      <c r="R2451" s="2">
        <v>6</v>
      </c>
      <c r="S2451" s="2">
        <f>机器人辅助表!F2451</f>
        <v>5648.0999999999995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0</v>
      </c>
      <c r="AE2451">
        <v>0</v>
      </c>
      <c r="AF2451">
        <v>0</v>
      </c>
      <c r="AG2451">
        <v>0</v>
      </c>
      <c r="BD2451">
        <v>11</v>
      </c>
      <c r="BE2451">
        <v>9211102</v>
      </c>
      <c r="BF2451">
        <v>9214104</v>
      </c>
      <c r="BG2451">
        <v>9214203</v>
      </c>
      <c r="BH2451">
        <v>9214304</v>
      </c>
      <c r="BI2451">
        <v>9214404</v>
      </c>
      <c r="BJ2451">
        <v>9222104</v>
      </c>
      <c r="BK2451">
        <v>9223103</v>
      </c>
      <c r="BL2451">
        <v>9223202</v>
      </c>
      <c r="BM2451">
        <v>9223303</v>
      </c>
      <c r="BN2451">
        <v>9223404</v>
      </c>
      <c r="BO2451">
        <v>9215102</v>
      </c>
    </row>
    <row r="2452" spans="1:67" x14ac:dyDescent="0.15">
      <c r="A2452">
        <v>2451</v>
      </c>
      <c r="B2452" t="s">
        <v>1142</v>
      </c>
      <c r="E2452">
        <f>机器人辅助表!B2452</f>
        <v>40</v>
      </c>
      <c r="F2452">
        <v>1</v>
      </c>
      <c r="G2452">
        <v>58001</v>
      </c>
      <c r="H2452">
        <v>0</v>
      </c>
      <c r="I2452">
        <f>机器人辅助表!H2452</f>
        <v>8479.7936470182103</v>
      </c>
      <c r="J2452">
        <v>2</v>
      </c>
      <c r="K2452">
        <v>4</v>
      </c>
      <c r="L2452">
        <v>1</v>
      </c>
      <c r="M2452" s="2">
        <f>机器人辅助表!C2452</f>
        <v>37611.177924473588</v>
      </c>
      <c r="N2452" s="2">
        <v>2</v>
      </c>
      <c r="O2452" s="2">
        <f>机器人辅助表!D2452</f>
        <v>2059.0060907558536</v>
      </c>
      <c r="P2452" s="2">
        <v>3</v>
      </c>
      <c r="Q2452" s="2">
        <f>机器人辅助表!E2452</f>
        <v>915.1138181137128</v>
      </c>
      <c r="R2452" s="2">
        <v>6</v>
      </c>
      <c r="S2452" s="2">
        <f>机器人辅助表!F2452</f>
        <v>7611.5519999999988</v>
      </c>
      <c r="T2452">
        <v>0</v>
      </c>
      <c r="U2452">
        <v>0</v>
      </c>
      <c r="V2452">
        <v>0</v>
      </c>
      <c r="W2452">
        <v>0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0</v>
      </c>
      <c r="AE2452">
        <v>0</v>
      </c>
      <c r="AF2452">
        <v>0</v>
      </c>
      <c r="AG2452">
        <v>0</v>
      </c>
      <c r="BD2452">
        <v>11</v>
      </c>
      <c r="BE2452">
        <v>9113102</v>
      </c>
      <c r="BF2452">
        <v>9121103</v>
      </c>
      <c r="BG2452">
        <v>9121202</v>
      </c>
      <c r="BH2452">
        <v>9121304</v>
      </c>
      <c r="BI2452">
        <v>9121402</v>
      </c>
      <c r="BJ2452">
        <v>9114103</v>
      </c>
      <c r="BK2452">
        <v>9122102</v>
      </c>
      <c r="BL2452">
        <v>9122202</v>
      </c>
      <c r="BM2452">
        <v>9122302</v>
      </c>
      <c r="BN2452">
        <v>9122402</v>
      </c>
      <c r="BO2452">
        <v>9115102</v>
      </c>
    </row>
    <row r="2453" spans="1:67" x14ac:dyDescent="0.15">
      <c r="A2453">
        <v>2452</v>
      </c>
      <c r="B2453" t="s">
        <v>1143</v>
      </c>
      <c r="E2453">
        <f>机器人辅助表!B2453</f>
        <v>39</v>
      </c>
      <c r="F2453">
        <v>1</v>
      </c>
      <c r="G2453">
        <v>58001</v>
      </c>
      <c r="H2453">
        <v>0</v>
      </c>
      <c r="I2453">
        <f>机器人辅助表!H2453</f>
        <v>6547.6255681723042</v>
      </c>
      <c r="J2453">
        <v>2</v>
      </c>
      <c r="K2453">
        <v>4</v>
      </c>
      <c r="L2453">
        <v>1</v>
      </c>
      <c r="M2453" s="2">
        <f>机器人辅助表!C2453</f>
        <v>27800.642527133121</v>
      </c>
      <c r="N2453" s="2">
        <v>2</v>
      </c>
      <c r="O2453" s="2">
        <f>机器人辅助表!D2453</f>
        <v>1562.5023445787961</v>
      </c>
      <c r="P2453" s="2">
        <v>3</v>
      </c>
      <c r="Q2453" s="2">
        <f>机器人辅助表!E2453</f>
        <v>694.44548647946499</v>
      </c>
      <c r="R2453" s="2">
        <v>6</v>
      </c>
      <c r="S2453" s="2">
        <f>机器人辅助表!F2453</f>
        <v>6139.3561999999993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0</v>
      </c>
      <c r="AE2453">
        <v>0</v>
      </c>
      <c r="AF2453">
        <v>0</v>
      </c>
      <c r="AG2453">
        <v>0</v>
      </c>
      <c r="BD2453">
        <v>11</v>
      </c>
      <c r="BE2453">
        <v>9113103</v>
      </c>
      <c r="BF2453">
        <v>9121102</v>
      </c>
      <c r="BG2453">
        <v>9121202</v>
      </c>
      <c r="BH2453">
        <v>9121303</v>
      </c>
      <c r="BI2453">
        <v>9121403</v>
      </c>
      <c r="BJ2453">
        <v>9114103</v>
      </c>
      <c r="BK2453">
        <v>9122103</v>
      </c>
      <c r="BL2453">
        <v>9122202</v>
      </c>
      <c r="BM2453">
        <v>9122304</v>
      </c>
      <c r="BN2453">
        <v>9122404</v>
      </c>
      <c r="BO2453">
        <v>9115102</v>
      </c>
    </row>
    <row r="2454" spans="1:67" x14ac:dyDescent="0.15">
      <c r="A2454">
        <v>2453</v>
      </c>
      <c r="B2454" t="s">
        <v>3595</v>
      </c>
      <c r="E2454">
        <f>机器人辅助表!B2454</f>
        <v>44</v>
      </c>
      <c r="F2454">
        <v>2</v>
      </c>
      <c r="G2454">
        <v>58101</v>
      </c>
      <c r="H2454">
        <v>0</v>
      </c>
      <c r="I2454">
        <f>机器人辅助表!H2454</f>
        <v>13631.663785132958</v>
      </c>
      <c r="J2454">
        <v>2</v>
      </c>
      <c r="K2454">
        <v>4</v>
      </c>
      <c r="L2454">
        <v>1</v>
      </c>
      <c r="M2454" s="2">
        <f>机器人辅助表!C2454</f>
        <v>70407.216481516312</v>
      </c>
      <c r="N2454" s="2">
        <v>2</v>
      </c>
      <c r="O2454" s="2">
        <f>机器人辅助表!D2454</f>
        <v>3488.3635414731775</v>
      </c>
      <c r="P2454" s="2">
        <v>3</v>
      </c>
      <c r="Q2454" s="2">
        <f>机器人辅助表!E2454</f>
        <v>1550.3837962103014</v>
      </c>
      <c r="R2454" s="2">
        <v>6</v>
      </c>
      <c r="S2454" s="2">
        <f>机器人辅助表!F2454</f>
        <v>10307.893599999999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0</v>
      </c>
      <c r="AE2454">
        <v>0</v>
      </c>
      <c r="AF2454">
        <v>0</v>
      </c>
      <c r="AG2454">
        <v>0</v>
      </c>
      <c r="BD2454">
        <v>11</v>
      </c>
      <c r="BE2454">
        <v>9211102</v>
      </c>
      <c r="BF2454">
        <v>9214102</v>
      </c>
      <c r="BG2454">
        <v>9214202</v>
      </c>
      <c r="BH2454">
        <v>9214302</v>
      </c>
      <c r="BI2454">
        <v>9214404</v>
      </c>
      <c r="BJ2454">
        <v>9222103</v>
      </c>
      <c r="BK2454">
        <v>9223104</v>
      </c>
      <c r="BL2454">
        <v>9223203</v>
      </c>
      <c r="BM2454">
        <v>9223304</v>
      </c>
      <c r="BN2454">
        <v>9223403</v>
      </c>
      <c r="BO2454">
        <v>9215103</v>
      </c>
    </row>
    <row r="2455" spans="1:67" x14ac:dyDescent="0.15">
      <c r="A2455">
        <v>2454</v>
      </c>
      <c r="B2455" t="s">
        <v>1144</v>
      </c>
      <c r="E2455">
        <f>机器人辅助表!B2455</f>
        <v>35</v>
      </c>
      <c r="F2455">
        <v>3</v>
      </c>
      <c r="G2455">
        <v>58201</v>
      </c>
      <c r="H2455">
        <v>0</v>
      </c>
      <c r="I2455">
        <f>机器人辅助表!H2455</f>
        <v>7317.5110329182617</v>
      </c>
      <c r="J2455">
        <v>2</v>
      </c>
      <c r="K2455">
        <v>4</v>
      </c>
      <c r="L2455">
        <v>1</v>
      </c>
      <c r="M2455" s="2">
        <f>机器人辅助表!C2455</f>
        <v>26273.866536521742</v>
      </c>
      <c r="N2455" s="2">
        <v>2</v>
      </c>
      <c r="O2455" s="2">
        <f>机器人辅助表!D2455</f>
        <v>1617.6666318260873</v>
      </c>
      <c r="P2455" s="2">
        <v>3</v>
      </c>
      <c r="Q2455" s="2">
        <f>机器人辅助表!E2455</f>
        <v>718.96294747826119</v>
      </c>
      <c r="R2455" s="2">
        <v>6</v>
      </c>
      <c r="S2455" s="2">
        <f>机器人辅助表!F2455</f>
        <v>7971.5929999999998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0</v>
      </c>
      <c r="AE2455">
        <v>0</v>
      </c>
      <c r="AF2455">
        <v>0</v>
      </c>
      <c r="AG2455">
        <v>0</v>
      </c>
      <c r="BD2455">
        <v>8</v>
      </c>
      <c r="BE2455">
        <v>9323103</v>
      </c>
      <c r="BF2455">
        <v>9324104</v>
      </c>
      <c r="BG2455">
        <v>9324203</v>
      </c>
      <c r="BH2455">
        <v>9324304</v>
      </c>
      <c r="BI2455">
        <v>9324402</v>
      </c>
      <c r="BJ2455">
        <v>9312103</v>
      </c>
      <c r="BK2455">
        <v>9311104</v>
      </c>
      <c r="BL2455">
        <v>9315102</v>
      </c>
    </row>
    <row r="2456" spans="1:67" x14ac:dyDescent="0.15">
      <c r="A2456">
        <v>2455</v>
      </c>
      <c r="B2456" t="s">
        <v>3596</v>
      </c>
      <c r="E2456">
        <f>机器人辅助表!B2456</f>
        <v>23</v>
      </c>
      <c r="F2456">
        <v>1</v>
      </c>
      <c r="G2456">
        <v>58001</v>
      </c>
      <c r="H2456">
        <v>0</v>
      </c>
      <c r="I2456">
        <f>机器人辅助表!H2456</f>
        <v>3346.8092426505555</v>
      </c>
      <c r="J2456">
        <v>2</v>
      </c>
      <c r="K2456">
        <v>4</v>
      </c>
      <c r="L2456">
        <v>1</v>
      </c>
      <c r="M2456" s="2">
        <f>机器人辅助表!C2456</f>
        <v>6546.2566682633797</v>
      </c>
      <c r="N2456" s="2">
        <v>2</v>
      </c>
      <c r="O2456" s="2">
        <f>机器人辅助表!D2456</f>
        <v>503.28935410033461</v>
      </c>
      <c r="P2456" s="2">
        <v>3</v>
      </c>
      <c r="Q2456" s="2">
        <f>机器人辅助表!E2456</f>
        <v>223.68415737792651</v>
      </c>
      <c r="R2456" s="2">
        <v>6</v>
      </c>
      <c r="S2456" s="2">
        <f>机器人辅助表!F2456</f>
        <v>5294.6585999999998</v>
      </c>
      <c r="T2456">
        <v>0</v>
      </c>
      <c r="U2456">
        <v>0</v>
      </c>
      <c r="V2456">
        <v>0</v>
      </c>
      <c r="W2456">
        <v>0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0</v>
      </c>
      <c r="AE2456">
        <v>0</v>
      </c>
      <c r="AF2456">
        <v>0</v>
      </c>
      <c r="AG2456">
        <v>0</v>
      </c>
      <c r="BD2456">
        <v>11</v>
      </c>
      <c r="BE2456">
        <v>9113102</v>
      </c>
      <c r="BF2456">
        <v>9121103</v>
      </c>
      <c r="BG2456">
        <v>9121204</v>
      </c>
      <c r="BH2456">
        <v>9121304</v>
      </c>
      <c r="BI2456">
        <v>9121403</v>
      </c>
      <c r="BJ2456">
        <v>9114102</v>
      </c>
      <c r="BK2456">
        <v>9122103</v>
      </c>
      <c r="BL2456">
        <v>9122202</v>
      </c>
      <c r="BM2456">
        <v>9122303</v>
      </c>
      <c r="BN2456">
        <v>9122403</v>
      </c>
      <c r="BO2456">
        <v>9115102</v>
      </c>
    </row>
    <row r="2457" spans="1:67" x14ac:dyDescent="0.15">
      <c r="A2457">
        <v>2456</v>
      </c>
      <c r="B2457" t="s">
        <v>3597</v>
      </c>
      <c r="E2457">
        <f>机器人辅助表!B2457</f>
        <v>23</v>
      </c>
      <c r="F2457">
        <v>2</v>
      </c>
      <c r="G2457">
        <v>58101</v>
      </c>
      <c r="H2457">
        <v>0</v>
      </c>
      <c r="I2457">
        <f>机器人辅助表!H2457</f>
        <v>2549.9498991623277</v>
      </c>
      <c r="J2457">
        <v>2</v>
      </c>
      <c r="K2457">
        <v>4</v>
      </c>
      <c r="L2457">
        <v>1</v>
      </c>
      <c r="M2457" s="2">
        <f>机器人辅助表!C2457</f>
        <v>4987.6241282006704</v>
      </c>
      <c r="N2457" s="2">
        <v>2</v>
      </c>
      <c r="O2457" s="2">
        <f>机器人辅助表!D2457</f>
        <v>383.45855550501682</v>
      </c>
      <c r="P2457" s="2">
        <v>3</v>
      </c>
      <c r="Q2457" s="2">
        <f>机器人辅助表!E2457</f>
        <v>170.42602466889639</v>
      </c>
      <c r="R2457" s="2">
        <v>6</v>
      </c>
      <c r="S2457" s="2">
        <f>机器人辅助表!F2457</f>
        <v>4034.0255999999995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0</v>
      </c>
      <c r="AE2457">
        <v>0</v>
      </c>
      <c r="AF2457">
        <v>0</v>
      </c>
      <c r="AG2457">
        <v>0</v>
      </c>
      <c r="BD2457">
        <v>11</v>
      </c>
      <c r="BE2457">
        <v>9211104</v>
      </c>
      <c r="BF2457">
        <v>9214103</v>
      </c>
      <c r="BG2457">
        <v>9214204</v>
      </c>
      <c r="BH2457">
        <v>9214302</v>
      </c>
      <c r="BI2457">
        <v>9214402</v>
      </c>
      <c r="BJ2457">
        <v>9222102</v>
      </c>
      <c r="BK2457">
        <v>9223102</v>
      </c>
      <c r="BL2457">
        <v>9223202</v>
      </c>
      <c r="BM2457">
        <v>9223303</v>
      </c>
      <c r="BN2457">
        <v>9223403</v>
      </c>
      <c r="BO2457">
        <v>9215102</v>
      </c>
    </row>
    <row r="2458" spans="1:67" x14ac:dyDescent="0.15">
      <c r="A2458">
        <v>2457</v>
      </c>
      <c r="B2458" t="s">
        <v>1145</v>
      </c>
      <c r="E2458">
        <f>机器人辅助表!B2458</f>
        <v>31</v>
      </c>
      <c r="F2458">
        <v>3</v>
      </c>
      <c r="G2458">
        <v>58201</v>
      </c>
      <c r="H2458">
        <v>0</v>
      </c>
      <c r="I2458">
        <f>机器人辅助表!H2458</f>
        <v>6060.3737101388315</v>
      </c>
      <c r="J2458">
        <v>2</v>
      </c>
      <c r="K2458">
        <v>4</v>
      </c>
      <c r="L2458">
        <v>1</v>
      </c>
      <c r="M2458" s="2">
        <f>机器人辅助表!C2458</f>
        <v>18584.762997392314</v>
      </c>
      <c r="N2458" s="2">
        <v>2</v>
      </c>
      <c r="O2458" s="2">
        <f>机器人辅助表!D2458</f>
        <v>1187.9256663830772</v>
      </c>
      <c r="P2458" s="2">
        <v>3</v>
      </c>
      <c r="Q2458" s="2">
        <f>机器人辅助表!E2458</f>
        <v>527.96696283692324</v>
      </c>
      <c r="R2458" s="2">
        <v>6</v>
      </c>
      <c r="S2458" s="2">
        <f>机器人辅助表!F2458</f>
        <v>7620.6714000000002</v>
      </c>
      <c r="T2458">
        <v>0</v>
      </c>
      <c r="U2458">
        <v>0</v>
      </c>
      <c r="V2458">
        <v>0</v>
      </c>
      <c r="W2458">
        <v>0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0</v>
      </c>
      <c r="AE2458">
        <v>0</v>
      </c>
      <c r="AF2458">
        <v>0</v>
      </c>
      <c r="AG2458">
        <v>0</v>
      </c>
      <c r="BD2458">
        <v>8</v>
      </c>
      <c r="BE2458">
        <v>9323104</v>
      </c>
      <c r="BF2458">
        <v>9324103</v>
      </c>
      <c r="BG2458">
        <v>9324202</v>
      </c>
      <c r="BH2458">
        <v>9324303</v>
      </c>
      <c r="BI2458">
        <v>9324402</v>
      </c>
      <c r="BJ2458">
        <v>9312102</v>
      </c>
      <c r="BK2458">
        <v>9311104</v>
      </c>
      <c r="BL2458">
        <v>9315102</v>
      </c>
    </row>
    <row r="2459" spans="1:67" x14ac:dyDescent="0.15">
      <c r="A2459">
        <v>2458</v>
      </c>
      <c r="B2459" t="s">
        <v>3598</v>
      </c>
      <c r="E2459">
        <f>机器人辅助表!B2459</f>
        <v>25</v>
      </c>
      <c r="F2459">
        <v>3</v>
      </c>
      <c r="G2459">
        <v>58201</v>
      </c>
      <c r="H2459">
        <v>0</v>
      </c>
      <c r="I2459">
        <f>机器人辅助表!H2459</f>
        <v>3756.9412651755856</v>
      </c>
      <c r="J2459">
        <v>2</v>
      </c>
      <c r="K2459">
        <v>4</v>
      </c>
      <c r="L2459">
        <v>1</v>
      </c>
      <c r="M2459" s="2">
        <f>机器人辅助表!C2459</f>
        <v>8298.276212897159</v>
      </c>
      <c r="N2459" s="2">
        <v>2</v>
      </c>
      <c r="O2459" s="2">
        <f>机器人辅助表!D2459</f>
        <v>605.03887324414745</v>
      </c>
      <c r="P2459" s="2">
        <v>3</v>
      </c>
      <c r="Q2459" s="2">
        <f>机器人辅助表!E2459</f>
        <v>268.90616588628774</v>
      </c>
      <c r="R2459" s="2">
        <v>6</v>
      </c>
      <c r="S2459" s="2">
        <f>机器人辅助表!F2459</f>
        <v>5661.4949999999999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0</v>
      </c>
      <c r="AE2459">
        <v>0</v>
      </c>
      <c r="AF2459">
        <v>0</v>
      </c>
      <c r="AG2459">
        <v>0</v>
      </c>
      <c r="BD2459">
        <v>8</v>
      </c>
      <c r="BE2459">
        <v>9323103</v>
      </c>
      <c r="BF2459">
        <v>9324102</v>
      </c>
      <c r="BG2459">
        <v>9324203</v>
      </c>
      <c r="BH2459">
        <v>9324302</v>
      </c>
      <c r="BI2459">
        <v>9324403</v>
      </c>
      <c r="BJ2459">
        <v>9312103</v>
      </c>
      <c r="BK2459">
        <v>9311104</v>
      </c>
      <c r="BL2459">
        <v>9315102</v>
      </c>
    </row>
    <row r="2460" spans="1:67" x14ac:dyDescent="0.15">
      <c r="A2460">
        <v>2459</v>
      </c>
      <c r="B2460" t="s">
        <v>1146</v>
      </c>
      <c r="E2460">
        <f>机器人辅助表!B2460</f>
        <v>27</v>
      </c>
      <c r="F2460">
        <v>2</v>
      </c>
      <c r="G2460">
        <v>58101</v>
      </c>
      <c r="H2460">
        <v>0</v>
      </c>
      <c r="I2460">
        <f>机器人辅助表!H2460</f>
        <v>5378.3248472630376</v>
      </c>
      <c r="J2460">
        <v>2</v>
      </c>
      <c r="K2460">
        <v>4</v>
      </c>
      <c r="L2460">
        <v>1</v>
      </c>
      <c r="M2460" s="2">
        <f>机器人辅助表!C2460</f>
        <v>13409.231396240808</v>
      </c>
      <c r="N2460" s="2">
        <v>2</v>
      </c>
      <c r="O2460" s="2">
        <f>机器人辅助表!D2460</f>
        <v>929.67227783277622</v>
      </c>
      <c r="P2460" s="2">
        <v>3</v>
      </c>
      <c r="Q2460" s="2">
        <f>机器人辅助表!E2460</f>
        <v>413.18767903678946</v>
      </c>
      <c r="R2460" s="2">
        <v>6</v>
      </c>
      <c r="S2460" s="2">
        <f>机器人辅助表!F2460</f>
        <v>7655.0239999999994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0</v>
      </c>
      <c r="AE2460">
        <v>0</v>
      </c>
      <c r="AF2460">
        <v>0</v>
      </c>
      <c r="AG2460">
        <v>0</v>
      </c>
      <c r="BD2460">
        <v>11</v>
      </c>
      <c r="BE2460">
        <v>9211103</v>
      </c>
      <c r="BF2460">
        <v>9214102</v>
      </c>
      <c r="BG2460">
        <v>9214202</v>
      </c>
      <c r="BH2460">
        <v>9214303</v>
      </c>
      <c r="BI2460">
        <v>9214403</v>
      </c>
      <c r="BJ2460">
        <v>9222104</v>
      </c>
      <c r="BK2460">
        <v>9223104</v>
      </c>
      <c r="BL2460">
        <v>9223204</v>
      </c>
      <c r="BM2460">
        <v>9223302</v>
      </c>
      <c r="BN2460">
        <v>9223404</v>
      </c>
      <c r="BO2460">
        <v>9215102</v>
      </c>
    </row>
    <row r="2461" spans="1:67" x14ac:dyDescent="0.15">
      <c r="A2461">
        <v>2460</v>
      </c>
      <c r="B2461" t="s">
        <v>3599</v>
      </c>
      <c r="E2461">
        <f>机器人辅助表!B2461</f>
        <v>34</v>
      </c>
      <c r="F2461">
        <v>2</v>
      </c>
      <c r="G2461">
        <v>58101</v>
      </c>
      <c r="H2461">
        <v>0</v>
      </c>
      <c r="I2461">
        <f>机器人辅助表!H2461</f>
        <v>4319.0814315050493</v>
      </c>
      <c r="J2461">
        <v>2</v>
      </c>
      <c r="K2461">
        <v>4</v>
      </c>
      <c r="L2461">
        <v>1</v>
      </c>
      <c r="M2461" s="2">
        <f>机器人辅助表!C2461</f>
        <v>14968.060896094315</v>
      </c>
      <c r="N2461" s="2">
        <v>2</v>
      </c>
      <c r="O2461" s="2">
        <f>机器人辅助表!D2461</f>
        <v>929.81545089953204</v>
      </c>
      <c r="P2461" s="2">
        <v>3</v>
      </c>
      <c r="Q2461" s="2">
        <f>机器人辅助表!E2461</f>
        <v>413.25131151090307</v>
      </c>
      <c r="R2461" s="2">
        <v>6</v>
      </c>
      <c r="S2461" s="2">
        <f>机器人辅助表!F2461</f>
        <v>4874.8392000000003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0</v>
      </c>
      <c r="AE2461">
        <v>0</v>
      </c>
      <c r="AF2461">
        <v>0</v>
      </c>
      <c r="AG2461">
        <v>0</v>
      </c>
      <c r="BD2461">
        <v>11</v>
      </c>
      <c r="BE2461">
        <v>9211104</v>
      </c>
      <c r="BF2461">
        <v>9214102</v>
      </c>
      <c r="BG2461">
        <v>9214203</v>
      </c>
      <c r="BH2461">
        <v>9214302</v>
      </c>
      <c r="BI2461">
        <v>9214402</v>
      </c>
      <c r="BJ2461">
        <v>9222103</v>
      </c>
      <c r="BK2461">
        <v>9223103</v>
      </c>
      <c r="BL2461">
        <v>9223204</v>
      </c>
      <c r="BM2461">
        <v>9223303</v>
      </c>
      <c r="BN2461">
        <v>9223403</v>
      </c>
      <c r="BO2461">
        <v>9215102</v>
      </c>
    </row>
    <row r="2462" spans="1:67" x14ac:dyDescent="0.15">
      <c r="A2462">
        <v>2461</v>
      </c>
      <c r="B2462" t="s">
        <v>3600</v>
      </c>
      <c r="E2462">
        <f>机器人辅助表!B2462</f>
        <v>35</v>
      </c>
      <c r="F2462">
        <v>3</v>
      </c>
      <c r="G2462">
        <v>58201</v>
      </c>
      <c r="H2462">
        <v>0</v>
      </c>
      <c r="I2462">
        <f>机器人辅助表!H2462</f>
        <v>4477.8798858156524</v>
      </c>
      <c r="J2462">
        <v>2</v>
      </c>
      <c r="K2462">
        <v>4</v>
      </c>
      <c r="L2462">
        <v>1</v>
      </c>
      <c r="M2462" s="2">
        <f>机器人辅助表!C2462</f>
        <v>16078.037731304348</v>
      </c>
      <c r="N2462" s="2">
        <v>2</v>
      </c>
      <c r="O2462" s="2">
        <f>机器人辅助表!D2462</f>
        <v>989.91540156521739</v>
      </c>
      <c r="P2462" s="2">
        <v>3</v>
      </c>
      <c r="Q2462" s="2">
        <f>机器人辅助表!E2462</f>
        <v>439.96240069565232</v>
      </c>
      <c r="R2462" s="2">
        <v>6</v>
      </c>
      <c r="S2462" s="2">
        <f>机器人辅助表!F2462</f>
        <v>4878.1389999999992</v>
      </c>
      <c r="T2462">
        <v>0</v>
      </c>
      <c r="U2462">
        <v>0</v>
      </c>
      <c r="V2462">
        <v>0</v>
      </c>
      <c r="W2462">
        <v>0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0</v>
      </c>
      <c r="AE2462">
        <v>0</v>
      </c>
      <c r="AF2462">
        <v>0</v>
      </c>
      <c r="AG2462">
        <v>0</v>
      </c>
      <c r="BD2462">
        <v>8</v>
      </c>
      <c r="BE2462">
        <v>9323102</v>
      </c>
      <c r="BF2462">
        <v>9324104</v>
      </c>
      <c r="BG2462">
        <v>9324203</v>
      </c>
      <c r="BH2462">
        <v>9324302</v>
      </c>
      <c r="BI2462">
        <v>9324403</v>
      </c>
      <c r="BJ2462">
        <v>9312102</v>
      </c>
      <c r="BK2462">
        <v>9311104</v>
      </c>
      <c r="BL2462">
        <v>9315103</v>
      </c>
    </row>
    <row r="2463" spans="1:67" x14ac:dyDescent="0.15">
      <c r="A2463">
        <v>2462</v>
      </c>
      <c r="B2463" t="s">
        <v>3601</v>
      </c>
      <c r="E2463">
        <f>机器人辅助表!B2463</f>
        <v>47</v>
      </c>
      <c r="F2463">
        <v>1</v>
      </c>
      <c r="G2463">
        <v>58001</v>
      </c>
      <c r="H2463">
        <v>0</v>
      </c>
      <c r="I2463">
        <f>机器人辅助表!H2463</f>
        <v>17988.962573537407</v>
      </c>
      <c r="J2463">
        <v>2</v>
      </c>
      <c r="K2463">
        <v>4</v>
      </c>
      <c r="L2463">
        <v>1</v>
      </c>
      <c r="M2463" s="2">
        <f>机器人辅助表!C2463</f>
        <v>102192.68000644959</v>
      </c>
      <c r="N2463" s="2">
        <v>2</v>
      </c>
      <c r="O2463" s="2">
        <f>机器人辅助表!D2463</f>
        <v>4722.4024119391315</v>
      </c>
      <c r="P2463" s="2">
        <v>3</v>
      </c>
      <c r="Q2463" s="2">
        <f>机器人辅助表!E2463</f>
        <v>2098.845516417392</v>
      </c>
      <c r="R2463" s="2">
        <v>6</v>
      </c>
      <c r="S2463" s="2">
        <f>机器人辅助表!F2463</f>
        <v>12005.4324</v>
      </c>
      <c r="T2463">
        <v>0</v>
      </c>
      <c r="U2463">
        <v>0</v>
      </c>
      <c r="V2463">
        <v>0</v>
      </c>
      <c r="W2463">
        <v>0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0</v>
      </c>
      <c r="AE2463">
        <v>0</v>
      </c>
      <c r="AF2463">
        <v>0</v>
      </c>
      <c r="AG2463">
        <v>0</v>
      </c>
      <c r="BD2463">
        <v>11</v>
      </c>
      <c r="BE2463">
        <v>9113102</v>
      </c>
      <c r="BF2463">
        <v>9121102</v>
      </c>
      <c r="BG2463">
        <v>9121203</v>
      </c>
      <c r="BH2463">
        <v>9121302</v>
      </c>
      <c r="BI2463">
        <v>9121404</v>
      </c>
      <c r="BJ2463">
        <v>9114102</v>
      </c>
      <c r="BK2463">
        <v>9122102</v>
      </c>
      <c r="BL2463">
        <v>9122202</v>
      </c>
      <c r="BM2463">
        <v>9122304</v>
      </c>
      <c r="BN2463">
        <v>9122404</v>
      </c>
      <c r="BO2463">
        <v>9115104</v>
      </c>
    </row>
    <row r="2464" spans="1:67" x14ac:dyDescent="0.15">
      <c r="A2464">
        <v>2463</v>
      </c>
      <c r="B2464" t="s">
        <v>3602</v>
      </c>
      <c r="E2464">
        <f>机器人辅助表!B2464</f>
        <v>20</v>
      </c>
      <c r="F2464">
        <v>2</v>
      </c>
      <c r="G2464">
        <v>58101</v>
      </c>
      <c r="H2464">
        <v>0</v>
      </c>
      <c r="I2464">
        <f>机器人辅助表!H2464</f>
        <v>2952.6445940869567</v>
      </c>
      <c r="J2464">
        <v>2</v>
      </c>
      <c r="K2464">
        <v>4</v>
      </c>
      <c r="L2464">
        <v>1</v>
      </c>
      <c r="M2464" s="2">
        <f>机器人辅助表!C2464</f>
        <v>4788.5697391304357</v>
      </c>
      <c r="N2464" s="2">
        <v>2</v>
      </c>
      <c r="O2464" s="2">
        <f>机器人辅助表!D2464</f>
        <v>400.90351304347837</v>
      </c>
      <c r="P2464" s="2">
        <v>3</v>
      </c>
      <c r="Q2464" s="2">
        <f>机器人辅助表!E2464</f>
        <v>178.17933913043484</v>
      </c>
      <c r="R2464" s="2">
        <v>6</v>
      </c>
      <c r="S2464" s="2">
        <f>机器人辅助表!F2464</f>
        <v>4970.3279999999995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0</v>
      </c>
      <c r="AE2464">
        <v>0</v>
      </c>
      <c r="AF2464">
        <v>0</v>
      </c>
      <c r="AG2464">
        <v>0</v>
      </c>
      <c r="BD2464">
        <v>11</v>
      </c>
      <c r="BE2464">
        <v>9211104</v>
      </c>
      <c r="BF2464">
        <v>9214102</v>
      </c>
      <c r="BG2464">
        <v>9214204</v>
      </c>
      <c r="BH2464">
        <v>9214303</v>
      </c>
      <c r="BI2464">
        <v>9214403</v>
      </c>
      <c r="BJ2464">
        <v>9222102</v>
      </c>
      <c r="BK2464">
        <v>9223104</v>
      </c>
      <c r="BL2464">
        <v>9223203</v>
      </c>
      <c r="BM2464">
        <v>9223302</v>
      </c>
      <c r="BN2464">
        <v>9223404</v>
      </c>
      <c r="BO2464">
        <v>9215102</v>
      </c>
    </row>
    <row r="2465" spans="1:67" x14ac:dyDescent="0.15">
      <c r="A2465">
        <v>2464</v>
      </c>
      <c r="B2465" t="s">
        <v>1147</v>
      </c>
      <c r="E2465">
        <f>机器人辅助表!B2465</f>
        <v>40</v>
      </c>
      <c r="F2465">
        <v>1</v>
      </c>
      <c r="G2465">
        <v>58001</v>
      </c>
      <c r="H2465">
        <v>0</v>
      </c>
      <c r="I2465">
        <f>机器人辅助表!H2465</f>
        <v>8331.0253374214008</v>
      </c>
      <c r="J2465">
        <v>2</v>
      </c>
      <c r="K2465">
        <v>4</v>
      </c>
      <c r="L2465">
        <v>1</v>
      </c>
      <c r="M2465" s="2">
        <f>机器人辅助表!C2465</f>
        <v>36951.332697728445</v>
      </c>
      <c r="N2465" s="2">
        <v>2</v>
      </c>
      <c r="O2465" s="2">
        <f>机器人辅助表!D2465</f>
        <v>2022.8831768829441</v>
      </c>
      <c r="P2465" s="2">
        <v>3</v>
      </c>
      <c r="Q2465" s="2">
        <f>机器人辅助表!E2465</f>
        <v>899.05918972575307</v>
      </c>
      <c r="R2465" s="2">
        <v>6</v>
      </c>
      <c r="S2465" s="2">
        <f>机器人辅助表!F2465</f>
        <v>7478.0159999999996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0</v>
      </c>
      <c r="AE2465">
        <v>0</v>
      </c>
      <c r="AF2465">
        <v>0</v>
      </c>
      <c r="AG2465">
        <v>0</v>
      </c>
      <c r="BD2465">
        <v>11</v>
      </c>
      <c r="BE2465">
        <v>9113102</v>
      </c>
      <c r="BF2465">
        <v>9121104</v>
      </c>
      <c r="BG2465">
        <v>9121204</v>
      </c>
      <c r="BH2465">
        <v>9121303</v>
      </c>
      <c r="BI2465">
        <v>9121403</v>
      </c>
      <c r="BJ2465">
        <v>9114104</v>
      </c>
      <c r="BK2465">
        <v>9122104</v>
      </c>
      <c r="BL2465">
        <v>9122203</v>
      </c>
      <c r="BM2465">
        <v>9122303</v>
      </c>
      <c r="BN2465">
        <v>9122402</v>
      </c>
      <c r="BO2465">
        <v>9115103</v>
      </c>
    </row>
    <row r="2466" spans="1:67" x14ac:dyDescent="0.15">
      <c r="A2466">
        <v>2465</v>
      </c>
      <c r="B2466" t="s">
        <v>1148</v>
      </c>
      <c r="E2466">
        <f>机器人辅助表!B2466</f>
        <v>45</v>
      </c>
      <c r="F2466">
        <v>3</v>
      </c>
      <c r="G2466">
        <v>58201</v>
      </c>
      <c r="H2466">
        <v>0</v>
      </c>
      <c r="I2466">
        <f>机器人辅助表!H2466</f>
        <v>7557.1730350809557</v>
      </c>
      <c r="J2466">
        <v>2</v>
      </c>
      <c r="K2466">
        <v>4</v>
      </c>
      <c r="L2466">
        <v>1</v>
      </c>
      <c r="M2466" s="2">
        <f>机器人辅助表!C2466</f>
        <v>40355.03013610687</v>
      </c>
      <c r="N2466" s="2">
        <v>2</v>
      </c>
      <c r="O2466" s="2">
        <f>机器人辅助表!D2466</f>
        <v>1952.6074964699001</v>
      </c>
      <c r="P2466" s="2">
        <v>3</v>
      </c>
      <c r="Q2466" s="2">
        <f>机器人辅助表!E2466</f>
        <v>867.82555398662237</v>
      </c>
      <c r="R2466" s="2">
        <v>6</v>
      </c>
      <c r="S2466" s="2">
        <f>机器人辅助表!F2466</f>
        <v>5479.4409999999998</v>
      </c>
      <c r="T2466">
        <v>0</v>
      </c>
      <c r="U2466">
        <v>0</v>
      </c>
      <c r="V2466">
        <v>0</v>
      </c>
      <c r="W2466">
        <v>0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0</v>
      </c>
      <c r="AE2466">
        <v>0</v>
      </c>
      <c r="AF2466">
        <v>0</v>
      </c>
      <c r="AG2466">
        <v>0</v>
      </c>
      <c r="BD2466">
        <v>8</v>
      </c>
      <c r="BE2466">
        <v>9323103</v>
      </c>
      <c r="BF2466">
        <v>9324103</v>
      </c>
      <c r="BG2466">
        <v>9324204</v>
      </c>
      <c r="BH2466">
        <v>9324302</v>
      </c>
      <c r="BI2466">
        <v>9324402</v>
      </c>
      <c r="BJ2466">
        <v>9312103</v>
      </c>
      <c r="BK2466">
        <v>9311103</v>
      </c>
      <c r="BL2466">
        <v>9315104</v>
      </c>
    </row>
    <row r="2467" spans="1:67" x14ac:dyDescent="0.15">
      <c r="A2467">
        <v>2466</v>
      </c>
      <c r="B2467" t="s">
        <v>1149</v>
      </c>
      <c r="E2467">
        <f>机器人辅助表!B2467</f>
        <v>29</v>
      </c>
      <c r="F2467">
        <v>2</v>
      </c>
      <c r="G2467">
        <v>58101</v>
      </c>
      <c r="H2467">
        <v>0</v>
      </c>
      <c r="I2467">
        <f>机器人辅助表!H2467</f>
        <v>4445.7525587395839</v>
      </c>
      <c r="J2467">
        <v>2</v>
      </c>
      <c r="K2467">
        <v>4</v>
      </c>
      <c r="L2467">
        <v>1</v>
      </c>
      <c r="M2467" s="2">
        <f>机器人辅助表!C2467</f>
        <v>12317.53030243696</v>
      </c>
      <c r="N2467" s="2">
        <v>2</v>
      </c>
      <c r="O2467" s="2">
        <f>机器人辅助表!D2467</f>
        <v>814.0084275130439</v>
      </c>
      <c r="P2467" s="2">
        <v>3</v>
      </c>
      <c r="Q2467" s="2">
        <f>机器人辅助表!E2467</f>
        <v>361.78152333913067</v>
      </c>
      <c r="R2467" s="2">
        <v>6</v>
      </c>
      <c r="S2467" s="2">
        <f>机器人辅助表!F2467</f>
        <v>5989.125399999999</v>
      </c>
      <c r="T2467">
        <v>0</v>
      </c>
      <c r="U2467">
        <v>0</v>
      </c>
      <c r="V2467">
        <v>0</v>
      </c>
      <c r="W2467">
        <v>0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0</v>
      </c>
      <c r="AE2467">
        <v>0</v>
      </c>
      <c r="AF2467">
        <v>0</v>
      </c>
      <c r="AG2467">
        <v>0</v>
      </c>
      <c r="BD2467">
        <v>11</v>
      </c>
      <c r="BE2467">
        <v>9211103</v>
      </c>
      <c r="BF2467">
        <v>9214103</v>
      </c>
      <c r="BG2467">
        <v>9214202</v>
      </c>
      <c r="BH2467">
        <v>9214302</v>
      </c>
      <c r="BI2467">
        <v>9214403</v>
      </c>
      <c r="BJ2467">
        <v>9222104</v>
      </c>
      <c r="BK2467">
        <v>9223103</v>
      </c>
      <c r="BL2467">
        <v>9223204</v>
      </c>
      <c r="BM2467">
        <v>9223304</v>
      </c>
      <c r="BN2467">
        <v>9223403</v>
      </c>
      <c r="BO2467">
        <v>9215102</v>
      </c>
    </row>
    <row r="2468" spans="1:67" x14ac:dyDescent="0.15">
      <c r="A2468">
        <v>2467</v>
      </c>
      <c r="B2468" t="s">
        <v>1150</v>
      </c>
      <c r="E2468">
        <f>机器人辅助表!B2468</f>
        <v>36</v>
      </c>
      <c r="F2468">
        <v>1</v>
      </c>
      <c r="G2468">
        <v>58001</v>
      </c>
      <c r="H2468">
        <v>0</v>
      </c>
      <c r="I2468">
        <f>机器人辅助表!H2468</f>
        <v>4635.4864462221276</v>
      </c>
      <c r="J2468">
        <v>2</v>
      </c>
      <c r="K2468">
        <v>4</v>
      </c>
      <c r="L2468">
        <v>1</v>
      </c>
      <c r="M2468" s="2">
        <f>机器人辅助表!C2468</f>
        <v>17205.195924120406</v>
      </c>
      <c r="N2468" s="2">
        <v>2</v>
      </c>
      <c r="O2468" s="2">
        <f>机器人辅助表!D2468</f>
        <v>1050.2225272294315</v>
      </c>
      <c r="P2468" s="2">
        <v>3</v>
      </c>
      <c r="Q2468" s="2">
        <f>机器人辅助表!E2468</f>
        <v>466.76556765752525</v>
      </c>
      <c r="R2468" s="2">
        <v>6</v>
      </c>
      <c r="S2468" s="2">
        <f>机器人辅助表!F2468</f>
        <v>4875.616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0</v>
      </c>
      <c r="AE2468">
        <v>0</v>
      </c>
      <c r="AF2468">
        <v>0</v>
      </c>
      <c r="AG2468">
        <v>0</v>
      </c>
      <c r="BD2468">
        <v>11</v>
      </c>
      <c r="BE2468">
        <v>9113103</v>
      </c>
      <c r="BF2468">
        <v>9121103</v>
      </c>
      <c r="BG2468">
        <v>9121204</v>
      </c>
      <c r="BH2468">
        <v>9121304</v>
      </c>
      <c r="BI2468">
        <v>9121403</v>
      </c>
      <c r="BJ2468">
        <v>9114104</v>
      </c>
      <c r="BK2468">
        <v>9122102</v>
      </c>
      <c r="BL2468">
        <v>9122202</v>
      </c>
      <c r="BM2468">
        <v>9122303</v>
      </c>
      <c r="BN2468">
        <v>9122404</v>
      </c>
      <c r="BO2468">
        <v>9115102</v>
      </c>
    </row>
    <row r="2469" spans="1:67" x14ac:dyDescent="0.15">
      <c r="A2469">
        <v>2468</v>
      </c>
      <c r="B2469" t="s">
        <v>1151</v>
      </c>
      <c r="E2469">
        <f>机器人辅助表!B2469</f>
        <v>35</v>
      </c>
      <c r="F2469">
        <v>1</v>
      </c>
      <c r="G2469">
        <v>58001</v>
      </c>
      <c r="H2469">
        <v>0</v>
      </c>
      <c r="I2469">
        <f>机器人辅助表!H2469</f>
        <v>5460.8291290434781</v>
      </c>
      <c r="J2469">
        <v>2</v>
      </c>
      <c r="K2469">
        <v>4</v>
      </c>
      <c r="L2469">
        <v>1</v>
      </c>
      <c r="M2469" s="2">
        <f>机器人辅助表!C2469</f>
        <v>19607.363086956524</v>
      </c>
      <c r="N2469" s="2">
        <v>2</v>
      </c>
      <c r="O2469" s="2">
        <f>机器人辅助表!D2469</f>
        <v>1207.2139043478262</v>
      </c>
      <c r="P2469" s="2">
        <v>3</v>
      </c>
      <c r="Q2469" s="2">
        <f>机器人辅助表!E2469</f>
        <v>536.53951304347845</v>
      </c>
      <c r="R2469" s="2">
        <v>6</v>
      </c>
      <c r="S2469" s="2">
        <f>机器人辅助表!F2469</f>
        <v>5948.95</v>
      </c>
      <c r="T2469">
        <v>0</v>
      </c>
      <c r="U2469">
        <v>0</v>
      </c>
      <c r="V2469">
        <v>0</v>
      </c>
      <c r="W2469">
        <v>0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0</v>
      </c>
      <c r="AE2469">
        <v>0</v>
      </c>
      <c r="AF2469">
        <v>0</v>
      </c>
      <c r="AG2469">
        <v>0</v>
      </c>
      <c r="BD2469">
        <v>11</v>
      </c>
      <c r="BE2469">
        <v>9113103</v>
      </c>
      <c r="BF2469">
        <v>9121104</v>
      </c>
      <c r="BG2469">
        <v>9121203</v>
      </c>
      <c r="BH2469">
        <v>9121304</v>
      </c>
      <c r="BI2469">
        <v>9121402</v>
      </c>
      <c r="BJ2469">
        <v>9114104</v>
      </c>
      <c r="BK2469">
        <v>9122102</v>
      </c>
      <c r="BL2469">
        <v>9122203</v>
      </c>
      <c r="BM2469">
        <v>9122302</v>
      </c>
      <c r="BN2469">
        <v>9122403</v>
      </c>
      <c r="BO2469">
        <v>9115103</v>
      </c>
    </row>
    <row r="2470" spans="1:67" x14ac:dyDescent="0.15">
      <c r="A2470">
        <v>2469</v>
      </c>
      <c r="B2470" t="s">
        <v>1152</v>
      </c>
      <c r="E2470">
        <f>机器人辅助表!B2470</f>
        <v>45</v>
      </c>
      <c r="F2470">
        <v>3</v>
      </c>
      <c r="G2470">
        <v>58201</v>
      </c>
      <c r="H2470">
        <v>0</v>
      </c>
      <c r="I2470">
        <f>机器人辅助表!H2470</f>
        <v>11437.883512554961</v>
      </c>
      <c r="J2470">
        <v>2</v>
      </c>
      <c r="K2470">
        <v>4</v>
      </c>
      <c r="L2470">
        <v>1</v>
      </c>
      <c r="M2470" s="2">
        <f>机器人辅助表!C2470</f>
        <v>61077.883449242836</v>
      </c>
      <c r="N2470" s="2">
        <v>2</v>
      </c>
      <c r="O2470" s="2">
        <f>机器人辅助表!D2470</f>
        <v>2955.297832494984</v>
      </c>
      <c r="P2470" s="2">
        <v>3</v>
      </c>
      <c r="Q2470" s="2">
        <f>机器人辅助表!E2470</f>
        <v>1313.4657033311044</v>
      </c>
      <c r="R2470" s="2">
        <v>6</v>
      </c>
      <c r="S2470" s="2">
        <f>机器人辅助表!F2470</f>
        <v>8293.2080000000005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0</v>
      </c>
      <c r="AE2470">
        <v>0</v>
      </c>
      <c r="AF2470">
        <v>0</v>
      </c>
      <c r="AG2470">
        <v>0</v>
      </c>
      <c r="BD2470">
        <v>8</v>
      </c>
      <c r="BE2470">
        <v>9323103</v>
      </c>
      <c r="BF2470">
        <v>9324102</v>
      </c>
      <c r="BG2470">
        <v>9324202</v>
      </c>
      <c r="BH2470">
        <v>9324304</v>
      </c>
      <c r="BI2470">
        <v>9324402</v>
      </c>
      <c r="BJ2470">
        <v>9312104</v>
      </c>
      <c r="BK2470">
        <v>9311104</v>
      </c>
      <c r="BL2470">
        <v>9315104</v>
      </c>
    </row>
    <row r="2471" spans="1:67" x14ac:dyDescent="0.15">
      <c r="A2471">
        <v>2470</v>
      </c>
      <c r="B2471" t="s">
        <v>1153</v>
      </c>
      <c r="E2471">
        <f>机器人辅助表!B2471</f>
        <v>30</v>
      </c>
      <c r="F2471">
        <v>3</v>
      </c>
      <c r="G2471">
        <v>58201</v>
      </c>
      <c r="H2471">
        <v>0</v>
      </c>
      <c r="I2471">
        <f>机器人辅助表!H2471</f>
        <v>3042.9881906271576</v>
      </c>
      <c r="J2471">
        <v>2</v>
      </c>
      <c r="K2471">
        <v>4</v>
      </c>
      <c r="L2471">
        <v>1</v>
      </c>
      <c r="M2471" s="2">
        <f>机器人辅助表!C2471</f>
        <v>8904.1772960367925</v>
      </c>
      <c r="N2471" s="2">
        <v>2</v>
      </c>
      <c r="O2471" s="2">
        <f>机器人辅助表!D2471</f>
        <v>574.97826485618759</v>
      </c>
      <c r="P2471" s="2">
        <v>3</v>
      </c>
      <c r="Q2471" s="2">
        <f>机器人辅助表!E2471</f>
        <v>255.54589549163896</v>
      </c>
      <c r="R2471" s="2">
        <v>6</v>
      </c>
      <c r="S2471" s="2">
        <f>机器人辅助表!F2471</f>
        <v>3968.0359999999996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0</v>
      </c>
      <c r="AE2471">
        <v>0</v>
      </c>
      <c r="AF2471">
        <v>0</v>
      </c>
      <c r="AG2471">
        <v>0</v>
      </c>
      <c r="BD2471">
        <v>8</v>
      </c>
      <c r="BE2471">
        <v>9323104</v>
      </c>
      <c r="BF2471">
        <v>9324102</v>
      </c>
      <c r="BG2471">
        <v>9324203</v>
      </c>
      <c r="BH2471">
        <v>9324303</v>
      </c>
      <c r="BI2471">
        <v>9324403</v>
      </c>
      <c r="BJ2471">
        <v>9312104</v>
      </c>
      <c r="BK2471">
        <v>9311104</v>
      </c>
      <c r="BL2471">
        <v>9315104</v>
      </c>
    </row>
    <row r="2472" spans="1:67" x14ac:dyDescent="0.15">
      <c r="A2472">
        <v>2471</v>
      </c>
      <c r="B2472" t="s">
        <v>1154</v>
      </c>
      <c r="E2472">
        <f>机器人辅助表!B2472</f>
        <v>23</v>
      </c>
      <c r="F2472">
        <v>3</v>
      </c>
      <c r="G2472">
        <v>58201</v>
      </c>
      <c r="H2472">
        <v>0</v>
      </c>
      <c r="I2472">
        <f>机器人辅助表!H2472</f>
        <v>2868.6936365576194</v>
      </c>
      <c r="J2472">
        <v>2</v>
      </c>
      <c r="K2472">
        <v>4</v>
      </c>
      <c r="L2472">
        <v>1</v>
      </c>
      <c r="M2472" s="2">
        <f>机器人辅助表!C2472</f>
        <v>5611.0771442257546</v>
      </c>
      <c r="N2472" s="2">
        <v>2</v>
      </c>
      <c r="O2472" s="2">
        <f>机器人辅助表!D2472</f>
        <v>431.39087494314396</v>
      </c>
      <c r="P2472" s="2">
        <v>3</v>
      </c>
      <c r="Q2472" s="2">
        <f>机器人辅助表!E2472</f>
        <v>191.72927775250844</v>
      </c>
      <c r="R2472" s="2">
        <v>6</v>
      </c>
      <c r="S2472" s="2">
        <f>机器人辅助表!F2472</f>
        <v>4538.2788</v>
      </c>
      <c r="T2472">
        <v>0</v>
      </c>
      <c r="U2472">
        <v>0</v>
      </c>
      <c r="V2472">
        <v>0</v>
      </c>
      <c r="W2472">
        <v>0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0</v>
      </c>
      <c r="AE2472">
        <v>0</v>
      </c>
      <c r="AF2472">
        <v>0</v>
      </c>
      <c r="AG2472">
        <v>0</v>
      </c>
      <c r="BD2472">
        <v>8</v>
      </c>
      <c r="BE2472">
        <v>9323104</v>
      </c>
      <c r="BF2472">
        <v>9324103</v>
      </c>
      <c r="BG2472">
        <v>9324202</v>
      </c>
      <c r="BH2472">
        <v>9324304</v>
      </c>
      <c r="BI2472">
        <v>9324404</v>
      </c>
      <c r="BJ2472">
        <v>9312104</v>
      </c>
      <c r="BK2472">
        <v>9311102</v>
      </c>
      <c r="BL2472">
        <v>9315104</v>
      </c>
    </row>
    <row r="2473" spans="1:67" x14ac:dyDescent="0.15">
      <c r="A2473">
        <v>2472</v>
      </c>
      <c r="B2473" t="s">
        <v>3603</v>
      </c>
      <c r="E2473">
        <f>机器人辅助表!B2473</f>
        <v>19</v>
      </c>
      <c r="F2473">
        <v>3</v>
      </c>
      <c r="G2473">
        <v>58201</v>
      </c>
      <c r="H2473">
        <v>0</v>
      </c>
      <c r="I2473">
        <f>机器人辅助表!H2473</f>
        <v>2827.6528942033051</v>
      </c>
      <c r="J2473">
        <v>2</v>
      </c>
      <c r="K2473">
        <v>4</v>
      </c>
      <c r="L2473">
        <v>1</v>
      </c>
      <c r="M2473" s="2">
        <f>机器人辅助表!C2473</f>
        <v>4295.7060698152172</v>
      </c>
      <c r="N2473" s="2">
        <v>2</v>
      </c>
      <c r="O2473" s="2">
        <f>机器人辅助表!D2473</f>
        <v>370.63012226086965</v>
      </c>
      <c r="P2473" s="2">
        <v>3</v>
      </c>
      <c r="Q2473" s="2">
        <f>机器人辅助表!E2473</f>
        <v>164.72449878260875</v>
      </c>
      <c r="R2473" s="2">
        <v>6</v>
      </c>
      <c r="S2473" s="2">
        <f>机器人辅助表!F2473</f>
        <v>4850.5722000000005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0</v>
      </c>
      <c r="AE2473">
        <v>0</v>
      </c>
      <c r="AF2473">
        <v>0</v>
      </c>
      <c r="AG2473">
        <v>0</v>
      </c>
      <c r="BD2473">
        <v>8</v>
      </c>
      <c r="BE2473">
        <v>9323103</v>
      </c>
      <c r="BF2473">
        <v>9324103</v>
      </c>
      <c r="BG2473">
        <v>9324202</v>
      </c>
      <c r="BH2473">
        <v>9324304</v>
      </c>
      <c r="BI2473">
        <v>9324403</v>
      </c>
      <c r="BJ2473">
        <v>9312103</v>
      </c>
      <c r="BK2473">
        <v>9311103</v>
      </c>
      <c r="BL2473">
        <v>9315102</v>
      </c>
    </row>
    <row r="2474" spans="1:67" x14ac:dyDescent="0.15">
      <c r="A2474">
        <v>2473</v>
      </c>
      <c r="B2474" t="s">
        <v>3604</v>
      </c>
      <c r="E2474">
        <f>机器人辅助表!B2474</f>
        <v>37</v>
      </c>
      <c r="F2474">
        <v>1</v>
      </c>
      <c r="G2474">
        <v>58001</v>
      </c>
      <c r="H2474">
        <v>0</v>
      </c>
      <c r="I2474">
        <f>机器人辅助表!H2474</f>
        <v>8384.7769620420167</v>
      </c>
      <c r="J2474">
        <v>2</v>
      </c>
      <c r="K2474">
        <v>4</v>
      </c>
      <c r="L2474">
        <v>1</v>
      </c>
      <c r="M2474" s="2">
        <f>机器人辅助表!C2474</f>
        <v>32626.530433310098</v>
      </c>
      <c r="N2474" s="2">
        <v>2</v>
      </c>
      <c r="O2474" s="2">
        <f>机器人辅助表!D2474</f>
        <v>1936.2705934864218</v>
      </c>
      <c r="P2474" s="2">
        <v>3</v>
      </c>
      <c r="Q2474" s="2">
        <f>机器人辅助表!E2474</f>
        <v>860.56470821618757</v>
      </c>
      <c r="R2474" s="2">
        <v>6</v>
      </c>
      <c r="S2474" s="2">
        <f>机器人辅助表!F2474</f>
        <v>8486.5224000000017</v>
      </c>
      <c r="T2474">
        <v>0</v>
      </c>
      <c r="U2474">
        <v>0</v>
      </c>
      <c r="V2474">
        <v>0</v>
      </c>
      <c r="W2474">
        <v>0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0</v>
      </c>
      <c r="AE2474">
        <v>0</v>
      </c>
      <c r="AF2474">
        <v>0</v>
      </c>
      <c r="AG2474">
        <v>0</v>
      </c>
      <c r="BD2474">
        <v>11</v>
      </c>
      <c r="BE2474">
        <v>9113102</v>
      </c>
      <c r="BF2474">
        <v>9121103</v>
      </c>
      <c r="BG2474">
        <v>9121202</v>
      </c>
      <c r="BH2474">
        <v>9121302</v>
      </c>
      <c r="BI2474">
        <v>9121403</v>
      </c>
      <c r="BJ2474">
        <v>9114104</v>
      </c>
      <c r="BK2474">
        <v>9122102</v>
      </c>
      <c r="BL2474">
        <v>9122202</v>
      </c>
      <c r="BM2474">
        <v>9122303</v>
      </c>
      <c r="BN2474">
        <v>9122404</v>
      </c>
      <c r="BO2474">
        <v>9115102</v>
      </c>
    </row>
    <row r="2475" spans="1:67" x14ac:dyDescent="0.15">
      <c r="A2475">
        <v>2474</v>
      </c>
      <c r="B2475" t="s">
        <v>3605</v>
      </c>
      <c r="E2475">
        <f>机器人辅助表!B2475</f>
        <v>40</v>
      </c>
      <c r="F2475">
        <v>3</v>
      </c>
      <c r="G2475">
        <v>58201</v>
      </c>
      <c r="H2475">
        <v>0</v>
      </c>
      <c r="I2475">
        <f>机器人辅助表!H2475</f>
        <v>10116.245052583132</v>
      </c>
      <c r="J2475">
        <v>2</v>
      </c>
      <c r="K2475">
        <v>4</v>
      </c>
      <c r="L2475">
        <v>1</v>
      </c>
      <c r="M2475" s="2">
        <f>机器人辅助表!C2475</f>
        <v>44869.475418670256</v>
      </c>
      <c r="N2475" s="2">
        <v>2</v>
      </c>
      <c r="O2475" s="2">
        <f>机器人辅助表!D2475</f>
        <v>2456.3581433578606</v>
      </c>
      <c r="P2475" s="2">
        <v>3</v>
      </c>
      <c r="Q2475" s="2">
        <f>机器人辅助表!E2475</f>
        <v>1091.7147303812715</v>
      </c>
      <c r="R2475" s="2">
        <v>6</v>
      </c>
      <c r="S2475" s="2">
        <f>机器人辅助表!F2475</f>
        <v>9080.4480000000003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0</v>
      </c>
      <c r="AE2475">
        <v>0</v>
      </c>
      <c r="AF2475">
        <v>0</v>
      </c>
      <c r="AG2475">
        <v>0</v>
      </c>
      <c r="BD2475">
        <v>8</v>
      </c>
      <c r="BE2475">
        <v>9323104</v>
      </c>
      <c r="BF2475">
        <v>9324103</v>
      </c>
      <c r="BG2475">
        <v>9324204</v>
      </c>
      <c r="BH2475">
        <v>9324302</v>
      </c>
      <c r="BI2475">
        <v>9324404</v>
      </c>
      <c r="BJ2475">
        <v>9312102</v>
      </c>
      <c r="BK2475">
        <v>9311104</v>
      </c>
      <c r="BL2475">
        <v>9315103</v>
      </c>
    </row>
    <row r="2476" spans="1:67" x14ac:dyDescent="0.15">
      <c r="A2476">
        <v>2475</v>
      </c>
      <c r="B2476" t="s">
        <v>3606</v>
      </c>
      <c r="E2476">
        <f>机器人辅助表!B2476</f>
        <v>24</v>
      </c>
      <c r="F2476">
        <v>2</v>
      </c>
      <c r="G2476">
        <v>58101</v>
      </c>
      <c r="H2476">
        <v>0</v>
      </c>
      <c r="I2476">
        <f>机器人辅助表!H2476</f>
        <v>3999.2084448333912</v>
      </c>
      <c r="J2476">
        <v>2</v>
      </c>
      <c r="K2476">
        <v>4</v>
      </c>
      <c r="L2476">
        <v>1</v>
      </c>
      <c r="M2476" s="2">
        <f>机器人辅助表!C2476</f>
        <v>8329.1442702608711</v>
      </c>
      <c r="N2476" s="2">
        <v>2</v>
      </c>
      <c r="O2476" s="2">
        <f>机器人辅助表!D2476</f>
        <v>623.38709715050175</v>
      </c>
      <c r="P2476" s="2">
        <v>3</v>
      </c>
      <c r="Q2476" s="2">
        <f>机器人辅助表!E2476</f>
        <v>277.06093206688962</v>
      </c>
      <c r="R2476" s="2">
        <v>6</v>
      </c>
      <c r="S2476" s="2">
        <f>机器人辅助表!F2476</f>
        <v>6173.7056000000002</v>
      </c>
      <c r="T2476">
        <v>0</v>
      </c>
      <c r="U2476">
        <v>0</v>
      </c>
      <c r="V2476">
        <v>0</v>
      </c>
      <c r="W2476">
        <v>0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0</v>
      </c>
      <c r="AE2476">
        <v>0</v>
      </c>
      <c r="AF2476">
        <v>0</v>
      </c>
      <c r="AG2476">
        <v>0</v>
      </c>
      <c r="BD2476">
        <v>11</v>
      </c>
      <c r="BE2476">
        <v>9211104</v>
      </c>
      <c r="BF2476">
        <v>9214102</v>
      </c>
      <c r="BG2476">
        <v>9214204</v>
      </c>
      <c r="BH2476">
        <v>9214302</v>
      </c>
      <c r="BI2476">
        <v>9214402</v>
      </c>
      <c r="BJ2476">
        <v>9222102</v>
      </c>
      <c r="BK2476">
        <v>9223103</v>
      </c>
      <c r="BL2476">
        <v>9223202</v>
      </c>
      <c r="BM2476">
        <v>9223302</v>
      </c>
      <c r="BN2476">
        <v>9223402</v>
      </c>
      <c r="BO2476">
        <v>9215104</v>
      </c>
    </row>
    <row r="2477" spans="1:67" x14ac:dyDescent="0.15">
      <c r="A2477">
        <v>2476</v>
      </c>
      <c r="B2477" t="s">
        <v>1155</v>
      </c>
      <c r="E2477">
        <f>机器人辅助表!B2477</f>
        <v>27</v>
      </c>
      <c r="F2477">
        <v>3</v>
      </c>
      <c r="G2477">
        <v>58201</v>
      </c>
      <c r="H2477">
        <v>0</v>
      </c>
      <c r="I2477">
        <f>机器人辅助表!H2477</f>
        <v>3361.4530295393979</v>
      </c>
      <c r="J2477">
        <v>2</v>
      </c>
      <c r="K2477">
        <v>4</v>
      </c>
      <c r="L2477">
        <v>1</v>
      </c>
      <c r="M2477" s="2">
        <f>机器人辅助表!C2477</f>
        <v>8380.769622650505</v>
      </c>
      <c r="N2477" s="2">
        <v>2</v>
      </c>
      <c r="O2477" s="2">
        <f>机器人辅助表!D2477</f>
        <v>581.04517364548508</v>
      </c>
      <c r="P2477" s="2">
        <v>3</v>
      </c>
      <c r="Q2477" s="2">
        <f>机器人辅助表!E2477</f>
        <v>258.24229939799341</v>
      </c>
      <c r="R2477" s="2">
        <v>6</v>
      </c>
      <c r="S2477" s="2">
        <f>机器人辅助表!F2477</f>
        <v>4784.3899999999994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0</v>
      </c>
      <c r="AE2477">
        <v>0</v>
      </c>
      <c r="AF2477">
        <v>0</v>
      </c>
      <c r="AG2477">
        <v>0</v>
      </c>
      <c r="BD2477">
        <v>8</v>
      </c>
      <c r="BE2477">
        <v>9323104</v>
      </c>
      <c r="BF2477">
        <v>9324102</v>
      </c>
      <c r="BG2477">
        <v>9324203</v>
      </c>
      <c r="BH2477">
        <v>9324302</v>
      </c>
      <c r="BI2477">
        <v>9324402</v>
      </c>
      <c r="BJ2477">
        <v>9312104</v>
      </c>
      <c r="BK2477">
        <v>9311104</v>
      </c>
      <c r="BL2477">
        <v>9315103</v>
      </c>
    </row>
    <row r="2478" spans="1:67" x14ac:dyDescent="0.15">
      <c r="A2478">
        <v>2477</v>
      </c>
      <c r="B2478" t="s">
        <v>3607</v>
      </c>
      <c r="E2478">
        <f>机器人辅助表!B2478</f>
        <v>43</v>
      </c>
      <c r="F2478">
        <v>2</v>
      </c>
      <c r="G2478">
        <v>58101</v>
      </c>
      <c r="H2478">
        <v>0</v>
      </c>
      <c r="I2478">
        <f>机器人辅助表!H2478</f>
        <v>5410.2168961190764</v>
      </c>
      <c r="J2478">
        <v>2</v>
      </c>
      <c r="K2478">
        <v>4</v>
      </c>
      <c r="L2478">
        <v>1</v>
      </c>
      <c r="M2478" s="2">
        <f>机器人辅助表!C2478</f>
        <v>26980.64427617639</v>
      </c>
      <c r="N2478" s="2">
        <v>2</v>
      </c>
      <c r="O2478" s="2">
        <f>机器人辅助表!D2478</f>
        <v>1369.47618626689</v>
      </c>
      <c r="P2478" s="2">
        <v>3</v>
      </c>
      <c r="Q2478" s="2">
        <f>机器人辅助表!E2478</f>
        <v>608.65608278528453</v>
      </c>
      <c r="R2478" s="2">
        <v>6</v>
      </c>
      <c r="S2478" s="2">
        <f>机器人辅助表!F2478</f>
        <v>4268.1059999999998</v>
      </c>
      <c r="T2478">
        <v>0</v>
      </c>
      <c r="U2478">
        <v>0</v>
      </c>
      <c r="V2478">
        <v>0</v>
      </c>
      <c r="W2478">
        <v>0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0</v>
      </c>
      <c r="AE2478">
        <v>0</v>
      </c>
      <c r="AF2478">
        <v>0</v>
      </c>
      <c r="AG2478">
        <v>0</v>
      </c>
      <c r="BD2478">
        <v>11</v>
      </c>
      <c r="BE2478">
        <v>9211104</v>
      </c>
      <c r="BF2478">
        <v>9214104</v>
      </c>
      <c r="BG2478">
        <v>9214202</v>
      </c>
      <c r="BH2478">
        <v>9214303</v>
      </c>
      <c r="BI2478">
        <v>9214404</v>
      </c>
      <c r="BJ2478">
        <v>9222102</v>
      </c>
      <c r="BK2478">
        <v>9223102</v>
      </c>
      <c r="BL2478">
        <v>9223203</v>
      </c>
      <c r="BM2478">
        <v>9223304</v>
      </c>
      <c r="BN2478">
        <v>9223402</v>
      </c>
      <c r="BO2478">
        <v>9215104</v>
      </c>
    </row>
    <row r="2479" spans="1:67" x14ac:dyDescent="0.15">
      <c r="A2479">
        <v>2478</v>
      </c>
      <c r="B2479" t="s">
        <v>1156</v>
      </c>
      <c r="E2479">
        <f>机器人辅助表!B2479</f>
        <v>28</v>
      </c>
      <c r="F2479">
        <v>1</v>
      </c>
      <c r="G2479">
        <v>58001</v>
      </c>
      <c r="H2479">
        <v>0</v>
      </c>
      <c r="I2479">
        <f>机器人辅助表!H2479</f>
        <v>3917.2890242542881</v>
      </c>
      <c r="J2479">
        <v>2</v>
      </c>
      <c r="K2479">
        <v>4</v>
      </c>
      <c r="L2479">
        <v>1</v>
      </c>
      <c r="M2479" s="2">
        <f>机器人辅助表!C2479</f>
        <v>10313.325866167228</v>
      </c>
      <c r="N2479" s="2">
        <v>2</v>
      </c>
      <c r="O2479" s="2">
        <f>机器人辅助表!D2479</f>
        <v>697.89423154515077</v>
      </c>
      <c r="P2479" s="2">
        <v>3</v>
      </c>
      <c r="Q2479" s="2">
        <f>机器人辅助表!E2479</f>
        <v>310.17521402006702</v>
      </c>
      <c r="R2479" s="2">
        <v>6</v>
      </c>
      <c r="S2479" s="2">
        <f>机器人辅助表!F2479</f>
        <v>5422.9560000000001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0</v>
      </c>
      <c r="AE2479">
        <v>0</v>
      </c>
      <c r="AF2479">
        <v>0</v>
      </c>
      <c r="AG2479">
        <v>0</v>
      </c>
      <c r="BD2479">
        <v>11</v>
      </c>
      <c r="BE2479">
        <v>9113104</v>
      </c>
      <c r="BF2479">
        <v>9121102</v>
      </c>
      <c r="BG2479">
        <v>9121203</v>
      </c>
      <c r="BH2479">
        <v>9121303</v>
      </c>
      <c r="BI2479">
        <v>9121402</v>
      </c>
      <c r="BJ2479">
        <v>9114103</v>
      </c>
      <c r="BK2479">
        <v>9122102</v>
      </c>
      <c r="BL2479">
        <v>9122204</v>
      </c>
      <c r="BM2479">
        <v>9122304</v>
      </c>
      <c r="BN2479">
        <v>9122403</v>
      </c>
      <c r="BO2479">
        <v>9115103</v>
      </c>
    </row>
    <row r="2480" spans="1:67" x14ac:dyDescent="0.15">
      <c r="A2480">
        <v>2479</v>
      </c>
      <c r="B2480" t="s">
        <v>3608</v>
      </c>
      <c r="E2480">
        <f>机器人辅助表!B2480</f>
        <v>23</v>
      </c>
      <c r="F2480">
        <v>1</v>
      </c>
      <c r="G2480">
        <v>58001</v>
      </c>
      <c r="H2480">
        <v>0</v>
      </c>
      <c r="I2480">
        <f>机器人辅助表!H2480</f>
        <v>3240.5613301854582</v>
      </c>
      <c r="J2480">
        <v>2</v>
      </c>
      <c r="K2480">
        <v>4</v>
      </c>
      <c r="L2480">
        <v>1</v>
      </c>
      <c r="M2480" s="2">
        <f>机器人辅助表!C2480</f>
        <v>6338.4389962550185</v>
      </c>
      <c r="N2480" s="2">
        <v>2</v>
      </c>
      <c r="O2480" s="2">
        <f>机器人辅助表!D2480</f>
        <v>487.31191428762554</v>
      </c>
      <c r="P2480" s="2">
        <v>3</v>
      </c>
      <c r="Q2480" s="2">
        <f>机器人辅助表!E2480</f>
        <v>216.58307301672249</v>
      </c>
      <c r="R2480" s="2">
        <v>6</v>
      </c>
      <c r="S2480" s="2">
        <f>机器人辅助表!F2480</f>
        <v>5126.5741999999991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0</v>
      </c>
      <c r="AE2480">
        <v>0</v>
      </c>
      <c r="AF2480">
        <v>0</v>
      </c>
      <c r="AG2480">
        <v>0</v>
      </c>
      <c r="BD2480">
        <v>11</v>
      </c>
      <c r="BE2480">
        <v>9113103</v>
      </c>
      <c r="BF2480">
        <v>9121104</v>
      </c>
      <c r="BG2480">
        <v>9121202</v>
      </c>
      <c r="BH2480">
        <v>9121302</v>
      </c>
      <c r="BI2480">
        <v>9121402</v>
      </c>
      <c r="BJ2480">
        <v>9114104</v>
      </c>
      <c r="BK2480">
        <v>9122103</v>
      </c>
      <c r="BL2480">
        <v>9122202</v>
      </c>
      <c r="BM2480">
        <v>9122303</v>
      </c>
      <c r="BN2480">
        <v>9122402</v>
      </c>
      <c r="BO2480">
        <v>9115104</v>
      </c>
    </row>
    <row r="2481" spans="1:67" x14ac:dyDescent="0.15">
      <c r="A2481">
        <v>2480</v>
      </c>
      <c r="B2481" t="s">
        <v>3609</v>
      </c>
      <c r="E2481">
        <f>机器人辅助表!B2481</f>
        <v>37</v>
      </c>
      <c r="F2481">
        <v>1</v>
      </c>
      <c r="G2481">
        <v>58001</v>
      </c>
      <c r="H2481">
        <v>0</v>
      </c>
      <c r="I2481">
        <f>机器人辅助表!H2481</f>
        <v>6041.9716344126291</v>
      </c>
      <c r="J2481">
        <v>2</v>
      </c>
      <c r="K2481">
        <v>4</v>
      </c>
      <c r="L2481">
        <v>1</v>
      </c>
      <c r="M2481" s="2">
        <f>机器人辅助表!C2481</f>
        <v>23510.293988708745</v>
      </c>
      <c r="N2481" s="2">
        <v>2</v>
      </c>
      <c r="O2481" s="2">
        <f>机器人辅助表!D2481</f>
        <v>1395.2538100122745</v>
      </c>
      <c r="P2481" s="2">
        <v>3</v>
      </c>
      <c r="Q2481" s="2">
        <f>机器人辅助表!E2481</f>
        <v>620.11280444989973</v>
      </c>
      <c r="R2481" s="2">
        <v>6</v>
      </c>
      <c r="S2481" s="2">
        <f>机器人辅助表!F2481</f>
        <v>6115.2882</v>
      </c>
      <c r="T2481">
        <v>0</v>
      </c>
      <c r="U2481">
        <v>0</v>
      </c>
      <c r="V2481">
        <v>0</v>
      </c>
      <c r="W2481">
        <v>0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0</v>
      </c>
      <c r="AE2481">
        <v>0</v>
      </c>
      <c r="AF2481">
        <v>0</v>
      </c>
      <c r="AG2481">
        <v>0</v>
      </c>
      <c r="BD2481">
        <v>11</v>
      </c>
      <c r="BE2481">
        <v>9113104</v>
      </c>
      <c r="BF2481">
        <v>9121102</v>
      </c>
      <c r="BG2481">
        <v>9121202</v>
      </c>
      <c r="BH2481">
        <v>9121304</v>
      </c>
      <c r="BI2481">
        <v>9121402</v>
      </c>
      <c r="BJ2481">
        <v>9114103</v>
      </c>
      <c r="BK2481">
        <v>9122104</v>
      </c>
      <c r="BL2481">
        <v>9122203</v>
      </c>
      <c r="BM2481">
        <v>9122304</v>
      </c>
      <c r="BN2481">
        <v>9122404</v>
      </c>
      <c r="BO2481">
        <v>9115103</v>
      </c>
    </row>
    <row r="2482" spans="1:67" x14ac:dyDescent="0.15">
      <c r="A2482">
        <v>2481</v>
      </c>
      <c r="B2482" t="s">
        <v>1157</v>
      </c>
      <c r="E2482">
        <f>机器人辅助表!B2482</f>
        <v>26</v>
      </c>
      <c r="F2482">
        <v>2</v>
      </c>
      <c r="G2482">
        <v>58101</v>
      </c>
      <c r="H2482">
        <v>0</v>
      </c>
      <c r="I2482">
        <f>机器人辅助表!H2482</f>
        <v>3041.5961153529156</v>
      </c>
      <c r="J2482">
        <v>2</v>
      </c>
      <c r="K2482">
        <v>4</v>
      </c>
      <c r="L2482">
        <v>1</v>
      </c>
      <c r="M2482" s="2">
        <f>机器人辅助表!C2482</f>
        <v>7153.4719417364558</v>
      </c>
      <c r="N2482" s="2">
        <v>2</v>
      </c>
      <c r="O2482" s="2">
        <f>机器人辅助表!D2482</f>
        <v>508.44025647090319</v>
      </c>
      <c r="P2482" s="2">
        <v>3</v>
      </c>
      <c r="Q2482" s="2">
        <f>机器人辅助表!E2482</f>
        <v>225.97344732040139</v>
      </c>
      <c r="R2482" s="2">
        <v>6</v>
      </c>
      <c r="S2482" s="2">
        <f>机器人辅助表!F2482</f>
        <v>4453.2671999999993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0</v>
      </c>
      <c r="AE2482">
        <v>0</v>
      </c>
      <c r="AF2482">
        <v>0</v>
      </c>
      <c r="AG2482">
        <v>0</v>
      </c>
      <c r="BD2482">
        <v>11</v>
      </c>
      <c r="BE2482">
        <v>9211102</v>
      </c>
      <c r="BF2482">
        <v>9214102</v>
      </c>
      <c r="BG2482">
        <v>9214203</v>
      </c>
      <c r="BH2482">
        <v>9214302</v>
      </c>
      <c r="BI2482">
        <v>9214403</v>
      </c>
      <c r="BJ2482">
        <v>9222103</v>
      </c>
      <c r="BK2482">
        <v>9223102</v>
      </c>
      <c r="BL2482">
        <v>9223203</v>
      </c>
      <c r="BM2482">
        <v>9223303</v>
      </c>
      <c r="BN2482">
        <v>9223402</v>
      </c>
      <c r="BO2482">
        <v>9215102</v>
      </c>
    </row>
    <row r="2483" spans="1:67" x14ac:dyDescent="0.15">
      <c r="A2483">
        <v>2482</v>
      </c>
      <c r="B2483" t="s">
        <v>3610</v>
      </c>
      <c r="E2483">
        <f>机器人辅助表!B2483</f>
        <v>30</v>
      </c>
      <c r="F2483">
        <v>2</v>
      </c>
      <c r="G2483">
        <v>58101</v>
      </c>
      <c r="H2483">
        <v>0</v>
      </c>
      <c r="I2483">
        <f>机器人辅助表!H2483</f>
        <v>3443.3813736044153</v>
      </c>
      <c r="J2483">
        <v>2</v>
      </c>
      <c r="K2483">
        <v>4</v>
      </c>
      <c r="L2483">
        <v>1</v>
      </c>
      <c r="M2483" s="2">
        <f>机器人辅助表!C2483</f>
        <v>10075.779571831108</v>
      </c>
      <c r="N2483" s="2">
        <v>2</v>
      </c>
      <c r="O2483" s="2">
        <f>机器人辅助表!D2483</f>
        <v>650.633299705686</v>
      </c>
      <c r="P2483" s="2">
        <v>3</v>
      </c>
      <c r="Q2483" s="2">
        <f>机器人辅助表!E2483</f>
        <v>289.17035542474935</v>
      </c>
      <c r="R2483" s="2">
        <v>6</v>
      </c>
      <c r="S2483" s="2">
        <f>机器人辅助表!F2483</f>
        <v>4490.1459999999997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0</v>
      </c>
      <c r="AE2483">
        <v>0</v>
      </c>
      <c r="AF2483">
        <v>0</v>
      </c>
      <c r="AG2483">
        <v>0</v>
      </c>
      <c r="BD2483">
        <v>11</v>
      </c>
      <c r="BE2483">
        <v>9211104</v>
      </c>
      <c r="BF2483">
        <v>9214102</v>
      </c>
      <c r="BG2483">
        <v>9214202</v>
      </c>
      <c r="BH2483">
        <v>9214303</v>
      </c>
      <c r="BI2483">
        <v>9214404</v>
      </c>
      <c r="BJ2483">
        <v>9222104</v>
      </c>
      <c r="BK2483">
        <v>9223104</v>
      </c>
      <c r="BL2483">
        <v>9223204</v>
      </c>
      <c r="BM2483">
        <v>9223303</v>
      </c>
      <c r="BN2483">
        <v>9223402</v>
      </c>
      <c r="BO2483">
        <v>9215103</v>
      </c>
    </row>
    <row r="2484" spans="1:67" x14ac:dyDescent="0.15">
      <c r="A2484">
        <v>2483</v>
      </c>
      <c r="B2484" t="s">
        <v>3611</v>
      </c>
      <c r="E2484">
        <f>机器人辅助表!B2484</f>
        <v>44</v>
      </c>
      <c r="F2484">
        <v>1</v>
      </c>
      <c r="G2484">
        <v>58001</v>
      </c>
      <c r="H2484">
        <v>0</v>
      </c>
      <c r="I2484">
        <f>机器人辅助表!H2484</f>
        <v>8063.8011123321712</v>
      </c>
      <c r="J2484">
        <v>2</v>
      </c>
      <c r="K2484">
        <v>4</v>
      </c>
      <c r="L2484">
        <v>1</v>
      </c>
      <c r="M2484" s="2">
        <f>机器人辅助表!C2484</f>
        <v>41649.33932709416</v>
      </c>
      <c r="N2484" s="2">
        <v>2</v>
      </c>
      <c r="O2484" s="2">
        <f>机器人辅助表!D2484</f>
        <v>2063.5389963644147</v>
      </c>
      <c r="P2484" s="2">
        <v>3</v>
      </c>
      <c r="Q2484" s="2">
        <f>机器人辅助表!E2484</f>
        <v>917.12844282862898</v>
      </c>
      <c r="R2484" s="2">
        <v>6</v>
      </c>
      <c r="S2484" s="2">
        <f>机器人辅助表!F2484</f>
        <v>6097.6271999999999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0</v>
      </c>
      <c r="AE2484">
        <v>0</v>
      </c>
      <c r="AF2484">
        <v>0</v>
      </c>
      <c r="AG2484">
        <v>0</v>
      </c>
      <c r="BD2484">
        <v>11</v>
      </c>
      <c r="BE2484">
        <v>9113103</v>
      </c>
      <c r="BF2484">
        <v>9121103</v>
      </c>
      <c r="BG2484">
        <v>9121202</v>
      </c>
      <c r="BH2484">
        <v>9121304</v>
      </c>
      <c r="BI2484">
        <v>9121404</v>
      </c>
      <c r="BJ2484">
        <v>9114102</v>
      </c>
      <c r="BK2484">
        <v>9122102</v>
      </c>
      <c r="BL2484">
        <v>9122204</v>
      </c>
      <c r="BM2484">
        <v>9122302</v>
      </c>
      <c r="BN2484">
        <v>9122402</v>
      </c>
      <c r="BO2484">
        <v>9115103</v>
      </c>
    </row>
    <row r="2485" spans="1:67" x14ac:dyDescent="0.15">
      <c r="A2485">
        <v>2484</v>
      </c>
      <c r="B2485" t="s">
        <v>1158</v>
      </c>
      <c r="E2485">
        <f>机器人辅助表!B2485</f>
        <v>26</v>
      </c>
      <c r="F2485">
        <v>2</v>
      </c>
      <c r="G2485">
        <v>58101</v>
      </c>
      <c r="H2485">
        <v>0</v>
      </c>
      <c r="I2485">
        <f>机器人辅助表!H2485</f>
        <v>4435.6610015563347</v>
      </c>
      <c r="J2485">
        <v>2</v>
      </c>
      <c r="K2485">
        <v>4</v>
      </c>
      <c r="L2485">
        <v>1</v>
      </c>
      <c r="M2485" s="2">
        <f>机器人辅助表!C2485</f>
        <v>10432.146581698998</v>
      </c>
      <c r="N2485" s="2">
        <v>2</v>
      </c>
      <c r="O2485" s="2">
        <f>机器人辅助表!D2485</f>
        <v>741.47537402006708</v>
      </c>
      <c r="P2485" s="2">
        <v>3</v>
      </c>
      <c r="Q2485" s="2">
        <f>机器人辅助表!E2485</f>
        <v>329.54461067558532</v>
      </c>
      <c r="R2485" s="2">
        <v>6</v>
      </c>
      <c r="S2485" s="2">
        <f>机器人辅助表!F2485</f>
        <v>6494.347999999999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0</v>
      </c>
      <c r="AE2485">
        <v>0</v>
      </c>
      <c r="AF2485">
        <v>0</v>
      </c>
      <c r="AG2485">
        <v>0</v>
      </c>
      <c r="BD2485">
        <v>11</v>
      </c>
      <c r="BE2485">
        <v>9211103</v>
      </c>
      <c r="BF2485">
        <v>9214102</v>
      </c>
      <c r="BG2485">
        <v>9214204</v>
      </c>
      <c r="BH2485">
        <v>9214303</v>
      </c>
      <c r="BI2485">
        <v>9214404</v>
      </c>
      <c r="BJ2485">
        <v>9222103</v>
      </c>
      <c r="BK2485">
        <v>9223102</v>
      </c>
      <c r="BL2485">
        <v>9223202</v>
      </c>
      <c r="BM2485">
        <v>9223303</v>
      </c>
      <c r="BN2485">
        <v>9223404</v>
      </c>
      <c r="BO2485">
        <v>9215102</v>
      </c>
    </row>
    <row r="2486" spans="1:67" x14ac:dyDescent="0.15">
      <c r="A2486">
        <v>2485</v>
      </c>
      <c r="B2486" t="s">
        <v>3612</v>
      </c>
      <c r="E2486">
        <f>机器人辅助表!B2486</f>
        <v>47</v>
      </c>
      <c r="F2486">
        <v>1</v>
      </c>
      <c r="G2486">
        <v>58001</v>
      </c>
      <c r="H2486">
        <v>0</v>
      </c>
      <c r="I2486">
        <f>机器人辅助表!H2486</f>
        <v>11531.386265088082</v>
      </c>
      <c r="J2486">
        <v>2</v>
      </c>
      <c r="K2486">
        <v>4</v>
      </c>
      <c r="L2486">
        <v>1</v>
      </c>
      <c r="M2486" s="2">
        <f>机器人辅助表!C2486</f>
        <v>65508.128209262555</v>
      </c>
      <c r="N2486" s="2">
        <v>2</v>
      </c>
      <c r="O2486" s="2">
        <f>机器人辅助表!D2486</f>
        <v>3027.1810332943151</v>
      </c>
      <c r="P2486" s="2">
        <v>3</v>
      </c>
      <c r="Q2486" s="2">
        <f>机器人辅助表!E2486</f>
        <v>1345.4137925752514</v>
      </c>
      <c r="R2486" s="2">
        <v>6</v>
      </c>
      <c r="S2486" s="2">
        <f>机器人辅助表!F2486</f>
        <v>7695.79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0</v>
      </c>
      <c r="AE2486">
        <v>0</v>
      </c>
      <c r="AF2486">
        <v>0</v>
      </c>
      <c r="AG2486">
        <v>0</v>
      </c>
      <c r="BD2486">
        <v>11</v>
      </c>
      <c r="BE2486">
        <v>9113102</v>
      </c>
      <c r="BF2486">
        <v>9121103</v>
      </c>
      <c r="BG2486">
        <v>9121203</v>
      </c>
      <c r="BH2486">
        <v>9121302</v>
      </c>
      <c r="BI2486">
        <v>9121404</v>
      </c>
      <c r="BJ2486">
        <v>9114102</v>
      </c>
      <c r="BK2486">
        <v>9122102</v>
      </c>
      <c r="BL2486">
        <v>9122202</v>
      </c>
      <c r="BM2486">
        <v>9122303</v>
      </c>
      <c r="BN2486">
        <v>9122402</v>
      </c>
      <c r="BO2486">
        <v>9115103</v>
      </c>
    </row>
    <row r="2487" spans="1:67" x14ac:dyDescent="0.15">
      <c r="A2487">
        <v>2486</v>
      </c>
      <c r="B2487" t="s">
        <v>1159</v>
      </c>
      <c r="E2487">
        <f>机器人辅助表!B2487</f>
        <v>34</v>
      </c>
      <c r="F2487">
        <v>1</v>
      </c>
      <c r="G2487">
        <v>58001</v>
      </c>
      <c r="H2487">
        <v>0</v>
      </c>
      <c r="I2487">
        <f>机器人辅助表!H2487</f>
        <v>5450.2694254706585</v>
      </c>
      <c r="J2487">
        <v>2</v>
      </c>
      <c r="K2487">
        <v>4</v>
      </c>
      <c r="L2487">
        <v>1</v>
      </c>
      <c r="M2487" s="2">
        <f>机器人辅助表!C2487</f>
        <v>18888.267321261876</v>
      </c>
      <c r="N2487" s="2">
        <v>2</v>
      </c>
      <c r="O2487" s="2">
        <f>机器人辅助表!D2487</f>
        <v>1173.338545182743</v>
      </c>
      <c r="P2487" s="2">
        <v>3</v>
      </c>
      <c r="Q2487" s="2">
        <f>机器人辅助表!E2487</f>
        <v>521.48379785899681</v>
      </c>
      <c r="R2487" s="2">
        <v>6</v>
      </c>
      <c r="S2487" s="2">
        <f>机器人辅助表!F2487</f>
        <v>6151.5828000000001</v>
      </c>
      <c r="T2487">
        <v>0</v>
      </c>
      <c r="U2487">
        <v>0</v>
      </c>
      <c r="V2487">
        <v>0</v>
      </c>
      <c r="W2487">
        <v>0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0</v>
      </c>
      <c r="AE2487">
        <v>0</v>
      </c>
      <c r="AF2487">
        <v>0</v>
      </c>
      <c r="AG2487">
        <v>0</v>
      </c>
      <c r="BD2487">
        <v>11</v>
      </c>
      <c r="BE2487">
        <v>9113104</v>
      </c>
      <c r="BF2487">
        <v>9121103</v>
      </c>
      <c r="BG2487">
        <v>9121202</v>
      </c>
      <c r="BH2487">
        <v>9121303</v>
      </c>
      <c r="BI2487">
        <v>9121404</v>
      </c>
      <c r="BJ2487">
        <v>9114103</v>
      </c>
      <c r="BK2487">
        <v>9122104</v>
      </c>
      <c r="BL2487">
        <v>9122202</v>
      </c>
      <c r="BM2487">
        <v>9122303</v>
      </c>
      <c r="BN2487">
        <v>9122402</v>
      </c>
      <c r="BO2487">
        <v>9115103</v>
      </c>
    </row>
    <row r="2488" spans="1:67" x14ac:dyDescent="0.15">
      <c r="A2488">
        <v>2487</v>
      </c>
      <c r="B2488" t="s">
        <v>3299</v>
      </c>
      <c r="E2488">
        <f>机器人辅助表!B2488</f>
        <v>37</v>
      </c>
      <c r="F2488">
        <v>2</v>
      </c>
      <c r="G2488">
        <v>58101</v>
      </c>
      <c r="H2488">
        <v>0</v>
      </c>
      <c r="I2488">
        <f>机器人辅助表!H2488</f>
        <v>7028.4159828881602</v>
      </c>
      <c r="J2488">
        <v>2</v>
      </c>
      <c r="K2488">
        <v>4</v>
      </c>
      <c r="L2488">
        <v>1</v>
      </c>
      <c r="M2488" s="2">
        <f>机器人辅助表!C2488</f>
        <v>27348.709333804047</v>
      </c>
      <c r="N2488" s="2">
        <v>2</v>
      </c>
      <c r="O2488" s="2">
        <f>机器人辅助表!D2488</f>
        <v>1623.0503504224416</v>
      </c>
      <c r="P2488" s="2">
        <v>3</v>
      </c>
      <c r="Q2488" s="2">
        <f>机器人辅助表!E2488</f>
        <v>721.35571129886296</v>
      </c>
      <c r="R2488" s="2">
        <v>6</v>
      </c>
      <c r="S2488" s="2">
        <f>机器人辅助表!F2488</f>
        <v>7113.7025999999996</v>
      </c>
      <c r="T2488">
        <v>0</v>
      </c>
      <c r="U2488">
        <v>0</v>
      </c>
      <c r="V2488">
        <v>0</v>
      </c>
      <c r="W2488">
        <v>0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0</v>
      </c>
      <c r="AE2488">
        <v>0</v>
      </c>
      <c r="AF2488">
        <v>0</v>
      </c>
      <c r="AG2488">
        <v>0</v>
      </c>
      <c r="BD2488">
        <v>11</v>
      </c>
      <c r="BE2488">
        <v>9211103</v>
      </c>
      <c r="BF2488">
        <v>9214104</v>
      </c>
      <c r="BG2488">
        <v>9214203</v>
      </c>
      <c r="BH2488">
        <v>9214304</v>
      </c>
      <c r="BI2488">
        <v>9214402</v>
      </c>
      <c r="BJ2488">
        <v>9222102</v>
      </c>
      <c r="BK2488">
        <v>9223104</v>
      </c>
      <c r="BL2488">
        <v>9223204</v>
      </c>
      <c r="BM2488">
        <v>9223304</v>
      </c>
      <c r="BN2488">
        <v>9223403</v>
      </c>
      <c r="BO2488">
        <v>9215103</v>
      </c>
    </row>
    <row r="2489" spans="1:67" x14ac:dyDescent="0.15">
      <c r="A2489">
        <v>2488</v>
      </c>
      <c r="B2489" t="s">
        <v>3613</v>
      </c>
      <c r="E2489">
        <f>机器人辅助表!B2489</f>
        <v>39</v>
      </c>
      <c r="F2489">
        <v>1</v>
      </c>
      <c r="G2489">
        <v>58001</v>
      </c>
      <c r="H2489">
        <v>0</v>
      </c>
      <c r="I2489">
        <f>机器人辅助表!H2489</f>
        <v>10587.649854916917</v>
      </c>
      <c r="J2489">
        <v>2</v>
      </c>
      <c r="K2489">
        <v>4</v>
      </c>
      <c r="L2489">
        <v>1</v>
      </c>
      <c r="M2489" s="2">
        <f>机器人辅助表!C2489</f>
        <v>44954.23046940675</v>
      </c>
      <c r="N2489" s="2">
        <v>2</v>
      </c>
      <c r="O2489" s="2">
        <f>机器人辅助表!D2489</f>
        <v>2526.5995359146491</v>
      </c>
      <c r="P2489" s="2">
        <v>3</v>
      </c>
      <c r="Q2489" s="2">
        <f>机器人辅助表!E2489</f>
        <v>1122.9331270731775</v>
      </c>
      <c r="R2489" s="2">
        <v>6</v>
      </c>
      <c r="S2489" s="2">
        <f>机器人辅助表!F2489</f>
        <v>9927.4696000000004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0</v>
      </c>
      <c r="AE2489">
        <v>0</v>
      </c>
      <c r="AF2489">
        <v>0</v>
      </c>
      <c r="AG2489">
        <v>0</v>
      </c>
      <c r="BD2489">
        <v>11</v>
      </c>
      <c r="BE2489">
        <v>9113102</v>
      </c>
      <c r="BF2489">
        <v>9121102</v>
      </c>
      <c r="BG2489">
        <v>9121202</v>
      </c>
      <c r="BH2489">
        <v>9121304</v>
      </c>
      <c r="BI2489">
        <v>9121403</v>
      </c>
      <c r="BJ2489">
        <v>9114104</v>
      </c>
      <c r="BK2489">
        <v>9122103</v>
      </c>
      <c r="BL2489">
        <v>9122204</v>
      </c>
      <c r="BM2489">
        <v>9122302</v>
      </c>
      <c r="BN2489">
        <v>9122404</v>
      </c>
      <c r="BO2489">
        <v>9115104</v>
      </c>
    </row>
    <row r="2490" spans="1:67" x14ac:dyDescent="0.15">
      <c r="A2490">
        <v>2489</v>
      </c>
      <c r="B2490" t="s">
        <v>1160</v>
      </c>
      <c r="E2490">
        <f>机器人辅助表!B2490</f>
        <v>46</v>
      </c>
      <c r="F2490">
        <v>3</v>
      </c>
      <c r="G2490">
        <v>58201</v>
      </c>
      <c r="H2490">
        <v>0</v>
      </c>
      <c r="I2490">
        <f>机器人辅助表!H2490</f>
        <v>15415.421010265149</v>
      </c>
      <c r="J2490">
        <v>2</v>
      </c>
      <c r="K2490">
        <v>4</v>
      </c>
      <c r="L2490">
        <v>1</v>
      </c>
      <c r="M2490" s="2">
        <f>机器人辅助表!C2490</f>
        <v>84968.642444176076</v>
      </c>
      <c r="N2490" s="2">
        <v>2</v>
      </c>
      <c r="O2490" s="2">
        <f>机器人辅助表!D2490</f>
        <v>4016.9023348527103</v>
      </c>
      <c r="P2490" s="2">
        <v>3</v>
      </c>
      <c r="Q2490" s="2">
        <f>机器人辅助表!E2490</f>
        <v>1785.2899266012048</v>
      </c>
      <c r="R2490" s="2">
        <v>6</v>
      </c>
      <c r="S2490" s="2">
        <f>机器人辅助表!F2490</f>
        <v>10721.312399999999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0</v>
      </c>
      <c r="AE2490">
        <v>0</v>
      </c>
      <c r="AF2490">
        <v>0</v>
      </c>
      <c r="AG2490">
        <v>0</v>
      </c>
      <c r="BD2490">
        <v>8</v>
      </c>
      <c r="BE2490">
        <v>9323102</v>
      </c>
      <c r="BF2490">
        <v>9324104</v>
      </c>
      <c r="BG2490">
        <v>9324203</v>
      </c>
      <c r="BH2490">
        <v>9324304</v>
      </c>
      <c r="BI2490">
        <v>9324404</v>
      </c>
      <c r="BJ2490">
        <v>9312104</v>
      </c>
      <c r="BK2490">
        <v>9311103</v>
      </c>
      <c r="BL2490">
        <v>9315103</v>
      </c>
    </row>
    <row r="2491" spans="1:67" x14ac:dyDescent="0.15">
      <c r="A2491">
        <v>2490</v>
      </c>
      <c r="B2491" t="s">
        <v>3614</v>
      </c>
      <c r="E2491">
        <f>机器人辅助表!B2491</f>
        <v>42</v>
      </c>
      <c r="F2491">
        <v>1</v>
      </c>
      <c r="G2491">
        <v>58001</v>
      </c>
      <c r="H2491">
        <v>0</v>
      </c>
      <c r="I2491">
        <f>机器人辅助表!H2491</f>
        <v>7955.4110694219535</v>
      </c>
      <c r="J2491">
        <v>2</v>
      </c>
      <c r="K2491">
        <v>4</v>
      </c>
      <c r="L2491">
        <v>1</v>
      </c>
      <c r="M2491" s="2">
        <f>机器人辅助表!C2491</f>
        <v>38233.791892957342</v>
      </c>
      <c r="N2491" s="2">
        <v>2</v>
      </c>
      <c r="O2491" s="2">
        <f>机器人辅助表!D2491</f>
        <v>1989.1411787076929</v>
      </c>
      <c r="P2491" s="2">
        <v>3</v>
      </c>
      <c r="Q2491" s="2">
        <f>机器人辅助表!E2491</f>
        <v>884.0627460923082</v>
      </c>
      <c r="R2491" s="2">
        <v>6</v>
      </c>
      <c r="S2491" s="2">
        <f>机器人辅助表!F2491</f>
        <v>6549.8635999999997</v>
      </c>
      <c r="T2491">
        <v>0</v>
      </c>
      <c r="U2491">
        <v>0</v>
      </c>
      <c r="V2491">
        <v>0</v>
      </c>
      <c r="W2491">
        <v>0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0</v>
      </c>
      <c r="AE2491">
        <v>0</v>
      </c>
      <c r="AF2491">
        <v>0</v>
      </c>
      <c r="AG2491">
        <v>0</v>
      </c>
      <c r="BD2491">
        <v>11</v>
      </c>
      <c r="BE2491">
        <v>9113104</v>
      </c>
      <c r="BF2491">
        <v>9121103</v>
      </c>
      <c r="BG2491">
        <v>9121204</v>
      </c>
      <c r="BH2491">
        <v>9121304</v>
      </c>
      <c r="BI2491">
        <v>9121404</v>
      </c>
      <c r="BJ2491">
        <v>9114104</v>
      </c>
      <c r="BK2491">
        <v>9122103</v>
      </c>
      <c r="BL2491">
        <v>9122202</v>
      </c>
      <c r="BM2491">
        <v>9122303</v>
      </c>
      <c r="BN2491">
        <v>9122402</v>
      </c>
      <c r="BO2491">
        <v>9115104</v>
      </c>
    </row>
    <row r="2492" spans="1:67" x14ac:dyDescent="0.15">
      <c r="A2492">
        <v>2491</v>
      </c>
      <c r="B2492" t="s">
        <v>3615</v>
      </c>
      <c r="E2492">
        <f>机器人辅助表!B2492</f>
        <v>44</v>
      </c>
      <c r="F2492">
        <v>2</v>
      </c>
      <c r="G2492">
        <v>58101</v>
      </c>
      <c r="H2492">
        <v>0</v>
      </c>
      <c r="I2492">
        <f>机器人辅助表!H2492</f>
        <v>14015.654314291633</v>
      </c>
      <c r="J2492">
        <v>2</v>
      </c>
      <c r="K2492">
        <v>4</v>
      </c>
      <c r="L2492">
        <v>1</v>
      </c>
      <c r="M2492" s="2">
        <f>机器人辅助表!C2492</f>
        <v>72390.518354235086</v>
      </c>
      <c r="N2492" s="2">
        <v>2</v>
      </c>
      <c r="O2492" s="2">
        <f>机器人辅助表!D2492</f>
        <v>3586.6273032048161</v>
      </c>
      <c r="P2492" s="2">
        <v>3</v>
      </c>
      <c r="Q2492" s="2">
        <f>机器人辅助表!E2492</f>
        <v>1594.0565792021409</v>
      </c>
      <c r="R2492" s="2">
        <v>6</v>
      </c>
      <c r="S2492" s="2">
        <f>机器人辅助表!F2492</f>
        <v>10598.256799999999</v>
      </c>
      <c r="T2492">
        <v>0</v>
      </c>
      <c r="U2492">
        <v>0</v>
      </c>
      <c r="V2492">
        <v>0</v>
      </c>
      <c r="W2492">
        <v>0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0</v>
      </c>
      <c r="AE2492">
        <v>0</v>
      </c>
      <c r="AF2492">
        <v>0</v>
      </c>
      <c r="AG2492">
        <v>0</v>
      </c>
      <c r="BD2492">
        <v>11</v>
      </c>
      <c r="BE2492">
        <v>9211103</v>
      </c>
      <c r="BF2492">
        <v>9214102</v>
      </c>
      <c r="BG2492">
        <v>9214204</v>
      </c>
      <c r="BH2492">
        <v>9214302</v>
      </c>
      <c r="BI2492">
        <v>9214403</v>
      </c>
      <c r="BJ2492">
        <v>9222102</v>
      </c>
      <c r="BK2492">
        <v>9223103</v>
      </c>
      <c r="BL2492">
        <v>9223202</v>
      </c>
      <c r="BM2492">
        <v>9223303</v>
      </c>
      <c r="BN2492">
        <v>9223403</v>
      </c>
      <c r="BO2492">
        <v>9215104</v>
      </c>
    </row>
    <row r="2493" spans="1:67" x14ac:dyDescent="0.15">
      <c r="A2493">
        <v>2492</v>
      </c>
      <c r="B2493" t="s">
        <v>3616</v>
      </c>
      <c r="E2493">
        <f>机器人辅助表!B2493</f>
        <v>49</v>
      </c>
      <c r="F2493">
        <v>3</v>
      </c>
      <c r="G2493">
        <v>58201</v>
      </c>
      <c r="H2493">
        <v>0</v>
      </c>
      <c r="I2493">
        <f>机器人辅助表!H2493</f>
        <v>15838.315019979636</v>
      </c>
      <c r="J2493">
        <v>2</v>
      </c>
      <c r="K2493">
        <v>4</v>
      </c>
      <c r="L2493">
        <v>1</v>
      </c>
      <c r="M2493" s="2">
        <f>机器人辅助表!C2493</f>
        <v>95182.837093466966</v>
      </c>
      <c r="N2493" s="2">
        <v>2</v>
      </c>
      <c r="O2493" s="2">
        <f>机器人辅助表!D2493</f>
        <v>4208.0564784768576</v>
      </c>
      <c r="P2493" s="2">
        <v>3</v>
      </c>
      <c r="Q2493" s="2">
        <f>机器人辅助表!E2493</f>
        <v>1870.2473237674926</v>
      </c>
      <c r="R2493" s="2">
        <v>6</v>
      </c>
      <c r="S2493" s="2">
        <f>机器人辅助表!F2493</f>
        <v>9744.0545999999995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0</v>
      </c>
      <c r="AE2493">
        <v>0</v>
      </c>
      <c r="AF2493">
        <v>0</v>
      </c>
      <c r="AG2493">
        <v>0</v>
      </c>
      <c r="BD2493">
        <v>8</v>
      </c>
      <c r="BE2493">
        <v>9323103</v>
      </c>
      <c r="BF2493">
        <v>9324103</v>
      </c>
      <c r="BG2493">
        <v>9324202</v>
      </c>
      <c r="BH2493">
        <v>9324302</v>
      </c>
      <c r="BI2493">
        <v>9324403</v>
      </c>
      <c r="BJ2493">
        <v>9312102</v>
      </c>
      <c r="BK2493">
        <v>9311103</v>
      </c>
      <c r="BL2493">
        <v>9315103</v>
      </c>
    </row>
    <row r="2494" spans="1:67" x14ac:dyDescent="0.15">
      <c r="A2494">
        <v>2493</v>
      </c>
      <c r="B2494" t="s">
        <v>3617</v>
      </c>
      <c r="E2494">
        <f>机器人辅助表!B2494</f>
        <v>44</v>
      </c>
      <c r="F2494">
        <v>3</v>
      </c>
      <c r="G2494">
        <v>58201</v>
      </c>
      <c r="H2494">
        <v>0</v>
      </c>
      <c r="I2494">
        <f>机器人辅助表!H2494</f>
        <v>10559.73955186356</v>
      </c>
      <c r="J2494">
        <v>2</v>
      </c>
      <c r="K2494">
        <v>4</v>
      </c>
      <c r="L2494">
        <v>1</v>
      </c>
      <c r="M2494" s="2">
        <f>机器人辅助表!C2494</f>
        <v>54540.801499766167</v>
      </c>
      <c r="N2494" s="2">
        <v>2</v>
      </c>
      <c r="O2494" s="2">
        <f>机器人辅助表!D2494</f>
        <v>2702.2534476200672</v>
      </c>
      <c r="P2494" s="2">
        <v>3</v>
      </c>
      <c r="Q2494" s="2">
        <f>机器人辅助表!E2494</f>
        <v>1201.0015322755858</v>
      </c>
      <c r="R2494" s="2">
        <v>6</v>
      </c>
      <c r="S2494" s="2">
        <f>机器人辅助表!F2494</f>
        <v>7984.9880000000003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0</v>
      </c>
      <c r="AE2494">
        <v>0</v>
      </c>
      <c r="AF2494">
        <v>0</v>
      </c>
      <c r="AG2494">
        <v>0</v>
      </c>
      <c r="BD2494">
        <v>8</v>
      </c>
      <c r="BE2494">
        <v>9323103</v>
      </c>
      <c r="BF2494">
        <v>9324103</v>
      </c>
      <c r="BG2494">
        <v>9324203</v>
      </c>
      <c r="BH2494">
        <v>9324303</v>
      </c>
      <c r="BI2494">
        <v>9324402</v>
      </c>
      <c r="BJ2494">
        <v>9312102</v>
      </c>
      <c r="BK2494">
        <v>9311103</v>
      </c>
      <c r="BL2494">
        <v>9315103</v>
      </c>
    </row>
    <row r="2495" spans="1:67" x14ac:dyDescent="0.15">
      <c r="A2495">
        <v>2494</v>
      </c>
      <c r="B2495" t="s">
        <v>3618</v>
      </c>
      <c r="E2495">
        <f>机器人辅助表!B2495</f>
        <v>48</v>
      </c>
      <c r="F2495">
        <v>2</v>
      </c>
      <c r="G2495">
        <v>58101</v>
      </c>
      <c r="H2495">
        <v>0</v>
      </c>
      <c r="I2495">
        <f>机器人辅助表!H2495</f>
        <v>15666.944492978893</v>
      </c>
      <c r="J2495">
        <v>2</v>
      </c>
      <c r="K2495">
        <v>4</v>
      </c>
      <c r="L2495">
        <v>1</v>
      </c>
      <c r="M2495" s="2">
        <f>机器人辅助表!C2495</f>
        <v>91600.858958625424</v>
      </c>
      <c r="N2495" s="2">
        <v>2</v>
      </c>
      <c r="O2495" s="2">
        <f>机器人辅助表!D2495</f>
        <v>4139.4412018643498</v>
      </c>
      <c r="P2495" s="2">
        <v>3</v>
      </c>
      <c r="Q2495" s="2">
        <f>机器人辅助表!E2495</f>
        <v>1839.7516452730445</v>
      </c>
      <c r="R2495" s="2">
        <v>6</v>
      </c>
      <c r="S2495" s="2">
        <f>机器人辅助表!F2495</f>
        <v>10036.9408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0</v>
      </c>
      <c r="AE2495">
        <v>0</v>
      </c>
      <c r="AF2495">
        <v>0</v>
      </c>
      <c r="AG2495">
        <v>0</v>
      </c>
      <c r="BD2495">
        <v>11</v>
      </c>
      <c r="BE2495">
        <v>9211104</v>
      </c>
      <c r="BF2495">
        <v>9214102</v>
      </c>
      <c r="BG2495">
        <v>9214204</v>
      </c>
      <c r="BH2495">
        <v>9214302</v>
      </c>
      <c r="BI2495">
        <v>9214404</v>
      </c>
      <c r="BJ2495">
        <v>9222103</v>
      </c>
      <c r="BK2495">
        <v>9223102</v>
      </c>
      <c r="BL2495">
        <v>9223202</v>
      </c>
      <c r="BM2495">
        <v>9223302</v>
      </c>
      <c r="BN2495">
        <v>9223403</v>
      </c>
      <c r="BO2495">
        <v>9215102</v>
      </c>
    </row>
    <row r="2496" spans="1:67" x14ac:dyDescent="0.15">
      <c r="A2496">
        <v>2495</v>
      </c>
      <c r="B2496" t="s">
        <v>3619</v>
      </c>
      <c r="E2496">
        <f>机器人辅助表!B2496</f>
        <v>31</v>
      </c>
      <c r="F2496">
        <v>2</v>
      </c>
      <c r="G2496">
        <v>58101</v>
      </c>
      <c r="H2496">
        <v>0</v>
      </c>
      <c r="I2496">
        <f>机器人辅助表!H2496</f>
        <v>2816.7934145715703</v>
      </c>
      <c r="J2496">
        <v>2</v>
      </c>
      <c r="K2496">
        <v>4</v>
      </c>
      <c r="L2496">
        <v>1</v>
      </c>
      <c r="M2496" s="2">
        <f>机器人辅助表!C2496</f>
        <v>8637.9884354076967</v>
      </c>
      <c r="N2496" s="2">
        <v>2</v>
      </c>
      <c r="O2496" s="2">
        <f>机器人辅助表!D2496</f>
        <v>552.13446465692323</v>
      </c>
      <c r="P2496" s="2">
        <v>3</v>
      </c>
      <c r="Q2496" s="2">
        <f>机器人辅助表!E2496</f>
        <v>245.39309540307701</v>
      </c>
      <c r="R2496" s="2">
        <v>6</v>
      </c>
      <c r="S2496" s="2">
        <f>机器人辅助表!F2496</f>
        <v>3542.0022000000004</v>
      </c>
      <c r="T2496">
        <v>0</v>
      </c>
      <c r="U2496">
        <v>0</v>
      </c>
      <c r="V2496">
        <v>0</v>
      </c>
      <c r="W2496">
        <v>0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0</v>
      </c>
      <c r="AE2496">
        <v>0</v>
      </c>
      <c r="AF2496">
        <v>0</v>
      </c>
      <c r="AG2496">
        <v>0</v>
      </c>
      <c r="BD2496">
        <v>11</v>
      </c>
      <c r="BE2496">
        <v>9211103</v>
      </c>
      <c r="BF2496">
        <v>9214102</v>
      </c>
      <c r="BG2496">
        <v>9214204</v>
      </c>
      <c r="BH2496">
        <v>9214304</v>
      </c>
      <c r="BI2496">
        <v>9214404</v>
      </c>
      <c r="BJ2496">
        <v>9222102</v>
      </c>
      <c r="BK2496">
        <v>9223104</v>
      </c>
      <c r="BL2496">
        <v>9223202</v>
      </c>
      <c r="BM2496">
        <v>9223304</v>
      </c>
      <c r="BN2496">
        <v>9223404</v>
      </c>
      <c r="BO2496">
        <v>9215104</v>
      </c>
    </row>
    <row r="2497" spans="1:67" x14ac:dyDescent="0.15">
      <c r="A2497">
        <v>2496</v>
      </c>
      <c r="B2497" t="s">
        <v>3620</v>
      </c>
      <c r="E2497">
        <f>机器人辅助表!B2497</f>
        <v>38</v>
      </c>
      <c r="F2497">
        <v>2</v>
      </c>
      <c r="G2497">
        <v>58101</v>
      </c>
      <c r="H2497">
        <v>0</v>
      </c>
      <c r="I2497">
        <f>机器人辅助表!H2497</f>
        <v>8915.4064841408563</v>
      </c>
      <c r="J2497">
        <v>2</v>
      </c>
      <c r="K2497">
        <v>4</v>
      </c>
      <c r="L2497">
        <v>1</v>
      </c>
      <c r="M2497" s="2">
        <f>机器人辅助表!C2497</f>
        <v>36279.600844528693</v>
      </c>
      <c r="N2497" s="2">
        <v>2</v>
      </c>
      <c r="O2497" s="2">
        <f>机器人辅助表!D2497</f>
        <v>2094.6407439250843</v>
      </c>
      <c r="P2497" s="2">
        <v>3</v>
      </c>
      <c r="Q2497" s="2">
        <f>机器人辅助表!E2497</f>
        <v>930.95144174448194</v>
      </c>
      <c r="R2497" s="2">
        <v>6</v>
      </c>
      <c r="S2497" s="2">
        <f>机器人辅助表!F2497</f>
        <v>8684.4976000000006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0</v>
      </c>
      <c r="AE2497">
        <v>0</v>
      </c>
      <c r="AF2497">
        <v>0</v>
      </c>
      <c r="AG2497">
        <v>0</v>
      </c>
      <c r="BD2497">
        <v>11</v>
      </c>
      <c r="BE2497">
        <v>9211103</v>
      </c>
      <c r="BF2497">
        <v>9214103</v>
      </c>
      <c r="BG2497">
        <v>9214204</v>
      </c>
      <c r="BH2497">
        <v>9214304</v>
      </c>
      <c r="BI2497">
        <v>9214404</v>
      </c>
      <c r="BJ2497">
        <v>9222102</v>
      </c>
      <c r="BK2497">
        <v>9223103</v>
      </c>
      <c r="BL2497">
        <v>9223202</v>
      </c>
      <c r="BM2497">
        <v>9223304</v>
      </c>
      <c r="BN2497">
        <v>9223404</v>
      </c>
      <c r="BO2497">
        <v>9215102</v>
      </c>
    </row>
    <row r="2498" spans="1:67" x14ac:dyDescent="0.15">
      <c r="A2498">
        <v>2497</v>
      </c>
      <c r="B2498" t="s">
        <v>3621</v>
      </c>
      <c r="E2498">
        <f>机器人辅助表!B2498</f>
        <v>37</v>
      </c>
      <c r="F2498">
        <v>2</v>
      </c>
      <c r="G2498">
        <v>58101</v>
      </c>
      <c r="H2498">
        <v>0</v>
      </c>
      <c r="I2498">
        <f>机器人辅助表!H2498</f>
        <v>6411.8882650909536</v>
      </c>
      <c r="J2498">
        <v>2</v>
      </c>
      <c r="K2498">
        <v>4</v>
      </c>
      <c r="L2498">
        <v>1</v>
      </c>
      <c r="M2498" s="2">
        <f>机器人辅助表!C2498</f>
        <v>24949.699743119483</v>
      </c>
      <c r="N2498" s="2">
        <v>2</v>
      </c>
      <c r="O2498" s="2">
        <f>机器人辅助表!D2498</f>
        <v>1480.6775126660873</v>
      </c>
      <c r="P2498" s="2">
        <v>3</v>
      </c>
      <c r="Q2498" s="2">
        <f>机器人辅助表!E2498</f>
        <v>658.078894518261</v>
      </c>
      <c r="R2498" s="2">
        <v>6</v>
      </c>
      <c r="S2498" s="2">
        <f>机器人辅助表!F2498</f>
        <v>6489.6936000000005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0</v>
      </c>
      <c r="AE2498">
        <v>0</v>
      </c>
      <c r="AF2498">
        <v>0</v>
      </c>
      <c r="AG2498">
        <v>0</v>
      </c>
      <c r="BD2498">
        <v>11</v>
      </c>
      <c r="BE2498">
        <v>9211104</v>
      </c>
      <c r="BF2498">
        <v>9214102</v>
      </c>
      <c r="BG2498">
        <v>9214202</v>
      </c>
      <c r="BH2498">
        <v>9214303</v>
      </c>
      <c r="BI2498">
        <v>9214403</v>
      </c>
      <c r="BJ2498">
        <v>9222103</v>
      </c>
      <c r="BK2498">
        <v>9223102</v>
      </c>
      <c r="BL2498">
        <v>9223204</v>
      </c>
      <c r="BM2498">
        <v>9223304</v>
      </c>
      <c r="BN2498">
        <v>9223402</v>
      </c>
      <c r="BO2498">
        <v>9215103</v>
      </c>
    </row>
    <row r="2499" spans="1:67" x14ac:dyDescent="0.15">
      <c r="A2499">
        <v>2498</v>
      </c>
      <c r="B2499" t="s">
        <v>1161</v>
      </c>
      <c r="E2499">
        <f>机器人辅助表!B2499</f>
        <v>41</v>
      </c>
      <c r="F2499">
        <v>1</v>
      </c>
      <c r="G2499">
        <v>58001</v>
      </c>
      <c r="H2499">
        <v>0</v>
      </c>
      <c r="I2499">
        <f>机器人辅助表!H2499</f>
        <v>10477.25888424935</v>
      </c>
      <c r="J2499">
        <v>2</v>
      </c>
      <c r="K2499">
        <v>4</v>
      </c>
      <c r="L2499">
        <v>1</v>
      </c>
      <c r="M2499" s="2">
        <f>机器人辅助表!C2499</f>
        <v>48427.165581238223</v>
      </c>
      <c r="N2499" s="2">
        <v>2</v>
      </c>
      <c r="O2499" s="2">
        <f>机器人辅助表!D2499</f>
        <v>2583.7496245095663</v>
      </c>
      <c r="P2499" s="2">
        <v>3</v>
      </c>
      <c r="Q2499" s="2">
        <f>机器人辅助表!E2499</f>
        <v>1148.3331664486961</v>
      </c>
      <c r="R2499" s="2">
        <v>6</v>
      </c>
      <c r="S2499" s="2">
        <f>机器人辅助表!F2499</f>
        <v>9005.5284000000011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0</v>
      </c>
      <c r="AE2499">
        <v>0</v>
      </c>
      <c r="AF2499">
        <v>0</v>
      </c>
      <c r="AG2499">
        <v>0</v>
      </c>
      <c r="BD2499">
        <v>11</v>
      </c>
      <c r="BE2499">
        <v>9113103</v>
      </c>
      <c r="BF2499">
        <v>9121104</v>
      </c>
      <c r="BG2499">
        <v>9121203</v>
      </c>
      <c r="BH2499">
        <v>9121302</v>
      </c>
      <c r="BI2499">
        <v>9121404</v>
      </c>
      <c r="BJ2499">
        <v>9114102</v>
      </c>
      <c r="BK2499">
        <v>9122103</v>
      </c>
      <c r="BL2499">
        <v>9122204</v>
      </c>
      <c r="BM2499">
        <v>9122303</v>
      </c>
      <c r="BN2499">
        <v>9122402</v>
      </c>
      <c r="BO2499">
        <v>9115102</v>
      </c>
    </row>
    <row r="2500" spans="1:67" x14ac:dyDescent="0.15">
      <c r="A2500">
        <v>2499</v>
      </c>
      <c r="B2500" t="s">
        <v>1162</v>
      </c>
      <c r="E2500">
        <f>机器人辅助表!B2500</f>
        <v>28</v>
      </c>
      <c r="F2500">
        <v>1</v>
      </c>
      <c r="G2500">
        <v>58001</v>
      </c>
      <c r="H2500">
        <v>0</v>
      </c>
      <c r="I2500">
        <f>机器人辅助表!H2500</f>
        <v>2136.7031041387027</v>
      </c>
      <c r="J2500">
        <v>2</v>
      </c>
      <c r="K2500">
        <v>4</v>
      </c>
      <c r="L2500">
        <v>1</v>
      </c>
      <c r="M2500" s="2">
        <f>机器人辅助表!C2500</f>
        <v>5625.4504724548506</v>
      </c>
      <c r="N2500" s="2">
        <v>2</v>
      </c>
      <c r="O2500" s="2">
        <f>机器人辅助表!D2500</f>
        <v>380.66958084280947</v>
      </c>
      <c r="P2500" s="2">
        <v>3</v>
      </c>
      <c r="Q2500" s="2">
        <f>机器人辅助表!E2500</f>
        <v>169.18648037458198</v>
      </c>
      <c r="R2500" s="2">
        <v>6</v>
      </c>
      <c r="S2500" s="2">
        <f>机器人辅助表!F2500</f>
        <v>2957.9760000000001</v>
      </c>
      <c r="T2500">
        <v>0</v>
      </c>
      <c r="U2500">
        <v>0</v>
      </c>
      <c r="V2500">
        <v>0</v>
      </c>
      <c r="W2500">
        <v>0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0</v>
      </c>
      <c r="AE2500">
        <v>0</v>
      </c>
      <c r="AF2500">
        <v>0</v>
      </c>
      <c r="AG2500">
        <v>0</v>
      </c>
      <c r="BD2500">
        <v>11</v>
      </c>
      <c r="BE2500">
        <v>9113102</v>
      </c>
      <c r="BF2500">
        <v>9121104</v>
      </c>
      <c r="BG2500">
        <v>9121203</v>
      </c>
      <c r="BH2500">
        <v>9121303</v>
      </c>
      <c r="BI2500">
        <v>9121402</v>
      </c>
      <c r="BJ2500">
        <v>9114104</v>
      </c>
      <c r="BK2500">
        <v>9122102</v>
      </c>
      <c r="BL2500">
        <v>9122202</v>
      </c>
      <c r="BM2500">
        <v>9122303</v>
      </c>
      <c r="BN2500">
        <v>9122402</v>
      </c>
      <c r="BO2500">
        <v>9115104</v>
      </c>
    </row>
    <row r="2501" spans="1:67" x14ac:dyDescent="0.15">
      <c r="A2501">
        <v>2500</v>
      </c>
      <c r="B2501" t="s">
        <v>3622</v>
      </c>
      <c r="E2501">
        <f>机器人辅助表!B2501</f>
        <v>37</v>
      </c>
      <c r="F2501">
        <v>3</v>
      </c>
      <c r="G2501">
        <v>58201</v>
      </c>
      <c r="H2501">
        <v>0</v>
      </c>
      <c r="I2501">
        <f>机器人辅助表!H2501</f>
        <v>9371.221310517547</v>
      </c>
      <c r="J2501">
        <v>2</v>
      </c>
      <c r="K2501">
        <v>4</v>
      </c>
      <c r="L2501">
        <v>1</v>
      </c>
      <c r="M2501" s="2">
        <f>机器人辅助表!C2501</f>
        <v>36464.945778405403</v>
      </c>
      <c r="N2501" s="2">
        <v>2</v>
      </c>
      <c r="O2501" s="2">
        <f>机器人辅助表!D2501</f>
        <v>2164.067133896589</v>
      </c>
      <c r="P2501" s="2">
        <v>3</v>
      </c>
      <c r="Q2501" s="2">
        <f>机器人辅助表!E2501</f>
        <v>961.80761506515069</v>
      </c>
      <c r="R2501" s="2">
        <v>6</v>
      </c>
      <c r="S2501" s="2">
        <f>机器人辅助表!F2501</f>
        <v>9484.9367999999995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0</v>
      </c>
      <c r="AE2501">
        <v>0</v>
      </c>
      <c r="AF2501">
        <v>0</v>
      </c>
      <c r="AG2501">
        <v>0</v>
      </c>
      <c r="BD2501">
        <v>8</v>
      </c>
      <c r="BE2501">
        <v>9323103</v>
      </c>
      <c r="BF2501">
        <v>9324103</v>
      </c>
      <c r="BG2501">
        <v>9324203</v>
      </c>
      <c r="BH2501">
        <v>9324302</v>
      </c>
      <c r="BI2501">
        <v>9324402</v>
      </c>
      <c r="BJ2501">
        <v>9312103</v>
      </c>
      <c r="BK2501">
        <v>9311104</v>
      </c>
      <c r="BL2501">
        <v>9315103</v>
      </c>
    </row>
    <row r="2502" spans="1:67" x14ac:dyDescent="0.15">
      <c r="A2502">
        <v>2501</v>
      </c>
      <c r="B2502" t="s">
        <v>3623</v>
      </c>
      <c r="E2502">
        <f>机器人辅助表!B2502</f>
        <v>37</v>
      </c>
      <c r="F2502">
        <v>2</v>
      </c>
      <c r="G2502">
        <v>58101</v>
      </c>
      <c r="H2502">
        <v>0</v>
      </c>
      <c r="I2502">
        <f>机器人辅助表!H2502</f>
        <v>6658.4993522098366</v>
      </c>
      <c r="J2502">
        <v>2</v>
      </c>
      <c r="K2502">
        <v>4</v>
      </c>
      <c r="L2502">
        <v>1</v>
      </c>
      <c r="M2502" s="2">
        <f>机器人辅助表!C2502</f>
        <v>25909.303579393312</v>
      </c>
      <c r="N2502" s="2">
        <v>2</v>
      </c>
      <c r="O2502" s="2">
        <f>机器人辅助表!D2502</f>
        <v>1537.626647768629</v>
      </c>
      <c r="P2502" s="2">
        <v>3</v>
      </c>
      <c r="Q2502" s="2">
        <f>机器人辅助表!E2502</f>
        <v>683.3896212305018</v>
      </c>
      <c r="R2502" s="2">
        <v>6</v>
      </c>
      <c r="S2502" s="2">
        <f>机器人辅助表!F2502</f>
        <v>6739.2972000000009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0</v>
      </c>
      <c r="AE2502">
        <v>0</v>
      </c>
      <c r="AF2502">
        <v>0</v>
      </c>
      <c r="AG2502">
        <v>0</v>
      </c>
      <c r="BD2502">
        <v>11</v>
      </c>
      <c r="BE2502">
        <v>9211104</v>
      </c>
      <c r="BF2502">
        <v>9214103</v>
      </c>
      <c r="BG2502">
        <v>9214203</v>
      </c>
      <c r="BH2502">
        <v>9214303</v>
      </c>
      <c r="BI2502">
        <v>9214402</v>
      </c>
      <c r="BJ2502">
        <v>9222104</v>
      </c>
      <c r="BK2502">
        <v>9223103</v>
      </c>
      <c r="BL2502">
        <v>9223202</v>
      </c>
      <c r="BM2502">
        <v>9223303</v>
      </c>
      <c r="BN2502">
        <v>9223404</v>
      </c>
      <c r="BO2502">
        <v>9215102</v>
      </c>
    </row>
    <row r="2503" spans="1:67" x14ac:dyDescent="0.15">
      <c r="A2503">
        <v>2502</v>
      </c>
      <c r="B2503" t="s">
        <v>3624</v>
      </c>
      <c r="E2503">
        <f>机器人辅助表!B2503</f>
        <v>47</v>
      </c>
      <c r="F2503">
        <v>3</v>
      </c>
      <c r="G2503">
        <v>58201</v>
      </c>
      <c r="H2503">
        <v>0</v>
      </c>
      <c r="I2503">
        <f>机器人辅助表!H2503</f>
        <v>11762.013990389843</v>
      </c>
      <c r="J2503">
        <v>2</v>
      </c>
      <c r="K2503">
        <v>4</v>
      </c>
      <c r="L2503">
        <v>1</v>
      </c>
      <c r="M2503" s="2">
        <f>机器人辅助表!C2503</f>
        <v>66818.290773447807</v>
      </c>
      <c r="N2503" s="2">
        <v>2</v>
      </c>
      <c r="O2503" s="2">
        <f>机器人辅助表!D2503</f>
        <v>3087.7246539602015</v>
      </c>
      <c r="P2503" s="2">
        <v>3</v>
      </c>
      <c r="Q2503" s="2">
        <f>机器人辅助表!E2503</f>
        <v>1372.3220684267565</v>
      </c>
      <c r="R2503" s="2">
        <v>6</v>
      </c>
      <c r="S2503" s="2">
        <f>机器人辅助表!F2503</f>
        <v>7849.7057999999997</v>
      </c>
      <c r="T2503">
        <v>0</v>
      </c>
      <c r="U2503">
        <v>0</v>
      </c>
      <c r="V2503">
        <v>0</v>
      </c>
      <c r="W2503">
        <v>0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0</v>
      </c>
      <c r="AE2503">
        <v>0</v>
      </c>
      <c r="AF2503">
        <v>0</v>
      </c>
      <c r="AG2503">
        <v>0</v>
      </c>
      <c r="BD2503">
        <v>8</v>
      </c>
      <c r="BE2503">
        <v>9323103</v>
      </c>
      <c r="BF2503">
        <v>9324102</v>
      </c>
      <c r="BG2503">
        <v>9324203</v>
      </c>
      <c r="BH2503">
        <v>9324303</v>
      </c>
      <c r="BI2503">
        <v>9324403</v>
      </c>
      <c r="BJ2503">
        <v>9312103</v>
      </c>
      <c r="BK2503">
        <v>9311102</v>
      </c>
      <c r="BL2503">
        <v>9315103</v>
      </c>
    </row>
    <row r="2504" spans="1:67" x14ac:dyDescent="0.15">
      <c r="A2504">
        <v>2503</v>
      </c>
      <c r="B2504" t="s">
        <v>3625</v>
      </c>
      <c r="E2504">
        <f>机器人辅助表!B2504</f>
        <v>37</v>
      </c>
      <c r="F2504">
        <v>3</v>
      </c>
      <c r="G2504">
        <v>58201</v>
      </c>
      <c r="H2504">
        <v>0</v>
      </c>
      <c r="I2504">
        <f>机器人辅助表!H2504</f>
        <v>5178.8328294965386</v>
      </c>
      <c r="J2504">
        <v>2</v>
      </c>
      <c r="K2504">
        <v>4</v>
      </c>
      <c r="L2504">
        <v>1</v>
      </c>
      <c r="M2504" s="2">
        <f>机器人辅助表!C2504</f>
        <v>20151.680561750352</v>
      </c>
      <c r="N2504" s="2">
        <v>2</v>
      </c>
      <c r="O2504" s="2">
        <f>机器人辅助表!D2504</f>
        <v>1195.931837153378</v>
      </c>
      <c r="P2504" s="2">
        <v>3</v>
      </c>
      <c r="Q2504" s="2">
        <f>机器人辅助表!E2504</f>
        <v>531.52526095705696</v>
      </c>
      <c r="R2504" s="2">
        <v>6</v>
      </c>
      <c r="S2504" s="2">
        <f>机器人辅助表!F2504</f>
        <v>5241.6755999999996</v>
      </c>
      <c r="T2504">
        <v>0</v>
      </c>
      <c r="U2504">
        <v>0</v>
      </c>
      <c r="V2504">
        <v>0</v>
      </c>
      <c r="W2504">
        <v>0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0</v>
      </c>
      <c r="AE2504">
        <v>0</v>
      </c>
      <c r="AF2504">
        <v>0</v>
      </c>
      <c r="AG2504">
        <v>0</v>
      </c>
      <c r="BD2504">
        <v>8</v>
      </c>
      <c r="BE2504">
        <v>9323103</v>
      </c>
      <c r="BF2504">
        <v>9324102</v>
      </c>
      <c r="BG2504">
        <v>9324204</v>
      </c>
      <c r="BH2504">
        <v>9324304</v>
      </c>
      <c r="BI2504">
        <v>9324403</v>
      </c>
      <c r="BJ2504">
        <v>9312104</v>
      </c>
      <c r="BK2504">
        <v>9311102</v>
      </c>
      <c r="BL2504">
        <v>9315102</v>
      </c>
    </row>
    <row r="2505" spans="1:67" x14ac:dyDescent="0.15">
      <c r="A2505">
        <v>2504</v>
      </c>
      <c r="B2505" t="s">
        <v>3626</v>
      </c>
      <c r="E2505">
        <f>机器人辅助表!B2505</f>
        <v>35</v>
      </c>
      <c r="F2505">
        <v>3</v>
      </c>
      <c r="G2505">
        <v>58201</v>
      </c>
      <c r="H2505">
        <v>0</v>
      </c>
      <c r="I2505">
        <f>机器人辅助表!H2505</f>
        <v>4368.6633032347836</v>
      </c>
      <c r="J2505">
        <v>2</v>
      </c>
      <c r="K2505">
        <v>4</v>
      </c>
      <c r="L2505">
        <v>1</v>
      </c>
      <c r="M2505" s="2">
        <f>机器人辅助表!C2505</f>
        <v>15685.89046956522</v>
      </c>
      <c r="N2505" s="2">
        <v>2</v>
      </c>
      <c r="O2505" s="2">
        <f>机器人辅助表!D2505</f>
        <v>965.77112347826096</v>
      </c>
      <c r="P2505" s="2">
        <v>3</v>
      </c>
      <c r="Q2505" s="2">
        <f>机器人辅助表!E2505</f>
        <v>429.23161043478279</v>
      </c>
      <c r="R2505" s="2">
        <v>6</v>
      </c>
      <c r="S2505" s="2">
        <f>机器人辅助表!F2505</f>
        <v>4759.16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0</v>
      </c>
      <c r="AE2505">
        <v>0</v>
      </c>
      <c r="AF2505">
        <v>0</v>
      </c>
      <c r="AG2505">
        <v>0</v>
      </c>
      <c r="BD2505">
        <v>8</v>
      </c>
      <c r="BE2505">
        <v>9323103</v>
      </c>
      <c r="BF2505">
        <v>9324102</v>
      </c>
      <c r="BG2505">
        <v>9324204</v>
      </c>
      <c r="BH2505">
        <v>9324304</v>
      </c>
      <c r="BI2505">
        <v>9324403</v>
      </c>
      <c r="BJ2505">
        <v>9312103</v>
      </c>
      <c r="BK2505">
        <v>9311104</v>
      </c>
      <c r="BL2505">
        <v>9315104</v>
      </c>
    </row>
    <row r="2506" spans="1:67" x14ac:dyDescent="0.15">
      <c r="A2506">
        <v>2505</v>
      </c>
      <c r="B2506" t="s">
        <v>1163</v>
      </c>
      <c r="E2506">
        <f>机器人辅助表!B2506</f>
        <v>20</v>
      </c>
      <c r="F2506">
        <v>2</v>
      </c>
      <c r="G2506">
        <v>58101</v>
      </c>
      <c r="H2506">
        <v>0</v>
      </c>
      <c r="I2506">
        <f>机器人辅助表!H2506</f>
        <v>3176.3297906086955</v>
      </c>
      <c r="J2506">
        <v>2</v>
      </c>
      <c r="K2506">
        <v>4</v>
      </c>
      <c r="L2506">
        <v>1</v>
      </c>
      <c r="M2506" s="2">
        <f>机器人辅助表!C2506</f>
        <v>5151.3401739130441</v>
      </c>
      <c r="N2506" s="2">
        <v>2</v>
      </c>
      <c r="O2506" s="2">
        <f>机器人辅助表!D2506</f>
        <v>431.27499130434791</v>
      </c>
      <c r="P2506" s="2">
        <v>3</v>
      </c>
      <c r="Q2506" s="2">
        <f>机器人辅助表!E2506</f>
        <v>191.67777391304352</v>
      </c>
      <c r="R2506" s="2">
        <v>6</v>
      </c>
      <c r="S2506" s="2">
        <f>机器人辅助表!F2506</f>
        <v>5346.8679999999995</v>
      </c>
      <c r="T2506">
        <v>0</v>
      </c>
      <c r="U2506">
        <v>0</v>
      </c>
      <c r="V2506">
        <v>0</v>
      </c>
      <c r="W2506">
        <v>0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0</v>
      </c>
      <c r="AE2506">
        <v>0</v>
      </c>
      <c r="AF2506">
        <v>0</v>
      </c>
      <c r="AG2506">
        <v>0</v>
      </c>
      <c r="BD2506">
        <v>11</v>
      </c>
      <c r="BE2506">
        <v>9211102</v>
      </c>
      <c r="BF2506">
        <v>9214102</v>
      </c>
      <c r="BG2506">
        <v>9214203</v>
      </c>
      <c r="BH2506">
        <v>9214304</v>
      </c>
      <c r="BI2506">
        <v>9214404</v>
      </c>
      <c r="BJ2506">
        <v>9222102</v>
      </c>
      <c r="BK2506">
        <v>9223104</v>
      </c>
      <c r="BL2506">
        <v>9223202</v>
      </c>
      <c r="BM2506">
        <v>9223302</v>
      </c>
      <c r="BN2506">
        <v>9223403</v>
      </c>
      <c r="BO2506">
        <v>9215103</v>
      </c>
    </row>
    <row r="2507" spans="1:67" x14ac:dyDescent="0.15">
      <c r="A2507">
        <v>2506</v>
      </c>
      <c r="B2507" t="s">
        <v>3627</v>
      </c>
      <c r="E2507">
        <f>机器人辅助表!B2507</f>
        <v>19</v>
      </c>
      <c r="F2507">
        <v>1</v>
      </c>
      <c r="G2507">
        <v>58001</v>
      </c>
      <c r="H2507">
        <v>0</v>
      </c>
      <c r="I2507">
        <f>机器人辅助表!H2507</f>
        <v>3165.2830905260876</v>
      </c>
      <c r="J2507">
        <v>2</v>
      </c>
      <c r="K2507">
        <v>4</v>
      </c>
      <c r="L2507">
        <v>1</v>
      </c>
      <c r="M2507" s="2">
        <f>机器人辅助表!C2507</f>
        <v>4808.6261975543475</v>
      </c>
      <c r="N2507" s="2">
        <v>2</v>
      </c>
      <c r="O2507" s="2">
        <f>机器人辅助表!D2507</f>
        <v>414.88446521739138</v>
      </c>
      <c r="P2507" s="2">
        <v>3</v>
      </c>
      <c r="Q2507" s="2">
        <f>机器人辅助表!E2507</f>
        <v>184.39309565217397</v>
      </c>
      <c r="R2507" s="2">
        <v>6</v>
      </c>
      <c r="S2507" s="2">
        <f>机器人辅助表!F2507</f>
        <v>5429.7449999999999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0</v>
      </c>
      <c r="AE2507">
        <v>0</v>
      </c>
      <c r="AF2507">
        <v>0</v>
      </c>
      <c r="AG2507">
        <v>0</v>
      </c>
      <c r="BD2507">
        <v>11</v>
      </c>
      <c r="BE2507">
        <v>9113104</v>
      </c>
      <c r="BF2507">
        <v>9121102</v>
      </c>
      <c r="BG2507">
        <v>9121202</v>
      </c>
      <c r="BH2507">
        <v>9121303</v>
      </c>
      <c r="BI2507">
        <v>9121403</v>
      </c>
      <c r="BJ2507">
        <v>9114104</v>
      </c>
      <c r="BK2507">
        <v>9122103</v>
      </c>
      <c r="BL2507">
        <v>9122204</v>
      </c>
      <c r="BM2507">
        <v>9122302</v>
      </c>
      <c r="BN2507">
        <v>9122403</v>
      </c>
      <c r="BO2507">
        <v>9115102</v>
      </c>
    </row>
    <row r="2508" spans="1:67" x14ac:dyDescent="0.15">
      <c r="A2508">
        <v>2507</v>
      </c>
      <c r="B2508" t="s">
        <v>3628</v>
      </c>
      <c r="E2508">
        <f>机器人辅助表!B2508</f>
        <v>24</v>
      </c>
      <c r="F2508">
        <v>1</v>
      </c>
      <c r="G2508">
        <v>58001</v>
      </c>
      <c r="H2508">
        <v>0</v>
      </c>
      <c r="I2508">
        <f>机器人辅助表!H2508</f>
        <v>3999.2084448333912</v>
      </c>
      <c r="J2508">
        <v>2</v>
      </c>
      <c r="K2508">
        <v>4</v>
      </c>
      <c r="L2508">
        <v>1</v>
      </c>
      <c r="M2508" s="2">
        <f>机器人辅助表!C2508</f>
        <v>8329.1442702608711</v>
      </c>
      <c r="N2508" s="2">
        <v>2</v>
      </c>
      <c r="O2508" s="2">
        <f>机器人辅助表!D2508</f>
        <v>623.38709715050175</v>
      </c>
      <c r="P2508" s="2">
        <v>3</v>
      </c>
      <c r="Q2508" s="2">
        <f>机器人辅助表!E2508</f>
        <v>277.06093206688962</v>
      </c>
      <c r="R2508" s="2">
        <v>6</v>
      </c>
      <c r="S2508" s="2">
        <f>机器人辅助表!F2508</f>
        <v>6173.7056000000002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0</v>
      </c>
      <c r="AE2508">
        <v>0</v>
      </c>
      <c r="AF2508">
        <v>0</v>
      </c>
      <c r="AG2508">
        <v>0</v>
      </c>
      <c r="BD2508">
        <v>11</v>
      </c>
      <c r="BE2508">
        <v>9113102</v>
      </c>
      <c r="BF2508">
        <v>9121102</v>
      </c>
      <c r="BG2508">
        <v>9121202</v>
      </c>
      <c r="BH2508">
        <v>9121304</v>
      </c>
      <c r="BI2508">
        <v>9121402</v>
      </c>
      <c r="BJ2508">
        <v>9114103</v>
      </c>
      <c r="BK2508">
        <v>9122102</v>
      </c>
      <c r="BL2508">
        <v>9122204</v>
      </c>
      <c r="BM2508">
        <v>9122304</v>
      </c>
      <c r="BN2508">
        <v>9122403</v>
      </c>
      <c r="BO2508">
        <v>9115102</v>
      </c>
    </row>
    <row r="2509" spans="1:67" x14ac:dyDescent="0.15">
      <c r="A2509">
        <v>2508</v>
      </c>
      <c r="B2509" t="s">
        <v>1164</v>
      </c>
      <c r="E2509">
        <f>机器人辅助表!B2509</f>
        <v>37</v>
      </c>
      <c r="F2509">
        <v>1</v>
      </c>
      <c r="G2509">
        <v>58001</v>
      </c>
      <c r="H2509">
        <v>0</v>
      </c>
      <c r="I2509">
        <f>机器人辅助表!H2509</f>
        <v>4315.6940245804499</v>
      </c>
      <c r="J2509">
        <v>2</v>
      </c>
      <c r="K2509">
        <v>4</v>
      </c>
      <c r="L2509">
        <v>1</v>
      </c>
      <c r="M2509" s="2">
        <f>机器人辅助表!C2509</f>
        <v>16793.06713479196</v>
      </c>
      <c r="N2509" s="2">
        <v>2</v>
      </c>
      <c r="O2509" s="2">
        <f>机器人辅助表!D2509</f>
        <v>996.60986429448167</v>
      </c>
      <c r="P2509" s="2">
        <v>3</v>
      </c>
      <c r="Q2509" s="2">
        <f>机器人辅助表!E2509</f>
        <v>442.93771746421413</v>
      </c>
      <c r="R2509" s="2">
        <v>6</v>
      </c>
      <c r="S2509" s="2">
        <f>机器人辅助表!F2509</f>
        <v>4368.0630000000001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0</v>
      </c>
      <c r="AE2509">
        <v>0</v>
      </c>
      <c r="AF2509">
        <v>0</v>
      </c>
      <c r="AG2509">
        <v>0</v>
      </c>
      <c r="BD2509">
        <v>11</v>
      </c>
      <c r="BE2509">
        <v>9113104</v>
      </c>
      <c r="BF2509">
        <v>9121103</v>
      </c>
      <c r="BG2509">
        <v>9121203</v>
      </c>
      <c r="BH2509">
        <v>9121302</v>
      </c>
      <c r="BI2509">
        <v>9121402</v>
      </c>
      <c r="BJ2509">
        <v>9114102</v>
      </c>
      <c r="BK2509">
        <v>9122102</v>
      </c>
      <c r="BL2509">
        <v>9122204</v>
      </c>
      <c r="BM2509">
        <v>9122303</v>
      </c>
      <c r="BN2509">
        <v>9122404</v>
      </c>
      <c r="BO2509">
        <v>9115102</v>
      </c>
    </row>
    <row r="2510" spans="1:67" x14ac:dyDescent="0.15">
      <c r="A2510">
        <v>2509</v>
      </c>
      <c r="B2510" t="s">
        <v>1165</v>
      </c>
      <c r="E2510">
        <f>机器人辅助表!B2510</f>
        <v>20</v>
      </c>
      <c r="F2510">
        <v>1</v>
      </c>
      <c r="G2510">
        <v>58001</v>
      </c>
      <c r="H2510">
        <v>0</v>
      </c>
      <c r="I2510">
        <f>机器人辅助表!H2510</f>
        <v>2728.9593975652174</v>
      </c>
      <c r="J2510">
        <v>2</v>
      </c>
      <c r="K2510">
        <v>4</v>
      </c>
      <c r="L2510">
        <v>1</v>
      </c>
      <c r="M2510" s="2">
        <f>机器人辅助表!C2510</f>
        <v>4425.7993043478264</v>
      </c>
      <c r="N2510" s="2">
        <v>2</v>
      </c>
      <c r="O2510" s="2">
        <f>机器人辅助表!D2510</f>
        <v>370.53203478260878</v>
      </c>
      <c r="P2510" s="2">
        <v>3</v>
      </c>
      <c r="Q2510" s="2">
        <f>机器人辅助表!E2510</f>
        <v>164.68090434782613</v>
      </c>
      <c r="R2510" s="2">
        <v>6</v>
      </c>
      <c r="S2510" s="2">
        <f>机器人辅助表!F2510</f>
        <v>4593.7879999999996</v>
      </c>
      <c r="T2510">
        <v>0</v>
      </c>
      <c r="U2510">
        <v>0</v>
      </c>
      <c r="V2510">
        <v>0</v>
      </c>
      <c r="W2510">
        <v>0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0</v>
      </c>
      <c r="AE2510">
        <v>0</v>
      </c>
      <c r="AF2510">
        <v>0</v>
      </c>
      <c r="AG2510">
        <v>0</v>
      </c>
      <c r="BD2510">
        <v>11</v>
      </c>
      <c r="BE2510">
        <v>9113103</v>
      </c>
      <c r="BF2510">
        <v>9121102</v>
      </c>
      <c r="BG2510">
        <v>9121203</v>
      </c>
      <c r="BH2510">
        <v>9121304</v>
      </c>
      <c r="BI2510">
        <v>9121404</v>
      </c>
      <c r="BJ2510">
        <v>9114103</v>
      </c>
      <c r="BK2510">
        <v>9122103</v>
      </c>
      <c r="BL2510">
        <v>9122204</v>
      </c>
      <c r="BM2510">
        <v>9122302</v>
      </c>
      <c r="BN2510">
        <v>9122402</v>
      </c>
      <c r="BO2510">
        <v>9115104</v>
      </c>
    </row>
    <row r="2511" spans="1:67" x14ac:dyDescent="0.15">
      <c r="A2511">
        <v>2510</v>
      </c>
      <c r="B2511" t="s">
        <v>3629</v>
      </c>
      <c r="E2511">
        <f>机器人辅助表!B2511</f>
        <v>50</v>
      </c>
      <c r="F2511">
        <v>1</v>
      </c>
      <c r="G2511">
        <v>58001</v>
      </c>
      <c r="H2511">
        <v>0</v>
      </c>
      <c r="I2511">
        <f>机器人辅助表!H2511</f>
        <v>15211.268247808701</v>
      </c>
      <c r="J2511">
        <v>2</v>
      </c>
      <c r="K2511">
        <v>4</v>
      </c>
      <c r="L2511">
        <v>1</v>
      </c>
      <c r="M2511" s="2">
        <f>机器人辅助表!C2511</f>
        <v>93995.140226087009</v>
      </c>
      <c r="N2511" s="2">
        <v>2</v>
      </c>
      <c r="O2511" s="2">
        <f>机器人辅助表!D2511</f>
        <v>4067.0974136287646</v>
      </c>
      <c r="P2511" s="2">
        <v>3</v>
      </c>
      <c r="Q2511" s="2">
        <f>机器人辅助表!E2511</f>
        <v>1807.598850501673</v>
      </c>
      <c r="R2511" s="2">
        <v>6</v>
      </c>
      <c r="S2511" s="2">
        <f>机器人辅助表!F2511</f>
        <v>8945.75</v>
      </c>
      <c r="T2511">
        <v>0</v>
      </c>
      <c r="U2511">
        <v>0</v>
      </c>
      <c r="V2511">
        <v>0</v>
      </c>
      <c r="W2511">
        <v>0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0</v>
      </c>
      <c r="AE2511">
        <v>0</v>
      </c>
      <c r="AF2511">
        <v>0</v>
      </c>
      <c r="AG2511">
        <v>0</v>
      </c>
      <c r="BD2511">
        <v>11</v>
      </c>
      <c r="BE2511">
        <v>9113103</v>
      </c>
      <c r="BF2511">
        <v>9121103</v>
      </c>
      <c r="BG2511">
        <v>9121202</v>
      </c>
      <c r="BH2511">
        <v>9121304</v>
      </c>
      <c r="BI2511">
        <v>9121402</v>
      </c>
      <c r="BJ2511">
        <v>9114104</v>
      </c>
      <c r="BK2511">
        <v>9122104</v>
      </c>
      <c r="BL2511">
        <v>9122204</v>
      </c>
      <c r="BM2511">
        <v>9122302</v>
      </c>
      <c r="BN2511">
        <v>9122402</v>
      </c>
      <c r="BO2511">
        <v>9115103</v>
      </c>
    </row>
    <row r="2512" spans="1:67" x14ac:dyDescent="0.15">
      <c r="A2512">
        <v>2511</v>
      </c>
      <c r="B2512" t="s">
        <v>1166</v>
      </c>
      <c r="E2512">
        <f>机器人辅助表!B2512</f>
        <v>47</v>
      </c>
      <c r="F2512">
        <v>1</v>
      </c>
      <c r="G2512">
        <v>58001</v>
      </c>
      <c r="H2512">
        <v>0</v>
      </c>
      <c r="I2512">
        <f>机器人辅助表!H2512</f>
        <v>16374.568496425076</v>
      </c>
      <c r="J2512">
        <v>2</v>
      </c>
      <c r="K2512">
        <v>4</v>
      </c>
      <c r="L2512">
        <v>1</v>
      </c>
      <c r="M2512" s="2">
        <f>机器人辅助表!C2512</f>
        <v>93021.542057152823</v>
      </c>
      <c r="N2512" s="2">
        <v>2</v>
      </c>
      <c r="O2512" s="2">
        <f>机器人辅助表!D2512</f>
        <v>4298.5970672779267</v>
      </c>
      <c r="P2512" s="2">
        <v>3</v>
      </c>
      <c r="Q2512" s="2">
        <f>机器人辅助表!E2512</f>
        <v>1910.4875854568568</v>
      </c>
      <c r="R2512" s="2">
        <v>6</v>
      </c>
      <c r="S2512" s="2">
        <f>机器人辅助表!F2512</f>
        <v>10928.021799999999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0</v>
      </c>
      <c r="AE2512">
        <v>0</v>
      </c>
      <c r="AF2512">
        <v>0</v>
      </c>
      <c r="AG2512">
        <v>0</v>
      </c>
      <c r="BD2512">
        <v>11</v>
      </c>
      <c r="BE2512">
        <v>9113104</v>
      </c>
      <c r="BF2512">
        <v>9121102</v>
      </c>
      <c r="BG2512">
        <v>9121203</v>
      </c>
      <c r="BH2512">
        <v>9121303</v>
      </c>
      <c r="BI2512">
        <v>9121403</v>
      </c>
      <c r="BJ2512">
        <v>9114103</v>
      </c>
      <c r="BK2512">
        <v>9122104</v>
      </c>
      <c r="BL2512">
        <v>9122202</v>
      </c>
      <c r="BM2512">
        <v>9122302</v>
      </c>
      <c r="BN2512">
        <v>9122404</v>
      </c>
      <c r="BO2512">
        <v>9115102</v>
      </c>
    </row>
    <row r="2513" spans="1:67" x14ac:dyDescent="0.15">
      <c r="A2513">
        <v>2512</v>
      </c>
      <c r="B2513" t="s">
        <v>1167</v>
      </c>
      <c r="E2513">
        <f>机器人辅助表!B2513</f>
        <v>34</v>
      </c>
      <c r="F2513">
        <v>3</v>
      </c>
      <c r="G2513">
        <v>58201</v>
      </c>
      <c r="H2513">
        <v>0</v>
      </c>
      <c r="I2513">
        <f>机器人辅助表!H2513</f>
        <v>8123.9865021166415</v>
      </c>
      <c r="J2513">
        <v>2</v>
      </c>
      <c r="K2513">
        <v>4</v>
      </c>
      <c r="L2513">
        <v>1</v>
      </c>
      <c r="M2513" s="2">
        <f>机器人辅助表!C2513</f>
        <v>28154.209780748835</v>
      </c>
      <c r="N2513" s="2">
        <v>2</v>
      </c>
      <c r="O2513" s="2">
        <f>机器人辅助表!D2513</f>
        <v>1748.9385862157867</v>
      </c>
      <c r="P2513" s="2">
        <v>3</v>
      </c>
      <c r="Q2513" s="2">
        <f>机器人辅助表!E2513</f>
        <v>777.30603831812732</v>
      </c>
      <c r="R2513" s="2">
        <v>6</v>
      </c>
      <c r="S2513" s="2">
        <f>机器人辅助表!F2513</f>
        <v>9169.340400000001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0</v>
      </c>
      <c r="AE2513">
        <v>0</v>
      </c>
      <c r="AF2513">
        <v>0</v>
      </c>
      <c r="AG2513">
        <v>0</v>
      </c>
      <c r="BD2513">
        <v>8</v>
      </c>
      <c r="BE2513">
        <v>9323103</v>
      </c>
      <c r="BF2513">
        <v>9324102</v>
      </c>
      <c r="BG2513">
        <v>9324203</v>
      </c>
      <c r="BH2513">
        <v>9324304</v>
      </c>
      <c r="BI2513">
        <v>9324403</v>
      </c>
      <c r="BJ2513">
        <v>9312103</v>
      </c>
      <c r="BK2513">
        <v>9311104</v>
      </c>
      <c r="BL2513">
        <v>9315102</v>
      </c>
    </row>
    <row r="2514" spans="1:67" x14ac:dyDescent="0.15">
      <c r="A2514">
        <v>2513</v>
      </c>
      <c r="B2514" t="s">
        <v>1168</v>
      </c>
      <c r="E2514">
        <f>机器人辅助表!B2514</f>
        <v>29</v>
      </c>
      <c r="F2514">
        <v>2</v>
      </c>
      <c r="G2514">
        <v>58101</v>
      </c>
      <c r="H2514">
        <v>0</v>
      </c>
      <c r="I2514">
        <f>机器人辅助表!H2514</f>
        <v>3466.1799610512012</v>
      </c>
      <c r="J2514">
        <v>2</v>
      </c>
      <c r="K2514">
        <v>4</v>
      </c>
      <c r="L2514">
        <v>1</v>
      </c>
      <c r="M2514" s="2">
        <f>机器人辅助表!C2514</f>
        <v>9603.4982019000036</v>
      </c>
      <c r="N2514" s="2">
        <v>2</v>
      </c>
      <c r="O2514" s="2">
        <f>机器人辅助表!D2514</f>
        <v>634.65063840000039</v>
      </c>
      <c r="P2514" s="2">
        <v>3</v>
      </c>
      <c r="Q2514" s="2">
        <f>机器人辅助表!E2514</f>
        <v>282.06695040000022</v>
      </c>
      <c r="R2514" s="2">
        <v>6</v>
      </c>
      <c r="S2514" s="2">
        <f>机器人辅助表!F2514</f>
        <v>4669.4876000000004</v>
      </c>
      <c r="T2514">
        <v>0</v>
      </c>
      <c r="U2514">
        <v>0</v>
      </c>
      <c r="V2514">
        <v>0</v>
      </c>
      <c r="W2514">
        <v>0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0</v>
      </c>
      <c r="AE2514">
        <v>0</v>
      </c>
      <c r="AF2514">
        <v>0</v>
      </c>
      <c r="AG2514">
        <v>0</v>
      </c>
      <c r="BD2514">
        <v>11</v>
      </c>
      <c r="BE2514">
        <v>9211102</v>
      </c>
      <c r="BF2514">
        <v>9214104</v>
      </c>
      <c r="BG2514">
        <v>9214203</v>
      </c>
      <c r="BH2514">
        <v>9214303</v>
      </c>
      <c r="BI2514">
        <v>9214402</v>
      </c>
      <c r="BJ2514">
        <v>9222104</v>
      </c>
      <c r="BK2514">
        <v>9223103</v>
      </c>
      <c r="BL2514">
        <v>9223204</v>
      </c>
      <c r="BM2514">
        <v>9223302</v>
      </c>
      <c r="BN2514">
        <v>9223404</v>
      </c>
      <c r="BO2514">
        <v>9215104</v>
      </c>
    </row>
    <row r="2515" spans="1:67" x14ac:dyDescent="0.15">
      <c r="A2515">
        <v>2514</v>
      </c>
      <c r="B2515" t="s">
        <v>3630</v>
      </c>
      <c r="E2515">
        <f>机器人辅助表!B2515</f>
        <v>41</v>
      </c>
      <c r="F2515">
        <v>2</v>
      </c>
      <c r="G2515">
        <v>58101</v>
      </c>
      <c r="H2515">
        <v>0</v>
      </c>
      <c r="I2515">
        <f>机器人辅助表!H2515</f>
        <v>7937.3173365525372</v>
      </c>
      <c r="J2515">
        <v>2</v>
      </c>
      <c r="K2515">
        <v>4</v>
      </c>
      <c r="L2515">
        <v>1</v>
      </c>
      <c r="M2515" s="2">
        <f>机器人辅助表!C2515</f>
        <v>36687.246652453199</v>
      </c>
      <c r="N2515" s="2">
        <v>2</v>
      </c>
      <c r="O2515" s="2">
        <f>机器人辅助表!D2515</f>
        <v>1957.3860791739139</v>
      </c>
      <c r="P2515" s="2">
        <v>3</v>
      </c>
      <c r="Q2515" s="2">
        <f>机器人辅助表!E2515</f>
        <v>869.94936852173942</v>
      </c>
      <c r="R2515" s="2">
        <v>6</v>
      </c>
      <c r="S2515" s="2">
        <f>机器人辅助表!F2515</f>
        <v>6822.37</v>
      </c>
      <c r="T2515">
        <v>0</v>
      </c>
      <c r="U2515">
        <v>0</v>
      </c>
      <c r="V2515">
        <v>0</v>
      </c>
      <c r="W2515">
        <v>0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0</v>
      </c>
      <c r="AE2515">
        <v>0</v>
      </c>
      <c r="AF2515">
        <v>0</v>
      </c>
      <c r="AG2515">
        <v>0</v>
      </c>
      <c r="BD2515">
        <v>11</v>
      </c>
      <c r="BE2515">
        <v>9211103</v>
      </c>
      <c r="BF2515">
        <v>9214103</v>
      </c>
      <c r="BG2515">
        <v>9214202</v>
      </c>
      <c r="BH2515">
        <v>9214302</v>
      </c>
      <c r="BI2515">
        <v>9214403</v>
      </c>
      <c r="BJ2515">
        <v>9222104</v>
      </c>
      <c r="BK2515">
        <v>9223103</v>
      </c>
      <c r="BL2515">
        <v>9223202</v>
      </c>
      <c r="BM2515">
        <v>9223303</v>
      </c>
      <c r="BN2515">
        <v>9223402</v>
      </c>
      <c r="BO2515">
        <v>9215103</v>
      </c>
    </row>
    <row r="2516" spans="1:67" x14ac:dyDescent="0.15">
      <c r="A2516">
        <v>2515</v>
      </c>
      <c r="B2516" t="s">
        <v>1169</v>
      </c>
      <c r="E2516">
        <f>机器人辅助表!B2516</f>
        <v>47</v>
      </c>
      <c r="F2516">
        <v>2</v>
      </c>
      <c r="G2516">
        <v>58101</v>
      </c>
      <c r="H2516">
        <v>0</v>
      </c>
      <c r="I2516">
        <f>机器人辅助表!H2516</f>
        <v>9916.9921879757512</v>
      </c>
      <c r="J2516">
        <v>2</v>
      </c>
      <c r="K2516">
        <v>4</v>
      </c>
      <c r="L2516">
        <v>1</v>
      </c>
      <c r="M2516" s="2">
        <f>机器人辅助表!C2516</f>
        <v>56336.990259965794</v>
      </c>
      <c r="N2516" s="2">
        <v>2</v>
      </c>
      <c r="O2516" s="2">
        <f>机器人辅助表!D2516</f>
        <v>2603.3756886331107</v>
      </c>
      <c r="P2516" s="2">
        <v>3</v>
      </c>
      <c r="Q2516" s="2">
        <f>机器人辅助表!E2516</f>
        <v>1157.0558616147162</v>
      </c>
      <c r="R2516" s="2">
        <v>6</v>
      </c>
      <c r="S2516" s="2">
        <f>机器人辅助表!F2516</f>
        <v>6618.3793999999998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0</v>
      </c>
      <c r="AE2516">
        <v>0</v>
      </c>
      <c r="AF2516">
        <v>0</v>
      </c>
      <c r="AG2516">
        <v>0</v>
      </c>
      <c r="BD2516">
        <v>11</v>
      </c>
      <c r="BE2516">
        <v>9211103</v>
      </c>
      <c r="BF2516">
        <v>9214103</v>
      </c>
      <c r="BG2516">
        <v>9214204</v>
      </c>
      <c r="BH2516">
        <v>9214303</v>
      </c>
      <c r="BI2516">
        <v>9214403</v>
      </c>
      <c r="BJ2516">
        <v>9222102</v>
      </c>
      <c r="BK2516">
        <v>9223102</v>
      </c>
      <c r="BL2516">
        <v>9223202</v>
      </c>
      <c r="BM2516">
        <v>9223303</v>
      </c>
      <c r="BN2516">
        <v>9223404</v>
      </c>
      <c r="BO2516">
        <v>9215102</v>
      </c>
    </row>
    <row r="2517" spans="1:67" x14ac:dyDescent="0.15">
      <c r="A2517">
        <v>2516</v>
      </c>
      <c r="B2517" t="s">
        <v>3631</v>
      </c>
      <c r="E2517">
        <f>机器人辅助表!B2517</f>
        <v>27</v>
      </c>
      <c r="F2517">
        <v>2</v>
      </c>
      <c r="G2517">
        <v>58101</v>
      </c>
      <c r="H2517">
        <v>0</v>
      </c>
      <c r="I2517">
        <f>机器人辅助表!H2517</f>
        <v>3226.9949083578217</v>
      </c>
      <c r="J2517">
        <v>2</v>
      </c>
      <c r="K2517">
        <v>4</v>
      </c>
      <c r="L2517">
        <v>1</v>
      </c>
      <c r="M2517" s="2">
        <f>机器人辅助表!C2517</f>
        <v>8045.5388377444842</v>
      </c>
      <c r="N2517" s="2">
        <v>2</v>
      </c>
      <c r="O2517" s="2">
        <f>机器人辅助表!D2517</f>
        <v>557.80336669966562</v>
      </c>
      <c r="P2517" s="2">
        <v>3</v>
      </c>
      <c r="Q2517" s="2">
        <f>机器人辅助表!E2517</f>
        <v>247.91260742207365</v>
      </c>
      <c r="R2517" s="2">
        <v>6</v>
      </c>
      <c r="S2517" s="2">
        <f>机器人辅助表!F2517</f>
        <v>4593.0143999999991</v>
      </c>
      <c r="T2517">
        <v>0</v>
      </c>
      <c r="U2517">
        <v>0</v>
      </c>
      <c r="V2517">
        <v>0</v>
      </c>
      <c r="W2517">
        <v>0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0</v>
      </c>
      <c r="AE2517">
        <v>0</v>
      </c>
      <c r="AF2517">
        <v>0</v>
      </c>
      <c r="AG2517">
        <v>0</v>
      </c>
      <c r="BD2517">
        <v>11</v>
      </c>
      <c r="BE2517">
        <v>9211102</v>
      </c>
      <c r="BF2517">
        <v>9214102</v>
      </c>
      <c r="BG2517">
        <v>9214202</v>
      </c>
      <c r="BH2517">
        <v>9214302</v>
      </c>
      <c r="BI2517">
        <v>9214404</v>
      </c>
      <c r="BJ2517">
        <v>9222103</v>
      </c>
      <c r="BK2517">
        <v>9223103</v>
      </c>
      <c r="BL2517">
        <v>9223203</v>
      </c>
      <c r="BM2517">
        <v>9223302</v>
      </c>
      <c r="BN2517">
        <v>9223402</v>
      </c>
      <c r="BO2517">
        <v>9215104</v>
      </c>
    </row>
    <row r="2518" spans="1:67" x14ac:dyDescent="0.15">
      <c r="A2518">
        <v>2517</v>
      </c>
      <c r="B2518" t="s">
        <v>3632</v>
      </c>
      <c r="E2518">
        <f>机器人辅助表!B2518</f>
        <v>33</v>
      </c>
      <c r="F2518">
        <v>2</v>
      </c>
      <c r="G2518">
        <v>58101</v>
      </c>
      <c r="H2518">
        <v>0</v>
      </c>
      <c r="I2518">
        <f>机器人辅助表!H2518</f>
        <v>3772.7146301603489</v>
      </c>
      <c r="J2518">
        <v>2</v>
      </c>
      <c r="K2518">
        <v>4</v>
      </c>
      <c r="L2518">
        <v>1</v>
      </c>
      <c r="M2518" s="2">
        <f>机器人辅助表!C2518</f>
        <v>12588.092155858705</v>
      </c>
      <c r="N2518" s="2">
        <v>2</v>
      </c>
      <c r="O2518" s="2">
        <f>机器人辅助表!D2518</f>
        <v>789.1988955456527</v>
      </c>
      <c r="P2518" s="2">
        <v>3</v>
      </c>
      <c r="Q2518" s="2">
        <f>机器人辅助表!E2518</f>
        <v>350.75506468695681</v>
      </c>
      <c r="R2518" s="2">
        <v>6</v>
      </c>
      <c r="S2518" s="2">
        <f>机器人辅助表!F2518</f>
        <v>4413.0918000000001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0</v>
      </c>
      <c r="AE2518">
        <v>0</v>
      </c>
      <c r="AF2518">
        <v>0</v>
      </c>
      <c r="AG2518">
        <v>0</v>
      </c>
      <c r="BD2518">
        <v>11</v>
      </c>
      <c r="BE2518">
        <v>9211102</v>
      </c>
      <c r="BF2518">
        <v>9214103</v>
      </c>
      <c r="BG2518">
        <v>9214204</v>
      </c>
      <c r="BH2518">
        <v>9214304</v>
      </c>
      <c r="BI2518">
        <v>9214402</v>
      </c>
      <c r="BJ2518">
        <v>9222103</v>
      </c>
      <c r="BK2518">
        <v>9223102</v>
      </c>
      <c r="BL2518">
        <v>9223202</v>
      </c>
      <c r="BM2518">
        <v>9223303</v>
      </c>
      <c r="BN2518">
        <v>9223403</v>
      </c>
      <c r="BO2518">
        <v>9215104</v>
      </c>
    </row>
    <row r="2519" spans="1:67" x14ac:dyDescent="0.15">
      <c r="A2519">
        <v>2518</v>
      </c>
      <c r="B2519" t="s">
        <v>3633</v>
      </c>
      <c r="E2519">
        <f>机器人辅助表!B2519</f>
        <v>50</v>
      </c>
      <c r="F2519">
        <v>2</v>
      </c>
      <c r="G2519">
        <v>58101</v>
      </c>
      <c r="H2519">
        <v>0</v>
      </c>
      <c r="I2519">
        <f>机器人辅助表!H2519</f>
        <v>18253.521897370443</v>
      </c>
      <c r="J2519">
        <v>2</v>
      </c>
      <c r="K2519">
        <v>4</v>
      </c>
      <c r="L2519">
        <v>1</v>
      </c>
      <c r="M2519" s="2">
        <f>机器人辅助表!C2519</f>
        <v>112794.16827130441</v>
      </c>
      <c r="N2519" s="2">
        <v>2</v>
      </c>
      <c r="O2519" s="2">
        <f>机器人辅助表!D2519</f>
        <v>4880.5168963545175</v>
      </c>
      <c r="P2519" s="2">
        <v>3</v>
      </c>
      <c r="Q2519" s="2">
        <f>机器人辅助表!E2519</f>
        <v>2169.1186206020079</v>
      </c>
      <c r="R2519" s="2">
        <v>6</v>
      </c>
      <c r="S2519" s="2">
        <f>机器人辅助表!F2519</f>
        <v>10734.9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0</v>
      </c>
      <c r="AE2519">
        <v>0</v>
      </c>
      <c r="AF2519">
        <v>0</v>
      </c>
      <c r="AG2519">
        <v>0</v>
      </c>
      <c r="BD2519">
        <v>11</v>
      </c>
      <c r="BE2519">
        <v>9211102</v>
      </c>
      <c r="BF2519">
        <v>9214104</v>
      </c>
      <c r="BG2519">
        <v>9214204</v>
      </c>
      <c r="BH2519">
        <v>9214304</v>
      </c>
      <c r="BI2519">
        <v>9214402</v>
      </c>
      <c r="BJ2519">
        <v>9222102</v>
      </c>
      <c r="BK2519">
        <v>9223102</v>
      </c>
      <c r="BL2519">
        <v>9223203</v>
      </c>
      <c r="BM2519">
        <v>9223303</v>
      </c>
      <c r="BN2519">
        <v>9223402</v>
      </c>
      <c r="BO2519">
        <v>9215104</v>
      </c>
    </row>
    <row r="2520" spans="1:67" x14ac:dyDescent="0.15">
      <c r="A2520">
        <v>2519</v>
      </c>
      <c r="B2520" t="s">
        <v>1170</v>
      </c>
      <c r="E2520">
        <f>机器人辅助表!B2520</f>
        <v>36</v>
      </c>
      <c r="F2520">
        <v>3</v>
      </c>
      <c r="G2520">
        <v>58201</v>
      </c>
      <c r="H2520">
        <v>0</v>
      </c>
      <c r="I2520">
        <f>机器人辅助表!H2520</f>
        <v>7532.6654751109563</v>
      </c>
      <c r="J2520">
        <v>2</v>
      </c>
      <c r="K2520">
        <v>4</v>
      </c>
      <c r="L2520">
        <v>1</v>
      </c>
      <c r="M2520" s="2">
        <f>机器人辅助表!C2520</f>
        <v>27958.443376695661</v>
      </c>
      <c r="N2520" s="2">
        <v>2</v>
      </c>
      <c r="O2520" s="2">
        <f>机器人辅助表!D2520</f>
        <v>1706.6116067478263</v>
      </c>
      <c r="P2520" s="2">
        <v>3</v>
      </c>
      <c r="Q2520" s="2">
        <f>机器人辅助表!E2520</f>
        <v>758.49404744347851</v>
      </c>
      <c r="R2520" s="2">
        <v>6</v>
      </c>
      <c r="S2520" s="2">
        <f>机器人辅助表!F2520</f>
        <v>7922.8759999999993</v>
      </c>
      <c r="T2520">
        <v>0</v>
      </c>
      <c r="U2520">
        <v>0</v>
      </c>
      <c r="V2520">
        <v>0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  <c r="AF2520">
        <v>0</v>
      </c>
      <c r="AG2520">
        <v>0</v>
      </c>
      <c r="BD2520">
        <v>8</v>
      </c>
      <c r="BE2520">
        <v>9323104</v>
      </c>
      <c r="BF2520">
        <v>9324103</v>
      </c>
      <c r="BG2520">
        <v>9324203</v>
      </c>
      <c r="BH2520">
        <v>9324303</v>
      </c>
      <c r="BI2520">
        <v>9324404</v>
      </c>
      <c r="BJ2520">
        <v>9312104</v>
      </c>
      <c r="BK2520">
        <v>9311102</v>
      </c>
      <c r="BL2520">
        <v>9315102</v>
      </c>
    </row>
    <row r="2521" spans="1:67" x14ac:dyDescent="0.15">
      <c r="A2521">
        <v>2520</v>
      </c>
      <c r="B2521" t="s">
        <v>3634</v>
      </c>
      <c r="E2521">
        <f>机器人辅助表!B2521</f>
        <v>35</v>
      </c>
      <c r="F2521">
        <v>2</v>
      </c>
      <c r="G2521">
        <v>58101</v>
      </c>
      <c r="H2521">
        <v>0</v>
      </c>
      <c r="I2521">
        <f>机器人辅助表!H2521</f>
        <v>8737.3266064695672</v>
      </c>
      <c r="J2521">
        <v>2</v>
      </c>
      <c r="K2521">
        <v>4</v>
      </c>
      <c r="L2521">
        <v>1</v>
      </c>
      <c r="M2521" s="2">
        <f>机器人辅助表!C2521</f>
        <v>31371.78093913044</v>
      </c>
      <c r="N2521" s="2">
        <v>2</v>
      </c>
      <c r="O2521" s="2">
        <f>机器人辅助表!D2521</f>
        <v>1931.5422469565219</v>
      </c>
      <c r="P2521" s="2">
        <v>3</v>
      </c>
      <c r="Q2521" s="2">
        <f>机器人辅助表!E2521</f>
        <v>858.46322086956559</v>
      </c>
      <c r="R2521" s="2">
        <v>6</v>
      </c>
      <c r="S2521" s="2">
        <f>机器人辅助表!F2521</f>
        <v>9518.32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0</v>
      </c>
      <c r="AE2521">
        <v>0</v>
      </c>
      <c r="AF2521">
        <v>0</v>
      </c>
      <c r="AG2521">
        <v>0</v>
      </c>
      <c r="BD2521">
        <v>11</v>
      </c>
      <c r="BE2521">
        <v>9211103</v>
      </c>
      <c r="BF2521">
        <v>9214104</v>
      </c>
      <c r="BG2521">
        <v>9214203</v>
      </c>
      <c r="BH2521">
        <v>9214304</v>
      </c>
      <c r="BI2521">
        <v>9214403</v>
      </c>
      <c r="BJ2521">
        <v>9222104</v>
      </c>
      <c r="BK2521">
        <v>9223104</v>
      </c>
      <c r="BL2521">
        <v>9223204</v>
      </c>
      <c r="BM2521">
        <v>9223303</v>
      </c>
      <c r="BN2521">
        <v>9223403</v>
      </c>
      <c r="BO2521">
        <v>9215103</v>
      </c>
    </row>
    <row r="2522" spans="1:67" x14ac:dyDescent="0.15">
      <c r="A2522">
        <v>2521</v>
      </c>
      <c r="B2522" t="s">
        <v>3635</v>
      </c>
      <c r="E2522">
        <f>机器人辅助表!B2522</f>
        <v>24</v>
      </c>
      <c r="F2522">
        <v>1</v>
      </c>
      <c r="G2522">
        <v>58001</v>
      </c>
      <c r="H2522">
        <v>0</v>
      </c>
      <c r="I2522">
        <f>机器人辅助表!H2522</f>
        <v>3661.2471678052175</v>
      </c>
      <c r="J2522">
        <v>2</v>
      </c>
      <c r="K2522">
        <v>4</v>
      </c>
      <c r="L2522">
        <v>1</v>
      </c>
      <c r="M2522" s="2">
        <f>机器人辅助表!C2522</f>
        <v>7625.2729234782628</v>
      </c>
      <c r="N2522" s="2">
        <v>2</v>
      </c>
      <c r="O2522" s="2">
        <f>机器人辅助表!D2522</f>
        <v>570.70649739130442</v>
      </c>
      <c r="P2522" s="2">
        <v>3</v>
      </c>
      <c r="Q2522" s="2">
        <f>机器人辅助表!E2522</f>
        <v>253.64733217391307</v>
      </c>
      <c r="R2522" s="2">
        <v>6</v>
      </c>
      <c r="S2522" s="2">
        <f>机器人辅助表!F2522</f>
        <v>5651.9840000000004</v>
      </c>
      <c r="T2522">
        <v>0</v>
      </c>
      <c r="U2522">
        <v>0</v>
      </c>
      <c r="V2522">
        <v>0</v>
      </c>
      <c r="W2522">
        <v>0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0</v>
      </c>
      <c r="AE2522">
        <v>0</v>
      </c>
      <c r="AF2522">
        <v>0</v>
      </c>
      <c r="AG2522">
        <v>0</v>
      </c>
      <c r="BD2522">
        <v>11</v>
      </c>
      <c r="BE2522">
        <v>9113103</v>
      </c>
      <c r="BF2522">
        <v>9121102</v>
      </c>
      <c r="BG2522">
        <v>9121202</v>
      </c>
      <c r="BH2522">
        <v>9121304</v>
      </c>
      <c r="BI2522">
        <v>9121404</v>
      </c>
      <c r="BJ2522">
        <v>9114104</v>
      </c>
      <c r="BK2522">
        <v>9122104</v>
      </c>
      <c r="BL2522">
        <v>9122202</v>
      </c>
      <c r="BM2522">
        <v>9122304</v>
      </c>
      <c r="BN2522">
        <v>9122402</v>
      </c>
      <c r="BO2522">
        <v>9115103</v>
      </c>
    </row>
    <row r="2523" spans="1:67" x14ac:dyDescent="0.15">
      <c r="A2523">
        <v>2522</v>
      </c>
      <c r="B2523" t="s">
        <v>3636</v>
      </c>
      <c r="E2523">
        <f>机器人辅助表!B2523</f>
        <v>31</v>
      </c>
      <c r="F2523">
        <v>3</v>
      </c>
      <c r="G2523">
        <v>58201</v>
      </c>
      <c r="H2523">
        <v>0</v>
      </c>
      <c r="I2523">
        <f>机器人辅助表!H2523</f>
        <v>5548.2294529440014</v>
      </c>
      <c r="J2523">
        <v>2</v>
      </c>
      <c r="K2523">
        <v>4</v>
      </c>
      <c r="L2523">
        <v>1</v>
      </c>
      <c r="M2523" s="2">
        <f>机器人辅助表!C2523</f>
        <v>17014.219645500008</v>
      </c>
      <c r="N2523" s="2">
        <v>2</v>
      </c>
      <c r="O2523" s="2">
        <f>机器人辅助表!D2523</f>
        <v>1087.5375819000003</v>
      </c>
      <c r="P2523" s="2">
        <v>3</v>
      </c>
      <c r="Q2523" s="2">
        <f>机器人辅助表!E2523</f>
        <v>483.35003640000014</v>
      </c>
      <c r="R2523" s="2">
        <v>6</v>
      </c>
      <c r="S2523" s="2">
        <f>机器人辅助表!F2523</f>
        <v>6976.6710000000003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0</v>
      </c>
      <c r="AE2523">
        <v>0</v>
      </c>
      <c r="AF2523">
        <v>0</v>
      </c>
      <c r="AG2523">
        <v>0</v>
      </c>
      <c r="BD2523">
        <v>8</v>
      </c>
      <c r="BE2523">
        <v>9323104</v>
      </c>
      <c r="BF2523">
        <v>9324102</v>
      </c>
      <c r="BG2523">
        <v>9324203</v>
      </c>
      <c r="BH2523">
        <v>9324303</v>
      </c>
      <c r="BI2523">
        <v>9324403</v>
      </c>
      <c r="BJ2523">
        <v>9312102</v>
      </c>
      <c r="BK2523">
        <v>9311102</v>
      </c>
      <c r="BL2523">
        <v>9315104</v>
      </c>
    </row>
    <row r="2524" spans="1:67" x14ac:dyDescent="0.15">
      <c r="A2524">
        <v>2523</v>
      </c>
      <c r="B2524" t="s">
        <v>1171</v>
      </c>
      <c r="E2524">
        <f>机器人辅助表!B2524</f>
        <v>24</v>
      </c>
      <c r="F2524">
        <v>1</v>
      </c>
      <c r="G2524">
        <v>58001</v>
      </c>
      <c r="H2524">
        <v>0</v>
      </c>
      <c r="I2524">
        <f>机器人辅助表!H2524</f>
        <v>4055.5353243380869</v>
      </c>
      <c r="J2524">
        <v>2</v>
      </c>
      <c r="K2524">
        <v>4</v>
      </c>
      <c r="L2524">
        <v>1</v>
      </c>
      <c r="M2524" s="2">
        <f>机器人辅助表!C2524</f>
        <v>8446.4561613913065</v>
      </c>
      <c r="N2524" s="2">
        <v>2</v>
      </c>
      <c r="O2524" s="2">
        <f>机器人辅助表!D2524</f>
        <v>632.16719711036797</v>
      </c>
      <c r="P2524" s="2">
        <v>3</v>
      </c>
      <c r="Q2524" s="2">
        <f>机器人辅助表!E2524</f>
        <v>280.96319871571905</v>
      </c>
      <c r="R2524" s="2">
        <v>6</v>
      </c>
      <c r="S2524" s="2">
        <f>机器人辅助表!F2524</f>
        <v>6260.6592000000001</v>
      </c>
      <c r="T2524">
        <v>0</v>
      </c>
      <c r="U2524">
        <v>0</v>
      </c>
      <c r="V2524">
        <v>0</v>
      </c>
      <c r="W2524">
        <v>0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0</v>
      </c>
      <c r="AE2524">
        <v>0</v>
      </c>
      <c r="AF2524">
        <v>0</v>
      </c>
      <c r="AG2524">
        <v>0</v>
      </c>
      <c r="BD2524">
        <v>11</v>
      </c>
      <c r="BE2524">
        <v>9113103</v>
      </c>
      <c r="BF2524">
        <v>9121103</v>
      </c>
      <c r="BG2524">
        <v>9121203</v>
      </c>
      <c r="BH2524">
        <v>9121303</v>
      </c>
      <c r="BI2524">
        <v>9121402</v>
      </c>
      <c r="BJ2524">
        <v>9114102</v>
      </c>
      <c r="BK2524">
        <v>9122102</v>
      </c>
      <c r="BL2524">
        <v>9122203</v>
      </c>
      <c r="BM2524">
        <v>9122302</v>
      </c>
      <c r="BN2524">
        <v>9122404</v>
      </c>
      <c r="BO2524">
        <v>9115104</v>
      </c>
    </row>
    <row r="2525" spans="1:67" x14ac:dyDescent="0.15">
      <c r="A2525">
        <v>2524</v>
      </c>
      <c r="B2525" t="s">
        <v>1172</v>
      </c>
      <c r="E2525">
        <f>机器人辅助表!B2525</f>
        <v>39</v>
      </c>
      <c r="F2525">
        <v>1</v>
      </c>
      <c r="G2525">
        <v>58001</v>
      </c>
      <c r="H2525">
        <v>0</v>
      </c>
      <c r="I2525">
        <f>机器人辅助表!H2525</f>
        <v>6826.2479327753799</v>
      </c>
      <c r="J2525">
        <v>2</v>
      </c>
      <c r="K2525">
        <v>4</v>
      </c>
      <c r="L2525">
        <v>1</v>
      </c>
      <c r="M2525" s="2">
        <f>机器人辅助表!C2525</f>
        <v>28983.648592117512</v>
      </c>
      <c r="N2525" s="2">
        <v>2</v>
      </c>
      <c r="O2525" s="2">
        <f>机器人辅助表!D2525</f>
        <v>1628.9918060502343</v>
      </c>
      <c r="P2525" s="2">
        <v>3</v>
      </c>
      <c r="Q2525" s="2">
        <f>机器人辅助表!E2525</f>
        <v>723.99635824454856</v>
      </c>
      <c r="R2525" s="2">
        <v>6</v>
      </c>
      <c r="S2525" s="2">
        <f>机器人辅助表!F2525</f>
        <v>6400.6053999999995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0</v>
      </c>
      <c r="AE2525">
        <v>0</v>
      </c>
      <c r="AF2525">
        <v>0</v>
      </c>
      <c r="AG2525">
        <v>0</v>
      </c>
      <c r="BD2525">
        <v>11</v>
      </c>
      <c r="BE2525">
        <v>9113102</v>
      </c>
      <c r="BF2525">
        <v>9121103</v>
      </c>
      <c r="BG2525">
        <v>9121202</v>
      </c>
      <c r="BH2525">
        <v>9121302</v>
      </c>
      <c r="BI2525">
        <v>9121404</v>
      </c>
      <c r="BJ2525">
        <v>9114104</v>
      </c>
      <c r="BK2525">
        <v>9122102</v>
      </c>
      <c r="BL2525">
        <v>9122203</v>
      </c>
      <c r="BM2525">
        <v>9122304</v>
      </c>
      <c r="BN2525">
        <v>9122402</v>
      </c>
      <c r="BO2525">
        <v>9115102</v>
      </c>
    </row>
    <row r="2526" spans="1:67" x14ac:dyDescent="0.15">
      <c r="A2526">
        <v>2525</v>
      </c>
      <c r="B2526" t="s">
        <v>3637</v>
      </c>
      <c r="E2526">
        <f>机器人辅助表!B2526</f>
        <v>40</v>
      </c>
      <c r="F2526">
        <v>3</v>
      </c>
      <c r="G2526">
        <v>58201</v>
      </c>
      <c r="H2526">
        <v>0</v>
      </c>
      <c r="I2526">
        <f>机器人辅助表!H2526</f>
        <v>5206.8908358883755</v>
      </c>
      <c r="J2526">
        <v>2</v>
      </c>
      <c r="K2526">
        <v>4</v>
      </c>
      <c r="L2526">
        <v>1</v>
      </c>
      <c r="M2526" s="2">
        <f>机器人辅助表!C2526</f>
        <v>23094.582936080275</v>
      </c>
      <c r="N2526" s="2">
        <v>2</v>
      </c>
      <c r="O2526" s="2">
        <f>机器人辅助表!D2526</f>
        <v>1264.3019855518398</v>
      </c>
      <c r="P2526" s="2">
        <v>3</v>
      </c>
      <c r="Q2526" s="2">
        <f>机器人辅助表!E2526</f>
        <v>561.91199357859557</v>
      </c>
      <c r="R2526" s="2">
        <v>6</v>
      </c>
      <c r="S2526" s="2">
        <f>机器人辅助表!F2526</f>
        <v>4673.7599999999993</v>
      </c>
      <c r="T2526">
        <v>0</v>
      </c>
      <c r="U2526">
        <v>0</v>
      </c>
      <c r="V2526">
        <v>0</v>
      </c>
      <c r="W2526">
        <v>0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0</v>
      </c>
      <c r="AE2526">
        <v>0</v>
      </c>
      <c r="AF2526">
        <v>0</v>
      </c>
      <c r="AG2526">
        <v>0</v>
      </c>
      <c r="BD2526">
        <v>8</v>
      </c>
      <c r="BE2526">
        <v>9323102</v>
      </c>
      <c r="BF2526">
        <v>9324103</v>
      </c>
      <c r="BG2526">
        <v>9324202</v>
      </c>
      <c r="BH2526">
        <v>9324302</v>
      </c>
      <c r="BI2526">
        <v>9324404</v>
      </c>
      <c r="BJ2526">
        <v>9312102</v>
      </c>
      <c r="BK2526">
        <v>9311104</v>
      </c>
      <c r="BL2526">
        <v>9315102</v>
      </c>
    </row>
    <row r="2527" spans="1:67" x14ac:dyDescent="0.15">
      <c r="A2527">
        <v>2526</v>
      </c>
      <c r="B2527" t="s">
        <v>3638</v>
      </c>
      <c r="E2527">
        <f>机器人辅助表!B2527</f>
        <v>24</v>
      </c>
      <c r="F2527">
        <v>2</v>
      </c>
      <c r="G2527">
        <v>58101</v>
      </c>
      <c r="H2527">
        <v>0</v>
      </c>
      <c r="I2527">
        <f>机器人辅助表!H2527</f>
        <v>4393.4966013662615</v>
      </c>
      <c r="J2527">
        <v>2</v>
      </c>
      <c r="K2527">
        <v>4</v>
      </c>
      <c r="L2527">
        <v>1</v>
      </c>
      <c r="M2527" s="2">
        <f>机器人辅助表!C2527</f>
        <v>9150.3275081739157</v>
      </c>
      <c r="N2527" s="2">
        <v>2</v>
      </c>
      <c r="O2527" s="2">
        <f>机器人辅助表!D2527</f>
        <v>684.8477968695654</v>
      </c>
      <c r="P2527" s="2">
        <v>3</v>
      </c>
      <c r="Q2527" s="2">
        <f>机器人辅助表!E2527</f>
        <v>304.37679860869571</v>
      </c>
      <c r="R2527" s="2">
        <v>6</v>
      </c>
      <c r="S2527" s="2">
        <f>机器人辅助表!F2527</f>
        <v>6782.3808000000008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0</v>
      </c>
      <c r="AE2527">
        <v>0</v>
      </c>
      <c r="AF2527">
        <v>0</v>
      </c>
      <c r="AG2527">
        <v>0</v>
      </c>
      <c r="BD2527">
        <v>11</v>
      </c>
      <c r="BE2527">
        <v>9211102</v>
      </c>
      <c r="BF2527">
        <v>9214104</v>
      </c>
      <c r="BG2527">
        <v>9214204</v>
      </c>
      <c r="BH2527">
        <v>9214304</v>
      </c>
      <c r="BI2527">
        <v>9214403</v>
      </c>
      <c r="BJ2527">
        <v>9222104</v>
      </c>
      <c r="BK2527">
        <v>9223104</v>
      </c>
      <c r="BL2527">
        <v>9223204</v>
      </c>
      <c r="BM2527">
        <v>9223302</v>
      </c>
      <c r="BN2527">
        <v>9223404</v>
      </c>
      <c r="BO2527">
        <v>9215102</v>
      </c>
    </row>
    <row r="2528" spans="1:67" x14ac:dyDescent="0.15">
      <c r="A2528">
        <v>2527</v>
      </c>
      <c r="B2528" t="s">
        <v>1173</v>
      </c>
      <c r="E2528">
        <f>机器人辅助表!B2528</f>
        <v>46</v>
      </c>
      <c r="F2528">
        <v>1</v>
      </c>
      <c r="G2528">
        <v>58001</v>
      </c>
      <c r="H2528">
        <v>0</v>
      </c>
      <c r="I2528">
        <f>机器人辅助表!H2528</f>
        <v>9770.3372600272069</v>
      </c>
      <c r="J2528">
        <v>2</v>
      </c>
      <c r="K2528">
        <v>4</v>
      </c>
      <c r="L2528">
        <v>1</v>
      </c>
      <c r="M2528" s="2">
        <f>机器人辅助表!C2528</f>
        <v>53853.364929407377</v>
      </c>
      <c r="N2528" s="2">
        <v>2</v>
      </c>
      <c r="O2528" s="2">
        <f>机器人辅助表!D2528</f>
        <v>2545.9240150474925</v>
      </c>
      <c r="P2528" s="2">
        <v>3</v>
      </c>
      <c r="Q2528" s="2">
        <f>机器人辅助表!E2528</f>
        <v>1131.5217844655524</v>
      </c>
      <c r="R2528" s="2">
        <v>6</v>
      </c>
      <c r="S2528" s="2">
        <f>机器人辅助表!F2528</f>
        <v>6795.1979999999994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0</v>
      </c>
      <c r="AE2528">
        <v>0</v>
      </c>
      <c r="AF2528">
        <v>0</v>
      </c>
      <c r="AG2528">
        <v>0</v>
      </c>
      <c r="BD2528">
        <v>11</v>
      </c>
      <c r="BE2528">
        <v>9113103</v>
      </c>
      <c r="BF2528">
        <v>9121103</v>
      </c>
      <c r="BG2528">
        <v>9121202</v>
      </c>
      <c r="BH2528">
        <v>9121302</v>
      </c>
      <c r="BI2528">
        <v>9121404</v>
      </c>
      <c r="BJ2528">
        <v>9114103</v>
      </c>
      <c r="BK2528">
        <v>9122104</v>
      </c>
      <c r="BL2528">
        <v>9122204</v>
      </c>
      <c r="BM2528">
        <v>9122304</v>
      </c>
      <c r="BN2528">
        <v>9122402</v>
      </c>
      <c r="BO2528">
        <v>9115104</v>
      </c>
    </row>
    <row r="2529" spans="1:67" x14ac:dyDescent="0.15">
      <c r="A2529">
        <v>2528</v>
      </c>
      <c r="B2529" t="s">
        <v>1174</v>
      </c>
      <c r="E2529">
        <f>机器人辅助表!B2529</f>
        <v>31</v>
      </c>
      <c r="F2529">
        <v>2</v>
      </c>
      <c r="G2529">
        <v>58101</v>
      </c>
      <c r="H2529">
        <v>0</v>
      </c>
      <c r="I2529">
        <f>机器人辅助表!H2529</f>
        <v>3841.0819289612318</v>
      </c>
      <c r="J2529">
        <v>2</v>
      </c>
      <c r="K2529">
        <v>4</v>
      </c>
      <c r="L2529">
        <v>1</v>
      </c>
      <c r="M2529" s="2">
        <f>机器人辅助表!C2529</f>
        <v>11779.075139192313</v>
      </c>
      <c r="N2529" s="2">
        <v>2</v>
      </c>
      <c r="O2529" s="2">
        <f>机器人辅助表!D2529</f>
        <v>752.91063362307716</v>
      </c>
      <c r="P2529" s="2">
        <v>3</v>
      </c>
      <c r="Q2529" s="2">
        <f>机器人辅助表!E2529</f>
        <v>334.6269482769232</v>
      </c>
      <c r="R2529" s="2">
        <v>6</v>
      </c>
      <c r="S2529" s="2">
        <f>机器人辅助表!F2529</f>
        <v>4830.0030000000006</v>
      </c>
      <c r="T2529">
        <v>0</v>
      </c>
      <c r="U2529">
        <v>0</v>
      </c>
      <c r="V2529">
        <v>0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  <c r="AF2529">
        <v>0</v>
      </c>
      <c r="AG2529">
        <v>0</v>
      </c>
      <c r="BD2529">
        <v>11</v>
      </c>
      <c r="BE2529">
        <v>9211102</v>
      </c>
      <c r="BF2529">
        <v>9214102</v>
      </c>
      <c r="BG2529">
        <v>9214204</v>
      </c>
      <c r="BH2529">
        <v>9214304</v>
      </c>
      <c r="BI2529">
        <v>9214402</v>
      </c>
      <c r="BJ2529">
        <v>9222102</v>
      </c>
      <c r="BK2529">
        <v>9223104</v>
      </c>
      <c r="BL2529">
        <v>9223202</v>
      </c>
      <c r="BM2529">
        <v>9223302</v>
      </c>
      <c r="BN2529">
        <v>9223404</v>
      </c>
      <c r="BO2529">
        <v>9215103</v>
      </c>
    </row>
    <row r="2530" spans="1:67" x14ac:dyDescent="0.15">
      <c r="A2530">
        <v>2529</v>
      </c>
      <c r="B2530" t="s">
        <v>3639</v>
      </c>
      <c r="E2530">
        <f>机器人辅助表!B2530</f>
        <v>36</v>
      </c>
      <c r="F2530">
        <v>1</v>
      </c>
      <c r="G2530">
        <v>58001</v>
      </c>
      <c r="H2530">
        <v>0</v>
      </c>
      <c r="I2530">
        <f>机器人辅助表!H2530</f>
        <v>6721.4553470220844</v>
      </c>
      <c r="J2530">
        <v>2</v>
      </c>
      <c r="K2530">
        <v>4</v>
      </c>
      <c r="L2530">
        <v>1</v>
      </c>
      <c r="M2530" s="2">
        <f>机器人辅助表!C2530</f>
        <v>24947.534089974586</v>
      </c>
      <c r="N2530" s="2">
        <v>2</v>
      </c>
      <c r="O2530" s="2">
        <f>机器人辅助表!D2530</f>
        <v>1522.8226644826757</v>
      </c>
      <c r="P2530" s="2">
        <v>3</v>
      </c>
      <c r="Q2530" s="2">
        <f>机器人辅助表!E2530</f>
        <v>676.81007310341147</v>
      </c>
      <c r="R2530" s="2">
        <v>6</v>
      </c>
      <c r="S2530" s="2">
        <f>机器人辅助表!F2530</f>
        <v>7069.6431999999986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0</v>
      </c>
      <c r="AE2530">
        <v>0</v>
      </c>
      <c r="AF2530">
        <v>0</v>
      </c>
      <c r="AG2530">
        <v>0</v>
      </c>
      <c r="BD2530">
        <v>11</v>
      </c>
      <c r="BE2530">
        <v>9113103</v>
      </c>
      <c r="BF2530">
        <v>9121103</v>
      </c>
      <c r="BG2530">
        <v>9121203</v>
      </c>
      <c r="BH2530">
        <v>9121304</v>
      </c>
      <c r="BI2530">
        <v>9121402</v>
      </c>
      <c r="BJ2530">
        <v>9114103</v>
      </c>
      <c r="BK2530">
        <v>9122103</v>
      </c>
      <c r="BL2530">
        <v>9122204</v>
      </c>
      <c r="BM2530">
        <v>9122304</v>
      </c>
      <c r="BN2530">
        <v>9122402</v>
      </c>
      <c r="BO2530">
        <v>9115104</v>
      </c>
    </row>
    <row r="2531" spans="1:67" x14ac:dyDescent="0.15">
      <c r="A2531">
        <v>2530</v>
      </c>
      <c r="B2531" t="s">
        <v>1175</v>
      </c>
      <c r="E2531">
        <f>机器人辅助表!B2531</f>
        <v>20</v>
      </c>
      <c r="F2531">
        <v>2</v>
      </c>
      <c r="G2531">
        <v>58101</v>
      </c>
      <c r="H2531">
        <v>0</v>
      </c>
      <c r="I2531">
        <f>机器人辅助表!H2531</f>
        <v>3310.5409085217398</v>
      </c>
      <c r="J2531">
        <v>2</v>
      </c>
      <c r="K2531">
        <v>4</v>
      </c>
      <c r="L2531">
        <v>1</v>
      </c>
      <c r="M2531" s="2">
        <f>机器人辅助表!C2531</f>
        <v>5369.0024347826093</v>
      </c>
      <c r="N2531" s="2">
        <v>2</v>
      </c>
      <c r="O2531" s="2">
        <f>机器人辅助表!D2531</f>
        <v>449.49787826086964</v>
      </c>
      <c r="P2531" s="2">
        <v>3</v>
      </c>
      <c r="Q2531" s="2">
        <f>机器人辅助表!E2531</f>
        <v>199.77683478260877</v>
      </c>
      <c r="R2531" s="2">
        <v>6</v>
      </c>
      <c r="S2531" s="2">
        <f>机器人辅助表!F2531</f>
        <v>5572.7919999999995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0</v>
      </c>
      <c r="AE2531">
        <v>0</v>
      </c>
      <c r="AF2531">
        <v>0</v>
      </c>
      <c r="AG2531">
        <v>0</v>
      </c>
      <c r="BD2531">
        <v>11</v>
      </c>
      <c r="BE2531">
        <v>9211104</v>
      </c>
      <c r="BF2531">
        <v>9214103</v>
      </c>
      <c r="BG2531">
        <v>9214204</v>
      </c>
      <c r="BH2531">
        <v>9214302</v>
      </c>
      <c r="BI2531">
        <v>9214404</v>
      </c>
      <c r="BJ2531">
        <v>9222103</v>
      </c>
      <c r="BK2531">
        <v>9223102</v>
      </c>
      <c r="BL2531">
        <v>9223204</v>
      </c>
      <c r="BM2531">
        <v>9223304</v>
      </c>
      <c r="BN2531">
        <v>9223403</v>
      </c>
      <c r="BO2531">
        <v>9215102</v>
      </c>
    </row>
    <row r="2532" spans="1:67" x14ac:dyDescent="0.15">
      <c r="A2532">
        <v>2531</v>
      </c>
      <c r="B2532" t="s">
        <v>3640</v>
      </c>
      <c r="E2532">
        <f>机器人辅助表!B2532</f>
        <v>26</v>
      </c>
      <c r="F2532">
        <v>3</v>
      </c>
      <c r="G2532">
        <v>58201</v>
      </c>
      <c r="H2532">
        <v>0</v>
      </c>
      <c r="I2532">
        <f>机器人辅助表!H2532</f>
        <v>2217.8305007781673</v>
      </c>
      <c r="J2532">
        <v>2</v>
      </c>
      <c r="K2532">
        <v>4</v>
      </c>
      <c r="L2532">
        <v>1</v>
      </c>
      <c r="M2532" s="2">
        <f>机器人辅助表!C2532</f>
        <v>5216.0732908494992</v>
      </c>
      <c r="N2532" s="2">
        <v>2</v>
      </c>
      <c r="O2532" s="2">
        <f>机器人辅助表!D2532</f>
        <v>370.73768701003354</v>
      </c>
      <c r="P2532" s="2">
        <v>3</v>
      </c>
      <c r="Q2532" s="2">
        <f>机器人辅助表!E2532</f>
        <v>164.77230533779266</v>
      </c>
      <c r="R2532" s="2">
        <v>6</v>
      </c>
      <c r="S2532" s="2">
        <f>机器人辅助表!F2532</f>
        <v>3247.1739999999995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0</v>
      </c>
      <c r="AE2532">
        <v>0</v>
      </c>
      <c r="AF2532">
        <v>0</v>
      </c>
      <c r="AG2532">
        <v>0</v>
      </c>
      <c r="BD2532">
        <v>8</v>
      </c>
      <c r="BE2532">
        <v>9323104</v>
      </c>
      <c r="BF2532">
        <v>9324102</v>
      </c>
      <c r="BG2532">
        <v>9324202</v>
      </c>
      <c r="BH2532">
        <v>9324304</v>
      </c>
      <c r="BI2532">
        <v>9324404</v>
      </c>
      <c r="BJ2532">
        <v>9312104</v>
      </c>
      <c r="BK2532">
        <v>9311104</v>
      </c>
      <c r="BL2532">
        <v>9315103</v>
      </c>
    </row>
    <row r="2533" spans="1:67" x14ac:dyDescent="0.15">
      <c r="A2533">
        <v>2532</v>
      </c>
      <c r="B2533" t="s">
        <v>3641</v>
      </c>
      <c r="E2533">
        <f>机器人辅助表!B2533</f>
        <v>38</v>
      </c>
      <c r="F2533">
        <v>3</v>
      </c>
      <c r="G2533">
        <v>58201</v>
      </c>
      <c r="H2533">
        <v>0</v>
      </c>
      <c r="I2533">
        <f>机器人辅助表!H2533</f>
        <v>5375.4656742613979</v>
      </c>
      <c r="J2533">
        <v>2</v>
      </c>
      <c r="K2533">
        <v>4</v>
      </c>
      <c r="L2533">
        <v>1</v>
      </c>
      <c r="M2533" s="2">
        <f>机器人辅助表!C2533</f>
        <v>21874.465215083477</v>
      </c>
      <c r="N2533" s="2">
        <v>2</v>
      </c>
      <c r="O2533" s="2">
        <f>机器人辅助表!D2533</f>
        <v>1262.9451544254182</v>
      </c>
      <c r="P2533" s="2">
        <v>3</v>
      </c>
      <c r="Q2533" s="2">
        <f>机器人辅助表!E2533</f>
        <v>561.30895752240815</v>
      </c>
      <c r="R2533" s="2">
        <v>6</v>
      </c>
      <c r="S2533" s="2">
        <f>机器人辅助表!F2533</f>
        <v>5236.2411999999995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0</v>
      </c>
      <c r="AE2533">
        <v>0</v>
      </c>
      <c r="AF2533">
        <v>0</v>
      </c>
      <c r="AG2533">
        <v>0</v>
      </c>
      <c r="BD2533">
        <v>8</v>
      </c>
      <c r="BE2533">
        <v>9323104</v>
      </c>
      <c r="BF2533">
        <v>9324103</v>
      </c>
      <c r="BG2533">
        <v>9324202</v>
      </c>
      <c r="BH2533">
        <v>9324303</v>
      </c>
      <c r="BI2533">
        <v>9324403</v>
      </c>
      <c r="BJ2533">
        <v>9312102</v>
      </c>
      <c r="BK2533">
        <v>9311102</v>
      </c>
      <c r="BL2533">
        <v>9315104</v>
      </c>
    </row>
    <row r="2534" spans="1:67" x14ac:dyDescent="0.15">
      <c r="A2534">
        <v>2533</v>
      </c>
      <c r="B2534" t="s">
        <v>3642</v>
      </c>
      <c r="E2534">
        <f>机器人辅助表!B2534</f>
        <v>38</v>
      </c>
      <c r="F2534">
        <v>1</v>
      </c>
      <c r="G2534">
        <v>58001</v>
      </c>
      <c r="H2534">
        <v>0</v>
      </c>
      <c r="I2534">
        <f>机器人辅助表!H2534</f>
        <v>4064.376485417155</v>
      </c>
      <c r="J2534">
        <v>2</v>
      </c>
      <c r="K2534">
        <v>4</v>
      </c>
      <c r="L2534">
        <v>1</v>
      </c>
      <c r="M2534" s="2">
        <f>机器人辅助表!C2534</f>
        <v>16539.229796770433</v>
      </c>
      <c r="N2534" s="2">
        <v>2</v>
      </c>
      <c r="O2534" s="2">
        <f>机器人辅助表!D2534</f>
        <v>954.90975090702352</v>
      </c>
      <c r="P2534" s="2">
        <v>3</v>
      </c>
      <c r="Q2534" s="2">
        <f>机器人辅助表!E2534</f>
        <v>424.40433373645493</v>
      </c>
      <c r="R2534" s="2">
        <v>6</v>
      </c>
      <c r="S2534" s="2">
        <f>机器人辅助表!F2534</f>
        <v>3959.1091999999999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0</v>
      </c>
      <c r="AE2534">
        <v>0</v>
      </c>
      <c r="AF2534">
        <v>0</v>
      </c>
      <c r="AG2534">
        <v>0</v>
      </c>
      <c r="BD2534">
        <v>11</v>
      </c>
      <c r="BE2534">
        <v>9113104</v>
      </c>
      <c r="BF2534">
        <v>9121102</v>
      </c>
      <c r="BG2534">
        <v>9121203</v>
      </c>
      <c r="BH2534">
        <v>9121304</v>
      </c>
      <c r="BI2534">
        <v>9121404</v>
      </c>
      <c r="BJ2534">
        <v>9114102</v>
      </c>
      <c r="BK2534">
        <v>9122104</v>
      </c>
      <c r="BL2534">
        <v>9122203</v>
      </c>
      <c r="BM2534">
        <v>9122302</v>
      </c>
      <c r="BN2534">
        <v>9122403</v>
      </c>
      <c r="BO2534">
        <v>9115104</v>
      </c>
    </row>
    <row r="2535" spans="1:67" x14ac:dyDescent="0.15">
      <c r="A2535">
        <v>2534</v>
      </c>
      <c r="B2535" t="s">
        <v>1176</v>
      </c>
      <c r="E2535">
        <f>机器人辅助表!B2535</f>
        <v>47</v>
      </c>
      <c r="F2535">
        <v>3</v>
      </c>
      <c r="G2535">
        <v>58201</v>
      </c>
      <c r="H2535">
        <v>0</v>
      </c>
      <c r="I2535">
        <f>机器人辅助表!H2535</f>
        <v>11531.386265088082</v>
      </c>
      <c r="J2535">
        <v>2</v>
      </c>
      <c r="K2535">
        <v>4</v>
      </c>
      <c r="L2535">
        <v>1</v>
      </c>
      <c r="M2535" s="2">
        <f>机器人辅助表!C2535</f>
        <v>65508.128209262555</v>
      </c>
      <c r="N2535" s="2">
        <v>2</v>
      </c>
      <c r="O2535" s="2">
        <f>机器人辅助表!D2535</f>
        <v>3027.1810332943151</v>
      </c>
      <c r="P2535" s="2">
        <v>3</v>
      </c>
      <c r="Q2535" s="2">
        <f>机器人辅助表!E2535</f>
        <v>1345.4137925752514</v>
      </c>
      <c r="R2535" s="2">
        <v>6</v>
      </c>
      <c r="S2535" s="2">
        <f>机器人辅助表!F2535</f>
        <v>7695.79</v>
      </c>
      <c r="T2535">
        <v>0</v>
      </c>
      <c r="U2535">
        <v>0</v>
      </c>
      <c r="V2535">
        <v>0</v>
      </c>
      <c r="W2535">
        <v>0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0</v>
      </c>
      <c r="AE2535">
        <v>0</v>
      </c>
      <c r="AF2535">
        <v>0</v>
      </c>
      <c r="AG2535">
        <v>0</v>
      </c>
      <c r="BD2535">
        <v>8</v>
      </c>
      <c r="BE2535">
        <v>9323104</v>
      </c>
      <c r="BF2535">
        <v>9324104</v>
      </c>
      <c r="BG2535">
        <v>9324204</v>
      </c>
      <c r="BH2535">
        <v>9324302</v>
      </c>
      <c r="BI2535">
        <v>9324404</v>
      </c>
      <c r="BJ2535">
        <v>9312102</v>
      </c>
      <c r="BK2535">
        <v>9311104</v>
      </c>
      <c r="BL2535">
        <v>9315102</v>
      </c>
    </row>
    <row r="2536" spans="1:67" x14ac:dyDescent="0.15">
      <c r="A2536">
        <v>2535</v>
      </c>
      <c r="B2536" t="s">
        <v>3643</v>
      </c>
      <c r="E2536">
        <f>机器人辅助表!B2536</f>
        <v>25</v>
      </c>
      <c r="F2536">
        <v>3</v>
      </c>
      <c r="G2536">
        <v>58201</v>
      </c>
      <c r="H2536">
        <v>0</v>
      </c>
      <c r="I2536">
        <f>机器人辅助表!H2536</f>
        <v>3756.9412651755856</v>
      </c>
      <c r="J2536">
        <v>2</v>
      </c>
      <c r="K2536">
        <v>4</v>
      </c>
      <c r="L2536">
        <v>1</v>
      </c>
      <c r="M2536" s="2">
        <f>机器人辅助表!C2536</f>
        <v>8298.276212897159</v>
      </c>
      <c r="N2536" s="2">
        <v>2</v>
      </c>
      <c r="O2536" s="2">
        <f>机器人辅助表!D2536</f>
        <v>605.03887324414745</v>
      </c>
      <c r="P2536" s="2">
        <v>3</v>
      </c>
      <c r="Q2536" s="2">
        <f>机器人辅助表!E2536</f>
        <v>268.90616588628774</v>
      </c>
      <c r="R2536" s="2">
        <v>6</v>
      </c>
      <c r="S2536" s="2">
        <f>机器人辅助表!F2536</f>
        <v>5661.4949999999999</v>
      </c>
      <c r="T2536">
        <v>0</v>
      </c>
      <c r="U2536">
        <v>0</v>
      </c>
      <c r="V2536">
        <v>0</v>
      </c>
      <c r="W2536">
        <v>0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0</v>
      </c>
      <c r="AE2536">
        <v>0</v>
      </c>
      <c r="AF2536">
        <v>0</v>
      </c>
      <c r="AG2536">
        <v>0</v>
      </c>
      <c r="BD2536">
        <v>8</v>
      </c>
      <c r="BE2536">
        <v>9323104</v>
      </c>
      <c r="BF2536">
        <v>9324102</v>
      </c>
      <c r="BG2536">
        <v>9324204</v>
      </c>
      <c r="BH2536">
        <v>9324303</v>
      </c>
      <c r="BI2536">
        <v>9324404</v>
      </c>
      <c r="BJ2536">
        <v>9312104</v>
      </c>
      <c r="BK2536">
        <v>9311103</v>
      </c>
      <c r="BL2536">
        <v>9315102</v>
      </c>
    </row>
    <row r="2537" spans="1:67" x14ac:dyDescent="0.15">
      <c r="A2537">
        <v>2536</v>
      </c>
      <c r="B2537" t="s">
        <v>3644</v>
      </c>
      <c r="E2537">
        <f>机器人辅助表!B2537</f>
        <v>46</v>
      </c>
      <c r="F2537">
        <v>2</v>
      </c>
      <c r="G2537">
        <v>58101</v>
      </c>
      <c r="H2537">
        <v>0</v>
      </c>
      <c r="I2537">
        <f>机器人辅助表!H2537</f>
        <v>11290.167500475885</v>
      </c>
      <c r="J2537">
        <v>2</v>
      </c>
      <c r="K2537">
        <v>4</v>
      </c>
      <c r="L2537">
        <v>1</v>
      </c>
      <c r="M2537" s="2">
        <f>机器人辅助表!C2537</f>
        <v>62230.55502953742</v>
      </c>
      <c r="N2537" s="2">
        <v>2</v>
      </c>
      <c r="O2537" s="2">
        <f>机器人辅助表!D2537</f>
        <v>2941.956639610436</v>
      </c>
      <c r="P2537" s="2">
        <v>3</v>
      </c>
      <c r="Q2537" s="2">
        <f>机器人辅助表!E2537</f>
        <v>1307.536284271305</v>
      </c>
      <c r="R2537" s="2">
        <v>6</v>
      </c>
      <c r="S2537" s="2">
        <f>机器人辅助表!F2537</f>
        <v>7852.2287999999999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0</v>
      </c>
      <c r="AE2537">
        <v>0</v>
      </c>
      <c r="AF2537">
        <v>0</v>
      </c>
      <c r="AG2537">
        <v>0</v>
      </c>
      <c r="BD2537">
        <v>11</v>
      </c>
      <c r="BE2537">
        <v>9211102</v>
      </c>
      <c r="BF2537">
        <v>9214103</v>
      </c>
      <c r="BG2537">
        <v>9214203</v>
      </c>
      <c r="BH2537">
        <v>9214302</v>
      </c>
      <c r="BI2537">
        <v>9214402</v>
      </c>
      <c r="BJ2537">
        <v>9222103</v>
      </c>
      <c r="BK2537">
        <v>9223103</v>
      </c>
      <c r="BL2537">
        <v>9223203</v>
      </c>
      <c r="BM2537">
        <v>9223304</v>
      </c>
      <c r="BN2537">
        <v>9223402</v>
      </c>
      <c r="BO2537">
        <v>9215102</v>
      </c>
    </row>
    <row r="2538" spans="1:67" x14ac:dyDescent="0.15">
      <c r="A2538">
        <v>2537</v>
      </c>
      <c r="B2538" t="s">
        <v>1177</v>
      </c>
      <c r="E2538">
        <f>机器人辅助表!B2538</f>
        <v>19</v>
      </c>
      <c r="F2538">
        <v>2</v>
      </c>
      <c r="G2538">
        <v>58101</v>
      </c>
      <c r="H2538">
        <v>0</v>
      </c>
      <c r="I2538">
        <f>机器人辅助表!H2538</f>
        <v>2279.0038251787832</v>
      </c>
      <c r="J2538">
        <v>2</v>
      </c>
      <c r="K2538">
        <v>4</v>
      </c>
      <c r="L2538">
        <v>1</v>
      </c>
      <c r="M2538" s="2">
        <f>机器人辅助表!C2538</f>
        <v>3462.2108622391306</v>
      </c>
      <c r="N2538" s="2">
        <v>2</v>
      </c>
      <c r="O2538" s="2">
        <f>机器人辅助表!D2538</f>
        <v>298.71681495652183</v>
      </c>
      <c r="P2538" s="2">
        <v>3</v>
      </c>
      <c r="Q2538" s="2">
        <f>机器人辅助表!E2538</f>
        <v>132.76302886956526</v>
      </c>
      <c r="R2538" s="2">
        <v>6</v>
      </c>
      <c r="S2538" s="2">
        <f>机器人辅助表!F2538</f>
        <v>3909.4164000000001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0</v>
      </c>
      <c r="AE2538">
        <v>0</v>
      </c>
      <c r="AF2538">
        <v>0</v>
      </c>
      <c r="AG2538">
        <v>0</v>
      </c>
      <c r="BD2538">
        <v>11</v>
      </c>
      <c r="BE2538">
        <v>9211103</v>
      </c>
      <c r="BF2538">
        <v>9214102</v>
      </c>
      <c r="BG2538">
        <v>9214203</v>
      </c>
      <c r="BH2538">
        <v>9214303</v>
      </c>
      <c r="BI2538">
        <v>9214404</v>
      </c>
      <c r="BJ2538">
        <v>9222104</v>
      </c>
      <c r="BK2538">
        <v>9223103</v>
      </c>
      <c r="BL2538">
        <v>9223204</v>
      </c>
      <c r="BM2538">
        <v>9223304</v>
      </c>
      <c r="BN2538">
        <v>9223404</v>
      </c>
      <c r="BO2538">
        <v>9215102</v>
      </c>
    </row>
    <row r="2539" spans="1:67" x14ac:dyDescent="0.15">
      <c r="A2539">
        <v>2538</v>
      </c>
      <c r="B2539" t="s">
        <v>1178</v>
      </c>
      <c r="E2539">
        <f>机器人辅助表!B2539</f>
        <v>50</v>
      </c>
      <c r="F2539">
        <v>1</v>
      </c>
      <c r="G2539">
        <v>58001</v>
      </c>
      <c r="H2539">
        <v>0</v>
      </c>
      <c r="I2539">
        <f>机器人辅助表!H2539</f>
        <v>19359.795951756525</v>
      </c>
      <c r="J2539">
        <v>2</v>
      </c>
      <c r="K2539">
        <v>4</v>
      </c>
      <c r="L2539">
        <v>1</v>
      </c>
      <c r="M2539" s="2">
        <f>机器人辅助表!C2539</f>
        <v>119630.17846956526</v>
      </c>
      <c r="N2539" s="2">
        <v>2</v>
      </c>
      <c r="O2539" s="2">
        <f>机器人辅助表!D2539</f>
        <v>5176.3057991638816</v>
      </c>
      <c r="P2539" s="2">
        <v>3</v>
      </c>
      <c r="Q2539" s="2">
        <f>机器人辅助表!E2539</f>
        <v>2300.5803551839472</v>
      </c>
      <c r="R2539" s="2">
        <v>6</v>
      </c>
      <c r="S2539" s="2">
        <f>机器人辅助表!F2539</f>
        <v>11385.5</v>
      </c>
      <c r="T2539">
        <v>0</v>
      </c>
      <c r="U2539">
        <v>0</v>
      </c>
      <c r="V2539">
        <v>0</v>
      </c>
      <c r="W2539">
        <v>0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0</v>
      </c>
      <c r="AE2539">
        <v>0</v>
      </c>
      <c r="AF2539">
        <v>0</v>
      </c>
      <c r="AG2539">
        <v>0</v>
      </c>
      <c r="BD2539">
        <v>11</v>
      </c>
      <c r="BE2539">
        <v>9113104</v>
      </c>
      <c r="BF2539">
        <v>9121104</v>
      </c>
      <c r="BG2539">
        <v>9121202</v>
      </c>
      <c r="BH2539">
        <v>9121302</v>
      </c>
      <c r="BI2539">
        <v>9121404</v>
      </c>
      <c r="BJ2539">
        <v>9114104</v>
      </c>
      <c r="BK2539">
        <v>9122104</v>
      </c>
      <c r="BL2539">
        <v>9122203</v>
      </c>
      <c r="BM2539">
        <v>9122302</v>
      </c>
      <c r="BN2539">
        <v>9122402</v>
      </c>
      <c r="BO2539">
        <v>9115103</v>
      </c>
    </row>
    <row r="2540" spans="1:67" x14ac:dyDescent="0.15">
      <c r="A2540">
        <v>2539</v>
      </c>
      <c r="B2540" t="s">
        <v>3645</v>
      </c>
      <c r="E2540">
        <f>机器人辅助表!B2540</f>
        <v>39</v>
      </c>
      <c r="F2540">
        <v>1</v>
      </c>
      <c r="G2540">
        <v>58001</v>
      </c>
      <c r="H2540">
        <v>0</v>
      </c>
      <c r="I2540">
        <f>机器人辅助表!H2540</f>
        <v>10866.272219519993</v>
      </c>
      <c r="J2540">
        <v>2</v>
      </c>
      <c r="K2540">
        <v>4</v>
      </c>
      <c r="L2540">
        <v>1</v>
      </c>
      <c r="M2540" s="2">
        <f>机器人辅助表!C2540</f>
        <v>46137.236534391144</v>
      </c>
      <c r="N2540" s="2">
        <v>2</v>
      </c>
      <c r="O2540" s="2">
        <f>机器人辅助表!D2540</f>
        <v>2593.0889973860872</v>
      </c>
      <c r="P2540" s="2">
        <v>3</v>
      </c>
      <c r="Q2540" s="2">
        <f>机器人辅助表!E2540</f>
        <v>1152.483998838261</v>
      </c>
      <c r="R2540" s="2">
        <v>6</v>
      </c>
      <c r="S2540" s="2">
        <f>机器人辅助表!F2540</f>
        <v>10188.718800000001</v>
      </c>
      <c r="T2540">
        <v>0</v>
      </c>
      <c r="U2540">
        <v>0</v>
      </c>
      <c r="V2540">
        <v>0</v>
      </c>
      <c r="W2540">
        <v>0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0</v>
      </c>
      <c r="AE2540">
        <v>0</v>
      </c>
      <c r="AF2540">
        <v>0</v>
      </c>
      <c r="AG2540">
        <v>0</v>
      </c>
      <c r="BD2540">
        <v>11</v>
      </c>
      <c r="BE2540">
        <v>9113102</v>
      </c>
      <c r="BF2540">
        <v>9121103</v>
      </c>
      <c r="BG2540">
        <v>9121203</v>
      </c>
      <c r="BH2540">
        <v>9121303</v>
      </c>
      <c r="BI2540">
        <v>9121403</v>
      </c>
      <c r="BJ2540">
        <v>9114102</v>
      </c>
      <c r="BK2540">
        <v>9122102</v>
      </c>
      <c r="BL2540">
        <v>9122202</v>
      </c>
      <c r="BM2540">
        <v>9122303</v>
      </c>
      <c r="BN2540">
        <v>9122402</v>
      </c>
      <c r="BO2540">
        <v>9115103</v>
      </c>
    </row>
    <row r="2541" spans="1:67" x14ac:dyDescent="0.15">
      <c r="A2541">
        <v>2540</v>
      </c>
      <c r="B2541" t="s">
        <v>3646</v>
      </c>
      <c r="E2541">
        <f>机器人辅助表!B2541</f>
        <v>31</v>
      </c>
      <c r="F2541">
        <v>1</v>
      </c>
      <c r="G2541">
        <v>58001</v>
      </c>
      <c r="H2541">
        <v>0</v>
      </c>
      <c r="I2541">
        <f>机器人辅助表!H2541</f>
        <v>4865.3704433508929</v>
      </c>
      <c r="J2541">
        <v>2</v>
      </c>
      <c r="K2541">
        <v>4</v>
      </c>
      <c r="L2541">
        <v>1</v>
      </c>
      <c r="M2541" s="2">
        <f>机器人辅助表!C2541</f>
        <v>14920.161842976928</v>
      </c>
      <c r="N2541" s="2">
        <v>2</v>
      </c>
      <c r="O2541" s="2">
        <f>机器人辅助表!D2541</f>
        <v>953.68680258923098</v>
      </c>
      <c r="P2541" s="2">
        <v>3</v>
      </c>
      <c r="Q2541" s="2">
        <f>机器人辅助表!E2541</f>
        <v>423.8608011507693</v>
      </c>
      <c r="R2541" s="2">
        <v>6</v>
      </c>
      <c r="S2541" s="2">
        <f>机器人辅助表!F2541</f>
        <v>6118.0037999999995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0</v>
      </c>
      <c r="AE2541">
        <v>0</v>
      </c>
      <c r="AF2541">
        <v>0</v>
      </c>
      <c r="AG2541">
        <v>0</v>
      </c>
      <c r="BD2541">
        <v>11</v>
      </c>
      <c r="BE2541">
        <v>9113102</v>
      </c>
      <c r="BF2541">
        <v>9121103</v>
      </c>
      <c r="BG2541">
        <v>9121203</v>
      </c>
      <c r="BH2541">
        <v>9121303</v>
      </c>
      <c r="BI2541">
        <v>9121403</v>
      </c>
      <c r="BJ2541">
        <v>9114103</v>
      </c>
      <c r="BK2541">
        <v>9122102</v>
      </c>
      <c r="BL2541">
        <v>9122202</v>
      </c>
      <c r="BM2541">
        <v>9122303</v>
      </c>
      <c r="BN2541">
        <v>9122404</v>
      </c>
      <c r="BO2541">
        <v>9115104</v>
      </c>
    </row>
    <row r="2542" spans="1:67" x14ac:dyDescent="0.15">
      <c r="A2542">
        <v>2541</v>
      </c>
      <c r="B2542" t="s">
        <v>3647</v>
      </c>
      <c r="E2542">
        <f>机器人辅助表!B2542</f>
        <v>43</v>
      </c>
      <c r="F2542">
        <v>1</v>
      </c>
      <c r="G2542">
        <v>58001</v>
      </c>
      <c r="H2542">
        <v>0</v>
      </c>
      <c r="I2542">
        <f>机器人辅助表!H2542</f>
        <v>7574.3036545667064</v>
      </c>
      <c r="J2542">
        <v>2</v>
      </c>
      <c r="K2542">
        <v>4</v>
      </c>
      <c r="L2542">
        <v>1</v>
      </c>
      <c r="M2542" s="2">
        <f>机器人辅助表!C2542</f>
        <v>37772.901986646946</v>
      </c>
      <c r="N2542" s="2">
        <v>2</v>
      </c>
      <c r="O2542" s="2">
        <f>机器人辅助表!D2542</f>
        <v>1917.2666607736458</v>
      </c>
      <c r="P2542" s="2">
        <v>3</v>
      </c>
      <c r="Q2542" s="2">
        <f>机器人辅助表!E2542</f>
        <v>852.11851589939829</v>
      </c>
      <c r="R2542" s="2">
        <v>6</v>
      </c>
      <c r="S2542" s="2">
        <f>机器人辅助表!F2542</f>
        <v>5975.3483999999989</v>
      </c>
      <c r="T2542">
        <v>0</v>
      </c>
      <c r="U2542">
        <v>0</v>
      </c>
      <c r="V2542">
        <v>0</v>
      </c>
      <c r="W2542">
        <v>0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0</v>
      </c>
      <c r="AE2542">
        <v>0</v>
      </c>
      <c r="AF2542">
        <v>0</v>
      </c>
      <c r="AG2542">
        <v>0</v>
      </c>
      <c r="BD2542">
        <v>11</v>
      </c>
      <c r="BE2542">
        <v>9113103</v>
      </c>
      <c r="BF2542">
        <v>9121103</v>
      </c>
      <c r="BG2542">
        <v>9121203</v>
      </c>
      <c r="BH2542">
        <v>9121302</v>
      </c>
      <c r="BI2542">
        <v>9121402</v>
      </c>
      <c r="BJ2542">
        <v>9114104</v>
      </c>
      <c r="BK2542">
        <v>9122104</v>
      </c>
      <c r="BL2542">
        <v>9122203</v>
      </c>
      <c r="BM2542">
        <v>9122304</v>
      </c>
      <c r="BN2542">
        <v>9122404</v>
      </c>
      <c r="BO2542">
        <v>9115103</v>
      </c>
    </row>
    <row r="2543" spans="1:67" x14ac:dyDescent="0.15">
      <c r="A2543">
        <v>2542</v>
      </c>
      <c r="B2543" t="s">
        <v>1179</v>
      </c>
      <c r="E2543">
        <f>机器人辅助表!B2543</f>
        <v>38</v>
      </c>
      <c r="F2543">
        <v>3</v>
      </c>
      <c r="G2543">
        <v>58201</v>
      </c>
      <c r="H2543">
        <v>0</v>
      </c>
      <c r="I2543">
        <f>机器人辅助表!H2543</f>
        <v>6555.4459442212174</v>
      </c>
      <c r="J2543">
        <v>2</v>
      </c>
      <c r="K2543">
        <v>4</v>
      </c>
      <c r="L2543">
        <v>1</v>
      </c>
      <c r="M2543" s="2">
        <f>机器人辅助表!C2543</f>
        <v>26676.177091565216</v>
      </c>
      <c r="N2543" s="2">
        <v>2</v>
      </c>
      <c r="O2543" s="2">
        <f>机器人辅助表!D2543</f>
        <v>1540.1770175919735</v>
      </c>
      <c r="P2543" s="2">
        <v>3</v>
      </c>
      <c r="Q2543" s="2">
        <f>机器人辅助表!E2543</f>
        <v>684.52311892976604</v>
      </c>
      <c r="R2543" s="2">
        <v>6</v>
      </c>
      <c r="S2543" s="2">
        <f>机器人辅助表!F2543</f>
        <v>6385.66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0</v>
      </c>
      <c r="AE2543">
        <v>0</v>
      </c>
      <c r="AF2543">
        <v>0</v>
      </c>
      <c r="AG2543">
        <v>0</v>
      </c>
      <c r="BD2543">
        <v>8</v>
      </c>
      <c r="BE2543">
        <v>9323102</v>
      </c>
      <c r="BF2543">
        <v>9324102</v>
      </c>
      <c r="BG2543">
        <v>9324202</v>
      </c>
      <c r="BH2543">
        <v>9324303</v>
      </c>
      <c r="BI2543">
        <v>9324404</v>
      </c>
      <c r="BJ2543">
        <v>9312103</v>
      </c>
      <c r="BK2543">
        <v>9311103</v>
      </c>
      <c r="BL2543">
        <v>9315104</v>
      </c>
    </row>
    <row r="2544" spans="1:67" x14ac:dyDescent="0.15">
      <c r="A2544">
        <v>2543</v>
      </c>
      <c r="B2544" t="s">
        <v>3648</v>
      </c>
      <c r="E2544">
        <f>机器人辅助表!B2544</f>
        <v>19</v>
      </c>
      <c r="F2544">
        <v>2</v>
      </c>
      <c r="G2544">
        <v>58101</v>
      </c>
      <c r="H2544">
        <v>0</v>
      </c>
      <c r="I2544">
        <f>机器人辅助表!H2544</f>
        <v>2701.0415705822611</v>
      </c>
      <c r="J2544">
        <v>2</v>
      </c>
      <c r="K2544">
        <v>4</v>
      </c>
      <c r="L2544">
        <v>1</v>
      </c>
      <c r="M2544" s="2">
        <f>机器人辅助表!C2544</f>
        <v>4103.3610219130433</v>
      </c>
      <c r="N2544" s="2">
        <v>2</v>
      </c>
      <c r="O2544" s="2">
        <f>机器人辅助表!D2544</f>
        <v>354.03474365217403</v>
      </c>
      <c r="P2544" s="2">
        <v>3</v>
      </c>
      <c r="Q2544" s="2">
        <f>机器人辅助表!E2544</f>
        <v>157.34877495652179</v>
      </c>
      <c r="R2544" s="2">
        <v>6</v>
      </c>
      <c r="S2544" s="2">
        <f>机器人辅助表!F2544</f>
        <v>4633.3824000000004</v>
      </c>
      <c r="T2544">
        <v>0</v>
      </c>
      <c r="U2544">
        <v>0</v>
      </c>
      <c r="V2544">
        <v>0</v>
      </c>
      <c r="W2544">
        <v>0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0</v>
      </c>
      <c r="AE2544">
        <v>0</v>
      </c>
      <c r="AF2544">
        <v>0</v>
      </c>
      <c r="AG2544">
        <v>0</v>
      </c>
      <c r="BD2544">
        <v>11</v>
      </c>
      <c r="BE2544">
        <v>9211103</v>
      </c>
      <c r="BF2544">
        <v>9214103</v>
      </c>
      <c r="BG2544">
        <v>9214202</v>
      </c>
      <c r="BH2544">
        <v>9214304</v>
      </c>
      <c r="BI2544">
        <v>9214404</v>
      </c>
      <c r="BJ2544">
        <v>9222102</v>
      </c>
      <c r="BK2544">
        <v>9223104</v>
      </c>
      <c r="BL2544">
        <v>9223203</v>
      </c>
      <c r="BM2544">
        <v>9223302</v>
      </c>
      <c r="BN2544">
        <v>9223404</v>
      </c>
      <c r="BO2544">
        <v>9215102</v>
      </c>
    </row>
    <row r="2545" spans="1:67" x14ac:dyDescent="0.15">
      <c r="A2545">
        <v>2544</v>
      </c>
      <c r="B2545" t="s">
        <v>3649</v>
      </c>
      <c r="E2545">
        <f>机器人辅助表!B2545</f>
        <v>25</v>
      </c>
      <c r="F2545">
        <v>2</v>
      </c>
      <c r="G2545">
        <v>58101</v>
      </c>
      <c r="H2545">
        <v>0</v>
      </c>
      <c r="I2545">
        <f>机器人辅助表!H2545</f>
        <v>4293.6471602006695</v>
      </c>
      <c r="J2545">
        <v>2</v>
      </c>
      <c r="K2545">
        <v>4</v>
      </c>
      <c r="L2545">
        <v>1</v>
      </c>
      <c r="M2545" s="2">
        <f>机器人辅助表!C2545</f>
        <v>9483.7442433110391</v>
      </c>
      <c r="N2545" s="2">
        <v>2</v>
      </c>
      <c r="O2545" s="2">
        <f>机器人辅助表!D2545</f>
        <v>691.47299799331131</v>
      </c>
      <c r="P2545" s="2">
        <v>3</v>
      </c>
      <c r="Q2545" s="2">
        <f>机器人辅助表!E2545</f>
        <v>307.32133244147172</v>
      </c>
      <c r="R2545" s="2">
        <v>6</v>
      </c>
      <c r="S2545" s="2">
        <f>机器人辅助表!F2545</f>
        <v>6470.28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0</v>
      </c>
      <c r="AE2545">
        <v>0</v>
      </c>
      <c r="AF2545">
        <v>0</v>
      </c>
      <c r="AG2545">
        <v>0</v>
      </c>
      <c r="BD2545">
        <v>11</v>
      </c>
      <c r="BE2545">
        <v>9211102</v>
      </c>
      <c r="BF2545">
        <v>9214102</v>
      </c>
      <c r="BG2545">
        <v>9214202</v>
      </c>
      <c r="BH2545">
        <v>9214303</v>
      </c>
      <c r="BI2545">
        <v>9214402</v>
      </c>
      <c r="BJ2545">
        <v>9222103</v>
      </c>
      <c r="BK2545">
        <v>9223102</v>
      </c>
      <c r="BL2545">
        <v>9223204</v>
      </c>
      <c r="BM2545">
        <v>9223304</v>
      </c>
      <c r="BN2545">
        <v>9223404</v>
      </c>
      <c r="BO2545">
        <v>9215103</v>
      </c>
    </row>
    <row r="2546" spans="1:67" x14ac:dyDescent="0.15">
      <c r="A2546">
        <v>2545</v>
      </c>
      <c r="B2546" t="s">
        <v>1180</v>
      </c>
      <c r="E2546">
        <f>机器人辅助表!B2546</f>
        <v>23</v>
      </c>
      <c r="F2546">
        <v>3</v>
      </c>
      <c r="G2546">
        <v>58201</v>
      </c>
      <c r="H2546">
        <v>0</v>
      </c>
      <c r="I2546">
        <f>机器人辅助表!H2546</f>
        <v>1965.5863806042942</v>
      </c>
      <c r="J2546">
        <v>2</v>
      </c>
      <c r="K2546">
        <v>4</v>
      </c>
      <c r="L2546">
        <v>1</v>
      </c>
      <c r="M2546" s="2">
        <f>机器人辅助表!C2546</f>
        <v>3844.6269321546833</v>
      </c>
      <c r="N2546" s="2">
        <v>2</v>
      </c>
      <c r="O2546" s="2">
        <f>机器人辅助表!D2546</f>
        <v>295.58263653511716</v>
      </c>
      <c r="P2546" s="2">
        <v>3</v>
      </c>
      <c r="Q2546" s="2">
        <f>机器人辅助表!E2546</f>
        <v>131.3700606822743</v>
      </c>
      <c r="R2546" s="2">
        <v>6</v>
      </c>
      <c r="S2546" s="2">
        <f>机器人辅助表!F2546</f>
        <v>3109.5613999999996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0</v>
      </c>
      <c r="AE2546">
        <v>0</v>
      </c>
      <c r="AF2546">
        <v>0</v>
      </c>
      <c r="AG2546">
        <v>0</v>
      </c>
      <c r="BD2546">
        <v>8</v>
      </c>
      <c r="BE2546">
        <v>9323103</v>
      </c>
      <c r="BF2546">
        <v>9324103</v>
      </c>
      <c r="BG2546">
        <v>9324203</v>
      </c>
      <c r="BH2546">
        <v>9324302</v>
      </c>
      <c r="BI2546">
        <v>9324404</v>
      </c>
      <c r="BJ2546">
        <v>9312102</v>
      </c>
      <c r="BK2546">
        <v>9311104</v>
      </c>
      <c r="BL2546">
        <v>9315102</v>
      </c>
    </row>
    <row r="2547" spans="1:67" x14ac:dyDescent="0.15">
      <c r="A2547">
        <v>2546</v>
      </c>
      <c r="B2547" t="s">
        <v>3650</v>
      </c>
      <c r="E2547">
        <f>机器人辅助表!B2547</f>
        <v>31</v>
      </c>
      <c r="F2547">
        <v>1</v>
      </c>
      <c r="G2547">
        <v>58001</v>
      </c>
      <c r="H2547">
        <v>0</v>
      </c>
      <c r="I2547">
        <f>机器人辅助表!H2547</f>
        <v>3926.4393051603702</v>
      </c>
      <c r="J2547">
        <v>2</v>
      </c>
      <c r="K2547">
        <v>4</v>
      </c>
      <c r="L2547">
        <v>1</v>
      </c>
      <c r="M2547" s="2">
        <f>机器人辅助表!C2547</f>
        <v>12040.832364507698</v>
      </c>
      <c r="N2547" s="2">
        <v>2</v>
      </c>
      <c r="O2547" s="2">
        <f>机器人辅助表!D2547</f>
        <v>769.64198103692331</v>
      </c>
      <c r="P2547" s="2">
        <v>3</v>
      </c>
      <c r="Q2547" s="2">
        <f>机器人辅助表!E2547</f>
        <v>342.06310268307703</v>
      </c>
      <c r="R2547" s="2">
        <v>6</v>
      </c>
      <c r="S2547" s="2">
        <f>机器人辅助表!F2547</f>
        <v>4937.3364000000001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0</v>
      </c>
      <c r="AE2547">
        <v>0</v>
      </c>
      <c r="AF2547">
        <v>0</v>
      </c>
      <c r="AG2547">
        <v>0</v>
      </c>
      <c r="BD2547">
        <v>11</v>
      </c>
      <c r="BE2547">
        <v>9113104</v>
      </c>
      <c r="BF2547">
        <v>9121103</v>
      </c>
      <c r="BG2547">
        <v>9121203</v>
      </c>
      <c r="BH2547">
        <v>9121304</v>
      </c>
      <c r="BI2547">
        <v>9121403</v>
      </c>
      <c r="BJ2547">
        <v>9114102</v>
      </c>
      <c r="BK2547">
        <v>9122102</v>
      </c>
      <c r="BL2547">
        <v>9122203</v>
      </c>
      <c r="BM2547">
        <v>9122304</v>
      </c>
      <c r="BN2547">
        <v>9122404</v>
      </c>
      <c r="BO2547">
        <v>9115102</v>
      </c>
    </row>
    <row r="2548" spans="1:67" x14ac:dyDescent="0.15">
      <c r="A2548">
        <v>2547</v>
      </c>
      <c r="B2548" t="s">
        <v>3651</v>
      </c>
      <c r="E2548">
        <f>机器人辅助表!B2548</f>
        <v>40</v>
      </c>
      <c r="F2548">
        <v>3</v>
      </c>
      <c r="G2548">
        <v>58201</v>
      </c>
      <c r="H2548">
        <v>0</v>
      </c>
      <c r="I2548">
        <f>机器人辅助表!H2548</f>
        <v>11752.696458148048</v>
      </c>
      <c r="J2548">
        <v>2</v>
      </c>
      <c r="K2548">
        <v>4</v>
      </c>
      <c r="L2548">
        <v>1</v>
      </c>
      <c r="M2548" s="2">
        <f>机器人辅助表!C2548</f>
        <v>52127.772912866909</v>
      </c>
      <c r="N2548" s="2">
        <v>2</v>
      </c>
      <c r="O2548" s="2">
        <f>机器人辅助表!D2548</f>
        <v>2853.7101959598672</v>
      </c>
      <c r="P2548" s="2">
        <v>3</v>
      </c>
      <c r="Q2548" s="2">
        <f>机器人辅助表!E2548</f>
        <v>1268.3156426488301</v>
      </c>
      <c r="R2548" s="2">
        <v>6</v>
      </c>
      <c r="S2548" s="2">
        <f>机器人辅助表!F2548</f>
        <v>10549.343999999999</v>
      </c>
      <c r="T2548">
        <v>0</v>
      </c>
      <c r="U2548">
        <v>0</v>
      </c>
      <c r="V2548">
        <v>0</v>
      </c>
      <c r="W2548">
        <v>0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0</v>
      </c>
      <c r="AE2548">
        <v>0</v>
      </c>
      <c r="AF2548">
        <v>0</v>
      </c>
      <c r="AG2548">
        <v>0</v>
      </c>
      <c r="BD2548">
        <v>8</v>
      </c>
      <c r="BE2548">
        <v>9323102</v>
      </c>
      <c r="BF2548">
        <v>9324104</v>
      </c>
      <c r="BG2548">
        <v>9324204</v>
      </c>
      <c r="BH2548">
        <v>9324303</v>
      </c>
      <c r="BI2548">
        <v>9324402</v>
      </c>
      <c r="BJ2548">
        <v>9312104</v>
      </c>
      <c r="BK2548">
        <v>9311104</v>
      </c>
      <c r="BL2548">
        <v>9315102</v>
      </c>
    </row>
    <row r="2549" spans="1:67" x14ac:dyDescent="0.15">
      <c r="A2549">
        <v>2548</v>
      </c>
      <c r="B2549" t="s">
        <v>1181</v>
      </c>
      <c r="E2549">
        <f>机器人辅助表!B2549</f>
        <v>22</v>
      </c>
      <c r="F2549">
        <v>2</v>
      </c>
      <c r="G2549">
        <v>58101</v>
      </c>
      <c r="H2549">
        <v>0</v>
      </c>
      <c r="I2549">
        <f>机器人辅助表!H2549</f>
        <v>2501.1785313391306</v>
      </c>
      <c r="J2549">
        <v>2</v>
      </c>
      <c r="K2549">
        <v>4</v>
      </c>
      <c r="L2549">
        <v>1</v>
      </c>
      <c r="M2549" s="2">
        <f>机器人辅助表!C2549</f>
        <v>4573.7586782608696</v>
      </c>
      <c r="N2549" s="2">
        <v>2</v>
      </c>
      <c r="O2549" s="2">
        <f>机器人辅助表!D2549</f>
        <v>361.48257391304355</v>
      </c>
      <c r="P2549" s="2">
        <v>3</v>
      </c>
      <c r="Q2549" s="2">
        <f>机器人辅助表!E2549</f>
        <v>160.65892173913048</v>
      </c>
      <c r="R2549" s="2">
        <v>6</v>
      </c>
      <c r="S2549" s="2">
        <f>机器人辅助表!F2549</f>
        <v>4056.54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0</v>
      </c>
      <c r="AE2549">
        <v>0</v>
      </c>
      <c r="AF2549">
        <v>0</v>
      </c>
      <c r="AG2549">
        <v>0</v>
      </c>
      <c r="BD2549">
        <v>11</v>
      </c>
      <c r="BE2549">
        <v>9211103</v>
      </c>
      <c r="BF2549">
        <v>9214103</v>
      </c>
      <c r="BG2549">
        <v>9214202</v>
      </c>
      <c r="BH2549">
        <v>9214302</v>
      </c>
      <c r="BI2549">
        <v>9214403</v>
      </c>
      <c r="BJ2549">
        <v>9222103</v>
      </c>
      <c r="BK2549">
        <v>9223104</v>
      </c>
      <c r="BL2549">
        <v>9223204</v>
      </c>
      <c r="BM2549">
        <v>9223303</v>
      </c>
      <c r="BN2549">
        <v>9223404</v>
      </c>
      <c r="BO2549">
        <v>9215102</v>
      </c>
    </row>
    <row r="2550" spans="1:67" x14ac:dyDescent="0.15">
      <c r="A2550">
        <v>2549</v>
      </c>
      <c r="B2550" t="s">
        <v>3652</v>
      </c>
      <c r="E2550">
        <f>机器人辅助表!B2550</f>
        <v>47</v>
      </c>
      <c r="F2550">
        <v>3</v>
      </c>
      <c r="G2550">
        <v>58201</v>
      </c>
      <c r="H2550">
        <v>0</v>
      </c>
      <c r="I2550">
        <f>机器人辅助表!H2550</f>
        <v>8071.9703855616572</v>
      </c>
      <c r="J2550">
        <v>2</v>
      </c>
      <c r="K2550">
        <v>4</v>
      </c>
      <c r="L2550">
        <v>1</v>
      </c>
      <c r="M2550" s="2">
        <f>机器人辅助表!C2550</f>
        <v>45855.689746483782</v>
      </c>
      <c r="N2550" s="2">
        <v>2</v>
      </c>
      <c r="O2550" s="2">
        <f>机器人辅助表!D2550</f>
        <v>2119.0267233060204</v>
      </c>
      <c r="P2550" s="2">
        <v>3</v>
      </c>
      <c r="Q2550" s="2">
        <f>机器人辅助表!E2550</f>
        <v>941.78965480267584</v>
      </c>
      <c r="R2550" s="2">
        <v>6</v>
      </c>
      <c r="S2550" s="2">
        <f>机器人辅助表!F2550</f>
        <v>5387.0529999999999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0</v>
      </c>
      <c r="AE2550">
        <v>0</v>
      </c>
      <c r="AF2550">
        <v>0</v>
      </c>
      <c r="AG2550">
        <v>0</v>
      </c>
      <c r="BD2550">
        <v>8</v>
      </c>
      <c r="BE2550">
        <v>9323104</v>
      </c>
      <c r="BF2550">
        <v>9324104</v>
      </c>
      <c r="BG2550">
        <v>9324204</v>
      </c>
      <c r="BH2550">
        <v>9324304</v>
      </c>
      <c r="BI2550">
        <v>9324404</v>
      </c>
      <c r="BJ2550">
        <v>9312104</v>
      </c>
      <c r="BK2550">
        <v>9311102</v>
      </c>
      <c r="BL2550">
        <v>9315102</v>
      </c>
    </row>
    <row r="2551" spans="1:67" x14ac:dyDescent="0.15">
      <c r="A2551">
        <v>2550</v>
      </c>
      <c r="B2551" t="s">
        <v>3653</v>
      </c>
      <c r="E2551">
        <f>机器人辅助表!B2551</f>
        <v>30</v>
      </c>
      <c r="F2551">
        <v>2</v>
      </c>
      <c r="G2551">
        <v>58101</v>
      </c>
      <c r="H2551">
        <v>0</v>
      </c>
      <c r="I2551">
        <f>机器人辅助表!H2551</f>
        <v>3523.4600101998672</v>
      </c>
      <c r="J2551">
        <v>2</v>
      </c>
      <c r="K2551">
        <v>4</v>
      </c>
      <c r="L2551">
        <v>1</v>
      </c>
      <c r="M2551" s="2">
        <f>机器人辅助表!C2551</f>
        <v>10310.100026989971</v>
      </c>
      <c r="N2551" s="2">
        <v>2</v>
      </c>
      <c r="O2551" s="2">
        <f>机器人辅助表!D2551</f>
        <v>665.76430667558566</v>
      </c>
      <c r="P2551" s="2">
        <v>3</v>
      </c>
      <c r="Q2551" s="2">
        <f>机器人辅助表!E2551</f>
        <v>295.89524741137143</v>
      </c>
      <c r="R2551" s="2">
        <v>6</v>
      </c>
      <c r="S2551" s="2">
        <f>机器人辅助表!F2551</f>
        <v>4594.5679999999993</v>
      </c>
      <c r="T2551">
        <v>0</v>
      </c>
      <c r="U2551">
        <v>0</v>
      </c>
      <c r="V2551">
        <v>0</v>
      </c>
      <c r="W2551">
        <v>0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0</v>
      </c>
      <c r="AE2551">
        <v>0</v>
      </c>
      <c r="AF2551">
        <v>0</v>
      </c>
      <c r="AG2551">
        <v>0</v>
      </c>
      <c r="BD2551">
        <v>11</v>
      </c>
      <c r="BE2551">
        <v>9211102</v>
      </c>
      <c r="BF2551">
        <v>9214104</v>
      </c>
      <c r="BG2551">
        <v>9214203</v>
      </c>
      <c r="BH2551">
        <v>9214304</v>
      </c>
      <c r="BI2551">
        <v>9214402</v>
      </c>
      <c r="BJ2551">
        <v>9222102</v>
      </c>
      <c r="BK2551">
        <v>9223102</v>
      </c>
      <c r="BL2551">
        <v>9223203</v>
      </c>
      <c r="BM2551">
        <v>9223302</v>
      </c>
      <c r="BN2551">
        <v>9223402</v>
      </c>
      <c r="BO2551">
        <v>9215103</v>
      </c>
    </row>
    <row r="2552" spans="1:67" x14ac:dyDescent="0.15">
      <c r="A2552">
        <v>2551</v>
      </c>
      <c r="B2552" t="s">
        <v>1182</v>
      </c>
      <c r="E2552">
        <f>机器人辅助表!B2552</f>
        <v>49</v>
      </c>
      <c r="F2552">
        <v>2</v>
      </c>
      <c r="G2552">
        <v>58101</v>
      </c>
      <c r="H2552">
        <v>0</v>
      </c>
      <c r="I2552">
        <f>机器人辅助表!H2552</f>
        <v>13501.514443261329</v>
      </c>
      <c r="J2552">
        <v>2</v>
      </c>
      <c r="K2552">
        <v>4</v>
      </c>
      <c r="L2552">
        <v>1</v>
      </c>
      <c r="M2552" s="2">
        <f>机器人辅助表!C2552</f>
        <v>81139.467686234144</v>
      </c>
      <c r="N2552" s="2">
        <v>2</v>
      </c>
      <c r="O2552" s="2">
        <f>机器人辅助表!D2552</f>
        <v>3587.1956865704365</v>
      </c>
      <c r="P2552" s="2">
        <v>3</v>
      </c>
      <c r="Q2552" s="2">
        <f>机器人辅助表!E2552</f>
        <v>1594.3091940313054</v>
      </c>
      <c r="R2552" s="2">
        <v>6</v>
      </c>
      <c r="S2552" s="2">
        <f>机器人辅助表!F2552</f>
        <v>8306.4071999999996</v>
      </c>
      <c r="T2552">
        <v>0</v>
      </c>
      <c r="U2552">
        <v>0</v>
      </c>
      <c r="V2552">
        <v>0</v>
      </c>
      <c r="W2552">
        <v>0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0</v>
      </c>
      <c r="AE2552">
        <v>0</v>
      </c>
      <c r="AF2552">
        <v>0</v>
      </c>
      <c r="AG2552">
        <v>0</v>
      </c>
      <c r="BD2552">
        <v>11</v>
      </c>
      <c r="BE2552">
        <v>9211104</v>
      </c>
      <c r="BF2552">
        <v>9214102</v>
      </c>
      <c r="BG2552">
        <v>9214203</v>
      </c>
      <c r="BH2552">
        <v>9214303</v>
      </c>
      <c r="BI2552">
        <v>9214403</v>
      </c>
      <c r="BJ2552">
        <v>9222104</v>
      </c>
      <c r="BK2552">
        <v>9223104</v>
      </c>
      <c r="BL2552">
        <v>9223202</v>
      </c>
      <c r="BM2552">
        <v>9223302</v>
      </c>
      <c r="BN2552">
        <v>9223402</v>
      </c>
      <c r="BO2552">
        <v>9215103</v>
      </c>
    </row>
    <row r="2553" spans="1:67" x14ac:dyDescent="0.15">
      <c r="A2553">
        <v>2552</v>
      </c>
      <c r="B2553" t="s">
        <v>1183</v>
      </c>
      <c r="E2553">
        <f>机器人辅助表!B2553</f>
        <v>33</v>
      </c>
      <c r="F2553">
        <v>2</v>
      </c>
      <c r="G2553">
        <v>58101</v>
      </c>
      <c r="H2553">
        <v>0</v>
      </c>
      <c r="I2553">
        <f>机器人辅助表!H2553</f>
        <v>4836.813628410704</v>
      </c>
      <c r="J2553">
        <v>2</v>
      </c>
      <c r="K2553">
        <v>4</v>
      </c>
      <c r="L2553">
        <v>1</v>
      </c>
      <c r="M2553" s="2">
        <f>机器人辅助表!C2553</f>
        <v>16138.579686998339</v>
      </c>
      <c r="N2553" s="2">
        <v>2</v>
      </c>
      <c r="O2553" s="2">
        <f>机器人辅助表!D2553</f>
        <v>1011.7934558277598</v>
      </c>
      <c r="P2553" s="2">
        <v>3</v>
      </c>
      <c r="Q2553" s="2">
        <f>机器人辅助表!E2553</f>
        <v>449.68598036789331</v>
      </c>
      <c r="R2553" s="2">
        <v>6</v>
      </c>
      <c r="S2553" s="2">
        <f>机器人辅助表!F2553</f>
        <v>5657.8099999999995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0</v>
      </c>
      <c r="AE2553">
        <v>0</v>
      </c>
      <c r="AF2553">
        <v>0</v>
      </c>
      <c r="AG2553">
        <v>0</v>
      </c>
      <c r="BD2553">
        <v>11</v>
      </c>
      <c r="BE2553">
        <v>9211102</v>
      </c>
      <c r="BF2553">
        <v>9214102</v>
      </c>
      <c r="BG2553">
        <v>9214203</v>
      </c>
      <c r="BH2553">
        <v>9214303</v>
      </c>
      <c r="BI2553">
        <v>9214403</v>
      </c>
      <c r="BJ2553">
        <v>9222102</v>
      </c>
      <c r="BK2553">
        <v>9223102</v>
      </c>
      <c r="BL2553">
        <v>9223203</v>
      </c>
      <c r="BM2553">
        <v>9223302</v>
      </c>
      <c r="BN2553">
        <v>9223404</v>
      </c>
      <c r="BO2553">
        <v>9215104</v>
      </c>
    </row>
    <row r="2554" spans="1:67" x14ac:dyDescent="0.15">
      <c r="A2554">
        <v>2553</v>
      </c>
      <c r="B2554" t="s">
        <v>1184</v>
      </c>
      <c r="E2554">
        <f>机器人辅助表!B2554</f>
        <v>27</v>
      </c>
      <c r="F2554">
        <v>1</v>
      </c>
      <c r="G2554">
        <v>58001</v>
      </c>
      <c r="H2554">
        <v>0</v>
      </c>
      <c r="I2554">
        <f>机器人辅助表!H2554</f>
        <v>2285.7880600867907</v>
      </c>
      <c r="J2554">
        <v>2</v>
      </c>
      <c r="K2554">
        <v>4</v>
      </c>
      <c r="L2554">
        <v>1</v>
      </c>
      <c r="M2554" s="2">
        <f>机器人辅助表!C2554</f>
        <v>5698.9233434023436</v>
      </c>
      <c r="N2554" s="2">
        <v>2</v>
      </c>
      <c r="O2554" s="2">
        <f>机器人辅助表!D2554</f>
        <v>395.11071807892989</v>
      </c>
      <c r="P2554" s="2">
        <v>3</v>
      </c>
      <c r="Q2554" s="2">
        <f>机器人辅助表!E2554</f>
        <v>175.60476359063554</v>
      </c>
      <c r="R2554" s="2">
        <v>6</v>
      </c>
      <c r="S2554" s="2">
        <f>机器人辅助表!F2554</f>
        <v>3253.3851999999997</v>
      </c>
      <c r="T2554">
        <v>0</v>
      </c>
      <c r="U2554">
        <v>0</v>
      </c>
      <c r="V2554">
        <v>0</v>
      </c>
      <c r="W2554">
        <v>0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0</v>
      </c>
      <c r="AE2554">
        <v>0</v>
      </c>
      <c r="AF2554">
        <v>0</v>
      </c>
      <c r="AG2554">
        <v>0</v>
      </c>
      <c r="BD2554">
        <v>11</v>
      </c>
      <c r="BE2554">
        <v>9113104</v>
      </c>
      <c r="BF2554">
        <v>9121103</v>
      </c>
      <c r="BG2554">
        <v>9121202</v>
      </c>
      <c r="BH2554">
        <v>9121303</v>
      </c>
      <c r="BI2554">
        <v>9121404</v>
      </c>
      <c r="BJ2554">
        <v>9114104</v>
      </c>
      <c r="BK2554">
        <v>9122103</v>
      </c>
      <c r="BL2554">
        <v>9122203</v>
      </c>
      <c r="BM2554">
        <v>9122302</v>
      </c>
      <c r="BN2554">
        <v>9122402</v>
      </c>
      <c r="BO2554">
        <v>9115102</v>
      </c>
    </row>
    <row r="2555" spans="1:67" x14ac:dyDescent="0.15">
      <c r="A2555">
        <v>2554</v>
      </c>
      <c r="B2555" t="s">
        <v>3654</v>
      </c>
      <c r="E2555">
        <f>机器人辅助表!B2555</f>
        <v>20</v>
      </c>
      <c r="F2555">
        <v>3</v>
      </c>
      <c r="G2555">
        <v>58201</v>
      </c>
      <c r="H2555">
        <v>0</v>
      </c>
      <c r="I2555">
        <f>机器人辅助表!H2555</f>
        <v>2460.5371617391306</v>
      </c>
      <c r="J2555">
        <v>2</v>
      </c>
      <c r="K2555">
        <v>4</v>
      </c>
      <c r="L2555">
        <v>1</v>
      </c>
      <c r="M2555" s="2">
        <f>机器人辅助表!C2555</f>
        <v>3990.4747826086968</v>
      </c>
      <c r="N2555" s="2">
        <v>2</v>
      </c>
      <c r="O2555" s="2">
        <f>机器人辅助表!D2555</f>
        <v>334.08626086956531</v>
      </c>
      <c r="P2555" s="2">
        <v>3</v>
      </c>
      <c r="Q2555" s="2">
        <f>机器人辅助表!E2555</f>
        <v>148.48278260869571</v>
      </c>
      <c r="R2555" s="2">
        <v>6</v>
      </c>
      <c r="S2555" s="2">
        <f>机器人辅助表!F2555</f>
        <v>4141.9399999999996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0</v>
      </c>
      <c r="AE2555">
        <v>0</v>
      </c>
      <c r="AF2555">
        <v>0</v>
      </c>
      <c r="AG2555">
        <v>0</v>
      </c>
      <c r="BD2555">
        <v>8</v>
      </c>
      <c r="BE2555">
        <v>9323102</v>
      </c>
      <c r="BF2555">
        <v>9324104</v>
      </c>
      <c r="BG2555">
        <v>9324204</v>
      </c>
      <c r="BH2555">
        <v>9324302</v>
      </c>
      <c r="BI2555">
        <v>9324404</v>
      </c>
      <c r="BJ2555">
        <v>9312103</v>
      </c>
      <c r="BK2555">
        <v>9311102</v>
      </c>
      <c r="BL2555">
        <v>9315103</v>
      </c>
    </row>
    <row r="2556" spans="1:67" x14ac:dyDescent="0.15">
      <c r="A2556">
        <v>2555</v>
      </c>
      <c r="B2556" t="s">
        <v>1185</v>
      </c>
      <c r="E2556">
        <f>机器人辅助表!B2556</f>
        <v>44</v>
      </c>
      <c r="F2556">
        <v>1</v>
      </c>
      <c r="G2556">
        <v>58001</v>
      </c>
      <c r="H2556">
        <v>0</v>
      </c>
      <c r="I2556">
        <f>机器人辅助表!H2556</f>
        <v>10367.744287284222</v>
      </c>
      <c r="J2556">
        <v>2</v>
      </c>
      <c r="K2556">
        <v>4</v>
      </c>
      <c r="L2556">
        <v>1</v>
      </c>
      <c r="M2556" s="2">
        <f>机器人辅助表!C2556</f>
        <v>53549.15056340678</v>
      </c>
      <c r="N2556" s="2">
        <v>2</v>
      </c>
      <c r="O2556" s="2">
        <f>机器人辅助表!D2556</f>
        <v>2653.1215667542479</v>
      </c>
      <c r="P2556" s="2">
        <v>3</v>
      </c>
      <c r="Q2556" s="2">
        <f>机器人辅助表!E2556</f>
        <v>1179.165140779666</v>
      </c>
      <c r="R2556" s="2">
        <v>6</v>
      </c>
      <c r="S2556" s="2">
        <f>机器人辅助表!F2556</f>
        <v>7839.8064000000004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0</v>
      </c>
      <c r="AE2556">
        <v>0</v>
      </c>
      <c r="AF2556">
        <v>0</v>
      </c>
      <c r="AG2556">
        <v>0</v>
      </c>
      <c r="BD2556">
        <v>11</v>
      </c>
      <c r="BE2556">
        <v>9113104</v>
      </c>
      <c r="BF2556">
        <v>9121103</v>
      </c>
      <c r="BG2556">
        <v>9121203</v>
      </c>
      <c r="BH2556">
        <v>9121302</v>
      </c>
      <c r="BI2556">
        <v>9121404</v>
      </c>
      <c r="BJ2556">
        <v>9114103</v>
      </c>
      <c r="BK2556">
        <v>9122103</v>
      </c>
      <c r="BL2556">
        <v>9122204</v>
      </c>
      <c r="BM2556">
        <v>9122303</v>
      </c>
      <c r="BN2556">
        <v>9122404</v>
      </c>
      <c r="BO2556">
        <v>9115103</v>
      </c>
    </row>
    <row r="2557" spans="1:67" x14ac:dyDescent="0.15">
      <c r="A2557">
        <v>2556</v>
      </c>
      <c r="B2557" t="s">
        <v>1186</v>
      </c>
      <c r="E2557">
        <f>机器人辅助表!B2557</f>
        <v>31</v>
      </c>
      <c r="F2557">
        <v>3</v>
      </c>
      <c r="G2557">
        <v>58201</v>
      </c>
      <c r="H2557">
        <v>0</v>
      </c>
      <c r="I2557">
        <f>机器人辅助表!H2557</f>
        <v>3243.5802955672625</v>
      </c>
      <c r="J2557">
        <v>2</v>
      </c>
      <c r="K2557">
        <v>4</v>
      </c>
      <c r="L2557">
        <v>1</v>
      </c>
      <c r="M2557" s="2">
        <f>机器人辅助表!C2557</f>
        <v>9946.7745619846191</v>
      </c>
      <c r="N2557" s="2">
        <v>2</v>
      </c>
      <c r="O2557" s="2">
        <f>机器人辅助表!D2557</f>
        <v>635.79120172615399</v>
      </c>
      <c r="P2557" s="2">
        <v>3</v>
      </c>
      <c r="Q2557" s="2">
        <f>机器人辅助表!E2557</f>
        <v>282.57386743384626</v>
      </c>
      <c r="R2557" s="2">
        <v>6</v>
      </c>
      <c r="S2557" s="2">
        <f>机器人辅助表!F2557</f>
        <v>4078.6692000000003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0</v>
      </c>
      <c r="AE2557">
        <v>0</v>
      </c>
      <c r="AF2557">
        <v>0</v>
      </c>
      <c r="AG2557">
        <v>0</v>
      </c>
      <c r="BD2557">
        <v>8</v>
      </c>
      <c r="BE2557">
        <v>9323102</v>
      </c>
      <c r="BF2557">
        <v>9324103</v>
      </c>
      <c r="BG2557">
        <v>9324203</v>
      </c>
      <c r="BH2557">
        <v>9324303</v>
      </c>
      <c r="BI2557">
        <v>9324403</v>
      </c>
      <c r="BJ2557">
        <v>9312102</v>
      </c>
      <c r="BK2557">
        <v>9311102</v>
      </c>
      <c r="BL2557">
        <v>9315103</v>
      </c>
    </row>
    <row r="2558" spans="1:67" x14ac:dyDescent="0.15">
      <c r="A2558">
        <v>2557</v>
      </c>
      <c r="B2558" t="s">
        <v>3655</v>
      </c>
      <c r="E2558">
        <f>机器人辅助表!B2558</f>
        <v>20</v>
      </c>
      <c r="F2558">
        <v>3</v>
      </c>
      <c r="G2558">
        <v>58201</v>
      </c>
      <c r="H2558">
        <v>0</v>
      </c>
      <c r="I2558">
        <f>机器人辅助表!H2558</f>
        <v>2997.3816333913041</v>
      </c>
      <c r="J2558">
        <v>2</v>
      </c>
      <c r="K2558">
        <v>4</v>
      </c>
      <c r="L2558">
        <v>1</v>
      </c>
      <c r="M2558" s="2">
        <f>机器人辅助表!C2558</f>
        <v>4861.1238260869577</v>
      </c>
      <c r="N2558" s="2">
        <v>2</v>
      </c>
      <c r="O2558" s="2">
        <f>机器人辅助表!D2558</f>
        <v>406.9778086956523</v>
      </c>
      <c r="P2558" s="2">
        <v>3</v>
      </c>
      <c r="Q2558" s="2">
        <f>机器人辅助表!E2558</f>
        <v>180.8790260869566</v>
      </c>
      <c r="R2558" s="2">
        <v>6</v>
      </c>
      <c r="S2558" s="2">
        <f>机器人辅助表!F2558</f>
        <v>5045.6359999999995</v>
      </c>
      <c r="T2558">
        <v>0</v>
      </c>
      <c r="U2558">
        <v>0</v>
      </c>
      <c r="V2558">
        <v>0</v>
      </c>
      <c r="W2558">
        <v>0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0</v>
      </c>
      <c r="AE2558">
        <v>0</v>
      </c>
      <c r="AF2558">
        <v>0</v>
      </c>
      <c r="AG2558">
        <v>0</v>
      </c>
      <c r="BD2558">
        <v>8</v>
      </c>
      <c r="BE2558">
        <v>9323103</v>
      </c>
      <c r="BF2558">
        <v>9324103</v>
      </c>
      <c r="BG2558">
        <v>9324202</v>
      </c>
      <c r="BH2558">
        <v>9324302</v>
      </c>
      <c r="BI2558">
        <v>9324403</v>
      </c>
      <c r="BJ2558">
        <v>9312104</v>
      </c>
      <c r="BK2558">
        <v>9311103</v>
      </c>
      <c r="BL2558">
        <v>9315103</v>
      </c>
    </row>
    <row r="2559" spans="1:67" x14ac:dyDescent="0.15">
      <c r="A2559">
        <v>2558</v>
      </c>
      <c r="B2559" t="s">
        <v>3656</v>
      </c>
      <c r="E2559">
        <f>机器人辅助表!B2559</f>
        <v>47</v>
      </c>
      <c r="F2559">
        <v>3</v>
      </c>
      <c r="G2559">
        <v>58201</v>
      </c>
      <c r="H2559">
        <v>0</v>
      </c>
      <c r="I2559">
        <f>机器人辅助表!H2559</f>
        <v>10147.619913277513</v>
      </c>
      <c r="J2559">
        <v>2</v>
      </c>
      <c r="K2559">
        <v>4</v>
      </c>
      <c r="L2559">
        <v>1</v>
      </c>
      <c r="M2559" s="2">
        <f>机器人辅助表!C2559</f>
        <v>57647.152824151046</v>
      </c>
      <c r="N2559" s="2">
        <v>2</v>
      </c>
      <c r="O2559" s="2">
        <f>机器人辅助表!D2559</f>
        <v>2663.9193092989972</v>
      </c>
      <c r="P2559" s="2">
        <v>3</v>
      </c>
      <c r="Q2559" s="2">
        <f>机器人辅助表!E2559</f>
        <v>1183.9641374662212</v>
      </c>
      <c r="R2559" s="2">
        <v>6</v>
      </c>
      <c r="S2559" s="2">
        <f>机器人辅助表!F2559</f>
        <v>6772.2951999999996</v>
      </c>
      <c r="T2559">
        <v>0</v>
      </c>
      <c r="U2559">
        <v>0</v>
      </c>
      <c r="V2559">
        <v>0</v>
      </c>
      <c r="W2559">
        <v>0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0</v>
      </c>
      <c r="AE2559">
        <v>0</v>
      </c>
      <c r="AF2559">
        <v>0</v>
      </c>
      <c r="AG2559">
        <v>0</v>
      </c>
      <c r="BD2559">
        <v>8</v>
      </c>
      <c r="BE2559">
        <v>9323103</v>
      </c>
      <c r="BF2559">
        <v>9324104</v>
      </c>
      <c r="BG2559">
        <v>9324202</v>
      </c>
      <c r="BH2559">
        <v>9324304</v>
      </c>
      <c r="BI2559">
        <v>9324402</v>
      </c>
      <c r="BJ2559">
        <v>9312104</v>
      </c>
      <c r="BK2559">
        <v>9311104</v>
      </c>
      <c r="BL2559">
        <v>9315103</v>
      </c>
    </row>
    <row r="2560" spans="1:67" x14ac:dyDescent="0.15">
      <c r="A2560">
        <v>2559</v>
      </c>
      <c r="B2560" t="s">
        <v>1187</v>
      </c>
      <c r="E2560">
        <f>机器人辅助表!B2560</f>
        <v>31</v>
      </c>
      <c r="F2560">
        <v>3</v>
      </c>
      <c r="G2560">
        <v>58201</v>
      </c>
      <c r="H2560">
        <v>0</v>
      </c>
      <c r="I2560">
        <f>机器人辅助表!H2560</f>
        <v>3926.4393051603702</v>
      </c>
      <c r="J2560">
        <v>2</v>
      </c>
      <c r="K2560">
        <v>4</v>
      </c>
      <c r="L2560">
        <v>1</v>
      </c>
      <c r="M2560" s="2">
        <f>机器人辅助表!C2560</f>
        <v>12040.832364507698</v>
      </c>
      <c r="N2560" s="2">
        <v>2</v>
      </c>
      <c r="O2560" s="2">
        <f>机器人辅助表!D2560</f>
        <v>769.64198103692331</v>
      </c>
      <c r="P2560" s="2">
        <v>3</v>
      </c>
      <c r="Q2560" s="2">
        <f>机器人辅助表!E2560</f>
        <v>342.06310268307703</v>
      </c>
      <c r="R2560" s="2">
        <v>6</v>
      </c>
      <c r="S2560" s="2">
        <f>机器人辅助表!F2560</f>
        <v>4937.3364000000001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0</v>
      </c>
      <c r="AE2560">
        <v>0</v>
      </c>
      <c r="AF2560">
        <v>0</v>
      </c>
      <c r="AG2560">
        <v>0</v>
      </c>
      <c r="BD2560">
        <v>8</v>
      </c>
      <c r="BE2560">
        <v>9323104</v>
      </c>
      <c r="BF2560">
        <v>9324102</v>
      </c>
      <c r="BG2560">
        <v>9324204</v>
      </c>
      <c r="BH2560">
        <v>9324303</v>
      </c>
      <c r="BI2560">
        <v>9324402</v>
      </c>
      <c r="BJ2560">
        <v>9312103</v>
      </c>
      <c r="BK2560">
        <v>9311103</v>
      </c>
      <c r="BL2560">
        <v>9315104</v>
      </c>
    </row>
    <row r="2561" spans="1:67" x14ac:dyDescent="0.15">
      <c r="A2561">
        <v>2560</v>
      </c>
      <c r="B2561" t="s">
        <v>1188</v>
      </c>
      <c r="E2561">
        <f>机器人辅助表!B2561</f>
        <v>43</v>
      </c>
      <c r="F2561">
        <v>2</v>
      </c>
      <c r="G2561">
        <v>58101</v>
      </c>
      <c r="H2561">
        <v>0</v>
      </c>
      <c r="I2561">
        <f>机器人辅助表!H2561</f>
        <v>10279.412102626246</v>
      </c>
      <c r="J2561">
        <v>2</v>
      </c>
      <c r="K2561">
        <v>4</v>
      </c>
      <c r="L2561">
        <v>1</v>
      </c>
      <c r="M2561" s="2">
        <f>机器人辅助表!C2561</f>
        <v>51263.224124735141</v>
      </c>
      <c r="N2561" s="2">
        <v>2</v>
      </c>
      <c r="O2561" s="2">
        <f>机器人辅助表!D2561</f>
        <v>2602.0047539070906</v>
      </c>
      <c r="P2561" s="2">
        <v>3</v>
      </c>
      <c r="Q2561" s="2">
        <f>机器人辅助表!E2561</f>
        <v>1156.4465572920406</v>
      </c>
      <c r="R2561" s="2">
        <v>6</v>
      </c>
      <c r="S2561" s="2">
        <f>机器人辅助表!F2561</f>
        <v>8109.4013999999988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0</v>
      </c>
      <c r="AE2561">
        <v>0</v>
      </c>
      <c r="AF2561">
        <v>0</v>
      </c>
      <c r="AG2561">
        <v>0</v>
      </c>
      <c r="BD2561">
        <v>11</v>
      </c>
      <c r="BE2561">
        <v>9211102</v>
      </c>
      <c r="BF2561">
        <v>9214103</v>
      </c>
      <c r="BG2561">
        <v>9214203</v>
      </c>
      <c r="BH2561">
        <v>9214303</v>
      </c>
      <c r="BI2561">
        <v>9214403</v>
      </c>
      <c r="BJ2561">
        <v>9222104</v>
      </c>
      <c r="BK2561">
        <v>9223102</v>
      </c>
      <c r="BL2561">
        <v>9223203</v>
      </c>
      <c r="BM2561">
        <v>9223302</v>
      </c>
      <c r="BN2561">
        <v>9223402</v>
      </c>
      <c r="BO2561">
        <v>9215102</v>
      </c>
    </row>
    <row r="2562" spans="1:67" x14ac:dyDescent="0.15">
      <c r="A2562">
        <v>2561</v>
      </c>
      <c r="B2562" t="s">
        <v>1189</v>
      </c>
      <c r="E2562">
        <f>机器人辅助表!B2562</f>
        <v>30</v>
      </c>
      <c r="F2562">
        <v>1</v>
      </c>
      <c r="G2562">
        <v>58001</v>
      </c>
      <c r="H2562">
        <v>0</v>
      </c>
      <c r="I2562">
        <f>机器人辅助表!H2562</f>
        <v>5205.1113787043496</v>
      </c>
      <c r="J2562">
        <v>2</v>
      </c>
      <c r="K2562">
        <v>4</v>
      </c>
      <c r="L2562">
        <v>1</v>
      </c>
      <c r="M2562" s="2">
        <f>机器人辅助表!C2562</f>
        <v>15230.829585326093</v>
      </c>
      <c r="N2562" s="2">
        <v>2</v>
      </c>
      <c r="O2562" s="2">
        <f>机器人辅助表!D2562</f>
        <v>983.51545304347883</v>
      </c>
      <c r="P2562" s="2">
        <v>3</v>
      </c>
      <c r="Q2562" s="2">
        <f>机器人辅助表!E2562</f>
        <v>437.11797913043506</v>
      </c>
      <c r="R2562" s="2">
        <v>6</v>
      </c>
      <c r="S2562" s="2">
        <f>机器人辅助表!F2562</f>
        <v>6787.4299999999994</v>
      </c>
      <c r="T2562">
        <v>0</v>
      </c>
      <c r="U2562">
        <v>0</v>
      </c>
      <c r="V2562">
        <v>0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0</v>
      </c>
      <c r="AE2562">
        <v>0</v>
      </c>
      <c r="AF2562">
        <v>0</v>
      </c>
      <c r="AG2562">
        <v>0</v>
      </c>
      <c r="BD2562">
        <v>11</v>
      </c>
      <c r="BE2562">
        <v>9113102</v>
      </c>
      <c r="BF2562">
        <v>9121103</v>
      </c>
      <c r="BG2562">
        <v>9121203</v>
      </c>
      <c r="BH2562">
        <v>9121303</v>
      </c>
      <c r="BI2562">
        <v>9121403</v>
      </c>
      <c r="BJ2562">
        <v>9114102</v>
      </c>
      <c r="BK2562">
        <v>9122103</v>
      </c>
      <c r="BL2562">
        <v>9122204</v>
      </c>
      <c r="BM2562">
        <v>9122302</v>
      </c>
      <c r="BN2562">
        <v>9122403</v>
      </c>
      <c r="BO2562">
        <v>9115104</v>
      </c>
    </row>
    <row r="2563" spans="1:67" x14ac:dyDescent="0.15">
      <c r="A2563">
        <v>2562</v>
      </c>
      <c r="B2563" t="s">
        <v>3657</v>
      </c>
      <c r="E2563">
        <f>机器人辅助表!B2563</f>
        <v>47</v>
      </c>
      <c r="F2563">
        <v>1</v>
      </c>
      <c r="G2563">
        <v>58001</v>
      </c>
      <c r="H2563">
        <v>0</v>
      </c>
      <c r="I2563">
        <f>机器人辅助表!H2563</f>
        <v>12684.524891596891</v>
      </c>
      <c r="J2563">
        <v>2</v>
      </c>
      <c r="K2563">
        <v>4</v>
      </c>
      <c r="L2563">
        <v>1</v>
      </c>
      <c r="M2563" s="2">
        <f>机器人辅助表!C2563</f>
        <v>72058.941030188813</v>
      </c>
      <c r="N2563" s="2">
        <v>2</v>
      </c>
      <c r="O2563" s="2">
        <f>机器人辅助表!D2563</f>
        <v>3329.8991366237469</v>
      </c>
      <c r="P2563" s="2">
        <v>3</v>
      </c>
      <c r="Q2563" s="2">
        <f>机器人辅助表!E2563</f>
        <v>1479.9551718327766</v>
      </c>
      <c r="R2563" s="2">
        <v>6</v>
      </c>
      <c r="S2563" s="2">
        <f>机器人辅助表!F2563</f>
        <v>8465.3690000000006</v>
      </c>
      <c r="T2563">
        <v>0</v>
      </c>
      <c r="U2563">
        <v>0</v>
      </c>
      <c r="V2563">
        <v>0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0</v>
      </c>
      <c r="AE2563">
        <v>0</v>
      </c>
      <c r="AF2563">
        <v>0</v>
      </c>
      <c r="AG2563">
        <v>0</v>
      </c>
      <c r="BD2563">
        <v>11</v>
      </c>
      <c r="BE2563">
        <v>9113104</v>
      </c>
      <c r="BF2563">
        <v>9121102</v>
      </c>
      <c r="BG2563">
        <v>9121202</v>
      </c>
      <c r="BH2563">
        <v>9121302</v>
      </c>
      <c r="BI2563">
        <v>9121402</v>
      </c>
      <c r="BJ2563">
        <v>9114104</v>
      </c>
      <c r="BK2563">
        <v>9122104</v>
      </c>
      <c r="BL2563">
        <v>9122203</v>
      </c>
      <c r="BM2563">
        <v>9122304</v>
      </c>
      <c r="BN2563">
        <v>9122404</v>
      </c>
      <c r="BO2563">
        <v>9115104</v>
      </c>
    </row>
    <row r="2564" spans="1:67" x14ac:dyDescent="0.15">
      <c r="A2564">
        <v>2563</v>
      </c>
      <c r="B2564" t="s">
        <v>1190</v>
      </c>
      <c r="E2564">
        <f>机器人辅助表!B2564</f>
        <v>32</v>
      </c>
      <c r="F2564">
        <v>2</v>
      </c>
      <c r="G2564">
        <v>58101</v>
      </c>
      <c r="H2564">
        <v>0</v>
      </c>
      <c r="I2564">
        <f>机器人辅助表!H2564</f>
        <v>3363.7671756393638</v>
      </c>
      <c r="J2564">
        <v>2</v>
      </c>
      <c r="K2564">
        <v>4</v>
      </c>
      <c r="L2564">
        <v>1</v>
      </c>
      <c r="M2564" s="2">
        <f>机器人辅助表!C2564</f>
        <v>10776.291073167897</v>
      </c>
      <c r="N2564" s="2">
        <v>2</v>
      </c>
      <c r="O2564" s="2">
        <f>机器人辅助表!D2564</f>
        <v>682.06713653498343</v>
      </c>
      <c r="P2564" s="2">
        <v>3</v>
      </c>
      <c r="Q2564" s="2">
        <f>机器人辅助表!E2564</f>
        <v>303.14094957110376</v>
      </c>
      <c r="R2564" s="2">
        <v>6</v>
      </c>
      <c r="S2564" s="2">
        <f>机器人辅助表!F2564</f>
        <v>4079.0575999999996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0</v>
      </c>
      <c r="AE2564">
        <v>0</v>
      </c>
      <c r="AF2564">
        <v>0</v>
      </c>
      <c r="AG2564">
        <v>0</v>
      </c>
      <c r="BD2564">
        <v>11</v>
      </c>
      <c r="BE2564">
        <v>9211103</v>
      </c>
      <c r="BF2564">
        <v>9214103</v>
      </c>
      <c r="BG2564">
        <v>9214202</v>
      </c>
      <c r="BH2564">
        <v>9214304</v>
      </c>
      <c r="BI2564">
        <v>9214403</v>
      </c>
      <c r="BJ2564">
        <v>9222102</v>
      </c>
      <c r="BK2564">
        <v>9223104</v>
      </c>
      <c r="BL2564">
        <v>9223202</v>
      </c>
      <c r="BM2564">
        <v>9223302</v>
      </c>
      <c r="BN2564">
        <v>9223402</v>
      </c>
      <c r="BO2564">
        <v>9215102</v>
      </c>
    </row>
    <row r="2565" spans="1:67" x14ac:dyDescent="0.15">
      <c r="A2565">
        <v>2564</v>
      </c>
      <c r="B2565" t="s">
        <v>3658</v>
      </c>
      <c r="E2565">
        <f>机器人辅助表!B2565</f>
        <v>47</v>
      </c>
      <c r="F2565">
        <v>3</v>
      </c>
      <c r="G2565">
        <v>58201</v>
      </c>
      <c r="H2565">
        <v>0</v>
      </c>
      <c r="I2565">
        <f>机器人辅助表!H2565</f>
        <v>6918.8317590528504</v>
      </c>
      <c r="J2565">
        <v>2</v>
      </c>
      <c r="K2565">
        <v>4</v>
      </c>
      <c r="L2565">
        <v>1</v>
      </c>
      <c r="M2565" s="2">
        <f>机器人辅助表!C2565</f>
        <v>39304.876925557532</v>
      </c>
      <c r="N2565" s="2">
        <v>2</v>
      </c>
      <c r="O2565" s="2">
        <f>机器人辅助表!D2565</f>
        <v>1816.3086199765889</v>
      </c>
      <c r="P2565" s="2">
        <v>3</v>
      </c>
      <c r="Q2565" s="2">
        <f>机器人辅助表!E2565</f>
        <v>807.24827554515082</v>
      </c>
      <c r="R2565" s="2">
        <v>6</v>
      </c>
      <c r="S2565" s="2">
        <f>机器人辅助表!F2565</f>
        <v>4617.4740000000002</v>
      </c>
      <c r="T2565">
        <v>0</v>
      </c>
      <c r="U2565">
        <v>0</v>
      </c>
      <c r="V2565">
        <v>0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0</v>
      </c>
      <c r="AE2565">
        <v>0</v>
      </c>
      <c r="AF2565">
        <v>0</v>
      </c>
      <c r="AG2565">
        <v>0</v>
      </c>
      <c r="BD2565">
        <v>8</v>
      </c>
      <c r="BE2565">
        <v>9323102</v>
      </c>
      <c r="BF2565">
        <v>9324103</v>
      </c>
      <c r="BG2565">
        <v>9324202</v>
      </c>
      <c r="BH2565">
        <v>9324303</v>
      </c>
      <c r="BI2565">
        <v>9324403</v>
      </c>
      <c r="BJ2565">
        <v>9312103</v>
      </c>
      <c r="BK2565">
        <v>9311104</v>
      </c>
      <c r="BL2565">
        <v>9315103</v>
      </c>
    </row>
    <row r="2566" spans="1:67" x14ac:dyDescent="0.15">
      <c r="A2566">
        <v>2565</v>
      </c>
      <c r="B2566" t="s">
        <v>1191</v>
      </c>
      <c r="E2566">
        <f>机器人辅助表!B2566</f>
        <v>49</v>
      </c>
      <c r="F2566">
        <v>1</v>
      </c>
      <c r="G2566">
        <v>58001</v>
      </c>
      <c r="H2566">
        <v>0</v>
      </c>
      <c r="I2566">
        <f>机器人辅助表!H2566</f>
        <v>8308.6242727762019</v>
      </c>
      <c r="J2566">
        <v>2</v>
      </c>
      <c r="K2566">
        <v>4</v>
      </c>
      <c r="L2566">
        <v>1</v>
      </c>
      <c r="M2566" s="2">
        <f>机器人辅助表!C2566</f>
        <v>49931.980114605627</v>
      </c>
      <c r="N2566" s="2">
        <v>2</v>
      </c>
      <c r="O2566" s="2">
        <f>机器人辅助表!D2566</f>
        <v>2207.5050378894994</v>
      </c>
      <c r="P2566" s="2">
        <v>3</v>
      </c>
      <c r="Q2566" s="2">
        <f>机器人辅助表!E2566</f>
        <v>981.11335017311103</v>
      </c>
      <c r="R2566" s="2">
        <v>6</v>
      </c>
      <c r="S2566" s="2">
        <f>机器人辅助表!F2566</f>
        <v>5111.6351999999997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0</v>
      </c>
      <c r="AE2566">
        <v>0</v>
      </c>
      <c r="AF2566">
        <v>0</v>
      </c>
      <c r="AG2566">
        <v>0</v>
      </c>
      <c r="BD2566">
        <v>11</v>
      </c>
      <c r="BE2566">
        <v>9113102</v>
      </c>
      <c r="BF2566">
        <v>9121103</v>
      </c>
      <c r="BG2566">
        <v>9121204</v>
      </c>
      <c r="BH2566">
        <v>9121302</v>
      </c>
      <c r="BI2566">
        <v>9121402</v>
      </c>
      <c r="BJ2566">
        <v>9114102</v>
      </c>
      <c r="BK2566">
        <v>9122103</v>
      </c>
      <c r="BL2566">
        <v>9122202</v>
      </c>
      <c r="BM2566">
        <v>9122304</v>
      </c>
      <c r="BN2566">
        <v>9122402</v>
      </c>
      <c r="BO2566">
        <v>9115103</v>
      </c>
    </row>
    <row r="2567" spans="1:67" x14ac:dyDescent="0.15">
      <c r="A2567">
        <v>2566</v>
      </c>
      <c r="B2567" t="s">
        <v>3659</v>
      </c>
      <c r="E2567">
        <f>机器人辅助表!B2567</f>
        <v>44</v>
      </c>
      <c r="F2567">
        <v>3</v>
      </c>
      <c r="G2567">
        <v>58201</v>
      </c>
      <c r="H2567">
        <v>0</v>
      </c>
      <c r="I2567">
        <f>机器人辅助表!H2567</f>
        <v>14015.654314291633</v>
      </c>
      <c r="J2567">
        <v>2</v>
      </c>
      <c r="K2567">
        <v>4</v>
      </c>
      <c r="L2567">
        <v>1</v>
      </c>
      <c r="M2567" s="2">
        <f>机器人辅助表!C2567</f>
        <v>72390.518354235086</v>
      </c>
      <c r="N2567" s="2">
        <v>2</v>
      </c>
      <c r="O2567" s="2">
        <f>机器人辅助表!D2567</f>
        <v>3586.6273032048161</v>
      </c>
      <c r="P2567" s="2">
        <v>3</v>
      </c>
      <c r="Q2567" s="2">
        <f>机器人辅助表!E2567</f>
        <v>1594.0565792021409</v>
      </c>
      <c r="R2567" s="2">
        <v>6</v>
      </c>
      <c r="S2567" s="2">
        <f>机器人辅助表!F2567</f>
        <v>10598.256799999999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0</v>
      </c>
      <c r="AE2567">
        <v>0</v>
      </c>
      <c r="AF2567">
        <v>0</v>
      </c>
      <c r="AG2567">
        <v>0</v>
      </c>
      <c r="BD2567">
        <v>8</v>
      </c>
      <c r="BE2567">
        <v>9323102</v>
      </c>
      <c r="BF2567">
        <v>9324103</v>
      </c>
      <c r="BG2567">
        <v>9324204</v>
      </c>
      <c r="BH2567">
        <v>9324304</v>
      </c>
      <c r="BI2567">
        <v>9324403</v>
      </c>
      <c r="BJ2567">
        <v>9312102</v>
      </c>
      <c r="BK2567">
        <v>9311104</v>
      </c>
      <c r="BL2567">
        <v>9315103</v>
      </c>
    </row>
    <row r="2568" spans="1:67" x14ac:dyDescent="0.15">
      <c r="A2568">
        <v>2567</v>
      </c>
      <c r="B2568" t="s">
        <v>3660</v>
      </c>
      <c r="E2568">
        <f>机器人辅助表!B2568</f>
        <v>30</v>
      </c>
      <c r="F2568">
        <v>1</v>
      </c>
      <c r="G2568">
        <v>58001</v>
      </c>
      <c r="H2568">
        <v>0</v>
      </c>
      <c r="I2568">
        <f>机器人辅助表!H2568</f>
        <v>5525.4259250861542</v>
      </c>
      <c r="J2568">
        <v>2</v>
      </c>
      <c r="K2568">
        <v>4</v>
      </c>
      <c r="L2568">
        <v>1</v>
      </c>
      <c r="M2568" s="2">
        <f>机器人辅助表!C2568</f>
        <v>16168.111405961543</v>
      </c>
      <c r="N2568" s="2">
        <v>2</v>
      </c>
      <c r="O2568" s="2">
        <f>机器人辅助表!D2568</f>
        <v>1044.0394809230775</v>
      </c>
      <c r="P2568" s="2">
        <v>3</v>
      </c>
      <c r="Q2568" s="2">
        <f>机器人辅助表!E2568</f>
        <v>464.01754707692328</v>
      </c>
      <c r="R2568" s="2">
        <v>6</v>
      </c>
      <c r="S2568" s="2">
        <f>机器人辅助表!F2568</f>
        <v>7205.1179999999986</v>
      </c>
      <c r="T2568">
        <v>0</v>
      </c>
      <c r="U2568">
        <v>0</v>
      </c>
      <c r="V2568">
        <v>0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0</v>
      </c>
      <c r="AE2568">
        <v>0</v>
      </c>
      <c r="AF2568">
        <v>0</v>
      </c>
      <c r="AG2568">
        <v>0</v>
      </c>
      <c r="BD2568">
        <v>11</v>
      </c>
      <c r="BE2568">
        <v>9113104</v>
      </c>
      <c r="BF2568">
        <v>9121102</v>
      </c>
      <c r="BG2568">
        <v>9121204</v>
      </c>
      <c r="BH2568">
        <v>9121302</v>
      </c>
      <c r="BI2568">
        <v>9121402</v>
      </c>
      <c r="BJ2568">
        <v>9114102</v>
      </c>
      <c r="BK2568">
        <v>9122103</v>
      </c>
      <c r="BL2568">
        <v>9122202</v>
      </c>
      <c r="BM2568">
        <v>9122302</v>
      </c>
      <c r="BN2568">
        <v>9122403</v>
      </c>
      <c r="BO2568">
        <v>9115103</v>
      </c>
    </row>
    <row r="2569" spans="1:67" x14ac:dyDescent="0.15">
      <c r="A2569">
        <v>2568</v>
      </c>
      <c r="B2569" t="s">
        <v>3661</v>
      </c>
      <c r="E2569">
        <f>机器人辅助表!B2569</f>
        <v>19</v>
      </c>
      <c r="F2569">
        <v>3</v>
      </c>
      <c r="G2569">
        <v>58201</v>
      </c>
      <c r="H2569">
        <v>0</v>
      </c>
      <c r="I2569">
        <f>机器人辅助表!H2569</f>
        <v>3207.4868650664353</v>
      </c>
      <c r="J2569">
        <v>2</v>
      </c>
      <c r="K2569">
        <v>4</v>
      </c>
      <c r="L2569">
        <v>1</v>
      </c>
      <c r="M2569" s="2">
        <f>机器人辅助表!C2569</f>
        <v>4872.7412135217392</v>
      </c>
      <c r="N2569" s="2">
        <v>2</v>
      </c>
      <c r="O2569" s="2">
        <f>机器人辅助表!D2569</f>
        <v>420.41625808695665</v>
      </c>
      <c r="P2569" s="2">
        <v>3</v>
      </c>
      <c r="Q2569" s="2">
        <f>机器人辅助表!E2569</f>
        <v>186.85167026086964</v>
      </c>
      <c r="R2569" s="2">
        <v>6</v>
      </c>
      <c r="S2569" s="2">
        <f>机器人辅助表!F2569</f>
        <v>5502.1415999999999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0</v>
      </c>
      <c r="AE2569">
        <v>0</v>
      </c>
      <c r="AF2569">
        <v>0</v>
      </c>
      <c r="AG2569">
        <v>0</v>
      </c>
      <c r="BD2569">
        <v>8</v>
      </c>
      <c r="BE2569">
        <v>9323103</v>
      </c>
      <c r="BF2569">
        <v>9324102</v>
      </c>
      <c r="BG2569">
        <v>9324204</v>
      </c>
      <c r="BH2569">
        <v>9324302</v>
      </c>
      <c r="BI2569">
        <v>9324404</v>
      </c>
      <c r="BJ2569">
        <v>9312102</v>
      </c>
      <c r="BK2569">
        <v>9311103</v>
      </c>
      <c r="BL2569">
        <v>9315103</v>
      </c>
    </row>
    <row r="2570" spans="1:67" x14ac:dyDescent="0.15">
      <c r="A2570">
        <v>2569</v>
      </c>
      <c r="B2570" t="s">
        <v>3662</v>
      </c>
      <c r="E2570">
        <f>机器人辅助表!B2570</f>
        <v>27</v>
      </c>
      <c r="F2570">
        <v>3</v>
      </c>
      <c r="G2570">
        <v>58201</v>
      </c>
      <c r="H2570">
        <v>0</v>
      </c>
      <c r="I2570">
        <f>机器人辅助表!H2570</f>
        <v>2890.8496054038824</v>
      </c>
      <c r="J2570">
        <v>2</v>
      </c>
      <c r="K2570">
        <v>4</v>
      </c>
      <c r="L2570">
        <v>1</v>
      </c>
      <c r="M2570" s="2">
        <f>机器人辅助表!C2570</f>
        <v>7207.4618754794337</v>
      </c>
      <c r="N2570" s="2">
        <v>2</v>
      </c>
      <c r="O2570" s="2">
        <f>机器人辅助表!D2570</f>
        <v>499.69884933511719</v>
      </c>
      <c r="P2570" s="2">
        <v>3</v>
      </c>
      <c r="Q2570" s="2">
        <f>机器人辅助表!E2570</f>
        <v>222.08837748227432</v>
      </c>
      <c r="R2570" s="2">
        <v>6</v>
      </c>
      <c r="S2570" s="2">
        <f>机器人辅助表!F2570</f>
        <v>4114.5753999999997</v>
      </c>
      <c r="T2570">
        <v>0</v>
      </c>
      <c r="U2570">
        <v>0</v>
      </c>
      <c r="V2570">
        <v>0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0</v>
      </c>
      <c r="AE2570">
        <v>0</v>
      </c>
      <c r="AF2570">
        <v>0</v>
      </c>
      <c r="AG2570">
        <v>0</v>
      </c>
      <c r="BD2570">
        <v>8</v>
      </c>
      <c r="BE2570">
        <v>9323102</v>
      </c>
      <c r="BF2570">
        <v>9324104</v>
      </c>
      <c r="BG2570">
        <v>9324202</v>
      </c>
      <c r="BH2570">
        <v>9324304</v>
      </c>
      <c r="BI2570">
        <v>9324404</v>
      </c>
      <c r="BJ2570">
        <v>9312104</v>
      </c>
      <c r="BK2570">
        <v>9311102</v>
      </c>
      <c r="BL2570">
        <v>9315102</v>
      </c>
    </row>
    <row r="2571" spans="1:67" x14ac:dyDescent="0.15">
      <c r="A2571">
        <v>2570</v>
      </c>
      <c r="B2571" t="s">
        <v>1192</v>
      </c>
      <c r="E2571">
        <f>机器人辅助表!B2571</f>
        <v>41</v>
      </c>
      <c r="F2571">
        <v>2</v>
      </c>
      <c r="G2571">
        <v>58101</v>
      </c>
      <c r="H2571">
        <v>0</v>
      </c>
      <c r="I2571">
        <f>机器人辅助表!H2571</f>
        <v>7778.5709898214864</v>
      </c>
      <c r="J2571">
        <v>2</v>
      </c>
      <c r="K2571">
        <v>4</v>
      </c>
      <c r="L2571">
        <v>1</v>
      </c>
      <c r="M2571" s="2">
        <f>机器人辅助表!C2571</f>
        <v>35953.501719404136</v>
      </c>
      <c r="N2571" s="2">
        <v>2</v>
      </c>
      <c r="O2571" s="2">
        <f>机器人辅助表!D2571</f>
        <v>1918.2383575904355</v>
      </c>
      <c r="P2571" s="2">
        <v>3</v>
      </c>
      <c r="Q2571" s="2">
        <f>机器人辅助表!E2571</f>
        <v>852.55038115130458</v>
      </c>
      <c r="R2571" s="2">
        <v>6</v>
      </c>
      <c r="S2571" s="2">
        <f>机器人辅助表!F2571</f>
        <v>6685.9225999999999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0</v>
      </c>
      <c r="AE2571">
        <v>0</v>
      </c>
      <c r="AF2571">
        <v>0</v>
      </c>
      <c r="AG2571">
        <v>0</v>
      </c>
      <c r="BD2571">
        <v>11</v>
      </c>
      <c r="BE2571">
        <v>9211104</v>
      </c>
      <c r="BF2571">
        <v>9214103</v>
      </c>
      <c r="BG2571">
        <v>9214204</v>
      </c>
      <c r="BH2571">
        <v>9214302</v>
      </c>
      <c r="BI2571">
        <v>9214404</v>
      </c>
      <c r="BJ2571">
        <v>9222102</v>
      </c>
      <c r="BK2571">
        <v>9223103</v>
      </c>
      <c r="BL2571">
        <v>9223204</v>
      </c>
      <c r="BM2571">
        <v>9223304</v>
      </c>
      <c r="BN2571">
        <v>9223403</v>
      </c>
      <c r="BO2571">
        <v>9215103</v>
      </c>
    </row>
    <row r="2572" spans="1:67" x14ac:dyDescent="0.15">
      <c r="A2572">
        <v>2571</v>
      </c>
      <c r="B2572" t="s">
        <v>3663</v>
      </c>
      <c r="E2572">
        <f>机器人辅助表!B2572</f>
        <v>23</v>
      </c>
      <c r="F2572">
        <v>2</v>
      </c>
      <c r="G2572">
        <v>58101</v>
      </c>
      <c r="H2572">
        <v>0</v>
      </c>
      <c r="I2572">
        <f>机器人辅助表!H2572</f>
        <v>1646.8426432090034</v>
      </c>
      <c r="J2572">
        <v>2</v>
      </c>
      <c r="K2572">
        <v>4</v>
      </c>
      <c r="L2572">
        <v>1</v>
      </c>
      <c r="M2572" s="2">
        <f>机器人辅助表!C2572</f>
        <v>3221.1739161295995</v>
      </c>
      <c r="N2572" s="2">
        <v>2</v>
      </c>
      <c r="O2572" s="2">
        <f>机器人辅助表!D2572</f>
        <v>247.65031709699005</v>
      </c>
      <c r="P2572" s="2">
        <v>3</v>
      </c>
      <c r="Q2572" s="2">
        <f>机器人辅助表!E2572</f>
        <v>110.06680759866225</v>
      </c>
      <c r="R2572" s="2">
        <v>6</v>
      </c>
      <c r="S2572" s="2">
        <f>机器人辅助表!F2572</f>
        <v>2605.3081999999999</v>
      </c>
      <c r="T2572">
        <v>0</v>
      </c>
      <c r="U2572">
        <v>0</v>
      </c>
      <c r="V2572">
        <v>0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0</v>
      </c>
      <c r="AE2572">
        <v>0</v>
      </c>
      <c r="AF2572">
        <v>0</v>
      </c>
      <c r="AG2572">
        <v>0</v>
      </c>
      <c r="BD2572">
        <v>11</v>
      </c>
      <c r="BE2572">
        <v>9211103</v>
      </c>
      <c r="BF2572">
        <v>9214104</v>
      </c>
      <c r="BG2572">
        <v>9214202</v>
      </c>
      <c r="BH2572">
        <v>9214304</v>
      </c>
      <c r="BI2572">
        <v>9214403</v>
      </c>
      <c r="BJ2572">
        <v>9222102</v>
      </c>
      <c r="BK2572">
        <v>9223103</v>
      </c>
      <c r="BL2572">
        <v>9223204</v>
      </c>
      <c r="BM2572">
        <v>9223303</v>
      </c>
      <c r="BN2572">
        <v>9223402</v>
      </c>
      <c r="BO2572">
        <v>9215103</v>
      </c>
    </row>
    <row r="2573" spans="1:67" x14ac:dyDescent="0.15">
      <c r="A2573">
        <v>2572</v>
      </c>
      <c r="B2573" t="s">
        <v>3664</v>
      </c>
      <c r="E2573">
        <f>机器人辅助表!B2573</f>
        <v>36</v>
      </c>
      <c r="F2573">
        <v>1</v>
      </c>
      <c r="G2573">
        <v>58001</v>
      </c>
      <c r="H2573">
        <v>0</v>
      </c>
      <c r="I2573">
        <f>机器人辅助表!H2573</f>
        <v>3940.1634792888085</v>
      </c>
      <c r="J2573">
        <v>2</v>
      </c>
      <c r="K2573">
        <v>4</v>
      </c>
      <c r="L2573">
        <v>1</v>
      </c>
      <c r="M2573" s="2">
        <f>机器人辅助表!C2573</f>
        <v>14624.416535502345</v>
      </c>
      <c r="N2573" s="2">
        <v>2</v>
      </c>
      <c r="O2573" s="2">
        <f>机器人辅助表!D2573</f>
        <v>892.68914814501693</v>
      </c>
      <c r="P2573" s="2">
        <v>3</v>
      </c>
      <c r="Q2573" s="2">
        <f>机器人辅助表!E2573</f>
        <v>396.75073250889648</v>
      </c>
      <c r="R2573" s="2">
        <v>6</v>
      </c>
      <c r="S2573" s="2">
        <f>机器人辅助表!F2573</f>
        <v>4144.2735999999995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0</v>
      </c>
      <c r="AE2573">
        <v>0</v>
      </c>
      <c r="AF2573">
        <v>0</v>
      </c>
      <c r="AG2573">
        <v>0</v>
      </c>
      <c r="BD2573">
        <v>11</v>
      </c>
      <c r="BE2573">
        <v>9113103</v>
      </c>
      <c r="BF2573">
        <v>9121102</v>
      </c>
      <c r="BG2573">
        <v>9121203</v>
      </c>
      <c r="BH2573">
        <v>9121304</v>
      </c>
      <c r="BI2573">
        <v>9121404</v>
      </c>
      <c r="BJ2573">
        <v>9114102</v>
      </c>
      <c r="BK2573">
        <v>9122104</v>
      </c>
      <c r="BL2573">
        <v>9122204</v>
      </c>
      <c r="BM2573">
        <v>9122304</v>
      </c>
      <c r="BN2573">
        <v>9122402</v>
      </c>
      <c r="BO2573">
        <v>9115102</v>
      </c>
    </row>
    <row r="2574" spans="1:67" x14ac:dyDescent="0.15">
      <c r="A2574">
        <v>2573</v>
      </c>
      <c r="B2574" t="s">
        <v>1193</v>
      </c>
      <c r="E2574">
        <f>机器人辅助表!B2574</f>
        <v>24</v>
      </c>
      <c r="F2574">
        <v>3</v>
      </c>
      <c r="G2574">
        <v>58201</v>
      </c>
      <c r="H2574">
        <v>0</v>
      </c>
      <c r="I2574">
        <f>机器人辅助表!H2574</f>
        <v>2140.4214211784351</v>
      </c>
      <c r="J2574">
        <v>2</v>
      </c>
      <c r="K2574">
        <v>4</v>
      </c>
      <c r="L2574">
        <v>1</v>
      </c>
      <c r="M2574" s="2">
        <f>机器人辅助表!C2574</f>
        <v>4457.8518629565233</v>
      </c>
      <c r="N2574" s="2">
        <v>2</v>
      </c>
      <c r="O2574" s="2">
        <f>机器人辅助表!D2574</f>
        <v>333.64379847491648</v>
      </c>
      <c r="P2574" s="2">
        <v>3</v>
      </c>
      <c r="Q2574" s="2">
        <f>机器人辅助表!E2574</f>
        <v>148.2861326555184</v>
      </c>
      <c r="R2574" s="2">
        <v>6</v>
      </c>
      <c r="S2574" s="2">
        <f>机器人辅助表!F2574</f>
        <v>3304.2368000000001</v>
      </c>
      <c r="T2574">
        <v>0</v>
      </c>
      <c r="U2574">
        <v>0</v>
      </c>
      <c r="V2574">
        <v>0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0</v>
      </c>
      <c r="AE2574">
        <v>0</v>
      </c>
      <c r="AF2574">
        <v>0</v>
      </c>
      <c r="AG2574">
        <v>0</v>
      </c>
      <c r="BD2574">
        <v>8</v>
      </c>
      <c r="BE2574">
        <v>9323104</v>
      </c>
      <c r="BF2574">
        <v>9324103</v>
      </c>
      <c r="BG2574">
        <v>9324203</v>
      </c>
      <c r="BH2574">
        <v>9324304</v>
      </c>
      <c r="BI2574">
        <v>9324404</v>
      </c>
      <c r="BJ2574">
        <v>9312104</v>
      </c>
      <c r="BK2574">
        <v>9311102</v>
      </c>
      <c r="BL2574">
        <v>9315103</v>
      </c>
    </row>
    <row r="2575" spans="1:67" x14ac:dyDescent="0.15">
      <c r="A2575">
        <v>2574</v>
      </c>
      <c r="B2575" t="s">
        <v>1194</v>
      </c>
      <c r="E2575">
        <f>机器人辅助表!B2575</f>
        <v>31</v>
      </c>
      <c r="F2575">
        <v>2</v>
      </c>
      <c r="G2575">
        <v>58101</v>
      </c>
      <c r="H2575">
        <v>0</v>
      </c>
      <c r="I2575">
        <f>机器人辅助表!H2575</f>
        <v>3243.5802955672625</v>
      </c>
      <c r="J2575">
        <v>2</v>
      </c>
      <c r="K2575">
        <v>4</v>
      </c>
      <c r="L2575">
        <v>1</v>
      </c>
      <c r="M2575" s="2">
        <f>机器人辅助表!C2575</f>
        <v>9946.7745619846191</v>
      </c>
      <c r="N2575" s="2">
        <v>2</v>
      </c>
      <c r="O2575" s="2">
        <f>机器人辅助表!D2575</f>
        <v>635.79120172615399</v>
      </c>
      <c r="P2575" s="2">
        <v>3</v>
      </c>
      <c r="Q2575" s="2">
        <f>机器人辅助表!E2575</f>
        <v>282.57386743384626</v>
      </c>
      <c r="R2575" s="2">
        <v>6</v>
      </c>
      <c r="S2575" s="2">
        <f>机器人辅助表!F2575</f>
        <v>4078.6692000000003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0</v>
      </c>
      <c r="AE2575">
        <v>0</v>
      </c>
      <c r="AF2575">
        <v>0</v>
      </c>
      <c r="AG2575">
        <v>0</v>
      </c>
      <c r="BD2575">
        <v>11</v>
      </c>
      <c r="BE2575">
        <v>9211102</v>
      </c>
      <c r="BF2575">
        <v>9214102</v>
      </c>
      <c r="BG2575">
        <v>9214202</v>
      </c>
      <c r="BH2575">
        <v>9214303</v>
      </c>
      <c r="BI2575">
        <v>9214402</v>
      </c>
      <c r="BJ2575">
        <v>9222102</v>
      </c>
      <c r="BK2575">
        <v>9223102</v>
      </c>
      <c r="BL2575">
        <v>9223203</v>
      </c>
      <c r="BM2575">
        <v>9223303</v>
      </c>
      <c r="BN2575">
        <v>9223403</v>
      </c>
      <c r="BO2575">
        <v>9215104</v>
      </c>
    </row>
    <row r="2576" spans="1:67" x14ac:dyDescent="0.15">
      <c r="A2576">
        <v>2575</v>
      </c>
      <c r="B2576" t="s">
        <v>3665</v>
      </c>
      <c r="E2576">
        <f>机器人辅助表!B2576</f>
        <v>43</v>
      </c>
      <c r="F2576">
        <v>1</v>
      </c>
      <c r="G2576">
        <v>58001</v>
      </c>
      <c r="H2576">
        <v>0</v>
      </c>
      <c r="I2576">
        <f>机器人辅助表!H2576</f>
        <v>8295.6659073825831</v>
      </c>
      <c r="J2576">
        <v>2</v>
      </c>
      <c r="K2576">
        <v>4</v>
      </c>
      <c r="L2576">
        <v>1</v>
      </c>
      <c r="M2576" s="2">
        <f>机器人辅助表!C2576</f>
        <v>41370.32122347047</v>
      </c>
      <c r="N2576" s="2">
        <v>2</v>
      </c>
      <c r="O2576" s="2">
        <f>机器人辅助表!D2576</f>
        <v>2099.8634856092312</v>
      </c>
      <c r="P2576" s="2">
        <v>3</v>
      </c>
      <c r="Q2576" s="2">
        <f>机器人辅助表!E2576</f>
        <v>933.27266027076962</v>
      </c>
      <c r="R2576" s="2">
        <v>6</v>
      </c>
      <c r="S2576" s="2">
        <f>机器人辅助表!F2576</f>
        <v>6544.4291999999996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0</v>
      </c>
      <c r="AE2576">
        <v>0</v>
      </c>
      <c r="AF2576">
        <v>0</v>
      </c>
      <c r="AG2576">
        <v>0</v>
      </c>
      <c r="BD2576">
        <v>11</v>
      </c>
      <c r="BE2576">
        <v>9113103</v>
      </c>
      <c r="BF2576">
        <v>9121102</v>
      </c>
      <c r="BG2576">
        <v>9121202</v>
      </c>
      <c r="BH2576">
        <v>9121303</v>
      </c>
      <c r="BI2576">
        <v>9121404</v>
      </c>
      <c r="BJ2576">
        <v>9114103</v>
      </c>
      <c r="BK2576">
        <v>9122102</v>
      </c>
      <c r="BL2576">
        <v>9122202</v>
      </c>
      <c r="BM2576">
        <v>9122304</v>
      </c>
      <c r="BN2576">
        <v>9122404</v>
      </c>
      <c r="BO2576">
        <v>9115102</v>
      </c>
    </row>
    <row r="2577" spans="1:67" x14ac:dyDescent="0.15">
      <c r="A2577">
        <v>2576</v>
      </c>
      <c r="B2577" t="s">
        <v>1195</v>
      </c>
      <c r="E2577">
        <f>机器人辅助表!B2577</f>
        <v>28</v>
      </c>
      <c r="F2577">
        <v>3</v>
      </c>
      <c r="G2577">
        <v>58201</v>
      </c>
      <c r="H2577">
        <v>0</v>
      </c>
      <c r="I2577">
        <f>机器人辅助表!H2577</f>
        <v>2777.7140353803134</v>
      </c>
      <c r="J2577">
        <v>2</v>
      </c>
      <c r="K2577">
        <v>4</v>
      </c>
      <c r="L2577">
        <v>1</v>
      </c>
      <c r="M2577" s="2">
        <f>机器人辅助表!C2577</f>
        <v>7313.0856141913064</v>
      </c>
      <c r="N2577" s="2">
        <v>2</v>
      </c>
      <c r="O2577" s="2">
        <f>机器人辅助表!D2577</f>
        <v>494.87045509565235</v>
      </c>
      <c r="P2577" s="2">
        <v>3</v>
      </c>
      <c r="Q2577" s="2">
        <f>机器人辅助表!E2577</f>
        <v>219.94242448695658</v>
      </c>
      <c r="R2577" s="2">
        <v>6</v>
      </c>
      <c r="S2577" s="2">
        <f>机器人辅助表!F2577</f>
        <v>3845.3688000000002</v>
      </c>
      <c r="T2577">
        <v>0</v>
      </c>
      <c r="U2577">
        <v>0</v>
      </c>
      <c r="V2577">
        <v>0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0</v>
      </c>
      <c r="AE2577">
        <v>0</v>
      </c>
      <c r="AF2577">
        <v>0</v>
      </c>
      <c r="AG2577">
        <v>0</v>
      </c>
      <c r="BD2577">
        <v>8</v>
      </c>
      <c r="BE2577">
        <v>9323104</v>
      </c>
      <c r="BF2577">
        <v>9324103</v>
      </c>
      <c r="BG2577">
        <v>9324202</v>
      </c>
      <c r="BH2577">
        <v>9324304</v>
      </c>
      <c r="BI2577">
        <v>9324403</v>
      </c>
      <c r="BJ2577">
        <v>9312103</v>
      </c>
      <c r="BK2577">
        <v>9311102</v>
      </c>
      <c r="BL2577">
        <v>9315104</v>
      </c>
    </row>
    <row r="2578" spans="1:67" x14ac:dyDescent="0.15">
      <c r="A2578">
        <v>2577</v>
      </c>
      <c r="B2578" t="s">
        <v>1196</v>
      </c>
      <c r="E2578">
        <f>机器人辅助表!B2578</f>
        <v>36</v>
      </c>
      <c r="F2578">
        <v>3</v>
      </c>
      <c r="G2578">
        <v>58201</v>
      </c>
      <c r="H2578">
        <v>0</v>
      </c>
      <c r="I2578">
        <f>机器人辅助表!H2578</f>
        <v>7532.6654751109563</v>
      </c>
      <c r="J2578">
        <v>2</v>
      </c>
      <c r="K2578">
        <v>4</v>
      </c>
      <c r="L2578">
        <v>1</v>
      </c>
      <c r="M2578" s="2">
        <f>机器人辅助表!C2578</f>
        <v>27958.443376695661</v>
      </c>
      <c r="N2578" s="2">
        <v>2</v>
      </c>
      <c r="O2578" s="2">
        <f>机器人辅助表!D2578</f>
        <v>1706.6116067478263</v>
      </c>
      <c r="P2578" s="2">
        <v>3</v>
      </c>
      <c r="Q2578" s="2">
        <f>机器人辅助表!E2578</f>
        <v>758.49404744347851</v>
      </c>
      <c r="R2578" s="2">
        <v>6</v>
      </c>
      <c r="S2578" s="2">
        <f>机器人辅助表!F2578</f>
        <v>7922.8759999999993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0</v>
      </c>
      <c r="AE2578">
        <v>0</v>
      </c>
      <c r="AF2578">
        <v>0</v>
      </c>
      <c r="AG2578">
        <v>0</v>
      </c>
      <c r="BD2578">
        <v>8</v>
      </c>
      <c r="BE2578">
        <v>9323104</v>
      </c>
      <c r="BF2578">
        <v>9324102</v>
      </c>
      <c r="BG2578">
        <v>9324203</v>
      </c>
      <c r="BH2578">
        <v>9324303</v>
      </c>
      <c r="BI2578">
        <v>9324402</v>
      </c>
      <c r="BJ2578">
        <v>9312104</v>
      </c>
      <c r="BK2578">
        <v>9311102</v>
      </c>
      <c r="BL2578">
        <v>9315102</v>
      </c>
    </row>
    <row r="2579" spans="1:67" x14ac:dyDescent="0.15">
      <c r="A2579">
        <v>2578</v>
      </c>
      <c r="B2579" t="s">
        <v>3666</v>
      </c>
      <c r="E2579">
        <f>机器人辅助表!B2579</f>
        <v>36</v>
      </c>
      <c r="F2579">
        <v>3</v>
      </c>
      <c r="G2579">
        <v>58201</v>
      </c>
      <c r="H2579">
        <v>0</v>
      </c>
      <c r="I2579">
        <f>机器人辅助表!H2579</f>
        <v>6026.1323800887658</v>
      </c>
      <c r="J2579">
        <v>2</v>
      </c>
      <c r="K2579">
        <v>4</v>
      </c>
      <c r="L2579">
        <v>1</v>
      </c>
      <c r="M2579" s="2">
        <f>机器人辅助表!C2579</f>
        <v>22366.754701356527</v>
      </c>
      <c r="N2579" s="2">
        <v>2</v>
      </c>
      <c r="O2579" s="2">
        <f>机器人辅助表!D2579</f>
        <v>1365.2892853982612</v>
      </c>
      <c r="P2579" s="2">
        <v>3</v>
      </c>
      <c r="Q2579" s="2">
        <f>机器人辅助表!E2579</f>
        <v>606.79523795478281</v>
      </c>
      <c r="R2579" s="2">
        <v>6</v>
      </c>
      <c r="S2579" s="2">
        <f>机器人辅助表!F2579</f>
        <v>6338.3008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0</v>
      </c>
      <c r="AE2579">
        <v>0</v>
      </c>
      <c r="AF2579">
        <v>0</v>
      </c>
      <c r="AG2579">
        <v>0</v>
      </c>
      <c r="BD2579">
        <v>8</v>
      </c>
      <c r="BE2579">
        <v>9323102</v>
      </c>
      <c r="BF2579">
        <v>9324104</v>
      </c>
      <c r="BG2579">
        <v>9324202</v>
      </c>
      <c r="BH2579">
        <v>9324304</v>
      </c>
      <c r="BI2579">
        <v>9324404</v>
      </c>
      <c r="BJ2579">
        <v>9312104</v>
      </c>
      <c r="BK2579">
        <v>9311102</v>
      </c>
      <c r="BL2579">
        <v>9315104</v>
      </c>
    </row>
    <row r="2580" spans="1:67" x14ac:dyDescent="0.15">
      <c r="A2580">
        <v>2579</v>
      </c>
      <c r="B2580" t="s">
        <v>1197</v>
      </c>
      <c r="E2580">
        <f>机器人辅助表!B2580</f>
        <v>44</v>
      </c>
      <c r="F2580">
        <v>3</v>
      </c>
      <c r="G2580">
        <v>58201</v>
      </c>
      <c r="H2580">
        <v>0</v>
      </c>
      <c r="I2580">
        <f>机器人辅助表!H2580</f>
        <v>11327.720610180908</v>
      </c>
      <c r="J2580">
        <v>2</v>
      </c>
      <c r="K2580">
        <v>4</v>
      </c>
      <c r="L2580">
        <v>1</v>
      </c>
      <c r="M2580" s="2">
        <f>机器人辅助表!C2580</f>
        <v>58507.405245203699</v>
      </c>
      <c r="N2580" s="2">
        <v>2</v>
      </c>
      <c r="O2580" s="2">
        <f>机器人辅助表!D2580</f>
        <v>2898.7809710833444</v>
      </c>
      <c r="P2580" s="2">
        <v>3</v>
      </c>
      <c r="Q2580" s="2">
        <f>机器人辅助表!E2580</f>
        <v>1288.3470982592644</v>
      </c>
      <c r="R2580" s="2">
        <v>6</v>
      </c>
      <c r="S2580" s="2">
        <f>机器人辅助表!F2580</f>
        <v>8565.7143999999989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0</v>
      </c>
      <c r="AE2580">
        <v>0</v>
      </c>
      <c r="AF2580">
        <v>0</v>
      </c>
      <c r="AG2580">
        <v>0</v>
      </c>
      <c r="BD2580">
        <v>8</v>
      </c>
      <c r="BE2580">
        <v>9323104</v>
      </c>
      <c r="BF2580">
        <v>9324104</v>
      </c>
      <c r="BG2580">
        <v>9324204</v>
      </c>
      <c r="BH2580">
        <v>9324304</v>
      </c>
      <c r="BI2580">
        <v>9324402</v>
      </c>
      <c r="BJ2580">
        <v>9312102</v>
      </c>
      <c r="BK2580">
        <v>9311103</v>
      </c>
      <c r="BL2580">
        <v>9315104</v>
      </c>
    </row>
    <row r="2581" spans="1:67" x14ac:dyDescent="0.15">
      <c r="A2581">
        <v>2580</v>
      </c>
      <c r="B2581" t="s">
        <v>3667</v>
      </c>
      <c r="E2581">
        <f>机器人辅助表!B2581</f>
        <v>47</v>
      </c>
      <c r="F2581">
        <v>3</v>
      </c>
      <c r="G2581">
        <v>58201</v>
      </c>
      <c r="H2581">
        <v>0</v>
      </c>
      <c r="I2581">
        <f>机器人辅助表!H2581</f>
        <v>14529.546694010985</v>
      </c>
      <c r="J2581">
        <v>2</v>
      </c>
      <c r="K2581">
        <v>4</v>
      </c>
      <c r="L2581">
        <v>1</v>
      </c>
      <c r="M2581" s="2">
        <f>机器人辅助表!C2581</f>
        <v>82540.241543670825</v>
      </c>
      <c r="N2581" s="2">
        <v>2</v>
      </c>
      <c r="O2581" s="2">
        <f>机器人辅助表!D2581</f>
        <v>3814.2481019508368</v>
      </c>
      <c r="P2581" s="2">
        <v>3</v>
      </c>
      <c r="Q2581" s="2">
        <f>机器人辅助表!E2581</f>
        <v>1695.2213786448167</v>
      </c>
      <c r="R2581" s="2">
        <v>6</v>
      </c>
      <c r="S2581" s="2">
        <f>机器人辅助表!F2581</f>
        <v>9696.6954000000005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0</v>
      </c>
      <c r="AE2581">
        <v>0</v>
      </c>
      <c r="AF2581">
        <v>0</v>
      </c>
      <c r="AG2581">
        <v>0</v>
      </c>
      <c r="BD2581">
        <v>8</v>
      </c>
      <c r="BE2581">
        <v>9323103</v>
      </c>
      <c r="BF2581">
        <v>9324104</v>
      </c>
      <c r="BG2581">
        <v>9324204</v>
      </c>
      <c r="BH2581">
        <v>9324303</v>
      </c>
      <c r="BI2581">
        <v>9324404</v>
      </c>
      <c r="BJ2581">
        <v>9312104</v>
      </c>
      <c r="BK2581">
        <v>9311104</v>
      </c>
      <c r="BL2581">
        <v>9315102</v>
      </c>
    </row>
    <row r="2582" spans="1:67" x14ac:dyDescent="0.15">
      <c r="A2582">
        <v>2581</v>
      </c>
      <c r="B2582" t="s">
        <v>1198</v>
      </c>
      <c r="E2582">
        <f>机器人辅助表!B2582</f>
        <v>26</v>
      </c>
      <c r="F2582">
        <v>1</v>
      </c>
      <c r="G2582">
        <v>58001</v>
      </c>
      <c r="H2582">
        <v>0</v>
      </c>
      <c r="I2582">
        <f>机器人辅助表!H2582</f>
        <v>4055.46148713722</v>
      </c>
      <c r="J2582">
        <v>2</v>
      </c>
      <c r="K2582">
        <v>4</v>
      </c>
      <c r="L2582">
        <v>1</v>
      </c>
      <c r="M2582" s="2">
        <f>机器人辅助表!C2582</f>
        <v>9537.9625889819417</v>
      </c>
      <c r="N2582" s="2">
        <v>2</v>
      </c>
      <c r="O2582" s="2">
        <f>机器人辅助表!D2582</f>
        <v>677.92034196120426</v>
      </c>
      <c r="P2582" s="2">
        <v>3</v>
      </c>
      <c r="Q2582" s="2">
        <f>机器人辅助表!E2582</f>
        <v>301.29792976053517</v>
      </c>
      <c r="R2582" s="2">
        <v>6</v>
      </c>
      <c r="S2582" s="2">
        <f>机器人辅助表!F2582</f>
        <v>5937.6895999999997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0</v>
      </c>
      <c r="AE2582">
        <v>0</v>
      </c>
      <c r="AF2582">
        <v>0</v>
      </c>
      <c r="AG2582">
        <v>0</v>
      </c>
      <c r="BD2582">
        <v>11</v>
      </c>
      <c r="BE2582">
        <v>9113104</v>
      </c>
      <c r="BF2582">
        <v>9121102</v>
      </c>
      <c r="BG2582">
        <v>9121202</v>
      </c>
      <c r="BH2582">
        <v>9121303</v>
      </c>
      <c r="BI2582">
        <v>9121402</v>
      </c>
      <c r="BJ2582">
        <v>9114103</v>
      </c>
      <c r="BK2582">
        <v>9122104</v>
      </c>
      <c r="BL2582">
        <v>9122203</v>
      </c>
      <c r="BM2582">
        <v>9122304</v>
      </c>
      <c r="BN2582">
        <v>9122404</v>
      </c>
      <c r="BO2582">
        <v>9115104</v>
      </c>
    </row>
    <row r="2583" spans="1:67" x14ac:dyDescent="0.15">
      <c r="A2583">
        <v>2582</v>
      </c>
      <c r="B2583" t="s">
        <v>1199</v>
      </c>
      <c r="E2583">
        <f>机器人辅助表!B2583</f>
        <v>33</v>
      </c>
      <c r="F2583">
        <v>2</v>
      </c>
      <c r="G2583">
        <v>58101</v>
      </c>
      <c r="H2583">
        <v>0</v>
      </c>
      <c r="I2583">
        <f>机器人辅助表!H2583</f>
        <v>3966.1871752967768</v>
      </c>
      <c r="J2583">
        <v>2</v>
      </c>
      <c r="K2583">
        <v>4</v>
      </c>
      <c r="L2583">
        <v>1</v>
      </c>
      <c r="M2583" s="2">
        <f>机器人辅助表!C2583</f>
        <v>13233.635343338638</v>
      </c>
      <c r="N2583" s="2">
        <v>2</v>
      </c>
      <c r="O2583" s="2">
        <f>机器人辅助表!D2583</f>
        <v>829.67063377876298</v>
      </c>
      <c r="P2583" s="2">
        <v>3</v>
      </c>
      <c r="Q2583" s="2">
        <f>机器人辅助表!E2583</f>
        <v>368.74250390167248</v>
      </c>
      <c r="R2583" s="2">
        <v>6</v>
      </c>
      <c r="S2583" s="2">
        <f>机器人辅助表!F2583</f>
        <v>4639.404199999999</v>
      </c>
      <c r="T2583">
        <v>0</v>
      </c>
      <c r="U2583">
        <v>0</v>
      </c>
      <c r="V2583">
        <v>0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0</v>
      </c>
      <c r="AE2583">
        <v>0</v>
      </c>
      <c r="AF2583">
        <v>0</v>
      </c>
      <c r="AG2583">
        <v>0</v>
      </c>
      <c r="BD2583">
        <v>11</v>
      </c>
      <c r="BE2583">
        <v>9211103</v>
      </c>
      <c r="BF2583">
        <v>9214103</v>
      </c>
      <c r="BG2583">
        <v>9214204</v>
      </c>
      <c r="BH2583">
        <v>9214303</v>
      </c>
      <c r="BI2583">
        <v>9214403</v>
      </c>
      <c r="BJ2583">
        <v>9222102</v>
      </c>
      <c r="BK2583">
        <v>9223104</v>
      </c>
      <c r="BL2583">
        <v>9223203</v>
      </c>
      <c r="BM2583">
        <v>9223302</v>
      </c>
      <c r="BN2583">
        <v>9223404</v>
      </c>
      <c r="BO2583">
        <v>9215103</v>
      </c>
    </row>
    <row r="2584" spans="1:67" x14ac:dyDescent="0.15">
      <c r="A2584">
        <v>2583</v>
      </c>
      <c r="B2584" t="s">
        <v>1200</v>
      </c>
      <c r="E2584">
        <f>机器人辅助表!B2584</f>
        <v>24</v>
      </c>
      <c r="F2584">
        <v>2</v>
      </c>
      <c r="G2584">
        <v>58101</v>
      </c>
      <c r="H2584">
        <v>0</v>
      </c>
      <c r="I2584">
        <f>机器人辅助表!H2584</f>
        <v>2253.0751801878259</v>
      </c>
      <c r="J2584">
        <v>2</v>
      </c>
      <c r="K2584">
        <v>4</v>
      </c>
      <c r="L2584">
        <v>1</v>
      </c>
      <c r="M2584" s="2">
        <f>机器人辅助表!C2584</f>
        <v>4692.4756452173924</v>
      </c>
      <c r="N2584" s="2">
        <v>2</v>
      </c>
      <c r="O2584" s="2">
        <f>机器人辅助表!D2584</f>
        <v>351.20399839464892</v>
      </c>
      <c r="P2584" s="2">
        <v>3</v>
      </c>
      <c r="Q2584" s="2">
        <f>机器人辅助表!E2584</f>
        <v>156.09066595317728</v>
      </c>
      <c r="R2584" s="2">
        <v>6</v>
      </c>
      <c r="S2584" s="2">
        <f>机器人辅助表!F2584</f>
        <v>3478.1440000000002</v>
      </c>
      <c r="T2584">
        <v>0</v>
      </c>
      <c r="U2584">
        <v>0</v>
      </c>
      <c r="V2584">
        <v>0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0</v>
      </c>
      <c r="AE2584">
        <v>0</v>
      </c>
      <c r="AF2584">
        <v>0</v>
      </c>
      <c r="AG2584">
        <v>0</v>
      </c>
      <c r="BD2584">
        <v>11</v>
      </c>
      <c r="BE2584">
        <v>9211102</v>
      </c>
      <c r="BF2584">
        <v>9214103</v>
      </c>
      <c r="BG2584">
        <v>9214203</v>
      </c>
      <c r="BH2584">
        <v>9214304</v>
      </c>
      <c r="BI2584">
        <v>9214402</v>
      </c>
      <c r="BJ2584">
        <v>9222104</v>
      </c>
      <c r="BK2584">
        <v>9223104</v>
      </c>
      <c r="BL2584">
        <v>9223204</v>
      </c>
      <c r="BM2584">
        <v>9223304</v>
      </c>
      <c r="BN2584">
        <v>9223403</v>
      </c>
      <c r="BO2584">
        <v>9215104</v>
      </c>
    </row>
    <row r="2585" spans="1:67" x14ac:dyDescent="0.15">
      <c r="A2585">
        <v>2584</v>
      </c>
      <c r="B2585" t="s">
        <v>3668</v>
      </c>
      <c r="E2585">
        <f>机器人辅助表!B2585</f>
        <v>42</v>
      </c>
      <c r="F2585">
        <v>1</v>
      </c>
      <c r="G2585">
        <v>58001</v>
      </c>
      <c r="H2585">
        <v>0</v>
      </c>
      <c r="I2585">
        <f>机器人辅助表!H2585</f>
        <v>10325.107983717855</v>
      </c>
      <c r="J2585">
        <v>2</v>
      </c>
      <c r="K2585">
        <v>4</v>
      </c>
      <c r="L2585">
        <v>1</v>
      </c>
      <c r="M2585" s="2">
        <f>机器人辅助表!C2585</f>
        <v>49622.58096745528</v>
      </c>
      <c r="N2585" s="2">
        <v>2</v>
      </c>
      <c r="O2585" s="2">
        <f>机器人辅助表!D2585</f>
        <v>2581.6513170461549</v>
      </c>
      <c r="P2585" s="2">
        <v>3</v>
      </c>
      <c r="Q2585" s="2">
        <f>机器人辅助表!E2585</f>
        <v>1147.4005853538467</v>
      </c>
      <c r="R2585" s="2">
        <v>6</v>
      </c>
      <c r="S2585" s="2">
        <f>机器人辅助表!F2585</f>
        <v>8500.8868000000002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0</v>
      </c>
      <c r="AE2585">
        <v>0</v>
      </c>
      <c r="AF2585">
        <v>0</v>
      </c>
      <c r="AG2585">
        <v>0</v>
      </c>
      <c r="BD2585">
        <v>11</v>
      </c>
      <c r="BE2585">
        <v>9113103</v>
      </c>
      <c r="BF2585">
        <v>9121103</v>
      </c>
      <c r="BG2585">
        <v>9121202</v>
      </c>
      <c r="BH2585">
        <v>9121303</v>
      </c>
      <c r="BI2585">
        <v>9121402</v>
      </c>
      <c r="BJ2585">
        <v>9114102</v>
      </c>
      <c r="BK2585">
        <v>9122102</v>
      </c>
      <c r="BL2585">
        <v>9122202</v>
      </c>
      <c r="BM2585">
        <v>9122302</v>
      </c>
      <c r="BN2585">
        <v>9122402</v>
      </c>
      <c r="BO2585">
        <v>9115102</v>
      </c>
    </row>
    <row r="2586" spans="1:67" x14ac:dyDescent="0.15">
      <c r="A2586">
        <v>2585</v>
      </c>
      <c r="B2586" t="s">
        <v>3669</v>
      </c>
      <c r="E2586">
        <f>机器人辅助表!B2586</f>
        <v>43</v>
      </c>
      <c r="F2586">
        <v>1</v>
      </c>
      <c r="G2586">
        <v>58001</v>
      </c>
      <c r="H2586">
        <v>0</v>
      </c>
      <c r="I2586">
        <f>机器人辅助表!H2586</f>
        <v>7754.6442177706749</v>
      </c>
      <c r="J2586">
        <v>2</v>
      </c>
      <c r="K2586">
        <v>4</v>
      </c>
      <c r="L2586">
        <v>1</v>
      </c>
      <c r="M2586" s="2">
        <f>机器人辅助表!C2586</f>
        <v>38672.256795852831</v>
      </c>
      <c r="N2586" s="2">
        <v>2</v>
      </c>
      <c r="O2586" s="2">
        <f>机器人辅助表!D2586</f>
        <v>1962.9158669825422</v>
      </c>
      <c r="P2586" s="2">
        <v>3</v>
      </c>
      <c r="Q2586" s="2">
        <f>机器人辅助表!E2586</f>
        <v>872.40705199224112</v>
      </c>
      <c r="R2586" s="2">
        <v>6</v>
      </c>
      <c r="S2586" s="2">
        <f>机器人辅助表!F2586</f>
        <v>6117.6185999999989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0</v>
      </c>
      <c r="AE2586">
        <v>0</v>
      </c>
      <c r="AF2586">
        <v>0</v>
      </c>
      <c r="AG2586">
        <v>0</v>
      </c>
      <c r="BD2586">
        <v>11</v>
      </c>
      <c r="BE2586">
        <v>9113102</v>
      </c>
      <c r="BF2586">
        <v>9121102</v>
      </c>
      <c r="BG2586">
        <v>9121202</v>
      </c>
      <c r="BH2586">
        <v>9121303</v>
      </c>
      <c r="BI2586">
        <v>9121402</v>
      </c>
      <c r="BJ2586">
        <v>9114104</v>
      </c>
      <c r="BK2586">
        <v>9122104</v>
      </c>
      <c r="BL2586">
        <v>9122203</v>
      </c>
      <c r="BM2586">
        <v>9122303</v>
      </c>
      <c r="BN2586">
        <v>9122403</v>
      </c>
      <c r="BO2586">
        <v>9115102</v>
      </c>
    </row>
    <row r="2587" spans="1:67" x14ac:dyDescent="0.15">
      <c r="A2587">
        <v>2586</v>
      </c>
      <c r="B2587" t="s">
        <v>1201</v>
      </c>
      <c r="E2587">
        <f>机器人辅助表!B2587</f>
        <v>47</v>
      </c>
      <c r="F2587">
        <v>1</v>
      </c>
      <c r="G2587">
        <v>58001</v>
      </c>
      <c r="H2587">
        <v>0</v>
      </c>
      <c r="I2587">
        <f>机器人辅助表!H2587</f>
        <v>16143.940771123314</v>
      </c>
      <c r="J2587">
        <v>2</v>
      </c>
      <c r="K2587">
        <v>4</v>
      </c>
      <c r="L2587">
        <v>1</v>
      </c>
      <c r="M2587" s="2">
        <f>机器人辅助表!C2587</f>
        <v>91711.379492967564</v>
      </c>
      <c r="N2587" s="2">
        <v>2</v>
      </c>
      <c r="O2587" s="2">
        <f>机器人辅助表!D2587</f>
        <v>4238.0534466120407</v>
      </c>
      <c r="P2587" s="2">
        <v>3</v>
      </c>
      <c r="Q2587" s="2">
        <f>机器人辅助表!E2587</f>
        <v>1883.5793096053517</v>
      </c>
      <c r="R2587" s="2">
        <v>6</v>
      </c>
      <c r="S2587" s="2">
        <f>机器人辅助表!F2587</f>
        <v>10774.106</v>
      </c>
      <c r="T2587">
        <v>0</v>
      </c>
      <c r="U2587">
        <v>0</v>
      </c>
      <c r="V2587">
        <v>0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0</v>
      </c>
      <c r="AE2587">
        <v>0</v>
      </c>
      <c r="AF2587">
        <v>0</v>
      </c>
      <c r="AG2587">
        <v>0</v>
      </c>
      <c r="BD2587">
        <v>11</v>
      </c>
      <c r="BE2587">
        <v>9113102</v>
      </c>
      <c r="BF2587">
        <v>9121104</v>
      </c>
      <c r="BG2587">
        <v>9121203</v>
      </c>
      <c r="BH2587">
        <v>9121304</v>
      </c>
      <c r="BI2587">
        <v>9121404</v>
      </c>
      <c r="BJ2587">
        <v>9114102</v>
      </c>
      <c r="BK2587">
        <v>9122102</v>
      </c>
      <c r="BL2587">
        <v>9122202</v>
      </c>
      <c r="BM2587">
        <v>9122302</v>
      </c>
      <c r="BN2587">
        <v>9122402</v>
      </c>
      <c r="BO2587">
        <v>9115102</v>
      </c>
    </row>
    <row r="2588" spans="1:67" x14ac:dyDescent="0.15">
      <c r="A2588">
        <v>2587</v>
      </c>
      <c r="B2588" t="s">
        <v>3670</v>
      </c>
      <c r="E2588">
        <f>机器人辅助表!B2588</f>
        <v>29</v>
      </c>
      <c r="F2588">
        <v>3</v>
      </c>
      <c r="G2588">
        <v>58201</v>
      </c>
      <c r="H2588">
        <v>0</v>
      </c>
      <c r="I2588">
        <f>机器人辅助表!H2588</f>
        <v>4822.5112501581925</v>
      </c>
      <c r="J2588">
        <v>2</v>
      </c>
      <c r="K2588">
        <v>4</v>
      </c>
      <c r="L2588">
        <v>1</v>
      </c>
      <c r="M2588" s="2">
        <f>机器人辅助表!C2588</f>
        <v>13361.388802643483</v>
      </c>
      <c r="N2588" s="2">
        <v>2</v>
      </c>
      <c r="O2588" s="2">
        <f>机器人辅助表!D2588</f>
        <v>882.99219255652224</v>
      </c>
      <c r="P2588" s="2">
        <v>3</v>
      </c>
      <c r="Q2588" s="2">
        <f>机器人辅助表!E2588</f>
        <v>392.4409744695655</v>
      </c>
      <c r="R2588" s="2">
        <v>6</v>
      </c>
      <c r="S2588" s="2">
        <f>机器人辅助表!F2588</f>
        <v>6496.6783999999998</v>
      </c>
      <c r="T2588">
        <v>0</v>
      </c>
      <c r="U2588">
        <v>0</v>
      </c>
      <c r="V2588">
        <v>0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0</v>
      </c>
      <c r="AE2588">
        <v>0</v>
      </c>
      <c r="AF2588">
        <v>0</v>
      </c>
      <c r="AG2588">
        <v>0</v>
      </c>
      <c r="BD2588">
        <v>8</v>
      </c>
      <c r="BE2588">
        <v>9323104</v>
      </c>
      <c r="BF2588">
        <v>9324104</v>
      </c>
      <c r="BG2588">
        <v>9324204</v>
      </c>
      <c r="BH2588">
        <v>9324304</v>
      </c>
      <c r="BI2588">
        <v>9324403</v>
      </c>
      <c r="BJ2588">
        <v>9312104</v>
      </c>
      <c r="BK2588">
        <v>9311103</v>
      </c>
      <c r="BL2588">
        <v>9315104</v>
      </c>
    </row>
    <row r="2589" spans="1:67" x14ac:dyDescent="0.15">
      <c r="A2589">
        <v>2588</v>
      </c>
      <c r="B2589" t="s">
        <v>1202</v>
      </c>
      <c r="E2589">
        <f>机器人辅助表!B2589</f>
        <v>20</v>
      </c>
      <c r="F2589">
        <v>3</v>
      </c>
      <c r="G2589">
        <v>58201</v>
      </c>
      <c r="H2589">
        <v>0</v>
      </c>
      <c r="I2589">
        <f>机器人辅助表!H2589</f>
        <v>3265.8038692173914</v>
      </c>
      <c r="J2589">
        <v>2</v>
      </c>
      <c r="K2589">
        <v>4</v>
      </c>
      <c r="L2589">
        <v>1</v>
      </c>
      <c r="M2589" s="2">
        <f>机器人辅助表!C2589</f>
        <v>5296.4483478260872</v>
      </c>
      <c r="N2589" s="2">
        <v>2</v>
      </c>
      <c r="O2589" s="2">
        <f>机器人辅助表!D2589</f>
        <v>443.42358260869571</v>
      </c>
      <c r="P2589" s="2">
        <v>3</v>
      </c>
      <c r="Q2589" s="2">
        <f>机器人辅助表!E2589</f>
        <v>197.07714782608701</v>
      </c>
      <c r="R2589" s="2">
        <v>6</v>
      </c>
      <c r="S2589" s="2">
        <f>机器人辅助表!F2589</f>
        <v>5497.4839999999995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0</v>
      </c>
      <c r="AE2589">
        <v>0</v>
      </c>
      <c r="AF2589">
        <v>0</v>
      </c>
      <c r="AG2589">
        <v>0</v>
      </c>
      <c r="BD2589">
        <v>8</v>
      </c>
      <c r="BE2589">
        <v>9323103</v>
      </c>
      <c r="BF2589">
        <v>9324102</v>
      </c>
      <c r="BG2589">
        <v>9324202</v>
      </c>
      <c r="BH2589">
        <v>9324304</v>
      </c>
      <c r="BI2589">
        <v>9324402</v>
      </c>
      <c r="BJ2589">
        <v>9312103</v>
      </c>
      <c r="BK2589">
        <v>9311103</v>
      </c>
      <c r="BL2589">
        <v>9315103</v>
      </c>
    </row>
    <row r="2590" spans="1:67" x14ac:dyDescent="0.15">
      <c r="A2590">
        <v>2589</v>
      </c>
      <c r="B2590" t="s">
        <v>1203</v>
      </c>
      <c r="E2590">
        <f>机器人辅助表!B2590</f>
        <v>20</v>
      </c>
      <c r="F2590">
        <v>3</v>
      </c>
      <c r="G2590">
        <v>58201</v>
      </c>
      <c r="H2590">
        <v>0</v>
      </c>
      <c r="I2590">
        <f>机器人辅助表!H2590</f>
        <v>2460.5371617391306</v>
      </c>
      <c r="J2590">
        <v>2</v>
      </c>
      <c r="K2590">
        <v>4</v>
      </c>
      <c r="L2590">
        <v>1</v>
      </c>
      <c r="M2590" s="2">
        <f>机器人辅助表!C2590</f>
        <v>3990.4747826086968</v>
      </c>
      <c r="N2590" s="2">
        <v>2</v>
      </c>
      <c r="O2590" s="2">
        <f>机器人辅助表!D2590</f>
        <v>334.08626086956531</v>
      </c>
      <c r="P2590" s="2">
        <v>3</v>
      </c>
      <c r="Q2590" s="2">
        <f>机器人辅助表!E2590</f>
        <v>148.48278260869571</v>
      </c>
      <c r="R2590" s="2">
        <v>6</v>
      </c>
      <c r="S2590" s="2">
        <f>机器人辅助表!F2590</f>
        <v>4141.9399999999996</v>
      </c>
      <c r="T2590">
        <v>0</v>
      </c>
      <c r="U2590">
        <v>0</v>
      </c>
      <c r="V2590">
        <v>0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0</v>
      </c>
      <c r="AE2590">
        <v>0</v>
      </c>
      <c r="AF2590">
        <v>0</v>
      </c>
      <c r="AG2590">
        <v>0</v>
      </c>
      <c r="BD2590">
        <v>8</v>
      </c>
      <c r="BE2590">
        <v>9323103</v>
      </c>
      <c r="BF2590">
        <v>9324104</v>
      </c>
      <c r="BG2590">
        <v>9324202</v>
      </c>
      <c r="BH2590">
        <v>9324303</v>
      </c>
      <c r="BI2590">
        <v>9324402</v>
      </c>
      <c r="BJ2590">
        <v>9312104</v>
      </c>
      <c r="BK2590">
        <v>9311102</v>
      </c>
      <c r="BL2590">
        <v>9315103</v>
      </c>
    </row>
    <row r="2591" spans="1:67" x14ac:dyDescent="0.15">
      <c r="A2591">
        <v>2590</v>
      </c>
      <c r="B2591" t="s">
        <v>1204</v>
      </c>
      <c r="E2591">
        <f>机器人辅助表!B2591</f>
        <v>39</v>
      </c>
      <c r="F2591">
        <v>1</v>
      </c>
      <c r="G2591">
        <v>58001</v>
      </c>
      <c r="H2591">
        <v>0</v>
      </c>
      <c r="I2591">
        <f>机器人辅助表!H2591</f>
        <v>8776.6044849969167</v>
      </c>
      <c r="J2591">
        <v>2</v>
      </c>
      <c r="K2591">
        <v>4</v>
      </c>
      <c r="L2591">
        <v>1</v>
      </c>
      <c r="M2591" s="2">
        <f>机器人辅助表!C2591</f>
        <v>37264.691047008229</v>
      </c>
      <c r="N2591" s="2">
        <v>2</v>
      </c>
      <c r="O2591" s="2">
        <f>机器人辅助表!D2591</f>
        <v>2094.4180363503015</v>
      </c>
      <c r="P2591" s="2">
        <v>3</v>
      </c>
      <c r="Q2591" s="2">
        <f>机器人辅助表!E2591</f>
        <v>930.8524606001339</v>
      </c>
      <c r="R2591" s="2">
        <v>6</v>
      </c>
      <c r="S2591" s="2">
        <f>机器人辅助表!F2591</f>
        <v>8229.3498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0</v>
      </c>
      <c r="AE2591">
        <v>0</v>
      </c>
      <c r="AF2591">
        <v>0</v>
      </c>
      <c r="AG2591">
        <v>0</v>
      </c>
      <c r="BD2591">
        <v>11</v>
      </c>
      <c r="BE2591">
        <v>9113102</v>
      </c>
      <c r="BF2591">
        <v>9121104</v>
      </c>
      <c r="BG2591">
        <v>9121202</v>
      </c>
      <c r="BH2591">
        <v>9121304</v>
      </c>
      <c r="BI2591">
        <v>9121404</v>
      </c>
      <c r="BJ2591">
        <v>9114103</v>
      </c>
      <c r="BK2591">
        <v>9122103</v>
      </c>
      <c r="BL2591">
        <v>9122204</v>
      </c>
      <c r="BM2591">
        <v>9122302</v>
      </c>
      <c r="BN2591">
        <v>9122404</v>
      </c>
      <c r="BO2591">
        <v>9115102</v>
      </c>
    </row>
    <row r="2592" spans="1:67" x14ac:dyDescent="0.15">
      <c r="A2592">
        <v>2591</v>
      </c>
      <c r="B2592" t="s">
        <v>1205</v>
      </c>
      <c r="E2592">
        <f>机器人辅助表!B2592</f>
        <v>28</v>
      </c>
      <c r="F2592">
        <v>1</v>
      </c>
      <c r="G2592">
        <v>58001</v>
      </c>
      <c r="H2592">
        <v>0</v>
      </c>
      <c r="I2592">
        <f>机器人辅助表!H2592</f>
        <v>4273.4062082774053</v>
      </c>
      <c r="J2592">
        <v>2</v>
      </c>
      <c r="K2592">
        <v>4</v>
      </c>
      <c r="L2592">
        <v>1</v>
      </c>
      <c r="M2592" s="2">
        <f>机器人辅助表!C2592</f>
        <v>11250.900944909701</v>
      </c>
      <c r="N2592" s="2">
        <v>2</v>
      </c>
      <c r="O2592" s="2">
        <f>机器人辅助表!D2592</f>
        <v>761.33916168561893</v>
      </c>
      <c r="P2592" s="2">
        <v>3</v>
      </c>
      <c r="Q2592" s="2">
        <f>机器人辅助表!E2592</f>
        <v>338.37296074916395</v>
      </c>
      <c r="R2592" s="2">
        <v>6</v>
      </c>
      <c r="S2592" s="2">
        <f>机器人辅助表!F2592</f>
        <v>5915.9520000000002</v>
      </c>
      <c r="T2592">
        <v>0</v>
      </c>
      <c r="U2592">
        <v>0</v>
      </c>
      <c r="V2592">
        <v>0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0</v>
      </c>
      <c r="AE2592">
        <v>0</v>
      </c>
      <c r="AF2592">
        <v>0</v>
      </c>
      <c r="AG2592">
        <v>0</v>
      </c>
      <c r="BD2592">
        <v>11</v>
      </c>
      <c r="BE2592">
        <v>9113102</v>
      </c>
      <c r="BF2592">
        <v>9121103</v>
      </c>
      <c r="BG2592">
        <v>9121204</v>
      </c>
      <c r="BH2592">
        <v>9121304</v>
      </c>
      <c r="BI2592">
        <v>9121402</v>
      </c>
      <c r="BJ2592">
        <v>9114102</v>
      </c>
      <c r="BK2592">
        <v>9122103</v>
      </c>
      <c r="BL2592">
        <v>9122204</v>
      </c>
      <c r="BM2592">
        <v>9122304</v>
      </c>
      <c r="BN2592">
        <v>9122402</v>
      </c>
      <c r="BO2592">
        <v>9115104</v>
      </c>
    </row>
    <row r="2593" spans="1:67" x14ac:dyDescent="0.15">
      <c r="A2593">
        <v>2592</v>
      </c>
      <c r="B2593" t="s">
        <v>1206</v>
      </c>
      <c r="E2593">
        <f>机器人辅助表!B2593</f>
        <v>37</v>
      </c>
      <c r="F2593">
        <v>2</v>
      </c>
      <c r="G2593">
        <v>58101</v>
      </c>
      <c r="H2593">
        <v>0</v>
      </c>
      <c r="I2593">
        <f>机器人辅助表!H2593</f>
        <v>6288.5827215315112</v>
      </c>
      <c r="J2593">
        <v>2</v>
      </c>
      <c r="K2593">
        <v>4</v>
      </c>
      <c r="L2593">
        <v>1</v>
      </c>
      <c r="M2593" s="2">
        <f>机器人辅助表!C2593</f>
        <v>24469.89782498257</v>
      </c>
      <c r="N2593" s="2">
        <v>2</v>
      </c>
      <c r="O2593" s="2">
        <f>机器人辅助表!D2593</f>
        <v>1452.2029451148162</v>
      </c>
      <c r="P2593" s="2">
        <v>3</v>
      </c>
      <c r="Q2593" s="2">
        <f>机器人辅助表!E2593</f>
        <v>645.42353116214065</v>
      </c>
      <c r="R2593" s="2">
        <v>6</v>
      </c>
      <c r="S2593" s="2">
        <f>机器人辅助表!F2593</f>
        <v>6364.8918000000003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0</v>
      </c>
      <c r="AE2593">
        <v>0</v>
      </c>
      <c r="AF2593">
        <v>0</v>
      </c>
      <c r="AG2593">
        <v>0</v>
      </c>
      <c r="BD2593">
        <v>11</v>
      </c>
      <c r="BE2593">
        <v>9211104</v>
      </c>
      <c r="BF2593">
        <v>9214104</v>
      </c>
      <c r="BG2593">
        <v>9214203</v>
      </c>
      <c r="BH2593">
        <v>9214303</v>
      </c>
      <c r="BI2593">
        <v>9214402</v>
      </c>
      <c r="BJ2593">
        <v>9222102</v>
      </c>
      <c r="BK2593">
        <v>9223102</v>
      </c>
      <c r="BL2593">
        <v>9223202</v>
      </c>
      <c r="BM2593">
        <v>9223303</v>
      </c>
      <c r="BN2593">
        <v>9223402</v>
      </c>
      <c r="BO2593">
        <v>9215103</v>
      </c>
    </row>
    <row r="2594" spans="1:67" x14ac:dyDescent="0.15">
      <c r="A2594">
        <v>2593</v>
      </c>
      <c r="B2594" t="s">
        <v>3671</v>
      </c>
      <c r="E2594">
        <f>机器人辅助表!B2594</f>
        <v>24</v>
      </c>
      <c r="F2594">
        <v>2</v>
      </c>
      <c r="G2594">
        <v>58101</v>
      </c>
      <c r="H2594">
        <v>0</v>
      </c>
      <c r="I2594">
        <f>机器人辅助表!H2594</f>
        <v>2084.0945416737391</v>
      </c>
      <c r="J2594">
        <v>2</v>
      </c>
      <c r="K2594">
        <v>4</v>
      </c>
      <c r="L2594">
        <v>1</v>
      </c>
      <c r="M2594" s="2">
        <f>机器人辅助表!C2594</f>
        <v>4340.5399718260878</v>
      </c>
      <c r="N2594" s="2">
        <v>2</v>
      </c>
      <c r="O2594" s="2">
        <f>机器人辅助表!D2594</f>
        <v>324.8636985150502</v>
      </c>
      <c r="P2594" s="2">
        <v>3</v>
      </c>
      <c r="Q2594" s="2">
        <f>机器人辅助表!E2594</f>
        <v>144.38386600668898</v>
      </c>
      <c r="R2594" s="2">
        <v>6</v>
      </c>
      <c r="S2594" s="2">
        <f>机器人辅助表!F2594</f>
        <v>3217.2832000000003</v>
      </c>
      <c r="T2594">
        <v>0</v>
      </c>
      <c r="U2594">
        <v>0</v>
      </c>
      <c r="V2594">
        <v>0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0</v>
      </c>
      <c r="AE2594">
        <v>0</v>
      </c>
      <c r="AF2594">
        <v>0</v>
      </c>
      <c r="AG2594">
        <v>0</v>
      </c>
      <c r="BD2594">
        <v>11</v>
      </c>
      <c r="BE2594">
        <v>9211104</v>
      </c>
      <c r="BF2594">
        <v>9214103</v>
      </c>
      <c r="BG2594">
        <v>9214204</v>
      </c>
      <c r="BH2594">
        <v>9214303</v>
      </c>
      <c r="BI2594">
        <v>9214404</v>
      </c>
      <c r="BJ2594">
        <v>9222104</v>
      </c>
      <c r="BK2594">
        <v>9223104</v>
      </c>
      <c r="BL2594">
        <v>9223202</v>
      </c>
      <c r="BM2594">
        <v>9223304</v>
      </c>
      <c r="BN2594">
        <v>9223403</v>
      </c>
      <c r="BO2594">
        <v>9215104</v>
      </c>
    </row>
    <row r="2595" spans="1:67" x14ac:dyDescent="0.15">
      <c r="A2595">
        <v>2594</v>
      </c>
      <c r="B2595" t="s">
        <v>1207</v>
      </c>
      <c r="E2595">
        <f>机器人辅助表!B2595</f>
        <v>27</v>
      </c>
      <c r="F2595">
        <v>2</v>
      </c>
      <c r="G2595">
        <v>58101</v>
      </c>
      <c r="H2595">
        <v>0</v>
      </c>
      <c r="I2595">
        <f>机器人辅助表!H2595</f>
        <v>2487.4752418591547</v>
      </c>
      <c r="J2595">
        <v>2</v>
      </c>
      <c r="K2595">
        <v>4</v>
      </c>
      <c r="L2595">
        <v>1</v>
      </c>
      <c r="M2595" s="2">
        <f>机器人辅助表!C2595</f>
        <v>6201.7695207613733</v>
      </c>
      <c r="N2595" s="2">
        <v>2</v>
      </c>
      <c r="O2595" s="2">
        <f>机器人辅助表!D2595</f>
        <v>429.97342849765897</v>
      </c>
      <c r="P2595" s="2">
        <v>3</v>
      </c>
      <c r="Q2595" s="2">
        <f>机器人辅助表!E2595</f>
        <v>191.09930155451511</v>
      </c>
      <c r="R2595" s="2">
        <v>6</v>
      </c>
      <c r="S2595" s="2">
        <f>机器人辅助表!F2595</f>
        <v>3540.4485999999997</v>
      </c>
      <c r="T2595">
        <v>0</v>
      </c>
      <c r="U2595">
        <v>0</v>
      </c>
      <c r="V2595">
        <v>0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0</v>
      </c>
      <c r="AE2595">
        <v>0</v>
      </c>
      <c r="AF2595">
        <v>0</v>
      </c>
      <c r="AG2595">
        <v>0</v>
      </c>
      <c r="BD2595">
        <v>11</v>
      </c>
      <c r="BE2595">
        <v>9211104</v>
      </c>
      <c r="BF2595">
        <v>9214104</v>
      </c>
      <c r="BG2595">
        <v>9214204</v>
      </c>
      <c r="BH2595">
        <v>9214303</v>
      </c>
      <c r="BI2595">
        <v>9214404</v>
      </c>
      <c r="BJ2595">
        <v>9222104</v>
      </c>
      <c r="BK2595">
        <v>9223102</v>
      </c>
      <c r="BL2595">
        <v>9223204</v>
      </c>
      <c r="BM2595">
        <v>9223304</v>
      </c>
      <c r="BN2595">
        <v>9223403</v>
      </c>
      <c r="BO2595">
        <v>9215103</v>
      </c>
    </row>
    <row r="2596" spans="1:67" x14ac:dyDescent="0.15">
      <c r="A2596">
        <v>2595</v>
      </c>
      <c r="B2596" t="s">
        <v>1208</v>
      </c>
      <c r="E2596">
        <f>机器人辅助表!B2596</f>
        <v>24</v>
      </c>
      <c r="F2596">
        <v>1</v>
      </c>
      <c r="G2596">
        <v>58001</v>
      </c>
      <c r="H2596">
        <v>0</v>
      </c>
      <c r="I2596">
        <f>机器人辅助表!H2596</f>
        <v>3604.9202883005223</v>
      </c>
      <c r="J2596">
        <v>2</v>
      </c>
      <c r="K2596">
        <v>4</v>
      </c>
      <c r="L2596">
        <v>1</v>
      </c>
      <c r="M2596" s="2">
        <f>机器人辅助表!C2596</f>
        <v>7507.9610323478282</v>
      </c>
      <c r="N2596" s="2">
        <v>2</v>
      </c>
      <c r="O2596" s="2">
        <f>机器人辅助表!D2596</f>
        <v>561.9263974314382</v>
      </c>
      <c r="P2596" s="2">
        <v>3</v>
      </c>
      <c r="Q2596" s="2">
        <f>机器人辅助表!E2596</f>
        <v>249.74506552508365</v>
      </c>
      <c r="R2596" s="2">
        <v>6</v>
      </c>
      <c r="S2596" s="2">
        <f>机器人辅助表!F2596</f>
        <v>5565.0304000000006</v>
      </c>
      <c r="T2596">
        <v>0</v>
      </c>
      <c r="U2596">
        <v>0</v>
      </c>
      <c r="V2596">
        <v>0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0</v>
      </c>
      <c r="AE2596">
        <v>0</v>
      </c>
      <c r="AF2596">
        <v>0</v>
      </c>
      <c r="AG2596">
        <v>0</v>
      </c>
      <c r="BD2596">
        <v>11</v>
      </c>
      <c r="BE2596">
        <v>9113103</v>
      </c>
      <c r="BF2596">
        <v>9121103</v>
      </c>
      <c r="BG2596">
        <v>9121204</v>
      </c>
      <c r="BH2596">
        <v>9121303</v>
      </c>
      <c r="BI2596">
        <v>9121404</v>
      </c>
      <c r="BJ2596">
        <v>9114102</v>
      </c>
      <c r="BK2596">
        <v>9122104</v>
      </c>
      <c r="BL2596">
        <v>9122203</v>
      </c>
      <c r="BM2596">
        <v>9122304</v>
      </c>
      <c r="BN2596">
        <v>9122402</v>
      </c>
      <c r="BO2596">
        <v>9115104</v>
      </c>
    </row>
    <row r="2597" spans="1:67" x14ac:dyDescent="0.15">
      <c r="A2597">
        <v>2596</v>
      </c>
      <c r="B2597" t="s">
        <v>3672</v>
      </c>
      <c r="E2597">
        <f>机器人辅助表!B2597</f>
        <v>23</v>
      </c>
      <c r="F2597">
        <v>1</v>
      </c>
      <c r="G2597">
        <v>58001</v>
      </c>
      <c r="H2597">
        <v>0</v>
      </c>
      <c r="I2597">
        <f>机器人辅助表!H2597</f>
        <v>2071.8342930693916</v>
      </c>
      <c r="J2597">
        <v>2</v>
      </c>
      <c r="K2597">
        <v>4</v>
      </c>
      <c r="L2597">
        <v>1</v>
      </c>
      <c r="M2597" s="2">
        <f>机器人辅助表!C2597</f>
        <v>4052.4446041630449</v>
      </c>
      <c r="N2597" s="2">
        <v>2</v>
      </c>
      <c r="O2597" s="2">
        <f>机器人辅助表!D2597</f>
        <v>311.56007634782623</v>
      </c>
      <c r="P2597" s="2">
        <v>3</v>
      </c>
      <c r="Q2597" s="2">
        <f>机器人辅助表!E2597</f>
        <v>138.47114504347832</v>
      </c>
      <c r="R2597" s="2">
        <v>6</v>
      </c>
      <c r="S2597" s="2">
        <f>机器人辅助表!F2597</f>
        <v>3277.6457999999998</v>
      </c>
      <c r="T2597">
        <v>0</v>
      </c>
      <c r="U2597">
        <v>0</v>
      </c>
      <c r="V2597">
        <v>0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0</v>
      </c>
      <c r="AE2597">
        <v>0</v>
      </c>
      <c r="AF2597">
        <v>0</v>
      </c>
      <c r="AG2597">
        <v>0</v>
      </c>
      <c r="BD2597">
        <v>11</v>
      </c>
      <c r="BE2597">
        <v>9113102</v>
      </c>
      <c r="BF2597">
        <v>9121102</v>
      </c>
      <c r="BG2597">
        <v>9121204</v>
      </c>
      <c r="BH2597">
        <v>9121302</v>
      </c>
      <c r="BI2597">
        <v>9121404</v>
      </c>
      <c r="BJ2597">
        <v>9114102</v>
      </c>
      <c r="BK2597">
        <v>9122102</v>
      </c>
      <c r="BL2597">
        <v>9122203</v>
      </c>
      <c r="BM2597">
        <v>9122304</v>
      </c>
      <c r="BN2597">
        <v>9122403</v>
      </c>
      <c r="BO2597">
        <v>9115103</v>
      </c>
    </row>
    <row r="2598" spans="1:67" x14ac:dyDescent="0.15">
      <c r="A2598">
        <v>2597</v>
      </c>
      <c r="B2598" t="s">
        <v>3673</v>
      </c>
      <c r="E2598">
        <f>机器人辅助表!B2598</f>
        <v>41</v>
      </c>
      <c r="F2598">
        <v>1</v>
      </c>
      <c r="G2598">
        <v>58001</v>
      </c>
      <c r="H2598">
        <v>0</v>
      </c>
      <c r="I2598">
        <f>机器人辅助表!H2598</f>
        <v>12540.96139175301</v>
      </c>
      <c r="J2598">
        <v>2</v>
      </c>
      <c r="K2598">
        <v>4</v>
      </c>
      <c r="L2598">
        <v>1</v>
      </c>
      <c r="M2598" s="2">
        <f>机器人辅助表!C2598</f>
        <v>57965.849710876057</v>
      </c>
      <c r="N2598" s="2">
        <v>2</v>
      </c>
      <c r="O2598" s="2">
        <f>机器人辅助表!D2598</f>
        <v>3092.6700050947843</v>
      </c>
      <c r="P2598" s="2">
        <v>3</v>
      </c>
      <c r="Q2598" s="2">
        <f>机器人辅助表!E2598</f>
        <v>1374.5200022643482</v>
      </c>
      <c r="R2598" s="2">
        <v>6</v>
      </c>
      <c r="S2598" s="2">
        <f>机器人辅助表!F2598</f>
        <v>10779.3446</v>
      </c>
      <c r="T2598">
        <v>0</v>
      </c>
      <c r="U2598">
        <v>0</v>
      </c>
      <c r="V2598">
        <v>0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0</v>
      </c>
      <c r="AE2598">
        <v>0</v>
      </c>
      <c r="AF2598">
        <v>0</v>
      </c>
      <c r="AG2598">
        <v>0</v>
      </c>
      <c r="BD2598">
        <v>11</v>
      </c>
      <c r="BE2598">
        <v>9113102</v>
      </c>
      <c r="BF2598">
        <v>9121104</v>
      </c>
      <c r="BG2598">
        <v>9121203</v>
      </c>
      <c r="BH2598">
        <v>9121303</v>
      </c>
      <c r="BI2598">
        <v>9121403</v>
      </c>
      <c r="BJ2598">
        <v>9114102</v>
      </c>
      <c r="BK2598">
        <v>9122102</v>
      </c>
      <c r="BL2598">
        <v>9122204</v>
      </c>
      <c r="BM2598">
        <v>9122302</v>
      </c>
      <c r="BN2598">
        <v>9122402</v>
      </c>
      <c r="BO2598">
        <v>9115104</v>
      </c>
    </row>
    <row r="2599" spans="1:67" x14ac:dyDescent="0.15">
      <c r="A2599">
        <v>2598</v>
      </c>
      <c r="B2599" t="s">
        <v>1209</v>
      </c>
      <c r="E2599">
        <f>机器人辅助表!B2599</f>
        <v>34</v>
      </c>
      <c r="F2599">
        <v>3</v>
      </c>
      <c r="G2599">
        <v>58201</v>
      </c>
      <c r="H2599">
        <v>0</v>
      </c>
      <c r="I2599">
        <f>机器人辅助表!H2599</f>
        <v>3702.0697984328995</v>
      </c>
      <c r="J2599">
        <v>2</v>
      </c>
      <c r="K2599">
        <v>4</v>
      </c>
      <c r="L2599">
        <v>1</v>
      </c>
      <c r="M2599" s="2">
        <f>机器人辅助表!C2599</f>
        <v>12829.766482366556</v>
      </c>
      <c r="N2599" s="2">
        <v>2</v>
      </c>
      <c r="O2599" s="2">
        <f>机器人辅助表!D2599</f>
        <v>796.98467219959889</v>
      </c>
      <c r="P2599" s="2">
        <v>3</v>
      </c>
      <c r="Q2599" s="2">
        <f>机器人辅助表!E2599</f>
        <v>354.21540986648836</v>
      </c>
      <c r="R2599" s="2">
        <v>6</v>
      </c>
      <c r="S2599" s="2">
        <f>机器人辅助表!F2599</f>
        <v>4178.4336000000003</v>
      </c>
      <c r="T2599">
        <v>0</v>
      </c>
      <c r="U2599">
        <v>0</v>
      </c>
      <c r="V2599">
        <v>0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0</v>
      </c>
      <c r="AE2599">
        <v>0</v>
      </c>
      <c r="AF2599">
        <v>0</v>
      </c>
      <c r="AG2599">
        <v>0</v>
      </c>
      <c r="BD2599">
        <v>8</v>
      </c>
      <c r="BE2599">
        <v>9323102</v>
      </c>
      <c r="BF2599">
        <v>9324103</v>
      </c>
      <c r="BG2599">
        <v>9324203</v>
      </c>
      <c r="BH2599">
        <v>9324303</v>
      </c>
      <c r="BI2599">
        <v>9324404</v>
      </c>
      <c r="BJ2599">
        <v>9312103</v>
      </c>
      <c r="BK2599">
        <v>9311103</v>
      </c>
      <c r="BL2599">
        <v>9315104</v>
      </c>
    </row>
    <row r="2600" spans="1:67" x14ac:dyDescent="0.15">
      <c r="A2600">
        <v>2599</v>
      </c>
      <c r="B2600" t="s">
        <v>1210</v>
      </c>
      <c r="E2600">
        <f>机器人辅助表!B2600</f>
        <v>39</v>
      </c>
      <c r="F2600">
        <v>2</v>
      </c>
      <c r="G2600">
        <v>58101</v>
      </c>
      <c r="H2600">
        <v>0</v>
      </c>
      <c r="I2600">
        <f>机器人辅助表!H2600</f>
        <v>6129.6920212676878</v>
      </c>
      <c r="J2600">
        <v>2</v>
      </c>
      <c r="K2600">
        <v>4</v>
      </c>
      <c r="L2600">
        <v>1</v>
      </c>
      <c r="M2600" s="2">
        <f>机器人辅助表!C2600</f>
        <v>26026.13342965654</v>
      </c>
      <c r="N2600" s="2">
        <v>2</v>
      </c>
      <c r="O2600" s="2">
        <f>机器人辅助表!D2600</f>
        <v>1462.768152371639</v>
      </c>
      <c r="P2600" s="2">
        <v>3</v>
      </c>
      <c r="Q2600" s="2">
        <f>机器人辅助表!E2600</f>
        <v>650.11917883183958</v>
      </c>
      <c r="R2600" s="2">
        <v>6</v>
      </c>
      <c r="S2600" s="2">
        <f>机器人辅助表!F2600</f>
        <v>5747.4823999999999</v>
      </c>
      <c r="T2600">
        <v>0</v>
      </c>
      <c r="U2600">
        <v>0</v>
      </c>
      <c r="V2600">
        <v>0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0</v>
      </c>
      <c r="AE2600">
        <v>0</v>
      </c>
      <c r="AF2600">
        <v>0</v>
      </c>
      <c r="AG2600">
        <v>0</v>
      </c>
      <c r="BD2600">
        <v>11</v>
      </c>
      <c r="BE2600">
        <v>9211103</v>
      </c>
      <c r="BF2600">
        <v>9214104</v>
      </c>
      <c r="BG2600">
        <v>9214204</v>
      </c>
      <c r="BH2600">
        <v>9214302</v>
      </c>
      <c r="BI2600">
        <v>9214403</v>
      </c>
      <c r="BJ2600">
        <v>9222103</v>
      </c>
      <c r="BK2600">
        <v>9223103</v>
      </c>
      <c r="BL2600">
        <v>9223202</v>
      </c>
      <c r="BM2600">
        <v>9223303</v>
      </c>
      <c r="BN2600">
        <v>9223403</v>
      </c>
      <c r="BO2600">
        <v>9215104</v>
      </c>
    </row>
    <row r="2601" spans="1:67" x14ac:dyDescent="0.15">
      <c r="A2601">
        <v>2600</v>
      </c>
      <c r="B2601" t="s">
        <v>1211</v>
      </c>
      <c r="E2601">
        <f>机器人辅助表!B2601</f>
        <v>43</v>
      </c>
      <c r="F2601">
        <v>2</v>
      </c>
      <c r="G2601">
        <v>58101</v>
      </c>
      <c r="H2601">
        <v>0</v>
      </c>
      <c r="I2601">
        <f>机器人辅助表!H2601</f>
        <v>9377.7092866063977</v>
      </c>
      <c r="J2601">
        <v>2</v>
      </c>
      <c r="K2601">
        <v>4</v>
      </c>
      <c r="L2601">
        <v>1</v>
      </c>
      <c r="M2601" s="2">
        <f>机器人辅助表!C2601</f>
        <v>46766.450078705748</v>
      </c>
      <c r="N2601" s="2">
        <v>2</v>
      </c>
      <c r="O2601" s="2">
        <f>机器人辅助表!D2601</f>
        <v>2373.7587228626094</v>
      </c>
      <c r="P2601" s="2">
        <v>3</v>
      </c>
      <c r="Q2601" s="2">
        <f>机器人辅助表!E2601</f>
        <v>1055.0038768278266</v>
      </c>
      <c r="R2601" s="2">
        <v>6</v>
      </c>
      <c r="S2601" s="2">
        <f>机器人辅助表!F2601</f>
        <v>7398.0503999999992</v>
      </c>
      <c r="T2601">
        <v>0</v>
      </c>
      <c r="U2601">
        <v>0</v>
      </c>
      <c r="V2601">
        <v>0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0</v>
      </c>
      <c r="AE2601">
        <v>0</v>
      </c>
      <c r="AF2601">
        <v>0</v>
      </c>
      <c r="AG2601">
        <v>0</v>
      </c>
      <c r="BD2601">
        <v>11</v>
      </c>
      <c r="BE2601">
        <v>9211102</v>
      </c>
      <c r="BF2601">
        <v>9214104</v>
      </c>
      <c r="BG2601">
        <v>9214202</v>
      </c>
      <c r="BH2601">
        <v>9214304</v>
      </c>
      <c r="BI2601">
        <v>9214402</v>
      </c>
      <c r="BJ2601">
        <v>9222102</v>
      </c>
      <c r="BK2601">
        <v>9223104</v>
      </c>
      <c r="BL2601">
        <v>9223202</v>
      </c>
      <c r="BM2601">
        <v>9223303</v>
      </c>
      <c r="BN2601">
        <v>9223403</v>
      </c>
      <c r="BO2601">
        <v>9215102</v>
      </c>
    </row>
    <row r="2602" spans="1:67" x14ac:dyDescent="0.15">
      <c r="A2602">
        <v>2601</v>
      </c>
      <c r="B2602" t="s">
        <v>1212</v>
      </c>
      <c r="E2602">
        <f>机器人辅助表!B2602</f>
        <v>22</v>
      </c>
      <c r="F2602">
        <v>3</v>
      </c>
      <c r="G2602">
        <v>58201</v>
      </c>
      <c r="H2602">
        <v>0</v>
      </c>
      <c r="I2602">
        <f>机器人辅助表!H2602</f>
        <v>3351.5792319944348</v>
      </c>
      <c r="J2602">
        <v>2</v>
      </c>
      <c r="K2602">
        <v>4</v>
      </c>
      <c r="L2602">
        <v>1</v>
      </c>
      <c r="M2602" s="2">
        <f>机器人辅助表!C2602</f>
        <v>6128.8366288695661</v>
      </c>
      <c r="N2602" s="2">
        <v>2</v>
      </c>
      <c r="O2602" s="2">
        <f>机器人辅助表!D2602</f>
        <v>484.38664904347837</v>
      </c>
      <c r="P2602" s="2">
        <v>3</v>
      </c>
      <c r="Q2602" s="2">
        <f>机器人辅助表!E2602</f>
        <v>215.28295513043486</v>
      </c>
      <c r="R2602" s="2">
        <v>6</v>
      </c>
      <c r="S2602" s="2">
        <f>机器人辅助表!F2602</f>
        <v>5435.7636000000002</v>
      </c>
      <c r="T2602">
        <v>0</v>
      </c>
      <c r="U2602">
        <v>0</v>
      </c>
      <c r="V2602">
        <v>0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0</v>
      </c>
      <c r="AE2602">
        <v>0</v>
      </c>
      <c r="AF2602">
        <v>0</v>
      </c>
      <c r="AG2602">
        <v>0</v>
      </c>
      <c r="BD2602">
        <v>8</v>
      </c>
      <c r="BE2602">
        <v>9323103</v>
      </c>
      <c r="BF2602">
        <v>9324103</v>
      </c>
      <c r="BG2602">
        <v>9324202</v>
      </c>
      <c r="BH2602">
        <v>9324302</v>
      </c>
      <c r="BI2602">
        <v>9324402</v>
      </c>
      <c r="BJ2602">
        <v>9312102</v>
      </c>
      <c r="BK2602">
        <v>9311103</v>
      </c>
      <c r="BL2602">
        <v>9315103</v>
      </c>
    </row>
    <row r="2603" spans="1:67" x14ac:dyDescent="0.15">
      <c r="A2603">
        <v>2602</v>
      </c>
      <c r="B2603" t="s">
        <v>3674</v>
      </c>
      <c r="E2603">
        <f>机器人辅助表!B2603</f>
        <v>32</v>
      </c>
      <c r="F2603">
        <v>3</v>
      </c>
      <c r="G2603">
        <v>58201</v>
      </c>
      <c r="H2603">
        <v>0</v>
      </c>
      <c r="I2603">
        <f>机器人辅助表!H2603</f>
        <v>5454.7575821178862</v>
      </c>
      <c r="J2603">
        <v>2</v>
      </c>
      <c r="K2603">
        <v>4</v>
      </c>
      <c r="L2603">
        <v>1</v>
      </c>
      <c r="M2603" s="2">
        <f>机器人辅助表!C2603</f>
        <v>17475.06660513713</v>
      </c>
      <c r="N2603" s="2">
        <v>2</v>
      </c>
      <c r="O2603" s="2">
        <f>机器人辅助表!D2603</f>
        <v>1106.0548160026758</v>
      </c>
      <c r="P2603" s="2">
        <v>3</v>
      </c>
      <c r="Q2603" s="2">
        <f>机器人辅助表!E2603</f>
        <v>491.57991822341148</v>
      </c>
      <c r="R2603" s="2">
        <v>6</v>
      </c>
      <c r="S2603" s="2">
        <f>机器人辅助表!F2603</f>
        <v>6614.6879999999992</v>
      </c>
      <c r="T2603">
        <v>0</v>
      </c>
      <c r="U2603">
        <v>0</v>
      </c>
      <c r="V2603">
        <v>0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  <c r="AF2603">
        <v>0</v>
      </c>
      <c r="AG2603">
        <v>0</v>
      </c>
      <c r="BD2603">
        <v>8</v>
      </c>
      <c r="BE2603">
        <v>9323104</v>
      </c>
      <c r="BF2603">
        <v>9324104</v>
      </c>
      <c r="BG2603">
        <v>9324203</v>
      </c>
      <c r="BH2603">
        <v>9324304</v>
      </c>
      <c r="BI2603">
        <v>9324403</v>
      </c>
      <c r="BJ2603">
        <v>9312102</v>
      </c>
      <c r="BK2603">
        <v>9311102</v>
      </c>
      <c r="BL2603">
        <v>9315103</v>
      </c>
    </row>
    <row r="2604" spans="1:67" x14ac:dyDescent="0.15">
      <c r="A2604">
        <v>2603</v>
      </c>
      <c r="B2604" t="s">
        <v>1213</v>
      </c>
      <c r="E2604">
        <f>机器人辅助表!B2604</f>
        <v>34</v>
      </c>
      <c r="F2604">
        <v>3</v>
      </c>
      <c r="G2604">
        <v>58201</v>
      </c>
      <c r="H2604">
        <v>0</v>
      </c>
      <c r="I2604">
        <f>机器人辅助表!H2604</f>
        <v>4524.751975862433</v>
      </c>
      <c r="J2604">
        <v>2</v>
      </c>
      <c r="K2604">
        <v>4</v>
      </c>
      <c r="L2604">
        <v>1</v>
      </c>
      <c r="M2604" s="2">
        <f>机器人辅助表!C2604</f>
        <v>15680.825700670237</v>
      </c>
      <c r="N2604" s="2">
        <v>2</v>
      </c>
      <c r="O2604" s="2">
        <f>机器人辅助表!D2604</f>
        <v>974.09237713284313</v>
      </c>
      <c r="P2604" s="2">
        <v>3</v>
      </c>
      <c r="Q2604" s="2">
        <f>机器人辅助表!E2604</f>
        <v>432.92994539237469</v>
      </c>
      <c r="R2604" s="2">
        <v>6</v>
      </c>
      <c r="S2604" s="2">
        <f>机器人辅助表!F2604</f>
        <v>5106.9744000000001</v>
      </c>
      <c r="T2604">
        <v>0</v>
      </c>
      <c r="U2604">
        <v>0</v>
      </c>
      <c r="V2604">
        <v>0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0</v>
      </c>
      <c r="AE2604">
        <v>0</v>
      </c>
      <c r="AF2604">
        <v>0</v>
      </c>
      <c r="AG2604">
        <v>0</v>
      </c>
      <c r="BD2604">
        <v>8</v>
      </c>
      <c r="BE2604">
        <v>9323102</v>
      </c>
      <c r="BF2604">
        <v>9324103</v>
      </c>
      <c r="BG2604">
        <v>9324202</v>
      </c>
      <c r="BH2604">
        <v>9324304</v>
      </c>
      <c r="BI2604">
        <v>9324404</v>
      </c>
      <c r="BJ2604">
        <v>9312102</v>
      </c>
      <c r="BK2604">
        <v>9311102</v>
      </c>
      <c r="BL2604">
        <v>9315102</v>
      </c>
    </row>
    <row r="2605" spans="1:67" x14ac:dyDescent="0.15">
      <c r="A2605">
        <v>2604</v>
      </c>
      <c r="B2605" t="s">
        <v>1214</v>
      </c>
      <c r="E2605">
        <f>机器人辅助表!B2605</f>
        <v>48</v>
      </c>
      <c r="F2605">
        <v>2</v>
      </c>
      <c r="G2605">
        <v>58101</v>
      </c>
      <c r="H2605">
        <v>0</v>
      </c>
      <c r="I2605">
        <f>机器人辅助表!H2605</f>
        <v>18359.700577709638</v>
      </c>
      <c r="J2605">
        <v>2</v>
      </c>
      <c r="K2605">
        <v>4</v>
      </c>
      <c r="L2605">
        <v>1</v>
      </c>
      <c r="M2605" s="2">
        <f>机器人辅助表!C2605</f>
        <v>107344.75659213917</v>
      </c>
      <c r="N2605" s="2">
        <v>2</v>
      </c>
      <c r="O2605" s="2">
        <f>机器人辅助表!D2605</f>
        <v>4850.9076584347849</v>
      </c>
      <c r="P2605" s="2">
        <v>3</v>
      </c>
      <c r="Q2605" s="2">
        <f>机器人辅助表!E2605</f>
        <v>2155.9589593043488</v>
      </c>
      <c r="R2605" s="2">
        <v>6</v>
      </c>
      <c r="S2605" s="2">
        <f>机器人辅助表!F2605</f>
        <v>11762.039999999999</v>
      </c>
      <c r="T2605">
        <v>0</v>
      </c>
      <c r="U2605">
        <v>0</v>
      </c>
      <c r="V2605">
        <v>0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0</v>
      </c>
      <c r="AE2605">
        <v>0</v>
      </c>
      <c r="AF2605">
        <v>0</v>
      </c>
      <c r="AG2605">
        <v>0</v>
      </c>
      <c r="BD2605">
        <v>11</v>
      </c>
      <c r="BE2605">
        <v>9211104</v>
      </c>
      <c r="BF2605">
        <v>9214104</v>
      </c>
      <c r="BG2605">
        <v>9214202</v>
      </c>
      <c r="BH2605">
        <v>9214303</v>
      </c>
      <c r="BI2605">
        <v>9214403</v>
      </c>
      <c r="BJ2605">
        <v>9222102</v>
      </c>
      <c r="BK2605">
        <v>9223102</v>
      </c>
      <c r="BL2605">
        <v>9223204</v>
      </c>
      <c r="BM2605">
        <v>9223303</v>
      </c>
      <c r="BN2605">
        <v>9223402</v>
      </c>
      <c r="BO2605">
        <v>9215103</v>
      </c>
    </row>
    <row r="2606" spans="1:67" x14ac:dyDescent="0.15">
      <c r="A2606">
        <v>2605</v>
      </c>
      <c r="B2606" t="s">
        <v>3675</v>
      </c>
      <c r="E2606">
        <f>机器人辅助表!B2606</f>
        <v>33</v>
      </c>
      <c r="F2606">
        <v>2</v>
      </c>
      <c r="G2606">
        <v>58101</v>
      </c>
      <c r="H2606">
        <v>0</v>
      </c>
      <c r="I2606">
        <f>机器人辅助表!H2606</f>
        <v>5707.4400815246308</v>
      </c>
      <c r="J2606">
        <v>2</v>
      </c>
      <c r="K2606">
        <v>4</v>
      </c>
      <c r="L2606">
        <v>1</v>
      </c>
      <c r="M2606" s="2">
        <f>机器人辅助表!C2606</f>
        <v>19043.524030658038</v>
      </c>
      <c r="N2606" s="2">
        <v>2</v>
      </c>
      <c r="O2606" s="2">
        <f>机器人辅助表!D2606</f>
        <v>1193.9162778767566</v>
      </c>
      <c r="P2606" s="2">
        <v>3</v>
      </c>
      <c r="Q2606" s="2">
        <f>机器人辅助表!E2606</f>
        <v>530.62945683411408</v>
      </c>
      <c r="R2606" s="2">
        <v>6</v>
      </c>
      <c r="S2606" s="2">
        <f>机器人辅助表!F2606</f>
        <v>6676.215799999999</v>
      </c>
      <c r="T2606">
        <v>0</v>
      </c>
      <c r="U2606">
        <v>0</v>
      </c>
      <c r="V2606">
        <v>0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0</v>
      </c>
      <c r="AE2606">
        <v>0</v>
      </c>
      <c r="AF2606">
        <v>0</v>
      </c>
      <c r="AG2606">
        <v>0</v>
      </c>
      <c r="BD2606">
        <v>11</v>
      </c>
      <c r="BE2606">
        <v>9211103</v>
      </c>
      <c r="BF2606">
        <v>9214104</v>
      </c>
      <c r="BG2606">
        <v>9214202</v>
      </c>
      <c r="BH2606">
        <v>9214303</v>
      </c>
      <c r="BI2606">
        <v>9214403</v>
      </c>
      <c r="BJ2606">
        <v>9222103</v>
      </c>
      <c r="BK2606">
        <v>9223103</v>
      </c>
      <c r="BL2606">
        <v>9223202</v>
      </c>
      <c r="BM2606">
        <v>9223304</v>
      </c>
      <c r="BN2606">
        <v>9223404</v>
      </c>
      <c r="BO2606">
        <v>9215103</v>
      </c>
    </row>
    <row r="2607" spans="1:67" x14ac:dyDescent="0.15">
      <c r="A2607">
        <v>2606</v>
      </c>
      <c r="B2607" t="s">
        <v>3676</v>
      </c>
      <c r="E2607">
        <f>机器人辅助表!B2607</f>
        <v>21</v>
      </c>
      <c r="F2607">
        <v>1</v>
      </c>
      <c r="G2607">
        <v>58001</v>
      </c>
      <c r="H2607">
        <v>0</v>
      </c>
      <c r="I2607">
        <f>机器人辅助表!H2607</f>
        <v>1799.0430952372174</v>
      </c>
      <c r="J2607">
        <v>2</v>
      </c>
      <c r="K2607">
        <v>4</v>
      </c>
      <c r="L2607">
        <v>1</v>
      </c>
      <c r="M2607" s="2">
        <f>机器人辅助表!C2607</f>
        <v>3103.3017015000014</v>
      </c>
      <c r="N2607" s="2">
        <v>2</v>
      </c>
      <c r="O2607" s="2">
        <f>机器人辅助表!D2607</f>
        <v>252.32944382608707</v>
      </c>
      <c r="P2607" s="2">
        <v>3</v>
      </c>
      <c r="Q2607" s="2">
        <f>机器人辅助表!E2607</f>
        <v>112.14641947826092</v>
      </c>
      <c r="R2607" s="2">
        <v>6</v>
      </c>
      <c r="S2607" s="2">
        <f>机器人辅助表!F2607</f>
        <v>2972.3371999999999</v>
      </c>
      <c r="T2607">
        <v>0</v>
      </c>
      <c r="U2607">
        <v>0</v>
      </c>
      <c r="V2607">
        <v>0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0</v>
      </c>
      <c r="AE2607">
        <v>0</v>
      </c>
      <c r="AF2607">
        <v>0</v>
      </c>
      <c r="AG2607">
        <v>0</v>
      </c>
      <c r="BD2607">
        <v>11</v>
      </c>
      <c r="BE2607">
        <v>9113104</v>
      </c>
      <c r="BF2607">
        <v>9121104</v>
      </c>
      <c r="BG2607">
        <v>9121202</v>
      </c>
      <c r="BH2607">
        <v>9121303</v>
      </c>
      <c r="BI2607">
        <v>9121402</v>
      </c>
      <c r="BJ2607">
        <v>9114104</v>
      </c>
      <c r="BK2607">
        <v>9122103</v>
      </c>
      <c r="BL2607">
        <v>9122204</v>
      </c>
      <c r="BM2607">
        <v>9122302</v>
      </c>
      <c r="BN2607">
        <v>9122402</v>
      </c>
      <c r="BO2607">
        <v>9115103</v>
      </c>
    </row>
    <row r="2608" spans="1:67" x14ac:dyDescent="0.15">
      <c r="A2608">
        <v>2607</v>
      </c>
      <c r="B2608" t="s">
        <v>3677</v>
      </c>
      <c r="E2608">
        <f>机器人辅助表!B2608</f>
        <v>48</v>
      </c>
      <c r="F2608">
        <v>2</v>
      </c>
      <c r="G2608">
        <v>58101</v>
      </c>
      <c r="H2608">
        <v>0</v>
      </c>
      <c r="I2608">
        <f>机器人辅助表!H2608</f>
        <v>7833.4722464894467</v>
      </c>
      <c r="J2608">
        <v>2</v>
      </c>
      <c r="K2608">
        <v>4</v>
      </c>
      <c r="L2608">
        <v>1</v>
      </c>
      <c r="M2608" s="2">
        <f>机器人辅助表!C2608</f>
        <v>45800.429479312712</v>
      </c>
      <c r="N2608" s="2">
        <v>2</v>
      </c>
      <c r="O2608" s="2">
        <f>机器人辅助表!D2608</f>
        <v>2069.7206009321749</v>
      </c>
      <c r="P2608" s="2">
        <v>3</v>
      </c>
      <c r="Q2608" s="2">
        <f>机器人辅助表!E2608</f>
        <v>919.87582263652223</v>
      </c>
      <c r="R2608" s="2">
        <v>6</v>
      </c>
      <c r="S2608" s="2">
        <f>机器人辅助表!F2608</f>
        <v>5018.4704000000002</v>
      </c>
      <c r="T2608">
        <v>0</v>
      </c>
      <c r="U2608">
        <v>0</v>
      </c>
      <c r="V2608">
        <v>0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0</v>
      </c>
      <c r="AE2608">
        <v>0</v>
      </c>
      <c r="AF2608">
        <v>0</v>
      </c>
      <c r="AG2608">
        <v>0</v>
      </c>
      <c r="BD2608">
        <v>11</v>
      </c>
      <c r="BE2608">
        <v>9211104</v>
      </c>
      <c r="BF2608">
        <v>9214102</v>
      </c>
      <c r="BG2608">
        <v>9214203</v>
      </c>
      <c r="BH2608">
        <v>9214303</v>
      </c>
      <c r="BI2608">
        <v>9214402</v>
      </c>
      <c r="BJ2608">
        <v>9222104</v>
      </c>
      <c r="BK2608">
        <v>9223102</v>
      </c>
      <c r="BL2608">
        <v>9223204</v>
      </c>
      <c r="BM2608">
        <v>9223304</v>
      </c>
      <c r="BN2608">
        <v>9223404</v>
      </c>
      <c r="BO2608">
        <v>9215102</v>
      </c>
    </row>
    <row r="2609" spans="1:67" x14ac:dyDescent="0.15">
      <c r="A2609">
        <v>2608</v>
      </c>
      <c r="B2609" t="s">
        <v>3678</v>
      </c>
      <c r="E2609">
        <f>机器人辅助表!B2609</f>
        <v>30</v>
      </c>
      <c r="F2609">
        <v>3</v>
      </c>
      <c r="G2609">
        <v>58201</v>
      </c>
      <c r="H2609">
        <v>0</v>
      </c>
      <c r="I2609">
        <f>机器人辅助表!H2609</f>
        <v>4964.8754689179941</v>
      </c>
      <c r="J2609">
        <v>2</v>
      </c>
      <c r="K2609">
        <v>4</v>
      </c>
      <c r="L2609">
        <v>1</v>
      </c>
      <c r="M2609" s="2">
        <f>机器人辅助表!C2609</f>
        <v>14527.868219849504</v>
      </c>
      <c r="N2609" s="2">
        <v>2</v>
      </c>
      <c r="O2609" s="2">
        <f>机器人辅助表!D2609</f>
        <v>938.12243213377985</v>
      </c>
      <c r="P2609" s="2">
        <v>3</v>
      </c>
      <c r="Q2609" s="2">
        <f>机器人辅助表!E2609</f>
        <v>416.94330317056881</v>
      </c>
      <c r="R2609" s="2">
        <v>6</v>
      </c>
      <c r="S2609" s="2">
        <f>机器人辅助表!F2609</f>
        <v>6474.1639999999989</v>
      </c>
      <c r="T2609">
        <v>0</v>
      </c>
      <c r="U2609">
        <v>0</v>
      </c>
      <c r="V2609">
        <v>0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0</v>
      </c>
      <c r="AE2609">
        <v>0</v>
      </c>
      <c r="AF2609">
        <v>0</v>
      </c>
      <c r="AG2609">
        <v>0</v>
      </c>
      <c r="BD2609">
        <v>8</v>
      </c>
      <c r="BE2609">
        <v>9323103</v>
      </c>
      <c r="BF2609">
        <v>9324103</v>
      </c>
      <c r="BG2609">
        <v>9324202</v>
      </c>
      <c r="BH2609">
        <v>9324302</v>
      </c>
      <c r="BI2609">
        <v>9324403</v>
      </c>
      <c r="BJ2609">
        <v>9312103</v>
      </c>
      <c r="BK2609">
        <v>9311102</v>
      </c>
      <c r="BL2609">
        <v>9315103</v>
      </c>
    </row>
    <row r="2610" spans="1:67" x14ac:dyDescent="0.15">
      <c r="A2610">
        <v>2609</v>
      </c>
      <c r="B2610" t="s">
        <v>3679</v>
      </c>
      <c r="E2610">
        <f>机器人辅助表!B2610</f>
        <v>20</v>
      </c>
      <c r="F2610">
        <v>1</v>
      </c>
      <c r="G2610">
        <v>58001</v>
      </c>
      <c r="H2610">
        <v>0</v>
      </c>
      <c r="I2610">
        <f>机器人辅助表!H2610</f>
        <v>2192.1149259130434</v>
      </c>
      <c r="J2610">
        <v>2</v>
      </c>
      <c r="K2610">
        <v>4</v>
      </c>
      <c r="L2610">
        <v>1</v>
      </c>
      <c r="M2610" s="2">
        <f>机器人辅助表!C2610</f>
        <v>3555.1502608695655</v>
      </c>
      <c r="N2610" s="2">
        <v>2</v>
      </c>
      <c r="O2610" s="2">
        <f>机器人辅助表!D2610</f>
        <v>297.64048695652178</v>
      </c>
      <c r="P2610" s="2">
        <v>3</v>
      </c>
      <c r="Q2610" s="2">
        <f>机器人辅助表!E2610</f>
        <v>132.28466086956527</v>
      </c>
      <c r="R2610" s="2">
        <v>6</v>
      </c>
      <c r="S2610" s="2">
        <f>机器人辅助表!F2610</f>
        <v>3690.0919999999996</v>
      </c>
      <c r="T2610">
        <v>0</v>
      </c>
      <c r="U2610">
        <v>0</v>
      </c>
      <c r="V2610">
        <v>0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0</v>
      </c>
      <c r="AE2610">
        <v>0</v>
      </c>
      <c r="AF2610">
        <v>0</v>
      </c>
      <c r="AG2610">
        <v>0</v>
      </c>
      <c r="BD2610">
        <v>11</v>
      </c>
      <c r="BE2610">
        <v>9113104</v>
      </c>
      <c r="BF2610">
        <v>9121102</v>
      </c>
      <c r="BG2610">
        <v>9121203</v>
      </c>
      <c r="BH2610">
        <v>9121303</v>
      </c>
      <c r="BI2610">
        <v>9121402</v>
      </c>
      <c r="BJ2610">
        <v>9114103</v>
      </c>
      <c r="BK2610">
        <v>9122104</v>
      </c>
      <c r="BL2610">
        <v>9122203</v>
      </c>
      <c r="BM2610">
        <v>9122302</v>
      </c>
      <c r="BN2610">
        <v>9122402</v>
      </c>
      <c r="BO2610">
        <v>9115104</v>
      </c>
    </row>
    <row r="2611" spans="1:67" x14ac:dyDescent="0.15">
      <c r="A2611">
        <v>2610</v>
      </c>
      <c r="B2611" t="s">
        <v>3680</v>
      </c>
      <c r="E2611">
        <f>机器人辅助表!B2611</f>
        <v>49</v>
      </c>
      <c r="F2611">
        <v>2</v>
      </c>
      <c r="G2611">
        <v>58101</v>
      </c>
      <c r="H2611">
        <v>0</v>
      </c>
      <c r="I2611">
        <f>机器人辅助表!H2611</f>
        <v>17396.182071125171</v>
      </c>
      <c r="J2611">
        <v>2</v>
      </c>
      <c r="K2611">
        <v>4</v>
      </c>
      <c r="L2611">
        <v>1</v>
      </c>
      <c r="M2611" s="2">
        <f>机器人辅助表!C2611</f>
        <v>104545.08336495553</v>
      </c>
      <c r="N2611" s="2">
        <v>2</v>
      </c>
      <c r="O2611" s="2">
        <f>机器人辅助表!D2611</f>
        <v>4621.9636730811389</v>
      </c>
      <c r="P2611" s="2">
        <v>3</v>
      </c>
      <c r="Q2611" s="2">
        <f>机器人辅助表!E2611</f>
        <v>2054.206076924951</v>
      </c>
      <c r="R2611" s="2">
        <v>6</v>
      </c>
      <c r="S2611" s="2">
        <f>机器人辅助表!F2611</f>
        <v>10702.486199999999</v>
      </c>
      <c r="T2611">
        <v>0</v>
      </c>
      <c r="U2611">
        <v>0</v>
      </c>
      <c r="V2611">
        <v>0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0</v>
      </c>
      <c r="AE2611">
        <v>0</v>
      </c>
      <c r="AF2611">
        <v>0</v>
      </c>
      <c r="AG2611">
        <v>0</v>
      </c>
      <c r="BD2611">
        <v>11</v>
      </c>
      <c r="BE2611">
        <v>9211102</v>
      </c>
      <c r="BF2611">
        <v>9214102</v>
      </c>
      <c r="BG2611">
        <v>9214202</v>
      </c>
      <c r="BH2611">
        <v>9214303</v>
      </c>
      <c r="BI2611">
        <v>9214402</v>
      </c>
      <c r="BJ2611">
        <v>9222102</v>
      </c>
      <c r="BK2611">
        <v>9223102</v>
      </c>
      <c r="BL2611">
        <v>9223203</v>
      </c>
      <c r="BM2611">
        <v>9223303</v>
      </c>
      <c r="BN2611">
        <v>9223402</v>
      </c>
      <c r="BO2611">
        <v>9215102</v>
      </c>
    </row>
    <row r="2612" spans="1:67" x14ac:dyDescent="0.15">
      <c r="A2612">
        <v>2611</v>
      </c>
      <c r="B2612" t="s">
        <v>3681</v>
      </c>
      <c r="E2612">
        <f>机器人辅助表!B2612</f>
        <v>45</v>
      </c>
      <c r="F2612">
        <v>3</v>
      </c>
      <c r="G2612">
        <v>58201</v>
      </c>
      <c r="H2612">
        <v>0</v>
      </c>
      <c r="I2612">
        <f>机器人辅助表!H2612</f>
        <v>16339.833589364231</v>
      </c>
      <c r="J2612">
        <v>2</v>
      </c>
      <c r="K2612">
        <v>4</v>
      </c>
      <c r="L2612">
        <v>1</v>
      </c>
      <c r="M2612" s="2">
        <f>机器人辅助表!C2612</f>
        <v>87254.119213204045</v>
      </c>
      <c r="N2612" s="2">
        <v>2</v>
      </c>
      <c r="O2612" s="2">
        <f>机器人辅助表!D2612</f>
        <v>4221.8540464214057</v>
      </c>
      <c r="P2612" s="2">
        <v>3</v>
      </c>
      <c r="Q2612" s="2">
        <f>机器人辅助表!E2612</f>
        <v>1876.3795761872916</v>
      </c>
      <c r="R2612" s="2">
        <v>6</v>
      </c>
      <c r="S2612" s="2">
        <f>机器人辅助表!F2612</f>
        <v>11847.44</v>
      </c>
      <c r="T2612">
        <v>0</v>
      </c>
      <c r="U2612">
        <v>0</v>
      </c>
      <c r="V2612">
        <v>0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0</v>
      </c>
      <c r="AE2612">
        <v>0</v>
      </c>
      <c r="AF2612">
        <v>0</v>
      </c>
      <c r="AG2612">
        <v>0</v>
      </c>
      <c r="BD2612">
        <v>8</v>
      </c>
      <c r="BE2612">
        <v>9323102</v>
      </c>
      <c r="BF2612">
        <v>9324102</v>
      </c>
      <c r="BG2612">
        <v>9324202</v>
      </c>
      <c r="BH2612">
        <v>9324303</v>
      </c>
      <c r="BI2612">
        <v>9324402</v>
      </c>
      <c r="BJ2612">
        <v>9312103</v>
      </c>
      <c r="BK2612">
        <v>9311103</v>
      </c>
      <c r="BL2612">
        <v>9315104</v>
      </c>
    </row>
    <row r="2613" spans="1:67" x14ac:dyDescent="0.15">
      <c r="A2613">
        <v>2612</v>
      </c>
      <c r="B2613" t="s">
        <v>3682</v>
      </c>
      <c r="E2613">
        <f>机器人辅助表!B2613</f>
        <v>32</v>
      </c>
      <c r="F2613">
        <v>1</v>
      </c>
      <c r="G2613">
        <v>58001</v>
      </c>
      <c r="H2613">
        <v>0</v>
      </c>
      <c r="I2613">
        <f>机器人辅助表!H2613</f>
        <v>6545.7090985414643</v>
      </c>
      <c r="J2613">
        <v>2</v>
      </c>
      <c r="K2613">
        <v>4</v>
      </c>
      <c r="L2613">
        <v>1</v>
      </c>
      <c r="M2613" s="2">
        <f>机器人辅助表!C2613</f>
        <v>20970.079926164555</v>
      </c>
      <c r="N2613" s="2">
        <v>2</v>
      </c>
      <c r="O2613" s="2">
        <f>机器人辅助表!D2613</f>
        <v>1327.265779203211</v>
      </c>
      <c r="P2613" s="2">
        <v>3</v>
      </c>
      <c r="Q2613" s="2">
        <f>机器人辅助表!E2613</f>
        <v>589.8959018680938</v>
      </c>
      <c r="R2613" s="2">
        <v>6</v>
      </c>
      <c r="S2613" s="2">
        <f>机器人辅助表!F2613</f>
        <v>7937.6255999999994</v>
      </c>
      <c r="T2613">
        <v>0</v>
      </c>
      <c r="U2613">
        <v>0</v>
      </c>
      <c r="V2613">
        <v>0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  <c r="AF2613">
        <v>0</v>
      </c>
      <c r="AG2613">
        <v>0</v>
      </c>
      <c r="BD2613">
        <v>11</v>
      </c>
      <c r="BE2613">
        <v>9113103</v>
      </c>
      <c r="BF2613">
        <v>9121103</v>
      </c>
      <c r="BG2613">
        <v>9121202</v>
      </c>
      <c r="BH2613">
        <v>9121303</v>
      </c>
      <c r="BI2613">
        <v>9121404</v>
      </c>
      <c r="BJ2613">
        <v>9114102</v>
      </c>
      <c r="BK2613">
        <v>9122104</v>
      </c>
      <c r="BL2613">
        <v>9122204</v>
      </c>
      <c r="BM2613">
        <v>9122304</v>
      </c>
      <c r="BN2613">
        <v>9122402</v>
      </c>
      <c r="BO2613">
        <v>9115102</v>
      </c>
    </row>
    <row r="2614" spans="1:67" x14ac:dyDescent="0.15">
      <c r="A2614">
        <v>2613</v>
      </c>
      <c r="B2614" t="s">
        <v>3683</v>
      </c>
      <c r="E2614">
        <f>机器人辅助表!B2614</f>
        <v>47</v>
      </c>
      <c r="F2614">
        <v>3</v>
      </c>
      <c r="G2614">
        <v>58201</v>
      </c>
      <c r="H2614">
        <v>0</v>
      </c>
      <c r="I2614">
        <f>机器人辅助表!H2614</f>
        <v>11992.641715691605</v>
      </c>
      <c r="J2614">
        <v>2</v>
      </c>
      <c r="K2614">
        <v>4</v>
      </c>
      <c r="L2614">
        <v>1</v>
      </c>
      <c r="M2614" s="2">
        <f>机器人辅助表!C2614</f>
        <v>68128.453337633066</v>
      </c>
      <c r="N2614" s="2">
        <v>2</v>
      </c>
      <c r="O2614" s="2">
        <f>机器人辅助表!D2614</f>
        <v>3148.268274626088</v>
      </c>
      <c r="P2614" s="2">
        <v>3</v>
      </c>
      <c r="Q2614" s="2">
        <f>机器人辅助表!E2614</f>
        <v>1399.2303442782616</v>
      </c>
      <c r="R2614" s="2">
        <v>6</v>
      </c>
      <c r="S2614" s="2">
        <f>机器人辅助表!F2614</f>
        <v>8003.6216000000004</v>
      </c>
      <c r="T2614">
        <v>0</v>
      </c>
      <c r="U2614">
        <v>0</v>
      </c>
      <c r="V2614">
        <v>0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0</v>
      </c>
      <c r="AE2614">
        <v>0</v>
      </c>
      <c r="AF2614">
        <v>0</v>
      </c>
      <c r="AG2614">
        <v>0</v>
      </c>
      <c r="BD2614">
        <v>8</v>
      </c>
      <c r="BE2614">
        <v>9323102</v>
      </c>
      <c r="BF2614">
        <v>9324103</v>
      </c>
      <c r="BG2614">
        <v>9324203</v>
      </c>
      <c r="BH2614">
        <v>9324304</v>
      </c>
      <c r="BI2614">
        <v>9324403</v>
      </c>
      <c r="BJ2614">
        <v>9312102</v>
      </c>
      <c r="BK2614">
        <v>9311103</v>
      </c>
      <c r="BL2614">
        <v>9315102</v>
      </c>
    </row>
    <row r="2615" spans="1:67" x14ac:dyDescent="0.15">
      <c r="A2615">
        <v>2614</v>
      </c>
      <c r="B2615" t="s">
        <v>1215</v>
      </c>
      <c r="E2615">
        <f>机器人辅助表!B2615</f>
        <v>35</v>
      </c>
      <c r="F2615">
        <v>3</v>
      </c>
      <c r="G2615">
        <v>58201</v>
      </c>
      <c r="H2615">
        <v>0</v>
      </c>
      <c r="I2615">
        <f>机器人辅助表!H2615</f>
        <v>4696.3130509773919</v>
      </c>
      <c r="J2615">
        <v>2</v>
      </c>
      <c r="K2615">
        <v>4</v>
      </c>
      <c r="L2615">
        <v>1</v>
      </c>
      <c r="M2615" s="2">
        <f>机器人辅助表!C2615</f>
        <v>16862.33225478261</v>
      </c>
      <c r="N2615" s="2">
        <v>2</v>
      </c>
      <c r="O2615" s="2">
        <f>机器人辅助表!D2615</f>
        <v>1038.2039577391306</v>
      </c>
      <c r="P2615" s="2">
        <v>3</v>
      </c>
      <c r="Q2615" s="2">
        <f>机器人辅助表!E2615</f>
        <v>461.42398121739149</v>
      </c>
      <c r="R2615" s="2">
        <v>6</v>
      </c>
      <c r="S2615" s="2">
        <f>机器人辅助表!F2615</f>
        <v>5116.0969999999998</v>
      </c>
      <c r="T2615">
        <v>0</v>
      </c>
      <c r="U2615">
        <v>0</v>
      </c>
      <c r="V2615">
        <v>0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0</v>
      </c>
      <c r="AE2615">
        <v>0</v>
      </c>
      <c r="AF2615">
        <v>0</v>
      </c>
      <c r="AG2615">
        <v>0</v>
      </c>
      <c r="BD2615">
        <v>8</v>
      </c>
      <c r="BE2615">
        <v>9323104</v>
      </c>
      <c r="BF2615">
        <v>9324104</v>
      </c>
      <c r="BG2615">
        <v>9324202</v>
      </c>
      <c r="BH2615">
        <v>9324302</v>
      </c>
      <c r="BI2615">
        <v>9324403</v>
      </c>
      <c r="BJ2615">
        <v>9312104</v>
      </c>
      <c r="BK2615">
        <v>9311104</v>
      </c>
      <c r="BL2615">
        <v>9315102</v>
      </c>
    </row>
    <row r="2616" spans="1:67" x14ac:dyDescent="0.15">
      <c r="A2616">
        <v>2615</v>
      </c>
      <c r="B2616" t="s">
        <v>1216</v>
      </c>
      <c r="E2616">
        <f>机器人辅助表!B2616</f>
        <v>38</v>
      </c>
      <c r="F2616">
        <v>1</v>
      </c>
      <c r="G2616">
        <v>58001</v>
      </c>
      <c r="H2616">
        <v>0</v>
      </c>
      <c r="I2616">
        <f>机器人辅助表!H2616</f>
        <v>6162.1191875679442</v>
      </c>
      <c r="J2616">
        <v>2</v>
      </c>
      <c r="K2616">
        <v>4</v>
      </c>
      <c r="L2616">
        <v>1</v>
      </c>
      <c r="M2616" s="2">
        <f>机器人辅助表!C2616</f>
        <v>25075.606466071302</v>
      </c>
      <c r="N2616" s="2">
        <v>2</v>
      </c>
      <c r="O2616" s="2">
        <f>机器人辅助表!D2616</f>
        <v>1447.766396536455</v>
      </c>
      <c r="P2616" s="2">
        <v>3</v>
      </c>
      <c r="Q2616" s="2">
        <f>机器人辅助表!E2616</f>
        <v>643.45173179398</v>
      </c>
      <c r="R2616" s="2">
        <v>6</v>
      </c>
      <c r="S2616" s="2">
        <f>机器人辅助表!F2616</f>
        <v>6002.5203999999994</v>
      </c>
      <c r="T2616">
        <v>0</v>
      </c>
      <c r="U2616">
        <v>0</v>
      </c>
      <c r="V2616">
        <v>0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0</v>
      </c>
      <c r="AE2616">
        <v>0</v>
      </c>
      <c r="AF2616">
        <v>0</v>
      </c>
      <c r="AG2616">
        <v>0</v>
      </c>
      <c r="BD2616">
        <v>11</v>
      </c>
      <c r="BE2616">
        <v>9113104</v>
      </c>
      <c r="BF2616">
        <v>9121103</v>
      </c>
      <c r="BG2616">
        <v>9121204</v>
      </c>
      <c r="BH2616">
        <v>9121304</v>
      </c>
      <c r="BI2616">
        <v>9121402</v>
      </c>
      <c r="BJ2616">
        <v>9114103</v>
      </c>
      <c r="BK2616">
        <v>9122103</v>
      </c>
      <c r="BL2616">
        <v>9122202</v>
      </c>
      <c r="BM2616">
        <v>9122303</v>
      </c>
      <c r="BN2616">
        <v>9122403</v>
      </c>
      <c r="BO2616">
        <v>9115104</v>
      </c>
    </row>
    <row r="2617" spans="1:67" x14ac:dyDescent="0.15">
      <c r="A2617">
        <v>2616</v>
      </c>
      <c r="B2617" t="s">
        <v>3684</v>
      </c>
      <c r="E2617">
        <f>机器人辅助表!B2617</f>
        <v>30</v>
      </c>
      <c r="F2617">
        <v>3</v>
      </c>
      <c r="G2617">
        <v>58201</v>
      </c>
      <c r="H2617">
        <v>0</v>
      </c>
      <c r="I2617">
        <f>机器人辅助表!H2617</f>
        <v>4724.6395591316395</v>
      </c>
      <c r="J2617">
        <v>2</v>
      </c>
      <c r="K2617">
        <v>4</v>
      </c>
      <c r="L2617">
        <v>1</v>
      </c>
      <c r="M2617" s="2">
        <f>机器人辅助表!C2617</f>
        <v>13824.906854372914</v>
      </c>
      <c r="N2617" s="2">
        <v>2</v>
      </c>
      <c r="O2617" s="2">
        <f>机器人辅助表!D2617</f>
        <v>892.72941122408076</v>
      </c>
      <c r="P2617" s="2">
        <v>3</v>
      </c>
      <c r="Q2617" s="2">
        <f>机器人辅助表!E2617</f>
        <v>396.76862721070256</v>
      </c>
      <c r="R2617" s="2">
        <v>6</v>
      </c>
      <c r="S2617" s="2">
        <f>机器人辅助表!F2617</f>
        <v>6160.8979999999992</v>
      </c>
      <c r="T2617">
        <v>0</v>
      </c>
      <c r="U2617">
        <v>0</v>
      </c>
      <c r="V2617">
        <v>0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0</v>
      </c>
      <c r="AE2617">
        <v>0</v>
      </c>
      <c r="AF2617">
        <v>0</v>
      </c>
      <c r="AG2617">
        <v>0</v>
      </c>
      <c r="BD2617">
        <v>8</v>
      </c>
      <c r="BE2617">
        <v>9323104</v>
      </c>
      <c r="BF2617">
        <v>9324102</v>
      </c>
      <c r="BG2617">
        <v>9324202</v>
      </c>
      <c r="BH2617">
        <v>9324303</v>
      </c>
      <c r="BI2617">
        <v>9324402</v>
      </c>
      <c r="BJ2617">
        <v>9312102</v>
      </c>
      <c r="BK2617">
        <v>9311104</v>
      </c>
      <c r="BL2617">
        <v>9315104</v>
      </c>
    </row>
    <row r="2618" spans="1:67" x14ac:dyDescent="0.15">
      <c r="A2618">
        <v>2617</v>
      </c>
      <c r="B2618" t="s">
        <v>1217</v>
      </c>
      <c r="E2618">
        <f>机器人辅助表!B2618</f>
        <v>43</v>
      </c>
      <c r="F2618">
        <v>1</v>
      </c>
      <c r="G2618">
        <v>58001</v>
      </c>
      <c r="H2618">
        <v>0</v>
      </c>
      <c r="I2618">
        <f>机器人辅助表!H2618</f>
        <v>12804.179987481812</v>
      </c>
      <c r="J2618">
        <v>2</v>
      </c>
      <c r="K2618">
        <v>4</v>
      </c>
      <c r="L2618">
        <v>1</v>
      </c>
      <c r="M2618" s="2">
        <f>机器人辅助表!C2618</f>
        <v>63854.191453617459</v>
      </c>
      <c r="N2618" s="2">
        <v>2</v>
      </c>
      <c r="O2618" s="2">
        <f>机器人辅助表!D2618</f>
        <v>3241.0936408316393</v>
      </c>
      <c r="P2618" s="2">
        <v>3</v>
      </c>
      <c r="Q2618" s="2">
        <f>机器人辅助表!E2618</f>
        <v>1440.48606259184</v>
      </c>
      <c r="R2618" s="2">
        <v>6</v>
      </c>
      <c r="S2618" s="2">
        <f>机器人辅助表!F2618</f>
        <v>10101.184199999998</v>
      </c>
      <c r="T2618">
        <v>0</v>
      </c>
      <c r="U2618">
        <v>0</v>
      </c>
      <c r="V2618">
        <v>0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0</v>
      </c>
      <c r="AE2618">
        <v>0</v>
      </c>
      <c r="AF2618">
        <v>0</v>
      </c>
      <c r="AG2618">
        <v>0</v>
      </c>
      <c r="BD2618">
        <v>11</v>
      </c>
      <c r="BE2618">
        <v>9113104</v>
      </c>
      <c r="BF2618">
        <v>9121102</v>
      </c>
      <c r="BG2618">
        <v>9121203</v>
      </c>
      <c r="BH2618">
        <v>9121304</v>
      </c>
      <c r="BI2618">
        <v>9121403</v>
      </c>
      <c r="BJ2618">
        <v>9114104</v>
      </c>
      <c r="BK2618">
        <v>9122103</v>
      </c>
      <c r="BL2618">
        <v>9122202</v>
      </c>
      <c r="BM2618">
        <v>9122304</v>
      </c>
      <c r="BN2618">
        <v>9122403</v>
      </c>
      <c r="BO2618">
        <v>9115102</v>
      </c>
    </row>
    <row r="2619" spans="1:67" x14ac:dyDescent="0.15">
      <c r="A2619">
        <v>2618</v>
      </c>
      <c r="B2619" t="s">
        <v>3685</v>
      </c>
      <c r="E2619">
        <f>机器人辅助表!B2619</f>
        <v>47</v>
      </c>
      <c r="F2619">
        <v>1</v>
      </c>
      <c r="G2619">
        <v>58001</v>
      </c>
      <c r="H2619">
        <v>0</v>
      </c>
      <c r="I2619">
        <f>机器人辅助表!H2619</f>
        <v>10839.503089182797</v>
      </c>
      <c r="J2619">
        <v>2</v>
      </c>
      <c r="K2619">
        <v>4</v>
      </c>
      <c r="L2619">
        <v>1</v>
      </c>
      <c r="M2619" s="2">
        <f>机器人辅助表!C2619</f>
        <v>61577.640516706801</v>
      </c>
      <c r="N2619" s="2">
        <v>2</v>
      </c>
      <c r="O2619" s="2">
        <f>机器人辅助表!D2619</f>
        <v>2845.5501712966561</v>
      </c>
      <c r="P2619" s="2">
        <v>3</v>
      </c>
      <c r="Q2619" s="2">
        <f>机器人辅助表!E2619</f>
        <v>1264.6889650207363</v>
      </c>
      <c r="R2619" s="2">
        <v>6</v>
      </c>
      <c r="S2619" s="2">
        <f>机器人辅助表!F2619</f>
        <v>7234.0425999999998</v>
      </c>
      <c r="T2619">
        <v>0</v>
      </c>
      <c r="U2619">
        <v>0</v>
      </c>
      <c r="V2619">
        <v>0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0</v>
      </c>
      <c r="AE2619">
        <v>0</v>
      </c>
      <c r="AF2619">
        <v>0</v>
      </c>
      <c r="AG2619">
        <v>0</v>
      </c>
      <c r="BD2619">
        <v>11</v>
      </c>
      <c r="BE2619">
        <v>9113103</v>
      </c>
      <c r="BF2619">
        <v>9121103</v>
      </c>
      <c r="BG2619">
        <v>9121203</v>
      </c>
      <c r="BH2619">
        <v>9121302</v>
      </c>
      <c r="BI2619">
        <v>9121403</v>
      </c>
      <c r="BJ2619">
        <v>9114102</v>
      </c>
      <c r="BK2619">
        <v>9122103</v>
      </c>
      <c r="BL2619">
        <v>9122204</v>
      </c>
      <c r="BM2619">
        <v>9122304</v>
      </c>
      <c r="BN2619">
        <v>9122402</v>
      </c>
      <c r="BO2619">
        <v>9115102</v>
      </c>
    </row>
    <row r="2620" spans="1:67" x14ac:dyDescent="0.15">
      <c r="A2620">
        <v>2619</v>
      </c>
      <c r="B2620" t="s">
        <v>1218</v>
      </c>
      <c r="E2620">
        <f>机器人辅助表!B2620</f>
        <v>32</v>
      </c>
      <c r="F2620">
        <v>2</v>
      </c>
      <c r="G2620">
        <v>58101</v>
      </c>
      <c r="H2620">
        <v>0</v>
      </c>
      <c r="I2620">
        <f>机器人辅助表!H2620</f>
        <v>4091.0681865884144</v>
      </c>
      <c r="J2620">
        <v>2</v>
      </c>
      <c r="K2620">
        <v>4</v>
      </c>
      <c r="L2620">
        <v>1</v>
      </c>
      <c r="M2620" s="2">
        <f>机器人辅助表!C2620</f>
        <v>13106.299953852847</v>
      </c>
      <c r="N2620" s="2">
        <v>2</v>
      </c>
      <c r="O2620" s="2">
        <f>机器人辅助表!D2620</f>
        <v>829.54111200200691</v>
      </c>
      <c r="P2620" s="2">
        <v>3</v>
      </c>
      <c r="Q2620" s="2">
        <f>机器人辅助表!E2620</f>
        <v>368.68493866755864</v>
      </c>
      <c r="R2620" s="2">
        <v>6</v>
      </c>
      <c r="S2620" s="2">
        <f>机器人辅助表!F2620</f>
        <v>4961.0159999999996</v>
      </c>
      <c r="T2620">
        <v>0</v>
      </c>
      <c r="U2620">
        <v>0</v>
      </c>
      <c r="V2620">
        <v>0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0</v>
      </c>
      <c r="AE2620">
        <v>0</v>
      </c>
      <c r="AF2620">
        <v>0</v>
      </c>
      <c r="AG2620">
        <v>0</v>
      </c>
      <c r="BD2620">
        <v>11</v>
      </c>
      <c r="BE2620">
        <v>9211103</v>
      </c>
      <c r="BF2620">
        <v>9214104</v>
      </c>
      <c r="BG2620">
        <v>9214202</v>
      </c>
      <c r="BH2620">
        <v>9214302</v>
      </c>
      <c r="BI2620">
        <v>9214404</v>
      </c>
      <c r="BJ2620">
        <v>9222104</v>
      </c>
      <c r="BK2620">
        <v>9223103</v>
      </c>
      <c r="BL2620">
        <v>9223204</v>
      </c>
      <c r="BM2620">
        <v>9223304</v>
      </c>
      <c r="BN2620">
        <v>9223403</v>
      </c>
      <c r="BO2620">
        <v>9215104</v>
      </c>
    </row>
    <row r="2621" spans="1:67" x14ac:dyDescent="0.15">
      <c r="A2621">
        <v>2620</v>
      </c>
      <c r="B2621" t="s">
        <v>1219</v>
      </c>
      <c r="E2621">
        <f>机器人辅助表!B2621</f>
        <v>25</v>
      </c>
      <c r="F2621">
        <v>1</v>
      </c>
      <c r="G2621">
        <v>58001</v>
      </c>
      <c r="H2621">
        <v>0</v>
      </c>
      <c r="I2621">
        <f>机器人辅助表!H2621</f>
        <v>4055.1112068561883</v>
      </c>
      <c r="J2621">
        <v>2</v>
      </c>
      <c r="K2621">
        <v>4</v>
      </c>
      <c r="L2621">
        <v>1</v>
      </c>
      <c r="M2621" s="2">
        <f>机器人辅助表!C2621</f>
        <v>8956.869563127093</v>
      </c>
      <c r="N2621" s="2">
        <v>2</v>
      </c>
      <c r="O2621" s="2">
        <f>机器人辅助表!D2621</f>
        <v>653.05783143812744</v>
      </c>
      <c r="P2621" s="2">
        <v>3</v>
      </c>
      <c r="Q2621" s="2">
        <f>机器人辅助表!E2621</f>
        <v>290.24792508361219</v>
      </c>
      <c r="R2621" s="2">
        <v>6</v>
      </c>
      <c r="S2621" s="2">
        <f>机器人辅助表!F2621</f>
        <v>6110.8200000000006</v>
      </c>
      <c r="T2621">
        <v>0</v>
      </c>
      <c r="U2621">
        <v>0</v>
      </c>
      <c r="V2621">
        <v>0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0</v>
      </c>
      <c r="AE2621">
        <v>0</v>
      </c>
      <c r="AF2621">
        <v>0</v>
      </c>
      <c r="AG2621">
        <v>0</v>
      </c>
      <c r="BD2621">
        <v>11</v>
      </c>
      <c r="BE2621">
        <v>9113103</v>
      </c>
      <c r="BF2621">
        <v>9121103</v>
      </c>
      <c r="BG2621">
        <v>9121202</v>
      </c>
      <c r="BH2621">
        <v>9121304</v>
      </c>
      <c r="BI2621">
        <v>9121402</v>
      </c>
      <c r="BJ2621">
        <v>9114102</v>
      </c>
      <c r="BK2621">
        <v>9122103</v>
      </c>
      <c r="BL2621">
        <v>9122202</v>
      </c>
      <c r="BM2621">
        <v>9122303</v>
      </c>
      <c r="BN2621">
        <v>9122402</v>
      </c>
      <c r="BO2621">
        <v>9115103</v>
      </c>
    </row>
    <row r="2622" spans="1:67" x14ac:dyDescent="0.15">
      <c r="A2622">
        <v>2621</v>
      </c>
      <c r="B2622" t="s">
        <v>3686</v>
      </c>
      <c r="E2622">
        <f>机器人辅助表!B2622</f>
        <v>44</v>
      </c>
      <c r="F2622">
        <v>2</v>
      </c>
      <c r="G2622">
        <v>58101</v>
      </c>
      <c r="H2622">
        <v>0</v>
      </c>
      <c r="I2622">
        <f>机器人辅助表!H2622</f>
        <v>6335.843731118136</v>
      </c>
      <c r="J2622">
        <v>2</v>
      </c>
      <c r="K2622">
        <v>4</v>
      </c>
      <c r="L2622">
        <v>1</v>
      </c>
      <c r="M2622" s="2">
        <f>机器人辅助表!C2622</f>
        <v>32724.4808998597</v>
      </c>
      <c r="N2622" s="2">
        <v>2</v>
      </c>
      <c r="O2622" s="2">
        <f>机器人辅助表!D2622</f>
        <v>1621.3520685720405</v>
      </c>
      <c r="P2622" s="2">
        <v>3</v>
      </c>
      <c r="Q2622" s="2">
        <f>机器人辅助表!E2622</f>
        <v>720.60091936535139</v>
      </c>
      <c r="R2622" s="2">
        <v>6</v>
      </c>
      <c r="S2622" s="2">
        <f>机器人辅助表!F2622</f>
        <v>4790.9928</v>
      </c>
      <c r="T2622">
        <v>0</v>
      </c>
      <c r="U2622">
        <v>0</v>
      </c>
      <c r="V2622">
        <v>0</v>
      </c>
      <c r="W2622">
        <v>0</v>
      </c>
      <c r="X2622">
        <v>0</v>
      </c>
      <c r="Y2622">
        <v>0</v>
      </c>
      <c r="Z2622">
        <v>0</v>
      </c>
      <c r="AA2622">
        <v>0</v>
      </c>
      <c r="AB2622">
        <v>0</v>
      </c>
      <c r="AC2622">
        <v>0</v>
      </c>
      <c r="AD2622">
        <v>0</v>
      </c>
      <c r="AE2622">
        <v>0</v>
      </c>
      <c r="AF2622">
        <v>0</v>
      </c>
      <c r="AG2622">
        <v>0</v>
      </c>
      <c r="BD2622">
        <v>11</v>
      </c>
      <c r="BE2622">
        <v>9211103</v>
      </c>
      <c r="BF2622">
        <v>9214104</v>
      </c>
      <c r="BG2622">
        <v>9214203</v>
      </c>
      <c r="BH2622">
        <v>9214303</v>
      </c>
      <c r="BI2622">
        <v>9214404</v>
      </c>
      <c r="BJ2622">
        <v>9222103</v>
      </c>
      <c r="BK2622">
        <v>9223103</v>
      </c>
      <c r="BL2622">
        <v>9223204</v>
      </c>
      <c r="BM2622">
        <v>9223304</v>
      </c>
      <c r="BN2622">
        <v>9223402</v>
      </c>
      <c r="BO2622">
        <v>9215102</v>
      </c>
    </row>
    <row r="2623" spans="1:67" x14ac:dyDescent="0.15">
      <c r="A2623">
        <v>2622</v>
      </c>
      <c r="B2623" t="s">
        <v>3687</v>
      </c>
      <c r="E2623">
        <f>机器人辅助表!B2623</f>
        <v>22</v>
      </c>
      <c r="F2623">
        <v>1</v>
      </c>
      <c r="G2623">
        <v>58001</v>
      </c>
      <c r="H2623">
        <v>0</v>
      </c>
      <c r="I2623">
        <f>机器人辅助表!H2623</f>
        <v>2501.1785313391306</v>
      </c>
      <c r="J2623">
        <v>2</v>
      </c>
      <c r="K2623">
        <v>4</v>
      </c>
      <c r="L2623">
        <v>1</v>
      </c>
      <c r="M2623" s="2">
        <f>机器人辅助表!C2623</f>
        <v>4573.7586782608696</v>
      </c>
      <c r="N2623" s="2">
        <v>2</v>
      </c>
      <c r="O2623" s="2">
        <f>机器人辅助表!D2623</f>
        <v>361.48257391304355</v>
      </c>
      <c r="P2623" s="2">
        <v>3</v>
      </c>
      <c r="Q2623" s="2">
        <f>机器人辅助表!E2623</f>
        <v>160.65892173913048</v>
      </c>
      <c r="R2623" s="2">
        <v>6</v>
      </c>
      <c r="S2623" s="2">
        <f>机器人辅助表!F2623</f>
        <v>4056.54</v>
      </c>
      <c r="T2623">
        <v>0</v>
      </c>
      <c r="U2623">
        <v>0</v>
      </c>
      <c r="V2623">
        <v>0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0</v>
      </c>
      <c r="AE2623">
        <v>0</v>
      </c>
      <c r="AF2623">
        <v>0</v>
      </c>
      <c r="AG2623">
        <v>0</v>
      </c>
      <c r="BD2623">
        <v>11</v>
      </c>
      <c r="BE2623">
        <v>9113103</v>
      </c>
      <c r="BF2623">
        <v>9121103</v>
      </c>
      <c r="BG2623">
        <v>9121204</v>
      </c>
      <c r="BH2623">
        <v>9121303</v>
      </c>
      <c r="BI2623">
        <v>9121402</v>
      </c>
      <c r="BJ2623">
        <v>9114103</v>
      </c>
      <c r="BK2623">
        <v>9122103</v>
      </c>
      <c r="BL2623">
        <v>9122202</v>
      </c>
      <c r="BM2623">
        <v>9122304</v>
      </c>
      <c r="BN2623">
        <v>9122402</v>
      </c>
      <c r="BO2623">
        <v>9115103</v>
      </c>
    </row>
    <row r="2624" spans="1:67" x14ac:dyDescent="0.15">
      <c r="A2624">
        <v>2623</v>
      </c>
      <c r="B2624" t="s">
        <v>3688</v>
      </c>
      <c r="E2624">
        <f>机器人辅助表!B2624</f>
        <v>29</v>
      </c>
      <c r="F2624">
        <v>1</v>
      </c>
      <c r="G2624">
        <v>58001</v>
      </c>
      <c r="H2624">
        <v>0</v>
      </c>
      <c r="I2624">
        <f>机器人辅助表!H2624</f>
        <v>3089.4212696325917</v>
      </c>
      <c r="J2624">
        <v>2</v>
      </c>
      <c r="K2624">
        <v>4</v>
      </c>
      <c r="L2624">
        <v>1</v>
      </c>
      <c r="M2624" s="2">
        <f>机器人辅助表!C2624</f>
        <v>8559.6397016934807</v>
      </c>
      <c r="N2624" s="2">
        <v>2</v>
      </c>
      <c r="O2624" s="2">
        <f>机器人辅助表!D2624</f>
        <v>565.66687335652205</v>
      </c>
      <c r="P2624" s="2">
        <v>3</v>
      </c>
      <c r="Q2624" s="2">
        <f>机器人辅助表!E2624</f>
        <v>251.40749926956536</v>
      </c>
      <c r="R2624" s="2">
        <v>6</v>
      </c>
      <c r="S2624" s="2">
        <f>机器人辅助表!F2624</f>
        <v>4161.9345999999996</v>
      </c>
      <c r="T2624">
        <v>0</v>
      </c>
      <c r="U2624">
        <v>0</v>
      </c>
      <c r="V2624">
        <v>0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0</v>
      </c>
      <c r="AE2624">
        <v>0</v>
      </c>
      <c r="AF2624">
        <v>0</v>
      </c>
      <c r="AG2624">
        <v>0</v>
      </c>
      <c r="BD2624">
        <v>11</v>
      </c>
      <c r="BE2624">
        <v>9113102</v>
      </c>
      <c r="BF2624">
        <v>9121102</v>
      </c>
      <c r="BG2624">
        <v>9121204</v>
      </c>
      <c r="BH2624">
        <v>9121302</v>
      </c>
      <c r="BI2624">
        <v>9121404</v>
      </c>
      <c r="BJ2624">
        <v>9114104</v>
      </c>
      <c r="BK2624">
        <v>9122102</v>
      </c>
      <c r="BL2624">
        <v>9122202</v>
      </c>
      <c r="BM2624">
        <v>9122304</v>
      </c>
      <c r="BN2624">
        <v>9122402</v>
      </c>
      <c r="BO2624">
        <v>9115102</v>
      </c>
    </row>
    <row r="2625" spans="1:67" x14ac:dyDescent="0.15">
      <c r="A2625">
        <v>2624</v>
      </c>
      <c r="B2625" t="s">
        <v>1220</v>
      </c>
      <c r="E2625">
        <f>机器人辅助表!B2625</f>
        <v>44</v>
      </c>
      <c r="F2625">
        <v>3</v>
      </c>
      <c r="G2625">
        <v>58201</v>
      </c>
      <c r="H2625">
        <v>0</v>
      </c>
      <c r="I2625">
        <f>机器人辅助表!H2625</f>
        <v>13055.677991394945</v>
      </c>
      <c r="J2625">
        <v>2</v>
      </c>
      <c r="K2625">
        <v>4</v>
      </c>
      <c r="L2625">
        <v>1</v>
      </c>
      <c r="M2625" s="2">
        <f>机器人辅助表!C2625</f>
        <v>67432.263672438174</v>
      </c>
      <c r="N2625" s="2">
        <v>2</v>
      </c>
      <c r="O2625" s="2">
        <f>机器人辅助表!D2625</f>
        <v>3340.9678988757196</v>
      </c>
      <c r="P2625" s="2">
        <v>3</v>
      </c>
      <c r="Q2625" s="2">
        <f>机器人辅助表!E2625</f>
        <v>1484.8746217225423</v>
      </c>
      <c r="R2625" s="2">
        <v>6</v>
      </c>
      <c r="S2625" s="2">
        <f>机器人辅助表!F2625</f>
        <v>9872.3487999999998</v>
      </c>
      <c r="T2625">
        <v>0</v>
      </c>
      <c r="U2625">
        <v>0</v>
      </c>
      <c r="V2625">
        <v>0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0</v>
      </c>
      <c r="AE2625">
        <v>0</v>
      </c>
      <c r="AF2625">
        <v>0</v>
      </c>
      <c r="AG2625">
        <v>0</v>
      </c>
      <c r="BD2625">
        <v>8</v>
      </c>
      <c r="BE2625">
        <v>9323102</v>
      </c>
      <c r="BF2625">
        <v>9324104</v>
      </c>
      <c r="BG2625">
        <v>9324203</v>
      </c>
      <c r="BH2625">
        <v>9324303</v>
      </c>
      <c r="BI2625">
        <v>9324402</v>
      </c>
      <c r="BJ2625">
        <v>9312103</v>
      </c>
      <c r="BK2625">
        <v>9311102</v>
      </c>
      <c r="BL2625">
        <v>9315103</v>
      </c>
    </row>
    <row r="2626" spans="1:67" x14ac:dyDescent="0.15">
      <c r="A2626">
        <v>2625</v>
      </c>
      <c r="B2626" t="s">
        <v>3689</v>
      </c>
      <c r="E2626">
        <f>机器人辅助表!B2626</f>
        <v>42</v>
      </c>
      <c r="F2626">
        <v>3</v>
      </c>
      <c r="G2626">
        <v>58201</v>
      </c>
      <c r="H2626">
        <v>0</v>
      </c>
      <c r="I2626">
        <f>机器人辅助表!H2626</f>
        <v>11340.692375558956</v>
      </c>
      <c r="J2626">
        <v>2</v>
      </c>
      <c r="K2626">
        <v>4</v>
      </c>
      <c r="L2626">
        <v>1</v>
      </c>
      <c r="M2626" s="2">
        <f>机器人辅助表!C2626</f>
        <v>54503.49057081154</v>
      </c>
      <c r="N2626" s="2">
        <v>2</v>
      </c>
      <c r="O2626" s="2">
        <f>机器人辅助表!D2626</f>
        <v>2835.5842334769245</v>
      </c>
      <c r="P2626" s="2">
        <v>3</v>
      </c>
      <c r="Q2626" s="2">
        <f>机器人辅助表!E2626</f>
        <v>1260.2596593230778</v>
      </c>
      <c r="R2626" s="2">
        <v>6</v>
      </c>
      <c r="S2626" s="2">
        <f>机器人辅助表!F2626</f>
        <v>9337.0396000000001</v>
      </c>
      <c r="T2626">
        <v>0</v>
      </c>
      <c r="U2626">
        <v>0</v>
      </c>
      <c r="V2626">
        <v>0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0</v>
      </c>
      <c r="AE2626">
        <v>0</v>
      </c>
      <c r="AF2626">
        <v>0</v>
      </c>
      <c r="AG2626">
        <v>0</v>
      </c>
      <c r="BD2626">
        <v>8</v>
      </c>
      <c r="BE2626">
        <v>9323104</v>
      </c>
      <c r="BF2626">
        <v>9324103</v>
      </c>
      <c r="BG2626">
        <v>9324203</v>
      </c>
      <c r="BH2626">
        <v>9324303</v>
      </c>
      <c r="BI2626">
        <v>9324403</v>
      </c>
      <c r="BJ2626">
        <v>9312104</v>
      </c>
      <c r="BK2626">
        <v>9311102</v>
      </c>
      <c r="BL2626">
        <v>9315104</v>
      </c>
    </row>
    <row r="2627" spans="1:67" x14ac:dyDescent="0.15">
      <c r="A2627">
        <v>2626</v>
      </c>
      <c r="B2627" t="s">
        <v>3690</v>
      </c>
      <c r="E2627">
        <f>机器人辅助表!B2627</f>
        <v>46</v>
      </c>
      <c r="F2627">
        <v>1</v>
      </c>
      <c r="G2627">
        <v>58001</v>
      </c>
      <c r="H2627">
        <v>0</v>
      </c>
      <c r="I2627">
        <f>机器人辅助表!H2627</f>
        <v>13895.590769816474</v>
      </c>
      <c r="J2627">
        <v>2</v>
      </c>
      <c r="K2627">
        <v>4</v>
      </c>
      <c r="L2627">
        <v>1</v>
      </c>
      <c r="M2627" s="2">
        <f>机器人辅助表!C2627</f>
        <v>76591.452344046047</v>
      </c>
      <c r="N2627" s="2">
        <v>2</v>
      </c>
      <c r="O2627" s="2">
        <f>机器人辅助表!D2627</f>
        <v>3620.8697102897672</v>
      </c>
      <c r="P2627" s="2">
        <v>3</v>
      </c>
      <c r="Q2627" s="2">
        <f>机器人辅助表!E2627</f>
        <v>1609.2754267954524</v>
      </c>
      <c r="R2627" s="2">
        <v>6</v>
      </c>
      <c r="S2627" s="2">
        <f>机器人辅助表!F2627</f>
        <v>9664.2816000000003</v>
      </c>
      <c r="T2627">
        <v>0</v>
      </c>
      <c r="U2627">
        <v>0</v>
      </c>
      <c r="V2627">
        <v>0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0</v>
      </c>
      <c r="AE2627">
        <v>0</v>
      </c>
      <c r="AF2627">
        <v>0</v>
      </c>
      <c r="AG2627">
        <v>0</v>
      </c>
      <c r="BD2627">
        <v>11</v>
      </c>
      <c r="BE2627">
        <v>9113104</v>
      </c>
      <c r="BF2627">
        <v>9121103</v>
      </c>
      <c r="BG2627">
        <v>9121202</v>
      </c>
      <c r="BH2627">
        <v>9121303</v>
      </c>
      <c r="BI2627">
        <v>9121403</v>
      </c>
      <c r="BJ2627">
        <v>9114102</v>
      </c>
      <c r="BK2627">
        <v>9122103</v>
      </c>
      <c r="BL2627">
        <v>9122202</v>
      </c>
      <c r="BM2627">
        <v>9122302</v>
      </c>
      <c r="BN2627">
        <v>9122403</v>
      </c>
      <c r="BO2627">
        <v>9115102</v>
      </c>
    </row>
    <row r="2628" spans="1:67" x14ac:dyDescent="0.15">
      <c r="A2628">
        <v>2627</v>
      </c>
      <c r="B2628" t="s">
        <v>1221</v>
      </c>
      <c r="E2628">
        <f>机器人辅助表!B2628</f>
        <v>38</v>
      </c>
      <c r="F2628">
        <v>3</v>
      </c>
      <c r="G2628">
        <v>58201</v>
      </c>
      <c r="H2628">
        <v>0</v>
      </c>
      <c r="I2628">
        <f>机器人辅助表!H2628</f>
        <v>4588.8121609548525</v>
      </c>
      <c r="J2628">
        <v>2</v>
      </c>
      <c r="K2628">
        <v>4</v>
      </c>
      <c r="L2628">
        <v>1</v>
      </c>
      <c r="M2628" s="2">
        <f>机器人辅助表!C2628</f>
        <v>18673.323964095649</v>
      </c>
      <c r="N2628" s="2">
        <v>2</v>
      </c>
      <c r="O2628" s="2">
        <f>机器人辅助表!D2628</f>
        <v>1078.1239123143814</v>
      </c>
      <c r="P2628" s="2">
        <v>3</v>
      </c>
      <c r="Q2628" s="2">
        <f>机器人辅助表!E2628</f>
        <v>479.16618325083618</v>
      </c>
      <c r="R2628" s="2">
        <v>6</v>
      </c>
      <c r="S2628" s="2">
        <f>机器人辅助表!F2628</f>
        <v>4469.9619999999995</v>
      </c>
      <c r="T2628">
        <v>0</v>
      </c>
      <c r="U2628">
        <v>0</v>
      </c>
      <c r="V2628">
        <v>0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0</v>
      </c>
      <c r="AE2628">
        <v>0</v>
      </c>
      <c r="AF2628">
        <v>0</v>
      </c>
      <c r="AG2628">
        <v>0</v>
      </c>
      <c r="BD2628">
        <v>8</v>
      </c>
      <c r="BE2628">
        <v>9323104</v>
      </c>
      <c r="BF2628">
        <v>9324104</v>
      </c>
      <c r="BG2628">
        <v>9324203</v>
      </c>
      <c r="BH2628">
        <v>9324302</v>
      </c>
      <c r="BI2628">
        <v>9324404</v>
      </c>
      <c r="BJ2628">
        <v>9312104</v>
      </c>
      <c r="BK2628">
        <v>9311103</v>
      </c>
      <c r="BL2628">
        <v>9315102</v>
      </c>
    </row>
    <row r="2629" spans="1:67" x14ac:dyDescent="0.15">
      <c r="A2629">
        <v>2628</v>
      </c>
      <c r="B2629" t="s">
        <v>3691</v>
      </c>
      <c r="E2629">
        <f>机器人辅助表!B2629</f>
        <v>47</v>
      </c>
      <c r="F2629">
        <v>1</v>
      </c>
      <c r="G2629">
        <v>58001</v>
      </c>
      <c r="H2629">
        <v>0</v>
      </c>
      <c r="I2629">
        <f>机器人辅助表!H2629</f>
        <v>14990.802144614509</v>
      </c>
      <c r="J2629">
        <v>2</v>
      </c>
      <c r="K2629">
        <v>4</v>
      </c>
      <c r="L2629">
        <v>1</v>
      </c>
      <c r="M2629" s="2">
        <f>机器人辅助表!C2629</f>
        <v>85160.566672041328</v>
      </c>
      <c r="N2629" s="2">
        <v>2</v>
      </c>
      <c r="O2629" s="2">
        <f>机器人辅助表!D2629</f>
        <v>3935.3353432826098</v>
      </c>
      <c r="P2629" s="2">
        <v>3</v>
      </c>
      <c r="Q2629" s="2">
        <f>机器人辅助表!E2629</f>
        <v>1749.0379303478269</v>
      </c>
      <c r="R2629" s="2">
        <v>6</v>
      </c>
      <c r="S2629" s="2">
        <f>机器人辅助表!F2629</f>
        <v>10004.527</v>
      </c>
      <c r="T2629">
        <v>0</v>
      </c>
      <c r="U2629">
        <v>0</v>
      </c>
      <c r="V2629">
        <v>0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0</v>
      </c>
      <c r="AE2629">
        <v>0</v>
      </c>
      <c r="AF2629">
        <v>0</v>
      </c>
      <c r="AG2629">
        <v>0</v>
      </c>
      <c r="BD2629">
        <v>11</v>
      </c>
      <c r="BE2629">
        <v>9113103</v>
      </c>
      <c r="BF2629">
        <v>9121103</v>
      </c>
      <c r="BG2629">
        <v>9121202</v>
      </c>
      <c r="BH2629">
        <v>9121303</v>
      </c>
      <c r="BI2629">
        <v>9121402</v>
      </c>
      <c r="BJ2629">
        <v>9114103</v>
      </c>
      <c r="BK2629">
        <v>9122102</v>
      </c>
      <c r="BL2629">
        <v>9122203</v>
      </c>
      <c r="BM2629">
        <v>9122303</v>
      </c>
      <c r="BN2629">
        <v>9122404</v>
      </c>
      <c r="BO2629">
        <v>9115103</v>
      </c>
    </row>
    <row r="2630" spans="1:67" x14ac:dyDescent="0.15">
      <c r="A2630">
        <v>2629</v>
      </c>
      <c r="B2630" t="s">
        <v>1222</v>
      </c>
      <c r="E2630">
        <f>机器人辅助表!B2630</f>
        <v>34</v>
      </c>
      <c r="F2630">
        <v>3</v>
      </c>
      <c r="G2630">
        <v>58201</v>
      </c>
      <c r="H2630">
        <v>0</v>
      </c>
      <c r="I2630">
        <f>机器人辅助表!H2630</f>
        <v>8021.1512299379492</v>
      </c>
      <c r="J2630">
        <v>2</v>
      </c>
      <c r="K2630">
        <v>4</v>
      </c>
      <c r="L2630">
        <v>1</v>
      </c>
      <c r="M2630" s="2">
        <f>机器人辅助表!C2630</f>
        <v>27797.827378460875</v>
      </c>
      <c r="N2630" s="2">
        <v>2</v>
      </c>
      <c r="O2630" s="2">
        <f>机器人辅助表!D2630</f>
        <v>1726.800123099131</v>
      </c>
      <c r="P2630" s="2">
        <v>3</v>
      </c>
      <c r="Q2630" s="2">
        <f>机器人辅助表!E2630</f>
        <v>767.46672137739154</v>
      </c>
      <c r="R2630" s="2">
        <v>6</v>
      </c>
      <c r="S2630" s="2">
        <f>机器人辅助表!F2630</f>
        <v>9053.2728000000006</v>
      </c>
      <c r="T2630">
        <v>0</v>
      </c>
      <c r="U2630">
        <v>0</v>
      </c>
      <c r="V2630">
        <v>0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0</v>
      </c>
      <c r="AE2630">
        <v>0</v>
      </c>
      <c r="AF2630">
        <v>0</v>
      </c>
      <c r="AG2630">
        <v>0</v>
      </c>
      <c r="BD2630">
        <v>8</v>
      </c>
      <c r="BE2630">
        <v>9323103</v>
      </c>
      <c r="BF2630">
        <v>9324103</v>
      </c>
      <c r="BG2630">
        <v>9324202</v>
      </c>
      <c r="BH2630">
        <v>9324303</v>
      </c>
      <c r="BI2630">
        <v>9324403</v>
      </c>
      <c r="BJ2630">
        <v>9312104</v>
      </c>
      <c r="BK2630">
        <v>9311104</v>
      </c>
      <c r="BL2630">
        <v>9315102</v>
      </c>
    </row>
    <row r="2631" spans="1:67" x14ac:dyDescent="0.15">
      <c r="A2631">
        <v>2630</v>
      </c>
      <c r="B2631" t="s">
        <v>1223</v>
      </c>
      <c r="E2631">
        <f>机器人辅助表!B2631</f>
        <v>33</v>
      </c>
      <c r="F2631">
        <v>3</v>
      </c>
      <c r="G2631">
        <v>58201</v>
      </c>
      <c r="H2631">
        <v>0</v>
      </c>
      <c r="I2631">
        <f>机器人辅助表!H2631</f>
        <v>5223.7587186835599</v>
      </c>
      <c r="J2631">
        <v>2</v>
      </c>
      <c r="K2631">
        <v>4</v>
      </c>
      <c r="L2631">
        <v>1</v>
      </c>
      <c r="M2631" s="2">
        <f>机器人辅助表!C2631</f>
        <v>17429.666061958207</v>
      </c>
      <c r="N2631" s="2">
        <v>2</v>
      </c>
      <c r="O2631" s="2">
        <f>机器人辅助表!D2631</f>
        <v>1092.7369322939805</v>
      </c>
      <c r="P2631" s="2">
        <v>3</v>
      </c>
      <c r="Q2631" s="2">
        <f>机器人辅助表!E2631</f>
        <v>485.66085879732481</v>
      </c>
      <c r="R2631" s="2">
        <v>6</v>
      </c>
      <c r="S2631" s="2">
        <f>机器人辅助表!F2631</f>
        <v>6110.4348</v>
      </c>
      <c r="T2631">
        <v>0</v>
      </c>
      <c r="U2631">
        <v>0</v>
      </c>
      <c r="V2631">
        <v>0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0</v>
      </c>
      <c r="AE2631">
        <v>0</v>
      </c>
      <c r="AF2631">
        <v>0</v>
      </c>
      <c r="AG2631">
        <v>0</v>
      </c>
      <c r="BD2631">
        <v>8</v>
      </c>
      <c r="BE2631">
        <v>9323103</v>
      </c>
      <c r="BF2631">
        <v>9324102</v>
      </c>
      <c r="BG2631">
        <v>9324204</v>
      </c>
      <c r="BH2631">
        <v>9324302</v>
      </c>
      <c r="BI2631">
        <v>9324404</v>
      </c>
      <c r="BJ2631">
        <v>9312104</v>
      </c>
      <c r="BK2631">
        <v>9311103</v>
      </c>
      <c r="BL2631">
        <v>9315104</v>
      </c>
    </row>
    <row r="2632" spans="1:67" x14ac:dyDescent="0.15">
      <c r="A2632">
        <v>2631</v>
      </c>
      <c r="B2632" t="s">
        <v>3692</v>
      </c>
      <c r="E2632">
        <f>机器人辅助表!B2632</f>
        <v>27</v>
      </c>
      <c r="F2632">
        <v>3</v>
      </c>
      <c r="G2632">
        <v>58201</v>
      </c>
      <c r="H2632">
        <v>0</v>
      </c>
      <c r="I2632">
        <f>机器人辅助表!H2632</f>
        <v>4302.6598778104299</v>
      </c>
      <c r="J2632">
        <v>2</v>
      </c>
      <c r="K2632">
        <v>4</v>
      </c>
      <c r="L2632">
        <v>1</v>
      </c>
      <c r="M2632" s="2">
        <f>机器人辅助表!C2632</f>
        <v>10727.385116992647</v>
      </c>
      <c r="N2632" s="2">
        <v>2</v>
      </c>
      <c r="O2632" s="2">
        <f>机器人辅助表!D2632</f>
        <v>743.73782226622086</v>
      </c>
      <c r="P2632" s="2">
        <v>3</v>
      </c>
      <c r="Q2632" s="2">
        <f>机器人辅助表!E2632</f>
        <v>330.55014322943157</v>
      </c>
      <c r="R2632" s="2">
        <v>6</v>
      </c>
      <c r="S2632" s="2">
        <f>机器人辅助表!F2632</f>
        <v>6124.0191999999997</v>
      </c>
      <c r="T2632">
        <v>0</v>
      </c>
      <c r="U2632">
        <v>0</v>
      </c>
      <c r="V2632">
        <v>0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0</v>
      </c>
      <c r="AE2632">
        <v>0</v>
      </c>
      <c r="AF2632">
        <v>0</v>
      </c>
      <c r="AG2632">
        <v>0</v>
      </c>
      <c r="BD2632">
        <v>8</v>
      </c>
      <c r="BE2632">
        <v>9323102</v>
      </c>
      <c r="BF2632">
        <v>9324102</v>
      </c>
      <c r="BG2632">
        <v>9324202</v>
      </c>
      <c r="BH2632">
        <v>9324302</v>
      </c>
      <c r="BI2632">
        <v>9324404</v>
      </c>
      <c r="BJ2632">
        <v>9312102</v>
      </c>
      <c r="BK2632">
        <v>9311103</v>
      </c>
      <c r="BL2632">
        <v>9315103</v>
      </c>
    </row>
    <row r="2633" spans="1:67" x14ac:dyDescent="0.15">
      <c r="A2633">
        <v>2632</v>
      </c>
      <c r="B2633" t="s">
        <v>3693</v>
      </c>
      <c r="E2633">
        <f>机器人辅助表!B2633</f>
        <v>39</v>
      </c>
      <c r="F2633">
        <v>3</v>
      </c>
      <c r="G2633">
        <v>58201</v>
      </c>
      <c r="H2633">
        <v>0</v>
      </c>
      <c r="I2633">
        <f>机器人辅助表!H2633</f>
        <v>10309.027490313838</v>
      </c>
      <c r="J2633">
        <v>2</v>
      </c>
      <c r="K2633">
        <v>4</v>
      </c>
      <c r="L2633">
        <v>1</v>
      </c>
      <c r="M2633" s="2">
        <f>机器人辅助表!C2633</f>
        <v>43771.224404422363</v>
      </c>
      <c r="N2633" s="2">
        <v>2</v>
      </c>
      <c r="O2633" s="2">
        <f>机器人辅助表!D2633</f>
        <v>2460.110074443211</v>
      </c>
      <c r="P2633" s="2">
        <v>3</v>
      </c>
      <c r="Q2633" s="2">
        <f>机器人辅助表!E2633</f>
        <v>1093.3822553080938</v>
      </c>
      <c r="R2633" s="2">
        <v>6</v>
      </c>
      <c r="S2633" s="2">
        <f>机器人辅助表!F2633</f>
        <v>9666.2203999999983</v>
      </c>
      <c r="T2633">
        <v>0</v>
      </c>
      <c r="U2633">
        <v>0</v>
      </c>
      <c r="V2633">
        <v>0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0</v>
      </c>
      <c r="AE2633">
        <v>0</v>
      </c>
      <c r="AF2633">
        <v>0</v>
      </c>
      <c r="AG2633">
        <v>0</v>
      </c>
      <c r="BD2633">
        <v>8</v>
      </c>
      <c r="BE2633">
        <v>9323104</v>
      </c>
      <c r="BF2633">
        <v>9324102</v>
      </c>
      <c r="BG2633">
        <v>9324203</v>
      </c>
      <c r="BH2633">
        <v>9324304</v>
      </c>
      <c r="BI2633">
        <v>9324404</v>
      </c>
      <c r="BJ2633">
        <v>9312103</v>
      </c>
      <c r="BK2633">
        <v>9311102</v>
      </c>
      <c r="BL2633">
        <v>9315102</v>
      </c>
    </row>
    <row r="2634" spans="1:67" x14ac:dyDescent="0.15">
      <c r="A2634">
        <v>2633</v>
      </c>
      <c r="B2634" t="s">
        <v>1224</v>
      </c>
      <c r="E2634">
        <f>机器人辅助表!B2634</f>
        <v>50</v>
      </c>
      <c r="F2634">
        <v>3</v>
      </c>
      <c r="G2634">
        <v>58201</v>
      </c>
      <c r="H2634">
        <v>0</v>
      </c>
      <c r="I2634">
        <f>机器人辅助表!H2634</f>
        <v>13828.425679826092</v>
      </c>
      <c r="J2634">
        <v>2</v>
      </c>
      <c r="K2634">
        <v>4</v>
      </c>
      <c r="L2634">
        <v>1</v>
      </c>
      <c r="M2634" s="2">
        <f>机器人辅助表!C2634</f>
        <v>85450.127478260911</v>
      </c>
      <c r="N2634" s="2">
        <v>2</v>
      </c>
      <c r="O2634" s="2">
        <f>机器人辅助表!D2634</f>
        <v>3697.3612851170583</v>
      </c>
      <c r="P2634" s="2">
        <v>3</v>
      </c>
      <c r="Q2634" s="2">
        <f>机器人辅助表!E2634</f>
        <v>1643.2716822742482</v>
      </c>
      <c r="R2634" s="2">
        <v>6</v>
      </c>
      <c r="S2634" s="2">
        <f>机器人辅助表!F2634</f>
        <v>8132.5</v>
      </c>
      <c r="T2634">
        <v>0</v>
      </c>
      <c r="U2634">
        <v>0</v>
      </c>
      <c r="V2634">
        <v>0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0</v>
      </c>
      <c r="AE2634">
        <v>0</v>
      </c>
      <c r="AF2634">
        <v>0</v>
      </c>
      <c r="AG2634">
        <v>0</v>
      </c>
      <c r="BD2634">
        <v>8</v>
      </c>
      <c r="BE2634">
        <v>9323103</v>
      </c>
      <c r="BF2634">
        <v>9324104</v>
      </c>
      <c r="BG2634">
        <v>9324202</v>
      </c>
      <c r="BH2634">
        <v>9324303</v>
      </c>
      <c r="BI2634">
        <v>9324404</v>
      </c>
      <c r="BJ2634">
        <v>9312103</v>
      </c>
      <c r="BK2634">
        <v>9311102</v>
      </c>
      <c r="BL2634">
        <v>9315103</v>
      </c>
    </row>
    <row r="2635" spans="1:67" x14ac:dyDescent="0.15">
      <c r="A2635">
        <v>2634</v>
      </c>
      <c r="B2635" t="s">
        <v>3694</v>
      </c>
      <c r="E2635">
        <f>机器人辅助表!B2635</f>
        <v>28</v>
      </c>
      <c r="F2635">
        <v>2</v>
      </c>
      <c r="G2635">
        <v>58101</v>
      </c>
      <c r="H2635">
        <v>0</v>
      </c>
      <c r="I2635">
        <f>机器人辅助表!H2635</f>
        <v>5555.4280707606267</v>
      </c>
      <c r="J2635">
        <v>2</v>
      </c>
      <c r="K2635">
        <v>4</v>
      </c>
      <c r="L2635">
        <v>1</v>
      </c>
      <c r="M2635" s="2">
        <f>机器人辅助表!C2635</f>
        <v>14626.171228382613</v>
      </c>
      <c r="N2635" s="2">
        <v>2</v>
      </c>
      <c r="O2635" s="2">
        <f>机器人辅助表!D2635</f>
        <v>989.74091019130469</v>
      </c>
      <c r="P2635" s="2">
        <v>3</v>
      </c>
      <c r="Q2635" s="2">
        <f>机器人辅助表!E2635</f>
        <v>439.88484897391317</v>
      </c>
      <c r="R2635" s="2">
        <v>6</v>
      </c>
      <c r="S2635" s="2">
        <f>机器人辅助表!F2635</f>
        <v>7690.7376000000004</v>
      </c>
      <c r="T2635">
        <v>0</v>
      </c>
      <c r="U2635">
        <v>0</v>
      </c>
      <c r="V2635">
        <v>0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0</v>
      </c>
      <c r="AE2635">
        <v>0</v>
      </c>
      <c r="AF2635">
        <v>0</v>
      </c>
      <c r="AG2635">
        <v>0</v>
      </c>
      <c r="BD2635">
        <v>11</v>
      </c>
      <c r="BE2635">
        <v>9211102</v>
      </c>
      <c r="BF2635">
        <v>9214102</v>
      </c>
      <c r="BG2635">
        <v>9214203</v>
      </c>
      <c r="BH2635">
        <v>9214302</v>
      </c>
      <c r="BI2635">
        <v>9214403</v>
      </c>
      <c r="BJ2635">
        <v>9222102</v>
      </c>
      <c r="BK2635">
        <v>9223102</v>
      </c>
      <c r="BL2635">
        <v>9223204</v>
      </c>
      <c r="BM2635">
        <v>9223303</v>
      </c>
      <c r="BN2635">
        <v>9223403</v>
      </c>
      <c r="BO2635">
        <v>9215103</v>
      </c>
    </row>
    <row r="2636" spans="1:67" x14ac:dyDescent="0.15">
      <c r="A2636">
        <v>2635</v>
      </c>
      <c r="B2636" t="s">
        <v>1225</v>
      </c>
      <c r="E2636">
        <f>机器人辅助表!B2636</f>
        <v>38</v>
      </c>
      <c r="F2636">
        <v>1</v>
      </c>
      <c r="G2636">
        <v>58001</v>
      </c>
      <c r="H2636">
        <v>0</v>
      </c>
      <c r="I2636">
        <f>机器人辅助表!H2636</f>
        <v>4326.5943231860037</v>
      </c>
      <c r="J2636">
        <v>2</v>
      </c>
      <c r="K2636">
        <v>4</v>
      </c>
      <c r="L2636">
        <v>1</v>
      </c>
      <c r="M2636" s="2">
        <f>机器人辅助表!C2636</f>
        <v>17606.276880433044</v>
      </c>
      <c r="N2636" s="2">
        <v>2</v>
      </c>
      <c r="O2636" s="2">
        <f>机器人辅助表!D2636</f>
        <v>1016.5168316107025</v>
      </c>
      <c r="P2636" s="2">
        <v>3</v>
      </c>
      <c r="Q2636" s="2">
        <f>机器人辅助表!E2636</f>
        <v>451.78525849364559</v>
      </c>
      <c r="R2636" s="2">
        <v>6</v>
      </c>
      <c r="S2636" s="2">
        <f>机器人辅助表!F2636</f>
        <v>4214.5356000000002</v>
      </c>
      <c r="T2636">
        <v>0</v>
      </c>
      <c r="U2636">
        <v>0</v>
      </c>
      <c r="V2636">
        <v>0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0</v>
      </c>
      <c r="AE2636">
        <v>0</v>
      </c>
      <c r="AF2636">
        <v>0</v>
      </c>
      <c r="AG2636">
        <v>0</v>
      </c>
      <c r="BD2636">
        <v>11</v>
      </c>
      <c r="BE2636">
        <v>9113104</v>
      </c>
      <c r="BF2636">
        <v>9121102</v>
      </c>
      <c r="BG2636">
        <v>9121204</v>
      </c>
      <c r="BH2636">
        <v>9121302</v>
      </c>
      <c r="BI2636">
        <v>9121403</v>
      </c>
      <c r="BJ2636">
        <v>9114103</v>
      </c>
      <c r="BK2636">
        <v>9122102</v>
      </c>
      <c r="BL2636">
        <v>9122203</v>
      </c>
      <c r="BM2636">
        <v>9122304</v>
      </c>
      <c r="BN2636">
        <v>9122402</v>
      </c>
      <c r="BO2636">
        <v>9115104</v>
      </c>
    </row>
    <row r="2637" spans="1:67" x14ac:dyDescent="0.15">
      <c r="A2637">
        <v>2636</v>
      </c>
      <c r="B2637" t="s">
        <v>3695</v>
      </c>
      <c r="E2637">
        <f>机器人辅助表!B2637</f>
        <v>36</v>
      </c>
      <c r="F2637">
        <v>3</v>
      </c>
      <c r="G2637">
        <v>58201</v>
      </c>
      <c r="H2637">
        <v>0</v>
      </c>
      <c r="I2637">
        <f>机器人辅助表!H2637</f>
        <v>4983.1479296887865</v>
      </c>
      <c r="J2637">
        <v>2</v>
      </c>
      <c r="K2637">
        <v>4</v>
      </c>
      <c r="L2637">
        <v>1</v>
      </c>
      <c r="M2637" s="2">
        <f>机器人辅助表!C2637</f>
        <v>18495.585618429435</v>
      </c>
      <c r="N2637" s="2">
        <v>2</v>
      </c>
      <c r="O2637" s="2">
        <f>机器人辅助表!D2637</f>
        <v>1128.9892167716389</v>
      </c>
      <c r="P2637" s="2">
        <v>3</v>
      </c>
      <c r="Q2637" s="2">
        <f>机器人辅助表!E2637</f>
        <v>501.77298523183958</v>
      </c>
      <c r="R2637" s="2">
        <v>6</v>
      </c>
      <c r="S2637" s="2">
        <f>机器人辅助表!F2637</f>
        <v>5241.2871999999998</v>
      </c>
      <c r="T2637">
        <v>0</v>
      </c>
      <c r="U2637">
        <v>0</v>
      </c>
      <c r="V2637">
        <v>0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0</v>
      </c>
      <c r="AE2637">
        <v>0</v>
      </c>
      <c r="AF2637">
        <v>0</v>
      </c>
      <c r="AG2637">
        <v>0</v>
      </c>
      <c r="BD2637">
        <v>8</v>
      </c>
      <c r="BE2637">
        <v>9323103</v>
      </c>
      <c r="BF2637">
        <v>9324104</v>
      </c>
      <c r="BG2637">
        <v>9324202</v>
      </c>
      <c r="BH2637">
        <v>9324302</v>
      </c>
      <c r="BI2637">
        <v>9324403</v>
      </c>
      <c r="BJ2637">
        <v>9312102</v>
      </c>
      <c r="BK2637">
        <v>9311104</v>
      </c>
      <c r="BL2637">
        <v>9315104</v>
      </c>
    </row>
    <row r="2638" spans="1:67" x14ac:dyDescent="0.15">
      <c r="A2638">
        <v>2637</v>
      </c>
      <c r="B2638" t="s">
        <v>3696</v>
      </c>
      <c r="E2638">
        <f>机器人辅助表!B2638</f>
        <v>35</v>
      </c>
      <c r="F2638">
        <v>3</v>
      </c>
      <c r="G2638">
        <v>58201</v>
      </c>
      <c r="H2638">
        <v>0</v>
      </c>
      <c r="I2638">
        <f>机器人辅助表!H2638</f>
        <v>7099.0778677565231</v>
      </c>
      <c r="J2638">
        <v>2</v>
      </c>
      <c r="K2638">
        <v>4</v>
      </c>
      <c r="L2638">
        <v>1</v>
      </c>
      <c r="M2638" s="2">
        <f>机器人辅助表!C2638</f>
        <v>25489.572013043482</v>
      </c>
      <c r="N2638" s="2">
        <v>2</v>
      </c>
      <c r="O2638" s="2">
        <f>机器人辅助表!D2638</f>
        <v>1569.3780756521742</v>
      </c>
      <c r="P2638" s="2">
        <v>3</v>
      </c>
      <c r="Q2638" s="2">
        <f>机器人辅助表!E2638</f>
        <v>697.50136695652202</v>
      </c>
      <c r="R2638" s="2">
        <v>6</v>
      </c>
      <c r="S2638" s="2">
        <f>机器人辅助表!F2638</f>
        <v>7733.6350000000002</v>
      </c>
      <c r="T2638">
        <v>0</v>
      </c>
      <c r="U2638">
        <v>0</v>
      </c>
      <c r="V2638">
        <v>0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0</v>
      </c>
      <c r="AE2638">
        <v>0</v>
      </c>
      <c r="AF2638">
        <v>0</v>
      </c>
      <c r="AG2638">
        <v>0</v>
      </c>
      <c r="BD2638">
        <v>8</v>
      </c>
      <c r="BE2638">
        <v>9323102</v>
      </c>
      <c r="BF2638">
        <v>9324103</v>
      </c>
      <c r="BG2638">
        <v>9324204</v>
      </c>
      <c r="BH2638">
        <v>9324302</v>
      </c>
      <c r="BI2638">
        <v>9324403</v>
      </c>
      <c r="BJ2638">
        <v>9312102</v>
      </c>
      <c r="BK2638">
        <v>9311102</v>
      </c>
      <c r="BL2638">
        <v>9315103</v>
      </c>
    </row>
    <row r="2639" spans="1:67" x14ac:dyDescent="0.15">
      <c r="A2639">
        <v>2638</v>
      </c>
      <c r="B2639" t="s">
        <v>1226</v>
      </c>
      <c r="E2639">
        <f>机器人辅助表!B2639</f>
        <v>46</v>
      </c>
      <c r="F2639">
        <v>2</v>
      </c>
      <c r="G2639">
        <v>58101</v>
      </c>
      <c r="H2639">
        <v>0</v>
      </c>
      <c r="I2639">
        <f>机器人辅助表!H2639</f>
        <v>16501.014039157064</v>
      </c>
      <c r="J2639">
        <v>2</v>
      </c>
      <c r="K2639">
        <v>4</v>
      </c>
      <c r="L2639">
        <v>1</v>
      </c>
      <c r="M2639" s="2">
        <f>机器人辅助表!C2639</f>
        <v>90952.349658554682</v>
      </c>
      <c r="N2639" s="2">
        <v>2</v>
      </c>
      <c r="O2639" s="2">
        <f>机器人辅助表!D2639</f>
        <v>4299.7827809690989</v>
      </c>
      <c r="P2639" s="2">
        <v>3</v>
      </c>
      <c r="Q2639" s="2">
        <f>机器人辅助表!E2639</f>
        <v>1911.0145693195998</v>
      </c>
      <c r="R2639" s="2">
        <v>6</v>
      </c>
      <c r="S2639" s="2">
        <f>机器人辅助表!F2639</f>
        <v>11476.3344</v>
      </c>
      <c r="T2639">
        <v>0</v>
      </c>
      <c r="U2639">
        <v>0</v>
      </c>
      <c r="V2639">
        <v>0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0</v>
      </c>
      <c r="AE2639">
        <v>0</v>
      </c>
      <c r="AF2639">
        <v>0</v>
      </c>
      <c r="AG2639">
        <v>0</v>
      </c>
      <c r="BD2639">
        <v>11</v>
      </c>
      <c r="BE2639">
        <v>9211102</v>
      </c>
      <c r="BF2639">
        <v>9214104</v>
      </c>
      <c r="BG2639">
        <v>9214204</v>
      </c>
      <c r="BH2639">
        <v>9214302</v>
      </c>
      <c r="BI2639">
        <v>9214402</v>
      </c>
      <c r="BJ2639">
        <v>9222103</v>
      </c>
      <c r="BK2639">
        <v>9223103</v>
      </c>
      <c r="BL2639">
        <v>9223204</v>
      </c>
      <c r="BM2639">
        <v>9223304</v>
      </c>
      <c r="BN2639">
        <v>9223403</v>
      </c>
      <c r="BO2639">
        <v>9215102</v>
      </c>
    </row>
    <row r="2640" spans="1:67" x14ac:dyDescent="0.15">
      <c r="A2640">
        <v>2639</v>
      </c>
      <c r="B2640" t="s">
        <v>3697</v>
      </c>
      <c r="E2640">
        <f>机器人辅助表!B2640</f>
        <v>50</v>
      </c>
      <c r="F2640">
        <v>2</v>
      </c>
      <c r="G2640">
        <v>58101</v>
      </c>
      <c r="H2640">
        <v>0</v>
      </c>
      <c r="I2640">
        <f>机器人辅助表!H2640</f>
        <v>19359.795951756525</v>
      </c>
      <c r="J2640">
        <v>2</v>
      </c>
      <c r="K2640">
        <v>4</v>
      </c>
      <c r="L2640">
        <v>1</v>
      </c>
      <c r="M2640" s="2">
        <f>机器人辅助表!C2640</f>
        <v>119630.17846956526</v>
      </c>
      <c r="N2640" s="2">
        <v>2</v>
      </c>
      <c r="O2640" s="2">
        <f>机器人辅助表!D2640</f>
        <v>5176.3057991638816</v>
      </c>
      <c r="P2640" s="2">
        <v>3</v>
      </c>
      <c r="Q2640" s="2">
        <f>机器人辅助表!E2640</f>
        <v>2300.5803551839472</v>
      </c>
      <c r="R2640" s="2">
        <v>6</v>
      </c>
      <c r="S2640" s="2">
        <f>机器人辅助表!F2640</f>
        <v>11385.5</v>
      </c>
      <c r="T2640">
        <v>0</v>
      </c>
      <c r="U2640">
        <v>0</v>
      </c>
      <c r="V2640">
        <v>0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0</v>
      </c>
      <c r="AE2640">
        <v>0</v>
      </c>
      <c r="AF2640">
        <v>0</v>
      </c>
      <c r="AG2640">
        <v>0</v>
      </c>
      <c r="BD2640">
        <v>11</v>
      </c>
      <c r="BE2640">
        <v>9211104</v>
      </c>
      <c r="BF2640">
        <v>9214104</v>
      </c>
      <c r="BG2640">
        <v>9214202</v>
      </c>
      <c r="BH2640">
        <v>9214304</v>
      </c>
      <c r="BI2640">
        <v>9214404</v>
      </c>
      <c r="BJ2640">
        <v>9222103</v>
      </c>
      <c r="BK2640">
        <v>9223102</v>
      </c>
      <c r="BL2640">
        <v>9223203</v>
      </c>
      <c r="BM2640">
        <v>9223302</v>
      </c>
      <c r="BN2640">
        <v>9223403</v>
      </c>
      <c r="BO2640">
        <v>9215104</v>
      </c>
    </row>
    <row r="2641" spans="1:67" x14ac:dyDescent="0.15">
      <c r="A2641">
        <v>2640</v>
      </c>
      <c r="B2641" t="s">
        <v>3698</v>
      </c>
      <c r="E2641">
        <f>机器人辅助表!B2641</f>
        <v>22</v>
      </c>
      <c r="F2641">
        <v>1</v>
      </c>
      <c r="G2641">
        <v>58001</v>
      </c>
      <c r="H2641">
        <v>0</v>
      </c>
      <c r="I2641">
        <f>机器人辅助表!H2641</f>
        <v>2451.1549607123479</v>
      </c>
      <c r="J2641">
        <v>2</v>
      </c>
      <c r="K2641">
        <v>4</v>
      </c>
      <c r="L2641">
        <v>1</v>
      </c>
      <c r="M2641" s="2">
        <f>机器人辅助表!C2641</f>
        <v>4482.2835046956525</v>
      </c>
      <c r="N2641" s="2">
        <v>2</v>
      </c>
      <c r="O2641" s="2">
        <f>机器人辅助表!D2641</f>
        <v>354.25292243478265</v>
      </c>
      <c r="P2641" s="2">
        <v>3</v>
      </c>
      <c r="Q2641" s="2">
        <f>机器人辅助表!E2641</f>
        <v>157.44574330434787</v>
      </c>
      <c r="R2641" s="2">
        <v>6</v>
      </c>
      <c r="S2641" s="2">
        <f>机器人辅助表!F2641</f>
        <v>3975.4092000000001</v>
      </c>
      <c r="T2641">
        <v>0</v>
      </c>
      <c r="U2641">
        <v>0</v>
      </c>
      <c r="V2641">
        <v>0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0</v>
      </c>
      <c r="AE2641">
        <v>0</v>
      </c>
      <c r="AF2641">
        <v>0</v>
      </c>
      <c r="AG2641">
        <v>0</v>
      </c>
      <c r="BD2641">
        <v>11</v>
      </c>
      <c r="BE2641">
        <v>9113104</v>
      </c>
      <c r="BF2641">
        <v>9121102</v>
      </c>
      <c r="BG2641">
        <v>9121202</v>
      </c>
      <c r="BH2641">
        <v>9121302</v>
      </c>
      <c r="BI2641">
        <v>9121403</v>
      </c>
      <c r="BJ2641">
        <v>9114102</v>
      </c>
      <c r="BK2641">
        <v>9122104</v>
      </c>
      <c r="BL2641">
        <v>9122203</v>
      </c>
      <c r="BM2641">
        <v>9122304</v>
      </c>
      <c r="BN2641">
        <v>9122403</v>
      </c>
      <c r="BO2641">
        <v>9115104</v>
      </c>
    </row>
    <row r="2642" spans="1:67" x14ac:dyDescent="0.15">
      <c r="A2642">
        <v>2641</v>
      </c>
      <c r="B2642" t="s">
        <v>1227</v>
      </c>
      <c r="E2642">
        <f>机器人辅助表!B2642</f>
        <v>43</v>
      </c>
      <c r="F2642">
        <v>3</v>
      </c>
      <c r="G2642">
        <v>58201</v>
      </c>
      <c r="H2642">
        <v>0</v>
      </c>
      <c r="I2642">
        <f>机器人辅助表!H2642</f>
        <v>12804.179987481812</v>
      </c>
      <c r="J2642">
        <v>2</v>
      </c>
      <c r="K2642">
        <v>4</v>
      </c>
      <c r="L2642">
        <v>1</v>
      </c>
      <c r="M2642" s="2">
        <f>机器人辅助表!C2642</f>
        <v>63854.191453617459</v>
      </c>
      <c r="N2642" s="2">
        <v>2</v>
      </c>
      <c r="O2642" s="2">
        <f>机器人辅助表!D2642</f>
        <v>3241.0936408316393</v>
      </c>
      <c r="P2642" s="2">
        <v>3</v>
      </c>
      <c r="Q2642" s="2">
        <f>机器人辅助表!E2642</f>
        <v>1440.48606259184</v>
      </c>
      <c r="R2642" s="2">
        <v>6</v>
      </c>
      <c r="S2642" s="2">
        <f>机器人辅助表!F2642</f>
        <v>10101.184199999998</v>
      </c>
      <c r="T2642">
        <v>0</v>
      </c>
      <c r="U2642">
        <v>0</v>
      </c>
      <c r="V2642">
        <v>0</v>
      </c>
      <c r="W2642">
        <v>0</v>
      </c>
      <c r="X2642">
        <v>0</v>
      </c>
      <c r="Y2642">
        <v>0</v>
      </c>
      <c r="Z2642">
        <v>0</v>
      </c>
      <c r="AA2642">
        <v>0</v>
      </c>
      <c r="AB2642">
        <v>0</v>
      </c>
      <c r="AC2642">
        <v>0</v>
      </c>
      <c r="AD2642">
        <v>0</v>
      </c>
      <c r="AE2642">
        <v>0</v>
      </c>
      <c r="AF2642">
        <v>0</v>
      </c>
      <c r="AG2642">
        <v>0</v>
      </c>
      <c r="BD2642">
        <v>8</v>
      </c>
      <c r="BE2642">
        <v>9323102</v>
      </c>
      <c r="BF2642">
        <v>9324104</v>
      </c>
      <c r="BG2642">
        <v>9324203</v>
      </c>
      <c r="BH2642">
        <v>9324302</v>
      </c>
      <c r="BI2642">
        <v>9324402</v>
      </c>
      <c r="BJ2642">
        <v>9312104</v>
      </c>
      <c r="BK2642">
        <v>9311104</v>
      </c>
      <c r="BL2642">
        <v>9315104</v>
      </c>
    </row>
    <row r="2643" spans="1:67" x14ac:dyDescent="0.15">
      <c r="A2643">
        <v>2642</v>
      </c>
      <c r="B2643" t="s">
        <v>1228</v>
      </c>
      <c r="E2643">
        <f>机器人辅助表!B2643</f>
        <v>32</v>
      </c>
      <c r="F2643">
        <v>2</v>
      </c>
      <c r="G2643">
        <v>58101</v>
      </c>
      <c r="H2643">
        <v>0</v>
      </c>
      <c r="I2643">
        <f>机器人辅助表!H2643</f>
        <v>3000.1166701648381</v>
      </c>
      <c r="J2643">
        <v>2</v>
      </c>
      <c r="K2643">
        <v>4</v>
      </c>
      <c r="L2643">
        <v>1</v>
      </c>
      <c r="M2643" s="2">
        <f>机器人辅助表!C2643</f>
        <v>9611.2866328254222</v>
      </c>
      <c r="N2643" s="2">
        <v>2</v>
      </c>
      <c r="O2643" s="2">
        <f>机器人辅助表!D2643</f>
        <v>608.33014880147175</v>
      </c>
      <c r="P2643" s="2">
        <v>3</v>
      </c>
      <c r="Q2643" s="2">
        <f>机器人辅助表!E2643</f>
        <v>270.36895502287638</v>
      </c>
      <c r="R2643" s="2">
        <v>6</v>
      </c>
      <c r="S2643" s="2">
        <f>机器人辅助表!F2643</f>
        <v>3638.0783999999999</v>
      </c>
      <c r="T2643">
        <v>0</v>
      </c>
      <c r="U2643">
        <v>0</v>
      </c>
      <c r="V2643">
        <v>0</v>
      </c>
      <c r="W2643">
        <v>0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0</v>
      </c>
      <c r="AE2643">
        <v>0</v>
      </c>
      <c r="AF2643">
        <v>0</v>
      </c>
      <c r="AG2643">
        <v>0</v>
      </c>
      <c r="BD2643">
        <v>11</v>
      </c>
      <c r="BE2643">
        <v>9211103</v>
      </c>
      <c r="BF2643">
        <v>9214104</v>
      </c>
      <c r="BG2643">
        <v>9214204</v>
      </c>
      <c r="BH2643">
        <v>9214303</v>
      </c>
      <c r="BI2643">
        <v>9214402</v>
      </c>
      <c r="BJ2643">
        <v>9222104</v>
      </c>
      <c r="BK2643">
        <v>9223102</v>
      </c>
      <c r="BL2643">
        <v>9223203</v>
      </c>
      <c r="BM2643">
        <v>9223304</v>
      </c>
      <c r="BN2643">
        <v>9223403</v>
      </c>
      <c r="BO2643">
        <v>9215103</v>
      </c>
    </row>
    <row r="2644" spans="1:67" x14ac:dyDescent="0.15">
      <c r="A2644">
        <v>2643</v>
      </c>
      <c r="B2644" t="s">
        <v>3699</v>
      </c>
      <c r="E2644">
        <f>机器人辅助表!B2644</f>
        <v>41</v>
      </c>
      <c r="F2644">
        <v>2</v>
      </c>
      <c r="G2644">
        <v>58101</v>
      </c>
      <c r="H2644">
        <v>0</v>
      </c>
      <c r="I2644">
        <f>机器人辅助表!H2644</f>
        <v>10318.5125375183</v>
      </c>
      <c r="J2644">
        <v>2</v>
      </c>
      <c r="K2644">
        <v>4</v>
      </c>
      <c r="L2644">
        <v>1</v>
      </c>
      <c r="M2644" s="2">
        <f>机器人辅助表!C2644</f>
        <v>47693.42064818916</v>
      </c>
      <c r="N2644" s="2">
        <v>2</v>
      </c>
      <c r="O2644" s="2">
        <f>机器人辅助表!D2644</f>
        <v>2544.6019029260883</v>
      </c>
      <c r="P2644" s="2">
        <v>3</v>
      </c>
      <c r="Q2644" s="2">
        <f>机器人辅助表!E2644</f>
        <v>1130.9341790782612</v>
      </c>
      <c r="R2644" s="2">
        <v>6</v>
      </c>
      <c r="S2644" s="2">
        <f>机器人辅助表!F2644</f>
        <v>8869.0810000000001</v>
      </c>
      <c r="T2644">
        <v>0</v>
      </c>
      <c r="U2644">
        <v>0</v>
      </c>
      <c r="V2644">
        <v>0</v>
      </c>
      <c r="W2644">
        <v>0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0</v>
      </c>
      <c r="AE2644">
        <v>0</v>
      </c>
      <c r="AF2644">
        <v>0</v>
      </c>
      <c r="AG2644">
        <v>0</v>
      </c>
      <c r="BD2644">
        <v>11</v>
      </c>
      <c r="BE2644">
        <v>9211104</v>
      </c>
      <c r="BF2644">
        <v>9214104</v>
      </c>
      <c r="BG2644">
        <v>9214203</v>
      </c>
      <c r="BH2644">
        <v>9214303</v>
      </c>
      <c r="BI2644">
        <v>9214404</v>
      </c>
      <c r="BJ2644">
        <v>9222102</v>
      </c>
      <c r="BK2644">
        <v>9223102</v>
      </c>
      <c r="BL2644">
        <v>9223204</v>
      </c>
      <c r="BM2644">
        <v>9223304</v>
      </c>
      <c r="BN2644">
        <v>9223404</v>
      </c>
      <c r="BO2644">
        <v>9215103</v>
      </c>
    </row>
    <row r="2645" spans="1:67" x14ac:dyDescent="0.15">
      <c r="A2645">
        <v>2644</v>
      </c>
      <c r="B2645" t="s">
        <v>3700</v>
      </c>
      <c r="E2645">
        <f>机器人辅助表!B2645</f>
        <v>40</v>
      </c>
      <c r="F2645">
        <v>1</v>
      </c>
      <c r="G2645">
        <v>58001</v>
      </c>
      <c r="H2645">
        <v>0</v>
      </c>
      <c r="I2645">
        <f>机器人辅助表!H2645</f>
        <v>7587.1837894373475</v>
      </c>
      <c r="J2645">
        <v>2</v>
      </c>
      <c r="K2645">
        <v>4</v>
      </c>
      <c r="L2645">
        <v>1</v>
      </c>
      <c r="M2645" s="2">
        <f>机器人辅助表!C2645</f>
        <v>33652.106564002686</v>
      </c>
      <c r="N2645" s="2">
        <v>2</v>
      </c>
      <c r="O2645" s="2">
        <f>机器人辅助表!D2645</f>
        <v>1842.2686075183954</v>
      </c>
      <c r="P2645" s="2">
        <v>3</v>
      </c>
      <c r="Q2645" s="2">
        <f>机器人辅助表!E2645</f>
        <v>818.78604778595354</v>
      </c>
      <c r="R2645" s="2">
        <v>6</v>
      </c>
      <c r="S2645" s="2">
        <f>机器人辅助表!F2645</f>
        <v>6810.3359999999993</v>
      </c>
      <c r="T2645">
        <v>0</v>
      </c>
      <c r="U2645">
        <v>0</v>
      </c>
      <c r="V2645">
        <v>0</v>
      </c>
      <c r="W2645">
        <v>0</v>
      </c>
      <c r="X2645">
        <v>0</v>
      </c>
      <c r="Y2645">
        <v>0</v>
      </c>
      <c r="Z2645">
        <v>0</v>
      </c>
      <c r="AA2645">
        <v>0</v>
      </c>
      <c r="AB2645">
        <v>0</v>
      </c>
      <c r="AC2645">
        <v>0</v>
      </c>
      <c r="AD2645">
        <v>0</v>
      </c>
      <c r="AE2645">
        <v>0</v>
      </c>
      <c r="AF2645">
        <v>0</v>
      </c>
      <c r="AG2645">
        <v>0</v>
      </c>
      <c r="BD2645">
        <v>11</v>
      </c>
      <c r="BE2645">
        <v>9113104</v>
      </c>
      <c r="BF2645">
        <v>9121102</v>
      </c>
      <c r="BG2645">
        <v>9121202</v>
      </c>
      <c r="BH2645">
        <v>9121304</v>
      </c>
      <c r="BI2645">
        <v>9121402</v>
      </c>
      <c r="BJ2645">
        <v>9114103</v>
      </c>
      <c r="BK2645">
        <v>9122102</v>
      </c>
      <c r="BL2645">
        <v>9122202</v>
      </c>
      <c r="BM2645">
        <v>9122304</v>
      </c>
      <c r="BN2645">
        <v>9122404</v>
      </c>
      <c r="BO2645">
        <v>9115102</v>
      </c>
    </row>
    <row r="2646" spans="1:67" x14ac:dyDescent="0.15">
      <c r="A2646">
        <v>2645</v>
      </c>
      <c r="B2646" t="s">
        <v>1229</v>
      </c>
      <c r="E2646">
        <f>机器人辅助表!B2646</f>
        <v>42</v>
      </c>
      <c r="F2646">
        <v>2</v>
      </c>
      <c r="G2646">
        <v>58101</v>
      </c>
      <c r="H2646">
        <v>0</v>
      </c>
      <c r="I2646">
        <f>机器人辅助表!H2646</f>
        <v>5754.9782204329031</v>
      </c>
      <c r="J2646">
        <v>2</v>
      </c>
      <c r="K2646">
        <v>4</v>
      </c>
      <c r="L2646">
        <v>1</v>
      </c>
      <c r="M2646" s="2">
        <f>机器人辅助表!C2646</f>
        <v>27658.487752352125</v>
      </c>
      <c r="N2646" s="2">
        <v>2</v>
      </c>
      <c r="O2646" s="2">
        <f>机器人辅助表!D2646</f>
        <v>1438.9531931076929</v>
      </c>
      <c r="P2646" s="2">
        <v>3</v>
      </c>
      <c r="Q2646" s="2">
        <f>机器人辅助表!E2646</f>
        <v>639.53475249230814</v>
      </c>
      <c r="R2646" s="2">
        <v>6</v>
      </c>
      <c r="S2646" s="2">
        <f>机器人辅助表!F2646</f>
        <v>4738.1992</v>
      </c>
      <c r="T2646">
        <v>0</v>
      </c>
      <c r="U2646">
        <v>0</v>
      </c>
      <c r="V2646">
        <v>0</v>
      </c>
      <c r="W2646">
        <v>0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0</v>
      </c>
      <c r="AE2646">
        <v>0</v>
      </c>
      <c r="AF2646">
        <v>0</v>
      </c>
      <c r="AG2646">
        <v>0</v>
      </c>
      <c r="BD2646">
        <v>11</v>
      </c>
      <c r="BE2646">
        <v>9211102</v>
      </c>
      <c r="BF2646">
        <v>9214103</v>
      </c>
      <c r="BG2646">
        <v>9214203</v>
      </c>
      <c r="BH2646">
        <v>9214304</v>
      </c>
      <c r="BI2646">
        <v>9214402</v>
      </c>
      <c r="BJ2646">
        <v>9222103</v>
      </c>
      <c r="BK2646">
        <v>9223104</v>
      </c>
      <c r="BL2646">
        <v>9223204</v>
      </c>
      <c r="BM2646">
        <v>9223304</v>
      </c>
      <c r="BN2646">
        <v>9223402</v>
      </c>
      <c r="BO2646">
        <v>9215104</v>
      </c>
    </row>
    <row r="2647" spans="1:67" x14ac:dyDescent="0.15">
      <c r="A2647">
        <v>2646</v>
      </c>
      <c r="B2647" t="s">
        <v>1230</v>
      </c>
      <c r="E2647">
        <f>机器人辅助表!B2647</f>
        <v>26</v>
      </c>
      <c r="F2647">
        <v>2</v>
      </c>
      <c r="G2647">
        <v>58101</v>
      </c>
      <c r="H2647">
        <v>0</v>
      </c>
      <c r="I2647">
        <f>机器人辅助表!H2647</f>
        <v>3421.7956297720302</v>
      </c>
      <c r="J2647">
        <v>2</v>
      </c>
      <c r="K2647">
        <v>4</v>
      </c>
      <c r="L2647">
        <v>1</v>
      </c>
      <c r="M2647" s="2">
        <f>机器人辅助表!C2647</f>
        <v>8047.6559344535135</v>
      </c>
      <c r="N2647" s="2">
        <v>2</v>
      </c>
      <c r="O2647" s="2">
        <f>机器人辅助表!D2647</f>
        <v>571.99528852976607</v>
      </c>
      <c r="P2647" s="2">
        <v>3</v>
      </c>
      <c r="Q2647" s="2">
        <f>机器人辅助表!E2647</f>
        <v>254.2201282354516</v>
      </c>
      <c r="R2647" s="2">
        <v>6</v>
      </c>
      <c r="S2647" s="2">
        <f>机器人辅助表!F2647</f>
        <v>5009.9255999999996</v>
      </c>
      <c r="T2647">
        <v>0</v>
      </c>
      <c r="U2647">
        <v>0</v>
      </c>
      <c r="V2647">
        <v>0</v>
      </c>
      <c r="W2647">
        <v>0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0</v>
      </c>
      <c r="AE2647">
        <v>0</v>
      </c>
      <c r="AF2647">
        <v>0</v>
      </c>
      <c r="AG2647">
        <v>0</v>
      </c>
      <c r="BD2647">
        <v>11</v>
      </c>
      <c r="BE2647">
        <v>9211102</v>
      </c>
      <c r="BF2647">
        <v>9214102</v>
      </c>
      <c r="BG2647">
        <v>9214204</v>
      </c>
      <c r="BH2647">
        <v>9214302</v>
      </c>
      <c r="BI2647">
        <v>9214402</v>
      </c>
      <c r="BJ2647">
        <v>9222102</v>
      </c>
      <c r="BK2647">
        <v>9223103</v>
      </c>
      <c r="BL2647">
        <v>9223204</v>
      </c>
      <c r="BM2647">
        <v>9223304</v>
      </c>
      <c r="BN2647">
        <v>9223403</v>
      </c>
      <c r="BO2647">
        <v>9215104</v>
      </c>
    </row>
    <row r="2648" spans="1:67" x14ac:dyDescent="0.15">
      <c r="A2648">
        <v>2647</v>
      </c>
      <c r="B2648" t="s">
        <v>1231</v>
      </c>
      <c r="E2648">
        <f>机器人辅助表!B2648</f>
        <v>26</v>
      </c>
      <c r="F2648">
        <v>3</v>
      </c>
      <c r="G2648">
        <v>58201</v>
      </c>
      <c r="H2648">
        <v>0</v>
      </c>
      <c r="I2648">
        <f>机器人辅助表!H2648</f>
        <v>4055.46148713722</v>
      </c>
      <c r="J2648">
        <v>2</v>
      </c>
      <c r="K2648">
        <v>4</v>
      </c>
      <c r="L2648">
        <v>1</v>
      </c>
      <c r="M2648" s="2">
        <f>机器人辅助表!C2648</f>
        <v>9537.9625889819417</v>
      </c>
      <c r="N2648" s="2">
        <v>2</v>
      </c>
      <c r="O2648" s="2">
        <f>机器人辅助表!D2648</f>
        <v>677.92034196120426</v>
      </c>
      <c r="P2648" s="2">
        <v>3</v>
      </c>
      <c r="Q2648" s="2">
        <f>机器人辅助表!E2648</f>
        <v>301.29792976053517</v>
      </c>
      <c r="R2648" s="2">
        <v>6</v>
      </c>
      <c r="S2648" s="2">
        <f>机器人辅助表!F2648</f>
        <v>5937.6895999999997</v>
      </c>
      <c r="T2648">
        <v>0</v>
      </c>
      <c r="U2648">
        <v>0</v>
      </c>
      <c r="V2648">
        <v>0</v>
      </c>
      <c r="W2648">
        <v>0</v>
      </c>
      <c r="X2648">
        <v>0</v>
      </c>
      <c r="Y2648">
        <v>0</v>
      </c>
      <c r="Z2648">
        <v>0</v>
      </c>
      <c r="AA2648">
        <v>0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BD2648">
        <v>8</v>
      </c>
      <c r="BE2648">
        <v>9323102</v>
      </c>
      <c r="BF2648">
        <v>9324104</v>
      </c>
      <c r="BG2648">
        <v>9324202</v>
      </c>
      <c r="BH2648">
        <v>9324302</v>
      </c>
      <c r="BI2648">
        <v>9324403</v>
      </c>
      <c r="BJ2648">
        <v>9312104</v>
      </c>
      <c r="BK2648">
        <v>9311104</v>
      </c>
      <c r="BL2648">
        <v>9315104</v>
      </c>
    </row>
    <row r="2649" spans="1:67" x14ac:dyDescent="0.15">
      <c r="A2649">
        <v>2648</v>
      </c>
      <c r="B2649" t="s">
        <v>1232</v>
      </c>
      <c r="E2649">
        <f>机器人辅助表!B2649</f>
        <v>19</v>
      </c>
      <c r="F2649">
        <v>2</v>
      </c>
      <c r="G2649">
        <v>58101</v>
      </c>
      <c r="H2649">
        <v>0</v>
      </c>
      <c r="I2649">
        <f>机器人辅助表!H2649</f>
        <v>1856.9660797753045</v>
      </c>
      <c r="J2649">
        <v>2</v>
      </c>
      <c r="K2649">
        <v>4</v>
      </c>
      <c r="L2649">
        <v>1</v>
      </c>
      <c r="M2649" s="2">
        <f>机器人辅助表!C2649</f>
        <v>2821.0607025652171</v>
      </c>
      <c r="N2649" s="2">
        <v>2</v>
      </c>
      <c r="O2649" s="2">
        <f>机器人辅助表!D2649</f>
        <v>243.39888626086963</v>
      </c>
      <c r="P2649" s="2">
        <v>3</v>
      </c>
      <c r="Q2649" s="2">
        <f>机器人辅助表!E2649</f>
        <v>108.17728278260873</v>
      </c>
      <c r="R2649" s="2">
        <v>6</v>
      </c>
      <c r="S2649" s="2">
        <f>机器人辅助表!F2649</f>
        <v>3185.4504000000002</v>
      </c>
      <c r="T2649">
        <v>0</v>
      </c>
      <c r="U2649">
        <v>0</v>
      </c>
      <c r="V2649">
        <v>0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0</v>
      </c>
      <c r="AE2649">
        <v>0</v>
      </c>
      <c r="AF2649">
        <v>0</v>
      </c>
      <c r="AG2649">
        <v>0</v>
      </c>
      <c r="BD2649">
        <v>11</v>
      </c>
      <c r="BE2649">
        <v>9211102</v>
      </c>
      <c r="BF2649">
        <v>9214102</v>
      </c>
      <c r="BG2649">
        <v>9214204</v>
      </c>
      <c r="BH2649">
        <v>9214303</v>
      </c>
      <c r="BI2649">
        <v>9214403</v>
      </c>
      <c r="BJ2649">
        <v>9222104</v>
      </c>
      <c r="BK2649">
        <v>9223102</v>
      </c>
      <c r="BL2649">
        <v>9223202</v>
      </c>
      <c r="BM2649">
        <v>9223303</v>
      </c>
      <c r="BN2649">
        <v>9223402</v>
      </c>
      <c r="BO2649">
        <v>9215103</v>
      </c>
    </row>
    <row r="2650" spans="1:67" x14ac:dyDescent="0.15">
      <c r="A2650">
        <v>2649</v>
      </c>
      <c r="B2650" t="s">
        <v>3701</v>
      </c>
      <c r="E2650">
        <f>机器人辅助表!B2650</f>
        <v>23</v>
      </c>
      <c r="F2650">
        <v>1</v>
      </c>
      <c r="G2650">
        <v>58001</v>
      </c>
      <c r="H2650">
        <v>0</v>
      </c>
      <c r="I2650">
        <f>机器人辅助表!H2650</f>
        <v>2496.8259429297791</v>
      </c>
      <c r="J2650">
        <v>2</v>
      </c>
      <c r="K2650">
        <v>4</v>
      </c>
      <c r="L2650">
        <v>1</v>
      </c>
      <c r="M2650" s="2">
        <f>机器人辅助表!C2650</f>
        <v>4883.7152921964889</v>
      </c>
      <c r="N2650" s="2">
        <v>2</v>
      </c>
      <c r="O2650" s="2">
        <f>机器人辅助表!D2650</f>
        <v>375.46983559866231</v>
      </c>
      <c r="P2650" s="2">
        <v>3</v>
      </c>
      <c r="Q2650" s="2">
        <f>机器人辅助表!E2650</f>
        <v>166.87548248829438</v>
      </c>
      <c r="R2650" s="2">
        <v>6</v>
      </c>
      <c r="S2650" s="2">
        <f>机器人辅助表!F2650</f>
        <v>3949.9833999999996</v>
      </c>
      <c r="T2650">
        <v>0</v>
      </c>
      <c r="U2650">
        <v>0</v>
      </c>
      <c r="V2650">
        <v>0</v>
      </c>
      <c r="W2650">
        <v>0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0</v>
      </c>
      <c r="AE2650">
        <v>0</v>
      </c>
      <c r="AF2650">
        <v>0</v>
      </c>
      <c r="AG2650">
        <v>0</v>
      </c>
      <c r="BD2650">
        <v>11</v>
      </c>
      <c r="BE2650">
        <v>9113102</v>
      </c>
      <c r="BF2650">
        <v>9121103</v>
      </c>
      <c r="BG2650">
        <v>9121203</v>
      </c>
      <c r="BH2650">
        <v>9121303</v>
      </c>
      <c r="BI2650">
        <v>9121404</v>
      </c>
      <c r="BJ2650">
        <v>9114103</v>
      </c>
      <c r="BK2650">
        <v>9122102</v>
      </c>
      <c r="BL2650">
        <v>9122204</v>
      </c>
      <c r="BM2650">
        <v>9122304</v>
      </c>
      <c r="BN2650">
        <v>9122403</v>
      </c>
      <c r="BO2650">
        <v>9115102</v>
      </c>
    </row>
    <row r="2651" spans="1:67" x14ac:dyDescent="0.15">
      <c r="A2651">
        <v>2650</v>
      </c>
      <c r="B2651" t="s">
        <v>3702</v>
      </c>
      <c r="E2651">
        <f>机器人辅助表!B2651</f>
        <v>27</v>
      </c>
      <c r="F2651">
        <v>1</v>
      </c>
      <c r="G2651">
        <v>58001</v>
      </c>
      <c r="H2651">
        <v>0</v>
      </c>
      <c r="I2651">
        <f>机器人辅助表!H2651</f>
        <v>3563.140211311762</v>
      </c>
      <c r="J2651">
        <v>2</v>
      </c>
      <c r="K2651">
        <v>4</v>
      </c>
      <c r="L2651">
        <v>1</v>
      </c>
      <c r="M2651" s="2">
        <f>机器人辅助表!C2651</f>
        <v>8883.6158000095365</v>
      </c>
      <c r="N2651" s="2">
        <v>2</v>
      </c>
      <c r="O2651" s="2">
        <f>机器人辅助表!D2651</f>
        <v>615.90788406421416</v>
      </c>
      <c r="P2651" s="2">
        <v>3</v>
      </c>
      <c r="Q2651" s="2">
        <f>机器人辅助表!E2651</f>
        <v>273.73683736187303</v>
      </c>
      <c r="R2651" s="2">
        <v>6</v>
      </c>
      <c r="S2651" s="2">
        <f>机器人辅助表!F2651</f>
        <v>5071.4533999999994</v>
      </c>
      <c r="T2651">
        <v>0</v>
      </c>
      <c r="U2651">
        <v>0</v>
      </c>
      <c r="V2651">
        <v>0</v>
      </c>
      <c r="W2651">
        <v>0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0</v>
      </c>
      <c r="AE2651">
        <v>0</v>
      </c>
      <c r="AF2651">
        <v>0</v>
      </c>
      <c r="AG2651">
        <v>0</v>
      </c>
      <c r="BD2651">
        <v>11</v>
      </c>
      <c r="BE2651">
        <v>9113102</v>
      </c>
      <c r="BF2651">
        <v>9121103</v>
      </c>
      <c r="BG2651">
        <v>9121204</v>
      </c>
      <c r="BH2651">
        <v>9121303</v>
      </c>
      <c r="BI2651">
        <v>9121404</v>
      </c>
      <c r="BJ2651">
        <v>9114103</v>
      </c>
      <c r="BK2651">
        <v>9122104</v>
      </c>
      <c r="BL2651">
        <v>9122204</v>
      </c>
      <c r="BM2651">
        <v>9122304</v>
      </c>
      <c r="BN2651">
        <v>9122402</v>
      </c>
      <c r="BO2651">
        <v>9115104</v>
      </c>
    </row>
    <row r="2652" spans="1:67" x14ac:dyDescent="0.15">
      <c r="A2652">
        <v>2651</v>
      </c>
      <c r="B2652" t="s">
        <v>3703</v>
      </c>
      <c r="E2652">
        <f>机器人辅助表!B2652</f>
        <v>21</v>
      </c>
      <c r="F2652">
        <v>2</v>
      </c>
      <c r="G2652">
        <v>58101</v>
      </c>
      <c r="H2652">
        <v>0</v>
      </c>
      <c r="I2652">
        <f>机器人辅助表!H2652</f>
        <v>3124.6537969909573</v>
      </c>
      <c r="J2652">
        <v>2</v>
      </c>
      <c r="K2652">
        <v>4</v>
      </c>
      <c r="L2652">
        <v>1</v>
      </c>
      <c r="M2652" s="2">
        <f>机器人辅助表!C2652</f>
        <v>5389.9450605000029</v>
      </c>
      <c r="N2652" s="2">
        <v>2</v>
      </c>
      <c r="O2652" s="2">
        <f>机器人辅助表!D2652</f>
        <v>438.25640243478284</v>
      </c>
      <c r="P2652" s="2">
        <v>3</v>
      </c>
      <c r="Q2652" s="2">
        <f>机器人辅助表!E2652</f>
        <v>194.78062330434793</v>
      </c>
      <c r="R2652" s="2">
        <v>6</v>
      </c>
      <c r="S2652" s="2">
        <f>机器人辅助表!F2652</f>
        <v>5162.4804000000004</v>
      </c>
      <c r="T2652">
        <v>0</v>
      </c>
      <c r="U2652">
        <v>0</v>
      </c>
      <c r="V2652">
        <v>0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0</v>
      </c>
      <c r="AE2652">
        <v>0</v>
      </c>
      <c r="AF2652">
        <v>0</v>
      </c>
      <c r="AG2652">
        <v>0</v>
      </c>
      <c r="BD2652">
        <v>11</v>
      </c>
      <c r="BE2652">
        <v>9211104</v>
      </c>
      <c r="BF2652">
        <v>9214104</v>
      </c>
      <c r="BG2652">
        <v>9214203</v>
      </c>
      <c r="BH2652">
        <v>9214304</v>
      </c>
      <c r="BI2652">
        <v>9214403</v>
      </c>
      <c r="BJ2652">
        <v>9222104</v>
      </c>
      <c r="BK2652">
        <v>9223103</v>
      </c>
      <c r="BL2652">
        <v>9223203</v>
      </c>
      <c r="BM2652">
        <v>9223302</v>
      </c>
      <c r="BN2652">
        <v>9223402</v>
      </c>
      <c r="BO2652">
        <v>9215104</v>
      </c>
    </row>
    <row r="2653" spans="1:67" x14ac:dyDescent="0.15">
      <c r="A2653">
        <v>2652</v>
      </c>
      <c r="B2653" t="s">
        <v>3704</v>
      </c>
      <c r="E2653">
        <f>机器人辅助表!B2653</f>
        <v>33</v>
      </c>
      <c r="F2653">
        <v>3</v>
      </c>
      <c r="G2653">
        <v>58201</v>
      </c>
      <c r="H2653">
        <v>0</v>
      </c>
      <c r="I2653">
        <f>机器人辅助表!H2653</f>
        <v>7448.6929877524835</v>
      </c>
      <c r="J2653">
        <v>2</v>
      </c>
      <c r="K2653">
        <v>4</v>
      </c>
      <c r="L2653">
        <v>1</v>
      </c>
      <c r="M2653" s="2">
        <f>机器人辅助表!C2653</f>
        <v>24853.41271797744</v>
      </c>
      <c r="N2653" s="2">
        <v>2</v>
      </c>
      <c r="O2653" s="2">
        <f>机器人辅助表!D2653</f>
        <v>1558.1619219747502</v>
      </c>
      <c r="P2653" s="2">
        <v>3</v>
      </c>
      <c r="Q2653" s="2">
        <f>机器人辅助表!E2653</f>
        <v>692.51640976655574</v>
      </c>
      <c r="R2653" s="2">
        <v>6</v>
      </c>
      <c r="S2653" s="2">
        <f>机器人辅助表!F2653</f>
        <v>8713.027399999999</v>
      </c>
      <c r="T2653">
        <v>0</v>
      </c>
      <c r="U2653">
        <v>0</v>
      </c>
      <c r="V2653">
        <v>0</v>
      </c>
      <c r="W2653">
        <v>0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0</v>
      </c>
      <c r="AE2653">
        <v>0</v>
      </c>
      <c r="AF2653">
        <v>0</v>
      </c>
      <c r="AG2653">
        <v>0</v>
      </c>
      <c r="BD2653">
        <v>8</v>
      </c>
      <c r="BE2653">
        <v>9323102</v>
      </c>
      <c r="BF2653">
        <v>9324103</v>
      </c>
      <c r="BG2653">
        <v>9324204</v>
      </c>
      <c r="BH2653">
        <v>9324303</v>
      </c>
      <c r="BI2653">
        <v>9324404</v>
      </c>
      <c r="BJ2653">
        <v>9312104</v>
      </c>
      <c r="BK2653">
        <v>9311102</v>
      </c>
      <c r="BL2653">
        <v>9315102</v>
      </c>
    </row>
    <row r="2654" spans="1:67" x14ac:dyDescent="0.15">
      <c r="A2654">
        <v>2653</v>
      </c>
      <c r="B2654" t="s">
        <v>3705</v>
      </c>
      <c r="E2654">
        <f>机器人辅助表!B2654</f>
        <v>34</v>
      </c>
      <c r="F2654">
        <v>2</v>
      </c>
      <c r="G2654">
        <v>58101</v>
      </c>
      <c r="H2654">
        <v>0</v>
      </c>
      <c r="I2654">
        <f>机器人辅助表!H2654</f>
        <v>5861.6105141854241</v>
      </c>
      <c r="J2654">
        <v>2</v>
      </c>
      <c r="K2654">
        <v>4</v>
      </c>
      <c r="L2654">
        <v>1</v>
      </c>
      <c r="M2654" s="2">
        <f>机器人辅助表!C2654</f>
        <v>20313.796930413715</v>
      </c>
      <c r="N2654" s="2">
        <v>2</v>
      </c>
      <c r="O2654" s="2">
        <f>机器人辅助表!D2654</f>
        <v>1261.8923976493647</v>
      </c>
      <c r="P2654" s="2">
        <v>3</v>
      </c>
      <c r="Q2654" s="2">
        <f>机器人辅助表!E2654</f>
        <v>560.84106562193983</v>
      </c>
      <c r="R2654" s="2">
        <v>6</v>
      </c>
      <c r="S2654" s="2">
        <f>机器人辅助表!F2654</f>
        <v>6615.8531999999996</v>
      </c>
      <c r="T2654">
        <v>0</v>
      </c>
      <c r="U2654">
        <v>0</v>
      </c>
      <c r="V2654">
        <v>0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0</v>
      </c>
      <c r="AE2654">
        <v>0</v>
      </c>
      <c r="AF2654">
        <v>0</v>
      </c>
      <c r="AG2654">
        <v>0</v>
      </c>
      <c r="BD2654">
        <v>11</v>
      </c>
      <c r="BE2654">
        <v>9211102</v>
      </c>
      <c r="BF2654">
        <v>9214102</v>
      </c>
      <c r="BG2654">
        <v>9214203</v>
      </c>
      <c r="BH2654">
        <v>9214302</v>
      </c>
      <c r="BI2654">
        <v>9214404</v>
      </c>
      <c r="BJ2654">
        <v>9222102</v>
      </c>
      <c r="BK2654">
        <v>9223103</v>
      </c>
      <c r="BL2654">
        <v>9223204</v>
      </c>
      <c r="BM2654">
        <v>9223302</v>
      </c>
      <c r="BN2654">
        <v>9223402</v>
      </c>
      <c r="BO2654">
        <v>9215102</v>
      </c>
    </row>
    <row r="2655" spans="1:67" x14ac:dyDescent="0.15">
      <c r="A2655">
        <v>2654</v>
      </c>
      <c r="B2655" t="s">
        <v>1233</v>
      </c>
      <c r="E2655">
        <f>机器人辅助表!B2655</f>
        <v>47</v>
      </c>
      <c r="F2655">
        <v>3</v>
      </c>
      <c r="G2655">
        <v>58201</v>
      </c>
      <c r="H2655">
        <v>0</v>
      </c>
      <c r="I2655">
        <f>机器人辅助表!H2655</f>
        <v>10608.875363881036</v>
      </c>
      <c r="J2655">
        <v>2</v>
      </c>
      <c r="K2655">
        <v>4</v>
      </c>
      <c r="L2655">
        <v>1</v>
      </c>
      <c r="M2655" s="2">
        <f>机器人辅助表!C2655</f>
        <v>60267.477952521556</v>
      </c>
      <c r="N2655" s="2">
        <v>2</v>
      </c>
      <c r="O2655" s="2">
        <f>机器人辅助表!D2655</f>
        <v>2785.0065506307701</v>
      </c>
      <c r="P2655" s="2">
        <v>3</v>
      </c>
      <c r="Q2655" s="2">
        <f>机器人辅助表!E2655</f>
        <v>1237.7806891692312</v>
      </c>
      <c r="R2655" s="2">
        <v>6</v>
      </c>
      <c r="S2655" s="2">
        <f>机器人辅助表!F2655</f>
        <v>7080.1268</v>
      </c>
      <c r="T2655">
        <v>0</v>
      </c>
      <c r="U2655">
        <v>0</v>
      </c>
      <c r="V2655">
        <v>0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0</v>
      </c>
      <c r="AE2655">
        <v>0</v>
      </c>
      <c r="AF2655">
        <v>0</v>
      </c>
      <c r="AG2655">
        <v>0</v>
      </c>
      <c r="BD2655">
        <v>8</v>
      </c>
      <c r="BE2655">
        <v>9323103</v>
      </c>
      <c r="BF2655">
        <v>9324103</v>
      </c>
      <c r="BG2655">
        <v>9324202</v>
      </c>
      <c r="BH2655">
        <v>9324304</v>
      </c>
      <c r="BI2655">
        <v>9324403</v>
      </c>
      <c r="BJ2655">
        <v>9312103</v>
      </c>
      <c r="BK2655">
        <v>9311102</v>
      </c>
      <c r="BL2655">
        <v>9315104</v>
      </c>
    </row>
    <row r="2656" spans="1:67" x14ac:dyDescent="0.15">
      <c r="A2656">
        <v>2655</v>
      </c>
      <c r="B2656" t="s">
        <v>1234</v>
      </c>
      <c r="E2656">
        <f>机器人辅助表!B2656</f>
        <v>41</v>
      </c>
      <c r="F2656">
        <v>3</v>
      </c>
      <c r="G2656">
        <v>58201</v>
      </c>
      <c r="H2656">
        <v>0</v>
      </c>
      <c r="I2656">
        <f>机器人辅助表!H2656</f>
        <v>12064.722351559856</v>
      </c>
      <c r="J2656">
        <v>2</v>
      </c>
      <c r="K2656">
        <v>4</v>
      </c>
      <c r="L2656">
        <v>1</v>
      </c>
      <c r="M2656" s="2">
        <f>机器人辅助表!C2656</f>
        <v>55764.614911728866</v>
      </c>
      <c r="N2656" s="2">
        <v>2</v>
      </c>
      <c r="O2656" s="2">
        <f>机器人辅助表!D2656</f>
        <v>2975.2268403443491</v>
      </c>
      <c r="P2656" s="2">
        <v>3</v>
      </c>
      <c r="Q2656" s="2">
        <f>机器人辅助表!E2656</f>
        <v>1322.3230401530438</v>
      </c>
      <c r="R2656" s="2">
        <v>6</v>
      </c>
      <c r="S2656" s="2">
        <f>机器人辅助表!F2656</f>
        <v>10370.002399999999</v>
      </c>
      <c r="T2656">
        <v>0</v>
      </c>
      <c r="U2656">
        <v>0</v>
      </c>
      <c r="V2656">
        <v>0</v>
      </c>
      <c r="W2656">
        <v>0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0</v>
      </c>
      <c r="AE2656">
        <v>0</v>
      </c>
      <c r="AF2656">
        <v>0</v>
      </c>
      <c r="AG2656">
        <v>0</v>
      </c>
      <c r="BD2656">
        <v>8</v>
      </c>
      <c r="BE2656">
        <v>9323102</v>
      </c>
      <c r="BF2656">
        <v>9324103</v>
      </c>
      <c r="BG2656">
        <v>9324203</v>
      </c>
      <c r="BH2656">
        <v>9324303</v>
      </c>
      <c r="BI2656">
        <v>9324402</v>
      </c>
      <c r="BJ2656">
        <v>9312103</v>
      </c>
      <c r="BK2656">
        <v>9311102</v>
      </c>
      <c r="BL2656">
        <v>9315103</v>
      </c>
    </row>
    <row r="2657" spans="1:67" x14ac:dyDescent="0.15">
      <c r="A2657">
        <v>2656</v>
      </c>
      <c r="B2657" t="s">
        <v>3706</v>
      </c>
      <c r="E2657">
        <f>机器人辅助表!B2657</f>
        <v>32</v>
      </c>
      <c r="F2657">
        <v>1</v>
      </c>
      <c r="G2657">
        <v>58001</v>
      </c>
      <c r="H2657">
        <v>0</v>
      </c>
      <c r="I2657">
        <f>机器人辅助表!H2657</f>
        <v>4272.8934393256777</v>
      </c>
      <c r="J2657">
        <v>2</v>
      </c>
      <c r="K2657">
        <v>4</v>
      </c>
      <c r="L2657">
        <v>1</v>
      </c>
      <c r="M2657" s="2">
        <f>机器人辅助表!C2657</f>
        <v>13688.802174024084</v>
      </c>
      <c r="N2657" s="2">
        <v>2</v>
      </c>
      <c r="O2657" s="2">
        <f>机器人辅助表!D2657</f>
        <v>866.4096058687627</v>
      </c>
      <c r="P2657" s="2">
        <v>3</v>
      </c>
      <c r="Q2657" s="2">
        <f>机器人辅助表!E2657</f>
        <v>385.07093594167236</v>
      </c>
      <c r="R2657" s="2">
        <v>6</v>
      </c>
      <c r="S2657" s="2">
        <f>机器人辅助表!F2657</f>
        <v>5181.5055999999995</v>
      </c>
      <c r="T2657">
        <v>0</v>
      </c>
      <c r="U2657">
        <v>0</v>
      </c>
      <c r="V2657">
        <v>0</v>
      </c>
      <c r="W2657">
        <v>0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0</v>
      </c>
      <c r="AE2657">
        <v>0</v>
      </c>
      <c r="AF2657">
        <v>0</v>
      </c>
      <c r="AG2657">
        <v>0</v>
      </c>
      <c r="BD2657">
        <v>11</v>
      </c>
      <c r="BE2657">
        <v>9113104</v>
      </c>
      <c r="BF2657">
        <v>9121104</v>
      </c>
      <c r="BG2657">
        <v>9121204</v>
      </c>
      <c r="BH2657">
        <v>9121303</v>
      </c>
      <c r="BI2657">
        <v>9121404</v>
      </c>
      <c r="BJ2657">
        <v>9114103</v>
      </c>
      <c r="BK2657">
        <v>9122104</v>
      </c>
      <c r="BL2657">
        <v>9122204</v>
      </c>
      <c r="BM2657">
        <v>9122303</v>
      </c>
      <c r="BN2657">
        <v>9122402</v>
      </c>
      <c r="BO2657">
        <v>9115103</v>
      </c>
    </row>
    <row r="2658" spans="1:67" x14ac:dyDescent="0.15">
      <c r="A2658">
        <v>2657</v>
      </c>
      <c r="B2658" t="s">
        <v>3707</v>
      </c>
      <c r="E2658">
        <f>机器人辅助表!B2658</f>
        <v>48</v>
      </c>
      <c r="F2658">
        <v>2</v>
      </c>
      <c r="G2658">
        <v>58101</v>
      </c>
      <c r="H2658">
        <v>0</v>
      </c>
      <c r="I2658">
        <f>机器人辅助表!H2658</f>
        <v>16890.92453149287</v>
      </c>
      <c r="J2658">
        <v>2</v>
      </c>
      <c r="K2658">
        <v>4</v>
      </c>
      <c r="L2658">
        <v>1</v>
      </c>
      <c r="M2658" s="2">
        <f>机器人辅助表!C2658</f>
        <v>98757.17606476802</v>
      </c>
      <c r="N2658" s="2">
        <v>2</v>
      </c>
      <c r="O2658" s="2">
        <f>机器人辅助表!D2658</f>
        <v>4462.8350457600018</v>
      </c>
      <c r="P2658" s="2">
        <v>3</v>
      </c>
      <c r="Q2658" s="2">
        <f>机器人辅助表!E2658</f>
        <v>1983.4822425600009</v>
      </c>
      <c r="R2658" s="2">
        <v>6</v>
      </c>
      <c r="S2658" s="2">
        <f>机器人辅助表!F2658</f>
        <v>10821.076799999999</v>
      </c>
      <c r="T2658">
        <v>0</v>
      </c>
      <c r="U2658">
        <v>0</v>
      </c>
      <c r="V2658">
        <v>0</v>
      </c>
      <c r="W2658">
        <v>0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0</v>
      </c>
      <c r="AE2658">
        <v>0</v>
      </c>
      <c r="AF2658">
        <v>0</v>
      </c>
      <c r="AG2658">
        <v>0</v>
      </c>
      <c r="BD2658">
        <v>11</v>
      </c>
      <c r="BE2658">
        <v>9211103</v>
      </c>
      <c r="BF2658">
        <v>9214104</v>
      </c>
      <c r="BG2658">
        <v>9214202</v>
      </c>
      <c r="BH2658">
        <v>9214302</v>
      </c>
      <c r="BI2658">
        <v>9214403</v>
      </c>
      <c r="BJ2658">
        <v>9222102</v>
      </c>
      <c r="BK2658">
        <v>9223103</v>
      </c>
      <c r="BL2658">
        <v>9223203</v>
      </c>
      <c r="BM2658">
        <v>9223303</v>
      </c>
      <c r="BN2658">
        <v>9223402</v>
      </c>
      <c r="BO2658">
        <v>9215103</v>
      </c>
    </row>
    <row r="2659" spans="1:67" x14ac:dyDescent="0.15">
      <c r="A2659">
        <v>2658</v>
      </c>
      <c r="B2659" t="s">
        <v>1235</v>
      </c>
      <c r="E2659">
        <f>机器人辅助表!B2659</f>
        <v>30</v>
      </c>
      <c r="F2659">
        <v>3</v>
      </c>
      <c r="G2659">
        <v>58201</v>
      </c>
      <c r="H2659">
        <v>0</v>
      </c>
      <c r="I2659">
        <f>机器人辅助表!H2659</f>
        <v>3443.3813736044153</v>
      </c>
      <c r="J2659">
        <v>2</v>
      </c>
      <c r="K2659">
        <v>4</v>
      </c>
      <c r="L2659">
        <v>1</v>
      </c>
      <c r="M2659" s="2">
        <f>机器人辅助表!C2659</f>
        <v>10075.779571831108</v>
      </c>
      <c r="N2659" s="2">
        <v>2</v>
      </c>
      <c r="O2659" s="2">
        <f>机器人辅助表!D2659</f>
        <v>650.633299705686</v>
      </c>
      <c r="P2659" s="2">
        <v>3</v>
      </c>
      <c r="Q2659" s="2">
        <f>机器人辅助表!E2659</f>
        <v>289.17035542474935</v>
      </c>
      <c r="R2659" s="2">
        <v>6</v>
      </c>
      <c r="S2659" s="2">
        <f>机器人辅助表!F2659</f>
        <v>4490.1459999999997</v>
      </c>
      <c r="T2659">
        <v>0</v>
      </c>
      <c r="U2659">
        <v>0</v>
      </c>
      <c r="V2659">
        <v>0</v>
      </c>
      <c r="W2659">
        <v>0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0</v>
      </c>
      <c r="AE2659">
        <v>0</v>
      </c>
      <c r="AF2659">
        <v>0</v>
      </c>
      <c r="AG2659">
        <v>0</v>
      </c>
      <c r="BD2659">
        <v>8</v>
      </c>
      <c r="BE2659">
        <v>9323102</v>
      </c>
      <c r="BF2659">
        <v>9324102</v>
      </c>
      <c r="BG2659">
        <v>9324203</v>
      </c>
      <c r="BH2659">
        <v>9324304</v>
      </c>
      <c r="BI2659">
        <v>9324403</v>
      </c>
      <c r="BJ2659">
        <v>9312103</v>
      </c>
      <c r="BK2659">
        <v>9311104</v>
      </c>
      <c r="BL2659">
        <v>9315102</v>
      </c>
    </row>
    <row r="2660" spans="1:67" x14ac:dyDescent="0.15">
      <c r="A2660">
        <v>2659</v>
      </c>
      <c r="B2660" t="s">
        <v>1236</v>
      </c>
      <c r="E2660">
        <f>机器人辅助表!B2660</f>
        <v>46</v>
      </c>
      <c r="F2660">
        <v>2</v>
      </c>
      <c r="G2660">
        <v>58101</v>
      </c>
      <c r="H2660">
        <v>0</v>
      </c>
      <c r="I2660">
        <f>机器人辅助表!H2660</f>
        <v>13678.47216403809</v>
      </c>
      <c r="J2660">
        <v>2</v>
      </c>
      <c r="K2660">
        <v>4</v>
      </c>
      <c r="L2660">
        <v>1</v>
      </c>
      <c r="M2660" s="2">
        <f>机器人辅助表!C2660</f>
        <v>75394.710901170329</v>
      </c>
      <c r="N2660" s="2">
        <v>2</v>
      </c>
      <c r="O2660" s="2">
        <f>机器人辅助表!D2660</f>
        <v>3564.2936210664898</v>
      </c>
      <c r="P2660" s="2">
        <v>3</v>
      </c>
      <c r="Q2660" s="2">
        <f>机器人辅助表!E2660</f>
        <v>1584.1304982517734</v>
      </c>
      <c r="R2660" s="2">
        <v>6</v>
      </c>
      <c r="S2660" s="2">
        <f>机器人辅助表!F2660</f>
        <v>9513.2771999999986</v>
      </c>
      <c r="T2660">
        <v>0</v>
      </c>
      <c r="U2660">
        <v>0</v>
      </c>
      <c r="V2660">
        <v>0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0</v>
      </c>
      <c r="AE2660">
        <v>0</v>
      </c>
      <c r="AF2660">
        <v>0</v>
      </c>
      <c r="AG2660">
        <v>0</v>
      </c>
      <c r="BD2660">
        <v>11</v>
      </c>
      <c r="BE2660">
        <v>9211103</v>
      </c>
      <c r="BF2660">
        <v>9214102</v>
      </c>
      <c r="BG2660">
        <v>9214204</v>
      </c>
      <c r="BH2660">
        <v>9214304</v>
      </c>
      <c r="BI2660">
        <v>9214402</v>
      </c>
      <c r="BJ2660">
        <v>9222102</v>
      </c>
      <c r="BK2660">
        <v>9223103</v>
      </c>
      <c r="BL2660">
        <v>9223202</v>
      </c>
      <c r="BM2660">
        <v>9223303</v>
      </c>
      <c r="BN2660">
        <v>9223402</v>
      </c>
      <c r="BO2660">
        <v>9215104</v>
      </c>
    </row>
    <row r="2661" spans="1:67" x14ac:dyDescent="0.15">
      <c r="A2661">
        <v>2660</v>
      </c>
      <c r="B2661" t="s">
        <v>3708</v>
      </c>
      <c r="E2661">
        <f>机器人辅助表!B2661</f>
        <v>43</v>
      </c>
      <c r="F2661">
        <v>3</v>
      </c>
      <c r="G2661">
        <v>58201</v>
      </c>
      <c r="H2661">
        <v>0</v>
      </c>
      <c r="I2661">
        <f>机器人辅助表!H2661</f>
        <v>14246.904493113567</v>
      </c>
      <c r="J2661">
        <v>2</v>
      </c>
      <c r="K2661">
        <v>4</v>
      </c>
      <c r="L2661">
        <v>1</v>
      </c>
      <c r="M2661" s="2">
        <f>机器人辅助表!C2661</f>
        <v>71049.029927264506</v>
      </c>
      <c r="N2661" s="2">
        <v>2</v>
      </c>
      <c r="O2661" s="2">
        <f>机器人辅助表!D2661</f>
        <v>3606.2872905028103</v>
      </c>
      <c r="P2661" s="2">
        <v>3</v>
      </c>
      <c r="Q2661" s="2">
        <f>机器人辅助表!E2661</f>
        <v>1602.7943513345826</v>
      </c>
      <c r="R2661" s="2">
        <v>6</v>
      </c>
      <c r="S2661" s="2">
        <f>机器人辅助表!F2661</f>
        <v>11239.345799999999</v>
      </c>
      <c r="T2661">
        <v>0</v>
      </c>
      <c r="U2661">
        <v>0</v>
      </c>
      <c r="V2661">
        <v>0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0</v>
      </c>
      <c r="AE2661">
        <v>0</v>
      </c>
      <c r="AF2661">
        <v>0</v>
      </c>
      <c r="AG2661">
        <v>0</v>
      </c>
      <c r="BD2661">
        <v>8</v>
      </c>
      <c r="BE2661">
        <v>9323104</v>
      </c>
      <c r="BF2661">
        <v>9324104</v>
      </c>
      <c r="BG2661">
        <v>9324203</v>
      </c>
      <c r="BH2661">
        <v>9324303</v>
      </c>
      <c r="BI2661">
        <v>9324404</v>
      </c>
      <c r="BJ2661">
        <v>9312103</v>
      </c>
      <c r="BK2661">
        <v>9311102</v>
      </c>
      <c r="BL2661">
        <v>9315102</v>
      </c>
    </row>
    <row r="2662" spans="1:67" x14ac:dyDescent="0.15">
      <c r="A2662">
        <v>2661</v>
      </c>
      <c r="B2662" t="s">
        <v>3709</v>
      </c>
      <c r="E2662">
        <f>机器人辅助表!B2662</f>
        <v>28</v>
      </c>
      <c r="F2662">
        <v>1</v>
      </c>
      <c r="G2662">
        <v>58001</v>
      </c>
      <c r="H2662">
        <v>0</v>
      </c>
      <c r="I2662">
        <f>机器人辅助表!H2662</f>
        <v>4771.9702659097693</v>
      </c>
      <c r="J2662">
        <v>2</v>
      </c>
      <c r="K2662">
        <v>4</v>
      </c>
      <c r="L2662">
        <v>1</v>
      </c>
      <c r="M2662" s="2">
        <f>机器人辅助表!C2662</f>
        <v>12563.506055149168</v>
      </c>
      <c r="N2662" s="2">
        <v>2</v>
      </c>
      <c r="O2662" s="2">
        <f>机器人辅助表!D2662</f>
        <v>850.16206388227465</v>
      </c>
      <c r="P2662" s="2">
        <v>3</v>
      </c>
      <c r="Q2662" s="2">
        <f>机器人辅助表!E2662</f>
        <v>377.84980616989981</v>
      </c>
      <c r="R2662" s="2">
        <v>6</v>
      </c>
      <c r="S2662" s="2">
        <f>机器人辅助表!F2662</f>
        <v>6606.1464000000005</v>
      </c>
      <c r="T2662">
        <v>0</v>
      </c>
      <c r="U2662">
        <v>0</v>
      </c>
      <c r="V2662">
        <v>0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0</v>
      </c>
      <c r="AE2662">
        <v>0</v>
      </c>
      <c r="AF2662">
        <v>0</v>
      </c>
      <c r="AG2662">
        <v>0</v>
      </c>
      <c r="BD2662">
        <v>11</v>
      </c>
      <c r="BE2662">
        <v>9113104</v>
      </c>
      <c r="BF2662">
        <v>9121103</v>
      </c>
      <c r="BG2662">
        <v>9121204</v>
      </c>
      <c r="BH2662">
        <v>9121302</v>
      </c>
      <c r="BI2662">
        <v>9121402</v>
      </c>
      <c r="BJ2662">
        <v>9114104</v>
      </c>
      <c r="BK2662">
        <v>9122104</v>
      </c>
      <c r="BL2662">
        <v>9122203</v>
      </c>
      <c r="BM2662">
        <v>9122302</v>
      </c>
      <c r="BN2662">
        <v>9122403</v>
      </c>
      <c r="BO2662">
        <v>9115104</v>
      </c>
    </row>
    <row r="2663" spans="1:67" x14ac:dyDescent="0.15">
      <c r="A2663">
        <v>2662</v>
      </c>
      <c r="B2663" t="s">
        <v>1237</v>
      </c>
      <c r="E2663">
        <f>机器人辅助表!B2663</f>
        <v>24</v>
      </c>
      <c r="F2663">
        <v>3</v>
      </c>
      <c r="G2663">
        <v>58201</v>
      </c>
      <c r="H2663">
        <v>0</v>
      </c>
      <c r="I2663">
        <f>机器人辅助表!H2663</f>
        <v>4506.1503603756519</v>
      </c>
      <c r="J2663">
        <v>2</v>
      </c>
      <c r="K2663">
        <v>4</v>
      </c>
      <c r="L2663">
        <v>1</v>
      </c>
      <c r="M2663" s="2">
        <f>机器人辅助表!C2663</f>
        <v>9384.9512904347848</v>
      </c>
      <c r="N2663" s="2">
        <v>2</v>
      </c>
      <c r="O2663" s="2">
        <f>机器人辅助表!D2663</f>
        <v>702.40799678929784</v>
      </c>
      <c r="P2663" s="2">
        <v>3</v>
      </c>
      <c r="Q2663" s="2">
        <f>机器人辅助表!E2663</f>
        <v>312.18133190635456</v>
      </c>
      <c r="R2663" s="2">
        <v>6</v>
      </c>
      <c r="S2663" s="2">
        <f>机器人辅助表!F2663</f>
        <v>6956.2880000000005</v>
      </c>
      <c r="T2663">
        <v>0</v>
      </c>
      <c r="U2663">
        <v>0</v>
      </c>
      <c r="V2663">
        <v>0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0</v>
      </c>
      <c r="AE2663">
        <v>0</v>
      </c>
      <c r="AF2663">
        <v>0</v>
      </c>
      <c r="AG2663">
        <v>0</v>
      </c>
      <c r="BD2663">
        <v>8</v>
      </c>
      <c r="BE2663">
        <v>9323104</v>
      </c>
      <c r="BF2663">
        <v>9324104</v>
      </c>
      <c r="BG2663">
        <v>9324204</v>
      </c>
      <c r="BH2663">
        <v>9324302</v>
      </c>
      <c r="BI2663">
        <v>9324402</v>
      </c>
      <c r="BJ2663">
        <v>9312102</v>
      </c>
      <c r="BK2663">
        <v>9311103</v>
      </c>
      <c r="BL2663">
        <v>9315104</v>
      </c>
    </row>
    <row r="2664" spans="1:67" x14ac:dyDescent="0.15">
      <c r="A2664">
        <v>2663</v>
      </c>
      <c r="B2664" t="s">
        <v>1238</v>
      </c>
      <c r="E2664">
        <f>机器人辅助表!B2664</f>
        <v>24</v>
      </c>
      <c r="F2664">
        <v>1</v>
      </c>
      <c r="G2664">
        <v>58001</v>
      </c>
      <c r="H2664">
        <v>0</v>
      </c>
      <c r="I2664">
        <f>机器人辅助表!H2664</f>
        <v>4111.8622038427829</v>
      </c>
      <c r="J2664">
        <v>2</v>
      </c>
      <c r="K2664">
        <v>4</v>
      </c>
      <c r="L2664">
        <v>1</v>
      </c>
      <c r="M2664" s="2">
        <f>机器人辅助表!C2664</f>
        <v>8563.768052521742</v>
      </c>
      <c r="N2664" s="2">
        <v>2</v>
      </c>
      <c r="O2664" s="2">
        <f>机器人辅助表!D2664</f>
        <v>640.94729707023419</v>
      </c>
      <c r="P2664" s="2">
        <v>3</v>
      </c>
      <c r="Q2664" s="2">
        <f>机器人辅助表!E2664</f>
        <v>284.86546536454853</v>
      </c>
      <c r="R2664" s="2">
        <v>6</v>
      </c>
      <c r="S2664" s="2">
        <f>机器人辅助表!F2664</f>
        <v>6347.6127999999999</v>
      </c>
      <c r="T2664">
        <v>0</v>
      </c>
      <c r="U2664">
        <v>0</v>
      </c>
      <c r="V2664">
        <v>0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0</v>
      </c>
      <c r="AE2664">
        <v>0</v>
      </c>
      <c r="AF2664">
        <v>0</v>
      </c>
      <c r="AG2664">
        <v>0</v>
      </c>
      <c r="BD2664">
        <v>11</v>
      </c>
      <c r="BE2664">
        <v>9113103</v>
      </c>
      <c r="BF2664">
        <v>9121103</v>
      </c>
      <c r="BG2664">
        <v>9121203</v>
      </c>
      <c r="BH2664">
        <v>9121303</v>
      </c>
      <c r="BI2664">
        <v>9121404</v>
      </c>
      <c r="BJ2664">
        <v>9114102</v>
      </c>
      <c r="BK2664">
        <v>9122104</v>
      </c>
      <c r="BL2664">
        <v>9122204</v>
      </c>
      <c r="BM2664">
        <v>9122303</v>
      </c>
      <c r="BN2664">
        <v>9122403</v>
      </c>
      <c r="BO2664">
        <v>9115103</v>
      </c>
    </row>
    <row r="2665" spans="1:67" x14ac:dyDescent="0.15">
      <c r="A2665">
        <v>2664</v>
      </c>
      <c r="B2665" t="s">
        <v>3710</v>
      </c>
      <c r="E2665">
        <f>机器人辅助表!B2665</f>
        <v>20</v>
      </c>
      <c r="F2665">
        <v>1</v>
      </c>
      <c r="G2665">
        <v>58001</v>
      </c>
      <c r="H2665">
        <v>0</v>
      </c>
      <c r="I2665">
        <f>机器人辅助表!H2665</f>
        <v>1476.3222970434783</v>
      </c>
      <c r="J2665">
        <v>2</v>
      </c>
      <c r="K2665">
        <v>4</v>
      </c>
      <c r="L2665">
        <v>1</v>
      </c>
      <c r="M2665" s="2">
        <f>机器人辅助表!C2665</f>
        <v>2394.2848695652178</v>
      </c>
      <c r="N2665" s="2">
        <v>2</v>
      </c>
      <c r="O2665" s="2">
        <f>机器人辅助表!D2665</f>
        <v>200.45175652173918</v>
      </c>
      <c r="P2665" s="2">
        <v>3</v>
      </c>
      <c r="Q2665" s="2">
        <f>机器人辅助表!E2665</f>
        <v>89.08966956521742</v>
      </c>
      <c r="R2665" s="2">
        <v>6</v>
      </c>
      <c r="S2665" s="2">
        <f>机器人辅助表!F2665</f>
        <v>2485.1639999999998</v>
      </c>
      <c r="T2665">
        <v>0</v>
      </c>
      <c r="U2665">
        <v>0</v>
      </c>
      <c r="V2665">
        <v>0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0</v>
      </c>
      <c r="AE2665">
        <v>0</v>
      </c>
      <c r="AF2665">
        <v>0</v>
      </c>
      <c r="AG2665">
        <v>0</v>
      </c>
      <c r="BD2665">
        <v>11</v>
      </c>
      <c r="BE2665">
        <v>9113104</v>
      </c>
      <c r="BF2665">
        <v>9121104</v>
      </c>
      <c r="BG2665">
        <v>9121204</v>
      </c>
      <c r="BH2665">
        <v>9121303</v>
      </c>
      <c r="BI2665">
        <v>9121403</v>
      </c>
      <c r="BJ2665">
        <v>9114103</v>
      </c>
      <c r="BK2665">
        <v>9122102</v>
      </c>
      <c r="BL2665">
        <v>9122203</v>
      </c>
      <c r="BM2665">
        <v>9122304</v>
      </c>
      <c r="BN2665">
        <v>9122402</v>
      </c>
      <c r="BO2665">
        <v>9115103</v>
      </c>
    </row>
    <row r="2666" spans="1:67" x14ac:dyDescent="0.15">
      <c r="A2666">
        <v>2665</v>
      </c>
      <c r="B2666" t="s">
        <v>1239</v>
      </c>
      <c r="E2666">
        <f>机器人辅助表!B2666</f>
        <v>36</v>
      </c>
      <c r="F2666">
        <v>1</v>
      </c>
      <c r="G2666">
        <v>58001</v>
      </c>
      <c r="H2666">
        <v>0</v>
      </c>
      <c r="I2666">
        <f>机器人辅助表!H2666</f>
        <v>4056.0506404443618</v>
      </c>
      <c r="J2666">
        <v>2</v>
      </c>
      <c r="K2666">
        <v>4</v>
      </c>
      <c r="L2666">
        <v>1</v>
      </c>
      <c r="M2666" s="2">
        <f>机器人辅助表!C2666</f>
        <v>15054.546433605354</v>
      </c>
      <c r="N2666" s="2">
        <v>2</v>
      </c>
      <c r="O2666" s="2">
        <f>机器人辅助表!D2666</f>
        <v>918.94471132575256</v>
      </c>
      <c r="P2666" s="2">
        <v>3</v>
      </c>
      <c r="Q2666" s="2">
        <f>机器人辅助表!E2666</f>
        <v>408.41987170033451</v>
      </c>
      <c r="R2666" s="2">
        <v>6</v>
      </c>
      <c r="S2666" s="2">
        <f>机器人辅助表!F2666</f>
        <v>4266.1639999999998</v>
      </c>
      <c r="T2666">
        <v>0</v>
      </c>
      <c r="U2666">
        <v>0</v>
      </c>
      <c r="V2666">
        <v>0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0</v>
      </c>
      <c r="AE2666">
        <v>0</v>
      </c>
      <c r="AF2666">
        <v>0</v>
      </c>
      <c r="AG2666">
        <v>0</v>
      </c>
      <c r="BD2666">
        <v>11</v>
      </c>
      <c r="BE2666">
        <v>9113104</v>
      </c>
      <c r="BF2666">
        <v>9121103</v>
      </c>
      <c r="BG2666">
        <v>9121202</v>
      </c>
      <c r="BH2666">
        <v>9121303</v>
      </c>
      <c r="BI2666">
        <v>9121403</v>
      </c>
      <c r="BJ2666">
        <v>9114102</v>
      </c>
      <c r="BK2666">
        <v>9122104</v>
      </c>
      <c r="BL2666">
        <v>9122204</v>
      </c>
      <c r="BM2666">
        <v>9122303</v>
      </c>
      <c r="BN2666">
        <v>9122404</v>
      </c>
      <c r="BO2666">
        <v>9115104</v>
      </c>
    </row>
    <row r="2667" spans="1:67" x14ac:dyDescent="0.15">
      <c r="A2667">
        <v>2666</v>
      </c>
      <c r="B2667" t="s">
        <v>3711</v>
      </c>
      <c r="E2667">
        <f>机器人辅助表!B2667</f>
        <v>35</v>
      </c>
      <c r="F2667">
        <v>3</v>
      </c>
      <c r="G2667">
        <v>58201</v>
      </c>
      <c r="H2667">
        <v>0</v>
      </c>
      <c r="I2667">
        <f>机器人辅助表!H2667</f>
        <v>5570.0457116243497</v>
      </c>
      <c r="J2667">
        <v>2</v>
      </c>
      <c r="K2667">
        <v>4</v>
      </c>
      <c r="L2667">
        <v>1</v>
      </c>
      <c r="M2667" s="2">
        <f>机器人辅助表!C2667</f>
        <v>19999.510348695654</v>
      </c>
      <c r="N2667" s="2">
        <v>2</v>
      </c>
      <c r="O2667" s="2">
        <f>机器人辅助表!D2667</f>
        <v>1231.3581824347827</v>
      </c>
      <c r="P2667" s="2">
        <v>3</v>
      </c>
      <c r="Q2667" s="2">
        <f>机器人辅助表!E2667</f>
        <v>547.27030330434798</v>
      </c>
      <c r="R2667" s="2">
        <v>6</v>
      </c>
      <c r="S2667" s="2">
        <f>机器人辅助表!F2667</f>
        <v>6067.9290000000001</v>
      </c>
      <c r="T2667">
        <v>0</v>
      </c>
      <c r="U2667">
        <v>0</v>
      </c>
      <c r="V2667">
        <v>0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0</v>
      </c>
      <c r="AE2667">
        <v>0</v>
      </c>
      <c r="AF2667">
        <v>0</v>
      </c>
      <c r="AG2667">
        <v>0</v>
      </c>
      <c r="BD2667">
        <v>8</v>
      </c>
      <c r="BE2667">
        <v>9323102</v>
      </c>
      <c r="BF2667">
        <v>9324102</v>
      </c>
      <c r="BG2667">
        <v>9324204</v>
      </c>
      <c r="BH2667">
        <v>9324302</v>
      </c>
      <c r="BI2667">
        <v>9324403</v>
      </c>
      <c r="BJ2667">
        <v>9312103</v>
      </c>
      <c r="BK2667">
        <v>9311102</v>
      </c>
      <c r="BL2667">
        <v>9315102</v>
      </c>
    </row>
    <row r="2668" spans="1:67" x14ac:dyDescent="0.15">
      <c r="A2668">
        <v>2667</v>
      </c>
      <c r="B2668" t="s">
        <v>3712</v>
      </c>
      <c r="E2668">
        <f>机器人辅助表!B2668</f>
        <v>50</v>
      </c>
      <c r="F2668">
        <v>2</v>
      </c>
      <c r="G2668">
        <v>58101</v>
      </c>
      <c r="H2668">
        <v>0</v>
      </c>
      <c r="I2668">
        <f>机器人辅助表!H2668</f>
        <v>18806.658924563486</v>
      </c>
      <c r="J2668">
        <v>2</v>
      </c>
      <c r="K2668">
        <v>4</v>
      </c>
      <c r="L2668">
        <v>1</v>
      </c>
      <c r="M2668" s="2">
        <f>机器人辅助表!C2668</f>
        <v>116212.17337043484</v>
      </c>
      <c r="N2668" s="2">
        <v>2</v>
      </c>
      <c r="O2668" s="2">
        <f>机器人辅助表!D2668</f>
        <v>5028.4113477592</v>
      </c>
      <c r="P2668" s="2">
        <v>3</v>
      </c>
      <c r="Q2668" s="2">
        <f>机器人辅助表!E2668</f>
        <v>2234.8494878929778</v>
      </c>
      <c r="R2668" s="2">
        <v>6</v>
      </c>
      <c r="S2668" s="2">
        <f>机器人辅助表!F2668</f>
        <v>11060.2</v>
      </c>
      <c r="T2668">
        <v>0</v>
      </c>
      <c r="U2668">
        <v>0</v>
      </c>
      <c r="V2668">
        <v>0</v>
      </c>
      <c r="W2668">
        <v>0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0</v>
      </c>
      <c r="AE2668">
        <v>0</v>
      </c>
      <c r="AF2668">
        <v>0</v>
      </c>
      <c r="AG2668">
        <v>0</v>
      </c>
      <c r="BD2668">
        <v>11</v>
      </c>
      <c r="BE2668">
        <v>9211103</v>
      </c>
      <c r="BF2668">
        <v>9214104</v>
      </c>
      <c r="BG2668">
        <v>9214203</v>
      </c>
      <c r="BH2668">
        <v>9214303</v>
      </c>
      <c r="BI2668">
        <v>9214404</v>
      </c>
      <c r="BJ2668">
        <v>9222104</v>
      </c>
      <c r="BK2668">
        <v>9223103</v>
      </c>
      <c r="BL2668">
        <v>9223203</v>
      </c>
      <c r="BM2668">
        <v>9223304</v>
      </c>
      <c r="BN2668">
        <v>9223403</v>
      </c>
      <c r="BO2668">
        <v>9215102</v>
      </c>
    </row>
    <row r="2669" spans="1:67" x14ac:dyDescent="0.15">
      <c r="A2669">
        <v>2668</v>
      </c>
      <c r="B2669" t="s">
        <v>3713</v>
      </c>
      <c r="E2669">
        <f>机器人辅助表!B2669</f>
        <v>19</v>
      </c>
      <c r="F2669">
        <v>3</v>
      </c>
      <c r="G2669">
        <v>58201</v>
      </c>
      <c r="H2669">
        <v>0</v>
      </c>
      <c r="I2669">
        <f>机器人辅助表!H2669</f>
        <v>2785.4491196629565</v>
      </c>
      <c r="J2669">
        <v>2</v>
      </c>
      <c r="K2669">
        <v>4</v>
      </c>
      <c r="L2669">
        <v>1</v>
      </c>
      <c r="M2669" s="2">
        <f>机器人辅助表!C2669</f>
        <v>4231.5910538478256</v>
      </c>
      <c r="N2669" s="2">
        <v>2</v>
      </c>
      <c r="O2669" s="2">
        <f>机器人辅助表!D2669</f>
        <v>365.09832939130445</v>
      </c>
      <c r="P2669" s="2">
        <v>3</v>
      </c>
      <c r="Q2669" s="2">
        <f>机器人辅助表!E2669</f>
        <v>162.26592417391311</v>
      </c>
      <c r="R2669" s="2">
        <v>6</v>
      </c>
      <c r="S2669" s="2">
        <f>机器人辅助表!F2669</f>
        <v>4778.1756000000005</v>
      </c>
      <c r="T2669">
        <v>0</v>
      </c>
      <c r="U2669">
        <v>0</v>
      </c>
      <c r="V2669">
        <v>0</v>
      </c>
      <c r="W2669">
        <v>0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0</v>
      </c>
      <c r="AE2669">
        <v>0</v>
      </c>
      <c r="AF2669">
        <v>0</v>
      </c>
      <c r="AG2669">
        <v>0</v>
      </c>
      <c r="BD2669">
        <v>8</v>
      </c>
      <c r="BE2669">
        <v>9323104</v>
      </c>
      <c r="BF2669">
        <v>9324102</v>
      </c>
      <c r="BG2669">
        <v>9324203</v>
      </c>
      <c r="BH2669">
        <v>9324303</v>
      </c>
      <c r="BI2669">
        <v>9324403</v>
      </c>
      <c r="BJ2669">
        <v>9312104</v>
      </c>
      <c r="BK2669">
        <v>9311102</v>
      </c>
      <c r="BL2669">
        <v>9315103</v>
      </c>
    </row>
    <row r="2670" spans="1:67" x14ac:dyDescent="0.15">
      <c r="A2670">
        <v>2669</v>
      </c>
      <c r="B2670" t="s">
        <v>3714</v>
      </c>
      <c r="E2670">
        <f>机器人辅助表!B2670</f>
        <v>28</v>
      </c>
      <c r="F2670">
        <v>2</v>
      </c>
      <c r="G2670">
        <v>58101</v>
      </c>
      <c r="H2670">
        <v>0</v>
      </c>
      <c r="I2670">
        <f>机器人辅助表!H2670</f>
        <v>3133.8312194034311</v>
      </c>
      <c r="J2670">
        <v>2</v>
      </c>
      <c r="K2670">
        <v>4</v>
      </c>
      <c r="L2670">
        <v>1</v>
      </c>
      <c r="M2670" s="2">
        <f>机器人辅助表!C2670</f>
        <v>8250.6606929337813</v>
      </c>
      <c r="N2670" s="2">
        <v>2</v>
      </c>
      <c r="O2670" s="2">
        <f>机器人辅助表!D2670</f>
        <v>558.31538523612062</v>
      </c>
      <c r="P2670" s="2">
        <v>3</v>
      </c>
      <c r="Q2670" s="2">
        <f>机器人辅助表!E2670</f>
        <v>248.14017121605357</v>
      </c>
      <c r="R2670" s="2">
        <v>6</v>
      </c>
      <c r="S2670" s="2">
        <f>机器人辅助表!F2670</f>
        <v>4338.3648000000003</v>
      </c>
      <c r="T2670">
        <v>0</v>
      </c>
      <c r="U2670">
        <v>0</v>
      </c>
      <c r="V2670">
        <v>0</v>
      </c>
      <c r="W2670">
        <v>0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0</v>
      </c>
      <c r="AE2670">
        <v>0</v>
      </c>
      <c r="AF2670">
        <v>0</v>
      </c>
      <c r="AG2670">
        <v>0</v>
      </c>
      <c r="BD2670">
        <v>11</v>
      </c>
      <c r="BE2670">
        <v>9211102</v>
      </c>
      <c r="BF2670">
        <v>9214104</v>
      </c>
      <c r="BG2670">
        <v>9214202</v>
      </c>
      <c r="BH2670">
        <v>9214303</v>
      </c>
      <c r="BI2670">
        <v>9214403</v>
      </c>
      <c r="BJ2670">
        <v>9222103</v>
      </c>
      <c r="BK2670">
        <v>9223104</v>
      </c>
      <c r="BL2670">
        <v>9223203</v>
      </c>
      <c r="BM2670">
        <v>9223304</v>
      </c>
      <c r="BN2670">
        <v>9223404</v>
      </c>
      <c r="BO2670">
        <v>9215103</v>
      </c>
    </row>
    <row r="2671" spans="1:67" x14ac:dyDescent="0.15">
      <c r="A2671">
        <v>2670</v>
      </c>
      <c r="B2671" t="s">
        <v>3715</v>
      </c>
      <c r="E2671">
        <f>机器人辅助表!B2671</f>
        <v>31</v>
      </c>
      <c r="F2671">
        <v>3</v>
      </c>
      <c r="G2671">
        <v>58201</v>
      </c>
      <c r="H2671">
        <v>0</v>
      </c>
      <c r="I2671">
        <f>机器人辅助表!H2671</f>
        <v>5036.0851957491695</v>
      </c>
      <c r="J2671">
        <v>2</v>
      </c>
      <c r="K2671">
        <v>4</v>
      </c>
      <c r="L2671">
        <v>1</v>
      </c>
      <c r="M2671" s="2">
        <f>机器人辅助表!C2671</f>
        <v>15443.676293607698</v>
      </c>
      <c r="N2671" s="2">
        <v>2</v>
      </c>
      <c r="O2671" s="2">
        <f>机器人辅助表!D2671</f>
        <v>987.14949741692328</v>
      </c>
      <c r="P2671" s="2">
        <v>3</v>
      </c>
      <c r="Q2671" s="2">
        <f>机器人辅助表!E2671</f>
        <v>438.73310996307703</v>
      </c>
      <c r="R2671" s="2">
        <v>6</v>
      </c>
      <c r="S2671" s="2">
        <f>机器人辅助表!F2671</f>
        <v>6332.6705999999995</v>
      </c>
      <c r="T2671">
        <v>0</v>
      </c>
      <c r="U2671">
        <v>0</v>
      </c>
      <c r="V2671">
        <v>0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0</v>
      </c>
      <c r="AE2671">
        <v>0</v>
      </c>
      <c r="AF2671">
        <v>0</v>
      </c>
      <c r="AG2671">
        <v>0</v>
      </c>
      <c r="BD2671">
        <v>8</v>
      </c>
      <c r="BE2671">
        <v>9323104</v>
      </c>
      <c r="BF2671">
        <v>9324103</v>
      </c>
      <c r="BG2671">
        <v>9324202</v>
      </c>
      <c r="BH2671">
        <v>9324303</v>
      </c>
      <c r="BI2671">
        <v>9324404</v>
      </c>
      <c r="BJ2671">
        <v>9312102</v>
      </c>
      <c r="BK2671">
        <v>9311102</v>
      </c>
      <c r="BL2671">
        <v>9315104</v>
      </c>
    </row>
    <row r="2672" spans="1:67" x14ac:dyDescent="0.15">
      <c r="A2672">
        <v>2671</v>
      </c>
      <c r="B2672" t="s">
        <v>3716</v>
      </c>
      <c r="E2672">
        <f>机器人辅助表!B2672</f>
        <v>33</v>
      </c>
      <c r="F2672">
        <v>2</v>
      </c>
      <c r="G2672">
        <v>58101</v>
      </c>
      <c r="H2672">
        <v>0</v>
      </c>
      <c r="I2672">
        <f>机器人辅助表!H2672</f>
        <v>4353.1322655696331</v>
      </c>
      <c r="J2672">
        <v>2</v>
      </c>
      <c r="K2672">
        <v>4</v>
      </c>
      <c r="L2672">
        <v>1</v>
      </c>
      <c r="M2672" s="2">
        <f>机器人辅助表!C2672</f>
        <v>14524.721718298506</v>
      </c>
      <c r="N2672" s="2">
        <v>2</v>
      </c>
      <c r="O2672" s="2">
        <f>机器人辅助表!D2672</f>
        <v>910.61411024498386</v>
      </c>
      <c r="P2672" s="2">
        <v>3</v>
      </c>
      <c r="Q2672" s="2">
        <f>机器人辅助表!E2672</f>
        <v>404.71738233110398</v>
      </c>
      <c r="R2672" s="2">
        <v>6</v>
      </c>
      <c r="S2672" s="2">
        <f>机器人辅助表!F2672</f>
        <v>5092.0289999999995</v>
      </c>
      <c r="T2672">
        <v>0</v>
      </c>
      <c r="U2672">
        <v>0</v>
      </c>
      <c r="V2672">
        <v>0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0</v>
      </c>
      <c r="AE2672">
        <v>0</v>
      </c>
      <c r="AF2672">
        <v>0</v>
      </c>
      <c r="AG2672">
        <v>0</v>
      </c>
      <c r="BD2672">
        <v>11</v>
      </c>
      <c r="BE2672">
        <v>9211102</v>
      </c>
      <c r="BF2672">
        <v>9214102</v>
      </c>
      <c r="BG2672">
        <v>9214204</v>
      </c>
      <c r="BH2672">
        <v>9214303</v>
      </c>
      <c r="BI2672">
        <v>9214402</v>
      </c>
      <c r="BJ2672">
        <v>9222102</v>
      </c>
      <c r="BK2672">
        <v>9223102</v>
      </c>
      <c r="BL2672">
        <v>9223203</v>
      </c>
      <c r="BM2672">
        <v>9223303</v>
      </c>
      <c r="BN2672">
        <v>9223404</v>
      </c>
      <c r="BO2672">
        <v>9215104</v>
      </c>
    </row>
    <row r="2673" spans="1:67" x14ac:dyDescent="0.15">
      <c r="A2673">
        <v>2672</v>
      </c>
      <c r="B2673" t="s">
        <v>1240</v>
      </c>
      <c r="E2673">
        <f>机器人辅助表!B2673</f>
        <v>26</v>
      </c>
      <c r="F2673">
        <v>2</v>
      </c>
      <c r="G2673">
        <v>58101</v>
      </c>
      <c r="H2673">
        <v>0</v>
      </c>
      <c r="I2673">
        <f>机器人辅助表!H2673</f>
        <v>3738.6285584546245</v>
      </c>
      <c r="J2673">
        <v>2</v>
      </c>
      <c r="K2673">
        <v>4</v>
      </c>
      <c r="L2673">
        <v>1</v>
      </c>
      <c r="M2673" s="2">
        <f>机器人辅助表!C2673</f>
        <v>8792.8092617177263</v>
      </c>
      <c r="N2673" s="2">
        <v>2</v>
      </c>
      <c r="O2673" s="2">
        <f>机器人辅助表!D2673</f>
        <v>624.95781524548511</v>
      </c>
      <c r="P2673" s="2">
        <v>3</v>
      </c>
      <c r="Q2673" s="2">
        <f>机器人辅助表!E2673</f>
        <v>277.75902899799337</v>
      </c>
      <c r="R2673" s="2">
        <v>6</v>
      </c>
      <c r="S2673" s="2">
        <f>机器人辅助表!F2673</f>
        <v>5473.8075999999992</v>
      </c>
      <c r="T2673">
        <v>0</v>
      </c>
      <c r="U2673">
        <v>0</v>
      </c>
      <c r="V2673">
        <v>0</v>
      </c>
      <c r="W2673">
        <v>0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0</v>
      </c>
      <c r="AE2673">
        <v>0</v>
      </c>
      <c r="AF2673">
        <v>0</v>
      </c>
      <c r="AG2673">
        <v>0</v>
      </c>
      <c r="BD2673">
        <v>11</v>
      </c>
      <c r="BE2673">
        <v>9211102</v>
      </c>
      <c r="BF2673">
        <v>9214102</v>
      </c>
      <c r="BG2673">
        <v>9214204</v>
      </c>
      <c r="BH2673">
        <v>9214304</v>
      </c>
      <c r="BI2673">
        <v>9214402</v>
      </c>
      <c r="BJ2673">
        <v>9222104</v>
      </c>
      <c r="BK2673">
        <v>9223103</v>
      </c>
      <c r="BL2673">
        <v>9223202</v>
      </c>
      <c r="BM2673">
        <v>9223303</v>
      </c>
      <c r="BN2673">
        <v>9223404</v>
      </c>
      <c r="BO2673">
        <v>9215104</v>
      </c>
    </row>
    <row r="2674" spans="1:67" x14ac:dyDescent="0.15">
      <c r="A2674">
        <v>2673</v>
      </c>
      <c r="B2674" t="s">
        <v>3717</v>
      </c>
      <c r="E2674">
        <f>机器人辅助表!B2674</f>
        <v>37</v>
      </c>
      <c r="F2674">
        <v>3</v>
      </c>
      <c r="G2674">
        <v>58201</v>
      </c>
      <c r="H2674">
        <v>0</v>
      </c>
      <c r="I2674">
        <f>机器人辅助表!H2674</f>
        <v>5548.7494601748631</v>
      </c>
      <c r="J2674">
        <v>2</v>
      </c>
      <c r="K2674">
        <v>4</v>
      </c>
      <c r="L2674">
        <v>1</v>
      </c>
      <c r="M2674" s="2">
        <f>机器人辅助表!C2674</f>
        <v>21591.086316161094</v>
      </c>
      <c r="N2674" s="2">
        <v>2</v>
      </c>
      <c r="O2674" s="2">
        <f>机器人辅助表!D2674</f>
        <v>1281.3555398071908</v>
      </c>
      <c r="P2674" s="2">
        <v>3</v>
      </c>
      <c r="Q2674" s="2">
        <f>机器人辅助表!E2674</f>
        <v>569.49135102541823</v>
      </c>
      <c r="R2674" s="2">
        <v>6</v>
      </c>
      <c r="S2674" s="2">
        <f>机器人辅助表!F2674</f>
        <v>5616.0810000000001</v>
      </c>
      <c r="T2674">
        <v>0</v>
      </c>
      <c r="U2674">
        <v>0</v>
      </c>
      <c r="V2674">
        <v>0</v>
      </c>
      <c r="W2674">
        <v>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0</v>
      </c>
      <c r="AE2674">
        <v>0</v>
      </c>
      <c r="AF2674">
        <v>0</v>
      </c>
      <c r="AG2674">
        <v>0</v>
      </c>
      <c r="BD2674">
        <v>8</v>
      </c>
      <c r="BE2674">
        <v>9323102</v>
      </c>
      <c r="BF2674">
        <v>9324103</v>
      </c>
      <c r="BG2674">
        <v>9324203</v>
      </c>
      <c r="BH2674">
        <v>9324302</v>
      </c>
      <c r="BI2674">
        <v>9324403</v>
      </c>
      <c r="BJ2674">
        <v>9312102</v>
      </c>
      <c r="BK2674">
        <v>9311104</v>
      </c>
      <c r="BL2674">
        <v>9315102</v>
      </c>
    </row>
    <row r="2675" spans="1:67" x14ac:dyDescent="0.15">
      <c r="A2675">
        <v>2674</v>
      </c>
      <c r="B2675" t="s">
        <v>3718</v>
      </c>
      <c r="E2675">
        <f>机器人辅助表!B2675</f>
        <v>22</v>
      </c>
      <c r="F2675">
        <v>2</v>
      </c>
      <c r="G2675">
        <v>58101</v>
      </c>
      <c r="H2675">
        <v>0</v>
      </c>
      <c r="I2675">
        <f>机器人辅助表!H2675</f>
        <v>2201.0371075784351</v>
      </c>
      <c r="J2675">
        <v>2</v>
      </c>
      <c r="K2675">
        <v>4</v>
      </c>
      <c r="L2675">
        <v>1</v>
      </c>
      <c r="M2675" s="2">
        <f>机器人辅助表!C2675</f>
        <v>4024.9076368695651</v>
      </c>
      <c r="N2675" s="2">
        <v>2</v>
      </c>
      <c r="O2675" s="2">
        <f>机器人辅助表!D2675</f>
        <v>318.10466504347835</v>
      </c>
      <c r="P2675" s="2">
        <v>3</v>
      </c>
      <c r="Q2675" s="2">
        <f>机器人辅助表!E2675</f>
        <v>141.37985113043482</v>
      </c>
      <c r="R2675" s="2">
        <v>6</v>
      </c>
      <c r="S2675" s="2">
        <f>机器人辅助表!F2675</f>
        <v>3569.7552000000001</v>
      </c>
      <c r="T2675">
        <v>0</v>
      </c>
      <c r="U2675">
        <v>0</v>
      </c>
      <c r="V2675">
        <v>0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0</v>
      </c>
      <c r="AE2675">
        <v>0</v>
      </c>
      <c r="AF2675">
        <v>0</v>
      </c>
      <c r="AG2675">
        <v>0</v>
      </c>
      <c r="BD2675">
        <v>11</v>
      </c>
      <c r="BE2675">
        <v>9211103</v>
      </c>
      <c r="BF2675">
        <v>9214103</v>
      </c>
      <c r="BG2675">
        <v>9214203</v>
      </c>
      <c r="BH2675">
        <v>9214303</v>
      </c>
      <c r="BI2675">
        <v>9214403</v>
      </c>
      <c r="BJ2675">
        <v>9222104</v>
      </c>
      <c r="BK2675">
        <v>9223102</v>
      </c>
      <c r="BL2675">
        <v>9223204</v>
      </c>
      <c r="BM2675">
        <v>9223303</v>
      </c>
      <c r="BN2675">
        <v>9223403</v>
      </c>
      <c r="BO2675">
        <v>9215102</v>
      </c>
    </row>
    <row r="2676" spans="1:67" x14ac:dyDescent="0.15">
      <c r="A2676">
        <v>2675</v>
      </c>
      <c r="B2676" t="s">
        <v>3719</v>
      </c>
      <c r="E2676">
        <f>机器人辅助表!B2676</f>
        <v>48</v>
      </c>
      <c r="F2676">
        <v>3</v>
      </c>
      <c r="G2676">
        <v>58201</v>
      </c>
      <c r="H2676">
        <v>0</v>
      </c>
      <c r="I2676">
        <f>机器人辅助表!H2676</f>
        <v>16401.332516087281</v>
      </c>
      <c r="J2676">
        <v>2</v>
      </c>
      <c r="K2676">
        <v>4</v>
      </c>
      <c r="L2676">
        <v>1</v>
      </c>
      <c r="M2676" s="2">
        <f>机器人辅助表!C2676</f>
        <v>95894.649222310996</v>
      </c>
      <c r="N2676" s="2">
        <v>2</v>
      </c>
      <c r="O2676" s="2">
        <f>机器人辅助表!D2676</f>
        <v>4333.4775082017413</v>
      </c>
      <c r="P2676" s="2">
        <v>3</v>
      </c>
      <c r="Q2676" s="2">
        <f>机器人辅助表!E2676</f>
        <v>1925.9900036452184</v>
      </c>
      <c r="R2676" s="2">
        <v>6</v>
      </c>
      <c r="S2676" s="2">
        <f>机器人辅助表!F2676</f>
        <v>10507.422399999999</v>
      </c>
      <c r="T2676">
        <v>0</v>
      </c>
      <c r="U2676">
        <v>0</v>
      </c>
      <c r="V2676">
        <v>0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0</v>
      </c>
      <c r="AE2676">
        <v>0</v>
      </c>
      <c r="AF2676">
        <v>0</v>
      </c>
      <c r="AG2676">
        <v>0</v>
      </c>
      <c r="BD2676">
        <v>8</v>
      </c>
      <c r="BE2676">
        <v>9323102</v>
      </c>
      <c r="BF2676">
        <v>9324104</v>
      </c>
      <c r="BG2676">
        <v>9324203</v>
      </c>
      <c r="BH2676">
        <v>9324302</v>
      </c>
      <c r="BI2676">
        <v>9324404</v>
      </c>
      <c r="BJ2676">
        <v>9312104</v>
      </c>
      <c r="BK2676">
        <v>9311104</v>
      </c>
      <c r="BL2676">
        <v>9315102</v>
      </c>
    </row>
    <row r="2677" spans="1:67" x14ac:dyDescent="0.15">
      <c r="A2677">
        <v>2676</v>
      </c>
      <c r="B2677" t="s">
        <v>3720</v>
      </c>
      <c r="E2677">
        <f>机器人辅助表!B2677</f>
        <v>34</v>
      </c>
      <c r="F2677">
        <v>3</v>
      </c>
      <c r="G2677">
        <v>58201</v>
      </c>
      <c r="H2677">
        <v>0</v>
      </c>
      <c r="I2677">
        <f>机器人辅助表!H2677</f>
        <v>6375.786875078883</v>
      </c>
      <c r="J2677">
        <v>2</v>
      </c>
      <c r="K2677">
        <v>4</v>
      </c>
      <c r="L2677">
        <v>1</v>
      </c>
      <c r="M2677" s="2">
        <f>机器人辅助表!C2677</f>
        <v>22095.708941853514</v>
      </c>
      <c r="N2677" s="2">
        <v>2</v>
      </c>
      <c r="O2677" s="2">
        <f>机器人辅助表!D2677</f>
        <v>1372.5847132326426</v>
      </c>
      <c r="P2677" s="2">
        <v>3</v>
      </c>
      <c r="Q2677" s="2">
        <f>机器人辅助表!E2677</f>
        <v>610.03765032561887</v>
      </c>
      <c r="R2677" s="2">
        <v>6</v>
      </c>
      <c r="S2677" s="2">
        <f>机器人辅助表!F2677</f>
        <v>7196.1912000000002</v>
      </c>
      <c r="T2677">
        <v>0</v>
      </c>
      <c r="U2677">
        <v>0</v>
      </c>
      <c r="V2677">
        <v>0</v>
      </c>
      <c r="W2677">
        <v>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  <c r="AF2677">
        <v>0</v>
      </c>
      <c r="AG2677">
        <v>0</v>
      </c>
      <c r="BD2677">
        <v>8</v>
      </c>
      <c r="BE2677">
        <v>9323104</v>
      </c>
      <c r="BF2677">
        <v>9324103</v>
      </c>
      <c r="BG2677">
        <v>9324204</v>
      </c>
      <c r="BH2677">
        <v>9324303</v>
      </c>
      <c r="BI2677">
        <v>9324403</v>
      </c>
      <c r="BJ2677">
        <v>9312104</v>
      </c>
      <c r="BK2677">
        <v>9311104</v>
      </c>
      <c r="BL2677">
        <v>9315104</v>
      </c>
    </row>
    <row r="2678" spans="1:67" x14ac:dyDescent="0.15">
      <c r="A2678">
        <v>2677</v>
      </c>
      <c r="B2678" t="s">
        <v>3721</v>
      </c>
      <c r="E2678">
        <f>机器人辅助表!B2678</f>
        <v>34</v>
      </c>
      <c r="F2678">
        <v>1</v>
      </c>
      <c r="G2678">
        <v>58001</v>
      </c>
      <c r="H2678">
        <v>0</v>
      </c>
      <c r="I2678">
        <f>机器人辅助表!H2678</f>
        <v>3496.3992540755166</v>
      </c>
      <c r="J2678">
        <v>2</v>
      </c>
      <c r="K2678">
        <v>4</v>
      </c>
      <c r="L2678">
        <v>1</v>
      </c>
      <c r="M2678" s="2">
        <f>机器人辅助表!C2678</f>
        <v>12117.001677790638</v>
      </c>
      <c r="N2678" s="2">
        <v>2</v>
      </c>
      <c r="O2678" s="2">
        <f>机器人辅助表!D2678</f>
        <v>752.70774596628792</v>
      </c>
      <c r="P2678" s="2">
        <v>3</v>
      </c>
      <c r="Q2678" s="2">
        <f>机器人辅助表!E2678</f>
        <v>334.53677598501679</v>
      </c>
      <c r="R2678" s="2">
        <v>6</v>
      </c>
      <c r="S2678" s="2">
        <f>机器人辅助表!F2678</f>
        <v>3946.2984000000006</v>
      </c>
      <c r="T2678">
        <v>0</v>
      </c>
      <c r="U2678">
        <v>0</v>
      </c>
      <c r="V2678">
        <v>0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0</v>
      </c>
      <c r="AE2678">
        <v>0</v>
      </c>
      <c r="AF2678">
        <v>0</v>
      </c>
      <c r="AG2678">
        <v>0</v>
      </c>
      <c r="BD2678">
        <v>11</v>
      </c>
      <c r="BE2678">
        <v>9113103</v>
      </c>
      <c r="BF2678">
        <v>9121104</v>
      </c>
      <c r="BG2678">
        <v>9121204</v>
      </c>
      <c r="BH2678">
        <v>9121304</v>
      </c>
      <c r="BI2678">
        <v>9121403</v>
      </c>
      <c r="BJ2678">
        <v>9114104</v>
      </c>
      <c r="BK2678">
        <v>9122103</v>
      </c>
      <c r="BL2678">
        <v>9122204</v>
      </c>
      <c r="BM2678">
        <v>9122302</v>
      </c>
      <c r="BN2678">
        <v>9122403</v>
      </c>
      <c r="BO2678">
        <v>9115104</v>
      </c>
    </row>
    <row r="2679" spans="1:67" x14ac:dyDescent="0.15">
      <c r="A2679">
        <v>2678</v>
      </c>
      <c r="B2679" t="s">
        <v>1241</v>
      </c>
      <c r="E2679">
        <f>机器人辅助表!B2679</f>
        <v>35</v>
      </c>
      <c r="F2679">
        <v>1</v>
      </c>
      <c r="G2679">
        <v>58001</v>
      </c>
      <c r="H2679">
        <v>0</v>
      </c>
      <c r="I2679">
        <f>机器人辅助表!H2679</f>
        <v>5023.962798720001</v>
      </c>
      <c r="J2679">
        <v>2</v>
      </c>
      <c r="K2679">
        <v>4</v>
      </c>
      <c r="L2679">
        <v>1</v>
      </c>
      <c r="M2679" s="2">
        <f>机器人辅助表!C2679</f>
        <v>18038.774040000004</v>
      </c>
      <c r="N2679" s="2">
        <v>2</v>
      </c>
      <c r="O2679" s="2">
        <f>机器人辅助表!D2679</f>
        <v>1110.6367920000002</v>
      </c>
      <c r="P2679" s="2">
        <v>3</v>
      </c>
      <c r="Q2679" s="2">
        <f>机器人辅助表!E2679</f>
        <v>493.61635200000018</v>
      </c>
      <c r="R2679" s="2">
        <v>6</v>
      </c>
      <c r="S2679" s="2">
        <f>机器人辅助表!F2679</f>
        <v>5473.0339999999997</v>
      </c>
      <c r="T2679">
        <v>0</v>
      </c>
      <c r="U2679">
        <v>0</v>
      </c>
      <c r="V2679">
        <v>0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0</v>
      </c>
      <c r="AE2679">
        <v>0</v>
      </c>
      <c r="AF2679">
        <v>0</v>
      </c>
      <c r="AG2679">
        <v>0</v>
      </c>
      <c r="BD2679">
        <v>11</v>
      </c>
      <c r="BE2679">
        <v>9113102</v>
      </c>
      <c r="BF2679">
        <v>9121103</v>
      </c>
      <c r="BG2679">
        <v>9121203</v>
      </c>
      <c r="BH2679">
        <v>9121304</v>
      </c>
      <c r="BI2679">
        <v>9121403</v>
      </c>
      <c r="BJ2679">
        <v>9114103</v>
      </c>
      <c r="BK2679">
        <v>9122104</v>
      </c>
      <c r="BL2679">
        <v>9122202</v>
      </c>
      <c r="BM2679">
        <v>9122304</v>
      </c>
      <c r="BN2679">
        <v>9122402</v>
      </c>
      <c r="BO2679">
        <v>9115103</v>
      </c>
    </row>
    <row r="2680" spans="1:67" x14ac:dyDescent="0.15">
      <c r="A2680">
        <v>2679</v>
      </c>
      <c r="B2680" t="s">
        <v>3722</v>
      </c>
      <c r="E2680">
        <f>机器人辅助表!B2680</f>
        <v>49</v>
      </c>
      <c r="F2680">
        <v>2</v>
      </c>
      <c r="G2680">
        <v>58101</v>
      </c>
      <c r="H2680">
        <v>0</v>
      </c>
      <c r="I2680">
        <f>机器人辅助表!H2680</f>
        <v>18954.04912227071</v>
      </c>
      <c r="J2680">
        <v>2</v>
      </c>
      <c r="K2680">
        <v>4</v>
      </c>
      <c r="L2680">
        <v>1</v>
      </c>
      <c r="M2680" s="2">
        <f>机器人辅助表!C2680</f>
        <v>113907.32963644408</v>
      </c>
      <c r="N2680" s="2">
        <v>2</v>
      </c>
      <c r="O2680" s="2">
        <f>机器人辅助表!D2680</f>
        <v>5035.8708676854203</v>
      </c>
      <c r="P2680" s="2">
        <v>3</v>
      </c>
      <c r="Q2680" s="2">
        <f>机器人辅助表!E2680</f>
        <v>2238.1648300824095</v>
      </c>
      <c r="R2680" s="2">
        <v>6</v>
      </c>
      <c r="S2680" s="2">
        <f>机器人辅助表!F2680</f>
        <v>11660.917799999999</v>
      </c>
      <c r="T2680">
        <v>0</v>
      </c>
      <c r="U2680">
        <v>0</v>
      </c>
      <c r="V2680">
        <v>0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0</v>
      </c>
      <c r="AE2680">
        <v>0</v>
      </c>
      <c r="AF2680">
        <v>0</v>
      </c>
      <c r="AG2680">
        <v>0</v>
      </c>
      <c r="BD2680">
        <v>11</v>
      </c>
      <c r="BE2680">
        <v>9211102</v>
      </c>
      <c r="BF2680">
        <v>9214104</v>
      </c>
      <c r="BG2680">
        <v>9214203</v>
      </c>
      <c r="BH2680">
        <v>9214302</v>
      </c>
      <c r="BI2680">
        <v>9214403</v>
      </c>
      <c r="BJ2680">
        <v>9222104</v>
      </c>
      <c r="BK2680">
        <v>9223102</v>
      </c>
      <c r="BL2680">
        <v>9223203</v>
      </c>
      <c r="BM2680">
        <v>9223304</v>
      </c>
      <c r="BN2680">
        <v>9223402</v>
      </c>
      <c r="BO2680">
        <v>9215102</v>
      </c>
    </row>
    <row r="2681" spans="1:67" x14ac:dyDescent="0.15">
      <c r="A2681">
        <v>2680</v>
      </c>
      <c r="B2681" t="s">
        <v>1242</v>
      </c>
      <c r="E2681">
        <f>机器人辅助表!B2681</f>
        <v>22</v>
      </c>
      <c r="F2681">
        <v>3</v>
      </c>
      <c r="G2681">
        <v>58201</v>
      </c>
      <c r="H2681">
        <v>0</v>
      </c>
      <c r="I2681">
        <f>机器人辅助表!H2681</f>
        <v>2301.0842488320004</v>
      </c>
      <c r="J2681">
        <v>2</v>
      </c>
      <c r="K2681">
        <v>4</v>
      </c>
      <c r="L2681">
        <v>1</v>
      </c>
      <c r="M2681" s="2">
        <f>机器人辅助表!C2681</f>
        <v>4207.8579840000002</v>
      </c>
      <c r="N2681" s="2">
        <v>2</v>
      </c>
      <c r="O2681" s="2">
        <f>机器人辅助表!D2681</f>
        <v>332.5639680000001</v>
      </c>
      <c r="P2681" s="2">
        <v>3</v>
      </c>
      <c r="Q2681" s="2">
        <f>机器人辅助表!E2681</f>
        <v>147.80620800000005</v>
      </c>
      <c r="R2681" s="2">
        <v>6</v>
      </c>
      <c r="S2681" s="2">
        <f>机器人辅助表!F2681</f>
        <v>3732.0168000000003</v>
      </c>
      <c r="T2681">
        <v>0</v>
      </c>
      <c r="U2681">
        <v>0</v>
      </c>
      <c r="V2681">
        <v>0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0</v>
      </c>
      <c r="AE2681">
        <v>0</v>
      </c>
      <c r="AF2681">
        <v>0</v>
      </c>
      <c r="AG2681">
        <v>0</v>
      </c>
      <c r="BD2681">
        <v>8</v>
      </c>
      <c r="BE2681">
        <v>9323103</v>
      </c>
      <c r="BF2681">
        <v>9324103</v>
      </c>
      <c r="BG2681">
        <v>9324204</v>
      </c>
      <c r="BH2681">
        <v>9324304</v>
      </c>
      <c r="BI2681">
        <v>9324402</v>
      </c>
      <c r="BJ2681">
        <v>9312104</v>
      </c>
      <c r="BK2681">
        <v>9311103</v>
      </c>
      <c r="BL2681">
        <v>9315102</v>
      </c>
    </row>
    <row r="2682" spans="1:67" x14ac:dyDescent="0.15">
      <c r="A2682">
        <v>2681</v>
      </c>
      <c r="B2682" t="s">
        <v>1243</v>
      </c>
      <c r="E2682">
        <f>机器人辅助表!B2682</f>
        <v>42</v>
      </c>
      <c r="F2682">
        <v>1</v>
      </c>
      <c r="G2682">
        <v>58001</v>
      </c>
      <c r="H2682">
        <v>0</v>
      </c>
      <c r="I2682">
        <f>机器人辅助表!H2682</f>
        <v>6093.5063510466034</v>
      </c>
      <c r="J2682">
        <v>2</v>
      </c>
      <c r="K2682">
        <v>4</v>
      </c>
      <c r="L2682">
        <v>1</v>
      </c>
      <c r="M2682" s="2">
        <f>机器人辅助表!C2682</f>
        <v>29285.457620137542</v>
      </c>
      <c r="N2682" s="2">
        <v>2</v>
      </c>
      <c r="O2682" s="2">
        <f>机器人辅助表!D2682</f>
        <v>1523.597498584616</v>
      </c>
      <c r="P2682" s="2">
        <v>3</v>
      </c>
      <c r="Q2682" s="2">
        <f>机器人辅助表!E2682</f>
        <v>677.15444381538498</v>
      </c>
      <c r="R2682" s="2">
        <v>6</v>
      </c>
      <c r="S2682" s="2">
        <f>机器人辅助表!F2682</f>
        <v>5016.9168</v>
      </c>
      <c r="T2682">
        <v>0</v>
      </c>
      <c r="U2682">
        <v>0</v>
      </c>
      <c r="V2682">
        <v>0</v>
      </c>
      <c r="W2682">
        <v>0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0</v>
      </c>
      <c r="AE2682">
        <v>0</v>
      </c>
      <c r="AF2682">
        <v>0</v>
      </c>
      <c r="AG2682">
        <v>0</v>
      </c>
      <c r="BD2682">
        <v>11</v>
      </c>
      <c r="BE2682">
        <v>9113104</v>
      </c>
      <c r="BF2682">
        <v>9121104</v>
      </c>
      <c r="BG2682">
        <v>9121202</v>
      </c>
      <c r="BH2682">
        <v>9121303</v>
      </c>
      <c r="BI2682">
        <v>9121404</v>
      </c>
      <c r="BJ2682">
        <v>9114104</v>
      </c>
      <c r="BK2682">
        <v>9122102</v>
      </c>
      <c r="BL2682">
        <v>9122202</v>
      </c>
      <c r="BM2682">
        <v>9122303</v>
      </c>
      <c r="BN2682">
        <v>9122403</v>
      </c>
      <c r="BO2682">
        <v>9115104</v>
      </c>
    </row>
    <row r="2683" spans="1:67" x14ac:dyDescent="0.15">
      <c r="A2683">
        <v>2682</v>
      </c>
      <c r="B2683" t="s">
        <v>3723</v>
      </c>
      <c r="E2683">
        <f>机器人辅助表!B2683</f>
        <v>36</v>
      </c>
      <c r="F2683">
        <v>3</v>
      </c>
      <c r="G2683">
        <v>58201</v>
      </c>
      <c r="H2683">
        <v>0</v>
      </c>
      <c r="I2683">
        <f>机器人辅助表!H2683</f>
        <v>4983.1479296887865</v>
      </c>
      <c r="J2683">
        <v>2</v>
      </c>
      <c r="K2683">
        <v>4</v>
      </c>
      <c r="L2683">
        <v>1</v>
      </c>
      <c r="M2683" s="2">
        <f>机器人辅助表!C2683</f>
        <v>18495.585618429435</v>
      </c>
      <c r="N2683" s="2">
        <v>2</v>
      </c>
      <c r="O2683" s="2">
        <f>机器人辅助表!D2683</f>
        <v>1128.9892167716389</v>
      </c>
      <c r="P2683" s="2">
        <v>3</v>
      </c>
      <c r="Q2683" s="2">
        <f>机器人辅助表!E2683</f>
        <v>501.77298523183958</v>
      </c>
      <c r="R2683" s="2">
        <v>6</v>
      </c>
      <c r="S2683" s="2">
        <f>机器人辅助表!F2683</f>
        <v>5241.2871999999998</v>
      </c>
      <c r="T2683">
        <v>0</v>
      </c>
      <c r="U2683">
        <v>0</v>
      </c>
      <c r="V2683">
        <v>0</v>
      </c>
      <c r="W2683">
        <v>0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0</v>
      </c>
      <c r="AE2683">
        <v>0</v>
      </c>
      <c r="AF2683">
        <v>0</v>
      </c>
      <c r="AG2683">
        <v>0</v>
      </c>
      <c r="BD2683">
        <v>8</v>
      </c>
      <c r="BE2683">
        <v>9323102</v>
      </c>
      <c r="BF2683">
        <v>9324102</v>
      </c>
      <c r="BG2683">
        <v>9324203</v>
      </c>
      <c r="BH2683">
        <v>9324302</v>
      </c>
      <c r="BI2683">
        <v>9324403</v>
      </c>
      <c r="BJ2683">
        <v>9312103</v>
      </c>
      <c r="BK2683">
        <v>9311104</v>
      </c>
      <c r="BL2683">
        <v>9315104</v>
      </c>
    </row>
    <row r="2684" spans="1:67" x14ac:dyDescent="0.15">
      <c r="A2684">
        <v>2683</v>
      </c>
      <c r="B2684" t="s">
        <v>3724</v>
      </c>
      <c r="E2684">
        <f>机器人辅助表!B2684</f>
        <v>19</v>
      </c>
      <c r="F2684">
        <v>2</v>
      </c>
      <c r="G2684">
        <v>58101</v>
      </c>
      <c r="H2684">
        <v>0</v>
      </c>
      <c r="I2684">
        <f>机器人辅助表!H2684</f>
        <v>1350.5207852911306</v>
      </c>
      <c r="J2684">
        <v>2</v>
      </c>
      <c r="K2684">
        <v>4</v>
      </c>
      <c r="L2684">
        <v>1</v>
      </c>
      <c r="M2684" s="2">
        <f>机器人辅助表!C2684</f>
        <v>2051.6805109565216</v>
      </c>
      <c r="N2684" s="2">
        <v>2</v>
      </c>
      <c r="O2684" s="2">
        <f>机器人辅助表!D2684</f>
        <v>177.01737182608701</v>
      </c>
      <c r="P2684" s="2">
        <v>3</v>
      </c>
      <c r="Q2684" s="2">
        <f>机器人辅助表!E2684</f>
        <v>78.674387478260897</v>
      </c>
      <c r="R2684" s="2">
        <v>6</v>
      </c>
      <c r="S2684" s="2">
        <f>机器人辅助表!F2684</f>
        <v>2316.6912000000002</v>
      </c>
      <c r="T2684">
        <v>0</v>
      </c>
      <c r="U2684">
        <v>0</v>
      </c>
      <c r="V2684">
        <v>0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0</v>
      </c>
      <c r="AE2684">
        <v>0</v>
      </c>
      <c r="AF2684">
        <v>0</v>
      </c>
      <c r="AG2684">
        <v>0</v>
      </c>
      <c r="BD2684">
        <v>11</v>
      </c>
      <c r="BE2684">
        <v>9211104</v>
      </c>
      <c r="BF2684">
        <v>9214102</v>
      </c>
      <c r="BG2684">
        <v>9214203</v>
      </c>
      <c r="BH2684">
        <v>9214304</v>
      </c>
      <c r="BI2684">
        <v>9214403</v>
      </c>
      <c r="BJ2684">
        <v>9222102</v>
      </c>
      <c r="BK2684">
        <v>9223102</v>
      </c>
      <c r="BL2684">
        <v>9223204</v>
      </c>
      <c r="BM2684">
        <v>9223302</v>
      </c>
      <c r="BN2684">
        <v>9223403</v>
      </c>
      <c r="BO2684">
        <v>9215102</v>
      </c>
    </row>
    <row r="2685" spans="1:67" x14ac:dyDescent="0.15">
      <c r="A2685">
        <v>2684</v>
      </c>
      <c r="B2685" t="s">
        <v>3725</v>
      </c>
      <c r="E2685">
        <f>机器人辅助表!B2685</f>
        <v>49</v>
      </c>
      <c r="F2685">
        <v>3</v>
      </c>
      <c r="G2685">
        <v>58201</v>
      </c>
      <c r="H2685">
        <v>0</v>
      </c>
      <c r="I2685">
        <f>机器人辅助表!H2685</f>
        <v>17136.537562600915</v>
      </c>
      <c r="J2685">
        <v>2</v>
      </c>
      <c r="K2685">
        <v>4</v>
      </c>
      <c r="L2685">
        <v>1</v>
      </c>
      <c r="M2685" s="2">
        <f>机器人辅助表!C2685</f>
        <v>102984.7089863741</v>
      </c>
      <c r="N2685" s="2">
        <v>2</v>
      </c>
      <c r="O2685" s="2">
        <f>机器人辅助表!D2685</f>
        <v>4552.9791406470922</v>
      </c>
      <c r="P2685" s="2">
        <v>3</v>
      </c>
      <c r="Q2685" s="2">
        <f>机器人辅助表!E2685</f>
        <v>2023.5462847320414</v>
      </c>
      <c r="R2685" s="2">
        <v>6</v>
      </c>
      <c r="S2685" s="2">
        <f>机器人辅助表!F2685</f>
        <v>10542.747599999999</v>
      </c>
      <c r="T2685">
        <v>0</v>
      </c>
      <c r="U2685">
        <v>0</v>
      </c>
      <c r="V2685">
        <v>0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0</v>
      </c>
      <c r="AE2685">
        <v>0</v>
      </c>
      <c r="AF2685">
        <v>0</v>
      </c>
      <c r="AG2685">
        <v>0</v>
      </c>
      <c r="BD2685">
        <v>8</v>
      </c>
      <c r="BE2685">
        <v>9323103</v>
      </c>
      <c r="BF2685">
        <v>9324102</v>
      </c>
      <c r="BG2685">
        <v>9324203</v>
      </c>
      <c r="BH2685">
        <v>9324304</v>
      </c>
      <c r="BI2685">
        <v>9324402</v>
      </c>
      <c r="BJ2685">
        <v>9312102</v>
      </c>
      <c r="BK2685">
        <v>9311102</v>
      </c>
      <c r="BL2685">
        <v>9315102</v>
      </c>
    </row>
    <row r="2686" spans="1:67" x14ac:dyDescent="0.15">
      <c r="A2686">
        <v>2685</v>
      </c>
      <c r="B2686" t="s">
        <v>3726</v>
      </c>
      <c r="E2686">
        <f>机器人辅助表!B2686</f>
        <v>32</v>
      </c>
      <c r="F2686">
        <v>2</v>
      </c>
      <c r="G2686">
        <v>58101</v>
      </c>
      <c r="H2686">
        <v>0</v>
      </c>
      <c r="I2686">
        <f>机器人辅助表!H2686</f>
        <v>6545.7090985414643</v>
      </c>
      <c r="J2686">
        <v>2</v>
      </c>
      <c r="K2686">
        <v>4</v>
      </c>
      <c r="L2686">
        <v>1</v>
      </c>
      <c r="M2686" s="2">
        <f>机器人辅助表!C2686</f>
        <v>20970.079926164555</v>
      </c>
      <c r="N2686" s="2">
        <v>2</v>
      </c>
      <c r="O2686" s="2">
        <f>机器人辅助表!D2686</f>
        <v>1327.265779203211</v>
      </c>
      <c r="P2686" s="2">
        <v>3</v>
      </c>
      <c r="Q2686" s="2">
        <f>机器人辅助表!E2686</f>
        <v>589.8959018680938</v>
      </c>
      <c r="R2686" s="2">
        <v>6</v>
      </c>
      <c r="S2686" s="2">
        <f>机器人辅助表!F2686</f>
        <v>7937.6255999999994</v>
      </c>
      <c r="T2686">
        <v>0</v>
      </c>
      <c r="U2686">
        <v>0</v>
      </c>
      <c r="V2686">
        <v>0</v>
      </c>
      <c r="W2686">
        <v>0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0</v>
      </c>
      <c r="AE2686">
        <v>0</v>
      </c>
      <c r="AF2686">
        <v>0</v>
      </c>
      <c r="AG2686">
        <v>0</v>
      </c>
      <c r="BD2686">
        <v>11</v>
      </c>
      <c r="BE2686">
        <v>9211103</v>
      </c>
      <c r="BF2686">
        <v>9214104</v>
      </c>
      <c r="BG2686">
        <v>9214203</v>
      </c>
      <c r="BH2686">
        <v>9214304</v>
      </c>
      <c r="BI2686">
        <v>9214404</v>
      </c>
      <c r="BJ2686">
        <v>9222103</v>
      </c>
      <c r="BK2686">
        <v>9223104</v>
      </c>
      <c r="BL2686">
        <v>9223202</v>
      </c>
      <c r="BM2686">
        <v>9223304</v>
      </c>
      <c r="BN2686">
        <v>9223403</v>
      </c>
      <c r="BO2686">
        <v>9215102</v>
      </c>
    </row>
    <row r="2687" spans="1:67" x14ac:dyDescent="0.15">
      <c r="A2687">
        <v>2686</v>
      </c>
      <c r="B2687" t="s">
        <v>1244</v>
      </c>
      <c r="E2687">
        <f>机器人辅助表!B2687</f>
        <v>31</v>
      </c>
      <c r="F2687">
        <v>1</v>
      </c>
      <c r="G2687">
        <v>58001</v>
      </c>
      <c r="H2687">
        <v>0</v>
      </c>
      <c r="I2687">
        <f>机器人辅助表!H2687</f>
        <v>2816.7934145715703</v>
      </c>
      <c r="J2687">
        <v>2</v>
      </c>
      <c r="K2687">
        <v>4</v>
      </c>
      <c r="L2687">
        <v>1</v>
      </c>
      <c r="M2687" s="2">
        <f>机器人辅助表!C2687</f>
        <v>8637.9884354076967</v>
      </c>
      <c r="N2687" s="2">
        <v>2</v>
      </c>
      <c r="O2687" s="2">
        <f>机器人辅助表!D2687</f>
        <v>552.13446465692323</v>
      </c>
      <c r="P2687" s="2">
        <v>3</v>
      </c>
      <c r="Q2687" s="2">
        <f>机器人辅助表!E2687</f>
        <v>245.39309540307701</v>
      </c>
      <c r="R2687" s="2">
        <v>6</v>
      </c>
      <c r="S2687" s="2">
        <f>机器人辅助表!F2687</f>
        <v>3542.0022000000004</v>
      </c>
      <c r="T2687">
        <v>0</v>
      </c>
      <c r="U2687">
        <v>0</v>
      </c>
      <c r="V2687">
        <v>0</v>
      </c>
      <c r="W2687">
        <v>0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0</v>
      </c>
      <c r="AE2687">
        <v>0</v>
      </c>
      <c r="AF2687">
        <v>0</v>
      </c>
      <c r="AG2687">
        <v>0</v>
      </c>
      <c r="BD2687">
        <v>11</v>
      </c>
      <c r="BE2687">
        <v>9113103</v>
      </c>
      <c r="BF2687">
        <v>9121104</v>
      </c>
      <c r="BG2687">
        <v>9121202</v>
      </c>
      <c r="BH2687">
        <v>9121302</v>
      </c>
      <c r="BI2687">
        <v>9121403</v>
      </c>
      <c r="BJ2687">
        <v>9114104</v>
      </c>
      <c r="BK2687">
        <v>9122104</v>
      </c>
      <c r="BL2687">
        <v>9122204</v>
      </c>
      <c r="BM2687">
        <v>9122304</v>
      </c>
      <c r="BN2687">
        <v>9122402</v>
      </c>
      <c r="BO2687">
        <v>9115104</v>
      </c>
    </row>
    <row r="2688" spans="1:67" x14ac:dyDescent="0.15">
      <c r="A2688">
        <v>2687</v>
      </c>
      <c r="B2688" t="s">
        <v>3727</v>
      </c>
      <c r="E2688">
        <f>机器人辅助表!B2688</f>
        <v>26</v>
      </c>
      <c r="F2688">
        <v>3</v>
      </c>
      <c r="G2688">
        <v>58201</v>
      </c>
      <c r="H2688">
        <v>0</v>
      </c>
      <c r="I2688">
        <f>机器人辅助表!H2688</f>
        <v>4752.4939302389303</v>
      </c>
      <c r="J2688">
        <v>2</v>
      </c>
      <c r="K2688">
        <v>4</v>
      </c>
      <c r="L2688">
        <v>1</v>
      </c>
      <c r="M2688" s="2">
        <f>机器人辅助表!C2688</f>
        <v>11177.299908963214</v>
      </c>
      <c r="N2688" s="2">
        <v>2</v>
      </c>
      <c r="O2688" s="2">
        <f>机器人辅助表!D2688</f>
        <v>794.43790073578623</v>
      </c>
      <c r="P2688" s="2">
        <v>3</v>
      </c>
      <c r="Q2688" s="2">
        <f>机器人辅助表!E2688</f>
        <v>353.08351143812718</v>
      </c>
      <c r="R2688" s="2">
        <v>6</v>
      </c>
      <c r="S2688" s="2">
        <f>机器人辅助表!F2688</f>
        <v>6958.23</v>
      </c>
      <c r="T2688">
        <v>0</v>
      </c>
      <c r="U2688">
        <v>0</v>
      </c>
      <c r="V2688">
        <v>0</v>
      </c>
      <c r="W2688">
        <v>0</v>
      </c>
      <c r="X2688">
        <v>0</v>
      </c>
      <c r="Y2688">
        <v>0</v>
      </c>
      <c r="Z2688">
        <v>0</v>
      </c>
      <c r="AA2688">
        <v>0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BD2688">
        <v>8</v>
      </c>
      <c r="BE2688">
        <v>9323102</v>
      </c>
      <c r="BF2688">
        <v>9324102</v>
      </c>
      <c r="BG2688">
        <v>9324202</v>
      </c>
      <c r="BH2688">
        <v>9324304</v>
      </c>
      <c r="BI2688">
        <v>9324402</v>
      </c>
      <c r="BJ2688">
        <v>9312103</v>
      </c>
      <c r="BK2688">
        <v>9311103</v>
      </c>
      <c r="BL2688">
        <v>9315104</v>
      </c>
    </row>
    <row r="2689" spans="1:67" x14ac:dyDescent="0.15">
      <c r="A2689">
        <v>2688</v>
      </c>
      <c r="B2689" t="s">
        <v>3728</v>
      </c>
      <c r="E2689">
        <f>机器人辅助表!B2689</f>
        <v>44</v>
      </c>
      <c r="F2689">
        <v>2</v>
      </c>
      <c r="G2689">
        <v>58101</v>
      </c>
      <c r="H2689">
        <v>0</v>
      </c>
      <c r="I2689">
        <f>机器人辅助表!H2689</f>
        <v>8063.8011123321712</v>
      </c>
      <c r="J2689">
        <v>2</v>
      </c>
      <c r="K2689">
        <v>4</v>
      </c>
      <c r="L2689">
        <v>1</v>
      </c>
      <c r="M2689" s="2">
        <f>机器人辅助表!C2689</f>
        <v>41649.33932709416</v>
      </c>
      <c r="N2689" s="2">
        <v>2</v>
      </c>
      <c r="O2689" s="2">
        <f>机器人辅助表!D2689</f>
        <v>2063.5389963644147</v>
      </c>
      <c r="P2689" s="2">
        <v>3</v>
      </c>
      <c r="Q2689" s="2">
        <f>机器人辅助表!E2689</f>
        <v>917.12844282862898</v>
      </c>
      <c r="R2689" s="2">
        <v>6</v>
      </c>
      <c r="S2689" s="2">
        <f>机器人辅助表!F2689</f>
        <v>6097.6271999999999</v>
      </c>
      <c r="T2689">
        <v>0</v>
      </c>
      <c r="U2689">
        <v>0</v>
      </c>
      <c r="V2689">
        <v>0</v>
      </c>
      <c r="W2689">
        <v>0</v>
      </c>
      <c r="X2689">
        <v>0</v>
      </c>
      <c r="Y2689">
        <v>0</v>
      </c>
      <c r="Z2689">
        <v>0</v>
      </c>
      <c r="AA2689">
        <v>0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BD2689">
        <v>11</v>
      </c>
      <c r="BE2689">
        <v>9211103</v>
      </c>
      <c r="BF2689">
        <v>9214103</v>
      </c>
      <c r="BG2689">
        <v>9214202</v>
      </c>
      <c r="BH2689">
        <v>9214303</v>
      </c>
      <c r="BI2689">
        <v>9214404</v>
      </c>
      <c r="BJ2689">
        <v>9222104</v>
      </c>
      <c r="BK2689">
        <v>9223103</v>
      </c>
      <c r="BL2689">
        <v>9223204</v>
      </c>
      <c r="BM2689">
        <v>9223302</v>
      </c>
      <c r="BN2689">
        <v>9223403</v>
      </c>
      <c r="BO2689">
        <v>9215102</v>
      </c>
    </row>
    <row r="2690" spans="1:67" x14ac:dyDescent="0.15">
      <c r="A2690">
        <v>2689</v>
      </c>
      <c r="B2690" t="s">
        <v>3729</v>
      </c>
      <c r="E2690">
        <f>机器人辅助表!B2690</f>
        <v>41</v>
      </c>
      <c r="F2690">
        <v>1</v>
      </c>
      <c r="G2690">
        <v>58001</v>
      </c>
      <c r="H2690">
        <v>0</v>
      </c>
      <c r="I2690">
        <f>机器人辅助表!H2690</f>
        <v>6984.8392561662331</v>
      </c>
      <c r="J2690">
        <v>2</v>
      </c>
      <c r="K2690">
        <v>4</v>
      </c>
      <c r="L2690">
        <v>1</v>
      </c>
      <c r="M2690" s="2">
        <f>机器人辅助表!C2690</f>
        <v>32284.777054158814</v>
      </c>
      <c r="N2690" s="2">
        <v>2</v>
      </c>
      <c r="O2690" s="2">
        <f>机器人辅助表!D2690</f>
        <v>1722.4997496730443</v>
      </c>
      <c r="P2690" s="2">
        <v>3</v>
      </c>
      <c r="Q2690" s="2">
        <f>机器人辅助表!E2690</f>
        <v>765.55544429913073</v>
      </c>
      <c r="R2690" s="2">
        <v>6</v>
      </c>
      <c r="S2690" s="2">
        <f>机器人辅助表!F2690</f>
        <v>6003.6855999999998</v>
      </c>
      <c r="T2690">
        <v>0</v>
      </c>
      <c r="U2690">
        <v>0</v>
      </c>
      <c r="V2690">
        <v>0</v>
      </c>
      <c r="W2690">
        <v>0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0</v>
      </c>
      <c r="AE2690">
        <v>0</v>
      </c>
      <c r="AF2690">
        <v>0</v>
      </c>
      <c r="AG2690">
        <v>0</v>
      </c>
      <c r="BD2690">
        <v>11</v>
      </c>
      <c r="BE2690">
        <v>9113102</v>
      </c>
      <c r="BF2690">
        <v>9121104</v>
      </c>
      <c r="BG2690">
        <v>9121204</v>
      </c>
      <c r="BH2690">
        <v>9121303</v>
      </c>
      <c r="BI2690">
        <v>9121403</v>
      </c>
      <c r="BJ2690">
        <v>9114103</v>
      </c>
      <c r="BK2690">
        <v>9122103</v>
      </c>
      <c r="BL2690">
        <v>9122204</v>
      </c>
      <c r="BM2690">
        <v>9122302</v>
      </c>
      <c r="BN2690">
        <v>9122403</v>
      </c>
      <c r="BO2690">
        <v>9115103</v>
      </c>
    </row>
    <row r="2691" spans="1:67" x14ac:dyDescent="0.15">
      <c r="A2691">
        <v>2690</v>
      </c>
      <c r="B2691" t="s">
        <v>1245</v>
      </c>
      <c r="E2691">
        <f>机器人辅助表!B2691</f>
        <v>41</v>
      </c>
      <c r="F2691">
        <v>1</v>
      </c>
      <c r="G2691">
        <v>58001</v>
      </c>
      <c r="H2691">
        <v>0</v>
      </c>
      <c r="I2691">
        <f>机器人辅助表!H2691</f>
        <v>8731.0490702077914</v>
      </c>
      <c r="J2691">
        <v>2</v>
      </c>
      <c r="K2691">
        <v>4</v>
      </c>
      <c r="L2691">
        <v>1</v>
      </c>
      <c r="M2691" s="2">
        <f>机器人辅助表!C2691</f>
        <v>40355.971317698524</v>
      </c>
      <c r="N2691" s="2">
        <v>2</v>
      </c>
      <c r="O2691" s="2">
        <f>机器人辅助表!D2691</f>
        <v>2153.1246870913055</v>
      </c>
      <c r="P2691" s="2">
        <v>3</v>
      </c>
      <c r="Q2691" s="2">
        <f>机器人辅助表!E2691</f>
        <v>956.94430537391338</v>
      </c>
      <c r="R2691" s="2">
        <v>6</v>
      </c>
      <c r="S2691" s="2">
        <f>机器人辅助表!F2691</f>
        <v>7504.6070000000009</v>
      </c>
      <c r="T2691">
        <v>0</v>
      </c>
      <c r="U2691">
        <v>0</v>
      </c>
      <c r="V2691">
        <v>0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0</v>
      </c>
      <c r="AE2691">
        <v>0</v>
      </c>
      <c r="AF2691">
        <v>0</v>
      </c>
      <c r="AG2691">
        <v>0</v>
      </c>
      <c r="BD2691">
        <v>11</v>
      </c>
      <c r="BE2691">
        <v>9113104</v>
      </c>
      <c r="BF2691">
        <v>9121104</v>
      </c>
      <c r="BG2691">
        <v>9121202</v>
      </c>
      <c r="BH2691">
        <v>9121304</v>
      </c>
      <c r="BI2691">
        <v>9121402</v>
      </c>
      <c r="BJ2691">
        <v>9114102</v>
      </c>
      <c r="BK2691">
        <v>9122102</v>
      </c>
      <c r="BL2691">
        <v>9122203</v>
      </c>
      <c r="BM2691">
        <v>9122302</v>
      </c>
      <c r="BN2691">
        <v>9122403</v>
      </c>
      <c r="BO2691">
        <v>9115102</v>
      </c>
    </row>
    <row r="2692" spans="1:67" x14ac:dyDescent="0.15">
      <c r="A2692">
        <v>2691</v>
      </c>
      <c r="B2692" t="s">
        <v>1246</v>
      </c>
      <c r="E2692">
        <f>机器人辅助表!B2692</f>
        <v>29</v>
      </c>
      <c r="F2692">
        <v>3</v>
      </c>
      <c r="G2692">
        <v>58201</v>
      </c>
      <c r="H2692">
        <v>0</v>
      </c>
      <c r="I2692">
        <f>机器人辅助表!H2692</f>
        <v>5877.4355861302965</v>
      </c>
      <c r="J2692">
        <v>2</v>
      </c>
      <c r="K2692">
        <v>4</v>
      </c>
      <c r="L2692">
        <v>1</v>
      </c>
      <c r="M2692" s="2">
        <f>机器人辅助表!C2692</f>
        <v>16284.192603221745</v>
      </c>
      <c r="N2692" s="2">
        <v>2</v>
      </c>
      <c r="O2692" s="2">
        <f>机器人辅助表!D2692</f>
        <v>1076.1467346782615</v>
      </c>
      <c r="P2692" s="2">
        <v>3</v>
      </c>
      <c r="Q2692" s="2">
        <f>机器人辅助表!E2692</f>
        <v>478.28743763478292</v>
      </c>
      <c r="R2692" s="2">
        <v>6</v>
      </c>
      <c r="S2692" s="2">
        <f>机器人辅助表!F2692</f>
        <v>7917.8267999999998</v>
      </c>
      <c r="T2692">
        <v>0</v>
      </c>
      <c r="U2692">
        <v>0</v>
      </c>
      <c r="V2692">
        <v>0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0</v>
      </c>
      <c r="AE2692">
        <v>0</v>
      </c>
      <c r="AF2692">
        <v>0</v>
      </c>
      <c r="AG2692">
        <v>0</v>
      </c>
      <c r="BD2692">
        <v>8</v>
      </c>
      <c r="BE2692">
        <v>9323102</v>
      </c>
      <c r="BF2692">
        <v>9324102</v>
      </c>
      <c r="BG2692">
        <v>9324204</v>
      </c>
      <c r="BH2692">
        <v>9324304</v>
      </c>
      <c r="BI2692">
        <v>9324403</v>
      </c>
      <c r="BJ2692">
        <v>9312102</v>
      </c>
      <c r="BK2692">
        <v>9311104</v>
      </c>
      <c r="BL2692">
        <v>9315102</v>
      </c>
    </row>
    <row r="2693" spans="1:67" x14ac:dyDescent="0.15">
      <c r="A2693">
        <v>2692</v>
      </c>
      <c r="B2693" t="s">
        <v>1247</v>
      </c>
      <c r="E2693">
        <f>机器人辅助表!B2693</f>
        <v>41</v>
      </c>
      <c r="F2693">
        <v>3</v>
      </c>
      <c r="G2693">
        <v>58201</v>
      </c>
      <c r="H2693">
        <v>0</v>
      </c>
      <c r="I2693">
        <f>机器人辅助表!H2693</f>
        <v>11588.483311366706</v>
      </c>
      <c r="J2693">
        <v>2</v>
      </c>
      <c r="K2693">
        <v>4</v>
      </c>
      <c r="L2693">
        <v>1</v>
      </c>
      <c r="M2693" s="2">
        <f>机器人辅助表!C2693</f>
        <v>53563.380112581668</v>
      </c>
      <c r="N2693" s="2">
        <v>2</v>
      </c>
      <c r="O2693" s="2">
        <f>机器人辅助表!D2693</f>
        <v>2857.7836755939143</v>
      </c>
      <c r="P2693" s="2">
        <v>3</v>
      </c>
      <c r="Q2693" s="2">
        <f>机器人辅助表!E2693</f>
        <v>1270.1260780417394</v>
      </c>
      <c r="R2693" s="2">
        <v>6</v>
      </c>
      <c r="S2693" s="2">
        <f>机器人辅助表!F2693</f>
        <v>9960.6602000000003</v>
      </c>
      <c r="T2693">
        <v>0</v>
      </c>
      <c r="U2693">
        <v>0</v>
      </c>
      <c r="V2693">
        <v>0</v>
      </c>
      <c r="W2693">
        <v>0</v>
      </c>
      <c r="X2693">
        <v>0</v>
      </c>
      <c r="Y2693">
        <v>0</v>
      </c>
      <c r="Z2693">
        <v>0</v>
      </c>
      <c r="AA2693">
        <v>0</v>
      </c>
      <c r="AB2693">
        <v>0</v>
      </c>
      <c r="AC2693">
        <v>0</v>
      </c>
      <c r="AD2693">
        <v>0</v>
      </c>
      <c r="AE2693">
        <v>0</v>
      </c>
      <c r="AF2693">
        <v>0</v>
      </c>
      <c r="AG2693">
        <v>0</v>
      </c>
      <c r="BD2693">
        <v>8</v>
      </c>
      <c r="BE2693">
        <v>9323103</v>
      </c>
      <c r="BF2693">
        <v>9324102</v>
      </c>
      <c r="BG2693">
        <v>9324202</v>
      </c>
      <c r="BH2693">
        <v>9324303</v>
      </c>
      <c r="BI2693">
        <v>9324404</v>
      </c>
      <c r="BJ2693">
        <v>9312104</v>
      </c>
      <c r="BK2693">
        <v>9311102</v>
      </c>
      <c r="BL2693">
        <v>9315104</v>
      </c>
    </row>
    <row r="2694" spans="1:67" x14ac:dyDescent="0.15">
      <c r="A2694">
        <v>2693</v>
      </c>
      <c r="B2694" t="s">
        <v>3730</v>
      </c>
      <c r="E2694">
        <f>机器人辅助表!B2694</f>
        <v>48</v>
      </c>
      <c r="F2694">
        <v>3</v>
      </c>
      <c r="G2694">
        <v>58201</v>
      </c>
      <c r="H2694">
        <v>0</v>
      </c>
      <c r="I2694">
        <f>机器人辅助表!H2694</f>
        <v>11750.20836973417</v>
      </c>
      <c r="J2694">
        <v>2</v>
      </c>
      <c r="K2694">
        <v>4</v>
      </c>
      <c r="L2694">
        <v>1</v>
      </c>
      <c r="M2694" s="2">
        <f>机器人辅助表!C2694</f>
        <v>68700.644218969057</v>
      </c>
      <c r="N2694" s="2">
        <v>2</v>
      </c>
      <c r="O2694" s="2">
        <f>机器人辅助表!D2694</f>
        <v>3104.5809013982625</v>
      </c>
      <c r="P2694" s="2">
        <v>3</v>
      </c>
      <c r="Q2694" s="2">
        <f>机器人辅助表!E2694</f>
        <v>1379.8137339547832</v>
      </c>
      <c r="R2694" s="2">
        <v>6</v>
      </c>
      <c r="S2694" s="2">
        <f>机器人辅助表!F2694</f>
        <v>7527.7055999999993</v>
      </c>
      <c r="T2694">
        <v>0</v>
      </c>
      <c r="U2694">
        <v>0</v>
      </c>
      <c r="V2694">
        <v>0</v>
      </c>
      <c r="W2694">
        <v>0</v>
      </c>
      <c r="X2694">
        <v>0</v>
      </c>
      <c r="Y2694">
        <v>0</v>
      </c>
      <c r="Z2694">
        <v>0</v>
      </c>
      <c r="AA2694">
        <v>0</v>
      </c>
      <c r="AB2694">
        <v>0</v>
      </c>
      <c r="AC2694">
        <v>0</v>
      </c>
      <c r="AD2694">
        <v>0</v>
      </c>
      <c r="AE2694">
        <v>0</v>
      </c>
      <c r="AF2694">
        <v>0</v>
      </c>
      <c r="AG2694">
        <v>0</v>
      </c>
      <c r="BD2694">
        <v>8</v>
      </c>
      <c r="BE2694">
        <v>9323104</v>
      </c>
      <c r="BF2694">
        <v>9324102</v>
      </c>
      <c r="BG2694">
        <v>9324202</v>
      </c>
      <c r="BH2694">
        <v>9324303</v>
      </c>
      <c r="BI2694">
        <v>9324402</v>
      </c>
      <c r="BJ2694">
        <v>9312102</v>
      </c>
      <c r="BK2694">
        <v>9311104</v>
      </c>
      <c r="BL2694">
        <v>9315104</v>
      </c>
    </row>
    <row r="2695" spans="1:67" x14ac:dyDescent="0.15">
      <c r="A2695">
        <v>2694</v>
      </c>
      <c r="B2695" t="s">
        <v>3731</v>
      </c>
      <c r="E2695">
        <f>机器人辅助表!B2695</f>
        <v>21</v>
      </c>
      <c r="F2695">
        <v>1</v>
      </c>
      <c r="G2695">
        <v>58001</v>
      </c>
      <c r="H2695">
        <v>0</v>
      </c>
      <c r="I2695">
        <f>机器人辅助表!H2695</f>
        <v>1514.9836591471305</v>
      </c>
      <c r="J2695">
        <v>2</v>
      </c>
      <c r="K2695">
        <v>4</v>
      </c>
      <c r="L2695">
        <v>1</v>
      </c>
      <c r="M2695" s="2">
        <f>机器人辅助表!C2695</f>
        <v>2613.306696000001</v>
      </c>
      <c r="N2695" s="2">
        <v>2</v>
      </c>
      <c r="O2695" s="2">
        <f>机器人辅助表!D2695</f>
        <v>212.48795269565227</v>
      </c>
      <c r="P2695" s="2">
        <v>3</v>
      </c>
      <c r="Q2695" s="2">
        <f>机器人辅助表!E2695</f>
        <v>94.439090086956568</v>
      </c>
      <c r="R2695" s="2">
        <v>6</v>
      </c>
      <c r="S2695" s="2">
        <f>机器人辅助表!F2695</f>
        <v>2503.0207999999998</v>
      </c>
      <c r="T2695">
        <v>0</v>
      </c>
      <c r="U2695">
        <v>0</v>
      </c>
      <c r="V2695">
        <v>0</v>
      </c>
      <c r="W2695">
        <v>0</v>
      </c>
      <c r="X2695">
        <v>0</v>
      </c>
      <c r="Y2695">
        <v>0</v>
      </c>
      <c r="Z2695">
        <v>0</v>
      </c>
      <c r="AA2695">
        <v>0</v>
      </c>
      <c r="AB2695">
        <v>0</v>
      </c>
      <c r="AC2695">
        <v>0</v>
      </c>
      <c r="AD2695">
        <v>0</v>
      </c>
      <c r="AE2695">
        <v>0</v>
      </c>
      <c r="AF2695">
        <v>0</v>
      </c>
      <c r="AG2695">
        <v>0</v>
      </c>
      <c r="BD2695">
        <v>11</v>
      </c>
      <c r="BE2695">
        <v>9113103</v>
      </c>
      <c r="BF2695">
        <v>9121102</v>
      </c>
      <c r="BG2695">
        <v>9121204</v>
      </c>
      <c r="BH2695">
        <v>9121303</v>
      </c>
      <c r="BI2695">
        <v>9121404</v>
      </c>
      <c r="BJ2695">
        <v>9114102</v>
      </c>
      <c r="BK2695">
        <v>9122103</v>
      </c>
      <c r="BL2695">
        <v>9122202</v>
      </c>
      <c r="BM2695">
        <v>9122302</v>
      </c>
      <c r="BN2695">
        <v>9122403</v>
      </c>
      <c r="BO2695">
        <v>9115102</v>
      </c>
    </row>
    <row r="2696" spans="1:67" x14ac:dyDescent="0.15">
      <c r="A2696">
        <v>2695</v>
      </c>
      <c r="B2696" t="s">
        <v>1248</v>
      </c>
      <c r="E2696">
        <f>机器人辅助表!B2696</f>
        <v>39</v>
      </c>
      <c r="F2696">
        <v>3</v>
      </c>
      <c r="G2696">
        <v>58201</v>
      </c>
      <c r="H2696">
        <v>0</v>
      </c>
      <c r="I2696">
        <f>机器人辅助表!H2696</f>
        <v>5851.069656664612</v>
      </c>
      <c r="J2696">
        <v>2</v>
      </c>
      <c r="K2696">
        <v>4</v>
      </c>
      <c r="L2696">
        <v>1</v>
      </c>
      <c r="M2696" s="2">
        <f>机器人辅助表!C2696</f>
        <v>24843.127364672153</v>
      </c>
      <c r="N2696" s="2">
        <v>2</v>
      </c>
      <c r="O2696" s="2">
        <f>机器人辅助表!D2696</f>
        <v>1396.2786909002007</v>
      </c>
      <c r="P2696" s="2">
        <v>3</v>
      </c>
      <c r="Q2696" s="2">
        <f>机器人辅助表!E2696</f>
        <v>620.56830706675589</v>
      </c>
      <c r="R2696" s="2">
        <v>6</v>
      </c>
      <c r="S2696" s="2">
        <f>机器人辅助表!F2696</f>
        <v>5486.2331999999997</v>
      </c>
      <c r="T2696">
        <v>0</v>
      </c>
      <c r="U2696">
        <v>0</v>
      </c>
      <c r="V2696">
        <v>0</v>
      </c>
      <c r="W2696">
        <v>0</v>
      </c>
      <c r="X2696">
        <v>0</v>
      </c>
      <c r="Y2696">
        <v>0</v>
      </c>
      <c r="Z2696">
        <v>0</v>
      </c>
      <c r="AA2696">
        <v>0</v>
      </c>
      <c r="AB2696">
        <v>0</v>
      </c>
      <c r="AC2696">
        <v>0</v>
      </c>
      <c r="AD2696">
        <v>0</v>
      </c>
      <c r="AE2696">
        <v>0</v>
      </c>
      <c r="AF2696">
        <v>0</v>
      </c>
      <c r="AG2696">
        <v>0</v>
      </c>
      <c r="BD2696">
        <v>8</v>
      </c>
      <c r="BE2696">
        <v>9323103</v>
      </c>
      <c r="BF2696">
        <v>9324103</v>
      </c>
      <c r="BG2696">
        <v>9324203</v>
      </c>
      <c r="BH2696">
        <v>9324302</v>
      </c>
      <c r="BI2696">
        <v>9324404</v>
      </c>
      <c r="BJ2696">
        <v>9312104</v>
      </c>
      <c r="BK2696">
        <v>9311104</v>
      </c>
      <c r="BL2696">
        <v>9315104</v>
      </c>
    </row>
    <row r="2697" spans="1:67" x14ac:dyDescent="0.15">
      <c r="A2697">
        <v>2696</v>
      </c>
      <c r="B2697" t="s">
        <v>1249</v>
      </c>
      <c r="E2697">
        <f>机器人辅助表!B2697</f>
        <v>40</v>
      </c>
      <c r="F2697">
        <v>2</v>
      </c>
      <c r="G2697">
        <v>58101</v>
      </c>
      <c r="H2697">
        <v>0</v>
      </c>
      <c r="I2697">
        <f>机器人辅助表!H2697</f>
        <v>4909.3542166947545</v>
      </c>
      <c r="J2697">
        <v>2</v>
      </c>
      <c r="K2697">
        <v>4</v>
      </c>
      <c r="L2697">
        <v>1</v>
      </c>
      <c r="M2697" s="2">
        <f>机器人辅助表!C2697</f>
        <v>21774.892482589974</v>
      </c>
      <c r="N2697" s="2">
        <v>2</v>
      </c>
      <c r="O2697" s="2">
        <f>机器人辅助表!D2697</f>
        <v>1192.0561578060206</v>
      </c>
      <c r="P2697" s="2">
        <v>3</v>
      </c>
      <c r="Q2697" s="2">
        <f>机器人辅助表!E2697</f>
        <v>529.80273680267589</v>
      </c>
      <c r="R2697" s="2">
        <v>6</v>
      </c>
      <c r="S2697" s="2">
        <f>机器人辅助表!F2697</f>
        <v>4406.6880000000001</v>
      </c>
      <c r="T2697">
        <v>0</v>
      </c>
      <c r="U2697">
        <v>0</v>
      </c>
      <c r="V2697">
        <v>0</v>
      </c>
      <c r="W2697">
        <v>0</v>
      </c>
      <c r="X2697">
        <v>0</v>
      </c>
      <c r="Y2697">
        <v>0</v>
      </c>
      <c r="Z2697">
        <v>0</v>
      </c>
      <c r="AA2697">
        <v>0</v>
      </c>
      <c r="AB2697">
        <v>0</v>
      </c>
      <c r="AC2697">
        <v>0</v>
      </c>
      <c r="AD2697">
        <v>0</v>
      </c>
      <c r="AE2697">
        <v>0</v>
      </c>
      <c r="AF2697">
        <v>0</v>
      </c>
      <c r="AG2697">
        <v>0</v>
      </c>
      <c r="BD2697">
        <v>11</v>
      </c>
      <c r="BE2697">
        <v>9211104</v>
      </c>
      <c r="BF2697">
        <v>9214103</v>
      </c>
      <c r="BG2697">
        <v>9214204</v>
      </c>
      <c r="BH2697">
        <v>9214304</v>
      </c>
      <c r="BI2697">
        <v>9214404</v>
      </c>
      <c r="BJ2697">
        <v>9222103</v>
      </c>
      <c r="BK2697">
        <v>9223102</v>
      </c>
      <c r="BL2697">
        <v>9223204</v>
      </c>
      <c r="BM2697">
        <v>9223302</v>
      </c>
      <c r="BN2697">
        <v>9223404</v>
      </c>
      <c r="BO2697">
        <v>9215103</v>
      </c>
    </row>
    <row r="2698" spans="1:67" x14ac:dyDescent="0.15">
      <c r="A2698">
        <v>2697</v>
      </c>
      <c r="B2698" t="s">
        <v>1250</v>
      </c>
      <c r="E2698">
        <f>机器人辅助表!B2698</f>
        <v>33</v>
      </c>
      <c r="F2698">
        <v>1</v>
      </c>
      <c r="G2698">
        <v>58001</v>
      </c>
      <c r="H2698">
        <v>0</v>
      </c>
      <c r="I2698">
        <f>机器人辅助表!H2698</f>
        <v>4836.813628410704</v>
      </c>
      <c r="J2698">
        <v>2</v>
      </c>
      <c r="K2698">
        <v>4</v>
      </c>
      <c r="L2698">
        <v>1</v>
      </c>
      <c r="M2698" s="2">
        <f>机器人辅助表!C2698</f>
        <v>16138.579686998339</v>
      </c>
      <c r="N2698" s="2">
        <v>2</v>
      </c>
      <c r="O2698" s="2">
        <f>机器人辅助表!D2698</f>
        <v>1011.7934558277598</v>
      </c>
      <c r="P2698" s="2">
        <v>3</v>
      </c>
      <c r="Q2698" s="2">
        <f>机器人辅助表!E2698</f>
        <v>449.68598036789331</v>
      </c>
      <c r="R2698" s="2">
        <v>6</v>
      </c>
      <c r="S2698" s="2">
        <f>机器人辅助表!F2698</f>
        <v>5657.8099999999995</v>
      </c>
      <c r="T2698">
        <v>0</v>
      </c>
      <c r="U2698">
        <v>0</v>
      </c>
      <c r="V2698">
        <v>0</v>
      </c>
      <c r="W2698">
        <v>0</v>
      </c>
      <c r="X2698">
        <v>0</v>
      </c>
      <c r="Y2698">
        <v>0</v>
      </c>
      <c r="Z2698">
        <v>0</v>
      </c>
      <c r="AA2698">
        <v>0</v>
      </c>
      <c r="AB2698">
        <v>0</v>
      </c>
      <c r="AC2698">
        <v>0</v>
      </c>
      <c r="AD2698">
        <v>0</v>
      </c>
      <c r="AE2698">
        <v>0</v>
      </c>
      <c r="AF2698">
        <v>0</v>
      </c>
      <c r="AG2698">
        <v>0</v>
      </c>
      <c r="BD2698">
        <v>11</v>
      </c>
      <c r="BE2698">
        <v>9113102</v>
      </c>
      <c r="BF2698">
        <v>9121104</v>
      </c>
      <c r="BG2698">
        <v>9121203</v>
      </c>
      <c r="BH2698">
        <v>9121303</v>
      </c>
      <c r="BI2698">
        <v>9121403</v>
      </c>
      <c r="BJ2698">
        <v>9114104</v>
      </c>
      <c r="BK2698">
        <v>9122102</v>
      </c>
      <c r="BL2698">
        <v>9122202</v>
      </c>
      <c r="BM2698">
        <v>9122304</v>
      </c>
      <c r="BN2698">
        <v>9122404</v>
      </c>
      <c r="BO2698">
        <v>9115104</v>
      </c>
    </row>
    <row r="2699" spans="1:67" x14ac:dyDescent="0.15">
      <c r="A2699">
        <v>2698</v>
      </c>
      <c r="B2699" t="s">
        <v>1251</v>
      </c>
      <c r="E2699">
        <f>机器人辅助表!B2699</f>
        <v>23</v>
      </c>
      <c r="F2699">
        <v>3</v>
      </c>
      <c r="G2699">
        <v>58201</v>
      </c>
      <c r="H2699">
        <v>0</v>
      </c>
      <c r="I2699">
        <f>机器人辅助表!H2699</f>
        <v>3984.2967174411374</v>
      </c>
      <c r="J2699">
        <v>2</v>
      </c>
      <c r="K2699">
        <v>4</v>
      </c>
      <c r="L2699">
        <v>1</v>
      </c>
      <c r="M2699" s="2">
        <f>机器人辅助表!C2699</f>
        <v>7793.1627003135472</v>
      </c>
      <c r="N2699" s="2">
        <v>2</v>
      </c>
      <c r="O2699" s="2">
        <f>机器人辅助表!D2699</f>
        <v>599.15399297658882</v>
      </c>
      <c r="P2699" s="2">
        <v>3</v>
      </c>
      <c r="Q2699" s="2">
        <f>机器人辅助表!E2699</f>
        <v>266.29066354515061</v>
      </c>
      <c r="R2699" s="2">
        <v>6</v>
      </c>
      <c r="S2699" s="2">
        <f>机器人辅助表!F2699</f>
        <v>6303.1649999999991</v>
      </c>
      <c r="T2699">
        <v>0</v>
      </c>
      <c r="U2699">
        <v>0</v>
      </c>
      <c r="V2699">
        <v>0</v>
      </c>
      <c r="W2699">
        <v>0</v>
      </c>
      <c r="X2699">
        <v>0</v>
      </c>
      <c r="Y2699">
        <v>0</v>
      </c>
      <c r="Z2699">
        <v>0</v>
      </c>
      <c r="AA2699">
        <v>0</v>
      </c>
      <c r="AB2699">
        <v>0</v>
      </c>
      <c r="AC2699">
        <v>0</v>
      </c>
      <c r="AD2699">
        <v>0</v>
      </c>
      <c r="AE2699">
        <v>0</v>
      </c>
      <c r="AF2699">
        <v>0</v>
      </c>
      <c r="AG2699">
        <v>0</v>
      </c>
      <c r="BD2699">
        <v>8</v>
      </c>
      <c r="BE2699">
        <v>9323103</v>
      </c>
      <c r="BF2699">
        <v>9324104</v>
      </c>
      <c r="BG2699">
        <v>9324202</v>
      </c>
      <c r="BH2699">
        <v>9324302</v>
      </c>
      <c r="BI2699">
        <v>9324403</v>
      </c>
      <c r="BJ2699">
        <v>9312104</v>
      </c>
      <c r="BK2699">
        <v>9311102</v>
      </c>
      <c r="BL2699">
        <v>9315102</v>
      </c>
    </row>
    <row r="2700" spans="1:67" x14ac:dyDescent="0.15">
      <c r="A2700">
        <v>2699</v>
      </c>
      <c r="B2700" t="s">
        <v>3732</v>
      </c>
      <c r="E2700">
        <f>机器人辅助表!B2700</f>
        <v>41</v>
      </c>
      <c r="F2700">
        <v>1</v>
      </c>
      <c r="G2700">
        <v>58001</v>
      </c>
      <c r="H2700">
        <v>0</v>
      </c>
      <c r="I2700">
        <f>机器人辅助表!H2700</f>
        <v>6508.6002159730806</v>
      </c>
      <c r="J2700">
        <v>2</v>
      </c>
      <c r="K2700">
        <v>4</v>
      </c>
      <c r="L2700">
        <v>1</v>
      </c>
      <c r="M2700" s="2">
        <f>机器人辅助表!C2700</f>
        <v>30083.54225501162</v>
      </c>
      <c r="N2700" s="2">
        <v>2</v>
      </c>
      <c r="O2700" s="2">
        <f>机器人辅助表!D2700</f>
        <v>1605.0565849226093</v>
      </c>
      <c r="P2700" s="2">
        <v>3</v>
      </c>
      <c r="Q2700" s="2">
        <f>机器人辅助表!E2700</f>
        <v>713.35848218782633</v>
      </c>
      <c r="R2700" s="2">
        <v>6</v>
      </c>
      <c r="S2700" s="2">
        <f>机器人辅助表!F2700</f>
        <v>5594.3433999999997</v>
      </c>
      <c r="T2700">
        <v>0</v>
      </c>
      <c r="U2700">
        <v>0</v>
      </c>
      <c r="V2700">
        <v>0</v>
      </c>
      <c r="W2700">
        <v>0</v>
      </c>
      <c r="X2700">
        <v>0</v>
      </c>
      <c r="Y2700">
        <v>0</v>
      </c>
      <c r="Z2700">
        <v>0</v>
      </c>
      <c r="AA2700">
        <v>0</v>
      </c>
      <c r="AB2700">
        <v>0</v>
      </c>
      <c r="AC2700">
        <v>0</v>
      </c>
      <c r="AD2700">
        <v>0</v>
      </c>
      <c r="AE2700">
        <v>0</v>
      </c>
      <c r="AF2700">
        <v>0</v>
      </c>
      <c r="AG2700">
        <v>0</v>
      </c>
      <c r="BD2700">
        <v>11</v>
      </c>
      <c r="BE2700">
        <v>9113102</v>
      </c>
      <c r="BF2700">
        <v>9121103</v>
      </c>
      <c r="BG2700">
        <v>9121202</v>
      </c>
      <c r="BH2700">
        <v>9121303</v>
      </c>
      <c r="BI2700">
        <v>9121402</v>
      </c>
      <c r="BJ2700">
        <v>9114102</v>
      </c>
      <c r="BK2700">
        <v>9122103</v>
      </c>
      <c r="BL2700">
        <v>9122203</v>
      </c>
      <c r="BM2700">
        <v>9122303</v>
      </c>
      <c r="BN2700">
        <v>9122403</v>
      </c>
      <c r="BO2700">
        <v>9115103</v>
      </c>
    </row>
    <row r="2701" spans="1:67" x14ac:dyDescent="0.15">
      <c r="A2701">
        <v>2700</v>
      </c>
      <c r="B2701" t="s">
        <v>3733</v>
      </c>
      <c r="E2701">
        <f>机器人辅助表!B2701</f>
        <v>38</v>
      </c>
      <c r="F2701">
        <v>3</v>
      </c>
      <c r="G2701">
        <v>58201</v>
      </c>
      <c r="H2701">
        <v>0</v>
      </c>
      <c r="I2701">
        <f>机器人辅助表!H2701</f>
        <v>9964.2778352162513</v>
      </c>
      <c r="J2701">
        <v>2</v>
      </c>
      <c r="K2701">
        <v>4</v>
      </c>
      <c r="L2701">
        <v>1</v>
      </c>
      <c r="M2701" s="2">
        <f>机器人辅助表!C2701</f>
        <v>40547.789179179126</v>
      </c>
      <c r="N2701" s="2">
        <v>2</v>
      </c>
      <c r="O2701" s="2">
        <f>机器人辅助表!D2701</f>
        <v>2341.0690667397998</v>
      </c>
      <c r="P2701" s="2">
        <v>3</v>
      </c>
      <c r="Q2701" s="2">
        <f>机器人辅助表!E2701</f>
        <v>1040.4751407732444</v>
      </c>
      <c r="R2701" s="2">
        <v>6</v>
      </c>
      <c r="S2701" s="2">
        <f>机器人辅助表!F2701</f>
        <v>9706.2031999999999</v>
      </c>
      <c r="T2701">
        <v>0</v>
      </c>
      <c r="U2701">
        <v>0</v>
      </c>
      <c r="V2701">
        <v>0</v>
      </c>
      <c r="W2701">
        <v>0</v>
      </c>
      <c r="X2701">
        <v>0</v>
      </c>
      <c r="Y2701">
        <v>0</v>
      </c>
      <c r="Z2701">
        <v>0</v>
      </c>
      <c r="AA2701">
        <v>0</v>
      </c>
      <c r="AB2701">
        <v>0</v>
      </c>
      <c r="AC2701">
        <v>0</v>
      </c>
      <c r="AD2701">
        <v>0</v>
      </c>
      <c r="AE2701">
        <v>0</v>
      </c>
      <c r="AF2701">
        <v>0</v>
      </c>
      <c r="AG2701">
        <v>0</v>
      </c>
      <c r="BD2701">
        <v>8</v>
      </c>
      <c r="BE2701">
        <v>9323104</v>
      </c>
      <c r="BF2701">
        <v>9324104</v>
      </c>
      <c r="BG2701">
        <v>9324203</v>
      </c>
      <c r="BH2701">
        <v>9324304</v>
      </c>
      <c r="BI2701">
        <v>9324403</v>
      </c>
      <c r="BJ2701">
        <v>9312104</v>
      </c>
      <c r="BK2701">
        <v>9311102</v>
      </c>
      <c r="BL2701">
        <v>9315102</v>
      </c>
    </row>
    <row r="2702" spans="1:67" x14ac:dyDescent="0.15">
      <c r="A2702">
        <v>2701</v>
      </c>
      <c r="B2702" t="s">
        <v>3734</v>
      </c>
      <c r="E2702">
        <f>机器人辅助表!B2702</f>
        <v>30</v>
      </c>
      <c r="F2702">
        <v>2</v>
      </c>
      <c r="G2702">
        <v>58101</v>
      </c>
      <c r="H2702">
        <v>0</v>
      </c>
      <c r="I2702">
        <f>机器人辅助表!H2702</f>
        <v>2642.5950076499003</v>
      </c>
      <c r="J2702">
        <v>2</v>
      </c>
      <c r="K2702">
        <v>4</v>
      </c>
      <c r="L2702">
        <v>1</v>
      </c>
      <c r="M2702" s="2">
        <f>机器人辅助表!C2702</f>
        <v>7732.5750202424788</v>
      </c>
      <c r="N2702" s="2">
        <v>2</v>
      </c>
      <c r="O2702" s="2">
        <f>机器人辅助表!D2702</f>
        <v>499.3232300066893</v>
      </c>
      <c r="P2702" s="2">
        <v>3</v>
      </c>
      <c r="Q2702" s="2">
        <f>机器人辅助表!E2702</f>
        <v>221.92143555852857</v>
      </c>
      <c r="R2702" s="2">
        <v>6</v>
      </c>
      <c r="S2702" s="2">
        <f>机器人辅助表!F2702</f>
        <v>3445.9259999999999</v>
      </c>
      <c r="T2702">
        <v>0</v>
      </c>
      <c r="U2702">
        <v>0</v>
      </c>
      <c r="V2702">
        <v>0</v>
      </c>
      <c r="W2702">
        <v>0</v>
      </c>
      <c r="X2702">
        <v>0</v>
      </c>
      <c r="Y2702">
        <v>0</v>
      </c>
      <c r="Z2702">
        <v>0</v>
      </c>
      <c r="AA2702">
        <v>0</v>
      </c>
      <c r="AB2702">
        <v>0</v>
      </c>
      <c r="AC2702">
        <v>0</v>
      </c>
      <c r="AD2702">
        <v>0</v>
      </c>
      <c r="AE2702">
        <v>0</v>
      </c>
      <c r="AF2702">
        <v>0</v>
      </c>
      <c r="AG2702">
        <v>0</v>
      </c>
      <c r="BD2702">
        <v>11</v>
      </c>
      <c r="BE2702">
        <v>9211104</v>
      </c>
      <c r="BF2702">
        <v>9214102</v>
      </c>
      <c r="BG2702">
        <v>9214204</v>
      </c>
      <c r="BH2702">
        <v>9214303</v>
      </c>
      <c r="BI2702">
        <v>9214402</v>
      </c>
      <c r="BJ2702">
        <v>9222104</v>
      </c>
      <c r="BK2702">
        <v>9223102</v>
      </c>
      <c r="BL2702">
        <v>9223204</v>
      </c>
      <c r="BM2702">
        <v>9223304</v>
      </c>
      <c r="BN2702">
        <v>9223402</v>
      </c>
      <c r="BO2702">
        <v>9215103</v>
      </c>
    </row>
    <row r="2703" spans="1:67" x14ac:dyDescent="0.15">
      <c r="A2703">
        <v>2702</v>
      </c>
      <c r="B2703" t="s">
        <v>1252</v>
      </c>
      <c r="E2703">
        <f>机器人辅助表!B2703</f>
        <v>36</v>
      </c>
      <c r="F2703">
        <v>2</v>
      </c>
      <c r="G2703">
        <v>58101</v>
      </c>
      <c r="H2703">
        <v>0</v>
      </c>
      <c r="I2703">
        <f>机器人辅助表!H2703</f>
        <v>5330.8094131554471</v>
      </c>
      <c r="J2703">
        <v>2</v>
      </c>
      <c r="K2703">
        <v>4</v>
      </c>
      <c r="L2703">
        <v>1</v>
      </c>
      <c r="M2703" s="2">
        <f>机器人辅助表!C2703</f>
        <v>19785.975312738468</v>
      </c>
      <c r="N2703" s="2">
        <v>2</v>
      </c>
      <c r="O2703" s="2">
        <f>机器人辅助表!D2703</f>
        <v>1207.7559063138465</v>
      </c>
      <c r="P2703" s="2">
        <v>3</v>
      </c>
      <c r="Q2703" s="2">
        <f>机器人辅助表!E2703</f>
        <v>536.78040280615403</v>
      </c>
      <c r="R2703" s="2">
        <v>6</v>
      </c>
      <c r="S2703" s="2">
        <f>机器人辅助表!F2703</f>
        <v>5606.9583999999995</v>
      </c>
      <c r="T2703">
        <v>0</v>
      </c>
      <c r="U2703">
        <v>0</v>
      </c>
      <c r="V2703">
        <v>0</v>
      </c>
      <c r="W2703">
        <v>0</v>
      </c>
      <c r="X2703">
        <v>0</v>
      </c>
      <c r="Y2703">
        <v>0</v>
      </c>
      <c r="Z2703">
        <v>0</v>
      </c>
      <c r="AA2703">
        <v>0</v>
      </c>
      <c r="AB2703">
        <v>0</v>
      </c>
      <c r="AC2703">
        <v>0</v>
      </c>
      <c r="AD2703">
        <v>0</v>
      </c>
      <c r="AE2703">
        <v>0</v>
      </c>
      <c r="AF2703">
        <v>0</v>
      </c>
      <c r="AG2703">
        <v>0</v>
      </c>
      <c r="BD2703">
        <v>11</v>
      </c>
      <c r="BE2703">
        <v>9211103</v>
      </c>
      <c r="BF2703">
        <v>9214103</v>
      </c>
      <c r="BG2703">
        <v>9214203</v>
      </c>
      <c r="BH2703">
        <v>9214304</v>
      </c>
      <c r="BI2703">
        <v>9214403</v>
      </c>
      <c r="BJ2703">
        <v>9222102</v>
      </c>
      <c r="BK2703">
        <v>9223104</v>
      </c>
      <c r="BL2703">
        <v>9223203</v>
      </c>
      <c r="BM2703">
        <v>9223303</v>
      </c>
      <c r="BN2703">
        <v>9223404</v>
      </c>
      <c r="BO2703">
        <v>9215104</v>
      </c>
    </row>
    <row r="2704" spans="1:67" x14ac:dyDescent="0.15">
      <c r="A2704">
        <v>2703</v>
      </c>
      <c r="B2704" t="s">
        <v>3735</v>
      </c>
      <c r="E2704">
        <f>机器人辅助表!B2704</f>
        <v>28</v>
      </c>
      <c r="F2704">
        <v>2</v>
      </c>
      <c r="G2704">
        <v>58101</v>
      </c>
      <c r="H2704">
        <v>0</v>
      </c>
      <c r="I2704">
        <f>机器人辅助表!H2704</f>
        <v>4344.6296450820282</v>
      </c>
      <c r="J2704">
        <v>2</v>
      </c>
      <c r="K2704">
        <v>4</v>
      </c>
      <c r="L2704">
        <v>1</v>
      </c>
      <c r="M2704" s="2">
        <f>机器人辅助表!C2704</f>
        <v>11438.415960658196</v>
      </c>
      <c r="N2704" s="2">
        <v>2</v>
      </c>
      <c r="O2704" s="2">
        <f>机器人辅助表!D2704</f>
        <v>774.02814771371266</v>
      </c>
      <c r="P2704" s="2">
        <v>3</v>
      </c>
      <c r="Q2704" s="2">
        <f>机器人辅助表!E2704</f>
        <v>344.01251009498333</v>
      </c>
      <c r="R2704" s="2">
        <v>6</v>
      </c>
      <c r="S2704" s="2">
        <f>机器人辅助表!F2704</f>
        <v>6014.5511999999999</v>
      </c>
      <c r="T2704">
        <v>0</v>
      </c>
      <c r="U2704">
        <v>0</v>
      </c>
      <c r="V2704">
        <v>0</v>
      </c>
      <c r="W2704">
        <v>0</v>
      </c>
      <c r="X2704">
        <v>0</v>
      </c>
      <c r="Y2704">
        <v>0</v>
      </c>
      <c r="Z2704">
        <v>0</v>
      </c>
      <c r="AA2704">
        <v>0</v>
      </c>
      <c r="AB2704">
        <v>0</v>
      </c>
      <c r="AC2704">
        <v>0</v>
      </c>
      <c r="AD2704">
        <v>0</v>
      </c>
      <c r="AE2704">
        <v>0</v>
      </c>
      <c r="AF2704">
        <v>0</v>
      </c>
      <c r="AG2704">
        <v>0</v>
      </c>
      <c r="BD2704">
        <v>11</v>
      </c>
      <c r="BE2704">
        <v>9211104</v>
      </c>
      <c r="BF2704">
        <v>9214104</v>
      </c>
      <c r="BG2704">
        <v>9214202</v>
      </c>
      <c r="BH2704">
        <v>9214302</v>
      </c>
      <c r="BI2704">
        <v>9214402</v>
      </c>
      <c r="BJ2704">
        <v>9222104</v>
      </c>
      <c r="BK2704">
        <v>9223103</v>
      </c>
      <c r="BL2704">
        <v>9223204</v>
      </c>
      <c r="BM2704">
        <v>9223303</v>
      </c>
      <c r="BN2704">
        <v>9223404</v>
      </c>
      <c r="BO2704">
        <v>9215104</v>
      </c>
    </row>
    <row r="2705" spans="1:67" x14ac:dyDescent="0.15">
      <c r="A2705">
        <v>2704</v>
      </c>
      <c r="B2705" t="s">
        <v>3736</v>
      </c>
      <c r="E2705">
        <f>机器人辅助表!B2705</f>
        <v>25</v>
      </c>
      <c r="F2705">
        <v>3</v>
      </c>
      <c r="G2705">
        <v>58201</v>
      </c>
      <c r="H2705">
        <v>0</v>
      </c>
      <c r="I2705">
        <f>机器人辅助表!H2705</f>
        <v>1908.2876267558531</v>
      </c>
      <c r="J2705">
        <v>2</v>
      </c>
      <c r="K2705">
        <v>4</v>
      </c>
      <c r="L2705">
        <v>1</v>
      </c>
      <c r="M2705" s="2">
        <f>机器人辅助表!C2705</f>
        <v>4214.9974414715734</v>
      </c>
      <c r="N2705" s="2">
        <v>2</v>
      </c>
      <c r="O2705" s="2">
        <f>机器人辅助表!D2705</f>
        <v>307.32133244147172</v>
      </c>
      <c r="P2705" s="2">
        <v>3</v>
      </c>
      <c r="Q2705" s="2">
        <f>机器人辅助表!E2705</f>
        <v>136.58725886287633</v>
      </c>
      <c r="R2705" s="2">
        <v>6</v>
      </c>
      <c r="S2705" s="2">
        <f>机器人辅助表!F2705</f>
        <v>2875.68</v>
      </c>
      <c r="T2705">
        <v>0</v>
      </c>
      <c r="U2705">
        <v>0</v>
      </c>
      <c r="V2705">
        <v>0</v>
      </c>
      <c r="W2705">
        <v>0</v>
      </c>
      <c r="X2705">
        <v>0</v>
      </c>
      <c r="Y2705">
        <v>0</v>
      </c>
      <c r="Z2705">
        <v>0</v>
      </c>
      <c r="AA2705">
        <v>0</v>
      </c>
      <c r="AB2705">
        <v>0</v>
      </c>
      <c r="AC2705">
        <v>0</v>
      </c>
      <c r="AD2705">
        <v>0</v>
      </c>
      <c r="AE2705">
        <v>0</v>
      </c>
      <c r="AF2705">
        <v>0</v>
      </c>
      <c r="AG2705">
        <v>0</v>
      </c>
      <c r="BD2705">
        <v>8</v>
      </c>
      <c r="BE2705">
        <v>9323103</v>
      </c>
      <c r="BF2705">
        <v>9324102</v>
      </c>
      <c r="BG2705">
        <v>9324202</v>
      </c>
      <c r="BH2705">
        <v>9324304</v>
      </c>
      <c r="BI2705">
        <v>9324404</v>
      </c>
      <c r="BJ2705">
        <v>9312104</v>
      </c>
      <c r="BK2705">
        <v>9311103</v>
      </c>
      <c r="BL2705">
        <v>9315103</v>
      </c>
    </row>
    <row r="2706" spans="1:67" x14ac:dyDescent="0.15">
      <c r="A2706">
        <v>2705</v>
      </c>
      <c r="B2706" t="s">
        <v>3737</v>
      </c>
      <c r="E2706">
        <f>机器人辅助表!B2706</f>
        <v>19</v>
      </c>
      <c r="F2706">
        <v>3</v>
      </c>
      <c r="G2706">
        <v>58201</v>
      </c>
      <c r="H2706">
        <v>0</v>
      </c>
      <c r="I2706">
        <f>机器人辅助表!H2706</f>
        <v>3207.4868650664353</v>
      </c>
      <c r="J2706">
        <v>2</v>
      </c>
      <c r="K2706">
        <v>4</v>
      </c>
      <c r="L2706">
        <v>1</v>
      </c>
      <c r="M2706" s="2">
        <f>机器人辅助表!C2706</f>
        <v>4872.7412135217392</v>
      </c>
      <c r="N2706" s="2">
        <v>2</v>
      </c>
      <c r="O2706" s="2">
        <f>机器人辅助表!D2706</f>
        <v>420.41625808695665</v>
      </c>
      <c r="P2706" s="2">
        <v>3</v>
      </c>
      <c r="Q2706" s="2">
        <f>机器人辅助表!E2706</f>
        <v>186.85167026086964</v>
      </c>
      <c r="R2706" s="2">
        <v>6</v>
      </c>
      <c r="S2706" s="2">
        <f>机器人辅助表!F2706</f>
        <v>5502.1415999999999</v>
      </c>
      <c r="T2706">
        <v>0</v>
      </c>
      <c r="U2706">
        <v>0</v>
      </c>
      <c r="V2706">
        <v>0</v>
      </c>
      <c r="W2706">
        <v>0</v>
      </c>
      <c r="X2706">
        <v>0</v>
      </c>
      <c r="Y2706">
        <v>0</v>
      </c>
      <c r="Z2706">
        <v>0</v>
      </c>
      <c r="AA2706">
        <v>0</v>
      </c>
      <c r="AB2706">
        <v>0</v>
      </c>
      <c r="AC2706">
        <v>0</v>
      </c>
      <c r="AD2706">
        <v>0</v>
      </c>
      <c r="AE2706">
        <v>0</v>
      </c>
      <c r="AF2706">
        <v>0</v>
      </c>
      <c r="AG2706">
        <v>0</v>
      </c>
      <c r="BD2706">
        <v>8</v>
      </c>
      <c r="BE2706">
        <v>9323103</v>
      </c>
      <c r="BF2706">
        <v>9324103</v>
      </c>
      <c r="BG2706">
        <v>9324202</v>
      </c>
      <c r="BH2706">
        <v>9324302</v>
      </c>
      <c r="BI2706">
        <v>9324403</v>
      </c>
      <c r="BJ2706">
        <v>9312104</v>
      </c>
      <c r="BK2706">
        <v>9311103</v>
      </c>
      <c r="BL2706">
        <v>9315102</v>
      </c>
    </row>
    <row r="2707" spans="1:67" x14ac:dyDescent="0.15">
      <c r="A2707">
        <v>2706</v>
      </c>
      <c r="B2707" t="s">
        <v>3738</v>
      </c>
      <c r="E2707">
        <f>机器人辅助表!B2707</f>
        <v>42</v>
      </c>
      <c r="F2707">
        <v>3</v>
      </c>
      <c r="G2707">
        <v>58201</v>
      </c>
      <c r="H2707">
        <v>0</v>
      </c>
      <c r="I2707">
        <f>机器人辅助表!H2707</f>
        <v>9309.5235918767557</v>
      </c>
      <c r="J2707">
        <v>2</v>
      </c>
      <c r="K2707">
        <v>4</v>
      </c>
      <c r="L2707">
        <v>1</v>
      </c>
      <c r="M2707" s="2">
        <f>机器人辅助表!C2707</f>
        <v>44741.671364099027</v>
      </c>
      <c r="N2707" s="2">
        <v>2</v>
      </c>
      <c r="O2707" s="2">
        <f>机器人辅助表!D2707</f>
        <v>2327.7184006153857</v>
      </c>
      <c r="P2707" s="2">
        <v>3</v>
      </c>
      <c r="Q2707" s="2">
        <f>机器人辅助表!E2707</f>
        <v>1034.5415113846161</v>
      </c>
      <c r="R2707" s="2">
        <v>6</v>
      </c>
      <c r="S2707" s="2">
        <f>机器人辅助表!F2707</f>
        <v>7664.7340000000004</v>
      </c>
      <c r="T2707">
        <v>0</v>
      </c>
      <c r="U2707">
        <v>0</v>
      </c>
      <c r="V2707">
        <v>0</v>
      </c>
      <c r="W2707">
        <v>0</v>
      </c>
      <c r="X2707">
        <v>0</v>
      </c>
      <c r="Y2707">
        <v>0</v>
      </c>
      <c r="Z2707">
        <v>0</v>
      </c>
      <c r="AA2707">
        <v>0</v>
      </c>
      <c r="AB2707">
        <v>0</v>
      </c>
      <c r="AC2707">
        <v>0</v>
      </c>
      <c r="AD2707">
        <v>0</v>
      </c>
      <c r="AE2707">
        <v>0</v>
      </c>
      <c r="AF2707">
        <v>0</v>
      </c>
      <c r="AG2707">
        <v>0</v>
      </c>
      <c r="BD2707">
        <v>8</v>
      </c>
      <c r="BE2707">
        <v>9323102</v>
      </c>
      <c r="BF2707">
        <v>9324104</v>
      </c>
      <c r="BG2707">
        <v>9324203</v>
      </c>
      <c r="BH2707">
        <v>9324304</v>
      </c>
      <c r="BI2707">
        <v>9324404</v>
      </c>
      <c r="BJ2707">
        <v>9312102</v>
      </c>
      <c r="BK2707">
        <v>9311103</v>
      </c>
      <c r="BL2707">
        <v>9315102</v>
      </c>
    </row>
    <row r="2708" spans="1:67" x14ac:dyDescent="0.15">
      <c r="A2708">
        <v>2707</v>
      </c>
      <c r="B2708" t="s">
        <v>3739</v>
      </c>
      <c r="E2708">
        <f>机器人辅助表!B2708</f>
        <v>28</v>
      </c>
      <c r="F2708">
        <v>1</v>
      </c>
      <c r="G2708">
        <v>58001</v>
      </c>
      <c r="H2708">
        <v>0</v>
      </c>
      <c r="I2708">
        <f>机器人辅助表!H2708</f>
        <v>2564.0437249664433</v>
      </c>
      <c r="J2708">
        <v>2</v>
      </c>
      <c r="K2708">
        <v>4</v>
      </c>
      <c r="L2708">
        <v>1</v>
      </c>
      <c r="M2708" s="2">
        <f>机器人辅助表!C2708</f>
        <v>6750.5405669458205</v>
      </c>
      <c r="N2708" s="2">
        <v>2</v>
      </c>
      <c r="O2708" s="2">
        <f>机器人辅助表!D2708</f>
        <v>456.80349701137141</v>
      </c>
      <c r="P2708" s="2">
        <v>3</v>
      </c>
      <c r="Q2708" s="2">
        <f>机器人辅助表!E2708</f>
        <v>203.02377644949837</v>
      </c>
      <c r="R2708" s="2">
        <v>6</v>
      </c>
      <c r="S2708" s="2">
        <f>机器人辅助表!F2708</f>
        <v>3549.5711999999999</v>
      </c>
      <c r="T2708">
        <v>0</v>
      </c>
      <c r="U2708">
        <v>0</v>
      </c>
      <c r="V2708">
        <v>0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  <c r="AF2708">
        <v>0</v>
      </c>
      <c r="AG2708">
        <v>0</v>
      </c>
      <c r="BD2708">
        <v>11</v>
      </c>
      <c r="BE2708">
        <v>9113103</v>
      </c>
      <c r="BF2708">
        <v>9121102</v>
      </c>
      <c r="BG2708">
        <v>9121204</v>
      </c>
      <c r="BH2708">
        <v>9121304</v>
      </c>
      <c r="BI2708">
        <v>9121404</v>
      </c>
      <c r="BJ2708">
        <v>9114104</v>
      </c>
      <c r="BK2708">
        <v>9122103</v>
      </c>
      <c r="BL2708">
        <v>9122204</v>
      </c>
      <c r="BM2708">
        <v>9122303</v>
      </c>
      <c r="BN2708">
        <v>9122403</v>
      </c>
      <c r="BO2708">
        <v>9115104</v>
      </c>
    </row>
    <row r="2709" spans="1:67" x14ac:dyDescent="0.15">
      <c r="A2709">
        <v>2708</v>
      </c>
      <c r="B2709" t="s">
        <v>1253</v>
      </c>
      <c r="E2709">
        <f>机器人辅助表!B2709</f>
        <v>33</v>
      </c>
      <c r="F2709">
        <v>2</v>
      </c>
      <c r="G2709">
        <v>58101</v>
      </c>
      <c r="H2709">
        <v>0</v>
      </c>
      <c r="I2709">
        <f>机器人辅助表!H2709</f>
        <v>2902.0881770464225</v>
      </c>
      <c r="J2709">
        <v>2</v>
      </c>
      <c r="K2709">
        <v>4</v>
      </c>
      <c r="L2709">
        <v>1</v>
      </c>
      <c r="M2709" s="2">
        <f>机器人辅助表!C2709</f>
        <v>9683.1478121990021</v>
      </c>
      <c r="N2709" s="2">
        <v>2</v>
      </c>
      <c r="O2709" s="2">
        <f>机器人辅助表!D2709</f>
        <v>607.07607349665579</v>
      </c>
      <c r="P2709" s="2">
        <v>3</v>
      </c>
      <c r="Q2709" s="2">
        <f>机器人辅助表!E2709</f>
        <v>269.81158822073598</v>
      </c>
      <c r="R2709" s="2">
        <v>6</v>
      </c>
      <c r="S2709" s="2">
        <f>机器人辅助表!F2709</f>
        <v>3394.6859999999997</v>
      </c>
      <c r="T2709">
        <v>0</v>
      </c>
      <c r="U2709">
        <v>0</v>
      </c>
      <c r="V2709">
        <v>0</v>
      </c>
      <c r="W2709">
        <v>0</v>
      </c>
      <c r="X2709">
        <v>0</v>
      </c>
      <c r="Y2709">
        <v>0</v>
      </c>
      <c r="Z2709">
        <v>0</v>
      </c>
      <c r="AA2709">
        <v>0</v>
      </c>
      <c r="AB2709">
        <v>0</v>
      </c>
      <c r="AC2709">
        <v>0</v>
      </c>
      <c r="AD2709">
        <v>0</v>
      </c>
      <c r="AE2709">
        <v>0</v>
      </c>
      <c r="AF2709">
        <v>0</v>
      </c>
      <c r="AG2709">
        <v>0</v>
      </c>
      <c r="BD2709">
        <v>11</v>
      </c>
      <c r="BE2709">
        <v>9211102</v>
      </c>
      <c r="BF2709">
        <v>9214103</v>
      </c>
      <c r="BG2709">
        <v>9214202</v>
      </c>
      <c r="BH2709">
        <v>9214304</v>
      </c>
      <c r="BI2709">
        <v>9214404</v>
      </c>
      <c r="BJ2709">
        <v>9222102</v>
      </c>
      <c r="BK2709">
        <v>9223103</v>
      </c>
      <c r="BL2709">
        <v>9223202</v>
      </c>
      <c r="BM2709">
        <v>9223303</v>
      </c>
      <c r="BN2709">
        <v>9223402</v>
      </c>
      <c r="BO2709">
        <v>9215103</v>
      </c>
    </row>
    <row r="2710" spans="1:67" x14ac:dyDescent="0.15">
      <c r="A2710">
        <v>2709</v>
      </c>
      <c r="B2710" t="s">
        <v>1254</v>
      </c>
      <c r="E2710">
        <f>机器人辅助表!B2710</f>
        <v>39</v>
      </c>
      <c r="F2710">
        <v>1</v>
      </c>
      <c r="G2710">
        <v>58001</v>
      </c>
      <c r="H2710">
        <v>0</v>
      </c>
      <c r="I2710">
        <f>机器人辅助表!H2710</f>
        <v>10866.272219519993</v>
      </c>
      <c r="J2710">
        <v>2</v>
      </c>
      <c r="K2710">
        <v>4</v>
      </c>
      <c r="L2710">
        <v>1</v>
      </c>
      <c r="M2710" s="2">
        <f>机器人辅助表!C2710</f>
        <v>46137.236534391144</v>
      </c>
      <c r="N2710" s="2">
        <v>2</v>
      </c>
      <c r="O2710" s="2">
        <f>机器人辅助表!D2710</f>
        <v>2593.0889973860872</v>
      </c>
      <c r="P2710" s="2">
        <v>3</v>
      </c>
      <c r="Q2710" s="2">
        <f>机器人辅助表!E2710</f>
        <v>1152.483998838261</v>
      </c>
      <c r="R2710" s="2">
        <v>6</v>
      </c>
      <c r="S2710" s="2">
        <f>机器人辅助表!F2710</f>
        <v>10188.718800000001</v>
      </c>
      <c r="T2710">
        <v>0</v>
      </c>
      <c r="U2710">
        <v>0</v>
      </c>
      <c r="V2710">
        <v>0</v>
      </c>
      <c r="W2710">
        <v>0</v>
      </c>
      <c r="X2710">
        <v>0</v>
      </c>
      <c r="Y2710">
        <v>0</v>
      </c>
      <c r="Z2710">
        <v>0</v>
      </c>
      <c r="AA2710">
        <v>0</v>
      </c>
      <c r="AB2710">
        <v>0</v>
      </c>
      <c r="AC2710">
        <v>0</v>
      </c>
      <c r="AD2710">
        <v>0</v>
      </c>
      <c r="AE2710">
        <v>0</v>
      </c>
      <c r="AF2710">
        <v>0</v>
      </c>
      <c r="AG2710">
        <v>0</v>
      </c>
      <c r="BD2710">
        <v>11</v>
      </c>
      <c r="BE2710">
        <v>9113102</v>
      </c>
      <c r="BF2710">
        <v>9121103</v>
      </c>
      <c r="BG2710">
        <v>9121202</v>
      </c>
      <c r="BH2710">
        <v>9121303</v>
      </c>
      <c r="BI2710">
        <v>9121404</v>
      </c>
      <c r="BJ2710">
        <v>9114104</v>
      </c>
      <c r="BK2710">
        <v>9122104</v>
      </c>
      <c r="BL2710">
        <v>9122204</v>
      </c>
      <c r="BM2710">
        <v>9122304</v>
      </c>
      <c r="BN2710">
        <v>9122402</v>
      </c>
      <c r="BO2710">
        <v>9115103</v>
      </c>
    </row>
    <row r="2711" spans="1:67" x14ac:dyDescent="0.15">
      <c r="A2711">
        <v>2710</v>
      </c>
      <c r="B2711" t="s">
        <v>1255</v>
      </c>
      <c r="E2711">
        <f>机器人辅助表!B2711</f>
        <v>41</v>
      </c>
      <c r="F2711">
        <v>3</v>
      </c>
      <c r="G2711">
        <v>58201</v>
      </c>
      <c r="H2711">
        <v>0</v>
      </c>
      <c r="I2711">
        <f>机器人辅助表!H2711</f>
        <v>7937.3173365525372</v>
      </c>
      <c r="J2711">
        <v>2</v>
      </c>
      <c r="K2711">
        <v>4</v>
      </c>
      <c r="L2711">
        <v>1</v>
      </c>
      <c r="M2711" s="2">
        <f>机器人辅助表!C2711</f>
        <v>36687.246652453199</v>
      </c>
      <c r="N2711" s="2">
        <v>2</v>
      </c>
      <c r="O2711" s="2">
        <f>机器人辅助表!D2711</f>
        <v>1957.3860791739139</v>
      </c>
      <c r="P2711" s="2">
        <v>3</v>
      </c>
      <c r="Q2711" s="2">
        <f>机器人辅助表!E2711</f>
        <v>869.94936852173942</v>
      </c>
      <c r="R2711" s="2">
        <v>6</v>
      </c>
      <c r="S2711" s="2">
        <f>机器人辅助表!F2711</f>
        <v>6822.37</v>
      </c>
      <c r="T2711">
        <v>0</v>
      </c>
      <c r="U2711">
        <v>0</v>
      </c>
      <c r="V2711">
        <v>0</v>
      </c>
      <c r="W2711">
        <v>0</v>
      </c>
      <c r="X2711">
        <v>0</v>
      </c>
      <c r="Y2711">
        <v>0</v>
      </c>
      <c r="Z2711">
        <v>0</v>
      </c>
      <c r="AA2711">
        <v>0</v>
      </c>
      <c r="AB2711">
        <v>0</v>
      </c>
      <c r="AC2711">
        <v>0</v>
      </c>
      <c r="AD2711">
        <v>0</v>
      </c>
      <c r="AE2711">
        <v>0</v>
      </c>
      <c r="AF2711">
        <v>0</v>
      </c>
      <c r="AG2711">
        <v>0</v>
      </c>
      <c r="BD2711">
        <v>8</v>
      </c>
      <c r="BE2711">
        <v>9323102</v>
      </c>
      <c r="BF2711">
        <v>9324103</v>
      </c>
      <c r="BG2711">
        <v>9324202</v>
      </c>
      <c r="BH2711">
        <v>9324303</v>
      </c>
      <c r="BI2711">
        <v>9324404</v>
      </c>
      <c r="BJ2711">
        <v>9312102</v>
      </c>
      <c r="BK2711">
        <v>9311104</v>
      </c>
      <c r="BL2711">
        <v>9315102</v>
      </c>
    </row>
    <row r="2712" spans="1:67" x14ac:dyDescent="0.15">
      <c r="A2712">
        <v>2711</v>
      </c>
      <c r="B2712" t="s">
        <v>3740</v>
      </c>
      <c r="E2712">
        <f>机器人辅助表!B2712</f>
        <v>23</v>
      </c>
      <c r="F2712">
        <v>1</v>
      </c>
      <c r="G2712">
        <v>58001</v>
      </c>
      <c r="H2712">
        <v>0</v>
      </c>
      <c r="I2712">
        <f>机器人辅助表!H2712</f>
        <v>2656.1978116274245</v>
      </c>
      <c r="J2712">
        <v>2</v>
      </c>
      <c r="K2712">
        <v>4</v>
      </c>
      <c r="L2712">
        <v>1</v>
      </c>
      <c r="M2712" s="2">
        <f>机器人辅助表!C2712</f>
        <v>5195.4418002090315</v>
      </c>
      <c r="N2712" s="2">
        <v>2</v>
      </c>
      <c r="O2712" s="2">
        <f>机器人辅助表!D2712</f>
        <v>399.43599531772588</v>
      </c>
      <c r="P2712" s="2">
        <v>3</v>
      </c>
      <c r="Q2712" s="2">
        <f>机器人辅助表!E2712</f>
        <v>177.52710903010041</v>
      </c>
      <c r="R2712" s="2">
        <v>6</v>
      </c>
      <c r="S2712" s="2">
        <f>机器人辅助表!F2712</f>
        <v>4202.1099999999997</v>
      </c>
      <c r="T2712">
        <v>0</v>
      </c>
      <c r="U2712">
        <v>0</v>
      </c>
      <c r="V2712">
        <v>0</v>
      </c>
      <c r="W2712">
        <v>0</v>
      </c>
      <c r="X2712">
        <v>0</v>
      </c>
      <c r="Y2712">
        <v>0</v>
      </c>
      <c r="Z2712">
        <v>0</v>
      </c>
      <c r="AA2712">
        <v>0</v>
      </c>
      <c r="AB2712">
        <v>0</v>
      </c>
      <c r="AC2712">
        <v>0</v>
      </c>
      <c r="AD2712">
        <v>0</v>
      </c>
      <c r="AE2712">
        <v>0</v>
      </c>
      <c r="AF2712">
        <v>0</v>
      </c>
      <c r="AG2712">
        <v>0</v>
      </c>
      <c r="BD2712">
        <v>11</v>
      </c>
      <c r="BE2712">
        <v>9113102</v>
      </c>
      <c r="BF2712">
        <v>9121102</v>
      </c>
      <c r="BG2712">
        <v>9121202</v>
      </c>
      <c r="BH2712">
        <v>9121303</v>
      </c>
      <c r="BI2712">
        <v>9121402</v>
      </c>
      <c r="BJ2712">
        <v>9114102</v>
      </c>
      <c r="BK2712">
        <v>9122104</v>
      </c>
      <c r="BL2712">
        <v>9122204</v>
      </c>
      <c r="BM2712">
        <v>9122302</v>
      </c>
      <c r="BN2712">
        <v>9122404</v>
      </c>
      <c r="BO2712">
        <v>9115103</v>
      </c>
    </row>
    <row r="2713" spans="1:67" x14ac:dyDescent="0.15">
      <c r="A2713">
        <v>2712</v>
      </c>
      <c r="B2713" t="s">
        <v>1256</v>
      </c>
      <c r="E2713">
        <f>机器人辅助表!B2713</f>
        <v>36</v>
      </c>
      <c r="F2713">
        <v>3</v>
      </c>
      <c r="G2713">
        <v>58201</v>
      </c>
      <c r="H2713">
        <v>0</v>
      </c>
      <c r="I2713">
        <f>机器人辅助表!H2713</f>
        <v>8575.6499255109356</v>
      </c>
      <c r="J2713">
        <v>2</v>
      </c>
      <c r="K2713">
        <v>4</v>
      </c>
      <c r="L2713">
        <v>1</v>
      </c>
      <c r="M2713" s="2">
        <f>机器人辅助表!C2713</f>
        <v>31829.612459622749</v>
      </c>
      <c r="N2713" s="2">
        <v>2</v>
      </c>
      <c r="O2713" s="2">
        <f>机器人辅助表!D2713</f>
        <v>1942.9116753744484</v>
      </c>
      <c r="P2713" s="2">
        <v>3</v>
      </c>
      <c r="Q2713" s="2">
        <f>机器人辅助表!E2713</f>
        <v>863.51630016642162</v>
      </c>
      <c r="R2713" s="2">
        <v>6</v>
      </c>
      <c r="S2713" s="2">
        <f>机器人辅助表!F2713</f>
        <v>9019.8895999999986</v>
      </c>
      <c r="T2713">
        <v>0</v>
      </c>
      <c r="U2713">
        <v>0</v>
      </c>
      <c r="V2713">
        <v>0</v>
      </c>
      <c r="W2713">
        <v>0</v>
      </c>
      <c r="X2713">
        <v>0</v>
      </c>
      <c r="Y2713">
        <v>0</v>
      </c>
      <c r="Z2713">
        <v>0</v>
      </c>
      <c r="AA2713">
        <v>0</v>
      </c>
      <c r="AB2713">
        <v>0</v>
      </c>
      <c r="AC2713">
        <v>0</v>
      </c>
      <c r="AD2713">
        <v>0</v>
      </c>
      <c r="AE2713">
        <v>0</v>
      </c>
      <c r="AF2713">
        <v>0</v>
      </c>
      <c r="AG2713">
        <v>0</v>
      </c>
      <c r="BD2713">
        <v>8</v>
      </c>
      <c r="BE2713">
        <v>9323103</v>
      </c>
      <c r="BF2713">
        <v>9324103</v>
      </c>
      <c r="BG2713">
        <v>9324202</v>
      </c>
      <c r="BH2713">
        <v>9324304</v>
      </c>
      <c r="BI2713">
        <v>9324402</v>
      </c>
      <c r="BJ2713">
        <v>9312103</v>
      </c>
      <c r="BK2713">
        <v>9311103</v>
      </c>
      <c r="BL2713">
        <v>9315102</v>
      </c>
    </row>
    <row r="2714" spans="1:67" x14ac:dyDescent="0.15">
      <c r="A2714">
        <v>2713</v>
      </c>
      <c r="B2714" t="s">
        <v>1257</v>
      </c>
      <c r="E2714">
        <f>机器人辅助表!B2714</f>
        <v>44</v>
      </c>
      <c r="F2714">
        <v>1</v>
      </c>
      <c r="G2714">
        <v>58001</v>
      </c>
      <c r="H2714">
        <v>0</v>
      </c>
      <c r="I2714">
        <f>机器人辅助表!H2714</f>
        <v>10175.749022704886</v>
      </c>
      <c r="J2714">
        <v>2</v>
      </c>
      <c r="K2714">
        <v>4</v>
      </c>
      <c r="L2714">
        <v>1</v>
      </c>
      <c r="M2714" s="2">
        <f>机器人辅助表!C2714</f>
        <v>52557.4996270474</v>
      </c>
      <c r="N2714" s="2">
        <v>2</v>
      </c>
      <c r="O2714" s="2">
        <f>机器人辅助表!D2714</f>
        <v>2603.9896858884285</v>
      </c>
      <c r="P2714" s="2">
        <v>3</v>
      </c>
      <c r="Q2714" s="2">
        <f>机器人辅助表!E2714</f>
        <v>1157.3287492837462</v>
      </c>
      <c r="R2714" s="2">
        <v>6</v>
      </c>
      <c r="S2714" s="2">
        <f>机器人辅助表!F2714</f>
        <v>7694.6248000000005</v>
      </c>
      <c r="T2714">
        <v>0</v>
      </c>
      <c r="U2714">
        <v>0</v>
      </c>
      <c r="V2714">
        <v>0</v>
      </c>
      <c r="W2714">
        <v>0</v>
      </c>
      <c r="X2714">
        <v>0</v>
      </c>
      <c r="Y2714">
        <v>0</v>
      </c>
      <c r="Z2714">
        <v>0</v>
      </c>
      <c r="AA2714">
        <v>0</v>
      </c>
      <c r="AB2714">
        <v>0</v>
      </c>
      <c r="AC2714">
        <v>0</v>
      </c>
      <c r="AD2714">
        <v>0</v>
      </c>
      <c r="AE2714">
        <v>0</v>
      </c>
      <c r="AF2714">
        <v>0</v>
      </c>
      <c r="AG2714">
        <v>0</v>
      </c>
      <c r="BD2714">
        <v>11</v>
      </c>
      <c r="BE2714">
        <v>9113102</v>
      </c>
      <c r="BF2714">
        <v>9121102</v>
      </c>
      <c r="BG2714">
        <v>9121204</v>
      </c>
      <c r="BH2714">
        <v>9121302</v>
      </c>
      <c r="BI2714">
        <v>9121402</v>
      </c>
      <c r="BJ2714">
        <v>9114103</v>
      </c>
      <c r="BK2714">
        <v>9122104</v>
      </c>
      <c r="BL2714">
        <v>9122203</v>
      </c>
      <c r="BM2714">
        <v>9122304</v>
      </c>
      <c r="BN2714">
        <v>9122403</v>
      </c>
      <c r="BO2714">
        <v>9115103</v>
      </c>
    </row>
    <row r="2715" spans="1:67" x14ac:dyDescent="0.15">
      <c r="A2715">
        <v>2714</v>
      </c>
      <c r="B2715" t="s">
        <v>1258</v>
      </c>
      <c r="E2715">
        <f>机器人辅助表!B2715</f>
        <v>23</v>
      </c>
      <c r="F2715">
        <v>1</v>
      </c>
      <c r="G2715">
        <v>58001</v>
      </c>
      <c r="H2715">
        <v>0</v>
      </c>
      <c r="I2715">
        <f>机器人辅助表!H2715</f>
        <v>3506.1811113482013</v>
      </c>
      <c r="J2715">
        <v>2</v>
      </c>
      <c r="K2715">
        <v>4</v>
      </c>
      <c r="L2715">
        <v>1</v>
      </c>
      <c r="M2715" s="2">
        <f>机器人辅助表!C2715</f>
        <v>6857.9831762759222</v>
      </c>
      <c r="N2715" s="2">
        <v>2</v>
      </c>
      <c r="O2715" s="2">
        <f>机器人辅助表!D2715</f>
        <v>527.25551381939817</v>
      </c>
      <c r="P2715" s="2">
        <v>3</v>
      </c>
      <c r="Q2715" s="2">
        <f>机器人辅助表!E2715</f>
        <v>234.33578391973253</v>
      </c>
      <c r="R2715" s="2">
        <v>6</v>
      </c>
      <c r="S2715" s="2">
        <f>机器人辅助表!F2715</f>
        <v>5546.7852000000003</v>
      </c>
      <c r="T2715">
        <v>0</v>
      </c>
      <c r="U2715">
        <v>0</v>
      </c>
      <c r="V2715">
        <v>0</v>
      </c>
      <c r="W2715">
        <v>0</v>
      </c>
      <c r="X2715">
        <v>0</v>
      </c>
      <c r="Y2715">
        <v>0</v>
      </c>
      <c r="Z2715">
        <v>0</v>
      </c>
      <c r="AA2715">
        <v>0</v>
      </c>
      <c r="AB2715">
        <v>0</v>
      </c>
      <c r="AC2715">
        <v>0</v>
      </c>
      <c r="AD2715">
        <v>0</v>
      </c>
      <c r="AE2715">
        <v>0</v>
      </c>
      <c r="AF2715">
        <v>0</v>
      </c>
      <c r="AG2715">
        <v>0</v>
      </c>
      <c r="BD2715">
        <v>11</v>
      </c>
      <c r="BE2715">
        <v>9113102</v>
      </c>
      <c r="BF2715">
        <v>9121102</v>
      </c>
      <c r="BG2715">
        <v>9121203</v>
      </c>
      <c r="BH2715">
        <v>9121303</v>
      </c>
      <c r="BI2715">
        <v>9121402</v>
      </c>
      <c r="BJ2715">
        <v>9114103</v>
      </c>
      <c r="BK2715">
        <v>9122102</v>
      </c>
      <c r="BL2715">
        <v>9122202</v>
      </c>
      <c r="BM2715">
        <v>9122303</v>
      </c>
      <c r="BN2715">
        <v>9122403</v>
      </c>
      <c r="BO2715">
        <v>9115102</v>
      </c>
    </row>
    <row r="2716" spans="1:67" x14ac:dyDescent="0.15">
      <c r="A2716">
        <v>2715</v>
      </c>
      <c r="B2716" t="s">
        <v>3741</v>
      </c>
      <c r="E2716">
        <f>机器人辅助表!B2716</f>
        <v>39</v>
      </c>
      <c r="F2716">
        <v>1</v>
      </c>
      <c r="G2716">
        <v>58001</v>
      </c>
      <c r="H2716">
        <v>0</v>
      </c>
      <c r="I2716">
        <f>机器人辅助表!H2716</f>
        <v>10169.716308012301</v>
      </c>
      <c r="J2716">
        <v>2</v>
      </c>
      <c r="K2716">
        <v>4</v>
      </c>
      <c r="L2716">
        <v>1</v>
      </c>
      <c r="M2716" s="2">
        <f>机器人辅助表!C2716</f>
        <v>43179.721371930165</v>
      </c>
      <c r="N2716" s="2">
        <v>2</v>
      </c>
      <c r="O2716" s="2">
        <f>机器人辅助表!D2716</f>
        <v>2426.8653437074918</v>
      </c>
      <c r="P2716" s="2">
        <v>3</v>
      </c>
      <c r="Q2716" s="2">
        <f>机器人辅助表!E2716</f>
        <v>1078.606819425552</v>
      </c>
      <c r="R2716" s="2">
        <v>6</v>
      </c>
      <c r="S2716" s="2">
        <f>机器人辅助表!F2716</f>
        <v>9535.5957999999991</v>
      </c>
      <c r="T2716">
        <v>0</v>
      </c>
      <c r="U2716">
        <v>0</v>
      </c>
      <c r="V2716">
        <v>0</v>
      </c>
      <c r="W2716">
        <v>0</v>
      </c>
      <c r="X2716">
        <v>0</v>
      </c>
      <c r="Y2716">
        <v>0</v>
      </c>
      <c r="Z2716">
        <v>0</v>
      </c>
      <c r="AA2716">
        <v>0</v>
      </c>
      <c r="AB2716">
        <v>0</v>
      </c>
      <c r="AC2716">
        <v>0</v>
      </c>
      <c r="AD2716">
        <v>0</v>
      </c>
      <c r="AE2716">
        <v>0</v>
      </c>
      <c r="AF2716">
        <v>0</v>
      </c>
      <c r="AG2716">
        <v>0</v>
      </c>
      <c r="BD2716">
        <v>11</v>
      </c>
      <c r="BE2716">
        <v>9113103</v>
      </c>
      <c r="BF2716">
        <v>9121102</v>
      </c>
      <c r="BG2716">
        <v>9121204</v>
      </c>
      <c r="BH2716">
        <v>9121303</v>
      </c>
      <c r="BI2716">
        <v>9121402</v>
      </c>
      <c r="BJ2716">
        <v>9114104</v>
      </c>
      <c r="BK2716">
        <v>9122104</v>
      </c>
      <c r="BL2716">
        <v>9122202</v>
      </c>
      <c r="BM2716">
        <v>9122302</v>
      </c>
      <c r="BN2716">
        <v>9122403</v>
      </c>
      <c r="BO2716">
        <v>9115103</v>
      </c>
    </row>
    <row r="2717" spans="1:67" x14ac:dyDescent="0.15">
      <c r="A2717">
        <v>2716</v>
      </c>
      <c r="B2717" t="s">
        <v>1259</v>
      </c>
      <c r="E2717">
        <f>机器人辅助表!B2717</f>
        <v>32</v>
      </c>
      <c r="F2717">
        <v>2</v>
      </c>
      <c r="G2717">
        <v>58101</v>
      </c>
      <c r="H2717">
        <v>0</v>
      </c>
      <c r="I2717">
        <f>机器人辅助表!H2717</f>
        <v>4909.281823906098</v>
      </c>
      <c r="J2717">
        <v>2</v>
      </c>
      <c r="K2717">
        <v>4</v>
      </c>
      <c r="L2717">
        <v>1</v>
      </c>
      <c r="M2717" s="2">
        <f>机器人辅助表!C2717</f>
        <v>15727.559944623417</v>
      </c>
      <c r="N2717" s="2">
        <v>2</v>
      </c>
      <c r="O2717" s="2">
        <f>机器人辅助表!D2717</f>
        <v>995.44933440240834</v>
      </c>
      <c r="P2717" s="2">
        <v>3</v>
      </c>
      <c r="Q2717" s="2">
        <f>机器人辅助表!E2717</f>
        <v>442.42192640107038</v>
      </c>
      <c r="R2717" s="2">
        <v>6</v>
      </c>
      <c r="S2717" s="2">
        <f>机器人辅助表!F2717</f>
        <v>5953.2192000000005</v>
      </c>
      <c r="T2717">
        <v>0</v>
      </c>
      <c r="U2717">
        <v>0</v>
      </c>
      <c r="V2717">
        <v>0</v>
      </c>
      <c r="W2717">
        <v>0</v>
      </c>
      <c r="X2717">
        <v>0</v>
      </c>
      <c r="Y2717">
        <v>0</v>
      </c>
      <c r="Z2717">
        <v>0</v>
      </c>
      <c r="AA2717">
        <v>0</v>
      </c>
      <c r="AB2717">
        <v>0</v>
      </c>
      <c r="AC2717">
        <v>0</v>
      </c>
      <c r="AD2717">
        <v>0</v>
      </c>
      <c r="AE2717">
        <v>0</v>
      </c>
      <c r="AF2717">
        <v>0</v>
      </c>
      <c r="AG2717">
        <v>0</v>
      </c>
      <c r="BD2717">
        <v>11</v>
      </c>
      <c r="BE2717">
        <v>9211104</v>
      </c>
      <c r="BF2717">
        <v>9214103</v>
      </c>
      <c r="BG2717">
        <v>9214202</v>
      </c>
      <c r="BH2717">
        <v>9214303</v>
      </c>
      <c r="BI2717">
        <v>9214404</v>
      </c>
      <c r="BJ2717">
        <v>9222103</v>
      </c>
      <c r="BK2717">
        <v>9223102</v>
      </c>
      <c r="BL2717">
        <v>9223202</v>
      </c>
      <c r="BM2717">
        <v>9223304</v>
      </c>
      <c r="BN2717">
        <v>9223402</v>
      </c>
      <c r="BO2717">
        <v>9215103</v>
      </c>
    </row>
    <row r="2718" spans="1:67" x14ac:dyDescent="0.15">
      <c r="A2718">
        <v>2717</v>
      </c>
      <c r="B2718" t="s">
        <v>3742</v>
      </c>
      <c r="E2718">
        <f>机器人辅助表!B2718</f>
        <v>35</v>
      </c>
      <c r="F2718">
        <v>3</v>
      </c>
      <c r="G2718">
        <v>58201</v>
      </c>
      <c r="H2718">
        <v>0</v>
      </c>
      <c r="I2718">
        <f>机器人辅助表!H2718</f>
        <v>5679.2622942052176</v>
      </c>
      <c r="J2718">
        <v>2</v>
      </c>
      <c r="K2718">
        <v>4</v>
      </c>
      <c r="L2718">
        <v>1</v>
      </c>
      <c r="M2718" s="2">
        <f>机器人辅助表!C2718</f>
        <v>20391.657610434784</v>
      </c>
      <c r="N2718" s="2">
        <v>2</v>
      </c>
      <c r="O2718" s="2">
        <f>机器人辅助表!D2718</f>
        <v>1255.5024605217393</v>
      </c>
      <c r="P2718" s="2">
        <v>3</v>
      </c>
      <c r="Q2718" s="2">
        <f>机器人辅助表!E2718</f>
        <v>558.00109356521762</v>
      </c>
      <c r="R2718" s="2">
        <v>6</v>
      </c>
      <c r="S2718" s="2">
        <f>机器人辅助表!F2718</f>
        <v>6186.9080000000004</v>
      </c>
      <c r="T2718">
        <v>0</v>
      </c>
      <c r="U2718">
        <v>0</v>
      </c>
      <c r="V2718">
        <v>0</v>
      </c>
      <c r="W2718">
        <v>0</v>
      </c>
      <c r="X2718">
        <v>0</v>
      </c>
      <c r="Y2718">
        <v>0</v>
      </c>
      <c r="Z2718">
        <v>0</v>
      </c>
      <c r="AA2718">
        <v>0</v>
      </c>
      <c r="AB2718">
        <v>0</v>
      </c>
      <c r="AC2718">
        <v>0</v>
      </c>
      <c r="AD2718">
        <v>0</v>
      </c>
      <c r="AE2718">
        <v>0</v>
      </c>
      <c r="AF2718">
        <v>0</v>
      </c>
      <c r="AG2718">
        <v>0</v>
      </c>
      <c r="BD2718">
        <v>8</v>
      </c>
      <c r="BE2718">
        <v>9323102</v>
      </c>
      <c r="BF2718">
        <v>9324104</v>
      </c>
      <c r="BG2718">
        <v>9324203</v>
      </c>
      <c r="BH2718">
        <v>9324304</v>
      </c>
      <c r="BI2718">
        <v>9324404</v>
      </c>
      <c r="BJ2718">
        <v>9312103</v>
      </c>
      <c r="BK2718">
        <v>9311103</v>
      </c>
      <c r="BL2718">
        <v>9315102</v>
      </c>
    </row>
    <row r="2719" spans="1:67" x14ac:dyDescent="0.15">
      <c r="A2719">
        <v>2718</v>
      </c>
      <c r="B2719" t="s">
        <v>3743</v>
      </c>
      <c r="E2719">
        <f>机器人辅助表!B2719</f>
        <v>42</v>
      </c>
      <c r="F2719">
        <v>3</v>
      </c>
      <c r="G2719">
        <v>58201</v>
      </c>
      <c r="H2719">
        <v>0</v>
      </c>
      <c r="I2719">
        <f>机器人辅助表!H2719</f>
        <v>10494.372049024705</v>
      </c>
      <c r="J2719">
        <v>2</v>
      </c>
      <c r="K2719">
        <v>4</v>
      </c>
      <c r="L2719">
        <v>1</v>
      </c>
      <c r="M2719" s="2">
        <f>机器人辅助表!C2719</f>
        <v>50436.065901347989</v>
      </c>
      <c r="N2719" s="2">
        <v>2</v>
      </c>
      <c r="O2719" s="2">
        <f>机器人辅助表!D2719</f>
        <v>2623.9734697846166</v>
      </c>
      <c r="P2719" s="2">
        <v>3</v>
      </c>
      <c r="Q2719" s="2">
        <f>机器人辅助表!E2719</f>
        <v>1166.2104310153852</v>
      </c>
      <c r="R2719" s="2">
        <v>6</v>
      </c>
      <c r="S2719" s="2">
        <f>机器人辅助表!F2719</f>
        <v>8640.2456000000002</v>
      </c>
      <c r="T2719">
        <v>0</v>
      </c>
      <c r="U2719">
        <v>0</v>
      </c>
      <c r="V2719">
        <v>0</v>
      </c>
      <c r="W2719">
        <v>0</v>
      </c>
      <c r="X2719">
        <v>0</v>
      </c>
      <c r="Y2719">
        <v>0</v>
      </c>
      <c r="Z2719">
        <v>0</v>
      </c>
      <c r="AA2719">
        <v>0</v>
      </c>
      <c r="AB2719">
        <v>0</v>
      </c>
      <c r="AC2719">
        <v>0</v>
      </c>
      <c r="AD2719">
        <v>0</v>
      </c>
      <c r="AE2719">
        <v>0</v>
      </c>
      <c r="AF2719">
        <v>0</v>
      </c>
      <c r="AG2719">
        <v>0</v>
      </c>
      <c r="BD2719">
        <v>8</v>
      </c>
      <c r="BE2719">
        <v>9323104</v>
      </c>
      <c r="BF2719">
        <v>9324104</v>
      </c>
      <c r="BG2719">
        <v>9324204</v>
      </c>
      <c r="BH2719">
        <v>9324302</v>
      </c>
      <c r="BI2719">
        <v>9324404</v>
      </c>
      <c r="BJ2719">
        <v>9312102</v>
      </c>
      <c r="BK2719">
        <v>9311102</v>
      </c>
      <c r="BL2719">
        <v>9315102</v>
      </c>
    </row>
    <row r="2720" spans="1:67" x14ac:dyDescent="0.15">
      <c r="A2720">
        <v>2719</v>
      </c>
      <c r="B2720" t="s">
        <v>1260</v>
      </c>
      <c r="E2720">
        <f>机器人辅助表!B2720</f>
        <v>50</v>
      </c>
      <c r="F2720">
        <v>1</v>
      </c>
      <c r="G2720">
        <v>58001</v>
      </c>
      <c r="H2720">
        <v>0</v>
      </c>
      <c r="I2720">
        <f>机器人辅助表!H2720</f>
        <v>20189.501492546089</v>
      </c>
      <c r="J2720">
        <v>2</v>
      </c>
      <c r="K2720">
        <v>4</v>
      </c>
      <c r="L2720">
        <v>1</v>
      </c>
      <c r="M2720" s="2">
        <f>机器人辅助表!C2720</f>
        <v>124757.18611826093</v>
      </c>
      <c r="N2720" s="2">
        <v>2</v>
      </c>
      <c r="O2720" s="2">
        <f>机器人辅助表!D2720</f>
        <v>5398.1474762709049</v>
      </c>
      <c r="P2720" s="2">
        <v>3</v>
      </c>
      <c r="Q2720" s="2">
        <f>机器人辅助表!E2720</f>
        <v>2399.1766561204022</v>
      </c>
      <c r="R2720" s="2">
        <v>6</v>
      </c>
      <c r="S2720" s="2">
        <f>机器人辅助表!F2720</f>
        <v>11873.449999999999</v>
      </c>
      <c r="T2720">
        <v>0</v>
      </c>
      <c r="U2720">
        <v>0</v>
      </c>
      <c r="V2720">
        <v>0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  <c r="AF2720">
        <v>0</v>
      </c>
      <c r="AG2720">
        <v>0</v>
      </c>
      <c r="BD2720">
        <v>11</v>
      </c>
      <c r="BE2720">
        <v>9113102</v>
      </c>
      <c r="BF2720">
        <v>9121104</v>
      </c>
      <c r="BG2720">
        <v>9121202</v>
      </c>
      <c r="BH2720">
        <v>9121302</v>
      </c>
      <c r="BI2720">
        <v>9121403</v>
      </c>
      <c r="BJ2720">
        <v>9114102</v>
      </c>
      <c r="BK2720">
        <v>9122103</v>
      </c>
      <c r="BL2720">
        <v>9122203</v>
      </c>
      <c r="BM2720">
        <v>9122303</v>
      </c>
      <c r="BN2720">
        <v>9122402</v>
      </c>
      <c r="BO2720">
        <v>9115102</v>
      </c>
    </row>
    <row r="2721" spans="1:67" x14ac:dyDescent="0.15">
      <c r="A2721">
        <v>2720</v>
      </c>
      <c r="B2721" t="s">
        <v>3744</v>
      </c>
      <c r="E2721">
        <f>机器人辅助表!B2721</f>
        <v>19</v>
      </c>
      <c r="F2721">
        <v>1</v>
      </c>
      <c r="G2721">
        <v>58001</v>
      </c>
      <c r="H2721">
        <v>0</v>
      </c>
      <c r="I2721">
        <f>机器人辅助表!H2721</f>
        <v>2785.4491196629565</v>
      </c>
      <c r="J2721">
        <v>2</v>
      </c>
      <c r="K2721">
        <v>4</v>
      </c>
      <c r="L2721">
        <v>1</v>
      </c>
      <c r="M2721" s="2">
        <f>机器人辅助表!C2721</f>
        <v>4231.5910538478256</v>
      </c>
      <c r="N2721" s="2">
        <v>2</v>
      </c>
      <c r="O2721" s="2">
        <f>机器人辅助表!D2721</f>
        <v>365.09832939130445</v>
      </c>
      <c r="P2721" s="2">
        <v>3</v>
      </c>
      <c r="Q2721" s="2">
        <f>机器人辅助表!E2721</f>
        <v>162.26592417391311</v>
      </c>
      <c r="R2721" s="2">
        <v>6</v>
      </c>
      <c r="S2721" s="2">
        <f>机器人辅助表!F2721</f>
        <v>4778.1756000000005</v>
      </c>
      <c r="T2721">
        <v>0</v>
      </c>
      <c r="U2721">
        <v>0</v>
      </c>
      <c r="V2721">
        <v>0</v>
      </c>
      <c r="W2721">
        <v>0</v>
      </c>
      <c r="X2721">
        <v>0</v>
      </c>
      <c r="Y2721">
        <v>0</v>
      </c>
      <c r="Z2721">
        <v>0</v>
      </c>
      <c r="AA2721">
        <v>0</v>
      </c>
      <c r="AB2721">
        <v>0</v>
      </c>
      <c r="AC2721">
        <v>0</v>
      </c>
      <c r="AD2721">
        <v>0</v>
      </c>
      <c r="AE2721">
        <v>0</v>
      </c>
      <c r="AF2721">
        <v>0</v>
      </c>
      <c r="AG2721">
        <v>0</v>
      </c>
      <c r="BD2721">
        <v>11</v>
      </c>
      <c r="BE2721">
        <v>9113104</v>
      </c>
      <c r="BF2721">
        <v>9121104</v>
      </c>
      <c r="BG2721">
        <v>9121203</v>
      </c>
      <c r="BH2721">
        <v>9121304</v>
      </c>
      <c r="BI2721">
        <v>9121403</v>
      </c>
      <c r="BJ2721">
        <v>9114104</v>
      </c>
      <c r="BK2721">
        <v>9122104</v>
      </c>
      <c r="BL2721">
        <v>9122203</v>
      </c>
      <c r="BM2721">
        <v>9122304</v>
      </c>
      <c r="BN2721">
        <v>9122404</v>
      </c>
      <c r="BO2721">
        <v>9115103</v>
      </c>
    </row>
    <row r="2722" spans="1:67" x14ac:dyDescent="0.15">
      <c r="A2722">
        <v>2721</v>
      </c>
      <c r="B2722" t="s">
        <v>1261</v>
      </c>
      <c r="E2722">
        <f>机器人辅助表!B2722</f>
        <v>36</v>
      </c>
      <c r="F2722">
        <v>1</v>
      </c>
      <c r="G2722">
        <v>58001</v>
      </c>
      <c r="H2722">
        <v>0</v>
      </c>
      <c r="I2722">
        <f>机器人辅助表!H2722</f>
        <v>4287.8249627554678</v>
      </c>
      <c r="J2722">
        <v>2</v>
      </c>
      <c r="K2722">
        <v>4</v>
      </c>
      <c r="L2722">
        <v>1</v>
      </c>
      <c r="M2722" s="2">
        <f>机器人辅助表!C2722</f>
        <v>15914.806229811375</v>
      </c>
      <c r="N2722" s="2">
        <v>2</v>
      </c>
      <c r="O2722" s="2">
        <f>机器人辅助表!D2722</f>
        <v>971.45583768722418</v>
      </c>
      <c r="P2722" s="2">
        <v>3</v>
      </c>
      <c r="Q2722" s="2">
        <f>机器人辅助表!E2722</f>
        <v>431.75815008321081</v>
      </c>
      <c r="R2722" s="2">
        <v>6</v>
      </c>
      <c r="S2722" s="2">
        <f>机器人辅助表!F2722</f>
        <v>4509.9447999999993</v>
      </c>
      <c r="T2722">
        <v>0</v>
      </c>
      <c r="U2722">
        <v>0</v>
      </c>
      <c r="V2722">
        <v>0</v>
      </c>
      <c r="W2722">
        <v>0</v>
      </c>
      <c r="X2722">
        <v>0</v>
      </c>
      <c r="Y2722">
        <v>0</v>
      </c>
      <c r="Z2722">
        <v>0</v>
      </c>
      <c r="AA2722">
        <v>0</v>
      </c>
      <c r="AB2722">
        <v>0</v>
      </c>
      <c r="AC2722">
        <v>0</v>
      </c>
      <c r="AD2722">
        <v>0</v>
      </c>
      <c r="AE2722">
        <v>0</v>
      </c>
      <c r="AF2722">
        <v>0</v>
      </c>
      <c r="AG2722">
        <v>0</v>
      </c>
      <c r="BD2722">
        <v>11</v>
      </c>
      <c r="BE2722">
        <v>9113103</v>
      </c>
      <c r="BF2722">
        <v>9121104</v>
      </c>
      <c r="BG2722">
        <v>9121204</v>
      </c>
      <c r="BH2722">
        <v>9121302</v>
      </c>
      <c r="BI2722">
        <v>9121402</v>
      </c>
      <c r="BJ2722">
        <v>9114103</v>
      </c>
      <c r="BK2722">
        <v>9122102</v>
      </c>
      <c r="BL2722">
        <v>9122204</v>
      </c>
      <c r="BM2722">
        <v>9122302</v>
      </c>
      <c r="BN2722">
        <v>9122403</v>
      </c>
      <c r="BO2722">
        <v>9115104</v>
      </c>
    </row>
    <row r="2723" spans="1:67" x14ac:dyDescent="0.15">
      <c r="A2723">
        <v>2722</v>
      </c>
      <c r="B2723" t="s">
        <v>3745</v>
      </c>
      <c r="E2723">
        <f>机器人辅助表!B2723</f>
        <v>32</v>
      </c>
      <c r="F2723">
        <v>1</v>
      </c>
      <c r="G2723">
        <v>58001</v>
      </c>
      <c r="H2723">
        <v>0</v>
      </c>
      <c r="I2723">
        <f>机器人辅助表!H2723</f>
        <v>4363.8060656943098</v>
      </c>
      <c r="J2723">
        <v>2</v>
      </c>
      <c r="K2723">
        <v>4</v>
      </c>
      <c r="L2723">
        <v>1</v>
      </c>
      <c r="M2723" s="2">
        <f>机器人辅助表!C2723</f>
        <v>13980.053284109703</v>
      </c>
      <c r="N2723" s="2">
        <v>2</v>
      </c>
      <c r="O2723" s="2">
        <f>机器人辅助表!D2723</f>
        <v>884.84385280214065</v>
      </c>
      <c r="P2723" s="2">
        <v>3</v>
      </c>
      <c r="Q2723" s="2">
        <f>机器人辅助表!E2723</f>
        <v>393.26393457872922</v>
      </c>
      <c r="R2723" s="2">
        <v>6</v>
      </c>
      <c r="S2723" s="2">
        <f>机器人辅助表!F2723</f>
        <v>5291.7503999999999</v>
      </c>
      <c r="T2723">
        <v>0</v>
      </c>
      <c r="U2723">
        <v>0</v>
      </c>
      <c r="V2723">
        <v>0</v>
      </c>
      <c r="W2723">
        <v>0</v>
      </c>
      <c r="X2723">
        <v>0</v>
      </c>
      <c r="Y2723">
        <v>0</v>
      </c>
      <c r="Z2723">
        <v>0</v>
      </c>
      <c r="AA2723">
        <v>0</v>
      </c>
      <c r="AB2723">
        <v>0</v>
      </c>
      <c r="AC2723">
        <v>0</v>
      </c>
      <c r="AD2723">
        <v>0</v>
      </c>
      <c r="AE2723">
        <v>0</v>
      </c>
      <c r="AF2723">
        <v>0</v>
      </c>
      <c r="AG2723">
        <v>0</v>
      </c>
      <c r="BD2723">
        <v>11</v>
      </c>
      <c r="BE2723">
        <v>9113104</v>
      </c>
      <c r="BF2723">
        <v>9121102</v>
      </c>
      <c r="BG2723">
        <v>9121202</v>
      </c>
      <c r="BH2723">
        <v>9121302</v>
      </c>
      <c r="BI2723">
        <v>9121403</v>
      </c>
      <c r="BJ2723">
        <v>9114102</v>
      </c>
      <c r="BK2723">
        <v>9122102</v>
      </c>
      <c r="BL2723">
        <v>9122202</v>
      </c>
      <c r="BM2723">
        <v>9122304</v>
      </c>
      <c r="BN2723">
        <v>9122402</v>
      </c>
      <c r="BO2723">
        <v>9115104</v>
      </c>
    </row>
    <row r="2724" spans="1:67" x14ac:dyDescent="0.15">
      <c r="A2724">
        <v>2723</v>
      </c>
      <c r="B2724" t="s">
        <v>1262</v>
      </c>
      <c r="E2724">
        <f>机器人辅助表!B2724</f>
        <v>50</v>
      </c>
      <c r="F2724">
        <v>2</v>
      </c>
      <c r="G2724">
        <v>58101</v>
      </c>
      <c r="H2724">
        <v>0</v>
      </c>
      <c r="I2724">
        <f>机器人辅助表!H2724</f>
        <v>8573.6239214921752</v>
      </c>
      <c r="J2724">
        <v>2</v>
      </c>
      <c r="K2724">
        <v>4</v>
      </c>
      <c r="L2724">
        <v>1</v>
      </c>
      <c r="M2724" s="2">
        <f>机器人辅助表!C2724</f>
        <v>52979.079036521762</v>
      </c>
      <c r="N2724" s="2">
        <v>2</v>
      </c>
      <c r="O2724" s="2">
        <f>机器人辅助表!D2724</f>
        <v>2292.3639967725762</v>
      </c>
      <c r="P2724" s="2">
        <v>3</v>
      </c>
      <c r="Q2724" s="2">
        <f>机器人辅助表!E2724</f>
        <v>1018.8284430100339</v>
      </c>
      <c r="R2724" s="2">
        <v>6</v>
      </c>
      <c r="S2724" s="2">
        <f>机器人辅助表!F2724</f>
        <v>5042.1499999999996</v>
      </c>
      <c r="T2724">
        <v>0</v>
      </c>
      <c r="U2724">
        <v>0</v>
      </c>
      <c r="V2724">
        <v>0</v>
      </c>
      <c r="W2724">
        <v>0</v>
      </c>
      <c r="X2724">
        <v>0</v>
      </c>
      <c r="Y2724">
        <v>0</v>
      </c>
      <c r="Z2724">
        <v>0</v>
      </c>
      <c r="AA2724">
        <v>0</v>
      </c>
      <c r="AB2724">
        <v>0</v>
      </c>
      <c r="AC2724">
        <v>0</v>
      </c>
      <c r="AD2724">
        <v>0</v>
      </c>
      <c r="AE2724">
        <v>0</v>
      </c>
      <c r="AF2724">
        <v>0</v>
      </c>
      <c r="AG2724">
        <v>0</v>
      </c>
      <c r="BD2724">
        <v>11</v>
      </c>
      <c r="BE2724">
        <v>9211103</v>
      </c>
      <c r="BF2724">
        <v>9214104</v>
      </c>
      <c r="BG2724">
        <v>9214203</v>
      </c>
      <c r="BH2724">
        <v>9214303</v>
      </c>
      <c r="BI2724">
        <v>9214402</v>
      </c>
      <c r="BJ2724">
        <v>9222104</v>
      </c>
      <c r="BK2724">
        <v>9223102</v>
      </c>
      <c r="BL2724">
        <v>9223202</v>
      </c>
      <c r="BM2724">
        <v>9223304</v>
      </c>
      <c r="BN2724">
        <v>9223404</v>
      </c>
      <c r="BO2724">
        <v>9215103</v>
      </c>
    </row>
    <row r="2725" spans="1:67" x14ac:dyDescent="0.15">
      <c r="A2725">
        <v>2724</v>
      </c>
      <c r="B2725" t="s">
        <v>1263</v>
      </c>
      <c r="E2725">
        <f>机器人辅助表!B2725</f>
        <v>40</v>
      </c>
      <c r="F2725">
        <v>3</v>
      </c>
      <c r="G2725">
        <v>58201</v>
      </c>
      <c r="H2725">
        <v>0</v>
      </c>
      <c r="I2725">
        <f>机器人辅助表!H2725</f>
        <v>10116.245052583132</v>
      </c>
      <c r="J2725">
        <v>2</v>
      </c>
      <c r="K2725">
        <v>4</v>
      </c>
      <c r="L2725">
        <v>1</v>
      </c>
      <c r="M2725" s="2">
        <f>机器人辅助表!C2725</f>
        <v>44869.475418670256</v>
      </c>
      <c r="N2725" s="2">
        <v>2</v>
      </c>
      <c r="O2725" s="2">
        <f>机器人辅助表!D2725</f>
        <v>2456.3581433578606</v>
      </c>
      <c r="P2725" s="2">
        <v>3</v>
      </c>
      <c r="Q2725" s="2">
        <f>机器人辅助表!E2725</f>
        <v>1091.7147303812715</v>
      </c>
      <c r="R2725" s="2">
        <v>6</v>
      </c>
      <c r="S2725" s="2">
        <f>机器人辅助表!F2725</f>
        <v>9080.4480000000003</v>
      </c>
      <c r="T2725">
        <v>0</v>
      </c>
      <c r="U2725">
        <v>0</v>
      </c>
      <c r="V2725">
        <v>0</v>
      </c>
      <c r="W2725">
        <v>0</v>
      </c>
      <c r="X2725">
        <v>0</v>
      </c>
      <c r="Y2725">
        <v>0</v>
      </c>
      <c r="Z2725">
        <v>0</v>
      </c>
      <c r="AA2725">
        <v>0</v>
      </c>
      <c r="AB2725">
        <v>0</v>
      </c>
      <c r="AC2725">
        <v>0</v>
      </c>
      <c r="AD2725">
        <v>0</v>
      </c>
      <c r="AE2725">
        <v>0</v>
      </c>
      <c r="AF2725">
        <v>0</v>
      </c>
      <c r="AG2725">
        <v>0</v>
      </c>
      <c r="BD2725">
        <v>8</v>
      </c>
      <c r="BE2725">
        <v>9323102</v>
      </c>
      <c r="BF2725">
        <v>9324102</v>
      </c>
      <c r="BG2725">
        <v>9324202</v>
      </c>
      <c r="BH2725">
        <v>9324302</v>
      </c>
      <c r="BI2725">
        <v>9324402</v>
      </c>
      <c r="BJ2725">
        <v>9312103</v>
      </c>
      <c r="BK2725">
        <v>9311103</v>
      </c>
      <c r="BL2725">
        <v>9315104</v>
      </c>
    </row>
    <row r="2726" spans="1:67" x14ac:dyDescent="0.15">
      <c r="A2726">
        <v>2725</v>
      </c>
      <c r="B2726" t="s">
        <v>3746</v>
      </c>
      <c r="E2726">
        <f>机器人辅助表!B2726</f>
        <v>50</v>
      </c>
      <c r="F2726">
        <v>1</v>
      </c>
      <c r="G2726">
        <v>58001</v>
      </c>
      <c r="H2726">
        <v>0</v>
      </c>
      <c r="I2726">
        <f>机器人辅助表!H2726</f>
        <v>16040.973788598263</v>
      </c>
      <c r="J2726">
        <v>2</v>
      </c>
      <c r="K2726">
        <v>4</v>
      </c>
      <c r="L2726">
        <v>1</v>
      </c>
      <c r="M2726" s="2">
        <f>机器人辅助表!C2726</f>
        <v>99122.147874782648</v>
      </c>
      <c r="N2726" s="2">
        <v>2</v>
      </c>
      <c r="O2726" s="2">
        <f>机器人辅助表!D2726</f>
        <v>4288.9390907357874</v>
      </c>
      <c r="P2726" s="2">
        <v>3</v>
      </c>
      <c r="Q2726" s="2">
        <f>机器人辅助表!E2726</f>
        <v>1906.1951514381278</v>
      </c>
      <c r="R2726" s="2">
        <v>6</v>
      </c>
      <c r="S2726" s="2">
        <f>机器人辅助表!F2726</f>
        <v>9433.6999999999989</v>
      </c>
      <c r="T2726">
        <v>0</v>
      </c>
      <c r="U2726">
        <v>0</v>
      </c>
      <c r="V2726">
        <v>0</v>
      </c>
      <c r="W2726">
        <v>0</v>
      </c>
      <c r="X2726">
        <v>0</v>
      </c>
      <c r="Y2726">
        <v>0</v>
      </c>
      <c r="Z2726">
        <v>0</v>
      </c>
      <c r="AA2726">
        <v>0</v>
      </c>
      <c r="AB2726">
        <v>0</v>
      </c>
      <c r="AC2726">
        <v>0</v>
      </c>
      <c r="AD2726">
        <v>0</v>
      </c>
      <c r="AE2726">
        <v>0</v>
      </c>
      <c r="AF2726">
        <v>0</v>
      </c>
      <c r="AG2726">
        <v>0</v>
      </c>
      <c r="BD2726">
        <v>11</v>
      </c>
      <c r="BE2726">
        <v>9113103</v>
      </c>
      <c r="BF2726">
        <v>9121103</v>
      </c>
      <c r="BG2726">
        <v>9121204</v>
      </c>
      <c r="BH2726">
        <v>9121302</v>
      </c>
      <c r="BI2726">
        <v>9121402</v>
      </c>
      <c r="BJ2726">
        <v>9114102</v>
      </c>
      <c r="BK2726">
        <v>9122103</v>
      </c>
      <c r="BL2726">
        <v>9122202</v>
      </c>
      <c r="BM2726">
        <v>9122304</v>
      </c>
      <c r="BN2726">
        <v>9122403</v>
      </c>
      <c r="BO2726">
        <v>9115104</v>
      </c>
    </row>
    <row r="2727" spans="1:67" x14ac:dyDescent="0.15">
      <c r="A2727">
        <v>2726</v>
      </c>
      <c r="B2727" t="s">
        <v>1264</v>
      </c>
      <c r="E2727">
        <f>机器人辅助表!B2727</f>
        <v>33</v>
      </c>
      <c r="F2727">
        <v>2</v>
      </c>
      <c r="G2727">
        <v>58101</v>
      </c>
      <c r="H2727">
        <v>0</v>
      </c>
      <c r="I2727">
        <f>机器人辅助表!H2727</f>
        <v>7545.4292603206977</v>
      </c>
      <c r="J2727">
        <v>2</v>
      </c>
      <c r="K2727">
        <v>4</v>
      </c>
      <c r="L2727">
        <v>1</v>
      </c>
      <c r="M2727" s="2">
        <f>机器人辅助表!C2727</f>
        <v>25176.18431171741</v>
      </c>
      <c r="N2727" s="2">
        <v>2</v>
      </c>
      <c r="O2727" s="2">
        <f>机器人辅助表!D2727</f>
        <v>1578.3977910913054</v>
      </c>
      <c r="P2727" s="2">
        <v>3</v>
      </c>
      <c r="Q2727" s="2">
        <f>机器人辅助表!E2727</f>
        <v>701.51012937391363</v>
      </c>
      <c r="R2727" s="2">
        <v>6</v>
      </c>
      <c r="S2727" s="2">
        <f>机器人辅助表!F2727</f>
        <v>8826.1836000000003</v>
      </c>
      <c r="T2727">
        <v>0</v>
      </c>
      <c r="U2727">
        <v>0</v>
      </c>
      <c r="V2727">
        <v>0</v>
      </c>
      <c r="W2727">
        <v>0</v>
      </c>
      <c r="X2727">
        <v>0</v>
      </c>
      <c r="Y2727">
        <v>0</v>
      </c>
      <c r="Z2727">
        <v>0</v>
      </c>
      <c r="AA2727">
        <v>0</v>
      </c>
      <c r="AB2727">
        <v>0</v>
      </c>
      <c r="AC2727">
        <v>0</v>
      </c>
      <c r="AD2727">
        <v>0</v>
      </c>
      <c r="AE2727">
        <v>0</v>
      </c>
      <c r="AF2727">
        <v>0</v>
      </c>
      <c r="AG2727">
        <v>0</v>
      </c>
      <c r="BD2727">
        <v>11</v>
      </c>
      <c r="BE2727">
        <v>9211104</v>
      </c>
      <c r="BF2727">
        <v>9214103</v>
      </c>
      <c r="BG2727">
        <v>9214202</v>
      </c>
      <c r="BH2727">
        <v>9214304</v>
      </c>
      <c r="BI2727">
        <v>9214403</v>
      </c>
      <c r="BJ2727">
        <v>9222102</v>
      </c>
      <c r="BK2727">
        <v>9223102</v>
      </c>
      <c r="BL2727">
        <v>9223203</v>
      </c>
      <c r="BM2727">
        <v>9223304</v>
      </c>
      <c r="BN2727">
        <v>9223403</v>
      </c>
      <c r="BO2727">
        <v>9215103</v>
      </c>
    </row>
    <row r="2728" spans="1:67" x14ac:dyDescent="0.15">
      <c r="A2728">
        <v>2727</v>
      </c>
      <c r="B2728" t="s">
        <v>3747</v>
      </c>
      <c r="E2728">
        <f>机器人辅助表!B2728</f>
        <v>30</v>
      </c>
      <c r="F2728">
        <v>1</v>
      </c>
      <c r="G2728">
        <v>58001</v>
      </c>
      <c r="H2728">
        <v>0</v>
      </c>
      <c r="I2728">
        <f>机器人辅助表!H2728</f>
        <v>2962.9095540317062</v>
      </c>
      <c r="J2728">
        <v>2</v>
      </c>
      <c r="K2728">
        <v>4</v>
      </c>
      <c r="L2728">
        <v>1</v>
      </c>
      <c r="M2728" s="2">
        <f>机器人辅助表!C2728</f>
        <v>8669.8568408779302</v>
      </c>
      <c r="N2728" s="2">
        <v>2</v>
      </c>
      <c r="O2728" s="2">
        <f>机器人辅助表!D2728</f>
        <v>559.84725788628793</v>
      </c>
      <c r="P2728" s="2">
        <v>3</v>
      </c>
      <c r="Q2728" s="2">
        <f>机器人辅助表!E2728</f>
        <v>248.82100350501685</v>
      </c>
      <c r="R2728" s="2">
        <v>6</v>
      </c>
      <c r="S2728" s="2">
        <f>机器人辅助表!F2728</f>
        <v>3863.6139999999996</v>
      </c>
      <c r="T2728">
        <v>0</v>
      </c>
      <c r="U2728">
        <v>0</v>
      </c>
      <c r="V2728">
        <v>0</v>
      </c>
      <c r="W2728">
        <v>0</v>
      </c>
      <c r="X2728">
        <v>0</v>
      </c>
      <c r="Y2728">
        <v>0</v>
      </c>
      <c r="Z2728">
        <v>0</v>
      </c>
      <c r="AA2728">
        <v>0</v>
      </c>
      <c r="AB2728">
        <v>0</v>
      </c>
      <c r="AC2728">
        <v>0</v>
      </c>
      <c r="AD2728">
        <v>0</v>
      </c>
      <c r="AE2728">
        <v>0</v>
      </c>
      <c r="AF2728">
        <v>0</v>
      </c>
      <c r="AG2728">
        <v>0</v>
      </c>
      <c r="BD2728">
        <v>11</v>
      </c>
      <c r="BE2728">
        <v>9113103</v>
      </c>
      <c r="BF2728">
        <v>9121103</v>
      </c>
      <c r="BG2728">
        <v>9121203</v>
      </c>
      <c r="BH2728">
        <v>9121304</v>
      </c>
      <c r="BI2728">
        <v>9121402</v>
      </c>
      <c r="BJ2728">
        <v>9114103</v>
      </c>
      <c r="BK2728">
        <v>9122104</v>
      </c>
      <c r="BL2728">
        <v>9122202</v>
      </c>
      <c r="BM2728">
        <v>9122303</v>
      </c>
      <c r="BN2728">
        <v>9122403</v>
      </c>
      <c r="BO2728">
        <v>9115102</v>
      </c>
    </row>
    <row r="2729" spans="1:67" x14ac:dyDescent="0.15">
      <c r="A2729">
        <v>2728</v>
      </c>
      <c r="B2729" t="s">
        <v>3748</v>
      </c>
      <c r="E2729">
        <f>机器人辅助表!B2729</f>
        <v>41</v>
      </c>
      <c r="F2729">
        <v>2</v>
      </c>
      <c r="G2729">
        <v>58101</v>
      </c>
      <c r="H2729">
        <v>0</v>
      </c>
      <c r="I2729">
        <f>机器人辅助表!H2729</f>
        <v>12699.707738484061</v>
      </c>
      <c r="J2729">
        <v>2</v>
      </c>
      <c r="K2729">
        <v>4</v>
      </c>
      <c r="L2729">
        <v>1</v>
      </c>
      <c r="M2729" s="2">
        <f>机器人辅助表!C2729</f>
        <v>58699.59464392512</v>
      </c>
      <c r="N2729" s="2">
        <v>2</v>
      </c>
      <c r="O2729" s="2">
        <f>机器人辅助表!D2729</f>
        <v>3131.8177266782623</v>
      </c>
      <c r="P2729" s="2">
        <v>3</v>
      </c>
      <c r="Q2729" s="2">
        <f>机器人辅助表!E2729</f>
        <v>1391.9189896347832</v>
      </c>
      <c r="R2729" s="2">
        <v>6</v>
      </c>
      <c r="S2729" s="2">
        <f>机器人辅助表!F2729</f>
        <v>10915.792000000001</v>
      </c>
      <c r="T2729">
        <v>0</v>
      </c>
      <c r="U2729">
        <v>0</v>
      </c>
      <c r="V2729">
        <v>0</v>
      </c>
      <c r="W2729">
        <v>0</v>
      </c>
      <c r="X2729">
        <v>0</v>
      </c>
      <c r="Y2729">
        <v>0</v>
      </c>
      <c r="Z2729">
        <v>0</v>
      </c>
      <c r="AA2729">
        <v>0</v>
      </c>
      <c r="AB2729">
        <v>0</v>
      </c>
      <c r="AC2729">
        <v>0</v>
      </c>
      <c r="AD2729">
        <v>0</v>
      </c>
      <c r="AE2729">
        <v>0</v>
      </c>
      <c r="AF2729">
        <v>0</v>
      </c>
      <c r="AG2729">
        <v>0</v>
      </c>
      <c r="BD2729">
        <v>11</v>
      </c>
      <c r="BE2729">
        <v>9211104</v>
      </c>
      <c r="BF2729">
        <v>9214103</v>
      </c>
      <c r="BG2729">
        <v>9214204</v>
      </c>
      <c r="BH2729">
        <v>9214304</v>
      </c>
      <c r="BI2729">
        <v>9214403</v>
      </c>
      <c r="BJ2729">
        <v>9222103</v>
      </c>
      <c r="BK2729">
        <v>9223104</v>
      </c>
      <c r="BL2729">
        <v>9223203</v>
      </c>
      <c r="BM2729">
        <v>9223304</v>
      </c>
      <c r="BN2729">
        <v>9223402</v>
      </c>
      <c r="BO2729">
        <v>9215102</v>
      </c>
    </row>
    <row r="2730" spans="1:67" x14ac:dyDescent="0.15">
      <c r="A2730">
        <v>2729</v>
      </c>
      <c r="B2730" t="s">
        <v>3749</v>
      </c>
      <c r="E2730">
        <f>机器人辅助表!B2730</f>
        <v>40</v>
      </c>
      <c r="F2730">
        <v>1</v>
      </c>
      <c r="G2730">
        <v>58001</v>
      </c>
      <c r="H2730">
        <v>0</v>
      </c>
      <c r="I2730">
        <f>机器人辅助表!H2730</f>
        <v>8479.7936470182103</v>
      </c>
      <c r="J2730">
        <v>2</v>
      </c>
      <c r="K2730">
        <v>4</v>
      </c>
      <c r="L2730">
        <v>1</v>
      </c>
      <c r="M2730" s="2">
        <f>机器人辅助表!C2730</f>
        <v>37611.177924473588</v>
      </c>
      <c r="N2730" s="2">
        <v>2</v>
      </c>
      <c r="O2730" s="2">
        <f>机器人辅助表!D2730</f>
        <v>2059.0060907558536</v>
      </c>
      <c r="P2730" s="2">
        <v>3</v>
      </c>
      <c r="Q2730" s="2">
        <f>机器人辅助表!E2730</f>
        <v>915.1138181137128</v>
      </c>
      <c r="R2730" s="2">
        <v>6</v>
      </c>
      <c r="S2730" s="2">
        <f>机器人辅助表!F2730</f>
        <v>7611.5519999999988</v>
      </c>
      <c r="T2730">
        <v>0</v>
      </c>
      <c r="U2730">
        <v>0</v>
      </c>
      <c r="V2730">
        <v>0</v>
      </c>
      <c r="W2730">
        <v>0</v>
      </c>
      <c r="X2730">
        <v>0</v>
      </c>
      <c r="Y2730">
        <v>0</v>
      </c>
      <c r="Z2730">
        <v>0</v>
      </c>
      <c r="AA2730">
        <v>0</v>
      </c>
      <c r="AB2730">
        <v>0</v>
      </c>
      <c r="AC2730">
        <v>0</v>
      </c>
      <c r="AD2730">
        <v>0</v>
      </c>
      <c r="AE2730">
        <v>0</v>
      </c>
      <c r="AF2730">
        <v>0</v>
      </c>
      <c r="AG2730">
        <v>0</v>
      </c>
      <c r="BD2730">
        <v>11</v>
      </c>
      <c r="BE2730">
        <v>9113102</v>
      </c>
      <c r="BF2730">
        <v>9121104</v>
      </c>
      <c r="BG2730">
        <v>9121202</v>
      </c>
      <c r="BH2730">
        <v>9121304</v>
      </c>
      <c r="BI2730">
        <v>9121403</v>
      </c>
      <c r="BJ2730">
        <v>9114103</v>
      </c>
      <c r="BK2730">
        <v>9122103</v>
      </c>
      <c r="BL2730">
        <v>9122204</v>
      </c>
      <c r="BM2730">
        <v>9122303</v>
      </c>
      <c r="BN2730">
        <v>9122404</v>
      </c>
      <c r="BO2730">
        <v>9115104</v>
      </c>
    </row>
    <row r="2731" spans="1:67" x14ac:dyDescent="0.15">
      <c r="A2731">
        <v>2730</v>
      </c>
      <c r="B2731" t="s">
        <v>1265</v>
      </c>
      <c r="E2731">
        <f>机器人辅助表!B2731</f>
        <v>35</v>
      </c>
      <c r="F2731">
        <v>2</v>
      </c>
      <c r="G2731">
        <v>58101</v>
      </c>
      <c r="H2731">
        <v>0</v>
      </c>
      <c r="I2731">
        <f>机器人辅助表!H2731</f>
        <v>5679.2622942052176</v>
      </c>
      <c r="J2731">
        <v>2</v>
      </c>
      <c r="K2731">
        <v>4</v>
      </c>
      <c r="L2731">
        <v>1</v>
      </c>
      <c r="M2731" s="2">
        <f>机器人辅助表!C2731</f>
        <v>20391.657610434784</v>
      </c>
      <c r="N2731" s="2">
        <v>2</v>
      </c>
      <c r="O2731" s="2">
        <f>机器人辅助表!D2731</f>
        <v>1255.5024605217393</v>
      </c>
      <c r="P2731" s="2">
        <v>3</v>
      </c>
      <c r="Q2731" s="2">
        <f>机器人辅助表!E2731</f>
        <v>558.00109356521762</v>
      </c>
      <c r="R2731" s="2">
        <v>6</v>
      </c>
      <c r="S2731" s="2">
        <f>机器人辅助表!F2731</f>
        <v>6186.9080000000004</v>
      </c>
      <c r="T2731">
        <v>0</v>
      </c>
      <c r="U2731">
        <v>0</v>
      </c>
      <c r="V2731">
        <v>0</v>
      </c>
      <c r="W2731">
        <v>0</v>
      </c>
      <c r="X2731">
        <v>0</v>
      </c>
      <c r="Y2731">
        <v>0</v>
      </c>
      <c r="Z2731">
        <v>0</v>
      </c>
      <c r="AA2731">
        <v>0</v>
      </c>
      <c r="AB2731">
        <v>0</v>
      </c>
      <c r="AC2731">
        <v>0</v>
      </c>
      <c r="AD2731">
        <v>0</v>
      </c>
      <c r="AE2731">
        <v>0</v>
      </c>
      <c r="AF2731">
        <v>0</v>
      </c>
      <c r="AG2731">
        <v>0</v>
      </c>
      <c r="BD2731">
        <v>11</v>
      </c>
      <c r="BE2731">
        <v>9211104</v>
      </c>
      <c r="BF2731">
        <v>9214102</v>
      </c>
      <c r="BG2731">
        <v>9214203</v>
      </c>
      <c r="BH2731">
        <v>9214303</v>
      </c>
      <c r="BI2731">
        <v>9214402</v>
      </c>
      <c r="BJ2731">
        <v>9222103</v>
      </c>
      <c r="BK2731">
        <v>9223102</v>
      </c>
      <c r="BL2731">
        <v>9223203</v>
      </c>
      <c r="BM2731">
        <v>9223303</v>
      </c>
      <c r="BN2731">
        <v>9223404</v>
      </c>
      <c r="BO2731">
        <v>9215103</v>
      </c>
    </row>
    <row r="2732" spans="1:67" x14ac:dyDescent="0.15">
      <c r="A2732">
        <v>2731</v>
      </c>
      <c r="B2732" t="s">
        <v>1266</v>
      </c>
      <c r="E2732">
        <f>机器人辅助表!B2732</f>
        <v>37</v>
      </c>
      <c r="F2732">
        <v>3</v>
      </c>
      <c r="G2732">
        <v>58201</v>
      </c>
      <c r="H2732">
        <v>0</v>
      </c>
      <c r="I2732">
        <f>机器人辅助表!H2732</f>
        <v>9001.3046798392224</v>
      </c>
      <c r="J2732">
        <v>2</v>
      </c>
      <c r="K2732">
        <v>4</v>
      </c>
      <c r="L2732">
        <v>1</v>
      </c>
      <c r="M2732" s="2">
        <f>机器人辅助表!C2732</f>
        <v>35025.540023994661</v>
      </c>
      <c r="N2732" s="2">
        <v>2</v>
      </c>
      <c r="O2732" s="2">
        <f>机器人辅助表!D2732</f>
        <v>2078.6434312427759</v>
      </c>
      <c r="P2732" s="2">
        <v>3</v>
      </c>
      <c r="Q2732" s="2">
        <f>机器人辅助表!E2732</f>
        <v>923.84152499678942</v>
      </c>
      <c r="R2732" s="2">
        <v>6</v>
      </c>
      <c r="S2732" s="2">
        <f>机器人辅助表!F2732</f>
        <v>9110.5313999999998</v>
      </c>
      <c r="T2732">
        <v>0</v>
      </c>
      <c r="U2732">
        <v>0</v>
      </c>
      <c r="V2732">
        <v>0</v>
      </c>
      <c r="W2732">
        <v>0</v>
      </c>
      <c r="X2732">
        <v>0</v>
      </c>
      <c r="Y2732">
        <v>0</v>
      </c>
      <c r="Z2732">
        <v>0</v>
      </c>
      <c r="AA2732">
        <v>0</v>
      </c>
      <c r="AB2732">
        <v>0</v>
      </c>
      <c r="AC2732">
        <v>0</v>
      </c>
      <c r="AD2732">
        <v>0</v>
      </c>
      <c r="AE2732">
        <v>0</v>
      </c>
      <c r="AF2732">
        <v>0</v>
      </c>
      <c r="AG2732">
        <v>0</v>
      </c>
      <c r="BD2732">
        <v>8</v>
      </c>
      <c r="BE2732">
        <v>9323102</v>
      </c>
      <c r="BF2732">
        <v>9324104</v>
      </c>
      <c r="BG2732">
        <v>9324204</v>
      </c>
      <c r="BH2732">
        <v>9324304</v>
      </c>
      <c r="BI2732">
        <v>9324404</v>
      </c>
      <c r="BJ2732">
        <v>9312102</v>
      </c>
      <c r="BK2732">
        <v>9311102</v>
      </c>
      <c r="BL2732">
        <v>9315103</v>
      </c>
    </row>
    <row r="2733" spans="1:67" x14ac:dyDescent="0.15">
      <c r="A2733">
        <v>2732</v>
      </c>
      <c r="B2733" t="s">
        <v>3750</v>
      </c>
      <c r="E2733">
        <f>机器人辅助表!B2733</f>
        <v>37</v>
      </c>
      <c r="F2733">
        <v>1</v>
      </c>
      <c r="G2733">
        <v>58001</v>
      </c>
      <c r="H2733">
        <v>0</v>
      </c>
      <c r="I2733">
        <f>机器人辅助表!H2733</f>
        <v>6905.1104393287187</v>
      </c>
      <c r="J2733">
        <v>2</v>
      </c>
      <c r="K2733">
        <v>4</v>
      </c>
      <c r="L2733">
        <v>1</v>
      </c>
      <c r="M2733" s="2">
        <f>机器人辅助表!C2733</f>
        <v>26868.907415667138</v>
      </c>
      <c r="N2733" s="2">
        <v>2</v>
      </c>
      <c r="O2733" s="2">
        <f>机器人辅助表!D2733</f>
        <v>1594.575782871171</v>
      </c>
      <c r="P2733" s="2">
        <v>3</v>
      </c>
      <c r="Q2733" s="2">
        <f>机器人辅助表!E2733</f>
        <v>708.70034794274272</v>
      </c>
      <c r="R2733" s="2">
        <v>6</v>
      </c>
      <c r="S2733" s="2">
        <f>机器人辅助表!F2733</f>
        <v>6988.9008000000013</v>
      </c>
      <c r="T2733">
        <v>0</v>
      </c>
      <c r="U2733">
        <v>0</v>
      </c>
      <c r="V2733">
        <v>0</v>
      </c>
      <c r="W2733">
        <v>0</v>
      </c>
      <c r="X2733">
        <v>0</v>
      </c>
      <c r="Y2733">
        <v>0</v>
      </c>
      <c r="Z2733">
        <v>0</v>
      </c>
      <c r="AA2733">
        <v>0</v>
      </c>
      <c r="AB2733">
        <v>0</v>
      </c>
      <c r="AC2733">
        <v>0</v>
      </c>
      <c r="AD2733">
        <v>0</v>
      </c>
      <c r="AE2733">
        <v>0</v>
      </c>
      <c r="AF2733">
        <v>0</v>
      </c>
      <c r="AG2733">
        <v>0</v>
      </c>
      <c r="BD2733">
        <v>11</v>
      </c>
      <c r="BE2733">
        <v>9113103</v>
      </c>
      <c r="BF2733">
        <v>9121104</v>
      </c>
      <c r="BG2733">
        <v>9121204</v>
      </c>
      <c r="BH2733">
        <v>9121302</v>
      </c>
      <c r="BI2733">
        <v>9121402</v>
      </c>
      <c r="BJ2733">
        <v>9114102</v>
      </c>
      <c r="BK2733">
        <v>9122103</v>
      </c>
      <c r="BL2733">
        <v>9122202</v>
      </c>
      <c r="BM2733">
        <v>9122303</v>
      </c>
      <c r="BN2733">
        <v>9122403</v>
      </c>
      <c r="BO2733">
        <v>9115104</v>
      </c>
    </row>
    <row r="2734" spans="1:67" x14ac:dyDescent="0.15">
      <c r="A2734">
        <v>2733</v>
      </c>
      <c r="B2734" t="s">
        <v>1267</v>
      </c>
      <c r="E2734">
        <f>机器人辅助表!B2734</f>
        <v>21</v>
      </c>
      <c r="F2734">
        <v>2</v>
      </c>
      <c r="G2734">
        <v>58101</v>
      </c>
      <c r="H2734">
        <v>0</v>
      </c>
      <c r="I2734">
        <f>机器人辅助表!H2734</f>
        <v>2603.8781641591308</v>
      </c>
      <c r="J2734">
        <v>2</v>
      </c>
      <c r="K2734">
        <v>4</v>
      </c>
      <c r="L2734">
        <v>1</v>
      </c>
      <c r="M2734" s="2">
        <f>机器人辅助表!C2734</f>
        <v>4491.6208837500026</v>
      </c>
      <c r="N2734" s="2">
        <v>2</v>
      </c>
      <c r="O2734" s="2">
        <f>机器人辅助表!D2734</f>
        <v>365.21366869565236</v>
      </c>
      <c r="P2734" s="2">
        <v>3</v>
      </c>
      <c r="Q2734" s="2">
        <f>机器人辅助表!E2734</f>
        <v>162.31718608695661</v>
      </c>
      <c r="R2734" s="2">
        <v>6</v>
      </c>
      <c r="S2734" s="2">
        <f>机器人辅助表!F2734</f>
        <v>4302.067</v>
      </c>
      <c r="T2734">
        <v>0</v>
      </c>
      <c r="U2734">
        <v>0</v>
      </c>
      <c r="V2734">
        <v>0</v>
      </c>
      <c r="W2734">
        <v>0</v>
      </c>
      <c r="X2734">
        <v>0</v>
      </c>
      <c r="Y2734">
        <v>0</v>
      </c>
      <c r="Z2734">
        <v>0</v>
      </c>
      <c r="AA2734">
        <v>0</v>
      </c>
      <c r="AB2734">
        <v>0</v>
      </c>
      <c r="AC2734">
        <v>0</v>
      </c>
      <c r="AD2734">
        <v>0</v>
      </c>
      <c r="AE2734">
        <v>0</v>
      </c>
      <c r="AF2734">
        <v>0</v>
      </c>
      <c r="AG2734">
        <v>0</v>
      </c>
      <c r="BD2734">
        <v>11</v>
      </c>
      <c r="BE2734">
        <v>9211103</v>
      </c>
      <c r="BF2734">
        <v>9214102</v>
      </c>
      <c r="BG2734">
        <v>9214204</v>
      </c>
      <c r="BH2734">
        <v>9214304</v>
      </c>
      <c r="BI2734">
        <v>9214402</v>
      </c>
      <c r="BJ2734">
        <v>9222104</v>
      </c>
      <c r="BK2734">
        <v>9223104</v>
      </c>
      <c r="BL2734">
        <v>9223203</v>
      </c>
      <c r="BM2734">
        <v>9223304</v>
      </c>
      <c r="BN2734">
        <v>9223403</v>
      </c>
      <c r="BO2734">
        <v>9215103</v>
      </c>
    </row>
    <row r="2735" spans="1:67" x14ac:dyDescent="0.15">
      <c r="A2735">
        <v>2734</v>
      </c>
      <c r="B2735" t="s">
        <v>3751</v>
      </c>
      <c r="E2735">
        <f>机器人辅助表!B2735</f>
        <v>31</v>
      </c>
      <c r="F2735">
        <v>2</v>
      </c>
      <c r="G2735">
        <v>58101</v>
      </c>
      <c r="H2735">
        <v>0</v>
      </c>
      <c r="I2735">
        <f>机器人辅助表!H2735</f>
        <v>4950.7278195500312</v>
      </c>
      <c r="J2735">
        <v>2</v>
      </c>
      <c r="K2735">
        <v>4</v>
      </c>
      <c r="L2735">
        <v>1</v>
      </c>
      <c r="M2735" s="2">
        <f>机器人辅助表!C2735</f>
        <v>15181.919068292313</v>
      </c>
      <c r="N2735" s="2">
        <v>2</v>
      </c>
      <c r="O2735" s="2">
        <f>机器人辅助表!D2735</f>
        <v>970.41815000307713</v>
      </c>
      <c r="P2735" s="2">
        <v>3</v>
      </c>
      <c r="Q2735" s="2">
        <f>机器人辅助表!E2735</f>
        <v>431.29695555692319</v>
      </c>
      <c r="R2735" s="2">
        <v>6</v>
      </c>
      <c r="S2735" s="2">
        <f>机器人辅助表!F2735</f>
        <v>6225.3371999999999</v>
      </c>
      <c r="T2735">
        <v>0</v>
      </c>
      <c r="U2735">
        <v>0</v>
      </c>
      <c r="V2735">
        <v>0</v>
      </c>
      <c r="W2735">
        <v>0</v>
      </c>
      <c r="X2735">
        <v>0</v>
      </c>
      <c r="Y2735">
        <v>0</v>
      </c>
      <c r="Z2735">
        <v>0</v>
      </c>
      <c r="AA2735">
        <v>0</v>
      </c>
      <c r="AB2735">
        <v>0</v>
      </c>
      <c r="AC2735">
        <v>0</v>
      </c>
      <c r="AD2735">
        <v>0</v>
      </c>
      <c r="AE2735">
        <v>0</v>
      </c>
      <c r="AF2735">
        <v>0</v>
      </c>
      <c r="AG2735">
        <v>0</v>
      </c>
      <c r="BD2735">
        <v>11</v>
      </c>
      <c r="BE2735">
        <v>9211104</v>
      </c>
      <c r="BF2735">
        <v>9214103</v>
      </c>
      <c r="BG2735">
        <v>9214202</v>
      </c>
      <c r="BH2735">
        <v>9214303</v>
      </c>
      <c r="BI2735">
        <v>9214402</v>
      </c>
      <c r="BJ2735">
        <v>9222103</v>
      </c>
      <c r="BK2735">
        <v>9223104</v>
      </c>
      <c r="BL2735">
        <v>9223202</v>
      </c>
      <c r="BM2735">
        <v>9223302</v>
      </c>
      <c r="BN2735">
        <v>9223403</v>
      </c>
      <c r="BO2735">
        <v>9215103</v>
      </c>
    </row>
    <row r="2736" spans="1:67" x14ac:dyDescent="0.15">
      <c r="A2736">
        <v>2735</v>
      </c>
      <c r="B2736" t="s">
        <v>1268</v>
      </c>
      <c r="E2736">
        <f>机器人辅助表!B2736</f>
        <v>48</v>
      </c>
      <c r="F2736">
        <v>1</v>
      </c>
      <c r="G2736">
        <v>58001</v>
      </c>
      <c r="H2736">
        <v>0</v>
      </c>
      <c r="I2736">
        <f>机器人辅助表!H2736</f>
        <v>10771.024338922989</v>
      </c>
      <c r="J2736">
        <v>2</v>
      </c>
      <c r="K2736">
        <v>4</v>
      </c>
      <c r="L2736">
        <v>1</v>
      </c>
      <c r="M2736" s="2">
        <f>机器人辅助表!C2736</f>
        <v>62975.59053405498</v>
      </c>
      <c r="N2736" s="2">
        <v>2</v>
      </c>
      <c r="O2736" s="2">
        <f>机器人辅助表!D2736</f>
        <v>2845.8658262817407</v>
      </c>
      <c r="P2736" s="2">
        <v>3</v>
      </c>
      <c r="Q2736" s="2">
        <f>机器人辅助表!E2736</f>
        <v>1264.8292561252181</v>
      </c>
      <c r="R2736" s="2">
        <v>6</v>
      </c>
      <c r="S2736" s="2">
        <f>机器人辅助表!F2736</f>
        <v>6900.3967999999995</v>
      </c>
      <c r="T2736">
        <v>0</v>
      </c>
      <c r="U2736">
        <v>0</v>
      </c>
      <c r="V2736">
        <v>0</v>
      </c>
      <c r="W2736">
        <v>0</v>
      </c>
      <c r="X2736">
        <v>0</v>
      </c>
      <c r="Y2736">
        <v>0</v>
      </c>
      <c r="Z2736">
        <v>0</v>
      </c>
      <c r="AA2736">
        <v>0</v>
      </c>
      <c r="AB2736">
        <v>0</v>
      </c>
      <c r="AC2736">
        <v>0</v>
      </c>
      <c r="AD2736">
        <v>0</v>
      </c>
      <c r="AE2736">
        <v>0</v>
      </c>
      <c r="AF2736">
        <v>0</v>
      </c>
      <c r="AG2736">
        <v>0</v>
      </c>
      <c r="BD2736">
        <v>11</v>
      </c>
      <c r="BE2736">
        <v>9113103</v>
      </c>
      <c r="BF2736">
        <v>9121102</v>
      </c>
      <c r="BG2736">
        <v>9121204</v>
      </c>
      <c r="BH2736">
        <v>9121303</v>
      </c>
      <c r="BI2736">
        <v>9121403</v>
      </c>
      <c r="BJ2736">
        <v>9114103</v>
      </c>
      <c r="BK2736">
        <v>9122103</v>
      </c>
      <c r="BL2736">
        <v>9122202</v>
      </c>
      <c r="BM2736">
        <v>9122302</v>
      </c>
      <c r="BN2736">
        <v>9122403</v>
      </c>
      <c r="BO2736">
        <v>9115103</v>
      </c>
    </row>
    <row r="2737" spans="1:67" x14ac:dyDescent="0.15">
      <c r="A2737">
        <v>2736</v>
      </c>
      <c r="B2737" t="s">
        <v>1269</v>
      </c>
      <c r="E2737">
        <f>机器人辅助表!B2737</f>
        <v>47</v>
      </c>
      <c r="F2737">
        <v>3</v>
      </c>
      <c r="G2737">
        <v>58201</v>
      </c>
      <c r="H2737">
        <v>0</v>
      </c>
      <c r="I2737">
        <f>机器人辅助表!H2737</f>
        <v>7841.3426602598975</v>
      </c>
      <c r="J2737">
        <v>2</v>
      </c>
      <c r="K2737">
        <v>4</v>
      </c>
      <c r="L2737">
        <v>1</v>
      </c>
      <c r="M2737" s="2">
        <f>机器人辅助表!C2737</f>
        <v>44545.527182298538</v>
      </c>
      <c r="N2737" s="2">
        <v>2</v>
      </c>
      <c r="O2737" s="2">
        <f>机器人辅助表!D2737</f>
        <v>2058.4831026401343</v>
      </c>
      <c r="P2737" s="2">
        <v>3</v>
      </c>
      <c r="Q2737" s="2">
        <f>机器人辅助表!E2737</f>
        <v>914.88137895117097</v>
      </c>
      <c r="R2737" s="2">
        <v>6</v>
      </c>
      <c r="S2737" s="2">
        <f>机器人辅助表!F2737</f>
        <v>5233.1372000000001</v>
      </c>
      <c r="T2737">
        <v>0</v>
      </c>
      <c r="U2737">
        <v>0</v>
      </c>
      <c r="V2737">
        <v>0</v>
      </c>
      <c r="W2737">
        <v>0</v>
      </c>
      <c r="X2737">
        <v>0</v>
      </c>
      <c r="Y2737">
        <v>0</v>
      </c>
      <c r="Z2737">
        <v>0</v>
      </c>
      <c r="AA2737">
        <v>0</v>
      </c>
      <c r="AB2737">
        <v>0</v>
      </c>
      <c r="AC2737">
        <v>0</v>
      </c>
      <c r="AD2737">
        <v>0</v>
      </c>
      <c r="AE2737">
        <v>0</v>
      </c>
      <c r="AF2737">
        <v>0</v>
      </c>
      <c r="AG2737">
        <v>0</v>
      </c>
      <c r="BD2737">
        <v>8</v>
      </c>
      <c r="BE2737">
        <v>9323102</v>
      </c>
      <c r="BF2737">
        <v>9324103</v>
      </c>
      <c r="BG2737">
        <v>9324204</v>
      </c>
      <c r="BH2737">
        <v>9324304</v>
      </c>
      <c r="BI2737">
        <v>9324404</v>
      </c>
      <c r="BJ2737">
        <v>9312104</v>
      </c>
      <c r="BK2737">
        <v>9311103</v>
      </c>
      <c r="BL2737">
        <v>9315104</v>
      </c>
    </row>
    <row r="2738" spans="1:67" x14ac:dyDescent="0.15">
      <c r="A2738">
        <v>2737</v>
      </c>
      <c r="B2738" t="s">
        <v>3752</v>
      </c>
      <c r="E2738">
        <f>机器人辅助表!B2738</f>
        <v>43</v>
      </c>
      <c r="F2738">
        <v>1</v>
      </c>
      <c r="G2738">
        <v>58001</v>
      </c>
      <c r="H2738">
        <v>0</v>
      </c>
      <c r="I2738">
        <f>机器人辅助表!H2738</f>
        <v>7754.6442177706749</v>
      </c>
      <c r="J2738">
        <v>2</v>
      </c>
      <c r="K2738">
        <v>4</v>
      </c>
      <c r="L2738">
        <v>1</v>
      </c>
      <c r="M2738" s="2">
        <f>机器人辅助表!C2738</f>
        <v>38672.256795852831</v>
      </c>
      <c r="N2738" s="2">
        <v>2</v>
      </c>
      <c r="O2738" s="2">
        <f>机器人辅助表!D2738</f>
        <v>1962.9158669825422</v>
      </c>
      <c r="P2738" s="2">
        <v>3</v>
      </c>
      <c r="Q2738" s="2">
        <f>机器人辅助表!E2738</f>
        <v>872.40705199224112</v>
      </c>
      <c r="R2738" s="2">
        <v>6</v>
      </c>
      <c r="S2738" s="2">
        <f>机器人辅助表!F2738</f>
        <v>6117.6185999999989</v>
      </c>
      <c r="T2738">
        <v>0</v>
      </c>
      <c r="U2738">
        <v>0</v>
      </c>
      <c r="V2738">
        <v>0</v>
      </c>
      <c r="W2738">
        <v>0</v>
      </c>
      <c r="X2738">
        <v>0</v>
      </c>
      <c r="Y2738">
        <v>0</v>
      </c>
      <c r="Z2738">
        <v>0</v>
      </c>
      <c r="AA2738">
        <v>0</v>
      </c>
      <c r="AB2738">
        <v>0</v>
      </c>
      <c r="AC2738">
        <v>0</v>
      </c>
      <c r="AD2738">
        <v>0</v>
      </c>
      <c r="AE2738">
        <v>0</v>
      </c>
      <c r="AF2738">
        <v>0</v>
      </c>
      <c r="AG2738">
        <v>0</v>
      </c>
      <c r="BD2738">
        <v>11</v>
      </c>
      <c r="BE2738">
        <v>9113103</v>
      </c>
      <c r="BF2738">
        <v>9121104</v>
      </c>
      <c r="BG2738">
        <v>9121202</v>
      </c>
      <c r="BH2738">
        <v>9121304</v>
      </c>
      <c r="BI2738">
        <v>9121402</v>
      </c>
      <c r="BJ2738">
        <v>9114104</v>
      </c>
      <c r="BK2738">
        <v>9122104</v>
      </c>
      <c r="BL2738">
        <v>9122202</v>
      </c>
      <c r="BM2738">
        <v>9122303</v>
      </c>
      <c r="BN2738">
        <v>9122404</v>
      </c>
      <c r="BO2738">
        <v>9115103</v>
      </c>
    </row>
    <row r="2739" spans="1:67" x14ac:dyDescent="0.15">
      <c r="A2739">
        <v>2738</v>
      </c>
      <c r="B2739" t="s">
        <v>3753</v>
      </c>
      <c r="E2739">
        <f>机器人辅助表!B2739</f>
        <v>25</v>
      </c>
      <c r="F2739">
        <v>2</v>
      </c>
      <c r="G2739">
        <v>58101</v>
      </c>
      <c r="H2739">
        <v>0</v>
      </c>
      <c r="I2739">
        <f>机器人辅助表!H2739</f>
        <v>4055.1112068561883</v>
      </c>
      <c r="J2739">
        <v>2</v>
      </c>
      <c r="K2739">
        <v>4</v>
      </c>
      <c r="L2739">
        <v>1</v>
      </c>
      <c r="M2739" s="2">
        <f>机器人辅助表!C2739</f>
        <v>8956.869563127093</v>
      </c>
      <c r="N2739" s="2">
        <v>2</v>
      </c>
      <c r="O2739" s="2">
        <f>机器人辅助表!D2739</f>
        <v>653.05783143812744</v>
      </c>
      <c r="P2739" s="2">
        <v>3</v>
      </c>
      <c r="Q2739" s="2">
        <f>机器人辅助表!E2739</f>
        <v>290.24792508361219</v>
      </c>
      <c r="R2739" s="2">
        <v>6</v>
      </c>
      <c r="S2739" s="2">
        <f>机器人辅助表!F2739</f>
        <v>6110.8200000000006</v>
      </c>
      <c r="T2739">
        <v>0</v>
      </c>
      <c r="U2739">
        <v>0</v>
      </c>
      <c r="V2739">
        <v>0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  <c r="AF2739">
        <v>0</v>
      </c>
      <c r="AG2739">
        <v>0</v>
      </c>
      <c r="BD2739">
        <v>11</v>
      </c>
      <c r="BE2739">
        <v>9211104</v>
      </c>
      <c r="BF2739">
        <v>9214102</v>
      </c>
      <c r="BG2739">
        <v>9214204</v>
      </c>
      <c r="BH2739">
        <v>9214303</v>
      </c>
      <c r="BI2739">
        <v>9214403</v>
      </c>
      <c r="BJ2739">
        <v>9222102</v>
      </c>
      <c r="BK2739">
        <v>9223104</v>
      </c>
      <c r="BL2739">
        <v>9223204</v>
      </c>
      <c r="BM2739">
        <v>9223304</v>
      </c>
      <c r="BN2739">
        <v>9223402</v>
      </c>
      <c r="BO2739">
        <v>9215102</v>
      </c>
    </row>
    <row r="2740" spans="1:67" x14ac:dyDescent="0.15">
      <c r="A2740">
        <v>2739</v>
      </c>
      <c r="B2740" t="s">
        <v>3754</v>
      </c>
      <c r="E2740">
        <f>机器人辅助表!B2740</f>
        <v>30</v>
      </c>
      <c r="F2740">
        <v>2</v>
      </c>
      <c r="G2740">
        <v>58101</v>
      </c>
      <c r="H2740">
        <v>0</v>
      </c>
      <c r="I2740">
        <f>机器人辅助表!H2740</f>
        <v>6005.8977446588651</v>
      </c>
      <c r="J2740">
        <v>2</v>
      </c>
      <c r="K2740">
        <v>4</v>
      </c>
      <c r="L2740">
        <v>1</v>
      </c>
      <c r="M2740" s="2">
        <f>机器人辅助表!C2740</f>
        <v>17574.034136914721</v>
      </c>
      <c r="N2740" s="2">
        <v>2</v>
      </c>
      <c r="O2740" s="2">
        <f>机器人辅助表!D2740</f>
        <v>1134.8255227424756</v>
      </c>
      <c r="P2740" s="2">
        <v>3</v>
      </c>
      <c r="Q2740" s="2">
        <f>机器人辅助表!E2740</f>
        <v>504.36689899665578</v>
      </c>
      <c r="R2740" s="2">
        <v>6</v>
      </c>
      <c r="S2740" s="2">
        <f>机器人辅助表!F2740</f>
        <v>7831.65</v>
      </c>
      <c r="T2740">
        <v>0</v>
      </c>
      <c r="U2740">
        <v>0</v>
      </c>
      <c r="V2740">
        <v>0</v>
      </c>
      <c r="W2740">
        <v>0</v>
      </c>
      <c r="X2740">
        <v>0</v>
      </c>
      <c r="Y2740">
        <v>0</v>
      </c>
      <c r="Z2740">
        <v>0</v>
      </c>
      <c r="AA2740">
        <v>0</v>
      </c>
      <c r="AB2740">
        <v>0</v>
      </c>
      <c r="AC2740">
        <v>0</v>
      </c>
      <c r="AD2740">
        <v>0</v>
      </c>
      <c r="AE2740">
        <v>0</v>
      </c>
      <c r="AF2740">
        <v>0</v>
      </c>
      <c r="AG2740">
        <v>0</v>
      </c>
      <c r="BD2740">
        <v>11</v>
      </c>
      <c r="BE2740">
        <v>9211103</v>
      </c>
      <c r="BF2740">
        <v>9214104</v>
      </c>
      <c r="BG2740">
        <v>9214202</v>
      </c>
      <c r="BH2740">
        <v>9214304</v>
      </c>
      <c r="BI2740">
        <v>9214403</v>
      </c>
      <c r="BJ2740">
        <v>9222102</v>
      </c>
      <c r="BK2740">
        <v>9223102</v>
      </c>
      <c r="BL2740">
        <v>9223203</v>
      </c>
      <c r="BM2740">
        <v>9223303</v>
      </c>
      <c r="BN2740">
        <v>9223402</v>
      </c>
      <c r="BO2740">
        <v>9215103</v>
      </c>
    </row>
    <row r="2741" spans="1:67" x14ac:dyDescent="0.15">
      <c r="A2741">
        <v>2740</v>
      </c>
      <c r="B2741" t="s">
        <v>3755</v>
      </c>
      <c r="E2741">
        <f>机器人辅助表!B2741</f>
        <v>19</v>
      </c>
      <c r="F2741">
        <v>1</v>
      </c>
      <c r="G2741">
        <v>58001</v>
      </c>
      <c r="H2741">
        <v>0</v>
      </c>
      <c r="I2741">
        <f>机器人辅助表!H2741</f>
        <v>2447.8189233401736</v>
      </c>
      <c r="J2741">
        <v>2</v>
      </c>
      <c r="K2741">
        <v>4</v>
      </c>
      <c r="L2741">
        <v>1</v>
      </c>
      <c r="M2741" s="2">
        <f>机器人辅助表!C2741</f>
        <v>3718.6709261086953</v>
      </c>
      <c r="N2741" s="2">
        <v>2</v>
      </c>
      <c r="O2741" s="2">
        <f>机器人辅助表!D2741</f>
        <v>320.84398643478266</v>
      </c>
      <c r="P2741" s="2">
        <v>3</v>
      </c>
      <c r="Q2741" s="2">
        <f>机器人辅助表!E2741</f>
        <v>142.59732730434786</v>
      </c>
      <c r="R2741" s="2">
        <v>6</v>
      </c>
      <c r="S2741" s="2">
        <f>机器人辅助表!F2741</f>
        <v>4199.0027999999993</v>
      </c>
      <c r="T2741">
        <v>0</v>
      </c>
      <c r="U2741">
        <v>0</v>
      </c>
      <c r="V2741">
        <v>0</v>
      </c>
      <c r="W2741">
        <v>0</v>
      </c>
      <c r="X2741">
        <v>0</v>
      </c>
      <c r="Y2741">
        <v>0</v>
      </c>
      <c r="Z2741">
        <v>0</v>
      </c>
      <c r="AA2741">
        <v>0</v>
      </c>
      <c r="AB2741">
        <v>0</v>
      </c>
      <c r="AC2741">
        <v>0</v>
      </c>
      <c r="AD2741">
        <v>0</v>
      </c>
      <c r="AE2741">
        <v>0</v>
      </c>
      <c r="AF2741">
        <v>0</v>
      </c>
      <c r="AG2741">
        <v>0</v>
      </c>
      <c r="BD2741">
        <v>11</v>
      </c>
      <c r="BE2741">
        <v>9113104</v>
      </c>
      <c r="BF2741">
        <v>9121102</v>
      </c>
      <c r="BG2741">
        <v>9121204</v>
      </c>
      <c r="BH2741">
        <v>9121303</v>
      </c>
      <c r="BI2741">
        <v>9121402</v>
      </c>
      <c r="BJ2741">
        <v>9114102</v>
      </c>
      <c r="BK2741">
        <v>9122104</v>
      </c>
      <c r="BL2741">
        <v>9122204</v>
      </c>
      <c r="BM2741">
        <v>9122302</v>
      </c>
      <c r="BN2741">
        <v>9122402</v>
      </c>
      <c r="BO2741">
        <v>9115103</v>
      </c>
    </row>
    <row r="2742" spans="1:67" x14ac:dyDescent="0.15">
      <c r="A2742">
        <v>2741</v>
      </c>
      <c r="B2742" t="s">
        <v>1270</v>
      </c>
      <c r="E2742">
        <f>机器人辅助表!B2742</f>
        <v>49</v>
      </c>
      <c r="F2742">
        <v>2</v>
      </c>
      <c r="G2742">
        <v>58101</v>
      </c>
      <c r="H2742">
        <v>0</v>
      </c>
      <c r="I2742">
        <f>机器人辅助表!H2742</f>
        <v>18434.760105222194</v>
      </c>
      <c r="J2742">
        <v>2</v>
      </c>
      <c r="K2742">
        <v>4</v>
      </c>
      <c r="L2742">
        <v>1</v>
      </c>
      <c r="M2742" s="2">
        <f>机器人辅助表!C2742</f>
        <v>110786.58087928122</v>
      </c>
      <c r="N2742" s="2">
        <v>2</v>
      </c>
      <c r="O2742" s="2">
        <f>机器人辅助表!D2742</f>
        <v>4897.9018028173259</v>
      </c>
      <c r="P2742" s="2">
        <v>3</v>
      </c>
      <c r="Q2742" s="2">
        <f>机器人辅助表!E2742</f>
        <v>2176.8452456965897</v>
      </c>
      <c r="R2742" s="2">
        <v>6</v>
      </c>
      <c r="S2742" s="2">
        <f>机器人辅助表!F2742</f>
        <v>11341.440599999998</v>
      </c>
      <c r="T2742">
        <v>0</v>
      </c>
      <c r="U2742">
        <v>0</v>
      </c>
      <c r="V2742">
        <v>0</v>
      </c>
      <c r="W2742">
        <v>0</v>
      </c>
      <c r="X2742">
        <v>0</v>
      </c>
      <c r="Y2742">
        <v>0</v>
      </c>
      <c r="Z2742">
        <v>0</v>
      </c>
      <c r="AA2742">
        <v>0</v>
      </c>
      <c r="AB2742">
        <v>0</v>
      </c>
      <c r="AC2742">
        <v>0</v>
      </c>
      <c r="AD2742">
        <v>0</v>
      </c>
      <c r="AE2742">
        <v>0</v>
      </c>
      <c r="AF2742">
        <v>0</v>
      </c>
      <c r="AG2742">
        <v>0</v>
      </c>
      <c r="BD2742">
        <v>11</v>
      </c>
      <c r="BE2742">
        <v>9211102</v>
      </c>
      <c r="BF2742">
        <v>9214102</v>
      </c>
      <c r="BG2742">
        <v>9214204</v>
      </c>
      <c r="BH2742">
        <v>9214303</v>
      </c>
      <c r="BI2742">
        <v>9214403</v>
      </c>
      <c r="BJ2742">
        <v>9222102</v>
      </c>
      <c r="BK2742">
        <v>9223104</v>
      </c>
      <c r="BL2742">
        <v>9223203</v>
      </c>
      <c r="BM2742">
        <v>9223303</v>
      </c>
      <c r="BN2742">
        <v>9223402</v>
      </c>
      <c r="BO2742">
        <v>9215102</v>
      </c>
    </row>
    <row r="2743" spans="1:67" x14ac:dyDescent="0.15">
      <c r="A2743">
        <v>2742</v>
      </c>
      <c r="B2743" t="s">
        <v>3756</v>
      </c>
      <c r="E2743">
        <f>机器人辅助表!B2743</f>
        <v>41</v>
      </c>
      <c r="F2743">
        <v>3</v>
      </c>
      <c r="G2743">
        <v>58201</v>
      </c>
      <c r="H2743">
        <v>0</v>
      </c>
      <c r="I2743">
        <f>机器人辅助表!H2743</f>
        <v>8731.0490702077914</v>
      </c>
      <c r="J2743">
        <v>2</v>
      </c>
      <c r="K2743">
        <v>4</v>
      </c>
      <c r="L2743">
        <v>1</v>
      </c>
      <c r="M2743" s="2">
        <f>机器人辅助表!C2743</f>
        <v>40355.971317698524</v>
      </c>
      <c r="N2743" s="2">
        <v>2</v>
      </c>
      <c r="O2743" s="2">
        <f>机器人辅助表!D2743</f>
        <v>2153.1246870913055</v>
      </c>
      <c r="P2743" s="2">
        <v>3</v>
      </c>
      <c r="Q2743" s="2">
        <f>机器人辅助表!E2743</f>
        <v>956.94430537391338</v>
      </c>
      <c r="R2743" s="2">
        <v>6</v>
      </c>
      <c r="S2743" s="2">
        <f>机器人辅助表!F2743</f>
        <v>7504.6070000000009</v>
      </c>
      <c r="T2743">
        <v>0</v>
      </c>
      <c r="U2743">
        <v>0</v>
      </c>
      <c r="V2743">
        <v>0</v>
      </c>
      <c r="W2743">
        <v>0</v>
      </c>
      <c r="X2743">
        <v>0</v>
      </c>
      <c r="Y2743">
        <v>0</v>
      </c>
      <c r="Z2743">
        <v>0</v>
      </c>
      <c r="AA2743">
        <v>0</v>
      </c>
      <c r="AB2743">
        <v>0</v>
      </c>
      <c r="AC2743">
        <v>0</v>
      </c>
      <c r="AD2743">
        <v>0</v>
      </c>
      <c r="AE2743">
        <v>0</v>
      </c>
      <c r="AF2743">
        <v>0</v>
      </c>
      <c r="AG2743">
        <v>0</v>
      </c>
      <c r="BD2743">
        <v>8</v>
      </c>
      <c r="BE2743">
        <v>9323102</v>
      </c>
      <c r="BF2743">
        <v>9324102</v>
      </c>
      <c r="BG2743">
        <v>9324203</v>
      </c>
      <c r="BH2743">
        <v>9324303</v>
      </c>
      <c r="BI2743">
        <v>9324403</v>
      </c>
      <c r="BJ2743">
        <v>9312104</v>
      </c>
      <c r="BK2743">
        <v>9311103</v>
      </c>
      <c r="BL2743">
        <v>9315104</v>
      </c>
    </row>
    <row r="2744" spans="1:67" x14ac:dyDescent="0.15">
      <c r="A2744">
        <v>2743</v>
      </c>
      <c r="B2744" t="s">
        <v>3757</v>
      </c>
      <c r="E2744">
        <f>机器人辅助表!B2744</f>
        <v>45</v>
      </c>
      <c r="F2744">
        <v>3</v>
      </c>
      <c r="G2744">
        <v>58201</v>
      </c>
      <c r="H2744">
        <v>0</v>
      </c>
      <c r="I2744">
        <f>机器人辅助表!H2744</f>
        <v>12254.875192023172</v>
      </c>
      <c r="J2744">
        <v>2</v>
      </c>
      <c r="K2744">
        <v>4</v>
      </c>
      <c r="L2744">
        <v>1</v>
      </c>
      <c r="M2744" s="2">
        <f>机器人辅助表!C2744</f>
        <v>65440.589409903027</v>
      </c>
      <c r="N2744" s="2">
        <v>2</v>
      </c>
      <c r="O2744" s="2">
        <f>机器人辅助表!D2744</f>
        <v>3166.3905348160542</v>
      </c>
      <c r="P2744" s="2">
        <v>3</v>
      </c>
      <c r="Q2744" s="2">
        <f>机器人辅助表!E2744</f>
        <v>1407.2846821404687</v>
      </c>
      <c r="R2744" s="2">
        <v>6</v>
      </c>
      <c r="S2744" s="2">
        <f>机器人辅助表!F2744</f>
        <v>8885.58</v>
      </c>
      <c r="T2744">
        <v>0</v>
      </c>
      <c r="U2744">
        <v>0</v>
      </c>
      <c r="V2744">
        <v>0</v>
      </c>
      <c r="W2744">
        <v>0</v>
      </c>
      <c r="X2744">
        <v>0</v>
      </c>
      <c r="Y2744">
        <v>0</v>
      </c>
      <c r="Z2744">
        <v>0</v>
      </c>
      <c r="AA2744">
        <v>0</v>
      </c>
      <c r="AB2744">
        <v>0</v>
      </c>
      <c r="AC2744">
        <v>0</v>
      </c>
      <c r="AD2744">
        <v>0</v>
      </c>
      <c r="AE2744">
        <v>0</v>
      </c>
      <c r="AF2744">
        <v>0</v>
      </c>
      <c r="AG2744">
        <v>0</v>
      </c>
      <c r="BD2744">
        <v>8</v>
      </c>
      <c r="BE2744">
        <v>9323104</v>
      </c>
      <c r="BF2744">
        <v>9324103</v>
      </c>
      <c r="BG2744">
        <v>9324202</v>
      </c>
      <c r="BH2744">
        <v>9324303</v>
      </c>
      <c r="BI2744">
        <v>9324404</v>
      </c>
      <c r="BJ2744">
        <v>9312102</v>
      </c>
      <c r="BK2744">
        <v>9311102</v>
      </c>
      <c r="BL2744">
        <v>9315103</v>
      </c>
    </row>
    <row r="2745" spans="1:67" x14ac:dyDescent="0.15">
      <c r="A2745">
        <v>2744</v>
      </c>
      <c r="B2745" t="s">
        <v>1271</v>
      </c>
      <c r="E2745">
        <f>机器人辅助表!B2745</f>
        <v>40</v>
      </c>
      <c r="F2745">
        <v>2</v>
      </c>
      <c r="G2745">
        <v>58101</v>
      </c>
      <c r="H2745">
        <v>0</v>
      </c>
      <c r="I2745">
        <f>机器人辅助表!H2745</f>
        <v>7587.1837894373475</v>
      </c>
      <c r="J2745">
        <v>2</v>
      </c>
      <c r="K2745">
        <v>4</v>
      </c>
      <c r="L2745">
        <v>1</v>
      </c>
      <c r="M2745" s="2">
        <f>机器人辅助表!C2745</f>
        <v>33652.106564002686</v>
      </c>
      <c r="N2745" s="2">
        <v>2</v>
      </c>
      <c r="O2745" s="2">
        <f>机器人辅助表!D2745</f>
        <v>1842.2686075183954</v>
      </c>
      <c r="P2745" s="2">
        <v>3</v>
      </c>
      <c r="Q2745" s="2">
        <f>机器人辅助表!E2745</f>
        <v>818.78604778595354</v>
      </c>
      <c r="R2745" s="2">
        <v>6</v>
      </c>
      <c r="S2745" s="2">
        <f>机器人辅助表!F2745</f>
        <v>6810.3359999999993</v>
      </c>
      <c r="T2745">
        <v>0</v>
      </c>
      <c r="U2745">
        <v>0</v>
      </c>
      <c r="V2745">
        <v>0</v>
      </c>
      <c r="W2745">
        <v>0</v>
      </c>
      <c r="X2745">
        <v>0</v>
      </c>
      <c r="Y2745">
        <v>0</v>
      </c>
      <c r="Z2745">
        <v>0</v>
      </c>
      <c r="AA2745">
        <v>0</v>
      </c>
      <c r="AB2745">
        <v>0</v>
      </c>
      <c r="AC2745">
        <v>0</v>
      </c>
      <c r="AD2745">
        <v>0</v>
      </c>
      <c r="AE2745">
        <v>0</v>
      </c>
      <c r="AF2745">
        <v>0</v>
      </c>
      <c r="AG2745">
        <v>0</v>
      </c>
      <c r="BD2745">
        <v>11</v>
      </c>
      <c r="BE2745">
        <v>9211104</v>
      </c>
      <c r="BF2745">
        <v>9214103</v>
      </c>
      <c r="BG2745">
        <v>9214202</v>
      </c>
      <c r="BH2745">
        <v>9214302</v>
      </c>
      <c r="BI2745">
        <v>9214402</v>
      </c>
      <c r="BJ2745">
        <v>9222104</v>
      </c>
      <c r="BK2745">
        <v>9223104</v>
      </c>
      <c r="BL2745">
        <v>9223203</v>
      </c>
      <c r="BM2745">
        <v>9223304</v>
      </c>
      <c r="BN2745">
        <v>9223404</v>
      </c>
      <c r="BO2745">
        <v>9215104</v>
      </c>
    </row>
    <row r="2746" spans="1:67" x14ac:dyDescent="0.15">
      <c r="A2746">
        <v>2745</v>
      </c>
      <c r="B2746" t="s">
        <v>1272</v>
      </c>
      <c r="E2746">
        <f>机器人辅助表!B2746</f>
        <v>36</v>
      </c>
      <c r="F2746">
        <v>3</v>
      </c>
      <c r="G2746">
        <v>58201</v>
      </c>
      <c r="H2746">
        <v>0</v>
      </c>
      <c r="I2746">
        <f>机器人辅助表!H2746</f>
        <v>8575.6499255109356</v>
      </c>
      <c r="J2746">
        <v>2</v>
      </c>
      <c r="K2746">
        <v>4</v>
      </c>
      <c r="L2746">
        <v>1</v>
      </c>
      <c r="M2746" s="2">
        <f>机器人辅助表!C2746</f>
        <v>31829.612459622749</v>
      </c>
      <c r="N2746" s="2">
        <v>2</v>
      </c>
      <c r="O2746" s="2">
        <f>机器人辅助表!D2746</f>
        <v>1942.9116753744484</v>
      </c>
      <c r="P2746" s="2">
        <v>3</v>
      </c>
      <c r="Q2746" s="2">
        <f>机器人辅助表!E2746</f>
        <v>863.51630016642162</v>
      </c>
      <c r="R2746" s="2">
        <v>6</v>
      </c>
      <c r="S2746" s="2">
        <f>机器人辅助表!F2746</f>
        <v>9019.8895999999986</v>
      </c>
      <c r="T2746">
        <v>0</v>
      </c>
      <c r="U2746">
        <v>0</v>
      </c>
      <c r="V2746">
        <v>0</v>
      </c>
      <c r="W2746">
        <v>0</v>
      </c>
      <c r="X2746">
        <v>0</v>
      </c>
      <c r="Y2746">
        <v>0</v>
      </c>
      <c r="Z2746">
        <v>0</v>
      </c>
      <c r="AA2746">
        <v>0</v>
      </c>
      <c r="AB2746">
        <v>0</v>
      </c>
      <c r="AC2746">
        <v>0</v>
      </c>
      <c r="AD2746">
        <v>0</v>
      </c>
      <c r="AE2746">
        <v>0</v>
      </c>
      <c r="AF2746">
        <v>0</v>
      </c>
      <c r="AG2746">
        <v>0</v>
      </c>
      <c r="BD2746">
        <v>8</v>
      </c>
      <c r="BE2746">
        <v>9323103</v>
      </c>
      <c r="BF2746">
        <v>9324103</v>
      </c>
      <c r="BG2746">
        <v>9324204</v>
      </c>
      <c r="BH2746">
        <v>9324302</v>
      </c>
      <c r="BI2746">
        <v>9324403</v>
      </c>
      <c r="BJ2746">
        <v>9312102</v>
      </c>
      <c r="BK2746">
        <v>9311104</v>
      </c>
      <c r="BL2746">
        <v>9315104</v>
      </c>
    </row>
    <row r="2747" spans="1:67" x14ac:dyDescent="0.15">
      <c r="A2747">
        <v>2746</v>
      </c>
      <c r="B2747" t="s">
        <v>3758</v>
      </c>
      <c r="E2747">
        <f>机器人辅助表!B2747</f>
        <v>42</v>
      </c>
      <c r="F2747">
        <v>3</v>
      </c>
      <c r="G2747">
        <v>58201</v>
      </c>
      <c r="H2747">
        <v>0</v>
      </c>
      <c r="I2747">
        <f>机器人辅助表!H2747</f>
        <v>5754.9782204329031</v>
      </c>
      <c r="J2747">
        <v>2</v>
      </c>
      <c r="K2747">
        <v>4</v>
      </c>
      <c r="L2747">
        <v>1</v>
      </c>
      <c r="M2747" s="2">
        <f>机器人辅助表!C2747</f>
        <v>27658.487752352125</v>
      </c>
      <c r="N2747" s="2">
        <v>2</v>
      </c>
      <c r="O2747" s="2">
        <f>机器人辅助表!D2747</f>
        <v>1438.9531931076929</v>
      </c>
      <c r="P2747" s="2">
        <v>3</v>
      </c>
      <c r="Q2747" s="2">
        <f>机器人辅助表!E2747</f>
        <v>639.53475249230814</v>
      </c>
      <c r="R2747" s="2">
        <v>6</v>
      </c>
      <c r="S2747" s="2">
        <f>机器人辅助表!F2747</f>
        <v>4738.1992</v>
      </c>
      <c r="T2747">
        <v>0</v>
      </c>
      <c r="U2747">
        <v>0</v>
      </c>
      <c r="V2747">
        <v>0</v>
      </c>
      <c r="W2747">
        <v>0</v>
      </c>
      <c r="X2747">
        <v>0</v>
      </c>
      <c r="Y2747">
        <v>0</v>
      </c>
      <c r="Z2747">
        <v>0</v>
      </c>
      <c r="AA2747">
        <v>0</v>
      </c>
      <c r="AB2747">
        <v>0</v>
      </c>
      <c r="AC2747">
        <v>0</v>
      </c>
      <c r="AD2747">
        <v>0</v>
      </c>
      <c r="AE2747">
        <v>0</v>
      </c>
      <c r="AF2747">
        <v>0</v>
      </c>
      <c r="AG2747">
        <v>0</v>
      </c>
      <c r="BD2747">
        <v>8</v>
      </c>
      <c r="BE2747">
        <v>9323104</v>
      </c>
      <c r="BF2747">
        <v>9324102</v>
      </c>
      <c r="BG2747">
        <v>9324202</v>
      </c>
      <c r="BH2747">
        <v>9324304</v>
      </c>
      <c r="BI2747">
        <v>9324404</v>
      </c>
      <c r="BJ2747">
        <v>9312102</v>
      </c>
      <c r="BK2747">
        <v>9311104</v>
      </c>
      <c r="BL2747">
        <v>9315104</v>
      </c>
    </row>
    <row r="2748" spans="1:67" x14ac:dyDescent="0.15">
      <c r="A2748">
        <v>2747</v>
      </c>
      <c r="B2748" t="s">
        <v>3759</v>
      </c>
      <c r="E2748">
        <f>机器人辅助表!B2748</f>
        <v>22</v>
      </c>
      <c r="F2748">
        <v>2</v>
      </c>
      <c r="G2748">
        <v>58101</v>
      </c>
      <c r="H2748">
        <v>0</v>
      </c>
      <c r="I2748">
        <f>机器人辅助表!H2748</f>
        <v>2351.1078194587826</v>
      </c>
      <c r="J2748">
        <v>2</v>
      </c>
      <c r="K2748">
        <v>4</v>
      </c>
      <c r="L2748">
        <v>1</v>
      </c>
      <c r="M2748" s="2">
        <f>机器人辅助表!C2748</f>
        <v>4299.3331575652173</v>
      </c>
      <c r="N2748" s="2">
        <v>2</v>
      </c>
      <c r="O2748" s="2">
        <f>机器人辅助表!D2748</f>
        <v>339.79361947826089</v>
      </c>
      <c r="P2748" s="2">
        <v>3</v>
      </c>
      <c r="Q2748" s="2">
        <f>机器人辅助表!E2748</f>
        <v>151.01938643478263</v>
      </c>
      <c r="R2748" s="2">
        <v>6</v>
      </c>
      <c r="S2748" s="2">
        <f>机器人辅助表!F2748</f>
        <v>3813.1475999999998</v>
      </c>
      <c r="T2748">
        <v>0</v>
      </c>
      <c r="U2748">
        <v>0</v>
      </c>
      <c r="V2748">
        <v>0</v>
      </c>
      <c r="W2748">
        <v>0</v>
      </c>
      <c r="X2748">
        <v>0</v>
      </c>
      <c r="Y2748">
        <v>0</v>
      </c>
      <c r="Z2748">
        <v>0</v>
      </c>
      <c r="AA2748">
        <v>0</v>
      </c>
      <c r="AB2748">
        <v>0</v>
      </c>
      <c r="AC2748">
        <v>0</v>
      </c>
      <c r="AD2748">
        <v>0</v>
      </c>
      <c r="AE2748">
        <v>0</v>
      </c>
      <c r="AF2748">
        <v>0</v>
      </c>
      <c r="AG2748">
        <v>0</v>
      </c>
      <c r="BD2748">
        <v>11</v>
      </c>
      <c r="BE2748">
        <v>9211103</v>
      </c>
      <c r="BF2748">
        <v>9214102</v>
      </c>
      <c r="BG2748">
        <v>9214203</v>
      </c>
      <c r="BH2748">
        <v>9214304</v>
      </c>
      <c r="BI2748">
        <v>9214404</v>
      </c>
      <c r="BJ2748">
        <v>9222102</v>
      </c>
      <c r="BK2748">
        <v>9223104</v>
      </c>
      <c r="BL2748">
        <v>9223204</v>
      </c>
      <c r="BM2748">
        <v>9223303</v>
      </c>
      <c r="BN2748">
        <v>9223402</v>
      </c>
      <c r="BO2748">
        <v>9215102</v>
      </c>
    </row>
    <row r="2749" spans="1:67" x14ac:dyDescent="0.15">
      <c r="A2749">
        <v>2748</v>
      </c>
      <c r="B2749" t="s">
        <v>1273</v>
      </c>
      <c r="E2749">
        <f>机器人辅助表!B2749</f>
        <v>38</v>
      </c>
      <c r="F2749">
        <v>2</v>
      </c>
      <c r="G2749">
        <v>58101</v>
      </c>
      <c r="H2749">
        <v>0</v>
      </c>
      <c r="I2749">
        <f>机器人辅助表!H2749</f>
        <v>4719.9210798392769</v>
      </c>
      <c r="J2749">
        <v>2</v>
      </c>
      <c r="K2749">
        <v>4</v>
      </c>
      <c r="L2749">
        <v>1</v>
      </c>
      <c r="M2749" s="2">
        <f>机器人辅助表!C2749</f>
        <v>19206.847505926955</v>
      </c>
      <c r="N2749" s="2">
        <v>2</v>
      </c>
      <c r="O2749" s="2">
        <f>机器人辅助表!D2749</f>
        <v>1108.9274526662209</v>
      </c>
      <c r="P2749" s="2">
        <v>3</v>
      </c>
      <c r="Q2749" s="2">
        <f>机器人辅助表!E2749</f>
        <v>492.85664562943151</v>
      </c>
      <c r="R2749" s="2">
        <v>6</v>
      </c>
      <c r="S2749" s="2">
        <f>机器人辅助表!F2749</f>
        <v>4597.6751999999997</v>
      </c>
      <c r="T2749">
        <v>0</v>
      </c>
      <c r="U2749">
        <v>0</v>
      </c>
      <c r="V2749">
        <v>0</v>
      </c>
      <c r="W2749">
        <v>0</v>
      </c>
      <c r="X2749">
        <v>0</v>
      </c>
      <c r="Y2749">
        <v>0</v>
      </c>
      <c r="Z2749">
        <v>0</v>
      </c>
      <c r="AA2749">
        <v>0</v>
      </c>
      <c r="AB2749">
        <v>0</v>
      </c>
      <c r="AC2749">
        <v>0</v>
      </c>
      <c r="AD2749">
        <v>0</v>
      </c>
      <c r="AE2749">
        <v>0</v>
      </c>
      <c r="AF2749">
        <v>0</v>
      </c>
      <c r="AG2749">
        <v>0</v>
      </c>
      <c r="BD2749">
        <v>11</v>
      </c>
      <c r="BE2749">
        <v>9211103</v>
      </c>
      <c r="BF2749">
        <v>9214102</v>
      </c>
      <c r="BG2749">
        <v>9214202</v>
      </c>
      <c r="BH2749">
        <v>9214303</v>
      </c>
      <c r="BI2749">
        <v>9214404</v>
      </c>
      <c r="BJ2749">
        <v>9222103</v>
      </c>
      <c r="BK2749">
        <v>9223104</v>
      </c>
      <c r="BL2749">
        <v>9223204</v>
      </c>
      <c r="BM2749">
        <v>9223302</v>
      </c>
      <c r="BN2749">
        <v>9223404</v>
      </c>
      <c r="BO2749">
        <v>9215102</v>
      </c>
    </row>
    <row r="2750" spans="1:67" x14ac:dyDescent="0.15">
      <c r="A2750">
        <v>2749</v>
      </c>
      <c r="B2750" t="s">
        <v>1274</v>
      </c>
      <c r="E2750">
        <f>机器人辅助表!B2750</f>
        <v>35</v>
      </c>
      <c r="F2750">
        <v>3</v>
      </c>
      <c r="G2750">
        <v>58201</v>
      </c>
      <c r="H2750">
        <v>0</v>
      </c>
      <c r="I2750">
        <f>机器人辅助表!H2750</f>
        <v>7317.5110329182617</v>
      </c>
      <c r="J2750">
        <v>2</v>
      </c>
      <c r="K2750">
        <v>4</v>
      </c>
      <c r="L2750">
        <v>1</v>
      </c>
      <c r="M2750" s="2">
        <f>机器人辅助表!C2750</f>
        <v>26273.866536521742</v>
      </c>
      <c r="N2750" s="2">
        <v>2</v>
      </c>
      <c r="O2750" s="2">
        <f>机器人辅助表!D2750</f>
        <v>1617.6666318260873</v>
      </c>
      <c r="P2750" s="2">
        <v>3</v>
      </c>
      <c r="Q2750" s="2">
        <f>机器人辅助表!E2750</f>
        <v>718.96294747826119</v>
      </c>
      <c r="R2750" s="2">
        <v>6</v>
      </c>
      <c r="S2750" s="2">
        <f>机器人辅助表!F2750</f>
        <v>7971.5929999999998</v>
      </c>
      <c r="T2750">
        <v>0</v>
      </c>
      <c r="U2750">
        <v>0</v>
      </c>
      <c r="V2750">
        <v>0</v>
      </c>
      <c r="W2750">
        <v>0</v>
      </c>
      <c r="X2750">
        <v>0</v>
      </c>
      <c r="Y2750">
        <v>0</v>
      </c>
      <c r="Z2750">
        <v>0</v>
      </c>
      <c r="AA2750">
        <v>0</v>
      </c>
      <c r="AB2750">
        <v>0</v>
      </c>
      <c r="AC2750">
        <v>0</v>
      </c>
      <c r="AD2750">
        <v>0</v>
      </c>
      <c r="AE2750">
        <v>0</v>
      </c>
      <c r="AF2750">
        <v>0</v>
      </c>
      <c r="AG2750">
        <v>0</v>
      </c>
      <c r="BD2750">
        <v>8</v>
      </c>
      <c r="BE2750">
        <v>9323104</v>
      </c>
      <c r="BF2750">
        <v>9324103</v>
      </c>
      <c r="BG2750">
        <v>9324202</v>
      </c>
      <c r="BH2750">
        <v>9324304</v>
      </c>
      <c r="BI2750">
        <v>9324403</v>
      </c>
      <c r="BJ2750">
        <v>9312102</v>
      </c>
      <c r="BK2750">
        <v>9311102</v>
      </c>
      <c r="BL2750">
        <v>9315103</v>
      </c>
    </row>
    <row r="2751" spans="1:67" x14ac:dyDescent="0.15">
      <c r="A2751">
        <v>2750</v>
      </c>
      <c r="B2751" t="s">
        <v>1275</v>
      </c>
      <c r="E2751">
        <f>机器人辅助表!B2751</f>
        <v>50</v>
      </c>
      <c r="F2751">
        <v>3</v>
      </c>
      <c r="G2751">
        <v>58201</v>
      </c>
      <c r="H2751">
        <v>0</v>
      </c>
      <c r="I2751">
        <f>机器人辅助表!H2751</f>
        <v>9403.329462281743</v>
      </c>
      <c r="J2751">
        <v>2</v>
      </c>
      <c r="K2751">
        <v>4</v>
      </c>
      <c r="L2751">
        <v>1</v>
      </c>
      <c r="M2751" s="2">
        <f>机器人辅助表!C2751</f>
        <v>58106.086685217422</v>
      </c>
      <c r="N2751" s="2">
        <v>2</v>
      </c>
      <c r="O2751" s="2">
        <f>机器人辅助表!D2751</f>
        <v>2514.2056738796</v>
      </c>
      <c r="P2751" s="2">
        <v>3</v>
      </c>
      <c r="Q2751" s="2">
        <f>机器人辅助表!E2751</f>
        <v>1117.4247439464889</v>
      </c>
      <c r="R2751" s="2">
        <v>6</v>
      </c>
      <c r="S2751" s="2">
        <f>机器人辅助表!F2751</f>
        <v>5530.1</v>
      </c>
      <c r="T2751">
        <v>0</v>
      </c>
      <c r="U2751">
        <v>0</v>
      </c>
      <c r="V2751">
        <v>0</v>
      </c>
      <c r="W2751">
        <v>0</v>
      </c>
      <c r="X2751">
        <v>0</v>
      </c>
      <c r="Y2751">
        <v>0</v>
      </c>
      <c r="Z2751">
        <v>0</v>
      </c>
      <c r="AA2751">
        <v>0</v>
      </c>
      <c r="AB2751">
        <v>0</v>
      </c>
      <c r="AC2751">
        <v>0</v>
      </c>
      <c r="AD2751">
        <v>0</v>
      </c>
      <c r="AE2751">
        <v>0</v>
      </c>
      <c r="AF2751">
        <v>0</v>
      </c>
      <c r="AG2751">
        <v>0</v>
      </c>
      <c r="BD2751">
        <v>8</v>
      </c>
      <c r="BE2751">
        <v>9323104</v>
      </c>
      <c r="BF2751">
        <v>9324103</v>
      </c>
      <c r="BG2751">
        <v>9324203</v>
      </c>
      <c r="BH2751">
        <v>9324304</v>
      </c>
      <c r="BI2751">
        <v>9324402</v>
      </c>
      <c r="BJ2751">
        <v>9312103</v>
      </c>
      <c r="BK2751">
        <v>9311103</v>
      </c>
      <c r="BL2751">
        <v>9315102</v>
      </c>
    </row>
    <row r="2752" spans="1:67" x14ac:dyDescent="0.15">
      <c r="A2752">
        <v>2751</v>
      </c>
      <c r="B2752" t="s">
        <v>1276</v>
      </c>
      <c r="E2752">
        <f>机器人辅助表!B2752</f>
        <v>46</v>
      </c>
      <c r="F2752">
        <v>3</v>
      </c>
      <c r="G2752">
        <v>58201</v>
      </c>
      <c r="H2752">
        <v>0</v>
      </c>
      <c r="I2752">
        <f>机器人辅助表!H2752</f>
        <v>6730.6767791298544</v>
      </c>
      <c r="J2752">
        <v>2</v>
      </c>
      <c r="K2752">
        <v>4</v>
      </c>
      <c r="L2752">
        <v>1</v>
      </c>
      <c r="M2752" s="2">
        <f>机器人辅助表!C2752</f>
        <v>37098.984729147305</v>
      </c>
      <c r="N2752" s="2">
        <v>2</v>
      </c>
      <c r="O2752" s="2">
        <f>机器人辅助表!D2752</f>
        <v>1753.8587659216059</v>
      </c>
      <c r="P2752" s="2">
        <v>3</v>
      </c>
      <c r="Q2752" s="2">
        <f>机器人辅助表!E2752</f>
        <v>779.49278485404727</v>
      </c>
      <c r="R2752" s="2">
        <v>6</v>
      </c>
      <c r="S2752" s="2">
        <f>机器人辅助表!F2752</f>
        <v>4681.1363999999994</v>
      </c>
      <c r="T2752">
        <v>0</v>
      </c>
      <c r="U2752">
        <v>0</v>
      </c>
      <c r="V2752">
        <v>0</v>
      </c>
      <c r="W2752">
        <v>0</v>
      </c>
      <c r="X2752">
        <v>0</v>
      </c>
      <c r="Y2752">
        <v>0</v>
      </c>
      <c r="Z2752">
        <v>0</v>
      </c>
      <c r="AA2752">
        <v>0</v>
      </c>
      <c r="AB2752">
        <v>0</v>
      </c>
      <c r="AC2752">
        <v>0</v>
      </c>
      <c r="AD2752">
        <v>0</v>
      </c>
      <c r="AE2752">
        <v>0</v>
      </c>
      <c r="AF2752">
        <v>0</v>
      </c>
      <c r="AG2752">
        <v>0</v>
      </c>
      <c r="BD2752">
        <v>8</v>
      </c>
      <c r="BE2752">
        <v>9323103</v>
      </c>
      <c r="BF2752">
        <v>9324102</v>
      </c>
      <c r="BG2752">
        <v>9324202</v>
      </c>
      <c r="BH2752">
        <v>9324303</v>
      </c>
      <c r="BI2752">
        <v>9324402</v>
      </c>
      <c r="BJ2752">
        <v>9312103</v>
      </c>
      <c r="BK2752">
        <v>9311104</v>
      </c>
      <c r="BL2752">
        <v>9315104</v>
      </c>
    </row>
    <row r="2753" spans="1:67" x14ac:dyDescent="0.15">
      <c r="A2753">
        <v>2752</v>
      </c>
      <c r="B2753" t="s">
        <v>1277</v>
      </c>
      <c r="E2753">
        <f>机器人辅助表!B2753</f>
        <v>27</v>
      </c>
      <c r="F2753">
        <v>3</v>
      </c>
      <c r="G2753">
        <v>58201</v>
      </c>
      <c r="H2753">
        <v>0</v>
      </c>
      <c r="I2753">
        <f>机器人辅助表!H2753</f>
        <v>3563.140211311762</v>
      </c>
      <c r="J2753">
        <v>2</v>
      </c>
      <c r="K2753">
        <v>4</v>
      </c>
      <c r="L2753">
        <v>1</v>
      </c>
      <c r="M2753" s="2">
        <f>机器人辅助表!C2753</f>
        <v>8883.6158000095365</v>
      </c>
      <c r="N2753" s="2">
        <v>2</v>
      </c>
      <c r="O2753" s="2">
        <f>机器人辅助表!D2753</f>
        <v>615.90788406421416</v>
      </c>
      <c r="P2753" s="2">
        <v>3</v>
      </c>
      <c r="Q2753" s="2">
        <f>机器人辅助表!E2753</f>
        <v>273.73683736187303</v>
      </c>
      <c r="R2753" s="2">
        <v>6</v>
      </c>
      <c r="S2753" s="2">
        <f>机器人辅助表!F2753</f>
        <v>5071.4533999999994</v>
      </c>
      <c r="T2753">
        <v>0</v>
      </c>
      <c r="U2753">
        <v>0</v>
      </c>
      <c r="V2753">
        <v>0</v>
      </c>
      <c r="W2753">
        <v>0</v>
      </c>
      <c r="X2753">
        <v>0</v>
      </c>
      <c r="Y2753">
        <v>0</v>
      </c>
      <c r="Z2753">
        <v>0</v>
      </c>
      <c r="AA2753">
        <v>0</v>
      </c>
      <c r="AB2753">
        <v>0</v>
      </c>
      <c r="AC2753">
        <v>0</v>
      </c>
      <c r="AD2753">
        <v>0</v>
      </c>
      <c r="AE2753">
        <v>0</v>
      </c>
      <c r="AF2753">
        <v>0</v>
      </c>
      <c r="AG2753">
        <v>0</v>
      </c>
      <c r="BD2753">
        <v>8</v>
      </c>
      <c r="BE2753">
        <v>9323102</v>
      </c>
      <c r="BF2753">
        <v>9324103</v>
      </c>
      <c r="BG2753">
        <v>9324203</v>
      </c>
      <c r="BH2753">
        <v>9324304</v>
      </c>
      <c r="BI2753">
        <v>9324403</v>
      </c>
      <c r="BJ2753">
        <v>9312103</v>
      </c>
      <c r="BK2753">
        <v>9311104</v>
      </c>
      <c r="BL2753">
        <v>9315104</v>
      </c>
    </row>
    <row r="2754" spans="1:67" x14ac:dyDescent="0.15">
      <c r="A2754">
        <v>2753</v>
      </c>
      <c r="B2754" t="s">
        <v>3760</v>
      </c>
      <c r="E2754">
        <f>机器人辅助表!B2754</f>
        <v>36</v>
      </c>
      <c r="F2754">
        <v>3</v>
      </c>
      <c r="G2754">
        <v>58201</v>
      </c>
      <c r="H2754">
        <v>0</v>
      </c>
      <c r="I2754">
        <f>机器人辅助表!H2754</f>
        <v>6837.3425081776377</v>
      </c>
      <c r="J2754">
        <v>2</v>
      </c>
      <c r="K2754">
        <v>4</v>
      </c>
      <c r="L2754">
        <v>1</v>
      </c>
      <c r="M2754" s="2">
        <f>机器人辅助表!C2754</f>
        <v>25377.663988077595</v>
      </c>
      <c r="N2754" s="2">
        <v>2</v>
      </c>
      <c r="O2754" s="2">
        <f>机器人辅助表!D2754</f>
        <v>1549.0782276634116</v>
      </c>
      <c r="P2754" s="2">
        <v>3</v>
      </c>
      <c r="Q2754" s="2">
        <f>机器人辅助表!E2754</f>
        <v>688.47921229484962</v>
      </c>
      <c r="R2754" s="2">
        <v>6</v>
      </c>
      <c r="S2754" s="2">
        <f>机器人辅助表!F2754</f>
        <v>7191.5335999999988</v>
      </c>
      <c r="T2754">
        <v>0</v>
      </c>
      <c r="U2754">
        <v>0</v>
      </c>
      <c r="V2754">
        <v>0</v>
      </c>
      <c r="W2754">
        <v>0</v>
      </c>
      <c r="X2754">
        <v>0</v>
      </c>
      <c r="Y2754">
        <v>0</v>
      </c>
      <c r="Z2754">
        <v>0</v>
      </c>
      <c r="AA2754">
        <v>0</v>
      </c>
      <c r="AB2754">
        <v>0</v>
      </c>
      <c r="AC2754">
        <v>0</v>
      </c>
      <c r="AD2754">
        <v>0</v>
      </c>
      <c r="AE2754">
        <v>0</v>
      </c>
      <c r="AF2754">
        <v>0</v>
      </c>
      <c r="AG2754">
        <v>0</v>
      </c>
      <c r="BD2754">
        <v>8</v>
      </c>
      <c r="BE2754">
        <v>9323102</v>
      </c>
      <c r="BF2754">
        <v>9324102</v>
      </c>
      <c r="BG2754">
        <v>9324202</v>
      </c>
      <c r="BH2754">
        <v>9324304</v>
      </c>
      <c r="BI2754">
        <v>9324404</v>
      </c>
      <c r="BJ2754">
        <v>9312103</v>
      </c>
      <c r="BK2754">
        <v>9311102</v>
      </c>
      <c r="BL2754">
        <v>9315102</v>
      </c>
    </row>
    <row r="2755" spans="1:67" x14ac:dyDescent="0.15">
      <c r="A2755">
        <v>2754</v>
      </c>
      <c r="B2755" t="s">
        <v>1278</v>
      </c>
      <c r="E2755">
        <f>机器人辅助表!B2755</f>
        <v>44</v>
      </c>
      <c r="F2755">
        <v>3</v>
      </c>
      <c r="G2755">
        <v>58201</v>
      </c>
      <c r="H2755">
        <v>0</v>
      </c>
      <c r="I2755">
        <f>机器人辅助表!H2755</f>
        <v>12479.692197656934</v>
      </c>
      <c r="J2755">
        <v>2</v>
      </c>
      <c r="K2755">
        <v>4</v>
      </c>
      <c r="L2755">
        <v>1</v>
      </c>
      <c r="M2755" s="2">
        <f>机器人辅助表!C2755</f>
        <v>64457.310863360013</v>
      </c>
      <c r="N2755" s="2">
        <v>2</v>
      </c>
      <c r="O2755" s="2">
        <f>机器人辅助表!D2755</f>
        <v>3193.5722562782612</v>
      </c>
      <c r="P2755" s="2">
        <v>3</v>
      </c>
      <c r="Q2755" s="2">
        <f>机器人辅助表!E2755</f>
        <v>1419.365447234783</v>
      </c>
      <c r="R2755" s="2">
        <v>6</v>
      </c>
      <c r="S2755" s="2">
        <f>机器人辅助表!F2755</f>
        <v>9436.8040000000001</v>
      </c>
      <c r="T2755">
        <v>0</v>
      </c>
      <c r="U2755">
        <v>0</v>
      </c>
      <c r="V2755">
        <v>0</v>
      </c>
      <c r="W2755">
        <v>0</v>
      </c>
      <c r="X2755">
        <v>0</v>
      </c>
      <c r="Y2755">
        <v>0</v>
      </c>
      <c r="Z2755">
        <v>0</v>
      </c>
      <c r="AA2755">
        <v>0</v>
      </c>
      <c r="AB2755">
        <v>0</v>
      </c>
      <c r="AC2755">
        <v>0</v>
      </c>
      <c r="AD2755">
        <v>0</v>
      </c>
      <c r="AE2755">
        <v>0</v>
      </c>
      <c r="AF2755">
        <v>0</v>
      </c>
      <c r="AG2755">
        <v>0</v>
      </c>
      <c r="BD2755">
        <v>8</v>
      </c>
      <c r="BE2755">
        <v>9323103</v>
      </c>
      <c r="BF2755">
        <v>9324104</v>
      </c>
      <c r="BG2755">
        <v>9324203</v>
      </c>
      <c r="BH2755">
        <v>9324303</v>
      </c>
      <c r="BI2755">
        <v>9324404</v>
      </c>
      <c r="BJ2755">
        <v>9312103</v>
      </c>
      <c r="BK2755">
        <v>9311104</v>
      </c>
      <c r="BL2755">
        <v>9315103</v>
      </c>
    </row>
    <row r="2756" spans="1:67" x14ac:dyDescent="0.15">
      <c r="A2756">
        <v>2755</v>
      </c>
      <c r="B2756" t="s">
        <v>3761</v>
      </c>
      <c r="E2756">
        <f>机器人辅助表!B2756</f>
        <v>25</v>
      </c>
      <c r="F2756">
        <v>2</v>
      </c>
      <c r="G2756">
        <v>58101</v>
      </c>
      <c r="H2756">
        <v>0</v>
      </c>
      <c r="I2756">
        <f>机器人辅助表!H2756</f>
        <v>2146.8235801003348</v>
      </c>
      <c r="J2756">
        <v>2</v>
      </c>
      <c r="K2756">
        <v>4</v>
      </c>
      <c r="L2756">
        <v>1</v>
      </c>
      <c r="M2756" s="2">
        <f>机器人辅助表!C2756</f>
        <v>4741.8721216555195</v>
      </c>
      <c r="N2756" s="2">
        <v>2</v>
      </c>
      <c r="O2756" s="2">
        <f>机器人辅助表!D2756</f>
        <v>345.73649899665565</v>
      </c>
      <c r="P2756" s="2">
        <v>3</v>
      </c>
      <c r="Q2756" s="2">
        <f>机器人辅助表!E2756</f>
        <v>153.66066622073586</v>
      </c>
      <c r="R2756" s="2">
        <v>6</v>
      </c>
      <c r="S2756" s="2">
        <f>机器人辅助表!F2756</f>
        <v>3235.14</v>
      </c>
      <c r="T2756">
        <v>0</v>
      </c>
      <c r="U2756">
        <v>0</v>
      </c>
      <c r="V2756">
        <v>0</v>
      </c>
      <c r="W2756">
        <v>0</v>
      </c>
      <c r="X2756">
        <v>0</v>
      </c>
      <c r="Y2756">
        <v>0</v>
      </c>
      <c r="Z2756">
        <v>0</v>
      </c>
      <c r="AA2756">
        <v>0</v>
      </c>
      <c r="AB2756">
        <v>0</v>
      </c>
      <c r="AC2756">
        <v>0</v>
      </c>
      <c r="AD2756">
        <v>0</v>
      </c>
      <c r="AE2756">
        <v>0</v>
      </c>
      <c r="AF2756">
        <v>0</v>
      </c>
      <c r="AG2756">
        <v>0</v>
      </c>
      <c r="BD2756">
        <v>11</v>
      </c>
      <c r="BE2756">
        <v>9211103</v>
      </c>
      <c r="BF2756">
        <v>9214103</v>
      </c>
      <c r="BG2756">
        <v>9214202</v>
      </c>
      <c r="BH2756">
        <v>9214304</v>
      </c>
      <c r="BI2756">
        <v>9214404</v>
      </c>
      <c r="BJ2756">
        <v>9222103</v>
      </c>
      <c r="BK2756">
        <v>9223102</v>
      </c>
      <c r="BL2756">
        <v>9223203</v>
      </c>
      <c r="BM2756">
        <v>9223302</v>
      </c>
      <c r="BN2756">
        <v>9223403</v>
      </c>
      <c r="BO2756">
        <v>9215103</v>
      </c>
    </row>
    <row r="2757" spans="1:67" x14ac:dyDescent="0.15">
      <c r="A2757">
        <v>2756</v>
      </c>
      <c r="B2757" t="s">
        <v>3762</v>
      </c>
      <c r="E2757">
        <f>机器人辅助表!B2757</f>
        <v>21</v>
      </c>
      <c r="F2757">
        <v>3</v>
      </c>
      <c r="G2757">
        <v>58201</v>
      </c>
      <c r="H2757">
        <v>0</v>
      </c>
      <c r="I2757">
        <f>机器人辅助表!H2757</f>
        <v>2603.8781641591308</v>
      </c>
      <c r="J2757">
        <v>2</v>
      </c>
      <c r="K2757">
        <v>4</v>
      </c>
      <c r="L2757">
        <v>1</v>
      </c>
      <c r="M2757" s="2">
        <f>机器人辅助表!C2757</f>
        <v>4491.6208837500026</v>
      </c>
      <c r="N2757" s="2">
        <v>2</v>
      </c>
      <c r="O2757" s="2">
        <f>机器人辅助表!D2757</f>
        <v>365.21366869565236</v>
      </c>
      <c r="P2757" s="2">
        <v>3</v>
      </c>
      <c r="Q2757" s="2">
        <f>机器人辅助表!E2757</f>
        <v>162.31718608695661</v>
      </c>
      <c r="R2757" s="2">
        <v>6</v>
      </c>
      <c r="S2757" s="2">
        <f>机器人辅助表!F2757</f>
        <v>4302.067</v>
      </c>
      <c r="T2757">
        <v>0</v>
      </c>
      <c r="U2757">
        <v>0</v>
      </c>
      <c r="V2757">
        <v>0</v>
      </c>
      <c r="W2757">
        <v>0</v>
      </c>
      <c r="X2757">
        <v>0</v>
      </c>
      <c r="Y2757">
        <v>0</v>
      </c>
      <c r="Z2757">
        <v>0</v>
      </c>
      <c r="AA2757">
        <v>0</v>
      </c>
      <c r="AB2757">
        <v>0</v>
      </c>
      <c r="AC2757">
        <v>0</v>
      </c>
      <c r="AD2757">
        <v>0</v>
      </c>
      <c r="AE2757">
        <v>0</v>
      </c>
      <c r="AF2757">
        <v>0</v>
      </c>
      <c r="AG2757">
        <v>0</v>
      </c>
      <c r="BD2757">
        <v>8</v>
      </c>
      <c r="BE2757">
        <v>9323102</v>
      </c>
      <c r="BF2757">
        <v>9324102</v>
      </c>
      <c r="BG2757">
        <v>9324202</v>
      </c>
      <c r="BH2757">
        <v>9324303</v>
      </c>
      <c r="BI2757">
        <v>9324403</v>
      </c>
      <c r="BJ2757">
        <v>9312104</v>
      </c>
      <c r="BK2757">
        <v>9311102</v>
      </c>
      <c r="BL2757">
        <v>9315103</v>
      </c>
    </row>
    <row r="2758" spans="1:67" x14ac:dyDescent="0.15">
      <c r="A2758">
        <v>2757</v>
      </c>
      <c r="B2758" t="s">
        <v>1279</v>
      </c>
      <c r="E2758">
        <f>机器人辅助表!B2758</f>
        <v>31</v>
      </c>
      <c r="F2758">
        <v>2</v>
      </c>
      <c r="G2758">
        <v>58101</v>
      </c>
      <c r="H2758">
        <v>0</v>
      </c>
      <c r="I2758">
        <f>机器人辅助表!H2758</f>
        <v>4182.5114337577852</v>
      </c>
      <c r="J2758">
        <v>2</v>
      </c>
      <c r="K2758">
        <v>4</v>
      </c>
      <c r="L2758">
        <v>1</v>
      </c>
      <c r="M2758" s="2">
        <f>机器人辅助表!C2758</f>
        <v>12826.104040453851</v>
      </c>
      <c r="N2758" s="2">
        <v>2</v>
      </c>
      <c r="O2758" s="2">
        <f>机器人辅助表!D2758</f>
        <v>819.83602327846177</v>
      </c>
      <c r="P2758" s="2">
        <v>3</v>
      </c>
      <c r="Q2758" s="2">
        <f>机器人辅助表!E2758</f>
        <v>364.37156590153859</v>
      </c>
      <c r="R2758" s="2">
        <v>6</v>
      </c>
      <c r="S2758" s="2">
        <f>机器人辅助表!F2758</f>
        <v>5259.3365999999996</v>
      </c>
      <c r="T2758">
        <v>0</v>
      </c>
      <c r="U2758">
        <v>0</v>
      </c>
      <c r="V2758">
        <v>0</v>
      </c>
      <c r="W2758">
        <v>0</v>
      </c>
      <c r="X2758">
        <v>0</v>
      </c>
      <c r="Y2758">
        <v>0</v>
      </c>
      <c r="Z2758">
        <v>0</v>
      </c>
      <c r="AA2758">
        <v>0</v>
      </c>
      <c r="AB2758">
        <v>0</v>
      </c>
      <c r="AC2758">
        <v>0</v>
      </c>
      <c r="AD2758">
        <v>0</v>
      </c>
      <c r="AE2758">
        <v>0</v>
      </c>
      <c r="AF2758">
        <v>0</v>
      </c>
      <c r="AG2758">
        <v>0</v>
      </c>
      <c r="BD2758">
        <v>11</v>
      </c>
      <c r="BE2758">
        <v>9211104</v>
      </c>
      <c r="BF2758">
        <v>9214104</v>
      </c>
      <c r="BG2758">
        <v>9214203</v>
      </c>
      <c r="BH2758">
        <v>9214303</v>
      </c>
      <c r="BI2758">
        <v>9214402</v>
      </c>
      <c r="BJ2758">
        <v>9222103</v>
      </c>
      <c r="BK2758">
        <v>9223104</v>
      </c>
      <c r="BL2758">
        <v>9223204</v>
      </c>
      <c r="BM2758">
        <v>9223304</v>
      </c>
      <c r="BN2758">
        <v>9223402</v>
      </c>
      <c r="BO2758">
        <v>9215102</v>
      </c>
    </row>
    <row r="2759" spans="1:67" x14ac:dyDescent="0.15">
      <c r="A2759">
        <v>2758</v>
      </c>
      <c r="B2759" t="s">
        <v>3763</v>
      </c>
      <c r="E2759">
        <f>机器人辅助表!B2759</f>
        <v>43</v>
      </c>
      <c r="F2759">
        <v>3</v>
      </c>
      <c r="G2759">
        <v>58201</v>
      </c>
      <c r="H2759">
        <v>0</v>
      </c>
      <c r="I2759">
        <f>机器人辅助表!H2759</f>
        <v>10820.433792238153</v>
      </c>
      <c r="J2759">
        <v>2</v>
      </c>
      <c r="K2759">
        <v>4</v>
      </c>
      <c r="L2759">
        <v>1</v>
      </c>
      <c r="M2759" s="2">
        <f>机器人辅助表!C2759</f>
        <v>53961.28855235278</v>
      </c>
      <c r="N2759" s="2">
        <v>2</v>
      </c>
      <c r="O2759" s="2">
        <f>机器人辅助表!D2759</f>
        <v>2738.9523725337799</v>
      </c>
      <c r="P2759" s="2">
        <v>3</v>
      </c>
      <c r="Q2759" s="2">
        <f>机器人辅助表!E2759</f>
        <v>1217.3121655705691</v>
      </c>
      <c r="R2759" s="2">
        <v>6</v>
      </c>
      <c r="S2759" s="2">
        <f>机器人辅助表!F2759</f>
        <v>8536.2119999999995</v>
      </c>
      <c r="T2759">
        <v>0</v>
      </c>
      <c r="U2759">
        <v>0</v>
      </c>
      <c r="V2759">
        <v>0</v>
      </c>
      <c r="W2759">
        <v>0</v>
      </c>
      <c r="X2759">
        <v>0</v>
      </c>
      <c r="Y2759">
        <v>0</v>
      </c>
      <c r="Z2759">
        <v>0</v>
      </c>
      <c r="AA2759">
        <v>0</v>
      </c>
      <c r="AB2759">
        <v>0</v>
      </c>
      <c r="AC2759">
        <v>0</v>
      </c>
      <c r="AD2759">
        <v>0</v>
      </c>
      <c r="AE2759">
        <v>0</v>
      </c>
      <c r="AF2759">
        <v>0</v>
      </c>
      <c r="AG2759">
        <v>0</v>
      </c>
      <c r="BD2759">
        <v>8</v>
      </c>
      <c r="BE2759">
        <v>9323103</v>
      </c>
      <c r="BF2759">
        <v>9324102</v>
      </c>
      <c r="BG2759">
        <v>9324203</v>
      </c>
      <c r="BH2759">
        <v>9324302</v>
      </c>
      <c r="BI2759">
        <v>9324404</v>
      </c>
      <c r="BJ2759">
        <v>9312104</v>
      </c>
      <c r="BK2759">
        <v>9311103</v>
      </c>
      <c r="BL2759">
        <v>9315103</v>
      </c>
    </row>
    <row r="2760" spans="1:67" x14ac:dyDescent="0.15">
      <c r="A2760">
        <v>2759</v>
      </c>
      <c r="B2760" t="s">
        <v>1280</v>
      </c>
      <c r="E2760">
        <f>机器人辅助表!B2760</f>
        <v>21</v>
      </c>
      <c r="F2760">
        <v>2</v>
      </c>
      <c r="G2760">
        <v>58101</v>
      </c>
      <c r="H2760">
        <v>0</v>
      </c>
      <c r="I2760">
        <f>机器人辅助表!H2760</f>
        <v>3456.0564724293918</v>
      </c>
      <c r="J2760">
        <v>2</v>
      </c>
      <c r="K2760">
        <v>4</v>
      </c>
      <c r="L2760">
        <v>1</v>
      </c>
      <c r="M2760" s="2">
        <f>机器人辅助表!C2760</f>
        <v>5961.6059002500024</v>
      </c>
      <c r="N2760" s="2">
        <v>2</v>
      </c>
      <c r="O2760" s="2">
        <f>机器人辅助表!D2760</f>
        <v>484.73814208695671</v>
      </c>
      <c r="P2760" s="2">
        <v>3</v>
      </c>
      <c r="Q2760" s="2">
        <f>机器人辅助表!E2760</f>
        <v>215.43917426086966</v>
      </c>
      <c r="R2760" s="2">
        <v>6</v>
      </c>
      <c r="S2760" s="2">
        <f>机器人辅助表!F2760</f>
        <v>5710.0161999999991</v>
      </c>
      <c r="T2760">
        <v>0</v>
      </c>
      <c r="U2760">
        <v>0</v>
      </c>
      <c r="V2760">
        <v>0</v>
      </c>
      <c r="W2760">
        <v>0</v>
      </c>
      <c r="X2760">
        <v>0</v>
      </c>
      <c r="Y2760">
        <v>0</v>
      </c>
      <c r="Z2760">
        <v>0</v>
      </c>
      <c r="AA2760">
        <v>0</v>
      </c>
      <c r="AB2760">
        <v>0</v>
      </c>
      <c r="AC2760">
        <v>0</v>
      </c>
      <c r="AD2760">
        <v>0</v>
      </c>
      <c r="AE2760">
        <v>0</v>
      </c>
      <c r="AF2760">
        <v>0</v>
      </c>
      <c r="AG2760">
        <v>0</v>
      </c>
      <c r="BD2760">
        <v>11</v>
      </c>
      <c r="BE2760">
        <v>9211104</v>
      </c>
      <c r="BF2760">
        <v>9214103</v>
      </c>
      <c r="BG2760">
        <v>9214202</v>
      </c>
      <c r="BH2760">
        <v>9214302</v>
      </c>
      <c r="BI2760">
        <v>9214404</v>
      </c>
      <c r="BJ2760">
        <v>9222103</v>
      </c>
      <c r="BK2760">
        <v>9223103</v>
      </c>
      <c r="BL2760">
        <v>9223204</v>
      </c>
      <c r="BM2760">
        <v>9223303</v>
      </c>
      <c r="BN2760">
        <v>9223403</v>
      </c>
      <c r="BO2760">
        <v>9215103</v>
      </c>
    </row>
    <row r="2761" spans="1:67" x14ac:dyDescent="0.15">
      <c r="A2761">
        <v>2760</v>
      </c>
      <c r="B2761" t="s">
        <v>3764</v>
      </c>
      <c r="E2761">
        <f>机器人辅助表!B2761</f>
        <v>35</v>
      </c>
      <c r="F2761">
        <v>3</v>
      </c>
      <c r="G2761">
        <v>58201</v>
      </c>
      <c r="H2761">
        <v>0</v>
      </c>
      <c r="I2761">
        <f>机器人辅助表!H2761</f>
        <v>3822.580390330435</v>
      </c>
      <c r="J2761">
        <v>2</v>
      </c>
      <c r="K2761">
        <v>4</v>
      </c>
      <c r="L2761">
        <v>1</v>
      </c>
      <c r="M2761" s="2">
        <f>机器人辅助表!C2761</f>
        <v>13725.154160869566</v>
      </c>
      <c r="N2761" s="2">
        <v>2</v>
      </c>
      <c r="O2761" s="2">
        <f>机器人辅助表!D2761</f>
        <v>845.04973304347834</v>
      </c>
      <c r="P2761" s="2">
        <v>3</v>
      </c>
      <c r="Q2761" s="2">
        <f>机器人辅助表!E2761</f>
        <v>375.57765913043488</v>
      </c>
      <c r="R2761" s="2">
        <v>6</v>
      </c>
      <c r="S2761" s="2">
        <f>机器人辅助表!F2761</f>
        <v>4164.2649999999994</v>
      </c>
      <c r="T2761">
        <v>0</v>
      </c>
      <c r="U2761">
        <v>0</v>
      </c>
      <c r="V2761">
        <v>0</v>
      </c>
      <c r="W2761">
        <v>0</v>
      </c>
      <c r="X2761">
        <v>0</v>
      </c>
      <c r="Y2761">
        <v>0</v>
      </c>
      <c r="Z2761">
        <v>0</v>
      </c>
      <c r="AA2761">
        <v>0</v>
      </c>
      <c r="AB2761">
        <v>0</v>
      </c>
      <c r="AC2761">
        <v>0</v>
      </c>
      <c r="AD2761">
        <v>0</v>
      </c>
      <c r="AE2761">
        <v>0</v>
      </c>
      <c r="AF2761">
        <v>0</v>
      </c>
      <c r="AG2761">
        <v>0</v>
      </c>
      <c r="BD2761">
        <v>8</v>
      </c>
      <c r="BE2761">
        <v>9323102</v>
      </c>
      <c r="BF2761">
        <v>9324103</v>
      </c>
      <c r="BG2761">
        <v>9324203</v>
      </c>
      <c r="BH2761">
        <v>9324303</v>
      </c>
      <c r="BI2761">
        <v>9324404</v>
      </c>
      <c r="BJ2761">
        <v>9312102</v>
      </c>
      <c r="BK2761">
        <v>9311102</v>
      </c>
      <c r="BL2761">
        <v>9315102</v>
      </c>
    </row>
    <row r="2762" spans="1:67" x14ac:dyDescent="0.15">
      <c r="A2762">
        <v>2761</v>
      </c>
      <c r="B2762" t="s">
        <v>3765</v>
      </c>
      <c r="E2762">
        <f>机器人辅助表!B2762</f>
        <v>48</v>
      </c>
      <c r="F2762">
        <v>1</v>
      </c>
      <c r="G2762">
        <v>58001</v>
      </c>
      <c r="H2762">
        <v>0</v>
      </c>
      <c r="I2762">
        <f>机器人辅助表!H2762</f>
        <v>17135.720539195663</v>
      </c>
      <c r="J2762">
        <v>2</v>
      </c>
      <c r="K2762">
        <v>4</v>
      </c>
      <c r="L2762">
        <v>1</v>
      </c>
      <c r="M2762" s="2">
        <f>机器人辅助表!C2762</f>
        <v>100188.43948599655</v>
      </c>
      <c r="N2762" s="2">
        <v>2</v>
      </c>
      <c r="O2762" s="2">
        <f>机器人辅助表!D2762</f>
        <v>4527.5138145391329</v>
      </c>
      <c r="P2762" s="2">
        <v>3</v>
      </c>
      <c r="Q2762" s="2">
        <f>机器人辅助表!E2762</f>
        <v>2012.2283620173921</v>
      </c>
      <c r="R2762" s="2">
        <v>6</v>
      </c>
      <c r="S2762" s="2">
        <f>机器人辅助表!F2762</f>
        <v>10977.903999999999</v>
      </c>
      <c r="T2762">
        <v>0</v>
      </c>
      <c r="U2762">
        <v>0</v>
      </c>
      <c r="V2762">
        <v>0</v>
      </c>
      <c r="W2762">
        <v>0</v>
      </c>
      <c r="X2762">
        <v>0</v>
      </c>
      <c r="Y2762">
        <v>0</v>
      </c>
      <c r="Z2762">
        <v>0</v>
      </c>
      <c r="AA2762">
        <v>0</v>
      </c>
      <c r="AB2762">
        <v>0</v>
      </c>
      <c r="AC2762">
        <v>0</v>
      </c>
      <c r="AD2762">
        <v>0</v>
      </c>
      <c r="AE2762">
        <v>0</v>
      </c>
      <c r="AF2762">
        <v>0</v>
      </c>
      <c r="AG2762">
        <v>0</v>
      </c>
      <c r="BD2762">
        <v>11</v>
      </c>
      <c r="BE2762">
        <v>9113104</v>
      </c>
      <c r="BF2762">
        <v>9121103</v>
      </c>
      <c r="BG2762">
        <v>9121204</v>
      </c>
      <c r="BH2762">
        <v>9121302</v>
      </c>
      <c r="BI2762">
        <v>9121403</v>
      </c>
      <c r="BJ2762">
        <v>9114104</v>
      </c>
      <c r="BK2762">
        <v>9122103</v>
      </c>
      <c r="BL2762">
        <v>9122204</v>
      </c>
      <c r="BM2762">
        <v>9122303</v>
      </c>
      <c r="BN2762">
        <v>9122402</v>
      </c>
      <c r="BO2762">
        <v>9115102</v>
      </c>
    </row>
    <row r="2763" spans="1:67" x14ac:dyDescent="0.15">
      <c r="A2763">
        <v>2762</v>
      </c>
      <c r="B2763" t="s">
        <v>1281</v>
      </c>
      <c r="E2763">
        <f>机器人辅助表!B2763</f>
        <v>34</v>
      </c>
      <c r="F2763">
        <v>2</v>
      </c>
      <c r="G2763">
        <v>58101</v>
      </c>
      <c r="H2763">
        <v>0</v>
      </c>
      <c r="I2763">
        <f>机器人辅助表!H2763</f>
        <v>5141.7636089345824</v>
      </c>
      <c r="J2763">
        <v>2</v>
      </c>
      <c r="K2763">
        <v>4</v>
      </c>
      <c r="L2763">
        <v>1</v>
      </c>
      <c r="M2763" s="2">
        <f>机器人辅助表!C2763</f>
        <v>17819.120114397996</v>
      </c>
      <c r="N2763" s="2">
        <v>2</v>
      </c>
      <c r="O2763" s="2">
        <f>机器人辅助表!D2763</f>
        <v>1106.9231558327763</v>
      </c>
      <c r="P2763" s="2">
        <v>3</v>
      </c>
      <c r="Q2763" s="2">
        <f>机器人辅助表!E2763</f>
        <v>491.9658470367894</v>
      </c>
      <c r="R2763" s="2">
        <v>6</v>
      </c>
      <c r="S2763" s="2">
        <f>机器人辅助表!F2763</f>
        <v>5803.38</v>
      </c>
      <c r="T2763">
        <v>0</v>
      </c>
      <c r="U2763">
        <v>0</v>
      </c>
      <c r="V2763">
        <v>0</v>
      </c>
      <c r="W2763">
        <v>0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0</v>
      </c>
      <c r="AE2763">
        <v>0</v>
      </c>
      <c r="AF2763">
        <v>0</v>
      </c>
      <c r="AG2763">
        <v>0</v>
      </c>
      <c r="BD2763">
        <v>11</v>
      </c>
      <c r="BE2763">
        <v>9211102</v>
      </c>
      <c r="BF2763">
        <v>9214104</v>
      </c>
      <c r="BG2763">
        <v>9214203</v>
      </c>
      <c r="BH2763">
        <v>9214304</v>
      </c>
      <c r="BI2763">
        <v>9214404</v>
      </c>
      <c r="BJ2763">
        <v>9222103</v>
      </c>
      <c r="BK2763">
        <v>9223104</v>
      </c>
      <c r="BL2763">
        <v>9223202</v>
      </c>
      <c r="BM2763">
        <v>9223304</v>
      </c>
      <c r="BN2763">
        <v>9223403</v>
      </c>
      <c r="BO2763">
        <v>9215104</v>
      </c>
    </row>
    <row r="2764" spans="1:67" x14ac:dyDescent="0.15">
      <c r="A2764">
        <v>2763</v>
      </c>
      <c r="B2764" t="s">
        <v>3766</v>
      </c>
      <c r="E2764">
        <f>机器人辅助表!B2764</f>
        <v>32</v>
      </c>
      <c r="F2764">
        <v>1</v>
      </c>
      <c r="G2764">
        <v>58001</v>
      </c>
      <c r="H2764">
        <v>0</v>
      </c>
      <c r="I2764">
        <f>机器人辅助表!H2764</f>
        <v>5363.8449557492559</v>
      </c>
      <c r="J2764">
        <v>2</v>
      </c>
      <c r="K2764">
        <v>4</v>
      </c>
      <c r="L2764">
        <v>1</v>
      </c>
      <c r="M2764" s="2">
        <f>机器人辅助表!C2764</f>
        <v>17183.815495051509</v>
      </c>
      <c r="N2764" s="2">
        <v>2</v>
      </c>
      <c r="O2764" s="2">
        <f>机器人辅助表!D2764</f>
        <v>1087.620569069298</v>
      </c>
      <c r="P2764" s="2">
        <v>3</v>
      </c>
      <c r="Q2764" s="2">
        <f>机器人辅助表!E2764</f>
        <v>483.38691958635462</v>
      </c>
      <c r="R2764" s="2">
        <v>6</v>
      </c>
      <c r="S2764" s="2">
        <f>机器人辅助表!F2764</f>
        <v>6504.4431999999997</v>
      </c>
      <c r="T2764">
        <v>0</v>
      </c>
      <c r="U2764">
        <v>0</v>
      </c>
      <c r="V2764">
        <v>0</v>
      </c>
      <c r="W2764">
        <v>0</v>
      </c>
      <c r="X2764">
        <v>0</v>
      </c>
      <c r="Y2764">
        <v>0</v>
      </c>
      <c r="Z2764">
        <v>0</v>
      </c>
      <c r="AA2764">
        <v>0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BD2764">
        <v>11</v>
      </c>
      <c r="BE2764">
        <v>9113102</v>
      </c>
      <c r="BF2764">
        <v>9121102</v>
      </c>
      <c r="BG2764">
        <v>9121203</v>
      </c>
      <c r="BH2764">
        <v>9121303</v>
      </c>
      <c r="BI2764">
        <v>9121402</v>
      </c>
      <c r="BJ2764">
        <v>9114102</v>
      </c>
      <c r="BK2764">
        <v>9122104</v>
      </c>
      <c r="BL2764">
        <v>9122202</v>
      </c>
      <c r="BM2764">
        <v>9122302</v>
      </c>
      <c r="BN2764">
        <v>9122402</v>
      </c>
      <c r="BO2764">
        <v>9115104</v>
      </c>
    </row>
    <row r="2765" spans="1:67" x14ac:dyDescent="0.15">
      <c r="A2765">
        <v>2764</v>
      </c>
      <c r="B2765" t="s">
        <v>3767</v>
      </c>
      <c r="E2765">
        <f>机器人辅助表!B2765</f>
        <v>32</v>
      </c>
      <c r="F2765">
        <v>1</v>
      </c>
      <c r="G2765">
        <v>58001</v>
      </c>
      <c r="H2765">
        <v>0</v>
      </c>
      <c r="I2765">
        <f>机器人辅助表!H2765</f>
        <v>5182.0197030119925</v>
      </c>
      <c r="J2765">
        <v>2</v>
      </c>
      <c r="K2765">
        <v>4</v>
      </c>
      <c r="L2765">
        <v>1</v>
      </c>
      <c r="M2765" s="2">
        <f>机器人辅助表!C2765</f>
        <v>16601.313274880271</v>
      </c>
      <c r="N2765" s="2">
        <v>2</v>
      </c>
      <c r="O2765" s="2">
        <f>机器人辅助表!D2765</f>
        <v>1050.7520752025421</v>
      </c>
      <c r="P2765" s="2">
        <v>3</v>
      </c>
      <c r="Q2765" s="2">
        <f>机器人辅助表!E2765</f>
        <v>467.0009223122409</v>
      </c>
      <c r="R2765" s="2">
        <v>6</v>
      </c>
      <c r="S2765" s="2">
        <f>机器人辅助表!F2765</f>
        <v>6283.9535999999989</v>
      </c>
      <c r="T2765">
        <v>0</v>
      </c>
      <c r="U2765">
        <v>0</v>
      </c>
      <c r="V2765">
        <v>0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BD2765">
        <v>11</v>
      </c>
      <c r="BE2765">
        <v>9113104</v>
      </c>
      <c r="BF2765">
        <v>9121102</v>
      </c>
      <c r="BG2765">
        <v>9121204</v>
      </c>
      <c r="BH2765">
        <v>9121304</v>
      </c>
      <c r="BI2765">
        <v>9121404</v>
      </c>
      <c r="BJ2765">
        <v>9114102</v>
      </c>
      <c r="BK2765">
        <v>9122102</v>
      </c>
      <c r="BL2765">
        <v>9122203</v>
      </c>
      <c r="BM2765">
        <v>9122302</v>
      </c>
      <c r="BN2765">
        <v>9122403</v>
      </c>
      <c r="BO2765">
        <v>9115102</v>
      </c>
    </row>
    <row r="2766" spans="1:67" x14ac:dyDescent="0.15">
      <c r="A2766">
        <v>2765</v>
      </c>
      <c r="B2766" t="s">
        <v>3768</v>
      </c>
      <c r="E2766">
        <f>机器人辅助表!B2766</f>
        <v>41</v>
      </c>
      <c r="F2766">
        <v>1</v>
      </c>
      <c r="G2766">
        <v>58001</v>
      </c>
      <c r="H2766">
        <v>0</v>
      </c>
      <c r="I2766">
        <f>机器人辅助表!H2766</f>
        <v>6667.3465627041314</v>
      </c>
      <c r="J2766">
        <v>2</v>
      </c>
      <c r="K2766">
        <v>4</v>
      </c>
      <c r="L2766">
        <v>1</v>
      </c>
      <c r="M2766" s="2">
        <f>机器人辅助表!C2766</f>
        <v>30817.287188060687</v>
      </c>
      <c r="N2766" s="2">
        <v>2</v>
      </c>
      <c r="O2766" s="2">
        <f>机器人辅助表!D2766</f>
        <v>1644.2043065060877</v>
      </c>
      <c r="P2766" s="2">
        <v>3</v>
      </c>
      <c r="Q2766" s="2">
        <f>机器人辅助表!E2766</f>
        <v>730.75746955826105</v>
      </c>
      <c r="R2766" s="2">
        <v>6</v>
      </c>
      <c r="S2766" s="2">
        <f>机器人辅助表!F2766</f>
        <v>5730.7907999999998</v>
      </c>
      <c r="T2766">
        <v>0</v>
      </c>
      <c r="U2766">
        <v>0</v>
      </c>
      <c r="V2766">
        <v>0</v>
      </c>
      <c r="W2766">
        <v>0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0</v>
      </c>
      <c r="AE2766">
        <v>0</v>
      </c>
      <c r="AF2766">
        <v>0</v>
      </c>
      <c r="AG2766">
        <v>0</v>
      </c>
      <c r="BD2766">
        <v>11</v>
      </c>
      <c r="BE2766">
        <v>9113102</v>
      </c>
      <c r="BF2766">
        <v>9121104</v>
      </c>
      <c r="BG2766">
        <v>9121204</v>
      </c>
      <c r="BH2766">
        <v>9121304</v>
      </c>
      <c r="BI2766">
        <v>9121402</v>
      </c>
      <c r="BJ2766">
        <v>9114104</v>
      </c>
      <c r="BK2766">
        <v>9122102</v>
      </c>
      <c r="BL2766">
        <v>9122202</v>
      </c>
      <c r="BM2766">
        <v>9122304</v>
      </c>
      <c r="BN2766">
        <v>9122403</v>
      </c>
      <c r="BO2766">
        <v>9115104</v>
      </c>
    </row>
    <row r="2767" spans="1:67" x14ac:dyDescent="0.15">
      <c r="A2767">
        <v>2766</v>
      </c>
      <c r="B2767" t="s">
        <v>3769</v>
      </c>
      <c r="E2767">
        <f>机器人辅助表!B2767</f>
        <v>31</v>
      </c>
      <c r="F2767">
        <v>3</v>
      </c>
      <c r="G2767">
        <v>58201</v>
      </c>
      <c r="H2767">
        <v>0</v>
      </c>
      <c r="I2767">
        <f>机器人辅助表!H2767</f>
        <v>6401.8032149353849</v>
      </c>
      <c r="J2767">
        <v>2</v>
      </c>
      <c r="K2767">
        <v>4</v>
      </c>
      <c r="L2767">
        <v>1</v>
      </c>
      <c r="M2767" s="2">
        <f>机器人辅助表!C2767</f>
        <v>19631.791898653853</v>
      </c>
      <c r="N2767" s="2">
        <v>2</v>
      </c>
      <c r="O2767" s="2">
        <f>机器人辅助表!D2767</f>
        <v>1254.8510560384618</v>
      </c>
      <c r="P2767" s="2">
        <v>3</v>
      </c>
      <c r="Q2767" s="2">
        <f>机器人辅助表!E2767</f>
        <v>557.71158046153869</v>
      </c>
      <c r="R2767" s="2">
        <v>6</v>
      </c>
      <c r="S2767" s="2">
        <f>机器人辅助表!F2767</f>
        <v>8050.0050000000001</v>
      </c>
      <c r="T2767">
        <v>0</v>
      </c>
      <c r="U2767">
        <v>0</v>
      </c>
      <c r="V2767">
        <v>0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BD2767">
        <v>8</v>
      </c>
      <c r="BE2767">
        <v>9323102</v>
      </c>
      <c r="BF2767">
        <v>9324103</v>
      </c>
      <c r="BG2767">
        <v>9324204</v>
      </c>
      <c r="BH2767">
        <v>9324304</v>
      </c>
      <c r="BI2767">
        <v>9324404</v>
      </c>
      <c r="BJ2767">
        <v>9312102</v>
      </c>
      <c r="BK2767">
        <v>9311104</v>
      </c>
      <c r="BL2767">
        <v>9315103</v>
      </c>
    </row>
    <row r="2768" spans="1:67" x14ac:dyDescent="0.15">
      <c r="A2768">
        <v>2767</v>
      </c>
      <c r="B2768" t="s">
        <v>1282</v>
      </c>
      <c r="E2768">
        <f>机器人辅助表!B2768</f>
        <v>34</v>
      </c>
      <c r="F2768">
        <v>1</v>
      </c>
      <c r="G2768">
        <v>58001</v>
      </c>
      <c r="H2768">
        <v>0</v>
      </c>
      <c r="I2768">
        <f>机器人辅助表!H2768</f>
        <v>5347.4341532919661</v>
      </c>
      <c r="J2768">
        <v>2</v>
      </c>
      <c r="K2768">
        <v>4</v>
      </c>
      <c r="L2768">
        <v>1</v>
      </c>
      <c r="M2768" s="2">
        <f>机器人辅助表!C2768</f>
        <v>18531.884918973916</v>
      </c>
      <c r="N2768" s="2">
        <v>2</v>
      </c>
      <c r="O2768" s="2">
        <f>机器人辅助表!D2768</f>
        <v>1151.2000820660874</v>
      </c>
      <c r="P2768" s="2">
        <v>3</v>
      </c>
      <c r="Q2768" s="2">
        <f>机器人辅助表!E2768</f>
        <v>511.64448091826097</v>
      </c>
      <c r="R2768" s="2">
        <v>6</v>
      </c>
      <c r="S2768" s="2">
        <f>机器人辅助表!F2768</f>
        <v>6035.5152000000007</v>
      </c>
      <c r="T2768">
        <v>0</v>
      </c>
      <c r="U2768">
        <v>0</v>
      </c>
      <c r="V2768">
        <v>0</v>
      </c>
      <c r="W2768">
        <v>0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0</v>
      </c>
      <c r="AE2768">
        <v>0</v>
      </c>
      <c r="AF2768">
        <v>0</v>
      </c>
      <c r="AG2768">
        <v>0</v>
      </c>
      <c r="BD2768">
        <v>11</v>
      </c>
      <c r="BE2768">
        <v>9113102</v>
      </c>
      <c r="BF2768">
        <v>9121102</v>
      </c>
      <c r="BG2768">
        <v>9121202</v>
      </c>
      <c r="BH2768">
        <v>9121304</v>
      </c>
      <c r="BI2768">
        <v>9121402</v>
      </c>
      <c r="BJ2768">
        <v>9114104</v>
      </c>
      <c r="BK2768">
        <v>9122103</v>
      </c>
      <c r="BL2768">
        <v>9122202</v>
      </c>
      <c r="BM2768">
        <v>9122304</v>
      </c>
      <c r="BN2768">
        <v>9122403</v>
      </c>
      <c r="BO2768">
        <v>9115102</v>
      </c>
    </row>
    <row r="2769" spans="1:67" x14ac:dyDescent="0.15">
      <c r="A2769">
        <v>2768</v>
      </c>
      <c r="B2769" t="s">
        <v>1283</v>
      </c>
      <c r="E2769">
        <f>机器人辅助表!B2769</f>
        <v>42</v>
      </c>
      <c r="F2769">
        <v>2</v>
      </c>
      <c r="G2769">
        <v>58101</v>
      </c>
      <c r="H2769">
        <v>0</v>
      </c>
      <c r="I2769">
        <f>机器人辅助表!H2769</f>
        <v>7616.882938808254</v>
      </c>
      <c r="J2769">
        <v>2</v>
      </c>
      <c r="K2769">
        <v>4</v>
      </c>
      <c r="L2769">
        <v>1</v>
      </c>
      <c r="M2769" s="2">
        <f>机器人辅助表!C2769</f>
        <v>36606.822025171932</v>
      </c>
      <c r="N2769" s="2">
        <v>2</v>
      </c>
      <c r="O2769" s="2">
        <f>机器人辅助表!D2769</f>
        <v>1904.49687323077</v>
      </c>
      <c r="P2769" s="2">
        <v>3</v>
      </c>
      <c r="Q2769" s="2">
        <f>机器人辅助表!E2769</f>
        <v>846.44305476923125</v>
      </c>
      <c r="R2769" s="2">
        <v>6</v>
      </c>
      <c r="S2769" s="2">
        <f>机器人辅助表!F2769</f>
        <v>6271.1459999999997</v>
      </c>
      <c r="T2769">
        <v>0</v>
      </c>
      <c r="U2769">
        <v>0</v>
      </c>
      <c r="V2769">
        <v>0</v>
      </c>
      <c r="W2769">
        <v>0</v>
      </c>
      <c r="X2769">
        <v>0</v>
      </c>
      <c r="Y2769">
        <v>0</v>
      </c>
      <c r="Z2769">
        <v>0</v>
      </c>
      <c r="AA2769">
        <v>0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BD2769">
        <v>11</v>
      </c>
      <c r="BE2769">
        <v>9211104</v>
      </c>
      <c r="BF2769">
        <v>9214103</v>
      </c>
      <c r="BG2769">
        <v>9214202</v>
      </c>
      <c r="BH2769">
        <v>9214302</v>
      </c>
      <c r="BI2769">
        <v>9214402</v>
      </c>
      <c r="BJ2769">
        <v>9222104</v>
      </c>
      <c r="BK2769">
        <v>9223104</v>
      </c>
      <c r="BL2769">
        <v>9223204</v>
      </c>
      <c r="BM2769">
        <v>9223304</v>
      </c>
      <c r="BN2769">
        <v>9223403</v>
      </c>
      <c r="BO2769">
        <v>9215103</v>
      </c>
    </row>
    <row r="2770" spans="1:67" x14ac:dyDescent="0.15">
      <c r="A2770">
        <v>2769</v>
      </c>
      <c r="B2770" t="s">
        <v>3770</v>
      </c>
      <c r="E2770">
        <f>机器人辅助表!B2770</f>
        <v>48</v>
      </c>
      <c r="F2770">
        <v>3</v>
      </c>
      <c r="G2770">
        <v>58201</v>
      </c>
      <c r="H2770">
        <v>0</v>
      </c>
      <c r="I2770">
        <f>机器人辅助表!H2770</f>
        <v>18604.496585412438</v>
      </c>
      <c r="J2770">
        <v>2</v>
      </c>
      <c r="K2770">
        <v>4</v>
      </c>
      <c r="L2770">
        <v>1</v>
      </c>
      <c r="M2770" s="2">
        <f>机器人辅助表!C2770</f>
        <v>108776.02001336768</v>
      </c>
      <c r="N2770" s="2">
        <v>2</v>
      </c>
      <c r="O2770" s="2">
        <f>机器人辅助表!D2770</f>
        <v>4915.5864272139161</v>
      </c>
      <c r="P2770" s="2">
        <v>3</v>
      </c>
      <c r="Q2770" s="2">
        <f>机器人辅助表!E2770</f>
        <v>2184.7050787617404</v>
      </c>
      <c r="R2770" s="2">
        <v>6</v>
      </c>
      <c r="S2770" s="2">
        <f>机器人辅助表!F2770</f>
        <v>11918.867199999999</v>
      </c>
      <c r="T2770">
        <v>0</v>
      </c>
      <c r="U2770">
        <v>0</v>
      </c>
      <c r="V2770">
        <v>0</v>
      </c>
      <c r="W2770">
        <v>0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0</v>
      </c>
      <c r="AE2770">
        <v>0</v>
      </c>
      <c r="AF2770">
        <v>0</v>
      </c>
      <c r="AG2770">
        <v>0</v>
      </c>
      <c r="BD2770">
        <v>8</v>
      </c>
      <c r="BE2770">
        <v>9323103</v>
      </c>
      <c r="BF2770">
        <v>9324104</v>
      </c>
      <c r="BG2770">
        <v>9324203</v>
      </c>
      <c r="BH2770">
        <v>9324302</v>
      </c>
      <c r="BI2770">
        <v>9324403</v>
      </c>
      <c r="BJ2770">
        <v>9312103</v>
      </c>
      <c r="BK2770">
        <v>9311104</v>
      </c>
      <c r="BL2770">
        <v>9315104</v>
      </c>
    </row>
    <row r="2771" spans="1:67" x14ac:dyDescent="0.15">
      <c r="A2771">
        <v>2770</v>
      </c>
      <c r="B2771" t="s">
        <v>2299</v>
      </c>
      <c r="E2771">
        <f>机器人辅助表!B2771</f>
        <v>50</v>
      </c>
      <c r="F2771">
        <v>1</v>
      </c>
      <c r="G2771">
        <v>58001</v>
      </c>
      <c r="H2771">
        <v>0</v>
      </c>
      <c r="I2771">
        <f>机器人辅助表!H2771</f>
        <v>17423.816356580875</v>
      </c>
      <c r="J2771">
        <v>2</v>
      </c>
      <c r="K2771">
        <v>4</v>
      </c>
      <c r="L2771">
        <v>1</v>
      </c>
      <c r="M2771" s="2">
        <f>机器人辅助表!C2771</f>
        <v>107667.16062260875</v>
      </c>
      <c r="N2771" s="2">
        <v>2</v>
      </c>
      <c r="O2771" s="2">
        <f>机器人辅助表!D2771</f>
        <v>4658.6752192474933</v>
      </c>
      <c r="P2771" s="2">
        <v>3</v>
      </c>
      <c r="Q2771" s="2">
        <f>机器人辅助表!E2771</f>
        <v>2070.5223196655529</v>
      </c>
      <c r="R2771" s="2">
        <v>6</v>
      </c>
      <c r="S2771" s="2">
        <f>机器人辅助表!F2771</f>
        <v>10246.950000000001</v>
      </c>
      <c r="T2771">
        <v>0</v>
      </c>
      <c r="U2771">
        <v>0</v>
      </c>
      <c r="V2771">
        <v>0</v>
      </c>
      <c r="W2771">
        <v>0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0</v>
      </c>
      <c r="AE2771">
        <v>0</v>
      </c>
      <c r="AF2771">
        <v>0</v>
      </c>
      <c r="AG2771">
        <v>0</v>
      </c>
      <c r="BD2771">
        <v>11</v>
      </c>
      <c r="BE2771">
        <v>9113102</v>
      </c>
      <c r="BF2771">
        <v>9121104</v>
      </c>
      <c r="BG2771">
        <v>9121203</v>
      </c>
      <c r="BH2771">
        <v>9121304</v>
      </c>
      <c r="BI2771">
        <v>9121402</v>
      </c>
      <c r="BJ2771">
        <v>9114102</v>
      </c>
      <c r="BK2771">
        <v>9122103</v>
      </c>
      <c r="BL2771">
        <v>9122204</v>
      </c>
      <c r="BM2771">
        <v>9122304</v>
      </c>
      <c r="BN2771">
        <v>9122404</v>
      </c>
      <c r="BO2771">
        <v>9115104</v>
      </c>
    </row>
    <row r="2772" spans="1:67" x14ac:dyDescent="0.15">
      <c r="A2772">
        <v>2771</v>
      </c>
      <c r="B2772" t="s">
        <v>3771</v>
      </c>
      <c r="E2772">
        <f>机器人辅助表!B2772</f>
        <v>39</v>
      </c>
      <c r="F2772">
        <v>3</v>
      </c>
      <c r="G2772">
        <v>58201</v>
      </c>
      <c r="H2772">
        <v>0</v>
      </c>
      <c r="I2772">
        <f>机器人辅助表!H2772</f>
        <v>4318.6466513476898</v>
      </c>
      <c r="J2772">
        <v>2</v>
      </c>
      <c r="K2772">
        <v>4</v>
      </c>
      <c r="L2772">
        <v>1</v>
      </c>
      <c r="M2772" s="2">
        <f>机器人辅助表!C2772</f>
        <v>18336.594007258016</v>
      </c>
      <c r="N2772" s="2">
        <v>2</v>
      </c>
      <c r="O2772" s="2">
        <f>机器人辅助表!D2772</f>
        <v>1030.5866528072911</v>
      </c>
      <c r="P2772" s="2">
        <v>3</v>
      </c>
      <c r="Q2772" s="2">
        <f>机器人辅助表!E2772</f>
        <v>458.03851235879603</v>
      </c>
      <c r="R2772" s="2">
        <v>6</v>
      </c>
      <c r="S2772" s="2">
        <f>机器人辅助表!F2772</f>
        <v>4049.3625999999995</v>
      </c>
      <c r="T2772">
        <v>0</v>
      </c>
      <c r="U2772">
        <v>0</v>
      </c>
      <c r="V2772">
        <v>0</v>
      </c>
      <c r="W2772">
        <v>0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0</v>
      </c>
      <c r="AE2772">
        <v>0</v>
      </c>
      <c r="AF2772">
        <v>0</v>
      </c>
      <c r="AG2772">
        <v>0</v>
      </c>
      <c r="BD2772">
        <v>8</v>
      </c>
      <c r="BE2772">
        <v>9323102</v>
      </c>
      <c r="BF2772">
        <v>9324104</v>
      </c>
      <c r="BG2772">
        <v>9324204</v>
      </c>
      <c r="BH2772">
        <v>9324303</v>
      </c>
      <c r="BI2772">
        <v>9324402</v>
      </c>
      <c r="BJ2772">
        <v>9312102</v>
      </c>
      <c r="BK2772">
        <v>9311103</v>
      </c>
      <c r="BL2772">
        <v>9315103</v>
      </c>
    </row>
    <row r="2773" spans="1:67" x14ac:dyDescent="0.15">
      <c r="A2773">
        <v>2772</v>
      </c>
      <c r="B2773" t="s">
        <v>3772</v>
      </c>
      <c r="E2773">
        <f>机器人辅助表!B2773</f>
        <v>33</v>
      </c>
      <c r="F2773">
        <v>1</v>
      </c>
      <c r="G2773">
        <v>58001</v>
      </c>
      <c r="H2773">
        <v>0</v>
      </c>
      <c r="I2773">
        <f>机器人辅助表!H2773</f>
        <v>5030.2861735471315</v>
      </c>
      <c r="J2773">
        <v>2</v>
      </c>
      <c r="K2773">
        <v>4</v>
      </c>
      <c r="L2773">
        <v>1</v>
      </c>
      <c r="M2773" s="2">
        <f>机器人辅助表!C2773</f>
        <v>16784.122874478271</v>
      </c>
      <c r="N2773" s="2">
        <v>2</v>
      </c>
      <c r="O2773" s="2">
        <f>机器人辅助表!D2773</f>
        <v>1052.2651940608703</v>
      </c>
      <c r="P2773" s="2">
        <v>3</v>
      </c>
      <c r="Q2773" s="2">
        <f>机器人辅助表!E2773</f>
        <v>467.67341958260903</v>
      </c>
      <c r="R2773" s="2">
        <v>6</v>
      </c>
      <c r="S2773" s="2">
        <f>机器人辅助表!F2773</f>
        <v>5884.1223999999993</v>
      </c>
      <c r="T2773">
        <v>0</v>
      </c>
      <c r="U2773">
        <v>0</v>
      </c>
      <c r="V2773">
        <v>0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0</v>
      </c>
      <c r="AE2773">
        <v>0</v>
      </c>
      <c r="AF2773">
        <v>0</v>
      </c>
      <c r="AG2773">
        <v>0</v>
      </c>
      <c r="BD2773">
        <v>11</v>
      </c>
      <c r="BE2773">
        <v>9113102</v>
      </c>
      <c r="BF2773">
        <v>9121103</v>
      </c>
      <c r="BG2773">
        <v>9121202</v>
      </c>
      <c r="BH2773">
        <v>9121302</v>
      </c>
      <c r="BI2773">
        <v>9121404</v>
      </c>
      <c r="BJ2773">
        <v>9114102</v>
      </c>
      <c r="BK2773">
        <v>9122103</v>
      </c>
      <c r="BL2773">
        <v>9122204</v>
      </c>
      <c r="BM2773">
        <v>9122304</v>
      </c>
      <c r="BN2773">
        <v>9122404</v>
      </c>
      <c r="BO2773">
        <v>9115104</v>
      </c>
    </row>
    <row r="2774" spans="1:67" x14ac:dyDescent="0.15">
      <c r="A2774">
        <v>2773</v>
      </c>
      <c r="B2774" t="s">
        <v>3773</v>
      </c>
      <c r="E2774">
        <f>机器人辅助表!B2774</f>
        <v>43</v>
      </c>
      <c r="F2774">
        <v>1</v>
      </c>
      <c r="G2774">
        <v>58001</v>
      </c>
      <c r="H2774">
        <v>0</v>
      </c>
      <c r="I2774">
        <f>机器人辅助表!H2774</f>
        <v>6852.9414017508298</v>
      </c>
      <c r="J2774">
        <v>2</v>
      </c>
      <c r="K2774">
        <v>4</v>
      </c>
      <c r="L2774">
        <v>1</v>
      </c>
      <c r="M2774" s="2">
        <f>机器人辅助表!C2774</f>
        <v>34175.48274982343</v>
      </c>
      <c r="N2774" s="2">
        <v>2</v>
      </c>
      <c r="O2774" s="2">
        <f>机器人辅助表!D2774</f>
        <v>1734.6698359380605</v>
      </c>
      <c r="P2774" s="2">
        <v>3</v>
      </c>
      <c r="Q2774" s="2">
        <f>机器人辅助表!E2774</f>
        <v>770.96437152802707</v>
      </c>
      <c r="R2774" s="2">
        <v>6</v>
      </c>
      <c r="S2774" s="2">
        <f>机器人辅助表!F2774</f>
        <v>5406.2675999999992</v>
      </c>
      <c r="T2774">
        <v>0</v>
      </c>
      <c r="U2774">
        <v>0</v>
      </c>
      <c r="V2774">
        <v>0</v>
      </c>
      <c r="W2774">
        <v>0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0</v>
      </c>
      <c r="AE2774">
        <v>0</v>
      </c>
      <c r="AF2774">
        <v>0</v>
      </c>
      <c r="AG2774">
        <v>0</v>
      </c>
      <c r="BD2774">
        <v>11</v>
      </c>
      <c r="BE2774">
        <v>9113102</v>
      </c>
      <c r="BF2774">
        <v>9121104</v>
      </c>
      <c r="BG2774">
        <v>9121203</v>
      </c>
      <c r="BH2774">
        <v>9121302</v>
      </c>
      <c r="BI2774">
        <v>9121403</v>
      </c>
      <c r="BJ2774">
        <v>9114103</v>
      </c>
      <c r="BK2774">
        <v>9122103</v>
      </c>
      <c r="BL2774">
        <v>9122202</v>
      </c>
      <c r="BM2774">
        <v>9122303</v>
      </c>
      <c r="BN2774">
        <v>9122403</v>
      </c>
      <c r="BO2774">
        <v>9115104</v>
      </c>
    </row>
    <row r="2775" spans="1:67" x14ac:dyDescent="0.15">
      <c r="A2775">
        <v>2774</v>
      </c>
      <c r="B2775" t="s">
        <v>3774</v>
      </c>
      <c r="E2775">
        <f>机器人辅助表!B2775</f>
        <v>23</v>
      </c>
      <c r="F2775">
        <v>2</v>
      </c>
      <c r="G2775">
        <v>58101</v>
      </c>
      <c r="H2775">
        <v>0</v>
      </c>
      <c r="I2775">
        <f>机器人辅助表!H2775</f>
        <v>1699.966599441552</v>
      </c>
      <c r="J2775">
        <v>2</v>
      </c>
      <c r="K2775">
        <v>4</v>
      </c>
      <c r="L2775">
        <v>1</v>
      </c>
      <c r="M2775" s="2">
        <f>机器人辅助表!C2775</f>
        <v>3325.0827521337801</v>
      </c>
      <c r="N2775" s="2">
        <v>2</v>
      </c>
      <c r="O2775" s="2">
        <f>机器人辅助表!D2775</f>
        <v>255.63903700334458</v>
      </c>
      <c r="P2775" s="2">
        <v>3</v>
      </c>
      <c r="Q2775" s="2">
        <f>机器人辅助表!E2775</f>
        <v>113.61734977926426</v>
      </c>
      <c r="R2775" s="2">
        <v>6</v>
      </c>
      <c r="S2775" s="2">
        <f>机器人辅助表!F2775</f>
        <v>2689.3503999999998</v>
      </c>
      <c r="T2775">
        <v>0</v>
      </c>
      <c r="U2775">
        <v>0</v>
      </c>
      <c r="V2775">
        <v>0</v>
      </c>
      <c r="W2775">
        <v>0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0</v>
      </c>
      <c r="AE2775">
        <v>0</v>
      </c>
      <c r="AF2775">
        <v>0</v>
      </c>
      <c r="AG2775">
        <v>0</v>
      </c>
      <c r="BD2775">
        <v>11</v>
      </c>
      <c r="BE2775">
        <v>9211103</v>
      </c>
      <c r="BF2775">
        <v>9214102</v>
      </c>
      <c r="BG2775">
        <v>9214202</v>
      </c>
      <c r="BH2775">
        <v>9214304</v>
      </c>
      <c r="BI2775">
        <v>9214403</v>
      </c>
      <c r="BJ2775">
        <v>9222103</v>
      </c>
      <c r="BK2775">
        <v>9223102</v>
      </c>
      <c r="BL2775">
        <v>9223203</v>
      </c>
      <c r="BM2775">
        <v>9223303</v>
      </c>
      <c r="BN2775">
        <v>9223403</v>
      </c>
      <c r="BO2775">
        <v>9215102</v>
      </c>
    </row>
    <row r="2776" spans="1:67" x14ac:dyDescent="0.15">
      <c r="A2776">
        <v>2775</v>
      </c>
      <c r="B2776" t="s">
        <v>1284</v>
      </c>
      <c r="E2776">
        <f>机器人辅助表!B2776</f>
        <v>43</v>
      </c>
      <c r="F2776">
        <v>1</v>
      </c>
      <c r="G2776">
        <v>58001</v>
      </c>
      <c r="H2776">
        <v>0</v>
      </c>
      <c r="I2776">
        <f>机器人辅助表!H2776</f>
        <v>8115.3253441786146</v>
      </c>
      <c r="J2776">
        <v>2</v>
      </c>
      <c r="K2776">
        <v>4</v>
      </c>
      <c r="L2776">
        <v>1</v>
      </c>
      <c r="M2776" s="2">
        <f>机器人辅助表!C2776</f>
        <v>40470.966414264585</v>
      </c>
      <c r="N2776" s="2">
        <v>2</v>
      </c>
      <c r="O2776" s="2">
        <f>机器人辅助表!D2776</f>
        <v>2054.2142794003348</v>
      </c>
      <c r="P2776" s="2">
        <v>3</v>
      </c>
      <c r="Q2776" s="2">
        <f>机器人辅助表!E2776</f>
        <v>912.98412417792679</v>
      </c>
      <c r="R2776" s="2">
        <v>6</v>
      </c>
      <c r="S2776" s="2">
        <f>机器人辅助表!F2776</f>
        <v>6402.1589999999997</v>
      </c>
      <c r="T2776">
        <v>0</v>
      </c>
      <c r="U2776">
        <v>0</v>
      </c>
      <c r="V2776">
        <v>0</v>
      </c>
      <c r="W2776">
        <v>0</v>
      </c>
      <c r="X2776">
        <v>0</v>
      </c>
      <c r="Y2776">
        <v>0</v>
      </c>
      <c r="Z2776">
        <v>0</v>
      </c>
      <c r="AA2776">
        <v>0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BD2776">
        <v>11</v>
      </c>
      <c r="BE2776">
        <v>9113104</v>
      </c>
      <c r="BF2776">
        <v>9121103</v>
      </c>
      <c r="BG2776">
        <v>9121203</v>
      </c>
      <c r="BH2776">
        <v>9121303</v>
      </c>
      <c r="BI2776">
        <v>9121403</v>
      </c>
      <c r="BJ2776">
        <v>9114104</v>
      </c>
      <c r="BK2776">
        <v>9122102</v>
      </c>
      <c r="BL2776">
        <v>9122204</v>
      </c>
      <c r="BM2776">
        <v>9122304</v>
      </c>
      <c r="BN2776">
        <v>9122403</v>
      </c>
      <c r="BO2776">
        <v>9115103</v>
      </c>
    </row>
    <row r="2777" spans="1:67" x14ac:dyDescent="0.15">
      <c r="A2777">
        <v>2776</v>
      </c>
      <c r="B2777" t="s">
        <v>1285</v>
      </c>
      <c r="E2777">
        <f>机器人辅助表!B2777</f>
        <v>39</v>
      </c>
      <c r="F2777">
        <v>2</v>
      </c>
      <c r="G2777">
        <v>58101</v>
      </c>
      <c r="H2777">
        <v>0</v>
      </c>
      <c r="I2777">
        <f>机器人辅助表!H2777</f>
        <v>9473.1603965046088</v>
      </c>
      <c r="J2777">
        <v>2</v>
      </c>
      <c r="K2777">
        <v>4</v>
      </c>
      <c r="L2777">
        <v>1</v>
      </c>
      <c r="M2777" s="2">
        <f>机器人辅助表!C2777</f>
        <v>40222.206209469201</v>
      </c>
      <c r="N2777" s="2">
        <v>2</v>
      </c>
      <c r="O2777" s="2">
        <f>机器人辅助表!D2777</f>
        <v>2260.6416900288968</v>
      </c>
      <c r="P2777" s="2">
        <v>3</v>
      </c>
      <c r="Q2777" s="2">
        <f>机器人辅助表!E2777</f>
        <v>1004.729640012843</v>
      </c>
      <c r="R2777" s="2">
        <v>6</v>
      </c>
      <c r="S2777" s="2">
        <f>机器人辅助表!F2777</f>
        <v>8882.4727999999996</v>
      </c>
      <c r="T2777">
        <v>0</v>
      </c>
      <c r="U2777">
        <v>0</v>
      </c>
      <c r="V2777">
        <v>0</v>
      </c>
      <c r="W2777">
        <v>0</v>
      </c>
      <c r="X2777">
        <v>0</v>
      </c>
      <c r="Y2777">
        <v>0</v>
      </c>
      <c r="Z2777">
        <v>0</v>
      </c>
      <c r="AA2777">
        <v>0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BD2777">
        <v>11</v>
      </c>
      <c r="BE2777">
        <v>9211102</v>
      </c>
      <c r="BF2777">
        <v>9214102</v>
      </c>
      <c r="BG2777">
        <v>9214204</v>
      </c>
      <c r="BH2777">
        <v>9214303</v>
      </c>
      <c r="BI2777">
        <v>9214403</v>
      </c>
      <c r="BJ2777">
        <v>9222103</v>
      </c>
      <c r="BK2777">
        <v>9223103</v>
      </c>
      <c r="BL2777">
        <v>9223202</v>
      </c>
      <c r="BM2777">
        <v>9223302</v>
      </c>
      <c r="BN2777">
        <v>9223404</v>
      </c>
      <c r="BO2777">
        <v>9215103</v>
      </c>
    </row>
    <row r="2778" spans="1:67" x14ac:dyDescent="0.15">
      <c r="A2778">
        <v>2777</v>
      </c>
      <c r="B2778" t="s">
        <v>1286</v>
      </c>
      <c r="E2778">
        <f>机器人辅助表!B2778</f>
        <v>25</v>
      </c>
      <c r="F2778">
        <v>1</v>
      </c>
      <c r="G2778">
        <v>58001</v>
      </c>
      <c r="H2778">
        <v>0</v>
      </c>
      <c r="I2778">
        <f>机器人辅助表!H2778</f>
        <v>4770.7190668896328</v>
      </c>
      <c r="J2778">
        <v>2</v>
      </c>
      <c r="K2778">
        <v>4</v>
      </c>
      <c r="L2778">
        <v>1</v>
      </c>
      <c r="M2778" s="2">
        <f>机器人辅助表!C2778</f>
        <v>10537.493603678933</v>
      </c>
      <c r="N2778" s="2">
        <v>2</v>
      </c>
      <c r="O2778" s="2">
        <f>机器人辅助表!D2778</f>
        <v>768.30333110367928</v>
      </c>
      <c r="P2778" s="2">
        <v>3</v>
      </c>
      <c r="Q2778" s="2">
        <f>机器人辅助表!E2778</f>
        <v>341.4681471571908</v>
      </c>
      <c r="R2778" s="2">
        <v>6</v>
      </c>
      <c r="S2778" s="2">
        <f>机器人辅助表!F2778</f>
        <v>7189.2000000000007</v>
      </c>
      <c r="T2778">
        <v>0</v>
      </c>
      <c r="U2778">
        <v>0</v>
      </c>
      <c r="V2778">
        <v>0</v>
      </c>
      <c r="W2778">
        <v>0</v>
      </c>
      <c r="X2778">
        <v>0</v>
      </c>
      <c r="Y2778">
        <v>0</v>
      </c>
      <c r="Z2778">
        <v>0</v>
      </c>
      <c r="AA2778">
        <v>0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BD2778">
        <v>11</v>
      </c>
      <c r="BE2778">
        <v>9113104</v>
      </c>
      <c r="BF2778">
        <v>9121103</v>
      </c>
      <c r="BG2778">
        <v>9121202</v>
      </c>
      <c r="BH2778">
        <v>9121303</v>
      </c>
      <c r="BI2778">
        <v>9121404</v>
      </c>
      <c r="BJ2778">
        <v>9114103</v>
      </c>
      <c r="BK2778">
        <v>9122103</v>
      </c>
      <c r="BL2778">
        <v>9122204</v>
      </c>
      <c r="BM2778">
        <v>9122302</v>
      </c>
      <c r="BN2778">
        <v>9122403</v>
      </c>
      <c r="BO2778">
        <v>9115104</v>
      </c>
    </row>
    <row r="2779" spans="1:67" x14ac:dyDescent="0.15">
      <c r="A2779">
        <v>2778</v>
      </c>
      <c r="B2779" t="s">
        <v>1287</v>
      </c>
      <c r="E2779">
        <f>机器人辅助表!B2779</f>
        <v>41</v>
      </c>
      <c r="F2779">
        <v>1</v>
      </c>
      <c r="G2779">
        <v>58001</v>
      </c>
      <c r="H2779">
        <v>0</v>
      </c>
      <c r="I2779">
        <f>机器人辅助表!H2779</f>
        <v>6349.8538692420307</v>
      </c>
      <c r="J2779">
        <v>2</v>
      </c>
      <c r="K2779">
        <v>4</v>
      </c>
      <c r="L2779">
        <v>1</v>
      </c>
      <c r="M2779" s="2">
        <f>机器人辅助表!C2779</f>
        <v>29349.79732196256</v>
      </c>
      <c r="N2779" s="2">
        <v>2</v>
      </c>
      <c r="O2779" s="2">
        <f>机器人辅助表!D2779</f>
        <v>1565.9088633391311</v>
      </c>
      <c r="P2779" s="2">
        <v>3</v>
      </c>
      <c r="Q2779" s="2">
        <f>机器人辅助表!E2779</f>
        <v>695.9594948173916</v>
      </c>
      <c r="R2779" s="2">
        <v>6</v>
      </c>
      <c r="S2779" s="2">
        <f>机器人辅助表!F2779</f>
        <v>5457.8960000000006</v>
      </c>
      <c r="T2779">
        <v>0</v>
      </c>
      <c r="U2779">
        <v>0</v>
      </c>
      <c r="V2779">
        <v>0</v>
      </c>
      <c r="W2779">
        <v>0</v>
      </c>
      <c r="X2779">
        <v>0</v>
      </c>
      <c r="Y2779">
        <v>0</v>
      </c>
      <c r="Z2779">
        <v>0</v>
      </c>
      <c r="AA2779">
        <v>0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BD2779">
        <v>11</v>
      </c>
      <c r="BE2779">
        <v>9113102</v>
      </c>
      <c r="BF2779">
        <v>9121104</v>
      </c>
      <c r="BG2779">
        <v>9121203</v>
      </c>
      <c r="BH2779">
        <v>9121302</v>
      </c>
      <c r="BI2779">
        <v>9121402</v>
      </c>
      <c r="BJ2779">
        <v>9114104</v>
      </c>
      <c r="BK2779">
        <v>9122103</v>
      </c>
      <c r="BL2779">
        <v>9122203</v>
      </c>
      <c r="BM2779">
        <v>9122303</v>
      </c>
      <c r="BN2779">
        <v>9122403</v>
      </c>
      <c r="BO2779">
        <v>9115103</v>
      </c>
    </row>
    <row r="2780" spans="1:67" x14ac:dyDescent="0.15">
      <c r="A2780">
        <v>2779</v>
      </c>
      <c r="B2780" t="s">
        <v>3775</v>
      </c>
      <c r="E2780">
        <f>机器人辅助表!B2780</f>
        <v>44</v>
      </c>
      <c r="F2780">
        <v>3</v>
      </c>
      <c r="G2780">
        <v>58201</v>
      </c>
      <c r="H2780">
        <v>0</v>
      </c>
      <c r="I2780">
        <f>机器人辅助表!H2780</f>
        <v>9791.7584935462091</v>
      </c>
      <c r="J2780">
        <v>2</v>
      </c>
      <c r="K2780">
        <v>4</v>
      </c>
      <c r="L2780">
        <v>1</v>
      </c>
      <c r="M2780" s="2">
        <f>机器人辅助表!C2780</f>
        <v>50574.197754328627</v>
      </c>
      <c r="N2780" s="2">
        <v>2</v>
      </c>
      <c r="O2780" s="2">
        <f>机器人辅助表!D2780</f>
        <v>2505.7259241567895</v>
      </c>
      <c r="P2780" s="2">
        <v>3</v>
      </c>
      <c r="Q2780" s="2">
        <f>机器人辅助表!E2780</f>
        <v>1113.6559662919067</v>
      </c>
      <c r="R2780" s="2">
        <v>6</v>
      </c>
      <c r="S2780" s="2">
        <f>机器人辅助表!F2780</f>
        <v>7404.2615999999998</v>
      </c>
      <c r="T2780">
        <v>0</v>
      </c>
      <c r="U2780">
        <v>0</v>
      </c>
      <c r="V2780">
        <v>0</v>
      </c>
      <c r="W2780">
        <v>0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0</v>
      </c>
      <c r="AE2780">
        <v>0</v>
      </c>
      <c r="AF2780">
        <v>0</v>
      </c>
      <c r="AG2780">
        <v>0</v>
      </c>
      <c r="BD2780">
        <v>8</v>
      </c>
      <c r="BE2780">
        <v>9323103</v>
      </c>
      <c r="BF2780">
        <v>9324103</v>
      </c>
      <c r="BG2780">
        <v>9324204</v>
      </c>
      <c r="BH2780">
        <v>9324304</v>
      </c>
      <c r="BI2780">
        <v>9324404</v>
      </c>
      <c r="BJ2780">
        <v>9312103</v>
      </c>
      <c r="BK2780">
        <v>9311102</v>
      </c>
      <c r="BL2780">
        <v>9315102</v>
      </c>
    </row>
    <row r="2781" spans="1:67" x14ac:dyDescent="0.15">
      <c r="A2781">
        <v>2780</v>
      </c>
      <c r="B2781" t="s">
        <v>1288</v>
      </c>
      <c r="E2781">
        <f>机器人辅助表!B2781</f>
        <v>41</v>
      </c>
      <c r="F2781">
        <v>3</v>
      </c>
      <c r="G2781">
        <v>58201</v>
      </c>
      <c r="H2781">
        <v>0</v>
      </c>
      <c r="I2781">
        <f>机器人辅助表!H2781</f>
        <v>8413.5563767456897</v>
      </c>
      <c r="J2781">
        <v>2</v>
      </c>
      <c r="K2781">
        <v>4</v>
      </c>
      <c r="L2781">
        <v>1</v>
      </c>
      <c r="M2781" s="2">
        <f>机器人辅助表!C2781</f>
        <v>38888.48145160039</v>
      </c>
      <c r="N2781" s="2">
        <v>2</v>
      </c>
      <c r="O2781" s="2">
        <f>机器人辅助表!D2781</f>
        <v>2074.8292439243487</v>
      </c>
      <c r="P2781" s="2">
        <v>3</v>
      </c>
      <c r="Q2781" s="2">
        <f>机器人辅助表!E2781</f>
        <v>922.14633063304382</v>
      </c>
      <c r="R2781" s="2">
        <v>6</v>
      </c>
      <c r="S2781" s="2">
        <f>机器人辅助表!F2781</f>
        <v>7231.7121999999999</v>
      </c>
      <c r="T2781">
        <v>0</v>
      </c>
      <c r="U2781">
        <v>0</v>
      </c>
      <c r="V2781">
        <v>0</v>
      </c>
      <c r="W2781">
        <v>0</v>
      </c>
      <c r="X2781">
        <v>0</v>
      </c>
      <c r="Y2781">
        <v>0</v>
      </c>
      <c r="Z2781">
        <v>0</v>
      </c>
      <c r="AA2781">
        <v>0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BD2781">
        <v>8</v>
      </c>
      <c r="BE2781">
        <v>9323102</v>
      </c>
      <c r="BF2781">
        <v>9324104</v>
      </c>
      <c r="BG2781">
        <v>9324202</v>
      </c>
      <c r="BH2781">
        <v>9324304</v>
      </c>
      <c r="BI2781">
        <v>9324403</v>
      </c>
      <c r="BJ2781">
        <v>9312102</v>
      </c>
      <c r="BK2781">
        <v>9311102</v>
      </c>
      <c r="BL2781">
        <v>9315102</v>
      </c>
    </row>
    <row r="2782" spans="1:67" x14ac:dyDescent="0.15">
      <c r="A2782">
        <v>2781</v>
      </c>
      <c r="B2782" t="s">
        <v>3776</v>
      </c>
      <c r="E2782">
        <f>机器人辅助表!B2782</f>
        <v>44</v>
      </c>
      <c r="F2782">
        <v>3</v>
      </c>
      <c r="G2782">
        <v>58201</v>
      </c>
      <c r="H2782">
        <v>0</v>
      </c>
      <c r="I2782">
        <f>机器人辅助表!H2782</f>
        <v>7295.8200540148218</v>
      </c>
      <c r="J2782">
        <v>2</v>
      </c>
      <c r="K2782">
        <v>4</v>
      </c>
      <c r="L2782">
        <v>1</v>
      </c>
      <c r="M2782" s="2">
        <f>机器人辅助表!C2782</f>
        <v>37682.73558165662</v>
      </c>
      <c r="N2782" s="2">
        <v>2</v>
      </c>
      <c r="O2782" s="2">
        <f>机器人辅助表!D2782</f>
        <v>1867.0114729011373</v>
      </c>
      <c r="P2782" s="2">
        <v>3</v>
      </c>
      <c r="Q2782" s="2">
        <f>机器人辅助表!E2782</f>
        <v>829.78287684495001</v>
      </c>
      <c r="R2782" s="2">
        <v>6</v>
      </c>
      <c r="S2782" s="2">
        <f>机器人辅助表!F2782</f>
        <v>5516.9008000000003</v>
      </c>
      <c r="T2782">
        <v>0</v>
      </c>
      <c r="U2782">
        <v>0</v>
      </c>
      <c r="V2782">
        <v>0</v>
      </c>
      <c r="W2782">
        <v>0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0</v>
      </c>
      <c r="AE2782">
        <v>0</v>
      </c>
      <c r="AF2782">
        <v>0</v>
      </c>
      <c r="AG2782">
        <v>0</v>
      </c>
      <c r="BD2782">
        <v>8</v>
      </c>
      <c r="BE2782">
        <v>9323103</v>
      </c>
      <c r="BF2782">
        <v>9324104</v>
      </c>
      <c r="BG2782">
        <v>9324202</v>
      </c>
      <c r="BH2782">
        <v>9324302</v>
      </c>
      <c r="BI2782">
        <v>9324403</v>
      </c>
      <c r="BJ2782">
        <v>9312104</v>
      </c>
      <c r="BK2782">
        <v>9311102</v>
      </c>
      <c r="BL2782">
        <v>9315102</v>
      </c>
    </row>
    <row r="2783" spans="1:67" x14ac:dyDescent="0.15">
      <c r="A2783">
        <v>2782</v>
      </c>
      <c r="B2783" t="s">
        <v>3777</v>
      </c>
      <c r="E2783">
        <f>机器人辅助表!B2783</f>
        <v>48</v>
      </c>
      <c r="F2783">
        <v>3</v>
      </c>
      <c r="G2783">
        <v>58201</v>
      </c>
      <c r="H2783">
        <v>0</v>
      </c>
      <c r="I2783">
        <f>机器人辅助表!H2783</f>
        <v>17135.720539195663</v>
      </c>
      <c r="J2783">
        <v>2</v>
      </c>
      <c r="K2783">
        <v>4</v>
      </c>
      <c r="L2783">
        <v>1</v>
      </c>
      <c r="M2783" s="2">
        <f>机器人辅助表!C2783</f>
        <v>100188.43948599655</v>
      </c>
      <c r="N2783" s="2">
        <v>2</v>
      </c>
      <c r="O2783" s="2">
        <f>机器人辅助表!D2783</f>
        <v>4527.5138145391329</v>
      </c>
      <c r="P2783" s="2">
        <v>3</v>
      </c>
      <c r="Q2783" s="2">
        <f>机器人辅助表!E2783</f>
        <v>2012.2283620173921</v>
      </c>
      <c r="R2783" s="2">
        <v>6</v>
      </c>
      <c r="S2783" s="2">
        <f>机器人辅助表!F2783</f>
        <v>10977.903999999999</v>
      </c>
      <c r="T2783">
        <v>0</v>
      </c>
      <c r="U2783">
        <v>0</v>
      </c>
      <c r="V2783">
        <v>0</v>
      </c>
      <c r="W2783">
        <v>0</v>
      </c>
      <c r="X2783">
        <v>0</v>
      </c>
      <c r="Y2783">
        <v>0</v>
      </c>
      <c r="Z2783">
        <v>0</v>
      </c>
      <c r="AA2783">
        <v>0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BD2783">
        <v>8</v>
      </c>
      <c r="BE2783">
        <v>9323104</v>
      </c>
      <c r="BF2783">
        <v>9324102</v>
      </c>
      <c r="BG2783">
        <v>9324204</v>
      </c>
      <c r="BH2783">
        <v>9324302</v>
      </c>
      <c r="BI2783">
        <v>9324404</v>
      </c>
      <c r="BJ2783">
        <v>9312103</v>
      </c>
      <c r="BK2783">
        <v>9311103</v>
      </c>
      <c r="BL2783">
        <v>9315103</v>
      </c>
    </row>
    <row r="2784" spans="1:67" x14ac:dyDescent="0.15">
      <c r="A2784">
        <v>2783</v>
      </c>
      <c r="B2784" t="s">
        <v>1289</v>
      </c>
      <c r="E2784">
        <f>机器人辅助表!B2784</f>
        <v>35</v>
      </c>
      <c r="F2784">
        <v>1</v>
      </c>
      <c r="G2784">
        <v>58001</v>
      </c>
      <c r="H2784">
        <v>0</v>
      </c>
      <c r="I2784">
        <f>机器人辅助表!H2784</f>
        <v>8518.8934413078277</v>
      </c>
      <c r="J2784">
        <v>2</v>
      </c>
      <c r="K2784">
        <v>4</v>
      </c>
      <c r="L2784">
        <v>1</v>
      </c>
      <c r="M2784" s="2">
        <f>机器人辅助表!C2784</f>
        <v>30587.48641565218</v>
      </c>
      <c r="N2784" s="2">
        <v>2</v>
      </c>
      <c r="O2784" s="2">
        <f>机器人辅助表!D2784</f>
        <v>1883.2536907826088</v>
      </c>
      <c r="P2784" s="2">
        <v>3</v>
      </c>
      <c r="Q2784" s="2">
        <f>机器人辅助表!E2784</f>
        <v>837.00164034782642</v>
      </c>
      <c r="R2784" s="2">
        <v>6</v>
      </c>
      <c r="S2784" s="2">
        <f>机器人辅助表!F2784</f>
        <v>9280.3619999999992</v>
      </c>
      <c r="T2784">
        <v>0</v>
      </c>
      <c r="U2784">
        <v>0</v>
      </c>
      <c r="V2784">
        <v>0</v>
      </c>
      <c r="W2784">
        <v>0</v>
      </c>
      <c r="X2784">
        <v>0</v>
      </c>
      <c r="Y2784">
        <v>0</v>
      </c>
      <c r="Z2784">
        <v>0</v>
      </c>
      <c r="AA2784">
        <v>0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BD2784">
        <v>11</v>
      </c>
      <c r="BE2784">
        <v>9113104</v>
      </c>
      <c r="BF2784">
        <v>9121102</v>
      </c>
      <c r="BG2784">
        <v>9121204</v>
      </c>
      <c r="BH2784">
        <v>9121304</v>
      </c>
      <c r="BI2784">
        <v>9121402</v>
      </c>
      <c r="BJ2784">
        <v>9114103</v>
      </c>
      <c r="BK2784">
        <v>9122104</v>
      </c>
      <c r="BL2784">
        <v>9122203</v>
      </c>
      <c r="BM2784">
        <v>9122302</v>
      </c>
      <c r="BN2784">
        <v>9122402</v>
      </c>
      <c r="BO2784">
        <v>9115102</v>
      </c>
    </row>
    <row r="2785" spans="1:67" x14ac:dyDescent="0.15">
      <c r="A2785">
        <v>2784</v>
      </c>
      <c r="B2785" t="s">
        <v>245</v>
      </c>
      <c r="E2785">
        <f>机器人辅助表!B2785</f>
        <v>28</v>
      </c>
      <c r="F2785">
        <v>2</v>
      </c>
      <c r="G2785">
        <v>58101</v>
      </c>
      <c r="H2785">
        <v>0</v>
      </c>
      <c r="I2785">
        <f>机器人辅助表!H2785</f>
        <v>3703.618713840418</v>
      </c>
      <c r="J2785">
        <v>2</v>
      </c>
      <c r="K2785">
        <v>4</v>
      </c>
      <c r="L2785">
        <v>1</v>
      </c>
      <c r="M2785" s="2">
        <f>机器人辅助表!C2785</f>
        <v>9750.7808189217412</v>
      </c>
      <c r="N2785" s="2">
        <v>2</v>
      </c>
      <c r="O2785" s="2">
        <f>机器人辅助表!D2785</f>
        <v>659.82727346086983</v>
      </c>
      <c r="P2785" s="2">
        <v>3</v>
      </c>
      <c r="Q2785" s="2">
        <f>机器人辅助表!E2785</f>
        <v>293.25656598260878</v>
      </c>
      <c r="R2785" s="2">
        <v>6</v>
      </c>
      <c r="S2785" s="2">
        <f>机器人辅助表!F2785</f>
        <v>5127.1584000000003</v>
      </c>
      <c r="T2785">
        <v>0</v>
      </c>
      <c r="U2785">
        <v>0</v>
      </c>
      <c r="V2785">
        <v>0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  <c r="AF2785">
        <v>0</v>
      </c>
      <c r="AG2785">
        <v>0</v>
      </c>
      <c r="BD2785">
        <v>11</v>
      </c>
      <c r="BE2785">
        <v>9211102</v>
      </c>
      <c r="BF2785">
        <v>9214102</v>
      </c>
      <c r="BG2785">
        <v>9214204</v>
      </c>
      <c r="BH2785">
        <v>9214304</v>
      </c>
      <c r="BI2785">
        <v>9214404</v>
      </c>
      <c r="BJ2785">
        <v>9222102</v>
      </c>
      <c r="BK2785">
        <v>9223102</v>
      </c>
      <c r="BL2785">
        <v>9223203</v>
      </c>
      <c r="BM2785">
        <v>9223303</v>
      </c>
      <c r="BN2785">
        <v>9223403</v>
      </c>
      <c r="BO2785">
        <v>9215102</v>
      </c>
    </row>
    <row r="2786" spans="1:67" x14ac:dyDescent="0.15">
      <c r="A2786">
        <v>2785</v>
      </c>
      <c r="B2786" t="s">
        <v>3778</v>
      </c>
      <c r="E2786">
        <f>机器人辅助表!B2786</f>
        <v>27</v>
      </c>
      <c r="F2786">
        <v>1</v>
      </c>
      <c r="G2786">
        <v>58001</v>
      </c>
      <c r="H2786">
        <v>0</v>
      </c>
      <c r="I2786">
        <f>机器人辅助表!H2786</f>
        <v>2353.0171206775785</v>
      </c>
      <c r="J2786">
        <v>2</v>
      </c>
      <c r="K2786">
        <v>4</v>
      </c>
      <c r="L2786">
        <v>1</v>
      </c>
      <c r="M2786" s="2">
        <f>机器人辅助表!C2786</f>
        <v>5866.5387358553535</v>
      </c>
      <c r="N2786" s="2">
        <v>2</v>
      </c>
      <c r="O2786" s="2">
        <f>机器人辅助表!D2786</f>
        <v>406.73162155183951</v>
      </c>
      <c r="P2786" s="2">
        <v>3</v>
      </c>
      <c r="Q2786" s="2">
        <f>机器人辅助表!E2786</f>
        <v>180.76960957859538</v>
      </c>
      <c r="R2786" s="2">
        <v>6</v>
      </c>
      <c r="S2786" s="2">
        <f>机器人辅助表!F2786</f>
        <v>3349.0729999999994</v>
      </c>
      <c r="T2786">
        <v>0</v>
      </c>
      <c r="U2786">
        <v>0</v>
      </c>
      <c r="V2786">
        <v>0</v>
      </c>
      <c r="W2786">
        <v>0</v>
      </c>
      <c r="X2786">
        <v>0</v>
      </c>
      <c r="Y2786">
        <v>0</v>
      </c>
      <c r="Z2786">
        <v>0</v>
      </c>
      <c r="AA2786">
        <v>0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BD2786">
        <v>11</v>
      </c>
      <c r="BE2786">
        <v>9113103</v>
      </c>
      <c r="BF2786">
        <v>9121102</v>
      </c>
      <c r="BG2786">
        <v>9121204</v>
      </c>
      <c r="BH2786">
        <v>9121304</v>
      </c>
      <c r="BI2786">
        <v>9121404</v>
      </c>
      <c r="BJ2786">
        <v>9114103</v>
      </c>
      <c r="BK2786">
        <v>9122103</v>
      </c>
      <c r="BL2786">
        <v>9122204</v>
      </c>
      <c r="BM2786">
        <v>9122302</v>
      </c>
      <c r="BN2786">
        <v>9122404</v>
      </c>
      <c r="BO2786">
        <v>9115103</v>
      </c>
    </row>
    <row r="2787" spans="1:67" x14ac:dyDescent="0.15">
      <c r="A2787">
        <v>2786</v>
      </c>
      <c r="B2787" t="s">
        <v>1290</v>
      </c>
      <c r="E2787">
        <f>机器人辅助表!B2787</f>
        <v>41</v>
      </c>
      <c r="F2787">
        <v>1</v>
      </c>
      <c r="G2787">
        <v>58001</v>
      </c>
      <c r="H2787">
        <v>0</v>
      </c>
      <c r="I2787">
        <f>机器人辅助表!H2787</f>
        <v>11270.990617904603</v>
      </c>
      <c r="J2787">
        <v>2</v>
      </c>
      <c r="K2787">
        <v>4</v>
      </c>
      <c r="L2787">
        <v>1</v>
      </c>
      <c r="M2787" s="2">
        <f>机器人辅助表!C2787</f>
        <v>52095.890246483541</v>
      </c>
      <c r="N2787" s="2">
        <v>2</v>
      </c>
      <c r="O2787" s="2">
        <f>机器人辅助表!D2787</f>
        <v>2779.4882324269574</v>
      </c>
      <c r="P2787" s="2">
        <v>3</v>
      </c>
      <c r="Q2787" s="2">
        <f>机器人辅助表!E2787</f>
        <v>1235.32810330087</v>
      </c>
      <c r="R2787" s="2">
        <v>6</v>
      </c>
      <c r="S2787" s="2">
        <f>机器人辅助表!F2787</f>
        <v>9687.7654000000002</v>
      </c>
      <c r="T2787">
        <v>0</v>
      </c>
      <c r="U2787">
        <v>0</v>
      </c>
      <c r="V2787">
        <v>0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0</v>
      </c>
      <c r="AE2787">
        <v>0</v>
      </c>
      <c r="AF2787">
        <v>0</v>
      </c>
      <c r="AG2787">
        <v>0</v>
      </c>
      <c r="BD2787">
        <v>11</v>
      </c>
      <c r="BE2787">
        <v>9113103</v>
      </c>
      <c r="BF2787">
        <v>9121104</v>
      </c>
      <c r="BG2787">
        <v>9121202</v>
      </c>
      <c r="BH2787">
        <v>9121302</v>
      </c>
      <c r="BI2787">
        <v>9121402</v>
      </c>
      <c r="BJ2787">
        <v>9114103</v>
      </c>
      <c r="BK2787">
        <v>9122104</v>
      </c>
      <c r="BL2787">
        <v>9122204</v>
      </c>
      <c r="BM2787">
        <v>9122302</v>
      </c>
      <c r="BN2787">
        <v>9122402</v>
      </c>
      <c r="BO2787">
        <v>9115104</v>
      </c>
    </row>
    <row r="2788" spans="1:67" x14ac:dyDescent="0.15">
      <c r="A2788">
        <v>2787</v>
      </c>
      <c r="B2788" t="s">
        <v>1291</v>
      </c>
      <c r="E2788">
        <f>机器人辅助表!B2788</f>
        <v>26</v>
      </c>
      <c r="F2788">
        <v>1</v>
      </c>
      <c r="G2788">
        <v>58001</v>
      </c>
      <c r="H2788">
        <v>0</v>
      </c>
      <c r="I2788">
        <f>机器人辅助表!H2788</f>
        <v>4562.3941730293727</v>
      </c>
      <c r="J2788">
        <v>2</v>
      </c>
      <c r="K2788">
        <v>4</v>
      </c>
      <c r="L2788">
        <v>1</v>
      </c>
      <c r="M2788" s="2">
        <f>机器人辅助表!C2788</f>
        <v>10730.207912604685</v>
      </c>
      <c r="N2788" s="2">
        <v>2</v>
      </c>
      <c r="O2788" s="2">
        <f>机器人辅助表!D2788</f>
        <v>762.66038470635476</v>
      </c>
      <c r="P2788" s="2">
        <v>3</v>
      </c>
      <c r="Q2788" s="2">
        <f>机器人辅助表!E2788</f>
        <v>338.96017098060207</v>
      </c>
      <c r="R2788" s="2">
        <v>6</v>
      </c>
      <c r="S2788" s="2">
        <f>机器人辅助表!F2788</f>
        <v>6679.9007999999994</v>
      </c>
      <c r="T2788">
        <v>0</v>
      </c>
      <c r="U2788">
        <v>0</v>
      </c>
      <c r="V2788">
        <v>0</v>
      </c>
      <c r="W2788">
        <v>0</v>
      </c>
      <c r="X2788">
        <v>0</v>
      </c>
      <c r="Y2788">
        <v>0</v>
      </c>
      <c r="Z2788">
        <v>0</v>
      </c>
      <c r="AA2788">
        <v>0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BD2788">
        <v>11</v>
      </c>
      <c r="BE2788">
        <v>9113104</v>
      </c>
      <c r="BF2788">
        <v>9121102</v>
      </c>
      <c r="BG2788">
        <v>9121204</v>
      </c>
      <c r="BH2788">
        <v>9121302</v>
      </c>
      <c r="BI2788">
        <v>9121403</v>
      </c>
      <c r="BJ2788">
        <v>9114104</v>
      </c>
      <c r="BK2788">
        <v>9122102</v>
      </c>
      <c r="BL2788">
        <v>9122204</v>
      </c>
      <c r="BM2788">
        <v>9122303</v>
      </c>
      <c r="BN2788">
        <v>9122403</v>
      </c>
      <c r="BO2788">
        <v>9115104</v>
      </c>
    </row>
    <row r="2789" spans="1:67" x14ac:dyDescent="0.15">
      <c r="A2789">
        <v>2788</v>
      </c>
      <c r="B2789" t="s">
        <v>3779</v>
      </c>
      <c r="E2789">
        <f>机器人辅助表!B2789</f>
        <v>28</v>
      </c>
      <c r="F2789">
        <v>1</v>
      </c>
      <c r="G2789">
        <v>58001</v>
      </c>
      <c r="H2789">
        <v>0</v>
      </c>
      <c r="I2789">
        <f>机器人辅助表!H2789</f>
        <v>3988.5124610589119</v>
      </c>
      <c r="J2789">
        <v>2</v>
      </c>
      <c r="K2789">
        <v>4</v>
      </c>
      <c r="L2789">
        <v>1</v>
      </c>
      <c r="M2789" s="2">
        <f>机器人辅助表!C2789</f>
        <v>10500.840881915723</v>
      </c>
      <c r="N2789" s="2">
        <v>2</v>
      </c>
      <c r="O2789" s="2">
        <f>机器人辅助表!D2789</f>
        <v>710.5832175732445</v>
      </c>
      <c r="P2789" s="2">
        <v>3</v>
      </c>
      <c r="Q2789" s="2">
        <f>机器人辅助表!E2789</f>
        <v>315.81476336588639</v>
      </c>
      <c r="R2789" s="2">
        <v>6</v>
      </c>
      <c r="S2789" s="2">
        <f>机器人辅助表!F2789</f>
        <v>5521.5552000000007</v>
      </c>
      <c r="T2789">
        <v>0</v>
      </c>
      <c r="U2789">
        <v>0</v>
      </c>
      <c r="V2789">
        <v>0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0</v>
      </c>
      <c r="AE2789">
        <v>0</v>
      </c>
      <c r="AF2789">
        <v>0</v>
      </c>
      <c r="AG2789">
        <v>0</v>
      </c>
      <c r="BD2789">
        <v>11</v>
      </c>
      <c r="BE2789">
        <v>9113102</v>
      </c>
      <c r="BF2789">
        <v>9121103</v>
      </c>
      <c r="BG2789">
        <v>9121203</v>
      </c>
      <c r="BH2789">
        <v>9121302</v>
      </c>
      <c r="BI2789">
        <v>9121403</v>
      </c>
      <c r="BJ2789">
        <v>9114103</v>
      </c>
      <c r="BK2789">
        <v>9122104</v>
      </c>
      <c r="BL2789">
        <v>9122202</v>
      </c>
      <c r="BM2789">
        <v>9122302</v>
      </c>
      <c r="BN2789">
        <v>9122403</v>
      </c>
      <c r="BO2789">
        <v>9115102</v>
      </c>
    </row>
    <row r="2790" spans="1:67" x14ac:dyDescent="0.15">
      <c r="A2790">
        <v>2789</v>
      </c>
      <c r="B2790" t="s">
        <v>3780</v>
      </c>
      <c r="E2790">
        <f>机器人辅助表!B2790</f>
        <v>44</v>
      </c>
      <c r="F2790">
        <v>2</v>
      </c>
      <c r="G2790">
        <v>58101</v>
      </c>
      <c r="H2790">
        <v>0</v>
      </c>
      <c r="I2790">
        <f>机器人辅助表!H2790</f>
        <v>10175.749022704886</v>
      </c>
      <c r="J2790">
        <v>2</v>
      </c>
      <c r="K2790">
        <v>4</v>
      </c>
      <c r="L2790">
        <v>1</v>
      </c>
      <c r="M2790" s="2">
        <f>机器人辅助表!C2790</f>
        <v>52557.4996270474</v>
      </c>
      <c r="N2790" s="2">
        <v>2</v>
      </c>
      <c r="O2790" s="2">
        <f>机器人辅助表!D2790</f>
        <v>2603.9896858884285</v>
      </c>
      <c r="P2790" s="2">
        <v>3</v>
      </c>
      <c r="Q2790" s="2">
        <f>机器人辅助表!E2790</f>
        <v>1157.3287492837462</v>
      </c>
      <c r="R2790" s="2">
        <v>6</v>
      </c>
      <c r="S2790" s="2">
        <f>机器人辅助表!F2790</f>
        <v>7694.6248000000005</v>
      </c>
      <c r="T2790">
        <v>0</v>
      </c>
      <c r="U2790">
        <v>0</v>
      </c>
      <c r="V2790">
        <v>0</v>
      </c>
      <c r="W2790">
        <v>0</v>
      </c>
      <c r="X2790">
        <v>0</v>
      </c>
      <c r="Y2790">
        <v>0</v>
      </c>
      <c r="Z2790">
        <v>0</v>
      </c>
      <c r="AA2790">
        <v>0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BD2790">
        <v>11</v>
      </c>
      <c r="BE2790">
        <v>9211103</v>
      </c>
      <c r="BF2790">
        <v>9214104</v>
      </c>
      <c r="BG2790">
        <v>9214202</v>
      </c>
      <c r="BH2790">
        <v>9214304</v>
      </c>
      <c r="BI2790">
        <v>9214404</v>
      </c>
      <c r="BJ2790">
        <v>9222103</v>
      </c>
      <c r="BK2790">
        <v>9223103</v>
      </c>
      <c r="BL2790">
        <v>9223204</v>
      </c>
      <c r="BM2790">
        <v>9223304</v>
      </c>
      <c r="BN2790">
        <v>9223404</v>
      </c>
      <c r="BO2790">
        <v>9215103</v>
      </c>
    </row>
    <row r="2791" spans="1:67" x14ac:dyDescent="0.15">
      <c r="A2791">
        <v>2790</v>
      </c>
      <c r="B2791" t="s">
        <v>1292</v>
      </c>
      <c r="E2791">
        <f>机器人辅助表!B2791</f>
        <v>36</v>
      </c>
      <c r="F2791">
        <v>1</v>
      </c>
      <c r="G2791">
        <v>58001</v>
      </c>
      <c r="H2791">
        <v>0</v>
      </c>
      <c r="I2791">
        <f>机器人辅助表!H2791</f>
        <v>8459.7627643553824</v>
      </c>
      <c r="J2791">
        <v>2</v>
      </c>
      <c r="K2791">
        <v>4</v>
      </c>
      <c r="L2791">
        <v>1</v>
      </c>
      <c r="M2791" s="2">
        <f>机器人辅助表!C2791</f>
        <v>31399.482561519737</v>
      </c>
      <c r="N2791" s="2">
        <v>2</v>
      </c>
      <c r="O2791" s="2">
        <f>机器人辅助表!D2791</f>
        <v>1916.6561121937125</v>
      </c>
      <c r="P2791" s="2">
        <v>3</v>
      </c>
      <c r="Q2791" s="2">
        <f>机器人辅助表!E2791</f>
        <v>851.84716097498347</v>
      </c>
      <c r="R2791" s="2">
        <v>6</v>
      </c>
      <c r="S2791" s="2">
        <f>机器人辅助表!F2791</f>
        <v>8897.9991999999984</v>
      </c>
      <c r="T2791">
        <v>0</v>
      </c>
      <c r="U2791">
        <v>0</v>
      </c>
      <c r="V2791">
        <v>0</v>
      </c>
      <c r="W2791">
        <v>0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0</v>
      </c>
      <c r="AE2791">
        <v>0</v>
      </c>
      <c r="AF2791">
        <v>0</v>
      </c>
      <c r="AG2791">
        <v>0</v>
      </c>
      <c r="BD2791">
        <v>11</v>
      </c>
      <c r="BE2791">
        <v>9113103</v>
      </c>
      <c r="BF2791">
        <v>9121103</v>
      </c>
      <c r="BG2791">
        <v>9121202</v>
      </c>
      <c r="BH2791">
        <v>9121304</v>
      </c>
      <c r="BI2791">
        <v>9121403</v>
      </c>
      <c r="BJ2791">
        <v>9114103</v>
      </c>
      <c r="BK2791">
        <v>9122102</v>
      </c>
      <c r="BL2791">
        <v>9122203</v>
      </c>
      <c r="BM2791">
        <v>9122303</v>
      </c>
      <c r="BN2791">
        <v>9122403</v>
      </c>
      <c r="BO2791">
        <v>9115103</v>
      </c>
    </row>
    <row r="2792" spans="1:67" x14ac:dyDescent="0.15">
      <c r="A2792">
        <v>2791</v>
      </c>
      <c r="B2792" t="s">
        <v>3781</v>
      </c>
      <c r="E2792">
        <f>机器人辅助表!B2792</f>
        <v>48</v>
      </c>
      <c r="F2792">
        <v>1</v>
      </c>
      <c r="G2792">
        <v>58001</v>
      </c>
      <c r="H2792">
        <v>0</v>
      </c>
      <c r="I2792">
        <f>机器人辅助表!H2792</f>
        <v>15177.352477573302</v>
      </c>
      <c r="J2792">
        <v>2</v>
      </c>
      <c r="K2792">
        <v>4</v>
      </c>
      <c r="L2792">
        <v>1</v>
      </c>
      <c r="M2792" s="2">
        <f>机器人辅助表!C2792</f>
        <v>88738.332116168371</v>
      </c>
      <c r="N2792" s="2">
        <v>2</v>
      </c>
      <c r="O2792" s="2">
        <f>机器人辅助表!D2792</f>
        <v>4010.0836643060888</v>
      </c>
      <c r="P2792" s="2">
        <v>3</v>
      </c>
      <c r="Q2792" s="2">
        <f>机器人辅助表!E2792</f>
        <v>1782.2594063582617</v>
      </c>
      <c r="R2792" s="2">
        <v>6</v>
      </c>
      <c r="S2792" s="2">
        <f>机器人辅助表!F2792</f>
        <v>9723.286399999999</v>
      </c>
      <c r="T2792">
        <v>0</v>
      </c>
      <c r="U2792">
        <v>0</v>
      </c>
      <c r="V2792">
        <v>0</v>
      </c>
      <c r="W2792">
        <v>0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0</v>
      </c>
      <c r="AE2792">
        <v>0</v>
      </c>
      <c r="AF2792">
        <v>0</v>
      </c>
      <c r="AG2792">
        <v>0</v>
      </c>
      <c r="BD2792">
        <v>11</v>
      </c>
      <c r="BE2792">
        <v>9113102</v>
      </c>
      <c r="BF2792">
        <v>9121104</v>
      </c>
      <c r="BG2792">
        <v>9121204</v>
      </c>
      <c r="BH2792">
        <v>9121302</v>
      </c>
      <c r="BI2792">
        <v>9121403</v>
      </c>
      <c r="BJ2792">
        <v>9114103</v>
      </c>
      <c r="BK2792">
        <v>9122102</v>
      </c>
      <c r="BL2792">
        <v>9122202</v>
      </c>
      <c r="BM2792">
        <v>9122302</v>
      </c>
      <c r="BN2792">
        <v>9122403</v>
      </c>
      <c r="BO2792">
        <v>9115102</v>
      </c>
    </row>
    <row r="2793" spans="1:67" x14ac:dyDescent="0.15">
      <c r="A2793">
        <v>2792</v>
      </c>
      <c r="B2793" t="s">
        <v>1293</v>
      </c>
      <c r="E2793">
        <f>机器人辅助表!B2793</f>
        <v>48</v>
      </c>
      <c r="F2793">
        <v>3</v>
      </c>
      <c r="G2793">
        <v>58201</v>
      </c>
      <c r="H2793">
        <v>0</v>
      </c>
      <c r="I2793">
        <f>机器人辅助表!H2793</f>
        <v>10036.636315814601</v>
      </c>
      <c r="J2793">
        <v>2</v>
      </c>
      <c r="K2793">
        <v>4</v>
      </c>
      <c r="L2793">
        <v>1</v>
      </c>
      <c r="M2793" s="2">
        <f>机器人辅助表!C2793</f>
        <v>58681.800270369407</v>
      </c>
      <c r="N2793" s="2">
        <v>2</v>
      </c>
      <c r="O2793" s="2">
        <f>机器人辅助表!D2793</f>
        <v>2651.8295199443492</v>
      </c>
      <c r="P2793" s="2">
        <v>3</v>
      </c>
      <c r="Q2793" s="2">
        <f>机器人辅助表!E2793</f>
        <v>1178.5908977530439</v>
      </c>
      <c r="R2793" s="2">
        <v>6</v>
      </c>
      <c r="S2793" s="2">
        <f>机器人辅助表!F2793</f>
        <v>6429.9151999999995</v>
      </c>
      <c r="T2793">
        <v>0</v>
      </c>
      <c r="U2793">
        <v>0</v>
      </c>
      <c r="V2793">
        <v>0</v>
      </c>
      <c r="W2793">
        <v>0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0</v>
      </c>
      <c r="AE2793">
        <v>0</v>
      </c>
      <c r="AF2793">
        <v>0</v>
      </c>
      <c r="AG2793">
        <v>0</v>
      </c>
      <c r="BD2793">
        <v>8</v>
      </c>
      <c r="BE2793">
        <v>9323102</v>
      </c>
      <c r="BF2793">
        <v>9324103</v>
      </c>
      <c r="BG2793">
        <v>9324204</v>
      </c>
      <c r="BH2793">
        <v>9324303</v>
      </c>
      <c r="BI2793">
        <v>9324403</v>
      </c>
      <c r="BJ2793">
        <v>9312103</v>
      </c>
      <c r="BK2793">
        <v>9311103</v>
      </c>
      <c r="BL2793">
        <v>9315103</v>
      </c>
    </row>
    <row r="2794" spans="1:67" x14ac:dyDescent="0.15">
      <c r="A2794">
        <v>2793</v>
      </c>
      <c r="B2794" t="s">
        <v>3782</v>
      </c>
      <c r="E2794">
        <f>机器人辅助表!B2794</f>
        <v>42</v>
      </c>
      <c r="F2794">
        <v>2</v>
      </c>
      <c r="G2794">
        <v>58101</v>
      </c>
      <c r="H2794">
        <v>0</v>
      </c>
      <c r="I2794">
        <f>机器人辅助表!H2794</f>
        <v>13371.861159241158</v>
      </c>
      <c r="J2794">
        <v>2</v>
      </c>
      <c r="K2794">
        <v>4</v>
      </c>
      <c r="L2794">
        <v>1</v>
      </c>
      <c r="M2794" s="2">
        <f>机器人辅助表!C2794</f>
        <v>64265.309777524053</v>
      </c>
      <c r="N2794" s="2">
        <v>2</v>
      </c>
      <c r="O2794" s="2">
        <f>机器人辅助表!D2794</f>
        <v>3343.4500663384629</v>
      </c>
      <c r="P2794" s="2">
        <v>3</v>
      </c>
      <c r="Q2794" s="2">
        <f>机器人辅助表!E2794</f>
        <v>1485.9778072615395</v>
      </c>
      <c r="R2794" s="2">
        <v>6</v>
      </c>
      <c r="S2794" s="2">
        <f>机器人辅助表!F2794</f>
        <v>11009.3452</v>
      </c>
      <c r="T2794">
        <v>0</v>
      </c>
      <c r="U2794">
        <v>0</v>
      </c>
      <c r="V2794">
        <v>0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  <c r="AF2794">
        <v>0</v>
      </c>
      <c r="AG2794">
        <v>0</v>
      </c>
      <c r="BD2794">
        <v>11</v>
      </c>
      <c r="BE2794">
        <v>9211104</v>
      </c>
      <c r="BF2794">
        <v>9214103</v>
      </c>
      <c r="BG2794">
        <v>9214204</v>
      </c>
      <c r="BH2794">
        <v>9214304</v>
      </c>
      <c r="BI2794">
        <v>9214404</v>
      </c>
      <c r="BJ2794">
        <v>9222103</v>
      </c>
      <c r="BK2794">
        <v>9223104</v>
      </c>
      <c r="BL2794">
        <v>9223204</v>
      </c>
      <c r="BM2794">
        <v>9223302</v>
      </c>
      <c r="BN2794">
        <v>9223404</v>
      </c>
      <c r="BO2794">
        <v>9215104</v>
      </c>
    </row>
    <row r="2795" spans="1:67" x14ac:dyDescent="0.15">
      <c r="A2795">
        <v>2794</v>
      </c>
      <c r="B2795" t="s">
        <v>3783</v>
      </c>
      <c r="E2795">
        <f>机器人辅助表!B2795</f>
        <v>47</v>
      </c>
      <c r="F2795">
        <v>3</v>
      </c>
      <c r="G2795">
        <v>58201</v>
      </c>
      <c r="H2795">
        <v>0</v>
      </c>
      <c r="I2795">
        <f>机器人辅助表!H2795</f>
        <v>17988.962573537407</v>
      </c>
      <c r="J2795">
        <v>2</v>
      </c>
      <c r="K2795">
        <v>4</v>
      </c>
      <c r="L2795">
        <v>1</v>
      </c>
      <c r="M2795" s="2">
        <f>机器人辅助表!C2795</f>
        <v>102192.68000644959</v>
      </c>
      <c r="N2795" s="2">
        <v>2</v>
      </c>
      <c r="O2795" s="2">
        <f>机器人辅助表!D2795</f>
        <v>4722.4024119391315</v>
      </c>
      <c r="P2795" s="2">
        <v>3</v>
      </c>
      <c r="Q2795" s="2">
        <f>机器人辅助表!E2795</f>
        <v>2098.845516417392</v>
      </c>
      <c r="R2795" s="2">
        <v>6</v>
      </c>
      <c r="S2795" s="2">
        <f>机器人辅助表!F2795</f>
        <v>12005.4324</v>
      </c>
      <c r="T2795">
        <v>0</v>
      </c>
      <c r="U2795">
        <v>0</v>
      </c>
      <c r="V2795">
        <v>0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  <c r="AF2795">
        <v>0</v>
      </c>
      <c r="AG2795">
        <v>0</v>
      </c>
      <c r="BD2795">
        <v>8</v>
      </c>
      <c r="BE2795">
        <v>9323104</v>
      </c>
      <c r="BF2795">
        <v>9324102</v>
      </c>
      <c r="BG2795">
        <v>9324204</v>
      </c>
      <c r="BH2795">
        <v>9324303</v>
      </c>
      <c r="BI2795">
        <v>9324404</v>
      </c>
      <c r="BJ2795">
        <v>9312104</v>
      </c>
      <c r="BK2795">
        <v>9311102</v>
      </c>
      <c r="BL2795">
        <v>9315103</v>
      </c>
    </row>
    <row r="2796" spans="1:67" x14ac:dyDescent="0.15">
      <c r="A2796">
        <v>2795</v>
      </c>
      <c r="B2796" t="s">
        <v>3784</v>
      </c>
      <c r="E2796">
        <f>机器人辅助表!B2796</f>
        <v>37</v>
      </c>
      <c r="F2796">
        <v>1</v>
      </c>
      <c r="G2796">
        <v>58001</v>
      </c>
      <c r="H2796">
        <v>0</v>
      </c>
      <c r="I2796">
        <f>机器人辅助表!H2796</f>
        <v>5055.5272859370971</v>
      </c>
      <c r="J2796">
        <v>2</v>
      </c>
      <c r="K2796">
        <v>4</v>
      </c>
      <c r="L2796">
        <v>1</v>
      </c>
      <c r="M2796" s="2">
        <f>机器人辅助表!C2796</f>
        <v>19671.87864361344</v>
      </c>
      <c r="N2796" s="2">
        <v>2</v>
      </c>
      <c r="O2796" s="2">
        <f>机器人辅助表!D2796</f>
        <v>1167.4572696021071</v>
      </c>
      <c r="P2796" s="2">
        <v>3</v>
      </c>
      <c r="Q2796" s="2">
        <f>机器人辅助表!E2796</f>
        <v>518.8698976009365</v>
      </c>
      <c r="R2796" s="2">
        <v>6</v>
      </c>
      <c r="S2796" s="2">
        <f>机器人辅助表!F2796</f>
        <v>5116.8737999999994</v>
      </c>
      <c r="T2796">
        <v>0</v>
      </c>
      <c r="U2796">
        <v>0</v>
      </c>
      <c r="V2796">
        <v>0</v>
      </c>
      <c r="W2796">
        <v>0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0</v>
      </c>
      <c r="AE2796">
        <v>0</v>
      </c>
      <c r="AF2796">
        <v>0</v>
      </c>
      <c r="AG2796">
        <v>0</v>
      </c>
      <c r="BD2796">
        <v>11</v>
      </c>
      <c r="BE2796">
        <v>9113102</v>
      </c>
      <c r="BF2796">
        <v>9121103</v>
      </c>
      <c r="BG2796">
        <v>9121203</v>
      </c>
      <c r="BH2796">
        <v>9121303</v>
      </c>
      <c r="BI2796">
        <v>9121404</v>
      </c>
      <c r="BJ2796">
        <v>9114104</v>
      </c>
      <c r="BK2796">
        <v>9122102</v>
      </c>
      <c r="BL2796">
        <v>9122202</v>
      </c>
      <c r="BM2796">
        <v>9122303</v>
      </c>
      <c r="BN2796">
        <v>9122402</v>
      </c>
      <c r="BO2796">
        <v>9115104</v>
      </c>
    </row>
    <row r="2797" spans="1:67" x14ac:dyDescent="0.15">
      <c r="A2797">
        <v>2796</v>
      </c>
      <c r="B2797" t="s">
        <v>1294</v>
      </c>
      <c r="E2797">
        <f>机器人辅助表!B2797</f>
        <v>42</v>
      </c>
      <c r="F2797">
        <v>2</v>
      </c>
      <c r="G2797">
        <v>58101</v>
      </c>
      <c r="H2797">
        <v>0</v>
      </c>
      <c r="I2797">
        <f>机器人辅助表!H2797</f>
        <v>11340.692375558956</v>
      </c>
      <c r="J2797">
        <v>2</v>
      </c>
      <c r="K2797">
        <v>4</v>
      </c>
      <c r="L2797">
        <v>1</v>
      </c>
      <c r="M2797" s="2">
        <f>机器人辅助表!C2797</f>
        <v>54503.49057081154</v>
      </c>
      <c r="N2797" s="2">
        <v>2</v>
      </c>
      <c r="O2797" s="2">
        <f>机器人辅助表!D2797</f>
        <v>2835.5842334769245</v>
      </c>
      <c r="P2797" s="2">
        <v>3</v>
      </c>
      <c r="Q2797" s="2">
        <f>机器人辅助表!E2797</f>
        <v>1260.2596593230778</v>
      </c>
      <c r="R2797" s="2">
        <v>6</v>
      </c>
      <c r="S2797" s="2">
        <f>机器人辅助表!F2797</f>
        <v>9337.0396000000001</v>
      </c>
      <c r="T2797">
        <v>0</v>
      </c>
      <c r="U2797">
        <v>0</v>
      </c>
      <c r="V2797">
        <v>0</v>
      </c>
      <c r="W2797">
        <v>0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0</v>
      </c>
      <c r="AE2797">
        <v>0</v>
      </c>
      <c r="AF2797">
        <v>0</v>
      </c>
      <c r="AG2797">
        <v>0</v>
      </c>
      <c r="BD2797">
        <v>11</v>
      </c>
      <c r="BE2797">
        <v>9211103</v>
      </c>
      <c r="BF2797">
        <v>9214103</v>
      </c>
      <c r="BG2797">
        <v>9214204</v>
      </c>
      <c r="BH2797">
        <v>9214304</v>
      </c>
      <c r="BI2797">
        <v>9214402</v>
      </c>
      <c r="BJ2797">
        <v>9222104</v>
      </c>
      <c r="BK2797">
        <v>9223102</v>
      </c>
      <c r="BL2797">
        <v>9223203</v>
      </c>
      <c r="BM2797">
        <v>9223303</v>
      </c>
      <c r="BN2797">
        <v>9223403</v>
      </c>
      <c r="BO2797">
        <v>9215102</v>
      </c>
    </row>
    <row r="2798" spans="1:67" x14ac:dyDescent="0.15">
      <c r="A2798">
        <v>2797</v>
      </c>
      <c r="B2798" t="s">
        <v>1295</v>
      </c>
      <c r="E2798">
        <f>机器人辅助表!B2798</f>
        <v>23</v>
      </c>
      <c r="F2798">
        <v>2</v>
      </c>
      <c r="G2798">
        <v>58101</v>
      </c>
      <c r="H2798">
        <v>0</v>
      </c>
      <c r="I2798">
        <f>机器人辅助表!H2798</f>
        <v>3878.0488049760406</v>
      </c>
      <c r="J2798">
        <v>2</v>
      </c>
      <c r="K2798">
        <v>4</v>
      </c>
      <c r="L2798">
        <v>1</v>
      </c>
      <c r="M2798" s="2">
        <f>机器人辅助表!C2798</f>
        <v>7585.3450283051861</v>
      </c>
      <c r="N2798" s="2">
        <v>2</v>
      </c>
      <c r="O2798" s="2">
        <f>机器人辅助表!D2798</f>
        <v>583.17655316387982</v>
      </c>
      <c r="P2798" s="2">
        <v>3</v>
      </c>
      <c r="Q2798" s="2">
        <f>机器人辅助表!E2798</f>
        <v>259.18957918394659</v>
      </c>
      <c r="R2798" s="2">
        <v>6</v>
      </c>
      <c r="S2798" s="2">
        <f>机器人辅助表!F2798</f>
        <v>6135.0805999999993</v>
      </c>
      <c r="T2798">
        <v>0</v>
      </c>
      <c r="U2798">
        <v>0</v>
      </c>
      <c r="V2798">
        <v>0</v>
      </c>
      <c r="W2798">
        <v>0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0</v>
      </c>
      <c r="AE2798">
        <v>0</v>
      </c>
      <c r="AF2798">
        <v>0</v>
      </c>
      <c r="AG2798">
        <v>0</v>
      </c>
      <c r="BD2798">
        <v>11</v>
      </c>
      <c r="BE2798">
        <v>9211103</v>
      </c>
      <c r="BF2798">
        <v>9214102</v>
      </c>
      <c r="BG2798">
        <v>9214202</v>
      </c>
      <c r="BH2798">
        <v>9214304</v>
      </c>
      <c r="BI2798">
        <v>9214404</v>
      </c>
      <c r="BJ2798">
        <v>9222103</v>
      </c>
      <c r="BK2798">
        <v>9223102</v>
      </c>
      <c r="BL2798">
        <v>9223202</v>
      </c>
      <c r="BM2798">
        <v>9223303</v>
      </c>
      <c r="BN2798">
        <v>9223403</v>
      </c>
      <c r="BO2798">
        <v>9215104</v>
      </c>
    </row>
    <row r="2799" spans="1:67" x14ac:dyDescent="0.15">
      <c r="A2799">
        <v>2798</v>
      </c>
      <c r="B2799" t="s">
        <v>3785</v>
      </c>
      <c r="E2799">
        <f>机器人辅助表!B2799</f>
        <v>34</v>
      </c>
      <c r="F2799">
        <v>1</v>
      </c>
      <c r="G2799">
        <v>58001</v>
      </c>
      <c r="H2799">
        <v>0</v>
      </c>
      <c r="I2799">
        <f>机器人辅助表!H2799</f>
        <v>5450.2694254706585</v>
      </c>
      <c r="J2799">
        <v>2</v>
      </c>
      <c r="K2799">
        <v>4</v>
      </c>
      <c r="L2799">
        <v>1</v>
      </c>
      <c r="M2799" s="2">
        <f>机器人辅助表!C2799</f>
        <v>18888.267321261876</v>
      </c>
      <c r="N2799" s="2">
        <v>2</v>
      </c>
      <c r="O2799" s="2">
        <f>机器人辅助表!D2799</f>
        <v>1173.338545182743</v>
      </c>
      <c r="P2799" s="2">
        <v>3</v>
      </c>
      <c r="Q2799" s="2">
        <f>机器人辅助表!E2799</f>
        <v>521.48379785899681</v>
      </c>
      <c r="R2799" s="2">
        <v>6</v>
      </c>
      <c r="S2799" s="2">
        <f>机器人辅助表!F2799</f>
        <v>6151.5828000000001</v>
      </c>
      <c r="T2799">
        <v>0</v>
      </c>
      <c r="U2799">
        <v>0</v>
      </c>
      <c r="V2799">
        <v>0</v>
      </c>
      <c r="W2799">
        <v>0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0</v>
      </c>
      <c r="AE2799">
        <v>0</v>
      </c>
      <c r="AF2799">
        <v>0</v>
      </c>
      <c r="AG2799">
        <v>0</v>
      </c>
      <c r="BD2799">
        <v>11</v>
      </c>
      <c r="BE2799">
        <v>9113103</v>
      </c>
      <c r="BF2799">
        <v>9121102</v>
      </c>
      <c r="BG2799">
        <v>9121202</v>
      </c>
      <c r="BH2799">
        <v>9121304</v>
      </c>
      <c r="BI2799">
        <v>9121404</v>
      </c>
      <c r="BJ2799">
        <v>9114103</v>
      </c>
      <c r="BK2799">
        <v>9122103</v>
      </c>
      <c r="BL2799">
        <v>9122202</v>
      </c>
      <c r="BM2799">
        <v>9122303</v>
      </c>
      <c r="BN2799">
        <v>9122402</v>
      </c>
      <c r="BO2799">
        <v>9115103</v>
      </c>
    </row>
    <row r="2800" spans="1:67" x14ac:dyDescent="0.15">
      <c r="A2800">
        <v>2799</v>
      </c>
      <c r="B2800" t="s">
        <v>1296</v>
      </c>
      <c r="E2800">
        <f>机器人辅助表!B2800</f>
        <v>24</v>
      </c>
      <c r="F2800">
        <v>1</v>
      </c>
      <c r="G2800">
        <v>58001</v>
      </c>
      <c r="H2800">
        <v>0</v>
      </c>
      <c r="I2800">
        <f>机器人辅助表!H2800</f>
        <v>1746.1332646455653</v>
      </c>
      <c r="J2800">
        <v>2</v>
      </c>
      <c r="K2800">
        <v>4</v>
      </c>
      <c r="L2800">
        <v>1</v>
      </c>
      <c r="M2800" s="2">
        <f>机器人辅助表!C2800</f>
        <v>3636.6686250434791</v>
      </c>
      <c r="N2800" s="2">
        <v>2</v>
      </c>
      <c r="O2800" s="2">
        <f>机器人辅助表!D2800</f>
        <v>272.18309875585288</v>
      </c>
      <c r="P2800" s="2">
        <v>3</v>
      </c>
      <c r="Q2800" s="2">
        <f>机器人辅助表!E2800</f>
        <v>120.97026611371238</v>
      </c>
      <c r="R2800" s="2">
        <v>6</v>
      </c>
      <c r="S2800" s="2">
        <f>机器人辅助表!F2800</f>
        <v>2695.5616</v>
      </c>
      <c r="T2800">
        <v>0</v>
      </c>
      <c r="U2800">
        <v>0</v>
      </c>
      <c r="V2800">
        <v>0</v>
      </c>
      <c r="W2800">
        <v>0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0</v>
      </c>
      <c r="AE2800">
        <v>0</v>
      </c>
      <c r="AF2800">
        <v>0</v>
      </c>
      <c r="AG2800">
        <v>0</v>
      </c>
      <c r="BD2800">
        <v>11</v>
      </c>
      <c r="BE2800">
        <v>9113103</v>
      </c>
      <c r="BF2800">
        <v>9121102</v>
      </c>
      <c r="BG2800">
        <v>9121203</v>
      </c>
      <c r="BH2800">
        <v>9121304</v>
      </c>
      <c r="BI2800">
        <v>9121403</v>
      </c>
      <c r="BJ2800">
        <v>9114103</v>
      </c>
      <c r="BK2800">
        <v>9122103</v>
      </c>
      <c r="BL2800">
        <v>9122203</v>
      </c>
      <c r="BM2800">
        <v>9122302</v>
      </c>
      <c r="BN2800">
        <v>9122404</v>
      </c>
      <c r="BO2800">
        <v>9115104</v>
      </c>
    </row>
    <row r="2801" spans="1:67" x14ac:dyDescent="0.15">
      <c r="A2801">
        <v>2800</v>
      </c>
      <c r="B2801" t="s">
        <v>3786</v>
      </c>
      <c r="E2801">
        <f>机器人辅助表!B2801</f>
        <v>27</v>
      </c>
      <c r="F2801">
        <v>2</v>
      </c>
      <c r="G2801">
        <v>58101</v>
      </c>
      <c r="H2801">
        <v>0</v>
      </c>
      <c r="I2801">
        <f>机器人辅助表!H2801</f>
        <v>4168.2017566288541</v>
      </c>
      <c r="J2801">
        <v>2</v>
      </c>
      <c r="K2801">
        <v>4</v>
      </c>
      <c r="L2801">
        <v>1</v>
      </c>
      <c r="M2801" s="2">
        <f>机器人辅助表!C2801</f>
        <v>10392.154332086626</v>
      </c>
      <c r="N2801" s="2">
        <v>2</v>
      </c>
      <c r="O2801" s="2">
        <f>机器人辅助表!D2801</f>
        <v>720.49601532040151</v>
      </c>
      <c r="P2801" s="2">
        <v>3</v>
      </c>
      <c r="Q2801" s="2">
        <f>机器人辅助表!E2801</f>
        <v>320.22045125351184</v>
      </c>
      <c r="R2801" s="2">
        <v>6</v>
      </c>
      <c r="S2801" s="2">
        <f>机器人辅助表!F2801</f>
        <v>5932.6435999999994</v>
      </c>
      <c r="T2801">
        <v>0</v>
      </c>
      <c r="U2801">
        <v>0</v>
      </c>
      <c r="V2801">
        <v>0</v>
      </c>
      <c r="W2801">
        <v>0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0</v>
      </c>
      <c r="AE2801">
        <v>0</v>
      </c>
      <c r="AF2801">
        <v>0</v>
      </c>
      <c r="AG2801">
        <v>0</v>
      </c>
      <c r="BD2801">
        <v>11</v>
      </c>
      <c r="BE2801">
        <v>9211104</v>
      </c>
      <c r="BF2801">
        <v>9214102</v>
      </c>
      <c r="BG2801">
        <v>9214203</v>
      </c>
      <c r="BH2801">
        <v>9214302</v>
      </c>
      <c r="BI2801">
        <v>9214403</v>
      </c>
      <c r="BJ2801">
        <v>9222102</v>
      </c>
      <c r="BK2801">
        <v>9223103</v>
      </c>
      <c r="BL2801">
        <v>9223203</v>
      </c>
      <c r="BM2801">
        <v>9223304</v>
      </c>
      <c r="BN2801">
        <v>9223403</v>
      </c>
      <c r="BO2801">
        <v>9215103</v>
      </c>
    </row>
    <row r="2802" spans="1:67" x14ac:dyDescent="0.15">
      <c r="A2802">
        <v>2801</v>
      </c>
      <c r="B2802" t="s">
        <v>1297</v>
      </c>
      <c r="E2802">
        <f>机器人辅助表!B2802</f>
        <v>36</v>
      </c>
      <c r="F2802">
        <v>3</v>
      </c>
      <c r="G2802">
        <v>58201</v>
      </c>
      <c r="H2802">
        <v>0</v>
      </c>
      <c r="I2802">
        <f>机器人辅助表!H2802</f>
        <v>5214.922251999893</v>
      </c>
      <c r="J2802">
        <v>2</v>
      </c>
      <c r="K2802">
        <v>4</v>
      </c>
      <c r="L2802">
        <v>1</v>
      </c>
      <c r="M2802" s="2">
        <f>机器人辅助表!C2802</f>
        <v>19355.845414635456</v>
      </c>
      <c r="N2802" s="2">
        <v>2</v>
      </c>
      <c r="O2802" s="2">
        <f>机器人辅助表!D2802</f>
        <v>1181.5003431331106</v>
      </c>
      <c r="P2802" s="2">
        <v>3</v>
      </c>
      <c r="Q2802" s="2">
        <f>机器人辅助表!E2802</f>
        <v>525.11126361471588</v>
      </c>
      <c r="R2802" s="2">
        <v>6</v>
      </c>
      <c r="S2802" s="2">
        <f>机器人辅助表!F2802</f>
        <v>5485.0679999999993</v>
      </c>
      <c r="T2802">
        <v>0</v>
      </c>
      <c r="U2802">
        <v>0</v>
      </c>
      <c r="V2802">
        <v>0</v>
      </c>
      <c r="W2802">
        <v>0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0</v>
      </c>
      <c r="AE2802">
        <v>0</v>
      </c>
      <c r="AF2802">
        <v>0</v>
      </c>
      <c r="AG2802">
        <v>0</v>
      </c>
      <c r="BD2802">
        <v>8</v>
      </c>
      <c r="BE2802">
        <v>9323103</v>
      </c>
      <c r="BF2802">
        <v>9324103</v>
      </c>
      <c r="BG2802">
        <v>9324202</v>
      </c>
      <c r="BH2802">
        <v>9324304</v>
      </c>
      <c r="BI2802">
        <v>9324402</v>
      </c>
      <c r="BJ2802">
        <v>9312103</v>
      </c>
      <c r="BK2802">
        <v>9311102</v>
      </c>
      <c r="BL2802">
        <v>9315104</v>
      </c>
    </row>
    <row r="2803" spans="1:67" x14ac:dyDescent="0.15">
      <c r="A2803">
        <v>2802</v>
      </c>
      <c r="B2803" t="s">
        <v>3787</v>
      </c>
      <c r="E2803">
        <f>机器人辅助表!B2803</f>
        <v>36</v>
      </c>
      <c r="F2803">
        <v>2</v>
      </c>
      <c r="G2803">
        <v>58101</v>
      </c>
      <c r="H2803">
        <v>0</v>
      </c>
      <c r="I2803">
        <f>机器人辅助表!H2803</f>
        <v>8807.4242478220422</v>
      </c>
      <c r="J2803">
        <v>2</v>
      </c>
      <c r="K2803">
        <v>4</v>
      </c>
      <c r="L2803">
        <v>1</v>
      </c>
      <c r="M2803" s="2">
        <f>机器人辅助表!C2803</f>
        <v>32689.87225582877</v>
      </c>
      <c r="N2803" s="2">
        <v>2</v>
      </c>
      <c r="O2803" s="2">
        <f>机器人辅助表!D2803</f>
        <v>1995.4228017359201</v>
      </c>
      <c r="P2803" s="2">
        <v>3</v>
      </c>
      <c r="Q2803" s="2">
        <f>机器人辅助表!E2803</f>
        <v>886.85457854929791</v>
      </c>
      <c r="R2803" s="2">
        <v>6</v>
      </c>
      <c r="S2803" s="2">
        <f>机器人辅助表!F2803</f>
        <v>9263.6703999999991</v>
      </c>
      <c r="T2803">
        <v>0</v>
      </c>
      <c r="U2803">
        <v>0</v>
      </c>
      <c r="V2803">
        <v>0</v>
      </c>
      <c r="W2803">
        <v>0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0</v>
      </c>
      <c r="AE2803">
        <v>0</v>
      </c>
      <c r="AF2803">
        <v>0</v>
      </c>
      <c r="AG2803">
        <v>0</v>
      </c>
      <c r="BD2803">
        <v>11</v>
      </c>
      <c r="BE2803">
        <v>9211103</v>
      </c>
      <c r="BF2803">
        <v>9214102</v>
      </c>
      <c r="BG2803">
        <v>9214204</v>
      </c>
      <c r="BH2803">
        <v>9214302</v>
      </c>
      <c r="BI2803">
        <v>9214403</v>
      </c>
      <c r="BJ2803">
        <v>9222102</v>
      </c>
      <c r="BK2803">
        <v>9223104</v>
      </c>
      <c r="BL2803">
        <v>9223204</v>
      </c>
      <c r="BM2803">
        <v>9223304</v>
      </c>
      <c r="BN2803">
        <v>9223403</v>
      </c>
      <c r="BO2803">
        <v>9215102</v>
      </c>
    </row>
    <row r="2804" spans="1:67" x14ac:dyDescent="0.15">
      <c r="A2804">
        <v>2803</v>
      </c>
      <c r="B2804" t="s">
        <v>1298</v>
      </c>
      <c r="E2804">
        <f>机器人辅助表!B2804</f>
        <v>25</v>
      </c>
      <c r="F2804">
        <v>2</v>
      </c>
      <c r="G2804">
        <v>58101</v>
      </c>
      <c r="H2804">
        <v>0</v>
      </c>
      <c r="I2804">
        <f>机器人辅助表!H2804</f>
        <v>3697.3072768394654</v>
      </c>
      <c r="J2804">
        <v>2</v>
      </c>
      <c r="K2804">
        <v>4</v>
      </c>
      <c r="L2804">
        <v>1</v>
      </c>
      <c r="M2804" s="2">
        <f>机器人辅助表!C2804</f>
        <v>8166.5575428511729</v>
      </c>
      <c r="N2804" s="2">
        <v>2</v>
      </c>
      <c r="O2804" s="2">
        <f>机器人辅助表!D2804</f>
        <v>595.43508160535146</v>
      </c>
      <c r="P2804" s="2">
        <v>3</v>
      </c>
      <c r="Q2804" s="2">
        <f>机器人辅助表!E2804</f>
        <v>264.63781404682288</v>
      </c>
      <c r="R2804" s="2">
        <v>6</v>
      </c>
      <c r="S2804" s="2">
        <f>机器人辅助表!F2804</f>
        <v>5571.63</v>
      </c>
      <c r="T2804">
        <v>0</v>
      </c>
      <c r="U2804">
        <v>0</v>
      </c>
      <c r="V2804">
        <v>0</v>
      </c>
      <c r="W2804">
        <v>0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0</v>
      </c>
      <c r="AE2804">
        <v>0</v>
      </c>
      <c r="AF2804">
        <v>0</v>
      </c>
      <c r="AG2804">
        <v>0</v>
      </c>
      <c r="BD2804">
        <v>11</v>
      </c>
      <c r="BE2804">
        <v>9211104</v>
      </c>
      <c r="BF2804">
        <v>9214104</v>
      </c>
      <c r="BG2804">
        <v>9214203</v>
      </c>
      <c r="BH2804">
        <v>9214303</v>
      </c>
      <c r="BI2804">
        <v>9214402</v>
      </c>
      <c r="BJ2804">
        <v>9222102</v>
      </c>
      <c r="BK2804">
        <v>9223104</v>
      </c>
      <c r="BL2804">
        <v>9223202</v>
      </c>
      <c r="BM2804">
        <v>9223303</v>
      </c>
      <c r="BN2804">
        <v>9223403</v>
      </c>
      <c r="BO2804">
        <v>9215102</v>
      </c>
    </row>
    <row r="2805" spans="1:67" x14ac:dyDescent="0.15">
      <c r="A2805">
        <v>2804</v>
      </c>
      <c r="B2805" t="s">
        <v>1299</v>
      </c>
      <c r="E2805">
        <f>机器人辅助表!B2805</f>
        <v>40</v>
      </c>
      <c r="F2805">
        <v>1</v>
      </c>
      <c r="G2805">
        <v>58001</v>
      </c>
      <c r="H2805">
        <v>0</v>
      </c>
      <c r="I2805">
        <f>机器人辅助表!H2805</f>
        <v>8033.4887182277789</v>
      </c>
      <c r="J2805">
        <v>2</v>
      </c>
      <c r="K2805">
        <v>4</v>
      </c>
      <c r="L2805">
        <v>1</v>
      </c>
      <c r="M2805" s="2">
        <f>机器人辅助表!C2805</f>
        <v>35631.642244238144</v>
      </c>
      <c r="N2805" s="2">
        <v>2</v>
      </c>
      <c r="O2805" s="2">
        <f>机器人辅助表!D2805</f>
        <v>1950.6373491371246</v>
      </c>
      <c r="P2805" s="2">
        <v>3</v>
      </c>
      <c r="Q2805" s="2">
        <f>机器人辅助表!E2805</f>
        <v>866.94993294983328</v>
      </c>
      <c r="R2805" s="2">
        <v>6</v>
      </c>
      <c r="S2805" s="2">
        <f>机器人辅助表!F2805</f>
        <v>7210.9439999999995</v>
      </c>
      <c r="T2805">
        <v>0</v>
      </c>
      <c r="U2805">
        <v>0</v>
      </c>
      <c r="V2805">
        <v>0</v>
      </c>
      <c r="W2805">
        <v>0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0</v>
      </c>
      <c r="AE2805">
        <v>0</v>
      </c>
      <c r="AF2805">
        <v>0</v>
      </c>
      <c r="AG2805">
        <v>0</v>
      </c>
      <c r="BD2805">
        <v>11</v>
      </c>
      <c r="BE2805">
        <v>9113103</v>
      </c>
      <c r="BF2805">
        <v>9121102</v>
      </c>
      <c r="BG2805">
        <v>9121204</v>
      </c>
      <c r="BH2805">
        <v>9121304</v>
      </c>
      <c r="BI2805">
        <v>9121402</v>
      </c>
      <c r="BJ2805">
        <v>9114103</v>
      </c>
      <c r="BK2805">
        <v>9122104</v>
      </c>
      <c r="BL2805">
        <v>9122202</v>
      </c>
      <c r="BM2805">
        <v>9122304</v>
      </c>
      <c r="BN2805">
        <v>9122402</v>
      </c>
      <c r="BO2805">
        <v>9115104</v>
      </c>
    </row>
    <row r="2806" spans="1:67" x14ac:dyDescent="0.15">
      <c r="A2806">
        <v>2805</v>
      </c>
      <c r="B2806" t="s">
        <v>3788</v>
      </c>
      <c r="E2806">
        <f>机器人辅助表!B2806</f>
        <v>27</v>
      </c>
      <c r="F2806">
        <v>1</v>
      </c>
      <c r="G2806">
        <v>58001</v>
      </c>
      <c r="H2806">
        <v>0</v>
      </c>
      <c r="I2806">
        <f>机器人辅助表!H2806</f>
        <v>5311.0957866722492</v>
      </c>
      <c r="J2806">
        <v>2</v>
      </c>
      <c r="K2806">
        <v>4</v>
      </c>
      <c r="L2806">
        <v>1</v>
      </c>
      <c r="M2806" s="2">
        <f>机器人辅助表!C2806</f>
        <v>13241.616003787798</v>
      </c>
      <c r="N2806" s="2">
        <v>2</v>
      </c>
      <c r="O2806" s="2">
        <f>机器人辅助表!D2806</f>
        <v>918.05137435986649</v>
      </c>
      <c r="P2806" s="2">
        <v>3</v>
      </c>
      <c r="Q2806" s="2">
        <f>机器人辅助表!E2806</f>
        <v>408.02283304882963</v>
      </c>
      <c r="R2806" s="2">
        <v>6</v>
      </c>
      <c r="S2806" s="2">
        <f>机器人辅助表!F2806</f>
        <v>7559.3361999999997</v>
      </c>
      <c r="T2806">
        <v>0</v>
      </c>
      <c r="U2806">
        <v>0</v>
      </c>
      <c r="V2806">
        <v>0</v>
      </c>
      <c r="W2806">
        <v>0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0</v>
      </c>
      <c r="AE2806">
        <v>0</v>
      </c>
      <c r="AF2806">
        <v>0</v>
      </c>
      <c r="AG2806">
        <v>0</v>
      </c>
      <c r="BD2806">
        <v>11</v>
      </c>
      <c r="BE2806">
        <v>9113103</v>
      </c>
      <c r="BF2806">
        <v>9121104</v>
      </c>
      <c r="BG2806">
        <v>9121202</v>
      </c>
      <c r="BH2806">
        <v>9121304</v>
      </c>
      <c r="BI2806">
        <v>9121403</v>
      </c>
      <c r="BJ2806">
        <v>9114103</v>
      </c>
      <c r="BK2806">
        <v>9122102</v>
      </c>
      <c r="BL2806">
        <v>9122203</v>
      </c>
      <c r="BM2806">
        <v>9122302</v>
      </c>
      <c r="BN2806">
        <v>9122404</v>
      </c>
      <c r="BO2806">
        <v>9115104</v>
      </c>
    </row>
    <row r="2807" spans="1:67" x14ac:dyDescent="0.15">
      <c r="A2807">
        <v>2806</v>
      </c>
      <c r="B2807" t="s">
        <v>3789</v>
      </c>
      <c r="E2807">
        <f>机器人辅助表!B2807</f>
        <v>32</v>
      </c>
      <c r="F2807">
        <v>1</v>
      </c>
      <c r="G2807">
        <v>58001</v>
      </c>
      <c r="H2807">
        <v>0</v>
      </c>
      <c r="I2807">
        <f>机器人辅助表!H2807</f>
        <v>6454.7964721728322</v>
      </c>
      <c r="J2807">
        <v>2</v>
      </c>
      <c r="K2807">
        <v>4</v>
      </c>
      <c r="L2807">
        <v>1</v>
      </c>
      <c r="M2807" s="2">
        <f>机器人辅助表!C2807</f>
        <v>20678.828816078934</v>
      </c>
      <c r="N2807" s="2">
        <v>2</v>
      </c>
      <c r="O2807" s="2">
        <f>机器人辅助表!D2807</f>
        <v>1308.8315322698331</v>
      </c>
      <c r="P2807" s="2">
        <v>3</v>
      </c>
      <c r="Q2807" s="2">
        <f>机器人辅助表!E2807</f>
        <v>581.702903231037</v>
      </c>
      <c r="R2807" s="2">
        <v>6</v>
      </c>
      <c r="S2807" s="2">
        <f>机器人辅助表!F2807</f>
        <v>7827.380799999999</v>
      </c>
      <c r="T2807">
        <v>0</v>
      </c>
      <c r="U2807">
        <v>0</v>
      </c>
      <c r="V2807">
        <v>0</v>
      </c>
      <c r="W2807">
        <v>0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0</v>
      </c>
      <c r="AE2807">
        <v>0</v>
      </c>
      <c r="AF2807">
        <v>0</v>
      </c>
      <c r="AG2807">
        <v>0</v>
      </c>
      <c r="BD2807">
        <v>11</v>
      </c>
      <c r="BE2807">
        <v>9113104</v>
      </c>
      <c r="BF2807">
        <v>9121102</v>
      </c>
      <c r="BG2807">
        <v>9121204</v>
      </c>
      <c r="BH2807">
        <v>9121302</v>
      </c>
      <c r="BI2807">
        <v>9121402</v>
      </c>
      <c r="BJ2807">
        <v>9114104</v>
      </c>
      <c r="BK2807">
        <v>9122104</v>
      </c>
      <c r="BL2807">
        <v>9122202</v>
      </c>
      <c r="BM2807">
        <v>9122303</v>
      </c>
      <c r="BN2807">
        <v>9122402</v>
      </c>
      <c r="BO2807">
        <v>9115102</v>
      </c>
    </row>
    <row r="2808" spans="1:67" x14ac:dyDescent="0.15">
      <c r="A2808">
        <v>2807</v>
      </c>
      <c r="B2808" t="s">
        <v>1300</v>
      </c>
      <c r="E2808">
        <f>机器人辅助表!B2808</f>
        <v>32</v>
      </c>
      <c r="F2808">
        <v>2</v>
      </c>
      <c r="G2808">
        <v>58101</v>
      </c>
      <c r="H2808">
        <v>0</v>
      </c>
      <c r="I2808">
        <f>机器人辅助表!H2808</f>
        <v>5727.4954612237807</v>
      </c>
      <c r="J2808">
        <v>2</v>
      </c>
      <c r="K2808">
        <v>4</v>
      </c>
      <c r="L2808">
        <v>1</v>
      </c>
      <c r="M2808" s="2">
        <f>机器人辅助表!C2808</f>
        <v>18348.819935393985</v>
      </c>
      <c r="N2808" s="2">
        <v>2</v>
      </c>
      <c r="O2808" s="2">
        <f>机器人辅助表!D2808</f>
        <v>1161.3575568028095</v>
      </c>
      <c r="P2808" s="2">
        <v>3</v>
      </c>
      <c r="Q2808" s="2">
        <f>机器人辅助表!E2808</f>
        <v>516.15891413458212</v>
      </c>
      <c r="R2808" s="2">
        <v>6</v>
      </c>
      <c r="S2808" s="2">
        <f>机器人辅助表!F2808</f>
        <v>6945.4223999999995</v>
      </c>
      <c r="T2808">
        <v>0</v>
      </c>
      <c r="U2808">
        <v>0</v>
      </c>
      <c r="V2808">
        <v>0</v>
      </c>
      <c r="W2808">
        <v>0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0</v>
      </c>
      <c r="AE2808">
        <v>0</v>
      </c>
      <c r="AF2808">
        <v>0</v>
      </c>
      <c r="AG2808">
        <v>0</v>
      </c>
      <c r="BD2808">
        <v>11</v>
      </c>
      <c r="BE2808">
        <v>9211104</v>
      </c>
      <c r="BF2808">
        <v>9214103</v>
      </c>
      <c r="BG2808">
        <v>9214204</v>
      </c>
      <c r="BH2808">
        <v>9214302</v>
      </c>
      <c r="BI2808">
        <v>9214403</v>
      </c>
      <c r="BJ2808">
        <v>9222102</v>
      </c>
      <c r="BK2808">
        <v>9223102</v>
      </c>
      <c r="BL2808">
        <v>9223203</v>
      </c>
      <c r="BM2808">
        <v>9223303</v>
      </c>
      <c r="BN2808">
        <v>9223403</v>
      </c>
      <c r="BO2808">
        <v>9215103</v>
      </c>
    </row>
    <row r="2809" spans="1:67" x14ac:dyDescent="0.15">
      <c r="A2809">
        <v>2808</v>
      </c>
      <c r="B2809" t="s">
        <v>1301</v>
      </c>
      <c r="E2809">
        <f>机器人辅助表!B2809</f>
        <v>50</v>
      </c>
      <c r="F2809">
        <v>2</v>
      </c>
      <c r="G2809">
        <v>58101</v>
      </c>
      <c r="H2809">
        <v>0</v>
      </c>
      <c r="I2809">
        <f>机器人辅助表!H2809</f>
        <v>15211.268247808701</v>
      </c>
      <c r="J2809">
        <v>2</v>
      </c>
      <c r="K2809">
        <v>4</v>
      </c>
      <c r="L2809">
        <v>1</v>
      </c>
      <c r="M2809" s="2">
        <f>机器人辅助表!C2809</f>
        <v>93995.140226087009</v>
      </c>
      <c r="N2809" s="2">
        <v>2</v>
      </c>
      <c r="O2809" s="2">
        <f>机器人辅助表!D2809</f>
        <v>4067.0974136287646</v>
      </c>
      <c r="P2809" s="2">
        <v>3</v>
      </c>
      <c r="Q2809" s="2">
        <f>机器人辅助表!E2809</f>
        <v>1807.598850501673</v>
      </c>
      <c r="R2809" s="2">
        <v>6</v>
      </c>
      <c r="S2809" s="2">
        <f>机器人辅助表!F2809</f>
        <v>8945.75</v>
      </c>
      <c r="T2809">
        <v>0</v>
      </c>
      <c r="U2809">
        <v>0</v>
      </c>
      <c r="V2809">
        <v>0</v>
      </c>
      <c r="W2809">
        <v>0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0</v>
      </c>
      <c r="AE2809">
        <v>0</v>
      </c>
      <c r="AF2809">
        <v>0</v>
      </c>
      <c r="AG2809">
        <v>0</v>
      </c>
      <c r="BD2809">
        <v>11</v>
      </c>
      <c r="BE2809">
        <v>9211104</v>
      </c>
      <c r="BF2809">
        <v>9214102</v>
      </c>
      <c r="BG2809">
        <v>9214203</v>
      </c>
      <c r="BH2809">
        <v>9214302</v>
      </c>
      <c r="BI2809">
        <v>9214403</v>
      </c>
      <c r="BJ2809">
        <v>9222103</v>
      </c>
      <c r="BK2809">
        <v>9223103</v>
      </c>
      <c r="BL2809">
        <v>9223203</v>
      </c>
      <c r="BM2809">
        <v>9223304</v>
      </c>
      <c r="BN2809">
        <v>9223402</v>
      </c>
      <c r="BO2809">
        <v>9215104</v>
      </c>
    </row>
    <row r="2810" spans="1:67" x14ac:dyDescent="0.15">
      <c r="A2810">
        <v>2809</v>
      </c>
      <c r="B2810" t="s">
        <v>3790</v>
      </c>
      <c r="E2810">
        <f>机器人辅助表!B2810</f>
        <v>37</v>
      </c>
      <c r="F2810">
        <v>1</v>
      </c>
      <c r="G2810">
        <v>58001</v>
      </c>
      <c r="H2810">
        <v>0</v>
      </c>
      <c r="I2810">
        <f>机器人辅助表!H2810</f>
        <v>8261.4714184825752</v>
      </c>
      <c r="J2810">
        <v>2</v>
      </c>
      <c r="K2810">
        <v>4</v>
      </c>
      <c r="L2810">
        <v>1</v>
      </c>
      <c r="M2810" s="2">
        <f>机器人辅助表!C2810</f>
        <v>32146.728515173185</v>
      </c>
      <c r="N2810" s="2">
        <v>2</v>
      </c>
      <c r="O2810" s="2">
        <f>机器人辅助表!D2810</f>
        <v>1907.796025935151</v>
      </c>
      <c r="P2810" s="2">
        <v>3</v>
      </c>
      <c r="Q2810" s="2">
        <f>机器人辅助表!E2810</f>
        <v>847.90934486006711</v>
      </c>
      <c r="R2810" s="2">
        <v>6</v>
      </c>
      <c r="S2810" s="2">
        <f>机器人辅助表!F2810</f>
        <v>8361.7206000000006</v>
      </c>
      <c r="T2810">
        <v>0</v>
      </c>
      <c r="U2810">
        <v>0</v>
      </c>
      <c r="V2810">
        <v>0</v>
      </c>
      <c r="W2810">
        <v>0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0</v>
      </c>
      <c r="AE2810">
        <v>0</v>
      </c>
      <c r="AF2810">
        <v>0</v>
      </c>
      <c r="AG2810">
        <v>0</v>
      </c>
      <c r="BD2810">
        <v>11</v>
      </c>
      <c r="BE2810">
        <v>9113104</v>
      </c>
      <c r="BF2810">
        <v>9121104</v>
      </c>
      <c r="BG2810">
        <v>9121202</v>
      </c>
      <c r="BH2810">
        <v>9121302</v>
      </c>
      <c r="BI2810">
        <v>9121403</v>
      </c>
      <c r="BJ2810">
        <v>9114104</v>
      </c>
      <c r="BK2810">
        <v>9122104</v>
      </c>
      <c r="BL2810">
        <v>9122203</v>
      </c>
      <c r="BM2810">
        <v>9122303</v>
      </c>
      <c r="BN2810">
        <v>9122402</v>
      </c>
      <c r="BO2810">
        <v>9115102</v>
      </c>
    </row>
    <row r="2811" spans="1:67" x14ac:dyDescent="0.15">
      <c r="A2811">
        <v>2810</v>
      </c>
      <c r="B2811" t="s">
        <v>3791</v>
      </c>
      <c r="E2811">
        <f>机器人辅助表!B2811</f>
        <v>41</v>
      </c>
      <c r="F2811">
        <v>3</v>
      </c>
      <c r="G2811">
        <v>58201</v>
      </c>
      <c r="H2811">
        <v>0</v>
      </c>
      <c r="I2811">
        <f>机器人辅助表!H2811</f>
        <v>7778.5709898214864</v>
      </c>
      <c r="J2811">
        <v>2</v>
      </c>
      <c r="K2811">
        <v>4</v>
      </c>
      <c r="L2811">
        <v>1</v>
      </c>
      <c r="M2811" s="2">
        <f>机器人辅助表!C2811</f>
        <v>35953.501719404136</v>
      </c>
      <c r="N2811" s="2">
        <v>2</v>
      </c>
      <c r="O2811" s="2">
        <f>机器人辅助表!D2811</f>
        <v>1918.2383575904355</v>
      </c>
      <c r="P2811" s="2">
        <v>3</v>
      </c>
      <c r="Q2811" s="2">
        <f>机器人辅助表!E2811</f>
        <v>852.55038115130458</v>
      </c>
      <c r="R2811" s="2">
        <v>6</v>
      </c>
      <c r="S2811" s="2">
        <f>机器人辅助表!F2811</f>
        <v>6685.9225999999999</v>
      </c>
      <c r="T2811">
        <v>0</v>
      </c>
      <c r="U2811">
        <v>0</v>
      </c>
      <c r="V2811">
        <v>0</v>
      </c>
      <c r="W2811">
        <v>0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0</v>
      </c>
      <c r="AE2811">
        <v>0</v>
      </c>
      <c r="AF2811">
        <v>0</v>
      </c>
      <c r="AG2811">
        <v>0</v>
      </c>
      <c r="BD2811">
        <v>8</v>
      </c>
      <c r="BE2811">
        <v>9323104</v>
      </c>
      <c r="BF2811">
        <v>9324102</v>
      </c>
      <c r="BG2811">
        <v>9324202</v>
      </c>
      <c r="BH2811">
        <v>9324304</v>
      </c>
      <c r="BI2811">
        <v>9324402</v>
      </c>
      <c r="BJ2811">
        <v>9312104</v>
      </c>
      <c r="BK2811">
        <v>9311104</v>
      </c>
      <c r="BL2811">
        <v>9315103</v>
      </c>
    </row>
    <row r="2812" spans="1:67" x14ac:dyDescent="0.15">
      <c r="A2812">
        <v>2811</v>
      </c>
      <c r="B2812" t="s">
        <v>1302</v>
      </c>
      <c r="E2812">
        <f>机器人辅助表!B2812</f>
        <v>48</v>
      </c>
      <c r="F2812">
        <v>2</v>
      </c>
      <c r="G2812">
        <v>58101</v>
      </c>
      <c r="H2812">
        <v>0</v>
      </c>
      <c r="I2812">
        <f>机器人辅助表!H2812</f>
        <v>18849.292593115231</v>
      </c>
      <c r="J2812">
        <v>2</v>
      </c>
      <c r="K2812">
        <v>4</v>
      </c>
      <c r="L2812">
        <v>1</v>
      </c>
      <c r="M2812" s="2">
        <f>机器人辅助表!C2812</f>
        <v>110207.28343459622</v>
      </c>
      <c r="N2812" s="2">
        <v>2</v>
      </c>
      <c r="O2812" s="2">
        <f>机器人辅助表!D2812</f>
        <v>4980.2651959930463</v>
      </c>
      <c r="P2812" s="2">
        <v>3</v>
      </c>
      <c r="Q2812" s="2">
        <f>机器人辅助表!E2812</f>
        <v>2213.4511982191316</v>
      </c>
      <c r="R2812" s="2">
        <v>6</v>
      </c>
      <c r="S2812" s="2">
        <f>机器人辅助表!F2812</f>
        <v>12075.6944</v>
      </c>
      <c r="T2812">
        <v>0</v>
      </c>
      <c r="U2812">
        <v>0</v>
      </c>
      <c r="V2812">
        <v>0</v>
      </c>
      <c r="W2812">
        <v>0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0</v>
      </c>
      <c r="AE2812">
        <v>0</v>
      </c>
      <c r="AF2812">
        <v>0</v>
      </c>
      <c r="AG2812">
        <v>0</v>
      </c>
      <c r="BD2812">
        <v>11</v>
      </c>
      <c r="BE2812">
        <v>9211102</v>
      </c>
      <c r="BF2812">
        <v>9214104</v>
      </c>
      <c r="BG2812">
        <v>9214204</v>
      </c>
      <c r="BH2812">
        <v>9214304</v>
      </c>
      <c r="BI2812">
        <v>9214403</v>
      </c>
      <c r="BJ2812">
        <v>9222103</v>
      </c>
      <c r="BK2812">
        <v>9223104</v>
      </c>
      <c r="BL2812">
        <v>9223202</v>
      </c>
      <c r="BM2812">
        <v>9223303</v>
      </c>
      <c r="BN2812">
        <v>9223402</v>
      </c>
      <c r="BO2812">
        <v>9215102</v>
      </c>
    </row>
    <row r="2813" spans="1:67" x14ac:dyDescent="0.15">
      <c r="A2813">
        <v>2812</v>
      </c>
      <c r="B2813" t="s">
        <v>3792</v>
      </c>
      <c r="E2813">
        <f>机器人辅助表!B2813</f>
        <v>28</v>
      </c>
      <c r="F2813">
        <v>1</v>
      </c>
      <c r="G2813">
        <v>58001</v>
      </c>
      <c r="H2813">
        <v>0</v>
      </c>
      <c r="I2813">
        <f>机器人辅助表!H2813</f>
        <v>4273.4062082774053</v>
      </c>
      <c r="J2813">
        <v>2</v>
      </c>
      <c r="K2813">
        <v>4</v>
      </c>
      <c r="L2813">
        <v>1</v>
      </c>
      <c r="M2813" s="2">
        <f>机器人辅助表!C2813</f>
        <v>11250.900944909701</v>
      </c>
      <c r="N2813" s="2">
        <v>2</v>
      </c>
      <c r="O2813" s="2">
        <f>机器人辅助表!D2813</f>
        <v>761.33916168561893</v>
      </c>
      <c r="P2813" s="2">
        <v>3</v>
      </c>
      <c r="Q2813" s="2">
        <f>机器人辅助表!E2813</f>
        <v>338.37296074916395</v>
      </c>
      <c r="R2813" s="2">
        <v>6</v>
      </c>
      <c r="S2813" s="2">
        <f>机器人辅助表!F2813</f>
        <v>5915.9520000000002</v>
      </c>
      <c r="T2813">
        <v>0</v>
      </c>
      <c r="U2813">
        <v>0</v>
      </c>
      <c r="V2813">
        <v>0</v>
      </c>
      <c r="W2813">
        <v>0</v>
      </c>
      <c r="X2813">
        <v>0</v>
      </c>
      <c r="Y2813">
        <v>0</v>
      </c>
      <c r="Z2813">
        <v>0</v>
      </c>
      <c r="AA2813">
        <v>0</v>
      </c>
      <c r="AB2813">
        <v>0</v>
      </c>
      <c r="AC2813">
        <v>0</v>
      </c>
      <c r="AD2813">
        <v>0</v>
      </c>
      <c r="AE2813">
        <v>0</v>
      </c>
      <c r="AF2813">
        <v>0</v>
      </c>
      <c r="AG2813">
        <v>0</v>
      </c>
      <c r="BD2813">
        <v>11</v>
      </c>
      <c r="BE2813">
        <v>9113104</v>
      </c>
      <c r="BF2813">
        <v>9121103</v>
      </c>
      <c r="BG2813">
        <v>9121204</v>
      </c>
      <c r="BH2813">
        <v>9121303</v>
      </c>
      <c r="BI2813">
        <v>9121404</v>
      </c>
      <c r="BJ2813">
        <v>9114102</v>
      </c>
      <c r="BK2813">
        <v>9122102</v>
      </c>
      <c r="BL2813">
        <v>9122203</v>
      </c>
      <c r="BM2813">
        <v>9122302</v>
      </c>
      <c r="BN2813">
        <v>9122402</v>
      </c>
      <c r="BO2813">
        <v>9115102</v>
      </c>
    </row>
    <row r="2814" spans="1:67" x14ac:dyDescent="0.15">
      <c r="A2814">
        <v>2813</v>
      </c>
      <c r="B2814" t="s">
        <v>3793</v>
      </c>
      <c r="E2814">
        <f>机器人辅助表!B2814</f>
        <v>45</v>
      </c>
      <c r="F2814">
        <v>1</v>
      </c>
      <c r="G2814">
        <v>58001</v>
      </c>
      <c r="H2814">
        <v>0</v>
      </c>
      <c r="I2814">
        <f>机器人辅助表!H2814</f>
        <v>7761.4209549480092</v>
      </c>
      <c r="J2814">
        <v>2</v>
      </c>
      <c r="K2814">
        <v>4</v>
      </c>
      <c r="L2814">
        <v>1</v>
      </c>
      <c r="M2814" s="2">
        <f>机器人辅助表!C2814</f>
        <v>41445.706626271916</v>
      </c>
      <c r="N2814" s="2">
        <v>2</v>
      </c>
      <c r="O2814" s="2">
        <f>机器人辅助表!D2814</f>
        <v>2005.3806720501677</v>
      </c>
      <c r="P2814" s="2">
        <v>3</v>
      </c>
      <c r="Q2814" s="2">
        <f>机器人辅助表!E2814</f>
        <v>891.28029868896351</v>
      </c>
      <c r="R2814" s="2">
        <v>6</v>
      </c>
      <c r="S2814" s="2">
        <f>机器人辅助表!F2814</f>
        <v>5627.5339999999997</v>
      </c>
      <c r="T2814">
        <v>0</v>
      </c>
      <c r="U2814">
        <v>0</v>
      </c>
      <c r="V2814">
        <v>0</v>
      </c>
      <c r="W2814">
        <v>0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0</v>
      </c>
      <c r="AE2814">
        <v>0</v>
      </c>
      <c r="AF2814">
        <v>0</v>
      </c>
      <c r="AG2814">
        <v>0</v>
      </c>
      <c r="BD2814">
        <v>11</v>
      </c>
      <c r="BE2814">
        <v>9113103</v>
      </c>
      <c r="BF2814">
        <v>9121103</v>
      </c>
      <c r="BG2814">
        <v>9121204</v>
      </c>
      <c r="BH2814">
        <v>9121304</v>
      </c>
      <c r="BI2814">
        <v>9121402</v>
      </c>
      <c r="BJ2814">
        <v>9114102</v>
      </c>
      <c r="BK2814">
        <v>9122103</v>
      </c>
      <c r="BL2814">
        <v>9122202</v>
      </c>
      <c r="BM2814">
        <v>9122302</v>
      </c>
      <c r="BN2814">
        <v>9122404</v>
      </c>
      <c r="BO2814">
        <v>9115104</v>
      </c>
    </row>
    <row r="2815" spans="1:67" x14ac:dyDescent="0.15">
      <c r="A2815">
        <v>2814</v>
      </c>
      <c r="B2815" t="s">
        <v>3794</v>
      </c>
      <c r="E2815">
        <f>机器人辅助表!B2815</f>
        <v>24</v>
      </c>
      <c r="F2815">
        <v>3</v>
      </c>
      <c r="G2815">
        <v>58201</v>
      </c>
      <c r="H2815">
        <v>0</v>
      </c>
      <c r="I2815">
        <f>机器人辅助表!H2815</f>
        <v>2534.7095777113045</v>
      </c>
      <c r="J2815">
        <v>2</v>
      </c>
      <c r="K2815">
        <v>4</v>
      </c>
      <c r="L2815">
        <v>1</v>
      </c>
      <c r="M2815" s="2">
        <f>机器人辅助表!C2815</f>
        <v>5279.035100869567</v>
      </c>
      <c r="N2815" s="2">
        <v>2</v>
      </c>
      <c r="O2815" s="2">
        <f>机器人辅助表!D2815</f>
        <v>395.10449819398002</v>
      </c>
      <c r="P2815" s="2">
        <v>3</v>
      </c>
      <c r="Q2815" s="2">
        <f>机器人辅助表!E2815</f>
        <v>175.60199919732443</v>
      </c>
      <c r="R2815" s="2">
        <v>6</v>
      </c>
      <c r="S2815" s="2">
        <f>机器人辅助表!F2815</f>
        <v>3912.9120000000003</v>
      </c>
      <c r="T2815">
        <v>0</v>
      </c>
      <c r="U2815">
        <v>0</v>
      </c>
      <c r="V2815">
        <v>0</v>
      </c>
      <c r="W2815">
        <v>0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0</v>
      </c>
      <c r="AE2815">
        <v>0</v>
      </c>
      <c r="AF2815">
        <v>0</v>
      </c>
      <c r="AG2815">
        <v>0</v>
      </c>
      <c r="BD2815">
        <v>8</v>
      </c>
      <c r="BE2815">
        <v>9323103</v>
      </c>
      <c r="BF2815">
        <v>9324103</v>
      </c>
      <c r="BG2815">
        <v>9324204</v>
      </c>
      <c r="BH2815">
        <v>9324302</v>
      </c>
      <c r="BI2815">
        <v>9324403</v>
      </c>
      <c r="BJ2815">
        <v>9312103</v>
      </c>
      <c r="BK2815">
        <v>9311103</v>
      </c>
      <c r="BL2815">
        <v>9315104</v>
      </c>
    </row>
    <row r="2816" spans="1:67" x14ac:dyDescent="0.15">
      <c r="A2816">
        <v>2815</v>
      </c>
      <c r="B2816" t="s">
        <v>1303</v>
      </c>
      <c r="E2816">
        <f>机器人辅助表!B2816</f>
        <v>20</v>
      </c>
      <c r="F2816">
        <v>2</v>
      </c>
      <c r="G2816">
        <v>58101</v>
      </c>
      <c r="H2816">
        <v>0</v>
      </c>
      <c r="I2816">
        <f>机器人辅助表!H2816</f>
        <v>2505.2742010434781</v>
      </c>
      <c r="J2816">
        <v>2</v>
      </c>
      <c r="K2816">
        <v>4</v>
      </c>
      <c r="L2816">
        <v>1</v>
      </c>
      <c r="M2816" s="2">
        <f>机器人辅助表!C2816</f>
        <v>4063.0288695652184</v>
      </c>
      <c r="N2816" s="2">
        <v>2</v>
      </c>
      <c r="O2816" s="2">
        <f>机器人辅助表!D2816</f>
        <v>340.16055652173924</v>
      </c>
      <c r="P2816" s="2">
        <v>3</v>
      </c>
      <c r="Q2816" s="2">
        <f>机器人辅助表!E2816</f>
        <v>151.18246956521745</v>
      </c>
      <c r="R2816" s="2">
        <v>6</v>
      </c>
      <c r="S2816" s="2">
        <f>机器人辅助表!F2816</f>
        <v>4217.2479999999996</v>
      </c>
      <c r="T2816">
        <v>0</v>
      </c>
      <c r="U2816">
        <v>0</v>
      </c>
      <c r="V2816">
        <v>0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0</v>
      </c>
      <c r="AE2816">
        <v>0</v>
      </c>
      <c r="AF2816">
        <v>0</v>
      </c>
      <c r="AG2816">
        <v>0</v>
      </c>
      <c r="BD2816">
        <v>11</v>
      </c>
      <c r="BE2816">
        <v>9211102</v>
      </c>
      <c r="BF2816">
        <v>9214102</v>
      </c>
      <c r="BG2816">
        <v>9214203</v>
      </c>
      <c r="BH2816">
        <v>9214302</v>
      </c>
      <c r="BI2816">
        <v>9214402</v>
      </c>
      <c r="BJ2816">
        <v>9222103</v>
      </c>
      <c r="BK2816">
        <v>9223103</v>
      </c>
      <c r="BL2816">
        <v>9223204</v>
      </c>
      <c r="BM2816">
        <v>9223302</v>
      </c>
      <c r="BN2816">
        <v>9223403</v>
      </c>
      <c r="BO2816">
        <v>9215103</v>
      </c>
    </row>
    <row r="2817" spans="1:67" x14ac:dyDescent="0.15">
      <c r="A2817">
        <v>2816</v>
      </c>
      <c r="B2817" t="s">
        <v>3795</v>
      </c>
      <c r="E2817">
        <f>机器人辅助表!B2817</f>
        <v>19</v>
      </c>
      <c r="F2817">
        <v>3</v>
      </c>
      <c r="G2817">
        <v>58201</v>
      </c>
      <c r="H2817">
        <v>0</v>
      </c>
      <c r="I2817">
        <f>机器人辅助表!H2817</f>
        <v>1561.5396579928697</v>
      </c>
      <c r="J2817">
        <v>2</v>
      </c>
      <c r="K2817">
        <v>4</v>
      </c>
      <c r="L2817">
        <v>1</v>
      </c>
      <c r="M2817" s="2">
        <f>机器人辅助表!C2817</f>
        <v>2372.2555907934779</v>
      </c>
      <c r="N2817" s="2">
        <v>2</v>
      </c>
      <c r="O2817" s="2">
        <f>机器人辅助表!D2817</f>
        <v>204.67633617391309</v>
      </c>
      <c r="P2817" s="2">
        <v>3</v>
      </c>
      <c r="Q2817" s="2">
        <f>机器人辅助表!E2817</f>
        <v>90.967260521739163</v>
      </c>
      <c r="R2817" s="2">
        <v>6</v>
      </c>
      <c r="S2817" s="2">
        <f>机器人辅助表!F2817</f>
        <v>2678.6741999999999</v>
      </c>
      <c r="T2817">
        <v>0</v>
      </c>
      <c r="U2817">
        <v>0</v>
      </c>
      <c r="V2817">
        <v>0</v>
      </c>
      <c r="W2817">
        <v>0</v>
      </c>
      <c r="X2817">
        <v>0</v>
      </c>
      <c r="Y2817">
        <v>0</v>
      </c>
      <c r="Z2817">
        <v>0</v>
      </c>
      <c r="AA2817">
        <v>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BD2817">
        <v>8</v>
      </c>
      <c r="BE2817">
        <v>9323102</v>
      </c>
      <c r="BF2817">
        <v>9324102</v>
      </c>
      <c r="BG2817">
        <v>9324204</v>
      </c>
      <c r="BH2817">
        <v>9324304</v>
      </c>
      <c r="BI2817">
        <v>9324403</v>
      </c>
      <c r="BJ2817">
        <v>9312104</v>
      </c>
      <c r="BK2817">
        <v>9311102</v>
      </c>
      <c r="BL2817">
        <v>9315104</v>
      </c>
    </row>
    <row r="2818" spans="1:67" x14ac:dyDescent="0.15">
      <c r="A2818">
        <v>2817</v>
      </c>
      <c r="B2818" t="s">
        <v>1304</v>
      </c>
      <c r="E2818">
        <f>机器人辅助表!B2818</f>
        <v>43</v>
      </c>
      <c r="F2818">
        <v>2</v>
      </c>
      <c r="G2818">
        <v>58101</v>
      </c>
      <c r="H2818">
        <v>0</v>
      </c>
      <c r="I2818">
        <f>机器人辅助表!H2818</f>
        <v>6852.9414017508298</v>
      </c>
      <c r="J2818">
        <v>2</v>
      </c>
      <c r="K2818">
        <v>4</v>
      </c>
      <c r="L2818">
        <v>1</v>
      </c>
      <c r="M2818" s="2">
        <f>机器人辅助表!C2818</f>
        <v>34175.48274982343</v>
      </c>
      <c r="N2818" s="2">
        <v>2</v>
      </c>
      <c r="O2818" s="2">
        <f>机器人辅助表!D2818</f>
        <v>1734.6698359380605</v>
      </c>
      <c r="P2818" s="2">
        <v>3</v>
      </c>
      <c r="Q2818" s="2">
        <f>机器人辅助表!E2818</f>
        <v>770.96437152802707</v>
      </c>
      <c r="R2818" s="2">
        <v>6</v>
      </c>
      <c r="S2818" s="2">
        <f>机器人辅助表!F2818</f>
        <v>5406.2675999999992</v>
      </c>
      <c r="T2818">
        <v>0</v>
      </c>
      <c r="U2818">
        <v>0</v>
      </c>
      <c r="V2818">
        <v>0</v>
      </c>
      <c r="W2818">
        <v>0</v>
      </c>
      <c r="X2818">
        <v>0</v>
      </c>
      <c r="Y2818">
        <v>0</v>
      </c>
      <c r="Z2818">
        <v>0</v>
      </c>
      <c r="AA2818">
        <v>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BD2818">
        <v>11</v>
      </c>
      <c r="BE2818">
        <v>9211104</v>
      </c>
      <c r="BF2818">
        <v>9214102</v>
      </c>
      <c r="BG2818">
        <v>9214202</v>
      </c>
      <c r="BH2818">
        <v>9214302</v>
      </c>
      <c r="BI2818">
        <v>9214402</v>
      </c>
      <c r="BJ2818">
        <v>9222104</v>
      </c>
      <c r="BK2818">
        <v>9223103</v>
      </c>
      <c r="BL2818">
        <v>9223204</v>
      </c>
      <c r="BM2818">
        <v>9223302</v>
      </c>
      <c r="BN2818">
        <v>9223404</v>
      </c>
      <c r="BO2818">
        <v>9215104</v>
      </c>
    </row>
    <row r="2819" spans="1:67" x14ac:dyDescent="0.15">
      <c r="A2819">
        <v>2818</v>
      </c>
      <c r="B2819" t="s">
        <v>3796</v>
      </c>
      <c r="E2819">
        <f>机器人辅助表!B2819</f>
        <v>42</v>
      </c>
      <c r="F2819">
        <v>2</v>
      </c>
      <c r="G2819">
        <v>58101</v>
      </c>
      <c r="H2819">
        <v>0</v>
      </c>
      <c r="I2819">
        <f>机器人辅助表!H2819</f>
        <v>13371.861159241158</v>
      </c>
      <c r="J2819">
        <v>2</v>
      </c>
      <c r="K2819">
        <v>4</v>
      </c>
      <c r="L2819">
        <v>1</v>
      </c>
      <c r="M2819" s="2">
        <f>机器人辅助表!C2819</f>
        <v>64265.309777524053</v>
      </c>
      <c r="N2819" s="2">
        <v>2</v>
      </c>
      <c r="O2819" s="2">
        <f>机器人辅助表!D2819</f>
        <v>3343.4500663384629</v>
      </c>
      <c r="P2819" s="2">
        <v>3</v>
      </c>
      <c r="Q2819" s="2">
        <f>机器人辅助表!E2819</f>
        <v>1485.9778072615395</v>
      </c>
      <c r="R2819" s="2">
        <v>6</v>
      </c>
      <c r="S2819" s="2">
        <f>机器人辅助表!F2819</f>
        <v>11009.3452</v>
      </c>
      <c r="T2819">
        <v>0</v>
      </c>
      <c r="U2819">
        <v>0</v>
      </c>
      <c r="V2819">
        <v>0</v>
      </c>
      <c r="W2819">
        <v>0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0</v>
      </c>
      <c r="AE2819">
        <v>0</v>
      </c>
      <c r="AF2819">
        <v>0</v>
      </c>
      <c r="AG2819">
        <v>0</v>
      </c>
      <c r="BD2819">
        <v>11</v>
      </c>
      <c r="BE2819">
        <v>9211103</v>
      </c>
      <c r="BF2819">
        <v>9214102</v>
      </c>
      <c r="BG2819">
        <v>9214204</v>
      </c>
      <c r="BH2819">
        <v>9214303</v>
      </c>
      <c r="BI2819">
        <v>9214404</v>
      </c>
      <c r="BJ2819">
        <v>9222104</v>
      </c>
      <c r="BK2819">
        <v>9223102</v>
      </c>
      <c r="BL2819">
        <v>9223202</v>
      </c>
      <c r="BM2819">
        <v>9223303</v>
      </c>
      <c r="BN2819">
        <v>9223403</v>
      </c>
      <c r="BO2819">
        <v>9215103</v>
      </c>
    </row>
    <row r="2820" spans="1:67" x14ac:dyDescent="0.15">
      <c r="A2820">
        <v>2819</v>
      </c>
      <c r="B2820" t="s">
        <v>1305</v>
      </c>
      <c r="E2820">
        <f>机器人辅助表!B2820</f>
        <v>20</v>
      </c>
      <c r="F2820">
        <v>2</v>
      </c>
      <c r="G2820">
        <v>58101</v>
      </c>
      <c r="H2820">
        <v>0</v>
      </c>
      <c r="I2820">
        <f>机器人辅助表!H2820</f>
        <v>3042.1186726956525</v>
      </c>
      <c r="J2820">
        <v>2</v>
      </c>
      <c r="K2820">
        <v>4</v>
      </c>
      <c r="L2820">
        <v>1</v>
      </c>
      <c r="M2820" s="2">
        <f>机器人辅助表!C2820</f>
        <v>4933.6779130434797</v>
      </c>
      <c r="N2820" s="2">
        <v>2</v>
      </c>
      <c r="O2820" s="2">
        <f>机器人辅助表!D2820</f>
        <v>413.05210434782617</v>
      </c>
      <c r="P2820" s="2">
        <v>3</v>
      </c>
      <c r="Q2820" s="2">
        <f>机器人辅助表!E2820</f>
        <v>183.57871304347833</v>
      </c>
      <c r="R2820" s="2">
        <v>6</v>
      </c>
      <c r="S2820" s="2">
        <f>机器人辅助表!F2820</f>
        <v>5120.9439999999995</v>
      </c>
      <c r="T2820">
        <v>0</v>
      </c>
      <c r="U2820">
        <v>0</v>
      </c>
      <c r="V2820">
        <v>0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0</v>
      </c>
      <c r="AE2820">
        <v>0</v>
      </c>
      <c r="AF2820">
        <v>0</v>
      </c>
      <c r="AG2820">
        <v>0</v>
      </c>
      <c r="BD2820">
        <v>11</v>
      </c>
      <c r="BE2820">
        <v>9211103</v>
      </c>
      <c r="BF2820">
        <v>9214102</v>
      </c>
      <c r="BG2820">
        <v>9214203</v>
      </c>
      <c r="BH2820">
        <v>9214304</v>
      </c>
      <c r="BI2820">
        <v>9214404</v>
      </c>
      <c r="BJ2820">
        <v>9222103</v>
      </c>
      <c r="BK2820">
        <v>9223102</v>
      </c>
      <c r="BL2820">
        <v>9223204</v>
      </c>
      <c r="BM2820">
        <v>9223302</v>
      </c>
      <c r="BN2820">
        <v>9223403</v>
      </c>
      <c r="BO2820">
        <v>9215103</v>
      </c>
    </row>
    <row r="2821" spans="1:67" x14ac:dyDescent="0.15">
      <c r="A2821">
        <v>2820</v>
      </c>
      <c r="B2821" t="s">
        <v>3797</v>
      </c>
      <c r="E2821">
        <f>机器人辅助表!B2821</f>
        <v>40</v>
      </c>
      <c r="F2821">
        <v>1</v>
      </c>
      <c r="G2821">
        <v>58001</v>
      </c>
      <c r="H2821">
        <v>0</v>
      </c>
      <c r="I2821">
        <f>机器人辅助表!H2821</f>
        <v>8479.7936470182103</v>
      </c>
      <c r="J2821">
        <v>2</v>
      </c>
      <c r="K2821">
        <v>4</v>
      </c>
      <c r="L2821">
        <v>1</v>
      </c>
      <c r="M2821" s="2">
        <f>机器人辅助表!C2821</f>
        <v>37611.177924473588</v>
      </c>
      <c r="N2821" s="2">
        <v>2</v>
      </c>
      <c r="O2821" s="2">
        <f>机器人辅助表!D2821</f>
        <v>2059.0060907558536</v>
      </c>
      <c r="P2821" s="2">
        <v>3</v>
      </c>
      <c r="Q2821" s="2">
        <f>机器人辅助表!E2821</f>
        <v>915.1138181137128</v>
      </c>
      <c r="R2821" s="2">
        <v>6</v>
      </c>
      <c r="S2821" s="2">
        <f>机器人辅助表!F2821</f>
        <v>7611.5519999999988</v>
      </c>
      <c r="T2821">
        <v>0</v>
      </c>
      <c r="U2821">
        <v>0</v>
      </c>
      <c r="V2821">
        <v>0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0</v>
      </c>
      <c r="AE2821">
        <v>0</v>
      </c>
      <c r="AF2821">
        <v>0</v>
      </c>
      <c r="AG2821">
        <v>0</v>
      </c>
      <c r="BD2821">
        <v>11</v>
      </c>
      <c r="BE2821">
        <v>9113103</v>
      </c>
      <c r="BF2821">
        <v>9121102</v>
      </c>
      <c r="BG2821">
        <v>9121202</v>
      </c>
      <c r="BH2821">
        <v>9121303</v>
      </c>
      <c r="BI2821">
        <v>9121402</v>
      </c>
      <c r="BJ2821">
        <v>9114103</v>
      </c>
      <c r="BK2821">
        <v>9122102</v>
      </c>
      <c r="BL2821">
        <v>9122202</v>
      </c>
      <c r="BM2821">
        <v>9122302</v>
      </c>
      <c r="BN2821">
        <v>9122404</v>
      </c>
      <c r="BO2821">
        <v>9115102</v>
      </c>
    </row>
    <row r="2822" spans="1:67" x14ac:dyDescent="0.15">
      <c r="A2822">
        <v>2821</v>
      </c>
      <c r="B2822" t="s">
        <v>3798</v>
      </c>
      <c r="E2822">
        <f>机器人辅助表!B2822</f>
        <v>46</v>
      </c>
      <c r="F2822">
        <v>3</v>
      </c>
      <c r="G2822">
        <v>58201</v>
      </c>
      <c r="H2822">
        <v>0</v>
      </c>
      <c r="I2822">
        <f>机器人辅助表!H2822</f>
        <v>10421.693077362354</v>
      </c>
      <c r="J2822">
        <v>2</v>
      </c>
      <c r="K2822">
        <v>4</v>
      </c>
      <c r="L2822">
        <v>1</v>
      </c>
      <c r="M2822" s="2">
        <f>机器人辅助表!C2822</f>
        <v>57443.589258034532</v>
      </c>
      <c r="N2822" s="2">
        <v>2</v>
      </c>
      <c r="O2822" s="2">
        <f>机器人辅助表!D2822</f>
        <v>2715.6522827173253</v>
      </c>
      <c r="P2822" s="2">
        <v>3</v>
      </c>
      <c r="Q2822" s="2">
        <f>机器人辅助表!E2822</f>
        <v>1206.9565700965893</v>
      </c>
      <c r="R2822" s="2">
        <v>6</v>
      </c>
      <c r="S2822" s="2">
        <f>机器人辅助表!F2822</f>
        <v>7248.2111999999988</v>
      </c>
      <c r="T2822">
        <v>0</v>
      </c>
      <c r="U2822">
        <v>0</v>
      </c>
      <c r="V2822">
        <v>0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0</v>
      </c>
      <c r="AE2822">
        <v>0</v>
      </c>
      <c r="AF2822">
        <v>0</v>
      </c>
      <c r="AG2822">
        <v>0</v>
      </c>
      <c r="BD2822">
        <v>8</v>
      </c>
      <c r="BE2822">
        <v>9323103</v>
      </c>
      <c r="BF2822">
        <v>9324104</v>
      </c>
      <c r="BG2822">
        <v>9324202</v>
      </c>
      <c r="BH2822">
        <v>9324302</v>
      </c>
      <c r="BI2822">
        <v>9324403</v>
      </c>
      <c r="BJ2822">
        <v>9312102</v>
      </c>
      <c r="BK2822">
        <v>9311104</v>
      </c>
      <c r="BL2822">
        <v>9315102</v>
      </c>
    </row>
    <row r="2823" spans="1:67" x14ac:dyDescent="0.15">
      <c r="A2823">
        <v>2822</v>
      </c>
      <c r="B2823" t="s">
        <v>3799</v>
      </c>
      <c r="E2823">
        <f>机器人辅助表!B2823</f>
        <v>43</v>
      </c>
      <c r="F2823">
        <v>2</v>
      </c>
      <c r="G2823">
        <v>58101</v>
      </c>
      <c r="H2823">
        <v>0</v>
      </c>
      <c r="I2823">
        <f>机器人辅助表!H2823</f>
        <v>12984.520550685784</v>
      </c>
      <c r="J2823">
        <v>2</v>
      </c>
      <c r="K2823">
        <v>4</v>
      </c>
      <c r="L2823">
        <v>1</v>
      </c>
      <c r="M2823" s="2">
        <f>机器人辅助表!C2823</f>
        <v>64753.546262823336</v>
      </c>
      <c r="N2823" s="2">
        <v>2</v>
      </c>
      <c r="O2823" s="2">
        <f>机器人辅助表!D2823</f>
        <v>3286.7428470405357</v>
      </c>
      <c r="P2823" s="2">
        <v>3</v>
      </c>
      <c r="Q2823" s="2">
        <f>机器人辅助表!E2823</f>
        <v>1460.7745986846828</v>
      </c>
      <c r="R2823" s="2">
        <v>6</v>
      </c>
      <c r="S2823" s="2">
        <f>机器人辅助表!F2823</f>
        <v>10243.454399999999</v>
      </c>
      <c r="T2823">
        <v>0</v>
      </c>
      <c r="U2823">
        <v>0</v>
      </c>
      <c r="V2823">
        <v>0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0</v>
      </c>
      <c r="AE2823">
        <v>0</v>
      </c>
      <c r="AF2823">
        <v>0</v>
      </c>
      <c r="AG2823">
        <v>0</v>
      </c>
      <c r="BD2823">
        <v>11</v>
      </c>
      <c r="BE2823">
        <v>9211104</v>
      </c>
      <c r="BF2823">
        <v>9214104</v>
      </c>
      <c r="BG2823">
        <v>9214202</v>
      </c>
      <c r="BH2823">
        <v>9214302</v>
      </c>
      <c r="BI2823">
        <v>9214404</v>
      </c>
      <c r="BJ2823">
        <v>9222104</v>
      </c>
      <c r="BK2823">
        <v>9223104</v>
      </c>
      <c r="BL2823">
        <v>9223204</v>
      </c>
      <c r="BM2823">
        <v>9223303</v>
      </c>
      <c r="BN2823">
        <v>9223403</v>
      </c>
      <c r="BO2823">
        <v>9215102</v>
      </c>
    </row>
    <row r="2824" spans="1:67" x14ac:dyDescent="0.15">
      <c r="A2824">
        <v>2823</v>
      </c>
      <c r="B2824" t="s">
        <v>3800</v>
      </c>
      <c r="E2824">
        <f>机器人辅助表!B2824</f>
        <v>43</v>
      </c>
      <c r="F2824">
        <v>3</v>
      </c>
      <c r="G2824">
        <v>58201</v>
      </c>
      <c r="H2824">
        <v>0</v>
      </c>
      <c r="I2824">
        <f>机器人辅助表!H2824</f>
        <v>9197.3687234024292</v>
      </c>
      <c r="J2824">
        <v>2</v>
      </c>
      <c r="K2824">
        <v>4</v>
      </c>
      <c r="L2824">
        <v>1</v>
      </c>
      <c r="M2824" s="2">
        <f>机器人辅助表!C2824</f>
        <v>45867.095269499863</v>
      </c>
      <c r="N2824" s="2">
        <v>2</v>
      </c>
      <c r="O2824" s="2">
        <f>机器人辅助表!D2824</f>
        <v>2328.1095166537129</v>
      </c>
      <c r="P2824" s="2">
        <v>3</v>
      </c>
      <c r="Q2824" s="2">
        <f>机器人辅助表!E2824</f>
        <v>1034.7153407349838</v>
      </c>
      <c r="R2824" s="2">
        <v>6</v>
      </c>
      <c r="S2824" s="2">
        <f>机器人辅助表!F2824</f>
        <v>7255.7801999999992</v>
      </c>
      <c r="T2824">
        <v>0</v>
      </c>
      <c r="U2824">
        <v>0</v>
      </c>
      <c r="V2824">
        <v>0</v>
      </c>
      <c r="W2824">
        <v>0</v>
      </c>
      <c r="X2824">
        <v>0</v>
      </c>
      <c r="Y2824">
        <v>0</v>
      </c>
      <c r="Z2824">
        <v>0</v>
      </c>
      <c r="AA2824">
        <v>0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BD2824">
        <v>8</v>
      </c>
      <c r="BE2824">
        <v>9323104</v>
      </c>
      <c r="BF2824">
        <v>9324104</v>
      </c>
      <c r="BG2824">
        <v>9324204</v>
      </c>
      <c r="BH2824">
        <v>9324302</v>
      </c>
      <c r="BI2824">
        <v>9324402</v>
      </c>
      <c r="BJ2824">
        <v>9312102</v>
      </c>
      <c r="BK2824">
        <v>9311103</v>
      </c>
      <c r="BL2824">
        <v>9315104</v>
      </c>
    </row>
    <row r="2825" spans="1:67" x14ac:dyDescent="0.15">
      <c r="A2825">
        <v>2824</v>
      </c>
      <c r="B2825" t="s">
        <v>1306</v>
      </c>
      <c r="E2825">
        <f>机器人辅助表!B2825</f>
        <v>30</v>
      </c>
      <c r="F2825">
        <v>1</v>
      </c>
      <c r="G2825">
        <v>58001</v>
      </c>
      <c r="H2825">
        <v>0</v>
      </c>
      <c r="I2825">
        <f>机器人辅助表!H2825</f>
        <v>5125.0327421088978</v>
      </c>
      <c r="J2825">
        <v>2</v>
      </c>
      <c r="K2825">
        <v>4</v>
      </c>
      <c r="L2825">
        <v>1</v>
      </c>
      <c r="M2825" s="2">
        <f>机器人辅助表!C2825</f>
        <v>14996.509130167231</v>
      </c>
      <c r="N2825" s="2">
        <v>2</v>
      </c>
      <c r="O2825" s="2">
        <f>机器人辅助表!D2825</f>
        <v>968.38444607357917</v>
      </c>
      <c r="P2825" s="2">
        <v>3</v>
      </c>
      <c r="Q2825" s="2">
        <f>机器人辅助表!E2825</f>
        <v>430.39308714381298</v>
      </c>
      <c r="R2825" s="2">
        <v>6</v>
      </c>
      <c r="S2825" s="2">
        <f>机器人辅助表!F2825</f>
        <v>6683.0079999999998</v>
      </c>
      <c r="T2825">
        <v>0</v>
      </c>
      <c r="U2825">
        <v>0</v>
      </c>
      <c r="V2825">
        <v>0</v>
      </c>
      <c r="W2825">
        <v>0</v>
      </c>
      <c r="X2825">
        <v>0</v>
      </c>
      <c r="Y2825">
        <v>0</v>
      </c>
      <c r="Z2825">
        <v>0</v>
      </c>
      <c r="AA2825">
        <v>0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BD2825">
        <v>11</v>
      </c>
      <c r="BE2825">
        <v>9113103</v>
      </c>
      <c r="BF2825">
        <v>9121104</v>
      </c>
      <c r="BG2825">
        <v>9121203</v>
      </c>
      <c r="BH2825">
        <v>9121302</v>
      </c>
      <c r="BI2825">
        <v>9121404</v>
      </c>
      <c r="BJ2825">
        <v>9114104</v>
      </c>
      <c r="BK2825">
        <v>9122102</v>
      </c>
      <c r="BL2825">
        <v>9122203</v>
      </c>
      <c r="BM2825">
        <v>9122303</v>
      </c>
      <c r="BN2825">
        <v>9122403</v>
      </c>
      <c r="BO2825">
        <v>9115104</v>
      </c>
    </row>
    <row r="2826" spans="1:67" x14ac:dyDescent="0.15">
      <c r="A2826">
        <v>2825</v>
      </c>
      <c r="B2826" t="s">
        <v>3801</v>
      </c>
      <c r="E2826">
        <f>机器人辅助表!B2826</f>
        <v>37</v>
      </c>
      <c r="F2826">
        <v>2</v>
      </c>
      <c r="G2826">
        <v>58101</v>
      </c>
      <c r="H2826">
        <v>0</v>
      </c>
      <c r="I2826">
        <f>机器人辅助表!H2826</f>
        <v>6658.4993522098366</v>
      </c>
      <c r="J2826">
        <v>2</v>
      </c>
      <c r="K2826">
        <v>4</v>
      </c>
      <c r="L2826">
        <v>1</v>
      </c>
      <c r="M2826" s="2">
        <f>机器人辅助表!C2826</f>
        <v>25909.303579393312</v>
      </c>
      <c r="N2826" s="2">
        <v>2</v>
      </c>
      <c r="O2826" s="2">
        <f>机器人辅助表!D2826</f>
        <v>1537.626647768629</v>
      </c>
      <c r="P2826" s="2">
        <v>3</v>
      </c>
      <c r="Q2826" s="2">
        <f>机器人辅助表!E2826</f>
        <v>683.3896212305018</v>
      </c>
      <c r="R2826" s="2">
        <v>6</v>
      </c>
      <c r="S2826" s="2">
        <f>机器人辅助表!F2826</f>
        <v>6739.2972000000009</v>
      </c>
      <c r="T2826">
        <v>0</v>
      </c>
      <c r="U2826">
        <v>0</v>
      </c>
      <c r="V2826">
        <v>0</v>
      </c>
      <c r="W2826">
        <v>0</v>
      </c>
      <c r="X2826">
        <v>0</v>
      </c>
      <c r="Y2826">
        <v>0</v>
      </c>
      <c r="Z2826">
        <v>0</v>
      </c>
      <c r="AA2826">
        <v>0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BD2826">
        <v>11</v>
      </c>
      <c r="BE2826">
        <v>9211103</v>
      </c>
      <c r="BF2826">
        <v>9214102</v>
      </c>
      <c r="BG2826">
        <v>9214202</v>
      </c>
      <c r="BH2826">
        <v>9214303</v>
      </c>
      <c r="BI2826">
        <v>9214404</v>
      </c>
      <c r="BJ2826">
        <v>9222103</v>
      </c>
      <c r="BK2826">
        <v>9223104</v>
      </c>
      <c r="BL2826">
        <v>9223203</v>
      </c>
      <c r="BM2826">
        <v>9223304</v>
      </c>
      <c r="BN2826">
        <v>9223403</v>
      </c>
      <c r="BO2826">
        <v>9215102</v>
      </c>
    </row>
    <row r="2827" spans="1:67" x14ac:dyDescent="0.15">
      <c r="A2827">
        <v>2826</v>
      </c>
      <c r="B2827" t="s">
        <v>3802</v>
      </c>
      <c r="E2827">
        <f>机器人辅助表!B2827</f>
        <v>43</v>
      </c>
      <c r="F2827">
        <v>3</v>
      </c>
      <c r="G2827">
        <v>58201</v>
      </c>
      <c r="H2827">
        <v>0</v>
      </c>
      <c r="I2827">
        <f>机器人辅助表!H2827</f>
        <v>12263.158297869906</v>
      </c>
      <c r="J2827">
        <v>2</v>
      </c>
      <c r="K2827">
        <v>4</v>
      </c>
      <c r="L2827">
        <v>1</v>
      </c>
      <c r="M2827" s="2">
        <f>机器人辅助表!C2827</f>
        <v>61156.127025999827</v>
      </c>
      <c r="N2827" s="2">
        <v>2</v>
      </c>
      <c r="O2827" s="2">
        <f>机器人辅助表!D2827</f>
        <v>3104.1460222049509</v>
      </c>
      <c r="P2827" s="2">
        <v>3</v>
      </c>
      <c r="Q2827" s="2">
        <f>机器人辅助表!E2827</f>
        <v>1379.6204543133117</v>
      </c>
      <c r="R2827" s="2">
        <v>6</v>
      </c>
      <c r="S2827" s="2">
        <f>机器人辅助表!F2827</f>
        <v>9674.373599999999</v>
      </c>
      <c r="T2827">
        <v>0</v>
      </c>
      <c r="U2827">
        <v>0</v>
      </c>
      <c r="V2827">
        <v>0</v>
      </c>
      <c r="W2827">
        <v>0</v>
      </c>
      <c r="X2827">
        <v>0</v>
      </c>
      <c r="Y2827">
        <v>0</v>
      </c>
      <c r="Z2827">
        <v>0</v>
      </c>
      <c r="AA2827">
        <v>0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BD2827">
        <v>8</v>
      </c>
      <c r="BE2827">
        <v>9323104</v>
      </c>
      <c r="BF2827">
        <v>9324102</v>
      </c>
      <c r="BG2827">
        <v>9324203</v>
      </c>
      <c r="BH2827">
        <v>9324303</v>
      </c>
      <c r="BI2827">
        <v>9324402</v>
      </c>
      <c r="BJ2827">
        <v>9312102</v>
      </c>
      <c r="BK2827">
        <v>9311104</v>
      </c>
      <c r="BL2827">
        <v>9315102</v>
      </c>
    </row>
    <row r="2828" spans="1:67" x14ac:dyDescent="0.15">
      <c r="A2828">
        <v>2827</v>
      </c>
      <c r="B2828" t="s">
        <v>3803</v>
      </c>
      <c r="E2828">
        <f>机器人辅助表!B2828</f>
        <v>34</v>
      </c>
      <c r="F2828">
        <v>2</v>
      </c>
      <c r="G2828">
        <v>58101</v>
      </c>
      <c r="H2828">
        <v>0</v>
      </c>
      <c r="I2828">
        <f>机器人辅助表!H2828</f>
        <v>4216.2461593263579</v>
      </c>
      <c r="J2828">
        <v>2</v>
      </c>
      <c r="K2828">
        <v>4</v>
      </c>
      <c r="L2828">
        <v>1</v>
      </c>
      <c r="M2828" s="2">
        <f>机器人辅助表!C2828</f>
        <v>14611.678493806356</v>
      </c>
      <c r="N2828" s="2">
        <v>2</v>
      </c>
      <c r="O2828" s="2">
        <f>机器人辅助表!D2828</f>
        <v>907.67698778287649</v>
      </c>
      <c r="P2828" s="2">
        <v>3</v>
      </c>
      <c r="Q2828" s="2">
        <f>机器人辅助表!E2828</f>
        <v>403.41199457016728</v>
      </c>
      <c r="R2828" s="2">
        <v>6</v>
      </c>
      <c r="S2828" s="2">
        <f>机器人辅助表!F2828</f>
        <v>4758.7716</v>
      </c>
      <c r="T2828">
        <v>0</v>
      </c>
      <c r="U2828">
        <v>0</v>
      </c>
      <c r="V2828">
        <v>0</v>
      </c>
      <c r="W2828">
        <v>0</v>
      </c>
      <c r="X2828">
        <v>0</v>
      </c>
      <c r="Y2828">
        <v>0</v>
      </c>
      <c r="Z2828">
        <v>0</v>
      </c>
      <c r="AA2828">
        <v>0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BD2828">
        <v>11</v>
      </c>
      <c r="BE2828">
        <v>9211103</v>
      </c>
      <c r="BF2828">
        <v>9214104</v>
      </c>
      <c r="BG2828">
        <v>9214203</v>
      </c>
      <c r="BH2828">
        <v>9214303</v>
      </c>
      <c r="BI2828">
        <v>9214404</v>
      </c>
      <c r="BJ2828">
        <v>9222103</v>
      </c>
      <c r="BK2828">
        <v>9223102</v>
      </c>
      <c r="BL2828">
        <v>9223202</v>
      </c>
      <c r="BM2828">
        <v>9223304</v>
      </c>
      <c r="BN2828">
        <v>9223402</v>
      </c>
      <c r="BO2828">
        <v>9215103</v>
      </c>
    </row>
    <row r="2829" spans="1:67" x14ac:dyDescent="0.15">
      <c r="A2829">
        <v>2828</v>
      </c>
      <c r="B2829" t="s">
        <v>1307</v>
      </c>
      <c r="E2829">
        <f>机器人辅助表!B2829</f>
        <v>31</v>
      </c>
      <c r="F2829">
        <v>1</v>
      </c>
      <c r="G2829">
        <v>58001</v>
      </c>
      <c r="H2829">
        <v>0</v>
      </c>
      <c r="I2829">
        <f>机器人辅助表!H2829</f>
        <v>3499.6524241646771</v>
      </c>
      <c r="J2829">
        <v>2</v>
      </c>
      <c r="K2829">
        <v>4</v>
      </c>
      <c r="L2829">
        <v>1</v>
      </c>
      <c r="M2829" s="2">
        <f>机器人辅助表!C2829</f>
        <v>10732.046237930772</v>
      </c>
      <c r="N2829" s="2">
        <v>2</v>
      </c>
      <c r="O2829" s="2">
        <f>机器人辅助表!D2829</f>
        <v>685.98524396769244</v>
      </c>
      <c r="P2829" s="2">
        <v>3</v>
      </c>
      <c r="Q2829" s="2">
        <f>机器人辅助表!E2829</f>
        <v>304.88233065230776</v>
      </c>
      <c r="R2829" s="2">
        <v>6</v>
      </c>
      <c r="S2829" s="2">
        <f>机器人辅助表!F2829</f>
        <v>4400.6693999999998</v>
      </c>
      <c r="T2829">
        <v>0</v>
      </c>
      <c r="U2829">
        <v>0</v>
      </c>
      <c r="V2829">
        <v>0</v>
      </c>
      <c r="W2829">
        <v>0</v>
      </c>
      <c r="X2829">
        <v>0</v>
      </c>
      <c r="Y2829">
        <v>0</v>
      </c>
      <c r="Z2829">
        <v>0</v>
      </c>
      <c r="AA2829">
        <v>0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BD2829">
        <v>11</v>
      </c>
      <c r="BE2829">
        <v>9113104</v>
      </c>
      <c r="BF2829">
        <v>9121103</v>
      </c>
      <c r="BG2829">
        <v>9121202</v>
      </c>
      <c r="BH2829">
        <v>9121302</v>
      </c>
      <c r="BI2829">
        <v>9121404</v>
      </c>
      <c r="BJ2829">
        <v>9114103</v>
      </c>
      <c r="BK2829">
        <v>9122102</v>
      </c>
      <c r="BL2829">
        <v>9122204</v>
      </c>
      <c r="BM2829">
        <v>9122302</v>
      </c>
      <c r="BN2829">
        <v>9122402</v>
      </c>
      <c r="BO2829">
        <v>9115102</v>
      </c>
    </row>
    <row r="2830" spans="1:67" x14ac:dyDescent="0.15">
      <c r="A2830">
        <v>2829</v>
      </c>
      <c r="B2830" t="s">
        <v>3804</v>
      </c>
      <c r="E2830">
        <f>机器人辅助表!B2830</f>
        <v>50</v>
      </c>
      <c r="F2830">
        <v>2</v>
      </c>
      <c r="G2830">
        <v>58101</v>
      </c>
      <c r="H2830">
        <v>0</v>
      </c>
      <c r="I2830">
        <f>机器人辅助表!H2830</f>
        <v>8297.0554078956538</v>
      </c>
      <c r="J2830">
        <v>2</v>
      </c>
      <c r="K2830">
        <v>4</v>
      </c>
      <c r="L2830">
        <v>1</v>
      </c>
      <c r="M2830" s="2">
        <f>机器人辅助表!C2830</f>
        <v>51270.076486956546</v>
      </c>
      <c r="N2830" s="2">
        <v>2</v>
      </c>
      <c r="O2830" s="2">
        <f>机器人辅助表!D2830</f>
        <v>2218.416771070235</v>
      </c>
      <c r="P2830" s="2">
        <v>3</v>
      </c>
      <c r="Q2830" s="2">
        <f>机器人辅助表!E2830</f>
        <v>985.96300936454884</v>
      </c>
      <c r="R2830" s="2">
        <v>6</v>
      </c>
      <c r="S2830" s="2">
        <f>机器人辅助表!F2830</f>
        <v>4879.5</v>
      </c>
      <c r="T2830">
        <v>0</v>
      </c>
      <c r="U2830">
        <v>0</v>
      </c>
      <c r="V2830">
        <v>0</v>
      </c>
      <c r="W2830">
        <v>0</v>
      </c>
      <c r="X2830">
        <v>0</v>
      </c>
      <c r="Y2830">
        <v>0</v>
      </c>
      <c r="Z2830">
        <v>0</v>
      </c>
      <c r="AA2830">
        <v>0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BD2830">
        <v>11</v>
      </c>
      <c r="BE2830">
        <v>9211104</v>
      </c>
      <c r="BF2830">
        <v>9214102</v>
      </c>
      <c r="BG2830">
        <v>9214202</v>
      </c>
      <c r="BH2830">
        <v>9214302</v>
      </c>
      <c r="BI2830">
        <v>9214403</v>
      </c>
      <c r="BJ2830">
        <v>9222103</v>
      </c>
      <c r="BK2830">
        <v>9223103</v>
      </c>
      <c r="BL2830">
        <v>9223204</v>
      </c>
      <c r="BM2830">
        <v>9223303</v>
      </c>
      <c r="BN2830">
        <v>9223402</v>
      </c>
      <c r="BO2830">
        <v>9215103</v>
      </c>
    </row>
    <row r="2831" spans="1:67" x14ac:dyDescent="0.15">
      <c r="A2831">
        <v>2830</v>
      </c>
      <c r="B2831" t="s">
        <v>3805</v>
      </c>
      <c r="E2831">
        <f>机器人辅助表!B2831</f>
        <v>30</v>
      </c>
      <c r="F2831">
        <v>1</v>
      </c>
      <c r="G2831">
        <v>58001</v>
      </c>
      <c r="H2831">
        <v>0</v>
      </c>
      <c r="I2831">
        <f>机器人辅助表!H2831</f>
        <v>6406.2909276361224</v>
      </c>
      <c r="J2831">
        <v>2</v>
      </c>
      <c r="K2831">
        <v>4</v>
      </c>
      <c r="L2831">
        <v>1</v>
      </c>
      <c r="M2831" s="2">
        <f>机器人辅助表!C2831</f>
        <v>18745.636412709038</v>
      </c>
      <c r="N2831" s="2">
        <v>2</v>
      </c>
      <c r="O2831" s="2">
        <f>机器人辅助表!D2831</f>
        <v>1210.480557591974</v>
      </c>
      <c r="P2831" s="2">
        <v>3</v>
      </c>
      <c r="Q2831" s="2">
        <f>机器人辅助表!E2831</f>
        <v>537.99135892976619</v>
      </c>
      <c r="R2831" s="2">
        <v>6</v>
      </c>
      <c r="S2831" s="2">
        <f>机器人辅助表!F2831</f>
        <v>8353.76</v>
      </c>
      <c r="T2831">
        <v>0</v>
      </c>
      <c r="U2831">
        <v>0</v>
      </c>
      <c r="V2831">
        <v>0</v>
      </c>
      <c r="W2831">
        <v>0</v>
      </c>
      <c r="X2831">
        <v>0</v>
      </c>
      <c r="Y2831">
        <v>0</v>
      </c>
      <c r="Z2831">
        <v>0</v>
      </c>
      <c r="AA2831">
        <v>0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BD2831">
        <v>11</v>
      </c>
      <c r="BE2831">
        <v>9113103</v>
      </c>
      <c r="BF2831">
        <v>9121104</v>
      </c>
      <c r="BG2831">
        <v>9121204</v>
      </c>
      <c r="BH2831">
        <v>9121302</v>
      </c>
      <c r="BI2831">
        <v>9121404</v>
      </c>
      <c r="BJ2831">
        <v>9114104</v>
      </c>
      <c r="BK2831">
        <v>9122104</v>
      </c>
      <c r="BL2831">
        <v>9122203</v>
      </c>
      <c r="BM2831">
        <v>9122304</v>
      </c>
      <c r="BN2831">
        <v>9122402</v>
      </c>
      <c r="BO2831">
        <v>9115104</v>
      </c>
    </row>
    <row r="2832" spans="1:67" x14ac:dyDescent="0.15">
      <c r="A2832">
        <v>2831</v>
      </c>
      <c r="B2832" t="s">
        <v>1308</v>
      </c>
      <c r="E2832">
        <f>机器人辅助表!B2832</f>
        <v>35</v>
      </c>
      <c r="F2832">
        <v>2</v>
      </c>
      <c r="G2832">
        <v>58101</v>
      </c>
      <c r="H2832">
        <v>0</v>
      </c>
      <c r="I2832">
        <f>机器人辅助表!H2832</f>
        <v>6006.9120419478259</v>
      </c>
      <c r="J2832">
        <v>2</v>
      </c>
      <c r="K2832">
        <v>4</v>
      </c>
      <c r="L2832">
        <v>1</v>
      </c>
      <c r="M2832" s="2">
        <f>机器人辅助表!C2832</f>
        <v>21568.099395652178</v>
      </c>
      <c r="N2832" s="2">
        <v>2</v>
      </c>
      <c r="O2832" s="2">
        <f>机器人辅助表!D2832</f>
        <v>1327.9352947826089</v>
      </c>
      <c r="P2832" s="2">
        <v>3</v>
      </c>
      <c r="Q2832" s="2">
        <f>机器人辅助表!E2832</f>
        <v>590.19346434782631</v>
      </c>
      <c r="R2832" s="2">
        <v>6</v>
      </c>
      <c r="S2832" s="2">
        <f>机器人辅助表!F2832</f>
        <v>6543.8450000000003</v>
      </c>
      <c r="T2832">
        <v>0</v>
      </c>
      <c r="U2832">
        <v>0</v>
      </c>
      <c r="V2832">
        <v>0</v>
      </c>
      <c r="W2832">
        <v>0</v>
      </c>
      <c r="X2832">
        <v>0</v>
      </c>
      <c r="Y2832">
        <v>0</v>
      </c>
      <c r="Z2832">
        <v>0</v>
      </c>
      <c r="AA2832">
        <v>0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BD2832">
        <v>11</v>
      </c>
      <c r="BE2832">
        <v>9211104</v>
      </c>
      <c r="BF2832">
        <v>9214104</v>
      </c>
      <c r="BG2832">
        <v>9214204</v>
      </c>
      <c r="BH2832">
        <v>9214304</v>
      </c>
      <c r="BI2832">
        <v>9214404</v>
      </c>
      <c r="BJ2832">
        <v>9222103</v>
      </c>
      <c r="BK2832">
        <v>9223104</v>
      </c>
      <c r="BL2832">
        <v>9223202</v>
      </c>
      <c r="BM2832">
        <v>9223302</v>
      </c>
      <c r="BN2832">
        <v>9223403</v>
      </c>
      <c r="BO2832">
        <v>9215102</v>
      </c>
    </row>
    <row r="2833" spans="1:67" x14ac:dyDescent="0.15">
      <c r="A2833">
        <v>2832</v>
      </c>
      <c r="B2833" t="s">
        <v>1309</v>
      </c>
      <c r="E2833">
        <f>机器人辅助表!B2833</f>
        <v>23</v>
      </c>
      <c r="F2833">
        <v>3</v>
      </c>
      <c r="G2833">
        <v>58201</v>
      </c>
      <c r="H2833">
        <v>0</v>
      </c>
      <c r="I2833">
        <f>机器人辅助表!H2833</f>
        <v>3984.2967174411374</v>
      </c>
      <c r="J2833">
        <v>2</v>
      </c>
      <c r="K2833">
        <v>4</v>
      </c>
      <c r="L2833">
        <v>1</v>
      </c>
      <c r="M2833" s="2">
        <f>机器人辅助表!C2833</f>
        <v>7793.1627003135472</v>
      </c>
      <c r="N2833" s="2">
        <v>2</v>
      </c>
      <c r="O2833" s="2">
        <f>机器人辅助表!D2833</f>
        <v>599.15399297658882</v>
      </c>
      <c r="P2833" s="2">
        <v>3</v>
      </c>
      <c r="Q2833" s="2">
        <f>机器人辅助表!E2833</f>
        <v>266.29066354515061</v>
      </c>
      <c r="R2833" s="2">
        <v>6</v>
      </c>
      <c r="S2833" s="2">
        <f>机器人辅助表!F2833</f>
        <v>6303.1649999999991</v>
      </c>
      <c r="T2833">
        <v>0</v>
      </c>
      <c r="U2833">
        <v>0</v>
      </c>
      <c r="V2833">
        <v>0</v>
      </c>
      <c r="W2833">
        <v>0</v>
      </c>
      <c r="X2833">
        <v>0</v>
      </c>
      <c r="Y2833">
        <v>0</v>
      </c>
      <c r="Z2833">
        <v>0</v>
      </c>
      <c r="AA2833">
        <v>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BD2833">
        <v>8</v>
      </c>
      <c r="BE2833">
        <v>9323102</v>
      </c>
      <c r="BF2833">
        <v>9324103</v>
      </c>
      <c r="BG2833">
        <v>9324204</v>
      </c>
      <c r="BH2833">
        <v>9324303</v>
      </c>
      <c r="BI2833">
        <v>9324403</v>
      </c>
      <c r="BJ2833">
        <v>9312102</v>
      </c>
      <c r="BK2833">
        <v>9311103</v>
      </c>
      <c r="BL2833">
        <v>9315102</v>
      </c>
    </row>
    <row r="2834" spans="1:67" x14ac:dyDescent="0.15">
      <c r="A2834">
        <v>2833</v>
      </c>
      <c r="B2834" t="s">
        <v>3806</v>
      </c>
      <c r="E2834">
        <f>机器人辅助表!B2834</f>
        <v>31</v>
      </c>
      <c r="F2834">
        <v>1</v>
      </c>
      <c r="G2834">
        <v>58001</v>
      </c>
      <c r="H2834">
        <v>0</v>
      </c>
      <c r="I2834">
        <f>机器人辅助表!H2834</f>
        <v>3841.0819289612318</v>
      </c>
      <c r="J2834">
        <v>2</v>
      </c>
      <c r="K2834">
        <v>4</v>
      </c>
      <c r="L2834">
        <v>1</v>
      </c>
      <c r="M2834" s="2">
        <f>机器人辅助表!C2834</f>
        <v>11779.075139192313</v>
      </c>
      <c r="N2834" s="2">
        <v>2</v>
      </c>
      <c r="O2834" s="2">
        <f>机器人辅助表!D2834</f>
        <v>752.91063362307716</v>
      </c>
      <c r="P2834" s="2">
        <v>3</v>
      </c>
      <c r="Q2834" s="2">
        <f>机器人辅助表!E2834</f>
        <v>334.6269482769232</v>
      </c>
      <c r="R2834" s="2">
        <v>6</v>
      </c>
      <c r="S2834" s="2">
        <f>机器人辅助表!F2834</f>
        <v>4830.0030000000006</v>
      </c>
      <c r="T2834">
        <v>0</v>
      </c>
      <c r="U2834">
        <v>0</v>
      </c>
      <c r="V2834">
        <v>0</v>
      </c>
      <c r="W2834">
        <v>0</v>
      </c>
      <c r="X2834">
        <v>0</v>
      </c>
      <c r="Y2834">
        <v>0</v>
      </c>
      <c r="Z2834">
        <v>0</v>
      </c>
      <c r="AA2834">
        <v>0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BD2834">
        <v>11</v>
      </c>
      <c r="BE2834">
        <v>9113104</v>
      </c>
      <c r="BF2834">
        <v>9121104</v>
      </c>
      <c r="BG2834">
        <v>9121202</v>
      </c>
      <c r="BH2834">
        <v>9121303</v>
      </c>
      <c r="BI2834">
        <v>9121403</v>
      </c>
      <c r="BJ2834">
        <v>9114104</v>
      </c>
      <c r="BK2834">
        <v>9122104</v>
      </c>
      <c r="BL2834">
        <v>9122204</v>
      </c>
      <c r="BM2834">
        <v>9122302</v>
      </c>
      <c r="BN2834">
        <v>9122402</v>
      </c>
      <c r="BO2834">
        <v>9115104</v>
      </c>
    </row>
    <row r="2835" spans="1:67" x14ac:dyDescent="0.15">
      <c r="A2835">
        <v>2834</v>
      </c>
      <c r="B2835" t="s">
        <v>3807</v>
      </c>
      <c r="E2835">
        <f>机器人辅助表!B2835</f>
        <v>49</v>
      </c>
      <c r="F2835">
        <v>3</v>
      </c>
      <c r="G2835">
        <v>58201</v>
      </c>
      <c r="H2835">
        <v>0</v>
      </c>
      <c r="I2835">
        <f>机器人辅助表!H2835</f>
        <v>16097.959528503892</v>
      </c>
      <c r="J2835">
        <v>2</v>
      </c>
      <c r="K2835">
        <v>4</v>
      </c>
      <c r="L2835">
        <v>1</v>
      </c>
      <c r="M2835" s="2">
        <f>机器人辅助表!C2835</f>
        <v>96743.211472048395</v>
      </c>
      <c r="N2835" s="2">
        <v>2</v>
      </c>
      <c r="O2835" s="2">
        <f>机器人辅助表!D2835</f>
        <v>4277.0410109109043</v>
      </c>
      <c r="P2835" s="2">
        <v>3</v>
      </c>
      <c r="Q2835" s="2">
        <f>机器人辅助表!E2835</f>
        <v>1900.9071159604025</v>
      </c>
      <c r="R2835" s="2">
        <v>6</v>
      </c>
      <c r="S2835" s="2">
        <f>机器人辅助表!F2835</f>
        <v>9903.7932000000001</v>
      </c>
      <c r="T2835">
        <v>0</v>
      </c>
      <c r="U2835">
        <v>0</v>
      </c>
      <c r="V2835">
        <v>0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BD2835">
        <v>8</v>
      </c>
      <c r="BE2835">
        <v>9323104</v>
      </c>
      <c r="BF2835">
        <v>9324104</v>
      </c>
      <c r="BG2835">
        <v>9324202</v>
      </c>
      <c r="BH2835">
        <v>9324302</v>
      </c>
      <c r="BI2835">
        <v>9324403</v>
      </c>
      <c r="BJ2835">
        <v>9312102</v>
      </c>
      <c r="BK2835">
        <v>9311103</v>
      </c>
      <c r="BL2835">
        <v>9315103</v>
      </c>
    </row>
    <row r="2836" spans="1:67" x14ac:dyDescent="0.15">
      <c r="A2836">
        <v>2835</v>
      </c>
      <c r="B2836" t="s">
        <v>3808</v>
      </c>
      <c r="E2836">
        <f>机器人辅助表!B2836</f>
        <v>38</v>
      </c>
      <c r="F2836">
        <v>2</v>
      </c>
      <c r="G2836">
        <v>58101</v>
      </c>
      <c r="H2836">
        <v>0</v>
      </c>
      <c r="I2836">
        <f>机器人辅助表!H2836</f>
        <v>6424.3370253367921</v>
      </c>
      <c r="J2836">
        <v>2</v>
      </c>
      <c r="K2836">
        <v>4</v>
      </c>
      <c r="L2836">
        <v>1</v>
      </c>
      <c r="M2836" s="2">
        <f>机器人辅助表!C2836</f>
        <v>26142.65354973391</v>
      </c>
      <c r="N2836" s="2">
        <v>2</v>
      </c>
      <c r="O2836" s="2">
        <f>机器人辅助表!D2836</f>
        <v>1509.373477240134</v>
      </c>
      <c r="P2836" s="2">
        <v>3</v>
      </c>
      <c r="Q2836" s="2">
        <f>机器人辅助表!E2836</f>
        <v>670.83265655117066</v>
      </c>
      <c r="R2836" s="2">
        <v>6</v>
      </c>
      <c r="S2836" s="2">
        <f>机器人辅助表!F2836</f>
        <v>6257.9467999999997</v>
      </c>
      <c r="T2836">
        <v>0</v>
      </c>
      <c r="U2836">
        <v>0</v>
      </c>
      <c r="V2836">
        <v>0</v>
      </c>
      <c r="W2836">
        <v>0</v>
      </c>
      <c r="X2836">
        <v>0</v>
      </c>
      <c r="Y2836">
        <v>0</v>
      </c>
      <c r="Z2836">
        <v>0</v>
      </c>
      <c r="AA2836">
        <v>0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BD2836">
        <v>11</v>
      </c>
      <c r="BE2836">
        <v>9211103</v>
      </c>
      <c r="BF2836">
        <v>9214102</v>
      </c>
      <c r="BG2836">
        <v>9214202</v>
      </c>
      <c r="BH2836">
        <v>9214304</v>
      </c>
      <c r="BI2836">
        <v>9214404</v>
      </c>
      <c r="BJ2836">
        <v>9222102</v>
      </c>
      <c r="BK2836">
        <v>9223103</v>
      </c>
      <c r="BL2836">
        <v>9223203</v>
      </c>
      <c r="BM2836">
        <v>9223303</v>
      </c>
      <c r="BN2836">
        <v>9223402</v>
      </c>
      <c r="BO2836">
        <v>9215104</v>
      </c>
    </row>
    <row r="2837" spans="1:67" x14ac:dyDescent="0.15">
      <c r="A2837">
        <v>2836</v>
      </c>
      <c r="B2837" t="s">
        <v>1310</v>
      </c>
      <c r="E2837">
        <f>机器人辅助表!B2837</f>
        <v>41</v>
      </c>
      <c r="F2837">
        <v>3</v>
      </c>
      <c r="G2837">
        <v>58201</v>
      </c>
      <c r="H2837">
        <v>0</v>
      </c>
      <c r="I2837">
        <f>机器人辅助表!H2837</f>
        <v>10794.751577711451</v>
      </c>
      <c r="J2837">
        <v>2</v>
      </c>
      <c r="K2837">
        <v>4</v>
      </c>
      <c r="L2837">
        <v>1</v>
      </c>
      <c r="M2837" s="2">
        <f>机器人辅助表!C2837</f>
        <v>49894.655447336358</v>
      </c>
      <c r="N2837" s="2">
        <v>2</v>
      </c>
      <c r="O2837" s="2">
        <f>机器人辅助表!D2837</f>
        <v>2662.0450676765231</v>
      </c>
      <c r="P2837" s="2">
        <v>3</v>
      </c>
      <c r="Q2837" s="2">
        <f>机器人辅助表!E2837</f>
        <v>1183.1311411895656</v>
      </c>
      <c r="R2837" s="2">
        <v>6</v>
      </c>
      <c r="S2837" s="2">
        <f>机器人辅助表!F2837</f>
        <v>9278.4232000000011</v>
      </c>
      <c r="T2837">
        <v>0</v>
      </c>
      <c r="U2837">
        <v>0</v>
      </c>
      <c r="V2837">
        <v>0</v>
      </c>
      <c r="W2837">
        <v>0</v>
      </c>
      <c r="X2837">
        <v>0</v>
      </c>
      <c r="Y2837">
        <v>0</v>
      </c>
      <c r="Z2837">
        <v>0</v>
      </c>
      <c r="AA2837">
        <v>0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BD2837">
        <v>8</v>
      </c>
      <c r="BE2837">
        <v>9323104</v>
      </c>
      <c r="BF2837">
        <v>9324102</v>
      </c>
      <c r="BG2837">
        <v>9324202</v>
      </c>
      <c r="BH2837">
        <v>9324303</v>
      </c>
      <c r="BI2837">
        <v>9324402</v>
      </c>
      <c r="BJ2837">
        <v>9312104</v>
      </c>
      <c r="BK2837">
        <v>9311103</v>
      </c>
      <c r="BL2837">
        <v>9315102</v>
      </c>
    </row>
    <row r="2838" spans="1:67" x14ac:dyDescent="0.15">
      <c r="A2838">
        <v>2837</v>
      </c>
      <c r="B2838" t="s">
        <v>3809</v>
      </c>
      <c r="E2838">
        <f>机器人辅助表!B2838</f>
        <v>47</v>
      </c>
      <c r="F2838">
        <v>3</v>
      </c>
      <c r="G2838">
        <v>58201</v>
      </c>
      <c r="H2838">
        <v>0</v>
      </c>
      <c r="I2838">
        <f>机器人辅助表!H2838</f>
        <v>15682.685320519795</v>
      </c>
      <c r="J2838">
        <v>2</v>
      </c>
      <c r="K2838">
        <v>4</v>
      </c>
      <c r="L2838">
        <v>1</v>
      </c>
      <c r="M2838" s="2">
        <f>机器人辅助表!C2838</f>
        <v>89091.054364597076</v>
      </c>
      <c r="N2838" s="2">
        <v>2</v>
      </c>
      <c r="O2838" s="2">
        <f>机器人辅助表!D2838</f>
        <v>4116.9662052802687</v>
      </c>
      <c r="P2838" s="2">
        <v>3</v>
      </c>
      <c r="Q2838" s="2">
        <f>机器人辅助表!E2838</f>
        <v>1829.7627579023419</v>
      </c>
      <c r="R2838" s="2">
        <v>6</v>
      </c>
      <c r="S2838" s="2">
        <f>机器人辅助表!F2838</f>
        <v>10466.2744</v>
      </c>
      <c r="T2838">
        <v>0</v>
      </c>
      <c r="U2838">
        <v>0</v>
      </c>
      <c r="V2838">
        <v>0</v>
      </c>
      <c r="W2838">
        <v>0</v>
      </c>
      <c r="X2838">
        <v>0</v>
      </c>
      <c r="Y2838">
        <v>0</v>
      </c>
      <c r="Z2838">
        <v>0</v>
      </c>
      <c r="AA2838">
        <v>0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BD2838">
        <v>8</v>
      </c>
      <c r="BE2838">
        <v>9323103</v>
      </c>
      <c r="BF2838">
        <v>9324103</v>
      </c>
      <c r="BG2838">
        <v>9324203</v>
      </c>
      <c r="BH2838">
        <v>9324302</v>
      </c>
      <c r="BI2838">
        <v>9324403</v>
      </c>
      <c r="BJ2838">
        <v>9312103</v>
      </c>
      <c r="BK2838">
        <v>9311103</v>
      </c>
      <c r="BL2838">
        <v>9315102</v>
      </c>
    </row>
    <row r="2839" spans="1:67" x14ac:dyDescent="0.15">
      <c r="A2839">
        <v>2838</v>
      </c>
      <c r="B2839" t="s">
        <v>3810</v>
      </c>
      <c r="E2839">
        <f>机器人辅助表!B2839</f>
        <v>21</v>
      </c>
      <c r="F2839">
        <v>3</v>
      </c>
      <c r="G2839">
        <v>58201</v>
      </c>
      <c r="H2839">
        <v>0</v>
      </c>
      <c r="I2839">
        <f>机器人辅助表!H2839</f>
        <v>2509.1916854624351</v>
      </c>
      <c r="J2839">
        <v>2</v>
      </c>
      <c r="K2839">
        <v>4</v>
      </c>
      <c r="L2839">
        <v>1</v>
      </c>
      <c r="M2839" s="2">
        <f>机器人辅助表!C2839</f>
        <v>4328.2892152500017</v>
      </c>
      <c r="N2839" s="2">
        <v>2</v>
      </c>
      <c r="O2839" s="2">
        <f>机器人辅助表!D2839</f>
        <v>351.93317165217411</v>
      </c>
      <c r="P2839" s="2">
        <v>3</v>
      </c>
      <c r="Q2839" s="2">
        <f>机器人辅助表!E2839</f>
        <v>156.41474295652182</v>
      </c>
      <c r="R2839" s="2">
        <v>6</v>
      </c>
      <c r="S2839" s="2">
        <f>机器人辅助表!F2839</f>
        <v>4145.6282000000001</v>
      </c>
      <c r="T2839">
        <v>0</v>
      </c>
      <c r="U2839">
        <v>0</v>
      </c>
      <c r="V2839">
        <v>0</v>
      </c>
      <c r="W2839">
        <v>0</v>
      </c>
      <c r="X2839">
        <v>0</v>
      </c>
      <c r="Y2839">
        <v>0</v>
      </c>
      <c r="Z2839">
        <v>0</v>
      </c>
      <c r="AA2839">
        <v>0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BD2839">
        <v>8</v>
      </c>
      <c r="BE2839">
        <v>9323102</v>
      </c>
      <c r="BF2839">
        <v>9324102</v>
      </c>
      <c r="BG2839">
        <v>9324202</v>
      </c>
      <c r="BH2839">
        <v>9324303</v>
      </c>
      <c r="BI2839">
        <v>9324402</v>
      </c>
      <c r="BJ2839">
        <v>9312103</v>
      </c>
      <c r="BK2839">
        <v>9311102</v>
      </c>
      <c r="BL2839">
        <v>9315104</v>
      </c>
    </row>
    <row r="2840" spans="1:67" x14ac:dyDescent="0.15">
      <c r="A2840">
        <v>2839</v>
      </c>
      <c r="B2840" t="s">
        <v>3811</v>
      </c>
      <c r="E2840">
        <f>机器人辅助表!B2840</f>
        <v>24</v>
      </c>
      <c r="F2840">
        <v>2</v>
      </c>
      <c r="G2840">
        <v>58101</v>
      </c>
      <c r="H2840">
        <v>0</v>
      </c>
      <c r="I2840">
        <f>机器人辅助表!H2840</f>
        <v>3604.9202883005223</v>
      </c>
      <c r="J2840">
        <v>2</v>
      </c>
      <c r="K2840">
        <v>4</v>
      </c>
      <c r="L2840">
        <v>1</v>
      </c>
      <c r="M2840" s="2">
        <f>机器人辅助表!C2840</f>
        <v>7507.9610323478282</v>
      </c>
      <c r="N2840" s="2">
        <v>2</v>
      </c>
      <c r="O2840" s="2">
        <f>机器人辅助表!D2840</f>
        <v>561.9263974314382</v>
      </c>
      <c r="P2840" s="2">
        <v>3</v>
      </c>
      <c r="Q2840" s="2">
        <f>机器人辅助表!E2840</f>
        <v>249.74506552508365</v>
      </c>
      <c r="R2840" s="2">
        <v>6</v>
      </c>
      <c r="S2840" s="2">
        <f>机器人辅助表!F2840</f>
        <v>5565.0304000000006</v>
      </c>
      <c r="T2840">
        <v>0</v>
      </c>
      <c r="U2840">
        <v>0</v>
      </c>
      <c r="V2840">
        <v>0</v>
      </c>
      <c r="W2840">
        <v>0</v>
      </c>
      <c r="X2840">
        <v>0</v>
      </c>
      <c r="Y2840">
        <v>0</v>
      </c>
      <c r="Z2840">
        <v>0</v>
      </c>
      <c r="AA2840">
        <v>0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BD2840">
        <v>11</v>
      </c>
      <c r="BE2840">
        <v>9211103</v>
      </c>
      <c r="BF2840">
        <v>9214103</v>
      </c>
      <c r="BG2840">
        <v>9214203</v>
      </c>
      <c r="BH2840">
        <v>9214302</v>
      </c>
      <c r="BI2840">
        <v>9214403</v>
      </c>
      <c r="BJ2840">
        <v>9222102</v>
      </c>
      <c r="BK2840">
        <v>9223102</v>
      </c>
      <c r="BL2840">
        <v>9223202</v>
      </c>
      <c r="BM2840">
        <v>9223303</v>
      </c>
      <c r="BN2840">
        <v>9223404</v>
      </c>
      <c r="BO2840">
        <v>9215102</v>
      </c>
    </row>
    <row r="2841" spans="1:67" x14ac:dyDescent="0.15">
      <c r="A2841">
        <v>2840</v>
      </c>
      <c r="B2841" t="s">
        <v>1311</v>
      </c>
      <c r="E2841">
        <f>机器人辅助表!B2841</f>
        <v>31</v>
      </c>
      <c r="F2841">
        <v>1</v>
      </c>
      <c r="G2841">
        <v>58001</v>
      </c>
      <c r="H2841">
        <v>0</v>
      </c>
      <c r="I2841">
        <f>机器人辅助表!H2841</f>
        <v>4267.8688099569235</v>
      </c>
      <c r="J2841">
        <v>2</v>
      </c>
      <c r="K2841">
        <v>4</v>
      </c>
      <c r="L2841">
        <v>1</v>
      </c>
      <c r="M2841" s="2">
        <f>机器人辅助表!C2841</f>
        <v>13087.861265769236</v>
      </c>
      <c r="N2841" s="2">
        <v>2</v>
      </c>
      <c r="O2841" s="2">
        <f>机器人辅助表!D2841</f>
        <v>836.56737069230792</v>
      </c>
      <c r="P2841" s="2">
        <v>3</v>
      </c>
      <c r="Q2841" s="2">
        <f>机器人辅助表!E2841</f>
        <v>371.80772030769242</v>
      </c>
      <c r="R2841" s="2">
        <v>6</v>
      </c>
      <c r="S2841" s="2">
        <f>机器人辅助表!F2841</f>
        <v>5366.67</v>
      </c>
      <c r="T2841">
        <v>0</v>
      </c>
      <c r="U2841">
        <v>0</v>
      </c>
      <c r="V2841">
        <v>0</v>
      </c>
      <c r="W2841">
        <v>0</v>
      </c>
      <c r="X2841">
        <v>0</v>
      </c>
      <c r="Y2841">
        <v>0</v>
      </c>
      <c r="Z2841">
        <v>0</v>
      </c>
      <c r="AA2841">
        <v>0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BD2841">
        <v>11</v>
      </c>
      <c r="BE2841">
        <v>9113102</v>
      </c>
      <c r="BF2841">
        <v>9121103</v>
      </c>
      <c r="BG2841">
        <v>9121203</v>
      </c>
      <c r="BH2841">
        <v>9121303</v>
      </c>
      <c r="BI2841">
        <v>9121403</v>
      </c>
      <c r="BJ2841">
        <v>9114103</v>
      </c>
      <c r="BK2841">
        <v>9122102</v>
      </c>
      <c r="BL2841">
        <v>9122203</v>
      </c>
      <c r="BM2841">
        <v>9122304</v>
      </c>
      <c r="BN2841">
        <v>9122403</v>
      </c>
      <c r="BO2841">
        <v>9115102</v>
      </c>
    </row>
    <row r="2842" spans="1:67" x14ac:dyDescent="0.15">
      <c r="A2842">
        <v>2841</v>
      </c>
      <c r="B2842" t="s">
        <v>3812</v>
      </c>
      <c r="E2842">
        <f>机器人辅助表!B2842</f>
        <v>20</v>
      </c>
      <c r="F2842">
        <v>1</v>
      </c>
      <c r="G2842">
        <v>58001</v>
      </c>
      <c r="H2842">
        <v>0</v>
      </c>
      <c r="I2842">
        <f>机器人辅助表!H2842</f>
        <v>3534.2261050434786</v>
      </c>
      <c r="J2842">
        <v>2</v>
      </c>
      <c r="K2842">
        <v>4</v>
      </c>
      <c r="L2842">
        <v>1</v>
      </c>
      <c r="M2842" s="2">
        <f>机器人辅助表!C2842</f>
        <v>5731.7728695652186</v>
      </c>
      <c r="N2842" s="2">
        <v>2</v>
      </c>
      <c r="O2842" s="2">
        <f>机器人辅助表!D2842</f>
        <v>479.86935652173923</v>
      </c>
      <c r="P2842" s="2">
        <v>3</v>
      </c>
      <c r="Q2842" s="2">
        <f>机器人辅助表!E2842</f>
        <v>213.27526956521749</v>
      </c>
      <c r="R2842" s="2">
        <v>6</v>
      </c>
      <c r="S2842" s="2">
        <f>机器人辅助表!F2842</f>
        <v>5949.3319999999994</v>
      </c>
      <c r="T2842">
        <v>0</v>
      </c>
      <c r="U2842">
        <v>0</v>
      </c>
      <c r="V2842">
        <v>0</v>
      </c>
      <c r="W2842">
        <v>0</v>
      </c>
      <c r="X2842">
        <v>0</v>
      </c>
      <c r="Y2842">
        <v>0</v>
      </c>
      <c r="Z2842">
        <v>0</v>
      </c>
      <c r="AA2842">
        <v>0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BD2842">
        <v>11</v>
      </c>
      <c r="BE2842">
        <v>9113103</v>
      </c>
      <c r="BF2842">
        <v>9121102</v>
      </c>
      <c r="BG2842">
        <v>9121202</v>
      </c>
      <c r="BH2842">
        <v>9121304</v>
      </c>
      <c r="BI2842">
        <v>9121402</v>
      </c>
      <c r="BJ2842">
        <v>9114102</v>
      </c>
      <c r="BK2842">
        <v>9122102</v>
      </c>
      <c r="BL2842">
        <v>9122202</v>
      </c>
      <c r="BM2842">
        <v>9122304</v>
      </c>
      <c r="BN2842">
        <v>9122402</v>
      </c>
      <c r="BO2842">
        <v>9115102</v>
      </c>
    </row>
    <row r="2843" spans="1:67" x14ac:dyDescent="0.15">
      <c r="A2843">
        <v>2842</v>
      </c>
      <c r="B2843" t="s">
        <v>3813</v>
      </c>
      <c r="E2843">
        <f>机器人辅助表!B2843</f>
        <v>31</v>
      </c>
      <c r="F2843">
        <v>1</v>
      </c>
      <c r="G2843">
        <v>58001</v>
      </c>
      <c r="H2843">
        <v>0</v>
      </c>
      <c r="I2843">
        <f>机器人辅助表!H2843</f>
        <v>4865.3704433508929</v>
      </c>
      <c r="J2843">
        <v>2</v>
      </c>
      <c r="K2843">
        <v>4</v>
      </c>
      <c r="L2843">
        <v>1</v>
      </c>
      <c r="M2843" s="2">
        <f>机器人辅助表!C2843</f>
        <v>14920.161842976928</v>
      </c>
      <c r="N2843" s="2">
        <v>2</v>
      </c>
      <c r="O2843" s="2">
        <f>机器人辅助表!D2843</f>
        <v>953.68680258923098</v>
      </c>
      <c r="P2843" s="2">
        <v>3</v>
      </c>
      <c r="Q2843" s="2">
        <f>机器人辅助表!E2843</f>
        <v>423.8608011507693</v>
      </c>
      <c r="R2843" s="2">
        <v>6</v>
      </c>
      <c r="S2843" s="2">
        <f>机器人辅助表!F2843</f>
        <v>6118.0037999999995</v>
      </c>
      <c r="T2843">
        <v>0</v>
      </c>
      <c r="U2843">
        <v>0</v>
      </c>
      <c r="V2843">
        <v>0</v>
      </c>
      <c r="W2843">
        <v>0</v>
      </c>
      <c r="X2843">
        <v>0</v>
      </c>
      <c r="Y2843">
        <v>0</v>
      </c>
      <c r="Z2843">
        <v>0</v>
      </c>
      <c r="AA2843">
        <v>0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BD2843">
        <v>11</v>
      </c>
      <c r="BE2843">
        <v>9113102</v>
      </c>
      <c r="BF2843">
        <v>9121102</v>
      </c>
      <c r="BG2843">
        <v>9121204</v>
      </c>
      <c r="BH2843">
        <v>9121302</v>
      </c>
      <c r="BI2843">
        <v>9121402</v>
      </c>
      <c r="BJ2843">
        <v>9114103</v>
      </c>
      <c r="BK2843">
        <v>9122103</v>
      </c>
      <c r="BL2843">
        <v>9122203</v>
      </c>
      <c r="BM2843">
        <v>9122302</v>
      </c>
      <c r="BN2843">
        <v>9122403</v>
      </c>
      <c r="BO2843">
        <v>9115102</v>
      </c>
    </row>
    <row r="2844" spans="1:67" x14ac:dyDescent="0.15">
      <c r="A2844">
        <v>2843</v>
      </c>
      <c r="B2844" t="s">
        <v>3814</v>
      </c>
      <c r="E2844">
        <f>机器人辅助表!B2844</f>
        <v>35</v>
      </c>
      <c r="F2844">
        <v>3</v>
      </c>
      <c r="G2844">
        <v>58201</v>
      </c>
      <c r="H2844">
        <v>0</v>
      </c>
      <c r="I2844">
        <f>机器人辅助表!H2844</f>
        <v>8737.3266064695672</v>
      </c>
      <c r="J2844">
        <v>2</v>
      </c>
      <c r="K2844">
        <v>4</v>
      </c>
      <c r="L2844">
        <v>1</v>
      </c>
      <c r="M2844" s="2">
        <f>机器人辅助表!C2844</f>
        <v>31371.78093913044</v>
      </c>
      <c r="N2844" s="2">
        <v>2</v>
      </c>
      <c r="O2844" s="2">
        <f>机器人辅助表!D2844</f>
        <v>1931.5422469565219</v>
      </c>
      <c r="P2844" s="2">
        <v>3</v>
      </c>
      <c r="Q2844" s="2">
        <f>机器人辅助表!E2844</f>
        <v>858.46322086956559</v>
      </c>
      <c r="R2844" s="2">
        <v>6</v>
      </c>
      <c r="S2844" s="2">
        <f>机器人辅助表!F2844</f>
        <v>9518.32</v>
      </c>
      <c r="T2844">
        <v>0</v>
      </c>
      <c r="U2844">
        <v>0</v>
      </c>
      <c r="V2844">
        <v>0</v>
      </c>
      <c r="W2844">
        <v>0</v>
      </c>
      <c r="X2844">
        <v>0</v>
      </c>
      <c r="Y2844">
        <v>0</v>
      </c>
      <c r="Z2844">
        <v>0</v>
      </c>
      <c r="AA2844">
        <v>0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BD2844">
        <v>8</v>
      </c>
      <c r="BE2844">
        <v>9323104</v>
      </c>
      <c r="BF2844">
        <v>9324102</v>
      </c>
      <c r="BG2844">
        <v>9324203</v>
      </c>
      <c r="BH2844">
        <v>9324302</v>
      </c>
      <c r="BI2844">
        <v>9324402</v>
      </c>
      <c r="BJ2844">
        <v>9312102</v>
      </c>
      <c r="BK2844">
        <v>9311104</v>
      </c>
      <c r="BL2844">
        <v>9315102</v>
      </c>
    </row>
    <row r="2845" spans="1:67" x14ac:dyDescent="0.15">
      <c r="A2845">
        <v>2844</v>
      </c>
      <c r="B2845" t="s">
        <v>3815</v>
      </c>
      <c r="E2845">
        <f>机器人辅助表!B2845</f>
        <v>19</v>
      </c>
      <c r="F2845">
        <v>3</v>
      </c>
      <c r="G2845">
        <v>58201</v>
      </c>
      <c r="H2845">
        <v>0</v>
      </c>
      <c r="I2845">
        <f>机器人辅助表!H2845</f>
        <v>2025.7811779366955</v>
      </c>
      <c r="J2845">
        <v>2</v>
      </c>
      <c r="K2845">
        <v>4</v>
      </c>
      <c r="L2845">
        <v>1</v>
      </c>
      <c r="M2845" s="2">
        <f>机器人辅助表!C2845</f>
        <v>3077.5207664347822</v>
      </c>
      <c r="N2845" s="2">
        <v>2</v>
      </c>
      <c r="O2845" s="2">
        <f>机器人辅助表!D2845</f>
        <v>265.52605773913047</v>
      </c>
      <c r="P2845" s="2">
        <v>3</v>
      </c>
      <c r="Q2845" s="2">
        <f>机器人辅助表!E2845</f>
        <v>118.01158121739134</v>
      </c>
      <c r="R2845" s="2">
        <v>6</v>
      </c>
      <c r="S2845" s="2">
        <f>机器人辅助表!F2845</f>
        <v>3475.0367999999999</v>
      </c>
      <c r="T2845">
        <v>0</v>
      </c>
      <c r="U2845">
        <v>0</v>
      </c>
      <c r="V2845">
        <v>0</v>
      </c>
      <c r="W2845">
        <v>0</v>
      </c>
      <c r="X2845">
        <v>0</v>
      </c>
      <c r="Y2845">
        <v>0</v>
      </c>
      <c r="Z2845">
        <v>0</v>
      </c>
      <c r="AA2845">
        <v>0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BD2845">
        <v>8</v>
      </c>
      <c r="BE2845">
        <v>9323102</v>
      </c>
      <c r="BF2845">
        <v>9324104</v>
      </c>
      <c r="BG2845">
        <v>9324204</v>
      </c>
      <c r="BH2845">
        <v>9324302</v>
      </c>
      <c r="BI2845">
        <v>9324404</v>
      </c>
      <c r="BJ2845">
        <v>9312103</v>
      </c>
      <c r="BK2845">
        <v>9311103</v>
      </c>
      <c r="BL2845">
        <v>9315102</v>
      </c>
    </row>
    <row r="2846" spans="1:67" x14ac:dyDescent="0.15">
      <c r="A2846">
        <v>2845</v>
      </c>
      <c r="B2846" t="s">
        <v>3816</v>
      </c>
      <c r="E2846">
        <f>机器人辅助表!B2846</f>
        <v>25</v>
      </c>
      <c r="F2846">
        <v>2</v>
      </c>
      <c r="G2846">
        <v>58101</v>
      </c>
      <c r="H2846">
        <v>0</v>
      </c>
      <c r="I2846">
        <f>机器人辅助表!H2846</f>
        <v>4055.1112068561883</v>
      </c>
      <c r="J2846">
        <v>2</v>
      </c>
      <c r="K2846">
        <v>4</v>
      </c>
      <c r="L2846">
        <v>1</v>
      </c>
      <c r="M2846" s="2">
        <f>机器人辅助表!C2846</f>
        <v>8956.869563127093</v>
      </c>
      <c r="N2846" s="2">
        <v>2</v>
      </c>
      <c r="O2846" s="2">
        <f>机器人辅助表!D2846</f>
        <v>653.05783143812744</v>
      </c>
      <c r="P2846" s="2">
        <v>3</v>
      </c>
      <c r="Q2846" s="2">
        <f>机器人辅助表!E2846</f>
        <v>290.24792508361219</v>
      </c>
      <c r="R2846" s="2">
        <v>6</v>
      </c>
      <c r="S2846" s="2">
        <f>机器人辅助表!F2846</f>
        <v>6110.8200000000006</v>
      </c>
      <c r="T2846">
        <v>0</v>
      </c>
      <c r="U2846">
        <v>0</v>
      </c>
      <c r="V2846">
        <v>0</v>
      </c>
      <c r="W2846">
        <v>0</v>
      </c>
      <c r="X2846">
        <v>0</v>
      </c>
      <c r="Y2846">
        <v>0</v>
      </c>
      <c r="Z2846">
        <v>0</v>
      </c>
      <c r="AA2846">
        <v>0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BD2846">
        <v>11</v>
      </c>
      <c r="BE2846">
        <v>9211102</v>
      </c>
      <c r="BF2846">
        <v>9214104</v>
      </c>
      <c r="BG2846">
        <v>9214204</v>
      </c>
      <c r="BH2846">
        <v>9214302</v>
      </c>
      <c r="BI2846">
        <v>9214403</v>
      </c>
      <c r="BJ2846">
        <v>9222103</v>
      </c>
      <c r="BK2846">
        <v>9223103</v>
      </c>
      <c r="BL2846">
        <v>9223202</v>
      </c>
      <c r="BM2846">
        <v>9223304</v>
      </c>
      <c r="BN2846">
        <v>9223404</v>
      </c>
      <c r="BO2846">
        <v>9215104</v>
      </c>
    </row>
    <row r="2847" spans="1:67" x14ac:dyDescent="0.15">
      <c r="A2847">
        <v>2846</v>
      </c>
      <c r="B2847" t="s">
        <v>3817</v>
      </c>
      <c r="E2847">
        <f>机器人辅助表!B2847</f>
        <v>31</v>
      </c>
      <c r="F2847">
        <v>2</v>
      </c>
      <c r="G2847">
        <v>58101</v>
      </c>
      <c r="H2847">
        <v>0</v>
      </c>
      <c r="I2847">
        <f>机器人辅助表!H2847</f>
        <v>5036.0851957491695</v>
      </c>
      <c r="J2847">
        <v>2</v>
      </c>
      <c r="K2847">
        <v>4</v>
      </c>
      <c r="L2847">
        <v>1</v>
      </c>
      <c r="M2847" s="2">
        <f>机器人辅助表!C2847</f>
        <v>15443.676293607698</v>
      </c>
      <c r="N2847" s="2">
        <v>2</v>
      </c>
      <c r="O2847" s="2">
        <f>机器人辅助表!D2847</f>
        <v>987.14949741692328</v>
      </c>
      <c r="P2847" s="2">
        <v>3</v>
      </c>
      <c r="Q2847" s="2">
        <f>机器人辅助表!E2847</f>
        <v>438.73310996307703</v>
      </c>
      <c r="R2847" s="2">
        <v>6</v>
      </c>
      <c r="S2847" s="2">
        <f>机器人辅助表!F2847</f>
        <v>6332.6705999999995</v>
      </c>
      <c r="T2847">
        <v>0</v>
      </c>
      <c r="U2847">
        <v>0</v>
      </c>
      <c r="V2847">
        <v>0</v>
      </c>
      <c r="W2847">
        <v>0</v>
      </c>
      <c r="X2847">
        <v>0</v>
      </c>
      <c r="Y2847">
        <v>0</v>
      </c>
      <c r="Z2847">
        <v>0</v>
      </c>
      <c r="AA2847">
        <v>0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BD2847">
        <v>11</v>
      </c>
      <c r="BE2847">
        <v>9211103</v>
      </c>
      <c r="BF2847">
        <v>9214103</v>
      </c>
      <c r="BG2847">
        <v>9214203</v>
      </c>
      <c r="BH2847">
        <v>9214303</v>
      </c>
      <c r="BI2847">
        <v>9214402</v>
      </c>
      <c r="BJ2847">
        <v>9222103</v>
      </c>
      <c r="BK2847">
        <v>9223102</v>
      </c>
      <c r="BL2847">
        <v>9223204</v>
      </c>
      <c r="BM2847">
        <v>9223304</v>
      </c>
      <c r="BN2847">
        <v>9223404</v>
      </c>
      <c r="BO2847">
        <v>9215103</v>
      </c>
    </row>
    <row r="2848" spans="1:67" x14ac:dyDescent="0.15">
      <c r="A2848">
        <v>2847</v>
      </c>
      <c r="B2848" t="s">
        <v>1312</v>
      </c>
      <c r="E2848">
        <f>机器人辅助表!B2848</f>
        <v>36</v>
      </c>
      <c r="F2848">
        <v>3</v>
      </c>
      <c r="G2848">
        <v>58201</v>
      </c>
      <c r="H2848">
        <v>0</v>
      </c>
      <c r="I2848">
        <f>机器人辅助表!H2848</f>
        <v>5562.5837354665518</v>
      </c>
      <c r="J2848">
        <v>2</v>
      </c>
      <c r="K2848">
        <v>4</v>
      </c>
      <c r="L2848">
        <v>1</v>
      </c>
      <c r="M2848" s="2">
        <f>机器人辅助表!C2848</f>
        <v>20646.235108944486</v>
      </c>
      <c r="N2848" s="2">
        <v>2</v>
      </c>
      <c r="O2848" s="2">
        <f>机器人辅助表!D2848</f>
        <v>1260.2670326753178</v>
      </c>
      <c r="P2848" s="2">
        <v>3</v>
      </c>
      <c r="Q2848" s="2">
        <f>机器人辅助表!E2848</f>
        <v>560.11868118903021</v>
      </c>
      <c r="R2848" s="2">
        <v>6</v>
      </c>
      <c r="S2848" s="2">
        <f>机器人辅助表!F2848</f>
        <v>5850.7391999999991</v>
      </c>
      <c r="T2848">
        <v>0</v>
      </c>
      <c r="U2848">
        <v>0</v>
      </c>
      <c r="V2848">
        <v>0</v>
      </c>
      <c r="W2848">
        <v>0</v>
      </c>
      <c r="X2848">
        <v>0</v>
      </c>
      <c r="Y2848">
        <v>0</v>
      </c>
      <c r="Z2848">
        <v>0</v>
      </c>
      <c r="AA2848">
        <v>0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BD2848">
        <v>8</v>
      </c>
      <c r="BE2848">
        <v>9323104</v>
      </c>
      <c r="BF2848">
        <v>9324102</v>
      </c>
      <c r="BG2848">
        <v>9324202</v>
      </c>
      <c r="BH2848">
        <v>9324302</v>
      </c>
      <c r="BI2848">
        <v>9324403</v>
      </c>
      <c r="BJ2848">
        <v>9312104</v>
      </c>
      <c r="BK2848">
        <v>9311104</v>
      </c>
      <c r="BL2848">
        <v>9315104</v>
      </c>
    </row>
    <row r="2849" spans="1:67" x14ac:dyDescent="0.15">
      <c r="A2849">
        <v>2848</v>
      </c>
      <c r="B2849" t="s">
        <v>3818</v>
      </c>
      <c r="E2849">
        <f>机器人辅助表!B2849</f>
        <v>37</v>
      </c>
      <c r="F2849">
        <v>1</v>
      </c>
      <c r="G2849">
        <v>58001</v>
      </c>
      <c r="H2849">
        <v>0</v>
      </c>
      <c r="I2849">
        <f>机器人辅助表!H2849</f>
        <v>5795.3605472937452</v>
      </c>
      <c r="J2849">
        <v>2</v>
      </c>
      <c r="K2849">
        <v>4</v>
      </c>
      <c r="L2849">
        <v>1</v>
      </c>
      <c r="M2849" s="2">
        <f>机器人辅助表!C2849</f>
        <v>22550.690152434916</v>
      </c>
      <c r="N2849" s="2">
        <v>2</v>
      </c>
      <c r="O2849" s="2">
        <f>机器人辅助表!D2849</f>
        <v>1338.3046749097325</v>
      </c>
      <c r="P2849" s="2">
        <v>3</v>
      </c>
      <c r="Q2849" s="2">
        <f>机器人辅助表!E2849</f>
        <v>594.80207773765892</v>
      </c>
      <c r="R2849" s="2">
        <v>6</v>
      </c>
      <c r="S2849" s="2">
        <f>机器人辅助表!F2849</f>
        <v>5865.6845999999996</v>
      </c>
      <c r="T2849">
        <v>0</v>
      </c>
      <c r="U2849">
        <v>0</v>
      </c>
      <c r="V2849">
        <v>0</v>
      </c>
      <c r="W2849">
        <v>0</v>
      </c>
      <c r="X2849">
        <v>0</v>
      </c>
      <c r="Y2849">
        <v>0</v>
      </c>
      <c r="Z2849">
        <v>0</v>
      </c>
      <c r="AA2849">
        <v>0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BD2849">
        <v>11</v>
      </c>
      <c r="BE2849">
        <v>9113104</v>
      </c>
      <c r="BF2849">
        <v>9121102</v>
      </c>
      <c r="BG2849">
        <v>9121203</v>
      </c>
      <c r="BH2849">
        <v>9121302</v>
      </c>
      <c r="BI2849">
        <v>9121403</v>
      </c>
      <c r="BJ2849">
        <v>9114103</v>
      </c>
      <c r="BK2849">
        <v>9122104</v>
      </c>
      <c r="BL2849">
        <v>9122203</v>
      </c>
      <c r="BM2849">
        <v>9122304</v>
      </c>
      <c r="BN2849">
        <v>9122402</v>
      </c>
      <c r="BO2849">
        <v>9115103</v>
      </c>
    </row>
    <row r="2850" spans="1:67" x14ac:dyDescent="0.15">
      <c r="A2850">
        <v>2849</v>
      </c>
      <c r="B2850" t="s">
        <v>3819</v>
      </c>
      <c r="E2850">
        <f>机器人辅助表!B2850</f>
        <v>49</v>
      </c>
      <c r="F2850">
        <v>3</v>
      </c>
      <c r="G2850">
        <v>58201</v>
      </c>
      <c r="H2850">
        <v>0</v>
      </c>
      <c r="I2850">
        <f>机器人辅助表!H2850</f>
        <v>9866.4913239217403</v>
      </c>
      <c r="J2850">
        <v>2</v>
      </c>
      <c r="K2850">
        <v>4</v>
      </c>
      <c r="L2850">
        <v>1</v>
      </c>
      <c r="M2850" s="2">
        <f>机器人辅助表!C2850</f>
        <v>59294.226386094175</v>
      </c>
      <c r="N2850" s="2">
        <v>2</v>
      </c>
      <c r="O2850" s="2">
        <f>机器人辅助表!D2850</f>
        <v>2621.4122324937803</v>
      </c>
      <c r="P2850" s="2">
        <v>3</v>
      </c>
      <c r="Q2850" s="2">
        <f>机器人辅助表!E2850</f>
        <v>1165.0721033305692</v>
      </c>
      <c r="R2850" s="2">
        <v>6</v>
      </c>
      <c r="S2850" s="2">
        <f>机器人辅助表!F2850</f>
        <v>6070.0667999999996</v>
      </c>
      <c r="T2850">
        <v>0</v>
      </c>
      <c r="U2850">
        <v>0</v>
      </c>
      <c r="V2850">
        <v>0</v>
      </c>
      <c r="W2850">
        <v>0</v>
      </c>
      <c r="X2850">
        <v>0</v>
      </c>
      <c r="Y2850">
        <v>0</v>
      </c>
      <c r="Z2850">
        <v>0</v>
      </c>
      <c r="AA2850">
        <v>0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BD2850">
        <v>8</v>
      </c>
      <c r="BE2850">
        <v>9323104</v>
      </c>
      <c r="BF2850">
        <v>9324103</v>
      </c>
      <c r="BG2850">
        <v>9324203</v>
      </c>
      <c r="BH2850">
        <v>9324304</v>
      </c>
      <c r="BI2850">
        <v>9324403</v>
      </c>
      <c r="BJ2850">
        <v>9312102</v>
      </c>
      <c r="BK2850">
        <v>9311102</v>
      </c>
      <c r="BL2850">
        <v>9315103</v>
      </c>
    </row>
    <row r="2851" spans="1:67" x14ac:dyDescent="0.15">
      <c r="A2851">
        <v>2850</v>
      </c>
      <c r="B2851" t="s">
        <v>1313</v>
      </c>
      <c r="E2851">
        <f>机器人辅助表!B2851</f>
        <v>26</v>
      </c>
      <c r="F2851">
        <v>1</v>
      </c>
      <c r="G2851">
        <v>58001</v>
      </c>
      <c r="H2851">
        <v>0</v>
      </c>
      <c r="I2851">
        <f>机器人辅助表!H2851</f>
        <v>4562.3941730293727</v>
      </c>
      <c r="J2851">
        <v>2</v>
      </c>
      <c r="K2851">
        <v>4</v>
      </c>
      <c r="L2851">
        <v>1</v>
      </c>
      <c r="M2851" s="2">
        <f>机器人辅助表!C2851</f>
        <v>10730.207912604685</v>
      </c>
      <c r="N2851" s="2">
        <v>2</v>
      </c>
      <c r="O2851" s="2">
        <f>机器人辅助表!D2851</f>
        <v>762.66038470635476</v>
      </c>
      <c r="P2851" s="2">
        <v>3</v>
      </c>
      <c r="Q2851" s="2">
        <f>机器人辅助表!E2851</f>
        <v>338.96017098060207</v>
      </c>
      <c r="R2851" s="2">
        <v>6</v>
      </c>
      <c r="S2851" s="2">
        <f>机器人辅助表!F2851</f>
        <v>6679.9007999999994</v>
      </c>
      <c r="T2851">
        <v>0</v>
      </c>
      <c r="U2851">
        <v>0</v>
      </c>
      <c r="V2851">
        <v>0</v>
      </c>
      <c r="W2851">
        <v>0</v>
      </c>
      <c r="X2851">
        <v>0</v>
      </c>
      <c r="Y2851">
        <v>0</v>
      </c>
      <c r="Z2851">
        <v>0</v>
      </c>
      <c r="AA2851">
        <v>0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BD2851">
        <v>11</v>
      </c>
      <c r="BE2851">
        <v>9113104</v>
      </c>
      <c r="BF2851">
        <v>9121104</v>
      </c>
      <c r="BG2851">
        <v>9121202</v>
      </c>
      <c r="BH2851">
        <v>9121303</v>
      </c>
      <c r="BI2851">
        <v>9121402</v>
      </c>
      <c r="BJ2851">
        <v>9114103</v>
      </c>
      <c r="BK2851">
        <v>9122103</v>
      </c>
      <c r="BL2851">
        <v>9122202</v>
      </c>
      <c r="BM2851">
        <v>9122304</v>
      </c>
      <c r="BN2851">
        <v>9122404</v>
      </c>
      <c r="BO2851">
        <v>9115104</v>
      </c>
    </row>
    <row r="2852" spans="1:67" x14ac:dyDescent="0.15">
      <c r="A2852">
        <v>2851</v>
      </c>
      <c r="B2852" t="s">
        <v>3820</v>
      </c>
      <c r="E2852">
        <f>机器人辅助表!B2852</f>
        <v>38</v>
      </c>
      <c r="F2852">
        <v>3</v>
      </c>
      <c r="G2852">
        <v>58201</v>
      </c>
      <c r="H2852">
        <v>0</v>
      </c>
      <c r="I2852">
        <f>机器人辅助表!H2852</f>
        <v>4982.1389176081257</v>
      </c>
      <c r="J2852">
        <v>2</v>
      </c>
      <c r="K2852">
        <v>4</v>
      </c>
      <c r="L2852">
        <v>1</v>
      </c>
      <c r="M2852" s="2">
        <f>机器人辅助表!C2852</f>
        <v>20273.894589589563</v>
      </c>
      <c r="N2852" s="2">
        <v>2</v>
      </c>
      <c r="O2852" s="2">
        <f>机器人辅助表!D2852</f>
        <v>1170.5345333698999</v>
      </c>
      <c r="P2852" s="2">
        <v>3</v>
      </c>
      <c r="Q2852" s="2">
        <f>机器人辅助表!E2852</f>
        <v>520.23757038662222</v>
      </c>
      <c r="R2852" s="2">
        <v>6</v>
      </c>
      <c r="S2852" s="2">
        <f>机器人辅助表!F2852</f>
        <v>4853.1016</v>
      </c>
      <c r="T2852">
        <v>0</v>
      </c>
      <c r="U2852">
        <v>0</v>
      </c>
      <c r="V2852">
        <v>0</v>
      </c>
      <c r="W2852">
        <v>0</v>
      </c>
      <c r="X2852">
        <v>0</v>
      </c>
      <c r="Y2852">
        <v>0</v>
      </c>
      <c r="Z2852">
        <v>0</v>
      </c>
      <c r="AA2852">
        <v>0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BD2852">
        <v>8</v>
      </c>
      <c r="BE2852">
        <v>9323103</v>
      </c>
      <c r="BF2852">
        <v>9324104</v>
      </c>
      <c r="BG2852">
        <v>9324202</v>
      </c>
      <c r="BH2852">
        <v>9324302</v>
      </c>
      <c r="BI2852">
        <v>9324402</v>
      </c>
      <c r="BJ2852">
        <v>9312102</v>
      </c>
      <c r="BK2852">
        <v>9311102</v>
      </c>
      <c r="BL2852">
        <v>9315104</v>
      </c>
    </row>
    <row r="2853" spans="1:67" x14ac:dyDescent="0.15">
      <c r="A2853">
        <v>2852</v>
      </c>
      <c r="B2853" t="s">
        <v>3821</v>
      </c>
      <c r="E2853">
        <f>机器人辅助表!B2853</f>
        <v>26</v>
      </c>
      <c r="F2853">
        <v>1</v>
      </c>
      <c r="G2853">
        <v>58001</v>
      </c>
      <c r="H2853">
        <v>0</v>
      </c>
      <c r="I2853">
        <f>机器人辅助表!H2853</f>
        <v>3358.4290440355112</v>
      </c>
      <c r="J2853">
        <v>2</v>
      </c>
      <c r="K2853">
        <v>4</v>
      </c>
      <c r="L2853">
        <v>1</v>
      </c>
      <c r="M2853" s="2">
        <f>机器人辅助表!C2853</f>
        <v>7898.6252690006713</v>
      </c>
      <c r="N2853" s="2">
        <v>2</v>
      </c>
      <c r="O2853" s="2">
        <f>机器人辅助表!D2853</f>
        <v>561.40278318662229</v>
      </c>
      <c r="P2853" s="2">
        <v>3</v>
      </c>
      <c r="Q2853" s="2">
        <f>机器人辅助表!E2853</f>
        <v>249.51234808294322</v>
      </c>
      <c r="R2853" s="2">
        <v>6</v>
      </c>
      <c r="S2853" s="2">
        <f>机器人辅助表!F2853</f>
        <v>4917.1491999999998</v>
      </c>
      <c r="T2853">
        <v>0</v>
      </c>
      <c r="U2853">
        <v>0</v>
      </c>
      <c r="V2853">
        <v>0</v>
      </c>
      <c r="W2853">
        <v>0</v>
      </c>
      <c r="X2853">
        <v>0</v>
      </c>
      <c r="Y2853">
        <v>0</v>
      </c>
      <c r="Z2853">
        <v>0</v>
      </c>
      <c r="AA2853">
        <v>0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BD2853">
        <v>11</v>
      </c>
      <c r="BE2853">
        <v>9113104</v>
      </c>
      <c r="BF2853">
        <v>9121103</v>
      </c>
      <c r="BG2853">
        <v>9121204</v>
      </c>
      <c r="BH2853">
        <v>9121303</v>
      </c>
      <c r="BI2853">
        <v>9121404</v>
      </c>
      <c r="BJ2853">
        <v>9114103</v>
      </c>
      <c r="BK2853">
        <v>9122103</v>
      </c>
      <c r="BL2853">
        <v>9122202</v>
      </c>
      <c r="BM2853">
        <v>9122303</v>
      </c>
      <c r="BN2853">
        <v>9122403</v>
      </c>
      <c r="BO2853">
        <v>9115104</v>
      </c>
    </row>
    <row r="2854" spans="1:67" x14ac:dyDescent="0.15">
      <c r="A2854">
        <v>2853</v>
      </c>
      <c r="B2854" t="s">
        <v>3822</v>
      </c>
      <c r="E2854">
        <f>机器人辅助表!B2854</f>
        <v>31</v>
      </c>
      <c r="F2854">
        <v>3</v>
      </c>
      <c r="G2854">
        <v>58201</v>
      </c>
      <c r="H2854">
        <v>0</v>
      </c>
      <c r="I2854">
        <f>机器人辅助表!H2854</f>
        <v>6060.3737101388315</v>
      </c>
      <c r="J2854">
        <v>2</v>
      </c>
      <c r="K2854">
        <v>4</v>
      </c>
      <c r="L2854">
        <v>1</v>
      </c>
      <c r="M2854" s="2">
        <f>机器人辅助表!C2854</f>
        <v>18584.762997392314</v>
      </c>
      <c r="N2854" s="2">
        <v>2</v>
      </c>
      <c r="O2854" s="2">
        <f>机器人辅助表!D2854</f>
        <v>1187.9256663830772</v>
      </c>
      <c r="P2854" s="2">
        <v>3</v>
      </c>
      <c r="Q2854" s="2">
        <f>机器人辅助表!E2854</f>
        <v>527.96696283692324</v>
      </c>
      <c r="R2854" s="2">
        <v>6</v>
      </c>
      <c r="S2854" s="2">
        <f>机器人辅助表!F2854</f>
        <v>7620.6714000000002</v>
      </c>
      <c r="T2854">
        <v>0</v>
      </c>
      <c r="U2854">
        <v>0</v>
      </c>
      <c r="V2854">
        <v>0</v>
      </c>
      <c r="W2854">
        <v>0</v>
      </c>
      <c r="X2854">
        <v>0</v>
      </c>
      <c r="Y2854">
        <v>0</v>
      </c>
      <c r="Z2854">
        <v>0</v>
      </c>
      <c r="AA2854">
        <v>0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BD2854">
        <v>8</v>
      </c>
      <c r="BE2854">
        <v>9323104</v>
      </c>
      <c r="BF2854">
        <v>9324104</v>
      </c>
      <c r="BG2854">
        <v>9324204</v>
      </c>
      <c r="BH2854">
        <v>9324303</v>
      </c>
      <c r="BI2854">
        <v>9324402</v>
      </c>
      <c r="BJ2854">
        <v>9312102</v>
      </c>
      <c r="BK2854">
        <v>9311104</v>
      </c>
      <c r="BL2854">
        <v>9315102</v>
      </c>
    </row>
    <row r="2855" spans="1:67" x14ac:dyDescent="0.15">
      <c r="A2855">
        <v>2854</v>
      </c>
      <c r="B2855" t="s">
        <v>3823</v>
      </c>
      <c r="E2855">
        <f>机器人辅助表!B2855</f>
        <v>27</v>
      </c>
      <c r="F2855">
        <v>3</v>
      </c>
      <c r="G2855">
        <v>58201</v>
      </c>
      <c r="H2855">
        <v>0</v>
      </c>
      <c r="I2855">
        <f>机器人辅助表!H2855</f>
        <v>4907.721423127522</v>
      </c>
      <c r="J2855">
        <v>2</v>
      </c>
      <c r="K2855">
        <v>4</v>
      </c>
      <c r="L2855">
        <v>1</v>
      </c>
      <c r="M2855" s="2">
        <f>机器人辅助表!C2855</f>
        <v>12235.923649069737</v>
      </c>
      <c r="N2855" s="2">
        <v>2</v>
      </c>
      <c r="O2855" s="2">
        <f>机器人辅助表!D2855</f>
        <v>848.32595352240821</v>
      </c>
      <c r="P2855" s="2">
        <v>3</v>
      </c>
      <c r="Q2855" s="2">
        <f>机器人辅助表!E2855</f>
        <v>377.03375712107038</v>
      </c>
      <c r="R2855" s="2">
        <v>6</v>
      </c>
      <c r="S2855" s="2">
        <f>机器人辅助表!F2855</f>
        <v>6985.2093999999988</v>
      </c>
      <c r="T2855">
        <v>0</v>
      </c>
      <c r="U2855">
        <v>0</v>
      </c>
      <c r="V2855">
        <v>0</v>
      </c>
      <c r="W2855">
        <v>0</v>
      </c>
      <c r="X2855">
        <v>0</v>
      </c>
      <c r="Y2855">
        <v>0</v>
      </c>
      <c r="Z2855">
        <v>0</v>
      </c>
      <c r="AA2855">
        <v>0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BD2855">
        <v>8</v>
      </c>
      <c r="BE2855">
        <v>9323102</v>
      </c>
      <c r="BF2855">
        <v>9324103</v>
      </c>
      <c r="BG2855">
        <v>9324203</v>
      </c>
      <c r="BH2855">
        <v>9324304</v>
      </c>
      <c r="BI2855">
        <v>9324402</v>
      </c>
      <c r="BJ2855">
        <v>9312103</v>
      </c>
      <c r="BK2855">
        <v>9311102</v>
      </c>
      <c r="BL2855">
        <v>9315102</v>
      </c>
    </row>
    <row r="2856" spans="1:67" x14ac:dyDescent="0.15">
      <c r="A2856">
        <v>2855</v>
      </c>
      <c r="B2856" t="s">
        <v>1314</v>
      </c>
      <c r="E2856">
        <f>机器人辅助表!B2856</f>
        <v>24</v>
      </c>
      <c r="F2856">
        <v>2</v>
      </c>
      <c r="G2856">
        <v>58101</v>
      </c>
      <c r="H2856">
        <v>0</v>
      </c>
      <c r="I2856">
        <f>机器人辅助表!H2856</f>
        <v>2084.0945416737391</v>
      </c>
      <c r="J2856">
        <v>2</v>
      </c>
      <c r="K2856">
        <v>4</v>
      </c>
      <c r="L2856">
        <v>1</v>
      </c>
      <c r="M2856" s="2">
        <f>机器人辅助表!C2856</f>
        <v>4340.5399718260878</v>
      </c>
      <c r="N2856" s="2">
        <v>2</v>
      </c>
      <c r="O2856" s="2">
        <f>机器人辅助表!D2856</f>
        <v>324.8636985150502</v>
      </c>
      <c r="P2856" s="2">
        <v>3</v>
      </c>
      <c r="Q2856" s="2">
        <f>机器人辅助表!E2856</f>
        <v>144.38386600668898</v>
      </c>
      <c r="R2856" s="2">
        <v>6</v>
      </c>
      <c r="S2856" s="2">
        <f>机器人辅助表!F2856</f>
        <v>3217.2832000000003</v>
      </c>
      <c r="T2856">
        <v>0</v>
      </c>
      <c r="U2856">
        <v>0</v>
      </c>
      <c r="V2856">
        <v>0</v>
      </c>
      <c r="W2856">
        <v>0</v>
      </c>
      <c r="X2856">
        <v>0</v>
      </c>
      <c r="Y2856">
        <v>0</v>
      </c>
      <c r="Z2856">
        <v>0</v>
      </c>
      <c r="AA2856">
        <v>0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BD2856">
        <v>11</v>
      </c>
      <c r="BE2856">
        <v>9211103</v>
      </c>
      <c r="BF2856">
        <v>9214103</v>
      </c>
      <c r="BG2856">
        <v>9214203</v>
      </c>
      <c r="BH2856">
        <v>9214303</v>
      </c>
      <c r="BI2856">
        <v>9214403</v>
      </c>
      <c r="BJ2856">
        <v>9222102</v>
      </c>
      <c r="BK2856">
        <v>9223103</v>
      </c>
      <c r="BL2856">
        <v>9223202</v>
      </c>
      <c r="BM2856">
        <v>9223304</v>
      </c>
      <c r="BN2856">
        <v>9223402</v>
      </c>
      <c r="BO2856">
        <v>9215102</v>
      </c>
    </row>
    <row r="2857" spans="1:67" x14ac:dyDescent="0.15">
      <c r="A2857">
        <v>2856</v>
      </c>
      <c r="B2857" t="s">
        <v>3824</v>
      </c>
      <c r="E2857">
        <f>机器人辅助表!B2857</f>
        <v>49</v>
      </c>
      <c r="F2857">
        <v>3</v>
      </c>
      <c r="G2857">
        <v>58201</v>
      </c>
      <c r="H2857">
        <v>0</v>
      </c>
      <c r="I2857">
        <f>机器人辅助表!H2857</f>
        <v>17136.537562600915</v>
      </c>
      <c r="J2857">
        <v>2</v>
      </c>
      <c r="K2857">
        <v>4</v>
      </c>
      <c r="L2857">
        <v>1</v>
      </c>
      <c r="M2857" s="2">
        <f>机器人辅助表!C2857</f>
        <v>102984.7089863741</v>
      </c>
      <c r="N2857" s="2">
        <v>2</v>
      </c>
      <c r="O2857" s="2">
        <f>机器人辅助表!D2857</f>
        <v>4552.9791406470922</v>
      </c>
      <c r="P2857" s="2">
        <v>3</v>
      </c>
      <c r="Q2857" s="2">
        <f>机器人辅助表!E2857</f>
        <v>2023.5462847320414</v>
      </c>
      <c r="R2857" s="2">
        <v>6</v>
      </c>
      <c r="S2857" s="2">
        <f>机器人辅助表!F2857</f>
        <v>10542.747599999999</v>
      </c>
      <c r="T2857">
        <v>0</v>
      </c>
      <c r="U2857">
        <v>0</v>
      </c>
      <c r="V2857">
        <v>0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BD2857">
        <v>8</v>
      </c>
      <c r="BE2857">
        <v>9323104</v>
      </c>
      <c r="BF2857">
        <v>9324104</v>
      </c>
      <c r="BG2857">
        <v>9324202</v>
      </c>
      <c r="BH2857">
        <v>9324303</v>
      </c>
      <c r="BI2857">
        <v>9324403</v>
      </c>
      <c r="BJ2857">
        <v>9312102</v>
      </c>
      <c r="BK2857">
        <v>9311104</v>
      </c>
      <c r="BL2857">
        <v>9315104</v>
      </c>
    </row>
    <row r="2858" spans="1:67" x14ac:dyDescent="0.15">
      <c r="A2858">
        <v>2857</v>
      </c>
      <c r="B2858" t="s">
        <v>3825</v>
      </c>
      <c r="E2858">
        <f>机器人辅助表!B2858</f>
        <v>45</v>
      </c>
      <c r="F2858">
        <v>2</v>
      </c>
      <c r="G2858">
        <v>58101</v>
      </c>
      <c r="H2858">
        <v>0</v>
      </c>
      <c r="I2858">
        <f>机器人辅助表!H2858</f>
        <v>8986.9084741503248</v>
      </c>
      <c r="J2858">
        <v>2</v>
      </c>
      <c r="K2858">
        <v>4</v>
      </c>
      <c r="L2858">
        <v>1</v>
      </c>
      <c r="M2858" s="2">
        <f>机器人辅助表!C2858</f>
        <v>47989.76556726222</v>
      </c>
      <c r="N2858" s="2">
        <v>2</v>
      </c>
      <c r="O2858" s="2">
        <f>机器人辅助表!D2858</f>
        <v>2322.019725531773</v>
      </c>
      <c r="P2858" s="2">
        <v>3</v>
      </c>
      <c r="Q2858" s="2">
        <f>机器人辅助表!E2858</f>
        <v>1032.0087669030104</v>
      </c>
      <c r="R2858" s="2">
        <v>6</v>
      </c>
      <c r="S2858" s="2">
        <f>机器人辅助表!F2858</f>
        <v>6516.0919999999996</v>
      </c>
      <c r="T2858">
        <v>0</v>
      </c>
      <c r="U2858">
        <v>0</v>
      </c>
      <c r="V2858">
        <v>0</v>
      </c>
      <c r="W2858">
        <v>0</v>
      </c>
      <c r="X2858">
        <v>0</v>
      </c>
      <c r="Y2858">
        <v>0</v>
      </c>
      <c r="Z2858">
        <v>0</v>
      </c>
      <c r="AA2858">
        <v>0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BD2858">
        <v>11</v>
      </c>
      <c r="BE2858">
        <v>9211104</v>
      </c>
      <c r="BF2858">
        <v>9214104</v>
      </c>
      <c r="BG2858">
        <v>9214202</v>
      </c>
      <c r="BH2858">
        <v>9214304</v>
      </c>
      <c r="BI2858">
        <v>9214402</v>
      </c>
      <c r="BJ2858">
        <v>9222103</v>
      </c>
      <c r="BK2858">
        <v>9223103</v>
      </c>
      <c r="BL2858">
        <v>9223204</v>
      </c>
      <c r="BM2858">
        <v>9223302</v>
      </c>
      <c r="BN2858">
        <v>9223403</v>
      </c>
      <c r="BO2858">
        <v>9215102</v>
      </c>
    </row>
    <row r="2859" spans="1:67" x14ac:dyDescent="0.15">
      <c r="A2859">
        <v>2858</v>
      </c>
      <c r="B2859" t="s">
        <v>3826</v>
      </c>
      <c r="E2859">
        <f>机器人辅助表!B2859</f>
        <v>40</v>
      </c>
      <c r="F2859">
        <v>3</v>
      </c>
      <c r="G2859">
        <v>58201</v>
      </c>
      <c r="H2859">
        <v>0</v>
      </c>
      <c r="I2859">
        <f>机器人辅助表!H2859</f>
        <v>5058.1225262915659</v>
      </c>
      <c r="J2859">
        <v>2</v>
      </c>
      <c r="K2859">
        <v>4</v>
      </c>
      <c r="L2859">
        <v>1</v>
      </c>
      <c r="M2859" s="2">
        <f>机器人辅助表!C2859</f>
        <v>22434.737709335128</v>
      </c>
      <c r="N2859" s="2">
        <v>2</v>
      </c>
      <c r="O2859" s="2">
        <f>机器人辅助表!D2859</f>
        <v>1228.1790716789303</v>
      </c>
      <c r="P2859" s="2">
        <v>3</v>
      </c>
      <c r="Q2859" s="2">
        <f>机器人辅助表!E2859</f>
        <v>545.85736519063573</v>
      </c>
      <c r="R2859" s="2">
        <v>6</v>
      </c>
      <c r="S2859" s="2">
        <f>机器人辅助表!F2859</f>
        <v>4540.2240000000002</v>
      </c>
      <c r="T2859">
        <v>0</v>
      </c>
      <c r="U2859">
        <v>0</v>
      </c>
      <c r="V2859">
        <v>0</v>
      </c>
      <c r="W2859">
        <v>0</v>
      </c>
      <c r="X2859">
        <v>0</v>
      </c>
      <c r="Y2859">
        <v>0</v>
      </c>
      <c r="Z2859">
        <v>0</v>
      </c>
      <c r="AA2859">
        <v>0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BD2859">
        <v>8</v>
      </c>
      <c r="BE2859">
        <v>9323104</v>
      </c>
      <c r="BF2859">
        <v>9324102</v>
      </c>
      <c r="BG2859">
        <v>9324204</v>
      </c>
      <c r="BH2859">
        <v>9324303</v>
      </c>
      <c r="BI2859">
        <v>9324403</v>
      </c>
      <c r="BJ2859">
        <v>9312102</v>
      </c>
      <c r="BK2859">
        <v>9311104</v>
      </c>
      <c r="BL2859">
        <v>9315103</v>
      </c>
    </row>
    <row r="2860" spans="1:67" x14ac:dyDescent="0.15">
      <c r="A2860">
        <v>2859</v>
      </c>
      <c r="B2860" t="s">
        <v>3827</v>
      </c>
      <c r="E2860">
        <f>机器人辅助表!B2860</f>
        <v>28</v>
      </c>
      <c r="F2860">
        <v>2</v>
      </c>
      <c r="G2860">
        <v>58101</v>
      </c>
      <c r="H2860">
        <v>0</v>
      </c>
      <c r="I2860">
        <f>机器人辅助表!H2860</f>
        <v>5412.9811971513809</v>
      </c>
      <c r="J2860">
        <v>2</v>
      </c>
      <c r="K2860">
        <v>4</v>
      </c>
      <c r="L2860">
        <v>1</v>
      </c>
      <c r="M2860" s="2">
        <f>机器人辅助表!C2860</f>
        <v>14251.141196885623</v>
      </c>
      <c r="N2860" s="2">
        <v>2</v>
      </c>
      <c r="O2860" s="2">
        <f>机器人辅助表!D2860</f>
        <v>964.36293813511736</v>
      </c>
      <c r="P2860" s="2">
        <v>3</v>
      </c>
      <c r="Q2860" s="2">
        <f>机器人辅助表!E2860</f>
        <v>428.60575028227436</v>
      </c>
      <c r="R2860" s="2">
        <v>6</v>
      </c>
      <c r="S2860" s="2">
        <f>机器人辅助表!F2860</f>
        <v>7493.5392000000002</v>
      </c>
      <c r="T2860">
        <v>0</v>
      </c>
      <c r="U2860">
        <v>0</v>
      </c>
      <c r="V2860">
        <v>0</v>
      </c>
      <c r="W2860">
        <v>0</v>
      </c>
      <c r="X2860">
        <v>0</v>
      </c>
      <c r="Y2860">
        <v>0</v>
      </c>
      <c r="Z2860">
        <v>0</v>
      </c>
      <c r="AA2860">
        <v>0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BD2860">
        <v>11</v>
      </c>
      <c r="BE2860">
        <v>9211103</v>
      </c>
      <c r="BF2860">
        <v>9214102</v>
      </c>
      <c r="BG2860">
        <v>9214203</v>
      </c>
      <c r="BH2860">
        <v>9214304</v>
      </c>
      <c r="BI2860">
        <v>9214403</v>
      </c>
      <c r="BJ2860">
        <v>9222103</v>
      </c>
      <c r="BK2860">
        <v>9223103</v>
      </c>
      <c r="BL2860">
        <v>9223202</v>
      </c>
      <c r="BM2860">
        <v>9223304</v>
      </c>
      <c r="BN2860">
        <v>9223404</v>
      </c>
      <c r="BO2860">
        <v>9215103</v>
      </c>
    </row>
    <row r="2861" spans="1:67" x14ac:dyDescent="0.15">
      <c r="A2861">
        <v>2860</v>
      </c>
      <c r="B2861" t="s">
        <v>3828</v>
      </c>
      <c r="E2861">
        <f>机器人辅助表!B2861</f>
        <v>20</v>
      </c>
      <c r="F2861">
        <v>3</v>
      </c>
      <c r="G2861">
        <v>58201</v>
      </c>
      <c r="H2861">
        <v>0</v>
      </c>
      <c r="I2861">
        <f>机器人辅助表!H2861</f>
        <v>2013.1667686956523</v>
      </c>
      <c r="J2861">
        <v>2</v>
      </c>
      <c r="K2861">
        <v>4</v>
      </c>
      <c r="L2861">
        <v>1</v>
      </c>
      <c r="M2861" s="2">
        <f>机器人辅助表!C2861</f>
        <v>3264.9339130434787</v>
      </c>
      <c r="N2861" s="2">
        <v>2</v>
      </c>
      <c r="O2861" s="2">
        <f>机器人辅助表!D2861</f>
        <v>273.34330434782618</v>
      </c>
      <c r="P2861" s="2">
        <v>3</v>
      </c>
      <c r="Q2861" s="2">
        <f>机器人辅助表!E2861</f>
        <v>121.48591304347831</v>
      </c>
      <c r="R2861" s="2">
        <v>6</v>
      </c>
      <c r="S2861" s="2">
        <f>机器人辅助表!F2861</f>
        <v>3388.8599999999997</v>
      </c>
      <c r="T2861">
        <v>0</v>
      </c>
      <c r="U2861">
        <v>0</v>
      </c>
      <c r="V2861">
        <v>0</v>
      </c>
      <c r="W2861">
        <v>0</v>
      </c>
      <c r="X2861">
        <v>0</v>
      </c>
      <c r="Y2861">
        <v>0</v>
      </c>
      <c r="Z2861">
        <v>0</v>
      </c>
      <c r="AA2861">
        <v>0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BD2861">
        <v>8</v>
      </c>
      <c r="BE2861">
        <v>9323102</v>
      </c>
      <c r="BF2861">
        <v>9324104</v>
      </c>
      <c r="BG2861">
        <v>9324204</v>
      </c>
      <c r="BH2861">
        <v>9324302</v>
      </c>
      <c r="BI2861">
        <v>9324402</v>
      </c>
      <c r="BJ2861">
        <v>9312103</v>
      </c>
      <c r="BK2861">
        <v>9311102</v>
      </c>
      <c r="BL2861">
        <v>9315104</v>
      </c>
    </row>
    <row r="2862" spans="1:67" x14ac:dyDescent="0.15">
      <c r="A2862">
        <v>2861</v>
      </c>
      <c r="B2862" t="s">
        <v>3829</v>
      </c>
      <c r="E2862">
        <f>机器人辅助表!B2862</f>
        <v>33</v>
      </c>
      <c r="F2862">
        <v>1</v>
      </c>
      <c r="G2862">
        <v>58001</v>
      </c>
      <c r="H2862">
        <v>0</v>
      </c>
      <c r="I2862">
        <f>机器人辅助表!H2862</f>
        <v>6481.3302620703444</v>
      </c>
      <c r="J2862">
        <v>2</v>
      </c>
      <c r="K2862">
        <v>4</v>
      </c>
      <c r="L2862">
        <v>1</v>
      </c>
      <c r="M2862" s="2">
        <f>机器人辅助表!C2862</f>
        <v>21625.696780577775</v>
      </c>
      <c r="N2862" s="2">
        <v>2</v>
      </c>
      <c r="O2862" s="2">
        <f>机器人辅助表!D2862</f>
        <v>1355.8032308091981</v>
      </c>
      <c r="P2862" s="2">
        <v>3</v>
      </c>
      <c r="Q2862" s="2">
        <f>机器人辅助表!E2862</f>
        <v>602.57921369297708</v>
      </c>
      <c r="R2862" s="2">
        <v>6</v>
      </c>
      <c r="S2862" s="2">
        <f>机器人辅助表!F2862</f>
        <v>7581.4654</v>
      </c>
      <c r="T2862">
        <v>0</v>
      </c>
      <c r="U2862">
        <v>0</v>
      </c>
      <c r="V2862">
        <v>0</v>
      </c>
      <c r="W2862">
        <v>0</v>
      </c>
      <c r="X2862">
        <v>0</v>
      </c>
      <c r="Y2862">
        <v>0</v>
      </c>
      <c r="Z2862">
        <v>0</v>
      </c>
      <c r="AA2862">
        <v>0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BD2862">
        <v>11</v>
      </c>
      <c r="BE2862">
        <v>9113102</v>
      </c>
      <c r="BF2862">
        <v>9121104</v>
      </c>
      <c r="BG2862">
        <v>9121203</v>
      </c>
      <c r="BH2862">
        <v>9121304</v>
      </c>
      <c r="BI2862">
        <v>9121404</v>
      </c>
      <c r="BJ2862">
        <v>9114104</v>
      </c>
      <c r="BK2862">
        <v>9122102</v>
      </c>
      <c r="BL2862">
        <v>9122204</v>
      </c>
      <c r="BM2862">
        <v>9122304</v>
      </c>
      <c r="BN2862">
        <v>9122403</v>
      </c>
      <c r="BO2862">
        <v>9115103</v>
      </c>
    </row>
    <row r="2863" spans="1:67" x14ac:dyDescent="0.15">
      <c r="A2863">
        <v>2862</v>
      </c>
      <c r="B2863" t="s">
        <v>3830</v>
      </c>
      <c r="E2863">
        <f>机器人辅助表!B2863</f>
        <v>38</v>
      </c>
      <c r="F2863">
        <v>1</v>
      </c>
      <c r="G2863">
        <v>58001</v>
      </c>
      <c r="H2863">
        <v>0</v>
      </c>
      <c r="I2863">
        <f>机器人辅助表!H2863</f>
        <v>5113.2478364925501</v>
      </c>
      <c r="J2863">
        <v>2</v>
      </c>
      <c r="K2863">
        <v>4</v>
      </c>
      <c r="L2863">
        <v>1</v>
      </c>
      <c r="M2863" s="2">
        <f>机器人辅助表!C2863</f>
        <v>20807.418131420869</v>
      </c>
      <c r="N2863" s="2">
        <v>2</v>
      </c>
      <c r="O2863" s="2">
        <f>机器人辅助表!D2863</f>
        <v>1201.3380737217394</v>
      </c>
      <c r="P2863" s="2">
        <v>3</v>
      </c>
      <c r="Q2863" s="2">
        <f>机器人辅助表!E2863</f>
        <v>533.92803276521749</v>
      </c>
      <c r="R2863" s="2">
        <v>6</v>
      </c>
      <c r="S2863" s="2">
        <f>机器人辅助表!F2863</f>
        <v>4980.8148000000001</v>
      </c>
      <c r="T2863">
        <v>0</v>
      </c>
      <c r="U2863">
        <v>0</v>
      </c>
      <c r="V2863">
        <v>0</v>
      </c>
      <c r="W2863">
        <v>0</v>
      </c>
      <c r="X2863">
        <v>0</v>
      </c>
      <c r="Y2863">
        <v>0</v>
      </c>
      <c r="Z2863">
        <v>0</v>
      </c>
      <c r="AA2863">
        <v>0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BD2863">
        <v>11</v>
      </c>
      <c r="BE2863">
        <v>9113104</v>
      </c>
      <c r="BF2863">
        <v>9121104</v>
      </c>
      <c r="BG2863">
        <v>9121203</v>
      </c>
      <c r="BH2863">
        <v>9121303</v>
      </c>
      <c r="BI2863">
        <v>9121404</v>
      </c>
      <c r="BJ2863">
        <v>9114103</v>
      </c>
      <c r="BK2863">
        <v>9122103</v>
      </c>
      <c r="BL2863">
        <v>9122204</v>
      </c>
      <c r="BM2863">
        <v>9122304</v>
      </c>
      <c r="BN2863">
        <v>9122402</v>
      </c>
      <c r="BO2863">
        <v>9115104</v>
      </c>
    </row>
    <row r="2864" spans="1:67" x14ac:dyDescent="0.15">
      <c r="A2864">
        <v>2863</v>
      </c>
      <c r="B2864" t="s">
        <v>3831</v>
      </c>
      <c r="E2864">
        <f>机器人辅助表!B2864</f>
        <v>34</v>
      </c>
      <c r="F2864">
        <v>2</v>
      </c>
      <c r="G2864">
        <v>58101</v>
      </c>
      <c r="H2864">
        <v>0</v>
      </c>
      <c r="I2864">
        <f>机器人辅助表!H2864</f>
        <v>7198.4690525084161</v>
      </c>
      <c r="J2864">
        <v>2</v>
      </c>
      <c r="K2864">
        <v>4</v>
      </c>
      <c r="L2864">
        <v>1</v>
      </c>
      <c r="M2864" s="2">
        <f>机器人辅助表!C2864</f>
        <v>24946.768160157193</v>
      </c>
      <c r="N2864" s="2">
        <v>2</v>
      </c>
      <c r="O2864" s="2">
        <f>机器人辅助表!D2864</f>
        <v>1549.6924181658867</v>
      </c>
      <c r="P2864" s="2">
        <v>3</v>
      </c>
      <c r="Q2864" s="2">
        <f>机器人辅助表!E2864</f>
        <v>688.75218585150515</v>
      </c>
      <c r="R2864" s="2">
        <v>6</v>
      </c>
      <c r="S2864" s="2">
        <f>机器人辅助表!F2864</f>
        <v>8124.732</v>
      </c>
      <c r="T2864">
        <v>0</v>
      </c>
      <c r="U2864">
        <v>0</v>
      </c>
      <c r="V2864">
        <v>0</v>
      </c>
      <c r="W2864">
        <v>0</v>
      </c>
      <c r="X2864">
        <v>0</v>
      </c>
      <c r="Y2864">
        <v>0</v>
      </c>
      <c r="Z2864">
        <v>0</v>
      </c>
      <c r="AA2864">
        <v>0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BD2864">
        <v>11</v>
      </c>
      <c r="BE2864">
        <v>9211104</v>
      </c>
      <c r="BF2864">
        <v>9214103</v>
      </c>
      <c r="BG2864">
        <v>9214203</v>
      </c>
      <c r="BH2864">
        <v>9214302</v>
      </c>
      <c r="BI2864">
        <v>9214403</v>
      </c>
      <c r="BJ2864">
        <v>9222103</v>
      </c>
      <c r="BK2864">
        <v>9223103</v>
      </c>
      <c r="BL2864">
        <v>9223203</v>
      </c>
      <c r="BM2864">
        <v>9223302</v>
      </c>
      <c r="BN2864">
        <v>9223403</v>
      </c>
      <c r="BO2864">
        <v>9215104</v>
      </c>
    </row>
    <row r="2865" spans="1:67" x14ac:dyDescent="0.15">
      <c r="A2865">
        <v>2864</v>
      </c>
      <c r="B2865" t="s">
        <v>3832</v>
      </c>
      <c r="E2865">
        <f>机器人辅助表!B2865</f>
        <v>31</v>
      </c>
      <c r="F2865">
        <v>2</v>
      </c>
      <c r="G2865">
        <v>58101</v>
      </c>
      <c r="H2865">
        <v>0</v>
      </c>
      <c r="I2865">
        <f>机器人辅助表!H2865</f>
        <v>3585.0098003638159</v>
      </c>
      <c r="J2865">
        <v>2</v>
      </c>
      <c r="K2865">
        <v>4</v>
      </c>
      <c r="L2865">
        <v>1</v>
      </c>
      <c r="M2865" s="2">
        <f>机器人辅助表!C2865</f>
        <v>10993.803463246157</v>
      </c>
      <c r="N2865" s="2">
        <v>2</v>
      </c>
      <c r="O2865" s="2">
        <f>机器人辅助表!D2865</f>
        <v>702.71659138153859</v>
      </c>
      <c r="P2865" s="2">
        <v>3</v>
      </c>
      <c r="Q2865" s="2">
        <f>机器人辅助表!E2865</f>
        <v>312.31848505846165</v>
      </c>
      <c r="R2865" s="2">
        <v>6</v>
      </c>
      <c r="S2865" s="2">
        <f>机器人辅助表!F2865</f>
        <v>4508.0028000000002</v>
      </c>
      <c r="T2865">
        <v>0</v>
      </c>
      <c r="U2865">
        <v>0</v>
      </c>
      <c r="V2865">
        <v>0</v>
      </c>
      <c r="W2865">
        <v>0</v>
      </c>
      <c r="X2865">
        <v>0</v>
      </c>
      <c r="Y2865">
        <v>0</v>
      </c>
      <c r="Z2865">
        <v>0</v>
      </c>
      <c r="AA2865">
        <v>0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BD2865">
        <v>11</v>
      </c>
      <c r="BE2865">
        <v>9211103</v>
      </c>
      <c r="BF2865">
        <v>9214103</v>
      </c>
      <c r="BG2865">
        <v>9214204</v>
      </c>
      <c r="BH2865">
        <v>9214302</v>
      </c>
      <c r="BI2865">
        <v>9214403</v>
      </c>
      <c r="BJ2865">
        <v>9222104</v>
      </c>
      <c r="BK2865">
        <v>9223103</v>
      </c>
      <c r="BL2865">
        <v>9223202</v>
      </c>
      <c r="BM2865">
        <v>9223304</v>
      </c>
      <c r="BN2865">
        <v>9223402</v>
      </c>
      <c r="BO2865">
        <v>9215102</v>
      </c>
    </row>
    <row r="2866" spans="1:67" x14ac:dyDescent="0.15">
      <c r="A2866">
        <v>2865</v>
      </c>
      <c r="B2866" t="s">
        <v>3833</v>
      </c>
      <c r="E2866">
        <f>机器人辅助表!B2866</f>
        <v>25</v>
      </c>
      <c r="F2866">
        <v>3</v>
      </c>
      <c r="G2866">
        <v>58201</v>
      </c>
      <c r="H2866">
        <v>0</v>
      </c>
      <c r="I2866">
        <f>机器人辅助表!H2866</f>
        <v>3578.0393001672246</v>
      </c>
      <c r="J2866">
        <v>2</v>
      </c>
      <c r="K2866">
        <v>4</v>
      </c>
      <c r="L2866">
        <v>1</v>
      </c>
      <c r="M2866" s="2">
        <f>机器人辅助表!C2866</f>
        <v>7903.1202027591989</v>
      </c>
      <c r="N2866" s="2">
        <v>2</v>
      </c>
      <c r="O2866" s="2">
        <f>机器人辅助表!D2866</f>
        <v>576.22749832775946</v>
      </c>
      <c r="P2866" s="2">
        <v>3</v>
      </c>
      <c r="Q2866" s="2">
        <f>机器人辅助表!E2866</f>
        <v>256.10111036789306</v>
      </c>
      <c r="R2866" s="2">
        <v>6</v>
      </c>
      <c r="S2866" s="2">
        <f>机器人辅助表!F2866</f>
        <v>5391.9</v>
      </c>
      <c r="T2866">
        <v>0</v>
      </c>
      <c r="U2866">
        <v>0</v>
      </c>
      <c r="V2866">
        <v>0</v>
      </c>
      <c r="W2866">
        <v>0</v>
      </c>
      <c r="X2866">
        <v>0</v>
      </c>
      <c r="Y2866">
        <v>0</v>
      </c>
      <c r="Z2866">
        <v>0</v>
      </c>
      <c r="AA2866">
        <v>0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BD2866">
        <v>8</v>
      </c>
      <c r="BE2866">
        <v>9323103</v>
      </c>
      <c r="BF2866">
        <v>9324104</v>
      </c>
      <c r="BG2866">
        <v>9324203</v>
      </c>
      <c r="BH2866">
        <v>9324304</v>
      </c>
      <c r="BI2866">
        <v>9324404</v>
      </c>
      <c r="BJ2866">
        <v>9312103</v>
      </c>
      <c r="BK2866">
        <v>9311102</v>
      </c>
      <c r="BL2866">
        <v>9315103</v>
      </c>
    </row>
    <row r="2867" spans="1:67" x14ac:dyDescent="0.15">
      <c r="A2867">
        <v>2866</v>
      </c>
      <c r="B2867" t="s">
        <v>1315</v>
      </c>
      <c r="E2867">
        <f>机器人辅助表!B2867</f>
        <v>21</v>
      </c>
      <c r="F2867">
        <v>2</v>
      </c>
      <c r="G2867">
        <v>58101</v>
      </c>
      <c r="H2867">
        <v>0</v>
      </c>
      <c r="I2867">
        <f>机器人辅助表!H2867</f>
        <v>3314.0267543843484</v>
      </c>
      <c r="J2867">
        <v>2</v>
      </c>
      <c r="K2867">
        <v>4</v>
      </c>
      <c r="L2867">
        <v>1</v>
      </c>
      <c r="M2867" s="2">
        <f>机器人辅助表!C2867</f>
        <v>5716.608397500002</v>
      </c>
      <c r="N2867" s="2">
        <v>2</v>
      </c>
      <c r="O2867" s="2">
        <f>机器人辅助表!D2867</f>
        <v>464.81739652173934</v>
      </c>
      <c r="P2867" s="2">
        <v>3</v>
      </c>
      <c r="Q2867" s="2">
        <f>机器人辅助表!E2867</f>
        <v>206.58550956521748</v>
      </c>
      <c r="R2867" s="2">
        <v>6</v>
      </c>
      <c r="S2867" s="2">
        <f>机器人辅助表!F2867</f>
        <v>5475.3579999999993</v>
      </c>
      <c r="T2867">
        <v>0</v>
      </c>
      <c r="U2867">
        <v>0</v>
      </c>
      <c r="V2867">
        <v>0</v>
      </c>
      <c r="W2867">
        <v>0</v>
      </c>
      <c r="X2867">
        <v>0</v>
      </c>
      <c r="Y2867">
        <v>0</v>
      </c>
      <c r="Z2867">
        <v>0</v>
      </c>
      <c r="AA2867">
        <v>0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BD2867">
        <v>11</v>
      </c>
      <c r="BE2867">
        <v>9211103</v>
      </c>
      <c r="BF2867">
        <v>9214103</v>
      </c>
      <c r="BG2867">
        <v>9214202</v>
      </c>
      <c r="BH2867">
        <v>9214304</v>
      </c>
      <c r="BI2867">
        <v>9214404</v>
      </c>
      <c r="BJ2867">
        <v>9222103</v>
      </c>
      <c r="BK2867">
        <v>9223104</v>
      </c>
      <c r="BL2867">
        <v>9223204</v>
      </c>
      <c r="BM2867">
        <v>9223304</v>
      </c>
      <c r="BN2867">
        <v>9223404</v>
      </c>
      <c r="BO2867">
        <v>9215103</v>
      </c>
    </row>
    <row r="2868" spans="1:67" x14ac:dyDescent="0.15">
      <c r="A2868">
        <v>2867</v>
      </c>
      <c r="B2868" t="s">
        <v>1316</v>
      </c>
      <c r="E2868">
        <f>机器人辅助表!B2868</f>
        <v>50</v>
      </c>
      <c r="F2868">
        <v>3</v>
      </c>
      <c r="G2868">
        <v>58201</v>
      </c>
      <c r="H2868">
        <v>0</v>
      </c>
      <c r="I2868">
        <f>机器人辅助表!H2868</f>
        <v>14104.994193422614</v>
      </c>
      <c r="J2868">
        <v>2</v>
      </c>
      <c r="K2868">
        <v>4</v>
      </c>
      <c r="L2868">
        <v>1</v>
      </c>
      <c r="M2868" s="2">
        <f>机器人辅助表!C2868</f>
        <v>87159.130027826133</v>
      </c>
      <c r="N2868" s="2">
        <v>2</v>
      </c>
      <c r="O2868" s="2">
        <f>机器人辅助表!D2868</f>
        <v>3771.3085108193995</v>
      </c>
      <c r="P2868" s="2">
        <v>3</v>
      </c>
      <c r="Q2868" s="2">
        <f>机器人辅助表!E2868</f>
        <v>1676.1371159197331</v>
      </c>
      <c r="R2868" s="2">
        <v>6</v>
      </c>
      <c r="S2868" s="2">
        <f>机器人辅助表!F2868</f>
        <v>8295.15</v>
      </c>
      <c r="T2868">
        <v>0</v>
      </c>
      <c r="U2868">
        <v>0</v>
      </c>
      <c r="V2868">
        <v>0</v>
      </c>
      <c r="W2868">
        <v>0</v>
      </c>
      <c r="X2868">
        <v>0</v>
      </c>
      <c r="Y2868">
        <v>0</v>
      </c>
      <c r="Z2868">
        <v>0</v>
      </c>
      <c r="AA2868">
        <v>0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BD2868">
        <v>8</v>
      </c>
      <c r="BE2868">
        <v>9323102</v>
      </c>
      <c r="BF2868">
        <v>9324104</v>
      </c>
      <c r="BG2868">
        <v>9324202</v>
      </c>
      <c r="BH2868">
        <v>9324303</v>
      </c>
      <c r="BI2868">
        <v>9324403</v>
      </c>
      <c r="BJ2868">
        <v>9312103</v>
      </c>
      <c r="BK2868">
        <v>9311102</v>
      </c>
      <c r="BL2868">
        <v>9315102</v>
      </c>
    </row>
    <row r="2869" spans="1:67" x14ac:dyDescent="0.15">
      <c r="A2869">
        <v>2868</v>
      </c>
      <c r="B2869" t="s">
        <v>3834</v>
      </c>
      <c r="E2869">
        <f>机器人辅助表!B2869</f>
        <v>30</v>
      </c>
      <c r="F2869">
        <v>2</v>
      </c>
      <c r="G2869">
        <v>58101</v>
      </c>
      <c r="H2869">
        <v>0</v>
      </c>
      <c r="I2869">
        <f>机器人辅助表!H2869</f>
        <v>2962.9095540317062</v>
      </c>
      <c r="J2869">
        <v>2</v>
      </c>
      <c r="K2869">
        <v>4</v>
      </c>
      <c r="L2869">
        <v>1</v>
      </c>
      <c r="M2869" s="2">
        <f>机器人辅助表!C2869</f>
        <v>8669.8568408779302</v>
      </c>
      <c r="N2869" s="2">
        <v>2</v>
      </c>
      <c r="O2869" s="2">
        <f>机器人辅助表!D2869</f>
        <v>559.84725788628793</v>
      </c>
      <c r="P2869" s="2">
        <v>3</v>
      </c>
      <c r="Q2869" s="2">
        <f>机器人辅助表!E2869</f>
        <v>248.82100350501685</v>
      </c>
      <c r="R2869" s="2">
        <v>6</v>
      </c>
      <c r="S2869" s="2">
        <f>机器人辅助表!F2869</f>
        <v>3863.6139999999996</v>
      </c>
      <c r="T2869">
        <v>0</v>
      </c>
      <c r="U2869">
        <v>0</v>
      </c>
      <c r="V2869">
        <v>0</v>
      </c>
      <c r="W2869">
        <v>0</v>
      </c>
      <c r="X2869">
        <v>0</v>
      </c>
      <c r="Y2869">
        <v>0</v>
      </c>
      <c r="Z2869">
        <v>0</v>
      </c>
      <c r="AA2869">
        <v>0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BD2869">
        <v>11</v>
      </c>
      <c r="BE2869">
        <v>9211104</v>
      </c>
      <c r="BF2869">
        <v>9214102</v>
      </c>
      <c r="BG2869">
        <v>9214204</v>
      </c>
      <c r="BH2869">
        <v>9214303</v>
      </c>
      <c r="BI2869">
        <v>9214404</v>
      </c>
      <c r="BJ2869">
        <v>9222104</v>
      </c>
      <c r="BK2869">
        <v>9223103</v>
      </c>
      <c r="BL2869">
        <v>9223202</v>
      </c>
      <c r="BM2869">
        <v>9223302</v>
      </c>
      <c r="BN2869">
        <v>9223402</v>
      </c>
      <c r="BO2869">
        <v>9215102</v>
      </c>
    </row>
    <row r="2870" spans="1:67" x14ac:dyDescent="0.15">
      <c r="A2870">
        <v>2869</v>
      </c>
      <c r="B2870" t="s">
        <v>3835</v>
      </c>
      <c r="E2870">
        <f>机器人辅助表!B2870</f>
        <v>50</v>
      </c>
      <c r="F2870">
        <v>1</v>
      </c>
      <c r="G2870">
        <v>58001</v>
      </c>
      <c r="H2870">
        <v>0</v>
      </c>
      <c r="I2870">
        <f>机器人辅助表!H2870</f>
        <v>16317.542302194786</v>
      </c>
      <c r="J2870">
        <v>2</v>
      </c>
      <c r="K2870">
        <v>4</v>
      </c>
      <c r="L2870">
        <v>1</v>
      </c>
      <c r="M2870" s="2">
        <f>机器人辅助表!C2870</f>
        <v>100831.15042434787</v>
      </c>
      <c r="N2870" s="2">
        <v>2</v>
      </c>
      <c r="O2870" s="2">
        <f>机器人辅助表!D2870</f>
        <v>4362.8863164381282</v>
      </c>
      <c r="P2870" s="2">
        <v>3</v>
      </c>
      <c r="Q2870" s="2">
        <f>机器人辅助表!E2870</f>
        <v>1939.0605850836128</v>
      </c>
      <c r="R2870" s="2">
        <v>6</v>
      </c>
      <c r="S2870" s="2">
        <f>机器人辅助表!F2870</f>
        <v>9596.35</v>
      </c>
      <c r="T2870">
        <v>0</v>
      </c>
      <c r="U2870">
        <v>0</v>
      </c>
      <c r="V2870">
        <v>0</v>
      </c>
      <c r="W2870">
        <v>0</v>
      </c>
      <c r="X2870">
        <v>0</v>
      </c>
      <c r="Y2870">
        <v>0</v>
      </c>
      <c r="Z2870">
        <v>0</v>
      </c>
      <c r="AA2870">
        <v>0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BD2870">
        <v>11</v>
      </c>
      <c r="BE2870">
        <v>9113104</v>
      </c>
      <c r="BF2870">
        <v>9121104</v>
      </c>
      <c r="BG2870">
        <v>9121202</v>
      </c>
      <c r="BH2870">
        <v>9121304</v>
      </c>
      <c r="BI2870">
        <v>9121403</v>
      </c>
      <c r="BJ2870">
        <v>9114103</v>
      </c>
      <c r="BK2870">
        <v>9122104</v>
      </c>
      <c r="BL2870">
        <v>9122202</v>
      </c>
      <c r="BM2870">
        <v>9122304</v>
      </c>
      <c r="BN2870">
        <v>9122403</v>
      </c>
      <c r="BO2870">
        <v>9115103</v>
      </c>
    </row>
    <row r="2871" spans="1:67" x14ac:dyDescent="0.15">
      <c r="A2871">
        <v>2870</v>
      </c>
      <c r="B2871" t="s">
        <v>1317</v>
      </c>
      <c r="E2871">
        <f>机器人辅助表!B2871</f>
        <v>50</v>
      </c>
      <c r="F2871">
        <v>3</v>
      </c>
      <c r="G2871">
        <v>58201</v>
      </c>
      <c r="H2871">
        <v>0</v>
      </c>
      <c r="I2871">
        <f>机器人辅助表!H2871</f>
        <v>15211.268247808701</v>
      </c>
      <c r="J2871">
        <v>2</v>
      </c>
      <c r="K2871">
        <v>4</v>
      </c>
      <c r="L2871">
        <v>1</v>
      </c>
      <c r="M2871" s="2">
        <f>机器人辅助表!C2871</f>
        <v>93995.140226087009</v>
      </c>
      <c r="N2871" s="2">
        <v>2</v>
      </c>
      <c r="O2871" s="2">
        <f>机器人辅助表!D2871</f>
        <v>4067.0974136287646</v>
      </c>
      <c r="P2871" s="2">
        <v>3</v>
      </c>
      <c r="Q2871" s="2">
        <f>机器人辅助表!E2871</f>
        <v>1807.598850501673</v>
      </c>
      <c r="R2871" s="2">
        <v>6</v>
      </c>
      <c r="S2871" s="2">
        <f>机器人辅助表!F2871</f>
        <v>8945.75</v>
      </c>
      <c r="T2871">
        <v>0</v>
      </c>
      <c r="U2871">
        <v>0</v>
      </c>
      <c r="V2871">
        <v>0</v>
      </c>
      <c r="W2871">
        <v>0</v>
      </c>
      <c r="X2871">
        <v>0</v>
      </c>
      <c r="Y2871">
        <v>0</v>
      </c>
      <c r="Z2871">
        <v>0</v>
      </c>
      <c r="AA2871">
        <v>0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BD2871">
        <v>8</v>
      </c>
      <c r="BE2871">
        <v>9323103</v>
      </c>
      <c r="BF2871">
        <v>9324102</v>
      </c>
      <c r="BG2871">
        <v>9324202</v>
      </c>
      <c r="BH2871">
        <v>9324303</v>
      </c>
      <c r="BI2871">
        <v>9324404</v>
      </c>
      <c r="BJ2871">
        <v>9312103</v>
      </c>
      <c r="BK2871">
        <v>9311103</v>
      </c>
      <c r="BL2871">
        <v>9315104</v>
      </c>
    </row>
    <row r="2872" spans="1:67" x14ac:dyDescent="0.15">
      <c r="A2872">
        <v>2871</v>
      </c>
      <c r="B2872" t="s">
        <v>1318</v>
      </c>
      <c r="E2872">
        <f>机器人辅助表!B2872</f>
        <v>20</v>
      </c>
      <c r="F2872">
        <v>3</v>
      </c>
      <c r="G2872">
        <v>58201</v>
      </c>
      <c r="H2872">
        <v>0</v>
      </c>
      <c r="I2872">
        <f>机器人辅助表!H2872</f>
        <v>1834.2186114782608</v>
      </c>
      <c r="J2872">
        <v>2</v>
      </c>
      <c r="K2872">
        <v>4</v>
      </c>
      <c r="L2872">
        <v>1</v>
      </c>
      <c r="M2872" s="2">
        <f>机器人辅助表!C2872</f>
        <v>2974.7175652173914</v>
      </c>
      <c r="N2872" s="2">
        <v>2</v>
      </c>
      <c r="O2872" s="2">
        <f>机器人辅助表!D2872</f>
        <v>249.04612173913048</v>
      </c>
      <c r="P2872" s="2">
        <v>3</v>
      </c>
      <c r="Q2872" s="2">
        <f>机器人辅助表!E2872</f>
        <v>110.68716521739134</v>
      </c>
      <c r="R2872" s="2">
        <v>6</v>
      </c>
      <c r="S2872" s="2">
        <f>机器人辅助表!F2872</f>
        <v>3087.6279999999997</v>
      </c>
      <c r="T2872">
        <v>0</v>
      </c>
      <c r="U2872">
        <v>0</v>
      </c>
      <c r="V2872">
        <v>0</v>
      </c>
      <c r="W2872">
        <v>0</v>
      </c>
      <c r="X2872">
        <v>0</v>
      </c>
      <c r="Y2872">
        <v>0</v>
      </c>
      <c r="Z2872">
        <v>0</v>
      </c>
      <c r="AA2872">
        <v>0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BD2872">
        <v>8</v>
      </c>
      <c r="BE2872">
        <v>9323102</v>
      </c>
      <c r="BF2872">
        <v>9324102</v>
      </c>
      <c r="BG2872">
        <v>9324203</v>
      </c>
      <c r="BH2872">
        <v>9324304</v>
      </c>
      <c r="BI2872">
        <v>9324404</v>
      </c>
      <c r="BJ2872">
        <v>9312104</v>
      </c>
      <c r="BK2872">
        <v>9311104</v>
      </c>
      <c r="BL2872">
        <v>9315102</v>
      </c>
    </row>
    <row r="2873" spans="1:67" x14ac:dyDescent="0.15">
      <c r="A2873">
        <v>2872</v>
      </c>
      <c r="B2873" t="s">
        <v>1319</v>
      </c>
      <c r="E2873">
        <f>机器人辅助表!B2873</f>
        <v>50</v>
      </c>
      <c r="F2873">
        <v>2</v>
      </c>
      <c r="G2873">
        <v>58101</v>
      </c>
      <c r="H2873">
        <v>0</v>
      </c>
      <c r="I2873">
        <f>机器人辅助表!H2873</f>
        <v>9679.8979758782625</v>
      </c>
      <c r="J2873">
        <v>2</v>
      </c>
      <c r="K2873">
        <v>4</v>
      </c>
      <c r="L2873">
        <v>1</v>
      </c>
      <c r="M2873" s="2">
        <f>机器人辅助表!C2873</f>
        <v>59815.08923478263</v>
      </c>
      <c r="N2873" s="2">
        <v>2</v>
      </c>
      <c r="O2873" s="2">
        <f>机器人辅助表!D2873</f>
        <v>2588.1528995819408</v>
      </c>
      <c r="P2873" s="2">
        <v>3</v>
      </c>
      <c r="Q2873" s="2">
        <f>机器人辅助表!E2873</f>
        <v>1150.2901775919736</v>
      </c>
      <c r="R2873" s="2">
        <v>6</v>
      </c>
      <c r="S2873" s="2">
        <f>机器人辅助表!F2873</f>
        <v>5692.75</v>
      </c>
      <c r="T2873">
        <v>0</v>
      </c>
      <c r="U2873">
        <v>0</v>
      </c>
      <c r="V2873">
        <v>0</v>
      </c>
      <c r="W2873">
        <v>0</v>
      </c>
      <c r="X2873">
        <v>0</v>
      </c>
      <c r="Y2873">
        <v>0</v>
      </c>
      <c r="Z2873">
        <v>0</v>
      </c>
      <c r="AA2873">
        <v>0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BD2873">
        <v>11</v>
      </c>
      <c r="BE2873">
        <v>9211102</v>
      </c>
      <c r="BF2873">
        <v>9214104</v>
      </c>
      <c r="BG2873">
        <v>9214202</v>
      </c>
      <c r="BH2873">
        <v>9214304</v>
      </c>
      <c r="BI2873">
        <v>9214404</v>
      </c>
      <c r="BJ2873">
        <v>9222102</v>
      </c>
      <c r="BK2873">
        <v>9223103</v>
      </c>
      <c r="BL2873">
        <v>9223202</v>
      </c>
      <c r="BM2873">
        <v>9223302</v>
      </c>
      <c r="BN2873">
        <v>9223404</v>
      </c>
      <c r="BO2873">
        <v>9215104</v>
      </c>
    </row>
    <row r="2874" spans="1:67" x14ac:dyDescent="0.15">
      <c r="A2874">
        <v>2873</v>
      </c>
      <c r="B2874" t="s">
        <v>1320</v>
      </c>
      <c r="E2874">
        <f>机器人辅助表!B2874</f>
        <v>39</v>
      </c>
      <c r="F2874">
        <v>3</v>
      </c>
      <c r="G2874">
        <v>58201</v>
      </c>
      <c r="H2874">
        <v>0</v>
      </c>
      <c r="I2874">
        <f>机器人辅助表!H2874</f>
        <v>5711.7584743630723</v>
      </c>
      <c r="J2874">
        <v>2</v>
      </c>
      <c r="K2874">
        <v>4</v>
      </c>
      <c r="L2874">
        <v>1</v>
      </c>
      <c r="M2874" s="2">
        <f>机器人辅助表!C2874</f>
        <v>24251.624332179956</v>
      </c>
      <c r="N2874" s="2">
        <v>2</v>
      </c>
      <c r="O2874" s="2">
        <f>机器人辅助表!D2874</f>
        <v>1363.0339601644816</v>
      </c>
      <c r="P2874" s="2">
        <v>3</v>
      </c>
      <c r="Q2874" s="2">
        <f>机器人辅助表!E2874</f>
        <v>605.79287118421405</v>
      </c>
      <c r="R2874" s="2">
        <v>6</v>
      </c>
      <c r="S2874" s="2">
        <f>机器人辅助表!F2874</f>
        <v>5355.6085999999996</v>
      </c>
      <c r="T2874">
        <v>0</v>
      </c>
      <c r="U2874">
        <v>0</v>
      </c>
      <c r="V2874">
        <v>0</v>
      </c>
      <c r="W2874">
        <v>0</v>
      </c>
      <c r="X2874">
        <v>0</v>
      </c>
      <c r="Y2874">
        <v>0</v>
      </c>
      <c r="Z2874">
        <v>0</v>
      </c>
      <c r="AA2874">
        <v>0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BD2874">
        <v>8</v>
      </c>
      <c r="BE2874">
        <v>9323102</v>
      </c>
      <c r="BF2874">
        <v>9324102</v>
      </c>
      <c r="BG2874">
        <v>9324202</v>
      </c>
      <c r="BH2874">
        <v>9324303</v>
      </c>
      <c r="BI2874">
        <v>9324402</v>
      </c>
      <c r="BJ2874">
        <v>9312104</v>
      </c>
      <c r="BK2874">
        <v>9311103</v>
      </c>
      <c r="BL2874">
        <v>9315102</v>
      </c>
    </row>
    <row r="2875" spans="1:67" x14ac:dyDescent="0.15">
      <c r="A2875">
        <v>2874</v>
      </c>
      <c r="B2875" t="s">
        <v>3836</v>
      </c>
      <c r="E2875">
        <f>机器人辅助表!B2875</f>
        <v>23</v>
      </c>
      <c r="F2875">
        <v>3</v>
      </c>
      <c r="G2875">
        <v>58201</v>
      </c>
      <c r="H2875">
        <v>0</v>
      </c>
      <c r="I2875">
        <f>机器人辅助表!H2875</f>
        <v>2390.5780304646823</v>
      </c>
      <c r="J2875">
        <v>2</v>
      </c>
      <c r="K2875">
        <v>4</v>
      </c>
      <c r="L2875">
        <v>1</v>
      </c>
      <c r="M2875" s="2">
        <f>机器人辅助表!C2875</f>
        <v>4675.8976201881287</v>
      </c>
      <c r="N2875" s="2">
        <v>2</v>
      </c>
      <c r="O2875" s="2">
        <f>机器人辅助表!D2875</f>
        <v>359.49239578595331</v>
      </c>
      <c r="P2875" s="2">
        <v>3</v>
      </c>
      <c r="Q2875" s="2">
        <f>机器人辅助表!E2875</f>
        <v>159.77439812709036</v>
      </c>
      <c r="R2875" s="2">
        <v>6</v>
      </c>
      <c r="S2875" s="2">
        <f>机器人辅助表!F2875</f>
        <v>3781.8989999999999</v>
      </c>
      <c r="T2875">
        <v>0</v>
      </c>
      <c r="U2875">
        <v>0</v>
      </c>
      <c r="V2875">
        <v>0</v>
      </c>
      <c r="W2875">
        <v>0</v>
      </c>
      <c r="X2875">
        <v>0</v>
      </c>
      <c r="Y2875">
        <v>0</v>
      </c>
      <c r="Z2875">
        <v>0</v>
      </c>
      <c r="AA2875">
        <v>0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BD2875">
        <v>8</v>
      </c>
      <c r="BE2875">
        <v>9323103</v>
      </c>
      <c r="BF2875">
        <v>9324104</v>
      </c>
      <c r="BG2875">
        <v>9324203</v>
      </c>
      <c r="BH2875">
        <v>9324302</v>
      </c>
      <c r="BI2875">
        <v>9324403</v>
      </c>
      <c r="BJ2875">
        <v>9312102</v>
      </c>
      <c r="BK2875">
        <v>9311104</v>
      </c>
      <c r="BL2875">
        <v>9315104</v>
      </c>
    </row>
    <row r="2876" spans="1:67" x14ac:dyDescent="0.15">
      <c r="A2876">
        <v>2875</v>
      </c>
      <c r="B2876" t="s">
        <v>1321</v>
      </c>
      <c r="E2876">
        <f>机器人辅助表!B2876</f>
        <v>20</v>
      </c>
      <c r="F2876">
        <v>2</v>
      </c>
      <c r="G2876">
        <v>58101</v>
      </c>
      <c r="H2876">
        <v>0</v>
      </c>
      <c r="I2876">
        <f>机器人辅助表!H2876</f>
        <v>1700.0074935652176</v>
      </c>
      <c r="J2876">
        <v>2</v>
      </c>
      <c r="K2876">
        <v>4</v>
      </c>
      <c r="L2876">
        <v>1</v>
      </c>
      <c r="M2876" s="2">
        <f>机器人辅助表!C2876</f>
        <v>2757.0553043478267</v>
      </c>
      <c r="N2876" s="2">
        <v>2</v>
      </c>
      <c r="O2876" s="2">
        <f>机器人辅助表!D2876</f>
        <v>230.82323478260875</v>
      </c>
      <c r="P2876" s="2">
        <v>3</v>
      </c>
      <c r="Q2876" s="2">
        <f>机器人辅助表!E2876</f>
        <v>102.58810434782612</v>
      </c>
      <c r="R2876" s="2">
        <v>6</v>
      </c>
      <c r="S2876" s="2">
        <f>机器人辅助表!F2876</f>
        <v>2861.7039999999997</v>
      </c>
      <c r="T2876">
        <v>0</v>
      </c>
      <c r="U2876">
        <v>0</v>
      </c>
      <c r="V2876">
        <v>0</v>
      </c>
      <c r="W2876">
        <v>0</v>
      </c>
      <c r="X2876">
        <v>0</v>
      </c>
      <c r="Y2876">
        <v>0</v>
      </c>
      <c r="Z2876">
        <v>0</v>
      </c>
      <c r="AA2876">
        <v>0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BD2876">
        <v>11</v>
      </c>
      <c r="BE2876">
        <v>9211103</v>
      </c>
      <c r="BF2876">
        <v>9214104</v>
      </c>
      <c r="BG2876">
        <v>9214204</v>
      </c>
      <c r="BH2876">
        <v>9214303</v>
      </c>
      <c r="BI2876">
        <v>9214402</v>
      </c>
      <c r="BJ2876">
        <v>9222104</v>
      </c>
      <c r="BK2876">
        <v>9223104</v>
      </c>
      <c r="BL2876">
        <v>9223203</v>
      </c>
      <c r="BM2876">
        <v>9223303</v>
      </c>
      <c r="BN2876">
        <v>9223404</v>
      </c>
      <c r="BO2876">
        <v>9215102</v>
      </c>
    </row>
    <row r="2877" spans="1:67" x14ac:dyDescent="0.15">
      <c r="A2877">
        <v>2876</v>
      </c>
      <c r="B2877" t="s">
        <v>3837</v>
      </c>
      <c r="E2877">
        <f>机器人辅助表!B2877</f>
        <v>23</v>
      </c>
      <c r="F2877">
        <v>1</v>
      </c>
      <c r="G2877">
        <v>58001</v>
      </c>
      <c r="H2877">
        <v>0</v>
      </c>
      <c r="I2877">
        <f>机器人辅助表!H2877</f>
        <v>4143.6685861387832</v>
      </c>
      <c r="J2877">
        <v>2</v>
      </c>
      <c r="K2877">
        <v>4</v>
      </c>
      <c r="L2877">
        <v>1</v>
      </c>
      <c r="M2877" s="2">
        <f>机器人辅助表!C2877</f>
        <v>8104.8892083260898</v>
      </c>
      <c r="N2877" s="2">
        <v>2</v>
      </c>
      <c r="O2877" s="2">
        <f>机器人辅助表!D2877</f>
        <v>623.12015269565245</v>
      </c>
      <c r="P2877" s="2">
        <v>3</v>
      </c>
      <c r="Q2877" s="2">
        <f>机器人辅助表!E2877</f>
        <v>276.94229008695663</v>
      </c>
      <c r="R2877" s="2">
        <v>6</v>
      </c>
      <c r="S2877" s="2">
        <f>机器人辅助表!F2877</f>
        <v>6555.2915999999996</v>
      </c>
      <c r="T2877">
        <v>0</v>
      </c>
      <c r="U2877">
        <v>0</v>
      </c>
      <c r="V2877">
        <v>0</v>
      </c>
      <c r="W2877">
        <v>0</v>
      </c>
      <c r="X2877">
        <v>0</v>
      </c>
      <c r="Y2877">
        <v>0</v>
      </c>
      <c r="Z2877">
        <v>0</v>
      </c>
      <c r="AA2877">
        <v>0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BD2877">
        <v>11</v>
      </c>
      <c r="BE2877">
        <v>9113102</v>
      </c>
      <c r="BF2877">
        <v>9121104</v>
      </c>
      <c r="BG2877">
        <v>9121202</v>
      </c>
      <c r="BH2877">
        <v>9121302</v>
      </c>
      <c r="BI2877">
        <v>9121404</v>
      </c>
      <c r="BJ2877">
        <v>9114104</v>
      </c>
      <c r="BK2877">
        <v>9122104</v>
      </c>
      <c r="BL2877">
        <v>9122203</v>
      </c>
      <c r="BM2877">
        <v>9122302</v>
      </c>
      <c r="BN2877">
        <v>9122403</v>
      </c>
      <c r="BO2877">
        <v>9115103</v>
      </c>
    </row>
    <row r="2878" spans="1:67" x14ac:dyDescent="0.15">
      <c r="A2878">
        <v>2877</v>
      </c>
      <c r="B2878" t="s">
        <v>3838</v>
      </c>
      <c r="E2878">
        <f>机器人辅助表!B2878</f>
        <v>41</v>
      </c>
      <c r="F2878">
        <v>3</v>
      </c>
      <c r="G2878">
        <v>58201</v>
      </c>
      <c r="H2878">
        <v>0</v>
      </c>
      <c r="I2878">
        <f>机器人辅助表!H2878</f>
        <v>6349.8538692420307</v>
      </c>
      <c r="J2878">
        <v>2</v>
      </c>
      <c r="K2878">
        <v>4</v>
      </c>
      <c r="L2878">
        <v>1</v>
      </c>
      <c r="M2878" s="2">
        <f>机器人辅助表!C2878</f>
        <v>29349.79732196256</v>
      </c>
      <c r="N2878" s="2">
        <v>2</v>
      </c>
      <c r="O2878" s="2">
        <f>机器人辅助表!D2878</f>
        <v>1565.9088633391311</v>
      </c>
      <c r="P2878" s="2">
        <v>3</v>
      </c>
      <c r="Q2878" s="2">
        <f>机器人辅助表!E2878</f>
        <v>695.9594948173916</v>
      </c>
      <c r="R2878" s="2">
        <v>6</v>
      </c>
      <c r="S2878" s="2">
        <f>机器人辅助表!F2878</f>
        <v>5457.8960000000006</v>
      </c>
      <c r="T2878">
        <v>0</v>
      </c>
      <c r="U2878">
        <v>0</v>
      </c>
      <c r="V2878">
        <v>0</v>
      </c>
      <c r="W2878">
        <v>0</v>
      </c>
      <c r="X2878">
        <v>0</v>
      </c>
      <c r="Y2878">
        <v>0</v>
      </c>
      <c r="Z2878">
        <v>0</v>
      </c>
      <c r="AA2878">
        <v>0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BD2878">
        <v>8</v>
      </c>
      <c r="BE2878">
        <v>9323103</v>
      </c>
      <c r="BF2878">
        <v>9324104</v>
      </c>
      <c r="BG2878">
        <v>9324202</v>
      </c>
      <c r="BH2878">
        <v>9324302</v>
      </c>
      <c r="BI2878">
        <v>9324402</v>
      </c>
      <c r="BJ2878">
        <v>9312103</v>
      </c>
      <c r="BK2878">
        <v>9311104</v>
      </c>
      <c r="BL2878">
        <v>9315102</v>
      </c>
    </row>
    <row r="2879" spans="1:67" x14ac:dyDescent="0.15">
      <c r="A2879">
        <v>2878</v>
      </c>
      <c r="B2879" t="s">
        <v>3839</v>
      </c>
      <c r="E2879">
        <f>机器人辅助表!B2879</f>
        <v>43</v>
      </c>
      <c r="F2879">
        <v>2</v>
      </c>
      <c r="G2879">
        <v>58101</v>
      </c>
      <c r="H2879">
        <v>0</v>
      </c>
      <c r="I2879">
        <f>机器人辅助表!H2879</f>
        <v>11722.136608257999</v>
      </c>
      <c r="J2879">
        <v>2</v>
      </c>
      <c r="K2879">
        <v>4</v>
      </c>
      <c r="L2879">
        <v>1</v>
      </c>
      <c r="M2879" s="2">
        <f>机器人辅助表!C2879</f>
        <v>58458.062598382181</v>
      </c>
      <c r="N2879" s="2">
        <v>2</v>
      </c>
      <c r="O2879" s="2">
        <f>机器人辅助表!D2879</f>
        <v>2967.1984035782616</v>
      </c>
      <c r="P2879" s="2">
        <v>3</v>
      </c>
      <c r="Q2879" s="2">
        <f>机器人辅助表!E2879</f>
        <v>1318.7548460347832</v>
      </c>
      <c r="R2879" s="2">
        <v>6</v>
      </c>
      <c r="S2879" s="2">
        <f>机器人辅助表!F2879</f>
        <v>9247.5630000000001</v>
      </c>
      <c r="T2879">
        <v>0</v>
      </c>
      <c r="U2879">
        <v>0</v>
      </c>
      <c r="V2879">
        <v>0</v>
      </c>
      <c r="W2879">
        <v>0</v>
      </c>
      <c r="X2879">
        <v>0</v>
      </c>
      <c r="Y2879">
        <v>0</v>
      </c>
      <c r="Z2879">
        <v>0</v>
      </c>
      <c r="AA2879">
        <v>0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BD2879">
        <v>11</v>
      </c>
      <c r="BE2879">
        <v>9211102</v>
      </c>
      <c r="BF2879">
        <v>9214102</v>
      </c>
      <c r="BG2879">
        <v>9214203</v>
      </c>
      <c r="BH2879">
        <v>9214304</v>
      </c>
      <c r="BI2879">
        <v>9214402</v>
      </c>
      <c r="BJ2879">
        <v>9222103</v>
      </c>
      <c r="BK2879">
        <v>9223104</v>
      </c>
      <c r="BL2879">
        <v>9223203</v>
      </c>
      <c r="BM2879">
        <v>9223302</v>
      </c>
      <c r="BN2879">
        <v>9223403</v>
      </c>
      <c r="BO2879">
        <v>9215102</v>
      </c>
    </row>
    <row r="2880" spans="1:67" x14ac:dyDescent="0.15">
      <c r="A2880">
        <v>2879</v>
      </c>
      <c r="B2880" t="s">
        <v>1322</v>
      </c>
      <c r="E2880">
        <f>机器人辅助表!B2880</f>
        <v>33</v>
      </c>
      <c r="F2880">
        <v>3</v>
      </c>
      <c r="G2880">
        <v>58201</v>
      </c>
      <c r="H2880">
        <v>0</v>
      </c>
      <c r="I2880">
        <f>机器人辅助表!H2880</f>
        <v>7738.9018054571261</v>
      </c>
      <c r="J2880">
        <v>2</v>
      </c>
      <c r="K2880">
        <v>4</v>
      </c>
      <c r="L2880">
        <v>1</v>
      </c>
      <c r="M2880" s="2">
        <f>机器人辅助表!C2880</f>
        <v>25821.727499197343</v>
      </c>
      <c r="N2880" s="2">
        <v>2</v>
      </c>
      <c r="O2880" s="2">
        <f>机器人辅助表!D2880</f>
        <v>1618.8695293244157</v>
      </c>
      <c r="P2880" s="2">
        <v>3</v>
      </c>
      <c r="Q2880" s="2">
        <f>机器人辅助表!E2880</f>
        <v>719.49756858862929</v>
      </c>
      <c r="R2880" s="2">
        <v>6</v>
      </c>
      <c r="S2880" s="2">
        <f>机器人辅助表!F2880</f>
        <v>9052.4959999999992</v>
      </c>
      <c r="T2880">
        <v>0</v>
      </c>
      <c r="U2880">
        <v>0</v>
      </c>
      <c r="V2880">
        <v>0</v>
      </c>
      <c r="W2880">
        <v>0</v>
      </c>
      <c r="X2880">
        <v>0</v>
      </c>
      <c r="Y2880">
        <v>0</v>
      </c>
      <c r="Z2880">
        <v>0</v>
      </c>
      <c r="AA2880">
        <v>0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BD2880">
        <v>8</v>
      </c>
      <c r="BE2880">
        <v>9323103</v>
      </c>
      <c r="BF2880">
        <v>9324103</v>
      </c>
      <c r="BG2880">
        <v>9324202</v>
      </c>
      <c r="BH2880">
        <v>9324303</v>
      </c>
      <c r="BI2880">
        <v>9324404</v>
      </c>
      <c r="BJ2880">
        <v>9312104</v>
      </c>
      <c r="BK2880">
        <v>9311104</v>
      </c>
      <c r="BL2880">
        <v>9315103</v>
      </c>
    </row>
    <row r="2881" spans="1:67" x14ac:dyDescent="0.15">
      <c r="A2881">
        <v>2880</v>
      </c>
      <c r="B2881" t="s">
        <v>1323</v>
      </c>
      <c r="E2881">
        <f>机器人辅助表!B2881</f>
        <v>30</v>
      </c>
      <c r="F2881">
        <v>1</v>
      </c>
      <c r="G2881">
        <v>58001</v>
      </c>
      <c r="H2881">
        <v>0</v>
      </c>
      <c r="I2881">
        <f>机器人辅助表!H2881</f>
        <v>3763.6959199862208</v>
      </c>
      <c r="J2881">
        <v>2</v>
      </c>
      <c r="K2881">
        <v>4</v>
      </c>
      <c r="L2881">
        <v>1</v>
      </c>
      <c r="M2881" s="2">
        <f>机器人辅助表!C2881</f>
        <v>11013.061392466559</v>
      </c>
      <c r="N2881" s="2">
        <v>2</v>
      </c>
      <c r="O2881" s="2">
        <f>机器人辅助表!D2881</f>
        <v>711.15732758528463</v>
      </c>
      <c r="P2881" s="2">
        <v>3</v>
      </c>
      <c r="Q2881" s="2">
        <f>机器人辅助表!E2881</f>
        <v>316.06992337123762</v>
      </c>
      <c r="R2881" s="2">
        <v>6</v>
      </c>
      <c r="S2881" s="2">
        <f>机器人辅助表!F2881</f>
        <v>4907.8339999999989</v>
      </c>
      <c r="T2881">
        <v>0</v>
      </c>
      <c r="U2881">
        <v>0</v>
      </c>
      <c r="V2881">
        <v>0</v>
      </c>
      <c r="W2881">
        <v>0</v>
      </c>
      <c r="X2881">
        <v>0</v>
      </c>
      <c r="Y2881">
        <v>0</v>
      </c>
      <c r="Z2881">
        <v>0</v>
      </c>
      <c r="AA2881">
        <v>0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BD2881">
        <v>11</v>
      </c>
      <c r="BE2881">
        <v>9113102</v>
      </c>
      <c r="BF2881">
        <v>9121103</v>
      </c>
      <c r="BG2881">
        <v>9121202</v>
      </c>
      <c r="BH2881">
        <v>9121303</v>
      </c>
      <c r="BI2881">
        <v>9121403</v>
      </c>
      <c r="BJ2881">
        <v>9114103</v>
      </c>
      <c r="BK2881">
        <v>9122103</v>
      </c>
      <c r="BL2881">
        <v>9122203</v>
      </c>
      <c r="BM2881">
        <v>9122302</v>
      </c>
      <c r="BN2881">
        <v>9122403</v>
      </c>
      <c r="BO2881">
        <v>9115104</v>
      </c>
    </row>
    <row r="2882" spans="1:67" x14ac:dyDescent="0.15">
      <c r="A2882">
        <v>2881</v>
      </c>
      <c r="B2882" t="s">
        <v>3840</v>
      </c>
      <c r="E2882">
        <f>机器人辅助表!B2882</f>
        <v>25</v>
      </c>
      <c r="F2882">
        <v>1</v>
      </c>
      <c r="G2882">
        <v>58001</v>
      </c>
      <c r="H2882">
        <v>0</v>
      </c>
      <c r="I2882">
        <f>机器人辅助表!H2882</f>
        <v>3279.8693584866232</v>
      </c>
      <c r="J2882">
        <v>2</v>
      </c>
      <c r="K2882">
        <v>4</v>
      </c>
      <c r="L2882">
        <v>1</v>
      </c>
      <c r="M2882" s="2">
        <f>机器人辅助表!C2882</f>
        <v>7244.5268525292668</v>
      </c>
      <c r="N2882" s="2">
        <v>2</v>
      </c>
      <c r="O2882" s="2">
        <f>机器人辅助表!D2882</f>
        <v>528.20854013377959</v>
      </c>
      <c r="P2882" s="2">
        <v>3</v>
      </c>
      <c r="Q2882" s="2">
        <f>机器人辅助表!E2882</f>
        <v>234.75935117056869</v>
      </c>
      <c r="R2882" s="2">
        <v>6</v>
      </c>
      <c r="S2882" s="2">
        <f>机器人辅助表!F2882</f>
        <v>4942.5750000000007</v>
      </c>
      <c r="T2882">
        <v>0</v>
      </c>
      <c r="U2882">
        <v>0</v>
      </c>
      <c r="V2882">
        <v>0</v>
      </c>
      <c r="W2882">
        <v>0</v>
      </c>
      <c r="X2882">
        <v>0</v>
      </c>
      <c r="Y2882">
        <v>0</v>
      </c>
      <c r="Z2882">
        <v>0</v>
      </c>
      <c r="AA2882">
        <v>0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BD2882">
        <v>11</v>
      </c>
      <c r="BE2882">
        <v>9113103</v>
      </c>
      <c r="BF2882">
        <v>9121103</v>
      </c>
      <c r="BG2882">
        <v>9121203</v>
      </c>
      <c r="BH2882">
        <v>9121303</v>
      </c>
      <c r="BI2882">
        <v>9121402</v>
      </c>
      <c r="BJ2882">
        <v>9114102</v>
      </c>
      <c r="BK2882">
        <v>9122104</v>
      </c>
      <c r="BL2882">
        <v>9122202</v>
      </c>
      <c r="BM2882">
        <v>9122304</v>
      </c>
      <c r="BN2882">
        <v>9122402</v>
      </c>
      <c r="BO2882">
        <v>9115102</v>
      </c>
    </row>
    <row r="2883" spans="1:67" x14ac:dyDescent="0.15">
      <c r="A2883">
        <v>2882</v>
      </c>
      <c r="B2883" t="s">
        <v>3841</v>
      </c>
      <c r="E2883">
        <f>机器人辅助表!B2883</f>
        <v>31</v>
      </c>
      <c r="F2883">
        <v>2</v>
      </c>
      <c r="G2883">
        <v>58101</v>
      </c>
      <c r="H2883">
        <v>0</v>
      </c>
      <c r="I2883">
        <f>机器人辅助表!H2883</f>
        <v>3414.2950479655392</v>
      </c>
      <c r="J2883">
        <v>2</v>
      </c>
      <c r="K2883">
        <v>4</v>
      </c>
      <c r="L2883">
        <v>1</v>
      </c>
      <c r="M2883" s="2">
        <f>机器人辅助表!C2883</f>
        <v>10470.289012615389</v>
      </c>
      <c r="N2883" s="2">
        <v>2</v>
      </c>
      <c r="O2883" s="2">
        <f>机器人辅助表!D2883</f>
        <v>669.2538965538464</v>
      </c>
      <c r="P2883" s="2">
        <v>3</v>
      </c>
      <c r="Q2883" s="2">
        <f>机器人辅助表!E2883</f>
        <v>297.44617624615393</v>
      </c>
      <c r="R2883" s="2">
        <v>6</v>
      </c>
      <c r="S2883" s="2">
        <f>机器人辅助表!F2883</f>
        <v>4293.3360000000002</v>
      </c>
      <c r="T2883">
        <v>0</v>
      </c>
      <c r="U2883">
        <v>0</v>
      </c>
      <c r="V2883">
        <v>0</v>
      </c>
      <c r="W2883">
        <v>0</v>
      </c>
      <c r="X2883">
        <v>0</v>
      </c>
      <c r="Y2883">
        <v>0</v>
      </c>
      <c r="Z2883">
        <v>0</v>
      </c>
      <c r="AA2883">
        <v>0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BD2883">
        <v>11</v>
      </c>
      <c r="BE2883">
        <v>9211104</v>
      </c>
      <c r="BF2883">
        <v>9214103</v>
      </c>
      <c r="BG2883">
        <v>9214203</v>
      </c>
      <c r="BH2883">
        <v>9214304</v>
      </c>
      <c r="BI2883">
        <v>9214403</v>
      </c>
      <c r="BJ2883">
        <v>9222104</v>
      </c>
      <c r="BK2883">
        <v>9223103</v>
      </c>
      <c r="BL2883">
        <v>9223203</v>
      </c>
      <c r="BM2883">
        <v>9223304</v>
      </c>
      <c r="BN2883">
        <v>9223404</v>
      </c>
      <c r="BO2883">
        <v>9215104</v>
      </c>
    </row>
    <row r="2884" spans="1:67" x14ac:dyDescent="0.15">
      <c r="A2884">
        <v>2883</v>
      </c>
      <c r="B2884" t="s">
        <v>3842</v>
      </c>
      <c r="E2884">
        <f>机器人辅助表!B2884</f>
        <v>48</v>
      </c>
      <c r="F2884">
        <v>3</v>
      </c>
      <c r="G2884">
        <v>58201</v>
      </c>
      <c r="H2884">
        <v>0</v>
      </c>
      <c r="I2884">
        <f>机器人辅助表!H2884</f>
        <v>14932.556469870507</v>
      </c>
      <c r="J2884">
        <v>2</v>
      </c>
      <c r="K2884">
        <v>4</v>
      </c>
      <c r="L2884">
        <v>1</v>
      </c>
      <c r="M2884" s="2">
        <f>机器人辅助表!C2884</f>
        <v>87307.068694939851</v>
      </c>
      <c r="N2884" s="2">
        <v>2</v>
      </c>
      <c r="O2884" s="2">
        <f>机器人辅助表!D2884</f>
        <v>3945.4048955269586</v>
      </c>
      <c r="P2884" s="2">
        <v>3</v>
      </c>
      <c r="Q2884" s="2">
        <f>机器人辅助表!E2884</f>
        <v>1753.5132869008705</v>
      </c>
      <c r="R2884" s="2">
        <v>6</v>
      </c>
      <c r="S2884" s="2">
        <f>机器人辅助表!F2884</f>
        <v>9566.4591999999993</v>
      </c>
      <c r="T2884">
        <v>0</v>
      </c>
      <c r="U2884">
        <v>0</v>
      </c>
      <c r="V2884">
        <v>0</v>
      </c>
      <c r="W2884">
        <v>0</v>
      </c>
      <c r="X2884">
        <v>0</v>
      </c>
      <c r="Y2884">
        <v>0</v>
      </c>
      <c r="Z2884">
        <v>0</v>
      </c>
      <c r="AA2884">
        <v>0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BD2884">
        <v>8</v>
      </c>
      <c r="BE2884">
        <v>9323103</v>
      </c>
      <c r="BF2884">
        <v>9324104</v>
      </c>
      <c r="BG2884">
        <v>9324203</v>
      </c>
      <c r="BH2884">
        <v>9324304</v>
      </c>
      <c r="BI2884">
        <v>9324403</v>
      </c>
      <c r="BJ2884">
        <v>9312102</v>
      </c>
      <c r="BK2884">
        <v>9311104</v>
      </c>
      <c r="BL2884">
        <v>9315104</v>
      </c>
    </row>
    <row r="2885" spans="1:67" x14ac:dyDescent="0.15">
      <c r="A2885">
        <v>2884</v>
      </c>
      <c r="B2885" t="s">
        <v>1324</v>
      </c>
      <c r="E2885">
        <f>机器人辅助表!B2885</f>
        <v>34</v>
      </c>
      <c r="F2885">
        <v>3</v>
      </c>
      <c r="G2885">
        <v>58201</v>
      </c>
      <c r="H2885">
        <v>0</v>
      </c>
      <c r="I2885">
        <f>机器人辅助表!H2885</f>
        <v>3393.5639818968248</v>
      </c>
      <c r="J2885">
        <v>2</v>
      </c>
      <c r="K2885">
        <v>4</v>
      </c>
      <c r="L2885">
        <v>1</v>
      </c>
      <c r="M2885" s="2">
        <f>机器人辅助表!C2885</f>
        <v>11760.619275502679</v>
      </c>
      <c r="N2885" s="2">
        <v>2</v>
      </c>
      <c r="O2885" s="2">
        <f>机器人辅助表!D2885</f>
        <v>730.56928284963237</v>
      </c>
      <c r="P2885" s="2">
        <v>3</v>
      </c>
      <c r="Q2885" s="2">
        <f>机器人辅助表!E2885</f>
        <v>324.697459044281</v>
      </c>
      <c r="R2885" s="2">
        <v>6</v>
      </c>
      <c r="S2885" s="2">
        <f>机器人辅助表!F2885</f>
        <v>3830.2308000000003</v>
      </c>
      <c r="T2885">
        <v>0</v>
      </c>
      <c r="U2885">
        <v>0</v>
      </c>
      <c r="V2885">
        <v>0</v>
      </c>
      <c r="W2885">
        <v>0</v>
      </c>
      <c r="X2885">
        <v>0</v>
      </c>
      <c r="Y2885">
        <v>0</v>
      </c>
      <c r="Z2885">
        <v>0</v>
      </c>
      <c r="AA2885">
        <v>0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BD2885">
        <v>8</v>
      </c>
      <c r="BE2885">
        <v>9323104</v>
      </c>
      <c r="BF2885">
        <v>9324103</v>
      </c>
      <c r="BG2885">
        <v>9324202</v>
      </c>
      <c r="BH2885">
        <v>9324304</v>
      </c>
      <c r="BI2885">
        <v>9324402</v>
      </c>
      <c r="BJ2885">
        <v>9312102</v>
      </c>
      <c r="BK2885">
        <v>9311104</v>
      </c>
      <c r="BL2885">
        <v>9315103</v>
      </c>
    </row>
    <row r="2886" spans="1:67" x14ac:dyDescent="0.15">
      <c r="A2886">
        <v>2885</v>
      </c>
      <c r="B2886" t="s">
        <v>3843</v>
      </c>
      <c r="E2886">
        <f>机器人辅助表!B2886</f>
        <v>24</v>
      </c>
      <c r="F2886">
        <v>1</v>
      </c>
      <c r="G2886">
        <v>58001</v>
      </c>
      <c r="H2886">
        <v>0</v>
      </c>
      <c r="I2886">
        <f>机器人辅助表!H2886</f>
        <v>2985.32461374887</v>
      </c>
      <c r="J2886">
        <v>2</v>
      </c>
      <c r="K2886">
        <v>4</v>
      </c>
      <c r="L2886">
        <v>1</v>
      </c>
      <c r="M2886" s="2">
        <f>机器人辅助表!C2886</f>
        <v>6217.5302299130453</v>
      </c>
      <c r="N2886" s="2">
        <v>2</v>
      </c>
      <c r="O2886" s="2">
        <f>机器人辅助表!D2886</f>
        <v>465.34529787290984</v>
      </c>
      <c r="P2886" s="2">
        <v>3</v>
      </c>
      <c r="Q2886" s="2">
        <f>机器人辅助表!E2886</f>
        <v>206.82013238795989</v>
      </c>
      <c r="R2886" s="2">
        <v>6</v>
      </c>
      <c r="S2886" s="2">
        <f>机器人辅助表!F2886</f>
        <v>4608.5408000000007</v>
      </c>
      <c r="T2886">
        <v>0</v>
      </c>
      <c r="U2886">
        <v>0</v>
      </c>
      <c r="V2886">
        <v>0</v>
      </c>
      <c r="W2886">
        <v>0</v>
      </c>
      <c r="X2886">
        <v>0</v>
      </c>
      <c r="Y2886">
        <v>0</v>
      </c>
      <c r="Z2886">
        <v>0</v>
      </c>
      <c r="AA2886">
        <v>0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BD2886">
        <v>11</v>
      </c>
      <c r="BE2886">
        <v>9113104</v>
      </c>
      <c r="BF2886">
        <v>9121102</v>
      </c>
      <c r="BG2886">
        <v>9121204</v>
      </c>
      <c r="BH2886">
        <v>9121303</v>
      </c>
      <c r="BI2886">
        <v>9121403</v>
      </c>
      <c r="BJ2886">
        <v>9114102</v>
      </c>
      <c r="BK2886">
        <v>9122103</v>
      </c>
      <c r="BL2886">
        <v>9122202</v>
      </c>
      <c r="BM2886">
        <v>9122304</v>
      </c>
      <c r="BN2886">
        <v>9122402</v>
      </c>
      <c r="BO2886">
        <v>9115103</v>
      </c>
    </row>
    <row r="2887" spans="1:67" x14ac:dyDescent="0.15">
      <c r="A2887">
        <v>2886</v>
      </c>
      <c r="B2887" t="s">
        <v>3844</v>
      </c>
      <c r="E2887">
        <f>机器人辅助表!B2887</f>
        <v>29</v>
      </c>
      <c r="F2887">
        <v>1</v>
      </c>
      <c r="G2887">
        <v>58001</v>
      </c>
      <c r="H2887">
        <v>0</v>
      </c>
      <c r="I2887">
        <f>机器人辅助表!H2887</f>
        <v>4897.8629884419142</v>
      </c>
      <c r="J2887">
        <v>2</v>
      </c>
      <c r="K2887">
        <v>4</v>
      </c>
      <c r="L2887">
        <v>1</v>
      </c>
      <c r="M2887" s="2">
        <f>机器人辅助表!C2887</f>
        <v>13570.160502684788</v>
      </c>
      <c r="N2887" s="2">
        <v>2</v>
      </c>
      <c r="O2887" s="2">
        <f>机器人辅助表!D2887</f>
        <v>896.78894556521789</v>
      </c>
      <c r="P2887" s="2">
        <v>3</v>
      </c>
      <c r="Q2887" s="2">
        <f>机器人辅助表!E2887</f>
        <v>398.57286469565247</v>
      </c>
      <c r="R2887" s="2">
        <v>6</v>
      </c>
      <c r="S2887" s="2">
        <f>机器人辅助表!F2887</f>
        <v>6598.1890000000003</v>
      </c>
      <c r="T2887">
        <v>0</v>
      </c>
      <c r="U2887">
        <v>0</v>
      </c>
      <c r="V2887">
        <v>0</v>
      </c>
      <c r="W2887">
        <v>0</v>
      </c>
      <c r="X2887">
        <v>0</v>
      </c>
      <c r="Y2887">
        <v>0</v>
      </c>
      <c r="Z2887">
        <v>0</v>
      </c>
      <c r="AA2887">
        <v>0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BD2887">
        <v>11</v>
      </c>
      <c r="BE2887">
        <v>9113103</v>
      </c>
      <c r="BF2887">
        <v>9121103</v>
      </c>
      <c r="BG2887">
        <v>9121204</v>
      </c>
      <c r="BH2887">
        <v>9121303</v>
      </c>
      <c r="BI2887">
        <v>9121403</v>
      </c>
      <c r="BJ2887">
        <v>9114102</v>
      </c>
      <c r="BK2887">
        <v>9122104</v>
      </c>
      <c r="BL2887">
        <v>9122203</v>
      </c>
      <c r="BM2887">
        <v>9122304</v>
      </c>
      <c r="BN2887">
        <v>9122403</v>
      </c>
      <c r="BO2887">
        <v>9115104</v>
      </c>
    </row>
    <row r="2888" spans="1:67" x14ac:dyDescent="0.15">
      <c r="A2888">
        <v>2887</v>
      </c>
      <c r="B2888" t="s">
        <v>3845</v>
      </c>
      <c r="E2888">
        <f>机器人辅助表!B2888</f>
        <v>39</v>
      </c>
      <c r="F2888">
        <v>1</v>
      </c>
      <c r="G2888">
        <v>58001</v>
      </c>
      <c r="H2888">
        <v>0</v>
      </c>
      <c r="I2888">
        <f>机器人辅助表!H2888</f>
        <v>7662.1150265846109</v>
      </c>
      <c r="J2888">
        <v>2</v>
      </c>
      <c r="K2888">
        <v>4</v>
      </c>
      <c r="L2888">
        <v>1</v>
      </c>
      <c r="M2888" s="2">
        <f>机器人辅助表!C2888</f>
        <v>32532.666787070677</v>
      </c>
      <c r="N2888" s="2">
        <v>2</v>
      </c>
      <c r="O2888" s="2">
        <f>机器人辅助表!D2888</f>
        <v>1828.4601904645488</v>
      </c>
      <c r="P2888" s="2">
        <v>3</v>
      </c>
      <c r="Q2888" s="2">
        <f>机器人辅助表!E2888</f>
        <v>812.6489735397995</v>
      </c>
      <c r="R2888" s="2">
        <v>6</v>
      </c>
      <c r="S2888" s="2">
        <f>机器人辅助表!F2888</f>
        <v>7184.3530000000001</v>
      </c>
      <c r="T2888">
        <v>0</v>
      </c>
      <c r="U2888">
        <v>0</v>
      </c>
      <c r="V2888">
        <v>0</v>
      </c>
      <c r="W2888">
        <v>0</v>
      </c>
      <c r="X2888">
        <v>0</v>
      </c>
      <c r="Y2888">
        <v>0</v>
      </c>
      <c r="Z2888">
        <v>0</v>
      </c>
      <c r="AA2888">
        <v>0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BD2888">
        <v>11</v>
      </c>
      <c r="BE2888">
        <v>9113103</v>
      </c>
      <c r="BF2888">
        <v>9121104</v>
      </c>
      <c r="BG2888">
        <v>9121202</v>
      </c>
      <c r="BH2888">
        <v>9121304</v>
      </c>
      <c r="BI2888">
        <v>9121402</v>
      </c>
      <c r="BJ2888">
        <v>9114104</v>
      </c>
      <c r="BK2888">
        <v>9122102</v>
      </c>
      <c r="BL2888">
        <v>9122202</v>
      </c>
      <c r="BM2888">
        <v>9122303</v>
      </c>
      <c r="BN2888">
        <v>9122402</v>
      </c>
      <c r="BO2888">
        <v>9115103</v>
      </c>
    </row>
    <row r="2889" spans="1:67" x14ac:dyDescent="0.15">
      <c r="A2889">
        <v>2888</v>
      </c>
      <c r="B2889" t="s">
        <v>1325</v>
      </c>
      <c r="E2889">
        <f>机器人辅助表!B2889</f>
        <v>37</v>
      </c>
      <c r="F2889">
        <v>1</v>
      </c>
      <c r="G2889">
        <v>58001</v>
      </c>
      <c r="H2889">
        <v>0</v>
      </c>
      <c r="I2889">
        <f>机器人辅助表!H2889</f>
        <v>5178.8328294965386</v>
      </c>
      <c r="J2889">
        <v>2</v>
      </c>
      <c r="K2889">
        <v>4</v>
      </c>
      <c r="L2889">
        <v>1</v>
      </c>
      <c r="M2889" s="2">
        <f>机器人辅助表!C2889</f>
        <v>20151.680561750352</v>
      </c>
      <c r="N2889" s="2">
        <v>2</v>
      </c>
      <c r="O2889" s="2">
        <f>机器人辅助表!D2889</f>
        <v>1195.931837153378</v>
      </c>
      <c r="P2889" s="2">
        <v>3</v>
      </c>
      <c r="Q2889" s="2">
        <f>机器人辅助表!E2889</f>
        <v>531.52526095705696</v>
      </c>
      <c r="R2889" s="2">
        <v>6</v>
      </c>
      <c r="S2889" s="2">
        <f>机器人辅助表!F2889</f>
        <v>5241.6755999999996</v>
      </c>
      <c r="T2889">
        <v>0</v>
      </c>
      <c r="U2889">
        <v>0</v>
      </c>
      <c r="V2889">
        <v>0</v>
      </c>
      <c r="W2889">
        <v>0</v>
      </c>
      <c r="X2889">
        <v>0</v>
      </c>
      <c r="Y2889">
        <v>0</v>
      </c>
      <c r="Z2889">
        <v>0</v>
      </c>
      <c r="AA2889">
        <v>0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BD2889">
        <v>11</v>
      </c>
      <c r="BE2889">
        <v>9113102</v>
      </c>
      <c r="BF2889">
        <v>9121103</v>
      </c>
      <c r="BG2889">
        <v>9121202</v>
      </c>
      <c r="BH2889">
        <v>9121302</v>
      </c>
      <c r="BI2889">
        <v>9121403</v>
      </c>
      <c r="BJ2889">
        <v>9114103</v>
      </c>
      <c r="BK2889">
        <v>9122104</v>
      </c>
      <c r="BL2889">
        <v>9122203</v>
      </c>
      <c r="BM2889">
        <v>9122303</v>
      </c>
      <c r="BN2889">
        <v>9122402</v>
      </c>
      <c r="BO2889">
        <v>9115102</v>
      </c>
    </row>
    <row r="2890" spans="1:67" x14ac:dyDescent="0.15">
      <c r="A2890">
        <v>2889</v>
      </c>
      <c r="B2890" t="s">
        <v>3846</v>
      </c>
      <c r="E2890">
        <f>机器人辅助表!B2890</f>
        <v>28</v>
      </c>
      <c r="F2890">
        <v>2</v>
      </c>
      <c r="G2890">
        <v>58101</v>
      </c>
      <c r="H2890">
        <v>0</v>
      </c>
      <c r="I2890">
        <f>机器人辅助表!H2890</f>
        <v>5199.3108867375095</v>
      </c>
      <c r="J2890">
        <v>2</v>
      </c>
      <c r="K2890">
        <v>4</v>
      </c>
      <c r="L2890">
        <v>1</v>
      </c>
      <c r="M2890" s="2">
        <f>机器人辅助表!C2890</f>
        <v>13688.596149640136</v>
      </c>
      <c r="N2890" s="2">
        <v>2</v>
      </c>
      <c r="O2890" s="2">
        <f>机器人辅助表!D2890</f>
        <v>926.29598005083642</v>
      </c>
      <c r="P2890" s="2">
        <v>3</v>
      </c>
      <c r="Q2890" s="2">
        <f>机器人辅助表!E2890</f>
        <v>411.68710224481612</v>
      </c>
      <c r="R2890" s="2">
        <v>6</v>
      </c>
      <c r="S2890" s="2">
        <f>机器人辅助表!F2890</f>
        <v>7197.7416000000003</v>
      </c>
      <c r="T2890">
        <v>0</v>
      </c>
      <c r="U2890">
        <v>0</v>
      </c>
      <c r="V2890">
        <v>0</v>
      </c>
      <c r="W2890">
        <v>0</v>
      </c>
      <c r="X2890">
        <v>0</v>
      </c>
      <c r="Y2890">
        <v>0</v>
      </c>
      <c r="Z2890">
        <v>0</v>
      </c>
      <c r="AA2890">
        <v>0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BD2890">
        <v>11</v>
      </c>
      <c r="BE2890">
        <v>9211104</v>
      </c>
      <c r="BF2890">
        <v>9214104</v>
      </c>
      <c r="BG2890">
        <v>9214202</v>
      </c>
      <c r="BH2890">
        <v>9214303</v>
      </c>
      <c r="BI2890">
        <v>9214403</v>
      </c>
      <c r="BJ2890">
        <v>9222103</v>
      </c>
      <c r="BK2890">
        <v>9223104</v>
      </c>
      <c r="BL2890">
        <v>9223202</v>
      </c>
      <c r="BM2890">
        <v>9223304</v>
      </c>
      <c r="BN2890">
        <v>9223404</v>
      </c>
      <c r="BO2890">
        <v>9215104</v>
      </c>
    </row>
    <row r="2891" spans="1:67" x14ac:dyDescent="0.15">
      <c r="A2891">
        <v>2890</v>
      </c>
      <c r="B2891" t="s">
        <v>1326</v>
      </c>
      <c r="E2891">
        <f>机器人辅助表!B2891</f>
        <v>44</v>
      </c>
      <c r="F2891">
        <v>1</v>
      </c>
      <c r="G2891">
        <v>58001</v>
      </c>
      <c r="H2891">
        <v>0</v>
      </c>
      <c r="I2891">
        <f>机器人辅助表!H2891</f>
        <v>13823.659049712294</v>
      </c>
      <c r="J2891">
        <v>2</v>
      </c>
      <c r="K2891">
        <v>4</v>
      </c>
      <c r="L2891">
        <v>1</v>
      </c>
      <c r="M2891" s="2">
        <f>机器人辅助表!C2891</f>
        <v>71398.867417875706</v>
      </c>
      <c r="N2891" s="2">
        <v>2</v>
      </c>
      <c r="O2891" s="2">
        <f>机器人辅助表!D2891</f>
        <v>3537.4954223389968</v>
      </c>
      <c r="P2891" s="2">
        <v>3</v>
      </c>
      <c r="Q2891" s="2">
        <f>机器人辅助表!E2891</f>
        <v>1572.2201877062212</v>
      </c>
      <c r="R2891" s="2">
        <v>6</v>
      </c>
      <c r="S2891" s="2">
        <f>机器人辅助表!F2891</f>
        <v>10453.075199999999</v>
      </c>
      <c r="T2891">
        <v>0</v>
      </c>
      <c r="U2891">
        <v>0</v>
      </c>
      <c r="V2891">
        <v>0</v>
      </c>
      <c r="W2891">
        <v>0</v>
      </c>
      <c r="X2891">
        <v>0</v>
      </c>
      <c r="Y2891">
        <v>0</v>
      </c>
      <c r="Z2891">
        <v>0</v>
      </c>
      <c r="AA2891">
        <v>0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BD2891">
        <v>11</v>
      </c>
      <c r="BE2891">
        <v>9113102</v>
      </c>
      <c r="BF2891">
        <v>9121104</v>
      </c>
      <c r="BG2891">
        <v>9121204</v>
      </c>
      <c r="BH2891">
        <v>9121302</v>
      </c>
      <c r="BI2891">
        <v>9121402</v>
      </c>
      <c r="BJ2891">
        <v>9114104</v>
      </c>
      <c r="BK2891">
        <v>9122103</v>
      </c>
      <c r="BL2891">
        <v>9122203</v>
      </c>
      <c r="BM2891">
        <v>9122303</v>
      </c>
      <c r="BN2891">
        <v>9122403</v>
      </c>
      <c r="BO2891">
        <v>9115104</v>
      </c>
    </row>
    <row r="2892" spans="1:67" x14ac:dyDescent="0.15">
      <c r="A2892">
        <v>2891</v>
      </c>
      <c r="B2892" t="s">
        <v>1327</v>
      </c>
      <c r="E2892">
        <f>机器人辅助表!B2892</f>
        <v>44</v>
      </c>
      <c r="F2892">
        <v>1</v>
      </c>
      <c r="G2892">
        <v>58001</v>
      </c>
      <c r="H2892">
        <v>0</v>
      </c>
      <c r="I2892">
        <f>机器人辅助表!H2892</f>
        <v>13823.659049712294</v>
      </c>
      <c r="J2892">
        <v>2</v>
      </c>
      <c r="K2892">
        <v>4</v>
      </c>
      <c r="L2892">
        <v>1</v>
      </c>
      <c r="M2892" s="2">
        <f>机器人辅助表!C2892</f>
        <v>71398.867417875706</v>
      </c>
      <c r="N2892" s="2">
        <v>2</v>
      </c>
      <c r="O2892" s="2">
        <f>机器人辅助表!D2892</f>
        <v>3537.4954223389968</v>
      </c>
      <c r="P2892" s="2">
        <v>3</v>
      </c>
      <c r="Q2892" s="2">
        <f>机器人辅助表!E2892</f>
        <v>1572.2201877062212</v>
      </c>
      <c r="R2892" s="2">
        <v>6</v>
      </c>
      <c r="S2892" s="2">
        <f>机器人辅助表!F2892</f>
        <v>10453.075199999999</v>
      </c>
      <c r="T2892">
        <v>0</v>
      </c>
      <c r="U2892">
        <v>0</v>
      </c>
      <c r="V2892">
        <v>0</v>
      </c>
      <c r="W2892">
        <v>0</v>
      </c>
      <c r="X2892">
        <v>0</v>
      </c>
      <c r="Y2892">
        <v>0</v>
      </c>
      <c r="Z2892">
        <v>0</v>
      </c>
      <c r="AA2892">
        <v>0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BD2892">
        <v>11</v>
      </c>
      <c r="BE2892">
        <v>9113102</v>
      </c>
      <c r="BF2892">
        <v>9121104</v>
      </c>
      <c r="BG2892">
        <v>9121204</v>
      </c>
      <c r="BH2892">
        <v>9121303</v>
      </c>
      <c r="BI2892">
        <v>9121403</v>
      </c>
      <c r="BJ2892">
        <v>9114103</v>
      </c>
      <c r="BK2892">
        <v>9122102</v>
      </c>
      <c r="BL2892">
        <v>9122204</v>
      </c>
      <c r="BM2892">
        <v>9122302</v>
      </c>
      <c r="BN2892">
        <v>9122404</v>
      </c>
      <c r="BO2892">
        <v>9115102</v>
      </c>
    </row>
    <row r="2893" spans="1:67" x14ac:dyDescent="0.15">
      <c r="A2893">
        <v>2892</v>
      </c>
      <c r="B2893" t="s">
        <v>3847</v>
      </c>
      <c r="E2893">
        <f>机器人辅助表!B2893</f>
        <v>25</v>
      </c>
      <c r="F2893">
        <v>3</v>
      </c>
      <c r="G2893">
        <v>58201</v>
      </c>
      <c r="H2893">
        <v>0</v>
      </c>
      <c r="I2893">
        <f>机器人辅助表!H2893</f>
        <v>2981.6994168060205</v>
      </c>
      <c r="J2893">
        <v>2</v>
      </c>
      <c r="K2893">
        <v>4</v>
      </c>
      <c r="L2893">
        <v>1</v>
      </c>
      <c r="M2893" s="2">
        <f>机器人辅助表!C2893</f>
        <v>6585.9335022993328</v>
      </c>
      <c r="N2893" s="2">
        <v>2</v>
      </c>
      <c r="O2893" s="2">
        <f>机器人辅助表!D2893</f>
        <v>480.18958193979955</v>
      </c>
      <c r="P2893" s="2">
        <v>3</v>
      </c>
      <c r="Q2893" s="2">
        <f>机器人辅助表!E2893</f>
        <v>213.41759197324424</v>
      </c>
      <c r="R2893" s="2">
        <v>6</v>
      </c>
      <c r="S2893" s="2">
        <f>机器人辅助表!F2893</f>
        <v>4493.25</v>
      </c>
      <c r="T2893">
        <v>0</v>
      </c>
      <c r="U2893">
        <v>0</v>
      </c>
      <c r="V2893">
        <v>0</v>
      </c>
      <c r="W2893">
        <v>0</v>
      </c>
      <c r="X2893">
        <v>0</v>
      </c>
      <c r="Y2893">
        <v>0</v>
      </c>
      <c r="Z2893">
        <v>0</v>
      </c>
      <c r="AA2893">
        <v>0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BD2893">
        <v>8</v>
      </c>
      <c r="BE2893">
        <v>9323104</v>
      </c>
      <c r="BF2893">
        <v>9324103</v>
      </c>
      <c r="BG2893">
        <v>9324204</v>
      </c>
      <c r="BH2893">
        <v>9324303</v>
      </c>
      <c r="BI2893">
        <v>9324403</v>
      </c>
      <c r="BJ2893">
        <v>9312102</v>
      </c>
      <c r="BK2893">
        <v>9311102</v>
      </c>
      <c r="BL2893">
        <v>9315102</v>
      </c>
    </row>
    <row r="2894" spans="1:67" x14ac:dyDescent="0.15">
      <c r="A2894">
        <v>2893</v>
      </c>
      <c r="B2894" t="s">
        <v>1328</v>
      </c>
      <c r="E2894">
        <f>机器人辅助表!B2894</f>
        <v>41</v>
      </c>
      <c r="F2894">
        <v>1</v>
      </c>
      <c r="G2894">
        <v>58001</v>
      </c>
      <c r="H2894">
        <v>0</v>
      </c>
      <c r="I2894">
        <f>机器人辅助表!H2894</f>
        <v>12382.215045021958</v>
      </c>
      <c r="J2894">
        <v>2</v>
      </c>
      <c r="K2894">
        <v>4</v>
      </c>
      <c r="L2894">
        <v>1</v>
      </c>
      <c r="M2894" s="2">
        <f>机器人辅助表!C2894</f>
        <v>57232.104777826993</v>
      </c>
      <c r="N2894" s="2">
        <v>2</v>
      </c>
      <c r="O2894" s="2">
        <f>机器人辅助表!D2894</f>
        <v>3053.5222835113059</v>
      </c>
      <c r="P2894" s="2">
        <v>3</v>
      </c>
      <c r="Q2894" s="2">
        <f>机器人辅助表!E2894</f>
        <v>1357.1210148939135</v>
      </c>
      <c r="R2894" s="2">
        <v>6</v>
      </c>
      <c r="S2894" s="2">
        <f>机器人辅助表!F2894</f>
        <v>10642.897199999999</v>
      </c>
      <c r="T2894">
        <v>0</v>
      </c>
      <c r="U2894">
        <v>0</v>
      </c>
      <c r="V2894">
        <v>0</v>
      </c>
      <c r="W2894">
        <v>0</v>
      </c>
      <c r="X2894">
        <v>0</v>
      </c>
      <c r="Y2894">
        <v>0</v>
      </c>
      <c r="Z2894">
        <v>0</v>
      </c>
      <c r="AA2894">
        <v>0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BD2894">
        <v>11</v>
      </c>
      <c r="BE2894">
        <v>9113103</v>
      </c>
      <c r="BF2894">
        <v>9121103</v>
      </c>
      <c r="BG2894">
        <v>9121204</v>
      </c>
      <c r="BH2894">
        <v>9121304</v>
      </c>
      <c r="BI2894">
        <v>9121403</v>
      </c>
      <c r="BJ2894">
        <v>9114103</v>
      </c>
      <c r="BK2894">
        <v>9122104</v>
      </c>
      <c r="BL2894">
        <v>9122204</v>
      </c>
      <c r="BM2894">
        <v>9122302</v>
      </c>
      <c r="BN2894">
        <v>9122402</v>
      </c>
      <c r="BO2894">
        <v>9115103</v>
      </c>
    </row>
    <row r="2895" spans="1:67" x14ac:dyDescent="0.15">
      <c r="A2895">
        <v>2894</v>
      </c>
      <c r="B2895" t="s">
        <v>3848</v>
      </c>
      <c r="E2895">
        <f>机器人辅助表!B2895</f>
        <v>32</v>
      </c>
      <c r="F2895">
        <v>1</v>
      </c>
      <c r="G2895">
        <v>58001</v>
      </c>
      <c r="H2895">
        <v>0</v>
      </c>
      <c r="I2895">
        <f>机器人辅助表!H2895</f>
        <v>7182.0974831218846</v>
      </c>
      <c r="J2895">
        <v>2</v>
      </c>
      <c r="K2895">
        <v>4</v>
      </c>
      <c r="L2895">
        <v>1</v>
      </c>
      <c r="M2895" s="2">
        <f>机器人辅助表!C2895</f>
        <v>23008.837696763887</v>
      </c>
      <c r="N2895" s="2">
        <v>2</v>
      </c>
      <c r="O2895" s="2">
        <f>机器人辅助表!D2895</f>
        <v>1456.3055077368565</v>
      </c>
      <c r="P2895" s="2">
        <v>3</v>
      </c>
      <c r="Q2895" s="2">
        <f>机器人辅助表!E2895</f>
        <v>647.24689232749188</v>
      </c>
      <c r="R2895" s="2">
        <v>6</v>
      </c>
      <c r="S2895" s="2">
        <f>机器人辅助表!F2895</f>
        <v>8709.3392000000003</v>
      </c>
      <c r="T2895">
        <v>0</v>
      </c>
      <c r="U2895">
        <v>0</v>
      </c>
      <c r="V2895">
        <v>0</v>
      </c>
      <c r="W2895">
        <v>0</v>
      </c>
      <c r="X2895">
        <v>0</v>
      </c>
      <c r="Y2895">
        <v>0</v>
      </c>
      <c r="Z2895">
        <v>0</v>
      </c>
      <c r="AA2895">
        <v>0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BD2895">
        <v>11</v>
      </c>
      <c r="BE2895">
        <v>9113102</v>
      </c>
      <c r="BF2895">
        <v>9121103</v>
      </c>
      <c r="BG2895">
        <v>9121202</v>
      </c>
      <c r="BH2895">
        <v>9121302</v>
      </c>
      <c r="BI2895">
        <v>9121402</v>
      </c>
      <c r="BJ2895">
        <v>9114102</v>
      </c>
      <c r="BK2895">
        <v>9122103</v>
      </c>
      <c r="BL2895">
        <v>9122202</v>
      </c>
      <c r="BM2895">
        <v>9122303</v>
      </c>
      <c r="BN2895">
        <v>9122402</v>
      </c>
      <c r="BO2895">
        <v>9115104</v>
      </c>
    </row>
    <row r="2896" spans="1:67" x14ac:dyDescent="0.15">
      <c r="A2896">
        <v>2895</v>
      </c>
      <c r="B2896" t="s">
        <v>3849</v>
      </c>
      <c r="E2896">
        <f>机器人辅助表!B2896</f>
        <v>35</v>
      </c>
      <c r="F2896">
        <v>2</v>
      </c>
      <c r="G2896">
        <v>58101</v>
      </c>
      <c r="H2896">
        <v>0</v>
      </c>
      <c r="I2896">
        <f>机器人辅助表!H2896</f>
        <v>3713.3638077495652</v>
      </c>
      <c r="J2896">
        <v>2</v>
      </c>
      <c r="K2896">
        <v>4</v>
      </c>
      <c r="L2896">
        <v>1</v>
      </c>
      <c r="M2896" s="2">
        <f>机器人辅助表!C2896</f>
        <v>13333.006899130438</v>
      </c>
      <c r="N2896" s="2">
        <v>2</v>
      </c>
      <c r="O2896" s="2">
        <f>机器人辅助表!D2896</f>
        <v>820.90545495652191</v>
      </c>
      <c r="P2896" s="2">
        <v>3</v>
      </c>
      <c r="Q2896" s="2">
        <f>机器人辅助表!E2896</f>
        <v>364.84686886956536</v>
      </c>
      <c r="R2896" s="2">
        <v>6</v>
      </c>
      <c r="S2896" s="2">
        <f>机器人辅助表!F2896</f>
        <v>4045.2860000000001</v>
      </c>
      <c r="T2896">
        <v>0</v>
      </c>
      <c r="U2896">
        <v>0</v>
      </c>
      <c r="V2896">
        <v>0</v>
      </c>
      <c r="W2896">
        <v>0</v>
      </c>
      <c r="X2896">
        <v>0</v>
      </c>
      <c r="Y2896">
        <v>0</v>
      </c>
      <c r="Z2896">
        <v>0</v>
      </c>
      <c r="AA2896">
        <v>0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BD2896">
        <v>11</v>
      </c>
      <c r="BE2896">
        <v>9211102</v>
      </c>
      <c r="BF2896">
        <v>9214102</v>
      </c>
      <c r="BG2896">
        <v>9214202</v>
      </c>
      <c r="BH2896">
        <v>9214304</v>
      </c>
      <c r="BI2896">
        <v>9214403</v>
      </c>
      <c r="BJ2896">
        <v>9222104</v>
      </c>
      <c r="BK2896">
        <v>9223102</v>
      </c>
      <c r="BL2896">
        <v>9223204</v>
      </c>
      <c r="BM2896">
        <v>9223303</v>
      </c>
      <c r="BN2896">
        <v>9223404</v>
      </c>
      <c r="BO2896">
        <v>9215103</v>
      </c>
    </row>
    <row r="2897" spans="1:67" x14ac:dyDescent="0.15">
      <c r="A2897">
        <v>2896</v>
      </c>
      <c r="B2897" t="s">
        <v>1329</v>
      </c>
      <c r="E2897">
        <f>机器人辅助表!B2897</f>
        <v>34</v>
      </c>
      <c r="F2897">
        <v>3</v>
      </c>
      <c r="G2897">
        <v>58201</v>
      </c>
      <c r="H2897">
        <v>0</v>
      </c>
      <c r="I2897">
        <f>机器人辅助表!H2897</f>
        <v>7198.4690525084161</v>
      </c>
      <c r="J2897">
        <v>2</v>
      </c>
      <c r="K2897">
        <v>4</v>
      </c>
      <c r="L2897">
        <v>1</v>
      </c>
      <c r="M2897" s="2">
        <f>机器人辅助表!C2897</f>
        <v>24946.768160157193</v>
      </c>
      <c r="N2897" s="2">
        <v>2</v>
      </c>
      <c r="O2897" s="2">
        <f>机器人辅助表!D2897</f>
        <v>1549.6924181658867</v>
      </c>
      <c r="P2897" s="2">
        <v>3</v>
      </c>
      <c r="Q2897" s="2">
        <f>机器人辅助表!E2897</f>
        <v>688.75218585150515</v>
      </c>
      <c r="R2897" s="2">
        <v>6</v>
      </c>
      <c r="S2897" s="2">
        <f>机器人辅助表!F2897</f>
        <v>8124.732</v>
      </c>
      <c r="T2897">
        <v>0</v>
      </c>
      <c r="U2897">
        <v>0</v>
      </c>
      <c r="V2897">
        <v>0</v>
      </c>
      <c r="W2897">
        <v>0</v>
      </c>
      <c r="X2897">
        <v>0</v>
      </c>
      <c r="Y2897">
        <v>0</v>
      </c>
      <c r="Z2897">
        <v>0</v>
      </c>
      <c r="AA2897">
        <v>0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BD2897">
        <v>8</v>
      </c>
      <c r="BE2897">
        <v>9323104</v>
      </c>
      <c r="BF2897">
        <v>9324102</v>
      </c>
      <c r="BG2897">
        <v>9324204</v>
      </c>
      <c r="BH2897">
        <v>9324304</v>
      </c>
      <c r="BI2897">
        <v>9324402</v>
      </c>
      <c r="BJ2897">
        <v>9312102</v>
      </c>
      <c r="BK2897">
        <v>9311103</v>
      </c>
      <c r="BL2897">
        <v>9315102</v>
      </c>
    </row>
    <row r="2898" spans="1:67" x14ac:dyDescent="0.15">
      <c r="A2898">
        <v>2897</v>
      </c>
      <c r="B2898" t="s">
        <v>1330</v>
      </c>
      <c r="E2898">
        <f>机器人辅助表!B2898</f>
        <v>32</v>
      </c>
      <c r="F2898">
        <v>3</v>
      </c>
      <c r="G2898">
        <v>58201</v>
      </c>
      <c r="H2898">
        <v>0</v>
      </c>
      <c r="I2898">
        <f>机器人辅助表!H2898</f>
        <v>3091.0292965334697</v>
      </c>
      <c r="J2898">
        <v>2</v>
      </c>
      <c r="K2898">
        <v>4</v>
      </c>
      <c r="L2898">
        <v>1</v>
      </c>
      <c r="M2898" s="2">
        <f>机器人辅助表!C2898</f>
        <v>9902.5377429110413</v>
      </c>
      <c r="N2898" s="2">
        <v>2</v>
      </c>
      <c r="O2898" s="2">
        <f>机器人辅助表!D2898</f>
        <v>626.7643957348497</v>
      </c>
      <c r="P2898" s="2">
        <v>3</v>
      </c>
      <c r="Q2898" s="2">
        <f>机器人辅助表!E2898</f>
        <v>278.56195365993324</v>
      </c>
      <c r="R2898" s="2">
        <v>6</v>
      </c>
      <c r="S2898" s="2">
        <f>机器人辅助表!F2898</f>
        <v>3748.3232000000003</v>
      </c>
      <c r="T2898">
        <v>0</v>
      </c>
      <c r="U2898">
        <v>0</v>
      </c>
      <c r="V2898">
        <v>0</v>
      </c>
      <c r="W2898">
        <v>0</v>
      </c>
      <c r="X2898">
        <v>0</v>
      </c>
      <c r="Y2898">
        <v>0</v>
      </c>
      <c r="Z2898">
        <v>0</v>
      </c>
      <c r="AA2898">
        <v>0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BD2898">
        <v>8</v>
      </c>
      <c r="BE2898">
        <v>9323103</v>
      </c>
      <c r="BF2898">
        <v>9324104</v>
      </c>
      <c r="BG2898">
        <v>9324202</v>
      </c>
      <c r="BH2898">
        <v>9324302</v>
      </c>
      <c r="BI2898">
        <v>9324403</v>
      </c>
      <c r="BJ2898">
        <v>9312104</v>
      </c>
      <c r="BK2898">
        <v>9311104</v>
      </c>
      <c r="BL2898">
        <v>9315102</v>
      </c>
    </row>
    <row r="2899" spans="1:67" x14ac:dyDescent="0.15">
      <c r="A2899">
        <v>2898</v>
      </c>
      <c r="B2899" t="s">
        <v>1331</v>
      </c>
      <c r="E2899">
        <f>机器人辅助表!B2899</f>
        <v>50</v>
      </c>
      <c r="F2899">
        <v>2</v>
      </c>
      <c r="G2899">
        <v>58101</v>
      </c>
      <c r="H2899">
        <v>0</v>
      </c>
      <c r="I2899">
        <f>机器人辅助表!H2899</f>
        <v>21848.912574125225</v>
      </c>
      <c r="J2899">
        <v>2</v>
      </c>
      <c r="K2899">
        <v>4</v>
      </c>
      <c r="L2899">
        <v>1</v>
      </c>
      <c r="M2899" s="2">
        <f>机器人辅助表!C2899</f>
        <v>135011.20141565223</v>
      </c>
      <c r="N2899" s="2">
        <v>2</v>
      </c>
      <c r="O2899" s="2">
        <f>机器人辅助表!D2899</f>
        <v>5841.8308304849525</v>
      </c>
      <c r="P2899" s="2">
        <v>3</v>
      </c>
      <c r="Q2899" s="2">
        <f>机器人辅助表!E2899</f>
        <v>2596.3692579933122</v>
      </c>
      <c r="R2899" s="2">
        <v>6</v>
      </c>
      <c r="S2899" s="2">
        <f>机器人辅助表!F2899</f>
        <v>12849.35</v>
      </c>
      <c r="T2899">
        <v>0</v>
      </c>
      <c r="U2899">
        <v>0</v>
      </c>
      <c r="V2899">
        <v>0</v>
      </c>
      <c r="W2899">
        <v>0</v>
      </c>
      <c r="X2899">
        <v>0</v>
      </c>
      <c r="Y2899">
        <v>0</v>
      </c>
      <c r="Z2899">
        <v>0</v>
      </c>
      <c r="AA2899">
        <v>0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BD2899">
        <v>11</v>
      </c>
      <c r="BE2899">
        <v>9211104</v>
      </c>
      <c r="BF2899">
        <v>9214103</v>
      </c>
      <c r="BG2899">
        <v>9214202</v>
      </c>
      <c r="BH2899">
        <v>9214304</v>
      </c>
      <c r="BI2899">
        <v>9214402</v>
      </c>
      <c r="BJ2899">
        <v>9222103</v>
      </c>
      <c r="BK2899">
        <v>9223102</v>
      </c>
      <c r="BL2899">
        <v>9223204</v>
      </c>
      <c r="BM2899">
        <v>9223304</v>
      </c>
      <c r="BN2899">
        <v>9223403</v>
      </c>
      <c r="BO2899">
        <v>9215102</v>
      </c>
    </row>
    <row r="2900" spans="1:67" x14ac:dyDescent="0.15">
      <c r="A2900">
        <v>2899</v>
      </c>
      <c r="B2900" t="s">
        <v>3850</v>
      </c>
      <c r="E2900">
        <f>机器人辅助表!B2900</f>
        <v>24</v>
      </c>
      <c r="F2900">
        <v>3</v>
      </c>
      <c r="G2900">
        <v>58201</v>
      </c>
      <c r="H2900">
        <v>0</v>
      </c>
      <c r="I2900">
        <f>机器人辅助表!H2900</f>
        <v>3942.8815653286961</v>
      </c>
      <c r="J2900">
        <v>2</v>
      </c>
      <c r="K2900">
        <v>4</v>
      </c>
      <c r="L2900">
        <v>1</v>
      </c>
      <c r="M2900" s="2">
        <f>机器人辅助表!C2900</f>
        <v>8211.8323791304374</v>
      </c>
      <c r="N2900" s="2">
        <v>2</v>
      </c>
      <c r="O2900" s="2">
        <f>机器人辅助表!D2900</f>
        <v>614.60699719063552</v>
      </c>
      <c r="P2900" s="2">
        <v>3</v>
      </c>
      <c r="Q2900" s="2">
        <f>机器人辅助表!E2900</f>
        <v>273.1586654180602</v>
      </c>
      <c r="R2900" s="2">
        <v>6</v>
      </c>
      <c r="S2900" s="2">
        <f>机器人辅助表!F2900</f>
        <v>6086.7520000000004</v>
      </c>
      <c r="T2900">
        <v>0</v>
      </c>
      <c r="U2900">
        <v>0</v>
      </c>
      <c r="V2900">
        <v>0</v>
      </c>
      <c r="W2900">
        <v>0</v>
      </c>
      <c r="X2900">
        <v>0</v>
      </c>
      <c r="Y2900">
        <v>0</v>
      </c>
      <c r="Z2900">
        <v>0</v>
      </c>
      <c r="AA2900">
        <v>0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BD2900">
        <v>8</v>
      </c>
      <c r="BE2900">
        <v>9323104</v>
      </c>
      <c r="BF2900">
        <v>9324103</v>
      </c>
      <c r="BG2900">
        <v>9324203</v>
      </c>
      <c r="BH2900">
        <v>9324302</v>
      </c>
      <c r="BI2900">
        <v>9324402</v>
      </c>
      <c r="BJ2900">
        <v>9312104</v>
      </c>
      <c r="BK2900">
        <v>9311102</v>
      </c>
      <c r="BL2900">
        <v>9315103</v>
      </c>
    </row>
    <row r="2901" spans="1:67" x14ac:dyDescent="0.15">
      <c r="A2901">
        <v>2900</v>
      </c>
      <c r="B2901" t="s">
        <v>1332</v>
      </c>
      <c r="E2901">
        <f>机器人辅助表!B2901</f>
        <v>44</v>
      </c>
      <c r="F2901">
        <v>3</v>
      </c>
      <c r="G2901">
        <v>58201</v>
      </c>
      <c r="H2901">
        <v>0</v>
      </c>
      <c r="I2901">
        <f>机器人辅助表!H2901</f>
        <v>8255.7963769115104</v>
      </c>
      <c r="J2901">
        <v>2</v>
      </c>
      <c r="K2901">
        <v>4</v>
      </c>
      <c r="L2901">
        <v>1</v>
      </c>
      <c r="M2901" s="2">
        <f>机器人辅助表!C2901</f>
        <v>42640.990263453547</v>
      </c>
      <c r="N2901" s="2">
        <v>2</v>
      </c>
      <c r="O2901" s="2">
        <f>机器人辅助表!D2901</f>
        <v>2112.6708772302345</v>
      </c>
      <c r="P2901" s="2">
        <v>3</v>
      </c>
      <c r="Q2901" s="2">
        <f>机器人辅助表!E2901</f>
        <v>938.96483432454875</v>
      </c>
      <c r="R2901" s="2">
        <v>6</v>
      </c>
      <c r="S2901" s="2">
        <f>机器人辅助表!F2901</f>
        <v>6242.8087999999998</v>
      </c>
      <c r="T2901">
        <v>0</v>
      </c>
      <c r="U2901">
        <v>0</v>
      </c>
      <c r="V2901">
        <v>0</v>
      </c>
      <c r="W2901">
        <v>0</v>
      </c>
      <c r="X2901">
        <v>0</v>
      </c>
      <c r="Y2901">
        <v>0</v>
      </c>
      <c r="Z2901">
        <v>0</v>
      </c>
      <c r="AA2901">
        <v>0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BD2901">
        <v>8</v>
      </c>
      <c r="BE2901">
        <v>9323102</v>
      </c>
      <c r="BF2901">
        <v>9324102</v>
      </c>
      <c r="BG2901">
        <v>9324202</v>
      </c>
      <c r="BH2901">
        <v>9324302</v>
      </c>
      <c r="BI2901">
        <v>9324404</v>
      </c>
      <c r="BJ2901">
        <v>9312104</v>
      </c>
      <c r="BK2901">
        <v>9311102</v>
      </c>
      <c r="BL2901">
        <v>9315103</v>
      </c>
    </row>
    <row r="2902" spans="1:67" x14ac:dyDescent="0.15">
      <c r="A2902">
        <v>2901</v>
      </c>
      <c r="B2902" t="s">
        <v>3851</v>
      </c>
      <c r="E2902">
        <f>机器人辅助表!B2902</f>
        <v>27</v>
      </c>
      <c r="F2902">
        <v>1</v>
      </c>
      <c r="G2902">
        <v>58001</v>
      </c>
      <c r="H2902">
        <v>0</v>
      </c>
      <c r="I2902">
        <f>机器人辅助表!H2902</f>
        <v>5042.1795443090969</v>
      </c>
      <c r="J2902">
        <v>2</v>
      </c>
      <c r="K2902">
        <v>4</v>
      </c>
      <c r="L2902">
        <v>1</v>
      </c>
      <c r="M2902" s="2">
        <f>机器人辅助表!C2902</f>
        <v>12571.154433975757</v>
      </c>
      <c r="N2902" s="2">
        <v>2</v>
      </c>
      <c r="O2902" s="2">
        <f>机器人辅助表!D2902</f>
        <v>871.56776046822756</v>
      </c>
      <c r="P2902" s="2">
        <v>3</v>
      </c>
      <c r="Q2902" s="2">
        <f>机器人辅助表!E2902</f>
        <v>387.36344909699011</v>
      </c>
      <c r="R2902" s="2">
        <v>6</v>
      </c>
      <c r="S2902" s="2">
        <f>机器人辅助表!F2902</f>
        <v>7176.5849999999991</v>
      </c>
      <c r="T2902">
        <v>0</v>
      </c>
      <c r="U2902">
        <v>0</v>
      </c>
      <c r="V2902">
        <v>0</v>
      </c>
      <c r="W2902">
        <v>0</v>
      </c>
      <c r="X2902">
        <v>0</v>
      </c>
      <c r="Y2902">
        <v>0</v>
      </c>
      <c r="Z2902">
        <v>0</v>
      </c>
      <c r="AA2902">
        <v>0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BD2902">
        <v>11</v>
      </c>
      <c r="BE2902">
        <v>9113104</v>
      </c>
      <c r="BF2902">
        <v>9121102</v>
      </c>
      <c r="BG2902">
        <v>9121203</v>
      </c>
      <c r="BH2902">
        <v>9121304</v>
      </c>
      <c r="BI2902">
        <v>9121403</v>
      </c>
      <c r="BJ2902">
        <v>9114104</v>
      </c>
      <c r="BK2902">
        <v>9122103</v>
      </c>
      <c r="BL2902">
        <v>9122204</v>
      </c>
      <c r="BM2902">
        <v>9122303</v>
      </c>
      <c r="BN2902">
        <v>9122402</v>
      </c>
      <c r="BO2902">
        <v>9115103</v>
      </c>
    </row>
    <row r="2903" spans="1:67" x14ac:dyDescent="0.15">
      <c r="A2903">
        <v>2902</v>
      </c>
      <c r="B2903" t="s">
        <v>1333</v>
      </c>
      <c r="E2903">
        <f>机器人辅助表!B2903</f>
        <v>28</v>
      </c>
      <c r="F2903">
        <v>2</v>
      </c>
      <c r="G2903">
        <v>58101</v>
      </c>
      <c r="H2903">
        <v>0</v>
      </c>
      <c r="I2903">
        <f>机器人辅助表!H2903</f>
        <v>2136.7031041387027</v>
      </c>
      <c r="J2903">
        <v>2</v>
      </c>
      <c r="K2903">
        <v>4</v>
      </c>
      <c r="L2903">
        <v>1</v>
      </c>
      <c r="M2903" s="2">
        <f>机器人辅助表!C2903</f>
        <v>5625.4504724548506</v>
      </c>
      <c r="N2903" s="2">
        <v>2</v>
      </c>
      <c r="O2903" s="2">
        <f>机器人辅助表!D2903</f>
        <v>380.66958084280947</v>
      </c>
      <c r="P2903" s="2">
        <v>3</v>
      </c>
      <c r="Q2903" s="2">
        <f>机器人辅助表!E2903</f>
        <v>169.18648037458198</v>
      </c>
      <c r="R2903" s="2">
        <v>6</v>
      </c>
      <c r="S2903" s="2">
        <f>机器人辅助表!F2903</f>
        <v>2957.9760000000001</v>
      </c>
      <c r="T2903">
        <v>0</v>
      </c>
      <c r="U2903">
        <v>0</v>
      </c>
      <c r="V2903">
        <v>0</v>
      </c>
      <c r="W2903">
        <v>0</v>
      </c>
      <c r="X2903">
        <v>0</v>
      </c>
      <c r="Y2903">
        <v>0</v>
      </c>
      <c r="Z2903">
        <v>0</v>
      </c>
      <c r="AA2903">
        <v>0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BD2903">
        <v>11</v>
      </c>
      <c r="BE2903">
        <v>9211103</v>
      </c>
      <c r="BF2903">
        <v>9214103</v>
      </c>
      <c r="BG2903">
        <v>9214204</v>
      </c>
      <c r="BH2903">
        <v>9214304</v>
      </c>
      <c r="BI2903">
        <v>9214404</v>
      </c>
      <c r="BJ2903">
        <v>9222103</v>
      </c>
      <c r="BK2903">
        <v>9223103</v>
      </c>
      <c r="BL2903">
        <v>9223203</v>
      </c>
      <c r="BM2903">
        <v>9223302</v>
      </c>
      <c r="BN2903">
        <v>9223402</v>
      </c>
      <c r="BO2903">
        <v>9215104</v>
      </c>
    </row>
    <row r="2904" spans="1:67" x14ac:dyDescent="0.15">
      <c r="A2904">
        <v>2903</v>
      </c>
      <c r="B2904" t="s">
        <v>1334</v>
      </c>
      <c r="E2904">
        <f>机器人辅助表!B2904</f>
        <v>34</v>
      </c>
      <c r="F2904">
        <v>2</v>
      </c>
      <c r="G2904">
        <v>58101</v>
      </c>
      <c r="H2904">
        <v>0</v>
      </c>
      <c r="I2904">
        <f>机器人辅助表!H2904</f>
        <v>8226.8217742953329</v>
      </c>
      <c r="J2904">
        <v>2</v>
      </c>
      <c r="K2904">
        <v>4</v>
      </c>
      <c r="L2904">
        <v>1</v>
      </c>
      <c r="M2904" s="2">
        <f>机器人辅助表!C2904</f>
        <v>28510.592183036795</v>
      </c>
      <c r="N2904" s="2">
        <v>2</v>
      </c>
      <c r="O2904" s="2">
        <f>机器人辅助表!D2904</f>
        <v>1771.0770493324421</v>
      </c>
      <c r="P2904" s="2">
        <v>3</v>
      </c>
      <c r="Q2904" s="2">
        <f>机器人辅助表!E2904</f>
        <v>787.14535525886311</v>
      </c>
      <c r="R2904" s="2">
        <v>6</v>
      </c>
      <c r="S2904" s="2">
        <f>机器人辅助表!F2904</f>
        <v>9285.4080000000013</v>
      </c>
      <c r="T2904">
        <v>0</v>
      </c>
      <c r="U2904">
        <v>0</v>
      </c>
      <c r="V2904">
        <v>0</v>
      </c>
      <c r="W2904">
        <v>0</v>
      </c>
      <c r="X2904">
        <v>0</v>
      </c>
      <c r="Y2904">
        <v>0</v>
      </c>
      <c r="Z2904">
        <v>0</v>
      </c>
      <c r="AA2904">
        <v>0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BD2904">
        <v>11</v>
      </c>
      <c r="BE2904">
        <v>9211102</v>
      </c>
      <c r="BF2904">
        <v>9214103</v>
      </c>
      <c r="BG2904">
        <v>9214202</v>
      </c>
      <c r="BH2904">
        <v>9214303</v>
      </c>
      <c r="BI2904">
        <v>9214404</v>
      </c>
      <c r="BJ2904">
        <v>9222104</v>
      </c>
      <c r="BK2904">
        <v>9223104</v>
      </c>
      <c r="BL2904">
        <v>9223203</v>
      </c>
      <c r="BM2904">
        <v>9223303</v>
      </c>
      <c r="BN2904">
        <v>9223403</v>
      </c>
      <c r="BO2904">
        <v>9215102</v>
      </c>
    </row>
    <row r="2905" spans="1:67" x14ac:dyDescent="0.15">
      <c r="A2905">
        <v>2904</v>
      </c>
      <c r="B2905" t="s">
        <v>1335</v>
      </c>
      <c r="E2905">
        <f>机器人辅助表!B2905</f>
        <v>50</v>
      </c>
      <c r="F2905">
        <v>2</v>
      </c>
      <c r="G2905">
        <v>58101</v>
      </c>
      <c r="H2905">
        <v>0</v>
      </c>
      <c r="I2905">
        <f>机器人辅助表!H2905</f>
        <v>9679.8979758782625</v>
      </c>
      <c r="J2905">
        <v>2</v>
      </c>
      <c r="K2905">
        <v>4</v>
      </c>
      <c r="L2905">
        <v>1</v>
      </c>
      <c r="M2905" s="2">
        <f>机器人辅助表!C2905</f>
        <v>59815.08923478263</v>
      </c>
      <c r="N2905" s="2">
        <v>2</v>
      </c>
      <c r="O2905" s="2">
        <f>机器人辅助表!D2905</f>
        <v>2588.1528995819408</v>
      </c>
      <c r="P2905" s="2">
        <v>3</v>
      </c>
      <c r="Q2905" s="2">
        <f>机器人辅助表!E2905</f>
        <v>1150.2901775919736</v>
      </c>
      <c r="R2905" s="2">
        <v>6</v>
      </c>
      <c r="S2905" s="2">
        <f>机器人辅助表!F2905</f>
        <v>5692.75</v>
      </c>
      <c r="T2905">
        <v>0</v>
      </c>
      <c r="U2905">
        <v>0</v>
      </c>
      <c r="V2905">
        <v>0</v>
      </c>
      <c r="W2905">
        <v>0</v>
      </c>
      <c r="X2905">
        <v>0</v>
      </c>
      <c r="Y2905">
        <v>0</v>
      </c>
      <c r="Z2905">
        <v>0</v>
      </c>
      <c r="AA2905">
        <v>0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BD2905">
        <v>11</v>
      </c>
      <c r="BE2905">
        <v>9211104</v>
      </c>
      <c r="BF2905">
        <v>9214104</v>
      </c>
      <c r="BG2905">
        <v>9214204</v>
      </c>
      <c r="BH2905">
        <v>9214303</v>
      </c>
      <c r="BI2905">
        <v>9214404</v>
      </c>
      <c r="BJ2905">
        <v>9222104</v>
      </c>
      <c r="BK2905">
        <v>9223103</v>
      </c>
      <c r="BL2905">
        <v>9223202</v>
      </c>
      <c r="BM2905">
        <v>9223304</v>
      </c>
      <c r="BN2905">
        <v>9223402</v>
      </c>
      <c r="BO2905">
        <v>9215104</v>
      </c>
    </row>
    <row r="2906" spans="1:67" x14ac:dyDescent="0.15">
      <c r="A2906">
        <v>2905</v>
      </c>
      <c r="B2906" t="s">
        <v>1336</v>
      </c>
      <c r="E2906">
        <f>机器人辅助表!B2906</f>
        <v>30</v>
      </c>
      <c r="F2906">
        <v>3</v>
      </c>
      <c r="G2906">
        <v>58201</v>
      </c>
      <c r="H2906">
        <v>0</v>
      </c>
      <c r="I2906">
        <f>机器人辅助表!H2906</f>
        <v>4724.6395591316395</v>
      </c>
      <c r="J2906">
        <v>2</v>
      </c>
      <c r="K2906">
        <v>4</v>
      </c>
      <c r="L2906">
        <v>1</v>
      </c>
      <c r="M2906" s="2">
        <f>机器人辅助表!C2906</f>
        <v>13824.906854372914</v>
      </c>
      <c r="N2906" s="2">
        <v>2</v>
      </c>
      <c r="O2906" s="2">
        <f>机器人辅助表!D2906</f>
        <v>892.72941122408076</v>
      </c>
      <c r="P2906" s="2">
        <v>3</v>
      </c>
      <c r="Q2906" s="2">
        <f>机器人辅助表!E2906</f>
        <v>396.76862721070256</v>
      </c>
      <c r="R2906" s="2">
        <v>6</v>
      </c>
      <c r="S2906" s="2">
        <f>机器人辅助表!F2906</f>
        <v>6160.8979999999992</v>
      </c>
      <c r="T2906">
        <v>0</v>
      </c>
      <c r="U2906">
        <v>0</v>
      </c>
      <c r="V2906">
        <v>0</v>
      </c>
      <c r="W2906">
        <v>0</v>
      </c>
      <c r="X2906">
        <v>0</v>
      </c>
      <c r="Y2906">
        <v>0</v>
      </c>
      <c r="Z2906">
        <v>0</v>
      </c>
      <c r="AA2906">
        <v>0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BD2906">
        <v>8</v>
      </c>
      <c r="BE2906">
        <v>9323102</v>
      </c>
      <c r="BF2906">
        <v>9324102</v>
      </c>
      <c r="BG2906">
        <v>9324203</v>
      </c>
      <c r="BH2906">
        <v>9324304</v>
      </c>
      <c r="BI2906">
        <v>9324403</v>
      </c>
      <c r="BJ2906">
        <v>9312102</v>
      </c>
      <c r="BK2906">
        <v>9311102</v>
      </c>
      <c r="BL2906">
        <v>9315103</v>
      </c>
    </row>
    <row r="2907" spans="1:67" x14ac:dyDescent="0.15">
      <c r="A2907">
        <v>2906</v>
      </c>
      <c r="B2907" t="s">
        <v>1337</v>
      </c>
      <c r="E2907">
        <f>机器人辅助表!B2907</f>
        <v>41</v>
      </c>
      <c r="F2907">
        <v>2</v>
      </c>
      <c r="G2907">
        <v>58101</v>
      </c>
      <c r="H2907">
        <v>0</v>
      </c>
      <c r="I2907">
        <f>机器人辅助表!H2907</f>
        <v>12699.707738484061</v>
      </c>
      <c r="J2907">
        <v>2</v>
      </c>
      <c r="K2907">
        <v>4</v>
      </c>
      <c r="L2907">
        <v>1</v>
      </c>
      <c r="M2907" s="2">
        <f>机器人辅助表!C2907</f>
        <v>58699.59464392512</v>
      </c>
      <c r="N2907" s="2">
        <v>2</v>
      </c>
      <c r="O2907" s="2">
        <f>机器人辅助表!D2907</f>
        <v>3131.8177266782623</v>
      </c>
      <c r="P2907" s="2">
        <v>3</v>
      </c>
      <c r="Q2907" s="2">
        <f>机器人辅助表!E2907</f>
        <v>1391.9189896347832</v>
      </c>
      <c r="R2907" s="2">
        <v>6</v>
      </c>
      <c r="S2907" s="2">
        <f>机器人辅助表!F2907</f>
        <v>10915.792000000001</v>
      </c>
      <c r="T2907">
        <v>0</v>
      </c>
      <c r="U2907">
        <v>0</v>
      </c>
      <c r="V2907">
        <v>0</v>
      </c>
      <c r="W2907">
        <v>0</v>
      </c>
      <c r="X2907">
        <v>0</v>
      </c>
      <c r="Y2907">
        <v>0</v>
      </c>
      <c r="Z2907">
        <v>0</v>
      </c>
      <c r="AA2907">
        <v>0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BD2907">
        <v>11</v>
      </c>
      <c r="BE2907">
        <v>9211102</v>
      </c>
      <c r="BF2907">
        <v>9214103</v>
      </c>
      <c r="BG2907">
        <v>9214203</v>
      </c>
      <c r="BH2907">
        <v>9214304</v>
      </c>
      <c r="BI2907">
        <v>9214404</v>
      </c>
      <c r="BJ2907">
        <v>9222103</v>
      </c>
      <c r="BK2907">
        <v>9223103</v>
      </c>
      <c r="BL2907">
        <v>9223203</v>
      </c>
      <c r="BM2907">
        <v>9223302</v>
      </c>
      <c r="BN2907">
        <v>9223404</v>
      </c>
      <c r="BO2907">
        <v>9215104</v>
      </c>
    </row>
    <row r="2908" spans="1:67" x14ac:dyDescent="0.15">
      <c r="A2908">
        <v>2907</v>
      </c>
      <c r="B2908" t="s">
        <v>3852</v>
      </c>
      <c r="E2908">
        <f>机器人辅助表!B2908</f>
        <v>25</v>
      </c>
      <c r="F2908">
        <v>2</v>
      </c>
      <c r="G2908">
        <v>58101</v>
      </c>
      <c r="H2908">
        <v>0</v>
      </c>
      <c r="I2908">
        <f>机器人辅助表!H2908</f>
        <v>1789.0196500836123</v>
      </c>
      <c r="J2908">
        <v>2</v>
      </c>
      <c r="K2908">
        <v>4</v>
      </c>
      <c r="L2908">
        <v>1</v>
      </c>
      <c r="M2908" s="2">
        <f>机器人辅助表!C2908</f>
        <v>3951.5601013795995</v>
      </c>
      <c r="N2908" s="2">
        <v>2</v>
      </c>
      <c r="O2908" s="2">
        <f>机器人辅助表!D2908</f>
        <v>288.11374916387973</v>
      </c>
      <c r="P2908" s="2">
        <v>3</v>
      </c>
      <c r="Q2908" s="2">
        <f>机器人辅助表!E2908</f>
        <v>128.05055518394653</v>
      </c>
      <c r="R2908" s="2">
        <v>6</v>
      </c>
      <c r="S2908" s="2">
        <f>机器人辅助表!F2908</f>
        <v>2695.95</v>
      </c>
      <c r="T2908">
        <v>0</v>
      </c>
      <c r="U2908">
        <v>0</v>
      </c>
      <c r="V2908">
        <v>0</v>
      </c>
      <c r="W2908">
        <v>0</v>
      </c>
      <c r="X2908">
        <v>0</v>
      </c>
      <c r="Y2908">
        <v>0</v>
      </c>
      <c r="Z2908">
        <v>0</v>
      </c>
      <c r="AA2908">
        <v>0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BD2908">
        <v>11</v>
      </c>
      <c r="BE2908">
        <v>9211103</v>
      </c>
      <c r="BF2908">
        <v>9214102</v>
      </c>
      <c r="BG2908">
        <v>9214202</v>
      </c>
      <c r="BH2908">
        <v>9214302</v>
      </c>
      <c r="BI2908">
        <v>9214403</v>
      </c>
      <c r="BJ2908">
        <v>9222102</v>
      </c>
      <c r="BK2908">
        <v>9223104</v>
      </c>
      <c r="BL2908">
        <v>9223204</v>
      </c>
      <c r="BM2908">
        <v>9223302</v>
      </c>
      <c r="BN2908">
        <v>9223404</v>
      </c>
      <c r="BO2908">
        <v>9215104</v>
      </c>
    </row>
    <row r="2909" spans="1:67" x14ac:dyDescent="0.15">
      <c r="A2909">
        <v>2908</v>
      </c>
      <c r="B2909" t="s">
        <v>1338</v>
      </c>
      <c r="E2909">
        <f>机器人辅助表!B2909</f>
        <v>38</v>
      </c>
      <c r="F2909">
        <v>3</v>
      </c>
      <c r="G2909">
        <v>58201</v>
      </c>
      <c r="H2909">
        <v>0</v>
      </c>
      <c r="I2909">
        <f>机器人辅助表!H2909</f>
        <v>7473.208376412188</v>
      </c>
      <c r="J2909">
        <v>2</v>
      </c>
      <c r="K2909">
        <v>4</v>
      </c>
      <c r="L2909">
        <v>1</v>
      </c>
      <c r="M2909" s="2">
        <f>机器人辅助表!C2909</f>
        <v>30410.841884384343</v>
      </c>
      <c r="N2909" s="2">
        <v>2</v>
      </c>
      <c r="O2909" s="2">
        <f>机器人辅助表!D2909</f>
        <v>1755.8018000548495</v>
      </c>
      <c r="P2909" s="2">
        <v>3</v>
      </c>
      <c r="Q2909" s="2">
        <f>机器人辅助表!E2909</f>
        <v>780.35635557993317</v>
      </c>
      <c r="R2909" s="2">
        <v>6</v>
      </c>
      <c r="S2909" s="2">
        <f>机器人辅助表!F2909</f>
        <v>7279.652399999999</v>
      </c>
      <c r="T2909">
        <v>0</v>
      </c>
      <c r="U2909">
        <v>0</v>
      </c>
      <c r="V2909">
        <v>0</v>
      </c>
      <c r="W2909">
        <v>0</v>
      </c>
      <c r="X2909">
        <v>0</v>
      </c>
      <c r="Y2909">
        <v>0</v>
      </c>
      <c r="Z2909">
        <v>0</v>
      </c>
      <c r="AA2909">
        <v>0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BD2909">
        <v>8</v>
      </c>
      <c r="BE2909">
        <v>9323102</v>
      </c>
      <c r="BF2909">
        <v>9324104</v>
      </c>
      <c r="BG2909">
        <v>9324203</v>
      </c>
      <c r="BH2909">
        <v>9324302</v>
      </c>
      <c r="BI2909">
        <v>9324403</v>
      </c>
      <c r="BJ2909">
        <v>9312103</v>
      </c>
      <c r="BK2909">
        <v>9311102</v>
      </c>
      <c r="BL2909">
        <v>9315104</v>
      </c>
    </row>
    <row r="2910" spans="1:67" x14ac:dyDescent="0.15">
      <c r="A2910">
        <v>2909</v>
      </c>
      <c r="B2910" t="s">
        <v>3853</v>
      </c>
      <c r="E2910">
        <f>机器人辅助表!B2910</f>
        <v>47</v>
      </c>
      <c r="F2910">
        <v>2</v>
      </c>
      <c r="G2910">
        <v>58101</v>
      </c>
      <c r="H2910">
        <v>0</v>
      </c>
      <c r="I2910">
        <f>机器人辅助表!H2910</f>
        <v>10147.619913277513</v>
      </c>
      <c r="J2910">
        <v>2</v>
      </c>
      <c r="K2910">
        <v>4</v>
      </c>
      <c r="L2910">
        <v>1</v>
      </c>
      <c r="M2910" s="2">
        <f>机器人辅助表!C2910</f>
        <v>57647.152824151046</v>
      </c>
      <c r="N2910" s="2">
        <v>2</v>
      </c>
      <c r="O2910" s="2">
        <f>机器人辅助表!D2910</f>
        <v>2663.9193092989972</v>
      </c>
      <c r="P2910" s="2">
        <v>3</v>
      </c>
      <c r="Q2910" s="2">
        <f>机器人辅助表!E2910</f>
        <v>1183.9641374662212</v>
      </c>
      <c r="R2910" s="2">
        <v>6</v>
      </c>
      <c r="S2910" s="2">
        <f>机器人辅助表!F2910</f>
        <v>6772.2951999999996</v>
      </c>
      <c r="T2910">
        <v>0</v>
      </c>
      <c r="U2910">
        <v>0</v>
      </c>
      <c r="V2910">
        <v>0</v>
      </c>
      <c r="W2910">
        <v>0</v>
      </c>
      <c r="X2910">
        <v>0</v>
      </c>
      <c r="Y2910">
        <v>0</v>
      </c>
      <c r="Z2910">
        <v>0</v>
      </c>
      <c r="AA2910">
        <v>0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BD2910">
        <v>11</v>
      </c>
      <c r="BE2910">
        <v>9211103</v>
      </c>
      <c r="BF2910">
        <v>9214103</v>
      </c>
      <c r="BG2910">
        <v>9214203</v>
      </c>
      <c r="BH2910">
        <v>9214303</v>
      </c>
      <c r="BI2910">
        <v>9214404</v>
      </c>
      <c r="BJ2910">
        <v>9222104</v>
      </c>
      <c r="BK2910">
        <v>9223102</v>
      </c>
      <c r="BL2910">
        <v>9223202</v>
      </c>
      <c r="BM2910">
        <v>9223302</v>
      </c>
      <c r="BN2910">
        <v>9223403</v>
      </c>
      <c r="BO2910">
        <v>9215103</v>
      </c>
    </row>
    <row r="2911" spans="1:67" x14ac:dyDescent="0.15">
      <c r="A2911">
        <v>2910</v>
      </c>
      <c r="B2911" t="s">
        <v>3854</v>
      </c>
      <c r="E2911">
        <f>机器人辅助表!B2911</f>
        <v>46</v>
      </c>
      <c r="F2911">
        <v>2</v>
      </c>
      <c r="G2911">
        <v>58101</v>
      </c>
      <c r="H2911">
        <v>0</v>
      </c>
      <c r="I2911">
        <f>机器人辅助表!H2911</f>
        <v>16283.895433378679</v>
      </c>
      <c r="J2911">
        <v>2</v>
      </c>
      <c r="K2911">
        <v>4</v>
      </c>
      <c r="L2911">
        <v>1</v>
      </c>
      <c r="M2911" s="2">
        <f>机器人辅助表!C2911</f>
        <v>89755.608215678963</v>
      </c>
      <c r="N2911" s="2">
        <v>2</v>
      </c>
      <c r="O2911" s="2">
        <f>机器人辅助表!D2911</f>
        <v>4243.2066917458214</v>
      </c>
      <c r="P2911" s="2">
        <v>3</v>
      </c>
      <c r="Q2911" s="2">
        <f>机器人辅助表!E2911</f>
        <v>1885.8696407759207</v>
      </c>
      <c r="R2911" s="2">
        <v>6</v>
      </c>
      <c r="S2911" s="2">
        <f>机器人辅助表!F2911</f>
        <v>11325.329999999998</v>
      </c>
      <c r="T2911">
        <v>0</v>
      </c>
      <c r="U2911">
        <v>0</v>
      </c>
      <c r="V2911">
        <v>0</v>
      </c>
      <c r="W2911">
        <v>0</v>
      </c>
      <c r="X2911">
        <v>0</v>
      </c>
      <c r="Y2911">
        <v>0</v>
      </c>
      <c r="Z2911">
        <v>0</v>
      </c>
      <c r="AA2911">
        <v>0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BD2911">
        <v>11</v>
      </c>
      <c r="BE2911">
        <v>9211103</v>
      </c>
      <c r="BF2911">
        <v>9214102</v>
      </c>
      <c r="BG2911">
        <v>9214202</v>
      </c>
      <c r="BH2911">
        <v>9214303</v>
      </c>
      <c r="BI2911">
        <v>9214403</v>
      </c>
      <c r="BJ2911">
        <v>9222102</v>
      </c>
      <c r="BK2911">
        <v>9223102</v>
      </c>
      <c r="BL2911">
        <v>9223202</v>
      </c>
      <c r="BM2911">
        <v>9223302</v>
      </c>
      <c r="BN2911">
        <v>9223403</v>
      </c>
      <c r="BO2911">
        <v>9215104</v>
      </c>
    </row>
    <row r="2912" spans="1:67" x14ac:dyDescent="0.15">
      <c r="A2912">
        <v>2911</v>
      </c>
      <c r="B2912" t="s">
        <v>1339</v>
      </c>
      <c r="E2912">
        <f>机器人辅助表!B2912</f>
        <v>20</v>
      </c>
      <c r="F2912">
        <v>3</v>
      </c>
      <c r="G2912">
        <v>58201</v>
      </c>
      <c r="H2912">
        <v>0</v>
      </c>
      <c r="I2912">
        <f>机器人辅助表!H2912</f>
        <v>2818.4334761739133</v>
      </c>
      <c r="J2912">
        <v>2</v>
      </c>
      <c r="K2912">
        <v>4</v>
      </c>
      <c r="L2912">
        <v>1</v>
      </c>
      <c r="M2912" s="2">
        <f>机器人辅助表!C2912</f>
        <v>4570.9074782608704</v>
      </c>
      <c r="N2912" s="2">
        <v>2</v>
      </c>
      <c r="O2912" s="2">
        <f>机器人辅助表!D2912</f>
        <v>382.68062608695658</v>
      </c>
      <c r="P2912" s="2">
        <v>3</v>
      </c>
      <c r="Q2912" s="2">
        <f>机器人辅助表!E2912</f>
        <v>170.08027826086962</v>
      </c>
      <c r="R2912" s="2">
        <v>6</v>
      </c>
      <c r="S2912" s="2">
        <f>机器人辅助表!F2912</f>
        <v>4744.4039999999995</v>
      </c>
      <c r="T2912">
        <v>0</v>
      </c>
      <c r="U2912">
        <v>0</v>
      </c>
      <c r="V2912">
        <v>0</v>
      </c>
      <c r="W2912">
        <v>0</v>
      </c>
      <c r="X2912">
        <v>0</v>
      </c>
      <c r="Y2912">
        <v>0</v>
      </c>
      <c r="Z2912">
        <v>0</v>
      </c>
      <c r="AA2912">
        <v>0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BD2912">
        <v>8</v>
      </c>
      <c r="BE2912">
        <v>9323103</v>
      </c>
      <c r="BF2912">
        <v>9324104</v>
      </c>
      <c r="BG2912">
        <v>9324202</v>
      </c>
      <c r="BH2912">
        <v>9324304</v>
      </c>
      <c r="BI2912">
        <v>9324404</v>
      </c>
      <c r="BJ2912">
        <v>9312104</v>
      </c>
      <c r="BK2912">
        <v>9311102</v>
      </c>
      <c r="BL2912">
        <v>9315102</v>
      </c>
    </row>
    <row r="2913" spans="1:67" x14ac:dyDescent="0.15">
      <c r="A2913">
        <v>2912</v>
      </c>
      <c r="B2913" t="s">
        <v>3855</v>
      </c>
      <c r="E2913">
        <f>机器人辅助表!B2913</f>
        <v>26</v>
      </c>
      <c r="F2913">
        <v>3</v>
      </c>
      <c r="G2913">
        <v>58201</v>
      </c>
      <c r="H2913">
        <v>0</v>
      </c>
      <c r="I2913">
        <f>机器人辅助表!H2913</f>
        <v>4942.5936874484878</v>
      </c>
      <c r="J2913">
        <v>2</v>
      </c>
      <c r="K2913">
        <v>4</v>
      </c>
      <c r="L2913">
        <v>1</v>
      </c>
      <c r="M2913" s="2">
        <f>机器人辅助表!C2913</f>
        <v>11624.391905321741</v>
      </c>
      <c r="N2913" s="2">
        <v>2</v>
      </c>
      <c r="O2913" s="2">
        <f>机器人辅助表!D2913</f>
        <v>826.2154167652177</v>
      </c>
      <c r="P2913" s="2">
        <v>3</v>
      </c>
      <c r="Q2913" s="2">
        <f>机器人辅助表!E2913</f>
        <v>367.20685189565228</v>
      </c>
      <c r="R2913" s="2">
        <v>6</v>
      </c>
      <c r="S2913" s="2">
        <f>机器人辅助表!F2913</f>
        <v>7236.5591999999997</v>
      </c>
      <c r="T2913">
        <v>0</v>
      </c>
      <c r="U2913">
        <v>0</v>
      </c>
      <c r="V2913">
        <v>0</v>
      </c>
      <c r="W2913">
        <v>0</v>
      </c>
      <c r="X2913">
        <v>0</v>
      </c>
      <c r="Y2913">
        <v>0</v>
      </c>
      <c r="Z2913">
        <v>0</v>
      </c>
      <c r="AA2913">
        <v>0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BD2913">
        <v>8</v>
      </c>
      <c r="BE2913">
        <v>9323103</v>
      </c>
      <c r="BF2913">
        <v>9324104</v>
      </c>
      <c r="BG2913">
        <v>9324203</v>
      </c>
      <c r="BH2913">
        <v>9324303</v>
      </c>
      <c r="BI2913">
        <v>9324402</v>
      </c>
      <c r="BJ2913">
        <v>9312102</v>
      </c>
      <c r="BK2913">
        <v>9311102</v>
      </c>
      <c r="BL2913">
        <v>9315104</v>
      </c>
    </row>
    <row r="2914" spans="1:67" x14ac:dyDescent="0.15">
      <c r="A2914">
        <v>2913</v>
      </c>
      <c r="B2914" t="s">
        <v>3856</v>
      </c>
      <c r="E2914">
        <f>机器人辅助表!B2914</f>
        <v>40</v>
      </c>
      <c r="F2914">
        <v>3</v>
      </c>
      <c r="G2914">
        <v>58201</v>
      </c>
      <c r="H2914">
        <v>0</v>
      </c>
      <c r="I2914">
        <f>机器人辅助表!H2914</f>
        <v>7884.7204086309694</v>
      </c>
      <c r="J2914">
        <v>2</v>
      </c>
      <c r="K2914">
        <v>4</v>
      </c>
      <c r="L2914">
        <v>1</v>
      </c>
      <c r="M2914" s="2">
        <f>机器人辅助表!C2914</f>
        <v>34971.797017492987</v>
      </c>
      <c r="N2914" s="2">
        <v>2</v>
      </c>
      <c r="O2914" s="2">
        <f>机器人辅助表!D2914</f>
        <v>1914.5144352642149</v>
      </c>
      <c r="P2914" s="2">
        <v>3</v>
      </c>
      <c r="Q2914" s="2">
        <f>机器人辅助表!E2914</f>
        <v>850.89530456187333</v>
      </c>
      <c r="R2914" s="2">
        <v>6</v>
      </c>
      <c r="S2914" s="2">
        <f>机器人辅助表!F2914</f>
        <v>7077.4079999999994</v>
      </c>
      <c r="T2914">
        <v>0</v>
      </c>
      <c r="U2914">
        <v>0</v>
      </c>
      <c r="V2914">
        <v>0</v>
      </c>
      <c r="W2914">
        <v>0</v>
      </c>
      <c r="X2914">
        <v>0</v>
      </c>
      <c r="Y2914">
        <v>0</v>
      </c>
      <c r="Z2914">
        <v>0</v>
      </c>
      <c r="AA2914">
        <v>0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BD2914">
        <v>8</v>
      </c>
      <c r="BE2914">
        <v>9323104</v>
      </c>
      <c r="BF2914">
        <v>9324103</v>
      </c>
      <c r="BG2914">
        <v>9324202</v>
      </c>
      <c r="BH2914">
        <v>9324302</v>
      </c>
      <c r="BI2914">
        <v>9324403</v>
      </c>
      <c r="BJ2914">
        <v>9312104</v>
      </c>
      <c r="BK2914">
        <v>9311103</v>
      </c>
      <c r="BL2914">
        <v>9315102</v>
      </c>
    </row>
    <row r="2915" spans="1:67" x14ac:dyDescent="0.15">
      <c r="A2915">
        <v>2914</v>
      </c>
      <c r="B2915" t="s">
        <v>1340</v>
      </c>
      <c r="E2915">
        <f>机器人辅助表!B2915</f>
        <v>38</v>
      </c>
      <c r="F2915">
        <v>2</v>
      </c>
      <c r="G2915">
        <v>58101</v>
      </c>
      <c r="H2915">
        <v>0</v>
      </c>
      <c r="I2915">
        <f>机器人辅助表!H2915</f>
        <v>7079.8816197589158</v>
      </c>
      <c r="J2915">
        <v>2</v>
      </c>
      <c r="K2915">
        <v>4</v>
      </c>
      <c r="L2915">
        <v>1</v>
      </c>
      <c r="M2915" s="2">
        <f>机器人辅助表!C2915</f>
        <v>28810.271258890436</v>
      </c>
      <c r="N2915" s="2">
        <v>2</v>
      </c>
      <c r="O2915" s="2">
        <f>机器人辅助表!D2915</f>
        <v>1663.3911789993315</v>
      </c>
      <c r="P2915" s="2">
        <v>3</v>
      </c>
      <c r="Q2915" s="2">
        <f>机器人辅助表!E2915</f>
        <v>739.28496844414735</v>
      </c>
      <c r="R2915" s="2">
        <v>6</v>
      </c>
      <c r="S2915" s="2">
        <f>机器人辅助表!F2915</f>
        <v>6896.5128000000004</v>
      </c>
      <c r="T2915">
        <v>0</v>
      </c>
      <c r="U2915">
        <v>0</v>
      </c>
      <c r="V2915">
        <v>0</v>
      </c>
      <c r="W2915">
        <v>0</v>
      </c>
      <c r="X2915">
        <v>0</v>
      </c>
      <c r="Y2915">
        <v>0</v>
      </c>
      <c r="Z2915">
        <v>0</v>
      </c>
      <c r="AA2915">
        <v>0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BD2915">
        <v>11</v>
      </c>
      <c r="BE2915">
        <v>9211102</v>
      </c>
      <c r="BF2915">
        <v>9214103</v>
      </c>
      <c r="BG2915">
        <v>9214203</v>
      </c>
      <c r="BH2915">
        <v>9214304</v>
      </c>
      <c r="BI2915">
        <v>9214403</v>
      </c>
      <c r="BJ2915">
        <v>9222104</v>
      </c>
      <c r="BK2915">
        <v>9223103</v>
      </c>
      <c r="BL2915">
        <v>9223203</v>
      </c>
      <c r="BM2915">
        <v>9223302</v>
      </c>
      <c r="BN2915">
        <v>9223403</v>
      </c>
      <c r="BO2915">
        <v>9215103</v>
      </c>
    </row>
    <row r="2916" spans="1:67" x14ac:dyDescent="0.15">
      <c r="A2916">
        <v>2915</v>
      </c>
      <c r="B2916" t="s">
        <v>1341</v>
      </c>
      <c r="E2916">
        <f>机器人辅助表!B2916</f>
        <v>41</v>
      </c>
      <c r="F2916">
        <v>2</v>
      </c>
      <c r="G2916">
        <v>58101</v>
      </c>
      <c r="H2916">
        <v>0</v>
      </c>
      <c r="I2916">
        <f>机器人辅助表!H2916</f>
        <v>4762.3904019315214</v>
      </c>
      <c r="J2916">
        <v>2</v>
      </c>
      <c r="K2916">
        <v>4</v>
      </c>
      <c r="L2916">
        <v>1</v>
      </c>
      <c r="M2916" s="2">
        <f>机器人辅助表!C2916</f>
        <v>22012.347991471917</v>
      </c>
      <c r="N2916" s="2">
        <v>2</v>
      </c>
      <c r="O2916" s="2">
        <f>机器人辅助表!D2916</f>
        <v>1174.4316475043483</v>
      </c>
      <c r="P2916" s="2">
        <v>3</v>
      </c>
      <c r="Q2916" s="2">
        <f>机器人辅助表!E2916</f>
        <v>521.96962111304367</v>
      </c>
      <c r="R2916" s="2">
        <v>6</v>
      </c>
      <c r="S2916" s="2">
        <f>机器人辅助表!F2916</f>
        <v>4093.4219999999996</v>
      </c>
      <c r="T2916">
        <v>0</v>
      </c>
      <c r="U2916">
        <v>0</v>
      </c>
      <c r="V2916">
        <v>0</v>
      </c>
      <c r="W2916">
        <v>0</v>
      </c>
      <c r="X2916">
        <v>0</v>
      </c>
      <c r="Y2916">
        <v>0</v>
      </c>
      <c r="Z2916">
        <v>0</v>
      </c>
      <c r="AA2916">
        <v>0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BD2916">
        <v>11</v>
      </c>
      <c r="BE2916">
        <v>9211104</v>
      </c>
      <c r="BF2916">
        <v>9214102</v>
      </c>
      <c r="BG2916">
        <v>9214204</v>
      </c>
      <c r="BH2916">
        <v>9214302</v>
      </c>
      <c r="BI2916">
        <v>9214402</v>
      </c>
      <c r="BJ2916">
        <v>9222104</v>
      </c>
      <c r="BK2916">
        <v>9223102</v>
      </c>
      <c r="BL2916">
        <v>9223202</v>
      </c>
      <c r="BM2916">
        <v>9223302</v>
      </c>
      <c r="BN2916">
        <v>9223402</v>
      </c>
      <c r="BO2916">
        <v>9215104</v>
      </c>
    </row>
    <row r="2917" spans="1:67" x14ac:dyDescent="0.15">
      <c r="A2917">
        <v>2916</v>
      </c>
      <c r="B2917" t="s">
        <v>1342</v>
      </c>
      <c r="E2917">
        <f>机器人辅助表!B2917</f>
        <v>37</v>
      </c>
      <c r="F2917">
        <v>1</v>
      </c>
      <c r="G2917">
        <v>58001</v>
      </c>
      <c r="H2917">
        <v>0</v>
      </c>
      <c r="I2917">
        <f>机器人辅助表!H2917</f>
        <v>4315.6940245804499</v>
      </c>
      <c r="J2917">
        <v>2</v>
      </c>
      <c r="K2917">
        <v>4</v>
      </c>
      <c r="L2917">
        <v>1</v>
      </c>
      <c r="M2917" s="2">
        <f>机器人辅助表!C2917</f>
        <v>16793.06713479196</v>
      </c>
      <c r="N2917" s="2">
        <v>2</v>
      </c>
      <c r="O2917" s="2">
        <f>机器人辅助表!D2917</f>
        <v>996.60986429448167</v>
      </c>
      <c r="P2917" s="2">
        <v>3</v>
      </c>
      <c r="Q2917" s="2">
        <f>机器人辅助表!E2917</f>
        <v>442.93771746421413</v>
      </c>
      <c r="R2917" s="2">
        <v>6</v>
      </c>
      <c r="S2917" s="2">
        <f>机器人辅助表!F2917</f>
        <v>4368.0630000000001</v>
      </c>
      <c r="T2917">
        <v>0</v>
      </c>
      <c r="U2917">
        <v>0</v>
      </c>
      <c r="V2917">
        <v>0</v>
      </c>
      <c r="W2917">
        <v>0</v>
      </c>
      <c r="X2917">
        <v>0</v>
      </c>
      <c r="Y2917">
        <v>0</v>
      </c>
      <c r="Z2917">
        <v>0</v>
      </c>
      <c r="AA2917">
        <v>0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BD2917">
        <v>11</v>
      </c>
      <c r="BE2917">
        <v>9113102</v>
      </c>
      <c r="BF2917">
        <v>9121102</v>
      </c>
      <c r="BG2917">
        <v>9121204</v>
      </c>
      <c r="BH2917">
        <v>9121303</v>
      </c>
      <c r="BI2917">
        <v>9121404</v>
      </c>
      <c r="BJ2917">
        <v>9114102</v>
      </c>
      <c r="BK2917">
        <v>9122103</v>
      </c>
      <c r="BL2917">
        <v>9122202</v>
      </c>
      <c r="BM2917">
        <v>9122304</v>
      </c>
      <c r="BN2917">
        <v>9122402</v>
      </c>
      <c r="BO2917">
        <v>9115102</v>
      </c>
    </row>
    <row r="2918" spans="1:67" x14ac:dyDescent="0.15">
      <c r="A2918">
        <v>2917</v>
      </c>
      <c r="B2918" t="s">
        <v>1343</v>
      </c>
      <c r="E2918">
        <f>机器人辅助表!B2918</f>
        <v>35</v>
      </c>
      <c r="F2918">
        <v>1</v>
      </c>
      <c r="G2918">
        <v>58001</v>
      </c>
      <c r="H2918">
        <v>0</v>
      </c>
      <c r="I2918">
        <f>机器人辅助表!H2918</f>
        <v>3931.7969729113047</v>
      </c>
      <c r="J2918">
        <v>2</v>
      </c>
      <c r="K2918">
        <v>4</v>
      </c>
      <c r="L2918">
        <v>1</v>
      </c>
      <c r="M2918" s="2">
        <f>机器人辅助表!C2918</f>
        <v>14117.301422608696</v>
      </c>
      <c r="N2918" s="2">
        <v>2</v>
      </c>
      <c r="O2918" s="2">
        <f>机器人辅助表!D2918</f>
        <v>869.19401113043489</v>
      </c>
      <c r="P2918" s="2">
        <v>3</v>
      </c>
      <c r="Q2918" s="2">
        <f>机器人辅助表!E2918</f>
        <v>386.30844939130446</v>
      </c>
      <c r="R2918" s="2">
        <v>6</v>
      </c>
      <c r="S2918" s="2">
        <f>机器人辅助表!F2918</f>
        <v>4283.2439999999997</v>
      </c>
      <c r="T2918">
        <v>0</v>
      </c>
      <c r="U2918">
        <v>0</v>
      </c>
      <c r="V2918">
        <v>0</v>
      </c>
      <c r="W2918">
        <v>0</v>
      </c>
      <c r="X2918">
        <v>0</v>
      </c>
      <c r="Y2918">
        <v>0</v>
      </c>
      <c r="Z2918">
        <v>0</v>
      </c>
      <c r="AA2918">
        <v>0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BD2918">
        <v>11</v>
      </c>
      <c r="BE2918">
        <v>9113104</v>
      </c>
      <c r="BF2918">
        <v>9121104</v>
      </c>
      <c r="BG2918">
        <v>9121204</v>
      </c>
      <c r="BH2918">
        <v>9121304</v>
      </c>
      <c r="BI2918">
        <v>9121403</v>
      </c>
      <c r="BJ2918">
        <v>9114102</v>
      </c>
      <c r="BK2918">
        <v>9122104</v>
      </c>
      <c r="BL2918">
        <v>9122204</v>
      </c>
      <c r="BM2918">
        <v>9122303</v>
      </c>
      <c r="BN2918">
        <v>9122402</v>
      </c>
      <c r="BO2918">
        <v>9115103</v>
      </c>
    </row>
    <row r="2919" spans="1:67" x14ac:dyDescent="0.15">
      <c r="A2919">
        <v>2918</v>
      </c>
      <c r="B2919" t="s">
        <v>3857</v>
      </c>
      <c r="E2919">
        <f>机器人辅助表!B2919</f>
        <v>30</v>
      </c>
      <c r="F2919">
        <v>2</v>
      </c>
      <c r="G2919">
        <v>58101</v>
      </c>
      <c r="H2919">
        <v>0</v>
      </c>
      <c r="I2919">
        <f>机器人辅助表!H2919</f>
        <v>4804.7181957270905</v>
      </c>
      <c r="J2919">
        <v>2</v>
      </c>
      <c r="K2919">
        <v>4</v>
      </c>
      <c r="L2919">
        <v>1</v>
      </c>
      <c r="M2919" s="2">
        <f>机器人辅助表!C2919</f>
        <v>14059.227309531778</v>
      </c>
      <c r="N2919" s="2">
        <v>2</v>
      </c>
      <c r="O2919" s="2">
        <f>机器人辅助表!D2919</f>
        <v>907.86041819398042</v>
      </c>
      <c r="P2919" s="2">
        <v>3</v>
      </c>
      <c r="Q2919" s="2">
        <f>机器人辅助表!E2919</f>
        <v>403.49351919732464</v>
      </c>
      <c r="R2919" s="2">
        <v>6</v>
      </c>
      <c r="S2919" s="2">
        <f>机器人辅助表!F2919</f>
        <v>6265.3199999999988</v>
      </c>
      <c r="T2919">
        <v>0</v>
      </c>
      <c r="U2919">
        <v>0</v>
      </c>
      <c r="V2919">
        <v>0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BD2919">
        <v>11</v>
      </c>
      <c r="BE2919">
        <v>9211103</v>
      </c>
      <c r="BF2919">
        <v>9214103</v>
      </c>
      <c r="BG2919">
        <v>9214204</v>
      </c>
      <c r="BH2919">
        <v>9214304</v>
      </c>
      <c r="BI2919">
        <v>9214402</v>
      </c>
      <c r="BJ2919">
        <v>9222103</v>
      </c>
      <c r="BK2919">
        <v>9223102</v>
      </c>
      <c r="BL2919">
        <v>9223202</v>
      </c>
      <c r="BM2919">
        <v>9223304</v>
      </c>
      <c r="BN2919">
        <v>9223404</v>
      </c>
      <c r="BO2919">
        <v>9215104</v>
      </c>
    </row>
    <row r="2920" spans="1:67" x14ac:dyDescent="0.15">
      <c r="A2920">
        <v>2919</v>
      </c>
      <c r="B2920" t="s">
        <v>3858</v>
      </c>
      <c r="E2920">
        <f>机器人辅助表!B2920</f>
        <v>20</v>
      </c>
      <c r="F2920">
        <v>2</v>
      </c>
      <c r="G2920">
        <v>58101</v>
      </c>
      <c r="H2920">
        <v>0</v>
      </c>
      <c r="I2920">
        <f>机器人辅助表!H2920</f>
        <v>2057.903808</v>
      </c>
      <c r="J2920">
        <v>2</v>
      </c>
      <c r="K2920">
        <v>4</v>
      </c>
      <c r="L2920">
        <v>1</v>
      </c>
      <c r="M2920" s="2">
        <f>机器人辅助表!C2920</f>
        <v>3337.4880000000007</v>
      </c>
      <c r="N2920" s="2">
        <v>2</v>
      </c>
      <c r="O2920" s="2">
        <f>机器人辅助表!D2920</f>
        <v>279.41760000000005</v>
      </c>
      <c r="P2920" s="2">
        <v>3</v>
      </c>
      <c r="Q2920" s="2">
        <f>机器人辅助表!E2920</f>
        <v>124.18560000000005</v>
      </c>
      <c r="R2920" s="2">
        <v>6</v>
      </c>
      <c r="S2920" s="2">
        <f>机器人辅助表!F2920</f>
        <v>3464.1679999999997</v>
      </c>
      <c r="T2920">
        <v>0</v>
      </c>
      <c r="U2920">
        <v>0</v>
      </c>
      <c r="V2920">
        <v>0</v>
      </c>
      <c r="W2920">
        <v>0</v>
      </c>
      <c r="X2920">
        <v>0</v>
      </c>
      <c r="Y2920">
        <v>0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BD2920">
        <v>11</v>
      </c>
      <c r="BE2920">
        <v>9211104</v>
      </c>
      <c r="BF2920">
        <v>9214102</v>
      </c>
      <c r="BG2920">
        <v>9214204</v>
      </c>
      <c r="BH2920">
        <v>9214303</v>
      </c>
      <c r="BI2920">
        <v>9214402</v>
      </c>
      <c r="BJ2920">
        <v>9222104</v>
      </c>
      <c r="BK2920">
        <v>9223102</v>
      </c>
      <c r="BL2920">
        <v>9223204</v>
      </c>
      <c r="BM2920">
        <v>9223304</v>
      </c>
      <c r="BN2920">
        <v>9223404</v>
      </c>
      <c r="BO2920">
        <v>9215102</v>
      </c>
    </row>
    <row r="2921" spans="1:67" x14ac:dyDescent="0.15">
      <c r="A2921">
        <v>2920</v>
      </c>
      <c r="B2921" t="s">
        <v>1344</v>
      </c>
      <c r="E2921">
        <f>机器人辅助表!B2921</f>
        <v>19</v>
      </c>
      <c r="F2921">
        <v>2</v>
      </c>
      <c r="G2921">
        <v>58101</v>
      </c>
      <c r="H2921">
        <v>0</v>
      </c>
      <c r="I2921">
        <f>机器人辅助表!H2921</f>
        <v>3249.690639606783</v>
      </c>
      <c r="J2921">
        <v>2</v>
      </c>
      <c r="K2921">
        <v>4</v>
      </c>
      <c r="L2921">
        <v>1</v>
      </c>
      <c r="M2921" s="2">
        <f>机器人辅助表!C2921</f>
        <v>4936.8562294891299</v>
      </c>
      <c r="N2921" s="2">
        <v>2</v>
      </c>
      <c r="O2921" s="2">
        <f>机器人辅助表!D2921</f>
        <v>425.94805095652185</v>
      </c>
      <c r="P2921" s="2">
        <v>3</v>
      </c>
      <c r="Q2921" s="2">
        <f>机器人辅助表!E2921</f>
        <v>189.31024486956528</v>
      </c>
      <c r="R2921" s="2">
        <v>6</v>
      </c>
      <c r="S2921" s="2">
        <f>机器人辅助表!F2921</f>
        <v>5574.5382</v>
      </c>
      <c r="T2921">
        <v>0</v>
      </c>
      <c r="U2921">
        <v>0</v>
      </c>
      <c r="V2921">
        <v>0</v>
      </c>
      <c r="W2921">
        <v>0</v>
      </c>
      <c r="X2921">
        <v>0</v>
      </c>
      <c r="Y2921">
        <v>0</v>
      </c>
      <c r="Z2921">
        <v>0</v>
      </c>
      <c r="AA2921">
        <v>0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BD2921">
        <v>11</v>
      </c>
      <c r="BE2921">
        <v>9211102</v>
      </c>
      <c r="BF2921">
        <v>9214103</v>
      </c>
      <c r="BG2921">
        <v>9214202</v>
      </c>
      <c r="BH2921">
        <v>9214304</v>
      </c>
      <c r="BI2921">
        <v>9214403</v>
      </c>
      <c r="BJ2921">
        <v>9222102</v>
      </c>
      <c r="BK2921">
        <v>9223103</v>
      </c>
      <c r="BL2921">
        <v>9223202</v>
      </c>
      <c r="BM2921">
        <v>9223304</v>
      </c>
      <c r="BN2921">
        <v>9223403</v>
      </c>
      <c r="BO2921">
        <v>9215103</v>
      </c>
    </row>
    <row r="2922" spans="1:67" x14ac:dyDescent="0.15">
      <c r="A2922">
        <v>2921</v>
      </c>
      <c r="B2922" t="s">
        <v>3859</v>
      </c>
      <c r="E2922">
        <f>机器人辅助表!B2922</f>
        <v>48</v>
      </c>
      <c r="F2922">
        <v>1</v>
      </c>
      <c r="G2922">
        <v>58001</v>
      </c>
      <c r="H2922">
        <v>0</v>
      </c>
      <c r="I2922">
        <f>机器人辅助表!H2922</f>
        <v>14198.168446762123</v>
      </c>
      <c r="J2922">
        <v>2</v>
      </c>
      <c r="K2922">
        <v>4</v>
      </c>
      <c r="L2922">
        <v>1</v>
      </c>
      <c r="M2922" s="2">
        <f>机器人辅助表!C2922</f>
        <v>83013.278431254279</v>
      </c>
      <c r="N2922" s="2">
        <v>2</v>
      </c>
      <c r="O2922" s="2">
        <f>机器人辅助表!D2922</f>
        <v>3751.368589189567</v>
      </c>
      <c r="P2922" s="2">
        <v>3</v>
      </c>
      <c r="Q2922" s="2">
        <f>机器人辅助表!E2922</f>
        <v>1667.2749285286964</v>
      </c>
      <c r="R2922" s="2">
        <v>6</v>
      </c>
      <c r="S2922" s="2">
        <f>机器人辅助表!F2922</f>
        <v>9095.9775999999983</v>
      </c>
      <c r="T2922">
        <v>0</v>
      </c>
      <c r="U2922">
        <v>0</v>
      </c>
      <c r="V2922">
        <v>0</v>
      </c>
      <c r="W2922">
        <v>0</v>
      </c>
      <c r="X2922">
        <v>0</v>
      </c>
      <c r="Y2922">
        <v>0</v>
      </c>
      <c r="Z2922">
        <v>0</v>
      </c>
      <c r="AA2922">
        <v>0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BD2922">
        <v>11</v>
      </c>
      <c r="BE2922">
        <v>9113102</v>
      </c>
      <c r="BF2922">
        <v>9121104</v>
      </c>
      <c r="BG2922">
        <v>9121202</v>
      </c>
      <c r="BH2922">
        <v>9121303</v>
      </c>
      <c r="BI2922">
        <v>9121404</v>
      </c>
      <c r="BJ2922">
        <v>9114103</v>
      </c>
      <c r="BK2922">
        <v>9122103</v>
      </c>
      <c r="BL2922">
        <v>9122203</v>
      </c>
      <c r="BM2922">
        <v>9122303</v>
      </c>
      <c r="BN2922">
        <v>9122402</v>
      </c>
      <c r="BO2922">
        <v>9115104</v>
      </c>
    </row>
    <row r="2923" spans="1:67" x14ac:dyDescent="0.15">
      <c r="A2923">
        <v>2922</v>
      </c>
      <c r="B2923" t="s">
        <v>1345</v>
      </c>
      <c r="E2923">
        <f>机器人辅助表!B2923</f>
        <v>23</v>
      </c>
      <c r="F2923">
        <v>1</v>
      </c>
      <c r="G2923">
        <v>58001</v>
      </c>
      <c r="H2923">
        <v>0</v>
      </c>
      <c r="I2923">
        <f>机器人辅助表!H2923</f>
        <v>2815.5696803250703</v>
      </c>
      <c r="J2923">
        <v>2</v>
      </c>
      <c r="K2923">
        <v>4</v>
      </c>
      <c r="L2923">
        <v>1</v>
      </c>
      <c r="M2923" s="2">
        <f>机器人辅助表!C2923</f>
        <v>5507.1683082215741</v>
      </c>
      <c r="N2923" s="2">
        <v>2</v>
      </c>
      <c r="O2923" s="2">
        <f>机器人辅助表!D2923</f>
        <v>423.40215503678945</v>
      </c>
      <c r="P2923" s="2">
        <v>3</v>
      </c>
      <c r="Q2923" s="2">
        <f>机器人辅助表!E2923</f>
        <v>188.17873557190643</v>
      </c>
      <c r="R2923" s="2">
        <v>6</v>
      </c>
      <c r="S2923" s="2">
        <f>机器人辅助表!F2923</f>
        <v>4454.2366000000002</v>
      </c>
      <c r="T2923">
        <v>0</v>
      </c>
      <c r="U2923">
        <v>0</v>
      </c>
      <c r="V2923">
        <v>0</v>
      </c>
      <c r="W2923">
        <v>0</v>
      </c>
      <c r="X2923">
        <v>0</v>
      </c>
      <c r="Y2923">
        <v>0</v>
      </c>
      <c r="Z2923">
        <v>0</v>
      </c>
      <c r="AA2923">
        <v>0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BD2923">
        <v>11</v>
      </c>
      <c r="BE2923">
        <v>9113104</v>
      </c>
      <c r="BF2923">
        <v>9121103</v>
      </c>
      <c r="BG2923">
        <v>9121203</v>
      </c>
      <c r="BH2923">
        <v>9121302</v>
      </c>
      <c r="BI2923">
        <v>9121404</v>
      </c>
      <c r="BJ2923">
        <v>9114103</v>
      </c>
      <c r="BK2923">
        <v>9122102</v>
      </c>
      <c r="BL2923">
        <v>9122204</v>
      </c>
      <c r="BM2923">
        <v>9122303</v>
      </c>
      <c r="BN2923">
        <v>9122402</v>
      </c>
      <c r="BO2923">
        <v>9115103</v>
      </c>
    </row>
    <row r="2924" spans="1:67" x14ac:dyDescent="0.15">
      <c r="A2924">
        <v>2923</v>
      </c>
      <c r="B2924" t="s">
        <v>3860</v>
      </c>
      <c r="E2924">
        <f>机器人辅助表!B2924</f>
        <v>50</v>
      </c>
      <c r="F2924">
        <v>2</v>
      </c>
      <c r="G2924">
        <v>58101</v>
      </c>
      <c r="H2924">
        <v>0</v>
      </c>
      <c r="I2924">
        <f>机器人辅助表!H2924</f>
        <v>10233.035003071309</v>
      </c>
      <c r="J2924">
        <v>2</v>
      </c>
      <c r="K2924">
        <v>4</v>
      </c>
      <c r="L2924">
        <v>1</v>
      </c>
      <c r="M2924" s="2">
        <f>机器人辅助表!C2924</f>
        <v>63233.094333913075</v>
      </c>
      <c r="N2924" s="2">
        <v>2</v>
      </c>
      <c r="O2924" s="2">
        <f>机器人辅助表!D2924</f>
        <v>2736.0473509866233</v>
      </c>
      <c r="P2924" s="2">
        <v>3</v>
      </c>
      <c r="Q2924" s="2">
        <f>机器人辅助表!E2924</f>
        <v>1216.0210448829437</v>
      </c>
      <c r="R2924" s="2">
        <v>6</v>
      </c>
      <c r="S2924" s="2">
        <f>机器人辅助表!F2924</f>
        <v>6018.05</v>
      </c>
      <c r="T2924">
        <v>0</v>
      </c>
      <c r="U2924">
        <v>0</v>
      </c>
      <c r="V2924">
        <v>0</v>
      </c>
      <c r="W2924">
        <v>0</v>
      </c>
      <c r="X2924">
        <v>0</v>
      </c>
      <c r="Y2924">
        <v>0</v>
      </c>
      <c r="Z2924">
        <v>0</v>
      </c>
      <c r="AA2924">
        <v>0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BD2924">
        <v>11</v>
      </c>
      <c r="BE2924">
        <v>9211102</v>
      </c>
      <c r="BF2924">
        <v>9214102</v>
      </c>
      <c r="BG2924">
        <v>9214203</v>
      </c>
      <c r="BH2924">
        <v>9214302</v>
      </c>
      <c r="BI2924">
        <v>9214403</v>
      </c>
      <c r="BJ2924">
        <v>9222102</v>
      </c>
      <c r="BK2924">
        <v>9223102</v>
      </c>
      <c r="BL2924">
        <v>9223203</v>
      </c>
      <c r="BM2924">
        <v>9223304</v>
      </c>
      <c r="BN2924">
        <v>9223402</v>
      </c>
      <c r="BO2924">
        <v>9215102</v>
      </c>
    </row>
    <row r="2925" spans="1:67" x14ac:dyDescent="0.15">
      <c r="A2925">
        <v>2924</v>
      </c>
      <c r="B2925" t="s">
        <v>1346</v>
      </c>
      <c r="E2925">
        <f>机器人辅助表!B2925</f>
        <v>37</v>
      </c>
      <c r="F2925">
        <v>1</v>
      </c>
      <c r="G2925">
        <v>58001</v>
      </c>
      <c r="H2925">
        <v>0</v>
      </c>
      <c r="I2925">
        <f>机器人辅助表!H2925</f>
        <v>6288.5827215315112</v>
      </c>
      <c r="J2925">
        <v>2</v>
      </c>
      <c r="K2925">
        <v>4</v>
      </c>
      <c r="L2925">
        <v>1</v>
      </c>
      <c r="M2925" s="2">
        <f>机器人辅助表!C2925</f>
        <v>24469.89782498257</v>
      </c>
      <c r="N2925" s="2">
        <v>2</v>
      </c>
      <c r="O2925" s="2">
        <f>机器人辅助表!D2925</f>
        <v>1452.2029451148162</v>
      </c>
      <c r="P2925" s="2">
        <v>3</v>
      </c>
      <c r="Q2925" s="2">
        <f>机器人辅助表!E2925</f>
        <v>645.42353116214065</v>
      </c>
      <c r="R2925" s="2">
        <v>6</v>
      </c>
      <c r="S2925" s="2">
        <f>机器人辅助表!F2925</f>
        <v>6364.8918000000003</v>
      </c>
      <c r="T2925">
        <v>0</v>
      </c>
      <c r="U2925">
        <v>0</v>
      </c>
      <c r="V2925">
        <v>0</v>
      </c>
      <c r="W2925">
        <v>0</v>
      </c>
      <c r="X2925">
        <v>0</v>
      </c>
      <c r="Y2925">
        <v>0</v>
      </c>
      <c r="Z2925">
        <v>0</v>
      </c>
      <c r="AA2925">
        <v>0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BD2925">
        <v>11</v>
      </c>
      <c r="BE2925">
        <v>9113103</v>
      </c>
      <c r="BF2925">
        <v>9121102</v>
      </c>
      <c r="BG2925">
        <v>9121202</v>
      </c>
      <c r="BH2925">
        <v>9121304</v>
      </c>
      <c r="BI2925">
        <v>9121404</v>
      </c>
      <c r="BJ2925">
        <v>9114102</v>
      </c>
      <c r="BK2925">
        <v>9122104</v>
      </c>
      <c r="BL2925">
        <v>9122203</v>
      </c>
      <c r="BM2925">
        <v>9122303</v>
      </c>
      <c r="BN2925">
        <v>9122404</v>
      </c>
      <c r="BO2925">
        <v>9115104</v>
      </c>
    </row>
    <row r="2926" spans="1:67" x14ac:dyDescent="0.15">
      <c r="A2926">
        <v>2925</v>
      </c>
      <c r="B2926" t="s">
        <v>1347</v>
      </c>
      <c r="E2926">
        <f>机器人辅助表!B2926</f>
        <v>42</v>
      </c>
      <c r="F2926">
        <v>2</v>
      </c>
      <c r="G2926">
        <v>58101</v>
      </c>
      <c r="H2926">
        <v>0</v>
      </c>
      <c r="I2926">
        <f>机器人辅助表!H2926</f>
        <v>5585.7141551260529</v>
      </c>
      <c r="J2926">
        <v>2</v>
      </c>
      <c r="K2926">
        <v>4</v>
      </c>
      <c r="L2926">
        <v>1</v>
      </c>
      <c r="M2926" s="2">
        <f>机器人辅助表!C2926</f>
        <v>26845.002818459416</v>
      </c>
      <c r="N2926" s="2">
        <v>2</v>
      </c>
      <c r="O2926" s="2">
        <f>机器人辅助表!D2926</f>
        <v>1396.6310403692314</v>
      </c>
      <c r="P2926" s="2">
        <v>3</v>
      </c>
      <c r="Q2926" s="2">
        <f>机器人辅助表!E2926</f>
        <v>620.72490683076967</v>
      </c>
      <c r="R2926" s="2">
        <v>6</v>
      </c>
      <c r="S2926" s="2">
        <f>机器人辅助表!F2926</f>
        <v>4598.8404</v>
      </c>
      <c r="T2926">
        <v>0</v>
      </c>
      <c r="U2926">
        <v>0</v>
      </c>
      <c r="V2926">
        <v>0</v>
      </c>
      <c r="W2926">
        <v>0</v>
      </c>
      <c r="X2926">
        <v>0</v>
      </c>
      <c r="Y2926">
        <v>0</v>
      </c>
      <c r="Z2926">
        <v>0</v>
      </c>
      <c r="AA2926">
        <v>0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BD2926">
        <v>11</v>
      </c>
      <c r="BE2926">
        <v>9211104</v>
      </c>
      <c r="BF2926">
        <v>9214103</v>
      </c>
      <c r="BG2926">
        <v>9214204</v>
      </c>
      <c r="BH2926">
        <v>9214303</v>
      </c>
      <c r="BI2926">
        <v>9214404</v>
      </c>
      <c r="BJ2926">
        <v>9222104</v>
      </c>
      <c r="BK2926">
        <v>9223103</v>
      </c>
      <c r="BL2926">
        <v>9223204</v>
      </c>
      <c r="BM2926">
        <v>9223302</v>
      </c>
      <c r="BN2926">
        <v>9223403</v>
      </c>
      <c r="BO2926">
        <v>9215103</v>
      </c>
    </row>
    <row r="2927" spans="1:67" x14ac:dyDescent="0.15">
      <c r="A2927">
        <v>2926</v>
      </c>
      <c r="B2927" t="s">
        <v>3861</v>
      </c>
      <c r="E2927">
        <f>机器人辅助表!B2927</f>
        <v>49</v>
      </c>
      <c r="F2927">
        <v>1</v>
      </c>
      <c r="G2927">
        <v>58001</v>
      </c>
      <c r="H2927">
        <v>0</v>
      </c>
      <c r="I2927">
        <f>机器人辅助表!H2927</f>
        <v>7789.3352557276885</v>
      </c>
      <c r="J2927">
        <v>2</v>
      </c>
      <c r="K2927">
        <v>4</v>
      </c>
      <c r="L2927">
        <v>1</v>
      </c>
      <c r="M2927" s="2">
        <f>机器人辅助表!C2927</f>
        <v>46811.231357442768</v>
      </c>
      <c r="N2927" s="2">
        <v>2</v>
      </c>
      <c r="O2927" s="2">
        <f>机器人辅助表!D2927</f>
        <v>2069.5359730214054</v>
      </c>
      <c r="P2927" s="2">
        <v>3</v>
      </c>
      <c r="Q2927" s="2">
        <f>机器人辅助表!E2927</f>
        <v>919.79376578729148</v>
      </c>
      <c r="R2927" s="2">
        <v>6</v>
      </c>
      <c r="S2927" s="2">
        <f>机器人辅助表!F2927</f>
        <v>4792.1579999999994</v>
      </c>
      <c r="T2927">
        <v>0</v>
      </c>
      <c r="U2927">
        <v>0</v>
      </c>
      <c r="V2927">
        <v>0</v>
      </c>
      <c r="W2927">
        <v>0</v>
      </c>
      <c r="X2927">
        <v>0</v>
      </c>
      <c r="Y2927">
        <v>0</v>
      </c>
      <c r="Z2927">
        <v>0</v>
      </c>
      <c r="AA2927">
        <v>0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BD2927">
        <v>11</v>
      </c>
      <c r="BE2927">
        <v>9113104</v>
      </c>
      <c r="BF2927">
        <v>9121103</v>
      </c>
      <c r="BG2927">
        <v>9121203</v>
      </c>
      <c r="BH2927">
        <v>9121303</v>
      </c>
      <c r="BI2927">
        <v>9121404</v>
      </c>
      <c r="BJ2927">
        <v>9114104</v>
      </c>
      <c r="BK2927">
        <v>9122103</v>
      </c>
      <c r="BL2927">
        <v>9122203</v>
      </c>
      <c r="BM2927">
        <v>9122303</v>
      </c>
      <c r="BN2927">
        <v>9122403</v>
      </c>
      <c r="BO2927">
        <v>9115104</v>
      </c>
    </row>
    <row r="2928" spans="1:67" x14ac:dyDescent="0.15">
      <c r="A2928">
        <v>2927</v>
      </c>
      <c r="B2928" t="s">
        <v>3862</v>
      </c>
      <c r="E2928">
        <f>机器人辅助表!B2928</f>
        <v>25</v>
      </c>
      <c r="F2928">
        <v>3</v>
      </c>
      <c r="G2928">
        <v>58201</v>
      </c>
      <c r="H2928">
        <v>0</v>
      </c>
      <c r="I2928">
        <f>机器人辅助表!H2928</f>
        <v>3458.7713234949838</v>
      </c>
      <c r="J2928">
        <v>2</v>
      </c>
      <c r="K2928">
        <v>4</v>
      </c>
      <c r="L2928">
        <v>1</v>
      </c>
      <c r="M2928" s="2">
        <f>机器人辅助表!C2928</f>
        <v>7639.6828626672259</v>
      </c>
      <c r="N2928" s="2">
        <v>2</v>
      </c>
      <c r="O2928" s="2">
        <f>机器人辅助表!D2928</f>
        <v>557.01991505016747</v>
      </c>
      <c r="P2928" s="2">
        <v>3</v>
      </c>
      <c r="Q2928" s="2">
        <f>机器人辅助表!E2928</f>
        <v>247.56440668896332</v>
      </c>
      <c r="R2928" s="2">
        <v>6</v>
      </c>
      <c r="S2928" s="2">
        <f>机器人辅助表!F2928</f>
        <v>5212.17</v>
      </c>
      <c r="T2928">
        <v>0</v>
      </c>
      <c r="U2928">
        <v>0</v>
      </c>
      <c r="V2928">
        <v>0</v>
      </c>
      <c r="W2928">
        <v>0</v>
      </c>
      <c r="X2928">
        <v>0</v>
      </c>
      <c r="Y2928">
        <v>0</v>
      </c>
      <c r="Z2928">
        <v>0</v>
      </c>
      <c r="AA2928">
        <v>0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BD2928">
        <v>8</v>
      </c>
      <c r="BE2928">
        <v>9323104</v>
      </c>
      <c r="BF2928">
        <v>9324102</v>
      </c>
      <c r="BG2928">
        <v>9324203</v>
      </c>
      <c r="BH2928">
        <v>9324303</v>
      </c>
      <c r="BI2928">
        <v>9324403</v>
      </c>
      <c r="BJ2928">
        <v>9312103</v>
      </c>
      <c r="BK2928">
        <v>9311103</v>
      </c>
      <c r="BL2928">
        <v>9315102</v>
      </c>
    </row>
    <row r="2929" spans="1:67" x14ac:dyDescent="0.15">
      <c r="A2929">
        <v>2928</v>
      </c>
      <c r="B2929" t="s">
        <v>1348</v>
      </c>
      <c r="E2929">
        <f>机器人辅助表!B2929</f>
        <v>36</v>
      </c>
      <c r="F2929">
        <v>2</v>
      </c>
      <c r="G2929">
        <v>58101</v>
      </c>
      <c r="H2929">
        <v>0</v>
      </c>
      <c r="I2929">
        <f>机器人辅助表!H2929</f>
        <v>8807.4242478220422</v>
      </c>
      <c r="J2929">
        <v>2</v>
      </c>
      <c r="K2929">
        <v>4</v>
      </c>
      <c r="L2929">
        <v>1</v>
      </c>
      <c r="M2929" s="2">
        <f>机器人辅助表!C2929</f>
        <v>32689.87225582877</v>
      </c>
      <c r="N2929" s="2">
        <v>2</v>
      </c>
      <c r="O2929" s="2">
        <f>机器人辅助表!D2929</f>
        <v>1995.4228017359201</v>
      </c>
      <c r="P2929" s="2">
        <v>3</v>
      </c>
      <c r="Q2929" s="2">
        <f>机器人辅助表!E2929</f>
        <v>886.85457854929791</v>
      </c>
      <c r="R2929" s="2">
        <v>6</v>
      </c>
      <c r="S2929" s="2">
        <f>机器人辅助表!F2929</f>
        <v>9263.6703999999991</v>
      </c>
      <c r="T2929">
        <v>0</v>
      </c>
      <c r="U2929">
        <v>0</v>
      </c>
      <c r="V2929">
        <v>0</v>
      </c>
      <c r="W2929">
        <v>0</v>
      </c>
      <c r="X2929">
        <v>0</v>
      </c>
      <c r="Y2929">
        <v>0</v>
      </c>
      <c r="Z2929">
        <v>0</v>
      </c>
      <c r="AA2929">
        <v>0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BD2929">
        <v>11</v>
      </c>
      <c r="BE2929">
        <v>9211102</v>
      </c>
      <c r="BF2929">
        <v>9214104</v>
      </c>
      <c r="BG2929">
        <v>9214202</v>
      </c>
      <c r="BH2929">
        <v>9214304</v>
      </c>
      <c r="BI2929">
        <v>9214404</v>
      </c>
      <c r="BJ2929">
        <v>9222103</v>
      </c>
      <c r="BK2929">
        <v>9223104</v>
      </c>
      <c r="BL2929">
        <v>9223203</v>
      </c>
      <c r="BM2929">
        <v>9223303</v>
      </c>
      <c r="BN2929">
        <v>9223402</v>
      </c>
      <c r="BO2929">
        <v>9215104</v>
      </c>
    </row>
    <row r="2930" spans="1:67" x14ac:dyDescent="0.15">
      <c r="A2930">
        <v>2929</v>
      </c>
      <c r="B2930" t="s">
        <v>3863</v>
      </c>
      <c r="E2930">
        <f>机器人辅助表!B2930</f>
        <v>45</v>
      </c>
      <c r="F2930">
        <v>2</v>
      </c>
      <c r="G2930">
        <v>58101</v>
      </c>
      <c r="H2930">
        <v>0</v>
      </c>
      <c r="I2930">
        <f>机器人辅助表!H2930</f>
        <v>16135.585669497179</v>
      </c>
      <c r="J2930">
        <v>2</v>
      </c>
      <c r="K2930">
        <v>4</v>
      </c>
      <c r="L2930">
        <v>1</v>
      </c>
      <c r="M2930" s="2">
        <f>机器人辅助表!C2930</f>
        <v>86163.442723038999</v>
      </c>
      <c r="N2930" s="2">
        <v>2</v>
      </c>
      <c r="O2930" s="2">
        <f>机器人辅助表!D2930</f>
        <v>4169.0808708411387</v>
      </c>
      <c r="P2930" s="2">
        <v>3</v>
      </c>
      <c r="Q2930" s="2">
        <f>机器人辅助表!E2930</f>
        <v>1852.9248314849506</v>
      </c>
      <c r="R2930" s="2">
        <v>6</v>
      </c>
      <c r="S2930" s="2">
        <f>机器人辅助表!F2930</f>
        <v>11699.347</v>
      </c>
      <c r="T2930">
        <v>0</v>
      </c>
      <c r="U2930">
        <v>0</v>
      </c>
      <c r="V2930">
        <v>0</v>
      </c>
      <c r="W2930">
        <v>0</v>
      </c>
      <c r="X2930">
        <v>0</v>
      </c>
      <c r="Y2930">
        <v>0</v>
      </c>
      <c r="Z2930">
        <v>0</v>
      </c>
      <c r="AA2930">
        <v>0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BD2930">
        <v>11</v>
      </c>
      <c r="BE2930">
        <v>9211102</v>
      </c>
      <c r="BF2930">
        <v>9214103</v>
      </c>
      <c r="BG2930">
        <v>9214203</v>
      </c>
      <c r="BH2930">
        <v>9214303</v>
      </c>
      <c r="BI2930">
        <v>9214404</v>
      </c>
      <c r="BJ2930">
        <v>9222103</v>
      </c>
      <c r="BK2930">
        <v>9223103</v>
      </c>
      <c r="BL2930">
        <v>9223203</v>
      </c>
      <c r="BM2930">
        <v>9223303</v>
      </c>
      <c r="BN2930">
        <v>9223403</v>
      </c>
      <c r="BO2930">
        <v>9215103</v>
      </c>
    </row>
    <row r="2931" spans="1:67" x14ac:dyDescent="0.15">
      <c r="A2931">
        <v>2930</v>
      </c>
      <c r="B2931" t="s">
        <v>3864</v>
      </c>
      <c r="E2931">
        <f>机器人辅助表!B2931</f>
        <v>20</v>
      </c>
      <c r="F2931">
        <v>2</v>
      </c>
      <c r="G2931">
        <v>58101</v>
      </c>
      <c r="H2931">
        <v>0</v>
      </c>
      <c r="I2931">
        <f>机器人辅助表!H2931</f>
        <v>1878.9556507826087</v>
      </c>
      <c r="J2931">
        <v>2</v>
      </c>
      <c r="K2931">
        <v>4</v>
      </c>
      <c r="L2931">
        <v>1</v>
      </c>
      <c r="M2931" s="2">
        <f>机器人辅助表!C2931</f>
        <v>3047.2716521739135</v>
      </c>
      <c r="N2931" s="2">
        <v>2</v>
      </c>
      <c r="O2931" s="2">
        <f>机器人辅助表!D2931</f>
        <v>255.12041739130439</v>
      </c>
      <c r="P2931" s="2">
        <v>3</v>
      </c>
      <c r="Q2931" s="2">
        <f>机器人辅助表!E2931</f>
        <v>113.38685217391308</v>
      </c>
      <c r="R2931" s="2">
        <v>6</v>
      </c>
      <c r="S2931" s="2">
        <f>机器人辅助表!F2931</f>
        <v>3162.9359999999997</v>
      </c>
      <c r="T2931">
        <v>0</v>
      </c>
      <c r="U2931">
        <v>0</v>
      </c>
      <c r="V2931">
        <v>0</v>
      </c>
      <c r="W2931">
        <v>0</v>
      </c>
      <c r="X2931">
        <v>0</v>
      </c>
      <c r="Y2931">
        <v>0</v>
      </c>
      <c r="Z2931">
        <v>0</v>
      </c>
      <c r="AA2931">
        <v>0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BD2931">
        <v>11</v>
      </c>
      <c r="BE2931">
        <v>9211103</v>
      </c>
      <c r="BF2931">
        <v>9214103</v>
      </c>
      <c r="BG2931">
        <v>9214203</v>
      </c>
      <c r="BH2931">
        <v>9214302</v>
      </c>
      <c r="BI2931">
        <v>9214404</v>
      </c>
      <c r="BJ2931">
        <v>9222102</v>
      </c>
      <c r="BK2931">
        <v>9223104</v>
      </c>
      <c r="BL2931">
        <v>9223203</v>
      </c>
      <c r="BM2931">
        <v>9223302</v>
      </c>
      <c r="BN2931">
        <v>9223402</v>
      </c>
      <c r="BO2931">
        <v>9215102</v>
      </c>
    </row>
    <row r="2932" spans="1:67" x14ac:dyDescent="0.15">
      <c r="A2932">
        <v>2931</v>
      </c>
      <c r="B2932" t="s">
        <v>1349</v>
      </c>
      <c r="E2932">
        <f>机器人辅助表!B2932</f>
        <v>28</v>
      </c>
      <c r="F2932">
        <v>3</v>
      </c>
      <c r="G2932">
        <v>58201</v>
      </c>
      <c r="H2932">
        <v>0</v>
      </c>
      <c r="I2932">
        <f>机器人辅助表!H2932</f>
        <v>5626.6515075652505</v>
      </c>
      <c r="J2932">
        <v>2</v>
      </c>
      <c r="K2932">
        <v>4</v>
      </c>
      <c r="L2932">
        <v>1</v>
      </c>
      <c r="M2932" s="2">
        <f>机器人辅助表!C2932</f>
        <v>14813.686244131108</v>
      </c>
      <c r="N2932" s="2">
        <v>2</v>
      </c>
      <c r="O2932" s="2">
        <f>机器人辅助表!D2932</f>
        <v>1002.4298962193984</v>
      </c>
      <c r="P2932" s="2">
        <v>3</v>
      </c>
      <c r="Q2932" s="2">
        <f>机器人辅助表!E2932</f>
        <v>445.5243983197326</v>
      </c>
      <c r="R2932" s="2">
        <v>6</v>
      </c>
      <c r="S2932" s="2">
        <f>机器人辅助表!F2932</f>
        <v>7789.3368</v>
      </c>
      <c r="T2932">
        <v>0</v>
      </c>
      <c r="U2932">
        <v>0</v>
      </c>
      <c r="V2932">
        <v>0</v>
      </c>
      <c r="W2932">
        <v>0</v>
      </c>
      <c r="X2932">
        <v>0</v>
      </c>
      <c r="Y2932">
        <v>0</v>
      </c>
      <c r="Z2932">
        <v>0</v>
      </c>
      <c r="AA2932">
        <v>0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BD2932">
        <v>8</v>
      </c>
      <c r="BE2932">
        <v>9323104</v>
      </c>
      <c r="BF2932">
        <v>9324102</v>
      </c>
      <c r="BG2932">
        <v>9324204</v>
      </c>
      <c r="BH2932">
        <v>9324302</v>
      </c>
      <c r="BI2932">
        <v>9324404</v>
      </c>
      <c r="BJ2932">
        <v>9312104</v>
      </c>
      <c r="BK2932">
        <v>9311104</v>
      </c>
      <c r="BL2932">
        <v>9315104</v>
      </c>
    </row>
    <row r="2933" spans="1:67" x14ac:dyDescent="0.15">
      <c r="A2933">
        <v>2932</v>
      </c>
      <c r="B2933" t="s">
        <v>1350</v>
      </c>
      <c r="E2933">
        <f>机器人辅助表!B2933</f>
        <v>40</v>
      </c>
      <c r="F2933">
        <v>2</v>
      </c>
      <c r="G2933">
        <v>58101</v>
      </c>
      <c r="H2933">
        <v>0</v>
      </c>
      <c r="I2933">
        <f>机器人辅助表!H2933</f>
        <v>9967.4767429863205</v>
      </c>
      <c r="J2933">
        <v>2</v>
      </c>
      <c r="K2933">
        <v>4</v>
      </c>
      <c r="L2933">
        <v>1</v>
      </c>
      <c r="M2933" s="2">
        <f>机器人辅助表!C2933</f>
        <v>44209.630191925098</v>
      </c>
      <c r="N2933" s="2">
        <v>2</v>
      </c>
      <c r="O2933" s="2">
        <f>机器人辅助表!D2933</f>
        <v>2420.2352294849507</v>
      </c>
      <c r="P2933" s="2">
        <v>3</v>
      </c>
      <c r="Q2933" s="2">
        <f>机器人辅助表!E2933</f>
        <v>1075.6601019933116</v>
      </c>
      <c r="R2933" s="2">
        <v>6</v>
      </c>
      <c r="S2933" s="2">
        <f>机器人辅助表!F2933</f>
        <v>8946.9120000000003</v>
      </c>
      <c r="T2933">
        <v>0</v>
      </c>
      <c r="U2933">
        <v>0</v>
      </c>
      <c r="V2933">
        <v>0</v>
      </c>
      <c r="W2933">
        <v>0</v>
      </c>
      <c r="X2933">
        <v>0</v>
      </c>
      <c r="Y2933">
        <v>0</v>
      </c>
      <c r="Z2933">
        <v>0</v>
      </c>
      <c r="AA2933">
        <v>0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BD2933">
        <v>11</v>
      </c>
      <c r="BE2933">
        <v>9211103</v>
      </c>
      <c r="BF2933">
        <v>9214102</v>
      </c>
      <c r="BG2933">
        <v>9214204</v>
      </c>
      <c r="BH2933">
        <v>9214302</v>
      </c>
      <c r="BI2933">
        <v>9214402</v>
      </c>
      <c r="BJ2933">
        <v>9222103</v>
      </c>
      <c r="BK2933">
        <v>9223104</v>
      </c>
      <c r="BL2933">
        <v>9223202</v>
      </c>
      <c r="BM2933">
        <v>9223302</v>
      </c>
      <c r="BN2933">
        <v>9223402</v>
      </c>
      <c r="BO2933">
        <v>9215104</v>
      </c>
    </row>
    <row r="2934" spans="1:67" x14ac:dyDescent="0.15">
      <c r="A2934">
        <v>2933</v>
      </c>
      <c r="B2934" t="s">
        <v>1351</v>
      </c>
      <c r="E2934">
        <f>机器人辅助表!B2934</f>
        <v>19</v>
      </c>
      <c r="F2934">
        <v>3</v>
      </c>
      <c r="G2934">
        <v>58201</v>
      </c>
      <c r="H2934">
        <v>0</v>
      </c>
      <c r="I2934">
        <f>机器人辅助表!H2934</f>
        <v>1645.9472070735653</v>
      </c>
      <c r="J2934">
        <v>2</v>
      </c>
      <c r="K2934">
        <v>4</v>
      </c>
      <c r="L2934">
        <v>1</v>
      </c>
      <c r="M2934" s="2">
        <f>机器人辅助表!C2934</f>
        <v>2500.4856227282608</v>
      </c>
      <c r="N2934" s="2">
        <v>2</v>
      </c>
      <c r="O2934" s="2">
        <f>机器人辅助表!D2934</f>
        <v>215.73992191304353</v>
      </c>
      <c r="P2934" s="2">
        <v>3</v>
      </c>
      <c r="Q2934" s="2">
        <f>机器人辅助表!E2934</f>
        <v>95.884409739130476</v>
      </c>
      <c r="R2934" s="2">
        <v>6</v>
      </c>
      <c r="S2934" s="2">
        <f>机器人辅助表!F2934</f>
        <v>2823.4674</v>
      </c>
      <c r="T2934">
        <v>0</v>
      </c>
      <c r="U2934">
        <v>0</v>
      </c>
      <c r="V2934">
        <v>0</v>
      </c>
      <c r="W2934">
        <v>0</v>
      </c>
      <c r="X2934">
        <v>0</v>
      </c>
      <c r="Y2934">
        <v>0</v>
      </c>
      <c r="Z2934">
        <v>0</v>
      </c>
      <c r="AA2934">
        <v>0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BD2934">
        <v>8</v>
      </c>
      <c r="BE2934">
        <v>9323103</v>
      </c>
      <c r="BF2934">
        <v>9324102</v>
      </c>
      <c r="BG2934">
        <v>9324203</v>
      </c>
      <c r="BH2934">
        <v>9324302</v>
      </c>
      <c r="BI2934">
        <v>9324402</v>
      </c>
      <c r="BJ2934">
        <v>9312104</v>
      </c>
      <c r="BK2934">
        <v>9311104</v>
      </c>
      <c r="BL2934">
        <v>9315102</v>
      </c>
    </row>
    <row r="2935" spans="1:67" x14ac:dyDescent="0.15">
      <c r="A2935">
        <v>2934</v>
      </c>
      <c r="B2935" t="s">
        <v>1352</v>
      </c>
      <c r="E2935">
        <f>机器人辅助表!B2935</f>
        <v>42</v>
      </c>
      <c r="F2935">
        <v>3</v>
      </c>
      <c r="G2935">
        <v>58201</v>
      </c>
      <c r="H2935">
        <v>0</v>
      </c>
      <c r="I2935">
        <f>机器人辅助表!H2935</f>
        <v>7278.3548081945537</v>
      </c>
      <c r="J2935">
        <v>2</v>
      </c>
      <c r="K2935">
        <v>4</v>
      </c>
      <c r="L2935">
        <v>1</v>
      </c>
      <c r="M2935" s="2">
        <f>机器人辅助表!C2935</f>
        <v>34979.852157386507</v>
      </c>
      <c r="N2935" s="2">
        <v>2</v>
      </c>
      <c r="O2935" s="2">
        <f>机器人辅助表!D2935</f>
        <v>1819.8525677538469</v>
      </c>
      <c r="P2935" s="2">
        <v>3</v>
      </c>
      <c r="Q2935" s="2">
        <f>机器人辅助表!E2935</f>
        <v>808.8233634461543</v>
      </c>
      <c r="R2935" s="2">
        <v>6</v>
      </c>
      <c r="S2935" s="2">
        <f>机器人辅助表!F2935</f>
        <v>5992.4283999999998</v>
      </c>
      <c r="T2935">
        <v>0</v>
      </c>
      <c r="U2935">
        <v>0</v>
      </c>
      <c r="V2935">
        <v>0</v>
      </c>
      <c r="W2935">
        <v>0</v>
      </c>
      <c r="X2935">
        <v>0</v>
      </c>
      <c r="Y2935">
        <v>0</v>
      </c>
      <c r="Z2935">
        <v>0</v>
      </c>
      <c r="AA2935">
        <v>0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BD2935">
        <v>8</v>
      </c>
      <c r="BE2935">
        <v>9323104</v>
      </c>
      <c r="BF2935">
        <v>9324102</v>
      </c>
      <c r="BG2935">
        <v>9324203</v>
      </c>
      <c r="BH2935">
        <v>9324303</v>
      </c>
      <c r="BI2935">
        <v>9324403</v>
      </c>
      <c r="BJ2935">
        <v>9312103</v>
      </c>
      <c r="BK2935">
        <v>9311104</v>
      </c>
      <c r="BL2935">
        <v>9315102</v>
      </c>
    </row>
    <row r="2936" spans="1:67" x14ac:dyDescent="0.15">
      <c r="A2936">
        <v>2935</v>
      </c>
      <c r="B2936" t="s">
        <v>3865</v>
      </c>
      <c r="E2936">
        <f>机器人辅助表!B2936</f>
        <v>20</v>
      </c>
      <c r="F2936">
        <v>1</v>
      </c>
      <c r="G2936">
        <v>58001</v>
      </c>
      <c r="H2936">
        <v>0</v>
      </c>
      <c r="I2936">
        <f>机器人辅助表!H2936</f>
        <v>2997.3816333913041</v>
      </c>
      <c r="J2936">
        <v>2</v>
      </c>
      <c r="K2936">
        <v>4</v>
      </c>
      <c r="L2936">
        <v>1</v>
      </c>
      <c r="M2936" s="2">
        <f>机器人辅助表!C2936</f>
        <v>4861.1238260869577</v>
      </c>
      <c r="N2936" s="2">
        <v>2</v>
      </c>
      <c r="O2936" s="2">
        <f>机器人辅助表!D2936</f>
        <v>406.9778086956523</v>
      </c>
      <c r="P2936" s="2">
        <v>3</v>
      </c>
      <c r="Q2936" s="2">
        <f>机器人辅助表!E2936</f>
        <v>180.8790260869566</v>
      </c>
      <c r="R2936" s="2">
        <v>6</v>
      </c>
      <c r="S2936" s="2">
        <f>机器人辅助表!F2936</f>
        <v>5045.6359999999995</v>
      </c>
      <c r="T2936">
        <v>0</v>
      </c>
      <c r="U2936">
        <v>0</v>
      </c>
      <c r="V2936">
        <v>0</v>
      </c>
      <c r="W2936">
        <v>0</v>
      </c>
      <c r="X2936">
        <v>0</v>
      </c>
      <c r="Y2936">
        <v>0</v>
      </c>
      <c r="Z2936">
        <v>0</v>
      </c>
      <c r="AA2936">
        <v>0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BD2936">
        <v>11</v>
      </c>
      <c r="BE2936">
        <v>9113104</v>
      </c>
      <c r="BF2936">
        <v>9121102</v>
      </c>
      <c r="BG2936">
        <v>9121204</v>
      </c>
      <c r="BH2936">
        <v>9121302</v>
      </c>
      <c r="BI2936">
        <v>9121403</v>
      </c>
      <c r="BJ2936">
        <v>9114104</v>
      </c>
      <c r="BK2936">
        <v>9122104</v>
      </c>
      <c r="BL2936">
        <v>9122203</v>
      </c>
      <c r="BM2936">
        <v>9122302</v>
      </c>
      <c r="BN2936">
        <v>9122402</v>
      </c>
      <c r="BO2936">
        <v>9115103</v>
      </c>
    </row>
    <row r="2937" spans="1:67" x14ac:dyDescent="0.15">
      <c r="A2937">
        <v>2936</v>
      </c>
      <c r="B2937" t="s">
        <v>3866</v>
      </c>
      <c r="E2937">
        <f>机器人辅助表!B2937</f>
        <v>36</v>
      </c>
      <c r="F2937">
        <v>3</v>
      </c>
      <c r="G2937">
        <v>58201</v>
      </c>
      <c r="H2937">
        <v>0</v>
      </c>
      <c r="I2937">
        <f>机器人辅助表!H2937</f>
        <v>7532.6654751109563</v>
      </c>
      <c r="J2937">
        <v>2</v>
      </c>
      <c r="K2937">
        <v>4</v>
      </c>
      <c r="L2937">
        <v>1</v>
      </c>
      <c r="M2937" s="2">
        <f>机器人辅助表!C2937</f>
        <v>27958.443376695661</v>
      </c>
      <c r="N2937" s="2">
        <v>2</v>
      </c>
      <c r="O2937" s="2">
        <f>机器人辅助表!D2937</f>
        <v>1706.6116067478263</v>
      </c>
      <c r="P2937" s="2">
        <v>3</v>
      </c>
      <c r="Q2937" s="2">
        <f>机器人辅助表!E2937</f>
        <v>758.49404744347851</v>
      </c>
      <c r="R2937" s="2">
        <v>6</v>
      </c>
      <c r="S2937" s="2">
        <f>机器人辅助表!F2937</f>
        <v>7922.8759999999993</v>
      </c>
      <c r="T2937">
        <v>0</v>
      </c>
      <c r="U2937">
        <v>0</v>
      </c>
      <c r="V2937">
        <v>0</v>
      </c>
      <c r="W2937">
        <v>0</v>
      </c>
      <c r="X2937">
        <v>0</v>
      </c>
      <c r="Y2937">
        <v>0</v>
      </c>
      <c r="Z2937">
        <v>0</v>
      </c>
      <c r="AA2937">
        <v>0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BD2937">
        <v>8</v>
      </c>
      <c r="BE2937">
        <v>9323102</v>
      </c>
      <c r="BF2937">
        <v>9324104</v>
      </c>
      <c r="BG2937">
        <v>9324202</v>
      </c>
      <c r="BH2937">
        <v>9324304</v>
      </c>
      <c r="BI2937">
        <v>9324402</v>
      </c>
      <c r="BJ2937">
        <v>9312102</v>
      </c>
      <c r="BK2937">
        <v>9311104</v>
      </c>
      <c r="BL2937">
        <v>9315102</v>
      </c>
    </row>
    <row r="2938" spans="1:67" x14ac:dyDescent="0.15">
      <c r="A2938">
        <v>2937</v>
      </c>
      <c r="B2938" t="s">
        <v>1353</v>
      </c>
      <c r="E2938">
        <f>机器人辅助表!B2938</f>
        <v>25</v>
      </c>
      <c r="F2938">
        <v>1</v>
      </c>
      <c r="G2938">
        <v>58001</v>
      </c>
      <c r="H2938">
        <v>0</v>
      </c>
      <c r="I2938">
        <f>机器人辅助表!H2938</f>
        <v>4412.9151368729099</v>
      </c>
      <c r="J2938">
        <v>2</v>
      </c>
      <c r="K2938">
        <v>4</v>
      </c>
      <c r="L2938">
        <v>1</v>
      </c>
      <c r="M2938" s="2">
        <f>机器人辅助表!C2938</f>
        <v>9747.1815834030131</v>
      </c>
      <c r="N2938" s="2">
        <v>2</v>
      </c>
      <c r="O2938" s="2">
        <f>机器人辅助表!D2938</f>
        <v>710.6805812709033</v>
      </c>
      <c r="P2938" s="2">
        <v>3</v>
      </c>
      <c r="Q2938" s="2">
        <f>机器人辅助表!E2938</f>
        <v>315.85803612040149</v>
      </c>
      <c r="R2938" s="2">
        <v>6</v>
      </c>
      <c r="S2938" s="2">
        <f>机器人辅助表!F2938</f>
        <v>6650.01</v>
      </c>
      <c r="T2938">
        <v>0</v>
      </c>
      <c r="U2938">
        <v>0</v>
      </c>
      <c r="V2938">
        <v>0</v>
      </c>
      <c r="W2938">
        <v>0</v>
      </c>
      <c r="X2938">
        <v>0</v>
      </c>
      <c r="Y2938">
        <v>0</v>
      </c>
      <c r="Z2938">
        <v>0</v>
      </c>
      <c r="AA2938">
        <v>0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BD2938">
        <v>11</v>
      </c>
      <c r="BE2938">
        <v>9113103</v>
      </c>
      <c r="BF2938">
        <v>9121103</v>
      </c>
      <c r="BG2938">
        <v>9121204</v>
      </c>
      <c r="BH2938">
        <v>9121304</v>
      </c>
      <c r="BI2938">
        <v>9121404</v>
      </c>
      <c r="BJ2938">
        <v>9114103</v>
      </c>
      <c r="BK2938">
        <v>9122104</v>
      </c>
      <c r="BL2938">
        <v>9122202</v>
      </c>
      <c r="BM2938">
        <v>9122303</v>
      </c>
      <c r="BN2938">
        <v>9122403</v>
      </c>
      <c r="BO2938">
        <v>9115102</v>
      </c>
    </row>
    <row r="2939" spans="1:67" x14ac:dyDescent="0.15">
      <c r="A2939">
        <v>2938</v>
      </c>
      <c r="B2939" t="s">
        <v>3867</v>
      </c>
      <c r="E2939">
        <f>机器人辅助表!B2939</f>
        <v>38</v>
      </c>
      <c r="F2939">
        <v>2</v>
      </c>
      <c r="G2939">
        <v>58101</v>
      </c>
      <c r="H2939">
        <v>0</v>
      </c>
      <c r="I2939">
        <f>机器人辅助表!H2939</f>
        <v>9964.2778352162513</v>
      </c>
      <c r="J2939">
        <v>2</v>
      </c>
      <c r="K2939">
        <v>4</v>
      </c>
      <c r="L2939">
        <v>1</v>
      </c>
      <c r="M2939" s="2">
        <f>机器人辅助表!C2939</f>
        <v>40547.789179179126</v>
      </c>
      <c r="N2939" s="2">
        <v>2</v>
      </c>
      <c r="O2939" s="2">
        <f>机器人辅助表!D2939</f>
        <v>2341.0690667397998</v>
      </c>
      <c r="P2939" s="2">
        <v>3</v>
      </c>
      <c r="Q2939" s="2">
        <f>机器人辅助表!E2939</f>
        <v>1040.4751407732444</v>
      </c>
      <c r="R2939" s="2">
        <v>6</v>
      </c>
      <c r="S2939" s="2">
        <f>机器人辅助表!F2939</f>
        <v>9706.2031999999999</v>
      </c>
      <c r="T2939">
        <v>0</v>
      </c>
      <c r="U2939">
        <v>0</v>
      </c>
      <c r="V2939">
        <v>0</v>
      </c>
      <c r="W2939">
        <v>0</v>
      </c>
      <c r="X2939">
        <v>0</v>
      </c>
      <c r="Y2939">
        <v>0</v>
      </c>
      <c r="Z2939">
        <v>0</v>
      </c>
      <c r="AA2939">
        <v>0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BD2939">
        <v>11</v>
      </c>
      <c r="BE2939">
        <v>9211102</v>
      </c>
      <c r="BF2939">
        <v>9214102</v>
      </c>
      <c r="BG2939">
        <v>9214204</v>
      </c>
      <c r="BH2939">
        <v>9214303</v>
      </c>
      <c r="BI2939">
        <v>9214402</v>
      </c>
      <c r="BJ2939">
        <v>9222104</v>
      </c>
      <c r="BK2939">
        <v>9223104</v>
      </c>
      <c r="BL2939">
        <v>9223203</v>
      </c>
      <c r="BM2939">
        <v>9223302</v>
      </c>
      <c r="BN2939">
        <v>9223404</v>
      </c>
      <c r="BO2939">
        <v>9215104</v>
      </c>
    </row>
    <row r="2940" spans="1:67" x14ac:dyDescent="0.15">
      <c r="A2940">
        <v>2939</v>
      </c>
      <c r="B2940" t="s">
        <v>1354</v>
      </c>
      <c r="E2940">
        <f>机器人辅助表!B2940</f>
        <v>50</v>
      </c>
      <c r="F2940">
        <v>3</v>
      </c>
      <c r="G2940">
        <v>58201</v>
      </c>
      <c r="H2940">
        <v>0</v>
      </c>
      <c r="I2940">
        <f>机器人辅助表!H2940</f>
        <v>8297.0554078956538</v>
      </c>
      <c r="J2940">
        <v>2</v>
      </c>
      <c r="K2940">
        <v>4</v>
      </c>
      <c r="L2940">
        <v>1</v>
      </c>
      <c r="M2940" s="2">
        <f>机器人辅助表!C2940</f>
        <v>51270.076486956546</v>
      </c>
      <c r="N2940" s="2">
        <v>2</v>
      </c>
      <c r="O2940" s="2">
        <f>机器人辅助表!D2940</f>
        <v>2218.416771070235</v>
      </c>
      <c r="P2940" s="2">
        <v>3</v>
      </c>
      <c r="Q2940" s="2">
        <f>机器人辅助表!E2940</f>
        <v>985.96300936454884</v>
      </c>
      <c r="R2940" s="2">
        <v>6</v>
      </c>
      <c r="S2940" s="2">
        <f>机器人辅助表!F2940</f>
        <v>4879.5</v>
      </c>
      <c r="T2940">
        <v>0</v>
      </c>
      <c r="U2940">
        <v>0</v>
      </c>
      <c r="V2940">
        <v>0</v>
      </c>
      <c r="W2940">
        <v>0</v>
      </c>
      <c r="X2940">
        <v>0</v>
      </c>
      <c r="Y2940">
        <v>0</v>
      </c>
      <c r="Z2940">
        <v>0</v>
      </c>
      <c r="AA2940">
        <v>0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BD2940">
        <v>8</v>
      </c>
      <c r="BE2940">
        <v>9323102</v>
      </c>
      <c r="BF2940">
        <v>9324104</v>
      </c>
      <c r="BG2940">
        <v>9324202</v>
      </c>
      <c r="BH2940">
        <v>9324302</v>
      </c>
      <c r="BI2940">
        <v>9324402</v>
      </c>
      <c r="BJ2940">
        <v>9312103</v>
      </c>
      <c r="BK2940">
        <v>9311103</v>
      </c>
      <c r="BL2940">
        <v>9315102</v>
      </c>
    </row>
    <row r="2941" spans="1:67" x14ac:dyDescent="0.15">
      <c r="A2941">
        <v>2940</v>
      </c>
      <c r="B2941" t="s">
        <v>3868</v>
      </c>
      <c r="E2941">
        <f>机器人辅助表!B2941</f>
        <v>41</v>
      </c>
      <c r="F2941">
        <v>3</v>
      </c>
      <c r="G2941">
        <v>58201</v>
      </c>
      <c r="H2941">
        <v>0</v>
      </c>
      <c r="I2941">
        <f>机器人辅助表!H2941</f>
        <v>5714.8684823178264</v>
      </c>
      <c r="J2941">
        <v>2</v>
      </c>
      <c r="K2941">
        <v>4</v>
      </c>
      <c r="L2941">
        <v>1</v>
      </c>
      <c r="M2941" s="2">
        <f>机器人辅助表!C2941</f>
        <v>26414.817589766302</v>
      </c>
      <c r="N2941" s="2">
        <v>2</v>
      </c>
      <c r="O2941" s="2">
        <f>机器人辅助表!D2941</f>
        <v>1409.3179770052179</v>
      </c>
      <c r="P2941" s="2">
        <v>3</v>
      </c>
      <c r="Q2941" s="2">
        <f>机器人辅助表!E2941</f>
        <v>626.36354533565236</v>
      </c>
      <c r="R2941" s="2">
        <v>6</v>
      </c>
      <c r="S2941" s="2">
        <f>机器人辅助表!F2941</f>
        <v>4912.1063999999997</v>
      </c>
      <c r="T2941">
        <v>0</v>
      </c>
      <c r="U2941">
        <v>0</v>
      </c>
      <c r="V2941">
        <v>0</v>
      </c>
      <c r="W2941">
        <v>0</v>
      </c>
      <c r="X2941">
        <v>0</v>
      </c>
      <c r="Y2941">
        <v>0</v>
      </c>
      <c r="Z2941">
        <v>0</v>
      </c>
      <c r="AA2941">
        <v>0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BD2941">
        <v>8</v>
      </c>
      <c r="BE2941">
        <v>9323104</v>
      </c>
      <c r="BF2941">
        <v>9324103</v>
      </c>
      <c r="BG2941">
        <v>9324204</v>
      </c>
      <c r="BH2941">
        <v>9324302</v>
      </c>
      <c r="BI2941">
        <v>9324402</v>
      </c>
      <c r="BJ2941">
        <v>9312102</v>
      </c>
      <c r="BK2941">
        <v>9311104</v>
      </c>
      <c r="BL2941">
        <v>9315103</v>
      </c>
    </row>
    <row r="2942" spans="1:67" x14ac:dyDescent="0.15">
      <c r="A2942">
        <v>2941</v>
      </c>
      <c r="B2942" t="s">
        <v>1355</v>
      </c>
      <c r="E2942">
        <f>机器人辅助表!B2942</f>
        <v>46</v>
      </c>
      <c r="F2942">
        <v>1</v>
      </c>
      <c r="G2942">
        <v>58001</v>
      </c>
      <c r="H2942">
        <v>0</v>
      </c>
      <c r="I2942">
        <f>机器人辅助表!H2942</f>
        <v>6947.7953849082369</v>
      </c>
      <c r="J2942">
        <v>2</v>
      </c>
      <c r="K2942">
        <v>4</v>
      </c>
      <c r="L2942">
        <v>1</v>
      </c>
      <c r="M2942" s="2">
        <f>机器人辅助表!C2942</f>
        <v>38295.726172023024</v>
      </c>
      <c r="N2942" s="2">
        <v>2</v>
      </c>
      <c r="O2942" s="2">
        <f>机器人辅助表!D2942</f>
        <v>1810.4348551448836</v>
      </c>
      <c r="P2942" s="2">
        <v>3</v>
      </c>
      <c r="Q2942" s="2">
        <f>机器人辅助表!E2942</f>
        <v>804.6377133977262</v>
      </c>
      <c r="R2942" s="2">
        <v>6</v>
      </c>
      <c r="S2942" s="2">
        <f>机器人辅助表!F2942</f>
        <v>4832.1408000000001</v>
      </c>
      <c r="T2942">
        <v>0</v>
      </c>
      <c r="U2942">
        <v>0</v>
      </c>
      <c r="V2942">
        <v>0</v>
      </c>
      <c r="W2942">
        <v>0</v>
      </c>
      <c r="X2942">
        <v>0</v>
      </c>
      <c r="Y2942">
        <v>0</v>
      </c>
      <c r="Z2942">
        <v>0</v>
      </c>
      <c r="AA2942">
        <v>0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BD2942">
        <v>11</v>
      </c>
      <c r="BE2942">
        <v>9113104</v>
      </c>
      <c r="BF2942">
        <v>9121102</v>
      </c>
      <c r="BG2942">
        <v>9121202</v>
      </c>
      <c r="BH2942">
        <v>9121303</v>
      </c>
      <c r="BI2942">
        <v>9121404</v>
      </c>
      <c r="BJ2942">
        <v>9114104</v>
      </c>
      <c r="BK2942">
        <v>9122103</v>
      </c>
      <c r="BL2942">
        <v>9122204</v>
      </c>
      <c r="BM2942">
        <v>9122304</v>
      </c>
      <c r="BN2942">
        <v>9122402</v>
      </c>
      <c r="BO2942">
        <v>9115102</v>
      </c>
    </row>
    <row r="2943" spans="1:67" x14ac:dyDescent="0.15">
      <c r="A2943">
        <v>2942</v>
      </c>
      <c r="B2943" t="s">
        <v>1356</v>
      </c>
      <c r="E2943">
        <f>机器人辅助表!B2943</f>
        <v>35</v>
      </c>
      <c r="F2943">
        <v>1</v>
      </c>
      <c r="G2943">
        <v>58001</v>
      </c>
      <c r="H2943">
        <v>0</v>
      </c>
      <c r="I2943">
        <f>机器人辅助表!H2943</f>
        <v>8737.3266064695672</v>
      </c>
      <c r="J2943">
        <v>2</v>
      </c>
      <c r="K2943">
        <v>4</v>
      </c>
      <c r="L2943">
        <v>1</v>
      </c>
      <c r="M2943" s="2">
        <f>机器人辅助表!C2943</f>
        <v>31371.78093913044</v>
      </c>
      <c r="N2943" s="2">
        <v>2</v>
      </c>
      <c r="O2943" s="2">
        <f>机器人辅助表!D2943</f>
        <v>1931.5422469565219</v>
      </c>
      <c r="P2943" s="2">
        <v>3</v>
      </c>
      <c r="Q2943" s="2">
        <f>机器人辅助表!E2943</f>
        <v>858.46322086956559</v>
      </c>
      <c r="R2943" s="2">
        <v>6</v>
      </c>
      <c r="S2943" s="2">
        <f>机器人辅助表!F2943</f>
        <v>9518.32</v>
      </c>
      <c r="T2943">
        <v>0</v>
      </c>
      <c r="U2943">
        <v>0</v>
      </c>
      <c r="V2943">
        <v>0</v>
      </c>
      <c r="W2943">
        <v>0</v>
      </c>
      <c r="X2943">
        <v>0</v>
      </c>
      <c r="Y2943">
        <v>0</v>
      </c>
      <c r="Z2943">
        <v>0</v>
      </c>
      <c r="AA2943">
        <v>0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BD2943">
        <v>11</v>
      </c>
      <c r="BE2943">
        <v>9113103</v>
      </c>
      <c r="BF2943">
        <v>9121104</v>
      </c>
      <c r="BG2943">
        <v>9121204</v>
      </c>
      <c r="BH2943">
        <v>9121302</v>
      </c>
      <c r="BI2943">
        <v>9121403</v>
      </c>
      <c r="BJ2943">
        <v>9114103</v>
      </c>
      <c r="BK2943">
        <v>9122104</v>
      </c>
      <c r="BL2943">
        <v>9122202</v>
      </c>
      <c r="BM2943">
        <v>9122303</v>
      </c>
      <c r="BN2943">
        <v>9122403</v>
      </c>
      <c r="BO2943">
        <v>9115104</v>
      </c>
    </row>
    <row r="2944" spans="1:67" x14ac:dyDescent="0.15">
      <c r="A2944">
        <v>2943</v>
      </c>
      <c r="B2944" t="s">
        <v>1357</v>
      </c>
      <c r="E2944">
        <f>机器人辅助表!B2944</f>
        <v>20</v>
      </c>
      <c r="F2944">
        <v>3</v>
      </c>
      <c r="G2944">
        <v>58201</v>
      </c>
      <c r="H2944">
        <v>0</v>
      </c>
      <c r="I2944">
        <f>机器人辅助表!H2944</f>
        <v>2281.5890045217393</v>
      </c>
      <c r="J2944">
        <v>2</v>
      </c>
      <c r="K2944">
        <v>4</v>
      </c>
      <c r="L2944">
        <v>1</v>
      </c>
      <c r="M2944" s="2">
        <f>机器人辅助表!C2944</f>
        <v>3700.2584347826096</v>
      </c>
      <c r="N2944" s="2">
        <v>2</v>
      </c>
      <c r="O2944" s="2">
        <f>机器人辅助表!D2944</f>
        <v>309.78907826086964</v>
      </c>
      <c r="P2944" s="2">
        <v>3</v>
      </c>
      <c r="Q2944" s="2">
        <f>机器人辅助表!E2944</f>
        <v>137.68403478260873</v>
      </c>
      <c r="R2944" s="2">
        <v>6</v>
      </c>
      <c r="S2944" s="2">
        <f>机器人辅助表!F2944</f>
        <v>3840.7079999999996</v>
      </c>
      <c r="T2944">
        <v>0</v>
      </c>
      <c r="U2944">
        <v>0</v>
      </c>
      <c r="V2944">
        <v>0</v>
      </c>
      <c r="W2944">
        <v>0</v>
      </c>
      <c r="X2944">
        <v>0</v>
      </c>
      <c r="Y2944">
        <v>0</v>
      </c>
      <c r="Z2944">
        <v>0</v>
      </c>
      <c r="AA2944">
        <v>0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BD2944">
        <v>8</v>
      </c>
      <c r="BE2944">
        <v>9323103</v>
      </c>
      <c r="BF2944">
        <v>9324104</v>
      </c>
      <c r="BG2944">
        <v>9324202</v>
      </c>
      <c r="BH2944">
        <v>9324304</v>
      </c>
      <c r="BI2944">
        <v>9324403</v>
      </c>
      <c r="BJ2944">
        <v>9312103</v>
      </c>
      <c r="BK2944">
        <v>9311104</v>
      </c>
      <c r="BL2944">
        <v>9315103</v>
      </c>
    </row>
    <row r="2945" spans="1:67" x14ac:dyDescent="0.15">
      <c r="A2945">
        <v>2944</v>
      </c>
      <c r="B2945" t="s">
        <v>1358</v>
      </c>
      <c r="E2945">
        <f>机器人辅助表!B2945</f>
        <v>30</v>
      </c>
      <c r="F2945">
        <v>2</v>
      </c>
      <c r="G2945">
        <v>58101</v>
      </c>
      <c r="H2945">
        <v>0</v>
      </c>
      <c r="I2945">
        <f>机器人辅助表!H2945</f>
        <v>3923.853193177124</v>
      </c>
      <c r="J2945">
        <v>2</v>
      </c>
      <c r="K2945">
        <v>4</v>
      </c>
      <c r="L2945">
        <v>1</v>
      </c>
      <c r="M2945" s="2">
        <f>机器人辅助表!C2945</f>
        <v>11481.702302784286</v>
      </c>
      <c r="N2945" s="2">
        <v>2</v>
      </c>
      <c r="O2945" s="2">
        <f>机器人辅助表!D2945</f>
        <v>741.41934152508406</v>
      </c>
      <c r="P2945" s="2">
        <v>3</v>
      </c>
      <c r="Q2945" s="2">
        <f>机器人辅助表!E2945</f>
        <v>329.51970734448179</v>
      </c>
      <c r="R2945" s="2">
        <v>6</v>
      </c>
      <c r="S2945" s="2">
        <f>机器人辅助表!F2945</f>
        <v>5116.677999999999</v>
      </c>
      <c r="T2945">
        <v>0</v>
      </c>
      <c r="U2945">
        <v>0</v>
      </c>
      <c r="V2945">
        <v>0</v>
      </c>
      <c r="W2945">
        <v>0</v>
      </c>
      <c r="X2945">
        <v>0</v>
      </c>
      <c r="Y2945">
        <v>0</v>
      </c>
      <c r="Z2945">
        <v>0</v>
      </c>
      <c r="AA2945">
        <v>0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BD2945">
        <v>11</v>
      </c>
      <c r="BE2945">
        <v>9211103</v>
      </c>
      <c r="BF2945">
        <v>9214102</v>
      </c>
      <c r="BG2945">
        <v>9214203</v>
      </c>
      <c r="BH2945">
        <v>9214303</v>
      </c>
      <c r="BI2945">
        <v>9214402</v>
      </c>
      <c r="BJ2945">
        <v>9222104</v>
      </c>
      <c r="BK2945">
        <v>9223104</v>
      </c>
      <c r="BL2945">
        <v>9223204</v>
      </c>
      <c r="BM2945">
        <v>9223302</v>
      </c>
      <c r="BN2945">
        <v>9223404</v>
      </c>
      <c r="BO2945">
        <v>9215103</v>
      </c>
    </row>
    <row r="2946" spans="1:67" x14ac:dyDescent="0.15">
      <c r="A2946">
        <v>2945</v>
      </c>
      <c r="B2946" t="s">
        <v>3869</v>
      </c>
      <c r="E2946">
        <f>机器人辅助表!B2946</f>
        <v>22</v>
      </c>
      <c r="F2946">
        <v>2</v>
      </c>
      <c r="G2946">
        <v>58101</v>
      </c>
      <c r="H2946">
        <v>0</v>
      </c>
      <c r="I2946">
        <f>机器人辅助表!H2946</f>
        <v>2151.0135369516524</v>
      </c>
      <c r="J2946">
        <v>2</v>
      </c>
      <c r="K2946">
        <v>4</v>
      </c>
      <c r="L2946">
        <v>1</v>
      </c>
      <c r="M2946" s="2">
        <f>机器人辅助表!C2946</f>
        <v>3933.4324633043479</v>
      </c>
      <c r="N2946" s="2">
        <v>2</v>
      </c>
      <c r="O2946" s="2">
        <f>机器人辅助表!D2946</f>
        <v>310.87501356521744</v>
      </c>
      <c r="P2946" s="2">
        <v>3</v>
      </c>
      <c r="Q2946" s="2">
        <f>机器人辅助表!E2946</f>
        <v>138.16667269565221</v>
      </c>
      <c r="R2946" s="2">
        <v>6</v>
      </c>
      <c r="S2946" s="2">
        <f>机器人辅助表!F2946</f>
        <v>3488.6243999999997</v>
      </c>
      <c r="T2946">
        <v>0</v>
      </c>
      <c r="U2946">
        <v>0</v>
      </c>
      <c r="V2946">
        <v>0</v>
      </c>
      <c r="W2946">
        <v>0</v>
      </c>
      <c r="X2946">
        <v>0</v>
      </c>
      <c r="Y2946">
        <v>0</v>
      </c>
      <c r="Z2946">
        <v>0</v>
      </c>
      <c r="AA2946">
        <v>0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BD2946">
        <v>11</v>
      </c>
      <c r="BE2946">
        <v>9211103</v>
      </c>
      <c r="BF2946">
        <v>9214104</v>
      </c>
      <c r="BG2946">
        <v>9214204</v>
      </c>
      <c r="BH2946">
        <v>9214304</v>
      </c>
      <c r="BI2946">
        <v>9214404</v>
      </c>
      <c r="BJ2946">
        <v>9222102</v>
      </c>
      <c r="BK2946">
        <v>9223104</v>
      </c>
      <c r="BL2946">
        <v>9223204</v>
      </c>
      <c r="BM2946">
        <v>9223304</v>
      </c>
      <c r="BN2946">
        <v>9223403</v>
      </c>
      <c r="BO2946">
        <v>9215104</v>
      </c>
    </row>
    <row r="2947" spans="1:67" x14ac:dyDescent="0.15">
      <c r="A2947">
        <v>2946</v>
      </c>
      <c r="B2947" t="s">
        <v>1359</v>
      </c>
      <c r="E2947">
        <f>机器人辅助表!B2947</f>
        <v>30</v>
      </c>
      <c r="F2947">
        <v>1</v>
      </c>
      <c r="G2947">
        <v>58001</v>
      </c>
      <c r="H2947">
        <v>0</v>
      </c>
      <c r="I2947">
        <f>机器人辅助表!H2947</f>
        <v>4644.5609225361877</v>
      </c>
      <c r="J2947">
        <v>2</v>
      </c>
      <c r="K2947">
        <v>4</v>
      </c>
      <c r="L2947">
        <v>1</v>
      </c>
      <c r="M2947" s="2">
        <f>机器人辅助表!C2947</f>
        <v>13590.586399214051</v>
      </c>
      <c r="N2947" s="2">
        <v>2</v>
      </c>
      <c r="O2947" s="2">
        <f>机器人辅助表!D2947</f>
        <v>877.5984042541811</v>
      </c>
      <c r="P2947" s="2">
        <v>3</v>
      </c>
      <c r="Q2947" s="2">
        <f>机器人辅助表!E2947</f>
        <v>390.04373522408048</v>
      </c>
      <c r="R2947" s="2">
        <v>6</v>
      </c>
      <c r="S2947" s="2">
        <f>机器人辅助表!F2947</f>
        <v>6056.4759999999987</v>
      </c>
      <c r="T2947">
        <v>0</v>
      </c>
      <c r="U2947">
        <v>0</v>
      </c>
      <c r="V2947">
        <v>0</v>
      </c>
      <c r="W2947">
        <v>0</v>
      </c>
      <c r="X2947">
        <v>0</v>
      </c>
      <c r="Y2947">
        <v>0</v>
      </c>
      <c r="Z2947">
        <v>0</v>
      </c>
      <c r="AA2947">
        <v>0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BD2947">
        <v>11</v>
      </c>
      <c r="BE2947">
        <v>9113104</v>
      </c>
      <c r="BF2947">
        <v>9121102</v>
      </c>
      <c r="BG2947">
        <v>9121204</v>
      </c>
      <c r="BH2947">
        <v>9121304</v>
      </c>
      <c r="BI2947">
        <v>9121404</v>
      </c>
      <c r="BJ2947">
        <v>9114102</v>
      </c>
      <c r="BK2947">
        <v>9122102</v>
      </c>
      <c r="BL2947">
        <v>9122203</v>
      </c>
      <c r="BM2947">
        <v>9122303</v>
      </c>
      <c r="BN2947">
        <v>9122402</v>
      </c>
      <c r="BO2947">
        <v>9115104</v>
      </c>
    </row>
    <row r="2948" spans="1:67" x14ac:dyDescent="0.15">
      <c r="A2948">
        <v>2947</v>
      </c>
      <c r="B2948" t="s">
        <v>3870</v>
      </c>
      <c r="E2948">
        <f>机器人辅助表!B2948</f>
        <v>31</v>
      </c>
      <c r="F2948">
        <v>3</v>
      </c>
      <c r="G2948">
        <v>58201</v>
      </c>
      <c r="H2948">
        <v>0</v>
      </c>
      <c r="I2948">
        <f>机器人辅助表!H2948</f>
        <v>2731.4360383724311</v>
      </c>
      <c r="J2948">
        <v>2</v>
      </c>
      <c r="K2948">
        <v>4</v>
      </c>
      <c r="L2948">
        <v>1</v>
      </c>
      <c r="M2948" s="2">
        <f>机器人辅助表!C2948</f>
        <v>8376.2312100923118</v>
      </c>
      <c r="N2948" s="2">
        <v>2</v>
      </c>
      <c r="O2948" s="2">
        <f>机器人辅助表!D2948</f>
        <v>535.40311724307708</v>
      </c>
      <c r="P2948" s="2">
        <v>3</v>
      </c>
      <c r="Q2948" s="2">
        <f>机器人辅助表!E2948</f>
        <v>237.95694099692315</v>
      </c>
      <c r="R2948" s="2">
        <v>6</v>
      </c>
      <c r="S2948" s="2">
        <f>机器人辅助表!F2948</f>
        <v>3434.6687999999999</v>
      </c>
      <c r="T2948">
        <v>0</v>
      </c>
      <c r="U2948">
        <v>0</v>
      </c>
      <c r="V2948">
        <v>0</v>
      </c>
      <c r="W2948">
        <v>0</v>
      </c>
      <c r="X2948">
        <v>0</v>
      </c>
      <c r="Y2948">
        <v>0</v>
      </c>
      <c r="Z2948">
        <v>0</v>
      </c>
      <c r="AA2948">
        <v>0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BD2948">
        <v>8</v>
      </c>
      <c r="BE2948">
        <v>9323103</v>
      </c>
      <c r="BF2948">
        <v>9324104</v>
      </c>
      <c r="BG2948">
        <v>9324202</v>
      </c>
      <c r="BH2948">
        <v>9324304</v>
      </c>
      <c r="BI2948">
        <v>9324404</v>
      </c>
      <c r="BJ2948">
        <v>9312102</v>
      </c>
      <c r="BK2948">
        <v>9311102</v>
      </c>
      <c r="BL2948">
        <v>9315104</v>
      </c>
    </row>
    <row r="2949" spans="1:67" x14ac:dyDescent="0.15">
      <c r="A2949">
        <v>2948</v>
      </c>
      <c r="B2949" t="s">
        <v>1360</v>
      </c>
      <c r="E2949">
        <f>机器人辅助表!B2949</f>
        <v>21</v>
      </c>
      <c r="F2949">
        <v>1</v>
      </c>
      <c r="G2949">
        <v>58001</v>
      </c>
      <c r="H2949">
        <v>0</v>
      </c>
      <c r="I2949">
        <f>机器人辅助表!H2949</f>
        <v>2887.9376002492177</v>
      </c>
      <c r="J2949">
        <v>2</v>
      </c>
      <c r="K2949">
        <v>4</v>
      </c>
      <c r="L2949">
        <v>1</v>
      </c>
      <c r="M2949" s="2">
        <f>机器人辅助表!C2949</f>
        <v>4981.6158892500016</v>
      </c>
      <c r="N2949" s="2">
        <v>2</v>
      </c>
      <c r="O2949" s="2">
        <f>机器人辅助表!D2949</f>
        <v>405.05515982608716</v>
      </c>
      <c r="P2949" s="2">
        <v>3</v>
      </c>
      <c r="Q2949" s="2">
        <f>机器人辅助表!E2949</f>
        <v>180.02451547826095</v>
      </c>
      <c r="R2949" s="2">
        <v>6</v>
      </c>
      <c r="S2949" s="2">
        <f>机器人辅助表!F2949</f>
        <v>4771.3833999999997</v>
      </c>
      <c r="T2949">
        <v>0</v>
      </c>
      <c r="U2949">
        <v>0</v>
      </c>
      <c r="V2949">
        <v>0</v>
      </c>
      <c r="W2949">
        <v>0</v>
      </c>
      <c r="X2949">
        <v>0</v>
      </c>
      <c r="Y2949">
        <v>0</v>
      </c>
      <c r="Z2949">
        <v>0</v>
      </c>
      <c r="AA2949">
        <v>0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BD2949">
        <v>11</v>
      </c>
      <c r="BE2949">
        <v>9113104</v>
      </c>
      <c r="BF2949">
        <v>9121102</v>
      </c>
      <c r="BG2949">
        <v>9121203</v>
      </c>
      <c r="BH2949">
        <v>9121302</v>
      </c>
      <c r="BI2949">
        <v>9121403</v>
      </c>
      <c r="BJ2949">
        <v>9114104</v>
      </c>
      <c r="BK2949">
        <v>9122103</v>
      </c>
      <c r="BL2949">
        <v>9122204</v>
      </c>
      <c r="BM2949">
        <v>9122302</v>
      </c>
      <c r="BN2949">
        <v>9122404</v>
      </c>
      <c r="BO2949">
        <v>9115103</v>
      </c>
    </row>
    <row r="2950" spans="1:67" x14ac:dyDescent="0.15">
      <c r="A2950">
        <v>2949</v>
      </c>
      <c r="B2950" t="s">
        <v>3871</v>
      </c>
      <c r="E2950">
        <f>机器人辅助表!B2950</f>
        <v>26</v>
      </c>
      <c r="F2950">
        <v>3</v>
      </c>
      <c r="G2950">
        <v>58201</v>
      </c>
      <c r="H2950">
        <v>0</v>
      </c>
      <c r="I2950">
        <f>机器人辅助表!H2950</f>
        <v>3548.5288012450683</v>
      </c>
      <c r="J2950">
        <v>2</v>
      </c>
      <c r="K2950">
        <v>4</v>
      </c>
      <c r="L2950">
        <v>1</v>
      </c>
      <c r="M2950" s="2">
        <f>机器人辅助表!C2950</f>
        <v>8345.7172653592006</v>
      </c>
      <c r="N2950" s="2">
        <v>2</v>
      </c>
      <c r="O2950" s="2">
        <f>机器人辅助表!D2950</f>
        <v>593.18029921605375</v>
      </c>
      <c r="P2950" s="2">
        <v>3</v>
      </c>
      <c r="Q2950" s="2">
        <f>机器人辅助表!E2950</f>
        <v>263.63568854046832</v>
      </c>
      <c r="R2950" s="2">
        <v>6</v>
      </c>
      <c r="S2950" s="2">
        <f>机器人辅助表!F2950</f>
        <v>5195.4784</v>
      </c>
      <c r="T2950">
        <v>0</v>
      </c>
      <c r="U2950">
        <v>0</v>
      </c>
      <c r="V2950">
        <v>0</v>
      </c>
      <c r="W2950">
        <v>0</v>
      </c>
      <c r="X2950">
        <v>0</v>
      </c>
      <c r="Y2950">
        <v>0</v>
      </c>
      <c r="Z2950">
        <v>0</v>
      </c>
      <c r="AA2950">
        <v>0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BD2950">
        <v>8</v>
      </c>
      <c r="BE2950">
        <v>9323103</v>
      </c>
      <c r="BF2950">
        <v>9324102</v>
      </c>
      <c r="BG2950">
        <v>9324203</v>
      </c>
      <c r="BH2950">
        <v>9324302</v>
      </c>
      <c r="BI2950">
        <v>9324404</v>
      </c>
      <c r="BJ2950">
        <v>9312104</v>
      </c>
      <c r="BK2950">
        <v>9311104</v>
      </c>
      <c r="BL2950">
        <v>9315103</v>
      </c>
    </row>
    <row r="2951" spans="1:67" x14ac:dyDescent="0.15">
      <c r="A2951">
        <v>2950</v>
      </c>
      <c r="B2951" t="s">
        <v>1361</v>
      </c>
      <c r="E2951">
        <f>机器人辅助表!B2951</f>
        <v>44</v>
      </c>
      <c r="F2951">
        <v>1</v>
      </c>
      <c r="G2951">
        <v>58001</v>
      </c>
      <c r="H2951">
        <v>0</v>
      </c>
      <c r="I2951">
        <f>机器人辅助表!H2951</f>
        <v>10559.73955186356</v>
      </c>
      <c r="J2951">
        <v>2</v>
      </c>
      <c r="K2951">
        <v>4</v>
      </c>
      <c r="L2951">
        <v>1</v>
      </c>
      <c r="M2951" s="2">
        <f>机器人辅助表!C2951</f>
        <v>54540.801499766167</v>
      </c>
      <c r="N2951" s="2">
        <v>2</v>
      </c>
      <c r="O2951" s="2">
        <f>机器人辅助表!D2951</f>
        <v>2702.2534476200672</v>
      </c>
      <c r="P2951" s="2">
        <v>3</v>
      </c>
      <c r="Q2951" s="2">
        <f>机器人辅助表!E2951</f>
        <v>1201.0015322755858</v>
      </c>
      <c r="R2951" s="2">
        <v>6</v>
      </c>
      <c r="S2951" s="2">
        <f>机器人辅助表!F2951</f>
        <v>7984.9880000000003</v>
      </c>
      <c r="T2951">
        <v>0</v>
      </c>
      <c r="U2951">
        <v>0</v>
      </c>
      <c r="V2951">
        <v>0</v>
      </c>
      <c r="W2951">
        <v>0</v>
      </c>
      <c r="X2951">
        <v>0</v>
      </c>
      <c r="Y2951">
        <v>0</v>
      </c>
      <c r="Z2951">
        <v>0</v>
      </c>
      <c r="AA2951">
        <v>0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BD2951">
        <v>11</v>
      </c>
      <c r="BE2951">
        <v>9113103</v>
      </c>
      <c r="BF2951">
        <v>9121102</v>
      </c>
      <c r="BG2951">
        <v>9121202</v>
      </c>
      <c r="BH2951">
        <v>9121304</v>
      </c>
      <c r="BI2951">
        <v>9121404</v>
      </c>
      <c r="BJ2951">
        <v>9114104</v>
      </c>
      <c r="BK2951">
        <v>9122103</v>
      </c>
      <c r="BL2951">
        <v>9122202</v>
      </c>
      <c r="BM2951">
        <v>9122304</v>
      </c>
      <c r="BN2951">
        <v>9122404</v>
      </c>
      <c r="BO2951">
        <v>9115104</v>
      </c>
    </row>
    <row r="2952" spans="1:67" x14ac:dyDescent="0.15">
      <c r="A2952">
        <v>2951</v>
      </c>
      <c r="B2952" t="s">
        <v>3872</v>
      </c>
      <c r="E2952">
        <f>机器人辅助表!B2952</f>
        <v>44</v>
      </c>
      <c r="F2952">
        <v>2</v>
      </c>
      <c r="G2952">
        <v>58101</v>
      </c>
      <c r="H2952">
        <v>0</v>
      </c>
      <c r="I2952">
        <f>机器人辅助表!H2952</f>
        <v>13055.677991394945</v>
      </c>
      <c r="J2952">
        <v>2</v>
      </c>
      <c r="K2952">
        <v>4</v>
      </c>
      <c r="L2952">
        <v>1</v>
      </c>
      <c r="M2952" s="2">
        <f>机器人辅助表!C2952</f>
        <v>67432.263672438174</v>
      </c>
      <c r="N2952" s="2">
        <v>2</v>
      </c>
      <c r="O2952" s="2">
        <f>机器人辅助表!D2952</f>
        <v>3340.9678988757196</v>
      </c>
      <c r="P2952" s="2">
        <v>3</v>
      </c>
      <c r="Q2952" s="2">
        <f>机器人辅助表!E2952</f>
        <v>1484.8746217225423</v>
      </c>
      <c r="R2952" s="2">
        <v>6</v>
      </c>
      <c r="S2952" s="2">
        <f>机器人辅助表!F2952</f>
        <v>9872.3487999999998</v>
      </c>
      <c r="T2952">
        <v>0</v>
      </c>
      <c r="U2952">
        <v>0</v>
      </c>
      <c r="V2952">
        <v>0</v>
      </c>
      <c r="W2952">
        <v>0</v>
      </c>
      <c r="X2952">
        <v>0</v>
      </c>
      <c r="Y2952">
        <v>0</v>
      </c>
      <c r="Z2952">
        <v>0</v>
      </c>
      <c r="AA2952">
        <v>0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BD2952">
        <v>11</v>
      </c>
      <c r="BE2952">
        <v>9211104</v>
      </c>
      <c r="BF2952">
        <v>9214104</v>
      </c>
      <c r="BG2952">
        <v>9214202</v>
      </c>
      <c r="BH2952">
        <v>9214304</v>
      </c>
      <c r="BI2952">
        <v>9214402</v>
      </c>
      <c r="BJ2952">
        <v>9222102</v>
      </c>
      <c r="BK2952">
        <v>9223104</v>
      </c>
      <c r="BL2952">
        <v>9223202</v>
      </c>
      <c r="BM2952">
        <v>9223303</v>
      </c>
      <c r="BN2952">
        <v>9223404</v>
      </c>
      <c r="BO2952">
        <v>9215102</v>
      </c>
    </row>
    <row r="2953" spans="1:67" x14ac:dyDescent="0.15">
      <c r="A2953">
        <v>2952</v>
      </c>
      <c r="B2953" t="s">
        <v>3873</v>
      </c>
      <c r="E2953">
        <f>机器人辅助表!B2953</f>
        <v>24</v>
      </c>
      <c r="F2953">
        <v>1</v>
      </c>
      <c r="G2953">
        <v>58001</v>
      </c>
      <c r="H2953">
        <v>0</v>
      </c>
      <c r="I2953">
        <f>机器人辅助表!H2953</f>
        <v>2647.3633367206958</v>
      </c>
      <c r="J2953">
        <v>2</v>
      </c>
      <c r="K2953">
        <v>4</v>
      </c>
      <c r="L2953">
        <v>1</v>
      </c>
      <c r="M2953" s="2">
        <f>机器人辅助表!C2953</f>
        <v>5513.6588831304362</v>
      </c>
      <c r="N2953" s="2">
        <v>2</v>
      </c>
      <c r="O2953" s="2">
        <f>机器人辅助表!D2953</f>
        <v>412.6646981137124</v>
      </c>
      <c r="P2953" s="2">
        <v>3</v>
      </c>
      <c r="Q2953" s="2">
        <f>机器人辅助表!E2953</f>
        <v>183.40653249498328</v>
      </c>
      <c r="R2953" s="2">
        <v>6</v>
      </c>
      <c r="S2953" s="2">
        <f>机器人辅助表!F2953</f>
        <v>4086.8191999999999</v>
      </c>
      <c r="T2953">
        <v>0</v>
      </c>
      <c r="U2953">
        <v>0</v>
      </c>
      <c r="V2953">
        <v>0</v>
      </c>
      <c r="W2953">
        <v>0</v>
      </c>
      <c r="X2953">
        <v>0</v>
      </c>
      <c r="Y2953">
        <v>0</v>
      </c>
      <c r="Z2953">
        <v>0</v>
      </c>
      <c r="AA2953">
        <v>0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BD2953">
        <v>11</v>
      </c>
      <c r="BE2953">
        <v>9113102</v>
      </c>
      <c r="BF2953">
        <v>9121103</v>
      </c>
      <c r="BG2953">
        <v>9121203</v>
      </c>
      <c r="BH2953">
        <v>9121302</v>
      </c>
      <c r="BI2953">
        <v>9121403</v>
      </c>
      <c r="BJ2953">
        <v>9114103</v>
      </c>
      <c r="BK2953">
        <v>9122104</v>
      </c>
      <c r="BL2953">
        <v>9122204</v>
      </c>
      <c r="BM2953">
        <v>9122302</v>
      </c>
      <c r="BN2953">
        <v>9122402</v>
      </c>
      <c r="BO2953">
        <v>9115102</v>
      </c>
    </row>
    <row r="2954" spans="1:67" x14ac:dyDescent="0.15">
      <c r="A2954">
        <v>2953</v>
      </c>
      <c r="B2954" t="s">
        <v>1362</v>
      </c>
      <c r="E2954">
        <f>机器人辅助表!B2954</f>
        <v>25</v>
      </c>
      <c r="F2954">
        <v>3</v>
      </c>
      <c r="G2954">
        <v>58201</v>
      </c>
      <c r="H2954">
        <v>0</v>
      </c>
      <c r="I2954">
        <f>机器人辅助表!H2954</f>
        <v>3995.4772185200673</v>
      </c>
      <c r="J2954">
        <v>2</v>
      </c>
      <c r="K2954">
        <v>4</v>
      </c>
      <c r="L2954">
        <v>1</v>
      </c>
      <c r="M2954" s="2">
        <f>机器人辅助表!C2954</f>
        <v>8825.1508930811069</v>
      </c>
      <c r="N2954" s="2">
        <v>2</v>
      </c>
      <c r="O2954" s="2">
        <f>机器人辅助表!D2954</f>
        <v>643.45403979933144</v>
      </c>
      <c r="P2954" s="2">
        <v>3</v>
      </c>
      <c r="Q2954" s="2">
        <f>机器人辅助表!E2954</f>
        <v>285.97957324414728</v>
      </c>
      <c r="R2954" s="2">
        <v>6</v>
      </c>
      <c r="S2954" s="2">
        <f>机器人辅助表!F2954</f>
        <v>6020.9549999999999</v>
      </c>
      <c r="T2954">
        <v>0</v>
      </c>
      <c r="U2954">
        <v>0</v>
      </c>
      <c r="V2954">
        <v>0</v>
      </c>
      <c r="W2954">
        <v>0</v>
      </c>
      <c r="X2954">
        <v>0</v>
      </c>
      <c r="Y2954">
        <v>0</v>
      </c>
      <c r="Z2954">
        <v>0</v>
      </c>
      <c r="AA2954">
        <v>0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BD2954">
        <v>8</v>
      </c>
      <c r="BE2954">
        <v>9323104</v>
      </c>
      <c r="BF2954">
        <v>9324103</v>
      </c>
      <c r="BG2954">
        <v>9324202</v>
      </c>
      <c r="BH2954">
        <v>9324303</v>
      </c>
      <c r="BI2954">
        <v>9324403</v>
      </c>
      <c r="BJ2954">
        <v>9312103</v>
      </c>
      <c r="BK2954">
        <v>9311103</v>
      </c>
      <c r="BL2954">
        <v>9315103</v>
      </c>
    </row>
    <row r="2955" spans="1:67" x14ac:dyDescent="0.15">
      <c r="A2955">
        <v>2954</v>
      </c>
      <c r="B2955" t="s">
        <v>3874</v>
      </c>
      <c r="E2955">
        <f>机器人辅助表!B2955</f>
        <v>24</v>
      </c>
      <c r="F2955">
        <v>3</v>
      </c>
      <c r="G2955">
        <v>58201</v>
      </c>
      <c r="H2955">
        <v>0</v>
      </c>
      <c r="I2955">
        <f>机器人辅助表!H2955</f>
        <v>3492.2665292911306</v>
      </c>
      <c r="J2955">
        <v>2</v>
      </c>
      <c r="K2955">
        <v>4</v>
      </c>
      <c r="L2955">
        <v>1</v>
      </c>
      <c r="M2955" s="2">
        <f>机器人辅助表!C2955</f>
        <v>7273.3372500869582</v>
      </c>
      <c r="N2955" s="2">
        <v>2</v>
      </c>
      <c r="O2955" s="2">
        <f>机器人辅助表!D2955</f>
        <v>544.36619751170576</v>
      </c>
      <c r="P2955" s="2">
        <v>3</v>
      </c>
      <c r="Q2955" s="2">
        <f>机器人辅助表!E2955</f>
        <v>241.94053222742477</v>
      </c>
      <c r="R2955" s="2">
        <v>6</v>
      </c>
      <c r="S2955" s="2">
        <f>机器人辅助表!F2955</f>
        <v>5391.1232</v>
      </c>
      <c r="T2955">
        <v>0</v>
      </c>
      <c r="U2955">
        <v>0</v>
      </c>
      <c r="V2955">
        <v>0</v>
      </c>
      <c r="W2955">
        <v>0</v>
      </c>
      <c r="X2955">
        <v>0</v>
      </c>
      <c r="Y2955">
        <v>0</v>
      </c>
      <c r="Z2955">
        <v>0</v>
      </c>
      <c r="AA2955">
        <v>0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BD2955">
        <v>8</v>
      </c>
      <c r="BE2955">
        <v>9323102</v>
      </c>
      <c r="BF2955">
        <v>9324102</v>
      </c>
      <c r="BG2955">
        <v>9324202</v>
      </c>
      <c r="BH2955">
        <v>9324303</v>
      </c>
      <c r="BI2955">
        <v>9324403</v>
      </c>
      <c r="BJ2955">
        <v>9312103</v>
      </c>
      <c r="BK2955">
        <v>9311104</v>
      </c>
      <c r="BL2955">
        <v>9315103</v>
      </c>
    </row>
    <row r="2956" spans="1:67" x14ac:dyDescent="0.15">
      <c r="A2956">
        <v>2955</v>
      </c>
      <c r="B2956" t="s">
        <v>3875</v>
      </c>
      <c r="E2956">
        <f>机器人辅助表!B2956</f>
        <v>40</v>
      </c>
      <c r="F2956">
        <v>3</v>
      </c>
      <c r="G2956">
        <v>58201</v>
      </c>
      <c r="H2956">
        <v>0</v>
      </c>
      <c r="I2956">
        <f>机器人辅助表!H2956</f>
        <v>5058.1225262915659</v>
      </c>
      <c r="J2956">
        <v>2</v>
      </c>
      <c r="K2956">
        <v>4</v>
      </c>
      <c r="L2956">
        <v>1</v>
      </c>
      <c r="M2956" s="2">
        <f>机器人辅助表!C2956</f>
        <v>22434.737709335128</v>
      </c>
      <c r="N2956" s="2">
        <v>2</v>
      </c>
      <c r="O2956" s="2">
        <f>机器人辅助表!D2956</f>
        <v>1228.1790716789303</v>
      </c>
      <c r="P2956" s="2">
        <v>3</v>
      </c>
      <c r="Q2956" s="2">
        <f>机器人辅助表!E2956</f>
        <v>545.85736519063573</v>
      </c>
      <c r="R2956" s="2">
        <v>6</v>
      </c>
      <c r="S2956" s="2">
        <f>机器人辅助表!F2956</f>
        <v>4540.2240000000002</v>
      </c>
      <c r="T2956">
        <v>0</v>
      </c>
      <c r="U2956">
        <v>0</v>
      </c>
      <c r="V2956">
        <v>0</v>
      </c>
      <c r="W2956">
        <v>0</v>
      </c>
      <c r="X2956">
        <v>0</v>
      </c>
      <c r="Y2956">
        <v>0</v>
      </c>
      <c r="Z2956">
        <v>0</v>
      </c>
      <c r="AA2956">
        <v>0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BD2956">
        <v>8</v>
      </c>
      <c r="BE2956">
        <v>9323104</v>
      </c>
      <c r="BF2956">
        <v>9324102</v>
      </c>
      <c r="BG2956">
        <v>9324202</v>
      </c>
      <c r="BH2956">
        <v>9324304</v>
      </c>
      <c r="BI2956">
        <v>9324404</v>
      </c>
      <c r="BJ2956">
        <v>9312102</v>
      </c>
      <c r="BK2956">
        <v>9311104</v>
      </c>
      <c r="BL2956">
        <v>9315103</v>
      </c>
    </row>
    <row r="2957" spans="1:67" x14ac:dyDescent="0.15">
      <c r="A2957">
        <v>2956</v>
      </c>
      <c r="B2957" t="s">
        <v>3876</v>
      </c>
      <c r="E2957">
        <f>机器人辅助表!B2957</f>
        <v>36</v>
      </c>
      <c r="F2957">
        <v>3</v>
      </c>
      <c r="G2957">
        <v>58201</v>
      </c>
      <c r="H2957">
        <v>0</v>
      </c>
      <c r="I2957">
        <f>机器人辅助表!H2957</f>
        <v>4751.3736073776799</v>
      </c>
      <c r="J2957">
        <v>2</v>
      </c>
      <c r="K2957">
        <v>4</v>
      </c>
      <c r="L2957">
        <v>1</v>
      </c>
      <c r="M2957" s="2">
        <f>机器人辅助表!C2957</f>
        <v>17635.325822223414</v>
      </c>
      <c r="N2957" s="2">
        <v>2</v>
      </c>
      <c r="O2957" s="2">
        <f>机器人辅助表!D2957</f>
        <v>1076.4780904101674</v>
      </c>
      <c r="P2957" s="2">
        <v>3</v>
      </c>
      <c r="Q2957" s="2">
        <f>机器人辅助表!E2957</f>
        <v>478.43470684896329</v>
      </c>
      <c r="R2957" s="2">
        <v>6</v>
      </c>
      <c r="S2957" s="2">
        <f>机器人辅助表!F2957</f>
        <v>4997.5063999999993</v>
      </c>
      <c r="T2957">
        <v>0</v>
      </c>
      <c r="U2957">
        <v>0</v>
      </c>
      <c r="V2957">
        <v>0</v>
      </c>
      <c r="W2957">
        <v>0</v>
      </c>
      <c r="X2957">
        <v>0</v>
      </c>
      <c r="Y2957">
        <v>0</v>
      </c>
      <c r="Z2957">
        <v>0</v>
      </c>
      <c r="AA2957">
        <v>0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BD2957">
        <v>8</v>
      </c>
      <c r="BE2957">
        <v>9323102</v>
      </c>
      <c r="BF2957">
        <v>9324103</v>
      </c>
      <c r="BG2957">
        <v>9324204</v>
      </c>
      <c r="BH2957">
        <v>9324302</v>
      </c>
      <c r="BI2957">
        <v>9324403</v>
      </c>
      <c r="BJ2957">
        <v>9312103</v>
      </c>
      <c r="BK2957">
        <v>9311104</v>
      </c>
      <c r="BL2957">
        <v>9315103</v>
      </c>
    </row>
    <row r="2958" spans="1:67" x14ac:dyDescent="0.15">
      <c r="A2958">
        <v>2957</v>
      </c>
      <c r="B2958" t="s">
        <v>1363</v>
      </c>
      <c r="E2958">
        <f>机器人辅助表!B2958</f>
        <v>42</v>
      </c>
      <c r="F2958">
        <v>2</v>
      </c>
      <c r="G2958">
        <v>58101</v>
      </c>
      <c r="H2958">
        <v>0</v>
      </c>
      <c r="I2958">
        <f>机器人辅助表!H2958</f>
        <v>13371.861159241158</v>
      </c>
      <c r="J2958">
        <v>2</v>
      </c>
      <c r="K2958">
        <v>4</v>
      </c>
      <c r="L2958">
        <v>1</v>
      </c>
      <c r="M2958" s="2">
        <f>机器人辅助表!C2958</f>
        <v>64265.309777524053</v>
      </c>
      <c r="N2958" s="2">
        <v>2</v>
      </c>
      <c r="O2958" s="2">
        <f>机器人辅助表!D2958</f>
        <v>3343.4500663384629</v>
      </c>
      <c r="P2958" s="2">
        <v>3</v>
      </c>
      <c r="Q2958" s="2">
        <f>机器人辅助表!E2958</f>
        <v>1485.9778072615395</v>
      </c>
      <c r="R2958" s="2">
        <v>6</v>
      </c>
      <c r="S2958" s="2">
        <f>机器人辅助表!F2958</f>
        <v>11009.3452</v>
      </c>
      <c r="T2958">
        <v>0</v>
      </c>
      <c r="U2958">
        <v>0</v>
      </c>
      <c r="V2958">
        <v>0</v>
      </c>
      <c r="W2958">
        <v>0</v>
      </c>
      <c r="X2958">
        <v>0</v>
      </c>
      <c r="Y2958">
        <v>0</v>
      </c>
      <c r="Z2958">
        <v>0</v>
      </c>
      <c r="AA2958">
        <v>0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BD2958">
        <v>11</v>
      </c>
      <c r="BE2958">
        <v>9211104</v>
      </c>
      <c r="BF2958">
        <v>9214102</v>
      </c>
      <c r="BG2958">
        <v>9214204</v>
      </c>
      <c r="BH2958">
        <v>9214304</v>
      </c>
      <c r="BI2958">
        <v>9214402</v>
      </c>
      <c r="BJ2958">
        <v>9222104</v>
      </c>
      <c r="BK2958">
        <v>9223104</v>
      </c>
      <c r="BL2958">
        <v>9223202</v>
      </c>
      <c r="BM2958">
        <v>9223303</v>
      </c>
      <c r="BN2958">
        <v>9223402</v>
      </c>
      <c r="BO2958">
        <v>9215102</v>
      </c>
    </row>
    <row r="2959" spans="1:67" x14ac:dyDescent="0.15">
      <c r="A2959">
        <v>2958</v>
      </c>
      <c r="B2959" t="s">
        <v>1364</v>
      </c>
      <c r="E2959">
        <f>机器人辅助表!B2959</f>
        <v>36</v>
      </c>
      <c r="F2959">
        <v>1</v>
      </c>
      <c r="G2959">
        <v>58001</v>
      </c>
      <c r="H2959">
        <v>0</v>
      </c>
      <c r="I2959">
        <f>机器人辅助表!H2959</f>
        <v>6605.5681858665312</v>
      </c>
      <c r="J2959">
        <v>2</v>
      </c>
      <c r="K2959">
        <v>4</v>
      </c>
      <c r="L2959">
        <v>1</v>
      </c>
      <c r="M2959" s="2">
        <f>机器人辅助表!C2959</f>
        <v>24517.404191871574</v>
      </c>
      <c r="N2959" s="2">
        <v>2</v>
      </c>
      <c r="O2959" s="2">
        <f>机器人辅助表!D2959</f>
        <v>1496.5671013019398</v>
      </c>
      <c r="P2959" s="2">
        <v>3</v>
      </c>
      <c r="Q2959" s="2">
        <f>机器人辅助表!E2959</f>
        <v>665.14093391197332</v>
      </c>
      <c r="R2959" s="2">
        <v>6</v>
      </c>
      <c r="S2959" s="2">
        <f>机器人辅助表!F2959</f>
        <v>6947.7527999999993</v>
      </c>
      <c r="T2959">
        <v>0</v>
      </c>
      <c r="U2959">
        <v>0</v>
      </c>
      <c r="V2959">
        <v>0</v>
      </c>
      <c r="W2959">
        <v>0</v>
      </c>
      <c r="X2959">
        <v>0</v>
      </c>
      <c r="Y2959">
        <v>0</v>
      </c>
      <c r="Z2959">
        <v>0</v>
      </c>
      <c r="AA2959">
        <v>0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BD2959">
        <v>11</v>
      </c>
      <c r="BE2959">
        <v>9113103</v>
      </c>
      <c r="BF2959">
        <v>9121103</v>
      </c>
      <c r="BG2959">
        <v>9121203</v>
      </c>
      <c r="BH2959">
        <v>9121304</v>
      </c>
      <c r="BI2959">
        <v>9121403</v>
      </c>
      <c r="BJ2959">
        <v>9114104</v>
      </c>
      <c r="BK2959">
        <v>9122103</v>
      </c>
      <c r="BL2959">
        <v>9122203</v>
      </c>
      <c r="BM2959">
        <v>9122303</v>
      </c>
      <c r="BN2959">
        <v>9122403</v>
      </c>
      <c r="BO2959">
        <v>9115103</v>
      </c>
    </row>
    <row r="2960" spans="1:67" x14ac:dyDescent="0.15">
      <c r="A2960">
        <v>2959</v>
      </c>
      <c r="B2960" t="s">
        <v>1365</v>
      </c>
      <c r="E2960">
        <f>机器人辅助表!B2960</f>
        <v>29</v>
      </c>
      <c r="F2960">
        <v>2</v>
      </c>
      <c r="G2960">
        <v>58101</v>
      </c>
      <c r="H2960">
        <v>0</v>
      </c>
      <c r="I2960">
        <f>机器人辅助表!H2960</f>
        <v>3240.1247462000356</v>
      </c>
      <c r="J2960">
        <v>2</v>
      </c>
      <c r="K2960">
        <v>4</v>
      </c>
      <c r="L2960">
        <v>1</v>
      </c>
      <c r="M2960" s="2">
        <f>机器人辅助表!C2960</f>
        <v>8977.1831017760906</v>
      </c>
      <c r="N2960" s="2">
        <v>2</v>
      </c>
      <c r="O2960" s="2">
        <f>机器人辅助表!D2960</f>
        <v>593.26037937391334</v>
      </c>
      <c r="P2960" s="2">
        <v>3</v>
      </c>
      <c r="Q2960" s="2">
        <f>机器人辅助表!E2960</f>
        <v>263.67127972173932</v>
      </c>
      <c r="R2960" s="2">
        <v>6</v>
      </c>
      <c r="S2960" s="2">
        <f>机器人辅助表!F2960</f>
        <v>4364.9557999999997</v>
      </c>
      <c r="T2960">
        <v>0</v>
      </c>
      <c r="U2960">
        <v>0</v>
      </c>
      <c r="V2960">
        <v>0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BD2960">
        <v>11</v>
      </c>
      <c r="BE2960">
        <v>9211103</v>
      </c>
      <c r="BF2960">
        <v>9214102</v>
      </c>
      <c r="BG2960">
        <v>9214202</v>
      </c>
      <c r="BH2960">
        <v>9214303</v>
      </c>
      <c r="BI2960">
        <v>9214402</v>
      </c>
      <c r="BJ2960">
        <v>9222104</v>
      </c>
      <c r="BK2960">
        <v>9223104</v>
      </c>
      <c r="BL2960">
        <v>9223204</v>
      </c>
      <c r="BM2960">
        <v>9223302</v>
      </c>
      <c r="BN2960">
        <v>9223403</v>
      </c>
      <c r="BO2960">
        <v>9215103</v>
      </c>
    </row>
    <row r="2961" spans="1:67" x14ac:dyDescent="0.15">
      <c r="A2961">
        <v>2960</v>
      </c>
      <c r="B2961" t="s">
        <v>3877</v>
      </c>
      <c r="E2961">
        <f>机器人辅助表!B2961</f>
        <v>31</v>
      </c>
      <c r="F2961">
        <v>2</v>
      </c>
      <c r="G2961">
        <v>58101</v>
      </c>
      <c r="H2961">
        <v>0</v>
      </c>
      <c r="I2961">
        <f>机器人辅助表!H2961</f>
        <v>3585.0098003638159</v>
      </c>
      <c r="J2961">
        <v>2</v>
      </c>
      <c r="K2961">
        <v>4</v>
      </c>
      <c r="L2961">
        <v>1</v>
      </c>
      <c r="M2961" s="2">
        <f>机器人辅助表!C2961</f>
        <v>10993.803463246157</v>
      </c>
      <c r="N2961" s="2">
        <v>2</v>
      </c>
      <c r="O2961" s="2">
        <f>机器人辅助表!D2961</f>
        <v>702.71659138153859</v>
      </c>
      <c r="P2961" s="2">
        <v>3</v>
      </c>
      <c r="Q2961" s="2">
        <f>机器人辅助表!E2961</f>
        <v>312.31848505846165</v>
      </c>
      <c r="R2961" s="2">
        <v>6</v>
      </c>
      <c r="S2961" s="2">
        <f>机器人辅助表!F2961</f>
        <v>4508.0028000000002</v>
      </c>
      <c r="T2961">
        <v>0</v>
      </c>
      <c r="U2961">
        <v>0</v>
      </c>
      <c r="V2961">
        <v>0</v>
      </c>
      <c r="W2961">
        <v>0</v>
      </c>
      <c r="X2961">
        <v>0</v>
      </c>
      <c r="Y2961">
        <v>0</v>
      </c>
      <c r="Z2961">
        <v>0</v>
      </c>
      <c r="AA2961">
        <v>0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BD2961">
        <v>11</v>
      </c>
      <c r="BE2961">
        <v>9211102</v>
      </c>
      <c r="BF2961">
        <v>9214104</v>
      </c>
      <c r="BG2961">
        <v>9214202</v>
      </c>
      <c r="BH2961">
        <v>9214303</v>
      </c>
      <c r="BI2961">
        <v>9214404</v>
      </c>
      <c r="BJ2961">
        <v>9222104</v>
      </c>
      <c r="BK2961">
        <v>9223103</v>
      </c>
      <c r="BL2961">
        <v>9223203</v>
      </c>
      <c r="BM2961">
        <v>9223304</v>
      </c>
      <c r="BN2961">
        <v>9223402</v>
      </c>
      <c r="BO2961">
        <v>9215102</v>
      </c>
    </row>
    <row r="2962" spans="1:67" x14ac:dyDescent="0.15">
      <c r="A2962">
        <v>2961</v>
      </c>
      <c r="B2962" t="s">
        <v>3878</v>
      </c>
      <c r="E2962">
        <f>机器人辅助表!B2962</f>
        <v>42</v>
      </c>
      <c r="F2962">
        <v>2</v>
      </c>
      <c r="G2962">
        <v>58101</v>
      </c>
      <c r="H2962">
        <v>0</v>
      </c>
      <c r="I2962">
        <f>机器人辅助表!H2962</f>
        <v>11002.164244945257</v>
      </c>
      <c r="J2962">
        <v>2</v>
      </c>
      <c r="K2962">
        <v>4</v>
      </c>
      <c r="L2962">
        <v>1</v>
      </c>
      <c r="M2962" s="2">
        <f>机器人辅助表!C2962</f>
        <v>52876.520703026123</v>
      </c>
      <c r="N2962" s="2">
        <v>2</v>
      </c>
      <c r="O2962" s="2">
        <f>机器人辅助表!D2962</f>
        <v>2750.9399280000011</v>
      </c>
      <c r="P2962" s="2">
        <v>3</v>
      </c>
      <c r="Q2962" s="2">
        <f>机器人辅助表!E2962</f>
        <v>1222.6399680000009</v>
      </c>
      <c r="R2962" s="2">
        <v>6</v>
      </c>
      <c r="S2962" s="2">
        <f>机器人辅助表!F2962</f>
        <v>9058.3220000000001</v>
      </c>
      <c r="T2962">
        <v>0</v>
      </c>
      <c r="U2962">
        <v>0</v>
      </c>
      <c r="V2962">
        <v>0</v>
      </c>
      <c r="W2962">
        <v>0</v>
      </c>
      <c r="X2962">
        <v>0</v>
      </c>
      <c r="Y2962">
        <v>0</v>
      </c>
      <c r="Z2962">
        <v>0</v>
      </c>
      <c r="AA2962">
        <v>0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BD2962">
        <v>11</v>
      </c>
      <c r="BE2962">
        <v>9211104</v>
      </c>
      <c r="BF2962">
        <v>9214102</v>
      </c>
      <c r="BG2962">
        <v>9214204</v>
      </c>
      <c r="BH2962">
        <v>9214303</v>
      </c>
      <c r="BI2962">
        <v>9214403</v>
      </c>
      <c r="BJ2962">
        <v>9222104</v>
      </c>
      <c r="BK2962">
        <v>9223102</v>
      </c>
      <c r="BL2962">
        <v>9223202</v>
      </c>
      <c r="BM2962">
        <v>9223302</v>
      </c>
      <c r="BN2962">
        <v>9223403</v>
      </c>
      <c r="BO2962">
        <v>9215104</v>
      </c>
    </row>
    <row r="2963" spans="1:67" x14ac:dyDescent="0.15">
      <c r="A2963">
        <v>2962</v>
      </c>
      <c r="B2963" t="s">
        <v>3879</v>
      </c>
      <c r="E2963">
        <f>机器人辅助表!B2963</f>
        <v>31</v>
      </c>
      <c r="F2963">
        <v>3</v>
      </c>
      <c r="G2963">
        <v>58201</v>
      </c>
      <c r="H2963">
        <v>0</v>
      </c>
      <c r="I2963">
        <f>机器人辅助表!H2963</f>
        <v>6401.8032149353849</v>
      </c>
      <c r="J2963">
        <v>2</v>
      </c>
      <c r="K2963">
        <v>4</v>
      </c>
      <c r="L2963">
        <v>1</v>
      </c>
      <c r="M2963" s="2">
        <f>机器人辅助表!C2963</f>
        <v>19631.791898653853</v>
      </c>
      <c r="N2963" s="2">
        <v>2</v>
      </c>
      <c r="O2963" s="2">
        <f>机器人辅助表!D2963</f>
        <v>1254.8510560384618</v>
      </c>
      <c r="P2963" s="2">
        <v>3</v>
      </c>
      <c r="Q2963" s="2">
        <f>机器人辅助表!E2963</f>
        <v>557.71158046153869</v>
      </c>
      <c r="R2963" s="2">
        <v>6</v>
      </c>
      <c r="S2963" s="2">
        <f>机器人辅助表!F2963</f>
        <v>8050.0050000000001</v>
      </c>
      <c r="T2963">
        <v>0</v>
      </c>
      <c r="U2963">
        <v>0</v>
      </c>
      <c r="V2963">
        <v>0</v>
      </c>
      <c r="W2963">
        <v>0</v>
      </c>
      <c r="X2963">
        <v>0</v>
      </c>
      <c r="Y2963">
        <v>0</v>
      </c>
      <c r="Z2963">
        <v>0</v>
      </c>
      <c r="AA2963">
        <v>0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BD2963">
        <v>8</v>
      </c>
      <c r="BE2963">
        <v>9323104</v>
      </c>
      <c r="BF2963">
        <v>9324104</v>
      </c>
      <c r="BG2963">
        <v>9324203</v>
      </c>
      <c r="BH2963">
        <v>9324303</v>
      </c>
      <c r="BI2963">
        <v>9324402</v>
      </c>
      <c r="BJ2963">
        <v>9312104</v>
      </c>
      <c r="BK2963">
        <v>9311104</v>
      </c>
      <c r="BL2963">
        <v>9315104</v>
      </c>
    </row>
    <row r="2964" spans="1:67" x14ac:dyDescent="0.15">
      <c r="A2964">
        <v>2963</v>
      </c>
      <c r="B2964" t="s">
        <v>3880</v>
      </c>
      <c r="E2964">
        <f>机器人辅助表!B2964</f>
        <v>43</v>
      </c>
      <c r="F2964">
        <v>3</v>
      </c>
      <c r="G2964">
        <v>58201</v>
      </c>
      <c r="H2964">
        <v>0</v>
      </c>
      <c r="I2964">
        <f>机器人辅助表!H2964</f>
        <v>7574.3036545667064</v>
      </c>
      <c r="J2964">
        <v>2</v>
      </c>
      <c r="K2964">
        <v>4</v>
      </c>
      <c r="L2964">
        <v>1</v>
      </c>
      <c r="M2964" s="2">
        <f>机器人辅助表!C2964</f>
        <v>37772.901986646946</v>
      </c>
      <c r="N2964" s="2">
        <v>2</v>
      </c>
      <c r="O2964" s="2">
        <f>机器人辅助表!D2964</f>
        <v>1917.2666607736458</v>
      </c>
      <c r="P2964" s="2">
        <v>3</v>
      </c>
      <c r="Q2964" s="2">
        <f>机器人辅助表!E2964</f>
        <v>852.11851589939829</v>
      </c>
      <c r="R2964" s="2">
        <v>6</v>
      </c>
      <c r="S2964" s="2">
        <f>机器人辅助表!F2964</f>
        <v>5975.3483999999989</v>
      </c>
      <c r="T2964">
        <v>0</v>
      </c>
      <c r="U2964">
        <v>0</v>
      </c>
      <c r="V2964">
        <v>0</v>
      </c>
      <c r="W2964">
        <v>0</v>
      </c>
      <c r="X2964">
        <v>0</v>
      </c>
      <c r="Y2964">
        <v>0</v>
      </c>
      <c r="Z2964">
        <v>0</v>
      </c>
      <c r="AA2964">
        <v>0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BD2964">
        <v>8</v>
      </c>
      <c r="BE2964">
        <v>9323102</v>
      </c>
      <c r="BF2964">
        <v>9324102</v>
      </c>
      <c r="BG2964">
        <v>9324203</v>
      </c>
      <c r="BH2964">
        <v>9324304</v>
      </c>
      <c r="BI2964">
        <v>9324403</v>
      </c>
      <c r="BJ2964">
        <v>9312103</v>
      </c>
      <c r="BK2964">
        <v>9311102</v>
      </c>
      <c r="BL2964">
        <v>9315103</v>
      </c>
    </row>
    <row r="2965" spans="1:67" x14ac:dyDescent="0.15">
      <c r="A2965">
        <v>2964</v>
      </c>
      <c r="B2965" t="s">
        <v>3881</v>
      </c>
      <c r="E2965">
        <f>机器人辅助表!B2965</f>
        <v>27</v>
      </c>
      <c r="F2965">
        <v>1</v>
      </c>
      <c r="G2965">
        <v>58001</v>
      </c>
      <c r="H2965">
        <v>0</v>
      </c>
      <c r="I2965">
        <f>机器人辅助表!H2965</f>
        <v>2487.4752418591547</v>
      </c>
      <c r="J2965">
        <v>2</v>
      </c>
      <c r="K2965">
        <v>4</v>
      </c>
      <c r="L2965">
        <v>1</v>
      </c>
      <c r="M2965" s="2">
        <f>机器人辅助表!C2965</f>
        <v>6201.7695207613733</v>
      </c>
      <c r="N2965" s="2">
        <v>2</v>
      </c>
      <c r="O2965" s="2">
        <f>机器人辅助表!D2965</f>
        <v>429.97342849765897</v>
      </c>
      <c r="P2965" s="2">
        <v>3</v>
      </c>
      <c r="Q2965" s="2">
        <f>机器人辅助表!E2965</f>
        <v>191.09930155451511</v>
      </c>
      <c r="R2965" s="2">
        <v>6</v>
      </c>
      <c r="S2965" s="2">
        <f>机器人辅助表!F2965</f>
        <v>3540.4485999999997</v>
      </c>
      <c r="T2965">
        <v>0</v>
      </c>
      <c r="U2965">
        <v>0</v>
      </c>
      <c r="V2965">
        <v>0</v>
      </c>
      <c r="W2965">
        <v>0</v>
      </c>
      <c r="X2965">
        <v>0</v>
      </c>
      <c r="Y2965">
        <v>0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BD2965">
        <v>11</v>
      </c>
      <c r="BE2965">
        <v>9113104</v>
      </c>
      <c r="BF2965">
        <v>9121103</v>
      </c>
      <c r="BG2965">
        <v>9121203</v>
      </c>
      <c r="BH2965">
        <v>9121303</v>
      </c>
      <c r="BI2965">
        <v>9121402</v>
      </c>
      <c r="BJ2965">
        <v>9114104</v>
      </c>
      <c r="BK2965">
        <v>9122103</v>
      </c>
      <c r="BL2965">
        <v>9122202</v>
      </c>
      <c r="BM2965">
        <v>9122303</v>
      </c>
      <c r="BN2965">
        <v>9122403</v>
      </c>
      <c r="BO2965">
        <v>9115102</v>
      </c>
    </row>
    <row r="2966" spans="1:67" x14ac:dyDescent="0.15">
      <c r="A2966">
        <v>2965</v>
      </c>
      <c r="B2966" t="s">
        <v>3882</v>
      </c>
      <c r="E2966">
        <f>机器人辅助表!B2966</f>
        <v>40</v>
      </c>
      <c r="F2966">
        <v>3</v>
      </c>
      <c r="G2966">
        <v>58201</v>
      </c>
      <c r="H2966">
        <v>0</v>
      </c>
      <c r="I2966">
        <f>机器人辅助表!H2966</f>
        <v>5653.1957646788078</v>
      </c>
      <c r="J2966">
        <v>2</v>
      </c>
      <c r="K2966">
        <v>4</v>
      </c>
      <c r="L2966">
        <v>1</v>
      </c>
      <c r="M2966" s="2">
        <f>机器人辅助表!C2966</f>
        <v>25074.118616315729</v>
      </c>
      <c r="N2966" s="2">
        <v>2</v>
      </c>
      <c r="O2966" s="2">
        <f>机器人辅助表!D2966</f>
        <v>1372.6707271705691</v>
      </c>
      <c r="P2966" s="2">
        <v>3</v>
      </c>
      <c r="Q2966" s="2">
        <f>机器人辅助表!E2966</f>
        <v>610.0758787424752</v>
      </c>
      <c r="R2966" s="2">
        <v>6</v>
      </c>
      <c r="S2966" s="2">
        <f>机器人辅助表!F2966</f>
        <v>5074.3679999999995</v>
      </c>
      <c r="T2966">
        <v>0</v>
      </c>
      <c r="U2966">
        <v>0</v>
      </c>
      <c r="V2966">
        <v>0</v>
      </c>
      <c r="W2966">
        <v>0</v>
      </c>
      <c r="X2966">
        <v>0</v>
      </c>
      <c r="Y2966">
        <v>0</v>
      </c>
      <c r="Z2966">
        <v>0</v>
      </c>
      <c r="AA2966">
        <v>0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BD2966">
        <v>8</v>
      </c>
      <c r="BE2966">
        <v>9323102</v>
      </c>
      <c r="BF2966">
        <v>9324103</v>
      </c>
      <c r="BG2966">
        <v>9324204</v>
      </c>
      <c r="BH2966">
        <v>9324303</v>
      </c>
      <c r="BI2966">
        <v>9324402</v>
      </c>
      <c r="BJ2966">
        <v>9312103</v>
      </c>
      <c r="BK2966">
        <v>9311104</v>
      </c>
      <c r="BL2966">
        <v>9315104</v>
      </c>
    </row>
    <row r="2967" spans="1:67" x14ac:dyDescent="0.15">
      <c r="A2967">
        <v>2966</v>
      </c>
      <c r="B2967" t="s">
        <v>3883</v>
      </c>
      <c r="E2967">
        <f>机器人辅助表!B2967</f>
        <v>45</v>
      </c>
      <c r="F2967">
        <v>1</v>
      </c>
      <c r="G2967">
        <v>58001</v>
      </c>
      <c r="H2967">
        <v>0</v>
      </c>
      <c r="I2967">
        <f>机器人辅助表!H2967</f>
        <v>14705.850230427808</v>
      </c>
      <c r="J2967">
        <v>2</v>
      </c>
      <c r="K2967">
        <v>4</v>
      </c>
      <c r="L2967">
        <v>1</v>
      </c>
      <c r="M2967" s="2">
        <f>机器人辅助表!C2967</f>
        <v>78528.707291883635</v>
      </c>
      <c r="N2967" s="2">
        <v>2</v>
      </c>
      <c r="O2967" s="2">
        <f>机器人辅助表!D2967</f>
        <v>3799.6686417792648</v>
      </c>
      <c r="P2967" s="2">
        <v>3</v>
      </c>
      <c r="Q2967" s="2">
        <f>机器人辅助表!E2967</f>
        <v>1688.7416185685624</v>
      </c>
      <c r="R2967" s="2">
        <v>6</v>
      </c>
      <c r="S2967" s="2">
        <f>机器人辅助表!F2967</f>
        <v>10662.696</v>
      </c>
      <c r="T2967">
        <v>0</v>
      </c>
      <c r="U2967">
        <v>0</v>
      </c>
      <c r="V2967">
        <v>0</v>
      </c>
      <c r="W2967">
        <v>0</v>
      </c>
      <c r="X2967">
        <v>0</v>
      </c>
      <c r="Y2967">
        <v>0</v>
      </c>
      <c r="Z2967">
        <v>0</v>
      </c>
      <c r="AA2967">
        <v>0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BD2967">
        <v>11</v>
      </c>
      <c r="BE2967">
        <v>9113102</v>
      </c>
      <c r="BF2967">
        <v>9121104</v>
      </c>
      <c r="BG2967">
        <v>9121203</v>
      </c>
      <c r="BH2967">
        <v>9121303</v>
      </c>
      <c r="BI2967">
        <v>9121404</v>
      </c>
      <c r="BJ2967">
        <v>9114104</v>
      </c>
      <c r="BK2967">
        <v>9122102</v>
      </c>
      <c r="BL2967">
        <v>9122204</v>
      </c>
      <c r="BM2967">
        <v>9122304</v>
      </c>
      <c r="BN2967">
        <v>9122403</v>
      </c>
      <c r="BO2967">
        <v>9115102</v>
      </c>
    </row>
    <row r="2968" spans="1:67" x14ac:dyDescent="0.15">
      <c r="A2968">
        <v>2967</v>
      </c>
      <c r="B2968" t="s">
        <v>3884</v>
      </c>
      <c r="E2968">
        <f>机器人辅助表!B2968</f>
        <v>45</v>
      </c>
      <c r="F2968">
        <v>3</v>
      </c>
      <c r="G2968">
        <v>58201</v>
      </c>
      <c r="H2968">
        <v>0</v>
      </c>
      <c r="I2968">
        <f>机器人辅助表!H2968</f>
        <v>8578.4126344162196</v>
      </c>
      <c r="J2968">
        <v>2</v>
      </c>
      <c r="K2968">
        <v>4</v>
      </c>
      <c r="L2968">
        <v>1</v>
      </c>
      <c r="M2968" s="2">
        <f>机器人辅助表!C2968</f>
        <v>45808.412586932121</v>
      </c>
      <c r="N2968" s="2">
        <v>2</v>
      </c>
      <c r="O2968" s="2">
        <f>机器人辅助表!D2968</f>
        <v>2216.4733743712377</v>
      </c>
      <c r="P2968" s="2">
        <v>3</v>
      </c>
      <c r="Q2968" s="2">
        <f>机器人辅助表!E2968</f>
        <v>985.09927749832809</v>
      </c>
      <c r="R2968" s="2">
        <v>6</v>
      </c>
      <c r="S2968" s="2">
        <f>机器人辅助表!F2968</f>
        <v>6219.905999999999</v>
      </c>
      <c r="T2968">
        <v>0</v>
      </c>
      <c r="U2968">
        <v>0</v>
      </c>
      <c r="V2968">
        <v>0</v>
      </c>
      <c r="W2968">
        <v>0</v>
      </c>
      <c r="X2968">
        <v>0</v>
      </c>
      <c r="Y2968">
        <v>0</v>
      </c>
      <c r="Z2968">
        <v>0</v>
      </c>
      <c r="AA2968">
        <v>0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BD2968">
        <v>8</v>
      </c>
      <c r="BE2968">
        <v>9323103</v>
      </c>
      <c r="BF2968">
        <v>9324104</v>
      </c>
      <c r="BG2968">
        <v>9324202</v>
      </c>
      <c r="BH2968">
        <v>9324304</v>
      </c>
      <c r="BI2968">
        <v>9324402</v>
      </c>
      <c r="BJ2968">
        <v>9312102</v>
      </c>
      <c r="BK2968">
        <v>9311104</v>
      </c>
      <c r="BL2968">
        <v>9315103</v>
      </c>
    </row>
    <row r="2969" spans="1:67" x14ac:dyDescent="0.15">
      <c r="A2969">
        <v>2968</v>
      </c>
      <c r="B2969" t="s">
        <v>3885</v>
      </c>
      <c r="E2969">
        <f>机器人辅助表!B2969</f>
        <v>23</v>
      </c>
      <c r="F2969">
        <v>2</v>
      </c>
      <c r="G2969">
        <v>58101</v>
      </c>
      <c r="H2969">
        <v>0</v>
      </c>
      <c r="I2969">
        <f>机器人辅助表!H2969</f>
        <v>3187.4373739529096</v>
      </c>
      <c r="J2969">
        <v>2</v>
      </c>
      <c r="K2969">
        <v>4</v>
      </c>
      <c r="L2969">
        <v>1</v>
      </c>
      <c r="M2969" s="2">
        <f>机器人辅助表!C2969</f>
        <v>6234.530160250838</v>
      </c>
      <c r="N2969" s="2">
        <v>2</v>
      </c>
      <c r="O2969" s="2">
        <f>机器人辅助表!D2969</f>
        <v>479.32319438127104</v>
      </c>
      <c r="P2969" s="2">
        <v>3</v>
      </c>
      <c r="Q2969" s="2">
        <f>机器人辅助表!E2969</f>
        <v>213.03253083612049</v>
      </c>
      <c r="R2969" s="2">
        <v>6</v>
      </c>
      <c r="S2969" s="2">
        <f>机器人辅助表!F2969</f>
        <v>5042.5319999999992</v>
      </c>
      <c r="T2969">
        <v>0</v>
      </c>
      <c r="U2969">
        <v>0</v>
      </c>
      <c r="V2969">
        <v>0</v>
      </c>
      <c r="W2969">
        <v>0</v>
      </c>
      <c r="X2969">
        <v>0</v>
      </c>
      <c r="Y2969">
        <v>0</v>
      </c>
      <c r="Z2969">
        <v>0</v>
      </c>
      <c r="AA2969">
        <v>0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BD2969">
        <v>11</v>
      </c>
      <c r="BE2969">
        <v>9211104</v>
      </c>
      <c r="BF2969">
        <v>9214103</v>
      </c>
      <c r="BG2969">
        <v>9214202</v>
      </c>
      <c r="BH2969">
        <v>9214302</v>
      </c>
      <c r="BI2969">
        <v>9214402</v>
      </c>
      <c r="BJ2969">
        <v>9222104</v>
      </c>
      <c r="BK2969">
        <v>9223103</v>
      </c>
      <c r="BL2969">
        <v>9223202</v>
      </c>
      <c r="BM2969">
        <v>9223304</v>
      </c>
      <c r="BN2969">
        <v>9223403</v>
      </c>
      <c r="BO2969">
        <v>9215104</v>
      </c>
    </row>
    <row r="2970" spans="1:67" x14ac:dyDescent="0.15">
      <c r="A2970">
        <v>2969</v>
      </c>
      <c r="B2970" t="s">
        <v>1366</v>
      </c>
      <c r="E2970">
        <f>机器人辅助表!B2970</f>
        <v>27</v>
      </c>
      <c r="F2970">
        <v>3</v>
      </c>
      <c r="G2970">
        <v>58201</v>
      </c>
      <c r="H2970">
        <v>0</v>
      </c>
      <c r="I2970">
        <f>机器人辅助表!H2970</f>
        <v>2621.9333630407309</v>
      </c>
      <c r="J2970">
        <v>2</v>
      </c>
      <c r="K2970">
        <v>4</v>
      </c>
      <c r="L2970">
        <v>1</v>
      </c>
      <c r="M2970" s="2">
        <f>机器人辅助表!C2970</f>
        <v>6537.0003056673941</v>
      </c>
      <c r="N2970" s="2">
        <v>2</v>
      </c>
      <c r="O2970" s="2">
        <f>机器人辅助表!D2970</f>
        <v>453.21523544347838</v>
      </c>
      <c r="P2970" s="2">
        <v>3</v>
      </c>
      <c r="Q2970" s="2">
        <f>机器人辅助表!E2970</f>
        <v>201.42899353043487</v>
      </c>
      <c r="R2970" s="2">
        <v>6</v>
      </c>
      <c r="S2970" s="2">
        <f>机器人辅助表!F2970</f>
        <v>3731.8241999999996</v>
      </c>
      <c r="T2970">
        <v>0</v>
      </c>
      <c r="U2970">
        <v>0</v>
      </c>
      <c r="V2970">
        <v>0</v>
      </c>
      <c r="W2970">
        <v>0</v>
      </c>
      <c r="X2970">
        <v>0</v>
      </c>
      <c r="Y2970">
        <v>0</v>
      </c>
      <c r="Z2970">
        <v>0</v>
      </c>
      <c r="AA2970">
        <v>0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BD2970">
        <v>8</v>
      </c>
      <c r="BE2970">
        <v>9323104</v>
      </c>
      <c r="BF2970">
        <v>9324104</v>
      </c>
      <c r="BG2970">
        <v>9324202</v>
      </c>
      <c r="BH2970">
        <v>9324303</v>
      </c>
      <c r="BI2970">
        <v>9324403</v>
      </c>
      <c r="BJ2970">
        <v>9312104</v>
      </c>
      <c r="BK2970">
        <v>9311102</v>
      </c>
      <c r="BL2970">
        <v>9315104</v>
      </c>
    </row>
    <row r="2971" spans="1:67" x14ac:dyDescent="0.15">
      <c r="A2971">
        <v>2970</v>
      </c>
      <c r="B2971" t="s">
        <v>3886</v>
      </c>
      <c r="E2971">
        <f>机器人辅助表!B2971</f>
        <v>38</v>
      </c>
      <c r="F2971">
        <v>1</v>
      </c>
      <c r="G2971">
        <v>58001</v>
      </c>
      <c r="H2971">
        <v>0</v>
      </c>
      <c r="I2971">
        <f>机器人辅助表!H2971</f>
        <v>5637.6835120302467</v>
      </c>
      <c r="J2971">
        <v>2</v>
      </c>
      <c r="K2971">
        <v>4</v>
      </c>
      <c r="L2971">
        <v>1</v>
      </c>
      <c r="M2971" s="2">
        <f>机器人辅助表!C2971</f>
        <v>22941.512298746085</v>
      </c>
      <c r="N2971" s="2">
        <v>2</v>
      </c>
      <c r="O2971" s="2">
        <f>机器人辅助表!D2971</f>
        <v>1324.5522351290972</v>
      </c>
      <c r="P2971" s="2">
        <v>3</v>
      </c>
      <c r="Q2971" s="2">
        <f>机器人辅助表!E2971</f>
        <v>588.68988227959881</v>
      </c>
      <c r="R2971" s="2">
        <v>6</v>
      </c>
      <c r="S2971" s="2">
        <f>机器人辅助表!F2971</f>
        <v>5491.6675999999998</v>
      </c>
      <c r="T2971">
        <v>0</v>
      </c>
      <c r="U2971">
        <v>0</v>
      </c>
      <c r="V2971">
        <v>0</v>
      </c>
      <c r="W2971">
        <v>0</v>
      </c>
      <c r="X2971">
        <v>0</v>
      </c>
      <c r="Y2971">
        <v>0</v>
      </c>
      <c r="Z2971">
        <v>0</v>
      </c>
      <c r="AA2971">
        <v>0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BD2971">
        <v>11</v>
      </c>
      <c r="BE2971">
        <v>9113103</v>
      </c>
      <c r="BF2971">
        <v>9121103</v>
      </c>
      <c r="BG2971">
        <v>9121203</v>
      </c>
      <c r="BH2971">
        <v>9121303</v>
      </c>
      <c r="BI2971">
        <v>9121403</v>
      </c>
      <c r="BJ2971">
        <v>9114103</v>
      </c>
      <c r="BK2971">
        <v>9122104</v>
      </c>
      <c r="BL2971">
        <v>9122203</v>
      </c>
      <c r="BM2971">
        <v>9122302</v>
      </c>
      <c r="BN2971">
        <v>9122402</v>
      </c>
      <c r="BO2971">
        <v>9115104</v>
      </c>
    </row>
    <row r="2972" spans="1:67" x14ac:dyDescent="0.15">
      <c r="A2972">
        <v>2971</v>
      </c>
      <c r="B2972" t="s">
        <v>1367</v>
      </c>
      <c r="E2972">
        <f>机器人辅助表!B2972</f>
        <v>40</v>
      </c>
      <c r="F2972">
        <v>3</v>
      </c>
      <c r="G2972">
        <v>58201</v>
      </c>
      <c r="H2972">
        <v>0</v>
      </c>
      <c r="I2972">
        <f>机器人辅助表!H2972</f>
        <v>6843.3422414532934</v>
      </c>
      <c r="J2972">
        <v>2</v>
      </c>
      <c r="K2972">
        <v>4</v>
      </c>
      <c r="L2972">
        <v>1</v>
      </c>
      <c r="M2972" s="2">
        <f>机器人辅助表!C2972</f>
        <v>30352.880430276935</v>
      </c>
      <c r="N2972" s="2">
        <v>2</v>
      </c>
      <c r="O2972" s="2">
        <f>机器人辅助表!D2972</f>
        <v>1661.6540381538468</v>
      </c>
      <c r="P2972" s="2">
        <v>3</v>
      </c>
      <c r="Q2972" s="2">
        <f>机器人辅助表!E2972</f>
        <v>738.51290584615424</v>
      </c>
      <c r="R2972" s="2">
        <v>6</v>
      </c>
      <c r="S2972" s="2">
        <f>机器人辅助表!F2972</f>
        <v>6142.6559999999999</v>
      </c>
      <c r="T2972">
        <v>0</v>
      </c>
      <c r="U2972">
        <v>0</v>
      </c>
      <c r="V2972">
        <v>0</v>
      </c>
      <c r="W2972">
        <v>0</v>
      </c>
      <c r="X2972">
        <v>0</v>
      </c>
      <c r="Y2972">
        <v>0</v>
      </c>
      <c r="Z2972">
        <v>0</v>
      </c>
      <c r="AA2972">
        <v>0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BD2972">
        <v>8</v>
      </c>
      <c r="BE2972">
        <v>9323102</v>
      </c>
      <c r="BF2972">
        <v>9324102</v>
      </c>
      <c r="BG2972">
        <v>9324203</v>
      </c>
      <c r="BH2972">
        <v>9324303</v>
      </c>
      <c r="BI2972">
        <v>9324402</v>
      </c>
      <c r="BJ2972">
        <v>9312103</v>
      </c>
      <c r="BK2972">
        <v>9311104</v>
      </c>
      <c r="BL2972">
        <v>9315102</v>
      </c>
    </row>
    <row r="2973" spans="1:67" x14ac:dyDescent="0.15">
      <c r="A2973">
        <v>2972</v>
      </c>
      <c r="B2973" t="s">
        <v>1368</v>
      </c>
      <c r="E2973">
        <f>机器人辅助表!B2973</f>
        <v>24</v>
      </c>
      <c r="F2973">
        <v>2</v>
      </c>
      <c r="G2973">
        <v>58101</v>
      </c>
      <c r="H2973">
        <v>0</v>
      </c>
      <c r="I2973">
        <f>机器人辅助表!H2973</f>
        <v>3097.9783727582617</v>
      </c>
      <c r="J2973">
        <v>2</v>
      </c>
      <c r="K2973">
        <v>4</v>
      </c>
      <c r="L2973">
        <v>1</v>
      </c>
      <c r="M2973" s="2">
        <f>机器人辅助表!C2973</f>
        <v>6452.1540121739154</v>
      </c>
      <c r="N2973" s="2">
        <v>2</v>
      </c>
      <c r="O2973" s="2">
        <f>机器人辅助表!D2973</f>
        <v>482.90549779264228</v>
      </c>
      <c r="P2973" s="2">
        <v>3</v>
      </c>
      <c r="Q2973" s="2">
        <f>机器人辅助表!E2973</f>
        <v>214.62466568561877</v>
      </c>
      <c r="R2973" s="2">
        <v>6</v>
      </c>
      <c r="S2973" s="2">
        <f>机器人辅助表!F2973</f>
        <v>4782.4480000000003</v>
      </c>
      <c r="T2973">
        <v>0</v>
      </c>
      <c r="U2973">
        <v>0</v>
      </c>
      <c r="V2973">
        <v>0</v>
      </c>
      <c r="W2973">
        <v>0</v>
      </c>
      <c r="X2973">
        <v>0</v>
      </c>
      <c r="Y2973">
        <v>0</v>
      </c>
      <c r="Z2973">
        <v>0</v>
      </c>
      <c r="AA2973">
        <v>0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BD2973">
        <v>11</v>
      </c>
      <c r="BE2973">
        <v>9211104</v>
      </c>
      <c r="BF2973">
        <v>9214104</v>
      </c>
      <c r="BG2973">
        <v>9214203</v>
      </c>
      <c r="BH2973">
        <v>9214303</v>
      </c>
      <c r="BI2973">
        <v>9214402</v>
      </c>
      <c r="BJ2973">
        <v>9222103</v>
      </c>
      <c r="BK2973">
        <v>9223102</v>
      </c>
      <c r="BL2973">
        <v>9223202</v>
      </c>
      <c r="BM2973">
        <v>9223303</v>
      </c>
      <c r="BN2973">
        <v>9223402</v>
      </c>
      <c r="BO2973">
        <v>9215102</v>
      </c>
    </row>
    <row r="2974" spans="1:67" x14ac:dyDescent="0.15">
      <c r="A2974">
        <v>2973</v>
      </c>
      <c r="B2974" t="s">
        <v>3887</v>
      </c>
      <c r="E2974">
        <f>机器人辅助表!B2974</f>
        <v>31</v>
      </c>
      <c r="F2974">
        <v>3</v>
      </c>
      <c r="G2974">
        <v>58201</v>
      </c>
      <c r="H2974">
        <v>0</v>
      </c>
      <c r="I2974">
        <f>机器人辅助表!H2974</f>
        <v>6401.8032149353849</v>
      </c>
      <c r="J2974">
        <v>2</v>
      </c>
      <c r="K2974">
        <v>4</v>
      </c>
      <c r="L2974">
        <v>1</v>
      </c>
      <c r="M2974" s="2">
        <f>机器人辅助表!C2974</f>
        <v>19631.791898653853</v>
      </c>
      <c r="N2974" s="2">
        <v>2</v>
      </c>
      <c r="O2974" s="2">
        <f>机器人辅助表!D2974</f>
        <v>1254.8510560384618</v>
      </c>
      <c r="P2974" s="2">
        <v>3</v>
      </c>
      <c r="Q2974" s="2">
        <f>机器人辅助表!E2974</f>
        <v>557.71158046153869</v>
      </c>
      <c r="R2974" s="2">
        <v>6</v>
      </c>
      <c r="S2974" s="2">
        <f>机器人辅助表!F2974</f>
        <v>8050.0050000000001</v>
      </c>
      <c r="T2974">
        <v>0</v>
      </c>
      <c r="U2974">
        <v>0</v>
      </c>
      <c r="V2974">
        <v>0</v>
      </c>
      <c r="W2974">
        <v>0</v>
      </c>
      <c r="X2974">
        <v>0</v>
      </c>
      <c r="Y2974">
        <v>0</v>
      </c>
      <c r="Z2974">
        <v>0</v>
      </c>
      <c r="AA2974">
        <v>0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BD2974">
        <v>8</v>
      </c>
      <c r="BE2974">
        <v>9323104</v>
      </c>
      <c r="BF2974">
        <v>9324103</v>
      </c>
      <c r="BG2974">
        <v>9324204</v>
      </c>
      <c r="BH2974">
        <v>9324302</v>
      </c>
      <c r="BI2974">
        <v>9324404</v>
      </c>
      <c r="BJ2974">
        <v>9312104</v>
      </c>
      <c r="BK2974">
        <v>9311104</v>
      </c>
      <c r="BL2974">
        <v>9315104</v>
      </c>
    </row>
    <row r="2975" spans="1:67" x14ac:dyDescent="0.15">
      <c r="A2975">
        <v>2974</v>
      </c>
      <c r="B2975" t="s">
        <v>3888</v>
      </c>
      <c r="E2975">
        <f>机器人辅助表!B2975</f>
        <v>30</v>
      </c>
      <c r="F2975">
        <v>2</v>
      </c>
      <c r="G2975">
        <v>58101</v>
      </c>
      <c r="H2975">
        <v>0</v>
      </c>
      <c r="I2975">
        <f>机器人辅助表!H2975</f>
        <v>4404.3250127498341</v>
      </c>
      <c r="J2975">
        <v>2</v>
      </c>
      <c r="K2975">
        <v>4</v>
      </c>
      <c r="L2975">
        <v>1</v>
      </c>
      <c r="M2975" s="2">
        <f>机器人辅助表!C2975</f>
        <v>12887.625033737464</v>
      </c>
      <c r="N2975" s="2">
        <v>2</v>
      </c>
      <c r="O2975" s="2">
        <f>机器人辅助表!D2975</f>
        <v>832.20538334448213</v>
      </c>
      <c r="P2975" s="2">
        <v>3</v>
      </c>
      <c r="Q2975" s="2">
        <f>机器人辅助表!E2975</f>
        <v>369.86905926421429</v>
      </c>
      <c r="R2975" s="2">
        <v>6</v>
      </c>
      <c r="S2975" s="2">
        <f>机器人辅助表!F2975</f>
        <v>5743.21</v>
      </c>
      <c r="T2975">
        <v>0</v>
      </c>
      <c r="U2975">
        <v>0</v>
      </c>
      <c r="V2975">
        <v>0</v>
      </c>
      <c r="W2975">
        <v>0</v>
      </c>
      <c r="X2975">
        <v>0</v>
      </c>
      <c r="Y2975">
        <v>0</v>
      </c>
      <c r="Z2975">
        <v>0</v>
      </c>
      <c r="AA2975">
        <v>0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BD2975">
        <v>11</v>
      </c>
      <c r="BE2975">
        <v>9211103</v>
      </c>
      <c r="BF2975">
        <v>9214102</v>
      </c>
      <c r="BG2975">
        <v>9214203</v>
      </c>
      <c r="BH2975">
        <v>9214304</v>
      </c>
      <c r="BI2975">
        <v>9214402</v>
      </c>
      <c r="BJ2975">
        <v>9222104</v>
      </c>
      <c r="BK2975">
        <v>9223102</v>
      </c>
      <c r="BL2975">
        <v>9223203</v>
      </c>
      <c r="BM2975">
        <v>9223303</v>
      </c>
      <c r="BN2975">
        <v>9223404</v>
      </c>
      <c r="BO2975">
        <v>9215102</v>
      </c>
    </row>
    <row r="2976" spans="1:67" x14ac:dyDescent="0.15">
      <c r="A2976">
        <v>2975</v>
      </c>
      <c r="B2976" t="s">
        <v>1369</v>
      </c>
      <c r="E2976">
        <f>机器人辅助表!B2976</f>
        <v>44</v>
      </c>
      <c r="F2976">
        <v>1</v>
      </c>
      <c r="G2976">
        <v>58001</v>
      </c>
      <c r="H2976">
        <v>0</v>
      </c>
      <c r="I2976">
        <f>机器人辅助表!H2976</f>
        <v>14207.649578870971</v>
      </c>
      <c r="J2976">
        <v>2</v>
      </c>
      <c r="K2976">
        <v>4</v>
      </c>
      <c r="L2976">
        <v>1</v>
      </c>
      <c r="M2976" s="2">
        <f>机器人辅助表!C2976</f>
        <v>73382.16929059448</v>
      </c>
      <c r="N2976" s="2">
        <v>2</v>
      </c>
      <c r="O2976" s="2">
        <f>机器人辅助表!D2976</f>
        <v>3635.7591840706359</v>
      </c>
      <c r="P2976" s="2">
        <v>3</v>
      </c>
      <c r="Q2976" s="2">
        <f>机器人辅助表!E2976</f>
        <v>1615.8929706980607</v>
      </c>
      <c r="R2976" s="2">
        <v>6</v>
      </c>
      <c r="S2976" s="2">
        <f>机器人辅助表!F2976</f>
        <v>10743.438399999999</v>
      </c>
      <c r="T2976">
        <v>0</v>
      </c>
      <c r="U2976">
        <v>0</v>
      </c>
      <c r="V2976">
        <v>0</v>
      </c>
      <c r="W2976">
        <v>0</v>
      </c>
      <c r="X2976">
        <v>0</v>
      </c>
      <c r="Y2976">
        <v>0</v>
      </c>
      <c r="Z2976">
        <v>0</v>
      </c>
      <c r="AA2976">
        <v>0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BD2976">
        <v>11</v>
      </c>
      <c r="BE2976">
        <v>9113104</v>
      </c>
      <c r="BF2976">
        <v>9121104</v>
      </c>
      <c r="BG2976">
        <v>9121203</v>
      </c>
      <c r="BH2976">
        <v>9121302</v>
      </c>
      <c r="BI2976">
        <v>9121404</v>
      </c>
      <c r="BJ2976">
        <v>9114102</v>
      </c>
      <c r="BK2976">
        <v>9122103</v>
      </c>
      <c r="BL2976">
        <v>9122203</v>
      </c>
      <c r="BM2976">
        <v>9122302</v>
      </c>
      <c r="BN2976">
        <v>9122402</v>
      </c>
      <c r="BO2976">
        <v>9115103</v>
      </c>
    </row>
    <row r="2977" spans="1:67" x14ac:dyDescent="0.15">
      <c r="A2977">
        <v>2976</v>
      </c>
      <c r="B2977" t="s">
        <v>1370</v>
      </c>
      <c r="E2977">
        <f>机器人辅助表!B2977</f>
        <v>44</v>
      </c>
      <c r="F2977">
        <v>1</v>
      </c>
      <c r="G2977">
        <v>58001</v>
      </c>
      <c r="H2977">
        <v>0</v>
      </c>
      <c r="I2977">
        <f>机器人辅助表!H2977</f>
        <v>11327.720610180908</v>
      </c>
      <c r="J2977">
        <v>2</v>
      </c>
      <c r="K2977">
        <v>4</v>
      </c>
      <c r="L2977">
        <v>1</v>
      </c>
      <c r="M2977" s="2">
        <f>机器人辅助表!C2977</f>
        <v>58507.405245203699</v>
      </c>
      <c r="N2977" s="2">
        <v>2</v>
      </c>
      <c r="O2977" s="2">
        <f>机器人辅助表!D2977</f>
        <v>2898.7809710833444</v>
      </c>
      <c r="P2977" s="2">
        <v>3</v>
      </c>
      <c r="Q2977" s="2">
        <f>机器人辅助表!E2977</f>
        <v>1288.3470982592644</v>
      </c>
      <c r="R2977" s="2">
        <v>6</v>
      </c>
      <c r="S2977" s="2">
        <f>机器人辅助表!F2977</f>
        <v>8565.7143999999989</v>
      </c>
      <c r="T2977">
        <v>0</v>
      </c>
      <c r="U2977">
        <v>0</v>
      </c>
      <c r="V2977">
        <v>0</v>
      </c>
      <c r="W2977">
        <v>0</v>
      </c>
      <c r="X2977">
        <v>0</v>
      </c>
      <c r="Y2977">
        <v>0</v>
      </c>
      <c r="Z2977">
        <v>0</v>
      </c>
      <c r="AA2977">
        <v>0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BD2977">
        <v>11</v>
      </c>
      <c r="BE2977">
        <v>9113103</v>
      </c>
      <c r="BF2977">
        <v>9121102</v>
      </c>
      <c r="BG2977">
        <v>9121204</v>
      </c>
      <c r="BH2977">
        <v>9121304</v>
      </c>
      <c r="BI2977">
        <v>9121403</v>
      </c>
      <c r="BJ2977">
        <v>9114102</v>
      </c>
      <c r="BK2977">
        <v>9122102</v>
      </c>
      <c r="BL2977">
        <v>9122202</v>
      </c>
      <c r="BM2977">
        <v>9122303</v>
      </c>
      <c r="BN2977">
        <v>9122402</v>
      </c>
      <c r="BO2977">
        <v>9115102</v>
      </c>
    </row>
    <row r="2978" spans="1:67" x14ac:dyDescent="0.15">
      <c r="A2978">
        <v>2977</v>
      </c>
      <c r="B2978" t="s">
        <v>1371</v>
      </c>
      <c r="E2978">
        <f>机器人辅助表!B2978</f>
        <v>22</v>
      </c>
      <c r="F2978">
        <v>3</v>
      </c>
      <c r="G2978">
        <v>58201</v>
      </c>
      <c r="H2978">
        <v>0</v>
      </c>
      <c r="I2978">
        <f>机器人辅助表!H2978</f>
        <v>1800.8485425641741</v>
      </c>
      <c r="J2978">
        <v>2</v>
      </c>
      <c r="K2978">
        <v>4</v>
      </c>
      <c r="L2978">
        <v>1</v>
      </c>
      <c r="M2978" s="2">
        <f>机器人辅助表!C2978</f>
        <v>3293.1062483478258</v>
      </c>
      <c r="N2978" s="2">
        <v>2</v>
      </c>
      <c r="O2978" s="2">
        <f>机器人辅助表!D2978</f>
        <v>260.26745321739133</v>
      </c>
      <c r="P2978" s="2">
        <v>3</v>
      </c>
      <c r="Q2978" s="2">
        <f>机器人辅助表!E2978</f>
        <v>115.67442365217394</v>
      </c>
      <c r="R2978" s="2">
        <v>6</v>
      </c>
      <c r="S2978" s="2">
        <f>机器人辅助表!F2978</f>
        <v>2920.7087999999999</v>
      </c>
      <c r="T2978">
        <v>0</v>
      </c>
      <c r="U2978">
        <v>0</v>
      </c>
      <c r="V2978">
        <v>0</v>
      </c>
      <c r="W2978">
        <v>0</v>
      </c>
      <c r="X2978">
        <v>0</v>
      </c>
      <c r="Y2978">
        <v>0</v>
      </c>
      <c r="Z2978">
        <v>0</v>
      </c>
      <c r="AA2978">
        <v>0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BD2978">
        <v>8</v>
      </c>
      <c r="BE2978">
        <v>9323103</v>
      </c>
      <c r="BF2978">
        <v>9324102</v>
      </c>
      <c r="BG2978">
        <v>9324204</v>
      </c>
      <c r="BH2978">
        <v>9324303</v>
      </c>
      <c r="BI2978">
        <v>9324404</v>
      </c>
      <c r="BJ2978">
        <v>9312102</v>
      </c>
      <c r="BK2978">
        <v>9311103</v>
      </c>
      <c r="BL2978">
        <v>9315103</v>
      </c>
    </row>
    <row r="2979" spans="1:67" x14ac:dyDescent="0.15">
      <c r="A2979">
        <v>2978</v>
      </c>
      <c r="B2979" t="s">
        <v>1372</v>
      </c>
      <c r="E2979">
        <f>机器人辅助表!B2979</f>
        <v>35</v>
      </c>
      <c r="F2979">
        <v>3</v>
      </c>
      <c r="G2979">
        <v>58201</v>
      </c>
      <c r="H2979">
        <v>0</v>
      </c>
      <c r="I2979">
        <f>机器人辅助表!H2979</f>
        <v>4041.0135554921744</v>
      </c>
      <c r="J2979">
        <v>2</v>
      </c>
      <c r="K2979">
        <v>4</v>
      </c>
      <c r="L2979">
        <v>1</v>
      </c>
      <c r="M2979" s="2">
        <f>机器人辅助表!C2979</f>
        <v>14509.448684347828</v>
      </c>
      <c r="N2979" s="2">
        <v>2</v>
      </c>
      <c r="O2979" s="2">
        <f>机器人辅助表!D2979</f>
        <v>893.33828921739143</v>
      </c>
      <c r="P2979" s="2">
        <v>3</v>
      </c>
      <c r="Q2979" s="2">
        <f>机器人辅助表!E2979</f>
        <v>397.03923965217405</v>
      </c>
      <c r="R2979" s="2">
        <v>6</v>
      </c>
      <c r="S2979" s="2">
        <f>机器人辅助表!F2979</f>
        <v>4402.223</v>
      </c>
      <c r="T2979">
        <v>0</v>
      </c>
      <c r="U2979">
        <v>0</v>
      </c>
      <c r="V2979">
        <v>0</v>
      </c>
      <c r="W2979">
        <v>0</v>
      </c>
      <c r="X2979">
        <v>0</v>
      </c>
      <c r="Y2979">
        <v>0</v>
      </c>
      <c r="Z2979">
        <v>0</v>
      </c>
      <c r="AA2979">
        <v>0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BD2979">
        <v>8</v>
      </c>
      <c r="BE2979">
        <v>9323102</v>
      </c>
      <c r="BF2979">
        <v>9324103</v>
      </c>
      <c r="BG2979">
        <v>9324203</v>
      </c>
      <c r="BH2979">
        <v>9324304</v>
      </c>
      <c r="BI2979">
        <v>9324403</v>
      </c>
      <c r="BJ2979">
        <v>9312103</v>
      </c>
      <c r="BK2979">
        <v>9311103</v>
      </c>
      <c r="BL2979">
        <v>9315102</v>
      </c>
    </row>
    <row r="2980" spans="1:67" x14ac:dyDescent="0.15">
      <c r="A2980">
        <v>2979</v>
      </c>
      <c r="B2980" t="s">
        <v>1373</v>
      </c>
      <c r="E2980">
        <f>机器人辅助表!B2980</f>
        <v>24</v>
      </c>
      <c r="F2980">
        <v>2</v>
      </c>
      <c r="G2980">
        <v>58101</v>
      </c>
      <c r="H2980">
        <v>0</v>
      </c>
      <c r="I2980">
        <f>机器人辅助表!H2980</f>
        <v>3830.2278063193053</v>
      </c>
      <c r="J2980">
        <v>2</v>
      </c>
      <c r="K2980">
        <v>4</v>
      </c>
      <c r="L2980">
        <v>1</v>
      </c>
      <c r="M2980" s="2">
        <f>机器人辅助表!C2980</f>
        <v>7977.2085968695683</v>
      </c>
      <c r="N2980" s="2">
        <v>2</v>
      </c>
      <c r="O2980" s="2">
        <f>机器人辅助表!D2980</f>
        <v>597.0467972709032</v>
      </c>
      <c r="P2980" s="2">
        <v>3</v>
      </c>
      <c r="Q2980" s="2">
        <f>机器人辅助表!E2980</f>
        <v>265.35413212040135</v>
      </c>
      <c r="R2980" s="2">
        <v>6</v>
      </c>
      <c r="S2980" s="2">
        <f>机器人辅助表!F2980</f>
        <v>5912.8448000000008</v>
      </c>
      <c r="T2980">
        <v>0</v>
      </c>
      <c r="U2980">
        <v>0</v>
      </c>
      <c r="V2980">
        <v>0</v>
      </c>
      <c r="W2980">
        <v>0</v>
      </c>
      <c r="X2980">
        <v>0</v>
      </c>
      <c r="Y2980">
        <v>0</v>
      </c>
      <c r="Z2980">
        <v>0</v>
      </c>
      <c r="AA2980">
        <v>0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BD2980">
        <v>11</v>
      </c>
      <c r="BE2980">
        <v>9211103</v>
      </c>
      <c r="BF2980">
        <v>9214104</v>
      </c>
      <c r="BG2980">
        <v>9214204</v>
      </c>
      <c r="BH2980">
        <v>9214304</v>
      </c>
      <c r="BI2980">
        <v>9214402</v>
      </c>
      <c r="BJ2980">
        <v>9222104</v>
      </c>
      <c r="BK2980">
        <v>9223103</v>
      </c>
      <c r="BL2980">
        <v>9223202</v>
      </c>
      <c r="BM2980">
        <v>9223304</v>
      </c>
      <c r="BN2980">
        <v>9223402</v>
      </c>
      <c r="BO2980">
        <v>9215104</v>
      </c>
    </row>
    <row r="2981" spans="1:67" x14ac:dyDescent="0.15">
      <c r="A2981">
        <v>2980</v>
      </c>
      <c r="B2981" t="s">
        <v>3889</v>
      </c>
      <c r="E2981">
        <f>机器人辅助表!B2981</f>
        <v>32</v>
      </c>
      <c r="F2981">
        <v>2</v>
      </c>
      <c r="G2981">
        <v>58101</v>
      </c>
      <c r="H2981">
        <v>0</v>
      </c>
      <c r="I2981">
        <f>机器人辅助表!H2981</f>
        <v>5363.8449557492559</v>
      </c>
      <c r="J2981">
        <v>2</v>
      </c>
      <c r="K2981">
        <v>4</v>
      </c>
      <c r="L2981">
        <v>1</v>
      </c>
      <c r="M2981" s="2">
        <f>机器人辅助表!C2981</f>
        <v>17183.815495051509</v>
      </c>
      <c r="N2981" s="2">
        <v>2</v>
      </c>
      <c r="O2981" s="2">
        <f>机器人辅助表!D2981</f>
        <v>1087.620569069298</v>
      </c>
      <c r="P2981" s="2">
        <v>3</v>
      </c>
      <c r="Q2981" s="2">
        <f>机器人辅助表!E2981</f>
        <v>483.38691958635462</v>
      </c>
      <c r="R2981" s="2">
        <v>6</v>
      </c>
      <c r="S2981" s="2">
        <f>机器人辅助表!F2981</f>
        <v>6504.4431999999997</v>
      </c>
      <c r="T2981">
        <v>0</v>
      </c>
      <c r="U2981">
        <v>0</v>
      </c>
      <c r="V2981">
        <v>0</v>
      </c>
      <c r="W2981">
        <v>0</v>
      </c>
      <c r="X2981">
        <v>0</v>
      </c>
      <c r="Y2981">
        <v>0</v>
      </c>
      <c r="Z2981">
        <v>0</v>
      </c>
      <c r="AA2981">
        <v>0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BD2981">
        <v>11</v>
      </c>
      <c r="BE2981">
        <v>9211103</v>
      </c>
      <c r="BF2981">
        <v>9214102</v>
      </c>
      <c r="BG2981">
        <v>9214203</v>
      </c>
      <c r="BH2981">
        <v>9214303</v>
      </c>
      <c r="BI2981">
        <v>9214404</v>
      </c>
      <c r="BJ2981">
        <v>9222102</v>
      </c>
      <c r="BK2981">
        <v>9223104</v>
      </c>
      <c r="BL2981">
        <v>9223202</v>
      </c>
      <c r="BM2981">
        <v>9223302</v>
      </c>
      <c r="BN2981">
        <v>9223402</v>
      </c>
      <c r="BO2981">
        <v>9215103</v>
      </c>
    </row>
    <row r="2982" spans="1:67" x14ac:dyDescent="0.15">
      <c r="A2982">
        <v>2981</v>
      </c>
      <c r="B2982" t="s">
        <v>3890</v>
      </c>
      <c r="E2982">
        <f>机器人辅助表!B2982</f>
        <v>20</v>
      </c>
      <c r="F2982">
        <v>3</v>
      </c>
      <c r="G2982">
        <v>58201</v>
      </c>
      <c r="H2982">
        <v>0</v>
      </c>
      <c r="I2982">
        <f>机器人辅助表!H2982</f>
        <v>2818.4334761739133</v>
      </c>
      <c r="J2982">
        <v>2</v>
      </c>
      <c r="K2982">
        <v>4</v>
      </c>
      <c r="L2982">
        <v>1</v>
      </c>
      <c r="M2982" s="2">
        <f>机器人辅助表!C2982</f>
        <v>4570.9074782608704</v>
      </c>
      <c r="N2982" s="2">
        <v>2</v>
      </c>
      <c r="O2982" s="2">
        <f>机器人辅助表!D2982</f>
        <v>382.68062608695658</v>
      </c>
      <c r="P2982" s="2">
        <v>3</v>
      </c>
      <c r="Q2982" s="2">
        <f>机器人辅助表!E2982</f>
        <v>170.08027826086962</v>
      </c>
      <c r="R2982" s="2">
        <v>6</v>
      </c>
      <c r="S2982" s="2">
        <f>机器人辅助表!F2982</f>
        <v>4744.4039999999995</v>
      </c>
      <c r="T2982">
        <v>0</v>
      </c>
      <c r="U2982">
        <v>0</v>
      </c>
      <c r="V2982">
        <v>0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BD2982">
        <v>8</v>
      </c>
      <c r="BE2982">
        <v>9323104</v>
      </c>
      <c r="BF2982">
        <v>9324104</v>
      </c>
      <c r="BG2982">
        <v>9324204</v>
      </c>
      <c r="BH2982">
        <v>9324302</v>
      </c>
      <c r="BI2982">
        <v>9324403</v>
      </c>
      <c r="BJ2982">
        <v>9312102</v>
      </c>
      <c r="BK2982">
        <v>9311102</v>
      </c>
      <c r="BL2982">
        <v>9315102</v>
      </c>
    </row>
    <row r="2983" spans="1:67" x14ac:dyDescent="0.15">
      <c r="A2983">
        <v>2982</v>
      </c>
      <c r="B2983" t="s">
        <v>1374</v>
      </c>
      <c r="E2983">
        <f>机器人辅助表!B2983</f>
        <v>44</v>
      </c>
      <c r="F2983">
        <v>2</v>
      </c>
      <c r="G2983">
        <v>58101</v>
      </c>
      <c r="H2983">
        <v>0</v>
      </c>
      <c r="I2983">
        <f>机器人辅助表!H2983</f>
        <v>9407.7679643875344</v>
      </c>
      <c r="J2983">
        <v>2</v>
      </c>
      <c r="K2983">
        <v>4</v>
      </c>
      <c r="L2983">
        <v>1</v>
      </c>
      <c r="M2983" s="2">
        <f>机器人辅助表!C2983</f>
        <v>48590.895881609853</v>
      </c>
      <c r="N2983" s="2">
        <v>2</v>
      </c>
      <c r="O2983" s="2">
        <f>机器人辅助表!D2983</f>
        <v>2407.4621624251508</v>
      </c>
      <c r="P2983" s="2">
        <v>3</v>
      </c>
      <c r="Q2983" s="2">
        <f>机器人辅助表!E2983</f>
        <v>1069.9831833000671</v>
      </c>
      <c r="R2983" s="2">
        <v>6</v>
      </c>
      <c r="S2983" s="2">
        <f>机器人辅助表!F2983</f>
        <v>7113.8984</v>
      </c>
      <c r="T2983">
        <v>0</v>
      </c>
      <c r="U2983">
        <v>0</v>
      </c>
      <c r="V2983">
        <v>0</v>
      </c>
      <c r="W2983">
        <v>0</v>
      </c>
      <c r="X2983">
        <v>0</v>
      </c>
      <c r="Y2983">
        <v>0</v>
      </c>
      <c r="Z2983">
        <v>0</v>
      </c>
      <c r="AA2983">
        <v>0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BD2983">
        <v>11</v>
      </c>
      <c r="BE2983">
        <v>9211104</v>
      </c>
      <c r="BF2983">
        <v>9214104</v>
      </c>
      <c r="BG2983">
        <v>9214203</v>
      </c>
      <c r="BH2983">
        <v>9214302</v>
      </c>
      <c r="BI2983">
        <v>9214403</v>
      </c>
      <c r="BJ2983">
        <v>9222102</v>
      </c>
      <c r="BK2983">
        <v>9223103</v>
      </c>
      <c r="BL2983">
        <v>9223204</v>
      </c>
      <c r="BM2983">
        <v>9223302</v>
      </c>
      <c r="BN2983">
        <v>9223403</v>
      </c>
      <c r="BO2983">
        <v>9215103</v>
      </c>
    </row>
    <row r="2984" spans="1:67" x14ac:dyDescent="0.15">
      <c r="A2984">
        <v>2983</v>
      </c>
      <c r="B2984" t="s">
        <v>1375</v>
      </c>
      <c r="E2984">
        <f>机器人辅助表!B2984</f>
        <v>26</v>
      </c>
      <c r="F2984">
        <v>2</v>
      </c>
      <c r="G2984">
        <v>58101</v>
      </c>
      <c r="H2984">
        <v>0</v>
      </c>
      <c r="I2984">
        <f>机器人辅助表!H2984</f>
        <v>1964.364157832091</v>
      </c>
      <c r="J2984">
        <v>2</v>
      </c>
      <c r="K2984">
        <v>4</v>
      </c>
      <c r="L2984">
        <v>1</v>
      </c>
      <c r="M2984" s="2">
        <f>机器人辅助表!C2984</f>
        <v>4619.9506290381278</v>
      </c>
      <c r="N2984" s="2">
        <v>2</v>
      </c>
      <c r="O2984" s="2">
        <f>机器人辅助表!D2984</f>
        <v>328.36766563745829</v>
      </c>
      <c r="P2984" s="2">
        <v>3</v>
      </c>
      <c r="Q2984" s="2">
        <f>机器人辅助表!E2984</f>
        <v>145.94118472775924</v>
      </c>
      <c r="R2984" s="2">
        <v>6</v>
      </c>
      <c r="S2984" s="2">
        <f>机器人辅助表!F2984</f>
        <v>2876.0683999999997</v>
      </c>
      <c r="T2984">
        <v>0</v>
      </c>
      <c r="U2984">
        <v>0</v>
      </c>
      <c r="V2984">
        <v>0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BD2984">
        <v>11</v>
      </c>
      <c r="BE2984">
        <v>9211102</v>
      </c>
      <c r="BF2984">
        <v>9214102</v>
      </c>
      <c r="BG2984">
        <v>9214203</v>
      </c>
      <c r="BH2984">
        <v>9214304</v>
      </c>
      <c r="BI2984">
        <v>9214403</v>
      </c>
      <c r="BJ2984">
        <v>9222104</v>
      </c>
      <c r="BK2984">
        <v>9223104</v>
      </c>
      <c r="BL2984">
        <v>9223203</v>
      </c>
      <c r="BM2984">
        <v>9223304</v>
      </c>
      <c r="BN2984">
        <v>9223402</v>
      </c>
      <c r="BO2984">
        <v>9215102</v>
      </c>
    </row>
    <row r="2985" spans="1:67" x14ac:dyDescent="0.15">
      <c r="A2985">
        <v>2984</v>
      </c>
      <c r="B2985" t="s">
        <v>1376</v>
      </c>
      <c r="E2985">
        <f>机器人辅助表!B2985</f>
        <v>46</v>
      </c>
      <c r="F2985">
        <v>2</v>
      </c>
      <c r="G2985">
        <v>58101</v>
      </c>
      <c r="H2985">
        <v>0</v>
      </c>
      <c r="I2985">
        <f>机器人辅助表!H2985</f>
        <v>9118.9814426920602</v>
      </c>
      <c r="J2985">
        <v>2</v>
      </c>
      <c r="K2985">
        <v>4</v>
      </c>
      <c r="L2985">
        <v>1</v>
      </c>
      <c r="M2985" s="2">
        <f>机器人辅助表!C2985</f>
        <v>50263.140600780214</v>
      </c>
      <c r="N2985" s="2">
        <v>2</v>
      </c>
      <c r="O2985" s="2">
        <f>机器人辅助表!D2985</f>
        <v>2376.1957473776597</v>
      </c>
      <c r="P2985" s="2">
        <v>3</v>
      </c>
      <c r="Q2985" s="2">
        <f>机器人辅助表!E2985</f>
        <v>1056.0869988345155</v>
      </c>
      <c r="R2985" s="2">
        <v>6</v>
      </c>
      <c r="S2985" s="2">
        <f>机器人辅助表!F2985</f>
        <v>6342.1847999999991</v>
      </c>
      <c r="T2985">
        <v>0</v>
      </c>
      <c r="U2985">
        <v>0</v>
      </c>
      <c r="V2985">
        <v>0</v>
      </c>
      <c r="W2985">
        <v>0</v>
      </c>
      <c r="X2985">
        <v>0</v>
      </c>
      <c r="Y2985">
        <v>0</v>
      </c>
      <c r="Z2985">
        <v>0</v>
      </c>
      <c r="AA2985">
        <v>0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BD2985">
        <v>11</v>
      </c>
      <c r="BE2985">
        <v>9211102</v>
      </c>
      <c r="BF2985">
        <v>9214103</v>
      </c>
      <c r="BG2985">
        <v>9214203</v>
      </c>
      <c r="BH2985">
        <v>9214304</v>
      </c>
      <c r="BI2985">
        <v>9214404</v>
      </c>
      <c r="BJ2985">
        <v>9222102</v>
      </c>
      <c r="BK2985">
        <v>9223104</v>
      </c>
      <c r="BL2985">
        <v>9223203</v>
      </c>
      <c r="BM2985">
        <v>9223304</v>
      </c>
      <c r="BN2985">
        <v>9223404</v>
      </c>
      <c r="BO2985">
        <v>9215104</v>
      </c>
    </row>
    <row r="2986" spans="1:67" x14ac:dyDescent="0.15">
      <c r="A2986">
        <v>2985</v>
      </c>
      <c r="B2986" t="s">
        <v>3891</v>
      </c>
      <c r="E2986">
        <f>机器人辅助表!B2986</f>
        <v>41</v>
      </c>
      <c r="F2986">
        <v>3</v>
      </c>
      <c r="G2986">
        <v>58201</v>
      </c>
      <c r="H2986">
        <v>0</v>
      </c>
      <c r="I2986">
        <f>机器人辅助表!H2986</f>
        <v>10794.751577711451</v>
      </c>
      <c r="J2986">
        <v>2</v>
      </c>
      <c r="K2986">
        <v>4</v>
      </c>
      <c r="L2986">
        <v>1</v>
      </c>
      <c r="M2986" s="2">
        <f>机器人辅助表!C2986</f>
        <v>49894.655447336358</v>
      </c>
      <c r="N2986" s="2">
        <v>2</v>
      </c>
      <c r="O2986" s="2">
        <f>机器人辅助表!D2986</f>
        <v>2662.0450676765231</v>
      </c>
      <c r="P2986" s="2">
        <v>3</v>
      </c>
      <c r="Q2986" s="2">
        <f>机器人辅助表!E2986</f>
        <v>1183.1311411895656</v>
      </c>
      <c r="R2986" s="2">
        <v>6</v>
      </c>
      <c r="S2986" s="2">
        <f>机器人辅助表!F2986</f>
        <v>9278.4232000000011</v>
      </c>
      <c r="T2986">
        <v>0</v>
      </c>
      <c r="U2986">
        <v>0</v>
      </c>
      <c r="V2986">
        <v>0</v>
      </c>
      <c r="W2986">
        <v>0</v>
      </c>
      <c r="X2986">
        <v>0</v>
      </c>
      <c r="Y2986">
        <v>0</v>
      </c>
      <c r="Z2986">
        <v>0</v>
      </c>
      <c r="AA2986">
        <v>0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BD2986">
        <v>8</v>
      </c>
      <c r="BE2986">
        <v>9323102</v>
      </c>
      <c r="BF2986">
        <v>9324104</v>
      </c>
      <c r="BG2986">
        <v>9324204</v>
      </c>
      <c r="BH2986">
        <v>9324302</v>
      </c>
      <c r="BI2986">
        <v>9324404</v>
      </c>
      <c r="BJ2986">
        <v>9312102</v>
      </c>
      <c r="BK2986">
        <v>9311102</v>
      </c>
      <c r="BL2986">
        <v>9315102</v>
      </c>
    </row>
    <row r="2987" spans="1:67" x14ac:dyDescent="0.15">
      <c r="A2987">
        <v>2986</v>
      </c>
      <c r="B2987" t="s">
        <v>3892</v>
      </c>
      <c r="E2987">
        <f>机器人辅助表!B2987</f>
        <v>31</v>
      </c>
      <c r="F2987">
        <v>3</v>
      </c>
      <c r="G2987">
        <v>58201</v>
      </c>
      <c r="H2987">
        <v>0</v>
      </c>
      <c r="I2987">
        <f>机器人辅助表!H2987</f>
        <v>4694.6556909526162</v>
      </c>
      <c r="J2987">
        <v>2</v>
      </c>
      <c r="K2987">
        <v>4</v>
      </c>
      <c r="L2987">
        <v>1</v>
      </c>
      <c r="M2987" s="2">
        <f>机器人辅助表!C2987</f>
        <v>14396.64739234616</v>
      </c>
      <c r="N2987" s="2">
        <v>2</v>
      </c>
      <c r="O2987" s="2">
        <f>机器人辅助表!D2987</f>
        <v>920.22410776153879</v>
      </c>
      <c r="P2987" s="2">
        <v>3</v>
      </c>
      <c r="Q2987" s="2">
        <f>机器人辅助表!E2987</f>
        <v>408.9884923384617</v>
      </c>
      <c r="R2987" s="2">
        <v>6</v>
      </c>
      <c r="S2987" s="2">
        <f>机器人辅助表!F2987</f>
        <v>5903.3370000000004</v>
      </c>
      <c r="T2987">
        <v>0</v>
      </c>
      <c r="U2987">
        <v>0</v>
      </c>
      <c r="V2987">
        <v>0</v>
      </c>
      <c r="W2987">
        <v>0</v>
      </c>
      <c r="X2987">
        <v>0</v>
      </c>
      <c r="Y2987">
        <v>0</v>
      </c>
      <c r="Z2987">
        <v>0</v>
      </c>
      <c r="AA2987">
        <v>0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BD2987">
        <v>8</v>
      </c>
      <c r="BE2987">
        <v>9323102</v>
      </c>
      <c r="BF2987">
        <v>9324103</v>
      </c>
      <c r="BG2987">
        <v>9324203</v>
      </c>
      <c r="BH2987">
        <v>9324304</v>
      </c>
      <c r="BI2987">
        <v>9324402</v>
      </c>
      <c r="BJ2987">
        <v>9312102</v>
      </c>
      <c r="BK2987">
        <v>9311102</v>
      </c>
      <c r="BL2987">
        <v>9315102</v>
      </c>
    </row>
    <row r="2988" spans="1:67" x14ac:dyDescent="0.15">
      <c r="A2988">
        <v>2987</v>
      </c>
      <c r="B2988" t="s">
        <v>3893</v>
      </c>
      <c r="E2988">
        <f>机器人辅助表!B2988</f>
        <v>38</v>
      </c>
      <c r="F2988">
        <v>1</v>
      </c>
      <c r="G2988">
        <v>58001</v>
      </c>
      <c r="H2988">
        <v>0</v>
      </c>
      <c r="I2988">
        <f>机器人辅助表!H2988</f>
        <v>5899.9013497990964</v>
      </c>
      <c r="J2988">
        <v>2</v>
      </c>
      <c r="K2988">
        <v>4</v>
      </c>
      <c r="L2988">
        <v>1</v>
      </c>
      <c r="M2988" s="2">
        <f>机器人辅助表!C2988</f>
        <v>24008.559382408694</v>
      </c>
      <c r="N2988" s="2">
        <v>2</v>
      </c>
      <c r="O2988" s="2">
        <f>机器人辅助表!D2988</f>
        <v>1386.1593158327762</v>
      </c>
      <c r="P2988" s="2">
        <v>3</v>
      </c>
      <c r="Q2988" s="2">
        <f>机器人辅助表!E2988</f>
        <v>616.07080703678946</v>
      </c>
      <c r="R2988" s="2">
        <v>6</v>
      </c>
      <c r="S2988" s="2">
        <f>机器人辅助表!F2988</f>
        <v>5747.0940000000001</v>
      </c>
      <c r="T2988">
        <v>0</v>
      </c>
      <c r="U2988">
        <v>0</v>
      </c>
      <c r="V2988">
        <v>0</v>
      </c>
      <c r="W2988">
        <v>0</v>
      </c>
      <c r="X2988">
        <v>0</v>
      </c>
      <c r="Y2988">
        <v>0</v>
      </c>
      <c r="Z2988">
        <v>0</v>
      </c>
      <c r="AA2988">
        <v>0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BD2988">
        <v>11</v>
      </c>
      <c r="BE2988">
        <v>9113102</v>
      </c>
      <c r="BF2988">
        <v>9121104</v>
      </c>
      <c r="BG2988">
        <v>9121204</v>
      </c>
      <c r="BH2988">
        <v>9121303</v>
      </c>
      <c r="BI2988">
        <v>9121402</v>
      </c>
      <c r="BJ2988">
        <v>9114103</v>
      </c>
      <c r="BK2988">
        <v>9122102</v>
      </c>
      <c r="BL2988">
        <v>9122204</v>
      </c>
      <c r="BM2988">
        <v>9122302</v>
      </c>
      <c r="BN2988">
        <v>9122402</v>
      </c>
      <c r="BO2988">
        <v>9115104</v>
      </c>
    </row>
    <row r="2989" spans="1:67" x14ac:dyDescent="0.15">
      <c r="A2989">
        <v>2988</v>
      </c>
      <c r="B2989" t="s">
        <v>3894</v>
      </c>
      <c r="E2989">
        <f>机器人辅助表!B2989</f>
        <v>29</v>
      </c>
      <c r="F2989">
        <v>3</v>
      </c>
      <c r="G2989">
        <v>58201</v>
      </c>
      <c r="H2989">
        <v>0</v>
      </c>
      <c r="I2989">
        <f>机器人辅助表!H2989</f>
        <v>4897.8629884419142</v>
      </c>
      <c r="J2989">
        <v>2</v>
      </c>
      <c r="K2989">
        <v>4</v>
      </c>
      <c r="L2989">
        <v>1</v>
      </c>
      <c r="M2989" s="2">
        <f>机器人辅助表!C2989</f>
        <v>13570.160502684788</v>
      </c>
      <c r="N2989" s="2">
        <v>2</v>
      </c>
      <c r="O2989" s="2">
        <f>机器人辅助表!D2989</f>
        <v>896.78894556521789</v>
      </c>
      <c r="P2989" s="2">
        <v>3</v>
      </c>
      <c r="Q2989" s="2">
        <f>机器人辅助表!E2989</f>
        <v>398.57286469565247</v>
      </c>
      <c r="R2989" s="2">
        <v>6</v>
      </c>
      <c r="S2989" s="2">
        <f>机器人辅助表!F2989</f>
        <v>6598.1890000000003</v>
      </c>
      <c r="T2989">
        <v>0</v>
      </c>
      <c r="U2989">
        <v>0</v>
      </c>
      <c r="V2989">
        <v>0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0</v>
      </c>
      <c r="AD2989">
        <v>0</v>
      </c>
      <c r="AE2989">
        <v>0</v>
      </c>
      <c r="AF2989">
        <v>0</v>
      </c>
      <c r="AG2989">
        <v>0</v>
      </c>
      <c r="BD2989">
        <v>8</v>
      </c>
      <c r="BE2989">
        <v>9323103</v>
      </c>
      <c r="BF2989">
        <v>9324103</v>
      </c>
      <c r="BG2989">
        <v>9324202</v>
      </c>
      <c r="BH2989">
        <v>9324302</v>
      </c>
      <c r="BI2989">
        <v>9324402</v>
      </c>
      <c r="BJ2989">
        <v>9312103</v>
      </c>
      <c r="BK2989">
        <v>9311103</v>
      </c>
      <c r="BL2989">
        <v>9315102</v>
      </c>
    </row>
    <row r="2990" spans="1:67" x14ac:dyDescent="0.15">
      <c r="A2990">
        <v>2989</v>
      </c>
      <c r="B2990" t="s">
        <v>3895</v>
      </c>
      <c r="E2990">
        <f>机器人辅助表!B2990</f>
        <v>20</v>
      </c>
      <c r="F2990">
        <v>2</v>
      </c>
      <c r="G2990">
        <v>58101</v>
      </c>
      <c r="H2990">
        <v>0</v>
      </c>
      <c r="I2990">
        <f>机器人辅助表!H2990</f>
        <v>2460.5371617391306</v>
      </c>
      <c r="J2990">
        <v>2</v>
      </c>
      <c r="K2990">
        <v>4</v>
      </c>
      <c r="L2990">
        <v>1</v>
      </c>
      <c r="M2990" s="2">
        <f>机器人辅助表!C2990</f>
        <v>3990.4747826086968</v>
      </c>
      <c r="N2990" s="2">
        <v>2</v>
      </c>
      <c r="O2990" s="2">
        <f>机器人辅助表!D2990</f>
        <v>334.08626086956531</v>
      </c>
      <c r="P2990" s="2">
        <v>3</v>
      </c>
      <c r="Q2990" s="2">
        <f>机器人辅助表!E2990</f>
        <v>148.48278260869571</v>
      </c>
      <c r="R2990" s="2">
        <v>6</v>
      </c>
      <c r="S2990" s="2">
        <f>机器人辅助表!F2990</f>
        <v>4141.9399999999996</v>
      </c>
      <c r="T2990">
        <v>0</v>
      </c>
      <c r="U2990">
        <v>0</v>
      </c>
      <c r="V2990">
        <v>0</v>
      </c>
      <c r="W2990">
        <v>0</v>
      </c>
      <c r="X2990">
        <v>0</v>
      </c>
      <c r="Y2990">
        <v>0</v>
      </c>
      <c r="Z2990">
        <v>0</v>
      </c>
      <c r="AA2990">
        <v>0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BD2990">
        <v>11</v>
      </c>
      <c r="BE2990">
        <v>9211104</v>
      </c>
      <c r="BF2990">
        <v>9214103</v>
      </c>
      <c r="BG2990">
        <v>9214203</v>
      </c>
      <c r="BH2990">
        <v>9214304</v>
      </c>
      <c r="BI2990">
        <v>9214402</v>
      </c>
      <c r="BJ2990">
        <v>9222103</v>
      </c>
      <c r="BK2990">
        <v>9223103</v>
      </c>
      <c r="BL2990">
        <v>9223203</v>
      </c>
      <c r="BM2990">
        <v>9223302</v>
      </c>
      <c r="BN2990">
        <v>9223403</v>
      </c>
      <c r="BO2990">
        <v>9215103</v>
      </c>
    </row>
    <row r="2991" spans="1:67" x14ac:dyDescent="0.15">
      <c r="A2991">
        <v>2990</v>
      </c>
      <c r="B2991" t="s">
        <v>3896</v>
      </c>
      <c r="E2991">
        <f>机器人辅助表!B2991</f>
        <v>40</v>
      </c>
      <c r="F2991">
        <v>1</v>
      </c>
      <c r="G2991">
        <v>58001</v>
      </c>
      <c r="H2991">
        <v>0</v>
      </c>
      <c r="I2991">
        <f>机器人辅助表!H2991</f>
        <v>9074.866885405454</v>
      </c>
      <c r="J2991">
        <v>2</v>
      </c>
      <c r="K2991">
        <v>4</v>
      </c>
      <c r="L2991">
        <v>1</v>
      </c>
      <c r="M2991" s="2">
        <f>机器人辅助表!C2991</f>
        <v>40250.558831454196</v>
      </c>
      <c r="N2991" s="2">
        <v>2</v>
      </c>
      <c r="O2991" s="2">
        <f>机器人辅助表!D2991</f>
        <v>2203.4977462474926</v>
      </c>
      <c r="P2991" s="2">
        <v>3</v>
      </c>
      <c r="Q2991" s="2">
        <f>机器人辅助表!E2991</f>
        <v>979.33233166555226</v>
      </c>
      <c r="R2991" s="2">
        <v>6</v>
      </c>
      <c r="S2991" s="2">
        <f>机器人辅助表!F2991</f>
        <v>8145.695999999999</v>
      </c>
      <c r="T2991">
        <v>0</v>
      </c>
      <c r="U2991">
        <v>0</v>
      </c>
      <c r="V2991">
        <v>0</v>
      </c>
      <c r="W2991">
        <v>0</v>
      </c>
      <c r="X2991">
        <v>0</v>
      </c>
      <c r="Y2991">
        <v>0</v>
      </c>
      <c r="Z2991">
        <v>0</v>
      </c>
      <c r="AA2991">
        <v>0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BD2991">
        <v>11</v>
      </c>
      <c r="BE2991">
        <v>9113102</v>
      </c>
      <c r="BF2991">
        <v>9121104</v>
      </c>
      <c r="BG2991">
        <v>9121203</v>
      </c>
      <c r="BH2991">
        <v>9121303</v>
      </c>
      <c r="BI2991">
        <v>9121403</v>
      </c>
      <c r="BJ2991">
        <v>9114102</v>
      </c>
      <c r="BK2991">
        <v>9122102</v>
      </c>
      <c r="BL2991">
        <v>9122202</v>
      </c>
      <c r="BM2991">
        <v>9122303</v>
      </c>
      <c r="BN2991">
        <v>9122402</v>
      </c>
      <c r="BO2991">
        <v>9115104</v>
      </c>
    </row>
    <row r="2992" spans="1:67" x14ac:dyDescent="0.15">
      <c r="A2992">
        <v>2991</v>
      </c>
      <c r="B2992" t="s">
        <v>1377</v>
      </c>
      <c r="E2992">
        <f>机器人辅助表!B2992</f>
        <v>40</v>
      </c>
      <c r="F2992">
        <v>2</v>
      </c>
      <c r="G2992">
        <v>58101</v>
      </c>
      <c r="H2992">
        <v>0</v>
      </c>
      <c r="I2992">
        <f>机器人辅助表!H2992</f>
        <v>9669.9401237926977</v>
      </c>
      <c r="J2992">
        <v>2</v>
      </c>
      <c r="K2992">
        <v>4</v>
      </c>
      <c r="L2992">
        <v>1</v>
      </c>
      <c r="M2992" s="2">
        <f>机器人辅助表!C2992</f>
        <v>42889.939738434798</v>
      </c>
      <c r="N2992" s="2">
        <v>2</v>
      </c>
      <c r="O2992" s="2">
        <f>机器人辅助表!D2992</f>
        <v>2347.9894017391312</v>
      </c>
      <c r="P2992" s="2">
        <v>3</v>
      </c>
      <c r="Q2992" s="2">
        <f>机器人辅助表!E2992</f>
        <v>1043.550845217392</v>
      </c>
      <c r="R2992" s="2">
        <v>6</v>
      </c>
      <c r="S2992" s="2">
        <f>机器人辅助表!F2992</f>
        <v>8679.84</v>
      </c>
      <c r="T2992">
        <v>0</v>
      </c>
      <c r="U2992">
        <v>0</v>
      </c>
      <c r="V2992">
        <v>0</v>
      </c>
      <c r="W2992">
        <v>0</v>
      </c>
      <c r="X2992">
        <v>0</v>
      </c>
      <c r="Y2992">
        <v>0</v>
      </c>
      <c r="Z2992">
        <v>0</v>
      </c>
      <c r="AA2992">
        <v>0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BD2992">
        <v>11</v>
      </c>
      <c r="BE2992">
        <v>9211104</v>
      </c>
      <c r="BF2992">
        <v>9214103</v>
      </c>
      <c r="BG2992">
        <v>9214202</v>
      </c>
      <c r="BH2992">
        <v>9214303</v>
      </c>
      <c r="BI2992">
        <v>9214402</v>
      </c>
      <c r="BJ2992">
        <v>9222104</v>
      </c>
      <c r="BK2992">
        <v>9223103</v>
      </c>
      <c r="BL2992">
        <v>9223203</v>
      </c>
      <c r="BM2992">
        <v>9223303</v>
      </c>
      <c r="BN2992">
        <v>9223403</v>
      </c>
      <c r="BO2992">
        <v>9215103</v>
      </c>
    </row>
    <row r="2993" spans="1:67" x14ac:dyDescent="0.15">
      <c r="A2993">
        <v>2992</v>
      </c>
      <c r="B2993" t="s">
        <v>3897</v>
      </c>
      <c r="E2993">
        <f>机器人辅助表!B2993</f>
        <v>50</v>
      </c>
      <c r="F2993">
        <v>1</v>
      </c>
      <c r="G2993">
        <v>58001</v>
      </c>
      <c r="H2993">
        <v>0</v>
      </c>
      <c r="I2993">
        <f>机器人辅助表!H2993</f>
        <v>12169.01459824696</v>
      </c>
      <c r="J2993">
        <v>2</v>
      </c>
      <c r="K2993">
        <v>4</v>
      </c>
      <c r="L2993">
        <v>1</v>
      </c>
      <c r="M2993" s="2">
        <f>机器人辅助表!C2993</f>
        <v>75196.112180869604</v>
      </c>
      <c r="N2993" s="2">
        <v>2</v>
      </c>
      <c r="O2993" s="2">
        <f>机器人辅助表!D2993</f>
        <v>3253.6779309030112</v>
      </c>
      <c r="P2993" s="2">
        <v>3</v>
      </c>
      <c r="Q2993" s="2">
        <f>机器人辅助表!E2993</f>
        <v>1446.0790804013384</v>
      </c>
      <c r="R2993" s="2">
        <v>6</v>
      </c>
      <c r="S2993" s="2">
        <f>机器人辅助表!F2993</f>
        <v>7156.6</v>
      </c>
      <c r="T2993">
        <v>0</v>
      </c>
      <c r="U2993">
        <v>0</v>
      </c>
      <c r="V2993">
        <v>0</v>
      </c>
      <c r="W2993">
        <v>0</v>
      </c>
      <c r="X2993">
        <v>0</v>
      </c>
      <c r="Y2993">
        <v>0</v>
      </c>
      <c r="Z2993">
        <v>0</v>
      </c>
      <c r="AA2993">
        <v>0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BD2993">
        <v>11</v>
      </c>
      <c r="BE2993">
        <v>9113103</v>
      </c>
      <c r="BF2993">
        <v>9121103</v>
      </c>
      <c r="BG2993">
        <v>9121203</v>
      </c>
      <c r="BH2993">
        <v>9121304</v>
      </c>
      <c r="BI2993">
        <v>9121402</v>
      </c>
      <c r="BJ2993">
        <v>9114103</v>
      </c>
      <c r="BK2993">
        <v>9122103</v>
      </c>
      <c r="BL2993">
        <v>9122204</v>
      </c>
      <c r="BM2993">
        <v>9122304</v>
      </c>
      <c r="BN2993">
        <v>9122403</v>
      </c>
      <c r="BO2993">
        <v>9115104</v>
      </c>
    </row>
    <row r="2994" spans="1:67" x14ac:dyDescent="0.15">
      <c r="A2994">
        <v>2993</v>
      </c>
      <c r="B2994" t="s">
        <v>1378</v>
      </c>
      <c r="E2994">
        <f>机器人辅助表!B2994</f>
        <v>30</v>
      </c>
      <c r="F2994">
        <v>3</v>
      </c>
      <c r="G2994">
        <v>58201</v>
      </c>
      <c r="H2994">
        <v>0</v>
      </c>
      <c r="I2994">
        <f>机器人辅助表!H2994</f>
        <v>3283.2241004135121</v>
      </c>
      <c r="J2994">
        <v>2</v>
      </c>
      <c r="K2994">
        <v>4</v>
      </c>
      <c r="L2994">
        <v>1</v>
      </c>
      <c r="M2994" s="2">
        <f>机器人辅助表!C2994</f>
        <v>9607.1386615133815</v>
      </c>
      <c r="N2994" s="2">
        <v>2</v>
      </c>
      <c r="O2994" s="2">
        <f>机器人辅助表!D2994</f>
        <v>620.37128576588657</v>
      </c>
      <c r="P2994" s="2">
        <v>3</v>
      </c>
      <c r="Q2994" s="2">
        <f>机器人辅助表!E2994</f>
        <v>275.72057145150518</v>
      </c>
      <c r="R2994" s="2">
        <v>6</v>
      </c>
      <c r="S2994" s="2">
        <f>机器人辅助表!F2994</f>
        <v>4281.3019999999997</v>
      </c>
      <c r="T2994">
        <v>0</v>
      </c>
      <c r="U2994">
        <v>0</v>
      </c>
      <c r="V2994">
        <v>0</v>
      </c>
      <c r="W2994">
        <v>0</v>
      </c>
      <c r="X2994">
        <v>0</v>
      </c>
      <c r="Y2994">
        <v>0</v>
      </c>
      <c r="Z2994">
        <v>0</v>
      </c>
      <c r="AA2994">
        <v>0</v>
      </c>
      <c r="AB2994">
        <v>0</v>
      </c>
      <c r="AC2994">
        <v>0</v>
      </c>
      <c r="AD2994">
        <v>0</v>
      </c>
      <c r="AE2994">
        <v>0</v>
      </c>
      <c r="AF2994">
        <v>0</v>
      </c>
      <c r="AG2994">
        <v>0</v>
      </c>
      <c r="BD2994">
        <v>8</v>
      </c>
      <c r="BE2994">
        <v>9323104</v>
      </c>
      <c r="BF2994">
        <v>9324103</v>
      </c>
      <c r="BG2994">
        <v>9324204</v>
      </c>
      <c r="BH2994">
        <v>9324303</v>
      </c>
      <c r="BI2994">
        <v>9324403</v>
      </c>
      <c r="BJ2994">
        <v>9312102</v>
      </c>
      <c r="BK2994">
        <v>9311102</v>
      </c>
      <c r="BL2994">
        <v>9315103</v>
      </c>
    </row>
    <row r="2995" spans="1:67" x14ac:dyDescent="0.15">
      <c r="A2995">
        <v>2994</v>
      </c>
      <c r="B2995" t="s">
        <v>3898</v>
      </c>
      <c r="E2995">
        <f>机器人辅助表!B2995</f>
        <v>49</v>
      </c>
      <c r="F2995">
        <v>3</v>
      </c>
      <c r="G2995">
        <v>58201</v>
      </c>
      <c r="H2995">
        <v>0</v>
      </c>
      <c r="I2995">
        <f>机器人辅助表!H2995</f>
        <v>12982.225426212815</v>
      </c>
      <c r="J2995">
        <v>2</v>
      </c>
      <c r="K2995">
        <v>4</v>
      </c>
      <c r="L2995">
        <v>1</v>
      </c>
      <c r="M2995" s="2">
        <f>机器人辅助表!C2995</f>
        <v>78018.718929071285</v>
      </c>
      <c r="N2995" s="2">
        <v>2</v>
      </c>
      <c r="O2995" s="2">
        <f>机器人辅助表!D2995</f>
        <v>3449.2266217023425</v>
      </c>
      <c r="P2995" s="2">
        <v>3</v>
      </c>
      <c r="Q2995" s="2">
        <f>机器人辅助表!E2995</f>
        <v>1532.9896096454859</v>
      </c>
      <c r="R2995" s="2">
        <v>6</v>
      </c>
      <c r="S2995" s="2">
        <f>机器人辅助表!F2995</f>
        <v>7986.9299999999994</v>
      </c>
      <c r="T2995">
        <v>0</v>
      </c>
      <c r="U2995">
        <v>0</v>
      </c>
      <c r="V2995">
        <v>0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0</v>
      </c>
      <c r="AG2995">
        <v>0</v>
      </c>
      <c r="BD2995">
        <v>8</v>
      </c>
      <c r="BE2995">
        <v>9323104</v>
      </c>
      <c r="BF2995">
        <v>9324102</v>
      </c>
      <c r="BG2995">
        <v>9324202</v>
      </c>
      <c r="BH2995">
        <v>9324303</v>
      </c>
      <c r="BI2995">
        <v>9324402</v>
      </c>
      <c r="BJ2995">
        <v>9312104</v>
      </c>
      <c r="BK2995">
        <v>9311102</v>
      </c>
      <c r="BL2995">
        <v>9315104</v>
      </c>
    </row>
    <row r="2996" spans="1:67" x14ac:dyDescent="0.15">
      <c r="A2996">
        <v>2995</v>
      </c>
      <c r="B2996" t="s">
        <v>3899</v>
      </c>
      <c r="E2996">
        <f>机器人辅助表!B2996</f>
        <v>50</v>
      </c>
      <c r="F2996">
        <v>2</v>
      </c>
      <c r="G2996">
        <v>58101</v>
      </c>
      <c r="H2996">
        <v>0</v>
      </c>
      <c r="I2996">
        <f>机器人辅助表!H2996</f>
        <v>9126.7609486852216</v>
      </c>
      <c r="J2996">
        <v>2</v>
      </c>
      <c r="K2996">
        <v>4</v>
      </c>
      <c r="L2996">
        <v>1</v>
      </c>
      <c r="M2996" s="2">
        <f>机器人辅助表!C2996</f>
        <v>56397.084135652207</v>
      </c>
      <c r="N2996" s="2">
        <v>2</v>
      </c>
      <c r="O2996" s="2">
        <f>机器人辅助表!D2996</f>
        <v>2440.2584481772587</v>
      </c>
      <c r="P2996" s="2">
        <v>3</v>
      </c>
      <c r="Q2996" s="2">
        <f>机器人辅助表!E2996</f>
        <v>1084.559310301004</v>
      </c>
      <c r="R2996" s="2">
        <v>6</v>
      </c>
      <c r="S2996" s="2">
        <f>机器人辅助表!F2996</f>
        <v>5367.45</v>
      </c>
      <c r="T2996">
        <v>0</v>
      </c>
      <c r="U2996">
        <v>0</v>
      </c>
      <c r="V2996">
        <v>0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0</v>
      </c>
      <c r="AG2996">
        <v>0</v>
      </c>
      <c r="BD2996">
        <v>11</v>
      </c>
      <c r="BE2996">
        <v>9211104</v>
      </c>
      <c r="BF2996">
        <v>9214103</v>
      </c>
      <c r="BG2996">
        <v>9214202</v>
      </c>
      <c r="BH2996">
        <v>9214304</v>
      </c>
      <c r="BI2996">
        <v>9214403</v>
      </c>
      <c r="BJ2996">
        <v>9222104</v>
      </c>
      <c r="BK2996">
        <v>9223102</v>
      </c>
      <c r="BL2996">
        <v>9223203</v>
      </c>
      <c r="BM2996">
        <v>9223303</v>
      </c>
      <c r="BN2996">
        <v>9223404</v>
      </c>
      <c r="BO2996">
        <v>9215103</v>
      </c>
    </row>
    <row r="2997" spans="1:67" x14ac:dyDescent="0.15">
      <c r="A2997">
        <v>2996</v>
      </c>
      <c r="B2997" t="s">
        <v>3900</v>
      </c>
      <c r="E2997">
        <f>机器人辅助表!B2997</f>
        <v>32</v>
      </c>
      <c r="F2997">
        <v>2</v>
      </c>
      <c r="G2997">
        <v>58101</v>
      </c>
      <c r="H2997">
        <v>0</v>
      </c>
      <c r="I2997">
        <f>机器人辅助表!H2997</f>
        <v>3545.5924283766262</v>
      </c>
      <c r="J2997">
        <v>2</v>
      </c>
      <c r="K2997">
        <v>4</v>
      </c>
      <c r="L2997">
        <v>1</v>
      </c>
      <c r="M2997" s="2">
        <f>机器人辅助表!C2997</f>
        <v>11358.793293339135</v>
      </c>
      <c r="N2997" s="2">
        <v>2</v>
      </c>
      <c r="O2997" s="2">
        <f>机器人辅助表!D2997</f>
        <v>718.93563040173933</v>
      </c>
      <c r="P2997" s="2">
        <v>3</v>
      </c>
      <c r="Q2997" s="2">
        <f>机器人辅助表!E2997</f>
        <v>319.52694684521748</v>
      </c>
      <c r="R2997" s="2">
        <v>6</v>
      </c>
      <c r="S2997" s="2">
        <f>机器人辅助表!F2997</f>
        <v>4299.5472</v>
      </c>
      <c r="T2997">
        <v>0</v>
      </c>
      <c r="U2997">
        <v>0</v>
      </c>
      <c r="V2997">
        <v>0</v>
      </c>
      <c r="W2997">
        <v>0</v>
      </c>
      <c r="X2997">
        <v>0</v>
      </c>
      <c r="Y2997">
        <v>0</v>
      </c>
      <c r="Z2997">
        <v>0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0</v>
      </c>
      <c r="AG2997">
        <v>0</v>
      </c>
      <c r="BD2997">
        <v>11</v>
      </c>
      <c r="BE2997">
        <v>9211104</v>
      </c>
      <c r="BF2997">
        <v>9214102</v>
      </c>
      <c r="BG2997">
        <v>9214204</v>
      </c>
      <c r="BH2997">
        <v>9214303</v>
      </c>
      <c r="BI2997">
        <v>9214404</v>
      </c>
      <c r="BJ2997">
        <v>9222104</v>
      </c>
      <c r="BK2997">
        <v>9223102</v>
      </c>
      <c r="BL2997">
        <v>9223202</v>
      </c>
      <c r="BM2997">
        <v>9223303</v>
      </c>
      <c r="BN2997">
        <v>9223402</v>
      </c>
      <c r="BO2997">
        <v>9215103</v>
      </c>
    </row>
    <row r="2998" spans="1:67" x14ac:dyDescent="0.15">
      <c r="A2998">
        <v>2997</v>
      </c>
      <c r="B2998" t="s">
        <v>1379</v>
      </c>
      <c r="E2998">
        <f>机器人辅助表!B2998</f>
        <v>43</v>
      </c>
      <c r="F2998">
        <v>1</v>
      </c>
      <c r="G2998">
        <v>58001</v>
      </c>
      <c r="H2998">
        <v>0</v>
      </c>
      <c r="I2998">
        <f>机器人辅助表!H2998</f>
        <v>11181.11491864609</v>
      </c>
      <c r="J2998">
        <v>2</v>
      </c>
      <c r="K2998">
        <v>4</v>
      </c>
      <c r="L2998">
        <v>1</v>
      </c>
      <c r="M2998" s="2">
        <f>机器人辅助表!C2998</f>
        <v>55759.998170764542</v>
      </c>
      <c r="N2998" s="2">
        <v>2</v>
      </c>
      <c r="O2998" s="2">
        <f>机器人辅助表!D2998</f>
        <v>2830.2507849515723</v>
      </c>
      <c r="P2998" s="2">
        <v>3</v>
      </c>
      <c r="Q2998" s="2">
        <f>机器人辅助表!E2998</f>
        <v>1257.8892377562547</v>
      </c>
      <c r="R2998" s="2">
        <v>6</v>
      </c>
      <c r="S2998" s="2">
        <f>机器人辅助表!F2998</f>
        <v>8820.7523999999994</v>
      </c>
      <c r="T2998">
        <v>0</v>
      </c>
      <c r="U2998">
        <v>0</v>
      </c>
      <c r="V2998">
        <v>0</v>
      </c>
      <c r="W2998">
        <v>0</v>
      </c>
      <c r="X2998">
        <v>0</v>
      </c>
      <c r="Y2998">
        <v>0</v>
      </c>
      <c r="Z2998">
        <v>0</v>
      </c>
      <c r="AA2998">
        <v>0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BD2998">
        <v>11</v>
      </c>
      <c r="BE2998">
        <v>9113102</v>
      </c>
      <c r="BF2998">
        <v>9121104</v>
      </c>
      <c r="BG2998">
        <v>9121203</v>
      </c>
      <c r="BH2998">
        <v>9121303</v>
      </c>
      <c r="BI2998">
        <v>9121404</v>
      </c>
      <c r="BJ2998">
        <v>9114104</v>
      </c>
      <c r="BK2998">
        <v>9122104</v>
      </c>
      <c r="BL2998">
        <v>9122202</v>
      </c>
      <c r="BM2998">
        <v>9122304</v>
      </c>
      <c r="BN2998">
        <v>9122402</v>
      </c>
      <c r="BO2998">
        <v>9115104</v>
      </c>
    </row>
    <row r="2999" spans="1:67" x14ac:dyDescent="0.15">
      <c r="A2999">
        <v>2998</v>
      </c>
      <c r="B2999" t="s">
        <v>1380</v>
      </c>
      <c r="E2999">
        <f>机器人辅助表!B2999</f>
        <v>24</v>
      </c>
      <c r="F2999">
        <v>2</v>
      </c>
      <c r="G2999">
        <v>58101</v>
      </c>
      <c r="H2999">
        <v>0</v>
      </c>
      <c r="I2999">
        <f>机器人辅助表!H2999</f>
        <v>3492.2665292911306</v>
      </c>
      <c r="J2999">
        <v>2</v>
      </c>
      <c r="K2999">
        <v>4</v>
      </c>
      <c r="L2999">
        <v>1</v>
      </c>
      <c r="M2999" s="2">
        <f>机器人辅助表!C2999</f>
        <v>7273.3372500869582</v>
      </c>
      <c r="N2999" s="2">
        <v>2</v>
      </c>
      <c r="O2999" s="2">
        <f>机器人辅助表!D2999</f>
        <v>544.36619751170576</v>
      </c>
      <c r="P2999" s="2">
        <v>3</v>
      </c>
      <c r="Q2999" s="2">
        <f>机器人辅助表!E2999</f>
        <v>241.94053222742477</v>
      </c>
      <c r="R2999" s="2">
        <v>6</v>
      </c>
      <c r="S2999" s="2">
        <f>机器人辅助表!F2999</f>
        <v>5391.1232</v>
      </c>
      <c r="T2999">
        <v>0</v>
      </c>
      <c r="U2999">
        <v>0</v>
      </c>
      <c r="V2999">
        <v>0</v>
      </c>
      <c r="W2999">
        <v>0</v>
      </c>
      <c r="X2999">
        <v>0</v>
      </c>
      <c r="Y2999">
        <v>0</v>
      </c>
      <c r="Z2999">
        <v>0</v>
      </c>
      <c r="AA2999">
        <v>0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BD2999">
        <v>11</v>
      </c>
      <c r="BE2999">
        <v>9211102</v>
      </c>
      <c r="BF2999">
        <v>9214102</v>
      </c>
      <c r="BG2999">
        <v>9214202</v>
      </c>
      <c r="BH2999">
        <v>9214304</v>
      </c>
      <c r="BI2999">
        <v>9214402</v>
      </c>
      <c r="BJ2999">
        <v>9222102</v>
      </c>
      <c r="BK2999">
        <v>9223103</v>
      </c>
      <c r="BL2999">
        <v>9223204</v>
      </c>
      <c r="BM2999">
        <v>9223304</v>
      </c>
      <c r="BN2999">
        <v>9223404</v>
      </c>
      <c r="BO2999">
        <v>9215104</v>
      </c>
    </row>
    <row r="3000" spans="1:67" x14ac:dyDescent="0.15">
      <c r="A3000">
        <v>2999</v>
      </c>
      <c r="B3000" t="s">
        <v>3901</v>
      </c>
      <c r="E3000">
        <f>机器人辅助表!B3000</f>
        <v>24</v>
      </c>
      <c r="F3000">
        <v>1</v>
      </c>
      <c r="G3000">
        <v>58001</v>
      </c>
      <c r="H3000">
        <v>0</v>
      </c>
      <c r="I3000">
        <f>机器人辅助表!H3000</f>
        <v>4449.8234808709576</v>
      </c>
      <c r="J3000">
        <v>2</v>
      </c>
      <c r="K3000">
        <v>4</v>
      </c>
      <c r="L3000">
        <v>1</v>
      </c>
      <c r="M3000" s="2">
        <f>机器人辅助表!C3000</f>
        <v>9267.6393993043512</v>
      </c>
      <c r="N3000" s="2">
        <v>2</v>
      </c>
      <c r="O3000" s="2">
        <f>机器人辅助表!D3000</f>
        <v>693.62789682943162</v>
      </c>
      <c r="P3000" s="2">
        <v>3</v>
      </c>
      <c r="Q3000" s="2">
        <f>机器人辅助表!E3000</f>
        <v>308.27906525752513</v>
      </c>
      <c r="R3000" s="2">
        <v>6</v>
      </c>
      <c r="S3000" s="2">
        <f>机器人辅助表!F3000</f>
        <v>6869.3344000000006</v>
      </c>
      <c r="T3000">
        <v>0</v>
      </c>
      <c r="U3000">
        <v>0</v>
      </c>
      <c r="V3000">
        <v>0</v>
      </c>
      <c r="W3000">
        <v>0</v>
      </c>
      <c r="X3000">
        <v>0</v>
      </c>
      <c r="Y3000">
        <v>0</v>
      </c>
      <c r="Z3000">
        <v>0</v>
      </c>
      <c r="AA3000">
        <v>0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BD3000">
        <v>11</v>
      </c>
      <c r="BE3000">
        <v>9113103</v>
      </c>
      <c r="BF3000">
        <v>9121104</v>
      </c>
      <c r="BG3000">
        <v>9121202</v>
      </c>
      <c r="BH3000">
        <v>9121302</v>
      </c>
      <c r="BI3000">
        <v>9121403</v>
      </c>
      <c r="BJ3000">
        <v>9114102</v>
      </c>
      <c r="BK3000">
        <v>9122104</v>
      </c>
      <c r="BL3000">
        <v>9122204</v>
      </c>
      <c r="BM3000">
        <v>9122304</v>
      </c>
      <c r="BN3000">
        <v>9122403</v>
      </c>
      <c r="BO3000">
        <v>9115103</v>
      </c>
    </row>
    <row r="3001" spans="1:67" x14ac:dyDescent="0.15">
      <c r="A3001">
        <v>3000</v>
      </c>
      <c r="B3001" t="s">
        <v>3902</v>
      </c>
      <c r="E3001">
        <f>机器人辅助表!B3001</f>
        <v>25</v>
      </c>
      <c r="F3001">
        <v>1</v>
      </c>
      <c r="G3001">
        <v>58001</v>
      </c>
      <c r="H3001">
        <v>0</v>
      </c>
      <c r="I3001">
        <f>机器人辅助表!H3001</f>
        <v>2266.0915567725756</v>
      </c>
      <c r="J3001">
        <v>2</v>
      </c>
      <c r="K3001">
        <v>4</v>
      </c>
      <c r="L3001">
        <v>1</v>
      </c>
      <c r="M3001" s="2">
        <f>机器人辅助表!C3001</f>
        <v>5005.3094617474926</v>
      </c>
      <c r="N3001" s="2">
        <v>2</v>
      </c>
      <c r="O3001" s="2">
        <f>机器人辅助表!D3001</f>
        <v>364.94408227424765</v>
      </c>
      <c r="P3001" s="2">
        <v>3</v>
      </c>
      <c r="Q3001" s="2">
        <f>机器人辅助表!E3001</f>
        <v>162.19736989966563</v>
      </c>
      <c r="R3001" s="2">
        <v>6</v>
      </c>
      <c r="S3001" s="2">
        <f>机器人辅助表!F3001</f>
        <v>3414.87</v>
      </c>
      <c r="T3001">
        <v>0</v>
      </c>
      <c r="U3001">
        <v>0</v>
      </c>
      <c r="V3001">
        <v>0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BD3001">
        <v>11</v>
      </c>
      <c r="BE3001">
        <v>9113104</v>
      </c>
      <c r="BF3001">
        <v>9121102</v>
      </c>
      <c r="BG3001">
        <v>9121204</v>
      </c>
      <c r="BH3001">
        <v>9121303</v>
      </c>
      <c r="BI3001">
        <v>9121404</v>
      </c>
      <c r="BJ3001">
        <v>9114102</v>
      </c>
      <c r="BK3001">
        <v>9122103</v>
      </c>
      <c r="BL3001">
        <v>9122202</v>
      </c>
      <c r="BM3001">
        <v>9122304</v>
      </c>
      <c r="BN3001">
        <v>9122403</v>
      </c>
      <c r="BO3001">
        <v>9115102</v>
      </c>
    </row>
    <row r="3002" spans="1:67" x14ac:dyDescent="0.15">
      <c r="A3002">
        <v>3001</v>
      </c>
      <c r="B3002" t="s">
        <v>3903</v>
      </c>
      <c r="E3002">
        <f>机器人辅助表!B3002</f>
        <v>44</v>
      </c>
      <c r="F3002">
        <v>2</v>
      </c>
      <c r="G3002">
        <v>58101</v>
      </c>
      <c r="H3002">
        <v>0</v>
      </c>
      <c r="I3002">
        <f>机器人辅助表!H3002</f>
        <v>15359.621166346995</v>
      </c>
      <c r="J3002">
        <v>2</v>
      </c>
      <c r="K3002">
        <v>4</v>
      </c>
      <c r="L3002">
        <v>1</v>
      </c>
      <c r="M3002" s="2">
        <f>机器人辅助表!C3002</f>
        <v>79332.074908750787</v>
      </c>
      <c r="N3002" s="2">
        <v>2</v>
      </c>
      <c r="O3002" s="2">
        <f>机器人辅助表!D3002</f>
        <v>3930.5504692655522</v>
      </c>
      <c r="P3002" s="2">
        <v>3</v>
      </c>
      <c r="Q3002" s="2">
        <f>机器人辅助表!E3002</f>
        <v>1746.9113196735791</v>
      </c>
      <c r="R3002" s="2">
        <v>6</v>
      </c>
      <c r="S3002" s="2">
        <f>机器人辅助表!F3002</f>
        <v>11614.528</v>
      </c>
      <c r="T3002">
        <v>0</v>
      </c>
      <c r="U3002">
        <v>0</v>
      </c>
      <c r="V3002">
        <v>0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0</v>
      </c>
      <c r="AC3002">
        <v>0</v>
      </c>
      <c r="AD3002">
        <v>0</v>
      </c>
      <c r="AE3002">
        <v>0</v>
      </c>
      <c r="AF3002">
        <v>0</v>
      </c>
      <c r="AG3002">
        <v>0</v>
      </c>
      <c r="BD3002">
        <v>11</v>
      </c>
      <c r="BE3002">
        <v>9211103</v>
      </c>
      <c r="BF3002">
        <v>9214102</v>
      </c>
      <c r="BG3002">
        <v>9214202</v>
      </c>
      <c r="BH3002">
        <v>9214304</v>
      </c>
      <c r="BI3002">
        <v>9214403</v>
      </c>
      <c r="BJ3002">
        <v>9222104</v>
      </c>
      <c r="BK3002">
        <v>9223103</v>
      </c>
      <c r="BL3002">
        <v>9223203</v>
      </c>
      <c r="BM3002">
        <v>9223304</v>
      </c>
      <c r="BN3002">
        <v>9223404</v>
      </c>
      <c r="BO3002">
        <v>9215104</v>
      </c>
    </row>
    <row r="3003" spans="1:67" x14ac:dyDescent="0.15">
      <c r="A3003">
        <v>3002</v>
      </c>
      <c r="B3003" t="s">
        <v>3904</v>
      </c>
      <c r="E3003">
        <f>机器人辅助表!B3003</f>
        <v>45</v>
      </c>
      <c r="F3003">
        <v>2</v>
      </c>
      <c r="G3003">
        <v>58101</v>
      </c>
      <c r="H3003">
        <v>0</v>
      </c>
      <c r="I3003">
        <f>机器人辅助表!H3003</f>
        <v>13276.114791358437</v>
      </c>
      <c r="J3003">
        <v>2</v>
      </c>
      <c r="K3003">
        <v>4</v>
      </c>
      <c r="L3003">
        <v>1</v>
      </c>
      <c r="M3003" s="2">
        <f>机器人辅助表!C3003</f>
        <v>70893.971860728285</v>
      </c>
      <c r="N3003" s="2">
        <v>2</v>
      </c>
      <c r="O3003" s="2">
        <f>机器人辅助表!D3003</f>
        <v>3430.2564127173923</v>
      </c>
      <c r="P3003" s="2">
        <v>3</v>
      </c>
      <c r="Q3003" s="2">
        <f>机器人辅助表!E3003</f>
        <v>1524.5584056521745</v>
      </c>
      <c r="R3003" s="2">
        <v>6</v>
      </c>
      <c r="S3003" s="2">
        <f>机器人辅助表!F3003</f>
        <v>9626.0450000000001</v>
      </c>
      <c r="T3003">
        <v>0</v>
      </c>
      <c r="U3003">
        <v>0</v>
      </c>
      <c r="V3003">
        <v>0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0</v>
      </c>
      <c r="AE3003">
        <v>0</v>
      </c>
      <c r="AF3003">
        <v>0</v>
      </c>
      <c r="AG3003">
        <v>0</v>
      </c>
      <c r="BD3003">
        <v>11</v>
      </c>
      <c r="BE3003">
        <v>9211103</v>
      </c>
      <c r="BF3003">
        <v>9214104</v>
      </c>
      <c r="BG3003">
        <v>9214204</v>
      </c>
      <c r="BH3003">
        <v>9214304</v>
      </c>
      <c r="BI3003">
        <v>9214404</v>
      </c>
      <c r="BJ3003">
        <v>9222102</v>
      </c>
      <c r="BK3003">
        <v>9223104</v>
      </c>
      <c r="BL3003">
        <v>9223204</v>
      </c>
      <c r="BM3003">
        <v>9223304</v>
      </c>
      <c r="BN3003">
        <v>9223402</v>
      </c>
      <c r="BO3003">
        <v>9215102</v>
      </c>
    </row>
    <row r="3004" spans="1:67" x14ac:dyDescent="0.15">
      <c r="A3004">
        <v>3003</v>
      </c>
      <c r="B3004" t="s">
        <v>3905</v>
      </c>
      <c r="E3004">
        <f>机器人辅助表!B3004</f>
        <v>42</v>
      </c>
      <c r="F3004">
        <v>1</v>
      </c>
      <c r="G3004">
        <v>58001</v>
      </c>
      <c r="H3004">
        <v>0</v>
      </c>
      <c r="I3004">
        <f>机器人辅助表!H3004</f>
        <v>8293.9392000356529</v>
      </c>
      <c r="J3004">
        <v>2</v>
      </c>
      <c r="K3004">
        <v>4</v>
      </c>
      <c r="L3004">
        <v>1</v>
      </c>
      <c r="M3004" s="2">
        <f>机器人辅助表!C3004</f>
        <v>39860.761760742767</v>
      </c>
      <c r="N3004" s="2">
        <v>2</v>
      </c>
      <c r="O3004" s="2">
        <f>机器人辅助表!D3004</f>
        <v>2073.7854841846161</v>
      </c>
      <c r="P3004" s="2">
        <v>3</v>
      </c>
      <c r="Q3004" s="2">
        <f>机器人辅助表!E3004</f>
        <v>921.68243741538515</v>
      </c>
      <c r="R3004" s="2">
        <v>6</v>
      </c>
      <c r="S3004" s="2">
        <f>机器人辅助表!F3004</f>
        <v>6828.5811999999996</v>
      </c>
      <c r="T3004">
        <v>0</v>
      </c>
      <c r="U3004">
        <v>0</v>
      </c>
      <c r="V3004">
        <v>0</v>
      </c>
      <c r="W3004">
        <v>0</v>
      </c>
      <c r="X3004">
        <v>0</v>
      </c>
      <c r="Y3004">
        <v>0</v>
      </c>
      <c r="Z3004">
        <v>0</v>
      </c>
      <c r="AA3004">
        <v>0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BD3004">
        <v>11</v>
      </c>
      <c r="BE3004">
        <v>9113104</v>
      </c>
      <c r="BF3004">
        <v>9121103</v>
      </c>
      <c r="BG3004">
        <v>9121202</v>
      </c>
      <c r="BH3004">
        <v>9121302</v>
      </c>
      <c r="BI3004">
        <v>9121403</v>
      </c>
      <c r="BJ3004">
        <v>9114103</v>
      </c>
      <c r="BK3004">
        <v>9122104</v>
      </c>
      <c r="BL3004">
        <v>9122203</v>
      </c>
      <c r="BM3004">
        <v>9122304</v>
      </c>
      <c r="BN3004">
        <v>9122403</v>
      </c>
      <c r="BO3004">
        <v>9115102</v>
      </c>
    </row>
    <row r="3005" spans="1:67" x14ac:dyDescent="0.15">
      <c r="A3005">
        <v>3004</v>
      </c>
      <c r="B3005" t="s">
        <v>3906</v>
      </c>
      <c r="E3005">
        <f>机器人辅助表!B3005</f>
        <v>36</v>
      </c>
      <c r="F3005">
        <v>2</v>
      </c>
      <c r="G3005">
        <v>58101</v>
      </c>
      <c r="H3005">
        <v>0</v>
      </c>
      <c r="I3005">
        <f>机器人辅助表!H3005</f>
        <v>6837.3425081776377</v>
      </c>
      <c r="J3005">
        <v>2</v>
      </c>
      <c r="K3005">
        <v>4</v>
      </c>
      <c r="L3005">
        <v>1</v>
      </c>
      <c r="M3005" s="2">
        <f>机器人辅助表!C3005</f>
        <v>25377.663988077595</v>
      </c>
      <c r="N3005" s="2">
        <v>2</v>
      </c>
      <c r="O3005" s="2">
        <f>机器人辅助表!D3005</f>
        <v>1549.0782276634116</v>
      </c>
      <c r="P3005" s="2">
        <v>3</v>
      </c>
      <c r="Q3005" s="2">
        <f>机器人辅助表!E3005</f>
        <v>688.47921229484962</v>
      </c>
      <c r="R3005" s="2">
        <v>6</v>
      </c>
      <c r="S3005" s="2">
        <f>机器人辅助表!F3005</f>
        <v>7191.5335999999988</v>
      </c>
      <c r="T3005">
        <v>0</v>
      </c>
      <c r="U3005">
        <v>0</v>
      </c>
      <c r="V3005">
        <v>0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0</v>
      </c>
      <c r="AE3005">
        <v>0</v>
      </c>
      <c r="AF3005">
        <v>0</v>
      </c>
      <c r="AG3005">
        <v>0</v>
      </c>
      <c r="BD3005">
        <v>11</v>
      </c>
      <c r="BE3005">
        <v>9211103</v>
      </c>
      <c r="BF3005">
        <v>9214103</v>
      </c>
      <c r="BG3005">
        <v>9214202</v>
      </c>
      <c r="BH3005">
        <v>9214303</v>
      </c>
      <c r="BI3005">
        <v>9214402</v>
      </c>
      <c r="BJ3005">
        <v>9222102</v>
      </c>
      <c r="BK3005">
        <v>9223102</v>
      </c>
      <c r="BL3005">
        <v>9223204</v>
      </c>
      <c r="BM3005">
        <v>9223304</v>
      </c>
      <c r="BN3005">
        <v>9223404</v>
      </c>
      <c r="BO3005">
        <v>9215103</v>
      </c>
    </row>
    <row r="3006" spans="1:67" x14ac:dyDescent="0.15">
      <c r="A3006">
        <v>3005</v>
      </c>
      <c r="B3006" t="s">
        <v>1381</v>
      </c>
      <c r="E3006">
        <f>机器人辅助表!B3006</f>
        <v>41</v>
      </c>
      <c r="F3006">
        <v>3</v>
      </c>
      <c r="G3006">
        <v>58201</v>
      </c>
      <c r="H3006">
        <v>0</v>
      </c>
      <c r="I3006">
        <f>机器人辅助表!H3006</f>
        <v>12540.96139175301</v>
      </c>
      <c r="J3006">
        <v>2</v>
      </c>
      <c r="K3006">
        <v>4</v>
      </c>
      <c r="L3006">
        <v>1</v>
      </c>
      <c r="M3006" s="2">
        <f>机器人辅助表!C3006</f>
        <v>57965.849710876057</v>
      </c>
      <c r="N3006" s="2">
        <v>2</v>
      </c>
      <c r="O3006" s="2">
        <f>机器人辅助表!D3006</f>
        <v>3092.6700050947843</v>
      </c>
      <c r="P3006" s="2">
        <v>3</v>
      </c>
      <c r="Q3006" s="2">
        <f>机器人辅助表!E3006</f>
        <v>1374.5200022643482</v>
      </c>
      <c r="R3006" s="2">
        <v>6</v>
      </c>
      <c r="S3006" s="2">
        <f>机器人辅助表!F3006</f>
        <v>10779.3446</v>
      </c>
      <c r="T3006">
        <v>0</v>
      </c>
      <c r="U3006">
        <v>0</v>
      </c>
      <c r="V3006">
        <v>0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  <c r="AF3006">
        <v>0</v>
      </c>
      <c r="AG3006">
        <v>0</v>
      </c>
      <c r="BD3006">
        <v>8</v>
      </c>
      <c r="BE3006">
        <v>9323103</v>
      </c>
      <c r="BF3006">
        <v>9324102</v>
      </c>
      <c r="BG3006">
        <v>9324203</v>
      </c>
      <c r="BH3006">
        <v>9324302</v>
      </c>
      <c r="BI3006">
        <v>9324404</v>
      </c>
      <c r="BJ3006">
        <v>9312103</v>
      </c>
      <c r="BK3006">
        <v>9311104</v>
      </c>
      <c r="BL3006">
        <v>9315103</v>
      </c>
    </row>
    <row r="3007" spans="1:67" x14ac:dyDescent="0.15">
      <c r="A3007">
        <v>3006</v>
      </c>
      <c r="B3007" t="s">
        <v>3907</v>
      </c>
      <c r="E3007">
        <f>机器人辅助表!B3007</f>
        <v>46</v>
      </c>
      <c r="F3007">
        <v>1</v>
      </c>
      <c r="G3007">
        <v>58001</v>
      </c>
      <c r="H3007">
        <v>0</v>
      </c>
      <c r="I3007">
        <f>机器人辅助表!H3007</f>
        <v>8684.744231135297</v>
      </c>
      <c r="J3007">
        <v>2</v>
      </c>
      <c r="K3007">
        <v>4</v>
      </c>
      <c r="L3007">
        <v>1</v>
      </c>
      <c r="M3007" s="2">
        <f>机器人辅助表!C3007</f>
        <v>47869.657715028785</v>
      </c>
      <c r="N3007" s="2">
        <v>2</v>
      </c>
      <c r="O3007" s="2">
        <f>机器人辅助表!D3007</f>
        <v>2263.0435689311048</v>
      </c>
      <c r="P3007" s="2">
        <v>3</v>
      </c>
      <c r="Q3007" s="2">
        <f>机器人辅助表!E3007</f>
        <v>1005.7971417471578</v>
      </c>
      <c r="R3007" s="2">
        <v>6</v>
      </c>
      <c r="S3007" s="2">
        <f>机器人辅助表!F3007</f>
        <v>6040.1759999999995</v>
      </c>
      <c r="T3007">
        <v>0</v>
      </c>
      <c r="U3007">
        <v>0</v>
      </c>
      <c r="V3007">
        <v>0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0</v>
      </c>
      <c r="AE3007">
        <v>0</v>
      </c>
      <c r="AF3007">
        <v>0</v>
      </c>
      <c r="AG3007">
        <v>0</v>
      </c>
      <c r="BD3007">
        <v>11</v>
      </c>
      <c r="BE3007">
        <v>9113104</v>
      </c>
      <c r="BF3007">
        <v>9121104</v>
      </c>
      <c r="BG3007">
        <v>9121203</v>
      </c>
      <c r="BH3007">
        <v>9121302</v>
      </c>
      <c r="BI3007">
        <v>9121404</v>
      </c>
      <c r="BJ3007">
        <v>9114102</v>
      </c>
      <c r="BK3007">
        <v>9122104</v>
      </c>
      <c r="BL3007">
        <v>9122202</v>
      </c>
      <c r="BM3007">
        <v>9122302</v>
      </c>
      <c r="BN3007">
        <v>9122403</v>
      </c>
      <c r="BO3007">
        <v>9115102</v>
      </c>
    </row>
    <row r="3008" spans="1:67" x14ac:dyDescent="0.15">
      <c r="A3008">
        <v>3007</v>
      </c>
      <c r="B3008" t="s">
        <v>1382</v>
      </c>
      <c r="E3008">
        <f>机器人辅助表!B3008</f>
        <v>37</v>
      </c>
      <c r="F3008">
        <v>1</v>
      </c>
      <c r="G3008">
        <v>58001</v>
      </c>
      <c r="H3008">
        <v>0</v>
      </c>
      <c r="I3008">
        <f>机器人辅助表!H3008</f>
        <v>9864.443484755313</v>
      </c>
      <c r="J3008">
        <v>2</v>
      </c>
      <c r="K3008">
        <v>4</v>
      </c>
      <c r="L3008">
        <v>1</v>
      </c>
      <c r="M3008" s="2">
        <f>机器人辅助表!C3008</f>
        <v>38384.153450953054</v>
      </c>
      <c r="N3008" s="2">
        <v>2</v>
      </c>
      <c r="O3008" s="2">
        <f>机器人辅助表!D3008</f>
        <v>2277.9654041016724</v>
      </c>
      <c r="P3008" s="2">
        <v>3</v>
      </c>
      <c r="Q3008" s="2">
        <f>机器人辅助表!E3008</f>
        <v>1012.4290684896323</v>
      </c>
      <c r="R3008" s="2">
        <v>6</v>
      </c>
      <c r="S3008" s="2">
        <f>机器人辅助表!F3008</f>
        <v>9984.1440000000002</v>
      </c>
      <c r="T3008">
        <v>0</v>
      </c>
      <c r="U3008">
        <v>0</v>
      </c>
      <c r="V3008">
        <v>0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0</v>
      </c>
      <c r="AE3008">
        <v>0</v>
      </c>
      <c r="AF3008">
        <v>0</v>
      </c>
      <c r="AG3008">
        <v>0</v>
      </c>
      <c r="BD3008">
        <v>11</v>
      </c>
      <c r="BE3008">
        <v>9113102</v>
      </c>
      <c r="BF3008">
        <v>9121102</v>
      </c>
      <c r="BG3008">
        <v>9121204</v>
      </c>
      <c r="BH3008">
        <v>9121304</v>
      </c>
      <c r="BI3008">
        <v>9121403</v>
      </c>
      <c r="BJ3008">
        <v>9114104</v>
      </c>
      <c r="BK3008">
        <v>9122103</v>
      </c>
      <c r="BL3008">
        <v>9122204</v>
      </c>
      <c r="BM3008">
        <v>9122303</v>
      </c>
      <c r="BN3008">
        <v>9122404</v>
      </c>
      <c r="BO3008">
        <v>9115103</v>
      </c>
    </row>
    <row r="3009" spans="1:67" x14ac:dyDescent="0.15">
      <c r="A3009">
        <v>3008</v>
      </c>
      <c r="B3009" t="s">
        <v>1383</v>
      </c>
      <c r="E3009">
        <f>机器人辅助表!B3009</f>
        <v>30</v>
      </c>
      <c r="F3009">
        <v>3</v>
      </c>
      <c r="G3009">
        <v>58201</v>
      </c>
      <c r="H3009">
        <v>0</v>
      </c>
      <c r="I3009">
        <f>机器人辅助表!H3009</f>
        <v>5365.2686518952523</v>
      </c>
      <c r="J3009">
        <v>2</v>
      </c>
      <c r="K3009">
        <v>4</v>
      </c>
      <c r="L3009">
        <v>1</v>
      </c>
      <c r="M3009" s="2">
        <f>机器人辅助表!C3009</f>
        <v>15699.47049564382</v>
      </c>
      <c r="N3009" s="2">
        <v>2</v>
      </c>
      <c r="O3009" s="2">
        <f>机器人辅助表!D3009</f>
        <v>1013.7774669832783</v>
      </c>
      <c r="P3009" s="2">
        <v>3</v>
      </c>
      <c r="Q3009" s="2">
        <f>机器人辅助表!E3009</f>
        <v>450.56776310367923</v>
      </c>
      <c r="R3009" s="2">
        <v>6</v>
      </c>
      <c r="S3009" s="2">
        <f>机器人辅助表!F3009</f>
        <v>6996.2739999999994</v>
      </c>
      <c r="T3009">
        <v>0</v>
      </c>
      <c r="U3009">
        <v>0</v>
      </c>
      <c r="V3009">
        <v>0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0</v>
      </c>
      <c r="AE3009">
        <v>0</v>
      </c>
      <c r="AF3009">
        <v>0</v>
      </c>
      <c r="AG3009">
        <v>0</v>
      </c>
      <c r="BD3009">
        <v>8</v>
      </c>
      <c r="BE3009">
        <v>9323104</v>
      </c>
      <c r="BF3009">
        <v>9324102</v>
      </c>
      <c r="BG3009">
        <v>9324204</v>
      </c>
      <c r="BH3009">
        <v>9324303</v>
      </c>
      <c r="BI3009">
        <v>9324402</v>
      </c>
      <c r="BJ3009">
        <v>9312102</v>
      </c>
      <c r="BK3009">
        <v>9311104</v>
      </c>
      <c r="BL3009">
        <v>9315104</v>
      </c>
    </row>
    <row r="3010" spans="1:67" x14ac:dyDescent="0.15">
      <c r="A3010">
        <v>3009</v>
      </c>
      <c r="B3010" t="s">
        <v>1384</v>
      </c>
      <c r="E3010">
        <f>机器人辅助表!B3010</f>
        <v>36</v>
      </c>
      <c r="F3010">
        <v>1</v>
      </c>
      <c r="G3010">
        <v>58001</v>
      </c>
      <c r="H3010">
        <v>0</v>
      </c>
      <c r="I3010">
        <f>机器人辅助表!H3010</f>
        <v>4867.2607685332332</v>
      </c>
      <c r="J3010">
        <v>2</v>
      </c>
      <c r="K3010">
        <v>4</v>
      </c>
      <c r="L3010">
        <v>1</v>
      </c>
      <c r="M3010" s="2">
        <f>机器人辅助表!C3010</f>
        <v>18065.455720326423</v>
      </c>
      <c r="N3010" s="2">
        <v>2</v>
      </c>
      <c r="O3010" s="2">
        <f>机器人辅助表!D3010</f>
        <v>1102.733653590903</v>
      </c>
      <c r="P3010" s="2">
        <v>3</v>
      </c>
      <c r="Q3010" s="2">
        <f>机器人辅助表!E3010</f>
        <v>490.10384604040144</v>
      </c>
      <c r="R3010" s="2">
        <v>6</v>
      </c>
      <c r="S3010" s="2">
        <f>机器人辅助表!F3010</f>
        <v>5119.3967999999995</v>
      </c>
      <c r="T3010">
        <v>0</v>
      </c>
      <c r="U3010">
        <v>0</v>
      </c>
      <c r="V3010">
        <v>0</v>
      </c>
      <c r="W3010">
        <v>0</v>
      </c>
      <c r="X3010">
        <v>0</v>
      </c>
      <c r="Y3010">
        <v>0</v>
      </c>
      <c r="Z3010">
        <v>0</v>
      </c>
      <c r="AA3010">
        <v>0</v>
      </c>
      <c r="AB3010">
        <v>0</v>
      </c>
      <c r="AC3010">
        <v>0</v>
      </c>
      <c r="AD3010">
        <v>0</v>
      </c>
      <c r="AE3010">
        <v>0</v>
      </c>
      <c r="AF3010">
        <v>0</v>
      </c>
      <c r="AG3010">
        <v>0</v>
      </c>
      <c r="BD3010">
        <v>11</v>
      </c>
      <c r="BE3010">
        <v>9113103</v>
      </c>
      <c r="BF3010">
        <v>9121104</v>
      </c>
      <c r="BG3010">
        <v>9121203</v>
      </c>
      <c r="BH3010">
        <v>9121304</v>
      </c>
      <c r="BI3010">
        <v>9121402</v>
      </c>
      <c r="BJ3010">
        <v>9114104</v>
      </c>
      <c r="BK3010">
        <v>9122104</v>
      </c>
      <c r="BL3010">
        <v>9122204</v>
      </c>
      <c r="BM3010">
        <v>9122302</v>
      </c>
      <c r="BN3010">
        <v>9122403</v>
      </c>
      <c r="BO3010">
        <v>9115103</v>
      </c>
    </row>
    <row r="3011" spans="1:67" x14ac:dyDescent="0.15">
      <c r="A3011">
        <v>3010</v>
      </c>
      <c r="B3011" t="s">
        <v>3908</v>
      </c>
      <c r="E3011">
        <f>机器人辅助表!B3011</f>
        <v>21</v>
      </c>
      <c r="F3011">
        <v>2</v>
      </c>
      <c r="G3011">
        <v>58101</v>
      </c>
      <c r="H3011">
        <v>0</v>
      </c>
      <c r="I3011">
        <f>机器人辅助表!H3011</f>
        <v>3361.3699937326955</v>
      </c>
      <c r="J3011">
        <v>2</v>
      </c>
      <c r="K3011">
        <v>4</v>
      </c>
      <c r="L3011">
        <v>1</v>
      </c>
      <c r="M3011" s="2">
        <f>机器人辅助表!C3011</f>
        <v>5798.2742317500024</v>
      </c>
      <c r="N3011" s="2">
        <v>2</v>
      </c>
      <c r="O3011" s="2">
        <f>机器人辅助表!D3011</f>
        <v>471.45764504347846</v>
      </c>
      <c r="P3011" s="2">
        <v>3</v>
      </c>
      <c r="Q3011" s="2">
        <f>机器人辅助表!E3011</f>
        <v>209.53673113043487</v>
      </c>
      <c r="R3011" s="2">
        <v>6</v>
      </c>
      <c r="S3011" s="2">
        <f>机器人辅助表!F3011</f>
        <v>5553.5773999999992</v>
      </c>
      <c r="T3011">
        <v>0</v>
      </c>
      <c r="U3011">
        <v>0</v>
      </c>
      <c r="V3011">
        <v>0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0</v>
      </c>
      <c r="AE3011">
        <v>0</v>
      </c>
      <c r="AF3011">
        <v>0</v>
      </c>
      <c r="AG3011">
        <v>0</v>
      </c>
      <c r="BD3011">
        <v>11</v>
      </c>
      <c r="BE3011">
        <v>9211104</v>
      </c>
      <c r="BF3011">
        <v>9214103</v>
      </c>
      <c r="BG3011">
        <v>9214203</v>
      </c>
      <c r="BH3011">
        <v>9214302</v>
      </c>
      <c r="BI3011">
        <v>9214402</v>
      </c>
      <c r="BJ3011">
        <v>9222103</v>
      </c>
      <c r="BK3011">
        <v>9223103</v>
      </c>
      <c r="BL3011">
        <v>9223202</v>
      </c>
      <c r="BM3011">
        <v>9223302</v>
      </c>
      <c r="BN3011">
        <v>9223403</v>
      </c>
      <c r="BO3011">
        <v>9215104</v>
      </c>
    </row>
    <row r="3012" spans="1:67" x14ac:dyDescent="0.15">
      <c r="A3012">
        <v>3011</v>
      </c>
      <c r="B3012" t="s">
        <v>3909</v>
      </c>
      <c r="E3012">
        <f>机器人辅助表!B3012</f>
        <v>45</v>
      </c>
      <c r="F3012">
        <v>3</v>
      </c>
      <c r="G3012">
        <v>58201</v>
      </c>
      <c r="H3012">
        <v>0</v>
      </c>
      <c r="I3012">
        <f>机器人辅助表!H3012</f>
        <v>12050.627272156118</v>
      </c>
      <c r="J3012">
        <v>2</v>
      </c>
      <c r="K3012">
        <v>4</v>
      </c>
      <c r="L3012">
        <v>1</v>
      </c>
      <c r="M3012" s="2">
        <f>机器人辅助表!C3012</f>
        <v>64349.912919737973</v>
      </c>
      <c r="N3012" s="2">
        <v>2</v>
      </c>
      <c r="O3012" s="2">
        <f>机器人辅助表!D3012</f>
        <v>3113.6173592357864</v>
      </c>
      <c r="P3012" s="2">
        <v>3</v>
      </c>
      <c r="Q3012" s="2">
        <f>机器人辅助表!E3012</f>
        <v>1383.8299374381274</v>
      </c>
      <c r="R3012" s="2">
        <v>6</v>
      </c>
      <c r="S3012" s="2">
        <f>机器人辅助表!F3012</f>
        <v>8737.4869999999992</v>
      </c>
      <c r="T3012">
        <v>0</v>
      </c>
      <c r="U3012">
        <v>0</v>
      </c>
      <c r="V3012">
        <v>0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0</v>
      </c>
      <c r="AE3012">
        <v>0</v>
      </c>
      <c r="AF3012">
        <v>0</v>
      </c>
      <c r="AG3012">
        <v>0</v>
      </c>
      <c r="BD3012">
        <v>8</v>
      </c>
      <c r="BE3012">
        <v>9323102</v>
      </c>
      <c r="BF3012">
        <v>9324103</v>
      </c>
      <c r="BG3012">
        <v>9324202</v>
      </c>
      <c r="BH3012">
        <v>9324303</v>
      </c>
      <c r="BI3012">
        <v>9324404</v>
      </c>
      <c r="BJ3012">
        <v>9312103</v>
      </c>
      <c r="BK3012">
        <v>9311103</v>
      </c>
      <c r="BL3012">
        <v>9315103</v>
      </c>
    </row>
    <row r="3013" spans="1:67" x14ac:dyDescent="0.15">
      <c r="A3013">
        <v>3012</v>
      </c>
      <c r="B3013" t="s">
        <v>3910</v>
      </c>
      <c r="E3013">
        <f>机器人辅助表!B3013</f>
        <v>28</v>
      </c>
      <c r="F3013">
        <v>2</v>
      </c>
      <c r="G3013">
        <v>58101</v>
      </c>
      <c r="H3013">
        <v>0</v>
      </c>
      <c r="I3013">
        <f>机器人辅助表!H3013</f>
        <v>3489.9484034265483</v>
      </c>
      <c r="J3013">
        <v>2</v>
      </c>
      <c r="K3013">
        <v>4</v>
      </c>
      <c r="L3013">
        <v>1</v>
      </c>
      <c r="M3013" s="2">
        <f>机器人辅助表!C3013</f>
        <v>9188.2357716762563</v>
      </c>
      <c r="N3013" s="2">
        <v>2</v>
      </c>
      <c r="O3013" s="2">
        <f>机器人辅助表!D3013</f>
        <v>621.76031537658889</v>
      </c>
      <c r="P3013" s="2">
        <v>3</v>
      </c>
      <c r="Q3013" s="2">
        <f>机器人辅助表!E3013</f>
        <v>276.33791794515054</v>
      </c>
      <c r="R3013" s="2">
        <v>6</v>
      </c>
      <c r="S3013" s="2">
        <f>机器人辅助表!F3013</f>
        <v>4831.3608000000004</v>
      </c>
      <c r="T3013">
        <v>0</v>
      </c>
      <c r="U3013">
        <v>0</v>
      </c>
      <c r="V3013">
        <v>0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0</v>
      </c>
      <c r="AE3013">
        <v>0</v>
      </c>
      <c r="AF3013">
        <v>0</v>
      </c>
      <c r="AG3013">
        <v>0</v>
      </c>
      <c r="BD3013">
        <v>11</v>
      </c>
      <c r="BE3013">
        <v>9211104</v>
      </c>
      <c r="BF3013">
        <v>9214102</v>
      </c>
      <c r="BG3013">
        <v>9214202</v>
      </c>
      <c r="BH3013">
        <v>9214302</v>
      </c>
      <c r="BI3013">
        <v>9214402</v>
      </c>
      <c r="BJ3013">
        <v>9222103</v>
      </c>
      <c r="BK3013">
        <v>9223102</v>
      </c>
      <c r="BL3013">
        <v>9223204</v>
      </c>
      <c r="BM3013">
        <v>9223304</v>
      </c>
      <c r="BN3013">
        <v>9223404</v>
      </c>
      <c r="BO3013">
        <v>9215104</v>
      </c>
    </row>
    <row r="3014" spans="1:67" x14ac:dyDescent="0.15">
      <c r="A3014">
        <v>3013</v>
      </c>
      <c r="B3014" t="s">
        <v>3911</v>
      </c>
      <c r="E3014">
        <f>机器人辅助表!B3014</f>
        <v>25</v>
      </c>
      <c r="F3014">
        <v>2</v>
      </c>
      <c r="G3014">
        <v>58101</v>
      </c>
      <c r="H3014">
        <v>0</v>
      </c>
      <c r="I3014">
        <f>机器人辅助表!H3014</f>
        <v>4114.7451951923076</v>
      </c>
      <c r="J3014">
        <v>2</v>
      </c>
      <c r="K3014">
        <v>4</v>
      </c>
      <c r="L3014">
        <v>1</v>
      </c>
      <c r="M3014" s="2">
        <f>机器人辅助表!C3014</f>
        <v>9088.5882331730791</v>
      </c>
      <c r="N3014" s="2">
        <v>2</v>
      </c>
      <c r="O3014" s="2">
        <f>机器人辅助表!D3014</f>
        <v>662.66162307692332</v>
      </c>
      <c r="P3014" s="2">
        <v>3</v>
      </c>
      <c r="Q3014" s="2">
        <f>机器人辅助表!E3014</f>
        <v>294.51627692307704</v>
      </c>
      <c r="R3014" s="2">
        <v>6</v>
      </c>
      <c r="S3014" s="2">
        <f>机器人辅助表!F3014</f>
        <v>6200.6849999999995</v>
      </c>
      <c r="T3014">
        <v>0</v>
      </c>
      <c r="U3014">
        <v>0</v>
      </c>
      <c r="V3014">
        <v>0</v>
      </c>
      <c r="W3014">
        <v>0</v>
      </c>
      <c r="X3014">
        <v>0</v>
      </c>
      <c r="Y3014">
        <v>0</v>
      </c>
      <c r="Z3014">
        <v>0</v>
      </c>
      <c r="AA3014">
        <v>0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BD3014">
        <v>11</v>
      </c>
      <c r="BE3014">
        <v>9211104</v>
      </c>
      <c r="BF3014">
        <v>9214103</v>
      </c>
      <c r="BG3014">
        <v>9214204</v>
      </c>
      <c r="BH3014">
        <v>9214304</v>
      </c>
      <c r="BI3014">
        <v>9214403</v>
      </c>
      <c r="BJ3014">
        <v>9222104</v>
      </c>
      <c r="BK3014">
        <v>9223102</v>
      </c>
      <c r="BL3014">
        <v>9223203</v>
      </c>
      <c r="BM3014">
        <v>9223303</v>
      </c>
      <c r="BN3014">
        <v>9223403</v>
      </c>
      <c r="BO3014">
        <v>9215103</v>
      </c>
    </row>
    <row r="3015" spans="1:67" x14ac:dyDescent="0.15">
      <c r="A3015">
        <v>3014</v>
      </c>
      <c r="B3015" t="s">
        <v>3912</v>
      </c>
      <c r="E3015">
        <f>机器人辅助表!B3015</f>
        <v>44</v>
      </c>
      <c r="F3015">
        <v>1</v>
      </c>
      <c r="G3015">
        <v>58001</v>
      </c>
      <c r="H3015">
        <v>0</v>
      </c>
      <c r="I3015">
        <f>机器人辅助表!H3015</f>
        <v>5759.8579373801231</v>
      </c>
      <c r="J3015">
        <v>2</v>
      </c>
      <c r="K3015">
        <v>4</v>
      </c>
      <c r="L3015">
        <v>1</v>
      </c>
      <c r="M3015" s="2">
        <f>机器人辅助表!C3015</f>
        <v>29749.528090781543</v>
      </c>
      <c r="N3015" s="2">
        <v>2</v>
      </c>
      <c r="O3015" s="2">
        <f>机器人辅助表!D3015</f>
        <v>1473.9564259745821</v>
      </c>
      <c r="P3015" s="2">
        <v>3</v>
      </c>
      <c r="Q3015" s="2">
        <f>机器人辅助表!E3015</f>
        <v>655.09174487759208</v>
      </c>
      <c r="R3015" s="2">
        <v>6</v>
      </c>
      <c r="S3015" s="2">
        <f>机器人辅助表!F3015</f>
        <v>4355.4479999999994</v>
      </c>
      <c r="T3015">
        <v>0</v>
      </c>
      <c r="U3015">
        <v>0</v>
      </c>
      <c r="V3015">
        <v>0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0</v>
      </c>
      <c r="AE3015">
        <v>0</v>
      </c>
      <c r="AF3015">
        <v>0</v>
      </c>
      <c r="AG3015">
        <v>0</v>
      </c>
      <c r="BD3015">
        <v>11</v>
      </c>
      <c r="BE3015">
        <v>9113102</v>
      </c>
      <c r="BF3015">
        <v>9121102</v>
      </c>
      <c r="BG3015">
        <v>9121202</v>
      </c>
      <c r="BH3015">
        <v>9121302</v>
      </c>
      <c r="BI3015">
        <v>9121402</v>
      </c>
      <c r="BJ3015">
        <v>9114104</v>
      </c>
      <c r="BK3015">
        <v>9122103</v>
      </c>
      <c r="BL3015">
        <v>9122202</v>
      </c>
      <c r="BM3015">
        <v>9122304</v>
      </c>
      <c r="BN3015">
        <v>9122402</v>
      </c>
      <c r="BO3015">
        <v>9115104</v>
      </c>
    </row>
    <row r="3016" spans="1:67" x14ac:dyDescent="0.15">
      <c r="A3016">
        <v>3015</v>
      </c>
      <c r="B3016" t="s">
        <v>3913</v>
      </c>
      <c r="E3016">
        <f>机器人辅助表!B3016</f>
        <v>37</v>
      </c>
      <c r="F3016">
        <v>1</v>
      </c>
      <c r="G3016">
        <v>58001</v>
      </c>
      <c r="H3016">
        <v>0</v>
      </c>
      <c r="I3016">
        <f>机器人辅助表!H3016</f>
        <v>7275.0270700070423</v>
      </c>
      <c r="J3016">
        <v>2</v>
      </c>
      <c r="K3016">
        <v>4</v>
      </c>
      <c r="L3016">
        <v>1</v>
      </c>
      <c r="M3016" s="2">
        <f>机器人辅助表!C3016</f>
        <v>28308.313170077876</v>
      </c>
      <c r="N3016" s="2">
        <v>2</v>
      </c>
      <c r="O3016" s="2">
        <f>机器人辅助表!D3016</f>
        <v>1679.9994855249834</v>
      </c>
      <c r="P3016" s="2">
        <v>3</v>
      </c>
      <c r="Q3016" s="2">
        <f>机器人辅助表!E3016</f>
        <v>746.66643801110376</v>
      </c>
      <c r="R3016" s="2">
        <v>6</v>
      </c>
      <c r="S3016" s="2">
        <f>机器人辅助表!F3016</f>
        <v>7363.3062</v>
      </c>
      <c r="T3016">
        <v>0</v>
      </c>
      <c r="U3016">
        <v>0</v>
      </c>
      <c r="V3016">
        <v>0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0</v>
      </c>
      <c r="AE3016">
        <v>0</v>
      </c>
      <c r="AF3016">
        <v>0</v>
      </c>
      <c r="AG3016">
        <v>0</v>
      </c>
      <c r="BD3016">
        <v>11</v>
      </c>
      <c r="BE3016">
        <v>9113103</v>
      </c>
      <c r="BF3016">
        <v>9121102</v>
      </c>
      <c r="BG3016">
        <v>9121203</v>
      </c>
      <c r="BH3016">
        <v>9121302</v>
      </c>
      <c r="BI3016">
        <v>9121402</v>
      </c>
      <c r="BJ3016">
        <v>9114102</v>
      </c>
      <c r="BK3016">
        <v>9122103</v>
      </c>
      <c r="BL3016">
        <v>9122204</v>
      </c>
      <c r="BM3016">
        <v>9122304</v>
      </c>
      <c r="BN3016">
        <v>9122402</v>
      </c>
      <c r="BO3016">
        <v>9115102</v>
      </c>
    </row>
    <row r="3017" spans="1:67" x14ac:dyDescent="0.15">
      <c r="A3017">
        <v>3016</v>
      </c>
      <c r="B3017" t="s">
        <v>3914</v>
      </c>
      <c r="E3017">
        <f>机器人辅助表!B3017</f>
        <v>43</v>
      </c>
      <c r="F3017">
        <v>3</v>
      </c>
      <c r="G3017">
        <v>58201</v>
      </c>
      <c r="H3017">
        <v>0</v>
      </c>
      <c r="I3017">
        <f>机器人辅助表!H3017</f>
        <v>5770.8980225270143</v>
      </c>
      <c r="J3017">
        <v>2</v>
      </c>
      <c r="K3017">
        <v>4</v>
      </c>
      <c r="L3017">
        <v>1</v>
      </c>
      <c r="M3017" s="2">
        <f>机器人辅助表!C3017</f>
        <v>28779.353894588152</v>
      </c>
      <c r="N3017" s="2">
        <v>2</v>
      </c>
      <c r="O3017" s="2">
        <f>机器人辅助表!D3017</f>
        <v>1460.7745986846826</v>
      </c>
      <c r="P3017" s="2">
        <v>3</v>
      </c>
      <c r="Q3017" s="2">
        <f>机器人辅助表!E3017</f>
        <v>649.23315497097019</v>
      </c>
      <c r="R3017" s="2">
        <v>6</v>
      </c>
      <c r="S3017" s="2">
        <f>机器人辅助表!F3017</f>
        <v>4552.6463999999996</v>
      </c>
      <c r="T3017">
        <v>0</v>
      </c>
      <c r="U3017">
        <v>0</v>
      </c>
      <c r="V3017">
        <v>0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0</v>
      </c>
      <c r="AE3017">
        <v>0</v>
      </c>
      <c r="AF3017">
        <v>0</v>
      </c>
      <c r="AG3017">
        <v>0</v>
      </c>
      <c r="BD3017">
        <v>8</v>
      </c>
      <c r="BE3017">
        <v>9323103</v>
      </c>
      <c r="BF3017">
        <v>9324104</v>
      </c>
      <c r="BG3017">
        <v>9324202</v>
      </c>
      <c r="BH3017">
        <v>9324304</v>
      </c>
      <c r="BI3017">
        <v>9324403</v>
      </c>
      <c r="BJ3017">
        <v>9312102</v>
      </c>
      <c r="BK3017">
        <v>9311102</v>
      </c>
      <c r="BL3017">
        <v>9315104</v>
      </c>
    </row>
    <row r="3018" spans="1:67" x14ac:dyDescent="0.15">
      <c r="A3018">
        <v>3017</v>
      </c>
      <c r="B3018" t="s">
        <v>1385</v>
      </c>
      <c r="E3018">
        <f>机器人辅助表!B3018</f>
        <v>29</v>
      </c>
      <c r="F3018">
        <v>2</v>
      </c>
      <c r="G3018">
        <v>58101</v>
      </c>
      <c r="H3018">
        <v>0</v>
      </c>
      <c r="I3018">
        <f>机器人辅助表!H3018</f>
        <v>4671.8077735907491</v>
      </c>
      <c r="J3018">
        <v>2</v>
      </c>
      <c r="K3018">
        <v>4</v>
      </c>
      <c r="L3018">
        <v>1</v>
      </c>
      <c r="M3018" s="2">
        <f>机器人辅助表!C3018</f>
        <v>12943.845402560875</v>
      </c>
      <c r="N3018" s="2">
        <v>2</v>
      </c>
      <c r="O3018" s="2">
        <f>机器人辅助表!D3018</f>
        <v>855.39868653913084</v>
      </c>
      <c r="P3018" s="2">
        <v>3</v>
      </c>
      <c r="Q3018" s="2">
        <f>机器人辅助表!E3018</f>
        <v>380.17719401739157</v>
      </c>
      <c r="R3018" s="2">
        <v>6</v>
      </c>
      <c r="S3018" s="2">
        <f>机器人辅助表!F3018</f>
        <v>6293.6571999999996</v>
      </c>
      <c r="T3018">
        <v>0</v>
      </c>
      <c r="U3018">
        <v>0</v>
      </c>
      <c r="V3018">
        <v>0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0</v>
      </c>
      <c r="AE3018">
        <v>0</v>
      </c>
      <c r="AF3018">
        <v>0</v>
      </c>
      <c r="AG3018">
        <v>0</v>
      </c>
      <c r="BD3018">
        <v>11</v>
      </c>
      <c r="BE3018">
        <v>9211104</v>
      </c>
      <c r="BF3018">
        <v>9214104</v>
      </c>
      <c r="BG3018">
        <v>9214202</v>
      </c>
      <c r="BH3018">
        <v>9214304</v>
      </c>
      <c r="BI3018">
        <v>9214404</v>
      </c>
      <c r="BJ3018">
        <v>9222102</v>
      </c>
      <c r="BK3018">
        <v>9223104</v>
      </c>
      <c r="BL3018">
        <v>9223203</v>
      </c>
      <c r="BM3018">
        <v>9223303</v>
      </c>
      <c r="BN3018">
        <v>9223402</v>
      </c>
      <c r="BO3018">
        <v>9215103</v>
      </c>
    </row>
    <row r="3019" spans="1:67" x14ac:dyDescent="0.15">
      <c r="A3019">
        <v>3018</v>
      </c>
      <c r="B3019" t="s">
        <v>3915</v>
      </c>
      <c r="E3019">
        <f>机器人辅助表!B3019</f>
        <v>47</v>
      </c>
      <c r="F3019">
        <v>3</v>
      </c>
      <c r="G3019">
        <v>58201</v>
      </c>
      <c r="H3019">
        <v>0</v>
      </c>
      <c r="I3019">
        <f>机器人辅助表!H3019</f>
        <v>14068.291243407461</v>
      </c>
      <c r="J3019">
        <v>2</v>
      </c>
      <c r="K3019">
        <v>4</v>
      </c>
      <c r="L3019">
        <v>1</v>
      </c>
      <c r="M3019" s="2">
        <f>机器人辅助表!C3019</f>
        <v>79919.916415300322</v>
      </c>
      <c r="N3019" s="2">
        <v>2</v>
      </c>
      <c r="O3019" s="2">
        <f>机器人辅助表!D3019</f>
        <v>3693.1608606190644</v>
      </c>
      <c r="P3019" s="2">
        <v>3</v>
      </c>
      <c r="Q3019" s="2">
        <f>机器人辅助表!E3019</f>
        <v>1641.4048269418067</v>
      </c>
      <c r="R3019" s="2">
        <v>6</v>
      </c>
      <c r="S3019" s="2">
        <f>机器人辅助表!F3019</f>
        <v>9388.8637999999992</v>
      </c>
      <c r="T3019">
        <v>0</v>
      </c>
      <c r="U3019">
        <v>0</v>
      </c>
      <c r="V3019">
        <v>0</v>
      </c>
      <c r="W3019">
        <v>0</v>
      </c>
      <c r="X3019">
        <v>0</v>
      </c>
      <c r="Y3019">
        <v>0</v>
      </c>
      <c r="Z3019">
        <v>0</v>
      </c>
      <c r="AA3019">
        <v>0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BD3019">
        <v>8</v>
      </c>
      <c r="BE3019">
        <v>9323102</v>
      </c>
      <c r="BF3019">
        <v>9324104</v>
      </c>
      <c r="BG3019">
        <v>9324202</v>
      </c>
      <c r="BH3019">
        <v>9324302</v>
      </c>
      <c r="BI3019">
        <v>9324402</v>
      </c>
      <c r="BJ3019">
        <v>9312103</v>
      </c>
      <c r="BK3019">
        <v>9311103</v>
      </c>
      <c r="BL3019">
        <v>9315104</v>
      </c>
    </row>
    <row r="3020" spans="1:67" x14ac:dyDescent="0.15">
      <c r="A3020">
        <v>3019</v>
      </c>
      <c r="B3020" t="s">
        <v>3916</v>
      </c>
      <c r="E3020">
        <f>机器人辅助表!B3020</f>
        <v>37</v>
      </c>
      <c r="F3020">
        <v>2</v>
      </c>
      <c r="G3020">
        <v>58101</v>
      </c>
      <c r="H3020">
        <v>0</v>
      </c>
      <c r="I3020">
        <f>机器人辅助表!H3020</f>
        <v>4685.6106552587735</v>
      </c>
      <c r="J3020">
        <v>2</v>
      </c>
      <c r="K3020">
        <v>4</v>
      </c>
      <c r="L3020">
        <v>1</v>
      </c>
      <c r="M3020" s="2">
        <f>机器人辅助表!C3020</f>
        <v>18232.472889202701</v>
      </c>
      <c r="N3020" s="2">
        <v>2</v>
      </c>
      <c r="O3020" s="2">
        <f>机器人辅助表!D3020</f>
        <v>1082.0335669482945</v>
      </c>
      <c r="P3020" s="2">
        <v>3</v>
      </c>
      <c r="Q3020" s="2">
        <f>机器人辅助表!E3020</f>
        <v>480.90380753257534</v>
      </c>
      <c r="R3020" s="2">
        <v>6</v>
      </c>
      <c r="S3020" s="2">
        <f>机器人辅助表!F3020</f>
        <v>4742.4683999999997</v>
      </c>
      <c r="T3020">
        <v>0</v>
      </c>
      <c r="U3020">
        <v>0</v>
      </c>
      <c r="V3020">
        <v>0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BD3020">
        <v>11</v>
      </c>
      <c r="BE3020">
        <v>9211102</v>
      </c>
      <c r="BF3020">
        <v>9214102</v>
      </c>
      <c r="BG3020">
        <v>9214204</v>
      </c>
      <c r="BH3020">
        <v>9214303</v>
      </c>
      <c r="BI3020">
        <v>9214404</v>
      </c>
      <c r="BJ3020">
        <v>9222103</v>
      </c>
      <c r="BK3020">
        <v>9223102</v>
      </c>
      <c r="BL3020">
        <v>9223204</v>
      </c>
      <c r="BM3020">
        <v>9223302</v>
      </c>
      <c r="BN3020">
        <v>9223403</v>
      </c>
      <c r="BO3020">
        <v>9215104</v>
      </c>
    </row>
    <row r="3021" spans="1:67" x14ac:dyDescent="0.15">
      <c r="A3021">
        <v>3020</v>
      </c>
      <c r="B3021" t="s">
        <v>3917</v>
      </c>
      <c r="E3021">
        <f>机器人辅助表!B3021</f>
        <v>47</v>
      </c>
      <c r="F3021">
        <v>1</v>
      </c>
      <c r="G3021">
        <v>58001</v>
      </c>
      <c r="H3021">
        <v>0</v>
      </c>
      <c r="I3021">
        <f>机器人辅助表!H3021</f>
        <v>10147.619913277513</v>
      </c>
      <c r="J3021">
        <v>2</v>
      </c>
      <c r="K3021">
        <v>4</v>
      </c>
      <c r="L3021">
        <v>1</v>
      </c>
      <c r="M3021" s="2">
        <f>机器人辅助表!C3021</f>
        <v>57647.152824151046</v>
      </c>
      <c r="N3021" s="2">
        <v>2</v>
      </c>
      <c r="O3021" s="2">
        <f>机器人辅助表!D3021</f>
        <v>2663.9193092989972</v>
      </c>
      <c r="P3021" s="2">
        <v>3</v>
      </c>
      <c r="Q3021" s="2">
        <f>机器人辅助表!E3021</f>
        <v>1183.9641374662212</v>
      </c>
      <c r="R3021" s="2">
        <v>6</v>
      </c>
      <c r="S3021" s="2">
        <f>机器人辅助表!F3021</f>
        <v>6772.2951999999996</v>
      </c>
      <c r="T3021">
        <v>0</v>
      </c>
      <c r="U3021">
        <v>0</v>
      </c>
      <c r="V3021">
        <v>0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0</v>
      </c>
      <c r="AE3021">
        <v>0</v>
      </c>
      <c r="AF3021">
        <v>0</v>
      </c>
      <c r="AG3021">
        <v>0</v>
      </c>
      <c r="BD3021">
        <v>11</v>
      </c>
      <c r="BE3021">
        <v>9113103</v>
      </c>
      <c r="BF3021">
        <v>9121102</v>
      </c>
      <c r="BG3021">
        <v>9121204</v>
      </c>
      <c r="BH3021">
        <v>9121302</v>
      </c>
      <c r="BI3021">
        <v>9121404</v>
      </c>
      <c r="BJ3021">
        <v>9114103</v>
      </c>
      <c r="BK3021">
        <v>9122104</v>
      </c>
      <c r="BL3021">
        <v>9122203</v>
      </c>
      <c r="BM3021">
        <v>9122302</v>
      </c>
      <c r="BN3021">
        <v>9122402</v>
      </c>
      <c r="BO3021">
        <v>9115104</v>
      </c>
    </row>
    <row r="3022" spans="1:67" x14ac:dyDescent="0.15">
      <c r="A3022">
        <v>3021</v>
      </c>
      <c r="B3022" t="s">
        <v>3918</v>
      </c>
      <c r="E3022">
        <f>机器人辅助表!B3022</f>
        <v>33</v>
      </c>
      <c r="F3022">
        <v>2</v>
      </c>
      <c r="G3022">
        <v>58101</v>
      </c>
      <c r="H3022">
        <v>0</v>
      </c>
      <c r="I3022">
        <f>机器人辅助表!H3022</f>
        <v>2902.0881770464225</v>
      </c>
      <c r="J3022">
        <v>2</v>
      </c>
      <c r="K3022">
        <v>4</v>
      </c>
      <c r="L3022">
        <v>1</v>
      </c>
      <c r="M3022" s="2">
        <f>机器人辅助表!C3022</f>
        <v>9683.1478121990021</v>
      </c>
      <c r="N3022" s="2">
        <v>2</v>
      </c>
      <c r="O3022" s="2">
        <f>机器人辅助表!D3022</f>
        <v>607.07607349665579</v>
      </c>
      <c r="P3022" s="2">
        <v>3</v>
      </c>
      <c r="Q3022" s="2">
        <f>机器人辅助表!E3022</f>
        <v>269.81158822073598</v>
      </c>
      <c r="R3022" s="2">
        <v>6</v>
      </c>
      <c r="S3022" s="2">
        <f>机器人辅助表!F3022</f>
        <v>3394.6859999999997</v>
      </c>
      <c r="T3022">
        <v>0</v>
      </c>
      <c r="U3022">
        <v>0</v>
      </c>
      <c r="V3022">
        <v>0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0</v>
      </c>
      <c r="AE3022">
        <v>0</v>
      </c>
      <c r="AF3022">
        <v>0</v>
      </c>
      <c r="AG3022">
        <v>0</v>
      </c>
      <c r="BD3022">
        <v>11</v>
      </c>
      <c r="BE3022">
        <v>9211102</v>
      </c>
      <c r="BF3022">
        <v>9214104</v>
      </c>
      <c r="BG3022">
        <v>9214204</v>
      </c>
      <c r="BH3022">
        <v>9214304</v>
      </c>
      <c r="BI3022">
        <v>9214402</v>
      </c>
      <c r="BJ3022">
        <v>9222103</v>
      </c>
      <c r="BK3022">
        <v>9223104</v>
      </c>
      <c r="BL3022">
        <v>9223203</v>
      </c>
      <c r="BM3022">
        <v>9223303</v>
      </c>
      <c r="BN3022">
        <v>9223402</v>
      </c>
      <c r="BO3022">
        <v>9215104</v>
      </c>
    </row>
    <row r="3023" spans="1:67" x14ac:dyDescent="0.15">
      <c r="A3023">
        <v>3022</v>
      </c>
      <c r="B3023" t="s">
        <v>3919</v>
      </c>
      <c r="E3023">
        <f>机器人辅助表!B3023</f>
        <v>46</v>
      </c>
      <c r="F3023">
        <v>1</v>
      </c>
      <c r="G3023">
        <v>58001</v>
      </c>
      <c r="H3023">
        <v>0</v>
      </c>
      <c r="I3023">
        <f>机器人辅助表!H3023</f>
        <v>10638.811683140737</v>
      </c>
      <c r="J3023">
        <v>2</v>
      </c>
      <c r="K3023">
        <v>4</v>
      </c>
      <c r="L3023">
        <v>1</v>
      </c>
      <c r="M3023" s="2">
        <f>机器人辅助表!C3023</f>
        <v>58640.330700910257</v>
      </c>
      <c r="N3023" s="2">
        <v>2</v>
      </c>
      <c r="O3023" s="2">
        <f>机器人辅助表!D3023</f>
        <v>2772.2283719406032</v>
      </c>
      <c r="P3023" s="2">
        <v>3</v>
      </c>
      <c r="Q3023" s="2">
        <f>机器人辅助表!E3023</f>
        <v>1232.1014986402681</v>
      </c>
      <c r="R3023" s="2">
        <v>6</v>
      </c>
      <c r="S3023" s="2">
        <f>机器人辅助表!F3023</f>
        <v>7399.2155999999995</v>
      </c>
      <c r="T3023">
        <v>0</v>
      </c>
      <c r="U3023">
        <v>0</v>
      </c>
      <c r="V3023">
        <v>0</v>
      </c>
      <c r="W3023">
        <v>0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0</v>
      </c>
      <c r="AE3023">
        <v>0</v>
      </c>
      <c r="AF3023">
        <v>0</v>
      </c>
      <c r="AG3023">
        <v>0</v>
      </c>
      <c r="BD3023">
        <v>11</v>
      </c>
      <c r="BE3023">
        <v>9113102</v>
      </c>
      <c r="BF3023">
        <v>9121102</v>
      </c>
      <c r="BG3023">
        <v>9121203</v>
      </c>
      <c r="BH3023">
        <v>9121304</v>
      </c>
      <c r="BI3023">
        <v>9121403</v>
      </c>
      <c r="BJ3023">
        <v>9114104</v>
      </c>
      <c r="BK3023">
        <v>9122102</v>
      </c>
      <c r="BL3023">
        <v>9122204</v>
      </c>
      <c r="BM3023">
        <v>9122303</v>
      </c>
      <c r="BN3023">
        <v>9122404</v>
      </c>
      <c r="BO3023">
        <v>9115103</v>
      </c>
    </row>
    <row r="3024" spans="1:67" x14ac:dyDescent="0.15">
      <c r="A3024">
        <v>3023</v>
      </c>
      <c r="B3024" t="s">
        <v>1386</v>
      </c>
      <c r="E3024">
        <f>机器人辅助表!B3024</f>
        <v>48</v>
      </c>
      <c r="F3024">
        <v>2</v>
      </c>
      <c r="G3024">
        <v>58101</v>
      </c>
      <c r="H3024">
        <v>0</v>
      </c>
      <c r="I3024">
        <f>机器人辅助表!H3024</f>
        <v>14198.168446762123</v>
      </c>
      <c r="J3024">
        <v>2</v>
      </c>
      <c r="K3024">
        <v>4</v>
      </c>
      <c r="L3024">
        <v>1</v>
      </c>
      <c r="M3024" s="2">
        <f>机器人辅助表!C3024</f>
        <v>83013.278431254279</v>
      </c>
      <c r="N3024" s="2">
        <v>2</v>
      </c>
      <c r="O3024" s="2">
        <f>机器人辅助表!D3024</f>
        <v>3751.368589189567</v>
      </c>
      <c r="P3024" s="2">
        <v>3</v>
      </c>
      <c r="Q3024" s="2">
        <f>机器人辅助表!E3024</f>
        <v>1667.2749285286964</v>
      </c>
      <c r="R3024" s="2">
        <v>6</v>
      </c>
      <c r="S3024" s="2">
        <f>机器人辅助表!F3024</f>
        <v>9095.9775999999983</v>
      </c>
      <c r="T3024">
        <v>0</v>
      </c>
      <c r="U3024">
        <v>0</v>
      </c>
      <c r="V3024">
        <v>0</v>
      </c>
      <c r="W3024">
        <v>0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0</v>
      </c>
      <c r="AE3024">
        <v>0</v>
      </c>
      <c r="AF3024">
        <v>0</v>
      </c>
      <c r="AG3024">
        <v>0</v>
      </c>
      <c r="BD3024">
        <v>11</v>
      </c>
      <c r="BE3024">
        <v>9211104</v>
      </c>
      <c r="BF3024">
        <v>9214104</v>
      </c>
      <c r="BG3024">
        <v>9214204</v>
      </c>
      <c r="BH3024">
        <v>9214303</v>
      </c>
      <c r="BI3024">
        <v>9214402</v>
      </c>
      <c r="BJ3024">
        <v>9222104</v>
      </c>
      <c r="BK3024">
        <v>9223102</v>
      </c>
      <c r="BL3024">
        <v>9223204</v>
      </c>
      <c r="BM3024">
        <v>9223303</v>
      </c>
      <c r="BN3024">
        <v>9223403</v>
      </c>
      <c r="BO3024">
        <v>9215104</v>
      </c>
    </row>
    <row r="3025" spans="1:67" x14ac:dyDescent="0.15">
      <c r="A3025">
        <v>3024</v>
      </c>
      <c r="B3025" t="s">
        <v>1387</v>
      </c>
      <c r="E3025">
        <f>机器人辅助表!B3025</f>
        <v>22</v>
      </c>
      <c r="F3025">
        <v>1</v>
      </c>
      <c r="G3025">
        <v>58001</v>
      </c>
      <c r="H3025">
        <v>0</v>
      </c>
      <c r="I3025">
        <f>机器人辅助表!H3025</f>
        <v>2851.3435257266083</v>
      </c>
      <c r="J3025">
        <v>2</v>
      </c>
      <c r="K3025">
        <v>4</v>
      </c>
      <c r="L3025">
        <v>1</v>
      </c>
      <c r="M3025" s="2">
        <f>机器人辅助表!C3025</f>
        <v>5214.0848932173913</v>
      </c>
      <c r="N3025" s="2">
        <v>2</v>
      </c>
      <c r="O3025" s="2">
        <f>机器人辅助表!D3025</f>
        <v>412.0901342608696</v>
      </c>
      <c r="P3025" s="2">
        <v>3</v>
      </c>
      <c r="Q3025" s="2">
        <f>机器人辅助表!E3025</f>
        <v>183.15117078260872</v>
      </c>
      <c r="R3025" s="2">
        <v>6</v>
      </c>
      <c r="S3025" s="2">
        <f>机器人辅助表!F3025</f>
        <v>4624.4555999999993</v>
      </c>
      <c r="T3025">
        <v>0</v>
      </c>
      <c r="U3025">
        <v>0</v>
      </c>
      <c r="V3025">
        <v>0</v>
      </c>
      <c r="W3025">
        <v>0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0</v>
      </c>
      <c r="AE3025">
        <v>0</v>
      </c>
      <c r="AF3025">
        <v>0</v>
      </c>
      <c r="AG3025">
        <v>0</v>
      </c>
      <c r="BD3025">
        <v>11</v>
      </c>
      <c r="BE3025">
        <v>9113104</v>
      </c>
      <c r="BF3025">
        <v>9121104</v>
      </c>
      <c r="BG3025">
        <v>9121204</v>
      </c>
      <c r="BH3025">
        <v>9121303</v>
      </c>
      <c r="BI3025">
        <v>9121403</v>
      </c>
      <c r="BJ3025">
        <v>9114103</v>
      </c>
      <c r="BK3025">
        <v>9122102</v>
      </c>
      <c r="BL3025">
        <v>9122203</v>
      </c>
      <c r="BM3025">
        <v>9122302</v>
      </c>
      <c r="BN3025">
        <v>9122403</v>
      </c>
      <c r="BO3025">
        <v>9115103</v>
      </c>
    </row>
    <row r="3026" spans="1:67" x14ac:dyDescent="0.15">
      <c r="A3026">
        <v>3025</v>
      </c>
      <c r="B3026" t="s">
        <v>1388</v>
      </c>
      <c r="E3026">
        <f>机器人辅助表!B3026</f>
        <v>30</v>
      </c>
      <c r="F3026">
        <v>1</v>
      </c>
      <c r="G3026">
        <v>58001</v>
      </c>
      <c r="H3026">
        <v>0</v>
      </c>
      <c r="I3026">
        <f>机器人辅助表!H3026</f>
        <v>4564.4822859407368</v>
      </c>
      <c r="J3026">
        <v>2</v>
      </c>
      <c r="K3026">
        <v>4</v>
      </c>
      <c r="L3026">
        <v>1</v>
      </c>
      <c r="M3026" s="2">
        <f>机器人辅助表!C3026</f>
        <v>13356.265944055189</v>
      </c>
      <c r="N3026" s="2">
        <v>2</v>
      </c>
      <c r="O3026" s="2">
        <f>机器人辅助表!D3026</f>
        <v>862.46739728428133</v>
      </c>
      <c r="P3026" s="2">
        <v>3</v>
      </c>
      <c r="Q3026" s="2">
        <f>机器人辅助表!E3026</f>
        <v>383.3188432374584</v>
      </c>
      <c r="R3026" s="2">
        <v>6</v>
      </c>
      <c r="S3026" s="2">
        <f>机器人辅助表!F3026</f>
        <v>5952.0539999999992</v>
      </c>
      <c r="T3026">
        <v>0</v>
      </c>
      <c r="U3026">
        <v>0</v>
      </c>
      <c r="V3026">
        <v>0</v>
      </c>
      <c r="W3026">
        <v>0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0</v>
      </c>
      <c r="AE3026">
        <v>0</v>
      </c>
      <c r="AF3026">
        <v>0</v>
      </c>
      <c r="AG3026">
        <v>0</v>
      </c>
      <c r="BD3026">
        <v>11</v>
      </c>
      <c r="BE3026">
        <v>9113104</v>
      </c>
      <c r="BF3026">
        <v>9121103</v>
      </c>
      <c r="BG3026">
        <v>9121203</v>
      </c>
      <c r="BH3026">
        <v>9121304</v>
      </c>
      <c r="BI3026">
        <v>9121403</v>
      </c>
      <c r="BJ3026">
        <v>9114104</v>
      </c>
      <c r="BK3026">
        <v>9122104</v>
      </c>
      <c r="BL3026">
        <v>9122202</v>
      </c>
      <c r="BM3026">
        <v>9122302</v>
      </c>
      <c r="BN3026">
        <v>9122402</v>
      </c>
      <c r="BO3026">
        <v>9115102</v>
      </c>
    </row>
    <row r="3027" spans="1:67" x14ac:dyDescent="0.15">
      <c r="A3027">
        <v>3026</v>
      </c>
      <c r="B3027" t="s">
        <v>1389</v>
      </c>
      <c r="E3027">
        <f>机器人辅助表!B3027</f>
        <v>25</v>
      </c>
      <c r="F3027">
        <v>2</v>
      </c>
      <c r="G3027">
        <v>58101</v>
      </c>
      <c r="H3027">
        <v>0</v>
      </c>
      <c r="I3027">
        <f>机器人辅助表!H3027</f>
        <v>4651.4510902173924</v>
      </c>
      <c r="J3027">
        <v>2</v>
      </c>
      <c r="K3027">
        <v>4</v>
      </c>
      <c r="L3027">
        <v>1</v>
      </c>
      <c r="M3027" s="2">
        <f>机器人辅助表!C3027</f>
        <v>10274.056263586959</v>
      </c>
      <c r="N3027" s="2">
        <v>2</v>
      </c>
      <c r="O3027" s="2">
        <f>机器人辅助表!D3027</f>
        <v>749.09574782608729</v>
      </c>
      <c r="P3027" s="2">
        <v>3</v>
      </c>
      <c r="Q3027" s="2">
        <f>机器人辅助表!E3027</f>
        <v>332.93144347826103</v>
      </c>
      <c r="R3027" s="2">
        <v>6</v>
      </c>
      <c r="S3027" s="2">
        <f>机器人辅助表!F3027</f>
        <v>7009.47</v>
      </c>
      <c r="T3027">
        <v>0</v>
      </c>
      <c r="U3027">
        <v>0</v>
      </c>
      <c r="V3027">
        <v>0</v>
      </c>
      <c r="W3027">
        <v>0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0</v>
      </c>
      <c r="AE3027">
        <v>0</v>
      </c>
      <c r="AF3027">
        <v>0</v>
      </c>
      <c r="AG3027">
        <v>0</v>
      </c>
      <c r="BD3027">
        <v>11</v>
      </c>
      <c r="BE3027">
        <v>9211103</v>
      </c>
      <c r="BF3027">
        <v>9214104</v>
      </c>
      <c r="BG3027">
        <v>9214203</v>
      </c>
      <c r="BH3027">
        <v>9214302</v>
      </c>
      <c r="BI3027">
        <v>9214404</v>
      </c>
      <c r="BJ3027">
        <v>9222103</v>
      </c>
      <c r="BK3027">
        <v>9223103</v>
      </c>
      <c r="BL3027">
        <v>9223204</v>
      </c>
      <c r="BM3027">
        <v>9223304</v>
      </c>
      <c r="BN3027">
        <v>9223402</v>
      </c>
      <c r="BO3027">
        <v>9215102</v>
      </c>
    </row>
    <row r="3028" spans="1:67" x14ac:dyDescent="0.15">
      <c r="A3028">
        <v>3027</v>
      </c>
      <c r="B3028" t="s">
        <v>3920</v>
      </c>
      <c r="E3028">
        <f>机器人辅助表!B3028</f>
        <v>25</v>
      </c>
      <c r="F3028">
        <v>1</v>
      </c>
      <c r="G3028">
        <v>58001</v>
      </c>
      <c r="H3028">
        <v>0</v>
      </c>
      <c r="I3028">
        <f>机器人辅助表!H3028</f>
        <v>1908.2876267558531</v>
      </c>
      <c r="J3028">
        <v>2</v>
      </c>
      <c r="K3028">
        <v>4</v>
      </c>
      <c r="L3028">
        <v>1</v>
      </c>
      <c r="M3028" s="2">
        <f>机器人辅助表!C3028</f>
        <v>4214.9974414715734</v>
      </c>
      <c r="N3028" s="2">
        <v>2</v>
      </c>
      <c r="O3028" s="2">
        <f>机器人辅助表!D3028</f>
        <v>307.32133244147172</v>
      </c>
      <c r="P3028" s="2">
        <v>3</v>
      </c>
      <c r="Q3028" s="2">
        <f>机器人辅助表!E3028</f>
        <v>136.58725886287633</v>
      </c>
      <c r="R3028" s="2">
        <v>6</v>
      </c>
      <c r="S3028" s="2">
        <f>机器人辅助表!F3028</f>
        <v>2875.68</v>
      </c>
      <c r="T3028">
        <v>0</v>
      </c>
      <c r="U3028">
        <v>0</v>
      </c>
      <c r="V3028">
        <v>0</v>
      </c>
      <c r="W3028">
        <v>0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0</v>
      </c>
      <c r="AE3028">
        <v>0</v>
      </c>
      <c r="AF3028">
        <v>0</v>
      </c>
      <c r="AG3028">
        <v>0</v>
      </c>
      <c r="BD3028">
        <v>11</v>
      </c>
      <c r="BE3028">
        <v>9113104</v>
      </c>
      <c r="BF3028">
        <v>9121103</v>
      </c>
      <c r="BG3028">
        <v>9121202</v>
      </c>
      <c r="BH3028">
        <v>9121304</v>
      </c>
      <c r="BI3028">
        <v>9121403</v>
      </c>
      <c r="BJ3028">
        <v>9114102</v>
      </c>
      <c r="BK3028">
        <v>9122103</v>
      </c>
      <c r="BL3028">
        <v>9122204</v>
      </c>
      <c r="BM3028">
        <v>9122302</v>
      </c>
      <c r="BN3028">
        <v>9122403</v>
      </c>
      <c r="BO3028">
        <v>9115104</v>
      </c>
    </row>
    <row r="3029" spans="1:67" x14ac:dyDescent="0.15">
      <c r="A3029">
        <v>3028</v>
      </c>
      <c r="B3029" t="s">
        <v>3921</v>
      </c>
      <c r="E3029">
        <f>机器人辅助表!B3029</f>
        <v>38</v>
      </c>
      <c r="F3029">
        <v>1</v>
      </c>
      <c r="G3029">
        <v>58001</v>
      </c>
      <c r="H3029">
        <v>0</v>
      </c>
      <c r="I3029">
        <f>机器人辅助表!H3029</f>
        <v>4851.0299987237022</v>
      </c>
      <c r="J3029">
        <v>2</v>
      </c>
      <c r="K3029">
        <v>4</v>
      </c>
      <c r="L3029">
        <v>1</v>
      </c>
      <c r="M3029" s="2">
        <f>机器人辅助表!C3029</f>
        <v>19740.371047758261</v>
      </c>
      <c r="N3029" s="2">
        <v>2</v>
      </c>
      <c r="O3029" s="2">
        <f>机器人辅助表!D3029</f>
        <v>1139.7309930180604</v>
      </c>
      <c r="P3029" s="2">
        <v>3</v>
      </c>
      <c r="Q3029" s="2">
        <f>机器人辅助表!E3029</f>
        <v>506.54710800802684</v>
      </c>
      <c r="R3029" s="2">
        <v>6</v>
      </c>
      <c r="S3029" s="2">
        <f>机器人辅助表!F3029</f>
        <v>4725.3883999999998</v>
      </c>
      <c r="T3029">
        <v>0</v>
      </c>
      <c r="U3029">
        <v>0</v>
      </c>
      <c r="V3029">
        <v>0</v>
      </c>
      <c r="W3029">
        <v>0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0</v>
      </c>
      <c r="AE3029">
        <v>0</v>
      </c>
      <c r="AF3029">
        <v>0</v>
      </c>
      <c r="AG3029">
        <v>0</v>
      </c>
      <c r="BD3029">
        <v>11</v>
      </c>
      <c r="BE3029">
        <v>9113103</v>
      </c>
      <c r="BF3029">
        <v>9121103</v>
      </c>
      <c r="BG3029">
        <v>9121202</v>
      </c>
      <c r="BH3029">
        <v>9121303</v>
      </c>
      <c r="BI3029">
        <v>9121403</v>
      </c>
      <c r="BJ3029">
        <v>9114103</v>
      </c>
      <c r="BK3029">
        <v>9122103</v>
      </c>
      <c r="BL3029">
        <v>9122203</v>
      </c>
      <c r="BM3029">
        <v>9122302</v>
      </c>
      <c r="BN3029">
        <v>9122403</v>
      </c>
      <c r="BO3029">
        <v>9115102</v>
      </c>
    </row>
    <row r="3030" spans="1:67" x14ac:dyDescent="0.15">
      <c r="A3030">
        <v>3029</v>
      </c>
      <c r="B3030" t="s">
        <v>1390</v>
      </c>
      <c r="E3030">
        <f>机器人辅助表!B3030</f>
        <v>45</v>
      </c>
      <c r="F3030">
        <v>1</v>
      </c>
      <c r="G3030">
        <v>58001</v>
      </c>
      <c r="H3030">
        <v>0</v>
      </c>
      <c r="I3030">
        <f>机器人辅助表!H3030</f>
        <v>7352.9251152139041</v>
      </c>
      <c r="J3030">
        <v>2</v>
      </c>
      <c r="K3030">
        <v>4</v>
      </c>
      <c r="L3030">
        <v>1</v>
      </c>
      <c r="M3030" s="2">
        <f>机器人辅助表!C3030</f>
        <v>39264.353645941817</v>
      </c>
      <c r="N3030" s="2">
        <v>2</v>
      </c>
      <c r="O3030" s="2">
        <f>机器人辅助表!D3030</f>
        <v>1899.8343208896324</v>
      </c>
      <c r="P3030" s="2">
        <v>3</v>
      </c>
      <c r="Q3030" s="2">
        <f>机器人辅助表!E3030</f>
        <v>844.37080928428122</v>
      </c>
      <c r="R3030" s="2">
        <v>6</v>
      </c>
      <c r="S3030" s="2">
        <f>机器人辅助表!F3030</f>
        <v>5331.348</v>
      </c>
      <c r="T3030">
        <v>0</v>
      </c>
      <c r="U3030">
        <v>0</v>
      </c>
      <c r="V3030">
        <v>0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0</v>
      </c>
      <c r="AD3030">
        <v>0</v>
      </c>
      <c r="AE3030">
        <v>0</v>
      </c>
      <c r="AF3030">
        <v>0</v>
      </c>
      <c r="AG3030">
        <v>0</v>
      </c>
      <c r="BD3030">
        <v>11</v>
      </c>
      <c r="BE3030">
        <v>9113103</v>
      </c>
      <c r="BF3030">
        <v>9121103</v>
      </c>
      <c r="BG3030">
        <v>9121203</v>
      </c>
      <c r="BH3030">
        <v>9121303</v>
      </c>
      <c r="BI3030">
        <v>9121402</v>
      </c>
      <c r="BJ3030">
        <v>9114102</v>
      </c>
      <c r="BK3030">
        <v>9122102</v>
      </c>
      <c r="BL3030">
        <v>9122202</v>
      </c>
      <c r="BM3030">
        <v>9122304</v>
      </c>
      <c r="BN3030">
        <v>9122402</v>
      </c>
      <c r="BO3030">
        <v>9115104</v>
      </c>
    </row>
    <row r="3031" spans="1:67" x14ac:dyDescent="0.15">
      <c r="A3031">
        <v>3030</v>
      </c>
      <c r="B3031" t="s">
        <v>3922</v>
      </c>
      <c r="E3031">
        <f>机器人辅助表!B3031</f>
        <v>28</v>
      </c>
      <c r="F3031">
        <v>1</v>
      </c>
      <c r="G3031">
        <v>58001</v>
      </c>
      <c r="H3031">
        <v>0</v>
      </c>
      <c r="I3031">
        <f>机器人辅助表!H3031</f>
        <v>2706.4905985756905</v>
      </c>
      <c r="J3031">
        <v>2</v>
      </c>
      <c r="K3031">
        <v>4</v>
      </c>
      <c r="L3031">
        <v>1</v>
      </c>
      <c r="M3031" s="2">
        <f>机器人辅助表!C3031</f>
        <v>7125.5705984428114</v>
      </c>
      <c r="N3031" s="2">
        <v>2</v>
      </c>
      <c r="O3031" s="2">
        <f>机器人辅助表!D3031</f>
        <v>482.18146906755868</v>
      </c>
      <c r="P3031" s="2">
        <v>3</v>
      </c>
      <c r="Q3031" s="2">
        <f>机器人辅助表!E3031</f>
        <v>214.30287514113718</v>
      </c>
      <c r="R3031" s="2">
        <v>6</v>
      </c>
      <c r="S3031" s="2">
        <f>机器人辅助表!F3031</f>
        <v>3746.7696000000001</v>
      </c>
      <c r="T3031">
        <v>0</v>
      </c>
      <c r="U3031">
        <v>0</v>
      </c>
      <c r="V3031">
        <v>0</v>
      </c>
      <c r="W3031">
        <v>0</v>
      </c>
      <c r="X3031">
        <v>0</v>
      </c>
      <c r="Y3031">
        <v>0</v>
      </c>
      <c r="Z3031">
        <v>0</v>
      </c>
      <c r="AA3031">
        <v>0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BD3031">
        <v>11</v>
      </c>
      <c r="BE3031">
        <v>9113102</v>
      </c>
      <c r="BF3031">
        <v>9121104</v>
      </c>
      <c r="BG3031">
        <v>9121203</v>
      </c>
      <c r="BH3031">
        <v>9121304</v>
      </c>
      <c r="BI3031">
        <v>9121404</v>
      </c>
      <c r="BJ3031">
        <v>9114102</v>
      </c>
      <c r="BK3031">
        <v>9122102</v>
      </c>
      <c r="BL3031">
        <v>9122203</v>
      </c>
      <c r="BM3031">
        <v>9122302</v>
      </c>
      <c r="BN3031">
        <v>9122402</v>
      </c>
      <c r="BO3031">
        <v>9115102</v>
      </c>
    </row>
    <row r="3032" spans="1:67" x14ac:dyDescent="0.15">
      <c r="A3032">
        <v>3031</v>
      </c>
      <c r="B3032" t="s">
        <v>3923</v>
      </c>
      <c r="E3032">
        <f>机器人辅助表!B3032</f>
        <v>33</v>
      </c>
      <c r="F3032">
        <v>3</v>
      </c>
      <c r="G3032">
        <v>58201</v>
      </c>
      <c r="H3032">
        <v>0</v>
      </c>
      <c r="I3032">
        <f>机器人辅助表!H3032</f>
        <v>4836.813628410704</v>
      </c>
      <c r="J3032">
        <v>2</v>
      </c>
      <c r="K3032">
        <v>4</v>
      </c>
      <c r="L3032">
        <v>1</v>
      </c>
      <c r="M3032" s="2">
        <f>机器人辅助表!C3032</f>
        <v>16138.579686998339</v>
      </c>
      <c r="N3032" s="2">
        <v>2</v>
      </c>
      <c r="O3032" s="2">
        <f>机器人辅助表!D3032</f>
        <v>1011.7934558277598</v>
      </c>
      <c r="P3032" s="2">
        <v>3</v>
      </c>
      <c r="Q3032" s="2">
        <f>机器人辅助表!E3032</f>
        <v>449.68598036789331</v>
      </c>
      <c r="R3032" s="2">
        <v>6</v>
      </c>
      <c r="S3032" s="2">
        <f>机器人辅助表!F3032</f>
        <v>5657.8099999999995</v>
      </c>
      <c r="T3032">
        <v>0</v>
      </c>
      <c r="U3032">
        <v>0</v>
      </c>
      <c r="V3032">
        <v>0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0</v>
      </c>
      <c r="AE3032">
        <v>0</v>
      </c>
      <c r="AF3032">
        <v>0</v>
      </c>
      <c r="AG3032">
        <v>0</v>
      </c>
      <c r="BD3032">
        <v>8</v>
      </c>
      <c r="BE3032">
        <v>9323102</v>
      </c>
      <c r="BF3032">
        <v>9324102</v>
      </c>
      <c r="BG3032">
        <v>9324204</v>
      </c>
      <c r="BH3032">
        <v>9324304</v>
      </c>
      <c r="BI3032">
        <v>9324403</v>
      </c>
      <c r="BJ3032">
        <v>9312103</v>
      </c>
      <c r="BK3032">
        <v>9311102</v>
      </c>
      <c r="BL3032">
        <v>9315102</v>
      </c>
    </row>
    <row r="3033" spans="1:67" x14ac:dyDescent="0.15">
      <c r="A3033">
        <v>3032</v>
      </c>
      <c r="B3033" t="s">
        <v>3924</v>
      </c>
      <c r="E3033">
        <f>机器人辅助表!B3033</f>
        <v>22</v>
      </c>
      <c r="F3033">
        <v>1</v>
      </c>
      <c r="G3033">
        <v>58001</v>
      </c>
      <c r="H3033">
        <v>0</v>
      </c>
      <c r="I3033">
        <f>机器人辅助表!H3033</f>
        <v>3301.5556613676526</v>
      </c>
      <c r="J3033">
        <v>2</v>
      </c>
      <c r="K3033">
        <v>4</v>
      </c>
      <c r="L3033">
        <v>1</v>
      </c>
      <c r="M3033" s="2">
        <f>机器人辅助表!C3033</f>
        <v>6037.3614553043481</v>
      </c>
      <c r="N3033" s="2">
        <v>2</v>
      </c>
      <c r="O3033" s="2">
        <f>机器人辅助表!D3033</f>
        <v>477.15699756521752</v>
      </c>
      <c r="P3033" s="2">
        <v>3</v>
      </c>
      <c r="Q3033" s="2">
        <f>机器人辅助表!E3033</f>
        <v>212.06977669565225</v>
      </c>
      <c r="R3033" s="2">
        <v>6</v>
      </c>
      <c r="S3033" s="2">
        <f>机器人辅助表!F3033</f>
        <v>5354.6328000000003</v>
      </c>
      <c r="T3033">
        <v>0</v>
      </c>
      <c r="U3033">
        <v>0</v>
      </c>
      <c r="V3033">
        <v>0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0</v>
      </c>
      <c r="AE3033">
        <v>0</v>
      </c>
      <c r="AF3033">
        <v>0</v>
      </c>
      <c r="AG3033">
        <v>0</v>
      </c>
      <c r="BD3033">
        <v>11</v>
      </c>
      <c r="BE3033">
        <v>9113103</v>
      </c>
      <c r="BF3033">
        <v>9121102</v>
      </c>
      <c r="BG3033">
        <v>9121203</v>
      </c>
      <c r="BH3033">
        <v>9121302</v>
      </c>
      <c r="BI3033">
        <v>9121404</v>
      </c>
      <c r="BJ3033">
        <v>9114103</v>
      </c>
      <c r="BK3033">
        <v>9122103</v>
      </c>
      <c r="BL3033">
        <v>9122204</v>
      </c>
      <c r="BM3033">
        <v>9122304</v>
      </c>
      <c r="BN3033">
        <v>9122404</v>
      </c>
      <c r="BO3033">
        <v>9115103</v>
      </c>
    </row>
    <row r="3034" spans="1:67" x14ac:dyDescent="0.15">
      <c r="A3034">
        <v>3033</v>
      </c>
      <c r="B3034" t="s">
        <v>3925</v>
      </c>
      <c r="E3034">
        <f>机器人辅助表!B3034</f>
        <v>39</v>
      </c>
      <c r="F3034">
        <v>2</v>
      </c>
      <c r="G3034">
        <v>58101</v>
      </c>
      <c r="H3034">
        <v>0</v>
      </c>
      <c r="I3034">
        <f>机器人辅助表!H3034</f>
        <v>8776.6044849969167</v>
      </c>
      <c r="J3034">
        <v>2</v>
      </c>
      <c r="K3034">
        <v>4</v>
      </c>
      <c r="L3034">
        <v>1</v>
      </c>
      <c r="M3034" s="2">
        <f>机器人辅助表!C3034</f>
        <v>37264.691047008229</v>
      </c>
      <c r="N3034" s="2">
        <v>2</v>
      </c>
      <c r="O3034" s="2">
        <f>机器人辅助表!D3034</f>
        <v>2094.4180363503015</v>
      </c>
      <c r="P3034" s="2">
        <v>3</v>
      </c>
      <c r="Q3034" s="2">
        <f>机器人辅助表!E3034</f>
        <v>930.8524606001339</v>
      </c>
      <c r="R3034" s="2">
        <v>6</v>
      </c>
      <c r="S3034" s="2">
        <f>机器人辅助表!F3034</f>
        <v>8229.3498</v>
      </c>
      <c r="T3034">
        <v>0</v>
      </c>
      <c r="U3034">
        <v>0</v>
      </c>
      <c r="V3034">
        <v>0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0</v>
      </c>
      <c r="AE3034">
        <v>0</v>
      </c>
      <c r="AF3034">
        <v>0</v>
      </c>
      <c r="AG3034">
        <v>0</v>
      </c>
      <c r="BD3034">
        <v>11</v>
      </c>
      <c r="BE3034">
        <v>9211103</v>
      </c>
      <c r="BF3034">
        <v>9214102</v>
      </c>
      <c r="BG3034">
        <v>9214202</v>
      </c>
      <c r="BH3034">
        <v>9214302</v>
      </c>
      <c r="BI3034">
        <v>9214403</v>
      </c>
      <c r="BJ3034">
        <v>9222103</v>
      </c>
      <c r="BK3034">
        <v>9223102</v>
      </c>
      <c r="BL3034">
        <v>9223202</v>
      </c>
      <c r="BM3034">
        <v>9223302</v>
      </c>
      <c r="BN3034">
        <v>9223402</v>
      </c>
      <c r="BO3034">
        <v>9215102</v>
      </c>
    </row>
    <row r="3035" spans="1:67" x14ac:dyDescent="0.15">
      <c r="A3035">
        <v>3034</v>
      </c>
      <c r="B3035" t="s">
        <v>3926</v>
      </c>
      <c r="E3035">
        <f>机器人辅助表!B3035</f>
        <v>21</v>
      </c>
      <c r="F3035">
        <v>1</v>
      </c>
      <c r="G3035">
        <v>58001</v>
      </c>
      <c r="H3035">
        <v>0</v>
      </c>
      <c r="I3035">
        <f>机器人辅助表!H3035</f>
        <v>3692.7726691711314</v>
      </c>
      <c r="J3035">
        <v>2</v>
      </c>
      <c r="K3035">
        <v>4</v>
      </c>
      <c r="L3035">
        <v>1</v>
      </c>
      <c r="M3035" s="2">
        <f>机器人辅助表!C3035</f>
        <v>6369.9350715000028</v>
      </c>
      <c r="N3035" s="2">
        <v>2</v>
      </c>
      <c r="O3035" s="2">
        <f>机器人辅助表!D3035</f>
        <v>517.93938469565239</v>
      </c>
      <c r="P3035" s="2">
        <v>3</v>
      </c>
      <c r="Q3035" s="2">
        <f>机器人辅助表!E3035</f>
        <v>230.19528208695664</v>
      </c>
      <c r="R3035" s="2">
        <v>6</v>
      </c>
      <c r="S3035" s="2">
        <f>机器人辅助表!F3035</f>
        <v>6101.1131999999998</v>
      </c>
      <c r="T3035">
        <v>0</v>
      </c>
      <c r="U3035">
        <v>0</v>
      </c>
      <c r="V3035">
        <v>0</v>
      </c>
      <c r="W3035">
        <v>0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0</v>
      </c>
      <c r="AE3035">
        <v>0</v>
      </c>
      <c r="AF3035">
        <v>0</v>
      </c>
      <c r="AG3035">
        <v>0</v>
      </c>
      <c r="BD3035">
        <v>11</v>
      </c>
      <c r="BE3035">
        <v>9113103</v>
      </c>
      <c r="BF3035">
        <v>9121103</v>
      </c>
      <c r="BG3035">
        <v>9121204</v>
      </c>
      <c r="BH3035">
        <v>9121302</v>
      </c>
      <c r="BI3035">
        <v>9121403</v>
      </c>
      <c r="BJ3035">
        <v>9114104</v>
      </c>
      <c r="BK3035">
        <v>9122103</v>
      </c>
      <c r="BL3035">
        <v>9122202</v>
      </c>
      <c r="BM3035">
        <v>9122302</v>
      </c>
      <c r="BN3035">
        <v>9122402</v>
      </c>
      <c r="BO3035">
        <v>9115102</v>
      </c>
    </row>
    <row r="3036" spans="1:67" x14ac:dyDescent="0.15">
      <c r="A3036">
        <v>3035</v>
      </c>
      <c r="B3036" t="s">
        <v>1391</v>
      </c>
      <c r="E3036">
        <f>机器人辅助表!B3036</f>
        <v>37</v>
      </c>
      <c r="F3036">
        <v>2</v>
      </c>
      <c r="G3036">
        <v>58101</v>
      </c>
      <c r="H3036">
        <v>0</v>
      </c>
      <c r="I3036">
        <f>机器人辅助表!H3036</f>
        <v>8877.9991362797809</v>
      </c>
      <c r="J3036">
        <v>2</v>
      </c>
      <c r="K3036">
        <v>4</v>
      </c>
      <c r="L3036">
        <v>1</v>
      </c>
      <c r="M3036" s="2">
        <f>机器人辅助表!C3036</f>
        <v>34545.738105857745</v>
      </c>
      <c r="N3036" s="2">
        <v>2</v>
      </c>
      <c r="O3036" s="2">
        <f>机器人辅助表!D3036</f>
        <v>2050.1688636915051</v>
      </c>
      <c r="P3036" s="2">
        <v>3</v>
      </c>
      <c r="Q3036" s="2">
        <f>机器人辅助表!E3036</f>
        <v>911.18616164066907</v>
      </c>
      <c r="R3036" s="2">
        <v>6</v>
      </c>
      <c r="S3036" s="2">
        <f>机器人辅助表!F3036</f>
        <v>8985.7296000000006</v>
      </c>
      <c r="T3036">
        <v>0</v>
      </c>
      <c r="U3036">
        <v>0</v>
      </c>
      <c r="V3036">
        <v>0</v>
      </c>
      <c r="W3036">
        <v>0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  <c r="AF3036">
        <v>0</v>
      </c>
      <c r="AG3036">
        <v>0</v>
      </c>
      <c r="BD3036">
        <v>11</v>
      </c>
      <c r="BE3036">
        <v>9211103</v>
      </c>
      <c r="BF3036">
        <v>9214104</v>
      </c>
      <c r="BG3036">
        <v>9214202</v>
      </c>
      <c r="BH3036">
        <v>9214302</v>
      </c>
      <c r="BI3036">
        <v>9214404</v>
      </c>
      <c r="BJ3036">
        <v>9222104</v>
      </c>
      <c r="BK3036">
        <v>9223104</v>
      </c>
      <c r="BL3036">
        <v>9223202</v>
      </c>
      <c r="BM3036">
        <v>9223304</v>
      </c>
      <c r="BN3036">
        <v>9223404</v>
      </c>
      <c r="BO3036">
        <v>9215104</v>
      </c>
    </row>
    <row r="3037" spans="1:67" x14ac:dyDescent="0.15">
      <c r="A3037">
        <v>3036</v>
      </c>
      <c r="B3037" t="s">
        <v>1392</v>
      </c>
      <c r="E3037">
        <f>机器人辅助表!B3037</f>
        <v>30</v>
      </c>
      <c r="F3037">
        <v>3</v>
      </c>
      <c r="G3037">
        <v>58201</v>
      </c>
      <c r="H3037">
        <v>0</v>
      </c>
      <c r="I3037">
        <f>机器人辅助表!H3037</f>
        <v>3923.853193177124</v>
      </c>
      <c r="J3037">
        <v>2</v>
      </c>
      <c r="K3037">
        <v>4</v>
      </c>
      <c r="L3037">
        <v>1</v>
      </c>
      <c r="M3037" s="2">
        <f>机器人辅助表!C3037</f>
        <v>11481.702302784286</v>
      </c>
      <c r="N3037" s="2">
        <v>2</v>
      </c>
      <c r="O3037" s="2">
        <f>机器人辅助表!D3037</f>
        <v>741.41934152508406</v>
      </c>
      <c r="P3037" s="2">
        <v>3</v>
      </c>
      <c r="Q3037" s="2">
        <f>机器人辅助表!E3037</f>
        <v>329.51970734448179</v>
      </c>
      <c r="R3037" s="2">
        <v>6</v>
      </c>
      <c r="S3037" s="2">
        <f>机器人辅助表!F3037</f>
        <v>5116.677999999999</v>
      </c>
      <c r="T3037">
        <v>0</v>
      </c>
      <c r="U3037">
        <v>0</v>
      </c>
      <c r="V3037">
        <v>0</v>
      </c>
      <c r="W3037">
        <v>0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0</v>
      </c>
      <c r="AE3037">
        <v>0</v>
      </c>
      <c r="AF3037">
        <v>0</v>
      </c>
      <c r="AG3037">
        <v>0</v>
      </c>
      <c r="BD3037">
        <v>8</v>
      </c>
      <c r="BE3037">
        <v>9323102</v>
      </c>
      <c r="BF3037">
        <v>9324102</v>
      </c>
      <c r="BG3037">
        <v>9324204</v>
      </c>
      <c r="BH3037">
        <v>9324303</v>
      </c>
      <c r="BI3037">
        <v>9324403</v>
      </c>
      <c r="BJ3037">
        <v>9312104</v>
      </c>
      <c r="BK3037">
        <v>9311104</v>
      </c>
      <c r="BL3037">
        <v>9315102</v>
      </c>
    </row>
    <row r="3038" spans="1:67" x14ac:dyDescent="0.15">
      <c r="A3038">
        <v>3037</v>
      </c>
      <c r="B3038" t="s">
        <v>1393</v>
      </c>
      <c r="E3038">
        <f>机器人辅助表!B3038</f>
        <v>44</v>
      </c>
      <c r="F3038">
        <v>1</v>
      </c>
      <c r="G3038">
        <v>58001</v>
      </c>
      <c r="H3038">
        <v>0</v>
      </c>
      <c r="I3038">
        <f>机器人辅助表!H3038</f>
        <v>8255.7963769115104</v>
      </c>
      <c r="J3038">
        <v>2</v>
      </c>
      <c r="K3038">
        <v>4</v>
      </c>
      <c r="L3038">
        <v>1</v>
      </c>
      <c r="M3038" s="2">
        <f>机器人辅助表!C3038</f>
        <v>42640.990263453547</v>
      </c>
      <c r="N3038" s="2">
        <v>2</v>
      </c>
      <c r="O3038" s="2">
        <f>机器人辅助表!D3038</f>
        <v>2112.6708772302345</v>
      </c>
      <c r="P3038" s="2">
        <v>3</v>
      </c>
      <c r="Q3038" s="2">
        <f>机器人辅助表!E3038</f>
        <v>938.96483432454875</v>
      </c>
      <c r="R3038" s="2">
        <v>6</v>
      </c>
      <c r="S3038" s="2">
        <f>机器人辅助表!F3038</f>
        <v>6242.8087999999998</v>
      </c>
      <c r="T3038">
        <v>0</v>
      </c>
      <c r="U3038">
        <v>0</v>
      </c>
      <c r="V3038">
        <v>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0</v>
      </c>
      <c r="AE3038">
        <v>0</v>
      </c>
      <c r="AF3038">
        <v>0</v>
      </c>
      <c r="AG3038">
        <v>0</v>
      </c>
      <c r="BD3038">
        <v>11</v>
      </c>
      <c r="BE3038">
        <v>9113103</v>
      </c>
      <c r="BF3038">
        <v>9121104</v>
      </c>
      <c r="BG3038">
        <v>9121204</v>
      </c>
      <c r="BH3038">
        <v>9121304</v>
      </c>
      <c r="BI3038">
        <v>9121404</v>
      </c>
      <c r="BJ3038">
        <v>9114102</v>
      </c>
      <c r="BK3038">
        <v>9122102</v>
      </c>
      <c r="BL3038">
        <v>9122203</v>
      </c>
      <c r="BM3038">
        <v>9122303</v>
      </c>
      <c r="BN3038">
        <v>9122402</v>
      </c>
      <c r="BO3038">
        <v>9115102</v>
      </c>
    </row>
    <row r="3039" spans="1:67" x14ac:dyDescent="0.15">
      <c r="A3039">
        <v>3038</v>
      </c>
      <c r="B3039" t="s">
        <v>3927</v>
      </c>
      <c r="E3039">
        <f>机器人辅助表!B3039</f>
        <v>46</v>
      </c>
      <c r="F3039">
        <v>1</v>
      </c>
      <c r="G3039">
        <v>58001</v>
      </c>
      <c r="H3039">
        <v>0</v>
      </c>
      <c r="I3039">
        <f>机器人辅助表!H3039</f>
        <v>8033.3884138001486</v>
      </c>
      <c r="J3039">
        <v>2</v>
      </c>
      <c r="K3039">
        <v>4</v>
      </c>
      <c r="L3039">
        <v>1</v>
      </c>
      <c r="M3039" s="2">
        <f>机器人辅助表!C3039</f>
        <v>44279.433386401623</v>
      </c>
      <c r="N3039" s="2">
        <v>2</v>
      </c>
      <c r="O3039" s="2">
        <f>机器人辅助表!D3039</f>
        <v>2093.3153012612715</v>
      </c>
      <c r="P3039" s="2">
        <v>3</v>
      </c>
      <c r="Q3039" s="2">
        <f>机器人辅助表!E3039</f>
        <v>930.36235611612085</v>
      </c>
      <c r="R3039" s="2">
        <v>6</v>
      </c>
      <c r="S3039" s="2">
        <f>机器人辅助表!F3039</f>
        <v>5587.1627999999992</v>
      </c>
      <c r="T3039">
        <v>0</v>
      </c>
      <c r="U3039">
        <v>0</v>
      </c>
      <c r="V3039">
        <v>0</v>
      </c>
      <c r="W3039">
        <v>0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0</v>
      </c>
      <c r="AE3039">
        <v>0</v>
      </c>
      <c r="AF3039">
        <v>0</v>
      </c>
      <c r="AG3039">
        <v>0</v>
      </c>
      <c r="BD3039">
        <v>11</v>
      </c>
      <c r="BE3039">
        <v>9113102</v>
      </c>
      <c r="BF3039">
        <v>9121102</v>
      </c>
      <c r="BG3039">
        <v>9121202</v>
      </c>
      <c r="BH3039">
        <v>9121303</v>
      </c>
      <c r="BI3039">
        <v>9121403</v>
      </c>
      <c r="BJ3039">
        <v>9114103</v>
      </c>
      <c r="BK3039">
        <v>9122103</v>
      </c>
      <c r="BL3039">
        <v>9122204</v>
      </c>
      <c r="BM3039">
        <v>9122304</v>
      </c>
      <c r="BN3039">
        <v>9122403</v>
      </c>
      <c r="BO3039">
        <v>9115103</v>
      </c>
    </row>
    <row r="3040" spans="1:67" x14ac:dyDescent="0.15">
      <c r="A3040">
        <v>3039</v>
      </c>
      <c r="B3040" t="s">
        <v>1394</v>
      </c>
      <c r="E3040">
        <f>机器人辅助表!B3040</f>
        <v>34</v>
      </c>
      <c r="F3040">
        <v>2</v>
      </c>
      <c r="G3040">
        <v>58101</v>
      </c>
      <c r="H3040">
        <v>0</v>
      </c>
      <c r="I3040">
        <f>机器人辅助表!H3040</f>
        <v>6272.9516029001907</v>
      </c>
      <c r="J3040">
        <v>2</v>
      </c>
      <c r="K3040">
        <v>4</v>
      </c>
      <c r="L3040">
        <v>1</v>
      </c>
      <c r="M3040" s="2">
        <f>机器人辅助表!C3040</f>
        <v>21739.326539565554</v>
      </c>
      <c r="N3040" s="2">
        <v>2</v>
      </c>
      <c r="O3040" s="2">
        <f>机器人辅助表!D3040</f>
        <v>1350.4462501159869</v>
      </c>
      <c r="P3040" s="2">
        <v>3</v>
      </c>
      <c r="Q3040" s="2">
        <f>机器人辅助表!E3040</f>
        <v>600.19833338488309</v>
      </c>
      <c r="R3040" s="2">
        <v>6</v>
      </c>
      <c r="S3040" s="2">
        <f>机器人辅助表!F3040</f>
        <v>7080.1235999999999</v>
      </c>
      <c r="T3040">
        <v>0</v>
      </c>
      <c r="U3040">
        <v>0</v>
      </c>
      <c r="V3040">
        <v>0</v>
      </c>
      <c r="W3040">
        <v>0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0</v>
      </c>
      <c r="AE3040">
        <v>0</v>
      </c>
      <c r="AF3040">
        <v>0</v>
      </c>
      <c r="AG3040">
        <v>0</v>
      </c>
      <c r="BD3040">
        <v>11</v>
      </c>
      <c r="BE3040">
        <v>9211102</v>
      </c>
      <c r="BF3040">
        <v>9214102</v>
      </c>
      <c r="BG3040">
        <v>9214204</v>
      </c>
      <c r="BH3040">
        <v>9214304</v>
      </c>
      <c r="BI3040">
        <v>9214402</v>
      </c>
      <c r="BJ3040">
        <v>9222103</v>
      </c>
      <c r="BK3040">
        <v>9223104</v>
      </c>
      <c r="BL3040">
        <v>9223203</v>
      </c>
      <c r="BM3040">
        <v>9223304</v>
      </c>
      <c r="BN3040">
        <v>9223404</v>
      </c>
      <c r="BO3040">
        <v>9215102</v>
      </c>
    </row>
    <row r="3041" spans="1:67" x14ac:dyDescent="0.15">
      <c r="A3041">
        <v>3040</v>
      </c>
      <c r="B3041" t="s">
        <v>1395</v>
      </c>
      <c r="E3041">
        <f>机器人辅助表!B3041</f>
        <v>49</v>
      </c>
      <c r="F3041">
        <v>2</v>
      </c>
      <c r="G3041">
        <v>58101</v>
      </c>
      <c r="H3041">
        <v>0</v>
      </c>
      <c r="I3041">
        <f>机器人辅助表!H3041</f>
        <v>19992.627156367736</v>
      </c>
      <c r="J3041">
        <v>2</v>
      </c>
      <c r="K3041">
        <v>4</v>
      </c>
      <c r="L3041">
        <v>1</v>
      </c>
      <c r="M3041" s="2">
        <f>机器人辅助表!C3041</f>
        <v>120148.82715076978</v>
      </c>
      <c r="N3041" s="2">
        <v>2</v>
      </c>
      <c r="O3041" s="2">
        <f>机器人辅助表!D3041</f>
        <v>5311.8089974216073</v>
      </c>
      <c r="P3041" s="2">
        <v>3</v>
      </c>
      <c r="Q3041" s="2">
        <f>机器人辅助表!E3041</f>
        <v>2360.8039988540481</v>
      </c>
      <c r="R3041" s="2">
        <v>6</v>
      </c>
      <c r="S3041" s="2">
        <f>机器人辅助表!F3041</f>
        <v>12299.8722</v>
      </c>
      <c r="T3041">
        <v>0</v>
      </c>
      <c r="U3041">
        <v>0</v>
      </c>
      <c r="V3041">
        <v>0</v>
      </c>
      <c r="W3041">
        <v>0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0</v>
      </c>
      <c r="AE3041">
        <v>0</v>
      </c>
      <c r="AF3041">
        <v>0</v>
      </c>
      <c r="AG3041">
        <v>0</v>
      </c>
      <c r="BD3041">
        <v>11</v>
      </c>
      <c r="BE3041">
        <v>9211103</v>
      </c>
      <c r="BF3041">
        <v>9214104</v>
      </c>
      <c r="BG3041">
        <v>9214203</v>
      </c>
      <c r="BH3041">
        <v>9214304</v>
      </c>
      <c r="BI3041">
        <v>9214403</v>
      </c>
      <c r="BJ3041">
        <v>9222104</v>
      </c>
      <c r="BK3041">
        <v>9223104</v>
      </c>
      <c r="BL3041">
        <v>9223202</v>
      </c>
      <c r="BM3041">
        <v>9223303</v>
      </c>
      <c r="BN3041">
        <v>9223404</v>
      </c>
      <c r="BO3041">
        <v>9215103</v>
      </c>
    </row>
    <row r="3042" spans="1:67" x14ac:dyDescent="0.15">
      <c r="A3042">
        <v>3041</v>
      </c>
      <c r="B3042" t="s">
        <v>1396</v>
      </c>
      <c r="E3042">
        <f>机器人辅助表!B3042</f>
        <v>30</v>
      </c>
      <c r="F3042">
        <v>2</v>
      </c>
      <c r="G3042">
        <v>58101</v>
      </c>
      <c r="H3042">
        <v>0</v>
      </c>
      <c r="I3042">
        <f>机器人辅助表!H3042</f>
        <v>5685.5831982770569</v>
      </c>
      <c r="J3042">
        <v>2</v>
      </c>
      <c r="K3042">
        <v>4</v>
      </c>
      <c r="L3042">
        <v>1</v>
      </c>
      <c r="M3042" s="2">
        <f>机器人辅助表!C3042</f>
        <v>16636.752316279271</v>
      </c>
      <c r="N3042" s="2">
        <v>2</v>
      </c>
      <c r="O3042" s="2">
        <f>机器人辅助表!D3042</f>
        <v>1074.3014948628768</v>
      </c>
      <c r="P3042" s="2">
        <v>3</v>
      </c>
      <c r="Q3042" s="2">
        <f>机器人辅助表!E3042</f>
        <v>477.46733105016745</v>
      </c>
      <c r="R3042" s="2">
        <v>6</v>
      </c>
      <c r="S3042" s="2">
        <f>机器人辅助表!F3042</f>
        <v>7413.9619999999986</v>
      </c>
      <c r="T3042">
        <v>0</v>
      </c>
      <c r="U3042">
        <v>0</v>
      </c>
      <c r="V3042">
        <v>0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0</v>
      </c>
      <c r="AE3042">
        <v>0</v>
      </c>
      <c r="AF3042">
        <v>0</v>
      </c>
      <c r="AG3042">
        <v>0</v>
      </c>
      <c r="BD3042">
        <v>11</v>
      </c>
      <c r="BE3042">
        <v>9211104</v>
      </c>
      <c r="BF3042">
        <v>9214104</v>
      </c>
      <c r="BG3042">
        <v>9214204</v>
      </c>
      <c r="BH3042">
        <v>9214304</v>
      </c>
      <c r="BI3042">
        <v>9214403</v>
      </c>
      <c r="BJ3042">
        <v>9222104</v>
      </c>
      <c r="BK3042">
        <v>9223104</v>
      </c>
      <c r="BL3042">
        <v>9223203</v>
      </c>
      <c r="BM3042">
        <v>9223304</v>
      </c>
      <c r="BN3042">
        <v>9223404</v>
      </c>
      <c r="BO3042">
        <v>9215103</v>
      </c>
    </row>
    <row r="3043" spans="1:67" x14ac:dyDescent="0.15">
      <c r="A3043">
        <v>3042</v>
      </c>
      <c r="B3043" t="s">
        <v>3928</v>
      </c>
      <c r="E3043">
        <f>机器人辅助表!B3043</f>
        <v>36</v>
      </c>
      <c r="F3043">
        <v>2</v>
      </c>
      <c r="G3043">
        <v>58101</v>
      </c>
      <c r="H3043">
        <v>0</v>
      </c>
      <c r="I3043">
        <f>机器人辅助表!H3043</f>
        <v>6953.2296693331909</v>
      </c>
      <c r="J3043">
        <v>2</v>
      </c>
      <c r="K3043">
        <v>4</v>
      </c>
      <c r="L3043">
        <v>1</v>
      </c>
      <c r="M3043" s="2">
        <f>机器人辅助表!C3043</f>
        <v>25807.793886180607</v>
      </c>
      <c r="N3043" s="2">
        <v>2</v>
      </c>
      <c r="O3043" s="2">
        <f>机器人辅助表!D3043</f>
        <v>1575.3337908441474</v>
      </c>
      <c r="P3043" s="2">
        <v>3</v>
      </c>
      <c r="Q3043" s="2">
        <f>机器人辅助表!E3043</f>
        <v>700.14835148628777</v>
      </c>
      <c r="R3043" s="2">
        <v>6</v>
      </c>
      <c r="S3043" s="2">
        <f>机器人辅助表!F3043</f>
        <v>7313.4239999999991</v>
      </c>
      <c r="T3043">
        <v>0</v>
      </c>
      <c r="U3043">
        <v>0</v>
      </c>
      <c r="V3043">
        <v>0</v>
      </c>
      <c r="W3043">
        <v>0</v>
      </c>
      <c r="X3043">
        <v>0</v>
      </c>
      <c r="Y3043">
        <v>0</v>
      </c>
      <c r="Z3043">
        <v>0</v>
      </c>
      <c r="AA3043">
        <v>0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BD3043">
        <v>11</v>
      </c>
      <c r="BE3043">
        <v>9211103</v>
      </c>
      <c r="BF3043">
        <v>9214102</v>
      </c>
      <c r="BG3043">
        <v>9214202</v>
      </c>
      <c r="BH3043">
        <v>9214304</v>
      </c>
      <c r="BI3043">
        <v>9214402</v>
      </c>
      <c r="BJ3043">
        <v>9222104</v>
      </c>
      <c r="BK3043">
        <v>9223103</v>
      </c>
      <c r="BL3043">
        <v>9223202</v>
      </c>
      <c r="BM3043">
        <v>9223303</v>
      </c>
      <c r="BN3043">
        <v>9223404</v>
      </c>
      <c r="BO3043">
        <v>9215102</v>
      </c>
    </row>
    <row r="3044" spans="1:67" x14ac:dyDescent="0.15">
      <c r="A3044">
        <v>3043</v>
      </c>
      <c r="B3044" t="s">
        <v>3929</v>
      </c>
      <c r="E3044">
        <f>机器人辅助表!B3044</f>
        <v>37</v>
      </c>
      <c r="F3044">
        <v>1</v>
      </c>
      <c r="G3044">
        <v>58001</v>
      </c>
      <c r="H3044">
        <v>0</v>
      </c>
      <c r="I3044">
        <f>机器人辅助表!H3044</f>
        <v>4192.3884810210084</v>
      </c>
      <c r="J3044">
        <v>2</v>
      </c>
      <c r="K3044">
        <v>4</v>
      </c>
      <c r="L3044">
        <v>1</v>
      </c>
      <c r="M3044" s="2">
        <f>机器人辅助表!C3044</f>
        <v>16313.265216655049</v>
      </c>
      <c r="N3044" s="2">
        <v>2</v>
      </c>
      <c r="O3044" s="2">
        <f>机器人辅助表!D3044</f>
        <v>968.13529674321092</v>
      </c>
      <c r="P3044" s="2">
        <v>3</v>
      </c>
      <c r="Q3044" s="2">
        <f>机器人辅助表!E3044</f>
        <v>430.28235410809378</v>
      </c>
      <c r="R3044" s="2">
        <v>6</v>
      </c>
      <c r="S3044" s="2">
        <f>机器人辅助表!F3044</f>
        <v>4243.2612000000008</v>
      </c>
      <c r="T3044">
        <v>0</v>
      </c>
      <c r="U3044">
        <v>0</v>
      </c>
      <c r="V3044">
        <v>0</v>
      </c>
      <c r="W3044">
        <v>0</v>
      </c>
      <c r="X3044">
        <v>0</v>
      </c>
      <c r="Y3044">
        <v>0</v>
      </c>
      <c r="Z3044">
        <v>0</v>
      </c>
      <c r="AA3044">
        <v>0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BD3044">
        <v>11</v>
      </c>
      <c r="BE3044">
        <v>9113103</v>
      </c>
      <c r="BF3044">
        <v>9121102</v>
      </c>
      <c r="BG3044">
        <v>9121202</v>
      </c>
      <c r="BH3044">
        <v>9121303</v>
      </c>
      <c r="BI3044">
        <v>9121402</v>
      </c>
      <c r="BJ3044">
        <v>9114104</v>
      </c>
      <c r="BK3044">
        <v>9122103</v>
      </c>
      <c r="BL3044">
        <v>9122204</v>
      </c>
      <c r="BM3044">
        <v>9122302</v>
      </c>
      <c r="BN3044">
        <v>9122402</v>
      </c>
      <c r="BO3044">
        <v>9115103</v>
      </c>
    </row>
    <row r="3045" spans="1:67" x14ac:dyDescent="0.15">
      <c r="A3045">
        <v>3044</v>
      </c>
      <c r="B3045" t="s">
        <v>3930</v>
      </c>
      <c r="E3045">
        <f>机器人辅助表!B3045</f>
        <v>35</v>
      </c>
      <c r="F3045">
        <v>2</v>
      </c>
      <c r="G3045">
        <v>58101</v>
      </c>
      <c r="H3045">
        <v>0</v>
      </c>
      <c r="I3045">
        <f>机器人辅助表!H3045</f>
        <v>4150.2301380730441</v>
      </c>
      <c r="J3045">
        <v>2</v>
      </c>
      <c r="K3045">
        <v>4</v>
      </c>
      <c r="L3045">
        <v>1</v>
      </c>
      <c r="M3045" s="2">
        <f>机器人辅助表!C3045</f>
        <v>14901.595946086958</v>
      </c>
      <c r="N3045" s="2">
        <v>2</v>
      </c>
      <c r="O3045" s="2">
        <f>机器人辅助表!D3045</f>
        <v>917.48256730434787</v>
      </c>
      <c r="P3045" s="2">
        <v>3</v>
      </c>
      <c r="Q3045" s="2">
        <f>机器人辅助表!E3045</f>
        <v>407.77002991304363</v>
      </c>
      <c r="R3045" s="2">
        <v>6</v>
      </c>
      <c r="S3045" s="2">
        <f>机器人辅助表!F3045</f>
        <v>4521.2020000000002</v>
      </c>
      <c r="T3045">
        <v>0</v>
      </c>
      <c r="U3045">
        <v>0</v>
      </c>
      <c r="V3045">
        <v>0</v>
      </c>
      <c r="W3045">
        <v>0</v>
      </c>
      <c r="X3045">
        <v>0</v>
      </c>
      <c r="Y3045">
        <v>0</v>
      </c>
      <c r="Z3045">
        <v>0</v>
      </c>
      <c r="AA3045">
        <v>0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BD3045">
        <v>11</v>
      </c>
      <c r="BE3045">
        <v>9211103</v>
      </c>
      <c r="BF3045">
        <v>9214103</v>
      </c>
      <c r="BG3045">
        <v>9214203</v>
      </c>
      <c r="BH3045">
        <v>9214303</v>
      </c>
      <c r="BI3045">
        <v>9214402</v>
      </c>
      <c r="BJ3045">
        <v>9222103</v>
      </c>
      <c r="BK3045">
        <v>9223104</v>
      </c>
      <c r="BL3045">
        <v>9223202</v>
      </c>
      <c r="BM3045">
        <v>9223303</v>
      </c>
      <c r="BN3045">
        <v>9223402</v>
      </c>
      <c r="BO3045">
        <v>9215103</v>
      </c>
    </row>
    <row r="3046" spans="1:67" x14ac:dyDescent="0.15">
      <c r="A3046">
        <v>3045</v>
      </c>
      <c r="B3046" t="s">
        <v>3931</v>
      </c>
      <c r="E3046">
        <f>机器人辅助表!B3046</f>
        <v>47</v>
      </c>
      <c r="F3046">
        <v>3</v>
      </c>
      <c r="G3046">
        <v>58201</v>
      </c>
      <c r="H3046">
        <v>0</v>
      </c>
      <c r="I3046">
        <f>机器人辅助表!H3046</f>
        <v>18219.590298839172</v>
      </c>
      <c r="J3046">
        <v>2</v>
      </c>
      <c r="K3046">
        <v>4</v>
      </c>
      <c r="L3046">
        <v>1</v>
      </c>
      <c r="M3046" s="2">
        <f>机器人辅助表!C3046</f>
        <v>103502.84257063484</v>
      </c>
      <c r="N3046" s="2">
        <v>2</v>
      </c>
      <c r="O3046" s="2">
        <f>机器人辅助表!D3046</f>
        <v>4782.9460326050184</v>
      </c>
      <c r="P3046" s="2">
        <v>3</v>
      </c>
      <c r="Q3046" s="2">
        <f>机器人辅助表!E3046</f>
        <v>2125.7537922688971</v>
      </c>
      <c r="R3046" s="2">
        <v>6</v>
      </c>
      <c r="S3046" s="2">
        <f>机器人辅助表!F3046</f>
        <v>12159.3482</v>
      </c>
      <c r="T3046">
        <v>0</v>
      </c>
      <c r="U3046">
        <v>0</v>
      </c>
      <c r="V3046">
        <v>0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0</v>
      </c>
      <c r="AC3046">
        <v>0</v>
      </c>
      <c r="AD3046">
        <v>0</v>
      </c>
      <c r="AE3046">
        <v>0</v>
      </c>
      <c r="AF3046">
        <v>0</v>
      </c>
      <c r="AG3046">
        <v>0</v>
      </c>
      <c r="BD3046">
        <v>8</v>
      </c>
      <c r="BE3046">
        <v>9323103</v>
      </c>
      <c r="BF3046">
        <v>9324102</v>
      </c>
      <c r="BG3046">
        <v>9324204</v>
      </c>
      <c r="BH3046">
        <v>9324303</v>
      </c>
      <c r="BI3046">
        <v>9324402</v>
      </c>
      <c r="BJ3046">
        <v>9312102</v>
      </c>
      <c r="BK3046">
        <v>9311104</v>
      </c>
      <c r="BL3046">
        <v>9315103</v>
      </c>
    </row>
    <row r="3047" spans="1:67" x14ac:dyDescent="0.15">
      <c r="A3047">
        <v>3046</v>
      </c>
      <c r="B3047" t="s">
        <v>3932</v>
      </c>
      <c r="E3047">
        <f>机器人辅助表!B3047</f>
        <v>20</v>
      </c>
      <c r="F3047">
        <v>1</v>
      </c>
      <c r="G3047">
        <v>58001</v>
      </c>
      <c r="H3047">
        <v>0</v>
      </c>
      <c r="I3047">
        <f>机器人辅助表!H3047</f>
        <v>3131.592751304348</v>
      </c>
      <c r="J3047">
        <v>2</v>
      </c>
      <c r="K3047">
        <v>4</v>
      </c>
      <c r="L3047">
        <v>1</v>
      </c>
      <c r="M3047" s="2">
        <f>机器人辅助表!C3047</f>
        <v>5078.786086956522</v>
      </c>
      <c r="N3047" s="2">
        <v>2</v>
      </c>
      <c r="O3047" s="2">
        <f>机器人辅助表!D3047</f>
        <v>425.20069565217398</v>
      </c>
      <c r="P3047" s="2">
        <v>3</v>
      </c>
      <c r="Q3047" s="2">
        <f>机器人辅助表!E3047</f>
        <v>188.97808695652179</v>
      </c>
      <c r="R3047" s="2">
        <v>6</v>
      </c>
      <c r="S3047" s="2">
        <f>机器人辅助表!F3047</f>
        <v>5271.5599999999995</v>
      </c>
      <c r="T3047">
        <v>0</v>
      </c>
      <c r="U3047">
        <v>0</v>
      </c>
      <c r="V3047">
        <v>0</v>
      </c>
      <c r="W3047">
        <v>0</v>
      </c>
      <c r="X3047">
        <v>0</v>
      </c>
      <c r="Y3047">
        <v>0</v>
      </c>
      <c r="Z3047">
        <v>0</v>
      </c>
      <c r="AA3047">
        <v>0</v>
      </c>
      <c r="AB3047">
        <v>0</v>
      </c>
      <c r="AC3047">
        <v>0</v>
      </c>
      <c r="AD3047">
        <v>0</v>
      </c>
      <c r="AE3047">
        <v>0</v>
      </c>
      <c r="AF3047">
        <v>0</v>
      </c>
      <c r="AG3047">
        <v>0</v>
      </c>
      <c r="BD3047">
        <v>11</v>
      </c>
      <c r="BE3047">
        <v>9113104</v>
      </c>
      <c r="BF3047">
        <v>9121102</v>
      </c>
      <c r="BG3047">
        <v>9121204</v>
      </c>
      <c r="BH3047">
        <v>9121304</v>
      </c>
      <c r="BI3047">
        <v>9121403</v>
      </c>
      <c r="BJ3047">
        <v>9114104</v>
      </c>
      <c r="BK3047">
        <v>9122104</v>
      </c>
      <c r="BL3047">
        <v>9122203</v>
      </c>
      <c r="BM3047">
        <v>9122303</v>
      </c>
      <c r="BN3047">
        <v>9122402</v>
      </c>
      <c r="BO3047">
        <v>9115104</v>
      </c>
    </row>
    <row r="3048" spans="1:67" x14ac:dyDescent="0.15">
      <c r="A3048">
        <v>3047</v>
      </c>
      <c r="B3048" t="s">
        <v>3933</v>
      </c>
      <c r="E3048">
        <f>机器人辅助表!B3048</f>
        <v>43</v>
      </c>
      <c r="F3048">
        <v>2</v>
      </c>
      <c r="G3048">
        <v>58101</v>
      </c>
      <c r="H3048">
        <v>0</v>
      </c>
      <c r="I3048">
        <f>机器人辅助表!H3048</f>
        <v>9738.3904130143364</v>
      </c>
      <c r="J3048">
        <v>2</v>
      </c>
      <c r="K3048">
        <v>4</v>
      </c>
      <c r="L3048">
        <v>1</v>
      </c>
      <c r="M3048" s="2">
        <f>机器人辅助表!C3048</f>
        <v>48565.159697117509</v>
      </c>
      <c r="N3048" s="2">
        <v>2</v>
      </c>
      <c r="O3048" s="2">
        <f>机器人辅助表!D3048</f>
        <v>2465.0571352804018</v>
      </c>
      <c r="P3048" s="2">
        <v>3</v>
      </c>
      <c r="Q3048" s="2">
        <f>机器人辅助表!E3048</f>
        <v>1095.5809490135123</v>
      </c>
      <c r="R3048" s="2">
        <v>6</v>
      </c>
      <c r="S3048" s="2">
        <f>机器人辅助表!F3048</f>
        <v>7682.5907999999999</v>
      </c>
      <c r="T3048">
        <v>0</v>
      </c>
      <c r="U3048">
        <v>0</v>
      </c>
      <c r="V3048">
        <v>0</v>
      </c>
      <c r="W3048">
        <v>0</v>
      </c>
      <c r="X3048">
        <v>0</v>
      </c>
      <c r="Y3048">
        <v>0</v>
      </c>
      <c r="Z3048">
        <v>0</v>
      </c>
      <c r="AA3048">
        <v>0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BD3048">
        <v>11</v>
      </c>
      <c r="BE3048">
        <v>9211103</v>
      </c>
      <c r="BF3048">
        <v>9214104</v>
      </c>
      <c r="BG3048">
        <v>9214202</v>
      </c>
      <c r="BH3048">
        <v>9214302</v>
      </c>
      <c r="BI3048">
        <v>9214402</v>
      </c>
      <c r="BJ3048">
        <v>9222103</v>
      </c>
      <c r="BK3048">
        <v>9223104</v>
      </c>
      <c r="BL3048">
        <v>9223204</v>
      </c>
      <c r="BM3048">
        <v>9223304</v>
      </c>
      <c r="BN3048">
        <v>9223403</v>
      </c>
      <c r="BO3048">
        <v>9215103</v>
      </c>
    </row>
    <row r="3049" spans="1:67" x14ac:dyDescent="0.15">
      <c r="A3049">
        <v>3048</v>
      </c>
      <c r="B3049" t="s">
        <v>3934</v>
      </c>
      <c r="E3049">
        <f>机器人辅助表!B3049</f>
        <v>34</v>
      </c>
      <c r="F3049">
        <v>3</v>
      </c>
      <c r="G3049">
        <v>58201</v>
      </c>
      <c r="H3049">
        <v>0</v>
      </c>
      <c r="I3049">
        <f>机器人辅助表!H3049</f>
        <v>5553.1046976493499</v>
      </c>
      <c r="J3049">
        <v>2</v>
      </c>
      <c r="K3049">
        <v>4</v>
      </c>
      <c r="L3049">
        <v>1</v>
      </c>
      <c r="M3049" s="2">
        <f>机器人辅助表!C3049</f>
        <v>19244.649723549835</v>
      </c>
      <c r="N3049" s="2">
        <v>2</v>
      </c>
      <c r="O3049" s="2">
        <f>机器人辅助表!D3049</f>
        <v>1195.4770082993984</v>
      </c>
      <c r="P3049" s="2">
        <v>3</v>
      </c>
      <c r="Q3049" s="2">
        <f>机器人辅助表!E3049</f>
        <v>531.32311479973259</v>
      </c>
      <c r="R3049" s="2">
        <v>6</v>
      </c>
      <c r="S3049" s="2">
        <f>机器人辅助表!F3049</f>
        <v>6267.6504000000004</v>
      </c>
      <c r="T3049">
        <v>0</v>
      </c>
      <c r="U3049">
        <v>0</v>
      </c>
      <c r="V3049">
        <v>0</v>
      </c>
      <c r="W3049">
        <v>0</v>
      </c>
      <c r="X3049">
        <v>0</v>
      </c>
      <c r="Y3049">
        <v>0</v>
      </c>
      <c r="Z3049">
        <v>0</v>
      </c>
      <c r="AA3049">
        <v>0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BD3049">
        <v>8</v>
      </c>
      <c r="BE3049">
        <v>9323103</v>
      </c>
      <c r="BF3049">
        <v>9324104</v>
      </c>
      <c r="BG3049">
        <v>9324203</v>
      </c>
      <c r="BH3049">
        <v>9324303</v>
      </c>
      <c r="BI3049">
        <v>9324404</v>
      </c>
      <c r="BJ3049">
        <v>9312103</v>
      </c>
      <c r="BK3049">
        <v>9311104</v>
      </c>
      <c r="BL3049">
        <v>9315102</v>
      </c>
    </row>
    <row r="3050" spans="1:67" x14ac:dyDescent="0.15">
      <c r="A3050">
        <v>3049</v>
      </c>
      <c r="B3050" t="s">
        <v>1397</v>
      </c>
      <c r="E3050">
        <f>机器人辅助表!B3050</f>
        <v>50</v>
      </c>
      <c r="F3050">
        <v>3</v>
      </c>
      <c r="G3050">
        <v>58201</v>
      </c>
      <c r="H3050">
        <v>0</v>
      </c>
      <c r="I3050">
        <f>机器人辅助表!H3050</f>
        <v>12722.151625440003</v>
      </c>
      <c r="J3050">
        <v>2</v>
      </c>
      <c r="K3050">
        <v>4</v>
      </c>
      <c r="L3050">
        <v>1</v>
      </c>
      <c r="M3050" s="2">
        <f>机器人辅助表!C3050</f>
        <v>78614.117280000035</v>
      </c>
      <c r="N3050" s="2">
        <v>2</v>
      </c>
      <c r="O3050" s="2">
        <f>机器人辅助表!D3050</f>
        <v>3401.5723823076937</v>
      </c>
      <c r="P3050" s="2">
        <v>3</v>
      </c>
      <c r="Q3050" s="2">
        <f>机器人辅助表!E3050</f>
        <v>1511.8099476923085</v>
      </c>
      <c r="R3050" s="2">
        <v>6</v>
      </c>
      <c r="S3050" s="2">
        <f>机器人辅助表!F3050</f>
        <v>7481.9000000000005</v>
      </c>
      <c r="T3050">
        <v>0</v>
      </c>
      <c r="U3050">
        <v>0</v>
      </c>
      <c r="V3050">
        <v>0</v>
      </c>
      <c r="W3050">
        <v>0</v>
      </c>
      <c r="X3050">
        <v>0</v>
      </c>
      <c r="Y3050">
        <v>0</v>
      </c>
      <c r="Z3050">
        <v>0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BD3050">
        <v>8</v>
      </c>
      <c r="BE3050">
        <v>9323103</v>
      </c>
      <c r="BF3050">
        <v>9324102</v>
      </c>
      <c r="BG3050">
        <v>9324203</v>
      </c>
      <c r="BH3050">
        <v>9324302</v>
      </c>
      <c r="BI3050">
        <v>9324402</v>
      </c>
      <c r="BJ3050">
        <v>9312103</v>
      </c>
      <c r="BK3050">
        <v>9311103</v>
      </c>
      <c r="BL3050">
        <v>9315102</v>
      </c>
    </row>
    <row r="3051" spans="1:67" x14ac:dyDescent="0.15">
      <c r="A3051">
        <v>3050</v>
      </c>
      <c r="B3051" t="s">
        <v>3935</v>
      </c>
      <c r="E3051">
        <f>机器人辅助表!B3051</f>
        <v>44</v>
      </c>
      <c r="F3051">
        <v>2</v>
      </c>
      <c r="G3051">
        <v>58101</v>
      </c>
      <c r="H3051">
        <v>0</v>
      </c>
      <c r="I3051">
        <f>机器人辅助表!H3051</f>
        <v>11135.72534560157</v>
      </c>
      <c r="J3051">
        <v>2</v>
      </c>
      <c r="K3051">
        <v>4</v>
      </c>
      <c r="L3051">
        <v>1</v>
      </c>
      <c r="M3051" s="2">
        <f>机器人辅助表!C3051</f>
        <v>57515.754308844313</v>
      </c>
      <c r="N3051" s="2">
        <v>2</v>
      </c>
      <c r="O3051" s="2">
        <f>机器人辅助表!D3051</f>
        <v>2849.6490902175251</v>
      </c>
      <c r="P3051" s="2">
        <v>3</v>
      </c>
      <c r="Q3051" s="2">
        <f>机器人辅助表!E3051</f>
        <v>1266.5107067633446</v>
      </c>
      <c r="R3051" s="2">
        <v>6</v>
      </c>
      <c r="S3051" s="2">
        <f>机器人辅助表!F3051</f>
        <v>8420.532799999999</v>
      </c>
      <c r="T3051">
        <v>0</v>
      </c>
      <c r="U3051">
        <v>0</v>
      </c>
      <c r="V3051">
        <v>0</v>
      </c>
      <c r="W3051">
        <v>0</v>
      </c>
      <c r="X3051">
        <v>0</v>
      </c>
      <c r="Y3051">
        <v>0</v>
      </c>
      <c r="Z3051">
        <v>0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BD3051">
        <v>11</v>
      </c>
      <c r="BE3051">
        <v>9211102</v>
      </c>
      <c r="BF3051">
        <v>9214104</v>
      </c>
      <c r="BG3051">
        <v>9214204</v>
      </c>
      <c r="BH3051">
        <v>9214304</v>
      </c>
      <c r="BI3051">
        <v>9214403</v>
      </c>
      <c r="BJ3051">
        <v>9222102</v>
      </c>
      <c r="BK3051">
        <v>9223104</v>
      </c>
      <c r="BL3051">
        <v>9223204</v>
      </c>
      <c r="BM3051">
        <v>9223302</v>
      </c>
      <c r="BN3051">
        <v>9223403</v>
      </c>
      <c r="BO3051">
        <v>9215104</v>
      </c>
    </row>
    <row r="3052" spans="1:67" x14ac:dyDescent="0.15">
      <c r="A3052">
        <v>3051</v>
      </c>
      <c r="B3052" t="s">
        <v>3936</v>
      </c>
      <c r="E3052">
        <f>机器人辅助表!B3052</f>
        <v>46</v>
      </c>
      <c r="F3052">
        <v>1</v>
      </c>
      <c r="G3052">
        <v>58001</v>
      </c>
      <c r="H3052">
        <v>0</v>
      </c>
      <c r="I3052">
        <f>机器人辅助表!H3052</f>
        <v>6513.5581733514719</v>
      </c>
      <c r="J3052">
        <v>2</v>
      </c>
      <c r="K3052">
        <v>4</v>
      </c>
      <c r="L3052">
        <v>1</v>
      </c>
      <c r="M3052" s="2">
        <f>机器人辅助表!C3052</f>
        <v>35902.243286271587</v>
      </c>
      <c r="N3052" s="2">
        <v>2</v>
      </c>
      <c r="O3052" s="2">
        <f>机器人辅助表!D3052</f>
        <v>1697.2826766983283</v>
      </c>
      <c r="P3052" s="2">
        <v>3</v>
      </c>
      <c r="Q3052" s="2">
        <f>机器人辅助表!E3052</f>
        <v>754.34785631036823</v>
      </c>
      <c r="R3052" s="2">
        <v>6</v>
      </c>
      <c r="S3052" s="2">
        <f>机器人辅助表!F3052</f>
        <v>4530.1319999999996</v>
      </c>
      <c r="T3052">
        <v>0</v>
      </c>
      <c r="U3052">
        <v>0</v>
      </c>
      <c r="V3052">
        <v>0</v>
      </c>
      <c r="W3052">
        <v>0</v>
      </c>
      <c r="X3052">
        <v>0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BD3052">
        <v>11</v>
      </c>
      <c r="BE3052">
        <v>9113103</v>
      </c>
      <c r="BF3052">
        <v>9121104</v>
      </c>
      <c r="BG3052">
        <v>9121204</v>
      </c>
      <c r="BH3052">
        <v>9121302</v>
      </c>
      <c r="BI3052">
        <v>9121402</v>
      </c>
      <c r="BJ3052">
        <v>9114103</v>
      </c>
      <c r="BK3052">
        <v>9122104</v>
      </c>
      <c r="BL3052">
        <v>9122204</v>
      </c>
      <c r="BM3052">
        <v>9122303</v>
      </c>
      <c r="BN3052">
        <v>9122404</v>
      </c>
      <c r="BO3052">
        <v>9115103</v>
      </c>
    </row>
    <row r="3053" spans="1:67" x14ac:dyDescent="0.15">
      <c r="A3053">
        <v>3052</v>
      </c>
      <c r="B3053" t="s">
        <v>1398</v>
      </c>
      <c r="E3053">
        <f>机器人辅助表!B3053</f>
        <v>33</v>
      </c>
      <c r="F3053">
        <v>2</v>
      </c>
      <c r="G3053">
        <v>58101</v>
      </c>
      <c r="H3053">
        <v>0</v>
      </c>
      <c r="I3053">
        <f>机器人辅助表!H3053</f>
        <v>5707.4400815246308</v>
      </c>
      <c r="J3053">
        <v>2</v>
      </c>
      <c r="K3053">
        <v>4</v>
      </c>
      <c r="L3053">
        <v>1</v>
      </c>
      <c r="M3053" s="2">
        <f>机器人辅助表!C3053</f>
        <v>19043.524030658038</v>
      </c>
      <c r="N3053" s="2">
        <v>2</v>
      </c>
      <c r="O3053" s="2">
        <f>机器人辅助表!D3053</f>
        <v>1193.9162778767566</v>
      </c>
      <c r="P3053" s="2">
        <v>3</v>
      </c>
      <c r="Q3053" s="2">
        <f>机器人辅助表!E3053</f>
        <v>530.62945683411408</v>
      </c>
      <c r="R3053" s="2">
        <v>6</v>
      </c>
      <c r="S3053" s="2">
        <f>机器人辅助表!F3053</f>
        <v>6676.215799999999</v>
      </c>
      <c r="T3053">
        <v>0</v>
      </c>
      <c r="U3053">
        <v>0</v>
      </c>
      <c r="V3053">
        <v>0</v>
      </c>
      <c r="W3053">
        <v>0</v>
      </c>
      <c r="X3053">
        <v>0</v>
      </c>
      <c r="Y3053">
        <v>0</v>
      </c>
      <c r="Z3053">
        <v>0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BD3053">
        <v>11</v>
      </c>
      <c r="BE3053">
        <v>9211103</v>
      </c>
      <c r="BF3053">
        <v>9214102</v>
      </c>
      <c r="BG3053">
        <v>9214204</v>
      </c>
      <c r="BH3053">
        <v>9214303</v>
      </c>
      <c r="BI3053">
        <v>9214404</v>
      </c>
      <c r="BJ3053">
        <v>9222103</v>
      </c>
      <c r="BK3053">
        <v>9223103</v>
      </c>
      <c r="BL3053">
        <v>9223203</v>
      </c>
      <c r="BM3053">
        <v>9223304</v>
      </c>
      <c r="BN3053">
        <v>9223404</v>
      </c>
      <c r="BO3053">
        <v>9215103</v>
      </c>
    </row>
    <row r="3054" spans="1:67" x14ac:dyDescent="0.15">
      <c r="A3054">
        <v>3053</v>
      </c>
      <c r="B3054" t="s">
        <v>3937</v>
      </c>
      <c r="E3054">
        <f>机器人辅助表!B3054</f>
        <v>22</v>
      </c>
      <c r="F3054">
        <v>1</v>
      </c>
      <c r="G3054">
        <v>58001</v>
      </c>
      <c r="H3054">
        <v>0</v>
      </c>
      <c r="I3054">
        <f>机器人辅助表!H3054</f>
        <v>3501.6499438747828</v>
      </c>
      <c r="J3054">
        <v>2</v>
      </c>
      <c r="K3054">
        <v>4</v>
      </c>
      <c r="L3054">
        <v>1</v>
      </c>
      <c r="M3054" s="2">
        <f>机器人辅助表!C3054</f>
        <v>6403.2621495652174</v>
      </c>
      <c r="N3054" s="2">
        <v>2</v>
      </c>
      <c r="O3054" s="2">
        <f>机器人辅助表!D3054</f>
        <v>506.07560347826092</v>
      </c>
      <c r="P3054" s="2">
        <v>3</v>
      </c>
      <c r="Q3054" s="2">
        <f>机器人辅助表!E3054</f>
        <v>224.92249043478265</v>
      </c>
      <c r="R3054" s="2">
        <v>6</v>
      </c>
      <c r="S3054" s="2">
        <f>机器人辅助表!F3054</f>
        <v>5679.1559999999999</v>
      </c>
      <c r="T3054">
        <v>0</v>
      </c>
      <c r="U3054">
        <v>0</v>
      </c>
      <c r="V3054">
        <v>0</v>
      </c>
      <c r="W3054">
        <v>0</v>
      </c>
      <c r="X3054">
        <v>0</v>
      </c>
      <c r="Y3054">
        <v>0</v>
      </c>
      <c r="Z3054">
        <v>0</v>
      </c>
      <c r="AA3054">
        <v>0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BD3054">
        <v>11</v>
      </c>
      <c r="BE3054">
        <v>9113102</v>
      </c>
      <c r="BF3054">
        <v>9121103</v>
      </c>
      <c r="BG3054">
        <v>9121204</v>
      </c>
      <c r="BH3054">
        <v>9121302</v>
      </c>
      <c r="BI3054">
        <v>9121403</v>
      </c>
      <c r="BJ3054">
        <v>9114102</v>
      </c>
      <c r="BK3054">
        <v>9122104</v>
      </c>
      <c r="BL3054">
        <v>9122204</v>
      </c>
      <c r="BM3054">
        <v>9122302</v>
      </c>
      <c r="BN3054">
        <v>9122404</v>
      </c>
      <c r="BO3054">
        <v>9115104</v>
      </c>
    </row>
    <row r="3055" spans="1:67" x14ac:dyDescent="0.15">
      <c r="A3055">
        <v>3054</v>
      </c>
      <c r="B3055" t="s">
        <v>3938</v>
      </c>
      <c r="E3055">
        <f>机器人辅助表!B3055</f>
        <v>40</v>
      </c>
      <c r="F3055">
        <v>3</v>
      </c>
      <c r="G3055">
        <v>58201</v>
      </c>
      <c r="H3055">
        <v>0</v>
      </c>
      <c r="I3055">
        <f>机器人辅助表!H3055</f>
        <v>7587.1837894373475</v>
      </c>
      <c r="J3055">
        <v>2</v>
      </c>
      <c r="K3055">
        <v>4</v>
      </c>
      <c r="L3055">
        <v>1</v>
      </c>
      <c r="M3055" s="2">
        <f>机器人辅助表!C3055</f>
        <v>33652.106564002686</v>
      </c>
      <c r="N3055" s="2">
        <v>2</v>
      </c>
      <c r="O3055" s="2">
        <f>机器人辅助表!D3055</f>
        <v>1842.2686075183954</v>
      </c>
      <c r="P3055" s="2">
        <v>3</v>
      </c>
      <c r="Q3055" s="2">
        <f>机器人辅助表!E3055</f>
        <v>818.78604778595354</v>
      </c>
      <c r="R3055" s="2">
        <v>6</v>
      </c>
      <c r="S3055" s="2">
        <f>机器人辅助表!F3055</f>
        <v>6810.3359999999993</v>
      </c>
      <c r="T3055">
        <v>0</v>
      </c>
      <c r="U3055">
        <v>0</v>
      </c>
      <c r="V3055">
        <v>0</v>
      </c>
      <c r="W3055">
        <v>0</v>
      </c>
      <c r="X3055">
        <v>0</v>
      </c>
      <c r="Y3055">
        <v>0</v>
      </c>
      <c r="Z3055">
        <v>0</v>
      </c>
      <c r="AA3055">
        <v>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BD3055">
        <v>8</v>
      </c>
      <c r="BE3055">
        <v>9323102</v>
      </c>
      <c r="BF3055">
        <v>9324102</v>
      </c>
      <c r="BG3055">
        <v>9324202</v>
      </c>
      <c r="BH3055">
        <v>9324303</v>
      </c>
      <c r="BI3055">
        <v>9324404</v>
      </c>
      <c r="BJ3055">
        <v>9312104</v>
      </c>
      <c r="BK3055">
        <v>9311103</v>
      </c>
      <c r="BL3055">
        <v>9315103</v>
      </c>
    </row>
    <row r="3056" spans="1:67" x14ac:dyDescent="0.15">
      <c r="A3056">
        <v>3055</v>
      </c>
      <c r="B3056" t="s">
        <v>1095</v>
      </c>
      <c r="E3056">
        <f>机器人辅助表!B3056</f>
        <v>30</v>
      </c>
      <c r="F3056">
        <v>2</v>
      </c>
      <c r="G3056">
        <v>58101</v>
      </c>
      <c r="H3056">
        <v>0</v>
      </c>
      <c r="I3056">
        <f>机器人辅助表!H3056</f>
        <v>4084.0104663680277</v>
      </c>
      <c r="J3056">
        <v>2</v>
      </c>
      <c r="K3056">
        <v>4</v>
      </c>
      <c r="L3056">
        <v>1</v>
      </c>
      <c r="M3056" s="2">
        <f>机器人辅助表!C3056</f>
        <v>11950.343213102011</v>
      </c>
      <c r="N3056" s="2">
        <v>2</v>
      </c>
      <c r="O3056" s="2">
        <f>机器人辅助表!D3056</f>
        <v>771.68135546488338</v>
      </c>
      <c r="P3056" s="2">
        <v>3</v>
      </c>
      <c r="Q3056" s="2">
        <f>机器人辅助表!E3056</f>
        <v>342.96949131772595</v>
      </c>
      <c r="R3056" s="2">
        <v>6</v>
      </c>
      <c r="S3056" s="2">
        <f>机器人辅助表!F3056</f>
        <v>5325.5219999999999</v>
      </c>
      <c r="T3056">
        <v>0</v>
      </c>
      <c r="U3056">
        <v>0</v>
      </c>
      <c r="V3056">
        <v>0</v>
      </c>
      <c r="W3056">
        <v>0</v>
      </c>
      <c r="X3056">
        <v>0</v>
      </c>
      <c r="Y3056">
        <v>0</v>
      </c>
      <c r="Z3056">
        <v>0</v>
      </c>
      <c r="AA3056">
        <v>0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BD3056">
        <v>11</v>
      </c>
      <c r="BE3056">
        <v>9211102</v>
      </c>
      <c r="BF3056">
        <v>9214102</v>
      </c>
      <c r="BG3056">
        <v>9214204</v>
      </c>
      <c r="BH3056">
        <v>9214304</v>
      </c>
      <c r="BI3056">
        <v>9214403</v>
      </c>
      <c r="BJ3056">
        <v>9222104</v>
      </c>
      <c r="BK3056">
        <v>9223102</v>
      </c>
      <c r="BL3056">
        <v>9223204</v>
      </c>
      <c r="BM3056">
        <v>9223302</v>
      </c>
      <c r="BN3056">
        <v>9223404</v>
      </c>
      <c r="BO3056">
        <v>9215102</v>
      </c>
    </row>
    <row r="3057" spans="1:67" x14ac:dyDescent="0.15">
      <c r="A3057">
        <v>3056</v>
      </c>
      <c r="B3057" t="s">
        <v>1399</v>
      </c>
      <c r="E3057">
        <f>机器人辅助表!B3057</f>
        <v>47</v>
      </c>
      <c r="F3057">
        <v>2</v>
      </c>
      <c r="G3057">
        <v>58101</v>
      </c>
      <c r="H3057">
        <v>0</v>
      </c>
      <c r="I3057">
        <f>机器人辅助表!H3057</f>
        <v>9686.3644626739897</v>
      </c>
      <c r="J3057">
        <v>2</v>
      </c>
      <c r="K3057">
        <v>4</v>
      </c>
      <c r="L3057">
        <v>1</v>
      </c>
      <c r="M3057" s="2">
        <f>机器人辅助表!C3057</f>
        <v>55026.827695780543</v>
      </c>
      <c r="N3057" s="2">
        <v>2</v>
      </c>
      <c r="O3057" s="2">
        <f>机器人辅助表!D3057</f>
        <v>2542.8320679672247</v>
      </c>
      <c r="P3057" s="2">
        <v>3</v>
      </c>
      <c r="Q3057" s="2">
        <f>机器人辅助表!E3057</f>
        <v>1130.1475857632111</v>
      </c>
      <c r="R3057" s="2">
        <v>6</v>
      </c>
      <c r="S3057" s="2">
        <f>机器人辅助表!F3057</f>
        <v>6464.4636</v>
      </c>
      <c r="T3057">
        <v>0</v>
      </c>
      <c r="U3057">
        <v>0</v>
      </c>
      <c r="V3057">
        <v>0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BD3057">
        <v>11</v>
      </c>
      <c r="BE3057">
        <v>9211104</v>
      </c>
      <c r="BF3057">
        <v>9214102</v>
      </c>
      <c r="BG3057">
        <v>9214202</v>
      </c>
      <c r="BH3057">
        <v>9214302</v>
      </c>
      <c r="BI3057">
        <v>9214404</v>
      </c>
      <c r="BJ3057">
        <v>9222104</v>
      </c>
      <c r="BK3057">
        <v>9223104</v>
      </c>
      <c r="BL3057">
        <v>9223203</v>
      </c>
      <c r="BM3057">
        <v>9223302</v>
      </c>
      <c r="BN3057">
        <v>9223402</v>
      </c>
      <c r="BO3057">
        <v>9215104</v>
      </c>
    </row>
    <row r="3058" spans="1:67" x14ac:dyDescent="0.15">
      <c r="A3058">
        <v>3057</v>
      </c>
      <c r="B3058" t="s">
        <v>3939</v>
      </c>
      <c r="E3058">
        <f>机器人辅助表!B3058</f>
        <v>29</v>
      </c>
      <c r="F3058">
        <v>1</v>
      </c>
      <c r="G3058">
        <v>58001</v>
      </c>
      <c r="H3058">
        <v>0</v>
      </c>
      <c r="I3058">
        <f>机器人辅助表!H3058</f>
        <v>6028.1390626977409</v>
      </c>
      <c r="J3058">
        <v>2</v>
      </c>
      <c r="K3058">
        <v>4</v>
      </c>
      <c r="L3058">
        <v>1</v>
      </c>
      <c r="M3058" s="2">
        <f>机器人辅助表!C3058</f>
        <v>16701.736003304355</v>
      </c>
      <c r="N3058" s="2">
        <v>2</v>
      </c>
      <c r="O3058" s="2">
        <f>机器人辅助表!D3058</f>
        <v>1103.7402406956528</v>
      </c>
      <c r="P3058" s="2">
        <v>3</v>
      </c>
      <c r="Q3058" s="2">
        <f>机器人辅助表!E3058</f>
        <v>490.55121808695685</v>
      </c>
      <c r="R3058" s="2">
        <v>6</v>
      </c>
      <c r="S3058" s="2">
        <f>机器人辅助表!F3058</f>
        <v>8120.848</v>
      </c>
      <c r="T3058">
        <v>0</v>
      </c>
      <c r="U3058">
        <v>0</v>
      </c>
      <c r="V3058">
        <v>0</v>
      </c>
      <c r="W3058">
        <v>0</v>
      </c>
      <c r="X3058">
        <v>0</v>
      </c>
      <c r="Y3058">
        <v>0</v>
      </c>
      <c r="Z3058">
        <v>0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BD3058">
        <v>11</v>
      </c>
      <c r="BE3058">
        <v>9113104</v>
      </c>
      <c r="BF3058">
        <v>9121102</v>
      </c>
      <c r="BG3058">
        <v>9121204</v>
      </c>
      <c r="BH3058">
        <v>9121303</v>
      </c>
      <c r="BI3058">
        <v>9121402</v>
      </c>
      <c r="BJ3058">
        <v>9114102</v>
      </c>
      <c r="BK3058">
        <v>9122102</v>
      </c>
      <c r="BL3058">
        <v>9122202</v>
      </c>
      <c r="BM3058">
        <v>9122304</v>
      </c>
      <c r="BN3058">
        <v>9122402</v>
      </c>
      <c r="BO3058">
        <v>9115103</v>
      </c>
    </row>
    <row r="3059" spans="1:67" x14ac:dyDescent="0.15">
      <c r="A3059">
        <v>3058</v>
      </c>
      <c r="B3059" t="s">
        <v>1400</v>
      </c>
      <c r="E3059">
        <f>机器人辅助表!B3059</f>
        <v>33</v>
      </c>
      <c r="F3059">
        <v>2</v>
      </c>
      <c r="G3059">
        <v>58101</v>
      </c>
      <c r="H3059">
        <v>0</v>
      </c>
      <c r="I3059">
        <f>机器人辅助表!H3059</f>
        <v>6384.5939895021302</v>
      </c>
      <c r="J3059">
        <v>2</v>
      </c>
      <c r="K3059">
        <v>4</v>
      </c>
      <c r="L3059">
        <v>1</v>
      </c>
      <c r="M3059" s="2">
        <f>机器人辅助表!C3059</f>
        <v>21302.925186837809</v>
      </c>
      <c r="N3059" s="2">
        <v>2</v>
      </c>
      <c r="O3059" s="2">
        <f>机器人辅助表!D3059</f>
        <v>1335.5673616926429</v>
      </c>
      <c r="P3059" s="2">
        <v>3</v>
      </c>
      <c r="Q3059" s="2">
        <f>机器人辅助表!E3059</f>
        <v>593.58549408561919</v>
      </c>
      <c r="R3059" s="2">
        <v>6</v>
      </c>
      <c r="S3059" s="2">
        <f>机器人辅助表!F3059</f>
        <v>7468.3091999999997</v>
      </c>
      <c r="T3059">
        <v>0</v>
      </c>
      <c r="U3059">
        <v>0</v>
      </c>
      <c r="V3059">
        <v>0</v>
      </c>
      <c r="W3059">
        <v>0</v>
      </c>
      <c r="X3059">
        <v>0</v>
      </c>
      <c r="Y3059">
        <v>0</v>
      </c>
      <c r="Z3059">
        <v>0</v>
      </c>
      <c r="AA3059">
        <v>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BD3059">
        <v>11</v>
      </c>
      <c r="BE3059">
        <v>9211103</v>
      </c>
      <c r="BF3059">
        <v>9214102</v>
      </c>
      <c r="BG3059">
        <v>9214204</v>
      </c>
      <c r="BH3059">
        <v>9214302</v>
      </c>
      <c r="BI3059">
        <v>9214402</v>
      </c>
      <c r="BJ3059">
        <v>9222103</v>
      </c>
      <c r="BK3059">
        <v>9223102</v>
      </c>
      <c r="BL3059">
        <v>9223203</v>
      </c>
      <c r="BM3059">
        <v>9223302</v>
      </c>
      <c r="BN3059">
        <v>9223402</v>
      </c>
      <c r="BO3059">
        <v>9215104</v>
      </c>
    </row>
    <row r="3060" spans="1:67" x14ac:dyDescent="0.15">
      <c r="A3060">
        <v>3059</v>
      </c>
      <c r="B3060" t="s">
        <v>3940</v>
      </c>
      <c r="E3060">
        <f>机器人辅助表!B3060</f>
        <v>22</v>
      </c>
      <c r="F3060">
        <v>1</v>
      </c>
      <c r="G3060">
        <v>58001</v>
      </c>
      <c r="H3060">
        <v>0</v>
      </c>
      <c r="I3060">
        <f>机器人辅助表!H3060</f>
        <v>2000.9428250713042</v>
      </c>
      <c r="J3060">
        <v>2</v>
      </c>
      <c r="K3060">
        <v>4</v>
      </c>
      <c r="L3060">
        <v>1</v>
      </c>
      <c r="M3060" s="2">
        <f>机器人辅助表!C3060</f>
        <v>3659.0069426086957</v>
      </c>
      <c r="N3060" s="2">
        <v>2</v>
      </c>
      <c r="O3060" s="2">
        <f>机器人辅助表!D3060</f>
        <v>289.18605913043484</v>
      </c>
      <c r="P3060" s="2">
        <v>3</v>
      </c>
      <c r="Q3060" s="2">
        <f>机器人辅助表!E3060</f>
        <v>128.52713739130439</v>
      </c>
      <c r="R3060" s="2">
        <v>6</v>
      </c>
      <c r="S3060" s="2">
        <f>机器人辅助表!F3060</f>
        <v>3245.232</v>
      </c>
      <c r="T3060">
        <v>0</v>
      </c>
      <c r="U3060">
        <v>0</v>
      </c>
      <c r="V3060">
        <v>0</v>
      </c>
      <c r="W3060">
        <v>0</v>
      </c>
      <c r="X3060">
        <v>0</v>
      </c>
      <c r="Y3060">
        <v>0</v>
      </c>
      <c r="Z3060">
        <v>0</v>
      </c>
      <c r="AA3060">
        <v>0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BD3060">
        <v>11</v>
      </c>
      <c r="BE3060">
        <v>9113102</v>
      </c>
      <c r="BF3060">
        <v>9121104</v>
      </c>
      <c r="BG3060">
        <v>9121204</v>
      </c>
      <c r="BH3060">
        <v>9121303</v>
      </c>
      <c r="BI3060">
        <v>9121404</v>
      </c>
      <c r="BJ3060">
        <v>9114104</v>
      </c>
      <c r="BK3060">
        <v>9122103</v>
      </c>
      <c r="BL3060">
        <v>9122204</v>
      </c>
      <c r="BM3060">
        <v>9122302</v>
      </c>
      <c r="BN3060">
        <v>9122403</v>
      </c>
      <c r="BO3060">
        <v>9115104</v>
      </c>
    </row>
    <row r="3061" spans="1:67" x14ac:dyDescent="0.15">
      <c r="A3061">
        <v>3060</v>
      </c>
      <c r="B3061" t="s">
        <v>3941</v>
      </c>
      <c r="E3061">
        <f>机器人辅助表!B3061</f>
        <v>22</v>
      </c>
      <c r="F3061">
        <v>3</v>
      </c>
      <c r="G3061">
        <v>58201</v>
      </c>
      <c r="H3061">
        <v>0</v>
      </c>
      <c r="I3061">
        <f>机器人辅助表!H3061</f>
        <v>1650.7778306838263</v>
      </c>
      <c r="J3061">
        <v>2</v>
      </c>
      <c r="K3061">
        <v>4</v>
      </c>
      <c r="L3061">
        <v>1</v>
      </c>
      <c r="M3061" s="2">
        <f>机器人辅助表!C3061</f>
        <v>3018.680727652174</v>
      </c>
      <c r="N3061" s="2">
        <v>2</v>
      </c>
      <c r="O3061" s="2">
        <f>机器人辅助表!D3061</f>
        <v>238.57849878260876</v>
      </c>
      <c r="P3061" s="2">
        <v>3</v>
      </c>
      <c r="Q3061" s="2">
        <f>机器人辅助表!E3061</f>
        <v>106.03488834782613</v>
      </c>
      <c r="R3061" s="2">
        <v>6</v>
      </c>
      <c r="S3061" s="2">
        <f>机器人辅助表!F3061</f>
        <v>2677.3164000000002</v>
      </c>
      <c r="T3061">
        <v>0</v>
      </c>
      <c r="U3061">
        <v>0</v>
      </c>
      <c r="V3061">
        <v>0</v>
      </c>
      <c r="W3061">
        <v>0</v>
      </c>
      <c r="X3061">
        <v>0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BD3061">
        <v>8</v>
      </c>
      <c r="BE3061">
        <v>9323102</v>
      </c>
      <c r="BF3061">
        <v>9324103</v>
      </c>
      <c r="BG3061">
        <v>9324202</v>
      </c>
      <c r="BH3061">
        <v>9324303</v>
      </c>
      <c r="BI3061">
        <v>9324403</v>
      </c>
      <c r="BJ3061">
        <v>9312103</v>
      </c>
      <c r="BK3061">
        <v>9311103</v>
      </c>
      <c r="BL3061">
        <v>9315104</v>
      </c>
    </row>
    <row r="3062" spans="1:67" x14ac:dyDescent="0.15">
      <c r="A3062">
        <v>3061</v>
      </c>
      <c r="B3062" t="s">
        <v>3942</v>
      </c>
      <c r="E3062">
        <f>机器人辅助表!B3062</f>
        <v>26</v>
      </c>
      <c r="F3062">
        <v>1</v>
      </c>
      <c r="G3062">
        <v>58001</v>
      </c>
      <c r="H3062">
        <v>0</v>
      </c>
      <c r="I3062">
        <f>机器人辅助表!H3062</f>
        <v>3358.4290440355112</v>
      </c>
      <c r="J3062">
        <v>2</v>
      </c>
      <c r="K3062">
        <v>4</v>
      </c>
      <c r="L3062">
        <v>1</v>
      </c>
      <c r="M3062" s="2">
        <f>机器人辅助表!C3062</f>
        <v>7898.6252690006713</v>
      </c>
      <c r="N3062" s="2">
        <v>2</v>
      </c>
      <c r="O3062" s="2">
        <f>机器人辅助表!D3062</f>
        <v>561.40278318662229</v>
      </c>
      <c r="P3062" s="2">
        <v>3</v>
      </c>
      <c r="Q3062" s="2">
        <f>机器人辅助表!E3062</f>
        <v>249.51234808294322</v>
      </c>
      <c r="R3062" s="2">
        <v>6</v>
      </c>
      <c r="S3062" s="2">
        <f>机器人辅助表!F3062</f>
        <v>4917.1491999999998</v>
      </c>
      <c r="T3062">
        <v>0</v>
      </c>
      <c r="U3062">
        <v>0</v>
      </c>
      <c r="V3062">
        <v>0</v>
      </c>
      <c r="W3062">
        <v>0</v>
      </c>
      <c r="X3062">
        <v>0</v>
      </c>
      <c r="Y3062">
        <v>0</v>
      </c>
      <c r="Z3062">
        <v>0</v>
      </c>
      <c r="AA3062">
        <v>0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BD3062">
        <v>11</v>
      </c>
      <c r="BE3062">
        <v>9113102</v>
      </c>
      <c r="BF3062">
        <v>9121102</v>
      </c>
      <c r="BG3062">
        <v>9121203</v>
      </c>
      <c r="BH3062">
        <v>9121304</v>
      </c>
      <c r="BI3062">
        <v>9121402</v>
      </c>
      <c r="BJ3062">
        <v>9114103</v>
      </c>
      <c r="BK3062">
        <v>9122104</v>
      </c>
      <c r="BL3062">
        <v>9122202</v>
      </c>
      <c r="BM3062">
        <v>9122303</v>
      </c>
      <c r="BN3062">
        <v>9122402</v>
      </c>
      <c r="BO3062">
        <v>9115103</v>
      </c>
    </row>
    <row r="3063" spans="1:67" x14ac:dyDescent="0.15">
      <c r="A3063">
        <v>3062</v>
      </c>
      <c r="B3063" t="s">
        <v>3943</v>
      </c>
      <c r="E3063">
        <f>机器人辅助表!B3063</f>
        <v>37</v>
      </c>
      <c r="F3063">
        <v>3</v>
      </c>
      <c r="G3063">
        <v>58201</v>
      </c>
      <c r="H3063">
        <v>0</v>
      </c>
      <c r="I3063">
        <f>机器人辅助表!H3063</f>
        <v>8631.3880491608998</v>
      </c>
      <c r="J3063">
        <v>2</v>
      </c>
      <c r="K3063">
        <v>4</v>
      </c>
      <c r="L3063">
        <v>1</v>
      </c>
      <c r="M3063" s="2">
        <f>机器人辅助表!C3063</f>
        <v>33586.134269583919</v>
      </c>
      <c r="N3063" s="2">
        <v>2</v>
      </c>
      <c r="O3063" s="2">
        <f>机器人辅助表!D3063</f>
        <v>1993.2197285889633</v>
      </c>
      <c r="P3063" s="2">
        <v>3</v>
      </c>
      <c r="Q3063" s="2">
        <f>机器人辅助表!E3063</f>
        <v>885.87543492842826</v>
      </c>
      <c r="R3063" s="2">
        <v>6</v>
      </c>
      <c r="S3063" s="2">
        <f>机器人辅助表!F3063</f>
        <v>8736.1260000000002</v>
      </c>
      <c r="T3063">
        <v>0</v>
      </c>
      <c r="U3063">
        <v>0</v>
      </c>
      <c r="V3063">
        <v>0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0</v>
      </c>
      <c r="AE3063">
        <v>0</v>
      </c>
      <c r="AF3063">
        <v>0</v>
      </c>
      <c r="AG3063">
        <v>0</v>
      </c>
      <c r="BD3063">
        <v>8</v>
      </c>
      <c r="BE3063">
        <v>9323102</v>
      </c>
      <c r="BF3063">
        <v>9324102</v>
      </c>
      <c r="BG3063">
        <v>9324202</v>
      </c>
      <c r="BH3063">
        <v>9324304</v>
      </c>
      <c r="BI3063">
        <v>9324402</v>
      </c>
      <c r="BJ3063">
        <v>9312104</v>
      </c>
      <c r="BK3063">
        <v>9311102</v>
      </c>
      <c r="BL3063">
        <v>9315103</v>
      </c>
    </row>
    <row r="3064" spans="1:67" x14ac:dyDescent="0.15">
      <c r="A3064">
        <v>3063</v>
      </c>
      <c r="B3064" t="s">
        <v>1401</v>
      </c>
      <c r="E3064">
        <f>机器人辅助表!B3064</f>
        <v>36</v>
      </c>
      <c r="F3064">
        <v>1</v>
      </c>
      <c r="G3064">
        <v>58001</v>
      </c>
      <c r="H3064">
        <v>0</v>
      </c>
      <c r="I3064">
        <f>机器人辅助表!H3064</f>
        <v>6026.1323800887658</v>
      </c>
      <c r="J3064">
        <v>2</v>
      </c>
      <c r="K3064">
        <v>4</v>
      </c>
      <c r="L3064">
        <v>1</v>
      </c>
      <c r="M3064" s="2">
        <f>机器人辅助表!C3064</f>
        <v>22366.754701356527</v>
      </c>
      <c r="N3064" s="2">
        <v>2</v>
      </c>
      <c r="O3064" s="2">
        <f>机器人辅助表!D3064</f>
        <v>1365.2892853982612</v>
      </c>
      <c r="P3064" s="2">
        <v>3</v>
      </c>
      <c r="Q3064" s="2">
        <f>机器人辅助表!E3064</f>
        <v>606.79523795478281</v>
      </c>
      <c r="R3064" s="2">
        <v>6</v>
      </c>
      <c r="S3064" s="2">
        <f>机器人辅助表!F3064</f>
        <v>6338.3008</v>
      </c>
      <c r="T3064">
        <v>0</v>
      </c>
      <c r="U3064">
        <v>0</v>
      </c>
      <c r="V3064">
        <v>0</v>
      </c>
      <c r="W3064">
        <v>0</v>
      </c>
      <c r="X3064">
        <v>0</v>
      </c>
      <c r="Y3064">
        <v>0</v>
      </c>
      <c r="Z3064">
        <v>0</v>
      </c>
      <c r="AA3064">
        <v>0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BD3064">
        <v>11</v>
      </c>
      <c r="BE3064">
        <v>9113102</v>
      </c>
      <c r="BF3064">
        <v>9121103</v>
      </c>
      <c r="BG3064">
        <v>9121202</v>
      </c>
      <c r="BH3064">
        <v>9121303</v>
      </c>
      <c r="BI3064">
        <v>9121402</v>
      </c>
      <c r="BJ3064">
        <v>9114103</v>
      </c>
      <c r="BK3064">
        <v>9122103</v>
      </c>
      <c r="BL3064">
        <v>9122203</v>
      </c>
      <c r="BM3064">
        <v>9122303</v>
      </c>
      <c r="BN3064">
        <v>9122403</v>
      </c>
      <c r="BO3064">
        <v>9115102</v>
      </c>
    </row>
    <row r="3065" spans="1:67" x14ac:dyDescent="0.15">
      <c r="A3065">
        <v>3064</v>
      </c>
      <c r="B3065" t="s">
        <v>3944</v>
      </c>
      <c r="E3065">
        <f>机器人辅助表!B3065</f>
        <v>29</v>
      </c>
      <c r="F3065">
        <v>2</v>
      </c>
      <c r="G3065">
        <v>58101</v>
      </c>
      <c r="H3065">
        <v>0</v>
      </c>
      <c r="I3065">
        <f>机器人辅助表!H3065</f>
        <v>2863.3660547814266</v>
      </c>
      <c r="J3065">
        <v>2</v>
      </c>
      <c r="K3065">
        <v>4</v>
      </c>
      <c r="L3065">
        <v>1</v>
      </c>
      <c r="M3065" s="2">
        <f>机器人辅助表!C3065</f>
        <v>7933.3246015695686</v>
      </c>
      <c r="N3065" s="2">
        <v>2</v>
      </c>
      <c r="O3065" s="2">
        <f>机器人辅助表!D3065</f>
        <v>524.27661433043511</v>
      </c>
      <c r="P3065" s="2">
        <v>3</v>
      </c>
      <c r="Q3065" s="2">
        <f>机器人辅助表!E3065</f>
        <v>233.01182859130449</v>
      </c>
      <c r="R3065" s="2">
        <v>6</v>
      </c>
      <c r="S3065" s="2">
        <f>机器人辅助表!F3065</f>
        <v>3857.4027999999998</v>
      </c>
      <c r="T3065">
        <v>0</v>
      </c>
      <c r="U3065">
        <v>0</v>
      </c>
      <c r="V3065">
        <v>0</v>
      </c>
      <c r="W3065">
        <v>0</v>
      </c>
      <c r="X3065">
        <v>0</v>
      </c>
      <c r="Y3065">
        <v>0</v>
      </c>
      <c r="Z3065">
        <v>0</v>
      </c>
      <c r="AA3065">
        <v>0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BD3065">
        <v>11</v>
      </c>
      <c r="BE3065">
        <v>9211103</v>
      </c>
      <c r="BF3065">
        <v>9214104</v>
      </c>
      <c r="BG3065">
        <v>9214202</v>
      </c>
      <c r="BH3065">
        <v>9214303</v>
      </c>
      <c r="BI3065">
        <v>9214402</v>
      </c>
      <c r="BJ3065">
        <v>9222102</v>
      </c>
      <c r="BK3065">
        <v>9223102</v>
      </c>
      <c r="BL3065">
        <v>9223203</v>
      </c>
      <c r="BM3065">
        <v>9223304</v>
      </c>
      <c r="BN3065">
        <v>9223404</v>
      </c>
      <c r="BO3065">
        <v>9215102</v>
      </c>
    </row>
    <row r="3066" spans="1:67" x14ac:dyDescent="0.15">
      <c r="A3066">
        <v>3065</v>
      </c>
      <c r="B3066" t="s">
        <v>3945</v>
      </c>
      <c r="E3066">
        <f>机器人辅助表!B3066</f>
        <v>20</v>
      </c>
      <c r="F3066">
        <v>1</v>
      </c>
      <c r="G3066">
        <v>58001</v>
      </c>
      <c r="H3066">
        <v>0</v>
      </c>
      <c r="I3066">
        <f>机器人辅助表!H3066</f>
        <v>2236.8519652173914</v>
      </c>
      <c r="J3066">
        <v>2</v>
      </c>
      <c r="K3066">
        <v>4</v>
      </c>
      <c r="L3066">
        <v>1</v>
      </c>
      <c r="M3066" s="2">
        <f>机器人辅助表!C3066</f>
        <v>3627.7043478260875</v>
      </c>
      <c r="N3066" s="2">
        <v>2</v>
      </c>
      <c r="O3066" s="2">
        <f>机器人辅助表!D3066</f>
        <v>303.71478260869571</v>
      </c>
      <c r="P3066" s="2">
        <v>3</v>
      </c>
      <c r="Q3066" s="2">
        <f>机器人辅助表!E3066</f>
        <v>134.984347826087</v>
      </c>
      <c r="R3066" s="2">
        <v>6</v>
      </c>
      <c r="S3066" s="2">
        <f>机器人辅助表!F3066</f>
        <v>3765.3999999999996</v>
      </c>
      <c r="T3066">
        <v>0</v>
      </c>
      <c r="U3066">
        <v>0</v>
      </c>
      <c r="V3066">
        <v>0</v>
      </c>
      <c r="W3066">
        <v>0</v>
      </c>
      <c r="X3066">
        <v>0</v>
      </c>
      <c r="Y3066">
        <v>0</v>
      </c>
      <c r="Z3066">
        <v>0</v>
      </c>
      <c r="AA3066">
        <v>0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BD3066">
        <v>11</v>
      </c>
      <c r="BE3066">
        <v>9113102</v>
      </c>
      <c r="BF3066">
        <v>9121103</v>
      </c>
      <c r="BG3066">
        <v>9121204</v>
      </c>
      <c r="BH3066">
        <v>9121304</v>
      </c>
      <c r="BI3066">
        <v>9121402</v>
      </c>
      <c r="BJ3066">
        <v>9114103</v>
      </c>
      <c r="BK3066">
        <v>9122103</v>
      </c>
      <c r="BL3066">
        <v>9122204</v>
      </c>
      <c r="BM3066">
        <v>9122302</v>
      </c>
      <c r="BN3066">
        <v>9122402</v>
      </c>
      <c r="BO3066">
        <v>9115102</v>
      </c>
    </row>
    <row r="3067" spans="1:67" x14ac:dyDescent="0.15">
      <c r="A3067">
        <v>3066</v>
      </c>
      <c r="B3067" t="s">
        <v>3946</v>
      </c>
      <c r="E3067">
        <f>机器人辅助表!B3067</f>
        <v>43</v>
      </c>
      <c r="F3067">
        <v>1</v>
      </c>
      <c r="G3067">
        <v>58001</v>
      </c>
      <c r="H3067">
        <v>0</v>
      </c>
      <c r="I3067">
        <f>机器人辅助表!H3067</f>
        <v>8295.6659073825831</v>
      </c>
      <c r="J3067">
        <v>2</v>
      </c>
      <c r="K3067">
        <v>4</v>
      </c>
      <c r="L3067">
        <v>1</v>
      </c>
      <c r="M3067" s="2">
        <f>机器人辅助表!C3067</f>
        <v>41370.32122347047</v>
      </c>
      <c r="N3067" s="2">
        <v>2</v>
      </c>
      <c r="O3067" s="2">
        <f>机器人辅助表!D3067</f>
        <v>2099.8634856092312</v>
      </c>
      <c r="P3067" s="2">
        <v>3</v>
      </c>
      <c r="Q3067" s="2">
        <f>机器人辅助表!E3067</f>
        <v>933.27266027076962</v>
      </c>
      <c r="R3067" s="2">
        <v>6</v>
      </c>
      <c r="S3067" s="2">
        <f>机器人辅助表!F3067</f>
        <v>6544.4291999999996</v>
      </c>
      <c r="T3067">
        <v>0</v>
      </c>
      <c r="U3067">
        <v>0</v>
      </c>
      <c r="V3067">
        <v>0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BD3067">
        <v>11</v>
      </c>
      <c r="BE3067">
        <v>9113104</v>
      </c>
      <c r="BF3067">
        <v>9121103</v>
      </c>
      <c r="BG3067">
        <v>9121204</v>
      </c>
      <c r="BH3067">
        <v>9121304</v>
      </c>
      <c r="BI3067">
        <v>9121402</v>
      </c>
      <c r="BJ3067">
        <v>9114103</v>
      </c>
      <c r="BK3067">
        <v>9122102</v>
      </c>
      <c r="BL3067">
        <v>9122204</v>
      </c>
      <c r="BM3067">
        <v>9122303</v>
      </c>
      <c r="BN3067">
        <v>9122402</v>
      </c>
      <c r="BO3067">
        <v>9115103</v>
      </c>
    </row>
    <row r="3068" spans="1:67" x14ac:dyDescent="0.15">
      <c r="A3068">
        <v>3067</v>
      </c>
      <c r="B3068" t="s">
        <v>3947</v>
      </c>
      <c r="E3068">
        <f>机器人辅助表!B3068</f>
        <v>19</v>
      </c>
      <c r="F3068">
        <v>1</v>
      </c>
      <c r="G3068">
        <v>58001</v>
      </c>
      <c r="H3068">
        <v>0</v>
      </c>
      <c r="I3068">
        <f>机器人辅助表!H3068</f>
        <v>3165.2830905260876</v>
      </c>
      <c r="J3068">
        <v>2</v>
      </c>
      <c r="K3068">
        <v>4</v>
      </c>
      <c r="L3068">
        <v>1</v>
      </c>
      <c r="M3068" s="2">
        <f>机器人辅助表!C3068</f>
        <v>4808.6261975543475</v>
      </c>
      <c r="N3068" s="2">
        <v>2</v>
      </c>
      <c r="O3068" s="2">
        <f>机器人辅助表!D3068</f>
        <v>414.88446521739138</v>
      </c>
      <c r="P3068" s="2">
        <v>3</v>
      </c>
      <c r="Q3068" s="2">
        <f>机器人辅助表!E3068</f>
        <v>184.39309565217397</v>
      </c>
      <c r="R3068" s="2">
        <v>6</v>
      </c>
      <c r="S3068" s="2">
        <f>机器人辅助表!F3068</f>
        <v>5429.7449999999999</v>
      </c>
      <c r="T3068">
        <v>0</v>
      </c>
      <c r="U3068">
        <v>0</v>
      </c>
      <c r="V3068">
        <v>0</v>
      </c>
      <c r="W3068">
        <v>0</v>
      </c>
      <c r="X3068">
        <v>0</v>
      </c>
      <c r="Y3068">
        <v>0</v>
      </c>
      <c r="Z3068">
        <v>0</v>
      </c>
      <c r="AA3068">
        <v>0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BD3068">
        <v>11</v>
      </c>
      <c r="BE3068">
        <v>9113103</v>
      </c>
      <c r="BF3068">
        <v>9121104</v>
      </c>
      <c r="BG3068">
        <v>9121202</v>
      </c>
      <c r="BH3068">
        <v>9121302</v>
      </c>
      <c r="BI3068">
        <v>9121403</v>
      </c>
      <c r="BJ3068">
        <v>9114104</v>
      </c>
      <c r="BK3068">
        <v>9122102</v>
      </c>
      <c r="BL3068">
        <v>9122203</v>
      </c>
      <c r="BM3068">
        <v>9122302</v>
      </c>
      <c r="BN3068">
        <v>9122404</v>
      </c>
      <c r="BO3068">
        <v>9115103</v>
      </c>
    </row>
    <row r="3069" spans="1:67" x14ac:dyDescent="0.15">
      <c r="A3069">
        <v>3068</v>
      </c>
      <c r="B3069" t="s">
        <v>3948</v>
      </c>
      <c r="E3069">
        <f>机器人辅助表!B3069</f>
        <v>41</v>
      </c>
      <c r="F3069">
        <v>2</v>
      </c>
      <c r="G3069">
        <v>58101</v>
      </c>
      <c r="H3069">
        <v>0</v>
      </c>
      <c r="I3069">
        <f>机器人辅助表!H3069</f>
        <v>10477.25888424935</v>
      </c>
      <c r="J3069">
        <v>2</v>
      </c>
      <c r="K3069">
        <v>4</v>
      </c>
      <c r="L3069">
        <v>1</v>
      </c>
      <c r="M3069" s="2">
        <f>机器人辅助表!C3069</f>
        <v>48427.165581238223</v>
      </c>
      <c r="N3069" s="2">
        <v>2</v>
      </c>
      <c r="O3069" s="2">
        <f>机器人辅助表!D3069</f>
        <v>2583.7496245095663</v>
      </c>
      <c r="P3069" s="2">
        <v>3</v>
      </c>
      <c r="Q3069" s="2">
        <f>机器人辅助表!E3069</f>
        <v>1148.3331664486961</v>
      </c>
      <c r="R3069" s="2">
        <v>6</v>
      </c>
      <c r="S3069" s="2">
        <f>机器人辅助表!F3069</f>
        <v>9005.5284000000011</v>
      </c>
      <c r="T3069">
        <v>0</v>
      </c>
      <c r="U3069">
        <v>0</v>
      </c>
      <c r="V3069">
        <v>0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0</v>
      </c>
      <c r="AE3069">
        <v>0</v>
      </c>
      <c r="AF3069">
        <v>0</v>
      </c>
      <c r="AG3069">
        <v>0</v>
      </c>
      <c r="BD3069">
        <v>11</v>
      </c>
      <c r="BE3069">
        <v>9211103</v>
      </c>
      <c r="BF3069">
        <v>9214103</v>
      </c>
      <c r="BG3069">
        <v>9214203</v>
      </c>
      <c r="BH3069">
        <v>9214303</v>
      </c>
      <c r="BI3069">
        <v>9214402</v>
      </c>
      <c r="BJ3069">
        <v>9222102</v>
      </c>
      <c r="BK3069">
        <v>9223103</v>
      </c>
      <c r="BL3069">
        <v>9223202</v>
      </c>
      <c r="BM3069">
        <v>9223303</v>
      </c>
      <c r="BN3069">
        <v>9223404</v>
      </c>
      <c r="BO3069">
        <v>9215103</v>
      </c>
    </row>
    <row r="3070" spans="1:67" x14ac:dyDescent="0.15">
      <c r="A3070">
        <v>3069</v>
      </c>
      <c r="B3070" t="s">
        <v>3949</v>
      </c>
      <c r="E3070">
        <f>机器人辅助表!B3070</f>
        <v>50</v>
      </c>
      <c r="F3070">
        <v>3</v>
      </c>
      <c r="G3070">
        <v>58201</v>
      </c>
      <c r="H3070">
        <v>0</v>
      </c>
      <c r="I3070">
        <f>机器人辅助表!H3070</f>
        <v>16594.110815791308</v>
      </c>
      <c r="J3070">
        <v>2</v>
      </c>
      <c r="K3070">
        <v>4</v>
      </c>
      <c r="L3070">
        <v>1</v>
      </c>
      <c r="M3070" s="2">
        <f>机器人辅助表!C3070</f>
        <v>102540.15297391309</v>
      </c>
      <c r="N3070" s="2">
        <v>2</v>
      </c>
      <c r="O3070" s="2">
        <f>机器人辅助表!D3070</f>
        <v>4436.8335421404699</v>
      </c>
      <c r="P3070" s="2">
        <v>3</v>
      </c>
      <c r="Q3070" s="2">
        <f>机器人辅助表!E3070</f>
        <v>1971.9260187290977</v>
      </c>
      <c r="R3070" s="2">
        <v>6</v>
      </c>
      <c r="S3070" s="2">
        <f>机器人辅助表!F3070</f>
        <v>9759</v>
      </c>
      <c r="T3070">
        <v>0</v>
      </c>
      <c r="U3070">
        <v>0</v>
      </c>
      <c r="V3070">
        <v>0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0</v>
      </c>
      <c r="AE3070">
        <v>0</v>
      </c>
      <c r="AF3070">
        <v>0</v>
      </c>
      <c r="AG3070">
        <v>0</v>
      </c>
      <c r="BD3070">
        <v>8</v>
      </c>
      <c r="BE3070">
        <v>9323103</v>
      </c>
      <c r="BF3070">
        <v>9324103</v>
      </c>
      <c r="BG3070">
        <v>9324203</v>
      </c>
      <c r="BH3070">
        <v>9324302</v>
      </c>
      <c r="BI3070">
        <v>9324403</v>
      </c>
      <c r="BJ3070">
        <v>9312102</v>
      </c>
      <c r="BK3070">
        <v>9311102</v>
      </c>
      <c r="BL3070">
        <v>9315104</v>
      </c>
    </row>
    <row r="3071" spans="1:67" x14ac:dyDescent="0.15">
      <c r="A3071">
        <v>3070</v>
      </c>
      <c r="B3071" t="s">
        <v>3950</v>
      </c>
      <c r="E3071">
        <f>机器人辅助表!B3071</f>
        <v>43</v>
      </c>
      <c r="F3071">
        <v>3</v>
      </c>
      <c r="G3071">
        <v>58201</v>
      </c>
      <c r="H3071">
        <v>0</v>
      </c>
      <c r="I3071">
        <f>机器人辅助表!H3071</f>
        <v>8836.6875969944904</v>
      </c>
      <c r="J3071">
        <v>2</v>
      </c>
      <c r="K3071">
        <v>4</v>
      </c>
      <c r="L3071">
        <v>1</v>
      </c>
      <c r="M3071" s="2">
        <f>机器人辅助表!C3071</f>
        <v>44068.385651088109</v>
      </c>
      <c r="N3071" s="2">
        <v>2</v>
      </c>
      <c r="O3071" s="2">
        <f>机器人辅助表!D3071</f>
        <v>2236.8111042359201</v>
      </c>
      <c r="P3071" s="2">
        <v>3</v>
      </c>
      <c r="Q3071" s="2">
        <f>机器人辅助表!E3071</f>
        <v>994.138268549298</v>
      </c>
      <c r="R3071" s="2">
        <v>6</v>
      </c>
      <c r="S3071" s="2">
        <f>机器人辅助表!F3071</f>
        <v>6971.2397999999994</v>
      </c>
      <c r="T3071">
        <v>0</v>
      </c>
      <c r="U3071">
        <v>0</v>
      </c>
      <c r="V3071">
        <v>0</v>
      </c>
      <c r="W3071">
        <v>0</v>
      </c>
      <c r="X3071">
        <v>0</v>
      </c>
      <c r="Y3071">
        <v>0</v>
      </c>
      <c r="Z3071">
        <v>0</v>
      </c>
      <c r="AA3071">
        <v>0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BD3071">
        <v>8</v>
      </c>
      <c r="BE3071">
        <v>9323104</v>
      </c>
      <c r="BF3071">
        <v>9324104</v>
      </c>
      <c r="BG3071">
        <v>9324204</v>
      </c>
      <c r="BH3071">
        <v>9324304</v>
      </c>
      <c r="BI3071">
        <v>9324404</v>
      </c>
      <c r="BJ3071">
        <v>9312103</v>
      </c>
      <c r="BK3071">
        <v>9311104</v>
      </c>
      <c r="BL3071">
        <v>9315104</v>
      </c>
    </row>
    <row r="3072" spans="1:67" x14ac:dyDescent="0.15">
      <c r="A3072">
        <v>3071</v>
      </c>
      <c r="B3072" t="s">
        <v>3951</v>
      </c>
      <c r="E3072">
        <f>机器人辅助表!B3072</f>
        <v>24</v>
      </c>
      <c r="F3072">
        <v>2</v>
      </c>
      <c r="G3072">
        <v>58101</v>
      </c>
      <c r="H3072">
        <v>0</v>
      </c>
      <c r="I3072">
        <f>机器人辅助表!H3072</f>
        <v>2872.6708547394787</v>
      </c>
      <c r="J3072">
        <v>2</v>
      </c>
      <c r="K3072">
        <v>4</v>
      </c>
      <c r="L3072">
        <v>1</v>
      </c>
      <c r="M3072" s="2">
        <f>机器人辅助表!C3072</f>
        <v>5982.9064476521753</v>
      </c>
      <c r="N3072" s="2">
        <v>2</v>
      </c>
      <c r="O3072" s="2">
        <f>机器人辅助表!D3072</f>
        <v>447.78509795317734</v>
      </c>
      <c r="P3072" s="2">
        <v>3</v>
      </c>
      <c r="Q3072" s="2">
        <f>机器人辅助表!E3072</f>
        <v>199.01559909030101</v>
      </c>
      <c r="R3072" s="2">
        <v>6</v>
      </c>
      <c r="S3072" s="2">
        <f>机器人辅助表!F3072</f>
        <v>4434.6336000000001</v>
      </c>
      <c r="T3072">
        <v>0</v>
      </c>
      <c r="U3072">
        <v>0</v>
      </c>
      <c r="V3072">
        <v>0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0</v>
      </c>
      <c r="AC3072">
        <v>0</v>
      </c>
      <c r="AD3072">
        <v>0</v>
      </c>
      <c r="AE3072">
        <v>0</v>
      </c>
      <c r="AF3072">
        <v>0</v>
      </c>
      <c r="AG3072">
        <v>0</v>
      </c>
      <c r="BD3072">
        <v>11</v>
      </c>
      <c r="BE3072">
        <v>9211104</v>
      </c>
      <c r="BF3072">
        <v>9214102</v>
      </c>
      <c r="BG3072">
        <v>9214202</v>
      </c>
      <c r="BH3072">
        <v>9214303</v>
      </c>
      <c r="BI3072">
        <v>9214404</v>
      </c>
      <c r="BJ3072">
        <v>9222103</v>
      </c>
      <c r="BK3072">
        <v>9223104</v>
      </c>
      <c r="BL3072">
        <v>9223203</v>
      </c>
      <c r="BM3072">
        <v>9223303</v>
      </c>
      <c r="BN3072">
        <v>9223402</v>
      </c>
      <c r="BO3072">
        <v>9215103</v>
      </c>
    </row>
    <row r="3073" spans="1:67" x14ac:dyDescent="0.15">
      <c r="A3073">
        <v>3072</v>
      </c>
      <c r="B3073" t="s">
        <v>1402</v>
      </c>
      <c r="E3073">
        <f>机器人辅助表!B3073</f>
        <v>32</v>
      </c>
      <c r="F3073">
        <v>1</v>
      </c>
      <c r="G3073">
        <v>58001</v>
      </c>
      <c r="H3073">
        <v>0</v>
      </c>
      <c r="I3073">
        <f>机器人辅助表!H3073</f>
        <v>3454.679802007995</v>
      </c>
      <c r="J3073">
        <v>2</v>
      </c>
      <c r="K3073">
        <v>4</v>
      </c>
      <c r="L3073">
        <v>1</v>
      </c>
      <c r="M3073" s="2">
        <f>机器人辅助表!C3073</f>
        <v>11067.542183253516</v>
      </c>
      <c r="N3073" s="2">
        <v>2</v>
      </c>
      <c r="O3073" s="2">
        <f>机器人辅助表!D3073</f>
        <v>700.50138346836138</v>
      </c>
      <c r="P3073" s="2">
        <v>3</v>
      </c>
      <c r="Q3073" s="2">
        <f>机器人辅助表!E3073</f>
        <v>311.33394820816062</v>
      </c>
      <c r="R3073" s="2">
        <v>6</v>
      </c>
      <c r="S3073" s="2">
        <f>机器人辅助表!F3073</f>
        <v>4189.3023999999996</v>
      </c>
      <c r="T3073">
        <v>0</v>
      </c>
      <c r="U3073">
        <v>0</v>
      </c>
      <c r="V3073">
        <v>0</v>
      </c>
      <c r="W3073">
        <v>0</v>
      </c>
      <c r="X3073">
        <v>0</v>
      </c>
      <c r="Y3073">
        <v>0</v>
      </c>
      <c r="Z3073">
        <v>0</v>
      </c>
      <c r="AA3073">
        <v>0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BD3073">
        <v>11</v>
      </c>
      <c r="BE3073">
        <v>9113103</v>
      </c>
      <c r="BF3073">
        <v>9121103</v>
      </c>
      <c r="BG3073">
        <v>9121203</v>
      </c>
      <c r="BH3073">
        <v>9121304</v>
      </c>
      <c r="BI3073">
        <v>9121404</v>
      </c>
      <c r="BJ3073">
        <v>9114103</v>
      </c>
      <c r="BK3073">
        <v>9122104</v>
      </c>
      <c r="BL3073">
        <v>9122204</v>
      </c>
      <c r="BM3073">
        <v>9122304</v>
      </c>
      <c r="BN3073">
        <v>9122404</v>
      </c>
      <c r="BO3073">
        <v>9115103</v>
      </c>
    </row>
    <row r="3074" spans="1:67" x14ac:dyDescent="0.15">
      <c r="A3074">
        <v>3073</v>
      </c>
      <c r="B3074" t="s">
        <v>3952</v>
      </c>
      <c r="E3074">
        <f>机器人辅助表!B3074</f>
        <v>49</v>
      </c>
      <c r="F3074">
        <v>2</v>
      </c>
      <c r="G3074">
        <v>58101</v>
      </c>
      <c r="H3074">
        <v>0</v>
      </c>
      <c r="I3074">
        <f>机器人辅助表!H3074</f>
        <v>11164.713866543021</v>
      </c>
      <c r="J3074">
        <v>2</v>
      </c>
      <c r="K3074">
        <v>4</v>
      </c>
      <c r="L3074">
        <v>1</v>
      </c>
      <c r="M3074" s="2">
        <f>机器人辅助表!C3074</f>
        <v>67096.098279001308</v>
      </c>
      <c r="N3074" s="2">
        <v>2</v>
      </c>
      <c r="O3074" s="2">
        <f>机器人辅助表!D3074</f>
        <v>2966.3348946640144</v>
      </c>
      <c r="P3074" s="2">
        <v>3</v>
      </c>
      <c r="Q3074" s="2">
        <f>机器人辅助表!E3074</f>
        <v>1318.3710642951178</v>
      </c>
      <c r="R3074" s="2">
        <v>6</v>
      </c>
      <c r="S3074" s="2">
        <f>机器人辅助表!F3074</f>
        <v>6868.7597999999998</v>
      </c>
      <c r="T3074">
        <v>0</v>
      </c>
      <c r="U3074">
        <v>0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BD3074">
        <v>11</v>
      </c>
      <c r="BE3074">
        <v>9211102</v>
      </c>
      <c r="BF3074">
        <v>9214102</v>
      </c>
      <c r="BG3074">
        <v>9214204</v>
      </c>
      <c r="BH3074">
        <v>9214303</v>
      </c>
      <c r="BI3074">
        <v>9214403</v>
      </c>
      <c r="BJ3074">
        <v>9222102</v>
      </c>
      <c r="BK3074">
        <v>9223104</v>
      </c>
      <c r="BL3074">
        <v>9223202</v>
      </c>
      <c r="BM3074">
        <v>9223304</v>
      </c>
      <c r="BN3074">
        <v>9223404</v>
      </c>
      <c r="BO3074">
        <v>9215104</v>
      </c>
    </row>
    <row r="3075" spans="1:67" x14ac:dyDescent="0.15">
      <c r="A3075">
        <v>3074</v>
      </c>
      <c r="B3075" t="s">
        <v>3953</v>
      </c>
      <c r="E3075">
        <f>机器人辅助表!B3075</f>
        <v>19</v>
      </c>
      <c r="F3075">
        <v>1</v>
      </c>
      <c r="G3075">
        <v>58001</v>
      </c>
      <c r="H3075">
        <v>0</v>
      </c>
      <c r="I3075">
        <f>机器人辅助表!H3075</f>
        <v>2743.2453451226093</v>
      </c>
      <c r="J3075">
        <v>2</v>
      </c>
      <c r="K3075">
        <v>4</v>
      </c>
      <c r="L3075">
        <v>1</v>
      </c>
      <c r="M3075" s="2">
        <f>机器人辅助表!C3075</f>
        <v>4167.4760378804349</v>
      </c>
      <c r="N3075" s="2">
        <v>2</v>
      </c>
      <c r="O3075" s="2">
        <f>机器人辅助表!D3075</f>
        <v>359.56653652173924</v>
      </c>
      <c r="P3075" s="2">
        <v>3</v>
      </c>
      <c r="Q3075" s="2">
        <f>机器人辅助表!E3075</f>
        <v>159.80734956521746</v>
      </c>
      <c r="R3075" s="2">
        <v>6</v>
      </c>
      <c r="S3075" s="2">
        <f>机器人辅助表!F3075</f>
        <v>4705.7790000000005</v>
      </c>
      <c r="T3075">
        <v>0</v>
      </c>
      <c r="U3075">
        <v>0</v>
      </c>
      <c r="V3075">
        <v>0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0</v>
      </c>
      <c r="AE3075">
        <v>0</v>
      </c>
      <c r="AF3075">
        <v>0</v>
      </c>
      <c r="AG3075">
        <v>0</v>
      </c>
      <c r="BD3075">
        <v>11</v>
      </c>
      <c r="BE3075">
        <v>9113102</v>
      </c>
      <c r="BF3075">
        <v>9121103</v>
      </c>
      <c r="BG3075">
        <v>9121203</v>
      </c>
      <c r="BH3075">
        <v>9121304</v>
      </c>
      <c r="BI3075">
        <v>9121403</v>
      </c>
      <c r="BJ3075">
        <v>9114104</v>
      </c>
      <c r="BK3075">
        <v>9122104</v>
      </c>
      <c r="BL3075">
        <v>9122202</v>
      </c>
      <c r="BM3075">
        <v>9122304</v>
      </c>
      <c r="BN3075">
        <v>9122404</v>
      </c>
      <c r="BO3075">
        <v>9115102</v>
      </c>
    </row>
    <row r="3076" spans="1:67" x14ac:dyDescent="0.15">
      <c r="A3076">
        <v>3075</v>
      </c>
      <c r="B3076" t="s">
        <v>1403</v>
      </c>
      <c r="E3076">
        <f>机器人辅助表!B3076</f>
        <v>38</v>
      </c>
      <c r="F3076">
        <v>3</v>
      </c>
      <c r="G3076">
        <v>58201</v>
      </c>
      <c r="H3076">
        <v>0</v>
      </c>
      <c r="I3076">
        <f>机器人辅助表!H3076</f>
        <v>6162.1191875679442</v>
      </c>
      <c r="J3076">
        <v>2</v>
      </c>
      <c r="K3076">
        <v>4</v>
      </c>
      <c r="L3076">
        <v>1</v>
      </c>
      <c r="M3076" s="2">
        <f>机器人辅助表!C3076</f>
        <v>25075.606466071302</v>
      </c>
      <c r="N3076" s="2">
        <v>2</v>
      </c>
      <c r="O3076" s="2">
        <f>机器人辅助表!D3076</f>
        <v>1447.766396536455</v>
      </c>
      <c r="P3076" s="2">
        <v>3</v>
      </c>
      <c r="Q3076" s="2">
        <f>机器人辅助表!E3076</f>
        <v>643.45173179398</v>
      </c>
      <c r="R3076" s="2">
        <v>6</v>
      </c>
      <c r="S3076" s="2">
        <f>机器人辅助表!F3076</f>
        <v>6002.5203999999994</v>
      </c>
      <c r="T3076">
        <v>0</v>
      </c>
      <c r="U3076">
        <v>0</v>
      </c>
      <c r="V3076">
        <v>0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0</v>
      </c>
      <c r="AE3076">
        <v>0</v>
      </c>
      <c r="AF3076">
        <v>0</v>
      </c>
      <c r="AG3076">
        <v>0</v>
      </c>
      <c r="BD3076">
        <v>8</v>
      </c>
      <c r="BE3076">
        <v>9323102</v>
      </c>
      <c r="BF3076">
        <v>9324103</v>
      </c>
      <c r="BG3076">
        <v>9324203</v>
      </c>
      <c r="BH3076">
        <v>9324302</v>
      </c>
      <c r="BI3076">
        <v>9324402</v>
      </c>
      <c r="BJ3076">
        <v>9312104</v>
      </c>
      <c r="BK3076">
        <v>9311103</v>
      </c>
      <c r="BL3076">
        <v>9315102</v>
      </c>
    </row>
    <row r="3077" spans="1:67" x14ac:dyDescent="0.15">
      <c r="A3077">
        <v>3076</v>
      </c>
      <c r="B3077" t="s">
        <v>1404</v>
      </c>
      <c r="E3077">
        <f>机器人辅助表!B3077</f>
        <v>49</v>
      </c>
      <c r="F3077">
        <v>1</v>
      </c>
      <c r="G3077">
        <v>58001</v>
      </c>
      <c r="H3077">
        <v>0</v>
      </c>
      <c r="I3077">
        <f>机器人辅助表!H3077</f>
        <v>20252.271664891992</v>
      </c>
      <c r="J3077">
        <v>2</v>
      </c>
      <c r="K3077">
        <v>4</v>
      </c>
      <c r="L3077">
        <v>1</v>
      </c>
      <c r="M3077" s="2">
        <f>机器人辅助表!C3077</f>
        <v>121709.20152935121</v>
      </c>
      <c r="N3077" s="2">
        <v>2</v>
      </c>
      <c r="O3077" s="2">
        <f>机器人辅助表!D3077</f>
        <v>5380.7935298556549</v>
      </c>
      <c r="P3077" s="2">
        <v>3</v>
      </c>
      <c r="Q3077" s="2">
        <f>机器人辅助表!E3077</f>
        <v>2391.4637910469582</v>
      </c>
      <c r="R3077" s="2">
        <v>6</v>
      </c>
      <c r="S3077" s="2">
        <f>机器人辅助表!F3077</f>
        <v>12459.610799999999</v>
      </c>
      <c r="T3077">
        <v>0</v>
      </c>
      <c r="U3077">
        <v>0</v>
      </c>
      <c r="V3077">
        <v>0</v>
      </c>
      <c r="W3077">
        <v>0</v>
      </c>
      <c r="X3077">
        <v>0</v>
      </c>
      <c r="Y3077">
        <v>0</v>
      </c>
      <c r="Z3077">
        <v>0</v>
      </c>
      <c r="AA3077">
        <v>0</v>
      </c>
      <c r="AB3077">
        <v>0</v>
      </c>
      <c r="AC3077">
        <v>0</v>
      </c>
      <c r="AD3077">
        <v>0</v>
      </c>
      <c r="AE3077">
        <v>0</v>
      </c>
      <c r="AF3077">
        <v>0</v>
      </c>
      <c r="AG3077">
        <v>0</v>
      </c>
      <c r="BD3077">
        <v>11</v>
      </c>
      <c r="BE3077">
        <v>9113104</v>
      </c>
      <c r="BF3077">
        <v>9121104</v>
      </c>
      <c r="BG3077">
        <v>9121204</v>
      </c>
      <c r="BH3077">
        <v>9121303</v>
      </c>
      <c r="BI3077">
        <v>9121404</v>
      </c>
      <c r="BJ3077">
        <v>9114104</v>
      </c>
      <c r="BK3077">
        <v>9122103</v>
      </c>
      <c r="BL3077">
        <v>9122203</v>
      </c>
      <c r="BM3077">
        <v>9122303</v>
      </c>
      <c r="BN3077">
        <v>9122404</v>
      </c>
      <c r="BO3077">
        <v>9115102</v>
      </c>
    </row>
    <row r="3078" spans="1:67" x14ac:dyDescent="0.15">
      <c r="A3078">
        <v>3077</v>
      </c>
      <c r="B3078" t="s">
        <v>3954</v>
      </c>
      <c r="E3078">
        <f>机器人辅助表!B3078</f>
        <v>41</v>
      </c>
      <c r="F3078">
        <v>2</v>
      </c>
      <c r="G3078">
        <v>58101</v>
      </c>
      <c r="H3078">
        <v>0</v>
      </c>
      <c r="I3078">
        <f>机器人辅助表!H3078</f>
        <v>12540.96139175301</v>
      </c>
      <c r="J3078">
        <v>2</v>
      </c>
      <c r="K3078">
        <v>4</v>
      </c>
      <c r="L3078">
        <v>1</v>
      </c>
      <c r="M3078" s="2">
        <f>机器人辅助表!C3078</f>
        <v>57965.849710876057</v>
      </c>
      <c r="N3078" s="2">
        <v>2</v>
      </c>
      <c r="O3078" s="2">
        <f>机器人辅助表!D3078</f>
        <v>3092.6700050947843</v>
      </c>
      <c r="P3078" s="2">
        <v>3</v>
      </c>
      <c r="Q3078" s="2">
        <f>机器人辅助表!E3078</f>
        <v>1374.5200022643482</v>
      </c>
      <c r="R3078" s="2">
        <v>6</v>
      </c>
      <c r="S3078" s="2">
        <f>机器人辅助表!F3078</f>
        <v>10779.3446</v>
      </c>
      <c r="T3078">
        <v>0</v>
      </c>
      <c r="U3078">
        <v>0</v>
      </c>
      <c r="V3078">
        <v>0</v>
      </c>
      <c r="W3078">
        <v>0</v>
      </c>
      <c r="X3078">
        <v>0</v>
      </c>
      <c r="Y3078">
        <v>0</v>
      </c>
      <c r="Z3078">
        <v>0</v>
      </c>
      <c r="AA3078">
        <v>0</v>
      </c>
      <c r="AB3078">
        <v>0</v>
      </c>
      <c r="AC3078">
        <v>0</v>
      </c>
      <c r="AD3078">
        <v>0</v>
      </c>
      <c r="AE3078">
        <v>0</v>
      </c>
      <c r="AF3078">
        <v>0</v>
      </c>
      <c r="AG3078">
        <v>0</v>
      </c>
      <c r="BD3078">
        <v>11</v>
      </c>
      <c r="BE3078">
        <v>9211102</v>
      </c>
      <c r="BF3078">
        <v>9214103</v>
      </c>
      <c r="BG3078">
        <v>9214203</v>
      </c>
      <c r="BH3078">
        <v>9214302</v>
      </c>
      <c r="BI3078">
        <v>9214403</v>
      </c>
      <c r="BJ3078">
        <v>9222104</v>
      </c>
      <c r="BK3078">
        <v>9223103</v>
      </c>
      <c r="BL3078">
        <v>9223202</v>
      </c>
      <c r="BM3078">
        <v>9223304</v>
      </c>
      <c r="BN3078">
        <v>9223402</v>
      </c>
      <c r="BO3078">
        <v>9215104</v>
      </c>
    </row>
    <row r="3079" spans="1:67" x14ac:dyDescent="0.15">
      <c r="A3079">
        <v>3078</v>
      </c>
      <c r="B3079" t="s">
        <v>1405</v>
      </c>
      <c r="E3079">
        <f>机器人辅助表!B3079</f>
        <v>28</v>
      </c>
      <c r="F3079">
        <v>1</v>
      </c>
      <c r="G3079">
        <v>58001</v>
      </c>
      <c r="H3079">
        <v>0</v>
      </c>
      <c r="I3079">
        <f>机器人辅助表!H3079</f>
        <v>2777.7140353803134</v>
      </c>
      <c r="J3079">
        <v>2</v>
      </c>
      <c r="K3079">
        <v>4</v>
      </c>
      <c r="L3079">
        <v>1</v>
      </c>
      <c r="M3079" s="2">
        <f>机器人辅助表!C3079</f>
        <v>7313.0856141913064</v>
      </c>
      <c r="N3079" s="2">
        <v>2</v>
      </c>
      <c r="O3079" s="2">
        <f>机器人辅助表!D3079</f>
        <v>494.87045509565235</v>
      </c>
      <c r="P3079" s="2">
        <v>3</v>
      </c>
      <c r="Q3079" s="2">
        <f>机器人辅助表!E3079</f>
        <v>219.94242448695658</v>
      </c>
      <c r="R3079" s="2">
        <v>6</v>
      </c>
      <c r="S3079" s="2">
        <f>机器人辅助表!F3079</f>
        <v>3845.3688000000002</v>
      </c>
      <c r="T3079">
        <v>0</v>
      </c>
      <c r="U3079">
        <v>0</v>
      </c>
      <c r="V3079">
        <v>0</v>
      </c>
      <c r="W3079">
        <v>0</v>
      </c>
      <c r="X3079">
        <v>0</v>
      </c>
      <c r="Y3079">
        <v>0</v>
      </c>
      <c r="Z3079">
        <v>0</v>
      </c>
      <c r="AA3079">
        <v>0</v>
      </c>
      <c r="AB3079">
        <v>0</v>
      </c>
      <c r="AC3079">
        <v>0</v>
      </c>
      <c r="AD3079">
        <v>0</v>
      </c>
      <c r="AE3079">
        <v>0</v>
      </c>
      <c r="AF3079">
        <v>0</v>
      </c>
      <c r="AG3079">
        <v>0</v>
      </c>
      <c r="BD3079">
        <v>11</v>
      </c>
      <c r="BE3079">
        <v>9113103</v>
      </c>
      <c r="BF3079">
        <v>9121102</v>
      </c>
      <c r="BG3079">
        <v>9121202</v>
      </c>
      <c r="BH3079">
        <v>9121302</v>
      </c>
      <c r="BI3079">
        <v>9121402</v>
      </c>
      <c r="BJ3079">
        <v>9114104</v>
      </c>
      <c r="BK3079">
        <v>9122102</v>
      </c>
      <c r="BL3079">
        <v>9122202</v>
      </c>
      <c r="BM3079">
        <v>9122303</v>
      </c>
      <c r="BN3079">
        <v>9122402</v>
      </c>
      <c r="BO3079">
        <v>9115103</v>
      </c>
    </row>
    <row r="3080" spans="1:67" x14ac:dyDescent="0.15">
      <c r="A3080">
        <v>3079</v>
      </c>
      <c r="B3080" t="s">
        <v>3955</v>
      </c>
      <c r="E3080">
        <f>机器人辅助表!B3080</f>
        <v>41</v>
      </c>
      <c r="F3080">
        <v>1</v>
      </c>
      <c r="G3080">
        <v>58001</v>
      </c>
      <c r="H3080">
        <v>0</v>
      </c>
      <c r="I3080">
        <f>机器人辅助表!H3080</f>
        <v>12223.46869829091</v>
      </c>
      <c r="J3080">
        <v>2</v>
      </c>
      <c r="K3080">
        <v>4</v>
      </c>
      <c r="L3080">
        <v>1</v>
      </c>
      <c r="M3080" s="2">
        <f>机器人辅助表!C3080</f>
        <v>56498.35984477793</v>
      </c>
      <c r="N3080" s="2">
        <v>2</v>
      </c>
      <c r="O3080" s="2">
        <f>机器人辅助表!D3080</f>
        <v>3014.3745619278275</v>
      </c>
      <c r="P3080" s="2">
        <v>3</v>
      </c>
      <c r="Q3080" s="2">
        <f>机器人辅助表!E3080</f>
        <v>1339.7220275234788</v>
      </c>
      <c r="R3080" s="2">
        <v>6</v>
      </c>
      <c r="S3080" s="2">
        <f>机器人辅助表!F3080</f>
        <v>10506.4498</v>
      </c>
      <c r="T3080">
        <v>0</v>
      </c>
      <c r="U3080">
        <v>0</v>
      </c>
      <c r="V3080">
        <v>0</v>
      </c>
      <c r="W3080">
        <v>0</v>
      </c>
      <c r="X3080">
        <v>0</v>
      </c>
      <c r="Y3080">
        <v>0</v>
      </c>
      <c r="Z3080">
        <v>0</v>
      </c>
      <c r="AA3080">
        <v>0</v>
      </c>
      <c r="AB3080">
        <v>0</v>
      </c>
      <c r="AC3080">
        <v>0</v>
      </c>
      <c r="AD3080">
        <v>0</v>
      </c>
      <c r="AE3080">
        <v>0</v>
      </c>
      <c r="AF3080">
        <v>0</v>
      </c>
      <c r="AG3080">
        <v>0</v>
      </c>
      <c r="BD3080">
        <v>11</v>
      </c>
      <c r="BE3080">
        <v>9113103</v>
      </c>
      <c r="BF3080">
        <v>9121103</v>
      </c>
      <c r="BG3080">
        <v>9121204</v>
      </c>
      <c r="BH3080">
        <v>9121302</v>
      </c>
      <c r="BI3080">
        <v>9121404</v>
      </c>
      <c r="BJ3080">
        <v>9114102</v>
      </c>
      <c r="BK3080">
        <v>9122103</v>
      </c>
      <c r="BL3080">
        <v>9122202</v>
      </c>
      <c r="BM3080">
        <v>9122302</v>
      </c>
      <c r="BN3080">
        <v>9122404</v>
      </c>
      <c r="BO3080">
        <v>9115104</v>
      </c>
    </row>
    <row r="3081" spans="1:67" x14ac:dyDescent="0.15">
      <c r="A3081">
        <v>3080</v>
      </c>
      <c r="B3081" t="s">
        <v>3956</v>
      </c>
      <c r="E3081">
        <f>机器人辅助表!B3081</f>
        <v>42</v>
      </c>
      <c r="F3081">
        <v>1</v>
      </c>
      <c r="G3081">
        <v>58001</v>
      </c>
      <c r="H3081">
        <v>0</v>
      </c>
      <c r="I3081">
        <f>机器人辅助表!H3081</f>
        <v>5924.2422857397532</v>
      </c>
      <c r="J3081">
        <v>2</v>
      </c>
      <c r="K3081">
        <v>4</v>
      </c>
      <c r="L3081">
        <v>1</v>
      </c>
      <c r="M3081" s="2">
        <f>机器人辅助表!C3081</f>
        <v>28471.972686244833</v>
      </c>
      <c r="N3081" s="2">
        <v>2</v>
      </c>
      <c r="O3081" s="2">
        <f>机器人辅助表!D3081</f>
        <v>1481.2753458461543</v>
      </c>
      <c r="P3081" s="2">
        <v>3</v>
      </c>
      <c r="Q3081" s="2">
        <f>机器人辅助表!E3081</f>
        <v>658.3445981538465</v>
      </c>
      <c r="R3081" s="2">
        <v>6</v>
      </c>
      <c r="S3081" s="2">
        <f>机器人辅助表!F3081</f>
        <v>4877.5579999999991</v>
      </c>
      <c r="T3081">
        <v>0</v>
      </c>
      <c r="U3081">
        <v>0</v>
      </c>
      <c r="V3081">
        <v>0</v>
      </c>
      <c r="W3081">
        <v>0</v>
      </c>
      <c r="X3081">
        <v>0</v>
      </c>
      <c r="Y3081">
        <v>0</v>
      </c>
      <c r="Z3081">
        <v>0</v>
      </c>
      <c r="AA3081">
        <v>0</v>
      </c>
      <c r="AB3081">
        <v>0</v>
      </c>
      <c r="AC3081">
        <v>0</v>
      </c>
      <c r="AD3081">
        <v>0</v>
      </c>
      <c r="AE3081">
        <v>0</v>
      </c>
      <c r="AF3081">
        <v>0</v>
      </c>
      <c r="AG3081">
        <v>0</v>
      </c>
      <c r="BD3081">
        <v>11</v>
      </c>
      <c r="BE3081">
        <v>9113104</v>
      </c>
      <c r="BF3081">
        <v>9121104</v>
      </c>
      <c r="BG3081">
        <v>9121204</v>
      </c>
      <c r="BH3081">
        <v>9121302</v>
      </c>
      <c r="BI3081">
        <v>9121402</v>
      </c>
      <c r="BJ3081">
        <v>9114104</v>
      </c>
      <c r="BK3081">
        <v>9122103</v>
      </c>
      <c r="BL3081">
        <v>9122203</v>
      </c>
      <c r="BM3081">
        <v>9122304</v>
      </c>
      <c r="BN3081">
        <v>9122403</v>
      </c>
      <c r="BO3081">
        <v>9115103</v>
      </c>
    </row>
    <row r="3082" spans="1:67" x14ac:dyDescent="0.15">
      <c r="A3082">
        <v>3081</v>
      </c>
      <c r="B3082" t="s">
        <v>3957</v>
      </c>
      <c r="E3082">
        <f>机器人辅助表!B3082</f>
        <v>33</v>
      </c>
      <c r="F3082">
        <v>3</v>
      </c>
      <c r="G3082">
        <v>58201</v>
      </c>
      <c r="H3082">
        <v>0</v>
      </c>
      <c r="I3082">
        <f>机器人辅助表!H3082</f>
        <v>3192.2969947510651</v>
      </c>
      <c r="J3082">
        <v>2</v>
      </c>
      <c r="K3082">
        <v>4</v>
      </c>
      <c r="L3082">
        <v>1</v>
      </c>
      <c r="M3082" s="2">
        <f>机器人辅助表!C3082</f>
        <v>10651.462593418904</v>
      </c>
      <c r="N3082" s="2">
        <v>2</v>
      </c>
      <c r="O3082" s="2">
        <f>机器人辅助表!D3082</f>
        <v>667.78368084632143</v>
      </c>
      <c r="P3082" s="2">
        <v>3</v>
      </c>
      <c r="Q3082" s="2">
        <f>机器人辅助表!E3082</f>
        <v>296.79274704280959</v>
      </c>
      <c r="R3082" s="2">
        <v>6</v>
      </c>
      <c r="S3082" s="2">
        <f>机器人辅助表!F3082</f>
        <v>3734.1545999999998</v>
      </c>
      <c r="T3082">
        <v>0</v>
      </c>
      <c r="U3082">
        <v>0</v>
      </c>
      <c r="V3082">
        <v>0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0</v>
      </c>
      <c r="AE3082">
        <v>0</v>
      </c>
      <c r="AF3082">
        <v>0</v>
      </c>
      <c r="AG3082">
        <v>0</v>
      </c>
      <c r="BD3082">
        <v>8</v>
      </c>
      <c r="BE3082">
        <v>9323103</v>
      </c>
      <c r="BF3082">
        <v>9324104</v>
      </c>
      <c r="BG3082">
        <v>9324204</v>
      </c>
      <c r="BH3082">
        <v>9324302</v>
      </c>
      <c r="BI3082">
        <v>9324404</v>
      </c>
      <c r="BJ3082">
        <v>9312102</v>
      </c>
      <c r="BK3082">
        <v>9311103</v>
      </c>
      <c r="BL3082">
        <v>9315103</v>
      </c>
    </row>
    <row r="3083" spans="1:67" x14ac:dyDescent="0.15">
      <c r="A3083">
        <v>3082</v>
      </c>
      <c r="B3083" t="s">
        <v>3958</v>
      </c>
      <c r="E3083">
        <f>机器人辅助表!B3083</f>
        <v>50</v>
      </c>
      <c r="F3083">
        <v>2</v>
      </c>
      <c r="G3083">
        <v>58101</v>
      </c>
      <c r="H3083">
        <v>0</v>
      </c>
      <c r="I3083">
        <f>机器人辅助表!H3083</f>
        <v>17700.384870177397</v>
      </c>
      <c r="J3083">
        <v>2</v>
      </c>
      <c r="K3083">
        <v>4</v>
      </c>
      <c r="L3083">
        <v>1</v>
      </c>
      <c r="M3083" s="2">
        <f>机器人辅助表!C3083</f>
        <v>109376.16317217397</v>
      </c>
      <c r="N3083" s="2">
        <v>2</v>
      </c>
      <c r="O3083" s="2">
        <f>机器人辅助表!D3083</f>
        <v>4732.622444949835</v>
      </c>
      <c r="P3083" s="2">
        <v>3</v>
      </c>
      <c r="Q3083" s="2">
        <f>机器人辅助表!E3083</f>
        <v>2103.3877533110376</v>
      </c>
      <c r="R3083" s="2">
        <v>6</v>
      </c>
      <c r="S3083" s="2">
        <f>机器人辅助表!F3083</f>
        <v>10409.6</v>
      </c>
      <c r="T3083">
        <v>0</v>
      </c>
      <c r="U3083">
        <v>0</v>
      </c>
      <c r="V3083">
        <v>0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0</v>
      </c>
      <c r="AE3083">
        <v>0</v>
      </c>
      <c r="AF3083">
        <v>0</v>
      </c>
      <c r="AG3083">
        <v>0</v>
      </c>
      <c r="BD3083">
        <v>11</v>
      </c>
      <c r="BE3083">
        <v>9211104</v>
      </c>
      <c r="BF3083">
        <v>9214102</v>
      </c>
      <c r="BG3083">
        <v>9214202</v>
      </c>
      <c r="BH3083">
        <v>9214304</v>
      </c>
      <c r="BI3083">
        <v>9214404</v>
      </c>
      <c r="BJ3083">
        <v>9222104</v>
      </c>
      <c r="BK3083">
        <v>9223103</v>
      </c>
      <c r="BL3083">
        <v>9223203</v>
      </c>
      <c r="BM3083">
        <v>9223304</v>
      </c>
      <c r="BN3083">
        <v>9223404</v>
      </c>
      <c r="BO3083">
        <v>9215104</v>
      </c>
    </row>
    <row r="3084" spans="1:67" x14ac:dyDescent="0.15">
      <c r="A3084">
        <v>3083</v>
      </c>
      <c r="B3084" t="s">
        <v>1406</v>
      </c>
      <c r="E3084">
        <f>机器人辅助表!B3084</f>
        <v>37</v>
      </c>
      <c r="F3084">
        <v>3</v>
      </c>
      <c r="G3084">
        <v>58201</v>
      </c>
      <c r="H3084">
        <v>0</v>
      </c>
      <c r="I3084">
        <f>机器人辅助表!H3084</f>
        <v>7521.6381571259253</v>
      </c>
      <c r="J3084">
        <v>2</v>
      </c>
      <c r="K3084">
        <v>4</v>
      </c>
      <c r="L3084">
        <v>1</v>
      </c>
      <c r="M3084" s="2">
        <f>机器人辅助表!C3084</f>
        <v>29267.917006351701</v>
      </c>
      <c r="N3084" s="2">
        <v>2</v>
      </c>
      <c r="O3084" s="2">
        <f>机器人辅助表!D3084</f>
        <v>1736.9486206275253</v>
      </c>
      <c r="P3084" s="2">
        <v>3</v>
      </c>
      <c r="Q3084" s="2">
        <f>机器人辅助表!E3084</f>
        <v>771.97716472334457</v>
      </c>
      <c r="R3084" s="2">
        <v>6</v>
      </c>
      <c r="S3084" s="2">
        <f>机器人辅助表!F3084</f>
        <v>7612.9098000000004</v>
      </c>
      <c r="T3084">
        <v>0</v>
      </c>
      <c r="U3084">
        <v>0</v>
      </c>
      <c r="V3084">
        <v>0</v>
      </c>
      <c r="W3084">
        <v>0</v>
      </c>
      <c r="X3084">
        <v>0</v>
      </c>
      <c r="Y3084">
        <v>0</v>
      </c>
      <c r="Z3084">
        <v>0</v>
      </c>
      <c r="AA3084">
        <v>0</v>
      </c>
      <c r="AB3084">
        <v>0</v>
      </c>
      <c r="AC3084">
        <v>0</v>
      </c>
      <c r="AD3084">
        <v>0</v>
      </c>
      <c r="AE3084">
        <v>0</v>
      </c>
      <c r="AF3084">
        <v>0</v>
      </c>
      <c r="AG3084">
        <v>0</v>
      </c>
      <c r="BD3084">
        <v>8</v>
      </c>
      <c r="BE3084">
        <v>9323103</v>
      </c>
      <c r="BF3084">
        <v>9324104</v>
      </c>
      <c r="BG3084">
        <v>9324203</v>
      </c>
      <c r="BH3084">
        <v>9324302</v>
      </c>
      <c r="BI3084">
        <v>9324402</v>
      </c>
      <c r="BJ3084">
        <v>9312104</v>
      </c>
      <c r="BK3084">
        <v>9311104</v>
      </c>
      <c r="BL3084">
        <v>9315102</v>
      </c>
    </row>
    <row r="3085" spans="1:67" x14ac:dyDescent="0.15">
      <c r="A3085">
        <v>3084</v>
      </c>
      <c r="B3085" t="s">
        <v>1407</v>
      </c>
      <c r="E3085">
        <f>机器人辅助表!B3085</f>
        <v>28</v>
      </c>
      <c r="F3085">
        <v>2</v>
      </c>
      <c r="G3085">
        <v>58101</v>
      </c>
      <c r="H3085">
        <v>0</v>
      </c>
      <c r="I3085">
        <f>机器人辅助表!H3085</f>
        <v>3561.1718402311708</v>
      </c>
      <c r="J3085">
        <v>2</v>
      </c>
      <c r="K3085">
        <v>4</v>
      </c>
      <c r="L3085">
        <v>1</v>
      </c>
      <c r="M3085" s="2">
        <f>机器人辅助表!C3085</f>
        <v>9375.7507874247513</v>
      </c>
      <c r="N3085" s="2">
        <v>2</v>
      </c>
      <c r="O3085" s="2">
        <f>机器人辅助表!D3085</f>
        <v>634.4493014046825</v>
      </c>
      <c r="P3085" s="2">
        <v>3</v>
      </c>
      <c r="Q3085" s="2">
        <f>机器人辅助表!E3085</f>
        <v>281.97746729096997</v>
      </c>
      <c r="R3085" s="2">
        <v>6</v>
      </c>
      <c r="S3085" s="2">
        <f>机器人辅助表!F3085</f>
        <v>4929.96</v>
      </c>
      <c r="T3085">
        <v>0</v>
      </c>
      <c r="U3085">
        <v>0</v>
      </c>
      <c r="V3085">
        <v>0</v>
      </c>
      <c r="W3085">
        <v>0</v>
      </c>
      <c r="X3085">
        <v>0</v>
      </c>
      <c r="Y3085">
        <v>0</v>
      </c>
      <c r="Z3085">
        <v>0</v>
      </c>
      <c r="AA3085">
        <v>0</v>
      </c>
      <c r="AB3085">
        <v>0</v>
      </c>
      <c r="AC3085">
        <v>0</v>
      </c>
      <c r="AD3085">
        <v>0</v>
      </c>
      <c r="AE3085">
        <v>0</v>
      </c>
      <c r="AF3085">
        <v>0</v>
      </c>
      <c r="AG3085">
        <v>0</v>
      </c>
      <c r="BD3085">
        <v>11</v>
      </c>
      <c r="BE3085">
        <v>9211102</v>
      </c>
      <c r="BF3085">
        <v>9214103</v>
      </c>
      <c r="BG3085">
        <v>9214204</v>
      </c>
      <c r="BH3085">
        <v>9214304</v>
      </c>
      <c r="BI3085">
        <v>9214404</v>
      </c>
      <c r="BJ3085">
        <v>9222103</v>
      </c>
      <c r="BK3085">
        <v>9223102</v>
      </c>
      <c r="BL3085">
        <v>9223202</v>
      </c>
      <c r="BM3085">
        <v>9223303</v>
      </c>
      <c r="BN3085">
        <v>9223404</v>
      </c>
      <c r="BO3085">
        <v>9215102</v>
      </c>
    </row>
    <row r="3086" spans="1:67" x14ac:dyDescent="0.15">
      <c r="A3086">
        <v>3085</v>
      </c>
      <c r="B3086" t="s">
        <v>3959</v>
      </c>
      <c r="E3086">
        <f>机器人辅助表!B3086</f>
        <v>29</v>
      </c>
      <c r="F3086">
        <v>2</v>
      </c>
      <c r="G3086">
        <v>58101</v>
      </c>
      <c r="H3086">
        <v>0</v>
      </c>
      <c r="I3086">
        <f>机器人辅助表!H3086</f>
        <v>2260.5521485116528</v>
      </c>
      <c r="J3086">
        <v>2</v>
      </c>
      <c r="K3086">
        <v>4</v>
      </c>
      <c r="L3086">
        <v>1</v>
      </c>
      <c r="M3086" s="2">
        <f>机器人辅助表!C3086</f>
        <v>6263.1510012391327</v>
      </c>
      <c r="N3086" s="2">
        <v>2</v>
      </c>
      <c r="O3086" s="2">
        <f>机器人辅助表!D3086</f>
        <v>413.90259026086977</v>
      </c>
      <c r="P3086" s="2">
        <v>3</v>
      </c>
      <c r="Q3086" s="2">
        <f>机器人辅助表!E3086</f>
        <v>183.95670678260882</v>
      </c>
      <c r="R3086" s="2">
        <v>6</v>
      </c>
      <c r="S3086" s="2">
        <f>机器人辅助表!F3086</f>
        <v>3045.3179999999998</v>
      </c>
      <c r="T3086">
        <v>0</v>
      </c>
      <c r="U3086">
        <v>0</v>
      </c>
      <c r="V3086">
        <v>0</v>
      </c>
      <c r="W3086">
        <v>0</v>
      </c>
      <c r="X3086">
        <v>0</v>
      </c>
      <c r="Y3086">
        <v>0</v>
      </c>
      <c r="Z3086">
        <v>0</v>
      </c>
      <c r="AA3086">
        <v>0</v>
      </c>
      <c r="AB3086">
        <v>0</v>
      </c>
      <c r="AC3086">
        <v>0</v>
      </c>
      <c r="AD3086">
        <v>0</v>
      </c>
      <c r="AE3086">
        <v>0</v>
      </c>
      <c r="AF3086">
        <v>0</v>
      </c>
      <c r="AG3086">
        <v>0</v>
      </c>
      <c r="BD3086">
        <v>11</v>
      </c>
      <c r="BE3086">
        <v>9211104</v>
      </c>
      <c r="BF3086">
        <v>9214103</v>
      </c>
      <c r="BG3086">
        <v>9214202</v>
      </c>
      <c r="BH3086">
        <v>9214303</v>
      </c>
      <c r="BI3086">
        <v>9214403</v>
      </c>
      <c r="BJ3086">
        <v>9222103</v>
      </c>
      <c r="BK3086">
        <v>9223104</v>
      </c>
      <c r="BL3086">
        <v>9223204</v>
      </c>
      <c r="BM3086">
        <v>9223303</v>
      </c>
      <c r="BN3086">
        <v>9223402</v>
      </c>
      <c r="BO3086">
        <v>9215103</v>
      </c>
    </row>
    <row r="3087" spans="1:67" x14ac:dyDescent="0.15">
      <c r="A3087">
        <v>3086</v>
      </c>
      <c r="B3087" t="s">
        <v>3960</v>
      </c>
      <c r="E3087">
        <f>机器人辅助表!B3087</f>
        <v>49</v>
      </c>
      <c r="F3087">
        <v>3</v>
      </c>
      <c r="G3087">
        <v>58201</v>
      </c>
      <c r="H3087">
        <v>0</v>
      </c>
      <c r="I3087">
        <f>机器人辅助表!H3087</f>
        <v>9347.2023068732251</v>
      </c>
      <c r="J3087">
        <v>2</v>
      </c>
      <c r="K3087">
        <v>4</v>
      </c>
      <c r="L3087">
        <v>1</v>
      </c>
      <c r="M3087" s="2">
        <f>机器人辅助表!C3087</f>
        <v>56173.477628931323</v>
      </c>
      <c r="N3087" s="2">
        <v>2</v>
      </c>
      <c r="O3087" s="2">
        <f>机器人辅助表!D3087</f>
        <v>2483.4431676256863</v>
      </c>
      <c r="P3087" s="2">
        <v>3</v>
      </c>
      <c r="Q3087" s="2">
        <f>机器人辅助表!E3087</f>
        <v>1103.7525189447497</v>
      </c>
      <c r="R3087" s="2">
        <v>6</v>
      </c>
      <c r="S3087" s="2">
        <f>机器人辅助表!F3087</f>
        <v>5750.5895999999993</v>
      </c>
      <c r="T3087">
        <v>0</v>
      </c>
      <c r="U3087">
        <v>0</v>
      </c>
      <c r="V3087">
        <v>0</v>
      </c>
      <c r="W3087">
        <v>0</v>
      </c>
      <c r="X3087">
        <v>0</v>
      </c>
      <c r="Y3087">
        <v>0</v>
      </c>
      <c r="Z3087">
        <v>0</v>
      </c>
      <c r="AA3087">
        <v>0</v>
      </c>
      <c r="AB3087">
        <v>0</v>
      </c>
      <c r="AC3087">
        <v>0</v>
      </c>
      <c r="AD3087">
        <v>0</v>
      </c>
      <c r="AE3087">
        <v>0</v>
      </c>
      <c r="AF3087">
        <v>0</v>
      </c>
      <c r="AG3087">
        <v>0</v>
      </c>
      <c r="BD3087">
        <v>8</v>
      </c>
      <c r="BE3087">
        <v>9323104</v>
      </c>
      <c r="BF3087">
        <v>9324104</v>
      </c>
      <c r="BG3087">
        <v>9324204</v>
      </c>
      <c r="BH3087">
        <v>9324303</v>
      </c>
      <c r="BI3087">
        <v>9324402</v>
      </c>
      <c r="BJ3087">
        <v>9312102</v>
      </c>
      <c r="BK3087">
        <v>9311102</v>
      </c>
      <c r="BL3087">
        <v>9315102</v>
      </c>
    </row>
    <row r="3088" spans="1:67" x14ac:dyDescent="0.15">
      <c r="A3088">
        <v>3087</v>
      </c>
      <c r="B3088" t="s">
        <v>3961</v>
      </c>
      <c r="E3088">
        <f>机器人辅助表!B3088</f>
        <v>32</v>
      </c>
      <c r="F3088">
        <v>1</v>
      </c>
      <c r="G3088">
        <v>58001</v>
      </c>
      <c r="H3088">
        <v>0</v>
      </c>
      <c r="I3088">
        <f>机器人辅助表!H3088</f>
        <v>7000.2722303846213</v>
      </c>
      <c r="J3088">
        <v>2</v>
      </c>
      <c r="K3088">
        <v>4</v>
      </c>
      <c r="L3088">
        <v>1</v>
      </c>
      <c r="M3088" s="2">
        <f>机器人辅助表!C3088</f>
        <v>22426.335476592649</v>
      </c>
      <c r="N3088" s="2">
        <v>2</v>
      </c>
      <c r="O3088" s="2">
        <f>机器人辅助表!D3088</f>
        <v>1419.4370138701006</v>
      </c>
      <c r="P3088" s="2">
        <v>3</v>
      </c>
      <c r="Q3088" s="2">
        <f>机器人辅助表!E3088</f>
        <v>630.86089505337816</v>
      </c>
      <c r="R3088" s="2">
        <v>6</v>
      </c>
      <c r="S3088" s="2">
        <f>机器人辅助表!F3088</f>
        <v>8488.8495999999996</v>
      </c>
      <c r="T3088">
        <v>0</v>
      </c>
      <c r="U3088">
        <v>0</v>
      </c>
      <c r="V3088">
        <v>0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0</v>
      </c>
      <c r="AE3088">
        <v>0</v>
      </c>
      <c r="AF3088">
        <v>0</v>
      </c>
      <c r="AG3088">
        <v>0</v>
      </c>
      <c r="BD3088">
        <v>11</v>
      </c>
      <c r="BE3088">
        <v>9113103</v>
      </c>
      <c r="BF3088">
        <v>9121103</v>
      </c>
      <c r="BG3088">
        <v>9121202</v>
      </c>
      <c r="BH3088">
        <v>9121302</v>
      </c>
      <c r="BI3088">
        <v>9121402</v>
      </c>
      <c r="BJ3088">
        <v>9114104</v>
      </c>
      <c r="BK3088">
        <v>9122104</v>
      </c>
      <c r="BL3088">
        <v>9122204</v>
      </c>
      <c r="BM3088">
        <v>9122302</v>
      </c>
      <c r="BN3088">
        <v>9122402</v>
      </c>
      <c r="BO3088">
        <v>9115103</v>
      </c>
    </row>
    <row r="3089" spans="1:67" x14ac:dyDescent="0.15">
      <c r="A3089">
        <v>3088</v>
      </c>
      <c r="B3089" t="s">
        <v>3962</v>
      </c>
      <c r="E3089">
        <f>机器人辅助表!B3089</f>
        <v>35</v>
      </c>
      <c r="F3089">
        <v>3</v>
      </c>
      <c r="G3089">
        <v>58201</v>
      </c>
      <c r="H3089">
        <v>0</v>
      </c>
      <c r="I3089">
        <f>机器人辅助表!H3089</f>
        <v>5897.6954593669561</v>
      </c>
      <c r="J3089">
        <v>2</v>
      </c>
      <c r="K3089">
        <v>4</v>
      </c>
      <c r="L3089">
        <v>1</v>
      </c>
      <c r="M3089" s="2">
        <f>机器人辅助表!C3089</f>
        <v>21175.952133913048</v>
      </c>
      <c r="N3089" s="2">
        <v>2</v>
      </c>
      <c r="O3089" s="2">
        <f>机器人辅助表!D3089</f>
        <v>1303.7910166956524</v>
      </c>
      <c r="P3089" s="2">
        <v>3</v>
      </c>
      <c r="Q3089" s="2">
        <f>机器人辅助表!E3089</f>
        <v>579.46267408695678</v>
      </c>
      <c r="R3089" s="2">
        <v>6</v>
      </c>
      <c r="S3089" s="2">
        <f>机器人辅助表!F3089</f>
        <v>6424.866</v>
      </c>
      <c r="T3089">
        <v>0</v>
      </c>
      <c r="U3089">
        <v>0</v>
      </c>
      <c r="V3089">
        <v>0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0</v>
      </c>
      <c r="AE3089">
        <v>0</v>
      </c>
      <c r="AF3089">
        <v>0</v>
      </c>
      <c r="AG3089">
        <v>0</v>
      </c>
      <c r="BD3089">
        <v>8</v>
      </c>
      <c r="BE3089">
        <v>9323103</v>
      </c>
      <c r="BF3089">
        <v>9324102</v>
      </c>
      <c r="BG3089">
        <v>9324203</v>
      </c>
      <c r="BH3089">
        <v>9324304</v>
      </c>
      <c r="BI3089">
        <v>9324404</v>
      </c>
      <c r="BJ3089">
        <v>9312103</v>
      </c>
      <c r="BK3089">
        <v>9311104</v>
      </c>
      <c r="BL3089">
        <v>9315104</v>
      </c>
    </row>
    <row r="3090" spans="1:67" x14ac:dyDescent="0.15">
      <c r="A3090">
        <v>3089</v>
      </c>
      <c r="B3090" t="s">
        <v>3963</v>
      </c>
      <c r="E3090">
        <f>机器人辅助表!B3090</f>
        <v>38</v>
      </c>
      <c r="F3090">
        <v>2</v>
      </c>
      <c r="G3090">
        <v>58101</v>
      </c>
      <c r="H3090">
        <v>0</v>
      </c>
      <c r="I3090">
        <f>机器人辅助表!H3090</f>
        <v>9833.168916331826</v>
      </c>
      <c r="J3090">
        <v>2</v>
      </c>
      <c r="K3090">
        <v>4</v>
      </c>
      <c r="L3090">
        <v>1</v>
      </c>
      <c r="M3090" s="2">
        <f>机器人辅助表!C3090</f>
        <v>40014.265637347824</v>
      </c>
      <c r="N3090" s="2">
        <v>2</v>
      </c>
      <c r="O3090" s="2">
        <f>机器人辅助表!D3090</f>
        <v>2310.2655263879601</v>
      </c>
      <c r="P3090" s="2">
        <v>3</v>
      </c>
      <c r="Q3090" s="2">
        <f>机器人辅助表!E3090</f>
        <v>1026.7846783946491</v>
      </c>
      <c r="R3090" s="2">
        <v>6</v>
      </c>
      <c r="S3090" s="2">
        <f>机器人辅助表!F3090</f>
        <v>9578.49</v>
      </c>
      <c r="T3090">
        <v>0</v>
      </c>
      <c r="U3090">
        <v>0</v>
      </c>
      <c r="V3090">
        <v>0</v>
      </c>
      <c r="W3090">
        <v>0</v>
      </c>
      <c r="X3090">
        <v>0</v>
      </c>
      <c r="Y3090">
        <v>0</v>
      </c>
      <c r="Z3090">
        <v>0</v>
      </c>
      <c r="AA3090">
        <v>0</v>
      </c>
      <c r="AB3090">
        <v>0</v>
      </c>
      <c r="AC3090">
        <v>0</v>
      </c>
      <c r="AD3090">
        <v>0</v>
      </c>
      <c r="AE3090">
        <v>0</v>
      </c>
      <c r="AF3090">
        <v>0</v>
      </c>
      <c r="AG3090">
        <v>0</v>
      </c>
      <c r="BD3090">
        <v>11</v>
      </c>
      <c r="BE3090">
        <v>9211104</v>
      </c>
      <c r="BF3090">
        <v>9214102</v>
      </c>
      <c r="BG3090">
        <v>9214204</v>
      </c>
      <c r="BH3090">
        <v>9214302</v>
      </c>
      <c r="BI3090">
        <v>9214402</v>
      </c>
      <c r="BJ3090">
        <v>9222104</v>
      </c>
      <c r="BK3090">
        <v>9223103</v>
      </c>
      <c r="BL3090">
        <v>9223202</v>
      </c>
      <c r="BM3090">
        <v>9223303</v>
      </c>
      <c r="BN3090">
        <v>9223402</v>
      </c>
      <c r="BO3090">
        <v>9215103</v>
      </c>
    </row>
    <row r="3091" spans="1:67" x14ac:dyDescent="0.15">
      <c r="A3091">
        <v>3090</v>
      </c>
      <c r="B3091" t="s">
        <v>3964</v>
      </c>
      <c r="E3091">
        <f>机器人辅助表!B3091</f>
        <v>34</v>
      </c>
      <c r="F3091">
        <v>3</v>
      </c>
      <c r="G3091">
        <v>58201</v>
      </c>
      <c r="H3091">
        <v>0</v>
      </c>
      <c r="I3091">
        <f>机器人辅助表!H3091</f>
        <v>4113.4108871476665</v>
      </c>
      <c r="J3091">
        <v>2</v>
      </c>
      <c r="K3091">
        <v>4</v>
      </c>
      <c r="L3091">
        <v>1</v>
      </c>
      <c r="M3091" s="2">
        <f>机器人辅助表!C3091</f>
        <v>14255.296091518398</v>
      </c>
      <c r="N3091" s="2">
        <v>2</v>
      </c>
      <c r="O3091" s="2">
        <f>机器人辅助表!D3091</f>
        <v>885.53852466622106</v>
      </c>
      <c r="P3091" s="2">
        <v>3</v>
      </c>
      <c r="Q3091" s="2">
        <f>机器人辅助表!E3091</f>
        <v>393.57267762943155</v>
      </c>
      <c r="R3091" s="2">
        <v>6</v>
      </c>
      <c r="S3091" s="2">
        <f>机器人辅助表!F3091</f>
        <v>4642.7040000000006</v>
      </c>
      <c r="T3091">
        <v>0</v>
      </c>
      <c r="U3091">
        <v>0</v>
      </c>
      <c r="V3091">
        <v>0</v>
      </c>
      <c r="W3091">
        <v>0</v>
      </c>
      <c r="X3091">
        <v>0</v>
      </c>
      <c r="Y3091">
        <v>0</v>
      </c>
      <c r="Z3091">
        <v>0</v>
      </c>
      <c r="AA3091">
        <v>0</v>
      </c>
      <c r="AB3091">
        <v>0</v>
      </c>
      <c r="AC3091">
        <v>0</v>
      </c>
      <c r="AD3091">
        <v>0</v>
      </c>
      <c r="AE3091">
        <v>0</v>
      </c>
      <c r="AF3091">
        <v>0</v>
      </c>
      <c r="AG3091">
        <v>0</v>
      </c>
      <c r="BD3091">
        <v>8</v>
      </c>
      <c r="BE3091">
        <v>9323104</v>
      </c>
      <c r="BF3091">
        <v>9324104</v>
      </c>
      <c r="BG3091">
        <v>9324204</v>
      </c>
      <c r="BH3091">
        <v>9324304</v>
      </c>
      <c r="BI3091">
        <v>9324404</v>
      </c>
      <c r="BJ3091">
        <v>9312103</v>
      </c>
      <c r="BK3091">
        <v>9311103</v>
      </c>
      <c r="BL3091">
        <v>9315102</v>
      </c>
    </row>
    <row r="3092" spans="1:67" x14ac:dyDescent="0.15">
      <c r="A3092">
        <v>3091</v>
      </c>
      <c r="B3092" t="s">
        <v>3965</v>
      </c>
      <c r="E3092">
        <f>机器人辅助表!B3092</f>
        <v>42</v>
      </c>
      <c r="F3092">
        <v>3</v>
      </c>
      <c r="G3092">
        <v>58201</v>
      </c>
      <c r="H3092">
        <v>0</v>
      </c>
      <c r="I3092">
        <f>机器人辅助表!H3092</f>
        <v>11002.164244945257</v>
      </c>
      <c r="J3092">
        <v>2</v>
      </c>
      <c r="K3092">
        <v>4</v>
      </c>
      <c r="L3092">
        <v>1</v>
      </c>
      <c r="M3092" s="2">
        <f>机器人辅助表!C3092</f>
        <v>52876.520703026123</v>
      </c>
      <c r="N3092" s="2">
        <v>2</v>
      </c>
      <c r="O3092" s="2">
        <f>机器人辅助表!D3092</f>
        <v>2750.9399280000011</v>
      </c>
      <c r="P3092" s="2">
        <v>3</v>
      </c>
      <c r="Q3092" s="2">
        <f>机器人辅助表!E3092</f>
        <v>1222.6399680000009</v>
      </c>
      <c r="R3092" s="2">
        <v>6</v>
      </c>
      <c r="S3092" s="2">
        <f>机器人辅助表!F3092</f>
        <v>9058.3220000000001</v>
      </c>
      <c r="T3092">
        <v>0</v>
      </c>
      <c r="U3092">
        <v>0</v>
      </c>
      <c r="V3092">
        <v>0</v>
      </c>
      <c r="W3092">
        <v>0</v>
      </c>
      <c r="X3092">
        <v>0</v>
      </c>
      <c r="Y3092">
        <v>0</v>
      </c>
      <c r="Z3092">
        <v>0</v>
      </c>
      <c r="AA3092">
        <v>0</v>
      </c>
      <c r="AB3092">
        <v>0</v>
      </c>
      <c r="AC3092">
        <v>0</v>
      </c>
      <c r="AD3092">
        <v>0</v>
      </c>
      <c r="AE3092">
        <v>0</v>
      </c>
      <c r="AF3092">
        <v>0</v>
      </c>
      <c r="AG3092">
        <v>0</v>
      </c>
      <c r="BD3092">
        <v>8</v>
      </c>
      <c r="BE3092">
        <v>9323104</v>
      </c>
      <c r="BF3092">
        <v>9324102</v>
      </c>
      <c r="BG3092">
        <v>9324204</v>
      </c>
      <c r="BH3092">
        <v>9324303</v>
      </c>
      <c r="BI3092">
        <v>9324402</v>
      </c>
      <c r="BJ3092">
        <v>9312104</v>
      </c>
      <c r="BK3092">
        <v>9311103</v>
      </c>
      <c r="BL3092">
        <v>9315102</v>
      </c>
    </row>
    <row r="3093" spans="1:67" x14ac:dyDescent="0.15">
      <c r="A3093">
        <v>3092</v>
      </c>
      <c r="B3093" t="s">
        <v>3966</v>
      </c>
      <c r="E3093">
        <f>机器人辅助表!B3093</f>
        <v>40</v>
      </c>
      <c r="F3093">
        <v>2</v>
      </c>
      <c r="G3093">
        <v>58101</v>
      </c>
      <c r="H3093">
        <v>0</v>
      </c>
      <c r="I3093">
        <f>机器人辅助表!H3093</f>
        <v>4611.8175975011327</v>
      </c>
      <c r="J3093">
        <v>2</v>
      </c>
      <c r="K3093">
        <v>4</v>
      </c>
      <c r="L3093">
        <v>1</v>
      </c>
      <c r="M3093" s="2">
        <f>机器人辅助表!C3093</f>
        <v>20455.202029099673</v>
      </c>
      <c r="N3093" s="2">
        <v>2</v>
      </c>
      <c r="O3093" s="2">
        <f>机器人辅助表!D3093</f>
        <v>1119.8103300602011</v>
      </c>
      <c r="P3093" s="2">
        <v>3</v>
      </c>
      <c r="Q3093" s="2">
        <f>机器人辅助表!E3093</f>
        <v>497.69348002675611</v>
      </c>
      <c r="R3093" s="2">
        <v>6</v>
      </c>
      <c r="S3093" s="2">
        <f>机器人辅助表!F3093</f>
        <v>4139.6159999999991</v>
      </c>
      <c r="T3093">
        <v>0</v>
      </c>
      <c r="U3093">
        <v>0</v>
      </c>
      <c r="V3093">
        <v>0</v>
      </c>
      <c r="W3093">
        <v>0</v>
      </c>
      <c r="X3093">
        <v>0</v>
      </c>
      <c r="Y3093">
        <v>0</v>
      </c>
      <c r="Z3093">
        <v>0</v>
      </c>
      <c r="AA3093">
        <v>0</v>
      </c>
      <c r="AB3093">
        <v>0</v>
      </c>
      <c r="AC3093">
        <v>0</v>
      </c>
      <c r="AD3093">
        <v>0</v>
      </c>
      <c r="AE3093">
        <v>0</v>
      </c>
      <c r="AF3093">
        <v>0</v>
      </c>
      <c r="AG3093">
        <v>0</v>
      </c>
      <c r="BD3093">
        <v>11</v>
      </c>
      <c r="BE3093">
        <v>9211104</v>
      </c>
      <c r="BF3093">
        <v>9214102</v>
      </c>
      <c r="BG3093">
        <v>9214203</v>
      </c>
      <c r="BH3093">
        <v>9214303</v>
      </c>
      <c r="BI3093">
        <v>9214404</v>
      </c>
      <c r="BJ3093">
        <v>9222103</v>
      </c>
      <c r="BK3093">
        <v>9223103</v>
      </c>
      <c r="BL3093">
        <v>9223203</v>
      </c>
      <c r="BM3093">
        <v>9223302</v>
      </c>
      <c r="BN3093">
        <v>9223404</v>
      </c>
      <c r="BO3093">
        <v>9215102</v>
      </c>
    </row>
    <row r="3094" spans="1:67" x14ac:dyDescent="0.15">
      <c r="A3094">
        <v>3093</v>
      </c>
      <c r="B3094" t="s">
        <v>1408</v>
      </c>
      <c r="E3094">
        <f>机器人辅助表!B3094</f>
        <v>23</v>
      </c>
      <c r="F3094">
        <v>1</v>
      </c>
      <c r="G3094">
        <v>58001</v>
      </c>
      <c r="H3094">
        <v>0</v>
      </c>
      <c r="I3094">
        <f>机器人辅助表!H3094</f>
        <v>2390.5780304646823</v>
      </c>
      <c r="J3094">
        <v>2</v>
      </c>
      <c r="K3094">
        <v>4</v>
      </c>
      <c r="L3094">
        <v>1</v>
      </c>
      <c r="M3094" s="2">
        <f>机器人辅助表!C3094</f>
        <v>4675.8976201881287</v>
      </c>
      <c r="N3094" s="2">
        <v>2</v>
      </c>
      <c r="O3094" s="2">
        <f>机器人辅助表!D3094</f>
        <v>359.49239578595331</v>
      </c>
      <c r="P3094" s="2">
        <v>3</v>
      </c>
      <c r="Q3094" s="2">
        <f>机器人辅助表!E3094</f>
        <v>159.77439812709036</v>
      </c>
      <c r="R3094" s="2">
        <v>6</v>
      </c>
      <c r="S3094" s="2">
        <f>机器人辅助表!F3094</f>
        <v>3781.8989999999999</v>
      </c>
      <c r="T3094">
        <v>0</v>
      </c>
      <c r="U3094">
        <v>0</v>
      </c>
      <c r="V3094">
        <v>0</v>
      </c>
      <c r="W3094">
        <v>0</v>
      </c>
      <c r="X3094">
        <v>0</v>
      </c>
      <c r="Y3094">
        <v>0</v>
      </c>
      <c r="Z3094">
        <v>0</v>
      </c>
      <c r="AA3094">
        <v>0</v>
      </c>
      <c r="AB3094">
        <v>0</v>
      </c>
      <c r="AC3094">
        <v>0</v>
      </c>
      <c r="AD3094">
        <v>0</v>
      </c>
      <c r="AE3094">
        <v>0</v>
      </c>
      <c r="AF3094">
        <v>0</v>
      </c>
      <c r="AG3094">
        <v>0</v>
      </c>
      <c r="BD3094">
        <v>11</v>
      </c>
      <c r="BE3094">
        <v>9113104</v>
      </c>
      <c r="BF3094">
        <v>9121103</v>
      </c>
      <c r="BG3094">
        <v>9121204</v>
      </c>
      <c r="BH3094">
        <v>9121304</v>
      </c>
      <c r="BI3094">
        <v>9121403</v>
      </c>
      <c r="BJ3094">
        <v>9114103</v>
      </c>
      <c r="BK3094">
        <v>9122104</v>
      </c>
      <c r="BL3094">
        <v>9122203</v>
      </c>
      <c r="BM3094">
        <v>9122304</v>
      </c>
      <c r="BN3094">
        <v>9122402</v>
      </c>
      <c r="BO3094">
        <v>9115104</v>
      </c>
    </row>
    <row r="3095" spans="1:67" x14ac:dyDescent="0.15">
      <c r="A3095">
        <v>3094</v>
      </c>
      <c r="B3095" t="s">
        <v>1409</v>
      </c>
      <c r="E3095">
        <f>机器人辅助表!B3095</f>
        <v>40</v>
      </c>
      <c r="F3095">
        <v>3</v>
      </c>
      <c r="G3095">
        <v>58201</v>
      </c>
      <c r="H3095">
        <v>0</v>
      </c>
      <c r="I3095">
        <f>机器人辅助表!H3095</f>
        <v>6248.2690030660506</v>
      </c>
      <c r="J3095">
        <v>2</v>
      </c>
      <c r="K3095">
        <v>4</v>
      </c>
      <c r="L3095">
        <v>1</v>
      </c>
      <c r="M3095" s="2">
        <f>机器人辅助表!C3095</f>
        <v>27713.49952329633</v>
      </c>
      <c r="N3095" s="2">
        <v>2</v>
      </c>
      <c r="O3095" s="2">
        <f>机器人辅助表!D3095</f>
        <v>1517.1623826622078</v>
      </c>
      <c r="P3095" s="2">
        <v>3</v>
      </c>
      <c r="Q3095" s="2">
        <f>机器人辅助表!E3095</f>
        <v>674.29439229431466</v>
      </c>
      <c r="R3095" s="2">
        <v>6</v>
      </c>
      <c r="S3095" s="2">
        <f>机器人辅助表!F3095</f>
        <v>5608.5119999999988</v>
      </c>
      <c r="T3095">
        <v>0</v>
      </c>
      <c r="U3095">
        <v>0</v>
      </c>
      <c r="V3095">
        <v>0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  <c r="AF3095">
        <v>0</v>
      </c>
      <c r="AG3095">
        <v>0</v>
      </c>
      <c r="BD3095">
        <v>8</v>
      </c>
      <c r="BE3095">
        <v>9323102</v>
      </c>
      <c r="BF3095">
        <v>9324104</v>
      </c>
      <c r="BG3095">
        <v>9324202</v>
      </c>
      <c r="BH3095">
        <v>9324304</v>
      </c>
      <c r="BI3095">
        <v>9324404</v>
      </c>
      <c r="BJ3095">
        <v>9312103</v>
      </c>
      <c r="BK3095">
        <v>9311103</v>
      </c>
      <c r="BL3095">
        <v>9315104</v>
      </c>
    </row>
    <row r="3096" spans="1:67" x14ac:dyDescent="0.15">
      <c r="A3096">
        <v>3095</v>
      </c>
      <c r="B3096" t="s">
        <v>1410</v>
      </c>
      <c r="E3096">
        <f>机器人辅助表!B3096</f>
        <v>19</v>
      </c>
      <c r="F3096">
        <v>3</v>
      </c>
      <c r="G3096">
        <v>58201</v>
      </c>
      <c r="H3096">
        <v>0</v>
      </c>
      <c r="I3096">
        <f>机器人辅助表!H3096</f>
        <v>1730.3547561542607</v>
      </c>
      <c r="J3096">
        <v>2</v>
      </c>
      <c r="K3096">
        <v>4</v>
      </c>
      <c r="L3096">
        <v>1</v>
      </c>
      <c r="M3096" s="2">
        <f>机器人辅助表!C3096</f>
        <v>2628.7156546630431</v>
      </c>
      <c r="N3096" s="2">
        <v>2</v>
      </c>
      <c r="O3096" s="2">
        <f>机器人辅助表!D3096</f>
        <v>226.80350765217395</v>
      </c>
      <c r="P3096" s="2">
        <v>3</v>
      </c>
      <c r="Q3096" s="2">
        <f>机器人辅助表!E3096</f>
        <v>100.80155895652177</v>
      </c>
      <c r="R3096" s="2">
        <v>6</v>
      </c>
      <c r="S3096" s="2">
        <f>机器人辅助表!F3096</f>
        <v>2968.2605999999996</v>
      </c>
      <c r="T3096">
        <v>0</v>
      </c>
      <c r="U3096">
        <v>0</v>
      </c>
      <c r="V3096">
        <v>0</v>
      </c>
      <c r="W3096">
        <v>0</v>
      </c>
      <c r="X3096">
        <v>0</v>
      </c>
      <c r="Y3096">
        <v>0</v>
      </c>
      <c r="Z3096">
        <v>0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BD3096">
        <v>8</v>
      </c>
      <c r="BE3096">
        <v>9323103</v>
      </c>
      <c r="BF3096">
        <v>9324103</v>
      </c>
      <c r="BG3096">
        <v>9324204</v>
      </c>
      <c r="BH3096">
        <v>9324303</v>
      </c>
      <c r="BI3096">
        <v>9324402</v>
      </c>
      <c r="BJ3096">
        <v>9312102</v>
      </c>
      <c r="BK3096">
        <v>9311102</v>
      </c>
      <c r="BL3096">
        <v>9315103</v>
      </c>
    </row>
    <row r="3097" spans="1:67" x14ac:dyDescent="0.15">
      <c r="A3097">
        <v>3096</v>
      </c>
      <c r="B3097" t="s">
        <v>3967</v>
      </c>
      <c r="E3097">
        <f>机器人辅助表!B3097</f>
        <v>50</v>
      </c>
      <c r="F3097">
        <v>2</v>
      </c>
      <c r="G3097">
        <v>58101</v>
      </c>
      <c r="H3097">
        <v>0</v>
      </c>
      <c r="I3097">
        <f>机器人辅助表!H3097</f>
        <v>9126.7609486852216</v>
      </c>
      <c r="J3097">
        <v>2</v>
      </c>
      <c r="K3097">
        <v>4</v>
      </c>
      <c r="L3097">
        <v>1</v>
      </c>
      <c r="M3097" s="2">
        <f>机器人辅助表!C3097</f>
        <v>56397.084135652207</v>
      </c>
      <c r="N3097" s="2">
        <v>2</v>
      </c>
      <c r="O3097" s="2">
        <f>机器人辅助表!D3097</f>
        <v>2440.2584481772587</v>
      </c>
      <c r="P3097" s="2">
        <v>3</v>
      </c>
      <c r="Q3097" s="2">
        <f>机器人辅助表!E3097</f>
        <v>1084.559310301004</v>
      </c>
      <c r="R3097" s="2">
        <v>6</v>
      </c>
      <c r="S3097" s="2">
        <f>机器人辅助表!F3097</f>
        <v>5367.45</v>
      </c>
      <c r="T3097">
        <v>0</v>
      </c>
      <c r="U3097">
        <v>0</v>
      </c>
      <c r="V3097">
        <v>0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0</v>
      </c>
      <c r="AC3097">
        <v>0</v>
      </c>
      <c r="AD3097">
        <v>0</v>
      </c>
      <c r="AE3097">
        <v>0</v>
      </c>
      <c r="AF3097">
        <v>0</v>
      </c>
      <c r="AG3097">
        <v>0</v>
      </c>
      <c r="BD3097">
        <v>11</v>
      </c>
      <c r="BE3097">
        <v>9211104</v>
      </c>
      <c r="BF3097">
        <v>9214102</v>
      </c>
      <c r="BG3097">
        <v>9214202</v>
      </c>
      <c r="BH3097">
        <v>9214302</v>
      </c>
      <c r="BI3097">
        <v>9214402</v>
      </c>
      <c r="BJ3097">
        <v>9222104</v>
      </c>
      <c r="BK3097">
        <v>9223103</v>
      </c>
      <c r="BL3097">
        <v>9223203</v>
      </c>
      <c r="BM3097">
        <v>9223303</v>
      </c>
      <c r="BN3097">
        <v>9223403</v>
      </c>
      <c r="BO3097">
        <v>9215104</v>
      </c>
    </row>
    <row r="3098" spans="1:67" x14ac:dyDescent="0.15">
      <c r="A3098">
        <v>3097</v>
      </c>
      <c r="B3098" t="s">
        <v>3968</v>
      </c>
      <c r="E3098">
        <f>机器人辅助表!B3098</f>
        <v>33</v>
      </c>
      <c r="F3098">
        <v>3</v>
      </c>
      <c r="G3098">
        <v>58201</v>
      </c>
      <c r="H3098">
        <v>0</v>
      </c>
      <c r="I3098">
        <f>机器人辅助表!H3098</f>
        <v>6771.5390797749842</v>
      </c>
      <c r="J3098">
        <v>2</v>
      </c>
      <c r="K3098">
        <v>4</v>
      </c>
      <c r="L3098">
        <v>1</v>
      </c>
      <c r="M3098" s="2">
        <f>机器人辅助表!C3098</f>
        <v>22594.011561797673</v>
      </c>
      <c r="N3098" s="2">
        <v>2</v>
      </c>
      <c r="O3098" s="2">
        <f>机器人辅助表!D3098</f>
        <v>1416.5108381588636</v>
      </c>
      <c r="P3098" s="2">
        <v>3</v>
      </c>
      <c r="Q3098" s="2">
        <f>机器人辅助表!E3098</f>
        <v>629.56037251505063</v>
      </c>
      <c r="R3098" s="2">
        <v>6</v>
      </c>
      <c r="S3098" s="2">
        <f>机器人辅助表!F3098</f>
        <v>7920.9339999999984</v>
      </c>
      <c r="T3098">
        <v>0</v>
      </c>
      <c r="U3098">
        <v>0</v>
      </c>
      <c r="V3098">
        <v>0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0</v>
      </c>
      <c r="AE3098">
        <v>0</v>
      </c>
      <c r="AF3098">
        <v>0</v>
      </c>
      <c r="AG3098">
        <v>0</v>
      </c>
      <c r="BD3098">
        <v>8</v>
      </c>
      <c r="BE3098">
        <v>9323102</v>
      </c>
      <c r="BF3098">
        <v>9324103</v>
      </c>
      <c r="BG3098">
        <v>9324203</v>
      </c>
      <c r="BH3098">
        <v>9324303</v>
      </c>
      <c r="BI3098">
        <v>9324402</v>
      </c>
      <c r="BJ3098">
        <v>9312104</v>
      </c>
      <c r="BK3098">
        <v>9311102</v>
      </c>
      <c r="BL3098">
        <v>9315102</v>
      </c>
    </row>
    <row r="3099" spans="1:67" x14ac:dyDescent="0.15">
      <c r="A3099">
        <v>3098</v>
      </c>
      <c r="B3099" t="s">
        <v>1411</v>
      </c>
      <c r="E3099">
        <f>机器人辅助表!B3099</f>
        <v>27</v>
      </c>
      <c r="F3099">
        <v>3</v>
      </c>
      <c r="G3099">
        <v>58201</v>
      </c>
      <c r="H3099">
        <v>0</v>
      </c>
      <c r="I3099">
        <f>机器人辅助表!H3099</f>
        <v>4706.0342413551571</v>
      </c>
      <c r="J3099">
        <v>2</v>
      </c>
      <c r="K3099">
        <v>4</v>
      </c>
      <c r="L3099">
        <v>1</v>
      </c>
      <c r="M3099" s="2">
        <f>机器人辅助表!C3099</f>
        <v>11733.077471710707</v>
      </c>
      <c r="N3099" s="2">
        <v>2</v>
      </c>
      <c r="O3099" s="2">
        <f>机器人辅助表!D3099</f>
        <v>813.46324310367902</v>
      </c>
      <c r="P3099" s="2">
        <v>3</v>
      </c>
      <c r="Q3099" s="2">
        <f>机器人辅助表!E3099</f>
        <v>361.53921915719076</v>
      </c>
      <c r="R3099" s="2">
        <v>6</v>
      </c>
      <c r="S3099" s="2">
        <f>机器人辅助表!F3099</f>
        <v>6698.1459999999988</v>
      </c>
      <c r="T3099">
        <v>0</v>
      </c>
      <c r="U3099">
        <v>0</v>
      </c>
      <c r="V3099">
        <v>0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0</v>
      </c>
      <c r="AC3099">
        <v>0</v>
      </c>
      <c r="AD3099">
        <v>0</v>
      </c>
      <c r="AE3099">
        <v>0</v>
      </c>
      <c r="AF3099">
        <v>0</v>
      </c>
      <c r="AG3099">
        <v>0</v>
      </c>
      <c r="BD3099">
        <v>8</v>
      </c>
      <c r="BE3099">
        <v>9323102</v>
      </c>
      <c r="BF3099">
        <v>9324103</v>
      </c>
      <c r="BG3099">
        <v>9324202</v>
      </c>
      <c r="BH3099">
        <v>9324302</v>
      </c>
      <c r="BI3099">
        <v>9324403</v>
      </c>
      <c r="BJ3099">
        <v>9312102</v>
      </c>
      <c r="BK3099">
        <v>9311104</v>
      </c>
      <c r="BL3099">
        <v>9315104</v>
      </c>
    </row>
    <row r="3100" spans="1:67" x14ac:dyDescent="0.15">
      <c r="A3100">
        <v>3099</v>
      </c>
      <c r="B3100" t="s">
        <v>3969</v>
      </c>
      <c r="E3100">
        <f>机器人辅助表!B3100</f>
        <v>38</v>
      </c>
      <c r="F3100">
        <v>1</v>
      </c>
      <c r="G3100">
        <v>58001</v>
      </c>
      <c r="H3100">
        <v>0</v>
      </c>
      <c r="I3100">
        <f>机器人辅助表!H3100</f>
        <v>7079.8816197589158</v>
      </c>
      <c r="J3100">
        <v>2</v>
      </c>
      <c r="K3100">
        <v>4</v>
      </c>
      <c r="L3100">
        <v>1</v>
      </c>
      <c r="M3100" s="2">
        <f>机器人辅助表!C3100</f>
        <v>28810.271258890436</v>
      </c>
      <c r="N3100" s="2">
        <v>2</v>
      </c>
      <c r="O3100" s="2">
        <f>机器人辅助表!D3100</f>
        <v>1663.3911789993315</v>
      </c>
      <c r="P3100" s="2">
        <v>3</v>
      </c>
      <c r="Q3100" s="2">
        <f>机器人辅助表!E3100</f>
        <v>739.28496844414735</v>
      </c>
      <c r="R3100" s="2">
        <v>6</v>
      </c>
      <c r="S3100" s="2">
        <f>机器人辅助表!F3100</f>
        <v>6896.5128000000004</v>
      </c>
      <c r="T3100">
        <v>0</v>
      </c>
      <c r="U3100">
        <v>0</v>
      </c>
      <c r="V3100">
        <v>0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0</v>
      </c>
      <c r="AE3100">
        <v>0</v>
      </c>
      <c r="AF3100">
        <v>0</v>
      </c>
      <c r="AG3100">
        <v>0</v>
      </c>
      <c r="BD3100">
        <v>11</v>
      </c>
      <c r="BE3100">
        <v>9113102</v>
      </c>
      <c r="BF3100">
        <v>9121102</v>
      </c>
      <c r="BG3100">
        <v>9121202</v>
      </c>
      <c r="BH3100">
        <v>9121303</v>
      </c>
      <c r="BI3100">
        <v>9121404</v>
      </c>
      <c r="BJ3100">
        <v>9114103</v>
      </c>
      <c r="BK3100">
        <v>9122104</v>
      </c>
      <c r="BL3100">
        <v>9122204</v>
      </c>
      <c r="BM3100">
        <v>9122302</v>
      </c>
      <c r="BN3100">
        <v>9122402</v>
      </c>
      <c r="BO3100">
        <v>9115104</v>
      </c>
    </row>
    <row r="3101" spans="1:67" x14ac:dyDescent="0.15">
      <c r="A3101">
        <v>3100</v>
      </c>
      <c r="B3101" t="s">
        <v>1412</v>
      </c>
      <c r="E3101">
        <f>机器人辅助表!B3101</f>
        <v>23</v>
      </c>
      <c r="F3101">
        <v>3</v>
      </c>
      <c r="G3101">
        <v>58201</v>
      </c>
      <c r="H3101">
        <v>0</v>
      </c>
      <c r="I3101">
        <f>机器人辅助表!H3101</f>
        <v>2337.4540742321337</v>
      </c>
      <c r="J3101">
        <v>2</v>
      </c>
      <c r="K3101">
        <v>4</v>
      </c>
      <c r="L3101">
        <v>1</v>
      </c>
      <c r="M3101" s="2">
        <f>机器人辅助表!C3101</f>
        <v>4571.9887841839482</v>
      </c>
      <c r="N3101" s="2">
        <v>2</v>
      </c>
      <c r="O3101" s="2">
        <f>机器人辅助表!D3101</f>
        <v>351.5036758795988</v>
      </c>
      <c r="P3101" s="2">
        <v>3</v>
      </c>
      <c r="Q3101" s="2">
        <f>机器人辅助表!E3101</f>
        <v>156.22385594648836</v>
      </c>
      <c r="R3101" s="2">
        <v>6</v>
      </c>
      <c r="S3101" s="2">
        <f>机器人辅助表!F3101</f>
        <v>3697.8567999999996</v>
      </c>
      <c r="T3101">
        <v>0</v>
      </c>
      <c r="U3101">
        <v>0</v>
      </c>
      <c r="V3101">
        <v>0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0</v>
      </c>
      <c r="AE3101">
        <v>0</v>
      </c>
      <c r="AF3101">
        <v>0</v>
      </c>
      <c r="AG3101">
        <v>0</v>
      </c>
      <c r="BD3101">
        <v>8</v>
      </c>
      <c r="BE3101">
        <v>9323104</v>
      </c>
      <c r="BF3101">
        <v>9324104</v>
      </c>
      <c r="BG3101">
        <v>9324202</v>
      </c>
      <c r="BH3101">
        <v>9324302</v>
      </c>
      <c r="BI3101">
        <v>9324402</v>
      </c>
      <c r="BJ3101">
        <v>9312102</v>
      </c>
      <c r="BK3101">
        <v>9311104</v>
      </c>
      <c r="BL3101">
        <v>9315102</v>
      </c>
    </row>
    <row r="3102" spans="1:67" x14ac:dyDescent="0.15">
      <c r="A3102">
        <v>3101</v>
      </c>
      <c r="B3102" t="s">
        <v>3970</v>
      </c>
      <c r="E3102">
        <f>机器人辅助表!B3102</f>
        <v>35</v>
      </c>
      <c r="F3102">
        <v>2</v>
      </c>
      <c r="G3102">
        <v>58101</v>
      </c>
      <c r="H3102">
        <v>0</v>
      </c>
      <c r="I3102">
        <f>机器人辅助表!H3102</f>
        <v>5788.4788767860873</v>
      </c>
      <c r="J3102">
        <v>2</v>
      </c>
      <c r="K3102">
        <v>4</v>
      </c>
      <c r="L3102">
        <v>1</v>
      </c>
      <c r="M3102" s="2">
        <f>机器人辅助表!C3102</f>
        <v>20783.804872173918</v>
      </c>
      <c r="N3102" s="2">
        <v>2</v>
      </c>
      <c r="O3102" s="2">
        <f>机器人辅助表!D3102</f>
        <v>1279.6467386086958</v>
      </c>
      <c r="P3102" s="2">
        <v>3</v>
      </c>
      <c r="Q3102" s="2">
        <f>机器人辅助表!E3102</f>
        <v>568.73188382608714</v>
      </c>
      <c r="R3102" s="2">
        <v>6</v>
      </c>
      <c r="S3102" s="2">
        <f>机器人辅助表!F3102</f>
        <v>6305.8869999999997</v>
      </c>
      <c r="T3102">
        <v>0</v>
      </c>
      <c r="U3102">
        <v>0</v>
      </c>
      <c r="V3102">
        <v>0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0</v>
      </c>
      <c r="AE3102">
        <v>0</v>
      </c>
      <c r="AF3102">
        <v>0</v>
      </c>
      <c r="AG3102">
        <v>0</v>
      </c>
      <c r="BD3102">
        <v>11</v>
      </c>
      <c r="BE3102">
        <v>9211104</v>
      </c>
      <c r="BF3102">
        <v>9214102</v>
      </c>
      <c r="BG3102">
        <v>9214203</v>
      </c>
      <c r="BH3102">
        <v>9214302</v>
      </c>
      <c r="BI3102">
        <v>9214403</v>
      </c>
      <c r="BJ3102">
        <v>9222102</v>
      </c>
      <c r="BK3102">
        <v>9223103</v>
      </c>
      <c r="BL3102">
        <v>9223202</v>
      </c>
      <c r="BM3102">
        <v>9223304</v>
      </c>
      <c r="BN3102">
        <v>9223402</v>
      </c>
      <c r="BO3102">
        <v>9215103</v>
      </c>
    </row>
    <row r="3103" spans="1:67" x14ac:dyDescent="0.15">
      <c r="A3103">
        <v>3102</v>
      </c>
      <c r="B3103" t="s">
        <v>3971</v>
      </c>
      <c r="E3103">
        <f>机器人辅助表!B3103</f>
        <v>38</v>
      </c>
      <c r="F3103">
        <v>3</v>
      </c>
      <c r="G3103">
        <v>58201</v>
      </c>
      <c r="H3103">
        <v>0</v>
      </c>
      <c r="I3103">
        <f>机器人辅助表!H3103</f>
        <v>8259.8618897187353</v>
      </c>
      <c r="J3103">
        <v>2</v>
      </c>
      <c r="K3103">
        <v>4</v>
      </c>
      <c r="L3103">
        <v>1</v>
      </c>
      <c r="M3103" s="2">
        <f>机器人辅助表!C3103</f>
        <v>33611.983135372175</v>
      </c>
      <c r="N3103" s="2">
        <v>2</v>
      </c>
      <c r="O3103" s="2">
        <f>机器人辅助表!D3103</f>
        <v>1940.6230421658865</v>
      </c>
      <c r="P3103" s="2">
        <v>3</v>
      </c>
      <c r="Q3103" s="2">
        <f>机器人辅助表!E3103</f>
        <v>862.49912985150524</v>
      </c>
      <c r="R3103" s="2">
        <v>6</v>
      </c>
      <c r="S3103" s="2">
        <f>机器人辅助表!F3103</f>
        <v>8045.9315999999999</v>
      </c>
      <c r="T3103">
        <v>0</v>
      </c>
      <c r="U3103">
        <v>0</v>
      </c>
      <c r="V3103">
        <v>0</v>
      </c>
      <c r="W3103">
        <v>0</v>
      </c>
      <c r="X3103">
        <v>0</v>
      </c>
      <c r="Y3103">
        <v>0</v>
      </c>
      <c r="Z3103">
        <v>0</v>
      </c>
      <c r="AA3103">
        <v>0</v>
      </c>
      <c r="AB3103">
        <v>0</v>
      </c>
      <c r="AC3103">
        <v>0</v>
      </c>
      <c r="AD3103">
        <v>0</v>
      </c>
      <c r="AE3103">
        <v>0</v>
      </c>
      <c r="AF3103">
        <v>0</v>
      </c>
      <c r="AG3103">
        <v>0</v>
      </c>
      <c r="BD3103">
        <v>8</v>
      </c>
      <c r="BE3103">
        <v>9323103</v>
      </c>
      <c r="BF3103">
        <v>9324102</v>
      </c>
      <c r="BG3103">
        <v>9324204</v>
      </c>
      <c r="BH3103">
        <v>9324303</v>
      </c>
      <c r="BI3103">
        <v>9324404</v>
      </c>
      <c r="BJ3103">
        <v>9312103</v>
      </c>
      <c r="BK3103">
        <v>9311102</v>
      </c>
      <c r="BL3103">
        <v>9315102</v>
      </c>
    </row>
    <row r="3104" spans="1:67" x14ac:dyDescent="0.15">
      <c r="A3104">
        <v>3103</v>
      </c>
      <c r="B3104" t="s">
        <v>1413</v>
      </c>
      <c r="E3104">
        <f>机器人辅助表!B3104</f>
        <v>29</v>
      </c>
      <c r="F3104">
        <v>2</v>
      </c>
      <c r="G3104">
        <v>58101</v>
      </c>
      <c r="H3104">
        <v>0</v>
      </c>
      <c r="I3104">
        <f>机器人辅助表!H3104</f>
        <v>2863.3660547814266</v>
      </c>
      <c r="J3104">
        <v>2</v>
      </c>
      <c r="K3104">
        <v>4</v>
      </c>
      <c r="L3104">
        <v>1</v>
      </c>
      <c r="M3104" s="2">
        <f>机器人辅助表!C3104</f>
        <v>7933.3246015695686</v>
      </c>
      <c r="N3104" s="2">
        <v>2</v>
      </c>
      <c r="O3104" s="2">
        <f>机器人辅助表!D3104</f>
        <v>524.27661433043511</v>
      </c>
      <c r="P3104" s="2">
        <v>3</v>
      </c>
      <c r="Q3104" s="2">
        <f>机器人辅助表!E3104</f>
        <v>233.01182859130449</v>
      </c>
      <c r="R3104" s="2">
        <v>6</v>
      </c>
      <c r="S3104" s="2">
        <f>机器人辅助表!F3104</f>
        <v>3857.4027999999998</v>
      </c>
      <c r="T3104">
        <v>0</v>
      </c>
      <c r="U3104">
        <v>0</v>
      </c>
      <c r="V3104">
        <v>0</v>
      </c>
      <c r="W3104">
        <v>0</v>
      </c>
      <c r="X3104">
        <v>0</v>
      </c>
      <c r="Y3104">
        <v>0</v>
      </c>
      <c r="Z3104">
        <v>0</v>
      </c>
      <c r="AA3104">
        <v>0</v>
      </c>
      <c r="AB3104">
        <v>0</v>
      </c>
      <c r="AC3104">
        <v>0</v>
      </c>
      <c r="AD3104">
        <v>0</v>
      </c>
      <c r="AE3104">
        <v>0</v>
      </c>
      <c r="AF3104">
        <v>0</v>
      </c>
      <c r="AG3104">
        <v>0</v>
      </c>
      <c r="BD3104">
        <v>11</v>
      </c>
      <c r="BE3104">
        <v>9211103</v>
      </c>
      <c r="BF3104">
        <v>9214104</v>
      </c>
      <c r="BG3104">
        <v>9214203</v>
      </c>
      <c r="BH3104">
        <v>9214302</v>
      </c>
      <c r="BI3104">
        <v>9214403</v>
      </c>
      <c r="BJ3104">
        <v>9222103</v>
      </c>
      <c r="BK3104">
        <v>9223102</v>
      </c>
      <c r="BL3104">
        <v>9223203</v>
      </c>
      <c r="BM3104">
        <v>9223302</v>
      </c>
      <c r="BN3104">
        <v>9223404</v>
      </c>
      <c r="BO3104">
        <v>9215102</v>
      </c>
    </row>
    <row r="3105" spans="1:67" x14ac:dyDescent="0.15">
      <c r="A3105">
        <v>3104</v>
      </c>
      <c r="B3105" t="s">
        <v>1414</v>
      </c>
      <c r="E3105">
        <f>机器人辅助表!B3105</f>
        <v>42</v>
      </c>
      <c r="F3105">
        <v>1</v>
      </c>
      <c r="G3105">
        <v>58001</v>
      </c>
      <c r="H3105">
        <v>0</v>
      </c>
      <c r="I3105">
        <f>机器人辅助表!H3105</f>
        <v>9817.3157877973044</v>
      </c>
      <c r="J3105">
        <v>2</v>
      </c>
      <c r="K3105">
        <v>4</v>
      </c>
      <c r="L3105">
        <v>1</v>
      </c>
      <c r="M3105" s="2">
        <f>机器人辅助表!C3105</f>
        <v>47182.126165777147</v>
      </c>
      <c r="N3105" s="2">
        <v>2</v>
      </c>
      <c r="O3105" s="2">
        <f>机器人辅助表!D3105</f>
        <v>2454.6848588307698</v>
      </c>
      <c r="P3105" s="2">
        <v>3</v>
      </c>
      <c r="Q3105" s="2">
        <f>机器人辅助表!E3105</f>
        <v>1090.9710483692313</v>
      </c>
      <c r="R3105" s="2">
        <v>6</v>
      </c>
      <c r="S3105" s="2">
        <f>机器人辅助表!F3105</f>
        <v>8082.8103999999994</v>
      </c>
      <c r="T3105">
        <v>0</v>
      </c>
      <c r="U3105">
        <v>0</v>
      </c>
      <c r="V3105">
        <v>0</v>
      </c>
      <c r="W3105">
        <v>0</v>
      </c>
      <c r="X3105">
        <v>0</v>
      </c>
      <c r="Y3105">
        <v>0</v>
      </c>
      <c r="Z3105">
        <v>0</v>
      </c>
      <c r="AA3105">
        <v>0</v>
      </c>
      <c r="AB3105">
        <v>0</v>
      </c>
      <c r="AC3105">
        <v>0</v>
      </c>
      <c r="AD3105">
        <v>0</v>
      </c>
      <c r="AE3105">
        <v>0</v>
      </c>
      <c r="AF3105">
        <v>0</v>
      </c>
      <c r="AG3105">
        <v>0</v>
      </c>
      <c r="BD3105">
        <v>11</v>
      </c>
      <c r="BE3105">
        <v>9113102</v>
      </c>
      <c r="BF3105">
        <v>9121103</v>
      </c>
      <c r="BG3105">
        <v>9121202</v>
      </c>
      <c r="BH3105">
        <v>9121303</v>
      </c>
      <c r="BI3105">
        <v>9121404</v>
      </c>
      <c r="BJ3105">
        <v>9114103</v>
      </c>
      <c r="BK3105">
        <v>9122104</v>
      </c>
      <c r="BL3105">
        <v>9122204</v>
      </c>
      <c r="BM3105">
        <v>9122302</v>
      </c>
      <c r="BN3105">
        <v>9122404</v>
      </c>
      <c r="BO3105">
        <v>9115103</v>
      </c>
    </row>
    <row r="3106" spans="1:67" x14ac:dyDescent="0.15">
      <c r="A3106">
        <v>3105</v>
      </c>
      <c r="B3106" t="s">
        <v>1415</v>
      </c>
      <c r="E3106">
        <f>机器人辅助表!B3106</f>
        <v>39</v>
      </c>
      <c r="F3106">
        <v>2</v>
      </c>
      <c r="G3106">
        <v>58101</v>
      </c>
      <c r="H3106">
        <v>0</v>
      </c>
      <c r="I3106">
        <f>机器人辅助表!H3106</f>
        <v>9194.5380319015312</v>
      </c>
      <c r="J3106">
        <v>2</v>
      </c>
      <c r="K3106">
        <v>4</v>
      </c>
      <c r="L3106">
        <v>1</v>
      </c>
      <c r="M3106" s="2">
        <f>机器人辅助表!C3106</f>
        <v>39039.200144484814</v>
      </c>
      <c r="N3106" s="2">
        <v>2</v>
      </c>
      <c r="O3106" s="2">
        <f>机器人辅助表!D3106</f>
        <v>2194.1522285574588</v>
      </c>
      <c r="P3106" s="2">
        <v>3</v>
      </c>
      <c r="Q3106" s="2">
        <f>机器人辅助表!E3106</f>
        <v>975.17876824775942</v>
      </c>
      <c r="R3106" s="2">
        <v>6</v>
      </c>
      <c r="S3106" s="2">
        <f>机器人辅助表!F3106</f>
        <v>8621.2235999999994</v>
      </c>
      <c r="T3106">
        <v>0</v>
      </c>
      <c r="U3106">
        <v>0</v>
      </c>
      <c r="V3106">
        <v>0</v>
      </c>
      <c r="W3106">
        <v>0</v>
      </c>
      <c r="X3106">
        <v>0</v>
      </c>
      <c r="Y3106">
        <v>0</v>
      </c>
      <c r="Z3106">
        <v>0</v>
      </c>
      <c r="AA3106">
        <v>0</v>
      </c>
      <c r="AB3106">
        <v>0</v>
      </c>
      <c r="AC3106">
        <v>0</v>
      </c>
      <c r="AD3106">
        <v>0</v>
      </c>
      <c r="AE3106">
        <v>0</v>
      </c>
      <c r="AF3106">
        <v>0</v>
      </c>
      <c r="AG3106">
        <v>0</v>
      </c>
      <c r="BD3106">
        <v>11</v>
      </c>
      <c r="BE3106">
        <v>9211102</v>
      </c>
      <c r="BF3106">
        <v>9214104</v>
      </c>
      <c r="BG3106">
        <v>9214202</v>
      </c>
      <c r="BH3106">
        <v>9214302</v>
      </c>
      <c r="BI3106">
        <v>9214404</v>
      </c>
      <c r="BJ3106">
        <v>9222102</v>
      </c>
      <c r="BK3106">
        <v>9223102</v>
      </c>
      <c r="BL3106">
        <v>9223203</v>
      </c>
      <c r="BM3106">
        <v>9223303</v>
      </c>
      <c r="BN3106">
        <v>9223404</v>
      </c>
      <c r="BO3106">
        <v>9215103</v>
      </c>
    </row>
    <row r="3107" spans="1:67" x14ac:dyDescent="0.15">
      <c r="A3107">
        <v>3106</v>
      </c>
      <c r="B3107" t="s">
        <v>1416</v>
      </c>
      <c r="E3107">
        <f>机器人辅助表!B3107</f>
        <v>24</v>
      </c>
      <c r="F3107">
        <v>3</v>
      </c>
      <c r="G3107">
        <v>58201</v>
      </c>
      <c r="H3107">
        <v>0</v>
      </c>
      <c r="I3107">
        <f>机器人辅助表!H3107</f>
        <v>2816.3439752347831</v>
      </c>
      <c r="J3107">
        <v>2</v>
      </c>
      <c r="K3107">
        <v>4</v>
      </c>
      <c r="L3107">
        <v>1</v>
      </c>
      <c r="M3107" s="2">
        <f>机器人辅助表!C3107</f>
        <v>5865.5945565217407</v>
      </c>
      <c r="N3107" s="2">
        <v>2</v>
      </c>
      <c r="O3107" s="2">
        <f>机器人辅助表!D3107</f>
        <v>439.00499799331112</v>
      </c>
      <c r="P3107" s="2">
        <v>3</v>
      </c>
      <c r="Q3107" s="2">
        <f>机器人辅助表!E3107</f>
        <v>195.11333244147158</v>
      </c>
      <c r="R3107" s="2">
        <v>6</v>
      </c>
      <c r="S3107" s="2">
        <f>机器人辅助表!F3107</f>
        <v>4347.68</v>
      </c>
      <c r="T3107">
        <v>0</v>
      </c>
      <c r="U3107">
        <v>0</v>
      </c>
      <c r="V3107">
        <v>0</v>
      </c>
      <c r="W3107">
        <v>0</v>
      </c>
      <c r="X3107">
        <v>0</v>
      </c>
      <c r="Y3107">
        <v>0</v>
      </c>
      <c r="Z3107">
        <v>0</v>
      </c>
      <c r="AA3107">
        <v>0</v>
      </c>
      <c r="AB3107">
        <v>0</v>
      </c>
      <c r="AC3107">
        <v>0</v>
      </c>
      <c r="AD3107">
        <v>0</v>
      </c>
      <c r="AE3107">
        <v>0</v>
      </c>
      <c r="AF3107">
        <v>0</v>
      </c>
      <c r="AG3107">
        <v>0</v>
      </c>
      <c r="BD3107">
        <v>8</v>
      </c>
      <c r="BE3107">
        <v>9323102</v>
      </c>
      <c r="BF3107">
        <v>9324103</v>
      </c>
      <c r="BG3107">
        <v>9324204</v>
      </c>
      <c r="BH3107">
        <v>9324303</v>
      </c>
      <c r="BI3107">
        <v>9324404</v>
      </c>
      <c r="BJ3107">
        <v>9312104</v>
      </c>
      <c r="BK3107">
        <v>9311104</v>
      </c>
      <c r="BL3107">
        <v>9315103</v>
      </c>
    </row>
    <row r="3108" spans="1:67" x14ac:dyDescent="0.15">
      <c r="A3108">
        <v>3107</v>
      </c>
      <c r="B3108" t="s">
        <v>1417</v>
      </c>
      <c r="E3108">
        <f>机器人辅助表!B3108</f>
        <v>42</v>
      </c>
      <c r="F3108">
        <v>3</v>
      </c>
      <c r="G3108">
        <v>58201</v>
      </c>
      <c r="H3108">
        <v>0</v>
      </c>
      <c r="I3108">
        <f>机器人辅助表!H3108</f>
        <v>11340.692375558956</v>
      </c>
      <c r="J3108">
        <v>2</v>
      </c>
      <c r="K3108">
        <v>4</v>
      </c>
      <c r="L3108">
        <v>1</v>
      </c>
      <c r="M3108" s="2">
        <f>机器人辅助表!C3108</f>
        <v>54503.49057081154</v>
      </c>
      <c r="N3108" s="2">
        <v>2</v>
      </c>
      <c r="O3108" s="2">
        <f>机器人辅助表!D3108</f>
        <v>2835.5842334769245</v>
      </c>
      <c r="P3108" s="2">
        <v>3</v>
      </c>
      <c r="Q3108" s="2">
        <f>机器人辅助表!E3108</f>
        <v>1260.2596593230778</v>
      </c>
      <c r="R3108" s="2">
        <v>6</v>
      </c>
      <c r="S3108" s="2">
        <f>机器人辅助表!F3108</f>
        <v>9337.0396000000001</v>
      </c>
      <c r="T3108">
        <v>0</v>
      </c>
      <c r="U3108">
        <v>0</v>
      </c>
      <c r="V3108">
        <v>0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0</v>
      </c>
      <c r="AE3108">
        <v>0</v>
      </c>
      <c r="AF3108">
        <v>0</v>
      </c>
      <c r="AG3108">
        <v>0</v>
      </c>
      <c r="BD3108">
        <v>8</v>
      </c>
      <c r="BE3108">
        <v>9323103</v>
      </c>
      <c r="BF3108">
        <v>9324104</v>
      </c>
      <c r="BG3108">
        <v>9324202</v>
      </c>
      <c r="BH3108">
        <v>9324302</v>
      </c>
      <c r="BI3108">
        <v>9324404</v>
      </c>
      <c r="BJ3108">
        <v>9312102</v>
      </c>
      <c r="BK3108">
        <v>9311104</v>
      </c>
      <c r="BL3108">
        <v>9315102</v>
      </c>
    </row>
    <row r="3109" spans="1:67" x14ac:dyDescent="0.15">
      <c r="A3109">
        <v>3108</v>
      </c>
      <c r="B3109" t="s">
        <v>3972</v>
      </c>
      <c r="E3109">
        <f>机器人辅助表!B3109</f>
        <v>40</v>
      </c>
      <c r="F3109">
        <v>1</v>
      </c>
      <c r="G3109">
        <v>58001</v>
      </c>
      <c r="H3109">
        <v>0</v>
      </c>
      <c r="I3109">
        <f>机器人辅助表!H3109</f>
        <v>11455.159838954425</v>
      </c>
      <c r="J3109">
        <v>2</v>
      </c>
      <c r="K3109">
        <v>4</v>
      </c>
      <c r="L3109">
        <v>1</v>
      </c>
      <c r="M3109" s="2">
        <f>机器人辅助表!C3109</f>
        <v>50808.082459376608</v>
      </c>
      <c r="N3109" s="2">
        <v>2</v>
      </c>
      <c r="O3109" s="2">
        <f>机器人辅助表!D3109</f>
        <v>2781.4643682140477</v>
      </c>
      <c r="P3109" s="2">
        <v>3</v>
      </c>
      <c r="Q3109" s="2">
        <f>机器人辅助表!E3109</f>
        <v>1236.2063858729102</v>
      </c>
      <c r="R3109" s="2">
        <v>6</v>
      </c>
      <c r="S3109" s="2">
        <f>机器人辅助表!F3109</f>
        <v>10282.271999999999</v>
      </c>
      <c r="T3109">
        <v>0</v>
      </c>
      <c r="U3109">
        <v>0</v>
      </c>
      <c r="V3109">
        <v>0</v>
      </c>
      <c r="W3109">
        <v>0</v>
      </c>
      <c r="X3109">
        <v>0</v>
      </c>
      <c r="Y3109">
        <v>0</v>
      </c>
      <c r="Z3109">
        <v>0</v>
      </c>
      <c r="AA3109">
        <v>0</v>
      </c>
      <c r="AB3109">
        <v>0</v>
      </c>
      <c r="AC3109">
        <v>0</v>
      </c>
      <c r="AD3109">
        <v>0</v>
      </c>
      <c r="AE3109">
        <v>0</v>
      </c>
      <c r="AF3109">
        <v>0</v>
      </c>
      <c r="AG3109">
        <v>0</v>
      </c>
      <c r="BD3109">
        <v>11</v>
      </c>
      <c r="BE3109">
        <v>9113102</v>
      </c>
      <c r="BF3109">
        <v>9121102</v>
      </c>
      <c r="BG3109">
        <v>9121202</v>
      </c>
      <c r="BH3109">
        <v>9121303</v>
      </c>
      <c r="BI3109">
        <v>9121402</v>
      </c>
      <c r="BJ3109">
        <v>9114103</v>
      </c>
      <c r="BK3109">
        <v>9122103</v>
      </c>
      <c r="BL3109">
        <v>9122203</v>
      </c>
      <c r="BM3109">
        <v>9122302</v>
      </c>
      <c r="BN3109">
        <v>9122404</v>
      </c>
      <c r="BO3109">
        <v>9115102</v>
      </c>
    </row>
    <row r="3110" spans="1:67" x14ac:dyDescent="0.15">
      <c r="A3110">
        <v>3109</v>
      </c>
      <c r="B3110" t="s">
        <v>3973</v>
      </c>
      <c r="E3110">
        <f>机器人辅助表!B3110</f>
        <v>41</v>
      </c>
      <c r="F3110">
        <v>1</v>
      </c>
      <c r="G3110">
        <v>58001</v>
      </c>
      <c r="H3110">
        <v>0</v>
      </c>
      <c r="I3110">
        <f>机器人辅助表!H3110</f>
        <v>5556.1221355867756</v>
      </c>
      <c r="J3110">
        <v>2</v>
      </c>
      <c r="K3110">
        <v>4</v>
      </c>
      <c r="L3110">
        <v>1</v>
      </c>
      <c r="M3110" s="2">
        <f>机器人辅助表!C3110</f>
        <v>25681.072656717239</v>
      </c>
      <c r="N3110" s="2">
        <v>2</v>
      </c>
      <c r="O3110" s="2">
        <f>机器人辅助表!D3110</f>
        <v>1370.1702554217397</v>
      </c>
      <c r="P3110" s="2">
        <v>3</v>
      </c>
      <c r="Q3110" s="2">
        <f>机器人辅助表!E3110</f>
        <v>608.96455796521752</v>
      </c>
      <c r="R3110" s="2">
        <v>6</v>
      </c>
      <c r="S3110" s="2">
        <f>机器人辅助表!F3110</f>
        <v>4775.6589999999997</v>
      </c>
      <c r="T3110">
        <v>0</v>
      </c>
      <c r="U3110">
        <v>0</v>
      </c>
      <c r="V3110">
        <v>0</v>
      </c>
      <c r="W3110">
        <v>0</v>
      </c>
      <c r="X3110">
        <v>0</v>
      </c>
      <c r="Y3110">
        <v>0</v>
      </c>
      <c r="Z3110">
        <v>0</v>
      </c>
      <c r="AA3110">
        <v>0</v>
      </c>
      <c r="AB3110">
        <v>0</v>
      </c>
      <c r="AC3110">
        <v>0</v>
      </c>
      <c r="AD3110">
        <v>0</v>
      </c>
      <c r="AE3110">
        <v>0</v>
      </c>
      <c r="AF3110">
        <v>0</v>
      </c>
      <c r="AG3110">
        <v>0</v>
      </c>
      <c r="BD3110">
        <v>11</v>
      </c>
      <c r="BE3110">
        <v>9113103</v>
      </c>
      <c r="BF3110">
        <v>9121104</v>
      </c>
      <c r="BG3110">
        <v>9121202</v>
      </c>
      <c r="BH3110">
        <v>9121303</v>
      </c>
      <c r="BI3110">
        <v>9121402</v>
      </c>
      <c r="BJ3110">
        <v>9114104</v>
      </c>
      <c r="BK3110">
        <v>9122103</v>
      </c>
      <c r="BL3110">
        <v>9122203</v>
      </c>
      <c r="BM3110">
        <v>9122304</v>
      </c>
      <c r="BN3110">
        <v>9122403</v>
      </c>
      <c r="BO3110">
        <v>9115103</v>
      </c>
    </row>
    <row r="3111" spans="1:67" x14ac:dyDescent="0.15">
      <c r="A3111">
        <v>3110</v>
      </c>
      <c r="B3111" t="s">
        <v>1418</v>
      </c>
      <c r="E3111">
        <f>机器人辅助表!B3111</f>
        <v>32</v>
      </c>
      <c r="F3111">
        <v>1</v>
      </c>
      <c r="G3111">
        <v>58001</v>
      </c>
      <c r="H3111">
        <v>0</v>
      </c>
      <c r="I3111">
        <f>机器人辅助表!H3111</f>
        <v>5636.5828348551504</v>
      </c>
      <c r="J3111">
        <v>2</v>
      </c>
      <c r="K3111">
        <v>4</v>
      </c>
      <c r="L3111">
        <v>1</v>
      </c>
      <c r="M3111" s="2">
        <f>机器人辅助表!C3111</f>
        <v>18057.568825308368</v>
      </c>
      <c r="N3111" s="2">
        <v>2</v>
      </c>
      <c r="O3111" s="2">
        <f>机器人辅助表!D3111</f>
        <v>1142.9233098694317</v>
      </c>
      <c r="P3111" s="2">
        <v>3</v>
      </c>
      <c r="Q3111" s="2">
        <f>机器人辅助表!E3111</f>
        <v>507.96591549752526</v>
      </c>
      <c r="R3111" s="2">
        <v>6</v>
      </c>
      <c r="S3111" s="2">
        <f>机器人辅助表!F3111</f>
        <v>6835.1776</v>
      </c>
      <c r="T3111">
        <v>0</v>
      </c>
      <c r="U3111">
        <v>0</v>
      </c>
      <c r="V3111">
        <v>0</v>
      </c>
      <c r="W3111">
        <v>0</v>
      </c>
      <c r="X3111">
        <v>0</v>
      </c>
      <c r="Y3111">
        <v>0</v>
      </c>
      <c r="Z3111">
        <v>0</v>
      </c>
      <c r="AA3111">
        <v>0</v>
      </c>
      <c r="AB3111">
        <v>0</v>
      </c>
      <c r="AC3111">
        <v>0</v>
      </c>
      <c r="AD3111">
        <v>0</v>
      </c>
      <c r="AE3111">
        <v>0</v>
      </c>
      <c r="AF3111">
        <v>0</v>
      </c>
      <c r="AG3111">
        <v>0</v>
      </c>
      <c r="BD3111">
        <v>11</v>
      </c>
      <c r="BE3111">
        <v>9113102</v>
      </c>
      <c r="BF3111">
        <v>9121103</v>
      </c>
      <c r="BG3111">
        <v>9121203</v>
      </c>
      <c r="BH3111">
        <v>9121302</v>
      </c>
      <c r="BI3111">
        <v>9121402</v>
      </c>
      <c r="BJ3111">
        <v>9114103</v>
      </c>
      <c r="BK3111">
        <v>9122102</v>
      </c>
      <c r="BL3111">
        <v>9122202</v>
      </c>
      <c r="BM3111">
        <v>9122304</v>
      </c>
      <c r="BN3111">
        <v>9122403</v>
      </c>
      <c r="BO3111">
        <v>9115104</v>
      </c>
    </row>
    <row r="3112" spans="1:67" x14ac:dyDescent="0.15">
      <c r="A3112">
        <v>3111</v>
      </c>
      <c r="B3112" t="s">
        <v>3974</v>
      </c>
      <c r="E3112">
        <f>机器人辅助表!B3112</f>
        <v>24</v>
      </c>
      <c r="F3112">
        <v>2</v>
      </c>
      <c r="G3112">
        <v>58101</v>
      </c>
      <c r="H3112">
        <v>0</v>
      </c>
      <c r="I3112">
        <f>机器人辅助表!H3112</f>
        <v>2928.9977342441744</v>
      </c>
      <c r="J3112">
        <v>2</v>
      </c>
      <c r="K3112">
        <v>4</v>
      </c>
      <c r="L3112">
        <v>1</v>
      </c>
      <c r="M3112" s="2">
        <f>机器人辅助表!C3112</f>
        <v>6100.2183387826108</v>
      </c>
      <c r="N3112" s="2">
        <v>2</v>
      </c>
      <c r="O3112" s="2">
        <f>机器人辅助表!D3112</f>
        <v>456.56519791304356</v>
      </c>
      <c r="P3112" s="2">
        <v>3</v>
      </c>
      <c r="Q3112" s="2">
        <f>机器人辅助表!E3112</f>
        <v>202.91786573913046</v>
      </c>
      <c r="R3112" s="2">
        <v>6</v>
      </c>
      <c r="S3112" s="2">
        <f>机器人辅助表!F3112</f>
        <v>4521.5872000000008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0</v>
      </c>
      <c r="AA3112">
        <v>0</v>
      </c>
      <c r="AB3112">
        <v>0</v>
      </c>
      <c r="AC3112">
        <v>0</v>
      </c>
      <c r="AD3112">
        <v>0</v>
      </c>
      <c r="AE3112">
        <v>0</v>
      </c>
      <c r="AF3112">
        <v>0</v>
      </c>
      <c r="AG3112">
        <v>0</v>
      </c>
      <c r="BD3112">
        <v>11</v>
      </c>
      <c r="BE3112">
        <v>9211103</v>
      </c>
      <c r="BF3112">
        <v>9214104</v>
      </c>
      <c r="BG3112">
        <v>9214204</v>
      </c>
      <c r="BH3112">
        <v>9214303</v>
      </c>
      <c r="BI3112">
        <v>9214402</v>
      </c>
      <c r="BJ3112">
        <v>9222102</v>
      </c>
      <c r="BK3112">
        <v>9223104</v>
      </c>
      <c r="BL3112">
        <v>9223203</v>
      </c>
      <c r="BM3112">
        <v>9223302</v>
      </c>
      <c r="BN3112">
        <v>9223403</v>
      </c>
      <c r="BO3112">
        <v>9215103</v>
      </c>
    </row>
    <row r="3113" spans="1:67" x14ac:dyDescent="0.15">
      <c r="A3113">
        <v>3112</v>
      </c>
      <c r="B3113" t="s">
        <v>1419</v>
      </c>
      <c r="E3113">
        <f>机器人辅助表!B3113</f>
        <v>35</v>
      </c>
      <c r="F3113">
        <v>2</v>
      </c>
      <c r="G3113">
        <v>58101</v>
      </c>
      <c r="H3113">
        <v>0</v>
      </c>
      <c r="I3113">
        <f>机器人辅助表!H3113</f>
        <v>7863.5939458226094</v>
      </c>
      <c r="J3113">
        <v>2</v>
      </c>
      <c r="K3113">
        <v>4</v>
      </c>
      <c r="L3113">
        <v>1</v>
      </c>
      <c r="M3113" s="2">
        <f>机器人辅助表!C3113</f>
        <v>28234.602845217392</v>
      </c>
      <c r="N3113" s="2">
        <v>2</v>
      </c>
      <c r="O3113" s="2">
        <f>机器人辅助表!D3113</f>
        <v>1738.3880222608698</v>
      </c>
      <c r="P3113" s="2">
        <v>3</v>
      </c>
      <c r="Q3113" s="2">
        <f>机器人辅助表!E3113</f>
        <v>772.61689878260893</v>
      </c>
      <c r="R3113" s="2">
        <v>6</v>
      </c>
      <c r="S3113" s="2">
        <f>机器人辅助表!F3113</f>
        <v>8566.4879999999994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0</v>
      </c>
      <c r="AA3113">
        <v>0</v>
      </c>
      <c r="AB3113">
        <v>0</v>
      </c>
      <c r="AC3113">
        <v>0</v>
      </c>
      <c r="AD3113">
        <v>0</v>
      </c>
      <c r="AE3113">
        <v>0</v>
      </c>
      <c r="AF3113">
        <v>0</v>
      </c>
      <c r="AG3113">
        <v>0</v>
      </c>
      <c r="BD3113">
        <v>11</v>
      </c>
      <c r="BE3113">
        <v>9211104</v>
      </c>
      <c r="BF3113">
        <v>9214102</v>
      </c>
      <c r="BG3113">
        <v>9214204</v>
      </c>
      <c r="BH3113">
        <v>9214302</v>
      </c>
      <c r="BI3113">
        <v>9214403</v>
      </c>
      <c r="BJ3113">
        <v>9222104</v>
      </c>
      <c r="BK3113">
        <v>9223104</v>
      </c>
      <c r="BL3113">
        <v>9223202</v>
      </c>
      <c r="BM3113">
        <v>9223302</v>
      </c>
      <c r="BN3113">
        <v>9223403</v>
      </c>
      <c r="BO3113">
        <v>9215104</v>
      </c>
    </row>
    <row r="3114" spans="1:67" x14ac:dyDescent="0.15">
      <c r="A3114">
        <v>3113</v>
      </c>
      <c r="B3114" t="s">
        <v>3975</v>
      </c>
      <c r="E3114">
        <f>机器人辅助表!B3114</f>
        <v>19</v>
      </c>
      <c r="F3114">
        <v>3</v>
      </c>
      <c r="G3114">
        <v>58201</v>
      </c>
      <c r="H3114">
        <v>0</v>
      </c>
      <c r="I3114">
        <f>机器人辅助表!H3114</f>
        <v>2152.3925015577393</v>
      </c>
      <c r="J3114">
        <v>2</v>
      </c>
      <c r="K3114">
        <v>4</v>
      </c>
      <c r="L3114">
        <v>1</v>
      </c>
      <c r="M3114" s="2">
        <f>机器人辅助表!C3114</f>
        <v>3269.8658143369562</v>
      </c>
      <c r="N3114" s="2">
        <v>2</v>
      </c>
      <c r="O3114" s="2">
        <f>机器人辅助表!D3114</f>
        <v>282.12143634782615</v>
      </c>
      <c r="P3114" s="2">
        <v>3</v>
      </c>
      <c r="Q3114" s="2">
        <f>机器人辅助表!E3114</f>
        <v>125.38730504347831</v>
      </c>
      <c r="R3114" s="2">
        <v>6</v>
      </c>
      <c r="S3114" s="2">
        <f>机器人辅助表!F3114</f>
        <v>3692.2266</v>
      </c>
      <c r="T3114">
        <v>0</v>
      </c>
      <c r="U3114">
        <v>0</v>
      </c>
      <c r="V3114">
        <v>0</v>
      </c>
      <c r="W3114">
        <v>0</v>
      </c>
      <c r="X3114">
        <v>0</v>
      </c>
      <c r="Y3114">
        <v>0</v>
      </c>
      <c r="Z3114">
        <v>0</v>
      </c>
      <c r="AA3114">
        <v>0</v>
      </c>
      <c r="AB3114">
        <v>0</v>
      </c>
      <c r="AC3114">
        <v>0</v>
      </c>
      <c r="AD3114">
        <v>0</v>
      </c>
      <c r="AE3114">
        <v>0</v>
      </c>
      <c r="AF3114">
        <v>0</v>
      </c>
      <c r="AG3114">
        <v>0</v>
      </c>
      <c r="BD3114">
        <v>8</v>
      </c>
      <c r="BE3114">
        <v>9323102</v>
      </c>
      <c r="BF3114">
        <v>9324103</v>
      </c>
      <c r="BG3114">
        <v>9324203</v>
      </c>
      <c r="BH3114">
        <v>9324304</v>
      </c>
      <c r="BI3114">
        <v>9324404</v>
      </c>
      <c r="BJ3114">
        <v>9312104</v>
      </c>
      <c r="BK3114">
        <v>9311103</v>
      </c>
      <c r="BL3114">
        <v>9315103</v>
      </c>
    </row>
    <row r="3115" spans="1:67" x14ac:dyDescent="0.15">
      <c r="A3115">
        <v>3114</v>
      </c>
      <c r="B3115" t="s">
        <v>1420</v>
      </c>
      <c r="E3115">
        <f>机器人辅助表!B3115</f>
        <v>34</v>
      </c>
      <c r="F3115">
        <v>3</v>
      </c>
      <c r="G3115">
        <v>58201</v>
      </c>
      <c r="H3115">
        <v>0</v>
      </c>
      <c r="I3115">
        <f>机器人辅助表!H3115</f>
        <v>5450.2694254706585</v>
      </c>
      <c r="J3115">
        <v>2</v>
      </c>
      <c r="K3115">
        <v>4</v>
      </c>
      <c r="L3115">
        <v>1</v>
      </c>
      <c r="M3115" s="2">
        <f>机器人辅助表!C3115</f>
        <v>18888.267321261876</v>
      </c>
      <c r="N3115" s="2">
        <v>2</v>
      </c>
      <c r="O3115" s="2">
        <f>机器人辅助表!D3115</f>
        <v>1173.338545182743</v>
      </c>
      <c r="P3115" s="2">
        <v>3</v>
      </c>
      <c r="Q3115" s="2">
        <f>机器人辅助表!E3115</f>
        <v>521.48379785899681</v>
      </c>
      <c r="R3115" s="2">
        <v>6</v>
      </c>
      <c r="S3115" s="2">
        <f>机器人辅助表!F3115</f>
        <v>6151.5828000000001</v>
      </c>
      <c r="T3115">
        <v>0</v>
      </c>
      <c r="U3115">
        <v>0</v>
      </c>
      <c r="V3115">
        <v>0</v>
      </c>
      <c r="W3115">
        <v>0</v>
      </c>
      <c r="X3115">
        <v>0</v>
      </c>
      <c r="Y3115">
        <v>0</v>
      </c>
      <c r="Z3115">
        <v>0</v>
      </c>
      <c r="AA3115">
        <v>0</v>
      </c>
      <c r="AB3115">
        <v>0</v>
      </c>
      <c r="AC3115">
        <v>0</v>
      </c>
      <c r="AD3115">
        <v>0</v>
      </c>
      <c r="AE3115">
        <v>0</v>
      </c>
      <c r="AF3115">
        <v>0</v>
      </c>
      <c r="AG3115">
        <v>0</v>
      </c>
      <c r="BD3115">
        <v>8</v>
      </c>
      <c r="BE3115">
        <v>9323104</v>
      </c>
      <c r="BF3115">
        <v>9324104</v>
      </c>
      <c r="BG3115">
        <v>9324204</v>
      </c>
      <c r="BH3115">
        <v>9324303</v>
      </c>
      <c r="BI3115">
        <v>9324404</v>
      </c>
      <c r="BJ3115">
        <v>9312104</v>
      </c>
      <c r="BK3115">
        <v>9311102</v>
      </c>
      <c r="BL3115">
        <v>9315104</v>
      </c>
    </row>
    <row r="3116" spans="1:67" x14ac:dyDescent="0.15">
      <c r="A3116">
        <v>3115</v>
      </c>
      <c r="B3116" t="s">
        <v>3976</v>
      </c>
      <c r="E3116">
        <f>机器人辅助表!B3116</f>
        <v>31</v>
      </c>
      <c r="F3116">
        <v>2</v>
      </c>
      <c r="G3116">
        <v>58101</v>
      </c>
      <c r="H3116">
        <v>0</v>
      </c>
      <c r="I3116">
        <f>机器人辅助表!H3116</f>
        <v>4011.7966813595081</v>
      </c>
      <c r="J3116">
        <v>2</v>
      </c>
      <c r="K3116">
        <v>4</v>
      </c>
      <c r="L3116">
        <v>1</v>
      </c>
      <c r="M3116" s="2">
        <f>机器人辅助表!C3116</f>
        <v>12302.589589823081</v>
      </c>
      <c r="N3116" s="2">
        <v>2</v>
      </c>
      <c r="O3116" s="2">
        <f>机器人辅助表!D3116</f>
        <v>786.37332845076935</v>
      </c>
      <c r="P3116" s="2">
        <v>3</v>
      </c>
      <c r="Q3116" s="2">
        <f>机器人辅助表!E3116</f>
        <v>349.49925708923087</v>
      </c>
      <c r="R3116" s="2">
        <v>6</v>
      </c>
      <c r="S3116" s="2">
        <f>机器人辅助表!F3116</f>
        <v>5044.6697999999997</v>
      </c>
      <c r="T3116">
        <v>0</v>
      </c>
      <c r="U3116">
        <v>0</v>
      </c>
      <c r="V3116">
        <v>0</v>
      </c>
      <c r="W3116">
        <v>0</v>
      </c>
      <c r="X3116">
        <v>0</v>
      </c>
      <c r="Y3116">
        <v>0</v>
      </c>
      <c r="Z3116">
        <v>0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BD3116">
        <v>11</v>
      </c>
      <c r="BE3116">
        <v>9211104</v>
      </c>
      <c r="BF3116">
        <v>9214102</v>
      </c>
      <c r="BG3116">
        <v>9214204</v>
      </c>
      <c r="BH3116">
        <v>9214304</v>
      </c>
      <c r="BI3116">
        <v>9214403</v>
      </c>
      <c r="BJ3116">
        <v>9222104</v>
      </c>
      <c r="BK3116">
        <v>9223102</v>
      </c>
      <c r="BL3116">
        <v>9223203</v>
      </c>
      <c r="BM3116">
        <v>9223302</v>
      </c>
      <c r="BN3116">
        <v>9223403</v>
      </c>
      <c r="BO3116">
        <v>9215103</v>
      </c>
    </row>
    <row r="3117" spans="1:67" x14ac:dyDescent="0.15">
      <c r="A3117">
        <v>3116</v>
      </c>
      <c r="B3117" t="s">
        <v>3977</v>
      </c>
      <c r="E3117">
        <f>机器人辅助表!B3117</f>
        <v>40</v>
      </c>
      <c r="F3117">
        <v>2</v>
      </c>
      <c r="G3117">
        <v>58101</v>
      </c>
      <c r="H3117">
        <v>0</v>
      </c>
      <c r="I3117">
        <f>机器人辅助表!H3117</f>
        <v>6545.8056222596724</v>
      </c>
      <c r="J3117">
        <v>2</v>
      </c>
      <c r="K3117">
        <v>4</v>
      </c>
      <c r="L3117">
        <v>1</v>
      </c>
      <c r="M3117" s="2">
        <f>机器人辅助表!C3117</f>
        <v>29033.189976786631</v>
      </c>
      <c r="N3117" s="2">
        <v>2</v>
      </c>
      <c r="O3117" s="2">
        <f>机器人辅助表!D3117</f>
        <v>1589.4082104080273</v>
      </c>
      <c r="P3117" s="2">
        <v>3</v>
      </c>
      <c r="Q3117" s="2">
        <f>机器人辅助表!E3117</f>
        <v>706.40364907023445</v>
      </c>
      <c r="R3117" s="2">
        <v>6</v>
      </c>
      <c r="S3117" s="2">
        <f>机器人辅助表!F3117</f>
        <v>5875.5839999999998</v>
      </c>
      <c r="T3117">
        <v>0</v>
      </c>
      <c r="U3117">
        <v>0</v>
      </c>
      <c r="V3117">
        <v>0</v>
      </c>
      <c r="W3117">
        <v>0</v>
      </c>
      <c r="X3117">
        <v>0</v>
      </c>
      <c r="Y3117">
        <v>0</v>
      </c>
      <c r="Z3117">
        <v>0</v>
      </c>
      <c r="AA3117">
        <v>0</v>
      </c>
      <c r="AB3117">
        <v>0</v>
      </c>
      <c r="AC3117">
        <v>0</v>
      </c>
      <c r="AD3117">
        <v>0</v>
      </c>
      <c r="AE3117">
        <v>0</v>
      </c>
      <c r="AF3117">
        <v>0</v>
      </c>
      <c r="AG3117">
        <v>0</v>
      </c>
      <c r="BD3117">
        <v>11</v>
      </c>
      <c r="BE3117">
        <v>9211103</v>
      </c>
      <c r="BF3117">
        <v>9214104</v>
      </c>
      <c r="BG3117">
        <v>9214204</v>
      </c>
      <c r="BH3117">
        <v>9214302</v>
      </c>
      <c r="BI3117">
        <v>9214403</v>
      </c>
      <c r="BJ3117">
        <v>9222103</v>
      </c>
      <c r="BK3117">
        <v>9223104</v>
      </c>
      <c r="BL3117">
        <v>9223203</v>
      </c>
      <c r="BM3117">
        <v>9223304</v>
      </c>
      <c r="BN3117">
        <v>9223404</v>
      </c>
      <c r="BO3117">
        <v>9215103</v>
      </c>
    </row>
    <row r="3118" spans="1:67" x14ac:dyDescent="0.15">
      <c r="A3118">
        <v>3117</v>
      </c>
      <c r="B3118" t="s">
        <v>3978</v>
      </c>
      <c r="E3118">
        <f>机器人辅助表!B3118</f>
        <v>25</v>
      </c>
      <c r="F3118">
        <v>1</v>
      </c>
      <c r="G3118">
        <v>58001</v>
      </c>
      <c r="H3118">
        <v>0</v>
      </c>
      <c r="I3118">
        <f>机器人辅助表!H3118</f>
        <v>2206.4575684364549</v>
      </c>
      <c r="J3118">
        <v>2</v>
      </c>
      <c r="K3118">
        <v>4</v>
      </c>
      <c r="L3118">
        <v>1</v>
      </c>
      <c r="M3118" s="2">
        <f>机器人辅助表!C3118</f>
        <v>4873.5907917015065</v>
      </c>
      <c r="N3118" s="2">
        <v>2</v>
      </c>
      <c r="O3118" s="2">
        <f>机器人辅助表!D3118</f>
        <v>355.34029063545165</v>
      </c>
      <c r="P3118" s="2">
        <v>3</v>
      </c>
      <c r="Q3118" s="2">
        <f>机器人辅助表!E3118</f>
        <v>157.92901806020075</v>
      </c>
      <c r="R3118" s="2">
        <v>6</v>
      </c>
      <c r="S3118" s="2">
        <f>机器人辅助表!F3118</f>
        <v>3325.0050000000001</v>
      </c>
      <c r="T3118">
        <v>0</v>
      </c>
      <c r="U3118">
        <v>0</v>
      </c>
      <c r="V3118">
        <v>0</v>
      </c>
      <c r="W3118">
        <v>0</v>
      </c>
      <c r="X3118">
        <v>0</v>
      </c>
      <c r="Y3118">
        <v>0</v>
      </c>
      <c r="Z3118">
        <v>0</v>
      </c>
      <c r="AA3118">
        <v>0</v>
      </c>
      <c r="AB3118">
        <v>0</v>
      </c>
      <c r="AC3118">
        <v>0</v>
      </c>
      <c r="AD3118">
        <v>0</v>
      </c>
      <c r="AE3118">
        <v>0</v>
      </c>
      <c r="AF3118">
        <v>0</v>
      </c>
      <c r="AG3118">
        <v>0</v>
      </c>
      <c r="BD3118">
        <v>11</v>
      </c>
      <c r="BE3118">
        <v>9113104</v>
      </c>
      <c r="BF3118">
        <v>9121102</v>
      </c>
      <c r="BG3118">
        <v>9121202</v>
      </c>
      <c r="BH3118">
        <v>9121303</v>
      </c>
      <c r="BI3118">
        <v>9121403</v>
      </c>
      <c r="BJ3118">
        <v>9114103</v>
      </c>
      <c r="BK3118">
        <v>9122104</v>
      </c>
      <c r="BL3118">
        <v>9122203</v>
      </c>
      <c r="BM3118">
        <v>9122303</v>
      </c>
      <c r="BN3118">
        <v>9122402</v>
      </c>
      <c r="BO3118">
        <v>9115102</v>
      </c>
    </row>
    <row r="3119" spans="1:67" x14ac:dyDescent="0.15">
      <c r="A3119">
        <v>3118</v>
      </c>
      <c r="B3119" t="s">
        <v>3979</v>
      </c>
      <c r="E3119">
        <f>机器人辅助表!B3119</f>
        <v>43</v>
      </c>
      <c r="F3119">
        <v>3</v>
      </c>
      <c r="G3119">
        <v>58201</v>
      </c>
      <c r="H3119">
        <v>0</v>
      </c>
      <c r="I3119">
        <f>机器人辅助表!H3119</f>
        <v>10099.071539422277</v>
      </c>
      <c r="J3119">
        <v>2</v>
      </c>
      <c r="K3119">
        <v>4</v>
      </c>
      <c r="L3119">
        <v>1</v>
      </c>
      <c r="M3119" s="2">
        <f>机器人辅助表!C3119</f>
        <v>50363.869315529271</v>
      </c>
      <c r="N3119" s="2">
        <v>2</v>
      </c>
      <c r="O3119" s="2">
        <f>机器人辅助表!D3119</f>
        <v>2556.3555476981946</v>
      </c>
      <c r="P3119" s="2">
        <v>3</v>
      </c>
      <c r="Q3119" s="2">
        <f>机器人辅助表!E3119</f>
        <v>1136.1580211991979</v>
      </c>
      <c r="R3119" s="2">
        <v>6</v>
      </c>
      <c r="S3119" s="2">
        <f>机器人辅助表!F3119</f>
        <v>7967.1311999999998</v>
      </c>
      <c r="T3119">
        <v>0</v>
      </c>
      <c r="U3119">
        <v>0</v>
      </c>
      <c r="V3119">
        <v>0</v>
      </c>
      <c r="W3119">
        <v>0</v>
      </c>
      <c r="X3119">
        <v>0</v>
      </c>
      <c r="Y3119">
        <v>0</v>
      </c>
      <c r="Z3119">
        <v>0</v>
      </c>
      <c r="AA3119">
        <v>0</v>
      </c>
      <c r="AB3119">
        <v>0</v>
      </c>
      <c r="AC3119">
        <v>0</v>
      </c>
      <c r="AD3119">
        <v>0</v>
      </c>
      <c r="AE3119">
        <v>0</v>
      </c>
      <c r="AF3119">
        <v>0</v>
      </c>
      <c r="AG3119">
        <v>0</v>
      </c>
      <c r="BD3119">
        <v>8</v>
      </c>
      <c r="BE3119">
        <v>9323102</v>
      </c>
      <c r="BF3119">
        <v>9324104</v>
      </c>
      <c r="BG3119">
        <v>9324203</v>
      </c>
      <c r="BH3119">
        <v>9324303</v>
      </c>
      <c r="BI3119">
        <v>9324404</v>
      </c>
      <c r="BJ3119">
        <v>9312102</v>
      </c>
      <c r="BK3119">
        <v>9311102</v>
      </c>
      <c r="BL3119">
        <v>9315104</v>
      </c>
    </row>
    <row r="3120" spans="1:67" x14ac:dyDescent="0.15">
      <c r="A3120">
        <v>3119</v>
      </c>
      <c r="B3120" t="s">
        <v>1421</v>
      </c>
      <c r="E3120">
        <f>机器人辅助表!B3120</f>
        <v>48</v>
      </c>
      <c r="F3120">
        <v>3</v>
      </c>
      <c r="G3120">
        <v>58201</v>
      </c>
      <c r="H3120">
        <v>0</v>
      </c>
      <c r="I3120">
        <f>机器人辅助表!H3120</f>
        <v>11260.616354328578</v>
      </c>
      <c r="J3120">
        <v>2</v>
      </c>
      <c r="K3120">
        <v>4</v>
      </c>
      <c r="L3120">
        <v>1</v>
      </c>
      <c r="M3120" s="2">
        <f>机器人辅助表!C3120</f>
        <v>65838.117376512018</v>
      </c>
      <c r="N3120" s="2">
        <v>2</v>
      </c>
      <c r="O3120" s="2">
        <f>机器人辅助表!D3120</f>
        <v>2975.2233638400016</v>
      </c>
      <c r="P3120" s="2">
        <v>3</v>
      </c>
      <c r="Q3120" s="2">
        <f>机器人辅助表!E3120</f>
        <v>1322.3214950400006</v>
      </c>
      <c r="R3120" s="2">
        <v>6</v>
      </c>
      <c r="S3120" s="2">
        <f>机器人辅助表!F3120</f>
        <v>7214.0511999999999</v>
      </c>
      <c r="T3120">
        <v>0</v>
      </c>
      <c r="U3120">
        <v>0</v>
      </c>
      <c r="V3120">
        <v>0</v>
      </c>
      <c r="W3120">
        <v>0</v>
      </c>
      <c r="X3120">
        <v>0</v>
      </c>
      <c r="Y3120">
        <v>0</v>
      </c>
      <c r="Z3120">
        <v>0</v>
      </c>
      <c r="AA3120">
        <v>0</v>
      </c>
      <c r="AB3120">
        <v>0</v>
      </c>
      <c r="AC3120">
        <v>0</v>
      </c>
      <c r="AD3120">
        <v>0</v>
      </c>
      <c r="AE3120">
        <v>0</v>
      </c>
      <c r="AF3120">
        <v>0</v>
      </c>
      <c r="AG3120">
        <v>0</v>
      </c>
      <c r="BD3120">
        <v>8</v>
      </c>
      <c r="BE3120">
        <v>9323104</v>
      </c>
      <c r="BF3120">
        <v>9324104</v>
      </c>
      <c r="BG3120">
        <v>9324202</v>
      </c>
      <c r="BH3120">
        <v>9324304</v>
      </c>
      <c r="BI3120">
        <v>9324402</v>
      </c>
      <c r="BJ3120">
        <v>9312104</v>
      </c>
      <c r="BK3120">
        <v>9311102</v>
      </c>
      <c r="BL3120">
        <v>9315103</v>
      </c>
    </row>
    <row r="3121" spans="1:67" x14ac:dyDescent="0.15">
      <c r="A3121">
        <v>3120</v>
      </c>
      <c r="B3121" t="s">
        <v>3980</v>
      </c>
      <c r="E3121">
        <f>机器人辅助表!B3121</f>
        <v>29</v>
      </c>
      <c r="F3121">
        <v>1</v>
      </c>
      <c r="G3121">
        <v>58001</v>
      </c>
      <c r="H3121">
        <v>0</v>
      </c>
      <c r="I3121">
        <f>机器人辅助表!H3121</f>
        <v>6028.1390626977409</v>
      </c>
      <c r="J3121">
        <v>2</v>
      </c>
      <c r="K3121">
        <v>4</v>
      </c>
      <c r="L3121">
        <v>1</v>
      </c>
      <c r="M3121" s="2">
        <f>机器人辅助表!C3121</f>
        <v>16701.736003304355</v>
      </c>
      <c r="N3121" s="2">
        <v>2</v>
      </c>
      <c r="O3121" s="2">
        <f>机器人辅助表!D3121</f>
        <v>1103.7402406956528</v>
      </c>
      <c r="P3121" s="2">
        <v>3</v>
      </c>
      <c r="Q3121" s="2">
        <f>机器人辅助表!E3121</f>
        <v>490.55121808695685</v>
      </c>
      <c r="R3121" s="2">
        <v>6</v>
      </c>
      <c r="S3121" s="2">
        <f>机器人辅助表!F3121</f>
        <v>8120.848</v>
      </c>
      <c r="T3121">
        <v>0</v>
      </c>
      <c r="U3121">
        <v>0</v>
      </c>
      <c r="V3121">
        <v>0</v>
      </c>
      <c r="W3121">
        <v>0</v>
      </c>
      <c r="X3121">
        <v>0</v>
      </c>
      <c r="Y3121">
        <v>0</v>
      </c>
      <c r="Z3121">
        <v>0</v>
      </c>
      <c r="AA3121">
        <v>0</v>
      </c>
      <c r="AB3121">
        <v>0</v>
      </c>
      <c r="AC3121">
        <v>0</v>
      </c>
      <c r="AD3121">
        <v>0</v>
      </c>
      <c r="AE3121">
        <v>0</v>
      </c>
      <c r="AF3121">
        <v>0</v>
      </c>
      <c r="AG3121">
        <v>0</v>
      </c>
      <c r="BD3121">
        <v>11</v>
      </c>
      <c r="BE3121">
        <v>9113102</v>
      </c>
      <c r="BF3121">
        <v>9121102</v>
      </c>
      <c r="BG3121">
        <v>9121202</v>
      </c>
      <c r="BH3121">
        <v>9121303</v>
      </c>
      <c r="BI3121">
        <v>9121402</v>
      </c>
      <c r="BJ3121">
        <v>9114103</v>
      </c>
      <c r="BK3121">
        <v>9122102</v>
      </c>
      <c r="BL3121">
        <v>9122204</v>
      </c>
      <c r="BM3121">
        <v>9122304</v>
      </c>
      <c r="BN3121">
        <v>9122402</v>
      </c>
      <c r="BO3121">
        <v>9115102</v>
      </c>
    </row>
    <row r="3122" spans="1:67" x14ac:dyDescent="0.15">
      <c r="A3122">
        <v>3121</v>
      </c>
      <c r="B3122" t="s">
        <v>3981</v>
      </c>
      <c r="E3122">
        <f>机器人辅助表!B3122</f>
        <v>37</v>
      </c>
      <c r="F3122">
        <v>2</v>
      </c>
      <c r="G3122">
        <v>58101</v>
      </c>
      <c r="H3122">
        <v>0</v>
      </c>
      <c r="I3122">
        <f>机器人辅助表!H3122</f>
        <v>5795.3605472937452</v>
      </c>
      <c r="J3122">
        <v>2</v>
      </c>
      <c r="K3122">
        <v>4</v>
      </c>
      <c r="L3122">
        <v>1</v>
      </c>
      <c r="M3122" s="2">
        <f>机器人辅助表!C3122</f>
        <v>22550.690152434916</v>
      </c>
      <c r="N3122" s="2">
        <v>2</v>
      </c>
      <c r="O3122" s="2">
        <f>机器人辅助表!D3122</f>
        <v>1338.3046749097325</v>
      </c>
      <c r="P3122" s="2">
        <v>3</v>
      </c>
      <c r="Q3122" s="2">
        <f>机器人辅助表!E3122</f>
        <v>594.80207773765892</v>
      </c>
      <c r="R3122" s="2">
        <v>6</v>
      </c>
      <c r="S3122" s="2">
        <f>机器人辅助表!F3122</f>
        <v>5865.6845999999996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0</v>
      </c>
      <c r="AA3122">
        <v>0</v>
      </c>
      <c r="AB3122">
        <v>0</v>
      </c>
      <c r="AC3122">
        <v>0</v>
      </c>
      <c r="AD3122">
        <v>0</v>
      </c>
      <c r="AE3122">
        <v>0</v>
      </c>
      <c r="AF3122">
        <v>0</v>
      </c>
      <c r="AG3122">
        <v>0</v>
      </c>
      <c r="BD3122">
        <v>11</v>
      </c>
      <c r="BE3122">
        <v>9211102</v>
      </c>
      <c r="BF3122">
        <v>9214103</v>
      </c>
      <c r="BG3122">
        <v>9214204</v>
      </c>
      <c r="BH3122">
        <v>9214304</v>
      </c>
      <c r="BI3122">
        <v>9214402</v>
      </c>
      <c r="BJ3122">
        <v>9222102</v>
      </c>
      <c r="BK3122">
        <v>9223103</v>
      </c>
      <c r="BL3122">
        <v>9223204</v>
      </c>
      <c r="BM3122">
        <v>9223304</v>
      </c>
      <c r="BN3122">
        <v>9223403</v>
      </c>
      <c r="BO3122">
        <v>9215102</v>
      </c>
    </row>
    <row r="3123" spans="1:67" x14ac:dyDescent="0.15">
      <c r="A3123">
        <v>3122</v>
      </c>
      <c r="B3123" t="s">
        <v>3982</v>
      </c>
      <c r="E3123">
        <f>机器人辅助表!B3123</f>
        <v>36</v>
      </c>
      <c r="F3123">
        <v>3</v>
      </c>
      <c r="G3123">
        <v>58201</v>
      </c>
      <c r="H3123">
        <v>0</v>
      </c>
      <c r="I3123">
        <f>机器人辅助表!H3123</f>
        <v>9155.0857312887019</v>
      </c>
      <c r="J3123">
        <v>2</v>
      </c>
      <c r="K3123">
        <v>4</v>
      </c>
      <c r="L3123">
        <v>1</v>
      </c>
      <c r="M3123" s="2">
        <f>机器人辅助表!C3123</f>
        <v>33980.261950137799</v>
      </c>
      <c r="N3123" s="2">
        <v>2</v>
      </c>
      <c r="O3123" s="2">
        <f>机器人辅助表!D3123</f>
        <v>2074.1894912781277</v>
      </c>
      <c r="P3123" s="2">
        <v>3</v>
      </c>
      <c r="Q3123" s="2">
        <f>机器人辅助表!E3123</f>
        <v>921.86199612361236</v>
      </c>
      <c r="R3123" s="2">
        <v>6</v>
      </c>
      <c r="S3123" s="2">
        <f>机器人辅助表!F3123</f>
        <v>9629.3415999999997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0</v>
      </c>
      <c r="AA3123">
        <v>0</v>
      </c>
      <c r="AB3123">
        <v>0</v>
      </c>
      <c r="AC3123">
        <v>0</v>
      </c>
      <c r="AD3123">
        <v>0</v>
      </c>
      <c r="AE3123">
        <v>0</v>
      </c>
      <c r="AF3123">
        <v>0</v>
      </c>
      <c r="AG3123">
        <v>0</v>
      </c>
      <c r="BD3123">
        <v>8</v>
      </c>
      <c r="BE3123">
        <v>9323104</v>
      </c>
      <c r="BF3123">
        <v>9324103</v>
      </c>
      <c r="BG3123">
        <v>9324203</v>
      </c>
      <c r="BH3123">
        <v>9324302</v>
      </c>
      <c r="BI3123">
        <v>9324402</v>
      </c>
      <c r="BJ3123">
        <v>9312104</v>
      </c>
      <c r="BK3123">
        <v>9311102</v>
      </c>
      <c r="BL3123">
        <v>9315103</v>
      </c>
    </row>
    <row r="3124" spans="1:67" x14ac:dyDescent="0.15">
      <c r="A3124">
        <v>3123</v>
      </c>
      <c r="B3124" t="s">
        <v>3983</v>
      </c>
      <c r="E3124">
        <f>机器人辅助表!B3124</f>
        <v>47</v>
      </c>
      <c r="F3124">
        <v>2</v>
      </c>
      <c r="G3124">
        <v>58101</v>
      </c>
      <c r="H3124">
        <v>0</v>
      </c>
      <c r="I3124">
        <f>机器人辅助表!H3124</f>
        <v>8071.9703855616572</v>
      </c>
      <c r="J3124">
        <v>2</v>
      </c>
      <c r="K3124">
        <v>4</v>
      </c>
      <c r="L3124">
        <v>1</v>
      </c>
      <c r="M3124" s="2">
        <f>机器人辅助表!C3124</f>
        <v>45855.689746483782</v>
      </c>
      <c r="N3124" s="2">
        <v>2</v>
      </c>
      <c r="O3124" s="2">
        <f>机器人辅助表!D3124</f>
        <v>2119.0267233060204</v>
      </c>
      <c r="P3124" s="2">
        <v>3</v>
      </c>
      <c r="Q3124" s="2">
        <f>机器人辅助表!E3124</f>
        <v>941.78965480267584</v>
      </c>
      <c r="R3124" s="2">
        <v>6</v>
      </c>
      <c r="S3124" s="2">
        <f>机器人辅助表!F3124</f>
        <v>5387.0529999999999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0</v>
      </c>
      <c r="AC3124">
        <v>0</v>
      </c>
      <c r="AD3124">
        <v>0</v>
      </c>
      <c r="AE3124">
        <v>0</v>
      </c>
      <c r="AF3124">
        <v>0</v>
      </c>
      <c r="AG3124">
        <v>0</v>
      </c>
      <c r="BD3124">
        <v>11</v>
      </c>
      <c r="BE3124">
        <v>9211103</v>
      </c>
      <c r="BF3124">
        <v>9214102</v>
      </c>
      <c r="BG3124">
        <v>9214204</v>
      </c>
      <c r="BH3124">
        <v>9214303</v>
      </c>
      <c r="BI3124">
        <v>9214403</v>
      </c>
      <c r="BJ3124">
        <v>9222103</v>
      </c>
      <c r="BK3124">
        <v>9223104</v>
      </c>
      <c r="BL3124">
        <v>9223203</v>
      </c>
      <c r="BM3124">
        <v>9223302</v>
      </c>
      <c r="BN3124">
        <v>9223404</v>
      </c>
      <c r="BO3124">
        <v>9215103</v>
      </c>
    </row>
    <row r="3125" spans="1:67" x14ac:dyDescent="0.15">
      <c r="A3125">
        <v>3124</v>
      </c>
      <c r="B3125" t="s">
        <v>3984</v>
      </c>
      <c r="E3125">
        <f>机器人辅助表!B3125</f>
        <v>34</v>
      </c>
      <c r="F3125">
        <v>1</v>
      </c>
      <c r="G3125">
        <v>58001</v>
      </c>
      <c r="H3125">
        <v>0</v>
      </c>
      <c r="I3125">
        <f>机器人辅助表!H3125</f>
        <v>6992.7985081510333</v>
      </c>
      <c r="J3125">
        <v>2</v>
      </c>
      <c r="K3125">
        <v>4</v>
      </c>
      <c r="L3125">
        <v>1</v>
      </c>
      <c r="M3125" s="2">
        <f>机器人辅助表!C3125</f>
        <v>24234.003355581277</v>
      </c>
      <c r="N3125" s="2">
        <v>2</v>
      </c>
      <c r="O3125" s="2">
        <f>机器人辅助表!D3125</f>
        <v>1505.4154919325758</v>
      </c>
      <c r="P3125" s="2">
        <v>3</v>
      </c>
      <c r="Q3125" s="2">
        <f>机器人辅助表!E3125</f>
        <v>669.07355197003358</v>
      </c>
      <c r="R3125" s="2">
        <v>6</v>
      </c>
      <c r="S3125" s="2">
        <f>机器人辅助表!F3125</f>
        <v>7892.5968000000012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0</v>
      </c>
      <c r="AA3125">
        <v>0</v>
      </c>
      <c r="AB3125">
        <v>0</v>
      </c>
      <c r="AC3125">
        <v>0</v>
      </c>
      <c r="AD3125">
        <v>0</v>
      </c>
      <c r="AE3125">
        <v>0</v>
      </c>
      <c r="AF3125">
        <v>0</v>
      </c>
      <c r="AG3125">
        <v>0</v>
      </c>
      <c r="BD3125">
        <v>11</v>
      </c>
      <c r="BE3125">
        <v>9113103</v>
      </c>
      <c r="BF3125">
        <v>9121102</v>
      </c>
      <c r="BG3125">
        <v>9121202</v>
      </c>
      <c r="BH3125">
        <v>9121304</v>
      </c>
      <c r="BI3125">
        <v>9121403</v>
      </c>
      <c r="BJ3125">
        <v>9114102</v>
      </c>
      <c r="BK3125">
        <v>9122104</v>
      </c>
      <c r="BL3125">
        <v>9122204</v>
      </c>
      <c r="BM3125">
        <v>9122302</v>
      </c>
      <c r="BN3125">
        <v>9122402</v>
      </c>
      <c r="BO3125">
        <v>9115102</v>
      </c>
    </row>
    <row r="3126" spans="1:67" x14ac:dyDescent="0.15">
      <c r="A3126">
        <v>3125</v>
      </c>
      <c r="B3126" t="s">
        <v>1422</v>
      </c>
      <c r="E3126">
        <f>机器人辅助表!B3126</f>
        <v>39</v>
      </c>
      <c r="F3126">
        <v>2</v>
      </c>
      <c r="G3126">
        <v>58101</v>
      </c>
      <c r="H3126">
        <v>0</v>
      </c>
      <c r="I3126">
        <f>机器人辅助表!H3126</f>
        <v>9055.2268495999942</v>
      </c>
      <c r="J3126">
        <v>2</v>
      </c>
      <c r="K3126">
        <v>4</v>
      </c>
      <c r="L3126">
        <v>1</v>
      </c>
      <c r="M3126" s="2">
        <f>机器人辅助表!C3126</f>
        <v>38447.697111992617</v>
      </c>
      <c r="N3126" s="2">
        <v>2</v>
      </c>
      <c r="O3126" s="2">
        <f>机器人辅助表!D3126</f>
        <v>2160.9074978217395</v>
      </c>
      <c r="P3126" s="2">
        <v>3</v>
      </c>
      <c r="Q3126" s="2">
        <f>机器人辅助表!E3126</f>
        <v>960.40333236521758</v>
      </c>
      <c r="R3126" s="2">
        <v>6</v>
      </c>
      <c r="S3126" s="2">
        <f>机器人辅助表!F3126</f>
        <v>8490.5990000000002</v>
      </c>
      <c r="T3126">
        <v>0</v>
      </c>
      <c r="U3126">
        <v>0</v>
      </c>
      <c r="V3126">
        <v>0</v>
      </c>
      <c r="W3126">
        <v>0</v>
      </c>
      <c r="X3126">
        <v>0</v>
      </c>
      <c r="Y3126">
        <v>0</v>
      </c>
      <c r="Z3126">
        <v>0</v>
      </c>
      <c r="AA3126">
        <v>0</v>
      </c>
      <c r="AB3126">
        <v>0</v>
      </c>
      <c r="AC3126">
        <v>0</v>
      </c>
      <c r="AD3126">
        <v>0</v>
      </c>
      <c r="AE3126">
        <v>0</v>
      </c>
      <c r="AF3126">
        <v>0</v>
      </c>
      <c r="AG3126">
        <v>0</v>
      </c>
      <c r="BD3126">
        <v>11</v>
      </c>
      <c r="BE3126">
        <v>9211104</v>
      </c>
      <c r="BF3126">
        <v>9214103</v>
      </c>
      <c r="BG3126">
        <v>9214203</v>
      </c>
      <c r="BH3126">
        <v>9214302</v>
      </c>
      <c r="BI3126">
        <v>9214403</v>
      </c>
      <c r="BJ3126">
        <v>9222102</v>
      </c>
      <c r="BK3126">
        <v>9223104</v>
      </c>
      <c r="BL3126">
        <v>9223203</v>
      </c>
      <c r="BM3126">
        <v>9223302</v>
      </c>
      <c r="BN3126">
        <v>9223403</v>
      </c>
      <c r="BO3126">
        <v>9215103</v>
      </c>
    </row>
    <row r="3127" spans="1:67" x14ac:dyDescent="0.15">
      <c r="A3127">
        <v>3126</v>
      </c>
      <c r="B3127" t="s">
        <v>3985</v>
      </c>
      <c r="E3127">
        <f>机器人辅助表!B3127</f>
        <v>37</v>
      </c>
      <c r="F3127">
        <v>2</v>
      </c>
      <c r="G3127">
        <v>58101</v>
      </c>
      <c r="H3127">
        <v>0</v>
      </c>
      <c r="I3127">
        <f>机器人辅助表!H3127</f>
        <v>8384.7769620420167</v>
      </c>
      <c r="J3127">
        <v>2</v>
      </c>
      <c r="K3127">
        <v>4</v>
      </c>
      <c r="L3127">
        <v>1</v>
      </c>
      <c r="M3127" s="2">
        <f>机器人辅助表!C3127</f>
        <v>32626.530433310098</v>
      </c>
      <c r="N3127" s="2">
        <v>2</v>
      </c>
      <c r="O3127" s="2">
        <f>机器人辅助表!D3127</f>
        <v>1936.2705934864218</v>
      </c>
      <c r="P3127" s="2">
        <v>3</v>
      </c>
      <c r="Q3127" s="2">
        <f>机器人辅助表!E3127</f>
        <v>860.56470821618757</v>
      </c>
      <c r="R3127" s="2">
        <v>6</v>
      </c>
      <c r="S3127" s="2">
        <f>机器人辅助表!F3127</f>
        <v>8486.5224000000017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0</v>
      </c>
      <c r="AA3127">
        <v>0</v>
      </c>
      <c r="AB3127">
        <v>0</v>
      </c>
      <c r="AC3127">
        <v>0</v>
      </c>
      <c r="AD3127">
        <v>0</v>
      </c>
      <c r="AE3127">
        <v>0</v>
      </c>
      <c r="AF3127">
        <v>0</v>
      </c>
      <c r="AG3127">
        <v>0</v>
      </c>
      <c r="BD3127">
        <v>11</v>
      </c>
      <c r="BE3127">
        <v>9211103</v>
      </c>
      <c r="BF3127">
        <v>9214103</v>
      </c>
      <c r="BG3127">
        <v>9214204</v>
      </c>
      <c r="BH3127">
        <v>9214303</v>
      </c>
      <c r="BI3127">
        <v>9214404</v>
      </c>
      <c r="BJ3127">
        <v>9222104</v>
      </c>
      <c r="BK3127">
        <v>9223104</v>
      </c>
      <c r="BL3127">
        <v>9223202</v>
      </c>
      <c r="BM3127">
        <v>9223303</v>
      </c>
      <c r="BN3127">
        <v>9223404</v>
      </c>
      <c r="BO3127">
        <v>9215104</v>
      </c>
    </row>
    <row r="3128" spans="1:67" x14ac:dyDescent="0.15">
      <c r="A3128">
        <v>3127</v>
      </c>
      <c r="B3128" t="s">
        <v>3986</v>
      </c>
      <c r="E3128">
        <f>机器人辅助表!B3128</f>
        <v>28</v>
      </c>
      <c r="F3128">
        <v>1</v>
      </c>
      <c r="G3128">
        <v>58001</v>
      </c>
      <c r="H3128">
        <v>0</v>
      </c>
      <c r="I3128">
        <f>机器人辅助表!H3128</f>
        <v>2564.0437249664433</v>
      </c>
      <c r="J3128">
        <v>2</v>
      </c>
      <c r="K3128">
        <v>4</v>
      </c>
      <c r="L3128">
        <v>1</v>
      </c>
      <c r="M3128" s="2">
        <f>机器人辅助表!C3128</f>
        <v>6750.5405669458205</v>
      </c>
      <c r="N3128" s="2">
        <v>2</v>
      </c>
      <c r="O3128" s="2">
        <f>机器人辅助表!D3128</f>
        <v>456.80349701137141</v>
      </c>
      <c r="P3128" s="2">
        <v>3</v>
      </c>
      <c r="Q3128" s="2">
        <f>机器人辅助表!E3128</f>
        <v>203.02377644949837</v>
      </c>
      <c r="R3128" s="2">
        <v>6</v>
      </c>
      <c r="S3128" s="2">
        <f>机器人辅助表!F3128</f>
        <v>3549.5711999999999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0</v>
      </c>
      <c r="AA3128">
        <v>0</v>
      </c>
      <c r="AB3128">
        <v>0</v>
      </c>
      <c r="AC3128">
        <v>0</v>
      </c>
      <c r="AD3128">
        <v>0</v>
      </c>
      <c r="AE3128">
        <v>0</v>
      </c>
      <c r="AF3128">
        <v>0</v>
      </c>
      <c r="AG3128">
        <v>0</v>
      </c>
      <c r="BD3128">
        <v>11</v>
      </c>
      <c r="BE3128">
        <v>9113104</v>
      </c>
      <c r="BF3128">
        <v>9121103</v>
      </c>
      <c r="BG3128">
        <v>9121203</v>
      </c>
      <c r="BH3128">
        <v>9121304</v>
      </c>
      <c r="BI3128">
        <v>9121402</v>
      </c>
      <c r="BJ3128">
        <v>9114104</v>
      </c>
      <c r="BK3128">
        <v>9122104</v>
      </c>
      <c r="BL3128">
        <v>9122203</v>
      </c>
      <c r="BM3128">
        <v>9122304</v>
      </c>
      <c r="BN3128">
        <v>9122403</v>
      </c>
      <c r="BO3128">
        <v>9115103</v>
      </c>
    </row>
    <row r="3129" spans="1:67" x14ac:dyDescent="0.15">
      <c r="A3129">
        <v>3128</v>
      </c>
      <c r="B3129" t="s">
        <v>3987</v>
      </c>
      <c r="E3129">
        <f>机器人辅助表!B3129</f>
        <v>47</v>
      </c>
      <c r="F3129">
        <v>1</v>
      </c>
      <c r="G3129">
        <v>58001</v>
      </c>
      <c r="H3129">
        <v>0</v>
      </c>
      <c r="I3129">
        <f>机器人辅助表!H3129</f>
        <v>15221.429869916268</v>
      </c>
      <c r="J3129">
        <v>2</v>
      </c>
      <c r="K3129">
        <v>4</v>
      </c>
      <c r="L3129">
        <v>1</v>
      </c>
      <c r="M3129" s="2">
        <f>机器人辅助表!C3129</f>
        <v>86470.729236226573</v>
      </c>
      <c r="N3129" s="2">
        <v>2</v>
      </c>
      <c r="O3129" s="2">
        <f>机器人辅助表!D3129</f>
        <v>3995.8789639484962</v>
      </c>
      <c r="P3129" s="2">
        <v>3</v>
      </c>
      <c r="Q3129" s="2">
        <f>机器人辅助表!E3129</f>
        <v>1775.946206199332</v>
      </c>
      <c r="R3129" s="2">
        <v>6</v>
      </c>
      <c r="S3129" s="2">
        <f>机器人辅助表!F3129</f>
        <v>10158.442800000001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0</v>
      </c>
      <c r="AA3129">
        <v>0</v>
      </c>
      <c r="AB3129">
        <v>0</v>
      </c>
      <c r="AC3129">
        <v>0</v>
      </c>
      <c r="AD3129">
        <v>0</v>
      </c>
      <c r="AE3129">
        <v>0</v>
      </c>
      <c r="AF3129">
        <v>0</v>
      </c>
      <c r="AG3129">
        <v>0</v>
      </c>
      <c r="BD3129">
        <v>11</v>
      </c>
      <c r="BE3129">
        <v>9113104</v>
      </c>
      <c r="BF3129">
        <v>9121103</v>
      </c>
      <c r="BG3129">
        <v>9121204</v>
      </c>
      <c r="BH3129">
        <v>9121302</v>
      </c>
      <c r="BI3129">
        <v>9121404</v>
      </c>
      <c r="BJ3129">
        <v>9114102</v>
      </c>
      <c r="BK3129">
        <v>9122102</v>
      </c>
      <c r="BL3129">
        <v>9122204</v>
      </c>
      <c r="BM3129">
        <v>9122304</v>
      </c>
      <c r="BN3129">
        <v>9122403</v>
      </c>
      <c r="BO3129">
        <v>9115104</v>
      </c>
    </row>
    <row r="3130" spans="1:67" x14ac:dyDescent="0.15">
      <c r="A3130">
        <v>3129</v>
      </c>
      <c r="B3130" t="s">
        <v>1423</v>
      </c>
      <c r="E3130">
        <f>机器人辅助表!B3130</f>
        <v>44</v>
      </c>
      <c r="F3130">
        <v>2</v>
      </c>
      <c r="G3130">
        <v>58101</v>
      </c>
      <c r="H3130">
        <v>0</v>
      </c>
      <c r="I3130">
        <f>机器人辅助表!H3130</f>
        <v>11903.706403918921</v>
      </c>
      <c r="J3130">
        <v>2</v>
      </c>
      <c r="K3130">
        <v>4</v>
      </c>
      <c r="L3130">
        <v>1</v>
      </c>
      <c r="M3130" s="2">
        <f>机器人辅助表!C3130</f>
        <v>61482.35805428186</v>
      </c>
      <c r="N3130" s="2">
        <v>2</v>
      </c>
      <c r="O3130" s="2">
        <f>机器人辅助表!D3130</f>
        <v>3046.1766136808028</v>
      </c>
      <c r="P3130" s="2">
        <v>3</v>
      </c>
      <c r="Q3130" s="2">
        <f>机器人辅助表!E3130</f>
        <v>1353.8562727470237</v>
      </c>
      <c r="R3130" s="2">
        <v>6</v>
      </c>
      <c r="S3130" s="2">
        <f>机器人辅助表!F3130</f>
        <v>9001.2592000000004</v>
      </c>
      <c r="T3130">
        <v>0</v>
      </c>
      <c r="U3130">
        <v>0</v>
      </c>
      <c r="V3130">
        <v>0</v>
      </c>
      <c r="W3130">
        <v>0</v>
      </c>
      <c r="X3130">
        <v>0</v>
      </c>
      <c r="Y3130">
        <v>0</v>
      </c>
      <c r="Z3130">
        <v>0</v>
      </c>
      <c r="AA3130">
        <v>0</v>
      </c>
      <c r="AB3130">
        <v>0</v>
      </c>
      <c r="AC3130">
        <v>0</v>
      </c>
      <c r="AD3130">
        <v>0</v>
      </c>
      <c r="AE3130">
        <v>0</v>
      </c>
      <c r="AF3130">
        <v>0</v>
      </c>
      <c r="AG3130">
        <v>0</v>
      </c>
      <c r="BD3130">
        <v>11</v>
      </c>
      <c r="BE3130">
        <v>9211104</v>
      </c>
      <c r="BF3130">
        <v>9214103</v>
      </c>
      <c r="BG3130">
        <v>9214202</v>
      </c>
      <c r="BH3130">
        <v>9214304</v>
      </c>
      <c r="BI3130">
        <v>9214402</v>
      </c>
      <c r="BJ3130">
        <v>9222102</v>
      </c>
      <c r="BK3130">
        <v>9223104</v>
      </c>
      <c r="BL3130">
        <v>9223202</v>
      </c>
      <c r="BM3130">
        <v>9223304</v>
      </c>
      <c r="BN3130">
        <v>9223403</v>
      </c>
      <c r="BO3130">
        <v>9215103</v>
      </c>
    </row>
    <row r="3131" spans="1:67" x14ac:dyDescent="0.15">
      <c r="A3131">
        <v>3130</v>
      </c>
      <c r="B3131" t="s">
        <v>3988</v>
      </c>
      <c r="E3131">
        <f>机器人辅助表!B3131</f>
        <v>29</v>
      </c>
      <c r="F3131">
        <v>2</v>
      </c>
      <c r="G3131">
        <v>58101</v>
      </c>
      <c r="H3131">
        <v>0</v>
      </c>
      <c r="I3131">
        <f>机器人辅助表!H3131</f>
        <v>5500.6768947116871</v>
      </c>
      <c r="J3131">
        <v>2</v>
      </c>
      <c r="K3131">
        <v>4</v>
      </c>
      <c r="L3131">
        <v>1</v>
      </c>
      <c r="M3131" s="2">
        <f>机器人辅助表!C3131</f>
        <v>15240.334103015222</v>
      </c>
      <c r="N3131" s="2">
        <v>2</v>
      </c>
      <c r="O3131" s="2">
        <f>机器人辅助表!D3131</f>
        <v>1007.1629696347832</v>
      </c>
      <c r="P3131" s="2">
        <v>3</v>
      </c>
      <c r="Q3131" s="2">
        <f>机器人辅助表!E3131</f>
        <v>447.62798650434814</v>
      </c>
      <c r="R3131" s="2">
        <v>6</v>
      </c>
      <c r="S3131" s="2">
        <f>机器人辅助表!F3131</f>
        <v>7410.273799999999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0</v>
      </c>
      <c r="AA3131">
        <v>0</v>
      </c>
      <c r="AB3131">
        <v>0</v>
      </c>
      <c r="AC3131">
        <v>0</v>
      </c>
      <c r="AD3131">
        <v>0</v>
      </c>
      <c r="AE3131">
        <v>0</v>
      </c>
      <c r="AF3131">
        <v>0</v>
      </c>
      <c r="AG3131">
        <v>0</v>
      </c>
      <c r="BD3131">
        <v>11</v>
      </c>
      <c r="BE3131">
        <v>9211102</v>
      </c>
      <c r="BF3131">
        <v>9214103</v>
      </c>
      <c r="BG3131">
        <v>9214204</v>
      </c>
      <c r="BH3131">
        <v>9214303</v>
      </c>
      <c r="BI3131">
        <v>9214404</v>
      </c>
      <c r="BJ3131">
        <v>9222102</v>
      </c>
      <c r="BK3131">
        <v>9223103</v>
      </c>
      <c r="BL3131">
        <v>9223204</v>
      </c>
      <c r="BM3131">
        <v>9223303</v>
      </c>
      <c r="BN3131">
        <v>9223403</v>
      </c>
      <c r="BO3131">
        <v>9215103</v>
      </c>
    </row>
    <row r="3132" spans="1:67" x14ac:dyDescent="0.15">
      <c r="A3132">
        <v>3131</v>
      </c>
      <c r="B3132" t="s">
        <v>3989</v>
      </c>
      <c r="E3132">
        <f>机器人辅助表!B3132</f>
        <v>22</v>
      </c>
      <c r="F3132">
        <v>2</v>
      </c>
      <c r="G3132">
        <v>58101</v>
      </c>
      <c r="H3132">
        <v>0</v>
      </c>
      <c r="I3132">
        <f>机器人辅助表!H3132</f>
        <v>3451.6263732479997</v>
      </c>
      <c r="J3132">
        <v>2</v>
      </c>
      <c r="K3132">
        <v>4</v>
      </c>
      <c r="L3132">
        <v>1</v>
      </c>
      <c r="M3132" s="2">
        <f>机器人辅助表!C3132</f>
        <v>6311.7869759999994</v>
      </c>
      <c r="N3132" s="2">
        <v>2</v>
      </c>
      <c r="O3132" s="2">
        <f>机器人辅助表!D3132</f>
        <v>498.84595200000007</v>
      </c>
      <c r="P3132" s="2">
        <v>3</v>
      </c>
      <c r="Q3132" s="2">
        <f>机器人辅助表!E3132</f>
        <v>221.70931200000004</v>
      </c>
      <c r="R3132" s="2">
        <v>6</v>
      </c>
      <c r="S3132" s="2">
        <f>机器人辅助表!F3132</f>
        <v>5598.0251999999991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0</v>
      </c>
      <c r="AA3132">
        <v>0</v>
      </c>
      <c r="AB3132">
        <v>0</v>
      </c>
      <c r="AC3132">
        <v>0</v>
      </c>
      <c r="AD3132">
        <v>0</v>
      </c>
      <c r="AE3132">
        <v>0</v>
      </c>
      <c r="AF3132">
        <v>0</v>
      </c>
      <c r="AG3132">
        <v>0</v>
      </c>
      <c r="BD3132">
        <v>11</v>
      </c>
      <c r="BE3132">
        <v>9211103</v>
      </c>
      <c r="BF3132">
        <v>9214102</v>
      </c>
      <c r="BG3132">
        <v>9214202</v>
      </c>
      <c r="BH3132">
        <v>9214303</v>
      </c>
      <c r="BI3132">
        <v>9214403</v>
      </c>
      <c r="BJ3132">
        <v>9222103</v>
      </c>
      <c r="BK3132">
        <v>9223102</v>
      </c>
      <c r="BL3132">
        <v>9223202</v>
      </c>
      <c r="BM3132">
        <v>9223303</v>
      </c>
      <c r="BN3132">
        <v>9223404</v>
      </c>
      <c r="BO3132">
        <v>9215102</v>
      </c>
    </row>
    <row r="3133" spans="1:67" x14ac:dyDescent="0.15">
      <c r="A3133">
        <v>3132</v>
      </c>
      <c r="B3133" t="s">
        <v>3990</v>
      </c>
      <c r="E3133">
        <f>机器人辅助表!B3133</f>
        <v>25</v>
      </c>
      <c r="F3133">
        <v>3</v>
      </c>
      <c r="G3133">
        <v>58201</v>
      </c>
      <c r="H3133">
        <v>0</v>
      </c>
      <c r="I3133">
        <f>机器人辅助表!H3133</f>
        <v>2802.7974517976586</v>
      </c>
      <c r="J3133">
        <v>2</v>
      </c>
      <c r="K3133">
        <v>4</v>
      </c>
      <c r="L3133">
        <v>1</v>
      </c>
      <c r="M3133" s="2">
        <f>机器人辅助表!C3133</f>
        <v>6190.7774921613727</v>
      </c>
      <c r="N3133" s="2">
        <v>2</v>
      </c>
      <c r="O3133" s="2">
        <f>机器人辅助表!D3133</f>
        <v>451.37820702341156</v>
      </c>
      <c r="P3133" s="2">
        <v>3</v>
      </c>
      <c r="Q3133" s="2">
        <f>机器人辅助表!E3133</f>
        <v>200.61253645484959</v>
      </c>
      <c r="R3133" s="2">
        <v>6</v>
      </c>
      <c r="S3133" s="2">
        <f>机器人辅助表!F3133</f>
        <v>4223.6549999999997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0</v>
      </c>
      <c r="AA3133">
        <v>0</v>
      </c>
      <c r="AB3133">
        <v>0</v>
      </c>
      <c r="AC3133">
        <v>0</v>
      </c>
      <c r="AD3133">
        <v>0</v>
      </c>
      <c r="AE3133">
        <v>0</v>
      </c>
      <c r="AF3133">
        <v>0</v>
      </c>
      <c r="AG3133">
        <v>0</v>
      </c>
      <c r="BD3133">
        <v>8</v>
      </c>
      <c r="BE3133">
        <v>9323104</v>
      </c>
      <c r="BF3133">
        <v>9324102</v>
      </c>
      <c r="BG3133">
        <v>9324204</v>
      </c>
      <c r="BH3133">
        <v>9324303</v>
      </c>
      <c r="BI3133">
        <v>9324402</v>
      </c>
      <c r="BJ3133">
        <v>9312102</v>
      </c>
      <c r="BK3133">
        <v>9311102</v>
      </c>
      <c r="BL3133">
        <v>9315102</v>
      </c>
    </row>
    <row r="3134" spans="1:67" x14ac:dyDescent="0.15">
      <c r="A3134">
        <v>3133</v>
      </c>
      <c r="B3134" t="s">
        <v>3991</v>
      </c>
      <c r="E3134">
        <f>机器人辅助表!B3134</f>
        <v>35</v>
      </c>
      <c r="F3134">
        <v>2</v>
      </c>
      <c r="G3134">
        <v>58101</v>
      </c>
      <c r="H3134">
        <v>0</v>
      </c>
      <c r="I3134">
        <f>机器人辅助表!H3134</f>
        <v>6225.3452071095644</v>
      </c>
      <c r="J3134">
        <v>2</v>
      </c>
      <c r="K3134">
        <v>4</v>
      </c>
      <c r="L3134">
        <v>1</v>
      </c>
      <c r="M3134" s="2">
        <f>机器人辅助表!C3134</f>
        <v>22352.393919130434</v>
      </c>
      <c r="N3134" s="2">
        <v>2</v>
      </c>
      <c r="O3134" s="2">
        <f>机器人辅助表!D3134</f>
        <v>1376.2238509565218</v>
      </c>
      <c r="P3134" s="2">
        <v>3</v>
      </c>
      <c r="Q3134" s="2">
        <f>机器人辅助表!E3134</f>
        <v>611.65504486956536</v>
      </c>
      <c r="R3134" s="2">
        <v>6</v>
      </c>
      <c r="S3134" s="2">
        <f>机器人辅助表!F3134</f>
        <v>6781.802999999999</v>
      </c>
      <c r="T3134">
        <v>0</v>
      </c>
      <c r="U3134">
        <v>0</v>
      </c>
      <c r="V3134">
        <v>0</v>
      </c>
      <c r="W3134">
        <v>0</v>
      </c>
      <c r="X3134">
        <v>0</v>
      </c>
      <c r="Y3134">
        <v>0</v>
      </c>
      <c r="Z3134">
        <v>0</v>
      </c>
      <c r="AA3134">
        <v>0</v>
      </c>
      <c r="AB3134">
        <v>0</v>
      </c>
      <c r="AC3134">
        <v>0</v>
      </c>
      <c r="AD3134">
        <v>0</v>
      </c>
      <c r="AE3134">
        <v>0</v>
      </c>
      <c r="AF3134">
        <v>0</v>
      </c>
      <c r="AG3134">
        <v>0</v>
      </c>
      <c r="BD3134">
        <v>11</v>
      </c>
      <c r="BE3134">
        <v>9211102</v>
      </c>
      <c r="BF3134">
        <v>9214103</v>
      </c>
      <c r="BG3134">
        <v>9214203</v>
      </c>
      <c r="BH3134">
        <v>9214302</v>
      </c>
      <c r="BI3134">
        <v>9214404</v>
      </c>
      <c r="BJ3134">
        <v>9222104</v>
      </c>
      <c r="BK3134">
        <v>9223104</v>
      </c>
      <c r="BL3134">
        <v>9223202</v>
      </c>
      <c r="BM3134">
        <v>9223302</v>
      </c>
      <c r="BN3134">
        <v>9223402</v>
      </c>
      <c r="BO3134">
        <v>9215104</v>
      </c>
    </row>
    <row r="3135" spans="1:67" x14ac:dyDescent="0.15">
      <c r="A3135">
        <v>3134</v>
      </c>
      <c r="B3135" t="s">
        <v>3992</v>
      </c>
      <c r="E3135">
        <f>机器人辅助表!B3135</f>
        <v>25</v>
      </c>
      <c r="F3135">
        <v>1</v>
      </c>
      <c r="G3135">
        <v>58001</v>
      </c>
      <c r="H3135">
        <v>0</v>
      </c>
      <c r="I3135">
        <f>机器人辅助表!H3135</f>
        <v>3518.4053118311044</v>
      </c>
      <c r="J3135">
        <v>2</v>
      </c>
      <c r="K3135">
        <v>4</v>
      </c>
      <c r="L3135">
        <v>1</v>
      </c>
      <c r="M3135" s="2">
        <f>机器人辅助表!C3135</f>
        <v>7771.401532713212</v>
      </c>
      <c r="N3135" s="2">
        <v>2</v>
      </c>
      <c r="O3135" s="2">
        <f>机器人辅助表!D3135</f>
        <v>566.62370668896347</v>
      </c>
      <c r="P3135" s="2">
        <v>3</v>
      </c>
      <c r="Q3135" s="2">
        <f>机器人辅助表!E3135</f>
        <v>251.8327585284282</v>
      </c>
      <c r="R3135" s="2">
        <v>6</v>
      </c>
      <c r="S3135" s="2">
        <f>机器人辅助表!F3135</f>
        <v>5302.0349999999999</v>
      </c>
      <c r="T3135">
        <v>0</v>
      </c>
      <c r="U3135">
        <v>0</v>
      </c>
      <c r="V3135">
        <v>0</v>
      </c>
      <c r="W3135">
        <v>0</v>
      </c>
      <c r="X3135">
        <v>0</v>
      </c>
      <c r="Y3135">
        <v>0</v>
      </c>
      <c r="Z3135">
        <v>0</v>
      </c>
      <c r="AA3135">
        <v>0</v>
      </c>
      <c r="AB3135">
        <v>0</v>
      </c>
      <c r="AC3135">
        <v>0</v>
      </c>
      <c r="AD3135">
        <v>0</v>
      </c>
      <c r="AE3135">
        <v>0</v>
      </c>
      <c r="AF3135">
        <v>0</v>
      </c>
      <c r="AG3135">
        <v>0</v>
      </c>
      <c r="BD3135">
        <v>11</v>
      </c>
      <c r="BE3135">
        <v>9113104</v>
      </c>
      <c r="BF3135">
        <v>9121103</v>
      </c>
      <c r="BG3135">
        <v>9121204</v>
      </c>
      <c r="BH3135">
        <v>9121302</v>
      </c>
      <c r="BI3135">
        <v>9121404</v>
      </c>
      <c r="BJ3135">
        <v>9114102</v>
      </c>
      <c r="BK3135">
        <v>9122102</v>
      </c>
      <c r="BL3135">
        <v>9122204</v>
      </c>
      <c r="BM3135">
        <v>9122304</v>
      </c>
      <c r="BN3135">
        <v>9122402</v>
      </c>
      <c r="BO3135">
        <v>9115103</v>
      </c>
    </row>
    <row r="3136" spans="1:67" x14ac:dyDescent="0.15">
      <c r="A3136">
        <v>3135</v>
      </c>
      <c r="B3136" t="s">
        <v>3993</v>
      </c>
      <c r="E3136">
        <f>机器人辅助表!B3136</f>
        <v>28</v>
      </c>
      <c r="F3136">
        <v>2</v>
      </c>
      <c r="G3136">
        <v>58101</v>
      </c>
      <c r="H3136">
        <v>0</v>
      </c>
      <c r="I3136">
        <f>机器人辅助表!H3136</f>
        <v>4487.0765186912759</v>
      </c>
      <c r="J3136">
        <v>2</v>
      </c>
      <c r="K3136">
        <v>4</v>
      </c>
      <c r="L3136">
        <v>1</v>
      </c>
      <c r="M3136" s="2">
        <f>机器人辅助表!C3136</f>
        <v>11813.445992155186</v>
      </c>
      <c r="N3136" s="2">
        <v>2</v>
      </c>
      <c r="O3136" s="2">
        <f>机器人辅助表!D3136</f>
        <v>799.40611976989999</v>
      </c>
      <c r="P3136" s="2">
        <v>3</v>
      </c>
      <c r="Q3136" s="2">
        <f>机器人辅助表!E3136</f>
        <v>355.29160878662219</v>
      </c>
      <c r="R3136" s="2">
        <v>6</v>
      </c>
      <c r="S3136" s="2">
        <f>机器人辅助表!F3136</f>
        <v>6211.7496000000001</v>
      </c>
      <c r="T3136">
        <v>0</v>
      </c>
      <c r="U3136">
        <v>0</v>
      </c>
      <c r="V3136">
        <v>0</v>
      </c>
      <c r="W3136">
        <v>0</v>
      </c>
      <c r="X3136">
        <v>0</v>
      </c>
      <c r="Y3136">
        <v>0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  <c r="AF3136">
        <v>0</v>
      </c>
      <c r="AG3136">
        <v>0</v>
      </c>
      <c r="BD3136">
        <v>11</v>
      </c>
      <c r="BE3136">
        <v>9211102</v>
      </c>
      <c r="BF3136">
        <v>9214102</v>
      </c>
      <c r="BG3136">
        <v>9214204</v>
      </c>
      <c r="BH3136">
        <v>9214302</v>
      </c>
      <c r="BI3136">
        <v>9214403</v>
      </c>
      <c r="BJ3136">
        <v>9222104</v>
      </c>
      <c r="BK3136">
        <v>9223104</v>
      </c>
      <c r="BL3136">
        <v>9223204</v>
      </c>
      <c r="BM3136">
        <v>9223302</v>
      </c>
      <c r="BN3136">
        <v>9223402</v>
      </c>
      <c r="BO3136">
        <v>9215103</v>
      </c>
    </row>
    <row r="3137" spans="1:67" x14ac:dyDescent="0.15">
      <c r="A3137">
        <v>3136</v>
      </c>
      <c r="B3137" t="s">
        <v>3994</v>
      </c>
      <c r="E3137">
        <f>机器人辅助表!B3137</f>
        <v>33</v>
      </c>
      <c r="F3137">
        <v>1</v>
      </c>
      <c r="G3137">
        <v>58001</v>
      </c>
      <c r="H3137">
        <v>0</v>
      </c>
      <c r="I3137">
        <f>机器人辅助表!H3137</f>
        <v>2998.8244496146367</v>
      </c>
      <c r="J3137">
        <v>2</v>
      </c>
      <c r="K3137">
        <v>4</v>
      </c>
      <c r="L3137">
        <v>1</v>
      </c>
      <c r="M3137" s="2">
        <f>机器人辅助表!C3137</f>
        <v>10005.91940593897</v>
      </c>
      <c r="N3137" s="2">
        <v>2</v>
      </c>
      <c r="O3137" s="2">
        <f>机器人辅助表!D3137</f>
        <v>627.31194261321104</v>
      </c>
      <c r="P3137" s="2">
        <v>3</v>
      </c>
      <c r="Q3137" s="2">
        <f>机器人辅助表!E3137</f>
        <v>278.80530782809387</v>
      </c>
      <c r="R3137" s="2">
        <v>6</v>
      </c>
      <c r="S3137" s="2">
        <f>机器人辅助表!F3137</f>
        <v>3507.8421999999996</v>
      </c>
      <c r="T3137">
        <v>0</v>
      </c>
      <c r="U3137">
        <v>0</v>
      </c>
      <c r="V3137">
        <v>0</v>
      </c>
      <c r="W3137">
        <v>0</v>
      </c>
      <c r="X3137">
        <v>0</v>
      </c>
      <c r="Y3137">
        <v>0</v>
      </c>
      <c r="Z3137">
        <v>0</v>
      </c>
      <c r="AA3137">
        <v>0</v>
      </c>
      <c r="AB3137">
        <v>0</v>
      </c>
      <c r="AC3137">
        <v>0</v>
      </c>
      <c r="AD3137">
        <v>0</v>
      </c>
      <c r="AE3137">
        <v>0</v>
      </c>
      <c r="AF3137">
        <v>0</v>
      </c>
      <c r="AG3137">
        <v>0</v>
      </c>
      <c r="BD3137">
        <v>11</v>
      </c>
      <c r="BE3137">
        <v>9113103</v>
      </c>
      <c r="BF3137">
        <v>9121104</v>
      </c>
      <c r="BG3137">
        <v>9121202</v>
      </c>
      <c r="BH3137">
        <v>9121303</v>
      </c>
      <c r="BI3137">
        <v>9121404</v>
      </c>
      <c r="BJ3137">
        <v>9114103</v>
      </c>
      <c r="BK3137">
        <v>9122102</v>
      </c>
      <c r="BL3137">
        <v>9122203</v>
      </c>
      <c r="BM3137">
        <v>9122302</v>
      </c>
      <c r="BN3137">
        <v>9122404</v>
      </c>
      <c r="BO3137">
        <v>9115104</v>
      </c>
    </row>
    <row r="3138" spans="1:67" x14ac:dyDescent="0.15">
      <c r="A3138">
        <v>3137</v>
      </c>
      <c r="B3138" t="s">
        <v>1424</v>
      </c>
      <c r="E3138">
        <f>机器人辅助表!B3138</f>
        <v>44</v>
      </c>
      <c r="F3138">
        <v>2</v>
      </c>
      <c r="G3138">
        <v>58101</v>
      </c>
      <c r="H3138">
        <v>0</v>
      </c>
      <c r="I3138">
        <f>机器人辅助表!H3138</f>
        <v>9023.7774352288598</v>
      </c>
      <c r="J3138">
        <v>2</v>
      </c>
      <c r="K3138">
        <v>4</v>
      </c>
      <c r="L3138">
        <v>1</v>
      </c>
      <c r="M3138" s="2">
        <f>机器人辅助表!C3138</f>
        <v>46607.594008891079</v>
      </c>
      <c r="N3138" s="2">
        <v>2</v>
      </c>
      <c r="O3138" s="2">
        <f>机器人辅助表!D3138</f>
        <v>2309.1984006935118</v>
      </c>
      <c r="P3138" s="2">
        <v>3</v>
      </c>
      <c r="Q3138" s="2">
        <f>机器人辅助表!E3138</f>
        <v>1026.3104003082276</v>
      </c>
      <c r="R3138" s="2">
        <v>6</v>
      </c>
      <c r="S3138" s="2">
        <f>机器人辅助表!F3138</f>
        <v>6823.5351999999993</v>
      </c>
      <c r="T3138">
        <v>0</v>
      </c>
      <c r="U3138">
        <v>0</v>
      </c>
      <c r="V3138">
        <v>0</v>
      </c>
      <c r="W3138">
        <v>0</v>
      </c>
      <c r="X3138">
        <v>0</v>
      </c>
      <c r="Y3138">
        <v>0</v>
      </c>
      <c r="Z3138">
        <v>0</v>
      </c>
      <c r="AA3138">
        <v>0</v>
      </c>
      <c r="AB3138">
        <v>0</v>
      </c>
      <c r="AC3138">
        <v>0</v>
      </c>
      <c r="AD3138">
        <v>0</v>
      </c>
      <c r="AE3138">
        <v>0</v>
      </c>
      <c r="AF3138">
        <v>0</v>
      </c>
      <c r="AG3138">
        <v>0</v>
      </c>
      <c r="BD3138">
        <v>11</v>
      </c>
      <c r="BE3138">
        <v>9211102</v>
      </c>
      <c r="BF3138">
        <v>9214104</v>
      </c>
      <c r="BG3138">
        <v>9214204</v>
      </c>
      <c r="BH3138">
        <v>9214302</v>
      </c>
      <c r="BI3138">
        <v>9214403</v>
      </c>
      <c r="BJ3138">
        <v>9222102</v>
      </c>
      <c r="BK3138">
        <v>9223102</v>
      </c>
      <c r="BL3138">
        <v>9223203</v>
      </c>
      <c r="BM3138">
        <v>9223304</v>
      </c>
      <c r="BN3138">
        <v>9223403</v>
      </c>
      <c r="BO3138">
        <v>9215103</v>
      </c>
    </row>
    <row r="3139" spans="1:67" x14ac:dyDescent="0.15">
      <c r="A3139">
        <v>3138</v>
      </c>
      <c r="B3139" t="s">
        <v>1425</v>
      </c>
      <c r="E3139">
        <f>机器人辅助表!B3139</f>
        <v>48</v>
      </c>
      <c r="F3139">
        <v>2</v>
      </c>
      <c r="G3139">
        <v>58101</v>
      </c>
      <c r="H3139">
        <v>0</v>
      </c>
      <c r="I3139">
        <f>机器人辅助表!H3139</f>
        <v>11260.616354328578</v>
      </c>
      <c r="J3139">
        <v>2</v>
      </c>
      <c r="K3139">
        <v>4</v>
      </c>
      <c r="L3139">
        <v>1</v>
      </c>
      <c r="M3139" s="2">
        <f>机器人辅助表!C3139</f>
        <v>65838.117376512018</v>
      </c>
      <c r="N3139" s="2">
        <v>2</v>
      </c>
      <c r="O3139" s="2">
        <f>机器人辅助表!D3139</f>
        <v>2975.2233638400016</v>
      </c>
      <c r="P3139" s="2">
        <v>3</v>
      </c>
      <c r="Q3139" s="2">
        <f>机器人辅助表!E3139</f>
        <v>1322.3214950400006</v>
      </c>
      <c r="R3139" s="2">
        <v>6</v>
      </c>
      <c r="S3139" s="2">
        <f>机器人辅助表!F3139</f>
        <v>7214.0511999999999</v>
      </c>
      <c r="T3139">
        <v>0</v>
      </c>
      <c r="U3139">
        <v>0</v>
      </c>
      <c r="V3139">
        <v>0</v>
      </c>
      <c r="W3139">
        <v>0</v>
      </c>
      <c r="X3139">
        <v>0</v>
      </c>
      <c r="Y3139">
        <v>0</v>
      </c>
      <c r="Z3139">
        <v>0</v>
      </c>
      <c r="AA3139">
        <v>0</v>
      </c>
      <c r="AB3139">
        <v>0</v>
      </c>
      <c r="AC3139">
        <v>0</v>
      </c>
      <c r="AD3139">
        <v>0</v>
      </c>
      <c r="AE3139">
        <v>0</v>
      </c>
      <c r="AF3139">
        <v>0</v>
      </c>
      <c r="AG3139">
        <v>0</v>
      </c>
      <c r="BD3139">
        <v>11</v>
      </c>
      <c r="BE3139">
        <v>9211104</v>
      </c>
      <c r="BF3139">
        <v>9214103</v>
      </c>
      <c r="BG3139">
        <v>9214202</v>
      </c>
      <c r="BH3139">
        <v>9214304</v>
      </c>
      <c r="BI3139">
        <v>9214403</v>
      </c>
      <c r="BJ3139">
        <v>9222102</v>
      </c>
      <c r="BK3139">
        <v>9223104</v>
      </c>
      <c r="BL3139">
        <v>9223202</v>
      </c>
      <c r="BM3139">
        <v>9223303</v>
      </c>
      <c r="BN3139">
        <v>9223402</v>
      </c>
      <c r="BO3139">
        <v>9215102</v>
      </c>
    </row>
    <row r="3140" spans="1:67" x14ac:dyDescent="0.15">
      <c r="A3140">
        <v>3139</v>
      </c>
      <c r="B3140" t="s">
        <v>1426</v>
      </c>
      <c r="E3140">
        <f>机器人辅助表!B3140</f>
        <v>27</v>
      </c>
      <c r="F3140">
        <v>1</v>
      </c>
      <c r="G3140">
        <v>58001</v>
      </c>
      <c r="H3140">
        <v>0</v>
      </c>
      <c r="I3140">
        <f>机器人辅助表!H3140</f>
        <v>3092.5367871762464</v>
      </c>
      <c r="J3140">
        <v>2</v>
      </c>
      <c r="K3140">
        <v>4</v>
      </c>
      <c r="L3140">
        <v>1</v>
      </c>
      <c r="M3140" s="2">
        <f>机器人辅助表!C3140</f>
        <v>7710.3080528384653</v>
      </c>
      <c r="N3140" s="2">
        <v>2</v>
      </c>
      <c r="O3140" s="2">
        <f>机器人辅助表!D3140</f>
        <v>534.56155975384627</v>
      </c>
      <c r="P3140" s="2">
        <v>3</v>
      </c>
      <c r="Q3140" s="2">
        <f>机器人辅助表!E3140</f>
        <v>237.58291544615395</v>
      </c>
      <c r="R3140" s="2">
        <v>6</v>
      </c>
      <c r="S3140" s="2">
        <f>机器人辅助表!F3140</f>
        <v>4401.6387999999997</v>
      </c>
      <c r="T3140">
        <v>0</v>
      </c>
      <c r="U3140">
        <v>0</v>
      </c>
      <c r="V3140">
        <v>0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0</v>
      </c>
      <c r="AE3140">
        <v>0</v>
      </c>
      <c r="AF3140">
        <v>0</v>
      </c>
      <c r="AG3140">
        <v>0</v>
      </c>
      <c r="BD3140">
        <v>11</v>
      </c>
      <c r="BE3140">
        <v>9113103</v>
      </c>
      <c r="BF3140">
        <v>9121102</v>
      </c>
      <c r="BG3140">
        <v>9121204</v>
      </c>
      <c r="BH3140">
        <v>9121302</v>
      </c>
      <c r="BI3140">
        <v>9121402</v>
      </c>
      <c r="BJ3140">
        <v>9114102</v>
      </c>
      <c r="BK3140">
        <v>9122102</v>
      </c>
      <c r="BL3140">
        <v>9122203</v>
      </c>
      <c r="BM3140">
        <v>9122302</v>
      </c>
      <c r="BN3140">
        <v>9122404</v>
      </c>
      <c r="BO3140">
        <v>9115102</v>
      </c>
    </row>
    <row r="3141" spans="1:67" x14ac:dyDescent="0.15">
      <c r="A3141">
        <v>3140</v>
      </c>
      <c r="B3141" t="s">
        <v>1427</v>
      </c>
      <c r="E3141">
        <f>机器人辅助表!B3141</f>
        <v>27</v>
      </c>
      <c r="F3141">
        <v>1</v>
      </c>
      <c r="G3141">
        <v>58001</v>
      </c>
      <c r="H3141">
        <v>0</v>
      </c>
      <c r="I3141">
        <f>机器人辅助表!H3141</f>
        <v>4706.0342413551571</v>
      </c>
      <c r="J3141">
        <v>2</v>
      </c>
      <c r="K3141">
        <v>4</v>
      </c>
      <c r="L3141">
        <v>1</v>
      </c>
      <c r="M3141" s="2">
        <f>机器人辅助表!C3141</f>
        <v>11733.077471710707</v>
      </c>
      <c r="N3141" s="2">
        <v>2</v>
      </c>
      <c r="O3141" s="2">
        <f>机器人辅助表!D3141</f>
        <v>813.46324310367902</v>
      </c>
      <c r="P3141" s="2">
        <v>3</v>
      </c>
      <c r="Q3141" s="2">
        <f>机器人辅助表!E3141</f>
        <v>361.53921915719076</v>
      </c>
      <c r="R3141" s="2">
        <v>6</v>
      </c>
      <c r="S3141" s="2">
        <f>机器人辅助表!F3141</f>
        <v>6698.1459999999988</v>
      </c>
      <c r="T3141">
        <v>0</v>
      </c>
      <c r="U3141">
        <v>0</v>
      </c>
      <c r="V3141">
        <v>0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0</v>
      </c>
      <c r="AE3141">
        <v>0</v>
      </c>
      <c r="AF3141">
        <v>0</v>
      </c>
      <c r="AG3141">
        <v>0</v>
      </c>
      <c r="BD3141">
        <v>11</v>
      </c>
      <c r="BE3141">
        <v>9113103</v>
      </c>
      <c r="BF3141">
        <v>9121104</v>
      </c>
      <c r="BG3141">
        <v>9121204</v>
      </c>
      <c r="BH3141">
        <v>9121302</v>
      </c>
      <c r="BI3141">
        <v>9121404</v>
      </c>
      <c r="BJ3141">
        <v>9114102</v>
      </c>
      <c r="BK3141">
        <v>9122103</v>
      </c>
      <c r="BL3141">
        <v>9122203</v>
      </c>
      <c r="BM3141">
        <v>9122302</v>
      </c>
      <c r="BN3141">
        <v>9122402</v>
      </c>
      <c r="BO3141">
        <v>9115103</v>
      </c>
    </row>
    <row r="3142" spans="1:67" x14ac:dyDescent="0.15">
      <c r="A3142">
        <v>3141</v>
      </c>
      <c r="B3142" t="s">
        <v>1428</v>
      </c>
      <c r="E3142">
        <f>机器人辅助表!B3142</f>
        <v>21</v>
      </c>
      <c r="F3142">
        <v>2</v>
      </c>
      <c r="G3142">
        <v>58101</v>
      </c>
      <c r="H3142">
        <v>0</v>
      </c>
      <c r="I3142">
        <f>机器人辅助表!H3142</f>
        <v>2745.9078822041743</v>
      </c>
      <c r="J3142">
        <v>2</v>
      </c>
      <c r="K3142">
        <v>4</v>
      </c>
      <c r="L3142">
        <v>1</v>
      </c>
      <c r="M3142" s="2">
        <f>机器人辅助表!C3142</f>
        <v>4736.6183865000021</v>
      </c>
      <c r="N3142" s="2">
        <v>2</v>
      </c>
      <c r="O3142" s="2">
        <f>机器人辅助表!D3142</f>
        <v>385.13441426086973</v>
      </c>
      <c r="P3142" s="2">
        <v>3</v>
      </c>
      <c r="Q3142" s="2">
        <f>机器人辅助表!E3142</f>
        <v>171.17085078260877</v>
      </c>
      <c r="R3142" s="2">
        <v>6</v>
      </c>
      <c r="S3142" s="2">
        <f>机器人辅助表!F3142</f>
        <v>4536.7251999999999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0</v>
      </c>
      <c r="AE3142">
        <v>0</v>
      </c>
      <c r="AF3142">
        <v>0</v>
      </c>
      <c r="AG3142">
        <v>0</v>
      </c>
      <c r="BD3142">
        <v>11</v>
      </c>
      <c r="BE3142">
        <v>9211103</v>
      </c>
      <c r="BF3142">
        <v>9214103</v>
      </c>
      <c r="BG3142">
        <v>9214202</v>
      </c>
      <c r="BH3142">
        <v>9214303</v>
      </c>
      <c r="BI3142">
        <v>9214402</v>
      </c>
      <c r="BJ3142">
        <v>9222104</v>
      </c>
      <c r="BK3142">
        <v>9223103</v>
      </c>
      <c r="BL3142">
        <v>9223202</v>
      </c>
      <c r="BM3142">
        <v>9223302</v>
      </c>
      <c r="BN3142">
        <v>9223403</v>
      </c>
      <c r="BO3142">
        <v>9215103</v>
      </c>
    </row>
    <row r="3143" spans="1:67" x14ac:dyDescent="0.15">
      <c r="A3143">
        <v>3142</v>
      </c>
      <c r="B3143" t="s">
        <v>1429</v>
      </c>
      <c r="E3143">
        <f>机器人辅助表!B3143</f>
        <v>45</v>
      </c>
      <c r="F3143">
        <v>2</v>
      </c>
      <c r="G3143">
        <v>58101</v>
      </c>
      <c r="H3143">
        <v>0</v>
      </c>
      <c r="I3143">
        <f>机器人辅助表!H3143</f>
        <v>11029.387672820856</v>
      </c>
      <c r="J3143">
        <v>2</v>
      </c>
      <c r="K3143">
        <v>4</v>
      </c>
      <c r="L3143">
        <v>1</v>
      </c>
      <c r="M3143" s="2">
        <f>机器人辅助表!C3143</f>
        <v>58896.53046891273</v>
      </c>
      <c r="N3143" s="2">
        <v>2</v>
      </c>
      <c r="O3143" s="2">
        <f>机器人辅助表!D3143</f>
        <v>2849.7514813344492</v>
      </c>
      <c r="P3143" s="2">
        <v>3</v>
      </c>
      <c r="Q3143" s="2">
        <f>机器人辅助表!E3143</f>
        <v>1266.5562139264218</v>
      </c>
      <c r="R3143" s="2">
        <v>6</v>
      </c>
      <c r="S3143" s="2">
        <f>机器人辅助表!F3143</f>
        <v>7997.0219999999999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0</v>
      </c>
      <c r="AA3143">
        <v>0</v>
      </c>
      <c r="AB3143">
        <v>0</v>
      </c>
      <c r="AC3143">
        <v>0</v>
      </c>
      <c r="AD3143">
        <v>0</v>
      </c>
      <c r="AE3143">
        <v>0</v>
      </c>
      <c r="AF3143">
        <v>0</v>
      </c>
      <c r="AG3143">
        <v>0</v>
      </c>
      <c r="BD3143">
        <v>11</v>
      </c>
      <c r="BE3143">
        <v>9211102</v>
      </c>
      <c r="BF3143">
        <v>9214104</v>
      </c>
      <c r="BG3143">
        <v>9214202</v>
      </c>
      <c r="BH3143">
        <v>9214303</v>
      </c>
      <c r="BI3143">
        <v>9214404</v>
      </c>
      <c r="BJ3143">
        <v>9222103</v>
      </c>
      <c r="BK3143">
        <v>9223103</v>
      </c>
      <c r="BL3143">
        <v>9223202</v>
      </c>
      <c r="BM3143">
        <v>9223302</v>
      </c>
      <c r="BN3143">
        <v>9223404</v>
      </c>
      <c r="BO3143">
        <v>9215104</v>
      </c>
    </row>
    <row r="3144" spans="1:67" x14ac:dyDescent="0.15">
      <c r="A3144">
        <v>3143</v>
      </c>
      <c r="B3144" t="s">
        <v>3995</v>
      </c>
      <c r="E3144">
        <f>机器人辅助表!B3144</f>
        <v>19</v>
      </c>
      <c r="F3144">
        <v>2</v>
      </c>
      <c r="G3144">
        <v>58101</v>
      </c>
      <c r="H3144">
        <v>0</v>
      </c>
      <c r="I3144">
        <f>机器人辅助表!H3144</f>
        <v>2025.7811779366955</v>
      </c>
      <c r="J3144">
        <v>2</v>
      </c>
      <c r="K3144">
        <v>4</v>
      </c>
      <c r="L3144">
        <v>1</v>
      </c>
      <c r="M3144" s="2">
        <f>机器人辅助表!C3144</f>
        <v>3077.5207664347822</v>
      </c>
      <c r="N3144" s="2">
        <v>2</v>
      </c>
      <c r="O3144" s="2">
        <f>机器人辅助表!D3144</f>
        <v>265.52605773913047</v>
      </c>
      <c r="P3144" s="2">
        <v>3</v>
      </c>
      <c r="Q3144" s="2">
        <f>机器人辅助表!E3144</f>
        <v>118.01158121739134</v>
      </c>
      <c r="R3144" s="2">
        <v>6</v>
      </c>
      <c r="S3144" s="2">
        <f>机器人辅助表!F3144</f>
        <v>3475.0367999999999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0</v>
      </c>
      <c r="AA3144">
        <v>0</v>
      </c>
      <c r="AB3144">
        <v>0</v>
      </c>
      <c r="AC3144">
        <v>0</v>
      </c>
      <c r="AD3144">
        <v>0</v>
      </c>
      <c r="AE3144">
        <v>0</v>
      </c>
      <c r="AF3144">
        <v>0</v>
      </c>
      <c r="AG3144">
        <v>0</v>
      </c>
      <c r="BD3144">
        <v>11</v>
      </c>
      <c r="BE3144">
        <v>9211102</v>
      </c>
      <c r="BF3144">
        <v>9214102</v>
      </c>
      <c r="BG3144">
        <v>9214204</v>
      </c>
      <c r="BH3144">
        <v>9214302</v>
      </c>
      <c r="BI3144">
        <v>9214404</v>
      </c>
      <c r="BJ3144">
        <v>9222102</v>
      </c>
      <c r="BK3144">
        <v>9223102</v>
      </c>
      <c r="BL3144">
        <v>9223202</v>
      </c>
      <c r="BM3144">
        <v>9223303</v>
      </c>
      <c r="BN3144">
        <v>9223404</v>
      </c>
      <c r="BO3144">
        <v>9215103</v>
      </c>
    </row>
    <row r="3145" spans="1:67" x14ac:dyDescent="0.15">
      <c r="A3145">
        <v>3144</v>
      </c>
      <c r="B3145" t="s">
        <v>3996</v>
      </c>
      <c r="E3145">
        <f>机器人辅助表!B3145</f>
        <v>40</v>
      </c>
      <c r="F3145">
        <v>2</v>
      </c>
      <c r="G3145">
        <v>58101</v>
      </c>
      <c r="H3145">
        <v>0</v>
      </c>
      <c r="I3145">
        <f>机器人辅助表!H3145</f>
        <v>8479.7936470182103</v>
      </c>
      <c r="J3145">
        <v>2</v>
      </c>
      <c r="K3145">
        <v>4</v>
      </c>
      <c r="L3145">
        <v>1</v>
      </c>
      <c r="M3145" s="2">
        <f>机器人辅助表!C3145</f>
        <v>37611.177924473588</v>
      </c>
      <c r="N3145" s="2">
        <v>2</v>
      </c>
      <c r="O3145" s="2">
        <f>机器人辅助表!D3145</f>
        <v>2059.0060907558536</v>
      </c>
      <c r="P3145" s="2">
        <v>3</v>
      </c>
      <c r="Q3145" s="2">
        <f>机器人辅助表!E3145</f>
        <v>915.1138181137128</v>
      </c>
      <c r="R3145" s="2">
        <v>6</v>
      </c>
      <c r="S3145" s="2">
        <f>机器人辅助表!F3145</f>
        <v>7611.5519999999988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0</v>
      </c>
      <c r="AE3145">
        <v>0</v>
      </c>
      <c r="AF3145">
        <v>0</v>
      </c>
      <c r="AG3145">
        <v>0</v>
      </c>
      <c r="BD3145">
        <v>11</v>
      </c>
      <c r="BE3145">
        <v>9211104</v>
      </c>
      <c r="BF3145">
        <v>9214103</v>
      </c>
      <c r="BG3145">
        <v>9214204</v>
      </c>
      <c r="BH3145">
        <v>9214304</v>
      </c>
      <c r="BI3145">
        <v>9214403</v>
      </c>
      <c r="BJ3145">
        <v>9222104</v>
      </c>
      <c r="BK3145">
        <v>9223102</v>
      </c>
      <c r="BL3145">
        <v>9223202</v>
      </c>
      <c r="BM3145">
        <v>9223303</v>
      </c>
      <c r="BN3145">
        <v>9223403</v>
      </c>
      <c r="BO3145">
        <v>9215102</v>
      </c>
    </row>
    <row r="3146" spans="1:67" x14ac:dyDescent="0.15">
      <c r="A3146">
        <v>3145</v>
      </c>
      <c r="B3146" t="s">
        <v>1430</v>
      </c>
      <c r="E3146">
        <f>机器人辅助表!B3146</f>
        <v>45</v>
      </c>
      <c r="F3146">
        <v>3</v>
      </c>
      <c r="G3146">
        <v>58201</v>
      </c>
      <c r="H3146">
        <v>0</v>
      </c>
      <c r="I3146">
        <f>机器人辅助表!H3146</f>
        <v>6740.1813556127445</v>
      </c>
      <c r="J3146">
        <v>2</v>
      </c>
      <c r="K3146">
        <v>4</v>
      </c>
      <c r="L3146">
        <v>1</v>
      </c>
      <c r="M3146" s="2">
        <f>机器人辅助表!C3146</f>
        <v>35992.324175446665</v>
      </c>
      <c r="N3146" s="2">
        <v>2</v>
      </c>
      <c r="O3146" s="2">
        <f>机器人辅助表!D3146</f>
        <v>1741.5147941488299</v>
      </c>
      <c r="P3146" s="2">
        <v>3</v>
      </c>
      <c r="Q3146" s="2">
        <f>机器人辅助表!E3146</f>
        <v>774.00657517725779</v>
      </c>
      <c r="R3146" s="2">
        <v>6</v>
      </c>
      <c r="S3146" s="2">
        <f>机器人辅助表!F3146</f>
        <v>4887.0690000000004</v>
      </c>
      <c r="T3146">
        <v>0</v>
      </c>
      <c r="U3146">
        <v>0</v>
      </c>
      <c r="V3146">
        <v>0</v>
      </c>
      <c r="W3146">
        <v>0</v>
      </c>
      <c r="X3146">
        <v>0</v>
      </c>
      <c r="Y3146">
        <v>0</v>
      </c>
      <c r="Z3146">
        <v>0</v>
      </c>
      <c r="AA3146">
        <v>0</v>
      </c>
      <c r="AB3146">
        <v>0</v>
      </c>
      <c r="AC3146">
        <v>0</v>
      </c>
      <c r="AD3146">
        <v>0</v>
      </c>
      <c r="AE3146">
        <v>0</v>
      </c>
      <c r="AF3146">
        <v>0</v>
      </c>
      <c r="AG3146">
        <v>0</v>
      </c>
      <c r="BD3146">
        <v>8</v>
      </c>
      <c r="BE3146">
        <v>9323103</v>
      </c>
      <c r="BF3146">
        <v>9324102</v>
      </c>
      <c r="BG3146">
        <v>9324202</v>
      </c>
      <c r="BH3146">
        <v>9324303</v>
      </c>
      <c r="BI3146">
        <v>9324403</v>
      </c>
      <c r="BJ3146">
        <v>9312104</v>
      </c>
      <c r="BK3146">
        <v>9311104</v>
      </c>
      <c r="BL3146">
        <v>9315103</v>
      </c>
    </row>
    <row r="3147" spans="1:67" x14ac:dyDescent="0.15">
      <c r="A3147">
        <v>3146</v>
      </c>
      <c r="B3147" t="s">
        <v>1431</v>
      </c>
      <c r="E3147">
        <f>机器人辅助表!B3147</f>
        <v>27</v>
      </c>
      <c r="F3147">
        <v>1</v>
      </c>
      <c r="G3147">
        <v>58001</v>
      </c>
      <c r="H3147">
        <v>0</v>
      </c>
      <c r="I3147">
        <f>机器人辅助表!H3147</f>
        <v>5311.0957866722492</v>
      </c>
      <c r="J3147">
        <v>2</v>
      </c>
      <c r="K3147">
        <v>4</v>
      </c>
      <c r="L3147">
        <v>1</v>
      </c>
      <c r="M3147" s="2">
        <f>机器人辅助表!C3147</f>
        <v>13241.616003787798</v>
      </c>
      <c r="N3147" s="2">
        <v>2</v>
      </c>
      <c r="O3147" s="2">
        <f>机器人辅助表!D3147</f>
        <v>918.05137435986649</v>
      </c>
      <c r="P3147" s="2">
        <v>3</v>
      </c>
      <c r="Q3147" s="2">
        <f>机器人辅助表!E3147</f>
        <v>408.02283304882963</v>
      </c>
      <c r="R3147" s="2">
        <v>6</v>
      </c>
      <c r="S3147" s="2">
        <f>机器人辅助表!F3147</f>
        <v>7559.3361999999997</v>
      </c>
      <c r="T3147">
        <v>0</v>
      </c>
      <c r="U3147">
        <v>0</v>
      </c>
      <c r="V3147">
        <v>0</v>
      </c>
      <c r="W3147">
        <v>0</v>
      </c>
      <c r="X3147">
        <v>0</v>
      </c>
      <c r="Y3147">
        <v>0</v>
      </c>
      <c r="Z3147">
        <v>0</v>
      </c>
      <c r="AA3147">
        <v>0</v>
      </c>
      <c r="AB3147">
        <v>0</v>
      </c>
      <c r="AC3147">
        <v>0</v>
      </c>
      <c r="AD3147">
        <v>0</v>
      </c>
      <c r="AE3147">
        <v>0</v>
      </c>
      <c r="AF3147">
        <v>0</v>
      </c>
      <c r="AG3147">
        <v>0</v>
      </c>
      <c r="BD3147">
        <v>11</v>
      </c>
      <c r="BE3147">
        <v>9113102</v>
      </c>
      <c r="BF3147">
        <v>9121102</v>
      </c>
      <c r="BG3147">
        <v>9121202</v>
      </c>
      <c r="BH3147">
        <v>9121304</v>
      </c>
      <c r="BI3147">
        <v>9121402</v>
      </c>
      <c r="BJ3147">
        <v>9114102</v>
      </c>
      <c r="BK3147">
        <v>9122104</v>
      </c>
      <c r="BL3147">
        <v>9122203</v>
      </c>
      <c r="BM3147">
        <v>9122304</v>
      </c>
      <c r="BN3147">
        <v>9122402</v>
      </c>
      <c r="BO3147">
        <v>9115104</v>
      </c>
    </row>
    <row r="3148" spans="1:67" x14ac:dyDescent="0.15">
      <c r="A3148">
        <v>3147</v>
      </c>
      <c r="B3148" t="s">
        <v>1432</v>
      </c>
      <c r="E3148">
        <f>机器人辅助表!B3148</f>
        <v>24</v>
      </c>
      <c r="F3148">
        <v>3</v>
      </c>
      <c r="G3148">
        <v>58201</v>
      </c>
      <c r="H3148">
        <v>0</v>
      </c>
      <c r="I3148">
        <f>机器人辅助表!H3148</f>
        <v>4280.8428423568703</v>
      </c>
      <c r="J3148">
        <v>2</v>
      </c>
      <c r="K3148">
        <v>4</v>
      </c>
      <c r="L3148">
        <v>1</v>
      </c>
      <c r="M3148" s="2">
        <f>机器人辅助表!C3148</f>
        <v>8915.7037259130466</v>
      </c>
      <c r="N3148" s="2">
        <v>2</v>
      </c>
      <c r="O3148" s="2">
        <f>机器人辅助表!D3148</f>
        <v>667.28759694983296</v>
      </c>
      <c r="P3148" s="2">
        <v>3</v>
      </c>
      <c r="Q3148" s="2">
        <f>机器人辅助表!E3148</f>
        <v>296.5722653110368</v>
      </c>
      <c r="R3148" s="2">
        <v>6</v>
      </c>
      <c r="S3148" s="2">
        <f>机器人辅助表!F3148</f>
        <v>6608.4736000000003</v>
      </c>
      <c r="T3148">
        <v>0</v>
      </c>
      <c r="U3148">
        <v>0</v>
      </c>
      <c r="V3148">
        <v>0</v>
      </c>
      <c r="W3148">
        <v>0</v>
      </c>
      <c r="X3148">
        <v>0</v>
      </c>
      <c r="Y3148">
        <v>0</v>
      </c>
      <c r="Z3148">
        <v>0</v>
      </c>
      <c r="AA3148">
        <v>0</v>
      </c>
      <c r="AB3148">
        <v>0</v>
      </c>
      <c r="AC3148">
        <v>0</v>
      </c>
      <c r="AD3148">
        <v>0</v>
      </c>
      <c r="AE3148">
        <v>0</v>
      </c>
      <c r="AF3148">
        <v>0</v>
      </c>
      <c r="AG3148">
        <v>0</v>
      </c>
      <c r="BD3148">
        <v>8</v>
      </c>
      <c r="BE3148">
        <v>9323102</v>
      </c>
      <c r="BF3148">
        <v>9324104</v>
      </c>
      <c r="BG3148">
        <v>9324202</v>
      </c>
      <c r="BH3148">
        <v>9324304</v>
      </c>
      <c r="BI3148">
        <v>9324404</v>
      </c>
      <c r="BJ3148">
        <v>9312102</v>
      </c>
      <c r="BK3148">
        <v>9311103</v>
      </c>
      <c r="BL3148">
        <v>9315104</v>
      </c>
    </row>
    <row r="3149" spans="1:67" x14ac:dyDescent="0.15">
      <c r="A3149">
        <v>3148</v>
      </c>
      <c r="B3149" t="s">
        <v>3997</v>
      </c>
      <c r="E3149">
        <f>机器人辅助表!B3149</f>
        <v>44</v>
      </c>
      <c r="F3149">
        <v>3</v>
      </c>
      <c r="G3149">
        <v>58201</v>
      </c>
      <c r="H3149">
        <v>0</v>
      </c>
      <c r="I3149">
        <f>机器人辅助表!H3149</f>
        <v>12095.701668498259</v>
      </c>
      <c r="J3149">
        <v>2</v>
      </c>
      <c r="K3149">
        <v>4</v>
      </c>
      <c r="L3149">
        <v>1</v>
      </c>
      <c r="M3149" s="2">
        <f>机器人辅助表!C3149</f>
        <v>62474.00899064124</v>
      </c>
      <c r="N3149" s="2">
        <v>2</v>
      </c>
      <c r="O3149" s="2">
        <f>机器人辅助表!D3149</f>
        <v>3095.3084945466226</v>
      </c>
      <c r="P3149" s="2">
        <v>3</v>
      </c>
      <c r="Q3149" s="2">
        <f>机器人辅助表!E3149</f>
        <v>1375.6926642429435</v>
      </c>
      <c r="R3149" s="2">
        <v>6</v>
      </c>
      <c r="S3149" s="2">
        <f>机器人辅助表!F3149</f>
        <v>9146.4408000000003</v>
      </c>
      <c r="T3149">
        <v>0</v>
      </c>
      <c r="U3149">
        <v>0</v>
      </c>
      <c r="V3149">
        <v>0</v>
      </c>
      <c r="W3149">
        <v>0</v>
      </c>
      <c r="X3149">
        <v>0</v>
      </c>
      <c r="Y3149">
        <v>0</v>
      </c>
      <c r="Z3149">
        <v>0</v>
      </c>
      <c r="AA3149">
        <v>0</v>
      </c>
      <c r="AB3149">
        <v>0</v>
      </c>
      <c r="AC3149">
        <v>0</v>
      </c>
      <c r="AD3149">
        <v>0</v>
      </c>
      <c r="AE3149">
        <v>0</v>
      </c>
      <c r="AF3149">
        <v>0</v>
      </c>
      <c r="AG3149">
        <v>0</v>
      </c>
      <c r="BD3149">
        <v>8</v>
      </c>
      <c r="BE3149">
        <v>9323102</v>
      </c>
      <c r="BF3149">
        <v>9324102</v>
      </c>
      <c r="BG3149">
        <v>9324203</v>
      </c>
      <c r="BH3149">
        <v>9324302</v>
      </c>
      <c r="BI3149">
        <v>9324403</v>
      </c>
      <c r="BJ3149">
        <v>9312103</v>
      </c>
      <c r="BK3149">
        <v>9311103</v>
      </c>
      <c r="BL3149">
        <v>9315103</v>
      </c>
    </row>
    <row r="3150" spans="1:67" x14ac:dyDescent="0.15">
      <c r="A3150">
        <v>3149</v>
      </c>
      <c r="B3150" t="s">
        <v>3998</v>
      </c>
      <c r="E3150">
        <f>机器人辅助表!B3150</f>
        <v>33</v>
      </c>
      <c r="F3150">
        <v>3</v>
      </c>
      <c r="G3150">
        <v>58201</v>
      </c>
      <c r="H3150">
        <v>0</v>
      </c>
      <c r="I3150">
        <f>机器人辅助表!H3150</f>
        <v>3289.0332673192784</v>
      </c>
      <c r="J3150">
        <v>2</v>
      </c>
      <c r="K3150">
        <v>4</v>
      </c>
      <c r="L3150">
        <v>1</v>
      </c>
      <c r="M3150" s="2">
        <f>机器人辅助表!C3150</f>
        <v>10974.234187158871</v>
      </c>
      <c r="N3150" s="2">
        <v>2</v>
      </c>
      <c r="O3150" s="2">
        <f>机器人辅助表!D3150</f>
        <v>688.01954996287668</v>
      </c>
      <c r="P3150" s="2">
        <v>3</v>
      </c>
      <c r="Q3150" s="2">
        <f>机器人辅助表!E3150</f>
        <v>305.78646665016748</v>
      </c>
      <c r="R3150" s="2">
        <v>6</v>
      </c>
      <c r="S3150" s="2">
        <f>机器人辅助表!F3150</f>
        <v>3847.3107999999997</v>
      </c>
      <c r="T3150">
        <v>0</v>
      </c>
      <c r="U3150">
        <v>0</v>
      </c>
      <c r="V3150">
        <v>0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0</v>
      </c>
      <c r="AC3150">
        <v>0</v>
      </c>
      <c r="AD3150">
        <v>0</v>
      </c>
      <c r="AE3150">
        <v>0</v>
      </c>
      <c r="AF3150">
        <v>0</v>
      </c>
      <c r="AG3150">
        <v>0</v>
      </c>
      <c r="BD3150">
        <v>8</v>
      </c>
      <c r="BE3150">
        <v>9323102</v>
      </c>
      <c r="BF3150">
        <v>9324104</v>
      </c>
      <c r="BG3150">
        <v>9324203</v>
      </c>
      <c r="BH3150">
        <v>9324303</v>
      </c>
      <c r="BI3150">
        <v>9324404</v>
      </c>
      <c r="BJ3150">
        <v>9312103</v>
      </c>
      <c r="BK3150">
        <v>9311104</v>
      </c>
      <c r="BL3150">
        <v>9315103</v>
      </c>
    </row>
    <row r="3151" spans="1:67" x14ac:dyDescent="0.15">
      <c r="A3151">
        <v>3150</v>
      </c>
      <c r="B3151" t="s">
        <v>3999</v>
      </c>
      <c r="E3151">
        <f>机器人辅助表!B3151</f>
        <v>43</v>
      </c>
      <c r="F3151">
        <v>2</v>
      </c>
      <c r="G3151">
        <v>58101</v>
      </c>
      <c r="H3151">
        <v>0</v>
      </c>
      <c r="I3151">
        <f>机器人辅助表!H3151</f>
        <v>7754.6442177706749</v>
      </c>
      <c r="J3151">
        <v>2</v>
      </c>
      <c r="K3151">
        <v>4</v>
      </c>
      <c r="L3151">
        <v>1</v>
      </c>
      <c r="M3151" s="2">
        <f>机器人辅助表!C3151</f>
        <v>38672.256795852831</v>
      </c>
      <c r="N3151" s="2">
        <v>2</v>
      </c>
      <c r="O3151" s="2">
        <f>机器人辅助表!D3151</f>
        <v>1962.9158669825422</v>
      </c>
      <c r="P3151" s="2">
        <v>3</v>
      </c>
      <c r="Q3151" s="2">
        <f>机器人辅助表!E3151</f>
        <v>872.40705199224112</v>
      </c>
      <c r="R3151" s="2">
        <v>6</v>
      </c>
      <c r="S3151" s="2">
        <f>机器人辅助表!F3151</f>
        <v>6117.6185999999989</v>
      </c>
      <c r="T3151">
        <v>0</v>
      </c>
      <c r="U3151">
        <v>0</v>
      </c>
      <c r="V3151">
        <v>0</v>
      </c>
      <c r="W3151">
        <v>0</v>
      </c>
      <c r="X3151">
        <v>0</v>
      </c>
      <c r="Y3151">
        <v>0</v>
      </c>
      <c r="Z3151">
        <v>0</v>
      </c>
      <c r="AA3151">
        <v>0</v>
      </c>
      <c r="AB3151">
        <v>0</v>
      </c>
      <c r="AC3151">
        <v>0</v>
      </c>
      <c r="AD3151">
        <v>0</v>
      </c>
      <c r="AE3151">
        <v>0</v>
      </c>
      <c r="AF3151">
        <v>0</v>
      </c>
      <c r="AG3151">
        <v>0</v>
      </c>
      <c r="BD3151">
        <v>11</v>
      </c>
      <c r="BE3151">
        <v>9211104</v>
      </c>
      <c r="BF3151">
        <v>9214103</v>
      </c>
      <c r="BG3151">
        <v>9214203</v>
      </c>
      <c r="BH3151">
        <v>9214304</v>
      </c>
      <c r="BI3151">
        <v>9214404</v>
      </c>
      <c r="BJ3151">
        <v>9222103</v>
      </c>
      <c r="BK3151">
        <v>9223102</v>
      </c>
      <c r="BL3151">
        <v>9223203</v>
      </c>
      <c r="BM3151">
        <v>9223304</v>
      </c>
      <c r="BN3151">
        <v>9223403</v>
      </c>
      <c r="BO3151">
        <v>9215102</v>
      </c>
    </row>
    <row r="3152" spans="1:67" x14ac:dyDescent="0.15">
      <c r="A3152">
        <v>3151</v>
      </c>
      <c r="B3152" t="s">
        <v>1433</v>
      </c>
      <c r="E3152">
        <f>机器人辅助表!B3152</f>
        <v>25</v>
      </c>
      <c r="F3152">
        <v>1</v>
      </c>
      <c r="G3152">
        <v>58001</v>
      </c>
      <c r="H3152">
        <v>0</v>
      </c>
      <c r="I3152">
        <f>机器人辅助表!H3152</f>
        <v>4412.9151368729099</v>
      </c>
      <c r="J3152">
        <v>2</v>
      </c>
      <c r="K3152">
        <v>4</v>
      </c>
      <c r="L3152">
        <v>1</v>
      </c>
      <c r="M3152" s="2">
        <f>机器人辅助表!C3152</f>
        <v>9747.1815834030131</v>
      </c>
      <c r="N3152" s="2">
        <v>2</v>
      </c>
      <c r="O3152" s="2">
        <f>机器人辅助表!D3152</f>
        <v>710.6805812709033</v>
      </c>
      <c r="P3152" s="2">
        <v>3</v>
      </c>
      <c r="Q3152" s="2">
        <f>机器人辅助表!E3152</f>
        <v>315.85803612040149</v>
      </c>
      <c r="R3152" s="2">
        <v>6</v>
      </c>
      <c r="S3152" s="2">
        <f>机器人辅助表!F3152</f>
        <v>6650.01</v>
      </c>
      <c r="T3152">
        <v>0</v>
      </c>
      <c r="U3152">
        <v>0</v>
      </c>
      <c r="V3152">
        <v>0</v>
      </c>
      <c r="W3152">
        <v>0</v>
      </c>
      <c r="X3152">
        <v>0</v>
      </c>
      <c r="Y3152">
        <v>0</v>
      </c>
      <c r="Z3152">
        <v>0</v>
      </c>
      <c r="AA3152">
        <v>0</v>
      </c>
      <c r="AB3152">
        <v>0</v>
      </c>
      <c r="AC3152">
        <v>0</v>
      </c>
      <c r="AD3152">
        <v>0</v>
      </c>
      <c r="AE3152">
        <v>0</v>
      </c>
      <c r="AF3152">
        <v>0</v>
      </c>
      <c r="AG3152">
        <v>0</v>
      </c>
      <c r="BD3152">
        <v>11</v>
      </c>
      <c r="BE3152">
        <v>9113103</v>
      </c>
      <c r="BF3152">
        <v>9121102</v>
      </c>
      <c r="BG3152">
        <v>9121202</v>
      </c>
      <c r="BH3152">
        <v>9121304</v>
      </c>
      <c r="BI3152">
        <v>9121403</v>
      </c>
      <c r="BJ3152">
        <v>9114103</v>
      </c>
      <c r="BK3152">
        <v>9122103</v>
      </c>
      <c r="BL3152">
        <v>9122203</v>
      </c>
      <c r="BM3152">
        <v>9122304</v>
      </c>
      <c r="BN3152">
        <v>9122403</v>
      </c>
      <c r="BO3152">
        <v>9115103</v>
      </c>
    </row>
    <row r="3153" spans="1:67" x14ac:dyDescent="0.15">
      <c r="A3153">
        <v>3152</v>
      </c>
      <c r="B3153" t="s">
        <v>4000</v>
      </c>
      <c r="E3153">
        <f>机器人辅助表!B3153</f>
        <v>46</v>
      </c>
      <c r="F3153">
        <v>1</v>
      </c>
      <c r="G3153">
        <v>58001</v>
      </c>
      <c r="H3153">
        <v>0</v>
      </c>
      <c r="I3153">
        <f>机器人辅助表!H3153</f>
        <v>10421.693077362354</v>
      </c>
      <c r="J3153">
        <v>2</v>
      </c>
      <c r="K3153">
        <v>4</v>
      </c>
      <c r="L3153">
        <v>1</v>
      </c>
      <c r="M3153" s="2">
        <f>机器人辅助表!C3153</f>
        <v>57443.589258034532</v>
      </c>
      <c r="N3153" s="2">
        <v>2</v>
      </c>
      <c r="O3153" s="2">
        <f>机器人辅助表!D3153</f>
        <v>2715.6522827173253</v>
      </c>
      <c r="P3153" s="2">
        <v>3</v>
      </c>
      <c r="Q3153" s="2">
        <f>机器人辅助表!E3153</f>
        <v>1206.9565700965893</v>
      </c>
      <c r="R3153" s="2">
        <v>6</v>
      </c>
      <c r="S3153" s="2">
        <f>机器人辅助表!F3153</f>
        <v>7248.2111999999988</v>
      </c>
      <c r="T3153">
        <v>0</v>
      </c>
      <c r="U3153">
        <v>0</v>
      </c>
      <c r="V3153">
        <v>0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  <c r="AF3153">
        <v>0</v>
      </c>
      <c r="AG3153">
        <v>0</v>
      </c>
      <c r="BD3153">
        <v>11</v>
      </c>
      <c r="BE3153">
        <v>9113103</v>
      </c>
      <c r="BF3153">
        <v>9121103</v>
      </c>
      <c r="BG3153">
        <v>9121202</v>
      </c>
      <c r="BH3153">
        <v>9121304</v>
      </c>
      <c r="BI3153">
        <v>9121404</v>
      </c>
      <c r="BJ3153">
        <v>9114102</v>
      </c>
      <c r="BK3153">
        <v>9122103</v>
      </c>
      <c r="BL3153">
        <v>9122203</v>
      </c>
      <c r="BM3153">
        <v>9122302</v>
      </c>
      <c r="BN3153">
        <v>9122402</v>
      </c>
      <c r="BO3153">
        <v>9115102</v>
      </c>
    </row>
    <row r="3154" spans="1:67" x14ac:dyDescent="0.15">
      <c r="A3154">
        <v>3153</v>
      </c>
      <c r="B3154" t="s">
        <v>4001</v>
      </c>
      <c r="E3154">
        <f>机器人辅助表!B3154</f>
        <v>31</v>
      </c>
      <c r="F3154">
        <v>1</v>
      </c>
      <c r="G3154">
        <v>58001</v>
      </c>
      <c r="H3154">
        <v>0</v>
      </c>
      <c r="I3154">
        <f>机器人辅助表!H3154</f>
        <v>6487.160591134525</v>
      </c>
      <c r="J3154">
        <v>2</v>
      </c>
      <c r="K3154">
        <v>4</v>
      </c>
      <c r="L3154">
        <v>1</v>
      </c>
      <c r="M3154" s="2">
        <f>机器人辅助表!C3154</f>
        <v>19893.549123969238</v>
      </c>
      <c r="N3154" s="2">
        <v>2</v>
      </c>
      <c r="O3154" s="2">
        <f>机器人辅助表!D3154</f>
        <v>1271.582403452308</v>
      </c>
      <c r="P3154" s="2">
        <v>3</v>
      </c>
      <c r="Q3154" s="2">
        <f>机器人辅助表!E3154</f>
        <v>565.14773486769252</v>
      </c>
      <c r="R3154" s="2">
        <v>6</v>
      </c>
      <c r="S3154" s="2">
        <f>机器人辅助表!F3154</f>
        <v>8157.3384000000005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0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BD3154">
        <v>11</v>
      </c>
      <c r="BE3154">
        <v>9113102</v>
      </c>
      <c r="BF3154">
        <v>9121102</v>
      </c>
      <c r="BG3154">
        <v>9121202</v>
      </c>
      <c r="BH3154">
        <v>9121304</v>
      </c>
      <c r="BI3154">
        <v>9121404</v>
      </c>
      <c r="BJ3154">
        <v>9114103</v>
      </c>
      <c r="BK3154">
        <v>9122103</v>
      </c>
      <c r="BL3154">
        <v>9122203</v>
      </c>
      <c r="BM3154">
        <v>9122302</v>
      </c>
      <c r="BN3154">
        <v>9122404</v>
      </c>
      <c r="BO3154">
        <v>9115103</v>
      </c>
    </row>
    <row r="3155" spans="1:67" x14ac:dyDescent="0.15">
      <c r="A3155">
        <v>3154</v>
      </c>
      <c r="B3155" t="s">
        <v>4002</v>
      </c>
      <c r="E3155">
        <f>机器人辅助表!B3155</f>
        <v>27</v>
      </c>
      <c r="F3155">
        <v>1</v>
      </c>
      <c r="G3155">
        <v>58001</v>
      </c>
      <c r="H3155">
        <v>0</v>
      </c>
      <c r="I3155">
        <f>机器人辅助表!H3155</f>
        <v>2756.3914842223062</v>
      </c>
      <c r="J3155">
        <v>2</v>
      </c>
      <c r="K3155">
        <v>4</v>
      </c>
      <c r="L3155">
        <v>1</v>
      </c>
      <c r="M3155" s="2">
        <f>机器人辅助表!C3155</f>
        <v>6872.2310905734139</v>
      </c>
      <c r="N3155" s="2">
        <v>2</v>
      </c>
      <c r="O3155" s="2">
        <f>机器人辅助表!D3155</f>
        <v>476.45704238929773</v>
      </c>
      <c r="P3155" s="2">
        <v>3</v>
      </c>
      <c r="Q3155" s="2">
        <f>机器人辅助表!E3155</f>
        <v>211.75868550635457</v>
      </c>
      <c r="R3155" s="2">
        <v>6</v>
      </c>
      <c r="S3155" s="2">
        <f>机器人辅助表!F3155</f>
        <v>3923.1997999999994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0</v>
      </c>
      <c r="AE3155">
        <v>0</v>
      </c>
      <c r="AF3155">
        <v>0</v>
      </c>
      <c r="AG3155">
        <v>0</v>
      </c>
      <c r="BD3155">
        <v>11</v>
      </c>
      <c r="BE3155">
        <v>9113104</v>
      </c>
      <c r="BF3155">
        <v>9121102</v>
      </c>
      <c r="BG3155">
        <v>9121202</v>
      </c>
      <c r="BH3155">
        <v>9121304</v>
      </c>
      <c r="BI3155">
        <v>9121404</v>
      </c>
      <c r="BJ3155">
        <v>9114103</v>
      </c>
      <c r="BK3155">
        <v>9122102</v>
      </c>
      <c r="BL3155">
        <v>9122204</v>
      </c>
      <c r="BM3155">
        <v>9122304</v>
      </c>
      <c r="BN3155">
        <v>9122404</v>
      </c>
      <c r="BO3155">
        <v>9115103</v>
      </c>
    </row>
    <row r="3156" spans="1:67" x14ac:dyDescent="0.15">
      <c r="A3156">
        <v>3155</v>
      </c>
      <c r="B3156" t="s">
        <v>4003</v>
      </c>
      <c r="E3156">
        <f>机器人辅助表!B3156</f>
        <v>43</v>
      </c>
      <c r="F3156">
        <v>3</v>
      </c>
      <c r="G3156">
        <v>58201</v>
      </c>
      <c r="H3156">
        <v>0</v>
      </c>
      <c r="I3156">
        <f>机器人辅助表!H3156</f>
        <v>6311.9197121389207</v>
      </c>
      <c r="J3156">
        <v>2</v>
      </c>
      <c r="K3156">
        <v>4</v>
      </c>
      <c r="L3156">
        <v>1</v>
      </c>
      <c r="M3156" s="2">
        <f>机器人辅助表!C3156</f>
        <v>31477.418322205787</v>
      </c>
      <c r="N3156" s="2">
        <v>2</v>
      </c>
      <c r="O3156" s="2">
        <f>机器人辅助表!D3156</f>
        <v>1597.7222173113714</v>
      </c>
      <c r="P3156" s="2">
        <v>3</v>
      </c>
      <c r="Q3156" s="2">
        <f>机器人辅助表!E3156</f>
        <v>710.09876324949857</v>
      </c>
      <c r="R3156" s="2">
        <v>6</v>
      </c>
      <c r="S3156" s="2">
        <f>机器人辅助表!F3156</f>
        <v>4979.4569999999994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0</v>
      </c>
      <c r="AE3156">
        <v>0</v>
      </c>
      <c r="AF3156">
        <v>0</v>
      </c>
      <c r="AG3156">
        <v>0</v>
      </c>
      <c r="BD3156">
        <v>8</v>
      </c>
      <c r="BE3156">
        <v>9323103</v>
      </c>
      <c r="BF3156">
        <v>9324103</v>
      </c>
      <c r="BG3156">
        <v>9324204</v>
      </c>
      <c r="BH3156">
        <v>9324303</v>
      </c>
      <c r="BI3156">
        <v>9324403</v>
      </c>
      <c r="BJ3156">
        <v>9312103</v>
      </c>
      <c r="BK3156">
        <v>9311104</v>
      </c>
      <c r="BL3156">
        <v>9315103</v>
      </c>
    </row>
    <row r="3157" spans="1:67" x14ac:dyDescent="0.15">
      <c r="A3157">
        <v>3156</v>
      </c>
      <c r="B3157" t="s">
        <v>1434</v>
      </c>
      <c r="E3157">
        <f>机器人辅助表!B3157</f>
        <v>30</v>
      </c>
      <c r="F3157">
        <v>3</v>
      </c>
      <c r="G3157">
        <v>58201</v>
      </c>
      <c r="H3157">
        <v>0</v>
      </c>
      <c r="I3157">
        <f>机器人辅助表!H3157</f>
        <v>4724.6395591316395</v>
      </c>
      <c r="J3157">
        <v>2</v>
      </c>
      <c r="K3157">
        <v>4</v>
      </c>
      <c r="L3157">
        <v>1</v>
      </c>
      <c r="M3157" s="2">
        <f>机器人辅助表!C3157</f>
        <v>13824.906854372914</v>
      </c>
      <c r="N3157" s="2">
        <v>2</v>
      </c>
      <c r="O3157" s="2">
        <f>机器人辅助表!D3157</f>
        <v>892.72941122408076</v>
      </c>
      <c r="P3157" s="2">
        <v>3</v>
      </c>
      <c r="Q3157" s="2">
        <f>机器人辅助表!E3157</f>
        <v>396.76862721070256</v>
      </c>
      <c r="R3157" s="2">
        <v>6</v>
      </c>
      <c r="S3157" s="2">
        <f>机器人辅助表!F3157</f>
        <v>6160.8979999999992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0</v>
      </c>
      <c r="AA3157">
        <v>0</v>
      </c>
      <c r="AB3157">
        <v>0</v>
      </c>
      <c r="AC3157">
        <v>0</v>
      </c>
      <c r="AD3157">
        <v>0</v>
      </c>
      <c r="AE3157">
        <v>0</v>
      </c>
      <c r="AF3157">
        <v>0</v>
      </c>
      <c r="AG3157">
        <v>0</v>
      </c>
      <c r="BD3157">
        <v>8</v>
      </c>
      <c r="BE3157">
        <v>9323102</v>
      </c>
      <c r="BF3157">
        <v>9324103</v>
      </c>
      <c r="BG3157">
        <v>9324202</v>
      </c>
      <c r="BH3157">
        <v>9324303</v>
      </c>
      <c r="BI3157">
        <v>9324403</v>
      </c>
      <c r="BJ3157">
        <v>9312103</v>
      </c>
      <c r="BK3157">
        <v>9311102</v>
      </c>
      <c r="BL3157">
        <v>9315102</v>
      </c>
    </row>
    <row r="3158" spans="1:67" x14ac:dyDescent="0.15">
      <c r="A3158">
        <v>3157</v>
      </c>
      <c r="B3158" t="s">
        <v>1435</v>
      </c>
      <c r="E3158">
        <f>机器人辅助表!B3158</f>
        <v>49</v>
      </c>
      <c r="F3158">
        <v>1</v>
      </c>
      <c r="G3158">
        <v>58001</v>
      </c>
      <c r="H3158">
        <v>0</v>
      </c>
      <c r="I3158">
        <f>机器人辅助表!H3158</f>
        <v>9347.2023068732251</v>
      </c>
      <c r="J3158">
        <v>2</v>
      </c>
      <c r="K3158">
        <v>4</v>
      </c>
      <c r="L3158">
        <v>1</v>
      </c>
      <c r="M3158" s="2">
        <f>机器人辅助表!C3158</f>
        <v>56173.477628931323</v>
      </c>
      <c r="N3158" s="2">
        <v>2</v>
      </c>
      <c r="O3158" s="2">
        <f>机器人辅助表!D3158</f>
        <v>2483.4431676256863</v>
      </c>
      <c r="P3158" s="2">
        <v>3</v>
      </c>
      <c r="Q3158" s="2">
        <f>机器人辅助表!E3158</f>
        <v>1103.7525189447497</v>
      </c>
      <c r="R3158" s="2">
        <v>6</v>
      </c>
      <c r="S3158" s="2">
        <f>机器人辅助表!F3158</f>
        <v>5750.5895999999993</v>
      </c>
      <c r="T3158">
        <v>0</v>
      </c>
      <c r="U3158">
        <v>0</v>
      </c>
      <c r="V3158">
        <v>0</v>
      </c>
      <c r="W3158">
        <v>0</v>
      </c>
      <c r="X3158">
        <v>0</v>
      </c>
      <c r="Y3158">
        <v>0</v>
      </c>
      <c r="Z3158">
        <v>0</v>
      </c>
      <c r="AA3158">
        <v>0</v>
      </c>
      <c r="AB3158">
        <v>0</v>
      </c>
      <c r="AC3158">
        <v>0</v>
      </c>
      <c r="AD3158">
        <v>0</v>
      </c>
      <c r="AE3158">
        <v>0</v>
      </c>
      <c r="AF3158">
        <v>0</v>
      </c>
      <c r="AG3158">
        <v>0</v>
      </c>
      <c r="BD3158">
        <v>11</v>
      </c>
      <c r="BE3158">
        <v>9113102</v>
      </c>
      <c r="BF3158">
        <v>9121103</v>
      </c>
      <c r="BG3158">
        <v>9121204</v>
      </c>
      <c r="BH3158">
        <v>9121302</v>
      </c>
      <c r="BI3158">
        <v>9121404</v>
      </c>
      <c r="BJ3158">
        <v>9114103</v>
      </c>
      <c r="BK3158">
        <v>9122103</v>
      </c>
      <c r="BL3158">
        <v>9122203</v>
      </c>
      <c r="BM3158">
        <v>9122302</v>
      </c>
      <c r="BN3158">
        <v>9122404</v>
      </c>
      <c r="BO3158">
        <v>9115103</v>
      </c>
    </row>
    <row r="3159" spans="1:67" x14ac:dyDescent="0.15">
      <c r="A3159">
        <v>3158</v>
      </c>
      <c r="B3159" t="s">
        <v>1436</v>
      </c>
      <c r="E3159">
        <f>机器人辅助表!B3159</f>
        <v>25</v>
      </c>
      <c r="F3159">
        <v>2</v>
      </c>
      <c r="G3159">
        <v>58101</v>
      </c>
      <c r="H3159">
        <v>0</v>
      </c>
      <c r="I3159">
        <f>机器人辅助表!H3159</f>
        <v>3220.2353701505021</v>
      </c>
      <c r="J3159">
        <v>2</v>
      </c>
      <c r="K3159">
        <v>4</v>
      </c>
      <c r="L3159">
        <v>1</v>
      </c>
      <c r="M3159" s="2">
        <f>机器人辅助表!C3159</f>
        <v>7112.8081824832798</v>
      </c>
      <c r="N3159" s="2">
        <v>2</v>
      </c>
      <c r="O3159" s="2">
        <f>机器人辅助表!D3159</f>
        <v>518.6047484949836</v>
      </c>
      <c r="P3159" s="2">
        <v>3</v>
      </c>
      <c r="Q3159" s="2">
        <f>机器人辅助表!E3159</f>
        <v>230.49099933110381</v>
      </c>
      <c r="R3159" s="2">
        <v>6</v>
      </c>
      <c r="S3159" s="2">
        <f>机器人辅助表!F3159</f>
        <v>4852.71</v>
      </c>
      <c r="T3159">
        <v>0</v>
      </c>
      <c r="U3159">
        <v>0</v>
      </c>
      <c r="V3159">
        <v>0</v>
      </c>
      <c r="W3159">
        <v>0</v>
      </c>
      <c r="X3159">
        <v>0</v>
      </c>
      <c r="Y3159">
        <v>0</v>
      </c>
      <c r="Z3159">
        <v>0</v>
      </c>
      <c r="AA3159">
        <v>0</v>
      </c>
      <c r="AB3159">
        <v>0</v>
      </c>
      <c r="AC3159">
        <v>0</v>
      </c>
      <c r="AD3159">
        <v>0</v>
      </c>
      <c r="AE3159">
        <v>0</v>
      </c>
      <c r="AF3159">
        <v>0</v>
      </c>
      <c r="AG3159">
        <v>0</v>
      </c>
      <c r="BD3159">
        <v>11</v>
      </c>
      <c r="BE3159">
        <v>9211104</v>
      </c>
      <c r="BF3159">
        <v>9214104</v>
      </c>
      <c r="BG3159">
        <v>9214203</v>
      </c>
      <c r="BH3159">
        <v>9214302</v>
      </c>
      <c r="BI3159">
        <v>9214404</v>
      </c>
      <c r="BJ3159">
        <v>9222103</v>
      </c>
      <c r="BK3159">
        <v>9223102</v>
      </c>
      <c r="BL3159">
        <v>9223202</v>
      </c>
      <c r="BM3159">
        <v>9223304</v>
      </c>
      <c r="BN3159">
        <v>9223402</v>
      </c>
      <c r="BO3159">
        <v>9215104</v>
      </c>
    </row>
    <row r="3160" spans="1:67" x14ac:dyDescent="0.15">
      <c r="A3160">
        <v>3159</v>
      </c>
      <c r="B3160" t="s">
        <v>4004</v>
      </c>
      <c r="E3160">
        <f>机器人辅助表!B3160</f>
        <v>22</v>
      </c>
      <c r="F3160">
        <v>2</v>
      </c>
      <c r="G3160">
        <v>58101</v>
      </c>
      <c r="H3160">
        <v>0</v>
      </c>
      <c r="I3160">
        <f>机器人辅助表!H3160</f>
        <v>3151.4849494873042</v>
      </c>
      <c r="J3160">
        <v>2</v>
      </c>
      <c r="K3160">
        <v>4</v>
      </c>
      <c r="L3160">
        <v>1</v>
      </c>
      <c r="M3160" s="2">
        <f>机器人辅助表!C3160</f>
        <v>5762.9359346086958</v>
      </c>
      <c r="N3160" s="2">
        <v>2</v>
      </c>
      <c r="O3160" s="2">
        <f>机器人辅助表!D3160</f>
        <v>455.46804313043486</v>
      </c>
      <c r="P3160" s="2">
        <v>3</v>
      </c>
      <c r="Q3160" s="2">
        <f>机器人辅助表!E3160</f>
        <v>202.43024139130441</v>
      </c>
      <c r="R3160" s="2">
        <v>6</v>
      </c>
      <c r="S3160" s="2">
        <f>机器人辅助表!F3160</f>
        <v>5111.2403999999997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0</v>
      </c>
      <c r="AE3160">
        <v>0</v>
      </c>
      <c r="AF3160">
        <v>0</v>
      </c>
      <c r="AG3160">
        <v>0</v>
      </c>
      <c r="BD3160">
        <v>11</v>
      </c>
      <c r="BE3160">
        <v>9211103</v>
      </c>
      <c r="BF3160">
        <v>9214102</v>
      </c>
      <c r="BG3160">
        <v>9214203</v>
      </c>
      <c r="BH3160">
        <v>9214302</v>
      </c>
      <c r="BI3160">
        <v>9214402</v>
      </c>
      <c r="BJ3160">
        <v>9222102</v>
      </c>
      <c r="BK3160">
        <v>9223102</v>
      </c>
      <c r="BL3160">
        <v>9223204</v>
      </c>
      <c r="BM3160">
        <v>9223303</v>
      </c>
      <c r="BN3160">
        <v>9223404</v>
      </c>
      <c r="BO3160">
        <v>9215103</v>
      </c>
    </row>
    <row r="3161" spans="1:67" x14ac:dyDescent="0.15">
      <c r="A3161">
        <v>3160</v>
      </c>
      <c r="B3161" t="s">
        <v>1437</v>
      </c>
      <c r="E3161">
        <f>机器人辅助表!B3161</f>
        <v>30</v>
      </c>
      <c r="F3161">
        <v>3</v>
      </c>
      <c r="G3161">
        <v>58201</v>
      </c>
      <c r="H3161">
        <v>0</v>
      </c>
      <c r="I3161">
        <f>机器人辅助表!H3161</f>
        <v>4964.8754689179941</v>
      </c>
      <c r="J3161">
        <v>2</v>
      </c>
      <c r="K3161">
        <v>4</v>
      </c>
      <c r="L3161">
        <v>1</v>
      </c>
      <c r="M3161" s="2">
        <f>机器人辅助表!C3161</f>
        <v>14527.868219849504</v>
      </c>
      <c r="N3161" s="2">
        <v>2</v>
      </c>
      <c r="O3161" s="2">
        <f>机器人辅助表!D3161</f>
        <v>938.12243213377985</v>
      </c>
      <c r="P3161" s="2">
        <v>3</v>
      </c>
      <c r="Q3161" s="2">
        <f>机器人辅助表!E3161</f>
        <v>416.94330317056881</v>
      </c>
      <c r="R3161" s="2">
        <v>6</v>
      </c>
      <c r="S3161" s="2">
        <f>机器人辅助表!F3161</f>
        <v>6474.1639999999989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0</v>
      </c>
      <c r="AA3161">
        <v>0</v>
      </c>
      <c r="AB3161">
        <v>0</v>
      </c>
      <c r="AC3161">
        <v>0</v>
      </c>
      <c r="AD3161">
        <v>0</v>
      </c>
      <c r="AE3161">
        <v>0</v>
      </c>
      <c r="AF3161">
        <v>0</v>
      </c>
      <c r="AG3161">
        <v>0</v>
      </c>
      <c r="BD3161">
        <v>8</v>
      </c>
      <c r="BE3161">
        <v>9323102</v>
      </c>
      <c r="BF3161">
        <v>9324102</v>
      </c>
      <c r="BG3161">
        <v>9324203</v>
      </c>
      <c r="BH3161">
        <v>9324303</v>
      </c>
      <c r="BI3161">
        <v>9324402</v>
      </c>
      <c r="BJ3161">
        <v>9312102</v>
      </c>
      <c r="BK3161">
        <v>9311103</v>
      </c>
      <c r="BL3161">
        <v>9315102</v>
      </c>
    </row>
    <row r="3162" spans="1:67" x14ac:dyDescent="0.15">
      <c r="A3162">
        <v>3161</v>
      </c>
      <c r="B3162" t="s">
        <v>4005</v>
      </c>
      <c r="E3162">
        <f>机器人辅助表!B3162</f>
        <v>39</v>
      </c>
      <c r="F3162">
        <v>3</v>
      </c>
      <c r="G3162">
        <v>58201</v>
      </c>
      <c r="H3162">
        <v>0</v>
      </c>
      <c r="I3162">
        <f>机器人辅助表!H3162</f>
        <v>6686.9367504738402</v>
      </c>
      <c r="J3162">
        <v>2</v>
      </c>
      <c r="K3162">
        <v>4</v>
      </c>
      <c r="L3162">
        <v>1</v>
      </c>
      <c r="M3162" s="2">
        <f>机器人辅助表!C3162</f>
        <v>28392.145559625314</v>
      </c>
      <c r="N3162" s="2">
        <v>2</v>
      </c>
      <c r="O3162" s="2">
        <f>机器人辅助表!D3162</f>
        <v>1595.7470753145151</v>
      </c>
      <c r="P3162" s="2">
        <v>3</v>
      </c>
      <c r="Q3162" s="2">
        <f>机器人辅助表!E3162</f>
        <v>709.22092236200672</v>
      </c>
      <c r="R3162" s="2">
        <v>6</v>
      </c>
      <c r="S3162" s="2">
        <f>机器人辅助表!F3162</f>
        <v>6269.9807999999994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0</v>
      </c>
      <c r="AE3162">
        <v>0</v>
      </c>
      <c r="AF3162">
        <v>0</v>
      </c>
      <c r="AG3162">
        <v>0</v>
      </c>
      <c r="BD3162">
        <v>8</v>
      </c>
      <c r="BE3162">
        <v>9323104</v>
      </c>
      <c r="BF3162">
        <v>9324103</v>
      </c>
      <c r="BG3162">
        <v>9324203</v>
      </c>
      <c r="BH3162">
        <v>9324302</v>
      </c>
      <c r="BI3162">
        <v>9324404</v>
      </c>
      <c r="BJ3162">
        <v>9312103</v>
      </c>
      <c r="BK3162">
        <v>9311104</v>
      </c>
      <c r="BL3162">
        <v>9315102</v>
      </c>
    </row>
    <row r="3163" spans="1:67" x14ac:dyDescent="0.15">
      <c r="A3163">
        <v>3162</v>
      </c>
      <c r="B3163" t="s">
        <v>4006</v>
      </c>
      <c r="E3163">
        <f>机器人辅助表!B3163</f>
        <v>26</v>
      </c>
      <c r="F3163">
        <v>1</v>
      </c>
      <c r="G3163">
        <v>58001</v>
      </c>
      <c r="H3163">
        <v>0</v>
      </c>
      <c r="I3163">
        <f>机器人辅助表!H3163</f>
        <v>4752.4939302389303</v>
      </c>
      <c r="J3163">
        <v>2</v>
      </c>
      <c r="K3163">
        <v>4</v>
      </c>
      <c r="L3163">
        <v>1</v>
      </c>
      <c r="M3163" s="2">
        <f>机器人辅助表!C3163</f>
        <v>11177.299908963214</v>
      </c>
      <c r="N3163" s="2">
        <v>2</v>
      </c>
      <c r="O3163" s="2">
        <f>机器人辅助表!D3163</f>
        <v>794.43790073578623</v>
      </c>
      <c r="P3163" s="2">
        <v>3</v>
      </c>
      <c r="Q3163" s="2">
        <f>机器人辅助表!E3163</f>
        <v>353.08351143812718</v>
      </c>
      <c r="R3163" s="2">
        <v>6</v>
      </c>
      <c r="S3163" s="2">
        <f>机器人辅助表!F3163</f>
        <v>6958.23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0</v>
      </c>
      <c r="AA3163">
        <v>0</v>
      </c>
      <c r="AB3163">
        <v>0</v>
      </c>
      <c r="AC3163">
        <v>0</v>
      </c>
      <c r="AD3163">
        <v>0</v>
      </c>
      <c r="AE3163">
        <v>0</v>
      </c>
      <c r="AF3163">
        <v>0</v>
      </c>
      <c r="AG3163">
        <v>0</v>
      </c>
      <c r="BD3163">
        <v>11</v>
      </c>
      <c r="BE3163">
        <v>9113102</v>
      </c>
      <c r="BF3163">
        <v>9121102</v>
      </c>
      <c r="BG3163">
        <v>9121204</v>
      </c>
      <c r="BH3163">
        <v>9121302</v>
      </c>
      <c r="BI3163">
        <v>9121402</v>
      </c>
      <c r="BJ3163">
        <v>9114103</v>
      </c>
      <c r="BK3163">
        <v>9122103</v>
      </c>
      <c r="BL3163">
        <v>9122203</v>
      </c>
      <c r="BM3163">
        <v>9122303</v>
      </c>
      <c r="BN3163">
        <v>9122402</v>
      </c>
      <c r="BO3163">
        <v>9115103</v>
      </c>
    </row>
    <row r="3164" spans="1:67" x14ac:dyDescent="0.15">
      <c r="A3164">
        <v>3163</v>
      </c>
      <c r="B3164" t="s">
        <v>1438</v>
      </c>
      <c r="E3164">
        <f>机器人辅助表!B3164</f>
        <v>47</v>
      </c>
      <c r="F3164">
        <v>3</v>
      </c>
      <c r="G3164">
        <v>58201</v>
      </c>
      <c r="H3164">
        <v>0</v>
      </c>
      <c r="I3164">
        <f>机器人辅助表!H3164</f>
        <v>12684.524891596891</v>
      </c>
      <c r="J3164">
        <v>2</v>
      </c>
      <c r="K3164">
        <v>4</v>
      </c>
      <c r="L3164">
        <v>1</v>
      </c>
      <c r="M3164" s="2">
        <f>机器人辅助表!C3164</f>
        <v>72058.941030188813</v>
      </c>
      <c r="N3164" s="2">
        <v>2</v>
      </c>
      <c r="O3164" s="2">
        <f>机器人辅助表!D3164</f>
        <v>3329.8991366237469</v>
      </c>
      <c r="P3164" s="2">
        <v>3</v>
      </c>
      <c r="Q3164" s="2">
        <f>机器人辅助表!E3164</f>
        <v>1479.9551718327766</v>
      </c>
      <c r="R3164" s="2">
        <v>6</v>
      </c>
      <c r="S3164" s="2">
        <f>机器人辅助表!F3164</f>
        <v>8465.3690000000006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  <c r="AF3164">
        <v>0</v>
      </c>
      <c r="AG3164">
        <v>0</v>
      </c>
      <c r="BD3164">
        <v>8</v>
      </c>
      <c r="BE3164">
        <v>9323102</v>
      </c>
      <c r="BF3164">
        <v>9324103</v>
      </c>
      <c r="BG3164">
        <v>9324203</v>
      </c>
      <c r="BH3164">
        <v>9324304</v>
      </c>
      <c r="BI3164">
        <v>9324403</v>
      </c>
      <c r="BJ3164">
        <v>9312102</v>
      </c>
      <c r="BK3164">
        <v>9311104</v>
      </c>
      <c r="BL3164">
        <v>9315102</v>
      </c>
    </row>
    <row r="3165" spans="1:67" x14ac:dyDescent="0.15">
      <c r="A3165">
        <v>3164</v>
      </c>
      <c r="B3165" t="s">
        <v>4007</v>
      </c>
      <c r="E3165">
        <f>机器人辅助表!B3165</f>
        <v>33</v>
      </c>
      <c r="F3165">
        <v>3</v>
      </c>
      <c r="G3165">
        <v>58201</v>
      </c>
      <c r="H3165">
        <v>0</v>
      </c>
      <c r="I3165">
        <f>机器人辅助表!H3165</f>
        <v>5900.9126266610592</v>
      </c>
      <c r="J3165">
        <v>2</v>
      </c>
      <c r="K3165">
        <v>4</v>
      </c>
      <c r="L3165">
        <v>1</v>
      </c>
      <c r="M3165" s="2">
        <f>机器人辅助表!C3165</f>
        <v>19689.067218137974</v>
      </c>
      <c r="N3165" s="2">
        <v>2</v>
      </c>
      <c r="O3165" s="2">
        <f>机器人辅助表!D3165</f>
        <v>1234.3880161098668</v>
      </c>
      <c r="P3165" s="2">
        <v>3</v>
      </c>
      <c r="Q3165" s="2">
        <f>机器人辅助表!E3165</f>
        <v>548.61689604882986</v>
      </c>
      <c r="R3165" s="2">
        <v>6</v>
      </c>
      <c r="S3165" s="2">
        <f>机器人辅助表!F3165</f>
        <v>6902.5281999999988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0</v>
      </c>
      <c r="AA3165">
        <v>0</v>
      </c>
      <c r="AB3165">
        <v>0</v>
      </c>
      <c r="AC3165">
        <v>0</v>
      </c>
      <c r="AD3165">
        <v>0</v>
      </c>
      <c r="AE3165">
        <v>0</v>
      </c>
      <c r="AF3165">
        <v>0</v>
      </c>
      <c r="AG3165">
        <v>0</v>
      </c>
      <c r="BD3165">
        <v>8</v>
      </c>
      <c r="BE3165">
        <v>9323103</v>
      </c>
      <c r="BF3165">
        <v>9324104</v>
      </c>
      <c r="BG3165">
        <v>9324202</v>
      </c>
      <c r="BH3165">
        <v>9324304</v>
      </c>
      <c r="BI3165">
        <v>9324403</v>
      </c>
      <c r="BJ3165">
        <v>9312102</v>
      </c>
      <c r="BK3165">
        <v>9311104</v>
      </c>
      <c r="BL3165">
        <v>9315102</v>
      </c>
    </row>
    <row r="3166" spans="1:67" x14ac:dyDescent="0.15">
      <c r="A3166">
        <v>3165</v>
      </c>
      <c r="B3166" t="s">
        <v>4008</v>
      </c>
      <c r="E3166">
        <f>机器人辅助表!B3166</f>
        <v>29</v>
      </c>
      <c r="F3166">
        <v>3</v>
      </c>
      <c r="G3166">
        <v>58201</v>
      </c>
      <c r="H3166">
        <v>0</v>
      </c>
      <c r="I3166">
        <f>机器人辅助表!H3166</f>
        <v>3541.531699334922</v>
      </c>
      <c r="J3166">
        <v>2</v>
      </c>
      <c r="K3166">
        <v>4</v>
      </c>
      <c r="L3166">
        <v>1</v>
      </c>
      <c r="M3166" s="2">
        <f>机器人辅助表!C3166</f>
        <v>9812.2699019413085</v>
      </c>
      <c r="N3166" s="2">
        <v>2</v>
      </c>
      <c r="O3166" s="2">
        <f>机器人辅助表!D3166</f>
        <v>648.44739140869592</v>
      </c>
      <c r="P3166" s="2">
        <v>3</v>
      </c>
      <c r="Q3166" s="2">
        <f>机器人辅助表!E3166</f>
        <v>288.19884062608713</v>
      </c>
      <c r="R3166" s="2">
        <v>6</v>
      </c>
      <c r="S3166" s="2">
        <f>机器人辅助表!F3166</f>
        <v>4770.9981999999991</v>
      </c>
      <c r="T3166">
        <v>0</v>
      </c>
      <c r="U3166">
        <v>0</v>
      </c>
      <c r="V3166">
        <v>0</v>
      </c>
      <c r="W3166">
        <v>0</v>
      </c>
      <c r="X3166">
        <v>0</v>
      </c>
      <c r="Y3166">
        <v>0</v>
      </c>
      <c r="Z3166">
        <v>0</v>
      </c>
      <c r="AA3166">
        <v>0</v>
      </c>
      <c r="AB3166">
        <v>0</v>
      </c>
      <c r="AC3166">
        <v>0</v>
      </c>
      <c r="AD3166">
        <v>0</v>
      </c>
      <c r="AE3166">
        <v>0</v>
      </c>
      <c r="AF3166">
        <v>0</v>
      </c>
      <c r="AG3166">
        <v>0</v>
      </c>
      <c r="BD3166">
        <v>8</v>
      </c>
      <c r="BE3166">
        <v>9323104</v>
      </c>
      <c r="BF3166">
        <v>9324104</v>
      </c>
      <c r="BG3166">
        <v>9324203</v>
      </c>
      <c r="BH3166">
        <v>9324304</v>
      </c>
      <c r="BI3166">
        <v>9324404</v>
      </c>
      <c r="BJ3166">
        <v>9312102</v>
      </c>
      <c r="BK3166">
        <v>9311104</v>
      </c>
      <c r="BL3166">
        <v>9315103</v>
      </c>
    </row>
    <row r="3167" spans="1:67" x14ac:dyDescent="0.15">
      <c r="A3167">
        <v>3166</v>
      </c>
      <c r="B3167" t="s">
        <v>4009</v>
      </c>
      <c r="E3167">
        <f>机器人辅助表!B3167</f>
        <v>50</v>
      </c>
      <c r="F3167">
        <v>3</v>
      </c>
      <c r="G3167">
        <v>58201</v>
      </c>
      <c r="H3167">
        <v>0</v>
      </c>
      <c r="I3167">
        <f>机器人辅助表!H3167</f>
        <v>13275.288652633048</v>
      </c>
      <c r="J3167">
        <v>2</v>
      </c>
      <c r="K3167">
        <v>4</v>
      </c>
      <c r="L3167">
        <v>1</v>
      </c>
      <c r="M3167" s="2">
        <f>机器人辅助表!C3167</f>
        <v>82032.122379130466</v>
      </c>
      <c r="N3167" s="2">
        <v>2</v>
      </c>
      <c r="O3167" s="2">
        <f>机器人辅助表!D3167</f>
        <v>3549.4668337123758</v>
      </c>
      <c r="P3167" s="2">
        <v>3</v>
      </c>
      <c r="Q3167" s="2">
        <f>机器人辅助表!E3167</f>
        <v>1577.5408149832781</v>
      </c>
      <c r="R3167" s="2">
        <v>6</v>
      </c>
      <c r="S3167" s="2">
        <f>机器人辅助表!F3167</f>
        <v>7807.2</v>
      </c>
      <c r="T3167">
        <v>0</v>
      </c>
      <c r="U3167">
        <v>0</v>
      </c>
      <c r="V3167">
        <v>0</v>
      </c>
      <c r="W3167">
        <v>0</v>
      </c>
      <c r="X3167">
        <v>0</v>
      </c>
      <c r="Y3167">
        <v>0</v>
      </c>
      <c r="Z3167">
        <v>0</v>
      </c>
      <c r="AA3167">
        <v>0</v>
      </c>
      <c r="AB3167">
        <v>0</v>
      </c>
      <c r="AC3167">
        <v>0</v>
      </c>
      <c r="AD3167">
        <v>0</v>
      </c>
      <c r="AE3167">
        <v>0</v>
      </c>
      <c r="AF3167">
        <v>0</v>
      </c>
      <c r="AG3167">
        <v>0</v>
      </c>
      <c r="BD3167">
        <v>8</v>
      </c>
      <c r="BE3167">
        <v>9323102</v>
      </c>
      <c r="BF3167">
        <v>9324104</v>
      </c>
      <c r="BG3167">
        <v>9324204</v>
      </c>
      <c r="BH3167">
        <v>9324303</v>
      </c>
      <c r="BI3167">
        <v>9324402</v>
      </c>
      <c r="BJ3167">
        <v>9312104</v>
      </c>
      <c r="BK3167">
        <v>9311102</v>
      </c>
      <c r="BL3167">
        <v>9315103</v>
      </c>
    </row>
    <row r="3168" spans="1:67" x14ac:dyDescent="0.15">
      <c r="A3168">
        <v>3167</v>
      </c>
      <c r="B3168" t="s">
        <v>4010</v>
      </c>
      <c r="E3168">
        <f>机器人辅助表!B3168</f>
        <v>26</v>
      </c>
      <c r="F3168">
        <v>1</v>
      </c>
      <c r="G3168">
        <v>58001</v>
      </c>
      <c r="H3168">
        <v>0</v>
      </c>
      <c r="I3168">
        <f>机器人辅助表!H3168</f>
        <v>2154.4639150416483</v>
      </c>
      <c r="J3168">
        <v>2</v>
      </c>
      <c r="K3168">
        <v>4</v>
      </c>
      <c r="L3168">
        <v>1</v>
      </c>
      <c r="M3168" s="2">
        <f>机器人辅助表!C3168</f>
        <v>5067.0426253966571</v>
      </c>
      <c r="N3168" s="2">
        <v>2</v>
      </c>
      <c r="O3168" s="2">
        <f>机器人辅助表!D3168</f>
        <v>360.14518166688975</v>
      </c>
      <c r="P3168" s="2">
        <v>3</v>
      </c>
      <c r="Q3168" s="2">
        <f>机器人辅助表!E3168</f>
        <v>160.06452518528434</v>
      </c>
      <c r="R3168" s="2">
        <v>6</v>
      </c>
      <c r="S3168" s="2">
        <f>机器人辅助表!F3168</f>
        <v>3154.3976000000002</v>
      </c>
      <c r="T3168">
        <v>0</v>
      </c>
      <c r="U3168">
        <v>0</v>
      </c>
      <c r="V3168">
        <v>0</v>
      </c>
      <c r="W3168">
        <v>0</v>
      </c>
      <c r="X3168">
        <v>0</v>
      </c>
      <c r="Y3168">
        <v>0</v>
      </c>
      <c r="Z3168">
        <v>0</v>
      </c>
      <c r="AA3168">
        <v>0</v>
      </c>
      <c r="AB3168">
        <v>0</v>
      </c>
      <c r="AC3168">
        <v>0</v>
      </c>
      <c r="AD3168">
        <v>0</v>
      </c>
      <c r="AE3168">
        <v>0</v>
      </c>
      <c r="AF3168">
        <v>0</v>
      </c>
      <c r="AG3168">
        <v>0</v>
      </c>
      <c r="BD3168">
        <v>11</v>
      </c>
      <c r="BE3168">
        <v>9113102</v>
      </c>
      <c r="BF3168">
        <v>9121102</v>
      </c>
      <c r="BG3168">
        <v>9121203</v>
      </c>
      <c r="BH3168">
        <v>9121302</v>
      </c>
      <c r="BI3168">
        <v>9121404</v>
      </c>
      <c r="BJ3168">
        <v>9114102</v>
      </c>
      <c r="BK3168">
        <v>9122102</v>
      </c>
      <c r="BL3168">
        <v>9122202</v>
      </c>
      <c r="BM3168">
        <v>9122302</v>
      </c>
      <c r="BN3168">
        <v>9122404</v>
      </c>
      <c r="BO3168">
        <v>9115102</v>
      </c>
    </row>
    <row r="3169" spans="1:67" x14ac:dyDescent="0.15">
      <c r="A3169">
        <v>3168</v>
      </c>
      <c r="B3169" t="s">
        <v>4011</v>
      </c>
      <c r="E3169">
        <f>机器人辅助表!B3169</f>
        <v>19</v>
      </c>
      <c r="F3169">
        <v>3</v>
      </c>
      <c r="G3169">
        <v>58201</v>
      </c>
      <c r="H3169">
        <v>0</v>
      </c>
      <c r="I3169">
        <f>机器人辅助表!H3169</f>
        <v>3080.8755414453917</v>
      </c>
      <c r="J3169">
        <v>2</v>
      </c>
      <c r="K3169">
        <v>4</v>
      </c>
      <c r="L3169">
        <v>1</v>
      </c>
      <c r="M3169" s="2">
        <f>机器人辅助表!C3169</f>
        <v>4680.3961656195652</v>
      </c>
      <c r="N3169" s="2">
        <v>2</v>
      </c>
      <c r="O3169" s="2">
        <f>机器人辅助表!D3169</f>
        <v>403.82087947826096</v>
      </c>
      <c r="P3169" s="2">
        <v>3</v>
      </c>
      <c r="Q3169" s="2">
        <f>机器人辅助表!E3169</f>
        <v>179.47594643478266</v>
      </c>
      <c r="R3169" s="2">
        <v>6</v>
      </c>
      <c r="S3169" s="2">
        <f>机器人辅助表!F3169</f>
        <v>5284.9517999999998</v>
      </c>
      <c r="T3169">
        <v>0</v>
      </c>
      <c r="U3169">
        <v>0</v>
      </c>
      <c r="V3169">
        <v>0</v>
      </c>
      <c r="W3169">
        <v>0</v>
      </c>
      <c r="X3169">
        <v>0</v>
      </c>
      <c r="Y3169">
        <v>0</v>
      </c>
      <c r="Z3169">
        <v>0</v>
      </c>
      <c r="AA3169">
        <v>0</v>
      </c>
      <c r="AB3169">
        <v>0</v>
      </c>
      <c r="AC3169">
        <v>0</v>
      </c>
      <c r="AD3169">
        <v>0</v>
      </c>
      <c r="AE3169">
        <v>0</v>
      </c>
      <c r="AF3169">
        <v>0</v>
      </c>
      <c r="AG3169">
        <v>0</v>
      </c>
      <c r="BD3169">
        <v>8</v>
      </c>
      <c r="BE3169">
        <v>9323103</v>
      </c>
      <c r="BF3169">
        <v>9324104</v>
      </c>
      <c r="BG3169">
        <v>9324202</v>
      </c>
      <c r="BH3169">
        <v>9324304</v>
      </c>
      <c r="BI3169">
        <v>9324402</v>
      </c>
      <c r="BJ3169">
        <v>9312103</v>
      </c>
      <c r="BK3169">
        <v>9311102</v>
      </c>
      <c r="BL3169">
        <v>9315104</v>
      </c>
    </row>
    <row r="3170" spans="1:67" x14ac:dyDescent="0.15">
      <c r="A3170">
        <v>3169</v>
      </c>
      <c r="B3170" t="s">
        <v>4012</v>
      </c>
      <c r="E3170">
        <f>机器人辅助表!B3170</f>
        <v>47</v>
      </c>
      <c r="F3170">
        <v>1</v>
      </c>
      <c r="G3170">
        <v>58001</v>
      </c>
      <c r="H3170">
        <v>0</v>
      </c>
      <c r="I3170">
        <f>机器人辅助表!H3170</f>
        <v>12453.897166295132</v>
      </c>
      <c r="J3170">
        <v>2</v>
      </c>
      <c r="K3170">
        <v>4</v>
      </c>
      <c r="L3170">
        <v>1</v>
      </c>
      <c r="M3170" s="2">
        <f>机器人辅助表!C3170</f>
        <v>70748.778466003569</v>
      </c>
      <c r="N3170" s="2">
        <v>2</v>
      </c>
      <c r="O3170" s="2">
        <f>机器人辅助表!D3170</f>
        <v>3269.3555159578605</v>
      </c>
      <c r="P3170" s="2">
        <v>3</v>
      </c>
      <c r="Q3170" s="2">
        <f>机器人辅助表!E3170</f>
        <v>1453.0468959812715</v>
      </c>
      <c r="R3170" s="2">
        <v>6</v>
      </c>
      <c r="S3170" s="2">
        <f>机器人辅助表!F3170</f>
        <v>8311.4531999999999</v>
      </c>
      <c r="T3170">
        <v>0</v>
      </c>
      <c r="U3170">
        <v>0</v>
      </c>
      <c r="V3170">
        <v>0</v>
      </c>
      <c r="W3170">
        <v>0</v>
      </c>
      <c r="X3170">
        <v>0</v>
      </c>
      <c r="Y3170">
        <v>0</v>
      </c>
      <c r="Z3170">
        <v>0</v>
      </c>
      <c r="AA3170">
        <v>0</v>
      </c>
      <c r="AB3170">
        <v>0</v>
      </c>
      <c r="AC3170">
        <v>0</v>
      </c>
      <c r="AD3170">
        <v>0</v>
      </c>
      <c r="AE3170">
        <v>0</v>
      </c>
      <c r="AF3170">
        <v>0</v>
      </c>
      <c r="AG3170">
        <v>0</v>
      </c>
      <c r="BD3170">
        <v>11</v>
      </c>
      <c r="BE3170">
        <v>9113104</v>
      </c>
      <c r="BF3170">
        <v>9121104</v>
      </c>
      <c r="BG3170">
        <v>9121202</v>
      </c>
      <c r="BH3170">
        <v>9121303</v>
      </c>
      <c r="BI3170">
        <v>9121402</v>
      </c>
      <c r="BJ3170">
        <v>9114103</v>
      </c>
      <c r="BK3170">
        <v>9122102</v>
      </c>
      <c r="BL3170">
        <v>9122202</v>
      </c>
      <c r="BM3170">
        <v>9122304</v>
      </c>
      <c r="BN3170">
        <v>9122402</v>
      </c>
      <c r="BO3170">
        <v>9115103</v>
      </c>
    </row>
    <row r="3171" spans="1:67" x14ac:dyDescent="0.15">
      <c r="A3171">
        <v>3170</v>
      </c>
      <c r="B3171" t="s">
        <v>4013</v>
      </c>
      <c r="E3171">
        <f>机器人辅助表!B3171</f>
        <v>30</v>
      </c>
      <c r="F3171">
        <v>1</v>
      </c>
      <c r="G3171">
        <v>58001</v>
      </c>
      <c r="H3171">
        <v>0</v>
      </c>
      <c r="I3171">
        <f>机器人辅助表!H3171</f>
        <v>5525.4259250861542</v>
      </c>
      <c r="J3171">
        <v>2</v>
      </c>
      <c r="K3171">
        <v>4</v>
      </c>
      <c r="L3171">
        <v>1</v>
      </c>
      <c r="M3171" s="2">
        <f>机器人辅助表!C3171</f>
        <v>16168.111405961543</v>
      </c>
      <c r="N3171" s="2">
        <v>2</v>
      </c>
      <c r="O3171" s="2">
        <f>机器人辅助表!D3171</f>
        <v>1044.0394809230775</v>
      </c>
      <c r="P3171" s="2">
        <v>3</v>
      </c>
      <c r="Q3171" s="2">
        <f>机器人辅助表!E3171</f>
        <v>464.01754707692328</v>
      </c>
      <c r="R3171" s="2">
        <v>6</v>
      </c>
      <c r="S3171" s="2">
        <f>机器人辅助表!F3171</f>
        <v>7205.1179999999986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0</v>
      </c>
      <c r="AA3171">
        <v>0</v>
      </c>
      <c r="AB3171">
        <v>0</v>
      </c>
      <c r="AC3171">
        <v>0</v>
      </c>
      <c r="AD3171">
        <v>0</v>
      </c>
      <c r="AE3171">
        <v>0</v>
      </c>
      <c r="AF3171">
        <v>0</v>
      </c>
      <c r="AG3171">
        <v>0</v>
      </c>
      <c r="BD3171">
        <v>11</v>
      </c>
      <c r="BE3171">
        <v>9113104</v>
      </c>
      <c r="BF3171">
        <v>9121103</v>
      </c>
      <c r="BG3171">
        <v>9121202</v>
      </c>
      <c r="BH3171">
        <v>9121302</v>
      </c>
      <c r="BI3171">
        <v>9121404</v>
      </c>
      <c r="BJ3171">
        <v>9114104</v>
      </c>
      <c r="BK3171">
        <v>9122103</v>
      </c>
      <c r="BL3171">
        <v>9122202</v>
      </c>
      <c r="BM3171">
        <v>9122304</v>
      </c>
      <c r="BN3171">
        <v>9122404</v>
      </c>
      <c r="BO3171">
        <v>9115104</v>
      </c>
    </row>
    <row r="3172" spans="1:67" x14ac:dyDescent="0.15">
      <c r="A3172">
        <v>3171</v>
      </c>
      <c r="B3172" t="s">
        <v>4014</v>
      </c>
      <c r="E3172">
        <f>机器人辅助表!B3172</f>
        <v>41</v>
      </c>
      <c r="F3172">
        <v>2</v>
      </c>
      <c r="G3172">
        <v>58101</v>
      </c>
      <c r="H3172">
        <v>0</v>
      </c>
      <c r="I3172">
        <f>机器人辅助表!H3172</f>
        <v>8096.063683283588</v>
      </c>
      <c r="J3172">
        <v>2</v>
      </c>
      <c r="K3172">
        <v>4</v>
      </c>
      <c r="L3172">
        <v>1</v>
      </c>
      <c r="M3172" s="2">
        <f>机器人辅助表!C3172</f>
        <v>37420.991585502263</v>
      </c>
      <c r="N3172" s="2">
        <v>2</v>
      </c>
      <c r="O3172" s="2">
        <f>机器人辅助表!D3172</f>
        <v>1996.5338007573923</v>
      </c>
      <c r="P3172" s="2">
        <v>3</v>
      </c>
      <c r="Q3172" s="2">
        <f>机器人辅助表!E3172</f>
        <v>887.34835589217425</v>
      </c>
      <c r="R3172" s="2">
        <v>6</v>
      </c>
      <c r="S3172" s="2">
        <f>机器人辅助表!F3172</f>
        <v>6958.8173999999999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0</v>
      </c>
      <c r="AA3172">
        <v>0</v>
      </c>
      <c r="AB3172">
        <v>0</v>
      </c>
      <c r="AC3172">
        <v>0</v>
      </c>
      <c r="AD3172">
        <v>0</v>
      </c>
      <c r="AE3172">
        <v>0</v>
      </c>
      <c r="AF3172">
        <v>0</v>
      </c>
      <c r="AG3172">
        <v>0</v>
      </c>
      <c r="BD3172">
        <v>11</v>
      </c>
      <c r="BE3172">
        <v>9211104</v>
      </c>
      <c r="BF3172">
        <v>9214103</v>
      </c>
      <c r="BG3172">
        <v>9214204</v>
      </c>
      <c r="BH3172">
        <v>9214302</v>
      </c>
      <c r="BI3172">
        <v>9214403</v>
      </c>
      <c r="BJ3172">
        <v>9222103</v>
      </c>
      <c r="BK3172">
        <v>9223103</v>
      </c>
      <c r="BL3172">
        <v>9223203</v>
      </c>
      <c r="BM3172">
        <v>9223304</v>
      </c>
      <c r="BN3172">
        <v>9223403</v>
      </c>
      <c r="BO3172">
        <v>9215103</v>
      </c>
    </row>
    <row r="3173" spans="1:67" x14ac:dyDescent="0.15">
      <c r="A3173">
        <v>3172</v>
      </c>
      <c r="B3173" t="s">
        <v>4015</v>
      </c>
      <c r="E3173">
        <f>机器人辅助表!B3173</f>
        <v>28</v>
      </c>
      <c r="F3173">
        <v>3</v>
      </c>
      <c r="G3173">
        <v>58201</v>
      </c>
      <c r="H3173">
        <v>0</v>
      </c>
      <c r="I3173">
        <f>机器人辅助表!H3173</f>
        <v>2920.1609089895601</v>
      </c>
      <c r="J3173">
        <v>2</v>
      </c>
      <c r="K3173">
        <v>4</v>
      </c>
      <c r="L3173">
        <v>1</v>
      </c>
      <c r="M3173" s="2">
        <f>机器人辅助表!C3173</f>
        <v>7688.1156456882954</v>
      </c>
      <c r="N3173" s="2">
        <v>2</v>
      </c>
      <c r="O3173" s="2">
        <f>机器人辅助表!D3173</f>
        <v>520.24842715183956</v>
      </c>
      <c r="P3173" s="2">
        <v>3</v>
      </c>
      <c r="Q3173" s="2">
        <f>机器人辅助表!E3173</f>
        <v>231.22152317859536</v>
      </c>
      <c r="R3173" s="2">
        <v>6</v>
      </c>
      <c r="S3173" s="2">
        <f>机器人辅助表!F3173</f>
        <v>4042.5672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0</v>
      </c>
      <c r="AA3173">
        <v>0</v>
      </c>
      <c r="AB3173">
        <v>0</v>
      </c>
      <c r="AC3173">
        <v>0</v>
      </c>
      <c r="AD3173">
        <v>0</v>
      </c>
      <c r="AE3173">
        <v>0</v>
      </c>
      <c r="AF3173">
        <v>0</v>
      </c>
      <c r="AG3173">
        <v>0</v>
      </c>
      <c r="BD3173">
        <v>8</v>
      </c>
      <c r="BE3173">
        <v>9323102</v>
      </c>
      <c r="BF3173">
        <v>9324102</v>
      </c>
      <c r="BG3173">
        <v>9324202</v>
      </c>
      <c r="BH3173">
        <v>9324303</v>
      </c>
      <c r="BI3173">
        <v>9324404</v>
      </c>
      <c r="BJ3173">
        <v>9312102</v>
      </c>
      <c r="BK3173">
        <v>9311102</v>
      </c>
      <c r="BL3173">
        <v>9315103</v>
      </c>
    </row>
    <row r="3174" spans="1:67" x14ac:dyDescent="0.15">
      <c r="A3174">
        <v>3173</v>
      </c>
      <c r="B3174" t="s">
        <v>4016</v>
      </c>
      <c r="E3174">
        <f>机器人辅助表!B3174</f>
        <v>40</v>
      </c>
      <c r="F3174">
        <v>1</v>
      </c>
      <c r="G3174">
        <v>58001</v>
      </c>
      <c r="H3174">
        <v>0</v>
      </c>
      <c r="I3174">
        <f>机器人辅助表!H3174</f>
        <v>6099.5006934692392</v>
      </c>
      <c r="J3174">
        <v>2</v>
      </c>
      <c r="K3174">
        <v>4</v>
      </c>
      <c r="L3174">
        <v>1</v>
      </c>
      <c r="M3174" s="2">
        <f>机器人辅助表!C3174</f>
        <v>27053.654296551176</v>
      </c>
      <c r="N3174" s="2">
        <v>2</v>
      </c>
      <c r="O3174" s="2">
        <f>机器人辅助表!D3174</f>
        <v>1481.0394687892981</v>
      </c>
      <c r="P3174" s="2">
        <v>3</v>
      </c>
      <c r="Q3174" s="2">
        <f>机器人辅助表!E3174</f>
        <v>658.23976390635482</v>
      </c>
      <c r="R3174" s="2">
        <v>6</v>
      </c>
      <c r="S3174" s="2">
        <f>机器人辅助表!F3174</f>
        <v>5474.9759999999987</v>
      </c>
      <c r="T3174">
        <v>0</v>
      </c>
      <c r="U3174">
        <v>0</v>
      </c>
      <c r="V3174">
        <v>0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0</v>
      </c>
      <c r="AE3174">
        <v>0</v>
      </c>
      <c r="AF3174">
        <v>0</v>
      </c>
      <c r="AG3174">
        <v>0</v>
      </c>
      <c r="BD3174">
        <v>11</v>
      </c>
      <c r="BE3174">
        <v>9113104</v>
      </c>
      <c r="BF3174">
        <v>9121102</v>
      </c>
      <c r="BG3174">
        <v>9121204</v>
      </c>
      <c r="BH3174">
        <v>9121303</v>
      </c>
      <c r="BI3174">
        <v>9121404</v>
      </c>
      <c r="BJ3174">
        <v>9114103</v>
      </c>
      <c r="BK3174">
        <v>9122103</v>
      </c>
      <c r="BL3174">
        <v>9122202</v>
      </c>
      <c r="BM3174">
        <v>9122302</v>
      </c>
      <c r="BN3174">
        <v>9122404</v>
      </c>
      <c r="BO3174">
        <v>9115103</v>
      </c>
    </row>
    <row r="3175" spans="1:67" x14ac:dyDescent="0.15">
      <c r="A3175">
        <v>3174</v>
      </c>
      <c r="B3175" t="s">
        <v>4017</v>
      </c>
      <c r="E3175">
        <f>机器人辅助表!B3175</f>
        <v>41</v>
      </c>
      <c r="F3175">
        <v>2</v>
      </c>
      <c r="G3175">
        <v>58101</v>
      </c>
      <c r="H3175">
        <v>0</v>
      </c>
      <c r="I3175">
        <f>机器人辅助表!H3175</f>
        <v>6984.8392561662331</v>
      </c>
      <c r="J3175">
        <v>2</v>
      </c>
      <c r="K3175">
        <v>4</v>
      </c>
      <c r="L3175">
        <v>1</v>
      </c>
      <c r="M3175" s="2">
        <f>机器人辅助表!C3175</f>
        <v>32284.777054158814</v>
      </c>
      <c r="N3175" s="2">
        <v>2</v>
      </c>
      <c r="O3175" s="2">
        <f>机器人辅助表!D3175</f>
        <v>1722.4997496730443</v>
      </c>
      <c r="P3175" s="2">
        <v>3</v>
      </c>
      <c r="Q3175" s="2">
        <f>机器人辅助表!E3175</f>
        <v>765.55544429913073</v>
      </c>
      <c r="R3175" s="2">
        <v>6</v>
      </c>
      <c r="S3175" s="2">
        <f>机器人辅助表!F3175</f>
        <v>6003.6855999999998</v>
      </c>
      <c r="T3175">
        <v>0</v>
      </c>
      <c r="U3175">
        <v>0</v>
      </c>
      <c r="V3175">
        <v>0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0</v>
      </c>
      <c r="AE3175">
        <v>0</v>
      </c>
      <c r="AF3175">
        <v>0</v>
      </c>
      <c r="AG3175">
        <v>0</v>
      </c>
      <c r="BD3175">
        <v>11</v>
      </c>
      <c r="BE3175">
        <v>9211102</v>
      </c>
      <c r="BF3175">
        <v>9214102</v>
      </c>
      <c r="BG3175">
        <v>9214203</v>
      </c>
      <c r="BH3175">
        <v>9214304</v>
      </c>
      <c r="BI3175">
        <v>9214402</v>
      </c>
      <c r="BJ3175">
        <v>9222103</v>
      </c>
      <c r="BK3175">
        <v>9223102</v>
      </c>
      <c r="BL3175">
        <v>9223204</v>
      </c>
      <c r="BM3175">
        <v>9223304</v>
      </c>
      <c r="BN3175">
        <v>9223403</v>
      </c>
      <c r="BO3175">
        <v>9215104</v>
      </c>
    </row>
    <row r="3176" spans="1:67" x14ac:dyDescent="0.15">
      <c r="A3176">
        <v>3175</v>
      </c>
      <c r="B3176" t="s">
        <v>4018</v>
      </c>
      <c r="E3176">
        <f>机器人辅助表!B3176</f>
        <v>19</v>
      </c>
      <c r="F3176">
        <v>2</v>
      </c>
      <c r="G3176">
        <v>58101</v>
      </c>
      <c r="H3176">
        <v>0</v>
      </c>
      <c r="I3176">
        <f>机器人辅助表!H3176</f>
        <v>2152.3925015577393</v>
      </c>
      <c r="J3176">
        <v>2</v>
      </c>
      <c r="K3176">
        <v>4</v>
      </c>
      <c r="L3176">
        <v>1</v>
      </c>
      <c r="M3176" s="2">
        <f>机器人辅助表!C3176</f>
        <v>3269.8658143369562</v>
      </c>
      <c r="N3176" s="2">
        <v>2</v>
      </c>
      <c r="O3176" s="2">
        <f>机器人辅助表!D3176</f>
        <v>282.12143634782615</v>
      </c>
      <c r="P3176" s="2">
        <v>3</v>
      </c>
      <c r="Q3176" s="2">
        <f>机器人辅助表!E3176</f>
        <v>125.38730504347831</v>
      </c>
      <c r="R3176" s="2">
        <v>6</v>
      </c>
      <c r="S3176" s="2">
        <f>机器人辅助表!F3176</f>
        <v>3692.2266</v>
      </c>
      <c r="T3176">
        <v>0</v>
      </c>
      <c r="U3176">
        <v>0</v>
      </c>
      <c r="V3176">
        <v>0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0</v>
      </c>
      <c r="AE3176">
        <v>0</v>
      </c>
      <c r="AF3176">
        <v>0</v>
      </c>
      <c r="AG3176">
        <v>0</v>
      </c>
      <c r="BD3176">
        <v>11</v>
      </c>
      <c r="BE3176">
        <v>9211102</v>
      </c>
      <c r="BF3176">
        <v>9214104</v>
      </c>
      <c r="BG3176">
        <v>9214202</v>
      </c>
      <c r="BH3176">
        <v>9214303</v>
      </c>
      <c r="BI3176">
        <v>9214403</v>
      </c>
      <c r="BJ3176">
        <v>9222102</v>
      </c>
      <c r="BK3176">
        <v>9223102</v>
      </c>
      <c r="BL3176">
        <v>9223202</v>
      </c>
      <c r="BM3176">
        <v>9223304</v>
      </c>
      <c r="BN3176">
        <v>9223402</v>
      </c>
      <c r="BO3176">
        <v>9215103</v>
      </c>
    </row>
    <row r="3177" spans="1:67" x14ac:dyDescent="0.15">
      <c r="A3177">
        <v>3176</v>
      </c>
      <c r="B3177" t="s">
        <v>4019</v>
      </c>
      <c r="E3177">
        <f>机器人辅助表!B3177</f>
        <v>23</v>
      </c>
      <c r="F3177">
        <v>3</v>
      </c>
      <c r="G3177">
        <v>58201</v>
      </c>
      <c r="H3177">
        <v>0</v>
      </c>
      <c r="I3177">
        <f>机器人辅助表!H3177</f>
        <v>1859.3384681391972</v>
      </c>
      <c r="J3177">
        <v>2</v>
      </c>
      <c r="K3177">
        <v>4</v>
      </c>
      <c r="L3177">
        <v>1</v>
      </c>
      <c r="M3177" s="2">
        <f>机器人辅助表!C3177</f>
        <v>3636.8092601463218</v>
      </c>
      <c r="N3177" s="2">
        <v>2</v>
      </c>
      <c r="O3177" s="2">
        <f>机器人辅助表!D3177</f>
        <v>279.6051967224081</v>
      </c>
      <c r="P3177" s="2">
        <v>3</v>
      </c>
      <c r="Q3177" s="2">
        <f>机器人辅助表!E3177</f>
        <v>124.26897632107027</v>
      </c>
      <c r="R3177" s="2">
        <v>6</v>
      </c>
      <c r="S3177" s="2">
        <f>机器人辅助表!F3177</f>
        <v>2941.4769999999994</v>
      </c>
      <c r="T3177">
        <v>0</v>
      </c>
      <c r="U3177">
        <v>0</v>
      </c>
      <c r="V3177">
        <v>0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0</v>
      </c>
      <c r="AE3177">
        <v>0</v>
      </c>
      <c r="AF3177">
        <v>0</v>
      </c>
      <c r="AG3177">
        <v>0</v>
      </c>
      <c r="BD3177">
        <v>8</v>
      </c>
      <c r="BE3177">
        <v>9323103</v>
      </c>
      <c r="BF3177">
        <v>9324103</v>
      </c>
      <c r="BG3177">
        <v>9324204</v>
      </c>
      <c r="BH3177">
        <v>9324302</v>
      </c>
      <c r="BI3177">
        <v>9324403</v>
      </c>
      <c r="BJ3177">
        <v>9312102</v>
      </c>
      <c r="BK3177">
        <v>9311102</v>
      </c>
      <c r="BL3177">
        <v>9315102</v>
      </c>
    </row>
    <row r="3178" spans="1:67" x14ac:dyDescent="0.15">
      <c r="A3178">
        <v>3177</v>
      </c>
      <c r="B3178" t="s">
        <v>1439</v>
      </c>
      <c r="E3178">
        <f>机器人辅助表!B3178</f>
        <v>43</v>
      </c>
      <c r="F3178">
        <v>2</v>
      </c>
      <c r="G3178">
        <v>58101</v>
      </c>
      <c r="H3178">
        <v>0</v>
      </c>
      <c r="I3178">
        <f>机器人辅助表!H3178</f>
        <v>5951.2385857309837</v>
      </c>
      <c r="J3178">
        <v>2</v>
      </c>
      <c r="K3178">
        <v>4</v>
      </c>
      <c r="L3178">
        <v>1</v>
      </c>
      <c r="M3178" s="2">
        <f>机器人辅助表!C3178</f>
        <v>29678.708703794033</v>
      </c>
      <c r="N3178" s="2">
        <v>2</v>
      </c>
      <c r="O3178" s="2">
        <f>机器人辅助表!D3178</f>
        <v>1506.423804893579</v>
      </c>
      <c r="P3178" s="2">
        <v>3</v>
      </c>
      <c r="Q3178" s="2">
        <f>机器人辅助表!E3178</f>
        <v>669.52169106381302</v>
      </c>
      <c r="R3178" s="2">
        <v>6</v>
      </c>
      <c r="S3178" s="2">
        <f>机器人辅助表!F3178</f>
        <v>4694.9165999999996</v>
      </c>
      <c r="T3178">
        <v>0</v>
      </c>
      <c r="U3178">
        <v>0</v>
      </c>
      <c r="V3178">
        <v>0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0</v>
      </c>
      <c r="AE3178">
        <v>0</v>
      </c>
      <c r="AF3178">
        <v>0</v>
      </c>
      <c r="AG3178">
        <v>0</v>
      </c>
      <c r="BD3178">
        <v>11</v>
      </c>
      <c r="BE3178">
        <v>9211104</v>
      </c>
      <c r="BF3178">
        <v>9214104</v>
      </c>
      <c r="BG3178">
        <v>9214204</v>
      </c>
      <c r="BH3178">
        <v>9214303</v>
      </c>
      <c r="BI3178">
        <v>9214404</v>
      </c>
      <c r="BJ3178">
        <v>9222103</v>
      </c>
      <c r="BK3178">
        <v>9223104</v>
      </c>
      <c r="BL3178">
        <v>9223204</v>
      </c>
      <c r="BM3178">
        <v>9223302</v>
      </c>
      <c r="BN3178">
        <v>9223404</v>
      </c>
      <c r="BO3178">
        <v>9215104</v>
      </c>
    </row>
    <row r="3179" spans="1:67" x14ac:dyDescent="0.15">
      <c r="A3179">
        <v>3178</v>
      </c>
      <c r="B3179" t="s">
        <v>1440</v>
      </c>
      <c r="E3179">
        <f>机器人辅助表!B3179</f>
        <v>36</v>
      </c>
      <c r="F3179">
        <v>2</v>
      </c>
      <c r="G3179">
        <v>58101</v>
      </c>
      <c r="H3179">
        <v>0</v>
      </c>
      <c r="I3179">
        <f>机器人辅助表!H3179</f>
        <v>6837.3425081776377</v>
      </c>
      <c r="J3179">
        <v>2</v>
      </c>
      <c r="K3179">
        <v>4</v>
      </c>
      <c r="L3179">
        <v>1</v>
      </c>
      <c r="M3179" s="2">
        <f>机器人辅助表!C3179</f>
        <v>25377.663988077595</v>
      </c>
      <c r="N3179" s="2">
        <v>2</v>
      </c>
      <c r="O3179" s="2">
        <f>机器人辅助表!D3179</f>
        <v>1549.0782276634116</v>
      </c>
      <c r="P3179" s="2">
        <v>3</v>
      </c>
      <c r="Q3179" s="2">
        <f>机器人辅助表!E3179</f>
        <v>688.47921229484962</v>
      </c>
      <c r="R3179" s="2">
        <v>6</v>
      </c>
      <c r="S3179" s="2">
        <f>机器人辅助表!F3179</f>
        <v>7191.5335999999988</v>
      </c>
      <c r="T3179">
        <v>0</v>
      </c>
      <c r="U3179">
        <v>0</v>
      </c>
      <c r="V3179">
        <v>0</v>
      </c>
      <c r="W3179">
        <v>0</v>
      </c>
      <c r="X3179">
        <v>0</v>
      </c>
      <c r="Y3179">
        <v>0</v>
      </c>
      <c r="Z3179">
        <v>0</v>
      </c>
      <c r="AA3179">
        <v>0</v>
      </c>
      <c r="AB3179">
        <v>0</v>
      </c>
      <c r="AC3179">
        <v>0</v>
      </c>
      <c r="AD3179">
        <v>0</v>
      </c>
      <c r="AE3179">
        <v>0</v>
      </c>
      <c r="AF3179">
        <v>0</v>
      </c>
      <c r="AG3179">
        <v>0</v>
      </c>
      <c r="BD3179">
        <v>11</v>
      </c>
      <c r="BE3179">
        <v>9211102</v>
      </c>
      <c r="BF3179">
        <v>9214103</v>
      </c>
      <c r="BG3179">
        <v>9214203</v>
      </c>
      <c r="BH3179">
        <v>9214303</v>
      </c>
      <c r="BI3179">
        <v>9214402</v>
      </c>
      <c r="BJ3179">
        <v>9222102</v>
      </c>
      <c r="BK3179">
        <v>9223103</v>
      </c>
      <c r="BL3179">
        <v>9223202</v>
      </c>
      <c r="BM3179">
        <v>9223303</v>
      </c>
      <c r="BN3179">
        <v>9223403</v>
      </c>
      <c r="BO3179">
        <v>9215103</v>
      </c>
    </row>
    <row r="3180" spans="1:67" x14ac:dyDescent="0.15">
      <c r="A3180">
        <v>3179</v>
      </c>
      <c r="B3180" t="s">
        <v>4020</v>
      </c>
      <c r="E3180">
        <f>机器人辅助表!B3180</f>
        <v>38</v>
      </c>
      <c r="F3180">
        <v>2</v>
      </c>
      <c r="G3180">
        <v>58101</v>
      </c>
      <c r="H3180">
        <v>0</v>
      </c>
      <c r="I3180">
        <f>机器人辅助表!H3180</f>
        <v>10095.386754100677</v>
      </c>
      <c r="J3180">
        <v>2</v>
      </c>
      <c r="K3180">
        <v>4</v>
      </c>
      <c r="L3180">
        <v>1</v>
      </c>
      <c r="M3180" s="2">
        <f>机器人辅助表!C3180</f>
        <v>41081.312721010436</v>
      </c>
      <c r="N3180" s="2">
        <v>2</v>
      </c>
      <c r="O3180" s="2">
        <f>机器人辅助表!D3180</f>
        <v>2371.8726070916391</v>
      </c>
      <c r="P3180" s="2">
        <v>3</v>
      </c>
      <c r="Q3180" s="2">
        <f>机器人辅助表!E3180</f>
        <v>1054.1656031518398</v>
      </c>
      <c r="R3180" s="2">
        <v>6</v>
      </c>
      <c r="S3180" s="2">
        <f>机器人辅助表!F3180</f>
        <v>9833.9164000000001</v>
      </c>
      <c r="T3180">
        <v>0</v>
      </c>
      <c r="U3180">
        <v>0</v>
      </c>
      <c r="V3180">
        <v>0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0</v>
      </c>
      <c r="AE3180">
        <v>0</v>
      </c>
      <c r="AF3180">
        <v>0</v>
      </c>
      <c r="AG3180">
        <v>0</v>
      </c>
      <c r="BD3180">
        <v>11</v>
      </c>
      <c r="BE3180">
        <v>9211104</v>
      </c>
      <c r="BF3180">
        <v>9214102</v>
      </c>
      <c r="BG3180">
        <v>9214203</v>
      </c>
      <c r="BH3180">
        <v>9214304</v>
      </c>
      <c r="BI3180">
        <v>9214404</v>
      </c>
      <c r="BJ3180">
        <v>9222104</v>
      </c>
      <c r="BK3180">
        <v>9223102</v>
      </c>
      <c r="BL3180">
        <v>9223204</v>
      </c>
      <c r="BM3180">
        <v>9223304</v>
      </c>
      <c r="BN3180">
        <v>9223402</v>
      </c>
      <c r="BO3180">
        <v>9215103</v>
      </c>
    </row>
    <row r="3181" spans="1:67" x14ac:dyDescent="0.15">
      <c r="A3181">
        <v>3180</v>
      </c>
      <c r="B3181" t="s">
        <v>1441</v>
      </c>
      <c r="E3181">
        <f>机器人辅助表!B3181</f>
        <v>43</v>
      </c>
      <c r="F3181">
        <v>1</v>
      </c>
      <c r="G3181">
        <v>58001</v>
      </c>
      <c r="H3181">
        <v>0</v>
      </c>
      <c r="I3181">
        <f>机器人辅助表!H3181</f>
        <v>8656.3470337905219</v>
      </c>
      <c r="J3181">
        <v>2</v>
      </c>
      <c r="K3181">
        <v>4</v>
      </c>
      <c r="L3181">
        <v>1</v>
      </c>
      <c r="M3181" s="2">
        <f>机器人辅助表!C3181</f>
        <v>43169.030841882224</v>
      </c>
      <c r="N3181" s="2">
        <v>2</v>
      </c>
      <c r="O3181" s="2">
        <f>机器人辅助表!D3181</f>
        <v>2191.1618980270237</v>
      </c>
      <c r="P3181" s="2">
        <v>3</v>
      </c>
      <c r="Q3181" s="2">
        <f>机器人辅助表!E3181</f>
        <v>973.84973245645517</v>
      </c>
      <c r="R3181" s="2">
        <v>6</v>
      </c>
      <c r="S3181" s="2">
        <f>机器人辅助表!F3181</f>
        <v>6828.9695999999994</v>
      </c>
      <c r="T3181">
        <v>0</v>
      </c>
      <c r="U3181">
        <v>0</v>
      </c>
      <c r="V3181">
        <v>0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0</v>
      </c>
      <c r="AE3181">
        <v>0</v>
      </c>
      <c r="AF3181">
        <v>0</v>
      </c>
      <c r="AG3181">
        <v>0</v>
      </c>
      <c r="BD3181">
        <v>11</v>
      </c>
      <c r="BE3181">
        <v>9113103</v>
      </c>
      <c r="BF3181">
        <v>9121104</v>
      </c>
      <c r="BG3181">
        <v>9121202</v>
      </c>
      <c r="BH3181">
        <v>9121304</v>
      </c>
      <c r="BI3181">
        <v>9121402</v>
      </c>
      <c r="BJ3181">
        <v>9114104</v>
      </c>
      <c r="BK3181">
        <v>9122104</v>
      </c>
      <c r="BL3181">
        <v>9122203</v>
      </c>
      <c r="BM3181">
        <v>9122303</v>
      </c>
      <c r="BN3181">
        <v>9122403</v>
      </c>
      <c r="BO3181">
        <v>9115102</v>
      </c>
    </row>
    <row r="3182" spans="1:67" x14ac:dyDescent="0.15">
      <c r="A3182">
        <v>3181</v>
      </c>
      <c r="B3182" t="s">
        <v>4021</v>
      </c>
      <c r="E3182">
        <f>机器人辅助表!B3182</f>
        <v>45</v>
      </c>
      <c r="F3182">
        <v>2</v>
      </c>
      <c r="G3182">
        <v>58101</v>
      </c>
      <c r="H3182">
        <v>0</v>
      </c>
      <c r="I3182">
        <f>机器人辅助表!H3182</f>
        <v>14297.354390693701</v>
      </c>
      <c r="J3182">
        <v>2</v>
      </c>
      <c r="K3182">
        <v>4</v>
      </c>
      <c r="L3182">
        <v>1</v>
      </c>
      <c r="M3182" s="2">
        <f>机器人辅助表!C3182</f>
        <v>76347.354311553529</v>
      </c>
      <c r="N3182" s="2">
        <v>2</v>
      </c>
      <c r="O3182" s="2">
        <f>机器人辅助表!D3182</f>
        <v>3694.1222906187295</v>
      </c>
      <c r="P3182" s="2">
        <v>3</v>
      </c>
      <c r="Q3182" s="2">
        <f>机器人辅助表!E3182</f>
        <v>1641.8321291638802</v>
      </c>
      <c r="R3182" s="2">
        <v>6</v>
      </c>
      <c r="S3182" s="2">
        <f>机器人辅助表!F3182</f>
        <v>10366.509999999998</v>
      </c>
      <c r="T3182">
        <v>0</v>
      </c>
      <c r="U3182">
        <v>0</v>
      </c>
      <c r="V3182">
        <v>0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0</v>
      </c>
      <c r="AE3182">
        <v>0</v>
      </c>
      <c r="AF3182">
        <v>0</v>
      </c>
      <c r="AG3182">
        <v>0</v>
      </c>
      <c r="BD3182">
        <v>11</v>
      </c>
      <c r="BE3182">
        <v>9211103</v>
      </c>
      <c r="BF3182">
        <v>9214103</v>
      </c>
      <c r="BG3182">
        <v>9214202</v>
      </c>
      <c r="BH3182">
        <v>9214304</v>
      </c>
      <c r="BI3182">
        <v>9214402</v>
      </c>
      <c r="BJ3182">
        <v>9222104</v>
      </c>
      <c r="BK3182">
        <v>9223104</v>
      </c>
      <c r="BL3182">
        <v>9223202</v>
      </c>
      <c r="BM3182">
        <v>9223302</v>
      </c>
      <c r="BN3182">
        <v>9223404</v>
      </c>
      <c r="BO3182">
        <v>9215102</v>
      </c>
    </row>
    <row r="3183" spans="1:67" x14ac:dyDescent="0.15">
      <c r="A3183">
        <v>3182</v>
      </c>
      <c r="B3183" t="s">
        <v>4022</v>
      </c>
      <c r="E3183">
        <f>机器人辅助表!B3183</f>
        <v>41</v>
      </c>
      <c r="F3183">
        <v>1</v>
      </c>
      <c r="G3183">
        <v>58001</v>
      </c>
      <c r="H3183">
        <v>0</v>
      </c>
      <c r="I3183">
        <f>机器人辅助表!H3183</f>
        <v>4762.3904019315214</v>
      </c>
      <c r="J3183">
        <v>2</v>
      </c>
      <c r="K3183">
        <v>4</v>
      </c>
      <c r="L3183">
        <v>1</v>
      </c>
      <c r="M3183" s="2">
        <f>机器人辅助表!C3183</f>
        <v>22012.347991471917</v>
      </c>
      <c r="N3183" s="2">
        <v>2</v>
      </c>
      <c r="O3183" s="2">
        <f>机器人辅助表!D3183</f>
        <v>1174.4316475043483</v>
      </c>
      <c r="P3183" s="2">
        <v>3</v>
      </c>
      <c r="Q3183" s="2">
        <f>机器人辅助表!E3183</f>
        <v>521.96962111304367</v>
      </c>
      <c r="R3183" s="2">
        <v>6</v>
      </c>
      <c r="S3183" s="2">
        <f>机器人辅助表!F3183</f>
        <v>4093.4219999999996</v>
      </c>
      <c r="T3183">
        <v>0</v>
      </c>
      <c r="U3183">
        <v>0</v>
      </c>
      <c r="V3183">
        <v>0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0</v>
      </c>
      <c r="AE3183">
        <v>0</v>
      </c>
      <c r="AF3183">
        <v>0</v>
      </c>
      <c r="AG3183">
        <v>0</v>
      </c>
      <c r="BD3183">
        <v>11</v>
      </c>
      <c r="BE3183">
        <v>9113102</v>
      </c>
      <c r="BF3183">
        <v>9121102</v>
      </c>
      <c r="BG3183">
        <v>9121202</v>
      </c>
      <c r="BH3183">
        <v>9121304</v>
      </c>
      <c r="BI3183">
        <v>9121404</v>
      </c>
      <c r="BJ3183">
        <v>9114104</v>
      </c>
      <c r="BK3183">
        <v>9122102</v>
      </c>
      <c r="BL3183">
        <v>9122202</v>
      </c>
      <c r="BM3183">
        <v>9122303</v>
      </c>
      <c r="BN3183">
        <v>9122404</v>
      </c>
      <c r="BO3183">
        <v>9115104</v>
      </c>
    </row>
    <row r="3184" spans="1:67" x14ac:dyDescent="0.15">
      <c r="A3184">
        <v>3183</v>
      </c>
      <c r="B3184" t="s">
        <v>4023</v>
      </c>
      <c r="E3184">
        <f>机器人辅助表!B3184</f>
        <v>30</v>
      </c>
      <c r="F3184">
        <v>1</v>
      </c>
      <c r="G3184">
        <v>58001</v>
      </c>
      <c r="H3184">
        <v>0</v>
      </c>
      <c r="I3184">
        <f>机器人辅助表!H3184</f>
        <v>6085.9763812543151</v>
      </c>
      <c r="J3184">
        <v>2</v>
      </c>
      <c r="K3184">
        <v>4</v>
      </c>
      <c r="L3184">
        <v>1</v>
      </c>
      <c r="M3184" s="2">
        <f>机器人辅助表!C3184</f>
        <v>17808.354592073585</v>
      </c>
      <c r="N3184" s="2">
        <v>2</v>
      </c>
      <c r="O3184" s="2">
        <f>机器人辅助表!D3184</f>
        <v>1149.9565297123752</v>
      </c>
      <c r="P3184" s="2">
        <v>3</v>
      </c>
      <c r="Q3184" s="2">
        <f>机器人辅助表!E3184</f>
        <v>511.09179098327792</v>
      </c>
      <c r="R3184" s="2">
        <v>6</v>
      </c>
      <c r="S3184" s="2">
        <f>机器人辅助表!F3184</f>
        <v>7936.0719999999992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0</v>
      </c>
      <c r="AE3184">
        <v>0</v>
      </c>
      <c r="AF3184">
        <v>0</v>
      </c>
      <c r="AG3184">
        <v>0</v>
      </c>
      <c r="BD3184">
        <v>11</v>
      </c>
      <c r="BE3184">
        <v>9113104</v>
      </c>
      <c r="BF3184">
        <v>9121102</v>
      </c>
      <c r="BG3184">
        <v>9121202</v>
      </c>
      <c r="BH3184">
        <v>9121304</v>
      </c>
      <c r="BI3184">
        <v>9121402</v>
      </c>
      <c r="BJ3184">
        <v>9114102</v>
      </c>
      <c r="BK3184">
        <v>9122103</v>
      </c>
      <c r="BL3184">
        <v>9122203</v>
      </c>
      <c r="BM3184">
        <v>9122302</v>
      </c>
      <c r="BN3184">
        <v>9122402</v>
      </c>
      <c r="BO3184">
        <v>9115103</v>
      </c>
    </row>
    <row r="3185" spans="1:67" x14ac:dyDescent="0.15">
      <c r="A3185">
        <v>3184</v>
      </c>
      <c r="B3185" t="s">
        <v>1442</v>
      </c>
      <c r="E3185">
        <f>机器人辅助表!B3185</f>
        <v>27</v>
      </c>
      <c r="F3185">
        <v>3</v>
      </c>
      <c r="G3185">
        <v>58201</v>
      </c>
      <c r="H3185">
        <v>0</v>
      </c>
      <c r="I3185">
        <f>机器人辅助表!H3185</f>
        <v>2420.2461812683669</v>
      </c>
      <c r="J3185">
        <v>2</v>
      </c>
      <c r="K3185">
        <v>4</v>
      </c>
      <c r="L3185">
        <v>1</v>
      </c>
      <c r="M3185" s="2">
        <f>机器人辅助表!C3185</f>
        <v>6034.1541283083634</v>
      </c>
      <c r="N3185" s="2">
        <v>2</v>
      </c>
      <c r="O3185" s="2">
        <f>机器人辅助表!D3185</f>
        <v>418.35252502474924</v>
      </c>
      <c r="P3185" s="2">
        <v>3</v>
      </c>
      <c r="Q3185" s="2">
        <f>机器人辅助表!E3185</f>
        <v>185.93445556655524</v>
      </c>
      <c r="R3185" s="2">
        <v>6</v>
      </c>
      <c r="S3185" s="2">
        <f>机器人辅助表!F3185</f>
        <v>3444.7607999999996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0</v>
      </c>
      <c r="AE3185">
        <v>0</v>
      </c>
      <c r="AF3185">
        <v>0</v>
      </c>
      <c r="AG3185">
        <v>0</v>
      </c>
      <c r="BD3185">
        <v>8</v>
      </c>
      <c r="BE3185">
        <v>9323104</v>
      </c>
      <c r="BF3185">
        <v>9324102</v>
      </c>
      <c r="BG3185">
        <v>9324204</v>
      </c>
      <c r="BH3185">
        <v>9324304</v>
      </c>
      <c r="BI3185">
        <v>9324404</v>
      </c>
      <c r="BJ3185">
        <v>9312102</v>
      </c>
      <c r="BK3185">
        <v>9311103</v>
      </c>
      <c r="BL3185">
        <v>9315102</v>
      </c>
    </row>
    <row r="3186" spans="1:67" x14ac:dyDescent="0.15">
      <c r="A3186">
        <v>3185</v>
      </c>
      <c r="B3186" t="s">
        <v>4024</v>
      </c>
      <c r="E3186">
        <f>机器人辅助表!B3186</f>
        <v>25</v>
      </c>
      <c r="F3186">
        <v>1</v>
      </c>
      <c r="G3186">
        <v>58001</v>
      </c>
      <c r="H3186">
        <v>0</v>
      </c>
      <c r="I3186">
        <f>机器人辅助表!H3186</f>
        <v>4353.2811485367902</v>
      </c>
      <c r="J3186">
        <v>2</v>
      </c>
      <c r="K3186">
        <v>4</v>
      </c>
      <c r="L3186">
        <v>1</v>
      </c>
      <c r="M3186" s="2">
        <f>机器人辅助表!C3186</f>
        <v>9615.4629133570252</v>
      </c>
      <c r="N3186" s="2">
        <v>2</v>
      </c>
      <c r="O3186" s="2">
        <f>机器人辅助表!D3186</f>
        <v>701.07678963210731</v>
      </c>
      <c r="P3186" s="2">
        <v>3</v>
      </c>
      <c r="Q3186" s="2">
        <f>机器人辅助表!E3186</f>
        <v>311.58968428093658</v>
      </c>
      <c r="R3186" s="2">
        <v>6</v>
      </c>
      <c r="S3186" s="2">
        <f>机器人辅助表!F3186</f>
        <v>6560.1449999999995</v>
      </c>
      <c r="T3186">
        <v>0</v>
      </c>
      <c r="U3186">
        <v>0</v>
      </c>
      <c r="V3186">
        <v>0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0</v>
      </c>
      <c r="AE3186">
        <v>0</v>
      </c>
      <c r="AF3186">
        <v>0</v>
      </c>
      <c r="AG3186">
        <v>0</v>
      </c>
      <c r="BD3186">
        <v>11</v>
      </c>
      <c r="BE3186">
        <v>9113103</v>
      </c>
      <c r="BF3186">
        <v>9121103</v>
      </c>
      <c r="BG3186">
        <v>9121204</v>
      </c>
      <c r="BH3186">
        <v>9121302</v>
      </c>
      <c r="BI3186">
        <v>9121402</v>
      </c>
      <c r="BJ3186">
        <v>9114103</v>
      </c>
      <c r="BK3186">
        <v>9122104</v>
      </c>
      <c r="BL3186">
        <v>9122204</v>
      </c>
      <c r="BM3186">
        <v>9122304</v>
      </c>
      <c r="BN3186">
        <v>9122403</v>
      </c>
      <c r="BO3186">
        <v>9115102</v>
      </c>
    </row>
    <row r="3187" spans="1:67" x14ac:dyDescent="0.15">
      <c r="A3187">
        <v>3186</v>
      </c>
      <c r="B3187" t="s">
        <v>4025</v>
      </c>
      <c r="E3187">
        <f>机器人辅助表!B3187</f>
        <v>46</v>
      </c>
      <c r="F3187">
        <v>3</v>
      </c>
      <c r="G3187">
        <v>58201</v>
      </c>
      <c r="H3187">
        <v>0</v>
      </c>
      <c r="I3187">
        <f>机器人辅助表!H3187</f>
        <v>8033.3884138001486</v>
      </c>
      <c r="J3187">
        <v>2</v>
      </c>
      <c r="K3187">
        <v>4</v>
      </c>
      <c r="L3187">
        <v>1</v>
      </c>
      <c r="M3187" s="2">
        <f>机器人辅助表!C3187</f>
        <v>44279.433386401623</v>
      </c>
      <c r="N3187" s="2">
        <v>2</v>
      </c>
      <c r="O3187" s="2">
        <f>机器人辅助表!D3187</f>
        <v>2093.3153012612715</v>
      </c>
      <c r="P3187" s="2">
        <v>3</v>
      </c>
      <c r="Q3187" s="2">
        <f>机器人辅助表!E3187</f>
        <v>930.36235611612085</v>
      </c>
      <c r="R3187" s="2">
        <v>6</v>
      </c>
      <c r="S3187" s="2">
        <f>机器人辅助表!F3187</f>
        <v>5587.1627999999992</v>
      </c>
      <c r="T3187">
        <v>0</v>
      </c>
      <c r="U3187">
        <v>0</v>
      </c>
      <c r="V3187">
        <v>0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0</v>
      </c>
      <c r="AE3187">
        <v>0</v>
      </c>
      <c r="AF3187">
        <v>0</v>
      </c>
      <c r="AG3187">
        <v>0</v>
      </c>
      <c r="BD3187">
        <v>8</v>
      </c>
      <c r="BE3187">
        <v>9323102</v>
      </c>
      <c r="BF3187">
        <v>9324103</v>
      </c>
      <c r="BG3187">
        <v>9324203</v>
      </c>
      <c r="BH3187">
        <v>9324302</v>
      </c>
      <c r="BI3187">
        <v>9324404</v>
      </c>
      <c r="BJ3187">
        <v>9312104</v>
      </c>
      <c r="BK3187">
        <v>9311102</v>
      </c>
      <c r="BL3187">
        <v>9315102</v>
      </c>
    </row>
    <row r="3188" spans="1:67" x14ac:dyDescent="0.15">
      <c r="A3188">
        <v>3187</v>
      </c>
      <c r="B3188" t="s">
        <v>1443</v>
      </c>
      <c r="E3188">
        <f>机器人辅助表!B3188</f>
        <v>24</v>
      </c>
      <c r="F3188">
        <v>3</v>
      </c>
      <c r="G3188">
        <v>58201</v>
      </c>
      <c r="H3188">
        <v>0</v>
      </c>
      <c r="I3188">
        <f>机器人辅助表!H3188</f>
        <v>4393.4966013662615</v>
      </c>
      <c r="J3188">
        <v>2</v>
      </c>
      <c r="K3188">
        <v>4</v>
      </c>
      <c r="L3188">
        <v>1</v>
      </c>
      <c r="M3188" s="2">
        <f>机器人辅助表!C3188</f>
        <v>9150.3275081739157</v>
      </c>
      <c r="N3188" s="2">
        <v>2</v>
      </c>
      <c r="O3188" s="2">
        <f>机器人辅助表!D3188</f>
        <v>684.8477968695654</v>
      </c>
      <c r="P3188" s="2">
        <v>3</v>
      </c>
      <c r="Q3188" s="2">
        <f>机器人辅助表!E3188</f>
        <v>304.37679860869571</v>
      </c>
      <c r="R3188" s="2">
        <v>6</v>
      </c>
      <c r="S3188" s="2">
        <f>机器人辅助表!F3188</f>
        <v>6782.3808000000008</v>
      </c>
      <c r="T3188">
        <v>0</v>
      </c>
      <c r="U3188">
        <v>0</v>
      </c>
      <c r="V3188">
        <v>0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0</v>
      </c>
      <c r="AE3188">
        <v>0</v>
      </c>
      <c r="AF3188">
        <v>0</v>
      </c>
      <c r="AG3188">
        <v>0</v>
      </c>
      <c r="BD3188">
        <v>8</v>
      </c>
      <c r="BE3188">
        <v>9323104</v>
      </c>
      <c r="BF3188">
        <v>9324103</v>
      </c>
      <c r="BG3188">
        <v>9324202</v>
      </c>
      <c r="BH3188">
        <v>9324303</v>
      </c>
      <c r="BI3188">
        <v>9324403</v>
      </c>
      <c r="BJ3188">
        <v>9312104</v>
      </c>
      <c r="BK3188">
        <v>9311102</v>
      </c>
      <c r="BL3188">
        <v>9315102</v>
      </c>
    </row>
    <row r="3189" spans="1:67" x14ac:dyDescent="0.15">
      <c r="A3189">
        <v>3188</v>
      </c>
      <c r="B3189" t="s">
        <v>4026</v>
      </c>
      <c r="E3189">
        <f>机器人辅助表!B3189</f>
        <v>28</v>
      </c>
      <c r="F3189">
        <v>3</v>
      </c>
      <c r="G3189">
        <v>58201</v>
      </c>
      <c r="H3189">
        <v>0</v>
      </c>
      <c r="I3189">
        <f>机器人辅助表!H3189</f>
        <v>5484.2046339560029</v>
      </c>
      <c r="J3189">
        <v>2</v>
      </c>
      <c r="K3189">
        <v>4</v>
      </c>
      <c r="L3189">
        <v>1</v>
      </c>
      <c r="M3189" s="2">
        <f>机器人辅助表!C3189</f>
        <v>14438.656212634118</v>
      </c>
      <c r="N3189" s="2">
        <v>2</v>
      </c>
      <c r="O3189" s="2">
        <f>机器人辅助表!D3189</f>
        <v>977.05192416321108</v>
      </c>
      <c r="P3189" s="2">
        <v>3</v>
      </c>
      <c r="Q3189" s="2">
        <f>机器人辅助表!E3189</f>
        <v>434.24529962809379</v>
      </c>
      <c r="R3189" s="2">
        <v>6</v>
      </c>
      <c r="S3189" s="2">
        <f>机器人辅助表!F3189</f>
        <v>7592.1383999999998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0</v>
      </c>
      <c r="AA3189">
        <v>0</v>
      </c>
      <c r="AB3189">
        <v>0</v>
      </c>
      <c r="AC3189">
        <v>0</v>
      </c>
      <c r="AD3189">
        <v>0</v>
      </c>
      <c r="AE3189">
        <v>0</v>
      </c>
      <c r="AF3189">
        <v>0</v>
      </c>
      <c r="AG3189">
        <v>0</v>
      </c>
      <c r="BD3189">
        <v>8</v>
      </c>
      <c r="BE3189">
        <v>9323102</v>
      </c>
      <c r="BF3189">
        <v>9324102</v>
      </c>
      <c r="BG3189">
        <v>9324204</v>
      </c>
      <c r="BH3189">
        <v>9324303</v>
      </c>
      <c r="BI3189">
        <v>9324403</v>
      </c>
      <c r="BJ3189">
        <v>9312103</v>
      </c>
      <c r="BK3189">
        <v>9311102</v>
      </c>
      <c r="BL3189">
        <v>9315102</v>
      </c>
    </row>
    <row r="3190" spans="1:67" x14ac:dyDescent="0.15">
      <c r="A3190">
        <v>3189</v>
      </c>
      <c r="B3190" t="s">
        <v>4027</v>
      </c>
      <c r="E3190">
        <f>机器人辅助表!B3190</f>
        <v>46</v>
      </c>
      <c r="F3190">
        <v>2</v>
      </c>
      <c r="G3190">
        <v>58101</v>
      </c>
      <c r="H3190">
        <v>0</v>
      </c>
      <c r="I3190">
        <f>机器人辅助表!H3190</f>
        <v>12592.879135146177</v>
      </c>
      <c r="J3190">
        <v>2</v>
      </c>
      <c r="K3190">
        <v>4</v>
      </c>
      <c r="L3190">
        <v>1</v>
      </c>
      <c r="M3190" s="2">
        <f>机器人辅助表!C3190</f>
        <v>69411.003686791722</v>
      </c>
      <c r="N3190" s="2">
        <v>2</v>
      </c>
      <c r="O3190" s="2">
        <f>机器人辅助表!D3190</f>
        <v>3281.4131749501012</v>
      </c>
      <c r="P3190" s="2">
        <v>3</v>
      </c>
      <c r="Q3190" s="2">
        <f>机器人辅助表!E3190</f>
        <v>1458.4058555333786</v>
      </c>
      <c r="R3190" s="2">
        <v>6</v>
      </c>
      <c r="S3190" s="2">
        <f>机器人辅助表!F3190</f>
        <v>8758.2551999999978</v>
      </c>
      <c r="T3190">
        <v>0</v>
      </c>
      <c r="U3190">
        <v>0</v>
      </c>
      <c r="V3190">
        <v>0</v>
      </c>
      <c r="W3190">
        <v>0</v>
      </c>
      <c r="X3190">
        <v>0</v>
      </c>
      <c r="Y3190">
        <v>0</v>
      </c>
      <c r="Z3190">
        <v>0</v>
      </c>
      <c r="AA3190">
        <v>0</v>
      </c>
      <c r="AB3190">
        <v>0</v>
      </c>
      <c r="AC3190">
        <v>0</v>
      </c>
      <c r="AD3190">
        <v>0</v>
      </c>
      <c r="AE3190">
        <v>0</v>
      </c>
      <c r="AF3190">
        <v>0</v>
      </c>
      <c r="AG3190">
        <v>0</v>
      </c>
      <c r="BD3190">
        <v>11</v>
      </c>
      <c r="BE3190">
        <v>9211103</v>
      </c>
      <c r="BF3190">
        <v>9214102</v>
      </c>
      <c r="BG3190">
        <v>9214204</v>
      </c>
      <c r="BH3190">
        <v>9214302</v>
      </c>
      <c r="BI3190">
        <v>9214402</v>
      </c>
      <c r="BJ3190">
        <v>9222104</v>
      </c>
      <c r="BK3190">
        <v>9223102</v>
      </c>
      <c r="BL3190">
        <v>9223202</v>
      </c>
      <c r="BM3190">
        <v>9223302</v>
      </c>
      <c r="BN3190">
        <v>9223404</v>
      </c>
      <c r="BO3190">
        <v>9215104</v>
      </c>
    </row>
    <row r="3191" spans="1:67" x14ac:dyDescent="0.15">
      <c r="A3191">
        <v>3190</v>
      </c>
      <c r="B3191" t="s">
        <v>1444</v>
      </c>
      <c r="E3191">
        <f>机器人辅助表!B3191</f>
        <v>30</v>
      </c>
      <c r="F3191">
        <v>1</v>
      </c>
      <c r="G3191">
        <v>58001</v>
      </c>
      <c r="H3191">
        <v>0</v>
      </c>
      <c r="I3191">
        <f>机器人辅助表!H3191</f>
        <v>2642.5950076499003</v>
      </c>
      <c r="J3191">
        <v>2</v>
      </c>
      <c r="K3191">
        <v>4</v>
      </c>
      <c r="L3191">
        <v>1</v>
      </c>
      <c r="M3191" s="2">
        <f>机器人辅助表!C3191</f>
        <v>7732.5750202424788</v>
      </c>
      <c r="N3191" s="2">
        <v>2</v>
      </c>
      <c r="O3191" s="2">
        <f>机器人辅助表!D3191</f>
        <v>499.3232300066893</v>
      </c>
      <c r="P3191" s="2">
        <v>3</v>
      </c>
      <c r="Q3191" s="2">
        <f>机器人辅助表!E3191</f>
        <v>221.92143555852857</v>
      </c>
      <c r="R3191" s="2">
        <v>6</v>
      </c>
      <c r="S3191" s="2">
        <f>机器人辅助表!F3191</f>
        <v>3445.9259999999999</v>
      </c>
      <c r="T3191">
        <v>0</v>
      </c>
      <c r="U3191">
        <v>0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BD3191">
        <v>11</v>
      </c>
      <c r="BE3191">
        <v>9113104</v>
      </c>
      <c r="BF3191">
        <v>9121102</v>
      </c>
      <c r="BG3191">
        <v>9121203</v>
      </c>
      <c r="BH3191">
        <v>9121304</v>
      </c>
      <c r="BI3191">
        <v>9121402</v>
      </c>
      <c r="BJ3191">
        <v>9114104</v>
      </c>
      <c r="BK3191">
        <v>9122103</v>
      </c>
      <c r="BL3191">
        <v>9122203</v>
      </c>
      <c r="BM3191">
        <v>9122302</v>
      </c>
      <c r="BN3191">
        <v>9122403</v>
      </c>
      <c r="BO3191">
        <v>9115102</v>
      </c>
    </row>
    <row r="3192" spans="1:67" x14ac:dyDescent="0.15">
      <c r="A3192">
        <v>3191</v>
      </c>
      <c r="B3192" t="s">
        <v>1445</v>
      </c>
      <c r="E3192">
        <f>机器人辅助表!B3192</f>
        <v>30</v>
      </c>
      <c r="F3192">
        <v>3</v>
      </c>
      <c r="G3192">
        <v>58201</v>
      </c>
      <c r="H3192">
        <v>0</v>
      </c>
      <c r="I3192">
        <f>机器人辅助表!H3192</f>
        <v>4724.6395591316395</v>
      </c>
      <c r="J3192">
        <v>2</v>
      </c>
      <c r="K3192">
        <v>4</v>
      </c>
      <c r="L3192">
        <v>1</v>
      </c>
      <c r="M3192" s="2">
        <f>机器人辅助表!C3192</f>
        <v>13824.906854372914</v>
      </c>
      <c r="N3192" s="2">
        <v>2</v>
      </c>
      <c r="O3192" s="2">
        <f>机器人辅助表!D3192</f>
        <v>892.72941122408076</v>
      </c>
      <c r="P3192" s="2">
        <v>3</v>
      </c>
      <c r="Q3192" s="2">
        <f>机器人辅助表!E3192</f>
        <v>396.76862721070256</v>
      </c>
      <c r="R3192" s="2">
        <v>6</v>
      </c>
      <c r="S3192" s="2">
        <f>机器人辅助表!F3192</f>
        <v>6160.8979999999992</v>
      </c>
      <c r="T3192">
        <v>0</v>
      </c>
      <c r="U3192">
        <v>0</v>
      </c>
      <c r="V3192">
        <v>0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0</v>
      </c>
      <c r="AE3192">
        <v>0</v>
      </c>
      <c r="AF3192">
        <v>0</v>
      </c>
      <c r="AG3192">
        <v>0</v>
      </c>
      <c r="BD3192">
        <v>8</v>
      </c>
      <c r="BE3192">
        <v>9323103</v>
      </c>
      <c r="BF3192">
        <v>9324102</v>
      </c>
      <c r="BG3192">
        <v>9324202</v>
      </c>
      <c r="BH3192">
        <v>9324304</v>
      </c>
      <c r="BI3192">
        <v>9324404</v>
      </c>
      <c r="BJ3192">
        <v>9312103</v>
      </c>
      <c r="BK3192">
        <v>9311102</v>
      </c>
      <c r="BL3192">
        <v>9315103</v>
      </c>
    </row>
    <row r="3193" spans="1:67" x14ac:dyDescent="0.15">
      <c r="A3193">
        <v>3192</v>
      </c>
      <c r="B3193" t="s">
        <v>4028</v>
      </c>
      <c r="E3193">
        <f>机器人辅助表!B3193</f>
        <v>22</v>
      </c>
      <c r="F3193">
        <v>1</v>
      </c>
      <c r="G3193">
        <v>58001</v>
      </c>
      <c r="H3193">
        <v>0</v>
      </c>
      <c r="I3193">
        <f>机器人辅助表!H3193</f>
        <v>1500.7071188034784</v>
      </c>
      <c r="J3193">
        <v>2</v>
      </c>
      <c r="K3193">
        <v>4</v>
      </c>
      <c r="L3193">
        <v>1</v>
      </c>
      <c r="M3193" s="2">
        <f>机器人辅助表!C3193</f>
        <v>2744.2552069565218</v>
      </c>
      <c r="N3193" s="2">
        <v>2</v>
      </c>
      <c r="O3193" s="2">
        <f>机器人辅助表!D3193</f>
        <v>216.88954434782613</v>
      </c>
      <c r="P3193" s="2">
        <v>3</v>
      </c>
      <c r="Q3193" s="2">
        <f>机器人辅助表!E3193</f>
        <v>96.395353043478281</v>
      </c>
      <c r="R3193" s="2">
        <v>6</v>
      </c>
      <c r="S3193" s="2">
        <f>机器人辅助表!F3193</f>
        <v>2433.924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0</v>
      </c>
      <c r="AA3193">
        <v>0</v>
      </c>
      <c r="AB3193">
        <v>0</v>
      </c>
      <c r="AC3193">
        <v>0</v>
      </c>
      <c r="AD3193">
        <v>0</v>
      </c>
      <c r="AE3193">
        <v>0</v>
      </c>
      <c r="AF3193">
        <v>0</v>
      </c>
      <c r="AG3193">
        <v>0</v>
      </c>
      <c r="BD3193">
        <v>11</v>
      </c>
      <c r="BE3193">
        <v>9113103</v>
      </c>
      <c r="BF3193">
        <v>9121104</v>
      </c>
      <c r="BG3193">
        <v>9121204</v>
      </c>
      <c r="BH3193">
        <v>9121304</v>
      </c>
      <c r="BI3193">
        <v>9121403</v>
      </c>
      <c r="BJ3193">
        <v>9114102</v>
      </c>
      <c r="BK3193">
        <v>9122104</v>
      </c>
      <c r="BL3193">
        <v>9122203</v>
      </c>
      <c r="BM3193">
        <v>9122304</v>
      </c>
      <c r="BN3193">
        <v>9122402</v>
      </c>
      <c r="BO3193">
        <v>9115104</v>
      </c>
    </row>
    <row r="3194" spans="1:67" x14ac:dyDescent="0.15">
      <c r="A3194">
        <v>3193</v>
      </c>
      <c r="B3194" t="s">
        <v>1446</v>
      </c>
      <c r="E3194">
        <f>机器人辅助表!B3194</f>
        <v>27</v>
      </c>
      <c r="F3194">
        <v>2</v>
      </c>
      <c r="G3194">
        <v>58101</v>
      </c>
      <c r="H3194">
        <v>0</v>
      </c>
      <c r="I3194">
        <f>机器人辅助表!H3194</f>
        <v>4571.5761201735813</v>
      </c>
      <c r="J3194">
        <v>2</v>
      </c>
      <c r="K3194">
        <v>4</v>
      </c>
      <c r="L3194">
        <v>1</v>
      </c>
      <c r="M3194" s="2">
        <f>机器人辅助表!C3194</f>
        <v>11397.846686804687</v>
      </c>
      <c r="N3194" s="2">
        <v>2</v>
      </c>
      <c r="O3194" s="2">
        <f>机器人辅助表!D3194</f>
        <v>790.22143615785978</v>
      </c>
      <c r="P3194" s="2">
        <v>3</v>
      </c>
      <c r="Q3194" s="2">
        <f>机器人辅助表!E3194</f>
        <v>351.20952718127108</v>
      </c>
      <c r="R3194" s="2">
        <v>6</v>
      </c>
      <c r="S3194" s="2">
        <f>机器人辅助表!F3194</f>
        <v>6506.7703999999994</v>
      </c>
      <c r="T3194">
        <v>0</v>
      </c>
      <c r="U3194">
        <v>0</v>
      </c>
      <c r="V3194">
        <v>0</v>
      </c>
      <c r="W3194">
        <v>0</v>
      </c>
      <c r="X3194">
        <v>0</v>
      </c>
      <c r="Y3194">
        <v>0</v>
      </c>
      <c r="Z3194">
        <v>0</v>
      </c>
      <c r="AA3194">
        <v>0</v>
      </c>
      <c r="AB3194">
        <v>0</v>
      </c>
      <c r="AC3194">
        <v>0</v>
      </c>
      <c r="AD3194">
        <v>0</v>
      </c>
      <c r="AE3194">
        <v>0</v>
      </c>
      <c r="AF3194">
        <v>0</v>
      </c>
      <c r="AG3194">
        <v>0</v>
      </c>
      <c r="BD3194">
        <v>11</v>
      </c>
      <c r="BE3194">
        <v>9211103</v>
      </c>
      <c r="BF3194">
        <v>9214103</v>
      </c>
      <c r="BG3194">
        <v>9214203</v>
      </c>
      <c r="BH3194">
        <v>9214304</v>
      </c>
      <c r="BI3194">
        <v>9214403</v>
      </c>
      <c r="BJ3194">
        <v>9222102</v>
      </c>
      <c r="BK3194">
        <v>9223104</v>
      </c>
      <c r="BL3194">
        <v>9223204</v>
      </c>
      <c r="BM3194">
        <v>9223303</v>
      </c>
      <c r="BN3194">
        <v>9223404</v>
      </c>
      <c r="BO3194">
        <v>9215102</v>
      </c>
    </row>
    <row r="3195" spans="1:67" x14ac:dyDescent="0.15">
      <c r="A3195">
        <v>3194</v>
      </c>
      <c r="B3195" t="s">
        <v>4029</v>
      </c>
      <c r="E3195">
        <f>机器人辅助表!B3195</f>
        <v>44</v>
      </c>
      <c r="F3195">
        <v>1</v>
      </c>
      <c r="G3195">
        <v>58001</v>
      </c>
      <c r="H3195">
        <v>0</v>
      </c>
      <c r="I3195">
        <f>机器人辅助表!H3195</f>
        <v>11903.706403918921</v>
      </c>
      <c r="J3195">
        <v>2</v>
      </c>
      <c r="K3195">
        <v>4</v>
      </c>
      <c r="L3195">
        <v>1</v>
      </c>
      <c r="M3195" s="2">
        <f>机器人辅助表!C3195</f>
        <v>61482.35805428186</v>
      </c>
      <c r="N3195" s="2">
        <v>2</v>
      </c>
      <c r="O3195" s="2">
        <f>机器人辅助表!D3195</f>
        <v>3046.1766136808028</v>
      </c>
      <c r="P3195" s="2">
        <v>3</v>
      </c>
      <c r="Q3195" s="2">
        <f>机器人辅助表!E3195</f>
        <v>1353.8562727470237</v>
      </c>
      <c r="R3195" s="2">
        <v>6</v>
      </c>
      <c r="S3195" s="2">
        <f>机器人辅助表!F3195</f>
        <v>9001.2592000000004</v>
      </c>
      <c r="T3195">
        <v>0</v>
      </c>
      <c r="U3195">
        <v>0</v>
      </c>
      <c r="V3195">
        <v>0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0</v>
      </c>
      <c r="AE3195">
        <v>0</v>
      </c>
      <c r="AF3195">
        <v>0</v>
      </c>
      <c r="AG3195">
        <v>0</v>
      </c>
      <c r="BD3195">
        <v>11</v>
      </c>
      <c r="BE3195">
        <v>9113103</v>
      </c>
      <c r="BF3195">
        <v>9121103</v>
      </c>
      <c r="BG3195">
        <v>9121203</v>
      </c>
      <c r="BH3195">
        <v>9121302</v>
      </c>
      <c r="BI3195">
        <v>9121402</v>
      </c>
      <c r="BJ3195">
        <v>9114103</v>
      </c>
      <c r="BK3195">
        <v>9122103</v>
      </c>
      <c r="BL3195">
        <v>9122202</v>
      </c>
      <c r="BM3195">
        <v>9122302</v>
      </c>
      <c r="BN3195">
        <v>9122404</v>
      </c>
      <c r="BO3195">
        <v>9115103</v>
      </c>
    </row>
    <row r="3196" spans="1:67" x14ac:dyDescent="0.15">
      <c r="A3196">
        <v>3195</v>
      </c>
      <c r="B3196" t="s">
        <v>400</v>
      </c>
      <c r="E3196">
        <f>机器人辅助表!B3196</f>
        <v>21</v>
      </c>
      <c r="F3196">
        <v>3</v>
      </c>
      <c r="G3196">
        <v>58201</v>
      </c>
      <c r="H3196">
        <v>0</v>
      </c>
      <c r="I3196">
        <f>机器人辅助表!H3196</f>
        <v>3361.3699937326955</v>
      </c>
      <c r="J3196">
        <v>2</v>
      </c>
      <c r="K3196">
        <v>4</v>
      </c>
      <c r="L3196">
        <v>1</v>
      </c>
      <c r="M3196" s="2">
        <f>机器人辅助表!C3196</f>
        <v>5798.2742317500024</v>
      </c>
      <c r="N3196" s="2">
        <v>2</v>
      </c>
      <c r="O3196" s="2">
        <f>机器人辅助表!D3196</f>
        <v>471.45764504347846</v>
      </c>
      <c r="P3196" s="2">
        <v>3</v>
      </c>
      <c r="Q3196" s="2">
        <f>机器人辅助表!E3196</f>
        <v>209.53673113043487</v>
      </c>
      <c r="R3196" s="2">
        <v>6</v>
      </c>
      <c r="S3196" s="2">
        <f>机器人辅助表!F3196</f>
        <v>5553.5773999999992</v>
      </c>
      <c r="T3196">
        <v>0</v>
      </c>
      <c r="U3196">
        <v>0</v>
      </c>
      <c r="V3196">
        <v>0</v>
      </c>
      <c r="W3196">
        <v>0</v>
      </c>
      <c r="X3196">
        <v>0</v>
      </c>
      <c r="Y3196">
        <v>0</v>
      </c>
      <c r="Z3196">
        <v>0</v>
      </c>
      <c r="AA3196">
        <v>0</v>
      </c>
      <c r="AB3196">
        <v>0</v>
      </c>
      <c r="AC3196">
        <v>0</v>
      </c>
      <c r="AD3196">
        <v>0</v>
      </c>
      <c r="AE3196">
        <v>0</v>
      </c>
      <c r="AF3196">
        <v>0</v>
      </c>
      <c r="AG3196">
        <v>0</v>
      </c>
      <c r="BD3196">
        <v>8</v>
      </c>
      <c r="BE3196">
        <v>9323104</v>
      </c>
      <c r="BF3196">
        <v>9324104</v>
      </c>
      <c r="BG3196">
        <v>9324203</v>
      </c>
      <c r="BH3196">
        <v>9324302</v>
      </c>
      <c r="BI3196">
        <v>9324404</v>
      </c>
      <c r="BJ3196">
        <v>9312104</v>
      </c>
      <c r="BK3196">
        <v>9311104</v>
      </c>
      <c r="BL3196">
        <v>9315102</v>
      </c>
    </row>
    <row r="3197" spans="1:67" x14ac:dyDescent="0.15">
      <c r="A3197">
        <v>3196</v>
      </c>
      <c r="B3197" t="s">
        <v>1447</v>
      </c>
      <c r="E3197">
        <f>机器人辅助表!B3197</f>
        <v>29</v>
      </c>
      <c r="F3197">
        <v>3</v>
      </c>
      <c r="G3197">
        <v>58201</v>
      </c>
      <c r="H3197">
        <v>0</v>
      </c>
      <c r="I3197">
        <f>机器人辅助表!H3197</f>
        <v>4747.1595118744708</v>
      </c>
      <c r="J3197">
        <v>2</v>
      </c>
      <c r="K3197">
        <v>4</v>
      </c>
      <c r="L3197">
        <v>1</v>
      </c>
      <c r="M3197" s="2">
        <f>机器人辅助表!C3197</f>
        <v>13152.617102602178</v>
      </c>
      <c r="N3197" s="2">
        <v>2</v>
      </c>
      <c r="O3197" s="2">
        <f>机器人辅助表!D3197</f>
        <v>869.1954395478266</v>
      </c>
      <c r="P3197" s="2">
        <v>3</v>
      </c>
      <c r="Q3197" s="2">
        <f>机器人辅助表!E3197</f>
        <v>386.30908424347854</v>
      </c>
      <c r="R3197" s="2">
        <v>6</v>
      </c>
      <c r="S3197" s="2">
        <f>机器人辅助表!F3197</f>
        <v>6395.1678000000002</v>
      </c>
      <c r="T3197">
        <v>0</v>
      </c>
      <c r="U3197">
        <v>0</v>
      </c>
      <c r="V3197">
        <v>0</v>
      </c>
      <c r="W3197">
        <v>0</v>
      </c>
      <c r="X3197">
        <v>0</v>
      </c>
      <c r="Y3197">
        <v>0</v>
      </c>
      <c r="Z3197">
        <v>0</v>
      </c>
      <c r="AA3197">
        <v>0</v>
      </c>
      <c r="AB3197">
        <v>0</v>
      </c>
      <c r="AC3197">
        <v>0</v>
      </c>
      <c r="AD3197">
        <v>0</v>
      </c>
      <c r="AE3197">
        <v>0</v>
      </c>
      <c r="AF3197">
        <v>0</v>
      </c>
      <c r="AG3197">
        <v>0</v>
      </c>
      <c r="BD3197">
        <v>8</v>
      </c>
      <c r="BE3197">
        <v>9323103</v>
      </c>
      <c r="BF3197">
        <v>9324102</v>
      </c>
      <c r="BG3197">
        <v>9324203</v>
      </c>
      <c r="BH3197">
        <v>9324302</v>
      </c>
      <c r="BI3197">
        <v>9324402</v>
      </c>
      <c r="BJ3197">
        <v>9312102</v>
      </c>
      <c r="BK3197">
        <v>9311102</v>
      </c>
      <c r="BL3197">
        <v>9315103</v>
      </c>
    </row>
    <row r="3198" spans="1:67" x14ac:dyDescent="0.15">
      <c r="A3198">
        <v>3197</v>
      </c>
      <c r="B3198" t="s">
        <v>4030</v>
      </c>
      <c r="E3198">
        <f>机器人辅助表!B3198</f>
        <v>39</v>
      </c>
      <c r="F3198">
        <v>3</v>
      </c>
      <c r="G3198">
        <v>58201</v>
      </c>
      <c r="H3198">
        <v>0</v>
      </c>
      <c r="I3198">
        <f>机器人辅助表!H3198</f>
        <v>10866.272219519993</v>
      </c>
      <c r="J3198">
        <v>2</v>
      </c>
      <c r="K3198">
        <v>4</v>
      </c>
      <c r="L3198">
        <v>1</v>
      </c>
      <c r="M3198" s="2">
        <f>机器人辅助表!C3198</f>
        <v>46137.236534391144</v>
      </c>
      <c r="N3198" s="2">
        <v>2</v>
      </c>
      <c r="O3198" s="2">
        <f>机器人辅助表!D3198</f>
        <v>2593.0889973860872</v>
      </c>
      <c r="P3198" s="2">
        <v>3</v>
      </c>
      <c r="Q3198" s="2">
        <f>机器人辅助表!E3198</f>
        <v>1152.483998838261</v>
      </c>
      <c r="R3198" s="2">
        <v>6</v>
      </c>
      <c r="S3198" s="2">
        <f>机器人辅助表!F3198</f>
        <v>10188.718800000001</v>
      </c>
      <c r="T3198">
        <v>0</v>
      </c>
      <c r="U3198">
        <v>0</v>
      </c>
      <c r="V3198">
        <v>0</v>
      </c>
      <c r="W3198">
        <v>0</v>
      </c>
      <c r="X3198">
        <v>0</v>
      </c>
      <c r="Y3198">
        <v>0</v>
      </c>
      <c r="Z3198">
        <v>0</v>
      </c>
      <c r="AA3198">
        <v>0</v>
      </c>
      <c r="AB3198">
        <v>0</v>
      </c>
      <c r="AC3198">
        <v>0</v>
      </c>
      <c r="AD3198">
        <v>0</v>
      </c>
      <c r="AE3198">
        <v>0</v>
      </c>
      <c r="AF3198">
        <v>0</v>
      </c>
      <c r="AG3198">
        <v>0</v>
      </c>
      <c r="BD3198">
        <v>8</v>
      </c>
      <c r="BE3198">
        <v>9323104</v>
      </c>
      <c r="BF3198">
        <v>9324102</v>
      </c>
      <c r="BG3198">
        <v>9324202</v>
      </c>
      <c r="BH3198">
        <v>9324302</v>
      </c>
      <c r="BI3198">
        <v>9324403</v>
      </c>
      <c r="BJ3198">
        <v>9312102</v>
      </c>
      <c r="BK3198">
        <v>9311103</v>
      </c>
      <c r="BL3198">
        <v>9315104</v>
      </c>
    </row>
    <row r="3199" spans="1:67" x14ac:dyDescent="0.15">
      <c r="A3199">
        <v>3198</v>
      </c>
      <c r="B3199" t="s">
        <v>1448</v>
      </c>
      <c r="E3199">
        <f>机器人辅助表!B3199</f>
        <v>50</v>
      </c>
      <c r="F3199">
        <v>2</v>
      </c>
      <c r="G3199">
        <v>58101</v>
      </c>
      <c r="H3199">
        <v>0</v>
      </c>
      <c r="I3199">
        <f>机器人辅助表!H3199</f>
        <v>14381.562707019135</v>
      </c>
      <c r="J3199">
        <v>2</v>
      </c>
      <c r="K3199">
        <v>4</v>
      </c>
      <c r="L3199">
        <v>1</v>
      </c>
      <c r="M3199" s="2">
        <f>机器人辅助表!C3199</f>
        <v>88868.132577391356</v>
      </c>
      <c r="N3199" s="2">
        <v>2</v>
      </c>
      <c r="O3199" s="2">
        <f>机器人辅助表!D3199</f>
        <v>3845.2557365217408</v>
      </c>
      <c r="P3199" s="2">
        <v>3</v>
      </c>
      <c r="Q3199" s="2">
        <f>机器人辅助表!E3199</f>
        <v>1709.0025495652183</v>
      </c>
      <c r="R3199" s="2">
        <v>6</v>
      </c>
      <c r="S3199" s="2">
        <f>机器人辅助表!F3199</f>
        <v>8457.8000000000011</v>
      </c>
      <c r="T3199">
        <v>0</v>
      </c>
      <c r="U3199">
        <v>0</v>
      </c>
      <c r="V3199">
        <v>0</v>
      </c>
      <c r="W3199">
        <v>0</v>
      </c>
      <c r="X3199">
        <v>0</v>
      </c>
      <c r="Y3199">
        <v>0</v>
      </c>
      <c r="Z3199">
        <v>0</v>
      </c>
      <c r="AA3199">
        <v>0</v>
      </c>
      <c r="AB3199">
        <v>0</v>
      </c>
      <c r="AC3199">
        <v>0</v>
      </c>
      <c r="AD3199">
        <v>0</v>
      </c>
      <c r="AE3199">
        <v>0</v>
      </c>
      <c r="AF3199">
        <v>0</v>
      </c>
      <c r="AG3199">
        <v>0</v>
      </c>
      <c r="BD3199">
        <v>11</v>
      </c>
      <c r="BE3199">
        <v>9211103</v>
      </c>
      <c r="BF3199">
        <v>9214104</v>
      </c>
      <c r="BG3199">
        <v>9214202</v>
      </c>
      <c r="BH3199">
        <v>9214304</v>
      </c>
      <c r="BI3199">
        <v>9214402</v>
      </c>
      <c r="BJ3199">
        <v>9222103</v>
      </c>
      <c r="BK3199">
        <v>9223102</v>
      </c>
      <c r="BL3199">
        <v>9223202</v>
      </c>
      <c r="BM3199">
        <v>9223303</v>
      </c>
      <c r="BN3199">
        <v>9223402</v>
      </c>
      <c r="BO3199">
        <v>9215103</v>
      </c>
    </row>
    <row r="3200" spans="1:67" x14ac:dyDescent="0.15">
      <c r="A3200">
        <v>3199</v>
      </c>
      <c r="B3200" t="s">
        <v>4031</v>
      </c>
      <c r="E3200">
        <f>机器人辅助表!B3200</f>
        <v>45</v>
      </c>
      <c r="F3200">
        <v>2</v>
      </c>
      <c r="G3200">
        <v>58101</v>
      </c>
      <c r="H3200">
        <v>0</v>
      </c>
      <c r="I3200">
        <f>机器人辅助表!H3200</f>
        <v>16339.833589364231</v>
      </c>
      <c r="J3200">
        <v>2</v>
      </c>
      <c r="K3200">
        <v>4</v>
      </c>
      <c r="L3200">
        <v>1</v>
      </c>
      <c r="M3200" s="2">
        <f>机器人辅助表!C3200</f>
        <v>87254.119213204045</v>
      </c>
      <c r="N3200" s="2">
        <v>2</v>
      </c>
      <c r="O3200" s="2">
        <f>机器人辅助表!D3200</f>
        <v>4221.8540464214057</v>
      </c>
      <c r="P3200" s="2">
        <v>3</v>
      </c>
      <c r="Q3200" s="2">
        <f>机器人辅助表!E3200</f>
        <v>1876.3795761872916</v>
      </c>
      <c r="R3200" s="2">
        <v>6</v>
      </c>
      <c r="S3200" s="2">
        <f>机器人辅助表!F3200</f>
        <v>11847.44</v>
      </c>
      <c r="T3200">
        <v>0</v>
      </c>
      <c r="U3200">
        <v>0</v>
      </c>
      <c r="V3200">
        <v>0</v>
      </c>
      <c r="W3200">
        <v>0</v>
      </c>
      <c r="X3200">
        <v>0</v>
      </c>
      <c r="Y3200">
        <v>0</v>
      </c>
      <c r="Z3200">
        <v>0</v>
      </c>
      <c r="AA3200">
        <v>0</v>
      </c>
      <c r="AB3200">
        <v>0</v>
      </c>
      <c r="AC3200">
        <v>0</v>
      </c>
      <c r="AD3200">
        <v>0</v>
      </c>
      <c r="AE3200">
        <v>0</v>
      </c>
      <c r="AF3200">
        <v>0</v>
      </c>
      <c r="AG3200">
        <v>0</v>
      </c>
      <c r="BD3200">
        <v>11</v>
      </c>
      <c r="BE3200">
        <v>9211103</v>
      </c>
      <c r="BF3200">
        <v>9214104</v>
      </c>
      <c r="BG3200">
        <v>9214204</v>
      </c>
      <c r="BH3200">
        <v>9214304</v>
      </c>
      <c r="BI3200">
        <v>9214402</v>
      </c>
      <c r="BJ3200">
        <v>9222104</v>
      </c>
      <c r="BK3200">
        <v>9223103</v>
      </c>
      <c r="BL3200">
        <v>9223202</v>
      </c>
      <c r="BM3200">
        <v>9223302</v>
      </c>
      <c r="BN3200">
        <v>9223402</v>
      </c>
      <c r="BO3200">
        <v>9215104</v>
      </c>
    </row>
    <row r="3201" spans="1:67" x14ac:dyDescent="0.15">
      <c r="A3201">
        <v>3200</v>
      </c>
      <c r="B3201" t="s">
        <v>4032</v>
      </c>
      <c r="E3201">
        <f>机器人辅助表!B3201</f>
        <v>29</v>
      </c>
      <c r="F3201">
        <v>2</v>
      </c>
      <c r="G3201">
        <v>58101</v>
      </c>
      <c r="H3201">
        <v>0</v>
      </c>
      <c r="I3201">
        <f>机器人辅助表!H3201</f>
        <v>2637.3108399302614</v>
      </c>
      <c r="J3201">
        <v>2</v>
      </c>
      <c r="K3201">
        <v>4</v>
      </c>
      <c r="L3201">
        <v>1</v>
      </c>
      <c r="M3201" s="2">
        <f>机器人辅助表!C3201</f>
        <v>7307.0095014456547</v>
      </c>
      <c r="N3201" s="2">
        <v>2</v>
      </c>
      <c r="O3201" s="2">
        <f>机器人辅助表!D3201</f>
        <v>482.88635530434806</v>
      </c>
      <c r="P3201" s="2">
        <v>3</v>
      </c>
      <c r="Q3201" s="2">
        <f>机器人辅助表!E3201</f>
        <v>214.61615791304362</v>
      </c>
      <c r="R3201" s="2">
        <v>6</v>
      </c>
      <c r="S3201" s="2">
        <f>机器人辅助表!F3201</f>
        <v>3552.8709999999996</v>
      </c>
      <c r="T3201">
        <v>0</v>
      </c>
      <c r="U3201">
        <v>0</v>
      </c>
      <c r="V3201">
        <v>0</v>
      </c>
      <c r="W3201">
        <v>0</v>
      </c>
      <c r="X3201">
        <v>0</v>
      </c>
      <c r="Y3201">
        <v>0</v>
      </c>
      <c r="Z3201">
        <v>0</v>
      </c>
      <c r="AA3201">
        <v>0</v>
      </c>
      <c r="AB3201">
        <v>0</v>
      </c>
      <c r="AC3201">
        <v>0</v>
      </c>
      <c r="AD3201">
        <v>0</v>
      </c>
      <c r="AE3201">
        <v>0</v>
      </c>
      <c r="AF3201">
        <v>0</v>
      </c>
      <c r="AG3201">
        <v>0</v>
      </c>
      <c r="BD3201">
        <v>11</v>
      </c>
      <c r="BE3201">
        <v>9211102</v>
      </c>
      <c r="BF3201">
        <v>9214103</v>
      </c>
      <c r="BG3201">
        <v>9214203</v>
      </c>
      <c r="BH3201">
        <v>9214304</v>
      </c>
      <c r="BI3201">
        <v>9214402</v>
      </c>
      <c r="BJ3201">
        <v>9222102</v>
      </c>
      <c r="BK3201">
        <v>9223103</v>
      </c>
      <c r="BL3201">
        <v>9223202</v>
      </c>
      <c r="BM3201">
        <v>9223304</v>
      </c>
      <c r="BN3201">
        <v>9223403</v>
      </c>
      <c r="BO3201">
        <v>9215104</v>
      </c>
    </row>
    <row r="3202" spans="1:67" x14ac:dyDescent="0.15">
      <c r="A3202">
        <v>3201</v>
      </c>
      <c r="B3202" t="s">
        <v>1449</v>
      </c>
      <c r="E3202">
        <f>机器人辅助表!B3202</f>
        <v>38</v>
      </c>
      <c r="F3202">
        <v>3</v>
      </c>
      <c r="G3202">
        <v>58201</v>
      </c>
      <c r="H3202">
        <v>0</v>
      </c>
      <c r="I3202">
        <f>机器人辅助表!H3202</f>
        <v>9833.168916331826</v>
      </c>
      <c r="J3202">
        <v>2</v>
      </c>
      <c r="K3202">
        <v>4</v>
      </c>
      <c r="L3202">
        <v>1</v>
      </c>
      <c r="M3202" s="2">
        <f>机器人辅助表!C3202</f>
        <v>40014.265637347824</v>
      </c>
      <c r="N3202" s="2">
        <v>2</v>
      </c>
      <c r="O3202" s="2">
        <f>机器人辅助表!D3202</f>
        <v>2310.2655263879601</v>
      </c>
      <c r="P3202" s="2">
        <v>3</v>
      </c>
      <c r="Q3202" s="2">
        <f>机器人辅助表!E3202</f>
        <v>1026.7846783946491</v>
      </c>
      <c r="R3202" s="2">
        <v>6</v>
      </c>
      <c r="S3202" s="2">
        <f>机器人辅助表!F3202</f>
        <v>9578.49</v>
      </c>
      <c r="T3202">
        <v>0</v>
      </c>
      <c r="U3202">
        <v>0</v>
      </c>
      <c r="V3202">
        <v>0</v>
      </c>
      <c r="W3202">
        <v>0</v>
      </c>
      <c r="X3202">
        <v>0</v>
      </c>
      <c r="Y3202">
        <v>0</v>
      </c>
      <c r="Z3202">
        <v>0</v>
      </c>
      <c r="AA3202">
        <v>0</v>
      </c>
      <c r="AB3202">
        <v>0</v>
      </c>
      <c r="AC3202">
        <v>0</v>
      </c>
      <c r="AD3202">
        <v>0</v>
      </c>
      <c r="AE3202">
        <v>0</v>
      </c>
      <c r="AF3202">
        <v>0</v>
      </c>
      <c r="AG3202">
        <v>0</v>
      </c>
      <c r="BD3202">
        <v>8</v>
      </c>
      <c r="BE3202">
        <v>9323104</v>
      </c>
      <c r="BF3202">
        <v>9324104</v>
      </c>
      <c r="BG3202">
        <v>9324203</v>
      </c>
      <c r="BH3202">
        <v>9324303</v>
      </c>
      <c r="BI3202">
        <v>9324404</v>
      </c>
      <c r="BJ3202">
        <v>9312102</v>
      </c>
      <c r="BK3202">
        <v>9311103</v>
      </c>
      <c r="BL3202">
        <v>9315104</v>
      </c>
    </row>
    <row r="3203" spans="1:67" x14ac:dyDescent="0.15">
      <c r="A3203">
        <v>3202</v>
      </c>
      <c r="B3203" t="s">
        <v>4033</v>
      </c>
      <c r="E3203">
        <f>机器人辅助表!B3203</f>
        <v>42</v>
      </c>
      <c r="F3203">
        <v>2</v>
      </c>
      <c r="G3203">
        <v>58101</v>
      </c>
      <c r="H3203">
        <v>0</v>
      </c>
      <c r="I3203">
        <f>机器人辅助表!H3203</f>
        <v>12356.276767400055</v>
      </c>
      <c r="J3203">
        <v>2</v>
      </c>
      <c r="K3203">
        <v>4</v>
      </c>
      <c r="L3203">
        <v>1</v>
      </c>
      <c r="M3203" s="2">
        <f>机器人辅助表!C3203</f>
        <v>59384.400174167793</v>
      </c>
      <c r="N3203" s="2">
        <v>2</v>
      </c>
      <c r="O3203" s="2">
        <f>机器人辅助表!D3203</f>
        <v>3089.5171499076932</v>
      </c>
      <c r="P3203" s="2">
        <v>3</v>
      </c>
      <c r="Q3203" s="2">
        <f>机器人辅助表!E3203</f>
        <v>1373.1187332923084</v>
      </c>
      <c r="R3203" s="2">
        <v>6</v>
      </c>
      <c r="S3203" s="2">
        <f>机器人辅助表!F3203</f>
        <v>10173.1924</v>
      </c>
      <c r="T3203">
        <v>0</v>
      </c>
      <c r="U3203">
        <v>0</v>
      </c>
      <c r="V3203">
        <v>0</v>
      </c>
      <c r="W3203">
        <v>0</v>
      </c>
      <c r="X3203">
        <v>0</v>
      </c>
      <c r="Y3203">
        <v>0</v>
      </c>
      <c r="Z3203">
        <v>0</v>
      </c>
      <c r="AA3203">
        <v>0</v>
      </c>
      <c r="AB3203">
        <v>0</v>
      </c>
      <c r="AC3203">
        <v>0</v>
      </c>
      <c r="AD3203">
        <v>0</v>
      </c>
      <c r="AE3203">
        <v>0</v>
      </c>
      <c r="AF3203">
        <v>0</v>
      </c>
      <c r="AG3203">
        <v>0</v>
      </c>
      <c r="BD3203">
        <v>11</v>
      </c>
      <c r="BE3203">
        <v>9211103</v>
      </c>
      <c r="BF3203">
        <v>9214102</v>
      </c>
      <c r="BG3203">
        <v>9214203</v>
      </c>
      <c r="BH3203">
        <v>9214303</v>
      </c>
      <c r="BI3203">
        <v>9214404</v>
      </c>
      <c r="BJ3203">
        <v>9222102</v>
      </c>
      <c r="BK3203">
        <v>9223103</v>
      </c>
      <c r="BL3203">
        <v>9223204</v>
      </c>
      <c r="BM3203">
        <v>9223303</v>
      </c>
      <c r="BN3203">
        <v>9223402</v>
      </c>
      <c r="BO3203">
        <v>9215104</v>
      </c>
    </row>
    <row r="3204" spans="1:67" x14ac:dyDescent="0.15">
      <c r="A3204">
        <v>3203</v>
      </c>
      <c r="B3204" t="s">
        <v>4034</v>
      </c>
      <c r="E3204">
        <f>机器人辅助表!B3204</f>
        <v>21</v>
      </c>
      <c r="F3204">
        <v>2</v>
      </c>
      <c r="G3204">
        <v>58101</v>
      </c>
      <c r="H3204">
        <v>0</v>
      </c>
      <c r="I3204">
        <f>机器人辅助表!H3204</f>
        <v>1420.297180450435</v>
      </c>
      <c r="J3204">
        <v>2</v>
      </c>
      <c r="K3204">
        <v>4</v>
      </c>
      <c r="L3204">
        <v>1</v>
      </c>
      <c r="M3204" s="2">
        <f>机器人辅助表!C3204</f>
        <v>2449.975027500001</v>
      </c>
      <c r="N3204" s="2">
        <v>2</v>
      </c>
      <c r="O3204" s="2">
        <f>机器人辅助表!D3204</f>
        <v>199.20745565217399</v>
      </c>
      <c r="P3204" s="2">
        <v>3</v>
      </c>
      <c r="Q3204" s="2">
        <f>机器人辅助表!E3204</f>
        <v>88.536646956521778</v>
      </c>
      <c r="R3204" s="2">
        <v>6</v>
      </c>
      <c r="S3204" s="2">
        <f>机器人辅助表!F3204</f>
        <v>2346.5819999999999</v>
      </c>
      <c r="T3204">
        <v>0</v>
      </c>
      <c r="U3204">
        <v>0</v>
      </c>
      <c r="V3204">
        <v>0</v>
      </c>
      <c r="W3204">
        <v>0</v>
      </c>
      <c r="X3204">
        <v>0</v>
      </c>
      <c r="Y3204">
        <v>0</v>
      </c>
      <c r="Z3204">
        <v>0</v>
      </c>
      <c r="AA3204">
        <v>0</v>
      </c>
      <c r="AB3204">
        <v>0</v>
      </c>
      <c r="AC3204">
        <v>0</v>
      </c>
      <c r="AD3204">
        <v>0</v>
      </c>
      <c r="AE3204">
        <v>0</v>
      </c>
      <c r="AF3204">
        <v>0</v>
      </c>
      <c r="AG3204">
        <v>0</v>
      </c>
      <c r="BD3204">
        <v>11</v>
      </c>
      <c r="BE3204">
        <v>9211102</v>
      </c>
      <c r="BF3204">
        <v>9214102</v>
      </c>
      <c r="BG3204">
        <v>9214204</v>
      </c>
      <c r="BH3204">
        <v>9214302</v>
      </c>
      <c r="BI3204">
        <v>9214403</v>
      </c>
      <c r="BJ3204">
        <v>9222102</v>
      </c>
      <c r="BK3204">
        <v>9223104</v>
      </c>
      <c r="BL3204">
        <v>9223202</v>
      </c>
      <c r="BM3204">
        <v>9223303</v>
      </c>
      <c r="BN3204">
        <v>9223402</v>
      </c>
      <c r="BO3204">
        <v>9215102</v>
      </c>
    </row>
    <row r="3205" spans="1:67" x14ac:dyDescent="0.15">
      <c r="A3205">
        <v>3204</v>
      </c>
      <c r="B3205" t="s">
        <v>4035</v>
      </c>
      <c r="E3205">
        <f>机器人辅助表!B3205</f>
        <v>49</v>
      </c>
      <c r="F3205">
        <v>1</v>
      </c>
      <c r="G3205">
        <v>58001</v>
      </c>
      <c r="H3205">
        <v>0</v>
      </c>
      <c r="I3205">
        <f>机器人辅助表!H3205</f>
        <v>13761.158951785585</v>
      </c>
      <c r="J3205">
        <v>2</v>
      </c>
      <c r="K3205">
        <v>4</v>
      </c>
      <c r="L3205">
        <v>1</v>
      </c>
      <c r="M3205" s="2">
        <f>机器人辅助表!C3205</f>
        <v>82699.842064815573</v>
      </c>
      <c r="N3205" s="2">
        <v>2</v>
      </c>
      <c r="O3205" s="2">
        <f>机器人辅助表!D3205</f>
        <v>3656.1802190044832</v>
      </c>
      <c r="P3205" s="2">
        <v>3</v>
      </c>
      <c r="Q3205" s="2">
        <f>机器人辅助表!E3205</f>
        <v>1624.9689862242151</v>
      </c>
      <c r="R3205" s="2">
        <v>6</v>
      </c>
      <c r="S3205" s="2">
        <f>机器人辅助表!F3205</f>
        <v>8466.1458000000002</v>
      </c>
      <c r="T3205">
        <v>0</v>
      </c>
      <c r="U3205">
        <v>0</v>
      </c>
      <c r="V3205">
        <v>0</v>
      </c>
      <c r="W3205">
        <v>0</v>
      </c>
      <c r="X3205">
        <v>0</v>
      </c>
      <c r="Y3205">
        <v>0</v>
      </c>
      <c r="Z3205">
        <v>0</v>
      </c>
      <c r="AA3205">
        <v>0</v>
      </c>
      <c r="AB3205">
        <v>0</v>
      </c>
      <c r="AC3205">
        <v>0</v>
      </c>
      <c r="AD3205">
        <v>0</v>
      </c>
      <c r="AE3205">
        <v>0</v>
      </c>
      <c r="AF3205">
        <v>0</v>
      </c>
      <c r="AG3205">
        <v>0</v>
      </c>
      <c r="BD3205">
        <v>11</v>
      </c>
      <c r="BE3205">
        <v>9113103</v>
      </c>
      <c r="BF3205">
        <v>9121102</v>
      </c>
      <c r="BG3205">
        <v>9121202</v>
      </c>
      <c r="BH3205">
        <v>9121304</v>
      </c>
      <c r="BI3205">
        <v>9121403</v>
      </c>
      <c r="BJ3205">
        <v>9114102</v>
      </c>
      <c r="BK3205">
        <v>9122104</v>
      </c>
      <c r="BL3205">
        <v>9122202</v>
      </c>
      <c r="BM3205">
        <v>9122304</v>
      </c>
      <c r="BN3205">
        <v>9122404</v>
      </c>
      <c r="BO3205">
        <v>9115104</v>
      </c>
    </row>
    <row r="3206" spans="1:67" x14ac:dyDescent="0.15">
      <c r="A3206">
        <v>3205</v>
      </c>
      <c r="B3206" t="s">
        <v>1450</v>
      </c>
      <c r="E3206">
        <f>机器人辅助表!B3206</f>
        <v>43</v>
      </c>
      <c r="F3206">
        <v>3</v>
      </c>
      <c r="G3206">
        <v>58201</v>
      </c>
      <c r="H3206">
        <v>0</v>
      </c>
      <c r="I3206">
        <f>机器人辅助表!H3206</f>
        <v>10279.412102626246</v>
      </c>
      <c r="J3206">
        <v>2</v>
      </c>
      <c r="K3206">
        <v>4</v>
      </c>
      <c r="L3206">
        <v>1</v>
      </c>
      <c r="M3206" s="2">
        <f>机器人辅助表!C3206</f>
        <v>51263.224124735141</v>
      </c>
      <c r="N3206" s="2">
        <v>2</v>
      </c>
      <c r="O3206" s="2">
        <f>机器人辅助表!D3206</f>
        <v>2602.0047539070906</v>
      </c>
      <c r="P3206" s="2">
        <v>3</v>
      </c>
      <c r="Q3206" s="2">
        <f>机器人辅助表!E3206</f>
        <v>1156.4465572920406</v>
      </c>
      <c r="R3206" s="2">
        <v>6</v>
      </c>
      <c r="S3206" s="2">
        <f>机器人辅助表!F3206</f>
        <v>8109.4013999999988</v>
      </c>
      <c r="T3206">
        <v>0</v>
      </c>
      <c r="U3206">
        <v>0</v>
      </c>
      <c r="V3206">
        <v>0</v>
      </c>
      <c r="W3206">
        <v>0</v>
      </c>
      <c r="X3206">
        <v>0</v>
      </c>
      <c r="Y3206">
        <v>0</v>
      </c>
      <c r="Z3206">
        <v>0</v>
      </c>
      <c r="AA3206">
        <v>0</v>
      </c>
      <c r="AB3206">
        <v>0</v>
      </c>
      <c r="AC3206">
        <v>0</v>
      </c>
      <c r="AD3206">
        <v>0</v>
      </c>
      <c r="AE3206">
        <v>0</v>
      </c>
      <c r="AF3206">
        <v>0</v>
      </c>
      <c r="AG3206">
        <v>0</v>
      </c>
      <c r="BD3206">
        <v>8</v>
      </c>
      <c r="BE3206">
        <v>9323102</v>
      </c>
      <c r="BF3206">
        <v>9324104</v>
      </c>
      <c r="BG3206">
        <v>9324203</v>
      </c>
      <c r="BH3206">
        <v>9324304</v>
      </c>
      <c r="BI3206">
        <v>9324403</v>
      </c>
      <c r="BJ3206">
        <v>9312103</v>
      </c>
      <c r="BK3206">
        <v>9311104</v>
      </c>
      <c r="BL3206">
        <v>9315104</v>
      </c>
    </row>
    <row r="3207" spans="1:67" x14ac:dyDescent="0.15">
      <c r="A3207">
        <v>3206</v>
      </c>
      <c r="B3207" t="s">
        <v>4036</v>
      </c>
      <c r="E3207">
        <f>机器人辅助表!B3207</f>
        <v>48</v>
      </c>
      <c r="F3207">
        <v>2</v>
      </c>
      <c r="G3207">
        <v>58101</v>
      </c>
      <c r="H3207">
        <v>0</v>
      </c>
      <c r="I3207">
        <f>机器人辅助表!H3207</f>
        <v>17135.720539195663</v>
      </c>
      <c r="J3207">
        <v>2</v>
      </c>
      <c r="K3207">
        <v>4</v>
      </c>
      <c r="L3207">
        <v>1</v>
      </c>
      <c r="M3207" s="2">
        <f>机器人辅助表!C3207</f>
        <v>100188.43948599655</v>
      </c>
      <c r="N3207" s="2">
        <v>2</v>
      </c>
      <c r="O3207" s="2">
        <f>机器人辅助表!D3207</f>
        <v>4527.5138145391329</v>
      </c>
      <c r="P3207" s="2">
        <v>3</v>
      </c>
      <c r="Q3207" s="2">
        <f>机器人辅助表!E3207</f>
        <v>2012.2283620173921</v>
      </c>
      <c r="R3207" s="2">
        <v>6</v>
      </c>
      <c r="S3207" s="2">
        <f>机器人辅助表!F3207</f>
        <v>10977.903999999999</v>
      </c>
      <c r="T3207">
        <v>0</v>
      </c>
      <c r="U3207">
        <v>0</v>
      </c>
      <c r="V3207">
        <v>0</v>
      </c>
      <c r="W3207">
        <v>0</v>
      </c>
      <c r="X3207">
        <v>0</v>
      </c>
      <c r="Y3207">
        <v>0</v>
      </c>
      <c r="Z3207">
        <v>0</v>
      </c>
      <c r="AA3207">
        <v>0</v>
      </c>
      <c r="AB3207">
        <v>0</v>
      </c>
      <c r="AC3207">
        <v>0</v>
      </c>
      <c r="AD3207">
        <v>0</v>
      </c>
      <c r="AE3207">
        <v>0</v>
      </c>
      <c r="AF3207">
        <v>0</v>
      </c>
      <c r="AG3207">
        <v>0</v>
      </c>
      <c r="BD3207">
        <v>11</v>
      </c>
      <c r="BE3207">
        <v>9211104</v>
      </c>
      <c r="BF3207">
        <v>9214104</v>
      </c>
      <c r="BG3207">
        <v>9214203</v>
      </c>
      <c r="BH3207">
        <v>9214303</v>
      </c>
      <c r="BI3207">
        <v>9214402</v>
      </c>
      <c r="BJ3207">
        <v>9222104</v>
      </c>
      <c r="BK3207">
        <v>9223103</v>
      </c>
      <c r="BL3207">
        <v>9223203</v>
      </c>
      <c r="BM3207">
        <v>9223303</v>
      </c>
      <c r="BN3207">
        <v>9223403</v>
      </c>
      <c r="BO3207">
        <v>9215102</v>
      </c>
    </row>
    <row r="3208" spans="1:67" x14ac:dyDescent="0.15">
      <c r="A3208">
        <v>3207</v>
      </c>
      <c r="B3208" t="s">
        <v>1451</v>
      </c>
      <c r="E3208">
        <f>机器人辅助表!B3208</f>
        <v>29</v>
      </c>
      <c r="F3208">
        <v>1</v>
      </c>
      <c r="G3208">
        <v>58001</v>
      </c>
      <c r="H3208">
        <v>0</v>
      </c>
      <c r="I3208">
        <f>机器人辅助表!H3208</f>
        <v>5651.3803712791314</v>
      </c>
      <c r="J3208">
        <v>2</v>
      </c>
      <c r="K3208">
        <v>4</v>
      </c>
      <c r="L3208">
        <v>1</v>
      </c>
      <c r="M3208" s="2">
        <f>机器人辅助表!C3208</f>
        <v>15657.877503097832</v>
      </c>
      <c r="N3208" s="2">
        <v>2</v>
      </c>
      <c r="O3208" s="2">
        <f>机器人辅助表!D3208</f>
        <v>1034.7564756521745</v>
      </c>
      <c r="P3208" s="2">
        <v>3</v>
      </c>
      <c r="Q3208" s="2">
        <f>机器人辅助表!E3208</f>
        <v>459.89176695652202</v>
      </c>
      <c r="R3208" s="2">
        <v>6</v>
      </c>
      <c r="S3208" s="2">
        <f>机器人辅助表!F3208</f>
        <v>7613.2950000000001</v>
      </c>
      <c r="T3208">
        <v>0</v>
      </c>
      <c r="U3208">
        <v>0</v>
      </c>
      <c r="V3208">
        <v>0</v>
      </c>
      <c r="W3208">
        <v>0</v>
      </c>
      <c r="X3208">
        <v>0</v>
      </c>
      <c r="Y3208">
        <v>0</v>
      </c>
      <c r="Z3208">
        <v>0</v>
      </c>
      <c r="AA3208">
        <v>0</v>
      </c>
      <c r="AB3208">
        <v>0</v>
      </c>
      <c r="AC3208">
        <v>0</v>
      </c>
      <c r="AD3208">
        <v>0</v>
      </c>
      <c r="AE3208">
        <v>0</v>
      </c>
      <c r="AF3208">
        <v>0</v>
      </c>
      <c r="AG3208">
        <v>0</v>
      </c>
      <c r="BD3208">
        <v>11</v>
      </c>
      <c r="BE3208">
        <v>9113104</v>
      </c>
      <c r="BF3208">
        <v>9121104</v>
      </c>
      <c r="BG3208">
        <v>9121204</v>
      </c>
      <c r="BH3208">
        <v>9121303</v>
      </c>
      <c r="BI3208">
        <v>9121403</v>
      </c>
      <c r="BJ3208">
        <v>9114102</v>
      </c>
      <c r="BK3208">
        <v>9122103</v>
      </c>
      <c r="BL3208">
        <v>9122203</v>
      </c>
      <c r="BM3208">
        <v>9122304</v>
      </c>
      <c r="BN3208">
        <v>9122403</v>
      </c>
      <c r="BO3208">
        <v>9115104</v>
      </c>
    </row>
    <row r="3209" spans="1:67" x14ac:dyDescent="0.15">
      <c r="A3209">
        <v>3208</v>
      </c>
      <c r="B3209" t="s">
        <v>4037</v>
      </c>
      <c r="E3209">
        <f>机器人辅助表!B3209</f>
        <v>25</v>
      </c>
      <c r="F3209">
        <v>1</v>
      </c>
      <c r="G3209">
        <v>58001</v>
      </c>
      <c r="H3209">
        <v>0</v>
      </c>
      <c r="I3209">
        <f>机器人辅助表!H3209</f>
        <v>1908.2876267558531</v>
      </c>
      <c r="J3209">
        <v>2</v>
      </c>
      <c r="K3209">
        <v>4</v>
      </c>
      <c r="L3209">
        <v>1</v>
      </c>
      <c r="M3209" s="2">
        <f>机器人辅助表!C3209</f>
        <v>4214.9974414715734</v>
      </c>
      <c r="N3209" s="2">
        <v>2</v>
      </c>
      <c r="O3209" s="2">
        <f>机器人辅助表!D3209</f>
        <v>307.32133244147172</v>
      </c>
      <c r="P3209" s="2">
        <v>3</v>
      </c>
      <c r="Q3209" s="2">
        <f>机器人辅助表!E3209</f>
        <v>136.58725886287633</v>
      </c>
      <c r="R3209" s="2">
        <v>6</v>
      </c>
      <c r="S3209" s="2">
        <f>机器人辅助表!F3209</f>
        <v>2875.68</v>
      </c>
      <c r="T3209">
        <v>0</v>
      </c>
      <c r="U3209">
        <v>0</v>
      </c>
      <c r="V3209">
        <v>0</v>
      </c>
      <c r="W3209">
        <v>0</v>
      </c>
      <c r="X3209">
        <v>0</v>
      </c>
      <c r="Y3209">
        <v>0</v>
      </c>
      <c r="Z3209">
        <v>0</v>
      </c>
      <c r="AA3209">
        <v>0</v>
      </c>
      <c r="AB3209">
        <v>0</v>
      </c>
      <c r="AC3209">
        <v>0</v>
      </c>
      <c r="AD3209">
        <v>0</v>
      </c>
      <c r="AE3209">
        <v>0</v>
      </c>
      <c r="AF3209">
        <v>0</v>
      </c>
      <c r="AG3209">
        <v>0</v>
      </c>
      <c r="BD3209">
        <v>11</v>
      </c>
      <c r="BE3209">
        <v>9113102</v>
      </c>
      <c r="BF3209">
        <v>9121104</v>
      </c>
      <c r="BG3209">
        <v>9121203</v>
      </c>
      <c r="BH3209">
        <v>9121303</v>
      </c>
      <c r="BI3209">
        <v>9121403</v>
      </c>
      <c r="BJ3209">
        <v>9114103</v>
      </c>
      <c r="BK3209">
        <v>9122103</v>
      </c>
      <c r="BL3209">
        <v>9122203</v>
      </c>
      <c r="BM3209">
        <v>9122302</v>
      </c>
      <c r="BN3209">
        <v>9122403</v>
      </c>
      <c r="BO3209">
        <v>9115102</v>
      </c>
    </row>
    <row r="3210" spans="1:67" x14ac:dyDescent="0.15">
      <c r="A3210">
        <v>3209</v>
      </c>
      <c r="B3210" t="s">
        <v>4038</v>
      </c>
      <c r="E3210">
        <f>机器人辅助表!B3210</f>
        <v>25</v>
      </c>
      <c r="F3210">
        <v>2</v>
      </c>
      <c r="G3210">
        <v>58101</v>
      </c>
      <c r="H3210">
        <v>0</v>
      </c>
      <c r="I3210">
        <f>机器人辅助表!H3210</f>
        <v>4591.8171018812718</v>
      </c>
      <c r="J3210">
        <v>2</v>
      </c>
      <c r="K3210">
        <v>4</v>
      </c>
      <c r="L3210">
        <v>1</v>
      </c>
      <c r="M3210" s="2">
        <f>机器人辅助表!C3210</f>
        <v>10142.337593540973</v>
      </c>
      <c r="N3210" s="2">
        <v>2</v>
      </c>
      <c r="O3210" s="2">
        <f>机器人辅助表!D3210</f>
        <v>739.49195618729129</v>
      </c>
      <c r="P3210" s="2">
        <v>3</v>
      </c>
      <c r="Q3210" s="2">
        <f>机器人辅助表!E3210</f>
        <v>328.66309163879612</v>
      </c>
      <c r="R3210" s="2">
        <v>6</v>
      </c>
      <c r="S3210" s="2">
        <f>机器人辅助表!F3210</f>
        <v>6919.6050000000005</v>
      </c>
      <c r="T3210">
        <v>0</v>
      </c>
      <c r="U3210">
        <v>0</v>
      </c>
      <c r="V3210">
        <v>0</v>
      </c>
      <c r="W3210">
        <v>0</v>
      </c>
      <c r="X3210">
        <v>0</v>
      </c>
      <c r="Y3210">
        <v>0</v>
      </c>
      <c r="Z3210">
        <v>0</v>
      </c>
      <c r="AA3210">
        <v>0</v>
      </c>
      <c r="AB3210">
        <v>0</v>
      </c>
      <c r="AC3210">
        <v>0</v>
      </c>
      <c r="AD3210">
        <v>0</v>
      </c>
      <c r="AE3210">
        <v>0</v>
      </c>
      <c r="AF3210">
        <v>0</v>
      </c>
      <c r="AG3210">
        <v>0</v>
      </c>
      <c r="BD3210">
        <v>11</v>
      </c>
      <c r="BE3210">
        <v>9211104</v>
      </c>
      <c r="BF3210">
        <v>9214104</v>
      </c>
      <c r="BG3210">
        <v>9214204</v>
      </c>
      <c r="BH3210">
        <v>9214304</v>
      </c>
      <c r="BI3210">
        <v>9214402</v>
      </c>
      <c r="BJ3210">
        <v>9222103</v>
      </c>
      <c r="BK3210">
        <v>9223102</v>
      </c>
      <c r="BL3210">
        <v>9223202</v>
      </c>
      <c r="BM3210">
        <v>9223304</v>
      </c>
      <c r="BN3210">
        <v>9223404</v>
      </c>
      <c r="BO3210">
        <v>9215102</v>
      </c>
    </row>
    <row r="3211" spans="1:67" x14ac:dyDescent="0.15">
      <c r="A3211">
        <v>3210</v>
      </c>
      <c r="B3211" t="s">
        <v>4039</v>
      </c>
      <c r="E3211">
        <f>机器人辅助表!B3211</f>
        <v>42</v>
      </c>
      <c r="F3211">
        <v>1</v>
      </c>
      <c r="G3211">
        <v>58001</v>
      </c>
      <c r="H3211">
        <v>0</v>
      </c>
      <c r="I3211">
        <f>机器人辅助表!H3211</f>
        <v>5754.9782204329031</v>
      </c>
      <c r="J3211">
        <v>2</v>
      </c>
      <c r="K3211">
        <v>4</v>
      </c>
      <c r="L3211">
        <v>1</v>
      </c>
      <c r="M3211" s="2">
        <f>机器人辅助表!C3211</f>
        <v>27658.487752352125</v>
      </c>
      <c r="N3211" s="2">
        <v>2</v>
      </c>
      <c r="O3211" s="2">
        <f>机器人辅助表!D3211</f>
        <v>1438.9531931076929</v>
      </c>
      <c r="P3211" s="2">
        <v>3</v>
      </c>
      <c r="Q3211" s="2">
        <f>机器人辅助表!E3211</f>
        <v>639.53475249230814</v>
      </c>
      <c r="R3211" s="2">
        <v>6</v>
      </c>
      <c r="S3211" s="2">
        <f>机器人辅助表!F3211</f>
        <v>4738.1992</v>
      </c>
      <c r="T3211">
        <v>0</v>
      </c>
      <c r="U3211">
        <v>0</v>
      </c>
      <c r="V3211">
        <v>0</v>
      </c>
      <c r="W3211">
        <v>0</v>
      </c>
      <c r="X3211">
        <v>0</v>
      </c>
      <c r="Y3211">
        <v>0</v>
      </c>
      <c r="Z3211">
        <v>0</v>
      </c>
      <c r="AA3211">
        <v>0</v>
      </c>
      <c r="AB3211">
        <v>0</v>
      </c>
      <c r="AC3211">
        <v>0</v>
      </c>
      <c r="AD3211">
        <v>0</v>
      </c>
      <c r="AE3211">
        <v>0</v>
      </c>
      <c r="AF3211">
        <v>0</v>
      </c>
      <c r="AG3211">
        <v>0</v>
      </c>
      <c r="BD3211">
        <v>11</v>
      </c>
      <c r="BE3211">
        <v>9113102</v>
      </c>
      <c r="BF3211">
        <v>9121103</v>
      </c>
      <c r="BG3211">
        <v>9121204</v>
      </c>
      <c r="BH3211">
        <v>9121302</v>
      </c>
      <c r="BI3211">
        <v>9121404</v>
      </c>
      <c r="BJ3211">
        <v>9114103</v>
      </c>
      <c r="BK3211">
        <v>9122104</v>
      </c>
      <c r="BL3211">
        <v>9122202</v>
      </c>
      <c r="BM3211">
        <v>9122304</v>
      </c>
      <c r="BN3211">
        <v>9122404</v>
      </c>
      <c r="BO3211">
        <v>9115102</v>
      </c>
    </row>
    <row r="3212" spans="1:67" x14ac:dyDescent="0.15">
      <c r="A3212">
        <v>3211</v>
      </c>
      <c r="B3212" t="s">
        <v>4040</v>
      </c>
      <c r="E3212">
        <f>机器人辅助表!B3212</f>
        <v>37</v>
      </c>
      <c r="F3212">
        <v>1</v>
      </c>
      <c r="G3212">
        <v>58001</v>
      </c>
      <c r="H3212">
        <v>0</v>
      </c>
      <c r="I3212">
        <f>机器人辅助表!H3212</f>
        <v>9494.5268540769866</v>
      </c>
      <c r="J3212">
        <v>2</v>
      </c>
      <c r="K3212">
        <v>4</v>
      </c>
      <c r="L3212">
        <v>1</v>
      </c>
      <c r="M3212" s="2">
        <f>机器人辅助表!C3212</f>
        <v>36944.747696542312</v>
      </c>
      <c r="N3212" s="2">
        <v>2</v>
      </c>
      <c r="O3212" s="2">
        <f>机器人辅助表!D3212</f>
        <v>2192.5417014478599</v>
      </c>
      <c r="P3212" s="2">
        <v>3</v>
      </c>
      <c r="Q3212" s="2">
        <f>机器人辅助表!E3212</f>
        <v>974.46297842127115</v>
      </c>
      <c r="R3212" s="2">
        <v>6</v>
      </c>
      <c r="S3212" s="2">
        <f>机器人辅助表!F3212</f>
        <v>9609.7386000000006</v>
      </c>
      <c r="T3212">
        <v>0</v>
      </c>
      <c r="U3212">
        <v>0</v>
      </c>
      <c r="V3212">
        <v>0</v>
      </c>
      <c r="W3212">
        <v>0</v>
      </c>
      <c r="X3212">
        <v>0</v>
      </c>
      <c r="Y3212">
        <v>0</v>
      </c>
      <c r="Z3212">
        <v>0</v>
      </c>
      <c r="AA3212">
        <v>0</v>
      </c>
      <c r="AB3212">
        <v>0</v>
      </c>
      <c r="AC3212">
        <v>0</v>
      </c>
      <c r="AD3212">
        <v>0</v>
      </c>
      <c r="AE3212">
        <v>0</v>
      </c>
      <c r="AF3212">
        <v>0</v>
      </c>
      <c r="AG3212">
        <v>0</v>
      </c>
      <c r="BD3212">
        <v>11</v>
      </c>
      <c r="BE3212">
        <v>9113104</v>
      </c>
      <c r="BF3212">
        <v>9121102</v>
      </c>
      <c r="BG3212">
        <v>9121202</v>
      </c>
      <c r="BH3212">
        <v>9121304</v>
      </c>
      <c r="BI3212">
        <v>9121403</v>
      </c>
      <c r="BJ3212">
        <v>9114102</v>
      </c>
      <c r="BK3212">
        <v>9122103</v>
      </c>
      <c r="BL3212">
        <v>9122204</v>
      </c>
      <c r="BM3212">
        <v>9122304</v>
      </c>
      <c r="BN3212">
        <v>9122404</v>
      </c>
      <c r="BO3212">
        <v>9115104</v>
      </c>
    </row>
    <row r="3213" spans="1:67" x14ac:dyDescent="0.15">
      <c r="A3213">
        <v>3212</v>
      </c>
      <c r="B3213" t="s">
        <v>1452</v>
      </c>
      <c r="E3213">
        <f>机器人辅助表!B3213</f>
        <v>25</v>
      </c>
      <c r="F3213">
        <v>3</v>
      </c>
      <c r="G3213">
        <v>58201</v>
      </c>
      <c r="H3213">
        <v>0</v>
      </c>
      <c r="I3213">
        <f>机器人辅助表!H3213</f>
        <v>4353.2811485367902</v>
      </c>
      <c r="J3213">
        <v>2</v>
      </c>
      <c r="K3213">
        <v>4</v>
      </c>
      <c r="L3213">
        <v>1</v>
      </c>
      <c r="M3213" s="2">
        <f>机器人辅助表!C3213</f>
        <v>9615.4629133570252</v>
      </c>
      <c r="N3213" s="2">
        <v>2</v>
      </c>
      <c r="O3213" s="2">
        <f>机器人辅助表!D3213</f>
        <v>701.07678963210731</v>
      </c>
      <c r="P3213" s="2">
        <v>3</v>
      </c>
      <c r="Q3213" s="2">
        <f>机器人辅助表!E3213</f>
        <v>311.58968428093658</v>
      </c>
      <c r="R3213" s="2">
        <v>6</v>
      </c>
      <c r="S3213" s="2">
        <f>机器人辅助表!F3213</f>
        <v>6560.1449999999995</v>
      </c>
      <c r="T3213">
        <v>0</v>
      </c>
      <c r="U3213">
        <v>0</v>
      </c>
      <c r="V3213">
        <v>0</v>
      </c>
      <c r="W3213">
        <v>0</v>
      </c>
      <c r="X3213">
        <v>0</v>
      </c>
      <c r="Y3213">
        <v>0</v>
      </c>
      <c r="Z3213">
        <v>0</v>
      </c>
      <c r="AA3213">
        <v>0</v>
      </c>
      <c r="AB3213">
        <v>0</v>
      </c>
      <c r="AC3213">
        <v>0</v>
      </c>
      <c r="AD3213">
        <v>0</v>
      </c>
      <c r="AE3213">
        <v>0</v>
      </c>
      <c r="AF3213">
        <v>0</v>
      </c>
      <c r="AG3213">
        <v>0</v>
      </c>
      <c r="BD3213">
        <v>8</v>
      </c>
      <c r="BE3213">
        <v>9323102</v>
      </c>
      <c r="BF3213">
        <v>9324102</v>
      </c>
      <c r="BG3213">
        <v>9324202</v>
      </c>
      <c r="BH3213">
        <v>9324303</v>
      </c>
      <c r="BI3213">
        <v>9324404</v>
      </c>
      <c r="BJ3213">
        <v>9312104</v>
      </c>
      <c r="BK3213">
        <v>9311103</v>
      </c>
      <c r="BL3213">
        <v>9315102</v>
      </c>
    </row>
    <row r="3214" spans="1:67" x14ac:dyDescent="0.15">
      <c r="A3214">
        <v>3213</v>
      </c>
      <c r="B3214" t="s">
        <v>4041</v>
      </c>
      <c r="E3214">
        <f>机器人辅助表!B3214</f>
        <v>35</v>
      </c>
      <c r="F3214">
        <v>2</v>
      </c>
      <c r="G3214">
        <v>58101</v>
      </c>
      <c r="H3214">
        <v>0</v>
      </c>
      <c r="I3214">
        <f>机器人辅助表!H3214</f>
        <v>4259.4467206539139</v>
      </c>
      <c r="J3214">
        <v>2</v>
      </c>
      <c r="K3214">
        <v>4</v>
      </c>
      <c r="L3214">
        <v>1</v>
      </c>
      <c r="M3214" s="2">
        <f>机器人辅助表!C3214</f>
        <v>15293.74320782609</v>
      </c>
      <c r="N3214" s="2">
        <v>2</v>
      </c>
      <c r="O3214" s="2">
        <f>机器人辅助表!D3214</f>
        <v>941.62684539130441</v>
      </c>
      <c r="P3214" s="2">
        <v>3</v>
      </c>
      <c r="Q3214" s="2">
        <f>机器人辅助表!E3214</f>
        <v>418.50082017391321</v>
      </c>
      <c r="R3214" s="2">
        <v>6</v>
      </c>
      <c r="S3214" s="2">
        <f>机器人辅助表!F3214</f>
        <v>4640.1809999999996</v>
      </c>
      <c r="T3214">
        <v>0</v>
      </c>
      <c r="U3214">
        <v>0</v>
      </c>
      <c r="V3214">
        <v>0</v>
      </c>
      <c r="W3214">
        <v>0</v>
      </c>
      <c r="X3214">
        <v>0</v>
      </c>
      <c r="Y3214">
        <v>0</v>
      </c>
      <c r="Z3214">
        <v>0</v>
      </c>
      <c r="AA3214">
        <v>0</v>
      </c>
      <c r="AB3214">
        <v>0</v>
      </c>
      <c r="AC3214">
        <v>0</v>
      </c>
      <c r="AD3214">
        <v>0</v>
      </c>
      <c r="AE3214">
        <v>0</v>
      </c>
      <c r="AF3214">
        <v>0</v>
      </c>
      <c r="AG3214">
        <v>0</v>
      </c>
      <c r="BD3214">
        <v>11</v>
      </c>
      <c r="BE3214">
        <v>9211103</v>
      </c>
      <c r="BF3214">
        <v>9214102</v>
      </c>
      <c r="BG3214">
        <v>9214203</v>
      </c>
      <c r="BH3214">
        <v>9214304</v>
      </c>
      <c r="BI3214">
        <v>9214404</v>
      </c>
      <c r="BJ3214">
        <v>9222102</v>
      </c>
      <c r="BK3214">
        <v>9223102</v>
      </c>
      <c r="BL3214">
        <v>9223204</v>
      </c>
      <c r="BM3214">
        <v>9223304</v>
      </c>
      <c r="BN3214">
        <v>9223403</v>
      </c>
      <c r="BO3214">
        <v>9215103</v>
      </c>
    </row>
    <row r="3215" spans="1:67" x14ac:dyDescent="0.15">
      <c r="A3215">
        <v>3214</v>
      </c>
      <c r="B3215" t="s">
        <v>4042</v>
      </c>
      <c r="E3215">
        <f>机器人辅助表!B3215</f>
        <v>46</v>
      </c>
      <c r="F3215">
        <v>2</v>
      </c>
      <c r="G3215">
        <v>58101</v>
      </c>
      <c r="H3215">
        <v>0</v>
      </c>
      <c r="I3215">
        <f>机器人辅助表!H3215</f>
        <v>10638.811683140737</v>
      </c>
      <c r="J3215">
        <v>2</v>
      </c>
      <c r="K3215">
        <v>4</v>
      </c>
      <c r="L3215">
        <v>1</v>
      </c>
      <c r="M3215" s="2">
        <f>机器人辅助表!C3215</f>
        <v>58640.330700910257</v>
      </c>
      <c r="N3215" s="2">
        <v>2</v>
      </c>
      <c r="O3215" s="2">
        <f>机器人辅助表!D3215</f>
        <v>2772.2283719406032</v>
      </c>
      <c r="P3215" s="2">
        <v>3</v>
      </c>
      <c r="Q3215" s="2">
        <f>机器人辅助表!E3215</f>
        <v>1232.1014986402681</v>
      </c>
      <c r="R3215" s="2">
        <v>6</v>
      </c>
      <c r="S3215" s="2">
        <f>机器人辅助表!F3215</f>
        <v>7399.2155999999995</v>
      </c>
      <c r="T3215">
        <v>0</v>
      </c>
      <c r="U3215">
        <v>0</v>
      </c>
      <c r="V3215">
        <v>0</v>
      </c>
      <c r="W3215">
        <v>0</v>
      </c>
      <c r="X3215">
        <v>0</v>
      </c>
      <c r="Y3215">
        <v>0</v>
      </c>
      <c r="Z3215">
        <v>0</v>
      </c>
      <c r="AA3215">
        <v>0</v>
      </c>
      <c r="AB3215">
        <v>0</v>
      </c>
      <c r="AC3215">
        <v>0</v>
      </c>
      <c r="AD3215">
        <v>0</v>
      </c>
      <c r="AE3215">
        <v>0</v>
      </c>
      <c r="AF3215">
        <v>0</v>
      </c>
      <c r="AG3215">
        <v>0</v>
      </c>
      <c r="BD3215">
        <v>11</v>
      </c>
      <c r="BE3215">
        <v>9211103</v>
      </c>
      <c r="BF3215">
        <v>9214102</v>
      </c>
      <c r="BG3215">
        <v>9214204</v>
      </c>
      <c r="BH3215">
        <v>9214302</v>
      </c>
      <c r="BI3215">
        <v>9214403</v>
      </c>
      <c r="BJ3215">
        <v>9222104</v>
      </c>
      <c r="BK3215">
        <v>9223103</v>
      </c>
      <c r="BL3215">
        <v>9223204</v>
      </c>
      <c r="BM3215">
        <v>9223304</v>
      </c>
      <c r="BN3215">
        <v>9223403</v>
      </c>
      <c r="BO3215">
        <v>9215104</v>
      </c>
    </row>
    <row r="3216" spans="1:67" x14ac:dyDescent="0.15">
      <c r="A3216">
        <v>3215</v>
      </c>
      <c r="B3216" t="s">
        <v>1453</v>
      </c>
      <c r="E3216">
        <f>机器人辅助表!B3216</f>
        <v>38</v>
      </c>
      <c r="F3216">
        <v>1</v>
      </c>
      <c r="G3216">
        <v>58001</v>
      </c>
      <c r="H3216">
        <v>0</v>
      </c>
      <c r="I3216">
        <f>机器人辅助表!H3216</f>
        <v>4064.376485417155</v>
      </c>
      <c r="J3216">
        <v>2</v>
      </c>
      <c r="K3216">
        <v>4</v>
      </c>
      <c r="L3216">
        <v>1</v>
      </c>
      <c r="M3216" s="2">
        <f>机器人辅助表!C3216</f>
        <v>16539.229796770433</v>
      </c>
      <c r="N3216" s="2">
        <v>2</v>
      </c>
      <c r="O3216" s="2">
        <f>机器人辅助表!D3216</f>
        <v>954.90975090702352</v>
      </c>
      <c r="P3216" s="2">
        <v>3</v>
      </c>
      <c r="Q3216" s="2">
        <f>机器人辅助表!E3216</f>
        <v>424.40433373645493</v>
      </c>
      <c r="R3216" s="2">
        <v>6</v>
      </c>
      <c r="S3216" s="2">
        <f>机器人辅助表!F3216</f>
        <v>3959.1091999999999</v>
      </c>
      <c r="T3216">
        <v>0</v>
      </c>
      <c r="U3216">
        <v>0</v>
      </c>
      <c r="V3216">
        <v>0</v>
      </c>
      <c r="W3216">
        <v>0</v>
      </c>
      <c r="X3216">
        <v>0</v>
      </c>
      <c r="Y3216">
        <v>0</v>
      </c>
      <c r="Z3216">
        <v>0</v>
      </c>
      <c r="AA3216">
        <v>0</v>
      </c>
      <c r="AB3216">
        <v>0</v>
      </c>
      <c r="AC3216">
        <v>0</v>
      </c>
      <c r="AD3216">
        <v>0</v>
      </c>
      <c r="AE3216">
        <v>0</v>
      </c>
      <c r="AF3216">
        <v>0</v>
      </c>
      <c r="AG3216">
        <v>0</v>
      </c>
      <c r="BD3216">
        <v>11</v>
      </c>
      <c r="BE3216">
        <v>9113102</v>
      </c>
      <c r="BF3216">
        <v>9121104</v>
      </c>
      <c r="BG3216">
        <v>9121202</v>
      </c>
      <c r="BH3216">
        <v>9121303</v>
      </c>
      <c r="BI3216">
        <v>9121403</v>
      </c>
      <c r="BJ3216">
        <v>9114104</v>
      </c>
      <c r="BK3216">
        <v>9122103</v>
      </c>
      <c r="BL3216">
        <v>9122203</v>
      </c>
      <c r="BM3216">
        <v>9122304</v>
      </c>
      <c r="BN3216">
        <v>9122404</v>
      </c>
      <c r="BO3216">
        <v>9115103</v>
      </c>
    </row>
    <row r="3217" spans="1:67" x14ac:dyDescent="0.15">
      <c r="A3217">
        <v>3216</v>
      </c>
      <c r="B3217" t="s">
        <v>4043</v>
      </c>
      <c r="E3217">
        <f>机器人辅助表!B3217</f>
        <v>23</v>
      </c>
      <c r="F3217">
        <v>2</v>
      </c>
      <c r="G3217">
        <v>58101</v>
      </c>
      <c r="H3217">
        <v>0</v>
      </c>
      <c r="I3217">
        <f>机器人辅助表!H3217</f>
        <v>1699.966599441552</v>
      </c>
      <c r="J3217">
        <v>2</v>
      </c>
      <c r="K3217">
        <v>4</v>
      </c>
      <c r="L3217">
        <v>1</v>
      </c>
      <c r="M3217" s="2">
        <f>机器人辅助表!C3217</f>
        <v>3325.0827521337801</v>
      </c>
      <c r="N3217" s="2">
        <v>2</v>
      </c>
      <c r="O3217" s="2">
        <f>机器人辅助表!D3217</f>
        <v>255.63903700334458</v>
      </c>
      <c r="P3217" s="2">
        <v>3</v>
      </c>
      <c r="Q3217" s="2">
        <f>机器人辅助表!E3217</f>
        <v>113.61734977926426</v>
      </c>
      <c r="R3217" s="2">
        <v>6</v>
      </c>
      <c r="S3217" s="2">
        <f>机器人辅助表!F3217</f>
        <v>2689.3503999999998</v>
      </c>
      <c r="T3217">
        <v>0</v>
      </c>
      <c r="U3217">
        <v>0</v>
      </c>
      <c r="V3217">
        <v>0</v>
      </c>
      <c r="W3217">
        <v>0</v>
      </c>
      <c r="X3217">
        <v>0</v>
      </c>
      <c r="Y3217">
        <v>0</v>
      </c>
      <c r="Z3217">
        <v>0</v>
      </c>
      <c r="AA3217">
        <v>0</v>
      </c>
      <c r="AB3217">
        <v>0</v>
      </c>
      <c r="AC3217">
        <v>0</v>
      </c>
      <c r="AD3217">
        <v>0</v>
      </c>
      <c r="AE3217">
        <v>0</v>
      </c>
      <c r="AF3217">
        <v>0</v>
      </c>
      <c r="AG3217">
        <v>0</v>
      </c>
      <c r="BD3217">
        <v>11</v>
      </c>
      <c r="BE3217">
        <v>9211104</v>
      </c>
      <c r="BF3217">
        <v>9214103</v>
      </c>
      <c r="BG3217">
        <v>9214204</v>
      </c>
      <c r="BH3217">
        <v>9214303</v>
      </c>
      <c r="BI3217">
        <v>9214403</v>
      </c>
      <c r="BJ3217">
        <v>9222104</v>
      </c>
      <c r="BK3217">
        <v>9223103</v>
      </c>
      <c r="BL3217">
        <v>9223204</v>
      </c>
      <c r="BM3217">
        <v>9223302</v>
      </c>
      <c r="BN3217">
        <v>9223403</v>
      </c>
      <c r="BO3217">
        <v>9215103</v>
      </c>
    </row>
    <row r="3218" spans="1:67" x14ac:dyDescent="0.15">
      <c r="A3218">
        <v>3217</v>
      </c>
      <c r="B3218" t="s">
        <v>4044</v>
      </c>
      <c r="E3218">
        <f>机器人辅助表!B3218</f>
        <v>32</v>
      </c>
      <c r="F3218">
        <v>1</v>
      </c>
      <c r="G3218">
        <v>58001</v>
      </c>
      <c r="H3218">
        <v>0</v>
      </c>
      <c r="I3218">
        <f>机器人辅助表!H3218</f>
        <v>5363.8449557492559</v>
      </c>
      <c r="J3218">
        <v>2</v>
      </c>
      <c r="K3218">
        <v>4</v>
      </c>
      <c r="L3218">
        <v>1</v>
      </c>
      <c r="M3218" s="2">
        <f>机器人辅助表!C3218</f>
        <v>17183.815495051509</v>
      </c>
      <c r="N3218" s="2">
        <v>2</v>
      </c>
      <c r="O3218" s="2">
        <f>机器人辅助表!D3218</f>
        <v>1087.620569069298</v>
      </c>
      <c r="P3218" s="2">
        <v>3</v>
      </c>
      <c r="Q3218" s="2">
        <f>机器人辅助表!E3218</f>
        <v>483.38691958635462</v>
      </c>
      <c r="R3218" s="2">
        <v>6</v>
      </c>
      <c r="S3218" s="2">
        <f>机器人辅助表!F3218</f>
        <v>6504.4431999999997</v>
      </c>
      <c r="T3218">
        <v>0</v>
      </c>
      <c r="U3218">
        <v>0</v>
      </c>
      <c r="V3218">
        <v>0</v>
      </c>
      <c r="W3218">
        <v>0</v>
      </c>
      <c r="X3218">
        <v>0</v>
      </c>
      <c r="Y3218">
        <v>0</v>
      </c>
      <c r="Z3218">
        <v>0</v>
      </c>
      <c r="AA3218">
        <v>0</v>
      </c>
      <c r="AB3218">
        <v>0</v>
      </c>
      <c r="AC3218">
        <v>0</v>
      </c>
      <c r="AD3218">
        <v>0</v>
      </c>
      <c r="AE3218">
        <v>0</v>
      </c>
      <c r="AF3218">
        <v>0</v>
      </c>
      <c r="AG3218">
        <v>0</v>
      </c>
      <c r="BD3218">
        <v>11</v>
      </c>
      <c r="BE3218">
        <v>9113104</v>
      </c>
      <c r="BF3218">
        <v>9121104</v>
      </c>
      <c r="BG3218">
        <v>9121202</v>
      </c>
      <c r="BH3218">
        <v>9121303</v>
      </c>
      <c r="BI3218">
        <v>9121402</v>
      </c>
      <c r="BJ3218">
        <v>9114102</v>
      </c>
      <c r="BK3218">
        <v>9122104</v>
      </c>
      <c r="BL3218">
        <v>9122203</v>
      </c>
      <c r="BM3218">
        <v>9122303</v>
      </c>
      <c r="BN3218">
        <v>9122402</v>
      </c>
      <c r="BO3218">
        <v>9115103</v>
      </c>
    </row>
    <row r="3219" spans="1:67" x14ac:dyDescent="0.15">
      <c r="A3219">
        <v>3218</v>
      </c>
      <c r="B3219" t="s">
        <v>1454</v>
      </c>
      <c r="E3219">
        <f>机器人辅助表!B3219</f>
        <v>23</v>
      </c>
      <c r="F3219">
        <v>1</v>
      </c>
      <c r="G3219">
        <v>58001</v>
      </c>
      <c r="H3219">
        <v>0</v>
      </c>
      <c r="I3219">
        <f>机器人辅助表!H3219</f>
        <v>2603.0738553948768</v>
      </c>
      <c r="J3219">
        <v>2</v>
      </c>
      <c r="K3219">
        <v>4</v>
      </c>
      <c r="L3219">
        <v>1</v>
      </c>
      <c r="M3219" s="2">
        <f>机器人辅助表!C3219</f>
        <v>5091.5329642048509</v>
      </c>
      <c r="N3219" s="2">
        <v>2</v>
      </c>
      <c r="O3219" s="2">
        <f>机器人辅助表!D3219</f>
        <v>391.44727541137138</v>
      </c>
      <c r="P3219" s="2">
        <v>3</v>
      </c>
      <c r="Q3219" s="2">
        <f>机器人辅助表!E3219</f>
        <v>173.9765668494984</v>
      </c>
      <c r="R3219" s="2">
        <v>6</v>
      </c>
      <c r="S3219" s="2">
        <f>机器人辅助表!F3219</f>
        <v>4118.0677999999998</v>
      </c>
      <c r="T3219">
        <v>0</v>
      </c>
      <c r="U3219">
        <v>0</v>
      </c>
      <c r="V3219">
        <v>0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  <c r="AF3219">
        <v>0</v>
      </c>
      <c r="AG3219">
        <v>0</v>
      </c>
      <c r="BD3219">
        <v>11</v>
      </c>
      <c r="BE3219">
        <v>9113103</v>
      </c>
      <c r="BF3219">
        <v>9121103</v>
      </c>
      <c r="BG3219">
        <v>9121202</v>
      </c>
      <c r="BH3219">
        <v>9121302</v>
      </c>
      <c r="BI3219">
        <v>9121404</v>
      </c>
      <c r="BJ3219">
        <v>9114103</v>
      </c>
      <c r="BK3219">
        <v>9122104</v>
      </c>
      <c r="BL3219">
        <v>9122202</v>
      </c>
      <c r="BM3219">
        <v>9122304</v>
      </c>
      <c r="BN3219">
        <v>9122403</v>
      </c>
      <c r="BO3219">
        <v>9115104</v>
      </c>
    </row>
    <row r="3220" spans="1:67" x14ac:dyDescent="0.15">
      <c r="A3220">
        <v>3219</v>
      </c>
      <c r="B3220" t="s">
        <v>1455</v>
      </c>
      <c r="E3220">
        <f>机器人辅助表!B3220</f>
        <v>24</v>
      </c>
      <c r="F3220">
        <v>3</v>
      </c>
      <c r="G3220">
        <v>58201</v>
      </c>
      <c r="H3220">
        <v>0</v>
      </c>
      <c r="I3220">
        <f>机器人辅助表!H3220</f>
        <v>1858.7870236549566</v>
      </c>
      <c r="J3220">
        <v>2</v>
      </c>
      <c r="K3220">
        <v>4</v>
      </c>
      <c r="L3220">
        <v>1</v>
      </c>
      <c r="M3220" s="2">
        <f>机器人辅助表!C3220</f>
        <v>3871.2924073043491</v>
      </c>
      <c r="N3220" s="2">
        <v>2</v>
      </c>
      <c r="O3220" s="2">
        <f>机器人辅助表!D3220</f>
        <v>289.74329867558538</v>
      </c>
      <c r="P3220" s="2">
        <v>3</v>
      </c>
      <c r="Q3220" s="2">
        <f>机器人辅助表!E3220</f>
        <v>128.77479941137125</v>
      </c>
      <c r="R3220" s="2">
        <v>6</v>
      </c>
      <c r="S3220" s="2">
        <f>机器人辅助表!F3220</f>
        <v>2869.4688000000001</v>
      </c>
      <c r="T3220">
        <v>0</v>
      </c>
      <c r="U3220">
        <v>0</v>
      </c>
      <c r="V3220">
        <v>0</v>
      </c>
      <c r="W3220">
        <v>0</v>
      </c>
      <c r="X3220">
        <v>0</v>
      </c>
      <c r="Y3220">
        <v>0</v>
      </c>
      <c r="Z3220">
        <v>0</v>
      </c>
      <c r="AA3220">
        <v>0</v>
      </c>
      <c r="AB3220">
        <v>0</v>
      </c>
      <c r="AC3220">
        <v>0</v>
      </c>
      <c r="AD3220">
        <v>0</v>
      </c>
      <c r="AE3220">
        <v>0</v>
      </c>
      <c r="AF3220">
        <v>0</v>
      </c>
      <c r="AG3220">
        <v>0</v>
      </c>
      <c r="BD3220">
        <v>8</v>
      </c>
      <c r="BE3220">
        <v>9323104</v>
      </c>
      <c r="BF3220">
        <v>9324104</v>
      </c>
      <c r="BG3220">
        <v>9324204</v>
      </c>
      <c r="BH3220">
        <v>9324303</v>
      </c>
      <c r="BI3220">
        <v>9324404</v>
      </c>
      <c r="BJ3220">
        <v>9312103</v>
      </c>
      <c r="BK3220">
        <v>9311104</v>
      </c>
      <c r="BL3220">
        <v>9315103</v>
      </c>
    </row>
    <row r="3221" spans="1:67" x14ac:dyDescent="0.15">
      <c r="A3221">
        <v>3220</v>
      </c>
      <c r="B3221" t="s">
        <v>1456</v>
      </c>
      <c r="E3221">
        <f>机器人辅助表!B3221</f>
        <v>25</v>
      </c>
      <c r="F3221">
        <v>1</v>
      </c>
      <c r="G3221">
        <v>58001</v>
      </c>
      <c r="H3221">
        <v>0</v>
      </c>
      <c r="I3221">
        <f>机器人辅助表!H3221</f>
        <v>2266.0915567725756</v>
      </c>
      <c r="J3221">
        <v>2</v>
      </c>
      <c r="K3221">
        <v>4</v>
      </c>
      <c r="L3221">
        <v>1</v>
      </c>
      <c r="M3221" s="2">
        <f>机器人辅助表!C3221</f>
        <v>5005.3094617474926</v>
      </c>
      <c r="N3221" s="2">
        <v>2</v>
      </c>
      <c r="O3221" s="2">
        <f>机器人辅助表!D3221</f>
        <v>364.94408227424765</v>
      </c>
      <c r="P3221" s="2">
        <v>3</v>
      </c>
      <c r="Q3221" s="2">
        <f>机器人辅助表!E3221</f>
        <v>162.19736989966563</v>
      </c>
      <c r="R3221" s="2">
        <v>6</v>
      </c>
      <c r="S3221" s="2">
        <f>机器人辅助表!F3221</f>
        <v>3414.87</v>
      </c>
      <c r="T3221">
        <v>0</v>
      </c>
      <c r="U3221">
        <v>0</v>
      </c>
      <c r="V3221">
        <v>0</v>
      </c>
      <c r="W3221">
        <v>0</v>
      </c>
      <c r="X3221">
        <v>0</v>
      </c>
      <c r="Y3221">
        <v>0</v>
      </c>
      <c r="Z3221">
        <v>0</v>
      </c>
      <c r="AA3221">
        <v>0</v>
      </c>
      <c r="AB3221">
        <v>0</v>
      </c>
      <c r="AC3221">
        <v>0</v>
      </c>
      <c r="AD3221">
        <v>0</v>
      </c>
      <c r="AE3221">
        <v>0</v>
      </c>
      <c r="AF3221">
        <v>0</v>
      </c>
      <c r="AG3221">
        <v>0</v>
      </c>
      <c r="BD3221">
        <v>11</v>
      </c>
      <c r="BE3221">
        <v>9113103</v>
      </c>
      <c r="BF3221">
        <v>9121102</v>
      </c>
      <c r="BG3221">
        <v>9121202</v>
      </c>
      <c r="BH3221">
        <v>9121303</v>
      </c>
      <c r="BI3221">
        <v>9121404</v>
      </c>
      <c r="BJ3221">
        <v>9114104</v>
      </c>
      <c r="BK3221">
        <v>9122103</v>
      </c>
      <c r="BL3221">
        <v>9122202</v>
      </c>
      <c r="BM3221">
        <v>9122303</v>
      </c>
      <c r="BN3221">
        <v>9122403</v>
      </c>
      <c r="BO3221">
        <v>9115104</v>
      </c>
    </row>
    <row r="3222" spans="1:67" x14ac:dyDescent="0.15">
      <c r="A3222">
        <v>3221</v>
      </c>
      <c r="B3222" t="s">
        <v>1457</v>
      </c>
      <c r="E3222">
        <f>机器人辅助表!B3222</f>
        <v>43</v>
      </c>
      <c r="F3222">
        <v>3</v>
      </c>
      <c r="G3222">
        <v>58201</v>
      </c>
      <c r="H3222">
        <v>0</v>
      </c>
      <c r="I3222">
        <f>机器人辅助表!H3222</f>
        <v>6492.2602753428919</v>
      </c>
      <c r="J3222">
        <v>2</v>
      </c>
      <c r="K3222">
        <v>4</v>
      </c>
      <c r="L3222">
        <v>1</v>
      </c>
      <c r="M3222" s="2">
        <f>机器人辅助表!C3222</f>
        <v>32376.773131411668</v>
      </c>
      <c r="N3222" s="2">
        <v>2</v>
      </c>
      <c r="O3222" s="2">
        <f>机器人辅助表!D3222</f>
        <v>1643.3714235202679</v>
      </c>
      <c r="P3222" s="2">
        <v>3</v>
      </c>
      <c r="Q3222" s="2">
        <f>机器人辅助表!E3222</f>
        <v>730.38729934234141</v>
      </c>
      <c r="R3222" s="2">
        <v>6</v>
      </c>
      <c r="S3222" s="2">
        <f>机器人辅助表!F3222</f>
        <v>5121.7271999999994</v>
      </c>
      <c r="T3222">
        <v>0</v>
      </c>
      <c r="U3222">
        <v>0</v>
      </c>
      <c r="V3222">
        <v>0</v>
      </c>
      <c r="W3222">
        <v>0</v>
      </c>
      <c r="X3222">
        <v>0</v>
      </c>
      <c r="Y3222">
        <v>0</v>
      </c>
      <c r="Z3222">
        <v>0</v>
      </c>
      <c r="AA3222">
        <v>0</v>
      </c>
      <c r="AB3222">
        <v>0</v>
      </c>
      <c r="AC3222">
        <v>0</v>
      </c>
      <c r="AD3222">
        <v>0</v>
      </c>
      <c r="AE3222">
        <v>0</v>
      </c>
      <c r="AF3222">
        <v>0</v>
      </c>
      <c r="AG3222">
        <v>0</v>
      </c>
      <c r="BD3222">
        <v>8</v>
      </c>
      <c r="BE3222">
        <v>9323102</v>
      </c>
      <c r="BF3222">
        <v>9324104</v>
      </c>
      <c r="BG3222">
        <v>9324202</v>
      </c>
      <c r="BH3222">
        <v>9324303</v>
      </c>
      <c r="BI3222">
        <v>9324404</v>
      </c>
      <c r="BJ3222">
        <v>9312103</v>
      </c>
      <c r="BK3222">
        <v>9311103</v>
      </c>
      <c r="BL3222">
        <v>9315103</v>
      </c>
    </row>
    <row r="3223" spans="1:67" x14ac:dyDescent="0.15">
      <c r="A3223">
        <v>3222</v>
      </c>
      <c r="B3223" t="s">
        <v>4045</v>
      </c>
      <c r="E3223">
        <f>机器人辅助表!B3223</f>
        <v>35</v>
      </c>
      <c r="F3223">
        <v>2</v>
      </c>
      <c r="G3223">
        <v>58101</v>
      </c>
      <c r="H3223">
        <v>0</v>
      </c>
      <c r="I3223">
        <f>机器人辅助表!H3223</f>
        <v>3494.9306425878267</v>
      </c>
      <c r="J3223">
        <v>2</v>
      </c>
      <c r="K3223">
        <v>4</v>
      </c>
      <c r="L3223">
        <v>1</v>
      </c>
      <c r="M3223" s="2">
        <f>机器人辅助表!C3223</f>
        <v>12548.712375652176</v>
      </c>
      <c r="N3223" s="2">
        <v>2</v>
      </c>
      <c r="O3223" s="2">
        <f>机器人辅助表!D3223</f>
        <v>772.61689878260881</v>
      </c>
      <c r="P3223" s="2">
        <v>3</v>
      </c>
      <c r="Q3223" s="2">
        <f>机器人辅助表!E3223</f>
        <v>343.38528834782619</v>
      </c>
      <c r="R3223" s="2">
        <v>6</v>
      </c>
      <c r="S3223" s="2">
        <f>机器人辅助表!F3223</f>
        <v>3807.328</v>
      </c>
      <c r="T3223">
        <v>0</v>
      </c>
      <c r="U3223">
        <v>0</v>
      </c>
      <c r="V3223">
        <v>0</v>
      </c>
      <c r="W3223">
        <v>0</v>
      </c>
      <c r="X3223">
        <v>0</v>
      </c>
      <c r="Y3223">
        <v>0</v>
      </c>
      <c r="Z3223">
        <v>0</v>
      </c>
      <c r="AA3223">
        <v>0</v>
      </c>
      <c r="AB3223">
        <v>0</v>
      </c>
      <c r="AC3223">
        <v>0</v>
      </c>
      <c r="AD3223">
        <v>0</v>
      </c>
      <c r="AE3223">
        <v>0</v>
      </c>
      <c r="AF3223">
        <v>0</v>
      </c>
      <c r="AG3223">
        <v>0</v>
      </c>
      <c r="BD3223">
        <v>11</v>
      </c>
      <c r="BE3223">
        <v>9211103</v>
      </c>
      <c r="BF3223">
        <v>9214103</v>
      </c>
      <c r="BG3223">
        <v>9214203</v>
      </c>
      <c r="BH3223">
        <v>9214303</v>
      </c>
      <c r="BI3223">
        <v>9214402</v>
      </c>
      <c r="BJ3223">
        <v>9222103</v>
      </c>
      <c r="BK3223">
        <v>9223104</v>
      </c>
      <c r="BL3223">
        <v>9223202</v>
      </c>
      <c r="BM3223">
        <v>9223303</v>
      </c>
      <c r="BN3223">
        <v>9223403</v>
      </c>
      <c r="BO3223">
        <v>9215102</v>
      </c>
    </row>
    <row r="3224" spans="1:67" x14ac:dyDescent="0.15">
      <c r="A3224">
        <v>3223</v>
      </c>
      <c r="B3224" t="s">
        <v>1458</v>
      </c>
      <c r="E3224">
        <f>机器人辅助表!B3224</f>
        <v>37</v>
      </c>
      <c r="F3224">
        <v>1</v>
      </c>
      <c r="G3224">
        <v>58001</v>
      </c>
      <c r="H3224">
        <v>0</v>
      </c>
      <c r="I3224">
        <f>机器人辅助表!H3224</f>
        <v>7644.9437006853668</v>
      </c>
      <c r="J3224">
        <v>2</v>
      </c>
      <c r="K3224">
        <v>4</v>
      </c>
      <c r="L3224">
        <v>1</v>
      </c>
      <c r="M3224" s="2">
        <f>机器人辅助表!C3224</f>
        <v>29747.718924488614</v>
      </c>
      <c r="N3224" s="2">
        <v>2</v>
      </c>
      <c r="O3224" s="2">
        <f>机器人辅助表!D3224</f>
        <v>1765.4231881787962</v>
      </c>
      <c r="P3224" s="2">
        <v>3</v>
      </c>
      <c r="Q3224" s="2">
        <f>机器人辅助表!E3224</f>
        <v>784.63252807946503</v>
      </c>
      <c r="R3224" s="2">
        <v>6</v>
      </c>
      <c r="S3224" s="2">
        <f>机器人辅助表!F3224</f>
        <v>7737.7116000000005</v>
      </c>
      <c r="T3224">
        <v>0</v>
      </c>
      <c r="U3224">
        <v>0</v>
      </c>
      <c r="V3224">
        <v>0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  <c r="AF3224">
        <v>0</v>
      </c>
      <c r="AG3224">
        <v>0</v>
      </c>
      <c r="BD3224">
        <v>11</v>
      </c>
      <c r="BE3224">
        <v>9113103</v>
      </c>
      <c r="BF3224">
        <v>9121102</v>
      </c>
      <c r="BG3224">
        <v>9121203</v>
      </c>
      <c r="BH3224">
        <v>9121303</v>
      </c>
      <c r="BI3224">
        <v>9121404</v>
      </c>
      <c r="BJ3224">
        <v>9114104</v>
      </c>
      <c r="BK3224">
        <v>9122104</v>
      </c>
      <c r="BL3224">
        <v>9122202</v>
      </c>
      <c r="BM3224">
        <v>9122304</v>
      </c>
      <c r="BN3224">
        <v>9122403</v>
      </c>
      <c r="BO3224">
        <v>9115103</v>
      </c>
    </row>
    <row r="3225" spans="1:67" x14ac:dyDescent="0.15">
      <c r="A3225">
        <v>3224</v>
      </c>
      <c r="B3225" t="s">
        <v>1459</v>
      </c>
      <c r="E3225">
        <f>机器人辅助表!B3225</f>
        <v>19</v>
      </c>
      <c r="F3225">
        <v>1</v>
      </c>
      <c r="G3225">
        <v>58001</v>
      </c>
      <c r="H3225">
        <v>0</v>
      </c>
      <c r="I3225">
        <f>机器人辅助表!H3225</f>
        <v>1350.5207852911306</v>
      </c>
      <c r="J3225">
        <v>2</v>
      </c>
      <c r="K3225">
        <v>4</v>
      </c>
      <c r="L3225">
        <v>1</v>
      </c>
      <c r="M3225" s="2">
        <f>机器人辅助表!C3225</f>
        <v>2051.6805109565216</v>
      </c>
      <c r="N3225" s="2">
        <v>2</v>
      </c>
      <c r="O3225" s="2">
        <f>机器人辅助表!D3225</f>
        <v>177.01737182608701</v>
      </c>
      <c r="P3225" s="2">
        <v>3</v>
      </c>
      <c r="Q3225" s="2">
        <f>机器人辅助表!E3225</f>
        <v>78.674387478260897</v>
      </c>
      <c r="R3225" s="2">
        <v>6</v>
      </c>
      <c r="S3225" s="2">
        <f>机器人辅助表!F3225</f>
        <v>2316.6912000000002</v>
      </c>
      <c r="T3225">
        <v>0</v>
      </c>
      <c r="U3225">
        <v>0</v>
      </c>
      <c r="V3225">
        <v>0</v>
      </c>
      <c r="W3225">
        <v>0</v>
      </c>
      <c r="X3225">
        <v>0</v>
      </c>
      <c r="Y3225">
        <v>0</v>
      </c>
      <c r="Z3225">
        <v>0</v>
      </c>
      <c r="AA3225">
        <v>0</v>
      </c>
      <c r="AB3225">
        <v>0</v>
      </c>
      <c r="AC3225">
        <v>0</v>
      </c>
      <c r="AD3225">
        <v>0</v>
      </c>
      <c r="AE3225">
        <v>0</v>
      </c>
      <c r="AF3225">
        <v>0</v>
      </c>
      <c r="AG3225">
        <v>0</v>
      </c>
      <c r="BD3225">
        <v>11</v>
      </c>
      <c r="BE3225">
        <v>9113103</v>
      </c>
      <c r="BF3225">
        <v>9121104</v>
      </c>
      <c r="BG3225">
        <v>9121202</v>
      </c>
      <c r="BH3225">
        <v>9121304</v>
      </c>
      <c r="BI3225">
        <v>9121403</v>
      </c>
      <c r="BJ3225">
        <v>9114103</v>
      </c>
      <c r="BK3225">
        <v>9122102</v>
      </c>
      <c r="BL3225">
        <v>9122203</v>
      </c>
      <c r="BM3225">
        <v>9122302</v>
      </c>
      <c r="BN3225">
        <v>9122402</v>
      </c>
      <c r="BO3225">
        <v>9115102</v>
      </c>
    </row>
    <row r="3226" spans="1:67" x14ac:dyDescent="0.15">
      <c r="A3226">
        <v>3225</v>
      </c>
      <c r="B3226" t="s">
        <v>4046</v>
      </c>
      <c r="E3226">
        <f>机器人辅助表!B3226</f>
        <v>27</v>
      </c>
      <c r="F3226">
        <v>3</v>
      </c>
      <c r="G3226">
        <v>58201</v>
      </c>
      <c r="H3226">
        <v>0</v>
      </c>
      <c r="I3226">
        <f>机器人辅助表!H3226</f>
        <v>3226.9949083578217</v>
      </c>
      <c r="J3226">
        <v>2</v>
      </c>
      <c r="K3226">
        <v>4</v>
      </c>
      <c r="L3226">
        <v>1</v>
      </c>
      <c r="M3226" s="2">
        <f>机器人辅助表!C3226</f>
        <v>8045.5388377444842</v>
      </c>
      <c r="N3226" s="2">
        <v>2</v>
      </c>
      <c r="O3226" s="2">
        <f>机器人辅助表!D3226</f>
        <v>557.80336669966562</v>
      </c>
      <c r="P3226" s="2">
        <v>3</v>
      </c>
      <c r="Q3226" s="2">
        <f>机器人辅助表!E3226</f>
        <v>247.91260742207365</v>
      </c>
      <c r="R3226" s="2">
        <v>6</v>
      </c>
      <c r="S3226" s="2">
        <f>机器人辅助表!F3226</f>
        <v>4593.0143999999991</v>
      </c>
      <c r="T3226">
        <v>0</v>
      </c>
      <c r="U3226">
        <v>0</v>
      </c>
      <c r="V3226">
        <v>0</v>
      </c>
      <c r="W3226">
        <v>0</v>
      </c>
      <c r="X3226">
        <v>0</v>
      </c>
      <c r="Y3226">
        <v>0</v>
      </c>
      <c r="Z3226">
        <v>0</v>
      </c>
      <c r="AA3226">
        <v>0</v>
      </c>
      <c r="AB3226">
        <v>0</v>
      </c>
      <c r="AC3226">
        <v>0</v>
      </c>
      <c r="AD3226">
        <v>0</v>
      </c>
      <c r="AE3226">
        <v>0</v>
      </c>
      <c r="AF3226">
        <v>0</v>
      </c>
      <c r="AG3226">
        <v>0</v>
      </c>
      <c r="BD3226">
        <v>8</v>
      </c>
      <c r="BE3226">
        <v>9323104</v>
      </c>
      <c r="BF3226">
        <v>9324104</v>
      </c>
      <c r="BG3226">
        <v>9324203</v>
      </c>
      <c r="BH3226">
        <v>9324304</v>
      </c>
      <c r="BI3226">
        <v>9324404</v>
      </c>
      <c r="BJ3226">
        <v>9312102</v>
      </c>
      <c r="BK3226">
        <v>9311103</v>
      </c>
      <c r="BL3226">
        <v>9315104</v>
      </c>
    </row>
    <row r="3227" spans="1:67" x14ac:dyDescent="0.15">
      <c r="A3227">
        <v>3226</v>
      </c>
      <c r="B3227" t="s">
        <v>1460</v>
      </c>
      <c r="E3227">
        <f>机器人辅助表!B3227</f>
        <v>43</v>
      </c>
      <c r="F3227">
        <v>1</v>
      </c>
      <c r="G3227">
        <v>58001</v>
      </c>
      <c r="H3227">
        <v>0</v>
      </c>
      <c r="I3227">
        <f>机器人辅助表!H3227</f>
        <v>11181.11491864609</v>
      </c>
      <c r="J3227">
        <v>2</v>
      </c>
      <c r="K3227">
        <v>4</v>
      </c>
      <c r="L3227">
        <v>1</v>
      </c>
      <c r="M3227" s="2">
        <f>机器人辅助表!C3227</f>
        <v>55759.998170764542</v>
      </c>
      <c r="N3227" s="2">
        <v>2</v>
      </c>
      <c r="O3227" s="2">
        <f>机器人辅助表!D3227</f>
        <v>2830.2507849515723</v>
      </c>
      <c r="P3227" s="2">
        <v>3</v>
      </c>
      <c r="Q3227" s="2">
        <f>机器人辅助表!E3227</f>
        <v>1257.8892377562547</v>
      </c>
      <c r="R3227" s="2">
        <v>6</v>
      </c>
      <c r="S3227" s="2">
        <f>机器人辅助表!F3227</f>
        <v>8820.7523999999994</v>
      </c>
      <c r="T3227">
        <v>0</v>
      </c>
      <c r="U3227">
        <v>0</v>
      </c>
      <c r="V3227">
        <v>0</v>
      </c>
      <c r="W3227">
        <v>0</v>
      </c>
      <c r="X3227">
        <v>0</v>
      </c>
      <c r="Y3227">
        <v>0</v>
      </c>
      <c r="Z3227">
        <v>0</v>
      </c>
      <c r="AA3227">
        <v>0</v>
      </c>
      <c r="AB3227">
        <v>0</v>
      </c>
      <c r="AC3227">
        <v>0</v>
      </c>
      <c r="AD3227">
        <v>0</v>
      </c>
      <c r="AE3227">
        <v>0</v>
      </c>
      <c r="AF3227">
        <v>0</v>
      </c>
      <c r="AG3227">
        <v>0</v>
      </c>
      <c r="BD3227">
        <v>11</v>
      </c>
      <c r="BE3227">
        <v>9113103</v>
      </c>
      <c r="BF3227">
        <v>9121104</v>
      </c>
      <c r="BG3227">
        <v>9121202</v>
      </c>
      <c r="BH3227">
        <v>9121304</v>
      </c>
      <c r="BI3227">
        <v>9121404</v>
      </c>
      <c r="BJ3227">
        <v>9114102</v>
      </c>
      <c r="BK3227">
        <v>9122103</v>
      </c>
      <c r="BL3227">
        <v>9122204</v>
      </c>
      <c r="BM3227">
        <v>9122302</v>
      </c>
      <c r="BN3227">
        <v>9122403</v>
      </c>
      <c r="BO3227">
        <v>9115102</v>
      </c>
    </row>
    <row r="3228" spans="1:67" x14ac:dyDescent="0.15">
      <c r="A3228">
        <v>3227</v>
      </c>
      <c r="B3228" t="s">
        <v>4047</v>
      </c>
      <c r="E3228">
        <f>机器人辅助表!B3228</f>
        <v>47</v>
      </c>
      <c r="F3228">
        <v>3</v>
      </c>
      <c r="G3228">
        <v>58201</v>
      </c>
      <c r="H3228">
        <v>0</v>
      </c>
      <c r="I3228">
        <f>机器人辅助表!H3228</f>
        <v>8533.2258361651802</v>
      </c>
      <c r="J3228">
        <v>2</v>
      </c>
      <c r="K3228">
        <v>4</v>
      </c>
      <c r="L3228">
        <v>1</v>
      </c>
      <c r="M3228" s="2">
        <f>机器人辅助表!C3228</f>
        <v>48476.014874854292</v>
      </c>
      <c r="N3228" s="2">
        <v>2</v>
      </c>
      <c r="O3228" s="2">
        <f>机器人辅助表!D3228</f>
        <v>2240.1139646377933</v>
      </c>
      <c r="P3228" s="2">
        <v>3</v>
      </c>
      <c r="Q3228" s="2">
        <f>机器人辅助表!E3228</f>
        <v>995.60620650568603</v>
      </c>
      <c r="R3228" s="2">
        <v>6</v>
      </c>
      <c r="S3228" s="2">
        <f>机器人辅助表!F3228</f>
        <v>5694.8846000000003</v>
      </c>
      <c r="T3228">
        <v>0</v>
      </c>
      <c r="U3228">
        <v>0</v>
      </c>
      <c r="V3228">
        <v>0</v>
      </c>
      <c r="W3228">
        <v>0</v>
      </c>
      <c r="X3228">
        <v>0</v>
      </c>
      <c r="Y3228">
        <v>0</v>
      </c>
      <c r="Z3228">
        <v>0</v>
      </c>
      <c r="AA3228">
        <v>0</v>
      </c>
      <c r="AB3228">
        <v>0</v>
      </c>
      <c r="AC3228">
        <v>0</v>
      </c>
      <c r="AD3228">
        <v>0</v>
      </c>
      <c r="AE3228">
        <v>0</v>
      </c>
      <c r="AF3228">
        <v>0</v>
      </c>
      <c r="AG3228">
        <v>0</v>
      </c>
      <c r="BD3228">
        <v>8</v>
      </c>
      <c r="BE3228">
        <v>9323102</v>
      </c>
      <c r="BF3228">
        <v>9324103</v>
      </c>
      <c r="BG3228">
        <v>9324203</v>
      </c>
      <c r="BH3228">
        <v>9324303</v>
      </c>
      <c r="BI3228">
        <v>9324403</v>
      </c>
      <c r="BJ3228">
        <v>9312102</v>
      </c>
      <c r="BK3228">
        <v>9311102</v>
      </c>
      <c r="BL3228">
        <v>9315104</v>
      </c>
    </row>
    <row r="3229" spans="1:67" x14ac:dyDescent="0.15">
      <c r="A3229">
        <v>3228</v>
      </c>
      <c r="B3229" t="s">
        <v>4048</v>
      </c>
      <c r="E3229">
        <f>机器人辅助表!B3229</f>
        <v>31</v>
      </c>
      <c r="F3229">
        <v>1</v>
      </c>
      <c r="G3229">
        <v>58001</v>
      </c>
      <c r="H3229">
        <v>0</v>
      </c>
      <c r="I3229">
        <f>机器人辅助表!H3229</f>
        <v>2560.7212859741544</v>
      </c>
      <c r="J3229">
        <v>2</v>
      </c>
      <c r="K3229">
        <v>4</v>
      </c>
      <c r="L3229">
        <v>1</v>
      </c>
      <c r="M3229" s="2">
        <f>机器人辅助表!C3229</f>
        <v>7852.7167594615412</v>
      </c>
      <c r="N3229" s="2">
        <v>2</v>
      </c>
      <c r="O3229" s="2">
        <f>机器人辅助表!D3229</f>
        <v>501.94042241538472</v>
      </c>
      <c r="P3229" s="2">
        <v>3</v>
      </c>
      <c r="Q3229" s="2">
        <f>机器人辅助表!E3229</f>
        <v>223.08463218461546</v>
      </c>
      <c r="R3229" s="2">
        <v>6</v>
      </c>
      <c r="S3229" s="2">
        <f>机器人辅助表!F3229</f>
        <v>3220.002</v>
      </c>
      <c r="T3229">
        <v>0</v>
      </c>
      <c r="U3229">
        <v>0</v>
      </c>
      <c r="V3229">
        <v>0</v>
      </c>
      <c r="W3229">
        <v>0</v>
      </c>
      <c r="X3229">
        <v>0</v>
      </c>
      <c r="Y3229">
        <v>0</v>
      </c>
      <c r="Z3229">
        <v>0</v>
      </c>
      <c r="AA3229">
        <v>0</v>
      </c>
      <c r="AB3229">
        <v>0</v>
      </c>
      <c r="AC3229">
        <v>0</v>
      </c>
      <c r="AD3229">
        <v>0</v>
      </c>
      <c r="AE3229">
        <v>0</v>
      </c>
      <c r="AF3229">
        <v>0</v>
      </c>
      <c r="AG3229">
        <v>0</v>
      </c>
      <c r="BD3229">
        <v>11</v>
      </c>
      <c r="BE3229">
        <v>9113103</v>
      </c>
      <c r="BF3229">
        <v>9121104</v>
      </c>
      <c r="BG3229">
        <v>9121203</v>
      </c>
      <c r="BH3229">
        <v>9121304</v>
      </c>
      <c r="BI3229">
        <v>9121402</v>
      </c>
      <c r="BJ3229">
        <v>9114104</v>
      </c>
      <c r="BK3229">
        <v>9122102</v>
      </c>
      <c r="BL3229">
        <v>9122203</v>
      </c>
      <c r="BM3229">
        <v>9122303</v>
      </c>
      <c r="BN3229">
        <v>9122402</v>
      </c>
      <c r="BO3229">
        <v>9115102</v>
      </c>
    </row>
    <row r="3230" spans="1:67" x14ac:dyDescent="0.15">
      <c r="A3230">
        <v>3229</v>
      </c>
      <c r="B3230" t="s">
        <v>4049</v>
      </c>
      <c r="E3230">
        <f>机器人辅助表!B3230</f>
        <v>46</v>
      </c>
      <c r="F3230">
        <v>1</v>
      </c>
      <c r="G3230">
        <v>58001</v>
      </c>
      <c r="H3230">
        <v>0</v>
      </c>
      <c r="I3230">
        <f>机器人辅助表!H3230</f>
        <v>14329.827981373241</v>
      </c>
      <c r="J3230">
        <v>2</v>
      </c>
      <c r="K3230">
        <v>4</v>
      </c>
      <c r="L3230">
        <v>1</v>
      </c>
      <c r="M3230" s="2">
        <f>机器人辅助表!C3230</f>
        <v>78984.935229797498</v>
      </c>
      <c r="N3230" s="2">
        <v>2</v>
      </c>
      <c r="O3230" s="2">
        <f>机器人辅助表!D3230</f>
        <v>3734.0218887363226</v>
      </c>
      <c r="P3230" s="2">
        <v>3</v>
      </c>
      <c r="Q3230" s="2">
        <f>机器人辅助表!E3230</f>
        <v>1659.5652838828103</v>
      </c>
      <c r="R3230" s="2">
        <v>6</v>
      </c>
      <c r="S3230" s="2">
        <f>机器人辅助表!F3230</f>
        <v>9966.2903999999999</v>
      </c>
      <c r="T3230">
        <v>0</v>
      </c>
      <c r="U3230">
        <v>0</v>
      </c>
      <c r="V3230">
        <v>0</v>
      </c>
      <c r="W3230">
        <v>0</v>
      </c>
      <c r="X3230">
        <v>0</v>
      </c>
      <c r="Y3230">
        <v>0</v>
      </c>
      <c r="Z3230">
        <v>0</v>
      </c>
      <c r="AA3230">
        <v>0</v>
      </c>
      <c r="AB3230">
        <v>0</v>
      </c>
      <c r="AC3230">
        <v>0</v>
      </c>
      <c r="AD3230">
        <v>0</v>
      </c>
      <c r="AE3230">
        <v>0</v>
      </c>
      <c r="AF3230">
        <v>0</v>
      </c>
      <c r="AG3230">
        <v>0</v>
      </c>
      <c r="BD3230">
        <v>11</v>
      </c>
      <c r="BE3230">
        <v>9113102</v>
      </c>
      <c r="BF3230">
        <v>9121104</v>
      </c>
      <c r="BG3230">
        <v>9121203</v>
      </c>
      <c r="BH3230">
        <v>9121303</v>
      </c>
      <c r="BI3230">
        <v>9121404</v>
      </c>
      <c r="BJ3230">
        <v>9114104</v>
      </c>
      <c r="BK3230">
        <v>9122102</v>
      </c>
      <c r="BL3230">
        <v>9122204</v>
      </c>
      <c r="BM3230">
        <v>9122303</v>
      </c>
      <c r="BN3230">
        <v>9122402</v>
      </c>
      <c r="BO3230">
        <v>9115103</v>
      </c>
    </row>
    <row r="3231" spans="1:67" x14ac:dyDescent="0.15">
      <c r="A3231">
        <v>3230</v>
      </c>
      <c r="B3231" t="s">
        <v>1461</v>
      </c>
      <c r="E3231">
        <f>机器人辅助表!B3231</f>
        <v>49</v>
      </c>
      <c r="F3231">
        <v>1</v>
      </c>
      <c r="G3231">
        <v>58001</v>
      </c>
      <c r="H3231">
        <v>0</v>
      </c>
      <c r="I3231">
        <f>机器人辅助表!H3231</f>
        <v>19992.627156367736</v>
      </c>
      <c r="J3231">
        <v>2</v>
      </c>
      <c r="K3231">
        <v>4</v>
      </c>
      <c r="L3231">
        <v>1</v>
      </c>
      <c r="M3231" s="2">
        <f>机器人辅助表!C3231</f>
        <v>120148.82715076978</v>
      </c>
      <c r="N3231" s="2">
        <v>2</v>
      </c>
      <c r="O3231" s="2">
        <f>机器人辅助表!D3231</f>
        <v>5311.8089974216073</v>
      </c>
      <c r="P3231" s="2">
        <v>3</v>
      </c>
      <c r="Q3231" s="2">
        <f>机器人辅助表!E3231</f>
        <v>2360.8039988540481</v>
      </c>
      <c r="R3231" s="2">
        <v>6</v>
      </c>
      <c r="S3231" s="2">
        <f>机器人辅助表!F3231</f>
        <v>12299.8722</v>
      </c>
      <c r="T3231">
        <v>0</v>
      </c>
      <c r="U3231">
        <v>0</v>
      </c>
      <c r="V3231">
        <v>0</v>
      </c>
      <c r="W3231">
        <v>0</v>
      </c>
      <c r="X3231">
        <v>0</v>
      </c>
      <c r="Y3231">
        <v>0</v>
      </c>
      <c r="Z3231">
        <v>0</v>
      </c>
      <c r="AA3231">
        <v>0</v>
      </c>
      <c r="AB3231">
        <v>0</v>
      </c>
      <c r="AC3231">
        <v>0</v>
      </c>
      <c r="AD3231">
        <v>0</v>
      </c>
      <c r="AE3231">
        <v>0</v>
      </c>
      <c r="AF3231">
        <v>0</v>
      </c>
      <c r="AG3231">
        <v>0</v>
      </c>
      <c r="BD3231">
        <v>11</v>
      </c>
      <c r="BE3231">
        <v>9113102</v>
      </c>
      <c r="BF3231">
        <v>9121102</v>
      </c>
      <c r="BG3231">
        <v>9121204</v>
      </c>
      <c r="BH3231">
        <v>9121302</v>
      </c>
      <c r="BI3231">
        <v>9121402</v>
      </c>
      <c r="BJ3231">
        <v>9114103</v>
      </c>
      <c r="BK3231">
        <v>9122104</v>
      </c>
      <c r="BL3231">
        <v>9122203</v>
      </c>
      <c r="BM3231">
        <v>9122302</v>
      </c>
      <c r="BN3231">
        <v>9122404</v>
      </c>
      <c r="BO3231">
        <v>9115103</v>
      </c>
    </row>
    <row r="3232" spans="1:67" x14ac:dyDescent="0.15">
      <c r="A3232">
        <v>3231</v>
      </c>
      <c r="B3232" t="s">
        <v>4050</v>
      </c>
      <c r="E3232">
        <f>机器人辅助表!B3232</f>
        <v>40</v>
      </c>
      <c r="F3232">
        <v>3</v>
      </c>
      <c r="G3232">
        <v>58201</v>
      </c>
      <c r="H3232">
        <v>0</v>
      </c>
      <c r="I3232">
        <f>机器人辅助表!H3232</f>
        <v>6843.3422414532934</v>
      </c>
      <c r="J3232">
        <v>2</v>
      </c>
      <c r="K3232">
        <v>4</v>
      </c>
      <c r="L3232">
        <v>1</v>
      </c>
      <c r="M3232" s="2">
        <f>机器人辅助表!C3232</f>
        <v>30352.880430276935</v>
      </c>
      <c r="N3232" s="2">
        <v>2</v>
      </c>
      <c r="O3232" s="2">
        <f>机器人辅助表!D3232</f>
        <v>1661.6540381538468</v>
      </c>
      <c r="P3232" s="2">
        <v>3</v>
      </c>
      <c r="Q3232" s="2">
        <f>机器人辅助表!E3232</f>
        <v>738.51290584615424</v>
      </c>
      <c r="R3232" s="2">
        <v>6</v>
      </c>
      <c r="S3232" s="2">
        <f>机器人辅助表!F3232</f>
        <v>6142.6559999999999</v>
      </c>
      <c r="T3232">
        <v>0</v>
      </c>
      <c r="U3232">
        <v>0</v>
      </c>
      <c r="V3232">
        <v>0</v>
      </c>
      <c r="W3232">
        <v>0</v>
      </c>
      <c r="X3232">
        <v>0</v>
      </c>
      <c r="Y3232">
        <v>0</v>
      </c>
      <c r="Z3232">
        <v>0</v>
      </c>
      <c r="AA3232">
        <v>0</v>
      </c>
      <c r="AB3232">
        <v>0</v>
      </c>
      <c r="AC3232">
        <v>0</v>
      </c>
      <c r="AD3232">
        <v>0</v>
      </c>
      <c r="AE3232">
        <v>0</v>
      </c>
      <c r="AF3232">
        <v>0</v>
      </c>
      <c r="AG3232">
        <v>0</v>
      </c>
      <c r="BD3232">
        <v>8</v>
      </c>
      <c r="BE3232">
        <v>9323104</v>
      </c>
      <c r="BF3232">
        <v>9324104</v>
      </c>
      <c r="BG3232">
        <v>9324204</v>
      </c>
      <c r="BH3232">
        <v>9324302</v>
      </c>
      <c r="BI3232">
        <v>9324402</v>
      </c>
      <c r="BJ3232">
        <v>9312102</v>
      </c>
      <c r="BK3232">
        <v>9311102</v>
      </c>
      <c r="BL3232">
        <v>9315102</v>
      </c>
    </row>
    <row r="3233" spans="1:67" x14ac:dyDescent="0.15">
      <c r="A3233">
        <v>3232</v>
      </c>
      <c r="B3233" t="s">
        <v>4051</v>
      </c>
      <c r="E3233">
        <f>机器人辅助表!B3233</f>
        <v>45</v>
      </c>
      <c r="F3233">
        <v>3</v>
      </c>
      <c r="G3233">
        <v>58201</v>
      </c>
      <c r="H3233">
        <v>0</v>
      </c>
      <c r="I3233">
        <f>机器人辅助表!H3233</f>
        <v>14705.850230427808</v>
      </c>
      <c r="J3233">
        <v>2</v>
      </c>
      <c r="K3233">
        <v>4</v>
      </c>
      <c r="L3233">
        <v>1</v>
      </c>
      <c r="M3233" s="2">
        <f>机器人辅助表!C3233</f>
        <v>78528.707291883635</v>
      </c>
      <c r="N3233" s="2">
        <v>2</v>
      </c>
      <c r="O3233" s="2">
        <f>机器人辅助表!D3233</f>
        <v>3799.6686417792648</v>
      </c>
      <c r="P3233" s="2">
        <v>3</v>
      </c>
      <c r="Q3233" s="2">
        <f>机器人辅助表!E3233</f>
        <v>1688.7416185685624</v>
      </c>
      <c r="R3233" s="2">
        <v>6</v>
      </c>
      <c r="S3233" s="2">
        <f>机器人辅助表!F3233</f>
        <v>10662.696</v>
      </c>
      <c r="T3233">
        <v>0</v>
      </c>
      <c r="U3233">
        <v>0</v>
      </c>
      <c r="V3233">
        <v>0</v>
      </c>
      <c r="W3233">
        <v>0</v>
      </c>
      <c r="X3233">
        <v>0</v>
      </c>
      <c r="Y3233">
        <v>0</v>
      </c>
      <c r="Z3233">
        <v>0</v>
      </c>
      <c r="AA3233">
        <v>0</v>
      </c>
      <c r="AB3233">
        <v>0</v>
      </c>
      <c r="AC3233">
        <v>0</v>
      </c>
      <c r="AD3233">
        <v>0</v>
      </c>
      <c r="AE3233">
        <v>0</v>
      </c>
      <c r="AF3233">
        <v>0</v>
      </c>
      <c r="AG3233">
        <v>0</v>
      </c>
      <c r="BD3233">
        <v>8</v>
      </c>
      <c r="BE3233">
        <v>9323104</v>
      </c>
      <c r="BF3233">
        <v>9324103</v>
      </c>
      <c r="BG3233">
        <v>9324204</v>
      </c>
      <c r="BH3233">
        <v>9324304</v>
      </c>
      <c r="BI3233">
        <v>9324404</v>
      </c>
      <c r="BJ3233">
        <v>9312104</v>
      </c>
      <c r="BK3233">
        <v>9311103</v>
      </c>
      <c r="BL3233">
        <v>9315102</v>
      </c>
    </row>
    <row r="3234" spans="1:67" x14ac:dyDescent="0.15">
      <c r="A3234">
        <v>3233</v>
      </c>
      <c r="B3234" t="s">
        <v>1462</v>
      </c>
      <c r="E3234">
        <f>机器人辅助表!B3234</f>
        <v>45</v>
      </c>
      <c r="F3234">
        <v>2</v>
      </c>
      <c r="G3234">
        <v>58101</v>
      </c>
      <c r="H3234">
        <v>0</v>
      </c>
      <c r="I3234">
        <f>机器人辅助表!H3234</f>
        <v>14501.602310560753</v>
      </c>
      <c r="J3234">
        <v>2</v>
      </c>
      <c r="K3234">
        <v>4</v>
      </c>
      <c r="L3234">
        <v>1</v>
      </c>
      <c r="M3234" s="2">
        <f>机器人辅助表!C3234</f>
        <v>77438.030801718574</v>
      </c>
      <c r="N3234" s="2">
        <v>2</v>
      </c>
      <c r="O3234" s="2">
        <f>机器人辅助表!D3234</f>
        <v>3746.8954661989974</v>
      </c>
      <c r="P3234" s="2">
        <v>3</v>
      </c>
      <c r="Q3234" s="2">
        <f>机器人辅助表!E3234</f>
        <v>1665.2868738662212</v>
      </c>
      <c r="R3234" s="2">
        <v>6</v>
      </c>
      <c r="S3234" s="2">
        <f>机器人辅助表!F3234</f>
        <v>10514.602999999999</v>
      </c>
      <c r="T3234">
        <v>0</v>
      </c>
      <c r="U3234">
        <v>0</v>
      </c>
      <c r="V3234">
        <v>0</v>
      </c>
      <c r="W3234">
        <v>0</v>
      </c>
      <c r="X3234">
        <v>0</v>
      </c>
      <c r="Y3234">
        <v>0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  <c r="AF3234">
        <v>0</v>
      </c>
      <c r="AG3234">
        <v>0</v>
      </c>
      <c r="BD3234">
        <v>11</v>
      </c>
      <c r="BE3234">
        <v>9211103</v>
      </c>
      <c r="BF3234">
        <v>9214104</v>
      </c>
      <c r="BG3234">
        <v>9214203</v>
      </c>
      <c r="BH3234">
        <v>9214304</v>
      </c>
      <c r="BI3234">
        <v>9214403</v>
      </c>
      <c r="BJ3234">
        <v>9222104</v>
      </c>
      <c r="BK3234">
        <v>9223104</v>
      </c>
      <c r="BL3234">
        <v>9223204</v>
      </c>
      <c r="BM3234">
        <v>9223303</v>
      </c>
      <c r="BN3234">
        <v>9223404</v>
      </c>
      <c r="BO3234">
        <v>9215103</v>
      </c>
    </row>
    <row r="3235" spans="1:67" x14ac:dyDescent="0.15">
      <c r="A3235">
        <v>3234</v>
      </c>
      <c r="B3235" t="s">
        <v>4052</v>
      </c>
      <c r="E3235">
        <f>机器人辅助表!B3235</f>
        <v>36</v>
      </c>
      <c r="F3235">
        <v>1</v>
      </c>
      <c r="G3235">
        <v>58001</v>
      </c>
      <c r="H3235">
        <v>0</v>
      </c>
      <c r="I3235">
        <f>机器人辅助表!H3235</f>
        <v>8691.5370866664889</v>
      </c>
      <c r="J3235">
        <v>2</v>
      </c>
      <c r="K3235">
        <v>4</v>
      </c>
      <c r="L3235">
        <v>1</v>
      </c>
      <c r="M3235" s="2">
        <f>机器人辅助表!C3235</f>
        <v>32259.742357725758</v>
      </c>
      <c r="N3235" s="2">
        <v>2</v>
      </c>
      <c r="O3235" s="2">
        <f>机器人辅助表!D3235</f>
        <v>1969.1672385551842</v>
      </c>
      <c r="P3235" s="2">
        <v>3</v>
      </c>
      <c r="Q3235" s="2">
        <f>机器人辅助表!E3235</f>
        <v>875.18543935785976</v>
      </c>
      <c r="R3235" s="2">
        <v>6</v>
      </c>
      <c r="S3235" s="2">
        <f>机器人辅助表!F3235</f>
        <v>9141.7799999999988</v>
      </c>
      <c r="T3235">
        <v>0</v>
      </c>
      <c r="U3235">
        <v>0</v>
      </c>
      <c r="V3235">
        <v>0</v>
      </c>
      <c r="W3235">
        <v>0</v>
      </c>
      <c r="X3235">
        <v>0</v>
      </c>
      <c r="Y3235">
        <v>0</v>
      </c>
      <c r="Z3235">
        <v>0</v>
      </c>
      <c r="AA3235">
        <v>0</v>
      </c>
      <c r="AB3235">
        <v>0</v>
      </c>
      <c r="AC3235">
        <v>0</v>
      </c>
      <c r="AD3235">
        <v>0</v>
      </c>
      <c r="AE3235">
        <v>0</v>
      </c>
      <c r="AF3235">
        <v>0</v>
      </c>
      <c r="AG3235">
        <v>0</v>
      </c>
      <c r="BD3235">
        <v>11</v>
      </c>
      <c r="BE3235">
        <v>9113103</v>
      </c>
      <c r="BF3235">
        <v>9121102</v>
      </c>
      <c r="BG3235">
        <v>9121204</v>
      </c>
      <c r="BH3235">
        <v>9121303</v>
      </c>
      <c r="BI3235">
        <v>9121402</v>
      </c>
      <c r="BJ3235">
        <v>9114103</v>
      </c>
      <c r="BK3235">
        <v>9122103</v>
      </c>
      <c r="BL3235">
        <v>9122203</v>
      </c>
      <c r="BM3235">
        <v>9122303</v>
      </c>
      <c r="BN3235">
        <v>9122404</v>
      </c>
      <c r="BO3235">
        <v>9115103</v>
      </c>
    </row>
    <row r="3236" spans="1:67" x14ac:dyDescent="0.15">
      <c r="A3236">
        <v>3235</v>
      </c>
      <c r="B3236" t="s">
        <v>1463</v>
      </c>
      <c r="E3236">
        <f>机器人辅助表!B3236</f>
        <v>35</v>
      </c>
      <c r="F3236">
        <v>3</v>
      </c>
      <c r="G3236">
        <v>58201</v>
      </c>
      <c r="H3236">
        <v>0</v>
      </c>
      <c r="I3236">
        <f>机器人辅助表!H3236</f>
        <v>6443.7783722713048</v>
      </c>
      <c r="J3236">
        <v>2</v>
      </c>
      <c r="K3236">
        <v>4</v>
      </c>
      <c r="L3236">
        <v>1</v>
      </c>
      <c r="M3236" s="2">
        <f>机器人辅助表!C3236</f>
        <v>23136.688442608698</v>
      </c>
      <c r="N3236" s="2">
        <v>2</v>
      </c>
      <c r="O3236" s="2">
        <f>机器人辅助表!D3236</f>
        <v>1424.5124071304349</v>
      </c>
      <c r="P3236" s="2">
        <v>3</v>
      </c>
      <c r="Q3236" s="2">
        <f>机器人辅助表!E3236</f>
        <v>633.11662539130452</v>
      </c>
      <c r="R3236" s="2">
        <v>6</v>
      </c>
      <c r="S3236" s="2">
        <f>机器人辅助表!F3236</f>
        <v>7019.7609999999995</v>
      </c>
      <c r="T3236">
        <v>0</v>
      </c>
      <c r="U3236">
        <v>0</v>
      </c>
      <c r="V3236">
        <v>0</v>
      </c>
      <c r="W3236">
        <v>0</v>
      </c>
      <c r="X3236">
        <v>0</v>
      </c>
      <c r="Y3236">
        <v>0</v>
      </c>
      <c r="Z3236">
        <v>0</v>
      </c>
      <c r="AA3236">
        <v>0</v>
      </c>
      <c r="AB3236">
        <v>0</v>
      </c>
      <c r="AC3236">
        <v>0</v>
      </c>
      <c r="AD3236">
        <v>0</v>
      </c>
      <c r="AE3236">
        <v>0</v>
      </c>
      <c r="AF3236">
        <v>0</v>
      </c>
      <c r="AG3236">
        <v>0</v>
      </c>
      <c r="BD3236">
        <v>8</v>
      </c>
      <c r="BE3236">
        <v>9323102</v>
      </c>
      <c r="BF3236">
        <v>9324103</v>
      </c>
      <c r="BG3236">
        <v>9324202</v>
      </c>
      <c r="BH3236">
        <v>9324304</v>
      </c>
      <c r="BI3236">
        <v>9324403</v>
      </c>
      <c r="BJ3236">
        <v>9312102</v>
      </c>
      <c r="BK3236">
        <v>9311104</v>
      </c>
      <c r="BL3236">
        <v>9315103</v>
      </c>
    </row>
    <row r="3237" spans="1:67" x14ac:dyDescent="0.15">
      <c r="A3237">
        <v>3236</v>
      </c>
      <c r="B3237" t="s">
        <v>1464</v>
      </c>
      <c r="E3237">
        <f>机器人辅助表!B3237</f>
        <v>40</v>
      </c>
      <c r="F3237">
        <v>3</v>
      </c>
      <c r="G3237">
        <v>58201</v>
      </c>
      <c r="H3237">
        <v>0</v>
      </c>
      <c r="I3237">
        <f>机器人辅助表!H3237</f>
        <v>6992.1105510501047</v>
      </c>
      <c r="J3237">
        <v>2</v>
      </c>
      <c r="K3237">
        <v>4</v>
      </c>
      <c r="L3237">
        <v>1</v>
      </c>
      <c r="M3237" s="2">
        <f>机器人辅助表!C3237</f>
        <v>31012.725657022082</v>
      </c>
      <c r="N3237" s="2">
        <v>2</v>
      </c>
      <c r="O3237" s="2">
        <f>机器人辅助表!D3237</f>
        <v>1697.7769520267564</v>
      </c>
      <c r="P3237" s="2">
        <v>3</v>
      </c>
      <c r="Q3237" s="2">
        <f>机器人辅助表!E3237</f>
        <v>754.56753423411408</v>
      </c>
      <c r="R3237" s="2">
        <v>6</v>
      </c>
      <c r="S3237" s="2">
        <f>机器人辅助表!F3237</f>
        <v>6276.1919999999991</v>
      </c>
      <c r="T3237">
        <v>0</v>
      </c>
      <c r="U3237">
        <v>0</v>
      </c>
      <c r="V3237">
        <v>0</v>
      </c>
      <c r="W3237">
        <v>0</v>
      </c>
      <c r="X3237">
        <v>0</v>
      </c>
      <c r="Y3237">
        <v>0</v>
      </c>
      <c r="Z3237">
        <v>0</v>
      </c>
      <c r="AA3237">
        <v>0</v>
      </c>
      <c r="AB3237">
        <v>0</v>
      </c>
      <c r="AC3237">
        <v>0</v>
      </c>
      <c r="AD3237">
        <v>0</v>
      </c>
      <c r="AE3237">
        <v>0</v>
      </c>
      <c r="AF3237">
        <v>0</v>
      </c>
      <c r="AG3237">
        <v>0</v>
      </c>
      <c r="BD3237">
        <v>8</v>
      </c>
      <c r="BE3237">
        <v>9323103</v>
      </c>
      <c r="BF3237">
        <v>9324103</v>
      </c>
      <c r="BG3237">
        <v>9324203</v>
      </c>
      <c r="BH3237">
        <v>9324303</v>
      </c>
      <c r="BI3237">
        <v>9324402</v>
      </c>
      <c r="BJ3237">
        <v>9312104</v>
      </c>
      <c r="BK3237">
        <v>9311103</v>
      </c>
      <c r="BL3237">
        <v>9315103</v>
      </c>
    </row>
    <row r="3238" spans="1:67" x14ac:dyDescent="0.15">
      <c r="A3238">
        <v>3237</v>
      </c>
      <c r="B3238" t="s">
        <v>1465</v>
      </c>
      <c r="E3238">
        <f>机器人辅助表!B3238</f>
        <v>48</v>
      </c>
      <c r="F3238">
        <v>2</v>
      </c>
      <c r="G3238">
        <v>58101</v>
      </c>
      <c r="H3238">
        <v>0</v>
      </c>
      <c r="I3238">
        <f>机器人辅助表!H3238</f>
        <v>8323.0642618950387</v>
      </c>
      <c r="J3238">
        <v>2</v>
      </c>
      <c r="K3238">
        <v>4</v>
      </c>
      <c r="L3238">
        <v>1</v>
      </c>
      <c r="M3238" s="2">
        <f>机器人辅助表!C3238</f>
        <v>48662.956321769758</v>
      </c>
      <c r="N3238" s="2">
        <v>2</v>
      </c>
      <c r="O3238" s="2">
        <f>机器人辅助表!D3238</f>
        <v>2199.0781384904362</v>
      </c>
      <c r="P3238" s="2">
        <v>3</v>
      </c>
      <c r="Q3238" s="2">
        <f>机器人辅助表!E3238</f>
        <v>977.36806155130489</v>
      </c>
      <c r="R3238" s="2">
        <v>6</v>
      </c>
      <c r="S3238" s="2">
        <f>机器人辅助表!F3238</f>
        <v>5332.1248000000005</v>
      </c>
      <c r="T3238">
        <v>0</v>
      </c>
      <c r="U3238">
        <v>0</v>
      </c>
      <c r="V3238">
        <v>0</v>
      </c>
      <c r="W3238">
        <v>0</v>
      </c>
      <c r="X3238">
        <v>0</v>
      </c>
      <c r="Y3238">
        <v>0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  <c r="AF3238">
        <v>0</v>
      </c>
      <c r="AG3238">
        <v>0</v>
      </c>
      <c r="BD3238">
        <v>11</v>
      </c>
      <c r="BE3238">
        <v>9211102</v>
      </c>
      <c r="BF3238">
        <v>9214103</v>
      </c>
      <c r="BG3238">
        <v>9214203</v>
      </c>
      <c r="BH3238">
        <v>9214303</v>
      </c>
      <c r="BI3238">
        <v>9214404</v>
      </c>
      <c r="BJ3238">
        <v>9222104</v>
      </c>
      <c r="BK3238">
        <v>9223104</v>
      </c>
      <c r="BL3238">
        <v>9223202</v>
      </c>
      <c r="BM3238">
        <v>9223302</v>
      </c>
      <c r="BN3238">
        <v>9223403</v>
      </c>
      <c r="BO3238">
        <v>9215104</v>
      </c>
    </row>
    <row r="3239" spans="1:67" x14ac:dyDescent="0.15">
      <c r="A3239">
        <v>3238</v>
      </c>
      <c r="B3239" t="s">
        <v>4053</v>
      </c>
      <c r="E3239">
        <f>机器人辅助表!B3239</f>
        <v>31</v>
      </c>
      <c r="F3239">
        <v>2</v>
      </c>
      <c r="G3239">
        <v>58101</v>
      </c>
      <c r="H3239">
        <v>0</v>
      </c>
      <c r="I3239">
        <f>机器人辅助表!H3239</f>
        <v>3499.6524241646771</v>
      </c>
      <c r="J3239">
        <v>2</v>
      </c>
      <c r="K3239">
        <v>4</v>
      </c>
      <c r="L3239">
        <v>1</v>
      </c>
      <c r="M3239" s="2">
        <f>机器人辅助表!C3239</f>
        <v>10732.046237930772</v>
      </c>
      <c r="N3239" s="2">
        <v>2</v>
      </c>
      <c r="O3239" s="2">
        <f>机器人辅助表!D3239</f>
        <v>685.98524396769244</v>
      </c>
      <c r="P3239" s="2">
        <v>3</v>
      </c>
      <c r="Q3239" s="2">
        <f>机器人辅助表!E3239</f>
        <v>304.88233065230776</v>
      </c>
      <c r="R3239" s="2">
        <v>6</v>
      </c>
      <c r="S3239" s="2">
        <f>机器人辅助表!F3239</f>
        <v>4400.6693999999998</v>
      </c>
      <c r="T3239">
        <v>0</v>
      </c>
      <c r="U3239">
        <v>0</v>
      </c>
      <c r="V3239">
        <v>0</v>
      </c>
      <c r="W3239">
        <v>0</v>
      </c>
      <c r="X3239">
        <v>0</v>
      </c>
      <c r="Y3239">
        <v>0</v>
      </c>
      <c r="Z3239">
        <v>0</v>
      </c>
      <c r="AA3239">
        <v>0</v>
      </c>
      <c r="AB3239">
        <v>0</v>
      </c>
      <c r="AC3239">
        <v>0</v>
      </c>
      <c r="AD3239">
        <v>0</v>
      </c>
      <c r="AE3239">
        <v>0</v>
      </c>
      <c r="AF3239">
        <v>0</v>
      </c>
      <c r="AG3239">
        <v>0</v>
      </c>
      <c r="BD3239">
        <v>11</v>
      </c>
      <c r="BE3239">
        <v>9211102</v>
      </c>
      <c r="BF3239">
        <v>9214103</v>
      </c>
      <c r="BG3239">
        <v>9214204</v>
      </c>
      <c r="BH3239">
        <v>9214303</v>
      </c>
      <c r="BI3239">
        <v>9214402</v>
      </c>
      <c r="BJ3239">
        <v>9222102</v>
      </c>
      <c r="BK3239">
        <v>9223104</v>
      </c>
      <c r="BL3239">
        <v>9223202</v>
      </c>
      <c r="BM3239">
        <v>9223304</v>
      </c>
      <c r="BN3239">
        <v>9223404</v>
      </c>
      <c r="BO3239">
        <v>9215102</v>
      </c>
    </row>
    <row r="3240" spans="1:67" x14ac:dyDescent="0.15">
      <c r="A3240">
        <v>3239</v>
      </c>
      <c r="B3240" t="s">
        <v>4054</v>
      </c>
      <c r="E3240">
        <f>机器人辅助表!B3240</f>
        <v>40</v>
      </c>
      <c r="F3240">
        <v>1</v>
      </c>
      <c r="G3240">
        <v>58001</v>
      </c>
      <c r="H3240">
        <v>0</v>
      </c>
      <c r="I3240">
        <f>机器人辅助表!H3240</f>
        <v>7884.7204086309694</v>
      </c>
      <c r="J3240">
        <v>2</v>
      </c>
      <c r="K3240">
        <v>4</v>
      </c>
      <c r="L3240">
        <v>1</v>
      </c>
      <c r="M3240" s="2">
        <f>机器人辅助表!C3240</f>
        <v>34971.797017492987</v>
      </c>
      <c r="N3240" s="2">
        <v>2</v>
      </c>
      <c r="O3240" s="2">
        <f>机器人辅助表!D3240</f>
        <v>1914.5144352642149</v>
      </c>
      <c r="P3240" s="2">
        <v>3</v>
      </c>
      <c r="Q3240" s="2">
        <f>机器人辅助表!E3240</f>
        <v>850.89530456187333</v>
      </c>
      <c r="R3240" s="2">
        <v>6</v>
      </c>
      <c r="S3240" s="2">
        <f>机器人辅助表!F3240</f>
        <v>7077.4079999999994</v>
      </c>
      <c r="T3240">
        <v>0</v>
      </c>
      <c r="U3240">
        <v>0</v>
      </c>
      <c r="V3240">
        <v>0</v>
      </c>
      <c r="W3240">
        <v>0</v>
      </c>
      <c r="X3240">
        <v>0</v>
      </c>
      <c r="Y3240">
        <v>0</v>
      </c>
      <c r="Z3240">
        <v>0</v>
      </c>
      <c r="AA3240">
        <v>0</v>
      </c>
      <c r="AB3240">
        <v>0</v>
      </c>
      <c r="AC3240">
        <v>0</v>
      </c>
      <c r="AD3240">
        <v>0</v>
      </c>
      <c r="AE3240">
        <v>0</v>
      </c>
      <c r="AF3240">
        <v>0</v>
      </c>
      <c r="AG3240">
        <v>0</v>
      </c>
      <c r="BD3240">
        <v>11</v>
      </c>
      <c r="BE3240">
        <v>9113104</v>
      </c>
      <c r="BF3240">
        <v>9121104</v>
      </c>
      <c r="BG3240">
        <v>9121204</v>
      </c>
      <c r="BH3240">
        <v>9121302</v>
      </c>
      <c r="BI3240">
        <v>9121403</v>
      </c>
      <c r="BJ3240">
        <v>9114104</v>
      </c>
      <c r="BK3240">
        <v>9122103</v>
      </c>
      <c r="BL3240">
        <v>9122203</v>
      </c>
      <c r="BM3240">
        <v>9122302</v>
      </c>
      <c r="BN3240">
        <v>9122404</v>
      </c>
      <c r="BO3240">
        <v>9115104</v>
      </c>
    </row>
    <row r="3241" spans="1:67" x14ac:dyDescent="0.15">
      <c r="A3241">
        <v>3240</v>
      </c>
      <c r="B3241" t="s">
        <v>1466</v>
      </c>
      <c r="E3241">
        <f>机器人辅助表!B3241</f>
        <v>26</v>
      </c>
      <c r="F3241">
        <v>1</v>
      </c>
      <c r="G3241">
        <v>58001</v>
      </c>
      <c r="H3241">
        <v>0</v>
      </c>
      <c r="I3241">
        <f>机器人辅助表!H3241</f>
        <v>3104.9627010894346</v>
      </c>
      <c r="J3241">
        <v>2</v>
      </c>
      <c r="K3241">
        <v>4</v>
      </c>
      <c r="L3241">
        <v>1</v>
      </c>
      <c r="M3241" s="2">
        <f>机器人辅助表!C3241</f>
        <v>7302.5026071892989</v>
      </c>
      <c r="N3241" s="2">
        <v>2</v>
      </c>
      <c r="O3241" s="2">
        <f>机器人辅助表!D3241</f>
        <v>519.03276181404703</v>
      </c>
      <c r="P3241" s="2">
        <v>3</v>
      </c>
      <c r="Q3241" s="2">
        <f>机器人辅助表!E3241</f>
        <v>230.68122747290974</v>
      </c>
      <c r="R3241" s="2">
        <v>6</v>
      </c>
      <c r="S3241" s="2">
        <f>机器人辅助表!F3241</f>
        <v>4546.0436</v>
      </c>
      <c r="T3241">
        <v>0</v>
      </c>
      <c r="U3241">
        <v>0</v>
      </c>
      <c r="V3241">
        <v>0</v>
      </c>
      <c r="W3241">
        <v>0</v>
      </c>
      <c r="X3241">
        <v>0</v>
      </c>
      <c r="Y3241">
        <v>0</v>
      </c>
      <c r="Z3241">
        <v>0</v>
      </c>
      <c r="AA3241">
        <v>0</v>
      </c>
      <c r="AB3241">
        <v>0</v>
      </c>
      <c r="AC3241">
        <v>0</v>
      </c>
      <c r="AD3241">
        <v>0</v>
      </c>
      <c r="AE3241">
        <v>0</v>
      </c>
      <c r="AF3241">
        <v>0</v>
      </c>
      <c r="AG3241">
        <v>0</v>
      </c>
      <c r="BD3241">
        <v>11</v>
      </c>
      <c r="BE3241">
        <v>9113103</v>
      </c>
      <c r="BF3241">
        <v>9121103</v>
      </c>
      <c r="BG3241">
        <v>9121202</v>
      </c>
      <c r="BH3241">
        <v>9121302</v>
      </c>
      <c r="BI3241">
        <v>9121403</v>
      </c>
      <c r="BJ3241">
        <v>9114102</v>
      </c>
      <c r="BK3241">
        <v>9122103</v>
      </c>
      <c r="BL3241">
        <v>9122203</v>
      </c>
      <c r="BM3241">
        <v>9122303</v>
      </c>
      <c r="BN3241">
        <v>9122402</v>
      </c>
      <c r="BO3241">
        <v>9115104</v>
      </c>
    </row>
    <row r="3242" spans="1:67" x14ac:dyDescent="0.15">
      <c r="A3242">
        <v>3241</v>
      </c>
      <c r="B3242" t="s">
        <v>4055</v>
      </c>
      <c r="E3242">
        <f>机器人辅助表!B3242</f>
        <v>33</v>
      </c>
      <c r="F3242">
        <v>3</v>
      </c>
      <c r="G3242">
        <v>58201</v>
      </c>
      <c r="H3242">
        <v>0</v>
      </c>
      <c r="I3242">
        <f>机器人辅助表!H3242</f>
        <v>6771.5390797749842</v>
      </c>
      <c r="J3242">
        <v>2</v>
      </c>
      <c r="K3242">
        <v>4</v>
      </c>
      <c r="L3242">
        <v>1</v>
      </c>
      <c r="M3242" s="2">
        <f>机器人辅助表!C3242</f>
        <v>22594.011561797673</v>
      </c>
      <c r="N3242" s="2">
        <v>2</v>
      </c>
      <c r="O3242" s="2">
        <f>机器人辅助表!D3242</f>
        <v>1416.5108381588636</v>
      </c>
      <c r="P3242" s="2">
        <v>3</v>
      </c>
      <c r="Q3242" s="2">
        <f>机器人辅助表!E3242</f>
        <v>629.56037251505063</v>
      </c>
      <c r="R3242" s="2">
        <v>6</v>
      </c>
      <c r="S3242" s="2">
        <f>机器人辅助表!F3242</f>
        <v>7920.9339999999984</v>
      </c>
      <c r="T3242">
        <v>0</v>
      </c>
      <c r="U3242">
        <v>0</v>
      </c>
      <c r="V3242">
        <v>0</v>
      </c>
      <c r="W3242">
        <v>0</v>
      </c>
      <c r="X3242">
        <v>0</v>
      </c>
      <c r="Y3242">
        <v>0</v>
      </c>
      <c r="Z3242">
        <v>0</v>
      </c>
      <c r="AA3242">
        <v>0</v>
      </c>
      <c r="AB3242">
        <v>0</v>
      </c>
      <c r="AC3242">
        <v>0</v>
      </c>
      <c r="AD3242">
        <v>0</v>
      </c>
      <c r="AE3242">
        <v>0</v>
      </c>
      <c r="AF3242">
        <v>0</v>
      </c>
      <c r="AG3242">
        <v>0</v>
      </c>
      <c r="BD3242">
        <v>8</v>
      </c>
      <c r="BE3242">
        <v>9323103</v>
      </c>
      <c r="BF3242">
        <v>9324104</v>
      </c>
      <c r="BG3242">
        <v>9324202</v>
      </c>
      <c r="BH3242">
        <v>9324303</v>
      </c>
      <c r="BI3242">
        <v>9324403</v>
      </c>
      <c r="BJ3242">
        <v>9312103</v>
      </c>
      <c r="BK3242">
        <v>9311104</v>
      </c>
      <c r="BL3242">
        <v>9315103</v>
      </c>
    </row>
    <row r="3243" spans="1:67" x14ac:dyDescent="0.15">
      <c r="A3243">
        <v>3242</v>
      </c>
      <c r="B3243" t="s">
        <v>4056</v>
      </c>
      <c r="E3243">
        <f>机器人辅助表!B3243</f>
        <v>26</v>
      </c>
      <c r="F3243">
        <v>2</v>
      </c>
      <c r="G3243">
        <v>58101</v>
      </c>
      <c r="H3243">
        <v>0</v>
      </c>
      <c r="I3243">
        <f>机器人辅助表!H3243</f>
        <v>2661.3966009338005</v>
      </c>
      <c r="J3243">
        <v>2</v>
      </c>
      <c r="K3243">
        <v>4</v>
      </c>
      <c r="L3243">
        <v>1</v>
      </c>
      <c r="M3243" s="2">
        <f>机器人辅助表!C3243</f>
        <v>6259.2879490193991</v>
      </c>
      <c r="N3243" s="2">
        <v>2</v>
      </c>
      <c r="O3243" s="2">
        <f>机器人辅助表!D3243</f>
        <v>444.88522441204026</v>
      </c>
      <c r="P3243" s="2">
        <v>3</v>
      </c>
      <c r="Q3243" s="2">
        <f>机器人辅助表!E3243</f>
        <v>197.72676640535121</v>
      </c>
      <c r="R3243" s="2">
        <v>6</v>
      </c>
      <c r="S3243" s="2">
        <f>机器人辅助表!F3243</f>
        <v>3896.6087999999995</v>
      </c>
      <c r="T3243">
        <v>0</v>
      </c>
      <c r="U3243">
        <v>0</v>
      </c>
      <c r="V3243">
        <v>0</v>
      </c>
      <c r="W3243">
        <v>0</v>
      </c>
      <c r="X3243">
        <v>0</v>
      </c>
      <c r="Y3243">
        <v>0</v>
      </c>
      <c r="Z3243">
        <v>0</v>
      </c>
      <c r="AA3243">
        <v>0</v>
      </c>
      <c r="AB3243">
        <v>0</v>
      </c>
      <c r="AC3243">
        <v>0</v>
      </c>
      <c r="AD3243">
        <v>0</v>
      </c>
      <c r="AE3243">
        <v>0</v>
      </c>
      <c r="AF3243">
        <v>0</v>
      </c>
      <c r="AG3243">
        <v>0</v>
      </c>
      <c r="BD3243">
        <v>11</v>
      </c>
      <c r="BE3243">
        <v>9211103</v>
      </c>
      <c r="BF3243">
        <v>9214102</v>
      </c>
      <c r="BG3243">
        <v>9214203</v>
      </c>
      <c r="BH3243">
        <v>9214304</v>
      </c>
      <c r="BI3243">
        <v>9214404</v>
      </c>
      <c r="BJ3243">
        <v>9222104</v>
      </c>
      <c r="BK3243">
        <v>9223103</v>
      </c>
      <c r="BL3243">
        <v>9223204</v>
      </c>
      <c r="BM3243">
        <v>9223303</v>
      </c>
      <c r="BN3243">
        <v>9223403</v>
      </c>
      <c r="BO3243">
        <v>9215103</v>
      </c>
    </row>
    <row r="3244" spans="1:67" x14ac:dyDescent="0.15">
      <c r="A3244">
        <v>3243</v>
      </c>
      <c r="B3244" t="s">
        <v>4057</v>
      </c>
      <c r="E3244">
        <f>机器人辅助表!B3244</f>
        <v>26</v>
      </c>
      <c r="F3244">
        <v>3</v>
      </c>
      <c r="G3244">
        <v>58201</v>
      </c>
      <c r="H3244">
        <v>0</v>
      </c>
      <c r="I3244">
        <f>机器人辅助表!H3244</f>
        <v>2788.129772406839</v>
      </c>
      <c r="J3244">
        <v>2</v>
      </c>
      <c r="K3244">
        <v>4</v>
      </c>
      <c r="L3244">
        <v>1</v>
      </c>
      <c r="M3244" s="2">
        <f>机器人辅助表!C3244</f>
        <v>6557.3492799250853</v>
      </c>
      <c r="N3244" s="2">
        <v>2</v>
      </c>
      <c r="O3244" s="2">
        <f>机器人辅助表!D3244</f>
        <v>466.07023509832794</v>
      </c>
      <c r="P3244" s="2">
        <v>3</v>
      </c>
      <c r="Q3244" s="2">
        <f>机器人辅助表!E3244</f>
        <v>207.14232671036794</v>
      </c>
      <c r="R3244" s="2">
        <v>6</v>
      </c>
      <c r="S3244" s="2">
        <f>机器人辅助表!F3244</f>
        <v>4082.1615999999999</v>
      </c>
      <c r="T3244">
        <v>0</v>
      </c>
      <c r="U3244">
        <v>0</v>
      </c>
      <c r="V3244">
        <v>0</v>
      </c>
      <c r="W3244">
        <v>0</v>
      </c>
      <c r="X3244">
        <v>0</v>
      </c>
      <c r="Y3244">
        <v>0</v>
      </c>
      <c r="Z3244">
        <v>0</v>
      </c>
      <c r="AA3244">
        <v>0</v>
      </c>
      <c r="AB3244">
        <v>0</v>
      </c>
      <c r="AC3244">
        <v>0</v>
      </c>
      <c r="AD3244">
        <v>0</v>
      </c>
      <c r="AE3244">
        <v>0</v>
      </c>
      <c r="AF3244">
        <v>0</v>
      </c>
      <c r="AG3244">
        <v>0</v>
      </c>
      <c r="BD3244">
        <v>8</v>
      </c>
      <c r="BE3244">
        <v>9323104</v>
      </c>
      <c r="BF3244">
        <v>9324103</v>
      </c>
      <c r="BG3244">
        <v>9324203</v>
      </c>
      <c r="BH3244">
        <v>9324303</v>
      </c>
      <c r="BI3244">
        <v>9324404</v>
      </c>
      <c r="BJ3244">
        <v>9312104</v>
      </c>
      <c r="BK3244">
        <v>9311103</v>
      </c>
      <c r="BL3244">
        <v>9315102</v>
      </c>
    </row>
    <row r="3245" spans="1:67" x14ac:dyDescent="0.15">
      <c r="A3245">
        <v>3244</v>
      </c>
      <c r="B3245" t="s">
        <v>1467</v>
      </c>
      <c r="E3245">
        <f>机器人辅助表!B3245</f>
        <v>40</v>
      </c>
      <c r="F3245">
        <v>1</v>
      </c>
      <c r="G3245">
        <v>58001</v>
      </c>
      <c r="H3245">
        <v>0</v>
      </c>
      <c r="I3245">
        <f>机器人辅助表!H3245</f>
        <v>7140.8788606469152</v>
      </c>
      <c r="J3245">
        <v>2</v>
      </c>
      <c r="K3245">
        <v>4</v>
      </c>
      <c r="L3245">
        <v>1</v>
      </c>
      <c r="M3245" s="2">
        <f>机器人辅助表!C3245</f>
        <v>31672.570883767232</v>
      </c>
      <c r="N3245" s="2">
        <v>2</v>
      </c>
      <c r="O3245" s="2">
        <f>机器人辅助表!D3245</f>
        <v>1733.8998658996661</v>
      </c>
      <c r="P3245" s="2">
        <v>3</v>
      </c>
      <c r="Q3245" s="2">
        <f>机器人辅助表!E3245</f>
        <v>770.62216262207392</v>
      </c>
      <c r="R3245" s="2">
        <v>6</v>
      </c>
      <c r="S3245" s="2">
        <f>机器人辅助表!F3245</f>
        <v>6409.7279999999992</v>
      </c>
      <c r="T3245">
        <v>0</v>
      </c>
      <c r="U3245">
        <v>0</v>
      </c>
      <c r="V3245">
        <v>0</v>
      </c>
      <c r="W3245">
        <v>0</v>
      </c>
      <c r="X3245">
        <v>0</v>
      </c>
      <c r="Y3245">
        <v>0</v>
      </c>
      <c r="Z3245">
        <v>0</v>
      </c>
      <c r="AA3245">
        <v>0</v>
      </c>
      <c r="AB3245">
        <v>0</v>
      </c>
      <c r="AC3245">
        <v>0</v>
      </c>
      <c r="AD3245">
        <v>0</v>
      </c>
      <c r="AE3245">
        <v>0</v>
      </c>
      <c r="AF3245">
        <v>0</v>
      </c>
      <c r="AG3245">
        <v>0</v>
      </c>
      <c r="BD3245">
        <v>11</v>
      </c>
      <c r="BE3245">
        <v>9113102</v>
      </c>
      <c r="BF3245">
        <v>9121103</v>
      </c>
      <c r="BG3245">
        <v>9121204</v>
      </c>
      <c r="BH3245">
        <v>9121304</v>
      </c>
      <c r="BI3245">
        <v>9121402</v>
      </c>
      <c r="BJ3245">
        <v>9114104</v>
      </c>
      <c r="BK3245">
        <v>9122102</v>
      </c>
      <c r="BL3245">
        <v>9122204</v>
      </c>
      <c r="BM3245">
        <v>9122303</v>
      </c>
      <c r="BN3245">
        <v>9122404</v>
      </c>
      <c r="BO3245">
        <v>9115104</v>
      </c>
    </row>
    <row r="3246" spans="1:67" x14ac:dyDescent="0.15">
      <c r="A3246">
        <v>3245</v>
      </c>
      <c r="B3246" t="s">
        <v>4058</v>
      </c>
      <c r="E3246">
        <f>机器人辅助表!B3246</f>
        <v>42</v>
      </c>
      <c r="F3246">
        <v>1</v>
      </c>
      <c r="G3246">
        <v>58001</v>
      </c>
      <c r="H3246">
        <v>0</v>
      </c>
      <c r="I3246">
        <f>机器人辅助表!H3246</f>
        <v>5247.1860245123526</v>
      </c>
      <c r="J3246">
        <v>2</v>
      </c>
      <c r="K3246">
        <v>4</v>
      </c>
      <c r="L3246">
        <v>1</v>
      </c>
      <c r="M3246" s="2">
        <f>机器人辅助表!C3246</f>
        <v>25218.032950673994</v>
      </c>
      <c r="N3246" s="2">
        <v>2</v>
      </c>
      <c r="O3246" s="2">
        <f>机器人辅助表!D3246</f>
        <v>1311.9867348923083</v>
      </c>
      <c r="P3246" s="2">
        <v>3</v>
      </c>
      <c r="Q3246" s="2">
        <f>机器人辅助表!E3246</f>
        <v>583.10521550769261</v>
      </c>
      <c r="R3246" s="2">
        <v>6</v>
      </c>
      <c r="S3246" s="2">
        <f>机器人辅助表!F3246</f>
        <v>4320.1228000000001</v>
      </c>
      <c r="T3246">
        <v>0</v>
      </c>
      <c r="U3246">
        <v>0</v>
      </c>
      <c r="V3246">
        <v>0</v>
      </c>
      <c r="W3246">
        <v>0</v>
      </c>
      <c r="X3246">
        <v>0</v>
      </c>
      <c r="Y3246">
        <v>0</v>
      </c>
      <c r="Z3246">
        <v>0</v>
      </c>
      <c r="AA3246">
        <v>0</v>
      </c>
      <c r="AB3246">
        <v>0</v>
      </c>
      <c r="AC3246">
        <v>0</v>
      </c>
      <c r="AD3246">
        <v>0</v>
      </c>
      <c r="AE3246">
        <v>0</v>
      </c>
      <c r="AF3246">
        <v>0</v>
      </c>
      <c r="AG3246">
        <v>0</v>
      </c>
      <c r="BD3246">
        <v>11</v>
      </c>
      <c r="BE3246">
        <v>9113104</v>
      </c>
      <c r="BF3246">
        <v>9121104</v>
      </c>
      <c r="BG3246">
        <v>9121202</v>
      </c>
      <c r="BH3246">
        <v>9121302</v>
      </c>
      <c r="BI3246">
        <v>9121404</v>
      </c>
      <c r="BJ3246">
        <v>9114102</v>
      </c>
      <c r="BK3246">
        <v>9122102</v>
      </c>
      <c r="BL3246">
        <v>9122203</v>
      </c>
      <c r="BM3246">
        <v>9122302</v>
      </c>
      <c r="BN3246">
        <v>9122402</v>
      </c>
      <c r="BO3246">
        <v>9115102</v>
      </c>
    </row>
    <row r="3247" spans="1:67" x14ac:dyDescent="0.15">
      <c r="A3247">
        <v>3246</v>
      </c>
      <c r="B3247" t="s">
        <v>1468</v>
      </c>
      <c r="E3247">
        <f>机器人辅助表!B3247</f>
        <v>23</v>
      </c>
      <c r="F3247">
        <v>3</v>
      </c>
      <c r="G3247">
        <v>58201</v>
      </c>
      <c r="H3247">
        <v>0</v>
      </c>
      <c r="I3247">
        <f>机器人辅助表!H3247</f>
        <v>4090.5446299062346</v>
      </c>
      <c r="J3247">
        <v>2</v>
      </c>
      <c r="K3247">
        <v>4</v>
      </c>
      <c r="L3247">
        <v>1</v>
      </c>
      <c r="M3247" s="2">
        <f>机器人辅助表!C3247</f>
        <v>8000.9803723219084</v>
      </c>
      <c r="N3247" s="2">
        <v>2</v>
      </c>
      <c r="O3247" s="2">
        <f>机器人辅助表!D3247</f>
        <v>615.13143278929783</v>
      </c>
      <c r="P3247" s="2">
        <v>3</v>
      </c>
      <c r="Q3247" s="2">
        <f>机器人辅助表!E3247</f>
        <v>273.39174790635462</v>
      </c>
      <c r="R3247" s="2">
        <v>6</v>
      </c>
      <c r="S3247" s="2">
        <f>机器人辅助表!F3247</f>
        <v>6471.2493999999997</v>
      </c>
      <c r="T3247">
        <v>0</v>
      </c>
      <c r="U3247">
        <v>0</v>
      </c>
      <c r="V3247">
        <v>0</v>
      </c>
      <c r="W3247">
        <v>0</v>
      </c>
      <c r="X3247">
        <v>0</v>
      </c>
      <c r="Y3247">
        <v>0</v>
      </c>
      <c r="Z3247">
        <v>0</v>
      </c>
      <c r="AA3247">
        <v>0</v>
      </c>
      <c r="AB3247">
        <v>0</v>
      </c>
      <c r="AC3247">
        <v>0</v>
      </c>
      <c r="AD3247">
        <v>0</v>
      </c>
      <c r="AE3247">
        <v>0</v>
      </c>
      <c r="AF3247">
        <v>0</v>
      </c>
      <c r="AG3247">
        <v>0</v>
      </c>
      <c r="BD3247">
        <v>8</v>
      </c>
      <c r="BE3247">
        <v>9323103</v>
      </c>
      <c r="BF3247">
        <v>9324103</v>
      </c>
      <c r="BG3247">
        <v>9324203</v>
      </c>
      <c r="BH3247">
        <v>9324303</v>
      </c>
      <c r="BI3247">
        <v>9324403</v>
      </c>
      <c r="BJ3247">
        <v>9312104</v>
      </c>
      <c r="BK3247">
        <v>9311102</v>
      </c>
      <c r="BL3247">
        <v>9315104</v>
      </c>
    </row>
    <row r="3248" spans="1:67" x14ac:dyDescent="0.15">
      <c r="A3248">
        <v>3247</v>
      </c>
      <c r="B3248" t="s">
        <v>4059</v>
      </c>
      <c r="E3248">
        <f>机器人辅助表!B3248</f>
        <v>40</v>
      </c>
      <c r="F3248">
        <v>1</v>
      </c>
      <c r="G3248">
        <v>58001</v>
      </c>
      <c r="H3248">
        <v>0</v>
      </c>
      <c r="I3248">
        <f>机器人辅助表!H3248</f>
        <v>6545.8056222596724</v>
      </c>
      <c r="J3248">
        <v>2</v>
      </c>
      <c r="K3248">
        <v>4</v>
      </c>
      <c r="L3248">
        <v>1</v>
      </c>
      <c r="M3248" s="2">
        <f>机器人辅助表!C3248</f>
        <v>29033.189976786631</v>
      </c>
      <c r="N3248" s="2">
        <v>2</v>
      </c>
      <c r="O3248" s="2">
        <f>机器人辅助表!D3248</f>
        <v>1589.4082104080273</v>
      </c>
      <c r="P3248" s="2">
        <v>3</v>
      </c>
      <c r="Q3248" s="2">
        <f>机器人辅助表!E3248</f>
        <v>706.40364907023445</v>
      </c>
      <c r="R3248" s="2">
        <v>6</v>
      </c>
      <c r="S3248" s="2">
        <f>机器人辅助表!F3248</f>
        <v>5875.5839999999998</v>
      </c>
      <c r="T3248">
        <v>0</v>
      </c>
      <c r="U3248">
        <v>0</v>
      </c>
      <c r="V3248">
        <v>0</v>
      </c>
      <c r="W3248">
        <v>0</v>
      </c>
      <c r="X3248">
        <v>0</v>
      </c>
      <c r="Y3248">
        <v>0</v>
      </c>
      <c r="Z3248">
        <v>0</v>
      </c>
      <c r="AA3248">
        <v>0</v>
      </c>
      <c r="AB3248">
        <v>0</v>
      </c>
      <c r="AC3248">
        <v>0</v>
      </c>
      <c r="AD3248">
        <v>0</v>
      </c>
      <c r="AE3248">
        <v>0</v>
      </c>
      <c r="AF3248">
        <v>0</v>
      </c>
      <c r="AG3248">
        <v>0</v>
      </c>
      <c r="BD3248">
        <v>11</v>
      </c>
      <c r="BE3248">
        <v>9113104</v>
      </c>
      <c r="BF3248">
        <v>9121102</v>
      </c>
      <c r="BG3248">
        <v>9121202</v>
      </c>
      <c r="BH3248">
        <v>9121303</v>
      </c>
      <c r="BI3248">
        <v>9121402</v>
      </c>
      <c r="BJ3248">
        <v>9114102</v>
      </c>
      <c r="BK3248">
        <v>9122104</v>
      </c>
      <c r="BL3248">
        <v>9122204</v>
      </c>
      <c r="BM3248">
        <v>9122304</v>
      </c>
      <c r="BN3248">
        <v>9122402</v>
      </c>
      <c r="BO3248">
        <v>9115102</v>
      </c>
    </row>
    <row r="3249" spans="1:67" x14ac:dyDescent="0.15">
      <c r="A3249">
        <v>3248</v>
      </c>
      <c r="B3249" t="s">
        <v>1469</v>
      </c>
      <c r="E3249">
        <f>机器人辅助表!B3249</f>
        <v>39</v>
      </c>
      <c r="F3249">
        <v>1</v>
      </c>
      <c r="G3249">
        <v>58001</v>
      </c>
      <c r="H3249">
        <v>0</v>
      </c>
      <c r="I3249">
        <f>机器人辅助表!H3249</f>
        <v>4318.6466513476898</v>
      </c>
      <c r="J3249">
        <v>2</v>
      </c>
      <c r="K3249">
        <v>4</v>
      </c>
      <c r="L3249">
        <v>1</v>
      </c>
      <c r="M3249" s="2">
        <f>机器人辅助表!C3249</f>
        <v>18336.594007258016</v>
      </c>
      <c r="N3249" s="2">
        <v>2</v>
      </c>
      <c r="O3249" s="2">
        <f>机器人辅助表!D3249</f>
        <v>1030.5866528072911</v>
      </c>
      <c r="P3249" s="2">
        <v>3</v>
      </c>
      <c r="Q3249" s="2">
        <f>机器人辅助表!E3249</f>
        <v>458.03851235879603</v>
      </c>
      <c r="R3249" s="2">
        <v>6</v>
      </c>
      <c r="S3249" s="2">
        <f>机器人辅助表!F3249</f>
        <v>4049.3625999999995</v>
      </c>
      <c r="T3249">
        <v>0</v>
      </c>
      <c r="U3249">
        <v>0</v>
      </c>
      <c r="V3249">
        <v>0</v>
      </c>
      <c r="W3249">
        <v>0</v>
      </c>
      <c r="X3249">
        <v>0</v>
      </c>
      <c r="Y3249">
        <v>0</v>
      </c>
      <c r="Z3249">
        <v>0</v>
      </c>
      <c r="AA3249">
        <v>0</v>
      </c>
      <c r="AB3249">
        <v>0</v>
      </c>
      <c r="AC3249">
        <v>0</v>
      </c>
      <c r="AD3249">
        <v>0</v>
      </c>
      <c r="AE3249">
        <v>0</v>
      </c>
      <c r="AF3249">
        <v>0</v>
      </c>
      <c r="AG3249">
        <v>0</v>
      </c>
      <c r="BD3249">
        <v>11</v>
      </c>
      <c r="BE3249">
        <v>9113103</v>
      </c>
      <c r="BF3249">
        <v>9121102</v>
      </c>
      <c r="BG3249">
        <v>9121204</v>
      </c>
      <c r="BH3249">
        <v>9121303</v>
      </c>
      <c r="BI3249">
        <v>9121403</v>
      </c>
      <c r="BJ3249">
        <v>9114102</v>
      </c>
      <c r="BK3249">
        <v>9122102</v>
      </c>
      <c r="BL3249">
        <v>9122202</v>
      </c>
      <c r="BM3249">
        <v>9122303</v>
      </c>
      <c r="BN3249">
        <v>9122402</v>
      </c>
      <c r="BO3249">
        <v>9115104</v>
      </c>
    </row>
    <row r="3250" spans="1:67" x14ac:dyDescent="0.15">
      <c r="A3250">
        <v>3249</v>
      </c>
      <c r="B3250" t="s">
        <v>4060</v>
      </c>
      <c r="E3250">
        <f>机器人辅助表!B3250</f>
        <v>21</v>
      </c>
      <c r="F3250">
        <v>3</v>
      </c>
      <c r="G3250">
        <v>58201</v>
      </c>
      <c r="H3250">
        <v>0</v>
      </c>
      <c r="I3250">
        <f>机器人辅助表!H3250</f>
        <v>2745.9078822041743</v>
      </c>
      <c r="J3250">
        <v>2</v>
      </c>
      <c r="K3250">
        <v>4</v>
      </c>
      <c r="L3250">
        <v>1</v>
      </c>
      <c r="M3250" s="2">
        <f>机器人辅助表!C3250</f>
        <v>4736.6183865000021</v>
      </c>
      <c r="N3250" s="2">
        <v>2</v>
      </c>
      <c r="O3250" s="2">
        <f>机器人辅助表!D3250</f>
        <v>385.13441426086973</v>
      </c>
      <c r="P3250" s="2">
        <v>3</v>
      </c>
      <c r="Q3250" s="2">
        <f>机器人辅助表!E3250</f>
        <v>171.17085078260877</v>
      </c>
      <c r="R3250" s="2">
        <v>6</v>
      </c>
      <c r="S3250" s="2">
        <f>机器人辅助表!F3250</f>
        <v>4536.7251999999999</v>
      </c>
      <c r="T3250">
        <v>0</v>
      </c>
      <c r="U3250">
        <v>0</v>
      </c>
      <c r="V3250">
        <v>0</v>
      </c>
      <c r="W3250">
        <v>0</v>
      </c>
      <c r="X3250">
        <v>0</v>
      </c>
      <c r="Y3250">
        <v>0</v>
      </c>
      <c r="Z3250">
        <v>0</v>
      </c>
      <c r="AA3250">
        <v>0</v>
      </c>
      <c r="AB3250">
        <v>0</v>
      </c>
      <c r="AC3250">
        <v>0</v>
      </c>
      <c r="AD3250">
        <v>0</v>
      </c>
      <c r="AE3250">
        <v>0</v>
      </c>
      <c r="AF3250">
        <v>0</v>
      </c>
      <c r="AG3250">
        <v>0</v>
      </c>
      <c r="BD3250">
        <v>8</v>
      </c>
      <c r="BE3250">
        <v>9323104</v>
      </c>
      <c r="BF3250">
        <v>9324104</v>
      </c>
      <c r="BG3250">
        <v>9324202</v>
      </c>
      <c r="BH3250">
        <v>9324304</v>
      </c>
      <c r="BI3250">
        <v>9324404</v>
      </c>
      <c r="BJ3250">
        <v>9312103</v>
      </c>
      <c r="BK3250">
        <v>9311103</v>
      </c>
      <c r="BL3250">
        <v>9315103</v>
      </c>
    </row>
    <row r="3251" spans="1:67" x14ac:dyDescent="0.15">
      <c r="A3251">
        <v>3250</v>
      </c>
      <c r="B3251" t="s">
        <v>1470</v>
      </c>
      <c r="E3251">
        <f>机器人辅助表!B3251</f>
        <v>21</v>
      </c>
      <c r="F3251">
        <v>3</v>
      </c>
      <c r="G3251">
        <v>58201</v>
      </c>
      <c r="H3251">
        <v>0</v>
      </c>
      <c r="I3251">
        <f>机器人辅助表!H3251</f>
        <v>2177.7890100240006</v>
      </c>
      <c r="J3251">
        <v>2</v>
      </c>
      <c r="K3251">
        <v>4</v>
      </c>
      <c r="L3251">
        <v>1</v>
      </c>
      <c r="M3251" s="2">
        <f>机器人辅助表!C3251</f>
        <v>3756.6283755000018</v>
      </c>
      <c r="N3251" s="2">
        <v>2</v>
      </c>
      <c r="O3251" s="2">
        <f>机器人辅助表!D3251</f>
        <v>305.45143200000018</v>
      </c>
      <c r="P3251" s="2">
        <v>3</v>
      </c>
      <c r="Q3251" s="2">
        <f>机器人辅助表!E3251</f>
        <v>135.75619200000008</v>
      </c>
      <c r="R3251" s="2">
        <v>6</v>
      </c>
      <c r="S3251" s="2">
        <f>机器人辅助表!F3251</f>
        <v>3598.0924</v>
      </c>
      <c r="T3251">
        <v>0</v>
      </c>
      <c r="U3251">
        <v>0</v>
      </c>
      <c r="V3251">
        <v>0</v>
      </c>
      <c r="W3251">
        <v>0</v>
      </c>
      <c r="X3251">
        <v>0</v>
      </c>
      <c r="Y3251">
        <v>0</v>
      </c>
      <c r="Z3251">
        <v>0</v>
      </c>
      <c r="AA3251">
        <v>0</v>
      </c>
      <c r="AB3251">
        <v>0</v>
      </c>
      <c r="AC3251">
        <v>0</v>
      </c>
      <c r="AD3251">
        <v>0</v>
      </c>
      <c r="AE3251">
        <v>0</v>
      </c>
      <c r="AF3251">
        <v>0</v>
      </c>
      <c r="AG3251">
        <v>0</v>
      </c>
      <c r="BD3251">
        <v>8</v>
      </c>
      <c r="BE3251">
        <v>9323104</v>
      </c>
      <c r="BF3251">
        <v>9324102</v>
      </c>
      <c r="BG3251">
        <v>9324202</v>
      </c>
      <c r="BH3251">
        <v>9324303</v>
      </c>
      <c r="BI3251">
        <v>9324402</v>
      </c>
      <c r="BJ3251">
        <v>9312104</v>
      </c>
      <c r="BK3251">
        <v>9311102</v>
      </c>
      <c r="BL3251">
        <v>9315103</v>
      </c>
    </row>
    <row r="3252" spans="1:67" x14ac:dyDescent="0.15">
      <c r="A3252">
        <v>3251</v>
      </c>
      <c r="B3252" t="s">
        <v>4061</v>
      </c>
      <c r="E3252">
        <f>机器人辅助表!B3252</f>
        <v>42</v>
      </c>
      <c r="F3252">
        <v>2</v>
      </c>
      <c r="G3252">
        <v>58101</v>
      </c>
      <c r="H3252">
        <v>0</v>
      </c>
      <c r="I3252">
        <f>机器人辅助表!H3252</f>
        <v>9478.7876571836059</v>
      </c>
      <c r="J3252">
        <v>2</v>
      </c>
      <c r="K3252">
        <v>4</v>
      </c>
      <c r="L3252">
        <v>1</v>
      </c>
      <c r="M3252" s="2">
        <f>机器人辅助表!C3252</f>
        <v>45555.156297991736</v>
      </c>
      <c r="N3252" s="2">
        <v>2</v>
      </c>
      <c r="O3252" s="2">
        <f>机器人辅助表!D3252</f>
        <v>2370.0405533538474</v>
      </c>
      <c r="P3252" s="2">
        <v>3</v>
      </c>
      <c r="Q3252" s="2">
        <f>机器人辅助表!E3252</f>
        <v>1053.3513570461546</v>
      </c>
      <c r="R3252" s="2">
        <v>6</v>
      </c>
      <c r="S3252" s="2">
        <f>机器人辅助表!F3252</f>
        <v>7804.0928000000004</v>
      </c>
      <c r="T3252">
        <v>0</v>
      </c>
      <c r="U3252">
        <v>0</v>
      </c>
      <c r="V3252">
        <v>0</v>
      </c>
      <c r="W3252">
        <v>0</v>
      </c>
      <c r="X3252">
        <v>0</v>
      </c>
      <c r="Y3252">
        <v>0</v>
      </c>
      <c r="Z3252">
        <v>0</v>
      </c>
      <c r="AA3252">
        <v>0</v>
      </c>
      <c r="AB3252">
        <v>0</v>
      </c>
      <c r="AC3252">
        <v>0</v>
      </c>
      <c r="AD3252">
        <v>0</v>
      </c>
      <c r="AE3252">
        <v>0</v>
      </c>
      <c r="AF3252">
        <v>0</v>
      </c>
      <c r="AG3252">
        <v>0</v>
      </c>
      <c r="BD3252">
        <v>11</v>
      </c>
      <c r="BE3252">
        <v>9211103</v>
      </c>
      <c r="BF3252">
        <v>9214104</v>
      </c>
      <c r="BG3252">
        <v>9214202</v>
      </c>
      <c r="BH3252">
        <v>9214303</v>
      </c>
      <c r="BI3252">
        <v>9214403</v>
      </c>
      <c r="BJ3252">
        <v>9222104</v>
      </c>
      <c r="BK3252">
        <v>9223102</v>
      </c>
      <c r="BL3252">
        <v>9223203</v>
      </c>
      <c r="BM3252">
        <v>9223303</v>
      </c>
      <c r="BN3252">
        <v>9223404</v>
      </c>
      <c r="BO3252">
        <v>9215104</v>
      </c>
    </row>
    <row r="3253" spans="1:67" x14ac:dyDescent="0.15">
      <c r="A3253">
        <v>3252</v>
      </c>
      <c r="B3253" t="s">
        <v>4062</v>
      </c>
      <c r="E3253">
        <f>机器人辅助表!B3253</f>
        <v>31</v>
      </c>
      <c r="F3253">
        <v>2</v>
      </c>
      <c r="G3253">
        <v>58101</v>
      </c>
      <c r="H3253">
        <v>0</v>
      </c>
      <c r="I3253">
        <f>机器人辅助表!H3253</f>
        <v>5633.5868291431407</v>
      </c>
      <c r="J3253">
        <v>2</v>
      </c>
      <c r="K3253">
        <v>4</v>
      </c>
      <c r="L3253">
        <v>1</v>
      </c>
      <c r="M3253" s="2">
        <f>机器人辅助表!C3253</f>
        <v>17275.976870815393</v>
      </c>
      <c r="N3253" s="2">
        <v>2</v>
      </c>
      <c r="O3253" s="2">
        <f>机器人辅助表!D3253</f>
        <v>1104.2689293138465</v>
      </c>
      <c r="P3253" s="2">
        <v>3</v>
      </c>
      <c r="Q3253" s="2">
        <f>机器人辅助表!E3253</f>
        <v>490.78619080615402</v>
      </c>
      <c r="R3253" s="2">
        <v>6</v>
      </c>
      <c r="S3253" s="2">
        <f>机器人辅助表!F3253</f>
        <v>7084.0044000000007</v>
      </c>
      <c r="T3253">
        <v>0</v>
      </c>
      <c r="U3253">
        <v>0</v>
      </c>
      <c r="V3253">
        <v>0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  <c r="AF3253">
        <v>0</v>
      </c>
      <c r="AG3253">
        <v>0</v>
      </c>
      <c r="BD3253">
        <v>11</v>
      </c>
      <c r="BE3253">
        <v>9211104</v>
      </c>
      <c r="BF3253">
        <v>9214103</v>
      </c>
      <c r="BG3253">
        <v>9214203</v>
      </c>
      <c r="BH3253">
        <v>9214302</v>
      </c>
      <c r="BI3253">
        <v>9214403</v>
      </c>
      <c r="BJ3253">
        <v>9222103</v>
      </c>
      <c r="BK3253">
        <v>9223103</v>
      </c>
      <c r="BL3253">
        <v>9223204</v>
      </c>
      <c r="BM3253">
        <v>9223302</v>
      </c>
      <c r="BN3253">
        <v>9223404</v>
      </c>
      <c r="BO3253">
        <v>9215103</v>
      </c>
    </row>
    <row r="3254" spans="1:67" x14ac:dyDescent="0.15">
      <c r="A3254">
        <v>3253</v>
      </c>
      <c r="B3254" t="s">
        <v>4063</v>
      </c>
      <c r="E3254">
        <f>机器人辅助表!B3254</f>
        <v>35</v>
      </c>
      <c r="F3254">
        <v>1</v>
      </c>
      <c r="G3254">
        <v>58001</v>
      </c>
      <c r="H3254">
        <v>0</v>
      </c>
      <c r="I3254">
        <f>机器人辅助表!H3254</f>
        <v>8518.8934413078277</v>
      </c>
      <c r="J3254">
        <v>2</v>
      </c>
      <c r="K3254">
        <v>4</v>
      </c>
      <c r="L3254">
        <v>1</v>
      </c>
      <c r="M3254" s="2">
        <f>机器人辅助表!C3254</f>
        <v>30587.48641565218</v>
      </c>
      <c r="N3254" s="2">
        <v>2</v>
      </c>
      <c r="O3254" s="2">
        <f>机器人辅助表!D3254</f>
        <v>1883.2536907826088</v>
      </c>
      <c r="P3254" s="2">
        <v>3</v>
      </c>
      <c r="Q3254" s="2">
        <f>机器人辅助表!E3254</f>
        <v>837.00164034782642</v>
      </c>
      <c r="R3254" s="2">
        <v>6</v>
      </c>
      <c r="S3254" s="2">
        <f>机器人辅助表!F3254</f>
        <v>9280.3619999999992</v>
      </c>
      <c r="T3254">
        <v>0</v>
      </c>
      <c r="U3254">
        <v>0</v>
      </c>
      <c r="V3254">
        <v>0</v>
      </c>
      <c r="W3254">
        <v>0</v>
      </c>
      <c r="X3254">
        <v>0</v>
      </c>
      <c r="Y3254">
        <v>0</v>
      </c>
      <c r="Z3254">
        <v>0</v>
      </c>
      <c r="AA3254">
        <v>0</v>
      </c>
      <c r="AB3254">
        <v>0</v>
      </c>
      <c r="AC3254">
        <v>0</v>
      </c>
      <c r="AD3254">
        <v>0</v>
      </c>
      <c r="AE3254">
        <v>0</v>
      </c>
      <c r="AF3254">
        <v>0</v>
      </c>
      <c r="AG3254">
        <v>0</v>
      </c>
      <c r="BD3254">
        <v>11</v>
      </c>
      <c r="BE3254">
        <v>9113103</v>
      </c>
      <c r="BF3254">
        <v>9121103</v>
      </c>
      <c r="BG3254">
        <v>9121204</v>
      </c>
      <c r="BH3254">
        <v>9121303</v>
      </c>
      <c r="BI3254">
        <v>9121403</v>
      </c>
      <c r="BJ3254">
        <v>9114102</v>
      </c>
      <c r="BK3254">
        <v>9122103</v>
      </c>
      <c r="BL3254">
        <v>9122203</v>
      </c>
      <c r="BM3254">
        <v>9122304</v>
      </c>
      <c r="BN3254">
        <v>9122403</v>
      </c>
      <c r="BO3254">
        <v>9115102</v>
      </c>
    </row>
    <row r="3255" spans="1:67" x14ac:dyDescent="0.15">
      <c r="A3255">
        <v>3254</v>
      </c>
      <c r="B3255" t="s">
        <v>1471</v>
      </c>
      <c r="E3255">
        <f>机器人辅助表!B3255</f>
        <v>28</v>
      </c>
      <c r="F3255">
        <v>1</v>
      </c>
      <c r="G3255">
        <v>58001</v>
      </c>
      <c r="H3255">
        <v>0</v>
      </c>
      <c r="I3255">
        <f>机器人辅助表!H3255</f>
        <v>5697.8749443698744</v>
      </c>
      <c r="J3255">
        <v>2</v>
      </c>
      <c r="K3255">
        <v>4</v>
      </c>
      <c r="L3255">
        <v>1</v>
      </c>
      <c r="M3255" s="2">
        <f>机器人辅助表!C3255</f>
        <v>15001.201259879603</v>
      </c>
      <c r="N3255" s="2">
        <v>2</v>
      </c>
      <c r="O3255" s="2">
        <f>机器人辅助表!D3255</f>
        <v>1015.118882247492</v>
      </c>
      <c r="P3255" s="2">
        <v>3</v>
      </c>
      <c r="Q3255" s="2">
        <f>机器人辅助表!E3255</f>
        <v>451.16394766555197</v>
      </c>
      <c r="R3255" s="2">
        <v>6</v>
      </c>
      <c r="S3255" s="2">
        <f>机器人辅助表!F3255</f>
        <v>7887.9360000000006</v>
      </c>
      <c r="T3255">
        <v>0</v>
      </c>
      <c r="U3255">
        <v>0</v>
      </c>
      <c r="V3255">
        <v>0</v>
      </c>
      <c r="W3255">
        <v>0</v>
      </c>
      <c r="X3255">
        <v>0</v>
      </c>
      <c r="Y3255">
        <v>0</v>
      </c>
      <c r="Z3255">
        <v>0</v>
      </c>
      <c r="AA3255">
        <v>0</v>
      </c>
      <c r="AB3255">
        <v>0</v>
      </c>
      <c r="AC3255">
        <v>0</v>
      </c>
      <c r="AD3255">
        <v>0</v>
      </c>
      <c r="AE3255">
        <v>0</v>
      </c>
      <c r="AF3255">
        <v>0</v>
      </c>
      <c r="AG3255">
        <v>0</v>
      </c>
      <c r="BD3255">
        <v>11</v>
      </c>
      <c r="BE3255">
        <v>9113102</v>
      </c>
      <c r="BF3255">
        <v>9121103</v>
      </c>
      <c r="BG3255">
        <v>9121203</v>
      </c>
      <c r="BH3255">
        <v>9121302</v>
      </c>
      <c r="BI3255">
        <v>9121402</v>
      </c>
      <c r="BJ3255">
        <v>9114102</v>
      </c>
      <c r="BK3255">
        <v>9122102</v>
      </c>
      <c r="BL3255">
        <v>9122202</v>
      </c>
      <c r="BM3255">
        <v>9122303</v>
      </c>
      <c r="BN3255">
        <v>9122404</v>
      </c>
      <c r="BO3255">
        <v>9115103</v>
      </c>
    </row>
    <row r="3256" spans="1:67" x14ac:dyDescent="0.15">
      <c r="A3256">
        <v>3255</v>
      </c>
      <c r="B3256" t="s">
        <v>1472</v>
      </c>
      <c r="E3256">
        <f>机器人辅助表!B3256</f>
        <v>24</v>
      </c>
      <c r="F3256">
        <v>1</v>
      </c>
      <c r="G3256">
        <v>58001</v>
      </c>
      <c r="H3256">
        <v>0</v>
      </c>
      <c r="I3256">
        <f>机器人辅助表!H3256</f>
        <v>2703.6902162253914</v>
      </c>
      <c r="J3256">
        <v>2</v>
      </c>
      <c r="K3256">
        <v>4</v>
      </c>
      <c r="L3256">
        <v>1</v>
      </c>
      <c r="M3256" s="2">
        <f>机器人辅助表!C3256</f>
        <v>5630.9707742608707</v>
      </c>
      <c r="N3256" s="2">
        <v>2</v>
      </c>
      <c r="O3256" s="2">
        <f>机器人辅助表!D3256</f>
        <v>421.44479807357868</v>
      </c>
      <c r="P3256" s="2">
        <v>3</v>
      </c>
      <c r="Q3256" s="2">
        <f>机器人辅助表!E3256</f>
        <v>187.30879914381271</v>
      </c>
      <c r="R3256" s="2">
        <v>6</v>
      </c>
      <c r="S3256" s="2">
        <f>机器人辅助表!F3256</f>
        <v>4173.7727999999997</v>
      </c>
      <c r="T3256">
        <v>0</v>
      </c>
      <c r="U3256">
        <v>0</v>
      </c>
      <c r="V3256">
        <v>0</v>
      </c>
      <c r="W3256">
        <v>0</v>
      </c>
      <c r="X3256">
        <v>0</v>
      </c>
      <c r="Y3256">
        <v>0</v>
      </c>
      <c r="Z3256">
        <v>0</v>
      </c>
      <c r="AA3256">
        <v>0</v>
      </c>
      <c r="AB3256">
        <v>0</v>
      </c>
      <c r="AC3256">
        <v>0</v>
      </c>
      <c r="AD3256">
        <v>0</v>
      </c>
      <c r="AE3256">
        <v>0</v>
      </c>
      <c r="AF3256">
        <v>0</v>
      </c>
      <c r="AG3256">
        <v>0</v>
      </c>
      <c r="BD3256">
        <v>11</v>
      </c>
      <c r="BE3256">
        <v>9113102</v>
      </c>
      <c r="BF3256">
        <v>9121102</v>
      </c>
      <c r="BG3256">
        <v>9121204</v>
      </c>
      <c r="BH3256">
        <v>9121304</v>
      </c>
      <c r="BI3256">
        <v>9121403</v>
      </c>
      <c r="BJ3256">
        <v>9114104</v>
      </c>
      <c r="BK3256">
        <v>9122103</v>
      </c>
      <c r="BL3256">
        <v>9122202</v>
      </c>
      <c r="BM3256">
        <v>9122304</v>
      </c>
      <c r="BN3256">
        <v>9122404</v>
      </c>
      <c r="BO3256">
        <v>9115104</v>
      </c>
    </row>
    <row r="3257" spans="1:67" x14ac:dyDescent="0.15">
      <c r="A3257">
        <v>3256</v>
      </c>
      <c r="B3257" t="s">
        <v>1473</v>
      </c>
      <c r="E3257">
        <f>机器人辅助表!B3257</f>
        <v>49</v>
      </c>
      <c r="F3257">
        <v>3</v>
      </c>
      <c r="G3257">
        <v>58201</v>
      </c>
      <c r="H3257">
        <v>0</v>
      </c>
      <c r="I3257">
        <f>机器人辅助表!H3257</f>
        <v>16876.89305407666</v>
      </c>
      <c r="J3257">
        <v>2</v>
      </c>
      <c r="K3257">
        <v>4</v>
      </c>
      <c r="L3257">
        <v>1</v>
      </c>
      <c r="M3257" s="2">
        <f>机器人辅助表!C3257</f>
        <v>101424.33460779267</v>
      </c>
      <c r="N3257" s="2">
        <v>2</v>
      </c>
      <c r="O3257" s="2">
        <f>机器人辅助表!D3257</f>
        <v>4483.9946082130455</v>
      </c>
      <c r="P3257" s="2">
        <v>3</v>
      </c>
      <c r="Q3257" s="2">
        <f>机器人辅助表!E3257</f>
        <v>1992.8864925391317</v>
      </c>
      <c r="R3257" s="2">
        <v>6</v>
      </c>
      <c r="S3257" s="2">
        <f>机器人辅助表!F3257</f>
        <v>10383.009</v>
      </c>
      <c r="T3257">
        <v>0</v>
      </c>
      <c r="U3257">
        <v>0</v>
      </c>
      <c r="V3257">
        <v>0</v>
      </c>
      <c r="W3257">
        <v>0</v>
      </c>
      <c r="X3257">
        <v>0</v>
      </c>
      <c r="Y3257">
        <v>0</v>
      </c>
      <c r="Z3257">
        <v>0</v>
      </c>
      <c r="AA3257">
        <v>0</v>
      </c>
      <c r="AB3257">
        <v>0</v>
      </c>
      <c r="AC3257">
        <v>0</v>
      </c>
      <c r="AD3257">
        <v>0</v>
      </c>
      <c r="AE3257">
        <v>0</v>
      </c>
      <c r="AF3257">
        <v>0</v>
      </c>
      <c r="AG3257">
        <v>0</v>
      </c>
      <c r="BD3257">
        <v>8</v>
      </c>
      <c r="BE3257">
        <v>9323104</v>
      </c>
      <c r="BF3257">
        <v>9324103</v>
      </c>
      <c r="BG3257">
        <v>9324204</v>
      </c>
      <c r="BH3257">
        <v>9324302</v>
      </c>
      <c r="BI3257">
        <v>9324402</v>
      </c>
      <c r="BJ3257">
        <v>9312103</v>
      </c>
      <c r="BK3257">
        <v>9311104</v>
      </c>
      <c r="BL3257">
        <v>9315102</v>
      </c>
    </row>
    <row r="3258" spans="1:67" x14ac:dyDescent="0.15">
      <c r="A3258">
        <v>3257</v>
      </c>
      <c r="B3258" t="s">
        <v>1474</v>
      </c>
      <c r="E3258">
        <f>机器人辅助表!B3258</f>
        <v>25</v>
      </c>
      <c r="F3258">
        <v>1</v>
      </c>
      <c r="G3258">
        <v>58001</v>
      </c>
      <c r="H3258">
        <v>0</v>
      </c>
      <c r="I3258">
        <f>机器人辅助表!H3258</f>
        <v>3279.8693584866232</v>
      </c>
      <c r="J3258">
        <v>2</v>
      </c>
      <c r="K3258">
        <v>4</v>
      </c>
      <c r="L3258">
        <v>1</v>
      </c>
      <c r="M3258" s="2">
        <f>机器人辅助表!C3258</f>
        <v>7244.5268525292668</v>
      </c>
      <c r="N3258" s="2">
        <v>2</v>
      </c>
      <c r="O3258" s="2">
        <f>机器人辅助表!D3258</f>
        <v>528.20854013377959</v>
      </c>
      <c r="P3258" s="2">
        <v>3</v>
      </c>
      <c r="Q3258" s="2">
        <f>机器人辅助表!E3258</f>
        <v>234.75935117056869</v>
      </c>
      <c r="R3258" s="2">
        <v>6</v>
      </c>
      <c r="S3258" s="2">
        <f>机器人辅助表!F3258</f>
        <v>4942.5750000000007</v>
      </c>
      <c r="T3258">
        <v>0</v>
      </c>
      <c r="U3258">
        <v>0</v>
      </c>
      <c r="V3258">
        <v>0</v>
      </c>
      <c r="W3258">
        <v>0</v>
      </c>
      <c r="X3258">
        <v>0</v>
      </c>
      <c r="Y3258">
        <v>0</v>
      </c>
      <c r="Z3258">
        <v>0</v>
      </c>
      <c r="AA3258">
        <v>0</v>
      </c>
      <c r="AB3258">
        <v>0</v>
      </c>
      <c r="AC3258">
        <v>0</v>
      </c>
      <c r="AD3258">
        <v>0</v>
      </c>
      <c r="AE3258">
        <v>0</v>
      </c>
      <c r="AF3258">
        <v>0</v>
      </c>
      <c r="AG3258">
        <v>0</v>
      </c>
      <c r="BD3258">
        <v>11</v>
      </c>
      <c r="BE3258">
        <v>9113104</v>
      </c>
      <c r="BF3258">
        <v>9121104</v>
      </c>
      <c r="BG3258">
        <v>9121202</v>
      </c>
      <c r="BH3258">
        <v>9121304</v>
      </c>
      <c r="BI3258">
        <v>9121403</v>
      </c>
      <c r="BJ3258">
        <v>9114103</v>
      </c>
      <c r="BK3258">
        <v>9122102</v>
      </c>
      <c r="BL3258">
        <v>9122204</v>
      </c>
      <c r="BM3258">
        <v>9122303</v>
      </c>
      <c r="BN3258">
        <v>9122403</v>
      </c>
      <c r="BO3258">
        <v>9115104</v>
      </c>
    </row>
    <row r="3259" spans="1:67" x14ac:dyDescent="0.15">
      <c r="A3259">
        <v>3258</v>
      </c>
      <c r="B3259" t="s">
        <v>4064</v>
      </c>
      <c r="E3259">
        <f>机器人辅助表!B3259</f>
        <v>46</v>
      </c>
      <c r="F3259">
        <v>2</v>
      </c>
      <c r="G3259">
        <v>58101</v>
      </c>
      <c r="H3259">
        <v>0</v>
      </c>
      <c r="I3259">
        <f>机器人辅助表!H3259</f>
        <v>8467.6256253569136</v>
      </c>
      <c r="J3259">
        <v>2</v>
      </c>
      <c r="K3259">
        <v>4</v>
      </c>
      <c r="L3259">
        <v>1</v>
      </c>
      <c r="M3259" s="2">
        <f>机器人辅助表!C3259</f>
        <v>46672.916272153059</v>
      </c>
      <c r="N3259" s="2">
        <v>2</v>
      </c>
      <c r="O3259" s="2">
        <f>机器人辅助表!D3259</f>
        <v>2206.4674797078269</v>
      </c>
      <c r="P3259" s="2">
        <v>3</v>
      </c>
      <c r="Q3259" s="2">
        <f>机器人辅助表!E3259</f>
        <v>980.65221320347882</v>
      </c>
      <c r="R3259" s="2">
        <v>6</v>
      </c>
      <c r="S3259" s="2">
        <f>机器人辅助表!F3259</f>
        <v>5889.1715999999997</v>
      </c>
      <c r="T3259">
        <v>0</v>
      </c>
      <c r="U3259">
        <v>0</v>
      </c>
      <c r="V3259">
        <v>0</v>
      </c>
      <c r="W3259">
        <v>0</v>
      </c>
      <c r="X3259">
        <v>0</v>
      </c>
      <c r="Y3259">
        <v>0</v>
      </c>
      <c r="Z3259">
        <v>0</v>
      </c>
      <c r="AA3259">
        <v>0</v>
      </c>
      <c r="AB3259">
        <v>0</v>
      </c>
      <c r="AC3259">
        <v>0</v>
      </c>
      <c r="AD3259">
        <v>0</v>
      </c>
      <c r="AE3259">
        <v>0</v>
      </c>
      <c r="AF3259">
        <v>0</v>
      </c>
      <c r="AG3259">
        <v>0</v>
      </c>
      <c r="BD3259">
        <v>11</v>
      </c>
      <c r="BE3259">
        <v>9211103</v>
      </c>
      <c r="BF3259">
        <v>9214102</v>
      </c>
      <c r="BG3259">
        <v>9214202</v>
      </c>
      <c r="BH3259">
        <v>9214302</v>
      </c>
      <c r="BI3259">
        <v>9214404</v>
      </c>
      <c r="BJ3259">
        <v>9222104</v>
      </c>
      <c r="BK3259">
        <v>9223102</v>
      </c>
      <c r="BL3259">
        <v>9223203</v>
      </c>
      <c r="BM3259">
        <v>9223302</v>
      </c>
      <c r="BN3259">
        <v>9223402</v>
      </c>
      <c r="BO3259">
        <v>9215103</v>
      </c>
    </row>
    <row r="3260" spans="1:67" x14ac:dyDescent="0.15">
      <c r="A3260">
        <v>3259</v>
      </c>
      <c r="B3260" t="s">
        <v>1475</v>
      </c>
      <c r="E3260">
        <f>机器人辅助表!B3260</f>
        <v>28</v>
      </c>
      <c r="F3260">
        <v>2</v>
      </c>
      <c r="G3260">
        <v>58101</v>
      </c>
      <c r="H3260">
        <v>0</v>
      </c>
      <c r="I3260">
        <f>机器人辅助表!H3260</f>
        <v>3276.2780930126773</v>
      </c>
      <c r="J3260">
        <v>2</v>
      </c>
      <c r="K3260">
        <v>4</v>
      </c>
      <c r="L3260">
        <v>1</v>
      </c>
      <c r="M3260" s="2">
        <f>机器人辅助表!C3260</f>
        <v>8625.6907244307713</v>
      </c>
      <c r="N3260" s="2">
        <v>2</v>
      </c>
      <c r="O3260" s="2">
        <f>机器人辅助表!D3260</f>
        <v>583.69335729230795</v>
      </c>
      <c r="P3260" s="2">
        <v>3</v>
      </c>
      <c r="Q3260" s="2">
        <f>机器人辅助表!E3260</f>
        <v>259.41926990769241</v>
      </c>
      <c r="R3260" s="2">
        <v>6</v>
      </c>
      <c r="S3260" s="2">
        <f>机器人辅助表!F3260</f>
        <v>4535.5632000000005</v>
      </c>
      <c r="T3260">
        <v>0</v>
      </c>
      <c r="U3260">
        <v>0</v>
      </c>
      <c r="V3260">
        <v>0</v>
      </c>
      <c r="W3260">
        <v>0</v>
      </c>
      <c r="X3260">
        <v>0</v>
      </c>
      <c r="Y3260">
        <v>0</v>
      </c>
      <c r="Z3260">
        <v>0</v>
      </c>
      <c r="AA3260">
        <v>0</v>
      </c>
      <c r="AB3260">
        <v>0</v>
      </c>
      <c r="AC3260">
        <v>0</v>
      </c>
      <c r="AD3260">
        <v>0</v>
      </c>
      <c r="AE3260">
        <v>0</v>
      </c>
      <c r="AF3260">
        <v>0</v>
      </c>
      <c r="AG3260">
        <v>0</v>
      </c>
      <c r="BD3260">
        <v>11</v>
      </c>
      <c r="BE3260">
        <v>9211102</v>
      </c>
      <c r="BF3260">
        <v>9214103</v>
      </c>
      <c r="BG3260">
        <v>9214203</v>
      </c>
      <c r="BH3260">
        <v>9214304</v>
      </c>
      <c r="BI3260">
        <v>9214403</v>
      </c>
      <c r="BJ3260">
        <v>9222103</v>
      </c>
      <c r="BK3260">
        <v>9223104</v>
      </c>
      <c r="BL3260">
        <v>9223202</v>
      </c>
      <c r="BM3260">
        <v>9223304</v>
      </c>
      <c r="BN3260">
        <v>9223402</v>
      </c>
      <c r="BO3260">
        <v>9215104</v>
      </c>
    </row>
    <row r="3261" spans="1:67" x14ac:dyDescent="0.15">
      <c r="A3261">
        <v>3260</v>
      </c>
      <c r="B3261" t="s">
        <v>4065</v>
      </c>
      <c r="E3261">
        <f>机器人辅助表!B3261</f>
        <v>42</v>
      </c>
      <c r="F3261">
        <v>3</v>
      </c>
      <c r="G3261">
        <v>58201</v>
      </c>
      <c r="H3261">
        <v>0</v>
      </c>
      <c r="I3261">
        <f>机器人辅助表!H3261</f>
        <v>8801.7313959562052</v>
      </c>
      <c r="J3261">
        <v>2</v>
      </c>
      <c r="K3261">
        <v>4</v>
      </c>
      <c r="L3261">
        <v>1</v>
      </c>
      <c r="M3261" s="2">
        <f>机器人辅助表!C3261</f>
        <v>42301.216562420894</v>
      </c>
      <c r="N3261" s="2">
        <v>2</v>
      </c>
      <c r="O3261" s="2">
        <f>机器人辅助表!D3261</f>
        <v>2200.7519424000011</v>
      </c>
      <c r="P3261" s="2">
        <v>3</v>
      </c>
      <c r="Q3261" s="2">
        <f>机器人辅助表!E3261</f>
        <v>978.11197440000058</v>
      </c>
      <c r="R3261" s="2">
        <v>6</v>
      </c>
      <c r="S3261" s="2">
        <f>机器人辅助表!F3261</f>
        <v>7246.6575999999995</v>
      </c>
      <c r="T3261">
        <v>0</v>
      </c>
      <c r="U3261">
        <v>0</v>
      </c>
      <c r="V3261">
        <v>0</v>
      </c>
      <c r="W3261">
        <v>0</v>
      </c>
      <c r="X3261">
        <v>0</v>
      </c>
      <c r="Y3261">
        <v>0</v>
      </c>
      <c r="Z3261">
        <v>0</v>
      </c>
      <c r="AA3261">
        <v>0</v>
      </c>
      <c r="AB3261">
        <v>0</v>
      </c>
      <c r="AC3261">
        <v>0</v>
      </c>
      <c r="AD3261">
        <v>0</v>
      </c>
      <c r="AE3261">
        <v>0</v>
      </c>
      <c r="AF3261">
        <v>0</v>
      </c>
      <c r="AG3261">
        <v>0</v>
      </c>
      <c r="BD3261">
        <v>8</v>
      </c>
      <c r="BE3261">
        <v>9323104</v>
      </c>
      <c r="BF3261">
        <v>9324104</v>
      </c>
      <c r="BG3261">
        <v>9324202</v>
      </c>
      <c r="BH3261">
        <v>9324303</v>
      </c>
      <c r="BI3261">
        <v>9324404</v>
      </c>
      <c r="BJ3261">
        <v>9312104</v>
      </c>
      <c r="BK3261">
        <v>9311102</v>
      </c>
      <c r="BL3261">
        <v>9315103</v>
      </c>
    </row>
    <row r="3262" spans="1:67" x14ac:dyDescent="0.15">
      <c r="A3262">
        <v>3261</v>
      </c>
      <c r="B3262" t="s">
        <v>1476</v>
      </c>
      <c r="E3262">
        <f>机器人辅助表!B3262</f>
        <v>40</v>
      </c>
      <c r="F3262">
        <v>1</v>
      </c>
      <c r="G3262">
        <v>58001</v>
      </c>
      <c r="H3262">
        <v>0</v>
      </c>
      <c r="I3262">
        <f>机器人辅助表!H3262</f>
        <v>6992.1105510501047</v>
      </c>
      <c r="J3262">
        <v>2</v>
      </c>
      <c r="K3262">
        <v>4</v>
      </c>
      <c r="L3262">
        <v>1</v>
      </c>
      <c r="M3262" s="2">
        <f>机器人辅助表!C3262</f>
        <v>31012.725657022082</v>
      </c>
      <c r="N3262" s="2">
        <v>2</v>
      </c>
      <c r="O3262" s="2">
        <f>机器人辅助表!D3262</f>
        <v>1697.7769520267564</v>
      </c>
      <c r="P3262" s="2">
        <v>3</v>
      </c>
      <c r="Q3262" s="2">
        <f>机器人辅助表!E3262</f>
        <v>754.56753423411408</v>
      </c>
      <c r="R3262" s="2">
        <v>6</v>
      </c>
      <c r="S3262" s="2">
        <f>机器人辅助表!F3262</f>
        <v>6276.1919999999991</v>
      </c>
      <c r="T3262">
        <v>0</v>
      </c>
      <c r="U3262">
        <v>0</v>
      </c>
      <c r="V3262">
        <v>0</v>
      </c>
      <c r="W3262">
        <v>0</v>
      </c>
      <c r="X3262">
        <v>0</v>
      </c>
      <c r="Y3262">
        <v>0</v>
      </c>
      <c r="Z3262">
        <v>0</v>
      </c>
      <c r="AA3262">
        <v>0</v>
      </c>
      <c r="AB3262">
        <v>0</v>
      </c>
      <c r="AC3262">
        <v>0</v>
      </c>
      <c r="AD3262">
        <v>0</v>
      </c>
      <c r="AE3262">
        <v>0</v>
      </c>
      <c r="AF3262">
        <v>0</v>
      </c>
      <c r="AG3262">
        <v>0</v>
      </c>
      <c r="BD3262">
        <v>11</v>
      </c>
      <c r="BE3262">
        <v>9113102</v>
      </c>
      <c r="BF3262">
        <v>9121103</v>
      </c>
      <c r="BG3262">
        <v>9121203</v>
      </c>
      <c r="BH3262">
        <v>9121304</v>
      </c>
      <c r="BI3262">
        <v>9121404</v>
      </c>
      <c r="BJ3262">
        <v>9114103</v>
      </c>
      <c r="BK3262">
        <v>9122103</v>
      </c>
      <c r="BL3262">
        <v>9122202</v>
      </c>
      <c r="BM3262">
        <v>9122303</v>
      </c>
      <c r="BN3262">
        <v>9122402</v>
      </c>
      <c r="BO3262">
        <v>9115104</v>
      </c>
    </row>
    <row r="3263" spans="1:67" x14ac:dyDescent="0.15">
      <c r="A3263">
        <v>3262</v>
      </c>
      <c r="B3263" t="s">
        <v>4066</v>
      </c>
      <c r="E3263">
        <f>机器人辅助表!B3263</f>
        <v>33</v>
      </c>
      <c r="F3263">
        <v>2</v>
      </c>
      <c r="G3263">
        <v>58101</v>
      </c>
      <c r="H3263">
        <v>0</v>
      </c>
      <c r="I3263">
        <f>机器人辅助表!H3263</f>
        <v>6771.5390797749842</v>
      </c>
      <c r="J3263">
        <v>2</v>
      </c>
      <c r="K3263">
        <v>4</v>
      </c>
      <c r="L3263">
        <v>1</v>
      </c>
      <c r="M3263" s="2">
        <f>机器人辅助表!C3263</f>
        <v>22594.011561797673</v>
      </c>
      <c r="N3263" s="2">
        <v>2</v>
      </c>
      <c r="O3263" s="2">
        <f>机器人辅助表!D3263</f>
        <v>1416.5108381588636</v>
      </c>
      <c r="P3263" s="2">
        <v>3</v>
      </c>
      <c r="Q3263" s="2">
        <f>机器人辅助表!E3263</f>
        <v>629.56037251505063</v>
      </c>
      <c r="R3263" s="2">
        <v>6</v>
      </c>
      <c r="S3263" s="2">
        <f>机器人辅助表!F3263</f>
        <v>7920.9339999999984</v>
      </c>
      <c r="T3263">
        <v>0</v>
      </c>
      <c r="U3263">
        <v>0</v>
      </c>
      <c r="V3263">
        <v>0</v>
      </c>
      <c r="W3263">
        <v>0</v>
      </c>
      <c r="X3263">
        <v>0</v>
      </c>
      <c r="Y3263">
        <v>0</v>
      </c>
      <c r="Z3263">
        <v>0</v>
      </c>
      <c r="AA3263">
        <v>0</v>
      </c>
      <c r="AB3263">
        <v>0</v>
      </c>
      <c r="AC3263">
        <v>0</v>
      </c>
      <c r="AD3263">
        <v>0</v>
      </c>
      <c r="AE3263">
        <v>0</v>
      </c>
      <c r="AF3263">
        <v>0</v>
      </c>
      <c r="AG3263">
        <v>0</v>
      </c>
      <c r="BD3263">
        <v>11</v>
      </c>
      <c r="BE3263">
        <v>9211103</v>
      </c>
      <c r="BF3263">
        <v>9214104</v>
      </c>
      <c r="BG3263">
        <v>9214202</v>
      </c>
      <c r="BH3263">
        <v>9214304</v>
      </c>
      <c r="BI3263">
        <v>9214404</v>
      </c>
      <c r="BJ3263">
        <v>9222103</v>
      </c>
      <c r="BK3263">
        <v>9223103</v>
      </c>
      <c r="BL3263">
        <v>9223204</v>
      </c>
      <c r="BM3263">
        <v>9223304</v>
      </c>
      <c r="BN3263">
        <v>9223402</v>
      </c>
      <c r="BO3263">
        <v>9215102</v>
      </c>
    </row>
    <row r="3264" spans="1:67" x14ac:dyDescent="0.15">
      <c r="A3264">
        <v>3263</v>
      </c>
      <c r="B3264" t="s">
        <v>1477</v>
      </c>
      <c r="E3264">
        <f>机器人辅助表!B3264</f>
        <v>35</v>
      </c>
      <c r="F3264">
        <v>2</v>
      </c>
      <c r="G3264">
        <v>58101</v>
      </c>
      <c r="H3264">
        <v>0</v>
      </c>
      <c r="I3264">
        <f>机器人辅助表!H3264</f>
        <v>3385.714060006957</v>
      </c>
      <c r="J3264">
        <v>2</v>
      </c>
      <c r="K3264">
        <v>4</v>
      </c>
      <c r="L3264">
        <v>1</v>
      </c>
      <c r="M3264" s="2">
        <f>机器人辅助表!C3264</f>
        <v>12156.565113913044</v>
      </c>
      <c r="N3264" s="2">
        <v>2</v>
      </c>
      <c r="O3264" s="2">
        <f>机器人辅助表!D3264</f>
        <v>748.47262069565227</v>
      </c>
      <c r="P3264" s="2">
        <v>3</v>
      </c>
      <c r="Q3264" s="2">
        <f>机器人辅助表!E3264</f>
        <v>332.65449808695666</v>
      </c>
      <c r="R3264" s="2">
        <v>6</v>
      </c>
      <c r="S3264" s="2">
        <f>机器人辅助表!F3264</f>
        <v>3688.3489999999997</v>
      </c>
      <c r="T3264">
        <v>0</v>
      </c>
      <c r="U3264">
        <v>0</v>
      </c>
      <c r="V3264">
        <v>0</v>
      </c>
      <c r="W3264">
        <v>0</v>
      </c>
      <c r="X3264">
        <v>0</v>
      </c>
      <c r="Y3264">
        <v>0</v>
      </c>
      <c r="Z3264">
        <v>0</v>
      </c>
      <c r="AA3264">
        <v>0</v>
      </c>
      <c r="AB3264">
        <v>0</v>
      </c>
      <c r="AC3264">
        <v>0</v>
      </c>
      <c r="AD3264">
        <v>0</v>
      </c>
      <c r="AE3264">
        <v>0</v>
      </c>
      <c r="AF3264">
        <v>0</v>
      </c>
      <c r="AG3264">
        <v>0</v>
      </c>
      <c r="BD3264">
        <v>11</v>
      </c>
      <c r="BE3264">
        <v>9211104</v>
      </c>
      <c r="BF3264">
        <v>9214103</v>
      </c>
      <c r="BG3264">
        <v>9214202</v>
      </c>
      <c r="BH3264">
        <v>9214302</v>
      </c>
      <c r="BI3264">
        <v>9214402</v>
      </c>
      <c r="BJ3264">
        <v>9222102</v>
      </c>
      <c r="BK3264">
        <v>9223104</v>
      </c>
      <c r="BL3264">
        <v>9223204</v>
      </c>
      <c r="BM3264">
        <v>9223304</v>
      </c>
      <c r="BN3264">
        <v>9223404</v>
      </c>
      <c r="BO3264">
        <v>9215102</v>
      </c>
    </row>
    <row r="3265" spans="1:67" x14ac:dyDescent="0.15">
      <c r="A3265">
        <v>3264</v>
      </c>
      <c r="B3265" t="s">
        <v>4067</v>
      </c>
      <c r="E3265">
        <f>机器人辅助表!B3265</f>
        <v>35</v>
      </c>
      <c r="F3265">
        <v>3</v>
      </c>
      <c r="G3265">
        <v>58201</v>
      </c>
      <c r="H3265">
        <v>0</v>
      </c>
      <c r="I3265">
        <f>机器人辅助表!H3265</f>
        <v>4041.0135554921744</v>
      </c>
      <c r="J3265">
        <v>2</v>
      </c>
      <c r="K3265">
        <v>4</v>
      </c>
      <c r="L3265">
        <v>1</v>
      </c>
      <c r="M3265" s="2">
        <f>机器人辅助表!C3265</f>
        <v>14509.448684347828</v>
      </c>
      <c r="N3265" s="2">
        <v>2</v>
      </c>
      <c r="O3265" s="2">
        <f>机器人辅助表!D3265</f>
        <v>893.33828921739143</v>
      </c>
      <c r="P3265" s="2">
        <v>3</v>
      </c>
      <c r="Q3265" s="2">
        <f>机器人辅助表!E3265</f>
        <v>397.03923965217405</v>
      </c>
      <c r="R3265" s="2">
        <v>6</v>
      </c>
      <c r="S3265" s="2">
        <f>机器人辅助表!F3265</f>
        <v>4402.223</v>
      </c>
      <c r="T3265">
        <v>0</v>
      </c>
      <c r="U3265">
        <v>0</v>
      </c>
      <c r="V3265">
        <v>0</v>
      </c>
      <c r="W3265">
        <v>0</v>
      </c>
      <c r="X3265">
        <v>0</v>
      </c>
      <c r="Y3265">
        <v>0</v>
      </c>
      <c r="Z3265">
        <v>0</v>
      </c>
      <c r="AA3265">
        <v>0</v>
      </c>
      <c r="AB3265">
        <v>0</v>
      </c>
      <c r="AC3265">
        <v>0</v>
      </c>
      <c r="AD3265">
        <v>0</v>
      </c>
      <c r="AE3265">
        <v>0</v>
      </c>
      <c r="AF3265">
        <v>0</v>
      </c>
      <c r="AG3265">
        <v>0</v>
      </c>
      <c r="BD3265">
        <v>8</v>
      </c>
      <c r="BE3265">
        <v>9323103</v>
      </c>
      <c r="BF3265">
        <v>9324104</v>
      </c>
      <c r="BG3265">
        <v>9324204</v>
      </c>
      <c r="BH3265">
        <v>9324304</v>
      </c>
      <c r="BI3265">
        <v>9324404</v>
      </c>
      <c r="BJ3265">
        <v>9312102</v>
      </c>
      <c r="BK3265">
        <v>9311104</v>
      </c>
      <c r="BL3265">
        <v>9315104</v>
      </c>
    </row>
    <row r="3266" spans="1:67" x14ac:dyDescent="0.15">
      <c r="A3266">
        <v>3265</v>
      </c>
      <c r="B3266" t="s">
        <v>1478</v>
      </c>
      <c r="E3266">
        <f>机器人辅助表!B3266</f>
        <v>38</v>
      </c>
      <c r="F3266">
        <v>3</v>
      </c>
      <c r="G3266">
        <v>58201</v>
      </c>
      <c r="H3266">
        <v>0</v>
      </c>
      <c r="I3266">
        <f>机器人辅助表!H3266</f>
        <v>8915.4064841408563</v>
      </c>
      <c r="J3266">
        <v>2</v>
      </c>
      <c r="K3266">
        <v>4</v>
      </c>
      <c r="L3266">
        <v>1</v>
      </c>
      <c r="M3266" s="2">
        <f>机器人辅助表!C3266</f>
        <v>36279.600844528693</v>
      </c>
      <c r="N3266" s="2">
        <v>2</v>
      </c>
      <c r="O3266" s="2">
        <f>机器人辅助表!D3266</f>
        <v>2094.6407439250843</v>
      </c>
      <c r="P3266" s="2">
        <v>3</v>
      </c>
      <c r="Q3266" s="2">
        <f>机器人辅助表!E3266</f>
        <v>930.95144174448194</v>
      </c>
      <c r="R3266" s="2">
        <v>6</v>
      </c>
      <c r="S3266" s="2">
        <f>机器人辅助表!F3266</f>
        <v>8684.4976000000006</v>
      </c>
      <c r="T3266">
        <v>0</v>
      </c>
      <c r="U3266">
        <v>0</v>
      </c>
      <c r="V3266">
        <v>0</v>
      </c>
      <c r="W3266">
        <v>0</v>
      </c>
      <c r="X3266">
        <v>0</v>
      </c>
      <c r="Y3266">
        <v>0</v>
      </c>
      <c r="Z3266">
        <v>0</v>
      </c>
      <c r="AA3266">
        <v>0</v>
      </c>
      <c r="AB3266">
        <v>0</v>
      </c>
      <c r="AC3266">
        <v>0</v>
      </c>
      <c r="AD3266">
        <v>0</v>
      </c>
      <c r="AE3266">
        <v>0</v>
      </c>
      <c r="AF3266">
        <v>0</v>
      </c>
      <c r="AG3266">
        <v>0</v>
      </c>
      <c r="BD3266">
        <v>8</v>
      </c>
      <c r="BE3266">
        <v>9323103</v>
      </c>
      <c r="BF3266">
        <v>9324103</v>
      </c>
      <c r="BG3266">
        <v>9324203</v>
      </c>
      <c r="BH3266">
        <v>9324302</v>
      </c>
      <c r="BI3266">
        <v>9324402</v>
      </c>
      <c r="BJ3266">
        <v>9312102</v>
      </c>
      <c r="BK3266">
        <v>9311102</v>
      </c>
      <c r="BL3266">
        <v>9315104</v>
      </c>
    </row>
    <row r="3267" spans="1:67" x14ac:dyDescent="0.15">
      <c r="A3267">
        <v>3266</v>
      </c>
      <c r="B3267" t="s">
        <v>4068</v>
      </c>
      <c r="E3267">
        <f>机器人辅助表!B3267</f>
        <v>50</v>
      </c>
      <c r="F3267">
        <v>2</v>
      </c>
      <c r="G3267">
        <v>58101</v>
      </c>
      <c r="H3267">
        <v>0</v>
      </c>
      <c r="I3267">
        <f>机器人辅助表!H3267</f>
        <v>11062.740543860875</v>
      </c>
      <c r="J3267">
        <v>2</v>
      </c>
      <c r="K3267">
        <v>4</v>
      </c>
      <c r="L3267">
        <v>1</v>
      </c>
      <c r="M3267" s="2">
        <f>机器人辅助表!C3267</f>
        <v>68360.101982608729</v>
      </c>
      <c r="N3267" s="2">
        <v>2</v>
      </c>
      <c r="O3267" s="2">
        <f>机器人辅助表!D3267</f>
        <v>2957.8890280936466</v>
      </c>
      <c r="P3267" s="2">
        <v>3</v>
      </c>
      <c r="Q3267" s="2">
        <f>机器人辅助表!E3267</f>
        <v>1314.6173458193987</v>
      </c>
      <c r="R3267" s="2">
        <v>6</v>
      </c>
      <c r="S3267" s="2">
        <f>机器人辅助表!F3267</f>
        <v>6506</v>
      </c>
      <c r="T3267">
        <v>0</v>
      </c>
      <c r="U3267">
        <v>0</v>
      </c>
      <c r="V3267">
        <v>0</v>
      </c>
      <c r="W3267">
        <v>0</v>
      </c>
      <c r="X3267">
        <v>0</v>
      </c>
      <c r="Y3267">
        <v>0</v>
      </c>
      <c r="Z3267">
        <v>0</v>
      </c>
      <c r="AA3267">
        <v>0</v>
      </c>
      <c r="AB3267">
        <v>0</v>
      </c>
      <c r="AC3267">
        <v>0</v>
      </c>
      <c r="AD3267">
        <v>0</v>
      </c>
      <c r="AE3267">
        <v>0</v>
      </c>
      <c r="AF3267">
        <v>0</v>
      </c>
      <c r="AG3267">
        <v>0</v>
      </c>
      <c r="BD3267">
        <v>11</v>
      </c>
      <c r="BE3267">
        <v>9211103</v>
      </c>
      <c r="BF3267">
        <v>9214102</v>
      </c>
      <c r="BG3267">
        <v>9214204</v>
      </c>
      <c r="BH3267">
        <v>9214304</v>
      </c>
      <c r="BI3267">
        <v>9214402</v>
      </c>
      <c r="BJ3267">
        <v>9222102</v>
      </c>
      <c r="BK3267">
        <v>9223102</v>
      </c>
      <c r="BL3267">
        <v>9223203</v>
      </c>
      <c r="BM3267">
        <v>9223303</v>
      </c>
      <c r="BN3267">
        <v>9223404</v>
      </c>
      <c r="BO3267">
        <v>9215104</v>
      </c>
    </row>
    <row r="3268" spans="1:67" x14ac:dyDescent="0.15">
      <c r="A3268">
        <v>3267</v>
      </c>
      <c r="B3268" t="s">
        <v>4069</v>
      </c>
      <c r="E3268">
        <f>机器人辅助表!B3268</f>
        <v>50</v>
      </c>
      <c r="F3268">
        <v>2</v>
      </c>
      <c r="G3268">
        <v>58101</v>
      </c>
      <c r="H3268">
        <v>0</v>
      </c>
      <c r="I3268">
        <f>机器人辅助表!H3268</f>
        <v>13551.857166229569</v>
      </c>
      <c r="J3268">
        <v>2</v>
      </c>
      <c r="K3268">
        <v>4</v>
      </c>
      <c r="L3268">
        <v>1</v>
      </c>
      <c r="M3268" s="2">
        <f>机器人辅助表!C3268</f>
        <v>83741.124928695688</v>
      </c>
      <c r="N3268" s="2">
        <v>2</v>
      </c>
      <c r="O3268" s="2">
        <f>机器人辅助表!D3268</f>
        <v>3623.414059414717</v>
      </c>
      <c r="P3268" s="2">
        <v>3</v>
      </c>
      <c r="Q3268" s="2">
        <f>机器人辅助表!E3268</f>
        <v>1610.4062486287633</v>
      </c>
      <c r="R3268" s="2">
        <v>6</v>
      </c>
      <c r="S3268" s="2">
        <f>机器人辅助表!F3268</f>
        <v>7969.8499999999995</v>
      </c>
      <c r="T3268">
        <v>0</v>
      </c>
      <c r="U3268">
        <v>0</v>
      </c>
      <c r="V3268">
        <v>0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  <c r="AF3268">
        <v>0</v>
      </c>
      <c r="AG3268">
        <v>0</v>
      </c>
      <c r="BD3268">
        <v>11</v>
      </c>
      <c r="BE3268">
        <v>9211103</v>
      </c>
      <c r="BF3268">
        <v>9214103</v>
      </c>
      <c r="BG3268">
        <v>9214203</v>
      </c>
      <c r="BH3268">
        <v>9214304</v>
      </c>
      <c r="BI3268">
        <v>9214404</v>
      </c>
      <c r="BJ3268">
        <v>9222102</v>
      </c>
      <c r="BK3268">
        <v>9223103</v>
      </c>
      <c r="BL3268">
        <v>9223202</v>
      </c>
      <c r="BM3268">
        <v>9223304</v>
      </c>
      <c r="BN3268">
        <v>9223403</v>
      </c>
      <c r="BO3268">
        <v>9215104</v>
      </c>
    </row>
    <row r="3269" spans="1:67" x14ac:dyDescent="0.15">
      <c r="A3269">
        <v>3268</v>
      </c>
      <c r="B3269" t="s">
        <v>1479</v>
      </c>
      <c r="E3269">
        <f>机器人辅助表!B3269</f>
        <v>26</v>
      </c>
      <c r="F3269">
        <v>2</v>
      </c>
      <c r="G3269">
        <v>58101</v>
      </c>
      <c r="H3269">
        <v>0</v>
      </c>
      <c r="I3269">
        <f>机器人辅助表!H3269</f>
        <v>2471.2968437242439</v>
      </c>
      <c r="J3269">
        <v>2</v>
      </c>
      <c r="K3269">
        <v>4</v>
      </c>
      <c r="L3269">
        <v>1</v>
      </c>
      <c r="M3269" s="2">
        <f>机器人辅助表!C3269</f>
        <v>5812.1959526608707</v>
      </c>
      <c r="N3269" s="2">
        <v>2</v>
      </c>
      <c r="O3269" s="2">
        <f>机器人辅助表!D3269</f>
        <v>413.10770838260885</v>
      </c>
      <c r="P3269" s="2">
        <v>3</v>
      </c>
      <c r="Q3269" s="2">
        <f>机器人辅助表!E3269</f>
        <v>183.60342594782614</v>
      </c>
      <c r="R3269" s="2">
        <v>6</v>
      </c>
      <c r="S3269" s="2">
        <f>机器人辅助表!F3269</f>
        <v>3618.2795999999998</v>
      </c>
      <c r="T3269">
        <v>0</v>
      </c>
      <c r="U3269">
        <v>0</v>
      </c>
      <c r="V3269">
        <v>0</v>
      </c>
      <c r="W3269">
        <v>0</v>
      </c>
      <c r="X3269">
        <v>0</v>
      </c>
      <c r="Y3269">
        <v>0</v>
      </c>
      <c r="Z3269">
        <v>0</v>
      </c>
      <c r="AA3269">
        <v>0</v>
      </c>
      <c r="AB3269">
        <v>0</v>
      </c>
      <c r="AC3269">
        <v>0</v>
      </c>
      <c r="AD3269">
        <v>0</v>
      </c>
      <c r="AE3269">
        <v>0</v>
      </c>
      <c r="AF3269">
        <v>0</v>
      </c>
      <c r="AG3269">
        <v>0</v>
      </c>
      <c r="BD3269">
        <v>11</v>
      </c>
      <c r="BE3269">
        <v>9211103</v>
      </c>
      <c r="BF3269">
        <v>9214104</v>
      </c>
      <c r="BG3269">
        <v>9214202</v>
      </c>
      <c r="BH3269">
        <v>9214303</v>
      </c>
      <c r="BI3269">
        <v>9214403</v>
      </c>
      <c r="BJ3269">
        <v>9222103</v>
      </c>
      <c r="BK3269">
        <v>9223102</v>
      </c>
      <c r="BL3269">
        <v>9223202</v>
      </c>
      <c r="BM3269">
        <v>9223302</v>
      </c>
      <c r="BN3269">
        <v>9223402</v>
      </c>
      <c r="BO3269">
        <v>9215102</v>
      </c>
    </row>
    <row r="3270" spans="1:67" x14ac:dyDescent="0.15">
      <c r="A3270">
        <v>3269</v>
      </c>
      <c r="B3270" t="s">
        <v>1480</v>
      </c>
      <c r="E3270">
        <f>机器人辅助表!B3270</f>
        <v>34</v>
      </c>
      <c r="F3270">
        <v>1</v>
      </c>
      <c r="G3270">
        <v>58001</v>
      </c>
      <c r="H3270">
        <v>0</v>
      </c>
      <c r="I3270">
        <f>机器人辅助表!H3270</f>
        <v>5450.2694254706585</v>
      </c>
      <c r="J3270">
        <v>2</v>
      </c>
      <c r="K3270">
        <v>4</v>
      </c>
      <c r="L3270">
        <v>1</v>
      </c>
      <c r="M3270" s="2">
        <f>机器人辅助表!C3270</f>
        <v>18888.267321261876</v>
      </c>
      <c r="N3270" s="2">
        <v>2</v>
      </c>
      <c r="O3270" s="2">
        <f>机器人辅助表!D3270</f>
        <v>1173.338545182743</v>
      </c>
      <c r="P3270" s="2">
        <v>3</v>
      </c>
      <c r="Q3270" s="2">
        <f>机器人辅助表!E3270</f>
        <v>521.48379785899681</v>
      </c>
      <c r="R3270" s="2">
        <v>6</v>
      </c>
      <c r="S3270" s="2">
        <f>机器人辅助表!F3270</f>
        <v>6151.5828000000001</v>
      </c>
      <c r="T3270">
        <v>0</v>
      </c>
      <c r="U3270">
        <v>0</v>
      </c>
      <c r="V3270">
        <v>0</v>
      </c>
      <c r="W3270">
        <v>0</v>
      </c>
      <c r="X3270">
        <v>0</v>
      </c>
      <c r="Y3270">
        <v>0</v>
      </c>
      <c r="Z3270">
        <v>0</v>
      </c>
      <c r="AA3270">
        <v>0</v>
      </c>
      <c r="AB3270">
        <v>0</v>
      </c>
      <c r="AC3270">
        <v>0</v>
      </c>
      <c r="AD3270">
        <v>0</v>
      </c>
      <c r="AE3270">
        <v>0</v>
      </c>
      <c r="AF3270">
        <v>0</v>
      </c>
      <c r="AG3270">
        <v>0</v>
      </c>
      <c r="BD3270">
        <v>11</v>
      </c>
      <c r="BE3270">
        <v>9113102</v>
      </c>
      <c r="BF3270">
        <v>9121102</v>
      </c>
      <c r="BG3270">
        <v>9121204</v>
      </c>
      <c r="BH3270">
        <v>9121303</v>
      </c>
      <c r="BI3270">
        <v>9121404</v>
      </c>
      <c r="BJ3270">
        <v>9114102</v>
      </c>
      <c r="BK3270">
        <v>9122102</v>
      </c>
      <c r="BL3270">
        <v>9122203</v>
      </c>
      <c r="BM3270">
        <v>9122304</v>
      </c>
      <c r="BN3270">
        <v>9122402</v>
      </c>
      <c r="BO3270">
        <v>9115103</v>
      </c>
    </row>
    <row r="3271" spans="1:67" x14ac:dyDescent="0.15">
      <c r="A3271">
        <v>3270</v>
      </c>
      <c r="B3271" t="s">
        <v>4070</v>
      </c>
      <c r="E3271">
        <f>机器人辅助表!B3271</f>
        <v>33</v>
      </c>
      <c r="F3271">
        <v>1</v>
      </c>
      <c r="G3271">
        <v>58001</v>
      </c>
      <c r="H3271">
        <v>0</v>
      </c>
      <c r="I3271">
        <f>机器人辅助表!H3271</f>
        <v>6965.0116249114126</v>
      </c>
      <c r="J3271">
        <v>2</v>
      </c>
      <c r="K3271">
        <v>4</v>
      </c>
      <c r="L3271">
        <v>1</v>
      </c>
      <c r="M3271" s="2">
        <f>机器人辅助表!C3271</f>
        <v>23239.554749277606</v>
      </c>
      <c r="N3271" s="2">
        <v>2</v>
      </c>
      <c r="O3271" s="2">
        <f>机器人辅助表!D3271</f>
        <v>1456.9825763919739</v>
      </c>
      <c r="P3271" s="2">
        <v>3</v>
      </c>
      <c r="Q3271" s="2">
        <f>机器人辅助表!E3271</f>
        <v>647.54781172976629</v>
      </c>
      <c r="R3271" s="2">
        <v>6</v>
      </c>
      <c r="S3271" s="2">
        <f>机器人辅助表!F3271</f>
        <v>8147.2463999999991</v>
      </c>
      <c r="T3271">
        <v>0</v>
      </c>
      <c r="U3271">
        <v>0</v>
      </c>
      <c r="V3271">
        <v>0</v>
      </c>
      <c r="W3271">
        <v>0</v>
      </c>
      <c r="X3271">
        <v>0</v>
      </c>
      <c r="Y3271">
        <v>0</v>
      </c>
      <c r="Z3271">
        <v>0</v>
      </c>
      <c r="AA3271">
        <v>0</v>
      </c>
      <c r="AB3271">
        <v>0</v>
      </c>
      <c r="AC3271">
        <v>0</v>
      </c>
      <c r="AD3271">
        <v>0</v>
      </c>
      <c r="AE3271">
        <v>0</v>
      </c>
      <c r="AF3271">
        <v>0</v>
      </c>
      <c r="AG3271">
        <v>0</v>
      </c>
      <c r="BD3271">
        <v>11</v>
      </c>
      <c r="BE3271">
        <v>9113104</v>
      </c>
      <c r="BF3271">
        <v>9121104</v>
      </c>
      <c r="BG3271">
        <v>9121204</v>
      </c>
      <c r="BH3271">
        <v>9121303</v>
      </c>
      <c r="BI3271">
        <v>9121404</v>
      </c>
      <c r="BJ3271">
        <v>9114103</v>
      </c>
      <c r="BK3271">
        <v>9122104</v>
      </c>
      <c r="BL3271">
        <v>9122203</v>
      </c>
      <c r="BM3271">
        <v>9122303</v>
      </c>
      <c r="BN3271">
        <v>9122402</v>
      </c>
      <c r="BO3271">
        <v>9115103</v>
      </c>
    </row>
    <row r="3272" spans="1:67" x14ac:dyDescent="0.15">
      <c r="A3272">
        <v>3271</v>
      </c>
      <c r="B3272" t="s">
        <v>4071</v>
      </c>
      <c r="E3272">
        <f>机器人辅助表!B3272</f>
        <v>49</v>
      </c>
      <c r="F3272">
        <v>2</v>
      </c>
      <c r="G3272">
        <v>58101</v>
      </c>
      <c r="H3272">
        <v>0</v>
      </c>
      <c r="I3272">
        <f>机器人辅助表!H3272</f>
        <v>9606.8468153974845</v>
      </c>
      <c r="J3272">
        <v>2</v>
      </c>
      <c r="K3272">
        <v>4</v>
      </c>
      <c r="L3272">
        <v>1</v>
      </c>
      <c r="M3272" s="2">
        <f>机器人辅助表!C3272</f>
        <v>57733.852007512753</v>
      </c>
      <c r="N3272" s="2">
        <v>2</v>
      </c>
      <c r="O3272" s="2">
        <f>机器人辅助表!D3272</f>
        <v>2552.4277000597335</v>
      </c>
      <c r="P3272" s="2">
        <v>3</v>
      </c>
      <c r="Q3272" s="2">
        <f>机器人辅助表!E3272</f>
        <v>1134.4123111376596</v>
      </c>
      <c r="R3272" s="2">
        <v>6</v>
      </c>
      <c r="S3272" s="2">
        <f>机器人辅助表!F3272</f>
        <v>5910.3281999999999</v>
      </c>
      <c r="T3272">
        <v>0</v>
      </c>
      <c r="U3272">
        <v>0</v>
      </c>
      <c r="V3272">
        <v>0</v>
      </c>
      <c r="W3272">
        <v>0</v>
      </c>
      <c r="X3272">
        <v>0</v>
      </c>
      <c r="Y3272">
        <v>0</v>
      </c>
      <c r="Z3272">
        <v>0</v>
      </c>
      <c r="AA3272">
        <v>0</v>
      </c>
      <c r="AB3272">
        <v>0</v>
      </c>
      <c r="AC3272">
        <v>0</v>
      </c>
      <c r="AD3272">
        <v>0</v>
      </c>
      <c r="AE3272">
        <v>0</v>
      </c>
      <c r="AF3272">
        <v>0</v>
      </c>
      <c r="AG3272">
        <v>0</v>
      </c>
      <c r="BD3272">
        <v>11</v>
      </c>
      <c r="BE3272">
        <v>9211103</v>
      </c>
      <c r="BF3272">
        <v>9214103</v>
      </c>
      <c r="BG3272">
        <v>9214202</v>
      </c>
      <c r="BH3272">
        <v>9214303</v>
      </c>
      <c r="BI3272">
        <v>9214403</v>
      </c>
      <c r="BJ3272">
        <v>9222104</v>
      </c>
      <c r="BK3272">
        <v>9223102</v>
      </c>
      <c r="BL3272">
        <v>9223204</v>
      </c>
      <c r="BM3272">
        <v>9223303</v>
      </c>
      <c r="BN3272">
        <v>9223402</v>
      </c>
      <c r="BO3272">
        <v>9215103</v>
      </c>
    </row>
    <row r="3273" spans="1:67" x14ac:dyDescent="0.15">
      <c r="A3273">
        <v>3272</v>
      </c>
      <c r="B3273" t="s">
        <v>1481</v>
      </c>
      <c r="E3273">
        <f>机器人辅助表!B3273</f>
        <v>25</v>
      </c>
      <c r="F3273">
        <v>2</v>
      </c>
      <c r="G3273">
        <v>58101</v>
      </c>
      <c r="H3273">
        <v>0</v>
      </c>
      <c r="I3273">
        <f>机器人辅助表!H3273</f>
        <v>2623.895486789298</v>
      </c>
      <c r="J3273">
        <v>2</v>
      </c>
      <c r="K3273">
        <v>4</v>
      </c>
      <c r="L3273">
        <v>1</v>
      </c>
      <c r="M3273" s="2">
        <f>机器人辅助表!C3273</f>
        <v>5795.6214820234127</v>
      </c>
      <c r="N3273" s="2">
        <v>2</v>
      </c>
      <c r="O3273" s="2">
        <f>机器人辅助表!D3273</f>
        <v>422.56683210702363</v>
      </c>
      <c r="P3273" s="2">
        <v>3</v>
      </c>
      <c r="Q3273" s="2">
        <f>机器人辅助表!E3273</f>
        <v>187.80748093645494</v>
      </c>
      <c r="R3273" s="2">
        <v>6</v>
      </c>
      <c r="S3273" s="2">
        <f>机器人辅助表!F3273</f>
        <v>3954.06</v>
      </c>
      <c r="T3273">
        <v>0</v>
      </c>
      <c r="U3273">
        <v>0</v>
      </c>
      <c r="V3273">
        <v>0</v>
      </c>
      <c r="W3273">
        <v>0</v>
      </c>
      <c r="X3273">
        <v>0</v>
      </c>
      <c r="Y3273">
        <v>0</v>
      </c>
      <c r="Z3273">
        <v>0</v>
      </c>
      <c r="AA3273">
        <v>0</v>
      </c>
      <c r="AB3273">
        <v>0</v>
      </c>
      <c r="AC3273">
        <v>0</v>
      </c>
      <c r="AD3273">
        <v>0</v>
      </c>
      <c r="AE3273">
        <v>0</v>
      </c>
      <c r="AF3273">
        <v>0</v>
      </c>
      <c r="AG3273">
        <v>0</v>
      </c>
      <c r="BD3273">
        <v>11</v>
      </c>
      <c r="BE3273">
        <v>9211103</v>
      </c>
      <c r="BF3273">
        <v>9214103</v>
      </c>
      <c r="BG3273">
        <v>9214202</v>
      </c>
      <c r="BH3273">
        <v>9214302</v>
      </c>
      <c r="BI3273">
        <v>9214403</v>
      </c>
      <c r="BJ3273">
        <v>9222102</v>
      </c>
      <c r="BK3273">
        <v>9223102</v>
      </c>
      <c r="BL3273">
        <v>9223202</v>
      </c>
      <c r="BM3273">
        <v>9223302</v>
      </c>
      <c r="BN3273">
        <v>9223404</v>
      </c>
      <c r="BO3273">
        <v>9215103</v>
      </c>
    </row>
    <row r="3274" spans="1:67" x14ac:dyDescent="0.15">
      <c r="A3274">
        <v>3273</v>
      </c>
      <c r="B3274" t="s">
        <v>4072</v>
      </c>
      <c r="E3274">
        <f>机器人辅助表!B3274</f>
        <v>28</v>
      </c>
      <c r="F3274">
        <v>2</v>
      </c>
      <c r="G3274">
        <v>58101</v>
      </c>
      <c r="H3274">
        <v>0</v>
      </c>
      <c r="I3274">
        <f>机器人辅助表!H3274</f>
        <v>5056.8640131282627</v>
      </c>
      <c r="J3274">
        <v>2</v>
      </c>
      <c r="K3274">
        <v>4</v>
      </c>
      <c r="L3274">
        <v>1</v>
      </c>
      <c r="M3274" s="2">
        <f>机器人辅助表!C3274</f>
        <v>13313.566118143146</v>
      </c>
      <c r="N3274" s="2">
        <v>2</v>
      </c>
      <c r="O3274" s="2">
        <f>机器人辅助表!D3274</f>
        <v>900.91800799464909</v>
      </c>
      <c r="P3274" s="2">
        <v>3</v>
      </c>
      <c r="Q3274" s="2">
        <f>机器人辅助表!E3274</f>
        <v>400.40800355317731</v>
      </c>
      <c r="R3274" s="2">
        <v>6</v>
      </c>
      <c r="S3274" s="2">
        <f>机器人辅助表!F3274</f>
        <v>7000.5432000000001</v>
      </c>
      <c r="T3274">
        <v>0</v>
      </c>
      <c r="U3274">
        <v>0</v>
      </c>
      <c r="V3274">
        <v>0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  <c r="AF3274">
        <v>0</v>
      </c>
      <c r="AG3274">
        <v>0</v>
      </c>
      <c r="BD3274">
        <v>11</v>
      </c>
      <c r="BE3274">
        <v>9211103</v>
      </c>
      <c r="BF3274">
        <v>9214103</v>
      </c>
      <c r="BG3274">
        <v>9214203</v>
      </c>
      <c r="BH3274">
        <v>9214303</v>
      </c>
      <c r="BI3274">
        <v>9214404</v>
      </c>
      <c r="BJ3274">
        <v>9222104</v>
      </c>
      <c r="BK3274">
        <v>9223102</v>
      </c>
      <c r="BL3274">
        <v>9223202</v>
      </c>
      <c r="BM3274">
        <v>9223304</v>
      </c>
      <c r="BN3274">
        <v>9223402</v>
      </c>
      <c r="BO3274">
        <v>9215103</v>
      </c>
    </row>
    <row r="3275" spans="1:67" x14ac:dyDescent="0.15">
      <c r="A3275">
        <v>3274</v>
      </c>
      <c r="B3275" t="s">
        <v>4073</v>
      </c>
      <c r="E3275">
        <f>机器人辅助表!B3275</f>
        <v>43</v>
      </c>
      <c r="F3275">
        <v>3</v>
      </c>
      <c r="G3275">
        <v>58201</v>
      </c>
      <c r="H3275">
        <v>0</v>
      </c>
      <c r="I3275">
        <f>机器人辅助表!H3275</f>
        <v>9558.049849810368</v>
      </c>
      <c r="J3275">
        <v>2</v>
      </c>
      <c r="K3275">
        <v>4</v>
      </c>
      <c r="L3275">
        <v>1</v>
      </c>
      <c r="M3275" s="2">
        <f>机器人辅助表!C3275</f>
        <v>47665.804887911625</v>
      </c>
      <c r="N3275" s="2">
        <v>2</v>
      </c>
      <c r="O3275" s="2">
        <f>机器人辅助表!D3275</f>
        <v>2419.4079290715058</v>
      </c>
      <c r="P3275" s="2">
        <v>3</v>
      </c>
      <c r="Q3275" s="2">
        <f>机器人辅助表!E3275</f>
        <v>1075.2924129206694</v>
      </c>
      <c r="R3275" s="2">
        <v>6</v>
      </c>
      <c r="S3275" s="2">
        <f>机器人辅助表!F3275</f>
        <v>7540.3206</v>
      </c>
      <c r="T3275">
        <v>0</v>
      </c>
      <c r="U3275">
        <v>0</v>
      </c>
      <c r="V3275">
        <v>0</v>
      </c>
      <c r="W3275">
        <v>0</v>
      </c>
      <c r="X3275">
        <v>0</v>
      </c>
      <c r="Y3275">
        <v>0</v>
      </c>
      <c r="Z3275">
        <v>0</v>
      </c>
      <c r="AA3275">
        <v>0</v>
      </c>
      <c r="AB3275">
        <v>0</v>
      </c>
      <c r="AC3275">
        <v>0</v>
      </c>
      <c r="AD3275">
        <v>0</v>
      </c>
      <c r="AE3275">
        <v>0</v>
      </c>
      <c r="AF3275">
        <v>0</v>
      </c>
      <c r="AG3275">
        <v>0</v>
      </c>
      <c r="BD3275">
        <v>8</v>
      </c>
      <c r="BE3275">
        <v>9323103</v>
      </c>
      <c r="BF3275">
        <v>9324103</v>
      </c>
      <c r="BG3275">
        <v>9324202</v>
      </c>
      <c r="BH3275">
        <v>9324304</v>
      </c>
      <c r="BI3275">
        <v>9324403</v>
      </c>
      <c r="BJ3275">
        <v>9312103</v>
      </c>
      <c r="BK3275">
        <v>9311102</v>
      </c>
      <c r="BL3275">
        <v>9315102</v>
      </c>
    </row>
    <row r="3276" spans="1:67" x14ac:dyDescent="0.15">
      <c r="A3276">
        <v>3275</v>
      </c>
      <c r="B3276" t="s">
        <v>4074</v>
      </c>
      <c r="E3276">
        <f>机器人辅助表!B3276</f>
        <v>34</v>
      </c>
      <c r="F3276">
        <v>2</v>
      </c>
      <c r="G3276">
        <v>58101</v>
      </c>
      <c r="H3276">
        <v>0</v>
      </c>
      <c r="I3276">
        <f>机器人辅助表!H3276</f>
        <v>8226.8217742953329</v>
      </c>
      <c r="J3276">
        <v>2</v>
      </c>
      <c r="K3276">
        <v>4</v>
      </c>
      <c r="L3276">
        <v>1</v>
      </c>
      <c r="M3276" s="2">
        <f>机器人辅助表!C3276</f>
        <v>28510.592183036795</v>
      </c>
      <c r="N3276" s="2">
        <v>2</v>
      </c>
      <c r="O3276" s="2">
        <f>机器人辅助表!D3276</f>
        <v>1771.0770493324421</v>
      </c>
      <c r="P3276" s="2">
        <v>3</v>
      </c>
      <c r="Q3276" s="2">
        <f>机器人辅助表!E3276</f>
        <v>787.14535525886311</v>
      </c>
      <c r="R3276" s="2">
        <v>6</v>
      </c>
      <c r="S3276" s="2">
        <f>机器人辅助表!F3276</f>
        <v>9285.4080000000013</v>
      </c>
      <c r="T3276">
        <v>0</v>
      </c>
      <c r="U3276">
        <v>0</v>
      </c>
      <c r="V3276">
        <v>0</v>
      </c>
      <c r="W3276">
        <v>0</v>
      </c>
      <c r="X3276">
        <v>0</v>
      </c>
      <c r="Y3276">
        <v>0</v>
      </c>
      <c r="Z3276">
        <v>0</v>
      </c>
      <c r="AA3276">
        <v>0</v>
      </c>
      <c r="AB3276">
        <v>0</v>
      </c>
      <c r="AC3276">
        <v>0</v>
      </c>
      <c r="AD3276">
        <v>0</v>
      </c>
      <c r="AE3276">
        <v>0</v>
      </c>
      <c r="AF3276">
        <v>0</v>
      </c>
      <c r="AG3276">
        <v>0</v>
      </c>
      <c r="BD3276">
        <v>11</v>
      </c>
      <c r="BE3276">
        <v>9211102</v>
      </c>
      <c r="BF3276">
        <v>9214104</v>
      </c>
      <c r="BG3276">
        <v>9214204</v>
      </c>
      <c r="BH3276">
        <v>9214303</v>
      </c>
      <c r="BI3276">
        <v>9214404</v>
      </c>
      <c r="BJ3276">
        <v>9222102</v>
      </c>
      <c r="BK3276">
        <v>9223102</v>
      </c>
      <c r="BL3276">
        <v>9223204</v>
      </c>
      <c r="BM3276">
        <v>9223304</v>
      </c>
      <c r="BN3276">
        <v>9223402</v>
      </c>
      <c r="BO3276">
        <v>9215103</v>
      </c>
    </row>
    <row r="3277" spans="1:67" x14ac:dyDescent="0.15">
      <c r="A3277">
        <v>3276</v>
      </c>
      <c r="B3277" t="s">
        <v>4075</v>
      </c>
      <c r="E3277">
        <f>机器人辅助表!B3277</f>
        <v>38</v>
      </c>
      <c r="F3277">
        <v>2</v>
      </c>
      <c r="G3277">
        <v>58101</v>
      </c>
      <c r="H3277">
        <v>0</v>
      </c>
      <c r="I3277">
        <f>机器人辅助表!H3277</f>
        <v>3933.2675665327301</v>
      </c>
      <c r="J3277">
        <v>2</v>
      </c>
      <c r="K3277">
        <v>4</v>
      </c>
      <c r="L3277">
        <v>1</v>
      </c>
      <c r="M3277" s="2">
        <f>机器人辅助表!C3277</f>
        <v>16005.706254939128</v>
      </c>
      <c r="N3277" s="2">
        <v>2</v>
      </c>
      <c r="O3277" s="2">
        <f>机器人辅助表!D3277</f>
        <v>924.10621055518402</v>
      </c>
      <c r="P3277" s="2">
        <v>3</v>
      </c>
      <c r="Q3277" s="2">
        <f>机器人辅助表!E3277</f>
        <v>410.7138713578596</v>
      </c>
      <c r="R3277" s="2">
        <v>6</v>
      </c>
      <c r="S3277" s="2">
        <f>机器人辅助表!F3277</f>
        <v>3831.3959999999997</v>
      </c>
      <c r="T3277">
        <v>0</v>
      </c>
      <c r="U3277">
        <v>0</v>
      </c>
      <c r="V3277">
        <v>0</v>
      </c>
      <c r="W3277">
        <v>0</v>
      </c>
      <c r="X3277">
        <v>0</v>
      </c>
      <c r="Y3277">
        <v>0</v>
      </c>
      <c r="Z3277">
        <v>0</v>
      </c>
      <c r="AA3277">
        <v>0</v>
      </c>
      <c r="AB3277">
        <v>0</v>
      </c>
      <c r="AC3277">
        <v>0</v>
      </c>
      <c r="AD3277">
        <v>0</v>
      </c>
      <c r="AE3277">
        <v>0</v>
      </c>
      <c r="AF3277">
        <v>0</v>
      </c>
      <c r="AG3277">
        <v>0</v>
      </c>
      <c r="BD3277">
        <v>11</v>
      </c>
      <c r="BE3277">
        <v>9211102</v>
      </c>
      <c r="BF3277">
        <v>9214103</v>
      </c>
      <c r="BG3277">
        <v>9214203</v>
      </c>
      <c r="BH3277">
        <v>9214304</v>
      </c>
      <c r="BI3277">
        <v>9214403</v>
      </c>
      <c r="BJ3277">
        <v>9222103</v>
      </c>
      <c r="BK3277">
        <v>9223104</v>
      </c>
      <c r="BL3277">
        <v>9223203</v>
      </c>
      <c r="BM3277">
        <v>9223302</v>
      </c>
      <c r="BN3277">
        <v>9223403</v>
      </c>
      <c r="BO3277">
        <v>9215103</v>
      </c>
    </row>
    <row r="3278" spans="1:67" x14ac:dyDescent="0.15">
      <c r="A3278">
        <v>3277</v>
      </c>
      <c r="B3278" t="s">
        <v>4076</v>
      </c>
      <c r="E3278">
        <f>机器人辅助表!B3278</f>
        <v>42</v>
      </c>
      <c r="F3278">
        <v>1</v>
      </c>
      <c r="G3278">
        <v>58001</v>
      </c>
      <c r="H3278">
        <v>0</v>
      </c>
      <c r="I3278">
        <f>机器人辅助表!H3278</f>
        <v>11679.220506172654</v>
      </c>
      <c r="J3278">
        <v>2</v>
      </c>
      <c r="K3278">
        <v>4</v>
      </c>
      <c r="L3278">
        <v>1</v>
      </c>
      <c r="M3278" s="2">
        <f>机器人辅助表!C3278</f>
        <v>56130.460438596951</v>
      </c>
      <c r="N3278" s="2">
        <v>2</v>
      </c>
      <c r="O3278" s="2">
        <f>机器人辅助表!D3278</f>
        <v>2920.228538953847</v>
      </c>
      <c r="P3278" s="2">
        <v>3</v>
      </c>
      <c r="Q3278" s="2">
        <f>机器人辅助表!E3278</f>
        <v>1297.8793506461545</v>
      </c>
      <c r="R3278" s="2">
        <v>6</v>
      </c>
      <c r="S3278" s="2">
        <f>机器人辅助表!F3278</f>
        <v>9615.7571999999982</v>
      </c>
      <c r="T3278">
        <v>0</v>
      </c>
      <c r="U3278">
        <v>0</v>
      </c>
      <c r="V3278">
        <v>0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  <c r="AF3278">
        <v>0</v>
      </c>
      <c r="AG3278">
        <v>0</v>
      </c>
      <c r="BD3278">
        <v>11</v>
      </c>
      <c r="BE3278">
        <v>9113102</v>
      </c>
      <c r="BF3278">
        <v>9121102</v>
      </c>
      <c r="BG3278">
        <v>9121202</v>
      </c>
      <c r="BH3278">
        <v>9121302</v>
      </c>
      <c r="BI3278">
        <v>9121404</v>
      </c>
      <c r="BJ3278">
        <v>9114102</v>
      </c>
      <c r="BK3278">
        <v>9122104</v>
      </c>
      <c r="BL3278">
        <v>9122203</v>
      </c>
      <c r="BM3278">
        <v>9122303</v>
      </c>
      <c r="BN3278">
        <v>9122403</v>
      </c>
      <c r="BO3278">
        <v>9115102</v>
      </c>
    </row>
    <row r="3279" spans="1:67" x14ac:dyDescent="0.15">
      <c r="A3279">
        <v>3278</v>
      </c>
      <c r="B3279" t="s">
        <v>4077</v>
      </c>
      <c r="E3279">
        <f>机器人辅助表!B3279</f>
        <v>34</v>
      </c>
      <c r="F3279">
        <v>3</v>
      </c>
      <c r="G3279">
        <v>58201</v>
      </c>
      <c r="H3279">
        <v>0</v>
      </c>
      <c r="I3279">
        <f>机器人辅助表!H3279</f>
        <v>4113.4108871476665</v>
      </c>
      <c r="J3279">
        <v>2</v>
      </c>
      <c r="K3279">
        <v>4</v>
      </c>
      <c r="L3279">
        <v>1</v>
      </c>
      <c r="M3279" s="2">
        <f>机器人辅助表!C3279</f>
        <v>14255.296091518398</v>
      </c>
      <c r="N3279" s="2">
        <v>2</v>
      </c>
      <c r="O3279" s="2">
        <f>机器人辅助表!D3279</f>
        <v>885.53852466622106</v>
      </c>
      <c r="P3279" s="2">
        <v>3</v>
      </c>
      <c r="Q3279" s="2">
        <f>机器人辅助表!E3279</f>
        <v>393.57267762943155</v>
      </c>
      <c r="R3279" s="2">
        <v>6</v>
      </c>
      <c r="S3279" s="2">
        <f>机器人辅助表!F3279</f>
        <v>4642.7040000000006</v>
      </c>
      <c r="T3279">
        <v>0</v>
      </c>
      <c r="U3279">
        <v>0</v>
      </c>
      <c r="V3279">
        <v>0</v>
      </c>
      <c r="W3279">
        <v>0</v>
      </c>
      <c r="X3279">
        <v>0</v>
      </c>
      <c r="Y3279">
        <v>0</v>
      </c>
      <c r="Z3279">
        <v>0</v>
      </c>
      <c r="AA3279">
        <v>0</v>
      </c>
      <c r="AB3279">
        <v>0</v>
      </c>
      <c r="AC3279">
        <v>0</v>
      </c>
      <c r="AD3279">
        <v>0</v>
      </c>
      <c r="AE3279">
        <v>0</v>
      </c>
      <c r="AF3279">
        <v>0</v>
      </c>
      <c r="AG3279">
        <v>0</v>
      </c>
      <c r="BD3279">
        <v>8</v>
      </c>
      <c r="BE3279">
        <v>9323102</v>
      </c>
      <c r="BF3279">
        <v>9324102</v>
      </c>
      <c r="BG3279">
        <v>9324204</v>
      </c>
      <c r="BH3279">
        <v>9324304</v>
      </c>
      <c r="BI3279">
        <v>9324404</v>
      </c>
      <c r="BJ3279">
        <v>9312104</v>
      </c>
      <c r="BK3279">
        <v>9311104</v>
      </c>
      <c r="BL3279">
        <v>9315102</v>
      </c>
    </row>
    <row r="3280" spans="1:67" x14ac:dyDescent="0.15">
      <c r="A3280">
        <v>3279</v>
      </c>
      <c r="B3280" t="s">
        <v>4078</v>
      </c>
      <c r="E3280">
        <f>机器人辅助表!B3280</f>
        <v>25</v>
      </c>
      <c r="F3280">
        <v>2</v>
      </c>
      <c r="G3280">
        <v>58101</v>
      </c>
      <c r="H3280">
        <v>0</v>
      </c>
      <c r="I3280">
        <f>机器人辅助表!H3280</f>
        <v>3756.9412651755856</v>
      </c>
      <c r="J3280">
        <v>2</v>
      </c>
      <c r="K3280">
        <v>4</v>
      </c>
      <c r="L3280">
        <v>1</v>
      </c>
      <c r="M3280" s="2">
        <f>机器人辅助表!C3280</f>
        <v>8298.276212897159</v>
      </c>
      <c r="N3280" s="2">
        <v>2</v>
      </c>
      <c r="O3280" s="2">
        <f>机器人辅助表!D3280</f>
        <v>605.03887324414745</v>
      </c>
      <c r="P3280" s="2">
        <v>3</v>
      </c>
      <c r="Q3280" s="2">
        <f>机器人辅助表!E3280</f>
        <v>268.90616588628774</v>
      </c>
      <c r="R3280" s="2">
        <v>6</v>
      </c>
      <c r="S3280" s="2">
        <f>机器人辅助表!F3280</f>
        <v>5661.4949999999999</v>
      </c>
      <c r="T3280">
        <v>0</v>
      </c>
      <c r="U3280">
        <v>0</v>
      </c>
      <c r="V3280">
        <v>0</v>
      </c>
      <c r="W3280">
        <v>0</v>
      </c>
      <c r="X3280">
        <v>0</v>
      </c>
      <c r="Y3280">
        <v>0</v>
      </c>
      <c r="Z3280">
        <v>0</v>
      </c>
      <c r="AA3280">
        <v>0</v>
      </c>
      <c r="AB3280">
        <v>0</v>
      </c>
      <c r="AC3280">
        <v>0</v>
      </c>
      <c r="AD3280">
        <v>0</v>
      </c>
      <c r="AE3280">
        <v>0</v>
      </c>
      <c r="AF3280">
        <v>0</v>
      </c>
      <c r="AG3280">
        <v>0</v>
      </c>
      <c r="BD3280">
        <v>11</v>
      </c>
      <c r="BE3280">
        <v>9211103</v>
      </c>
      <c r="BF3280">
        <v>9214103</v>
      </c>
      <c r="BG3280">
        <v>9214202</v>
      </c>
      <c r="BH3280">
        <v>9214302</v>
      </c>
      <c r="BI3280">
        <v>9214403</v>
      </c>
      <c r="BJ3280">
        <v>9222103</v>
      </c>
      <c r="BK3280">
        <v>9223102</v>
      </c>
      <c r="BL3280">
        <v>9223204</v>
      </c>
      <c r="BM3280">
        <v>9223304</v>
      </c>
      <c r="BN3280">
        <v>9223404</v>
      </c>
      <c r="BO3280">
        <v>9215104</v>
      </c>
    </row>
    <row r="3281" spans="1:67" x14ac:dyDescent="0.15">
      <c r="A3281">
        <v>3280</v>
      </c>
      <c r="B3281" t="s">
        <v>4079</v>
      </c>
      <c r="E3281">
        <f>机器人辅助表!B3281</f>
        <v>33</v>
      </c>
      <c r="F3281">
        <v>1</v>
      </c>
      <c r="G3281">
        <v>58001</v>
      </c>
      <c r="H3281">
        <v>0</v>
      </c>
      <c r="I3281">
        <f>机器人辅助表!H3281</f>
        <v>4353.1322655696331</v>
      </c>
      <c r="J3281">
        <v>2</v>
      </c>
      <c r="K3281">
        <v>4</v>
      </c>
      <c r="L3281">
        <v>1</v>
      </c>
      <c r="M3281" s="2">
        <f>机器人辅助表!C3281</f>
        <v>14524.721718298506</v>
      </c>
      <c r="N3281" s="2">
        <v>2</v>
      </c>
      <c r="O3281" s="2">
        <f>机器人辅助表!D3281</f>
        <v>910.61411024498386</v>
      </c>
      <c r="P3281" s="2">
        <v>3</v>
      </c>
      <c r="Q3281" s="2">
        <f>机器人辅助表!E3281</f>
        <v>404.71738233110398</v>
      </c>
      <c r="R3281" s="2">
        <v>6</v>
      </c>
      <c r="S3281" s="2">
        <f>机器人辅助表!F3281</f>
        <v>5092.0289999999995</v>
      </c>
      <c r="T3281">
        <v>0</v>
      </c>
      <c r="U3281">
        <v>0</v>
      </c>
      <c r="V3281">
        <v>0</v>
      </c>
      <c r="W3281">
        <v>0</v>
      </c>
      <c r="X3281">
        <v>0</v>
      </c>
      <c r="Y3281">
        <v>0</v>
      </c>
      <c r="Z3281">
        <v>0</v>
      </c>
      <c r="AA3281">
        <v>0</v>
      </c>
      <c r="AB3281">
        <v>0</v>
      </c>
      <c r="AC3281">
        <v>0</v>
      </c>
      <c r="AD3281">
        <v>0</v>
      </c>
      <c r="AE3281">
        <v>0</v>
      </c>
      <c r="AF3281">
        <v>0</v>
      </c>
      <c r="AG3281">
        <v>0</v>
      </c>
      <c r="BD3281">
        <v>11</v>
      </c>
      <c r="BE3281">
        <v>9113104</v>
      </c>
      <c r="BF3281">
        <v>9121104</v>
      </c>
      <c r="BG3281">
        <v>9121204</v>
      </c>
      <c r="BH3281">
        <v>9121303</v>
      </c>
      <c r="BI3281">
        <v>9121402</v>
      </c>
      <c r="BJ3281">
        <v>9114103</v>
      </c>
      <c r="BK3281">
        <v>9122102</v>
      </c>
      <c r="BL3281">
        <v>9122202</v>
      </c>
      <c r="BM3281">
        <v>9122304</v>
      </c>
      <c r="BN3281">
        <v>9122403</v>
      </c>
      <c r="BO3281">
        <v>9115104</v>
      </c>
    </row>
    <row r="3282" spans="1:67" x14ac:dyDescent="0.15">
      <c r="A3282">
        <v>3281</v>
      </c>
      <c r="B3282" t="s">
        <v>4080</v>
      </c>
      <c r="E3282">
        <f>机器人辅助表!B3282</f>
        <v>42</v>
      </c>
      <c r="F3282">
        <v>3</v>
      </c>
      <c r="G3282">
        <v>58201</v>
      </c>
      <c r="H3282">
        <v>0</v>
      </c>
      <c r="I3282">
        <f>机器人辅助表!H3282</f>
        <v>13371.861159241158</v>
      </c>
      <c r="J3282">
        <v>2</v>
      </c>
      <c r="K3282">
        <v>4</v>
      </c>
      <c r="L3282">
        <v>1</v>
      </c>
      <c r="M3282" s="2">
        <f>机器人辅助表!C3282</f>
        <v>64265.309777524053</v>
      </c>
      <c r="N3282" s="2">
        <v>2</v>
      </c>
      <c r="O3282" s="2">
        <f>机器人辅助表!D3282</f>
        <v>3343.4500663384629</v>
      </c>
      <c r="P3282" s="2">
        <v>3</v>
      </c>
      <c r="Q3282" s="2">
        <f>机器人辅助表!E3282</f>
        <v>1485.9778072615395</v>
      </c>
      <c r="R3282" s="2">
        <v>6</v>
      </c>
      <c r="S3282" s="2">
        <f>机器人辅助表!F3282</f>
        <v>11009.3452</v>
      </c>
      <c r="T3282">
        <v>0</v>
      </c>
      <c r="U3282">
        <v>0</v>
      </c>
      <c r="V3282">
        <v>0</v>
      </c>
      <c r="W3282">
        <v>0</v>
      </c>
      <c r="X3282">
        <v>0</v>
      </c>
      <c r="Y3282">
        <v>0</v>
      </c>
      <c r="Z3282">
        <v>0</v>
      </c>
      <c r="AA3282">
        <v>0</v>
      </c>
      <c r="AB3282">
        <v>0</v>
      </c>
      <c r="AC3282">
        <v>0</v>
      </c>
      <c r="AD3282">
        <v>0</v>
      </c>
      <c r="AE3282">
        <v>0</v>
      </c>
      <c r="AF3282">
        <v>0</v>
      </c>
      <c r="AG3282">
        <v>0</v>
      </c>
      <c r="BD3282">
        <v>8</v>
      </c>
      <c r="BE3282">
        <v>9323104</v>
      </c>
      <c r="BF3282">
        <v>9324102</v>
      </c>
      <c r="BG3282">
        <v>9324204</v>
      </c>
      <c r="BH3282">
        <v>9324304</v>
      </c>
      <c r="BI3282">
        <v>9324404</v>
      </c>
      <c r="BJ3282">
        <v>9312102</v>
      </c>
      <c r="BK3282">
        <v>9311103</v>
      </c>
      <c r="BL3282">
        <v>9315103</v>
      </c>
    </row>
    <row r="3283" spans="1:67" x14ac:dyDescent="0.15">
      <c r="A3283">
        <v>3282</v>
      </c>
      <c r="B3283" t="s">
        <v>1482</v>
      </c>
      <c r="E3283">
        <f>机器人辅助表!B3283</f>
        <v>42</v>
      </c>
      <c r="F3283">
        <v>1</v>
      </c>
      <c r="G3283">
        <v>58001</v>
      </c>
      <c r="H3283">
        <v>0</v>
      </c>
      <c r="I3283">
        <f>机器人辅助表!H3283</f>
        <v>13033.333028627456</v>
      </c>
      <c r="J3283">
        <v>2</v>
      </c>
      <c r="K3283">
        <v>4</v>
      </c>
      <c r="L3283">
        <v>1</v>
      </c>
      <c r="M3283" s="2">
        <f>机器人辅助表!C3283</f>
        <v>62638.339909738635</v>
      </c>
      <c r="N3283" s="2">
        <v>2</v>
      </c>
      <c r="O3283" s="2">
        <f>机器人辅助表!D3283</f>
        <v>3258.80576086154</v>
      </c>
      <c r="P3283" s="2">
        <v>3</v>
      </c>
      <c r="Q3283" s="2">
        <f>机器人辅助表!E3283</f>
        <v>1448.3581159384623</v>
      </c>
      <c r="R3283" s="2">
        <v>6</v>
      </c>
      <c r="S3283" s="2">
        <f>机器人辅助表!F3283</f>
        <v>10730.6276</v>
      </c>
      <c r="T3283">
        <v>0</v>
      </c>
      <c r="U3283">
        <v>0</v>
      </c>
      <c r="V3283">
        <v>0</v>
      </c>
      <c r="W3283">
        <v>0</v>
      </c>
      <c r="X3283">
        <v>0</v>
      </c>
      <c r="Y3283">
        <v>0</v>
      </c>
      <c r="Z3283">
        <v>0</v>
      </c>
      <c r="AA3283">
        <v>0</v>
      </c>
      <c r="AB3283">
        <v>0</v>
      </c>
      <c r="AC3283">
        <v>0</v>
      </c>
      <c r="AD3283">
        <v>0</v>
      </c>
      <c r="AE3283">
        <v>0</v>
      </c>
      <c r="AF3283">
        <v>0</v>
      </c>
      <c r="AG3283">
        <v>0</v>
      </c>
      <c r="BD3283">
        <v>11</v>
      </c>
      <c r="BE3283">
        <v>9113102</v>
      </c>
      <c r="BF3283">
        <v>9121102</v>
      </c>
      <c r="BG3283">
        <v>9121204</v>
      </c>
      <c r="BH3283">
        <v>9121303</v>
      </c>
      <c r="BI3283">
        <v>9121402</v>
      </c>
      <c r="BJ3283">
        <v>9114104</v>
      </c>
      <c r="BK3283">
        <v>9122102</v>
      </c>
      <c r="BL3283">
        <v>9122204</v>
      </c>
      <c r="BM3283">
        <v>9122302</v>
      </c>
      <c r="BN3283">
        <v>9122403</v>
      </c>
      <c r="BO3283">
        <v>9115102</v>
      </c>
    </row>
    <row r="3284" spans="1:67" x14ac:dyDescent="0.15">
      <c r="A3284">
        <v>3283</v>
      </c>
      <c r="B3284" t="s">
        <v>1483</v>
      </c>
      <c r="E3284">
        <f>机器人辅助表!B3284</f>
        <v>21</v>
      </c>
      <c r="F3284">
        <v>2</v>
      </c>
      <c r="G3284">
        <v>58101</v>
      </c>
      <c r="H3284">
        <v>0</v>
      </c>
      <c r="I3284">
        <f>机器人辅助表!H3284</f>
        <v>1657.0133771921742</v>
      </c>
      <c r="J3284">
        <v>2</v>
      </c>
      <c r="K3284">
        <v>4</v>
      </c>
      <c r="L3284">
        <v>1</v>
      </c>
      <c r="M3284" s="2">
        <f>机器人辅助表!C3284</f>
        <v>2858.304198750001</v>
      </c>
      <c r="N3284" s="2">
        <v>2</v>
      </c>
      <c r="O3284" s="2">
        <f>机器人辅助表!D3284</f>
        <v>232.40869826086967</v>
      </c>
      <c r="P3284" s="2">
        <v>3</v>
      </c>
      <c r="Q3284" s="2">
        <f>机器人辅助表!E3284</f>
        <v>103.29275478260874</v>
      </c>
      <c r="R3284" s="2">
        <v>6</v>
      </c>
      <c r="S3284" s="2">
        <f>机器人辅助表!F3284</f>
        <v>2737.6789999999996</v>
      </c>
      <c r="T3284">
        <v>0</v>
      </c>
      <c r="U3284">
        <v>0</v>
      </c>
      <c r="V3284">
        <v>0</v>
      </c>
      <c r="W3284">
        <v>0</v>
      </c>
      <c r="X3284">
        <v>0</v>
      </c>
      <c r="Y3284">
        <v>0</v>
      </c>
      <c r="Z3284">
        <v>0</v>
      </c>
      <c r="AA3284">
        <v>0</v>
      </c>
      <c r="AB3284">
        <v>0</v>
      </c>
      <c r="AC3284">
        <v>0</v>
      </c>
      <c r="AD3284">
        <v>0</v>
      </c>
      <c r="AE3284">
        <v>0</v>
      </c>
      <c r="AF3284">
        <v>0</v>
      </c>
      <c r="AG3284">
        <v>0</v>
      </c>
      <c r="BD3284">
        <v>11</v>
      </c>
      <c r="BE3284">
        <v>9211102</v>
      </c>
      <c r="BF3284">
        <v>9214102</v>
      </c>
      <c r="BG3284">
        <v>9214203</v>
      </c>
      <c r="BH3284">
        <v>9214302</v>
      </c>
      <c r="BI3284">
        <v>9214404</v>
      </c>
      <c r="BJ3284">
        <v>9222104</v>
      </c>
      <c r="BK3284">
        <v>9223103</v>
      </c>
      <c r="BL3284">
        <v>9223204</v>
      </c>
      <c r="BM3284">
        <v>9223302</v>
      </c>
      <c r="BN3284">
        <v>9223404</v>
      </c>
      <c r="BO3284">
        <v>9215102</v>
      </c>
    </row>
    <row r="3285" spans="1:67" x14ac:dyDescent="0.15">
      <c r="A3285">
        <v>3284</v>
      </c>
      <c r="B3285" t="s">
        <v>4081</v>
      </c>
      <c r="E3285">
        <f>机器人辅助表!B3285</f>
        <v>33</v>
      </c>
      <c r="F3285">
        <v>2</v>
      </c>
      <c r="G3285">
        <v>58101</v>
      </c>
      <c r="H3285">
        <v>0</v>
      </c>
      <c r="I3285">
        <f>机器人辅助表!H3285</f>
        <v>6578.0665346385567</v>
      </c>
      <c r="J3285">
        <v>2</v>
      </c>
      <c r="K3285">
        <v>4</v>
      </c>
      <c r="L3285">
        <v>1</v>
      </c>
      <c r="M3285" s="2">
        <f>机器人辅助表!C3285</f>
        <v>21948.468374317741</v>
      </c>
      <c r="N3285" s="2">
        <v>2</v>
      </c>
      <c r="O3285" s="2">
        <f>机器人辅助表!D3285</f>
        <v>1376.0390999257534</v>
      </c>
      <c r="P3285" s="2">
        <v>3</v>
      </c>
      <c r="Q3285" s="2">
        <f>机器人辅助表!E3285</f>
        <v>611.57293330033497</v>
      </c>
      <c r="R3285" s="2">
        <v>6</v>
      </c>
      <c r="S3285" s="2">
        <f>机器人辅助表!F3285</f>
        <v>7694.6215999999995</v>
      </c>
      <c r="T3285">
        <v>0</v>
      </c>
      <c r="U3285">
        <v>0</v>
      </c>
      <c r="V3285">
        <v>0</v>
      </c>
      <c r="W3285">
        <v>0</v>
      </c>
      <c r="X3285">
        <v>0</v>
      </c>
      <c r="Y3285">
        <v>0</v>
      </c>
      <c r="Z3285">
        <v>0</v>
      </c>
      <c r="AA3285">
        <v>0</v>
      </c>
      <c r="AB3285">
        <v>0</v>
      </c>
      <c r="AC3285">
        <v>0</v>
      </c>
      <c r="AD3285">
        <v>0</v>
      </c>
      <c r="AE3285">
        <v>0</v>
      </c>
      <c r="AF3285">
        <v>0</v>
      </c>
      <c r="AG3285">
        <v>0</v>
      </c>
      <c r="BD3285">
        <v>11</v>
      </c>
      <c r="BE3285">
        <v>9211104</v>
      </c>
      <c r="BF3285">
        <v>9214102</v>
      </c>
      <c r="BG3285">
        <v>9214203</v>
      </c>
      <c r="BH3285">
        <v>9214304</v>
      </c>
      <c r="BI3285">
        <v>9214402</v>
      </c>
      <c r="BJ3285">
        <v>9222104</v>
      </c>
      <c r="BK3285">
        <v>9223102</v>
      </c>
      <c r="BL3285">
        <v>9223203</v>
      </c>
      <c r="BM3285">
        <v>9223304</v>
      </c>
      <c r="BN3285">
        <v>9223404</v>
      </c>
      <c r="BO3285">
        <v>9215104</v>
      </c>
    </row>
    <row r="3286" spans="1:67" x14ac:dyDescent="0.15">
      <c r="A3286">
        <v>3285</v>
      </c>
      <c r="B3286" t="s">
        <v>4082</v>
      </c>
      <c r="E3286">
        <f>机器人辅助表!B3286</f>
        <v>19</v>
      </c>
      <c r="F3286">
        <v>3</v>
      </c>
      <c r="G3286">
        <v>58201</v>
      </c>
      <c r="H3286">
        <v>0</v>
      </c>
      <c r="I3286">
        <f>机器人辅助表!H3286</f>
        <v>2279.0038251787832</v>
      </c>
      <c r="J3286">
        <v>2</v>
      </c>
      <c r="K3286">
        <v>4</v>
      </c>
      <c r="L3286">
        <v>1</v>
      </c>
      <c r="M3286" s="2">
        <f>机器人辅助表!C3286</f>
        <v>3462.2108622391306</v>
      </c>
      <c r="N3286" s="2">
        <v>2</v>
      </c>
      <c r="O3286" s="2">
        <f>机器人辅助表!D3286</f>
        <v>298.71681495652183</v>
      </c>
      <c r="P3286" s="2">
        <v>3</v>
      </c>
      <c r="Q3286" s="2">
        <f>机器人辅助表!E3286</f>
        <v>132.76302886956526</v>
      </c>
      <c r="R3286" s="2">
        <v>6</v>
      </c>
      <c r="S3286" s="2">
        <f>机器人辅助表!F3286</f>
        <v>3909.4164000000001</v>
      </c>
      <c r="T3286">
        <v>0</v>
      </c>
      <c r="U3286">
        <v>0</v>
      </c>
      <c r="V3286">
        <v>0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  <c r="AF3286">
        <v>0</v>
      </c>
      <c r="AG3286">
        <v>0</v>
      </c>
      <c r="BD3286">
        <v>8</v>
      </c>
      <c r="BE3286">
        <v>9323102</v>
      </c>
      <c r="BF3286">
        <v>9324102</v>
      </c>
      <c r="BG3286">
        <v>9324204</v>
      </c>
      <c r="BH3286">
        <v>9324304</v>
      </c>
      <c r="BI3286">
        <v>9324403</v>
      </c>
      <c r="BJ3286">
        <v>9312104</v>
      </c>
      <c r="BK3286">
        <v>9311104</v>
      </c>
      <c r="BL3286">
        <v>9315103</v>
      </c>
    </row>
    <row r="3287" spans="1:67" x14ac:dyDescent="0.15">
      <c r="A3287">
        <v>3286</v>
      </c>
      <c r="B3287" t="s">
        <v>4083</v>
      </c>
      <c r="E3287">
        <f>机器人辅助表!B3287</f>
        <v>44</v>
      </c>
      <c r="F3287">
        <v>1</v>
      </c>
      <c r="G3287">
        <v>58001</v>
      </c>
      <c r="H3287">
        <v>0</v>
      </c>
      <c r="I3287">
        <f>机器人辅助表!H3287</f>
        <v>11327.720610180908</v>
      </c>
      <c r="J3287">
        <v>2</v>
      </c>
      <c r="K3287">
        <v>4</v>
      </c>
      <c r="L3287">
        <v>1</v>
      </c>
      <c r="M3287" s="2">
        <f>机器人辅助表!C3287</f>
        <v>58507.405245203699</v>
      </c>
      <c r="N3287" s="2">
        <v>2</v>
      </c>
      <c r="O3287" s="2">
        <f>机器人辅助表!D3287</f>
        <v>2898.7809710833444</v>
      </c>
      <c r="P3287" s="2">
        <v>3</v>
      </c>
      <c r="Q3287" s="2">
        <f>机器人辅助表!E3287</f>
        <v>1288.3470982592644</v>
      </c>
      <c r="R3287" s="2">
        <v>6</v>
      </c>
      <c r="S3287" s="2">
        <f>机器人辅助表!F3287</f>
        <v>8565.7143999999989</v>
      </c>
      <c r="T3287">
        <v>0</v>
      </c>
      <c r="U3287">
        <v>0</v>
      </c>
      <c r="V3287">
        <v>0</v>
      </c>
      <c r="W3287">
        <v>0</v>
      </c>
      <c r="X3287">
        <v>0</v>
      </c>
      <c r="Y3287">
        <v>0</v>
      </c>
      <c r="Z3287">
        <v>0</v>
      </c>
      <c r="AA3287">
        <v>0</v>
      </c>
      <c r="AB3287">
        <v>0</v>
      </c>
      <c r="AC3287">
        <v>0</v>
      </c>
      <c r="AD3287">
        <v>0</v>
      </c>
      <c r="AE3287">
        <v>0</v>
      </c>
      <c r="AF3287">
        <v>0</v>
      </c>
      <c r="AG3287">
        <v>0</v>
      </c>
      <c r="BD3287">
        <v>11</v>
      </c>
      <c r="BE3287">
        <v>9113104</v>
      </c>
      <c r="BF3287">
        <v>9121103</v>
      </c>
      <c r="BG3287">
        <v>9121202</v>
      </c>
      <c r="BH3287">
        <v>9121303</v>
      </c>
      <c r="BI3287">
        <v>9121403</v>
      </c>
      <c r="BJ3287">
        <v>9114102</v>
      </c>
      <c r="BK3287">
        <v>9122104</v>
      </c>
      <c r="BL3287">
        <v>9122203</v>
      </c>
      <c r="BM3287">
        <v>9122303</v>
      </c>
      <c r="BN3287">
        <v>9122402</v>
      </c>
      <c r="BO3287">
        <v>9115104</v>
      </c>
    </row>
    <row r="3288" spans="1:67" x14ac:dyDescent="0.15">
      <c r="A3288">
        <v>3287</v>
      </c>
      <c r="B3288" t="s">
        <v>1484</v>
      </c>
      <c r="E3288">
        <f>机器人辅助表!B3288</f>
        <v>37</v>
      </c>
      <c r="F3288">
        <v>3</v>
      </c>
      <c r="G3288">
        <v>58201</v>
      </c>
      <c r="H3288">
        <v>0</v>
      </c>
      <c r="I3288">
        <f>机器人辅助表!H3288</f>
        <v>9741.1379411958715</v>
      </c>
      <c r="J3288">
        <v>2</v>
      </c>
      <c r="K3288">
        <v>4</v>
      </c>
      <c r="L3288">
        <v>1</v>
      </c>
      <c r="M3288" s="2">
        <f>机器人辅助表!C3288</f>
        <v>37904.351532816137</v>
      </c>
      <c r="N3288" s="2">
        <v>2</v>
      </c>
      <c r="O3288" s="2">
        <f>机器人辅助表!D3288</f>
        <v>2249.4908365504016</v>
      </c>
      <c r="P3288" s="2">
        <v>3</v>
      </c>
      <c r="Q3288" s="2">
        <f>机器人辅助表!E3288</f>
        <v>999.77370513351195</v>
      </c>
      <c r="R3288" s="2">
        <v>6</v>
      </c>
      <c r="S3288" s="2">
        <f>机器人辅助表!F3288</f>
        <v>9859.342200000001</v>
      </c>
      <c r="T3288">
        <v>0</v>
      </c>
      <c r="U3288">
        <v>0</v>
      </c>
      <c r="V3288">
        <v>0</v>
      </c>
      <c r="W3288">
        <v>0</v>
      </c>
      <c r="X3288">
        <v>0</v>
      </c>
      <c r="Y3288">
        <v>0</v>
      </c>
      <c r="Z3288">
        <v>0</v>
      </c>
      <c r="AA3288">
        <v>0</v>
      </c>
      <c r="AB3288">
        <v>0</v>
      </c>
      <c r="AC3288">
        <v>0</v>
      </c>
      <c r="AD3288">
        <v>0</v>
      </c>
      <c r="AE3288">
        <v>0</v>
      </c>
      <c r="AF3288">
        <v>0</v>
      </c>
      <c r="AG3288">
        <v>0</v>
      </c>
      <c r="BD3288">
        <v>8</v>
      </c>
      <c r="BE3288">
        <v>9323103</v>
      </c>
      <c r="BF3288">
        <v>9324102</v>
      </c>
      <c r="BG3288">
        <v>9324203</v>
      </c>
      <c r="BH3288">
        <v>9324302</v>
      </c>
      <c r="BI3288">
        <v>9324404</v>
      </c>
      <c r="BJ3288">
        <v>9312103</v>
      </c>
      <c r="BK3288">
        <v>9311103</v>
      </c>
      <c r="BL3288">
        <v>9315103</v>
      </c>
    </row>
    <row r="3289" spans="1:67" x14ac:dyDescent="0.15">
      <c r="A3289">
        <v>3288</v>
      </c>
      <c r="B3289" t="s">
        <v>4084</v>
      </c>
      <c r="E3289">
        <f>机器人辅助表!B3289</f>
        <v>25</v>
      </c>
      <c r="F3289">
        <v>3</v>
      </c>
      <c r="G3289">
        <v>58201</v>
      </c>
      <c r="H3289">
        <v>0</v>
      </c>
      <c r="I3289">
        <f>机器人辅助表!H3289</f>
        <v>4353.2811485367902</v>
      </c>
      <c r="J3289">
        <v>2</v>
      </c>
      <c r="K3289">
        <v>4</v>
      </c>
      <c r="L3289">
        <v>1</v>
      </c>
      <c r="M3289" s="2">
        <f>机器人辅助表!C3289</f>
        <v>9615.4629133570252</v>
      </c>
      <c r="N3289" s="2">
        <v>2</v>
      </c>
      <c r="O3289" s="2">
        <f>机器人辅助表!D3289</f>
        <v>701.07678963210731</v>
      </c>
      <c r="P3289" s="2">
        <v>3</v>
      </c>
      <c r="Q3289" s="2">
        <f>机器人辅助表!E3289</f>
        <v>311.58968428093658</v>
      </c>
      <c r="R3289" s="2">
        <v>6</v>
      </c>
      <c r="S3289" s="2">
        <f>机器人辅助表!F3289</f>
        <v>6560.1449999999995</v>
      </c>
      <c r="T3289">
        <v>0</v>
      </c>
      <c r="U3289">
        <v>0</v>
      </c>
      <c r="V3289">
        <v>0</v>
      </c>
      <c r="W3289">
        <v>0</v>
      </c>
      <c r="X3289">
        <v>0</v>
      </c>
      <c r="Y3289">
        <v>0</v>
      </c>
      <c r="Z3289">
        <v>0</v>
      </c>
      <c r="AA3289">
        <v>0</v>
      </c>
      <c r="AB3289">
        <v>0</v>
      </c>
      <c r="AC3289">
        <v>0</v>
      </c>
      <c r="AD3289">
        <v>0</v>
      </c>
      <c r="AE3289">
        <v>0</v>
      </c>
      <c r="AF3289">
        <v>0</v>
      </c>
      <c r="AG3289">
        <v>0</v>
      </c>
      <c r="BD3289">
        <v>8</v>
      </c>
      <c r="BE3289">
        <v>9323104</v>
      </c>
      <c r="BF3289">
        <v>9324102</v>
      </c>
      <c r="BG3289">
        <v>9324204</v>
      </c>
      <c r="BH3289">
        <v>9324303</v>
      </c>
      <c r="BI3289">
        <v>9324403</v>
      </c>
      <c r="BJ3289">
        <v>9312103</v>
      </c>
      <c r="BK3289">
        <v>9311102</v>
      </c>
      <c r="BL3289">
        <v>9315102</v>
      </c>
    </row>
    <row r="3290" spans="1:67" x14ac:dyDescent="0.15">
      <c r="A3290">
        <v>3289</v>
      </c>
      <c r="B3290" t="s">
        <v>1485</v>
      </c>
      <c r="E3290">
        <f>机器人辅助表!B3290</f>
        <v>31</v>
      </c>
      <c r="F3290">
        <v>3</v>
      </c>
      <c r="G3290">
        <v>58201</v>
      </c>
      <c r="H3290">
        <v>0</v>
      </c>
      <c r="I3290">
        <f>机器人辅助表!H3290</f>
        <v>6316.4458387362474</v>
      </c>
      <c r="J3290">
        <v>2</v>
      </c>
      <c r="K3290">
        <v>4</v>
      </c>
      <c r="L3290">
        <v>1</v>
      </c>
      <c r="M3290" s="2">
        <f>机器人辅助表!C3290</f>
        <v>19370.034673338469</v>
      </c>
      <c r="N3290" s="2">
        <v>2</v>
      </c>
      <c r="O3290" s="2">
        <f>机器人辅助表!D3290</f>
        <v>1238.1197086246157</v>
      </c>
      <c r="P3290" s="2">
        <v>3</v>
      </c>
      <c r="Q3290" s="2">
        <f>机器人辅助表!E3290</f>
        <v>550.27542605538474</v>
      </c>
      <c r="R3290" s="2">
        <v>6</v>
      </c>
      <c r="S3290" s="2">
        <f>机器人辅助表!F3290</f>
        <v>7942.6715999999997</v>
      </c>
      <c r="T3290">
        <v>0</v>
      </c>
      <c r="U3290">
        <v>0</v>
      </c>
      <c r="V3290">
        <v>0</v>
      </c>
      <c r="W3290">
        <v>0</v>
      </c>
      <c r="X3290">
        <v>0</v>
      </c>
      <c r="Y3290">
        <v>0</v>
      </c>
      <c r="Z3290">
        <v>0</v>
      </c>
      <c r="AA3290">
        <v>0</v>
      </c>
      <c r="AB3290">
        <v>0</v>
      </c>
      <c r="AC3290">
        <v>0</v>
      </c>
      <c r="AD3290">
        <v>0</v>
      </c>
      <c r="AE3290">
        <v>0</v>
      </c>
      <c r="AF3290">
        <v>0</v>
      </c>
      <c r="AG3290">
        <v>0</v>
      </c>
      <c r="BD3290">
        <v>8</v>
      </c>
      <c r="BE3290">
        <v>9323104</v>
      </c>
      <c r="BF3290">
        <v>9324102</v>
      </c>
      <c r="BG3290">
        <v>9324202</v>
      </c>
      <c r="BH3290">
        <v>9324302</v>
      </c>
      <c r="BI3290">
        <v>9324404</v>
      </c>
      <c r="BJ3290">
        <v>9312104</v>
      </c>
      <c r="BK3290">
        <v>9311104</v>
      </c>
      <c r="BL3290">
        <v>9315104</v>
      </c>
    </row>
    <row r="3291" spans="1:67" x14ac:dyDescent="0.15">
      <c r="A3291">
        <v>3290</v>
      </c>
      <c r="B3291" t="s">
        <v>4085</v>
      </c>
      <c r="E3291">
        <f>机器人辅助表!B3291</f>
        <v>32</v>
      </c>
      <c r="F3291">
        <v>1</v>
      </c>
      <c r="G3291">
        <v>58001</v>
      </c>
      <c r="H3291">
        <v>0</v>
      </c>
      <c r="I3291">
        <f>机器人辅助表!H3291</f>
        <v>2818.2914174275752</v>
      </c>
      <c r="J3291">
        <v>2</v>
      </c>
      <c r="K3291">
        <v>4</v>
      </c>
      <c r="L3291">
        <v>1</v>
      </c>
      <c r="M3291" s="2">
        <f>机器人辅助表!C3291</f>
        <v>9028.7844126541841</v>
      </c>
      <c r="N3291" s="2">
        <v>2</v>
      </c>
      <c r="O3291" s="2">
        <f>机器人辅助表!D3291</f>
        <v>571.46165493471585</v>
      </c>
      <c r="P3291" s="2">
        <v>3</v>
      </c>
      <c r="Q3291" s="2">
        <f>机器人辅助表!E3291</f>
        <v>253.98295774876263</v>
      </c>
      <c r="R3291" s="2">
        <v>6</v>
      </c>
      <c r="S3291" s="2">
        <f>机器人辅助表!F3291</f>
        <v>3417.5888</v>
      </c>
      <c r="T3291">
        <v>0</v>
      </c>
      <c r="U3291">
        <v>0</v>
      </c>
      <c r="V3291">
        <v>0</v>
      </c>
      <c r="W3291">
        <v>0</v>
      </c>
      <c r="X3291">
        <v>0</v>
      </c>
      <c r="Y3291">
        <v>0</v>
      </c>
      <c r="Z3291">
        <v>0</v>
      </c>
      <c r="AA3291">
        <v>0</v>
      </c>
      <c r="AB3291">
        <v>0</v>
      </c>
      <c r="AC3291">
        <v>0</v>
      </c>
      <c r="AD3291">
        <v>0</v>
      </c>
      <c r="AE3291">
        <v>0</v>
      </c>
      <c r="AF3291">
        <v>0</v>
      </c>
      <c r="AG3291">
        <v>0</v>
      </c>
      <c r="BD3291">
        <v>11</v>
      </c>
      <c r="BE3291">
        <v>9113104</v>
      </c>
      <c r="BF3291">
        <v>9121102</v>
      </c>
      <c r="BG3291">
        <v>9121203</v>
      </c>
      <c r="BH3291">
        <v>9121302</v>
      </c>
      <c r="BI3291">
        <v>9121402</v>
      </c>
      <c r="BJ3291">
        <v>9114103</v>
      </c>
      <c r="BK3291">
        <v>9122104</v>
      </c>
      <c r="BL3291">
        <v>9122202</v>
      </c>
      <c r="BM3291">
        <v>9122303</v>
      </c>
      <c r="BN3291">
        <v>9122404</v>
      </c>
      <c r="BO3291">
        <v>9115104</v>
      </c>
    </row>
    <row r="3292" spans="1:67" x14ac:dyDescent="0.15">
      <c r="A3292">
        <v>3291</v>
      </c>
      <c r="B3292" t="s">
        <v>4086</v>
      </c>
      <c r="E3292">
        <f>机器人辅助表!B3292</f>
        <v>20</v>
      </c>
      <c r="F3292">
        <v>1</v>
      </c>
      <c r="G3292">
        <v>58001</v>
      </c>
      <c r="H3292">
        <v>0</v>
      </c>
      <c r="I3292">
        <f>机器人辅助表!H3292</f>
        <v>1476.3222970434783</v>
      </c>
      <c r="J3292">
        <v>2</v>
      </c>
      <c r="K3292">
        <v>4</v>
      </c>
      <c r="L3292">
        <v>1</v>
      </c>
      <c r="M3292" s="2">
        <f>机器人辅助表!C3292</f>
        <v>2394.2848695652178</v>
      </c>
      <c r="N3292" s="2">
        <v>2</v>
      </c>
      <c r="O3292" s="2">
        <f>机器人辅助表!D3292</f>
        <v>200.45175652173918</v>
      </c>
      <c r="P3292" s="2">
        <v>3</v>
      </c>
      <c r="Q3292" s="2">
        <f>机器人辅助表!E3292</f>
        <v>89.08966956521742</v>
      </c>
      <c r="R3292" s="2">
        <v>6</v>
      </c>
      <c r="S3292" s="2">
        <f>机器人辅助表!F3292</f>
        <v>2485.1639999999998</v>
      </c>
      <c r="T3292">
        <v>0</v>
      </c>
      <c r="U3292">
        <v>0</v>
      </c>
      <c r="V3292">
        <v>0</v>
      </c>
      <c r="W3292">
        <v>0</v>
      </c>
      <c r="X3292">
        <v>0</v>
      </c>
      <c r="Y3292">
        <v>0</v>
      </c>
      <c r="Z3292">
        <v>0</v>
      </c>
      <c r="AA3292">
        <v>0</v>
      </c>
      <c r="AB3292">
        <v>0</v>
      </c>
      <c r="AC3292">
        <v>0</v>
      </c>
      <c r="AD3292">
        <v>0</v>
      </c>
      <c r="AE3292">
        <v>0</v>
      </c>
      <c r="AF3292">
        <v>0</v>
      </c>
      <c r="AG3292">
        <v>0</v>
      </c>
      <c r="BD3292">
        <v>11</v>
      </c>
      <c r="BE3292">
        <v>9113104</v>
      </c>
      <c r="BF3292">
        <v>9121104</v>
      </c>
      <c r="BG3292">
        <v>9121204</v>
      </c>
      <c r="BH3292">
        <v>9121304</v>
      </c>
      <c r="BI3292">
        <v>9121402</v>
      </c>
      <c r="BJ3292">
        <v>9114104</v>
      </c>
      <c r="BK3292">
        <v>9122102</v>
      </c>
      <c r="BL3292">
        <v>9122204</v>
      </c>
      <c r="BM3292">
        <v>9122304</v>
      </c>
      <c r="BN3292">
        <v>9122403</v>
      </c>
      <c r="BO3292">
        <v>9115104</v>
      </c>
    </row>
    <row r="3293" spans="1:67" x14ac:dyDescent="0.15">
      <c r="A3293">
        <v>3292</v>
      </c>
      <c r="B3293" t="s">
        <v>4087</v>
      </c>
      <c r="E3293">
        <f>机器人辅助表!B3293</f>
        <v>34</v>
      </c>
      <c r="F3293">
        <v>3</v>
      </c>
      <c r="G3293">
        <v>58201</v>
      </c>
      <c r="H3293">
        <v>0</v>
      </c>
      <c r="I3293">
        <f>机器人辅助表!H3293</f>
        <v>7198.4690525084161</v>
      </c>
      <c r="J3293">
        <v>2</v>
      </c>
      <c r="K3293">
        <v>4</v>
      </c>
      <c r="L3293">
        <v>1</v>
      </c>
      <c r="M3293" s="2">
        <f>机器人辅助表!C3293</f>
        <v>24946.768160157193</v>
      </c>
      <c r="N3293" s="2">
        <v>2</v>
      </c>
      <c r="O3293" s="2">
        <f>机器人辅助表!D3293</f>
        <v>1549.6924181658867</v>
      </c>
      <c r="P3293" s="2">
        <v>3</v>
      </c>
      <c r="Q3293" s="2">
        <f>机器人辅助表!E3293</f>
        <v>688.75218585150515</v>
      </c>
      <c r="R3293" s="2">
        <v>6</v>
      </c>
      <c r="S3293" s="2">
        <f>机器人辅助表!F3293</f>
        <v>8124.732</v>
      </c>
      <c r="T3293">
        <v>0</v>
      </c>
      <c r="U3293">
        <v>0</v>
      </c>
      <c r="V3293">
        <v>0</v>
      </c>
      <c r="W3293">
        <v>0</v>
      </c>
      <c r="X3293">
        <v>0</v>
      </c>
      <c r="Y3293">
        <v>0</v>
      </c>
      <c r="Z3293">
        <v>0</v>
      </c>
      <c r="AA3293">
        <v>0</v>
      </c>
      <c r="AB3293">
        <v>0</v>
      </c>
      <c r="AC3293">
        <v>0</v>
      </c>
      <c r="AD3293">
        <v>0</v>
      </c>
      <c r="AE3293">
        <v>0</v>
      </c>
      <c r="AF3293">
        <v>0</v>
      </c>
      <c r="AG3293">
        <v>0</v>
      </c>
      <c r="BD3293">
        <v>8</v>
      </c>
      <c r="BE3293">
        <v>9323102</v>
      </c>
      <c r="BF3293">
        <v>9324102</v>
      </c>
      <c r="BG3293">
        <v>9324204</v>
      </c>
      <c r="BH3293">
        <v>9324303</v>
      </c>
      <c r="BI3293">
        <v>9324403</v>
      </c>
      <c r="BJ3293">
        <v>9312104</v>
      </c>
      <c r="BK3293">
        <v>9311103</v>
      </c>
      <c r="BL3293">
        <v>9315102</v>
      </c>
    </row>
    <row r="3294" spans="1:67" x14ac:dyDescent="0.15">
      <c r="A3294">
        <v>3293</v>
      </c>
      <c r="B3294" t="s">
        <v>4088</v>
      </c>
      <c r="E3294">
        <f>机器人辅助表!B3294</f>
        <v>34</v>
      </c>
      <c r="F3294">
        <v>1</v>
      </c>
      <c r="G3294">
        <v>58001</v>
      </c>
      <c r="H3294">
        <v>0</v>
      </c>
      <c r="I3294">
        <f>机器人辅助表!H3294</f>
        <v>6992.7985081510333</v>
      </c>
      <c r="J3294">
        <v>2</v>
      </c>
      <c r="K3294">
        <v>4</v>
      </c>
      <c r="L3294">
        <v>1</v>
      </c>
      <c r="M3294" s="2">
        <f>机器人辅助表!C3294</f>
        <v>24234.003355581277</v>
      </c>
      <c r="N3294" s="2">
        <v>2</v>
      </c>
      <c r="O3294" s="2">
        <f>机器人辅助表!D3294</f>
        <v>1505.4154919325758</v>
      </c>
      <c r="P3294" s="2">
        <v>3</v>
      </c>
      <c r="Q3294" s="2">
        <f>机器人辅助表!E3294</f>
        <v>669.07355197003358</v>
      </c>
      <c r="R3294" s="2">
        <v>6</v>
      </c>
      <c r="S3294" s="2">
        <f>机器人辅助表!F3294</f>
        <v>7892.5968000000012</v>
      </c>
      <c r="T3294">
        <v>0</v>
      </c>
      <c r="U3294">
        <v>0</v>
      </c>
      <c r="V3294">
        <v>0</v>
      </c>
      <c r="W3294">
        <v>0</v>
      </c>
      <c r="X3294">
        <v>0</v>
      </c>
      <c r="Y3294">
        <v>0</v>
      </c>
      <c r="Z3294">
        <v>0</v>
      </c>
      <c r="AA3294">
        <v>0</v>
      </c>
      <c r="AB3294">
        <v>0</v>
      </c>
      <c r="AC3294">
        <v>0</v>
      </c>
      <c r="AD3294">
        <v>0</v>
      </c>
      <c r="AE3294">
        <v>0</v>
      </c>
      <c r="AF3294">
        <v>0</v>
      </c>
      <c r="AG3294">
        <v>0</v>
      </c>
      <c r="BD3294">
        <v>11</v>
      </c>
      <c r="BE3294">
        <v>9113103</v>
      </c>
      <c r="BF3294">
        <v>9121102</v>
      </c>
      <c r="BG3294">
        <v>9121204</v>
      </c>
      <c r="BH3294">
        <v>9121302</v>
      </c>
      <c r="BI3294">
        <v>9121402</v>
      </c>
      <c r="BJ3294">
        <v>9114102</v>
      </c>
      <c r="BK3294">
        <v>9122102</v>
      </c>
      <c r="BL3294">
        <v>9122204</v>
      </c>
      <c r="BM3294">
        <v>9122303</v>
      </c>
      <c r="BN3294">
        <v>9122403</v>
      </c>
      <c r="BO3294">
        <v>9115102</v>
      </c>
    </row>
    <row r="3295" spans="1:67" x14ac:dyDescent="0.15">
      <c r="A3295">
        <v>3294</v>
      </c>
      <c r="B3295" t="s">
        <v>4089</v>
      </c>
      <c r="E3295">
        <f>机器人辅助表!B3295</f>
        <v>22</v>
      </c>
      <c r="F3295">
        <v>2</v>
      </c>
      <c r="G3295">
        <v>58101</v>
      </c>
      <c r="H3295">
        <v>0</v>
      </c>
      <c r="I3295">
        <f>机器人辅助表!H3295</f>
        <v>3551.6735145015655</v>
      </c>
      <c r="J3295">
        <v>2</v>
      </c>
      <c r="K3295">
        <v>4</v>
      </c>
      <c r="L3295">
        <v>1</v>
      </c>
      <c r="M3295" s="2">
        <f>机器人辅助表!C3295</f>
        <v>6494.7373231304346</v>
      </c>
      <c r="N3295" s="2">
        <v>2</v>
      </c>
      <c r="O3295" s="2">
        <f>机器人辅助表!D3295</f>
        <v>513.30525495652182</v>
      </c>
      <c r="P3295" s="2">
        <v>3</v>
      </c>
      <c r="Q3295" s="2">
        <f>机器人辅助表!E3295</f>
        <v>228.13566886956528</v>
      </c>
      <c r="R3295" s="2">
        <v>6</v>
      </c>
      <c r="S3295" s="2">
        <f>机器人辅助表!F3295</f>
        <v>5760.2867999999999</v>
      </c>
      <c r="T3295">
        <v>0</v>
      </c>
      <c r="U3295">
        <v>0</v>
      </c>
      <c r="V3295">
        <v>0</v>
      </c>
      <c r="W3295">
        <v>0</v>
      </c>
      <c r="X3295">
        <v>0</v>
      </c>
      <c r="Y3295">
        <v>0</v>
      </c>
      <c r="Z3295">
        <v>0</v>
      </c>
      <c r="AA3295">
        <v>0</v>
      </c>
      <c r="AB3295">
        <v>0</v>
      </c>
      <c r="AC3295">
        <v>0</v>
      </c>
      <c r="AD3295">
        <v>0</v>
      </c>
      <c r="AE3295">
        <v>0</v>
      </c>
      <c r="AF3295">
        <v>0</v>
      </c>
      <c r="AG3295">
        <v>0</v>
      </c>
      <c r="BD3295">
        <v>11</v>
      </c>
      <c r="BE3295">
        <v>9211103</v>
      </c>
      <c r="BF3295">
        <v>9214102</v>
      </c>
      <c r="BG3295">
        <v>9214204</v>
      </c>
      <c r="BH3295">
        <v>9214302</v>
      </c>
      <c r="BI3295">
        <v>9214403</v>
      </c>
      <c r="BJ3295">
        <v>9222103</v>
      </c>
      <c r="BK3295">
        <v>9223104</v>
      </c>
      <c r="BL3295">
        <v>9223203</v>
      </c>
      <c r="BM3295">
        <v>9223303</v>
      </c>
      <c r="BN3295">
        <v>9223403</v>
      </c>
      <c r="BO3295">
        <v>9215104</v>
      </c>
    </row>
    <row r="3296" spans="1:67" x14ac:dyDescent="0.15">
      <c r="A3296">
        <v>3295</v>
      </c>
      <c r="B3296" t="s">
        <v>4090</v>
      </c>
      <c r="E3296">
        <f>机器人辅助表!B3296</f>
        <v>49</v>
      </c>
      <c r="F3296">
        <v>2</v>
      </c>
      <c r="G3296">
        <v>58101</v>
      </c>
      <c r="H3296">
        <v>0</v>
      </c>
      <c r="I3296">
        <f>机器人辅助表!H3296</f>
        <v>18954.04912227071</v>
      </c>
      <c r="J3296">
        <v>2</v>
      </c>
      <c r="K3296">
        <v>4</v>
      </c>
      <c r="L3296">
        <v>1</v>
      </c>
      <c r="M3296" s="2">
        <f>机器人辅助表!C3296</f>
        <v>113907.32963644408</v>
      </c>
      <c r="N3296" s="2">
        <v>2</v>
      </c>
      <c r="O3296" s="2">
        <f>机器人辅助表!D3296</f>
        <v>5035.8708676854203</v>
      </c>
      <c r="P3296" s="2">
        <v>3</v>
      </c>
      <c r="Q3296" s="2">
        <f>机器人辅助表!E3296</f>
        <v>2238.1648300824095</v>
      </c>
      <c r="R3296" s="2">
        <v>6</v>
      </c>
      <c r="S3296" s="2">
        <f>机器人辅助表!F3296</f>
        <v>11660.917799999999</v>
      </c>
      <c r="T3296">
        <v>0</v>
      </c>
      <c r="U3296">
        <v>0</v>
      </c>
      <c r="V3296">
        <v>0</v>
      </c>
      <c r="W3296">
        <v>0</v>
      </c>
      <c r="X3296">
        <v>0</v>
      </c>
      <c r="Y3296">
        <v>0</v>
      </c>
      <c r="Z3296">
        <v>0</v>
      </c>
      <c r="AA3296">
        <v>0</v>
      </c>
      <c r="AB3296">
        <v>0</v>
      </c>
      <c r="AC3296">
        <v>0</v>
      </c>
      <c r="AD3296">
        <v>0</v>
      </c>
      <c r="AE3296">
        <v>0</v>
      </c>
      <c r="AF3296">
        <v>0</v>
      </c>
      <c r="AG3296">
        <v>0</v>
      </c>
      <c r="BD3296">
        <v>11</v>
      </c>
      <c r="BE3296">
        <v>9211104</v>
      </c>
      <c r="BF3296">
        <v>9214103</v>
      </c>
      <c r="BG3296">
        <v>9214202</v>
      </c>
      <c r="BH3296">
        <v>9214304</v>
      </c>
      <c r="BI3296">
        <v>9214402</v>
      </c>
      <c r="BJ3296">
        <v>9222102</v>
      </c>
      <c r="BK3296">
        <v>9223103</v>
      </c>
      <c r="BL3296">
        <v>9223202</v>
      </c>
      <c r="BM3296">
        <v>9223304</v>
      </c>
      <c r="BN3296">
        <v>9223403</v>
      </c>
      <c r="BO3296">
        <v>9215103</v>
      </c>
    </row>
    <row r="3297" spans="1:67" x14ac:dyDescent="0.15">
      <c r="A3297">
        <v>3296</v>
      </c>
      <c r="B3297" t="s">
        <v>4091</v>
      </c>
      <c r="E3297">
        <f>机器人辅助表!B3297</f>
        <v>41</v>
      </c>
      <c r="F3297">
        <v>1</v>
      </c>
      <c r="G3297">
        <v>58001</v>
      </c>
      <c r="H3297">
        <v>0</v>
      </c>
      <c r="I3297">
        <f>机器人辅助表!H3297</f>
        <v>8096.063683283588</v>
      </c>
      <c r="J3297">
        <v>2</v>
      </c>
      <c r="K3297">
        <v>4</v>
      </c>
      <c r="L3297">
        <v>1</v>
      </c>
      <c r="M3297" s="2">
        <f>机器人辅助表!C3297</f>
        <v>37420.991585502263</v>
      </c>
      <c r="N3297" s="2">
        <v>2</v>
      </c>
      <c r="O3297" s="2">
        <f>机器人辅助表!D3297</f>
        <v>1996.5338007573923</v>
      </c>
      <c r="P3297" s="2">
        <v>3</v>
      </c>
      <c r="Q3297" s="2">
        <f>机器人辅助表!E3297</f>
        <v>887.34835589217425</v>
      </c>
      <c r="R3297" s="2">
        <v>6</v>
      </c>
      <c r="S3297" s="2">
        <f>机器人辅助表!F3297</f>
        <v>6958.8173999999999</v>
      </c>
      <c r="T3297">
        <v>0</v>
      </c>
      <c r="U3297">
        <v>0</v>
      </c>
      <c r="V3297">
        <v>0</v>
      </c>
      <c r="W3297">
        <v>0</v>
      </c>
      <c r="X3297">
        <v>0</v>
      </c>
      <c r="Y3297">
        <v>0</v>
      </c>
      <c r="Z3297">
        <v>0</v>
      </c>
      <c r="AA3297">
        <v>0</v>
      </c>
      <c r="AB3297">
        <v>0</v>
      </c>
      <c r="AC3297">
        <v>0</v>
      </c>
      <c r="AD3297">
        <v>0</v>
      </c>
      <c r="AE3297">
        <v>0</v>
      </c>
      <c r="AF3297">
        <v>0</v>
      </c>
      <c r="AG3297">
        <v>0</v>
      </c>
      <c r="BD3297">
        <v>11</v>
      </c>
      <c r="BE3297">
        <v>9113102</v>
      </c>
      <c r="BF3297">
        <v>9121102</v>
      </c>
      <c r="BG3297">
        <v>9121202</v>
      </c>
      <c r="BH3297">
        <v>9121303</v>
      </c>
      <c r="BI3297">
        <v>9121404</v>
      </c>
      <c r="BJ3297">
        <v>9114102</v>
      </c>
      <c r="BK3297">
        <v>9122103</v>
      </c>
      <c r="BL3297">
        <v>9122204</v>
      </c>
      <c r="BM3297">
        <v>9122303</v>
      </c>
      <c r="BN3297">
        <v>9122402</v>
      </c>
      <c r="BO3297">
        <v>9115104</v>
      </c>
    </row>
    <row r="3298" spans="1:67" x14ac:dyDescent="0.15">
      <c r="A3298">
        <v>3297</v>
      </c>
      <c r="B3298" t="s">
        <v>1486</v>
      </c>
      <c r="E3298">
        <f>机器人辅助表!B3298</f>
        <v>39</v>
      </c>
      <c r="F3298">
        <v>2</v>
      </c>
      <c r="G3298">
        <v>58101</v>
      </c>
      <c r="H3298">
        <v>0</v>
      </c>
      <c r="I3298">
        <f>机器人辅助表!H3298</f>
        <v>10587.649854916917</v>
      </c>
      <c r="J3298">
        <v>2</v>
      </c>
      <c r="K3298">
        <v>4</v>
      </c>
      <c r="L3298">
        <v>1</v>
      </c>
      <c r="M3298" s="2">
        <f>机器人辅助表!C3298</f>
        <v>44954.23046940675</v>
      </c>
      <c r="N3298" s="2">
        <v>2</v>
      </c>
      <c r="O3298" s="2">
        <f>机器人辅助表!D3298</f>
        <v>2526.5995359146491</v>
      </c>
      <c r="P3298" s="2">
        <v>3</v>
      </c>
      <c r="Q3298" s="2">
        <f>机器人辅助表!E3298</f>
        <v>1122.9331270731775</v>
      </c>
      <c r="R3298" s="2">
        <v>6</v>
      </c>
      <c r="S3298" s="2">
        <f>机器人辅助表!F3298</f>
        <v>9927.4696000000004</v>
      </c>
      <c r="T3298">
        <v>0</v>
      </c>
      <c r="U3298">
        <v>0</v>
      </c>
      <c r="V3298">
        <v>0</v>
      </c>
      <c r="W3298">
        <v>0</v>
      </c>
      <c r="X3298">
        <v>0</v>
      </c>
      <c r="Y3298">
        <v>0</v>
      </c>
      <c r="Z3298">
        <v>0</v>
      </c>
      <c r="AA3298">
        <v>0</v>
      </c>
      <c r="AB3298">
        <v>0</v>
      </c>
      <c r="AC3298">
        <v>0</v>
      </c>
      <c r="AD3298">
        <v>0</v>
      </c>
      <c r="AE3298">
        <v>0</v>
      </c>
      <c r="AF3298">
        <v>0</v>
      </c>
      <c r="AG3298">
        <v>0</v>
      </c>
      <c r="BD3298">
        <v>11</v>
      </c>
      <c r="BE3298">
        <v>9211103</v>
      </c>
      <c r="BF3298">
        <v>9214102</v>
      </c>
      <c r="BG3298">
        <v>9214204</v>
      </c>
      <c r="BH3298">
        <v>9214303</v>
      </c>
      <c r="BI3298">
        <v>9214404</v>
      </c>
      <c r="BJ3298">
        <v>9222104</v>
      </c>
      <c r="BK3298">
        <v>9223104</v>
      </c>
      <c r="BL3298">
        <v>9223203</v>
      </c>
      <c r="BM3298">
        <v>9223302</v>
      </c>
      <c r="BN3298">
        <v>9223403</v>
      </c>
      <c r="BO3298">
        <v>9215102</v>
      </c>
    </row>
    <row r="3299" spans="1:67" x14ac:dyDescent="0.15">
      <c r="A3299">
        <v>3298</v>
      </c>
      <c r="B3299" t="s">
        <v>4092</v>
      </c>
      <c r="E3299">
        <f>机器人辅助表!B3299</f>
        <v>39</v>
      </c>
      <c r="F3299">
        <v>2</v>
      </c>
      <c r="G3299">
        <v>58101</v>
      </c>
      <c r="H3299">
        <v>0</v>
      </c>
      <c r="I3299">
        <f>机器人辅助表!H3299</f>
        <v>7801.4262088861487</v>
      </c>
      <c r="J3299">
        <v>2</v>
      </c>
      <c r="K3299">
        <v>4</v>
      </c>
      <c r="L3299">
        <v>1</v>
      </c>
      <c r="M3299" s="2">
        <f>机器人辅助表!C3299</f>
        <v>33124.169819562871</v>
      </c>
      <c r="N3299" s="2">
        <v>2</v>
      </c>
      <c r="O3299" s="2">
        <f>机器人辅助表!D3299</f>
        <v>1861.704921200268</v>
      </c>
      <c r="P3299" s="2">
        <v>3</v>
      </c>
      <c r="Q3299" s="2">
        <f>机器人辅助表!E3299</f>
        <v>827.42440942234134</v>
      </c>
      <c r="R3299" s="2">
        <v>6</v>
      </c>
      <c r="S3299" s="2">
        <f>机器人辅助表!F3299</f>
        <v>7314.9776000000002</v>
      </c>
      <c r="T3299">
        <v>0</v>
      </c>
      <c r="U3299">
        <v>0</v>
      </c>
      <c r="V3299">
        <v>0</v>
      </c>
      <c r="W3299">
        <v>0</v>
      </c>
      <c r="X3299">
        <v>0</v>
      </c>
      <c r="Y3299">
        <v>0</v>
      </c>
      <c r="Z3299">
        <v>0</v>
      </c>
      <c r="AA3299">
        <v>0</v>
      </c>
      <c r="AB3299">
        <v>0</v>
      </c>
      <c r="AC3299">
        <v>0</v>
      </c>
      <c r="AD3299">
        <v>0</v>
      </c>
      <c r="AE3299">
        <v>0</v>
      </c>
      <c r="AF3299">
        <v>0</v>
      </c>
      <c r="AG3299">
        <v>0</v>
      </c>
      <c r="BD3299">
        <v>11</v>
      </c>
      <c r="BE3299">
        <v>9211102</v>
      </c>
      <c r="BF3299">
        <v>9214104</v>
      </c>
      <c r="BG3299">
        <v>9214203</v>
      </c>
      <c r="BH3299">
        <v>9214304</v>
      </c>
      <c r="BI3299">
        <v>9214403</v>
      </c>
      <c r="BJ3299">
        <v>9222104</v>
      </c>
      <c r="BK3299">
        <v>9223104</v>
      </c>
      <c r="BL3299">
        <v>9223204</v>
      </c>
      <c r="BM3299">
        <v>9223304</v>
      </c>
      <c r="BN3299">
        <v>9223403</v>
      </c>
      <c r="BO3299">
        <v>9215103</v>
      </c>
    </row>
    <row r="3300" spans="1:67" x14ac:dyDescent="0.15">
      <c r="A3300">
        <v>3299</v>
      </c>
      <c r="B3300" t="s">
        <v>1487</v>
      </c>
      <c r="E3300">
        <f>机器人辅助表!B3300</f>
        <v>35</v>
      </c>
      <c r="F3300">
        <v>3</v>
      </c>
      <c r="G3300">
        <v>58201</v>
      </c>
      <c r="H3300">
        <v>0</v>
      </c>
      <c r="I3300">
        <f>机器人辅助表!H3300</f>
        <v>3713.3638077495652</v>
      </c>
      <c r="J3300">
        <v>2</v>
      </c>
      <c r="K3300">
        <v>4</v>
      </c>
      <c r="L3300">
        <v>1</v>
      </c>
      <c r="M3300" s="2">
        <f>机器人辅助表!C3300</f>
        <v>13333.006899130438</v>
      </c>
      <c r="N3300" s="2">
        <v>2</v>
      </c>
      <c r="O3300" s="2">
        <f>机器人辅助表!D3300</f>
        <v>820.90545495652191</v>
      </c>
      <c r="P3300" s="2">
        <v>3</v>
      </c>
      <c r="Q3300" s="2">
        <f>机器人辅助表!E3300</f>
        <v>364.84686886956536</v>
      </c>
      <c r="R3300" s="2">
        <v>6</v>
      </c>
      <c r="S3300" s="2">
        <f>机器人辅助表!F3300</f>
        <v>4045.2860000000001</v>
      </c>
      <c r="T3300">
        <v>0</v>
      </c>
      <c r="U3300">
        <v>0</v>
      </c>
      <c r="V3300">
        <v>0</v>
      </c>
      <c r="W3300">
        <v>0</v>
      </c>
      <c r="X3300">
        <v>0</v>
      </c>
      <c r="Y3300">
        <v>0</v>
      </c>
      <c r="Z3300">
        <v>0</v>
      </c>
      <c r="AA3300">
        <v>0</v>
      </c>
      <c r="AB3300">
        <v>0</v>
      </c>
      <c r="AC3300">
        <v>0</v>
      </c>
      <c r="AD3300">
        <v>0</v>
      </c>
      <c r="AE3300">
        <v>0</v>
      </c>
      <c r="AF3300">
        <v>0</v>
      </c>
      <c r="AG3300">
        <v>0</v>
      </c>
      <c r="BD3300">
        <v>8</v>
      </c>
      <c r="BE3300">
        <v>9323104</v>
      </c>
      <c r="BF3300">
        <v>9324104</v>
      </c>
      <c r="BG3300">
        <v>9324202</v>
      </c>
      <c r="BH3300">
        <v>9324304</v>
      </c>
      <c r="BI3300">
        <v>9324402</v>
      </c>
      <c r="BJ3300">
        <v>9312103</v>
      </c>
      <c r="BK3300">
        <v>9311103</v>
      </c>
      <c r="BL3300">
        <v>9315102</v>
      </c>
    </row>
    <row r="3301" spans="1:67" x14ac:dyDescent="0.15">
      <c r="A3301">
        <v>3300</v>
      </c>
      <c r="B3301" t="s">
        <v>1488</v>
      </c>
      <c r="E3301">
        <f>机器人辅助表!B3301</f>
        <v>27</v>
      </c>
      <c r="F3301">
        <v>2</v>
      </c>
      <c r="G3301">
        <v>58101</v>
      </c>
      <c r="H3301">
        <v>0</v>
      </c>
      <c r="I3301">
        <f>机器人辅助表!H3301</f>
        <v>2420.2461812683669</v>
      </c>
      <c r="J3301">
        <v>2</v>
      </c>
      <c r="K3301">
        <v>4</v>
      </c>
      <c r="L3301">
        <v>1</v>
      </c>
      <c r="M3301" s="2">
        <f>机器人辅助表!C3301</f>
        <v>6034.1541283083634</v>
      </c>
      <c r="N3301" s="2">
        <v>2</v>
      </c>
      <c r="O3301" s="2">
        <f>机器人辅助表!D3301</f>
        <v>418.35252502474924</v>
      </c>
      <c r="P3301" s="2">
        <v>3</v>
      </c>
      <c r="Q3301" s="2">
        <f>机器人辅助表!E3301</f>
        <v>185.93445556655524</v>
      </c>
      <c r="R3301" s="2">
        <v>6</v>
      </c>
      <c r="S3301" s="2">
        <f>机器人辅助表!F3301</f>
        <v>3444.7607999999996</v>
      </c>
      <c r="T3301">
        <v>0</v>
      </c>
      <c r="U3301">
        <v>0</v>
      </c>
      <c r="V3301">
        <v>0</v>
      </c>
      <c r="W3301">
        <v>0</v>
      </c>
      <c r="X3301">
        <v>0</v>
      </c>
      <c r="Y3301">
        <v>0</v>
      </c>
      <c r="Z3301">
        <v>0</v>
      </c>
      <c r="AA3301">
        <v>0</v>
      </c>
      <c r="AB3301">
        <v>0</v>
      </c>
      <c r="AC3301">
        <v>0</v>
      </c>
      <c r="AD3301">
        <v>0</v>
      </c>
      <c r="AE3301">
        <v>0</v>
      </c>
      <c r="AF3301">
        <v>0</v>
      </c>
      <c r="AG3301">
        <v>0</v>
      </c>
      <c r="BD3301">
        <v>11</v>
      </c>
      <c r="BE3301">
        <v>9211104</v>
      </c>
      <c r="BF3301">
        <v>9214102</v>
      </c>
      <c r="BG3301">
        <v>9214202</v>
      </c>
      <c r="BH3301">
        <v>9214302</v>
      </c>
      <c r="BI3301">
        <v>9214402</v>
      </c>
      <c r="BJ3301">
        <v>9222102</v>
      </c>
      <c r="BK3301">
        <v>9223103</v>
      </c>
      <c r="BL3301">
        <v>9223204</v>
      </c>
      <c r="BM3301">
        <v>9223304</v>
      </c>
      <c r="BN3301">
        <v>9223404</v>
      </c>
      <c r="BO3301">
        <v>9215103</v>
      </c>
    </row>
    <row r="3302" spans="1:67" x14ac:dyDescent="0.15">
      <c r="A3302">
        <v>3301</v>
      </c>
      <c r="B3302" t="s">
        <v>1489</v>
      </c>
      <c r="E3302">
        <f>机器人辅助表!B3302</f>
        <v>45</v>
      </c>
      <c r="F3302">
        <v>1</v>
      </c>
      <c r="G3302">
        <v>58001</v>
      </c>
      <c r="H3302">
        <v>0</v>
      </c>
      <c r="I3302">
        <f>机器人辅助表!H3302</f>
        <v>14093.106470826648</v>
      </c>
      <c r="J3302">
        <v>2</v>
      </c>
      <c r="K3302">
        <v>4</v>
      </c>
      <c r="L3302">
        <v>1</v>
      </c>
      <c r="M3302" s="2">
        <f>机器人辅助表!C3302</f>
        <v>75256.677821388483</v>
      </c>
      <c r="N3302" s="2">
        <v>2</v>
      </c>
      <c r="O3302" s="2">
        <f>机器人辅助表!D3302</f>
        <v>3641.3491150384621</v>
      </c>
      <c r="P3302" s="2">
        <v>3</v>
      </c>
      <c r="Q3302" s="2">
        <f>机器人辅助表!E3302</f>
        <v>1618.3773844615389</v>
      </c>
      <c r="R3302" s="2">
        <v>6</v>
      </c>
      <c r="S3302" s="2">
        <f>机器人辅助表!F3302</f>
        <v>10218.416999999999</v>
      </c>
      <c r="T3302">
        <v>0</v>
      </c>
      <c r="U3302">
        <v>0</v>
      </c>
      <c r="V3302">
        <v>0</v>
      </c>
      <c r="W3302">
        <v>0</v>
      </c>
      <c r="X3302">
        <v>0</v>
      </c>
      <c r="Y3302">
        <v>0</v>
      </c>
      <c r="Z3302">
        <v>0</v>
      </c>
      <c r="AA3302">
        <v>0</v>
      </c>
      <c r="AB3302">
        <v>0</v>
      </c>
      <c r="AC3302">
        <v>0</v>
      </c>
      <c r="AD3302">
        <v>0</v>
      </c>
      <c r="AE3302">
        <v>0</v>
      </c>
      <c r="AF3302">
        <v>0</v>
      </c>
      <c r="AG3302">
        <v>0</v>
      </c>
      <c r="BD3302">
        <v>11</v>
      </c>
      <c r="BE3302">
        <v>9113102</v>
      </c>
      <c r="BF3302">
        <v>9121104</v>
      </c>
      <c r="BG3302">
        <v>9121202</v>
      </c>
      <c r="BH3302">
        <v>9121304</v>
      </c>
      <c r="BI3302">
        <v>9121402</v>
      </c>
      <c r="BJ3302">
        <v>9114104</v>
      </c>
      <c r="BK3302">
        <v>9122102</v>
      </c>
      <c r="BL3302">
        <v>9122202</v>
      </c>
      <c r="BM3302">
        <v>9122304</v>
      </c>
      <c r="BN3302">
        <v>9122404</v>
      </c>
      <c r="BO3302">
        <v>9115102</v>
      </c>
    </row>
    <row r="3303" spans="1:67" x14ac:dyDescent="0.15">
      <c r="A3303">
        <v>3302</v>
      </c>
      <c r="B3303" t="s">
        <v>4093</v>
      </c>
      <c r="E3303">
        <f>机器人辅助表!B3303</f>
        <v>27</v>
      </c>
      <c r="F3303">
        <v>3</v>
      </c>
      <c r="G3303">
        <v>58201</v>
      </c>
      <c r="H3303">
        <v>0</v>
      </c>
      <c r="I3303">
        <f>机器人辅助表!H3303</f>
        <v>4773.2633019459454</v>
      </c>
      <c r="J3303">
        <v>2</v>
      </c>
      <c r="K3303">
        <v>4</v>
      </c>
      <c r="L3303">
        <v>1</v>
      </c>
      <c r="M3303" s="2">
        <f>机器人辅助表!C3303</f>
        <v>11900.692864163717</v>
      </c>
      <c r="N3303" s="2">
        <v>2</v>
      </c>
      <c r="O3303" s="2">
        <f>机器人辅助表!D3303</f>
        <v>825.08414657658875</v>
      </c>
      <c r="P3303" s="2">
        <v>3</v>
      </c>
      <c r="Q3303" s="2">
        <f>机器人辅助表!E3303</f>
        <v>366.70406514515059</v>
      </c>
      <c r="R3303" s="2">
        <v>6</v>
      </c>
      <c r="S3303" s="2">
        <f>机器人辅助表!F3303</f>
        <v>6793.8337999999985</v>
      </c>
      <c r="T3303">
        <v>0</v>
      </c>
      <c r="U3303">
        <v>0</v>
      </c>
      <c r="V3303">
        <v>0</v>
      </c>
      <c r="W3303">
        <v>0</v>
      </c>
      <c r="X3303">
        <v>0</v>
      </c>
      <c r="Y3303">
        <v>0</v>
      </c>
      <c r="Z3303">
        <v>0</v>
      </c>
      <c r="AA3303">
        <v>0</v>
      </c>
      <c r="AB3303">
        <v>0</v>
      </c>
      <c r="AC3303">
        <v>0</v>
      </c>
      <c r="AD3303">
        <v>0</v>
      </c>
      <c r="AE3303">
        <v>0</v>
      </c>
      <c r="AF3303">
        <v>0</v>
      </c>
      <c r="AG3303">
        <v>0</v>
      </c>
      <c r="BD3303">
        <v>8</v>
      </c>
      <c r="BE3303">
        <v>9323104</v>
      </c>
      <c r="BF3303">
        <v>9324104</v>
      </c>
      <c r="BG3303">
        <v>9324203</v>
      </c>
      <c r="BH3303">
        <v>9324304</v>
      </c>
      <c r="BI3303">
        <v>9324403</v>
      </c>
      <c r="BJ3303">
        <v>9312104</v>
      </c>
      <c r="BK3303">
        <v>9311103</v>
      </c>
      <c r="BL3303">
        <v>9315104</v>
      </c>
    </row>
    <row r="3304" spans="1:67" x14ac:dyDescent="0.15">
      <c r="A3304">
        <v>3303</v>
      </c>
      <c r="B3304" t="s">
        <v>4094</v>
      </c>
      <c r="E3304">
        <f>机器人辅助表!B3304</f>
        <v>50</v>
      </c>
      <c r="F3304">
        <v>3</v>
      </c>
      <c r="G3304">
        <v>58201</v>
      </c>
      <c r="H3304">
        <v>0</v>
      </c>
      <c r="I3304">
        <f>机器人辅助表!H3304</f>
        <v>12445.583111843483</v>
      </c>
      <c r="J3304">
        <v>2</v>
      </c>
      <c r="K3304">
        <v>4</v>
      </c>
      <c r="L3304">
        <v>1</v>
      </c>
      <c r="M3304" s="2">
        <f>机器人辅助表!C3304</f>
        <v>76905.114730434827</v>
      </c>
      <c r="N3304" s="2">
        <v>2</v>
      </c>
      <c r="O3304" s="2">
        <f>机器人辅助表!D3304</f>
        <v>3327.6251566053525</v>
      </c>
      <c r="P3304" s="2">
        <v>3</v>
      </c>
      <c r="Q3304" s="2">
        <f>机器人辅助表!E3304</f>
        <v>1478.9445140468233</v>
      </c>
      <c r="R3304" s="2">
        <v>6</v>
      </c>
      <c r="S3304" s="2">
        <f>机器人辅助表!F3304</f>
        <v>7319.25</v>
      </c>
      <c r="T3304">
        <v>0</v>
      </c>
      <c r="U3304">
        <v>0</v>
      </c>
      <c r="V3304">
        <v>0</v>
      </c>
      <c r="W3304">
        <v>0</v>
      </c>
      <c r="X3304">
        <v>0</v>
      </c>
      <c r="Y3304">
        <v>0</v>
      </c>
      <c r="Z3304">
        <v>0</v>
      </c>
      <c r="AA3304">
        <v>0</v>
      </c>
      <c r="AB3304">
        <v>0</v>
      </c>
      <c r="AC3304">
        <v>0</v>
      </c>
      <c r="AD3304">
        <v>0</v>
      </c>
      <c r="AE3304">
        <v>0</v>
      </c>
      <c r="AF3304">
        <v>0</v>
      </c>
      <c r="AG3304">
        <v>0</v>
      </c>
      <c r="BD3304">
        <v>8</v>
      </c>
      <c r="BE3304">
        <v>9323103</v>
      </c>
      <c r="BF3304">
        <v>9324104</v>
      </c>
      <c r="BG3304">
        <v>9324202</v>
      </c>
      <c r="BH3304">
        <v>9324302</v>
      </c>
      <c r="BI3304">
        <v>9324403</v>
      </c>
      <c r="BJ3304">
        <v>9312104</v>
      </c>
      <c r="BK3304">
        <v>9311104</v>
      </c>
      <c r="BL3304">
        <v>9315104</v>
      </c>
    </row>
    <row r="3305" spans="1:67" x14ac:dyDescent="0.15">
      <c r="A3305">
        <v>3304</v>
      </c>
      <c r="B3305" t="s">
        <v>1490</v>
      </c>
      <c r="E3305">
        <f>机器人辅助表!B3305</f>
        <v>45</v>
      </c>
      <c r="F3305">
        <v>1</v>
      </c>
      <c r="G3305">
        <v>58001</v>
      </c>
      <c r="H3305">
        <v>0</v>
      </c>
      <c r="I3305">
        <f>机器人辅助表!H3305</f>
        <v>7148.6771953468506</v>
      </c>
      <c r="J3305">
        <v>2</v>
      </c>
      <c r="K3305">
        <v>4</v>
      </c>
      <c r="L3305">
        <v>1</v>
      </c>
      <c r="M3305" s="2">
        <f>机器人辅助表!C3305</f>
        <v>38173.677155776764</v>
      </c>
      <c r="N3305" s="2">
        <v>2</v>
      </c>
      <c r="O3305" s="2">
        <f>机器人辅助表!D3305</f>
        <v>1847.0611453093647</v>
      </c>
      <c r="P3305" s="2">
        <v>3</v>
      </c>
      <c r="Q3305" s="2">
        <f>机器人辅助表!E3305</f>
        <v>820.91606458194008</v>
      </c>
      <c r="R3305" s="2">
        <v>6</v>
      </c>
      <c r="S3305" s="2">
        <f>机器人辅助表!F3305</f>
        <v>5183.2549999999992</v>
      </c>
      <c r="T3305">
        <v>0</v>
      </c>
      <c r="U3305">
        <v>0</v>
      </c>
      <c r="V3305">
        <v>0</v>
      </c>
      <c r="W3305">
        <v>0</v>
      </c>
      <c r="X3305">
        <v>0</v>
      </c>
      <c r="Y3305">
        <v>0</v>
      </c>
      <c r="Z3305">
        <v>0</v>
      </c>
      <c r="AA3305">
        <v>0</v>
      </c>
      <c r="AB3305">
        <v>0</v>
      </c>
      <c r="AC3305">
        <v>0</v>
      </c>
      <c r="AD3305">
        <v>0</v>
      </c>
      <c r="AE3305">
        <v>0</v>
      </c>
      <c r="AF3305">
        <v>0</v>
      </c>
      <c r="AG3305">
        <v>0</v>
      </c>
      <c r="BD3305">
        <v>11</v>
      </c>
      <c r="BE3305">
        <v>9113103</v>
      </c>
      <c r="BF3305">
        <v>9121102</v>
      </c>
      <c r="BG3305">
        <v>9121202</v>
      </c>
      <c r="BH3305">
        <v>9121302</v>
      </c>
      <c r="BI3305">
        <v>9121404</v>
      </c>
      <c r="BJ3305">
        <v>9114103</v>
      </c>
      <c r="BK3305">
        <v>9122104</v>
      </c>
      <c r="BL3305">
        <v>9122204</v>
      </c>
      <c r="BM3305">
        <v>9122304</v>
      </c>
      <c r="BN3305">
        <v>9122404</v>
      </c>
      <c r="BO3305">
        <v>9115104</v>
      </c>
    </row>
    <row r="3306" spans="1:67" x14ac:dyDescent="0.15">
      <c r="A3306">
        <v>3305</v>
      </c>
      <c r="B3306" t="s">
        <v>4095</v>
      </c>
      <c r="E3306">
        <f>机器人辅助表!B3306</f>
        <v>23</v>
      </c>
      <c r="F3306">
        <v>3</v>
      </c>
      <c r="G3306">
        <v>58201</v>
      </c>
      <c r="H3306">
        <v>0</v>
      </c>
      <c r="I3306">
        <f>机器人辅助表!H3306</f>
        <v>1965.5863806042942</v>
      </c>
      <c r="J3306">
        <v>2</v>
      </c>
      <c r="K3306">
        <v>4</v>
      </c>
      <c r="L3306">
        <v>1</v>
      </c>
      <c r="M3306" s="2">
        <f>机器人辅助表!C3306</f>
        <v>3844.6269321546833</v>
      </c>
      <c r="N3306" s="2">
        <v>2</v>
      </c>
      <c r="O3306" s="2">
        <f>机器人辅助表!D3306</f>
        <v>295.58263653511716</v>
      </c>
      <c r="P3306" s="2">
        <v>3</v>
      </c>
      <c r="Q3306" s="2">
        <f>机器人辅助表!E3306</f>
        <v>131.3700606822743</v>
      </c>
      <c r="R3306" s="2">
        <v>6</v>
      </c>
      <c r="S3306" s="2">
        <f>机器人辅助表!F3306</f>
        <v>3109.5613999999996</v>
      </c>
      <c r="T3306">
        <v>0</v>
      </c>
      <c r="U3306">
        <v>0</v>
      </c>
      <c r="V3306">
        <v>0</v>
      </c>
      <c r="W3306">
        <v>0</v>
      </c>
      <c r="X3306">
        <v>0</v>
      </c>
      <c r="Y3306">
        <v>0</v>
      </c>
      <c r="Z3306">
        <v>0</v>
      </c>
      <c r="AA3306">
        <v>0</v>
      </c>
      <c r="AB3306">
        <v>0</v>
      </c>
      <c r="AC3306">
        <v>0</v>
      </c>
      <c r="AD3306">
        <v>0</v>
      </c>
      <c r="AE3306">
        <v>0</v>
      </c>
      <c r="AF3306">
        <v>0</v>
      </c>
      <c r="AG3306">
        <v>0</v>
      </c>
      <c r="BD3306">
        <v>8</v>
      </c>
      <c r="BE3306">
        <v>9323104</v>
      </c>
      <c r="BF3306">
        <v>9324104</v>
      </c>
      <c r="BG3306">
        <v>9324204</v>
      </c>
      <c r="BH3306">
        <v>9324304</v>
      </c>
      <c r="BI3306">
        <v>9324403</v>
      </c>
      <c r="BJ3306">
        <v>9312103</v>
      </c>
      <c r="BK3306">
        <v>9311104</v>
      </c>
      <c r="BL3306">
        <v>9315103</v>
      </c>
    </row>
    <row r="3307" spans="1:67" x14ac:dyDescent="0.15">
      <c r="A3307">
        <v>3306</v>
      </c>
      <c r="B3307" t="s">
        <v>4096</v>
      </c>
      <c r="E3307">
        <f>机器人辅助表!B3307</f>
        <v>22</v>
      </c>
      <c r="F3307">
        <v>3</v>
      </c>
      <c r="G3307">
        <v>58201</v>
      </c>
      <c r="H3307">
        <v>0</v>
      </c>
      <c r="I3307">
        <f>机器人辅助表!H3307</f>
        <v>3301.5556613676526</v>
      </c>
      <c r="J3307">
        <v>2</v>
      </c>
      <c r="K3307">
        <v>4</v>
      </c>
      <c r="L3307">
        <v>1</v>
      </c>
      <c r="M3307" s="2">
        <f>机器人辅助表!C3307</f>
        <v>6037.3614553043481</v>
      </c>
      <c r="N3307" s="2">
        <v>2</v>
      </c>
      <c r="O3307" s="2">
        <f>机器人辅助表!D3307</f>
        <v>477.15699756521752</v>
      </c>
      <c r="P3307" s="2">
        <v>3</v>
      </c>
      <c r="Q3307" s="2">
        <f>机器人辅助表!E3307</f>
        <v>212.06977669565225</v>
      </c>
      <c r="R3307" s="2">
        <v>6</v>
      </c>
      <c r="S3307" s="2">
        <f>机器人辅助表!F3307</f>
        <v>5354.6328000000003</v>
      </c>
      <c r="T3307">
        <v>0</v>
      </c>
      <c r="U3307">
        <v>0</v>
      </c>
      <c r="V3307">
        <v>0</v>
      </c>
      <c r="W3307">
        <v>0</v>
      </c>
      <c r="X3307">
        <v>0</v>
      </c>
      <c r="Y3307">
        <v>0</v>
      </c>
      <c r="Z3307">
        <v>0</v>
      </c>
      <c r="AA3307">
        <v>0</v>
      </c>
      <c r="AB3307">
        <v>0</v>
      </c>
      <c r="AC3307">
        <v>0</v>
      </c>
      <c r="AD3307">
        <v>0</v>
      </c>
      <c r="AE3307">
        <v>0</v>
      </c>
      <c r="AF3307">
        <v>0</v>
      </c>
      <c r="AG3307">
        <v>0</v>
      </c>
      <c r="BD3307">
        <v>8</v>
      </c>
      <c r="BE3307">
        <v>9323102</v>
      </c>
      <c r="BF3307">
        <v>9324104</v>
      </c>
      <c r="BG3307">
        <v>9324203</v>
      </c>
      <c r="BH3307">
        <v>9324304</v>
      </c>
      <c r="BI3307">
        <v>9324402</v>
      </c>
      <c r="BJ3307">
        <v>9312104</v>
      </c>
      <c r="BK3307">
        <v>9311104</v>
      </c>
      <c r="BL3307">
        <v>9315103</v>
      </c>
    </row>
    <row r="3308" spans="1:67" x14ac:dyDescent="0.15">
      <c r="A3308">
        <v>3307</v>
      </c>
      <c r="B3308" t="s">
        <v>4097</v>
      </c>
      <c r="E3308">
        <f>机器人辅助表!B3308</f>
        <v>26</v>
      </c>
      <c r="F3308">
        <v>2</v>
      </c>
      <c r="G3308">
        <v>58101</v>
      </c>
      <c r="H3308">
        <v>0</v>
      </c>
      <c r="I3308">
        <f>机器人辅助表!H3308</f>
        <v>3358.4290440355112</v>
      </c>
      <c r="J3308">
        <v>2</v>
      </c>
      <c r="K3308">
        <v>4</v>
      </c>
      <c r="L3308">
        <v>1</v>
      </c>
      <c r="M3308" s="2">
        <f>机器人辅助表!C3308</f>
        <v>7898.6252690006713</v>
      </c>
      <c r="N3308" s="2">
        <v>2</v>
      </c>
      <c r="O3308" s="2">
        <f>机器人辅助表!D3308</f>
        <v>561.40278318662229</v>
      </c>
      <c r="P3308" s="2">
        <v>3</v>
      </c>
      <c r="Q3308" s="2">
        <f>机器人辅助表!E3308</f>
        <v>249.51234808294322</v>
      </c>
      <c r="R3308" s="2">
        <v>6</v>
      </c>
      <c r="S3308" s="2">
        <f>机器人辅助表!F3308</f>
        <v>4917.1491999999998</v>
      </c>
      <c r="T3308">
        <v>0</v>
      </c>
      <c r="U3308">
        <v>0</v>
      </c>
      <c r="V3308">
        <v>0</v>
      </c>
      <c r="W3308">
        <v>0</v>
      </c>
      <c r="X3308">
        <v>0</v>
      </c>
      <c r="Y3308">
        <v>0</v>
      </c>
      <c r="Z3308">
        <v>0</v>
      </c>
      <c r="AA3308">
        <v>0</v>
      </c>
      <c r="AB3308">
        <v>0</v>
      </c>
      <c r="AC3308">
        <v>0</v>
      </c>
      <c r="AD3308">
        <v>0</v>
      </c>
      <c r="AE3308">
        <v>0</v>
      </c>
      <c r="AF3308">
        <v>0</v>
      </c>
      <c r="AG3308">
        <v>0</v>
      </c>
      <c r="BD3308">
        <v>11</v>
      </c>
      <c r="BE3308">
        <v>9211103</v>
      </c>
      <c r="BF3308">
        <v>9214103</v>
      </c>
      <c r="BG3308">
        <v>9214203</v>
      </c>
      <c r="BH3308">
        <v>9214303</v>
      </c>
      <c r="BI3308">
        <v>9214404</v>
      </c>
      <c r="BJ3308">
        <v>9222104</v>
      </c>
      <c r="BK3308">
        <v>9223104</v>
      </c>
      <c r="BL3308">
        <v>9223203</v>
      </c>
      <c r="BM3308">
        <v>9223304</v>
      </c>
      <c r="BN3308">
        <v>9223404</v>
      </c>
      <c r="BO3308">
        <v>9215104</v>
      </c>
    </row>
    <row r="3309" spans="1:67" x14ac:dyDescent="0.15">
      <c r="A3309">
        <v>3308</v>
      </c>
      <c r="B3309" t="s">
        <v>1491</v>
      </c>
      <c r="E3309">
        <f>机器人辅助表!B3309</f>
        <v>33</v>
      </c>
      <c r="F3309">
        <v>3</v>
      </c>
      <c r="G3309">
        <v>58201</v>
      </c>
      <c r="H3309">
        <v>0</v>
      </c>
      <c r="I3309">
        <f>机器人辅助表!H3309</f>
        <v>2902.0881770464225</v>
      </c>
      <c r="J3309">
        <v>2</v>
      </c>
      <c r="K3309">
        <v>4</v>
      </c>
      <c r="L3309">
        <v>1</v>
      </c>
      <c r="M3309" s="2">
        <f>机器人辅助表!C3309</f>
        <v>9683.1478121990021</v>
      </c>
      <c r="N3309" s="2">
        <v>2</v>
      </c>
      <c r="O3309" s="2">
        <f>机器人辅助表!D3309</f>
        <v>607.07607349665579</v>
      </c>
      <c r="P3309" s="2">
        <v>3</v>
      </c>
      <c r="Q3309" s="2">
        <f>机器人辅助表!E3309</f>
        <v>269.81158822073598</v>
      </c>
      <c r="R3309" s="2">
        <v>6</v>
      </c>
      <c r="S3309" s="2">
        <f>机器人辅助表!F3309</f>
        <v>3394.6859999999997</v>
      </c>
      <c r="T3309">
        <v>0</v>
      </c>
      <c r="U3309">
        <v>0</v>
      </c>
      <c r="V3309">
        <v>0</v>
      </c>
      <c r="W3309">
        <v>0</v>
      </c>
      <c r="X3309">
        <v>0</v>
      </c>
      <c r="Y3309">
        <v>0</v>
      </c>
      <c r="Z3309">
        <v>0</v>
      </c>
      <c r="AA3309">
        <v>0</v>
      </c>
      <c r="AB3309">
        <v>0</v>
      </c>
      <c r="AC3309">
        <v>0</v>
      </c>
      <c r="AD3309">
        <v>0</v>
      </c>
      <c r="AE3309">
        <v>0</v>
      </c>
      <c r="AF3309">
        <v>0</v>
      </c>
      <c r="AG3309">
        <v>0</v>
      </c>
      <c r="BD3309">
        <v>8</v>
      </c>
      <c r="BE3309">
        <v>9323102</v>
      </c>
      <c r="BF3309">
        <v>9324103</v>
      </c>
      <c r="BG3309">
        <v>9324203</v>
      </c>
      <c r="BH3309">
        <v>9324303</v>
      </c>
      <c r="BI3309">
        <v>9324402</v>
      </c>
      <c r="BJ3309">
        <v>9312102</v>
      </c>
      <c r="BK3309">
        <v>9311102</v>
      </c>
      <c r="BL3309">
        <v>9315104</v>
      </c>
    </row>
    <row r="3310" spans="1:67" x14ac:dyDescent="0.15">
      <c r="A3310">
        <v>3309</v>
      </c>
      <c r="B3310" t="s">
        <v>1492</v>
      </c>
      <c r="E3310">
        <f>机器人辅助表!B3310</f>
        <v>28</v>
      </c>
      <c r="F3310">
        <v>1</v>
      </c>
      <c r="G3310">
        <v>58001</v>
      </c>
      <c r="H3310">
        <v>0</v>
      </c>
      <c r="I3310">
        <f>机器人辅助表!H3310</f>
        <v>3632.3952770357942</v>
      </c>
      <c r="J3310">
        <v>2</v>
      </c>
      <c r="K3310">
        <v>4</v>
      </c>
      <c r="L3310">
        <v>1</v>
      </c>
      <c r="M3310" s="2">
        <f>机器人辅助表!C3310</f>
        <v>9563.2658031732462</v>
      </c>
      <c r="N3310" s="2">
        <v>2</v>
      </c>
      <c r="O3310" s="2">
        <f>机器人辅助表!D3310</f>
        <v>647.13828743277611</v>
      </c>
      <c r="P3310" s="2">
        <v>3</v>
      </c>
      <c r="Q3310" s="2">
        <f>机器人辅助表!E3310</f>
        <v>287.6170166367894</v>
      </c>
      <c r="R3310" s="2">
        <v>6</v>
      </c>
      <c r="S3310" s="2">
        <f>机器人辅助表!F3310</f>
        <v>5028.5591999999997</v>
      </c>
      <c r="T3310">
        <v>0</v>
      </c>
      <c r="U3310">
        <v>0</v>
      </c>
      <c r="V3310">
        <v>0</v>
      </c>
      <c r="W3310">
        <v>0</v>
      </c>
      <c r="X3310">
        <v>0</v>
      </c>
      <c r="Y3310">
        <v>0</v>
      </c>
      <c r="Z3310">
        <v>0</v>
      </c>
      <c r="AA3310">
        <v>0</v>
      </c>
      <c r="AB3310">
        <v>0</v>
      </c>
      <c r="AC3310">
        <v>0</v>
      </c>
      <c r="AD3310">
        <v>0</v>
      </c>
      <c r="AE3310">
        <v>0</v>
      </c>
      <c r="AF3310">
        <v>0</v>
      </c>
      <c r="AG3310">
        <v>0</v>
      </c>
      <c r="BD3310">
        <v>11</v>
      </c>
      <c r="BE3310">
        <v>9113103</v>
      </c>
      <c r="BF3310">
        <v>9121103</v>
      </c>
      <c r="BG3310">
        <v>9121203</v>
      </c>
      <c r="BH3310">
        <v>9121304</v>
      </c>
      <c r="BI3310">
        <v>9121404</v>
      </c>
      <c r="BJ3310">
        <v>9114102</v>
      </c>
      <c r="BK3310">
        <v>9122102</v>
      </c>
      <c r="BL3310">
        <v>9122204</v>
      </c>
      <c r="BM3310">
        <v>9122302</v>
      </c>
      <c r="BN3310">
        <v>9122403</v>
      </c>
      <c r="BO3310">
        <v>9115103</v>
      </c>
    </row>
    <row r="3311" spans="1:67" x14ac:dyDescent="0.15">
      <c r="A3311">
        <v>3310</v>
      </c>
      <c r="B3311" t="s">
        <v>4098</v>
      </c>
      <c r="E3311">
        <f>机器人辅助表!B3311</f>
        <v>39</v>
      </c>
      <c r="F3311">
        <v>1</v>
      </c>
      <c r="G3311">
        <v>58001</v>
      </c>
      <c r="H3311">
        <v>0</v>
      </c>
      <c r="I3311">
        <f>机器人辅助表!H3311</f>
        <v>7522.8038442830712</v>
      </c>
      <c r="J3311">
        <v>2</v>
      </c>
      <c r="K3311">
        <v>4</v>
      </c>
      <c r="L3311">
        <v>1</v>
      </c>
      <c r="M3311" s="2">
        <f>机器人辅助表!C3311</f>
        <v>31941.163754578483</v>
      </c>
      <c r="N3311" s="2">
        <v>2</v>
      </c>
      <c r="O3311" s="2">
        <f>机器人辅助表!D3311</f>
        <v>1795.2154597288297</v>
      </c>
      <c r="P3311" s="2">
        <v>3</v>
      </c>
      <c r="Q3311" s="2">
        <f>机器人辅助表!E3311</f>
        <v>797.87353765725766</v>
      </c>
      <c r="R3311" s="2">
        <v>6</v>
      </c>
      <c r="S3311" s="2">
        <f>机器人辅助表!F3311</f>
        <v>7053.7284</v>
      </c>
      <c r="T3311">
        <v>0</v>
      </c>
      <c r="U3311">
        <v>0</v>
      </c>
      <c r="V3311">
        <v>0</v>
      </c>
      <c r="W3311">
        <v>0</v>
      </c>
      <c r="X3311">
        <v>0</v>
      </c>
      <c r="Y3311">
        <v>0</v>
      </c>
      <c r="Z3311">
        <v>0</v>
      </c>
      <c r="AA3311">
        <v>0</v>
      </c>
      <c r="AB3311">
        <v>0</v>
      </c>
      <c r="AC3311">
        <v>0</v>
      </c>
      <c r="AD3311">
        <v>0</v>
      </c>
      <c r="AE3311">
        <v>0</v>
      </c>
      <c r="AF3311">
        <v>0</v>
      </c>
      <c r="AG3311">
        <v>0</v>
      </c>
      <c r="BD3311">
        <v>11</v>
      </c>
      <c r="BE3311">
        <v>9113102</v>
      </c>
      <c r="BF3311">
        <v>9121103</v>
      </c>
      <c r="BG3311">
        <v>9121204</v>
      </c>
      <c r="BH3311">
        <v>9121302</v>
      </c>
      <c r="BI3311">
        <v>9121403</v>
      </c>
      <c r="BJ3311">
        <v>9114104</v>
      </c>
      <c r="BK3311">
        <v>9122104</v>
      </c>
      <c r="BL3311">
        <v>9122204</v>
      </c>
      <c r="BM3311">
        <v>9122304</v>
      </c>
      <c r="BN3311">
        <v>9122402</v>
      </c>
      <c r="BO3311">
        <v>9115104</v>
      </c>
    </row>
    <row r="3312" spans="1:67" x14ac:dyDescent="0.15">
      <c r="A3312">
        <v>3311</v>
      </c>
      <c r="B3312" t="s">
        <v>1493</v>
      </c>
      <c r="E3312">
        <f>机器人辅助表!B3312</f>
        <v>36</v>
      </c>
      <c r="F3312">
        <v>3</v>
      </c>
      <c r="G3312">
        <v>58201</v>
      </c>
      <c r="H3312">
        <v>0</v>
      </c>
      <c r="I3312">
        <f>机器人辅助表!H3312</f>
        <v>8575.6499255109356</v>
      </c>
      <c r="J3312">
        <v>2</v>
      </c>
      <c r="K3312">
        <v>4</v>
      </c>
      <c r="L3312">
        <v>1</v>
      </c>
      <c r="M3312" s="2">
        <f>机器人辅助表!C3312</f>
        <v>31829.612459622749</v>
      </c>
      <c r="N3312" s="2">
        <v>2</v>
      </c>
      <c r="O3312" s="2">
        <f>机器人辅助表!D3312</f>
        <v>1942.9116753744484</v>
      </c>
      <c r="P3312" s="2">
        <v>3</v>
      </c>
      <c r="Q3312" s="2">
        <f>机器人辅助表!E3312</f>
        <v>863.51630016642162</v>
      </c>
      <c r="R3312" s="2">
        <v>6</v>
      </c>
      <c r="S3312" s="2">
        <f>机器人辅助表!F3312</f>
        <v>9019.8895999999986</v>
      </c>
      <c r="T3312">
        <v>0</v>
      </c>
      <c r="U3312">
        <v>0</v>
      </c>
      <c r="V3312">
        <v>0</v>
      </c>
      <c r="W3312">
        <v>0</v>
      </c>
      <c r="X3312">
        <v>0</v>
      </c>
      <c r="Y3312">
        <v>0</v>
      </c>
      <c r="Z3312">
        <v>0</v>
      </c>
      <c r="AA3312">
        <v>0</v>
      </c>
      <c r="AB3312">
        <v>0</v>
      </c>
      <c r="AC3312">
        <v>0</v>
      </c>
      <c r="AD3312">
        <v>0</v>
      </c>
      <c r="AE3312">
        <v>0</v>
      </c>
      <c r="AF3312">
        <v>0</v>
      </c>
      <c r="AG3312">
        <v>0</v>
      </c>
      <c r="BD3312">
        <v>8</v>
      </c>
      <c r="BE3312">
        <v>9323103</v>
      </c>
      <c r="BF3312">
        <v>9324103</v>
      </c>
      <c r="BG3312">
        <v>9324202</v>
      </c>
      <c r="BH3312">
        <v>9324302</v>
      </c>
      <c r="BI3312">
        <v>9324404</v>
      </c>
      <c r="BJ3312">
        <v>9312104</v>
      </c>
      <c r="BK3312">
        <v>9311102</v>
      </c>
      <c r="BL3312">
        <v>9315103</v>
      </c>
    </row>
    <row r="3313" spans="1:67" x14ac:dyDescent="0.15">
      <c r="A3313">
        <v>3312</v>
      </c>
      <c r="B3313" t="s">
        <v>4099</v>
      </c>
      <c r="E3313">
        <f>机器人辅助表!B3313</f>
        <v>32</v>
      </c>
      <c r="F3313">
        <v>2</v>
      </c>
      <c r="G3313">
        <v>58101</v>
      </c>
      <c r="H3313">
        <v>0</v>
      </c>
      <c r="I3313">
        <f>机器人辅助表!H3313</f>
        <v>7182.0974831218846</v>
      </c>
      <c r="J3313">
        <v>2</v>
      </c>
      <c r="K3313">
        <v>4</v>
      </c>
      <c r="L3313">
        <v>1</v>
      </c>
      <c r="M3313" s="2">
        <f>机器人辅助表!C3313</f>
        <v>23008.837696763887</v>
      </c>
      <c r="N3313" s="2">
        <v>2</v>
      </c>
      <c r="O3313" s="2">
        <f>机器人辅助表!D3313</f>
        <v>1456.3055077368565</v>
      </c>
      <c r="P3313" s="2">
        <v>3</v>
      </c>
      <c r="Q3313" s="2">
        <f>机器人辅助表!E3313</f>
        <v>647.24689232749188</v>
      </c>
      <c r="R3313" s="2">
        <v>6</v>
      </c>
      <c r="S3313" s="2">
        <f>机器人辅助表!F3313</f>
        <v>8709.3392000000003</v>
      </c>
      <c r="T3313">
        <v>0</v>
      </c>
      <c r="U3313">
        <v>0</v>
      </c>
      <c r="V3313">
        <v>0</v>
      </c>
      <c r="W3313">
        <v>0</v>
      </c>
      <c r="X3313">
        <v>0</v>
      </c>
      <c r="Y3313">
        <v>0</v>
      </c>
      <c r="Z3313">
        <v>0</v>
      </c>
      <c r="AA3313">
        <v>0</v>
      </c>
      <c r="AB3313">
        <v>0</v>
      </c>
      <c r="AC3313">
        <v>0</v>
      </c>
      <c r="AD3313">
        <v>0</v>
      </c>
      <c r="AE3313">
        <v>0</v>
      </c>
      <c r="AF3313">
        <v>0</v>
      </c>
      <c r="AG3313">
        <v>0</v>
      </c>
      <c r="BD3313">
        <v>11</v>
      </c>
      <c r="BE3313">
        <v>9211102</v>
      </c>
      <c r="BF3313">
        <v>9214104</v>
      </c>
      <c r="BG3313">
        <v>9214202</v>
      </c>
      <c r="BH3313">
        <v>9214303</v>
      </c>
      <c r="BI3313">
        <v>9214403</v>
      </c>
      <c r="BJ3313">
        <v>9222102</v>
      </c>
      <c r="BK3313">
        <v>9223104</v>
      </c>
      <c r="BL3313">
        <v>9223204</v>
      </c>
      <c r="BM3313">
        <v>9223304</v>
      </c>
      <c r="BN3313">
        <v>9223404</v>
      </c>
      <c r="BO3313">
        <v>9215102</v>
      </c>
    </row>
    <row r="3314" spans="1:67" x14ac:dyDescent="0.15">
      <c r="A3314">
        <v>3313</v>
      </c>
      <c r="B3314" t="s">
        <v>1494</v>
      </c>
      <c r="E3314">
        <f>机器人辅助表!B3314</f>
        <v>46</v>
      </c>
      <c r="F3314">
        <v>3</v>
      </c>
      <c r="G3314">
        <v>58201</v>
      </c>
      <c r="H3314">
        <v>0</v>
      </c>
      <c r="I3314">
        <f>机器人辅助表!H3314</f>
        <v>10855.93028891912</v>
      </c>
      <c r="J3314">
        <v>2</v>
      </c>
      <c r="K3314">
        <v>4</v>
      </c>
      <c r="L3314">
        <v>1</v>
      </c>
      <c r="M3314" s="2">
        <f>机器人辅助表!C3314</f>
        <v>59837.072143785976</v>
      </c>
      <c r="N3314" s="2">
        <v>2</v>
      </c>
      <c r="O3314" s="2">
        <f>机器人辅助表!D3314</f>
        <v>2828.8044611638807</v>
      </c>
      <c r="P3314" s="2">
        <v>3</v>
      </c>
      <c r="Q3314" s="2">
        <f>机器人辅助表!E3314</f>
        <v>1257.2464271839472</v>
      </c>
      <c r="R3314" s="2">
        <v>6</v>
      </c>
      <c r="S3314" s="2">
        <f>机器人辅助表!F3314</f>
        <v>7550.2199999999993</v>
      </c>
      <c r="T3314">
        <v>0</v>
      </c>
      <c r="U3314">
        <v>0</v>
      </c>
      <c r="V3314">
        <v>0</v>
      </c>
      <c r="W3314">
        <v>0</v>
      </c>
      <c r="X3314">
        <v>0</v>
      </c>
      <c r="Y3314">
        <v>0</v>
      </c>
      <c r="Z3314">
        <v>0</v>
      </c>
      <c r="AA3314">
        <v>0</v>
      </c>
      <c r="AB3314">
        <v>0</v>
      </c>
      <c r="AC3314">
        <v>0</v>
      </c>
      <c r="AD3314">
        <v>0</v>
      </c>
      <c r="AE3314">
        <v>0</v>
      </c>
      <c r="AF3314">
        <v>0</v>
      </c>
      <c r="AG3314">
        <v>0</v>
      </c>
      <c r="BD3314">
        <v>8</v>
      </c>
      <c r="BE3314">
        <v>9323102</v>
      </c>
      <c r="BF3314">
        <v>9324102</v>
      </c>
      <c r="BG3314">
        <v>9324203</v>
      </c>
      <c r="BH3314">
        <v>9324302</v>
      </c>
      <c r="BI3314">
        <v>9324404</v>
      </c>
      <c r="BJ3314">
        <v>9312102</v>
      </c>
      <c r="BK3314">
        <v>9311103</v>
      </c>
      <c r="BL3314">
        <v>9315102</v>
      </c>
    </row>
    <row r="3315" spans="1:67" x14ac:dyDescent="0.15">
      <c r="A3315">
        <v>3314</v>
      </c>
      <c r="B3315" t="s">
        <v>1495</v>
      </c>
      <c r="E3315">
        <f>机器人辅助表!B3315</f>
        <v>38</v>
      </c>
      <c r="F3315">
        <v>2</v>
      </c>
      <c r="G3315">
        <v>58101</v>
      </c>
      <c r="H3315">
        <v>0</v>
      </c>
      <c r="I3315">
        <f>机器人辅助表!H3315</f>
        <v>9177.624321909705</v>
      </c>
      <c r="J3315">
        <v>2</v>
      </c>
      <c r="K3315">
        <v>4</v>
      </c>
      <c r="L3315">
        <v>1</v>
      </c>
      <c r="M3315" s="2">
        <f>机器人辅助表!C3315</f>
        <v>37346.647928191298</v>
      </c>
      <c r="N3315" s="2">
        <v>2</v>
      </c>
      <c r="O3315" s="2">
        <f>机器人辅助表!D3315</f>
        <v>2156.2478246287628</v>
      </c>
      <c r="P3315" s="2">
        <v>3</v>
      </c>
      <c r="Q3315" s="2">
        <f>机器人辅助表!E3315</f>
        <v>958.33236650167237</v>
      </c>
      <c r="R3315" s="2">
        <v>6</v>
      </c>
      <c r="S3315" s="2">
        <f>机器人辅助表!F3315</f>
        <v>8939.9239999999991</v>
      </c>
      <c r="T3315">
        <v>0</v>
      </c>
      <c r="U3315">
        <v>0</v>
      </c>
      <c r="V3315">
        <v>0</v>
      </c>
      <c r="W3315">
        <v>0</v>
      </c>
      <c r="X3315">
        <v>0</v>
      </c>
      <c r="Y3315">
        <v>0</v>
      </c>
      <c r="Z3315">
        <v>0</v>
      </c>
      <c r="AA3315">
        <v>0</v>
      </c>
      <c r="AB3315">
        <v>0</v>
      </c>
      <c r="AC3315">
        <v>0</v>
      </c>
      <c r="AD3315">
        <v>0</v>
      </c>
      <c r="AE3315">
        <v>0</v>
      </c>
      <c r="AF3315">
        <v>0</v>
      </c>
      <c r="AG3315">
        <v>0</v>
      </c>
      <c r="BD3315">
        <v>11</v>
      </c>
      <c r="BE3315">
        <v>9211102</v>
      </c>
      <c r="BF3315">
        <v>9214103</v>
      </c>
      <c r="BG3315">
        <v>9214203</v>
      </c>
      <c r="BH3315">
        <v>9214304</v>
      </c>
      <c r="BI3315">
        <v>9214404</v>
      </c>
      <c r="BJ3315">
        <v>9222104</v>
      </c>
      <c r="BK3315">
        <v>9223103</v>
      </c>
      <c r="BL3315">
        <v>9223203</v>
      </c>
      <c r="BM3315">
        <v>9223304</v>
      </c>
      <c r="BN3315">
        <v>9223402</v>
      </c>
      <c r="BO3315">
        <v>9215103</v>
      </c>
    </row>
    <row r="3316" spans="1:67" x14ac:dyDescent="0.15">
      <c r="A3316">
        <v>3315</v>
      </c>
      <c r="B3316" t="s">
        <v>4100</v>
      </c>
      <c r="E3316">
        <f>机器人辅助表!B3316</f>
        <v>46</v>
      </c>
      <c r="F3316">
        <v>2</v>
      </c>
      <c r="G3316">
        <v>58101</v>
      </c>
      <c r="H3316">
        <v>0</v>
      </c>
      <c r="I3316">
        <f>机器人辅助表!H3316</f>
        <v>13244.234952481327</v>
      </c>
      <c r="J3316">
        <v>2</v>
      </c>
      <c r="K3316">
        <v>4</v>
      </c>
      <c r="L3316">
        <v>1</v>
      </c>
      <c r="M3316" s="2">
        <f>机器人辅助表!C3316</f>
        <v>73001.228015418892</v>
      </c>
      <c r="N3316" s="2">
        <v>2</v>
      </c>
      <c r="O3316" s="2">
        <f>机器人辅助表!D3316</f>
        <v>3451.1414426199344</v>
      </c>
      <c r="P3316" s="2">
        <v>3</v>
      </c>
      <c r="Q3316" s="2">
        <f>机器人辅助表!E3316</f>
        <v>1533.8406411644155</v>
      </c>
      <c r="R3316" s="2">
        <v>6</v>
      </c>
      <c r="S3316" s="2">
        <f>机器人辅助表!F3316</f>
        <v>9211.268399999999</v>
      </c>
      <c r="T3316">
        <v>0</v>
      </c>
      <c r="U3316">
        <v>0</v>
      </c>
      <c r="V3316">
        <v>0</v>
      </c>
      <c r="W3316">
        <v>0</v>
      </c>
      <c r="X3316">
        <v>0</v>
      </c>
      <c r="Y3316">
        <v>0</v>
      </c>
      <c r="Z3316">
        <v>0</v>
      </c>
      <c r="AA3316">
        <v>0</v>
      </c>
      <c r="AB3316">
        <v>0</v>
      </c>
      <c r="AC3316">
        <v>0</v>
      </c>
      <c r="AD3316">
        <v>0</v>
      </c>
      <c r="AE3316">
        <v>0</v>
      </c>
      <c r="AF3316">
        <v>0</v>
      </c>
      <c r="AG3316">
        <v>0</v>
      </c>
      <c r="BD3316">
        <v>11</v>
      </c>
      <c r="BE3316">
        <v>9211104</v>
      </c>
      <c r="BF3316">
        <v>9214104</v>
      </c>
      <c r="BG3316">
        <v>9214204</v>
      </c>
      <c r="BH3316">
        <v>9214303</v>
      </c>
      <c r="BI3316">
        <v>9214402</v>
      </c>
      <c r="BJ3316">
        <v>9222103</v>
      </c>
      <c r="BK3316">
        <v>9223104</v>
      </c>
      <c r="BL3316">
        <v>9223204</v>
      </c>
      <c r="BM3316">
        <v>9223303</v>
      </c>
      <c r="BN3316">
        <v>9223404</v>
      </c>
      <c r="BO3316">
        <v>9215104</v>
      </c>
    </row>
    <row r="3317" spans="1:67" x14ac:dyDescent="0.15">
      <c r="A3317">
        <v>3316</v>
      </c>
      <c r="B3317" t="s">
        <v>1496</v>
      </c>
      <c r="E3317">
        <f>机器人辅助表!B3317</f>
        <v>42</v>
      </c>
      <c r="F3317">
        <v>1</v>
      </c>
      <c r="G3317">
        <v>58001</v>
      </c>
      <c r="H3317">
        <v>0</v>
      </c>
      <c r="I3317">
        <f>机器人辅助表!H3317</f>
        <v>9478.7876571836059</v>
      </c>
      <c r="J3317">
        <v>2</v>
      </c>
      <c r="K3317">
        <v>4</v>
      </c>
      <c r="L3317">
        <v>1</v>
      </c>
      <c r="M3317" s="2">
        <f>机器人辅助表!C3317</f>
        <v>45555.156297991736</v>
      </c>
      <c r="N3317" s="2">
        <v>2</v>
      </c>
      <c r="O3317" s="2">
        <f>机器人辅助表!D3317</f>
        <v>2370.0405533538474</v>
      </c>
      <c r="P3317" s="2">
        <v>3</v>
      </c>
      <c r="Q3317" s="2">
        <f>机器人辅助表!E3317</f>
        <v>1053.3513570461546</v>
      </c>
      <c r="R3317" s="2">
        <v>6</v>
      </c>
      <c r="S3317" s="2">
        <f>机器人辅助表!F3317</f>
        <v>7804.0928000000004</v>
      </c>
      <c r="T3317">
        <v>0</v>
      </c>
      <c r="U3317">
        <v>0</v>
      </c>
      <c r="V3317">
        <v>0</v>
      </c>
      <c r="W3317">
        <v>0</v>
      </c>
      <c r="X3317">
        <v>0</v>
      </c>
      <c r="Y3317">
        <v>0</v>
      </c>
      <c r="Z3317">
        <v>0</v>
      </c>
      <c r="AA3317">
        <v>0</v>
      </c>
      <c r="AB3317">
        <v>0</v>
      </c>
      <c r="AC3317">
        <v>0</v>
      </c>
      <c r="AD3317">
        <v>0</v>
      </c>
      <c r="AE3317">
        <v>0</v>
      </c>
      <c r="AF3317">
        <v>0</v>
      </c>
      <c r="AG3317">
        <v>0</v>
      </c>
      <c r="BD3317">
        <v>11</v>
      </c>
      <c r="BE3317">
        <v>9113102</v>
      </c>
      <c r="BF3317">
        <v>9121102</v>
      </c>
      <c r="BG3317">
        <v>9121202</v>
      </c>
      <c r="BH3317">
        <v>9121302</v>
      </c>
      <c r="BI3317">
        <v>9121404</v>
      </c>
      <c r="BJ3317">
        <v>9114104</v>
      </c>
      <c r="BK3317">
        <v>9122104</v>
      </c>
      <c r="BL3317">
        <v>9122203</v>
      </c>
      <c r="BM3317">
        <v>9122302</v>
      </c>
      <c r="BN3317">
        <v>9122404</v>
      </c>
      <c r="BO3317">
        <v>9115103</v>
      </c>
    </row>
    <row r="3318" spans="1:67" x14ac:dyDescent="0.15">
      <c r="A3318">
        <v>3317</v>
      </c>
      <c r="B3318" t="s">
        <v>4101</v>
      </c>
      <c r="E3318">
        <f>机器人辅助表!B3318</f>
        <v>20</v>
      </c>
      <c r="F3318">
        <v>1</v>
      </c>
      <c r="G3318">
        <v>58001</v>
      </c>
      <c r="H3318">
        <v>0</v>
      </c>
      <c r="I3318">
        <f>机器人辅助表!H3318</f>
        <v>2147.3778866086959</v>
      </c>
      <c r="J3318">
        <v>2</v>
      </c>
      <c r="K3318">
        <v>4</v>
      </c>
      <c r="L3318">
        <v>1</v>
      </c>
      <c r="M3318" s="2">
        <f>机器人辅助表!C3318</f>
        <v>3482.5961739130439</v>
      </c>
      <c r="N3318" s="2">
        <v>2</v>
      </c>
      <c r="O3318" s="2">
        <f>机器人辅助表!D3318</f>
        <v>291.56619130434785</v>
      </c>
      <c r="P3318" s="2">
        <v>3</v>
      </c>
      <c r="Q3318" s="2">
        <f>机器人辅助表!E3318</f>
        <v>129.58497391304351</v>
      </c>
      <c r="R3318" s="2">
        <v>6</v>
      </c>
      <c r="S3318" s="2">
        <f>机器人辅助表!F3318</f>
        <v>3614.7839999999997</v>
      </c>
      <c r="T3318">
        <v>0</v>
      </c>
      <c r="U3318">
        <v>0</v>
      </c>
      <c r="V3318">
        <v>0</v>
      </c>
      <c r="W3318">
        <v>0</v>
      </c>
      <c r="X3318">
        <v>0</v>
      </c>
      <c r="Y3318">
        <v>0</v>
      </c>
      <c r="Z3318">
        <v>0</v>
      </c>
      <c r="AA3318">
        <v>0</v>
      </c>
      <c r="AB3318">
        <v>0</v>
      </c>
      <c r="AC3318">
        <v>0</v>
      </c>
      <c r="AD3318">
        <v>0</v>
      </c>
      <c r="AE3318">
        <v>0</v>
      </c>
      <c r="AF3318">
        <v>0</v>
      </c>
      <c r="AG3318">
        <v>0</v>
      </c>
      <c r="BD3318">
        <v>11</v>
      </c>
      <c r="BE3318">
        <v>9113104</v>
      </c>
      <c r="BF3318">
        <v>9121104</v>
      </c>
      <c r="BG3318">
        <v>9121204</v>
      </c>
      <c r="BH3318">
        <v>9121304</v>
      </c>
      <c r="BI3318">
        <v>9121404</v>
      </c>
      <c r="BJ3318">
        <v>9114103</v>
      </c>
      <c r="BK3318">
        <v>9122102</v>
      </c>
      <c r="BL3318">
        <v>9122204</v>
      </c>
      <c r="BM3318">
        <v>9122302</v>
      </c>
      <c r="BN3318">
        <v>9122404</v>
      </c>
      <c r="BO3318">
        <v>9115103</v>
      </c>
    </row>
    <row r="3319" spans="1:67" x14ac:dyDescent="0.15">
      <c r="A3319">
        <v>3318</v>
      </c>
      <c r="B3319" t="s">
        <v>4102</v>
      </c>
      <c r="E3319">
        <f>机器人辅助表!B3319</f>
        <v>19</v>
      </c>
      <c r="F3319">
        <v>1</v>
      </c>
      <c r="G3319">
        <v>58001</v>
      </c>
      <c r="H3319">
        <v>0</v>
      </c>
      <c r="I3319">
        <f>机器人辅助表!H3319</f>
        <v>2532.2264724208694</v>
      </c>
      <c r="J3319">
        <v>2</v>
      </c>
      <c r="K3319">
        <v>4</v>
      </c>
      <c r="L3319">
        <v>1</v>
      </c>
      <c r="M3319" s="2">
        <f>机器人辅助表!C3319</f>
        <v>3846.9009580434777</v>
      </c>
      <c r="N3319" s="2">
        <v>2</v>
      </c>
      <c r="O3319" s="2">
        <f>机器人辅助表!D3319</f>
        <v>331.90757217391314</v>
      </c>
      <c r="P3319" s="2">
        <v>3</v>
      </c>
      <c r="Q3319" s="2">
        <f>机器人辅助表!E3319</f>
        <v>147.51447652173917</v>
      </c>
      <c r="R3319" s="2">
        <v>6</v>
      </c>
      <c r="S3319" s="2">
        <f>机器人辅助表!F3319</f>
        <v>4343.7959999999994</v>
      </c>
      <c r="T3319">
        <v>0</v>
      </c>
      <c r="U3319">
        <v>0</v>
      </c>
      <c r="V3319">
        <v>0</v>
      </c>
      <c r="W3319">
        <v>0</v>
      </c>
      <c r="X3319">
        <v>0</v>
      </c>
      <c r="Y3319">
        <v>0</v>
      </c>
      <c r="Z3319">
        <v>0</v>
      </c>
      <c r="AA3319">
        <v>0</v>
      </c>
      <c r="AB3319">
        <v>0</v>
      </c>
      <c r="AC3319">
        <v>0</v>
      </c>
      <c r="AD3319">
        <v>0</v>
      </c>
      <c r="AE3319">
        <v>0</v>
      </c>
      <c r="AF3319">
        <v>0</v>
      </c>
      <c r="AG3319">
        <v>0</v>
      </c>
      <c r="BD3319">
        <v>11</v>
      </c>
      <c r="BE3319">
        <v>9113103</v>
      </c>
      <c r="BF3319">
        <v>9121102</v>
      </c>
      <c r="BG3319">
        <v>9121204</v>
      </c>
      <c r="BH3319">
        <v>9121304</v>
      </c>
      <c r="BI3319">
        <v>9121402</v>
      </c>
      <c r="BJ3319">
        <v>9114104</v>
      </c>
      <c r="BK3319">
        <v>9122102</v>
      </c>
      <c r="BL3319">
        <v>9122204</v>
      </c>
      <c r="BM3319">
        <v>9122303</v>
      </c>
      <c r="BN3319">
        <v>9122402</v>
      </c>
      <c r="BO3319">
        <v>9115103</v>
      </c>
    </row>
    <row r="3320" spans="1:67" x14ac:dyDescent="0.15">
      <c r="A3320">
        <v>3319</v>
      </c>
      <c r="B3320" t="s">
        <v>1497</v>
      </c>
      <c r="E3320">
        <f>机器人辅助表!B3320</f>
        <v>26</v>
      </c>
      <c r="F3320">
        <v>2</v>
      </c>
      <c r="G3320">
        <v>58101</v>
      </c>
      <c r="H3320">
        <v>0</v>
      </c>
      <c r="I3320">
        <f>机器人辅助表!H3320</f>
        <v>4055.46148713722</v>
      </c>
      <c r="J3320">
        <v>2</v>
      </c>
      <c r="K3320">
        <v>4</v>
      </c>
      <c r="L3320">
        <v>1</v>
      </c>
      <c r="M3320" s="2">
        <f>机器人辅助表!C3320</f>
        <v>9537.9625889819417</v>
      </c>
      <c r="N3320" s="2">
        <v>2</v>
      </c>
      <c r="O3320" s="2">
        <f>机器人辅助表!D3320</f>
        <v>677.92034196120426</v>
      </c>
      <c r="P3320" s="2">
        <v>3</v>
      </c>
      <c r="Q3320" s="2">
        <f>机器人辅助表!E3320</f>
        <v>301.29792976053517</v>
      </c>
      <c r="R3320" s="2">
        <v>6</v>
      </c>
      <c r="S3320" s="2">
        <f>机器人辅助表!F3320</f>
        <v>5937.6895999999997</v>
      </c>
      <c r="T3320">
        <v>0</v>
      </c>
      <c r="U3320">
        <v>0</v>
      </c>
      <c r="V3320">
        <v>0</v>
      </c>
      <c r="W3320">
        <v>0</v>
      </c>
      <c r="X3320">
        <v>0</v>
      </c>
      <c r="Y3320">
        <v>0</v>
      </c>
      <c r="Z3320">
        <v>0</v>
      </c>
      <c r="AA3320">
        <v>0</v>
      </c>
      <c r="AB3320">
        <v>0</v>
      </c>
      <c r="AC3320">
        <v>0</v>
      </c>
      <c r="AD3320">
        <v>0</v>
      </c>
      <c r="AE3320">
        <v>0</v>
      </c>
      <c r="AF3320">
        <v>0</v>
      </c>
      <c r="AG3320">
        <v>0</v>
      </c>
      <c r="BD3320">
        <v>11</v>
      </c>
      <c r="BE3320">
        <v>9211104</v>
      </c>
      <c r="BF3320">
        <v>9214102</v>
      </c>
      <c r="BG3320">
        <v>9214204</v>
      </c>
      <c r="BH3320">
        <v>9214302</v>
      </c>
      <c r="BI3320">
        <v>9214404</v>
      </c>
      <c r="BJ3320">
        <v>9222104</v>
      </c>
      <c r="BK3320">
        <v>9223103</v>
      </c>
      <c r="BL3320">
        <v>9223204</v>
      </c>
      <c r="BM3320">
        <v>9223303</v>
      </c>
      <c r="BN3320">
        <v>9223402</v>
      </c>
      <c r="BO3320">
        <v>9215103</v>
      </c>
    </row>
    <row r="3321" spans="1:67" x14ac:dyDescent="0.15">
      <c r="A3321">
        <v>3320</v>
      </c>
      <c r="B3321" t="s">
        <v>1498</v>
      </c>
      <c r="E3321">
        <f>机器人辅助表!B3321</f>
        <v>27</v>
      </c>
      <c r="F3321">
        <v>2</v>
      </c>
      <c r="G3321">
        <v>58101</v>
      </c>
      <c r="H3321">
        <v>0</v>
      </c>
      <c r="I3321">
        <f>机器人辅助表!H3321</f>
        <v>3832.0564536749139</v>
      </c>
      <c r="J3321">
        <v>2</v>
      </c>
      <c r="K3321">
        <v>4</v>
      </c>
      <c r="L3321">
        <v>1</v>
      </c>
      <c r="M3321" s="2">
        <f>机器人辅助表!C3321</f>
        <v>9554.0773698215744</v>
      </c>
      <c r="N3321" s="2">
        <v>2</v>
      </c>
      <c r="O3321" s="2">
        <f>机器人辅助表!D3321</f>
        <v>662.39149795585297</v>
      </c>
      <c r="P3321" s="2">
        <v>3</v>
      </c>
      <c r="Q3321" s="2">
        <f>机器人辅助表!E3321</f>
        <v>294.39622131371243</v>
      </c>
      <c r="R3321" s="2">
        <v>6</v>
      </c>
      <c r="S3321" s="2">
        <f>机器人辅助表!F3321</f>
        <v>5454.2045999999991</v>
      </c>
      <c r="T3321">
        <v>0</v>
      </c>
      <c r="U3321">
        <v>0</v>
      </c>
      <c r="V3321">
        <v>0</v>
      </c>
      <c r="W3321">
        <v>0</v>
      </c>
      <c r="X3321">
        <v>0</v>
      </c>
      <c r="Y3321">
        <v>0</v>
      </c>
      <c r="Z3321">
        <v>0</v>
      </c>
      <c r="AA3321">
        <v>0</v>
      </c>
      <c r="AB3321">
        <v>0</v>
      </c>
      <c r="AC3321">
        <v>0</v>
      </c>
      <c r="AD3321">
        <v>0</v>
      </c>
      <c r="AE3321">
        <v>0</v>
      </c>
      <c r="AF3321">
        <v>0</v>
      </c>
      <c r="AG3321">
        <v>0</v>
      </c>
      <c r="BD3321">
        <v>11</v>
      </c>
      <c r="BE3321">
        <v>9211102</v>
      </c>
      <c r="BF3321">
        <v>9214104</v>
      </c>
      <c r="BG3321">
        <v>9214204</v>
      </c>
      <c r="BH3321">
        <v>9214303</v>
      </c>
      <c r="BI3321">
        <v>9214403</v>
      </c>
      <c r="BJ3321">
        <v>9222104</v>
      </c>
      <c r="BK3321">
        <v>9223102</v>
      </c>
      <c r="BL3321">
        <v>9223204</v>
      </c>
      <c r="BM3321">
        <v>9223304</v>
      </c>
      <c r="BN3321">
        <v>9223402</v>
      </c>
      <c r="BO3321">
        <v>9215102</v>
      </c>
    </row>
    <row r="3322" spans="1:67" x14ac:dyDescent="0.15">
      <c r="A3322">
        <v>3321</v>
      </c>
      <c r="B3322" t="s">
        <v>4103</v>
      </c>
      <c r="E3322">
        <f>机器人辅助表!B3322</f>
        <v>45</v>
      </c>
      <c r="F3322">
        <v>3</v>
      </c>
      <c r="G3322">
        <v>58201</v>
      </c>
      <c r="H3322">
        <v>0</v>
      </c>
      <c r="I3322">
        <f>机器人辅助表!H3322</f>
        <v>8782.6605542832731</v>
      </c>
      <c r="J3322">
        <v>2</v>
      </c>
      <c r="K3322">
        <v>4</v>
      </c>
      <c r="L3322">
        <v>1</v>
      </c>
      <c r="M3322" s="2">
        <f>机器人辅助表!C3322</f>
        <v>46899.089077097167</v>
      </c>
      <c r="N3322" s="2">
        <v>2</v>
      </c>
      <c r="O3322" s="2">
        <f>机器人辅助表!D3322</f>
        <v>2269.2465499515056</v>
      </c>
      <c r="P3322" s="2">
        <v>3</v>
      </c>
      <c r="Q3322" s="2">
        <f>机器人辅助表!E3322</f>
        <v>1008.5540222006692</v>
      </c>
      <c r="R3322" s="2">
        <v>6</v>
      </c>
      <c r="S3322" s="2">
        <f>机器人辅助表!F3322</f>
        <v>6367.9989999999998</v>
      </c>
      <c r="T3322">
        <v>0</v>
      </c>
      <c r="U3322">
        <v>0</v>
      </c>
      <c r="V3322">
        <v>0</v>
      </c>
      <c r="W3322">
        <v>0</v>
      </c>
      <c r="X3322">
        <v>0</v>
      </c>
      <c r="Y3322">
        <v>0</v>
      </c>
      <c r="Z3322">
        <v>0</v>
      </c>
      <c r="AA3322">
        <v>0</v>
      </c>
      <c r="AB3322">
        <v>0</v>
      </c>
      <c r="AC3322">
        <v>0</v>
      </c>
      <c r="AD3322">
        <v>0</v>
      </c>
      <c r="AE3322">
        <v>0</v>
      </c>
      <c r="AF3322">
        <v>0</v>
      </c>
      <c r="AG3322">
        <v>0</v>
      </c>
      <c r="BD3322">
        <v>8</v>
      </c>
      <c r="BE3322">
        <v>9323102</v>
      </c>
      <c r="BF3322">
        <v>9324104</v>
      </c>
      <c r="BG3322">
        <v>9324203</v>
      </c>
      <c r="BH3322">
        <v>9324304</v>
      </c>
      <c r="BI3322">
        <v>9324403</v>
      </c>
      <c r="BJ3322">
        <v>9312103</v>
      </c>
      <c r="BK3322">
        <v>9311104</v>
      </c>
      <c r="BL3322">
        <v>9315102</v>
      </c>
    </row>
    <row r="3323" spans="1:67" x14ac:dyDescent="0.15">
      <c r="A3323">
        <v>3322</v>
      </c>
      <c r="B3323" t="s">
        <v>4104</v>
      </c>
      <c r="E3323">
        <f>机器人辅助表!B3323</f>
        <v>37</v>
      </c>
      <c r="F3323">
        <v>1</v>
      </c>
      <c r="G3323">
        <v>58001</v>
      </c>
      <c r="H3323">
        <v>0</v>
      </c>
      <c r="I3323">
        <f>机器人辅助表!H3323</f>
        <v>4069.082937461566</v>
      </c>
      <c r="J3323">
        <v>2</v>
      </c>
      <c r="K3323">
        <v>4</v>
      </c>
      <c r="L3323">
        <v>1</v>
      </c>
      <c r="M3323" s="2">
        <f>机器人辅助表!C3323</f>
        <v>15833.463298518134</v>
      </c>
      <c r="N3323" s="2">
        <v>2</v>
      </c>
      <c r="O3323" s="2">
        <f>机器人辅助表!D3323</f>
        <v>939.66072919193994</v>
      </c>
      <c r="P3323" s="2">
        <v>3</v>
      </c>
      <c r="Q3323" s="2">
        <f>机器人辅助表!E3323</f>
        <v>417.62699075197332</v>
      </c>
      <c r="R3323" s="2">
        <v>6</v>
      </c>
      <c r="S3323" s="2">
        <f>机器人辅助表!F3323</f>
        <v>4118.4594000000006</v>
      </c>
      <c r="T3323">
        <v>0</v>
      </c>
      <c r="U3323">
        <v>0</v>
      </c>
      <c r="V3323">
        <v>0</v>
      </c>
      <c r="W3323">
        <v>0</v>
      </c>
      <c r="X3323">
        <v>0</v>
      </c>
      <c r="Y3323">
        <v>0</v>
      </c>
      <c r="Z3323">
        <v>0</v>
      </c>
      <c r="AA3323">
        <v>0</v>
      </c>
      <c r="AB3323">
        <v>0</v>
      </c>
      <c r="AC3323">
        <v>0</v>
      </c>
      <c r="AD3323">
        <v>0</v>
      </c>
      <c r="AE3323">
        <v>0</v>
      </c>
      <c r="AF3323">
        <v>0</v>
      </c>
      <c r="AG3323">
        <v>0</v>
      </c>
      <c r="BD3323">
        <v>11</v>
      </c>
      <c r="BE3323">
        <v>9113102</v>
      </c>
      <c r="BF3323">
        <v>9121102</v>
      </c>
      <c r="BG3323">
        <v>9121202</v>
      </c>
      <c r="BH3323">
        <v>9121303</v>
      </c>
      <c r="BI3323">
        <v>9121402</v>
      </c>
      <c r="BJ3323">
        <v>9114102</v>
      </c>
      <c r="BK3323">
        <v>9122104</v>
      </c>
      <c r="BL3323">
        <v>9122202</v>
      </c>
      <c r="BM3323">
        <v>9122304</v>
      </c>
      <c r="BN3323">
        <v>9122403</v>
      </c>
      <c r="BO3323">
        <v>9115103</v>
      </c>
    </row>
    <row r="3324" spans="1:67" x14ac:dyDescent="0.15">
      <c r="A3324">
        <v>3323</v>
      </c>
      <c r="B3324" t="s">
        <v>4105</v>
      </c>
      <c r="E3324">
        <f>机器人辅助表!B3324</f>
        <v>25</v>
      </c>
      <c r="F3324">
        <v>2</v>
      </c>
      <c r="G3324">
        <v>58101</v>
      </c>
      <c r="H3324">
        <v>0</v>
      </c>
      <c r="I3324">
        <f>机器人辅助表!H3324</f>
        <v>3578.0393001672246</v>
      </c>
      <c r="J3324">
        <v>2</v>
      </c>
      <c r="K3324">
        <v>4</v>
      </c>
      <c r="L3324">
        <v>1</v>
      </c>
      <c r="M3324" s="2">
        <f>机器人辅助表!C3324</f>
        <v>7903.1202027591989</v>
      </c>
      <c r="N3324" s="2">
        <v>2</v>
      </c>
      <c r="O3324" s="2">
        <f>机器人辅助表!D3324</f>
        <v>576.22749832775946</v>
      </c>
      <c r="P3324" s="2">
        <v>3</v>
      </c>
      <c r="Q3324" s="2">
        <f>机器人辅助表!E3324</f>
        <v>256.10111036789306</v>
      </c>
      <c r="R3324" s="2">
        <v>6</v>
      </c>
      <c r="S3324" s="2">
        <f>机器人辅助表!F3324</f>
        <v>5391.9</v>
      </c>
      <c r="T3324">
        <v>0</v>
      </c>
      <c r="U3324">
        <v>0</v>
      </c>
      <c r="V3324">
        <v>0</v>
      </c>
      <c r="W3324">
        <v>0</v>
      </c>
      <c r="X3324">
        <v>0</v>
      </c>
      <c r="Y3324">
        <v>0</v>
      </c>
      <c r="Z3324">
        <v>0</v>
      </c>
      <c r="AA3324">
        <v>0</v>
      </c>
      <c r="AB3324">
        <v>0</v>
      </c>
      <c r="AC3324">
        <v>0</v>
      </c>
      <c r="AD3324">
        <v>0</v>
      </c>
      <c r="AE3324">
        <v>0</v>
      </c>
      <c r="AF3324">
        <v>0</v>
      </c>
      <c r="AG3324">
        <v>0</v>
      </c>
      <c r="BD3324">
        <v>11</v>
      </c>
      <c r="BE3324">
        <v>9211104</v>
      </c>
      <c r="BF3324">
        <v>9214102</v>
      </c>
      <c r="BG3324">
        <v>9214203</v>
      </c>
      <c r="BH3324">
        <v>9214302</v>
      </c>
      <c r="BI3324">
        <v>9214404</v>
      </c>
      <c r="BJ3324">
        <v>9222102</v>
      </c>
      <c r="BK3324">
        <v>9223102</v>
      </c>
      <c r="BL3324">
        <v>9223204</v>
      </c>
      <c r="BM3324">
        <v>9223304</v>
      </c>
      <c r="BN3324">
        <v>9223402</v>
      </c>
      <c r="BO3324">
        <v>9215104</v>
      </c>
    </row>
    <row r="3325" spans="1:67" x14ac:dyDescent="0.15">
      <c r="A3325">
        <v>3324</v>
      </c>
      <c r="B3325" t="s">
        <v>1499</v>
      </c>
      <c r="E3325">
        <f>机器人辅助表!B3325</f>
        <v>36</v>
      </c>
      <c r="F3325">
        <v>1</v>
      </c>
      <c r="G3325">
        <v>58001</v>
      </c>
      <c r="H3325">
        <v>0</v>
      </c>
      <c r="I3325">
        <f>机器人辅助表!H3325</f>
        <v>5794.3580577776584</v>
      </c>
      <c r="J3325">
        <v>2</v>
      </c>
      <c r="K3325">
        <v>4</v>
      </c>
      <c r="L3325">
        <v>1</v>
      </c>
      <c r="M3325" s="2">
        <f>机器人辅助表!C3325</f>
        <v>21506.494905150506</v>
      </c>
      <c r="N3325" s="2">
        <v>2</v>
      </c>
      <c r="O3325" s="2">
        <f>机器人辅助表!D3325</f>
        <v>1312.7781590367895</v>
      </c>
      <c r="P3325" s="2">
        <v>3</v>
      </c>
      <c r="Q3325" s="2">
        <f>机器人辅助表!E3325</f>
        <v>583.45695957190651</v>
      </c>
      <c r="R3325" s="2">
        <v>6</v>
      </c>
      <c r="S3325" s="2">
        <f>机器人辅助表!F3325</f>
        <v>6094.5199999999995</v>
      </c>
      <c r="T3325">
        <v>0</v>
      </c>
      <c r="U3325">
        <v>0</v>
      </c>
      <c r="V3325">
        <v>0</v>
      </c>
      <c r="W3325">
        <v>0</v>
      </c>
      <c r="X3325">
        <v>0</v>
      </c>
      <c r="Y3325">
        <v>0</v>
      </c>
      <c r="Z3325">
        <v>0</v>
      </c>
      <c r="AA3325">
        <v>0</v>
      </c>
      <c r="AB3325">
        <v>0</v>
      </c>
      <c r="AC3325">
        <v>0</v>
      </c>
      <c r="AD3325">
        <v>0</v>
      </c>
      <c r="AE3325">
        <v>0</v>
      </c>
      <c r="AF3325">
        <v>0</v>
      </c>
      <c r="AG3325">
        <v>0</v>
      </c>
      <c r="BD3325">
        <v>11</v>
      </c>
      <c r="BE3325">
        <v>9113102</v>
      </c>
      <c r="BF3325">
        <v>9121104</v>
      </c>
      <c r="BG3325">
        <v>9121202</v>
      </c>
      <c r="BH3325">
        <v>9121303</v>
      </c>
      <c r="BI3325">
        <v>9121402</v>
      </c>
      <c r="BJ3325">
        <v>9114102</v>
      </c>
      <c r="BK3325">
        <v>9122102</v>
      </c>
      <c r="BL3325">
        <v>9122203</v>
      </c>
      <c r="BM3325">
        <v>9122303</v>
      </c>
      <c r="BN3325">
        <v>9122404</v>
      </c>
      <c r="BO3325">
        <v>9115102</v>
      </c>
    </row>
    <row r="3326" spans="1:67" x14ac:dyDescent="0.15">
      <c r="A3326">
        <v>3325</v>
      </c>
      <c r="B3326" t="s">
        <v>4106</v>
      </c>
      <c r="E3326">
        <f>机器人辅助表!B3326</f>
        <v>31</v>
      </c>
      <c r="F3326">
        <v>2</v>
      </c>
      <c r="G3326">
        <v>58101</v>
      </c>
      <c r="H3326">
        <v>0</v>
      </c>
      <c r="I3326">
        <f>机器人辅助表!H3326</f>
        <v>6487.160591134525</v>
      </c>
      <c r="J3326">
        <v>2</v>
      </c>
      <c r="K3326">
        <v>4</v>
      </c>
      <c r="L3326">
        <v>1</v>
      </c>
      <c r="M3326" s="2">
        <f>机器人辅助表!C3326</f>
        <v>19893.549123969238</v>
      </c>
      <c r="N3326" s="2">
        <v>2</v>
      </c>
      <c r="O3326" s="2">
        <f>机器人辅助表!D3326</f>
        <v>1271.582403452308</v>
      </c>
      <c r="P3326" s="2">
        <v>3</v>
      </c>
      <c r="Q3326" s="2">
        <f>机器人辅助表!E3326</f>
        <v>565.14773486769252</v>
      </c>
      <c r="R3326" s="2">
        <v>6</v>
      </c>
      <c r="S3326" s="2">
        <f>机器人辅助表!F3326</f>
        <v>8157.3384000000005</v>
      </c>
      <c r="T3326">
        <v>0</v>
      </c>
      <c r="U3326">
        <v>0</v>
      </c>
      <c r="V3326">
        <v>0</v>
      </c>
      <c r="W3326">
        <v>0</v>
      </c>
      <c r="X3326">
        <v>0</v>
      </c>
      <c r="Y3326">
        <v>0</v>
      </c>
      <c r="Z3326">
        <v>0</v>
      </c>
      <c r="AA3326">
        <v>0</v>
      </c>
      <c r="AB3326">
        <v>0</v>
      </c>
      <c r="AC3326">
        <v>0</v>
      </c>
      <c r="AD3326">
        <v>0</v>
      </c>
      <c r="AE3326">
        <v>0</v>
      </c>
      <c r="AF3326">
        <v>0</v>
      </c>
      <c r="AG3326">
        <v>0</v>
      </c>
      <c r="BD3326">
        <v>11</v>
      </c>
      <c r="BE3326">
        <v>9211104</v>
      </c>
      <c r="BF3326">
        <v>9214103</v>
      </c>
      <c r="BG3326">
        <v>9214204</v>
      </c>
      <c r="BH3326">
        <v>9214304</v>
      </c>
      <c r="BI3326">
        <v>9214402</v>
      </c>
      <c r="BJ3326">
        <v>9222102</v>
      </c>
      <c r="BK3326">
        <v>9223103</v>
      </c>
      <c r="BL3326">
        <v>9223204</v>
      </c>
      <c r="BM3326">
        <v>9223303</v>
      </c>
      <c r="BN3326">
        <v>9223404</v>
      </c>
      <c r="BO3326">
        <v>9215103</v>
      </c>
    </row>
    <row r="3327" spans="1:67" x14ac:dyDescent="0.15">
      <c r="A3327">
        <v>3326</v>
      </c>
      <c r="B3327" t="s">
        <v>4107</v>
      </c>
      <c r="E3327">
        <f>机器人辅助表!B3327</f>
        <v>38</v>
      </c>
      <c r="F3327">
        <v>3</v>
      </c>
      <c r="G3327">
        <v>58201</v>
      </c>
      <c r="H3327">
        <v>0</v>
      </c>
      <c r="I3327">
        <f>机器人辅助表!H3327</f>
        <v>10095.386754100677</v>
      </c>
      <c r="J3327">
        <v>2</v>
      </c>
      <c r="K3327">
        <v>4</v>
      </c>
      <c r="L3327">
        <v>1</v>
      </c>
      <c r="M3327" s="2">
        <f>机器人辅助表!C3327</f>
        <v>41081.312721010436</v>
      </c>
      <c r="N3327" s="2">
        <v>2</v>
      </c>
      <c r="O3327" s="2">
        <f>机器人辅助表!D3327</f>
        <v>2371.8726070916391</v>
      </c>
      <c r="P3327" s="2">
        <v>3</v>
      </c>
      <c r="Q3327" s="2">
        <f>机器人辅助表!E3327</f>
        <v>1054.1656031518398</v>
      </c>
      <c r="R3327" s="2">
        <v>6</v>
      </c>
      <c r="S3327" s="2">
        <f>机器人辅助表!F3327</f>
        <v>9833.9164000000001</v>
      </c>
      <c r="T3327">
        <v>0</v>
      </c>
      <c r="U3327">
        <v>0</v>
      </c>
      <c r="V3327">
        <v>0</v>
      </c>
      <c r="W3327">
        <v>0</v>
      </c>
      <c r="X3327">
        <v>0</v>
      </c>
      <c r="Y3327">
        <v>0</v>
      </c>
      <c r="Z3327">
        <v>0</v>
      </c>
      <c r="AA3327">
        <v>0</v>
      </c>
      <c r="AB3327">
        <v>0</v>
      </c>
      <c r="AC3327">
        <v>0</v>
      </c>
      <c r="AD3327">
        <v>0</v>
      </c>
      <c r="AE3327">
        <v>0</v>
      </c>
      <c r="AF3327">
        <v>0</v>
      </c>
      <c r="AG3327">
        <v>0</v>
      </c>
      <c r="BD3327">
        <v>8</v>
      </c>
      <c r="BE3327">
        <v>9323102</v>
      </c>
      <c r="BF3327">
        <v>9324102</v>
      </c>
      <c r="BG3327">
        <v>9324203</v>
      </c>
      <c r="BH3327">
        <v>9324302</v>
      </c>
      <c r="BI3327">
        <v>9324404</v>
      </c>
      <c r="BJ3327">
        <v>9312102</v>
      </c>
      <c r="BK3327">
        <v>9311102</v>
      </c>
      <c r="BL3327">
        <v>9315104</v>
      </c>
    </row>
    <row r="3328" spans="1:67" x14ac:dyDescent="0.15">
      <c r="A3328">
        <v>3327</v>
      </c>
      <c r="B3328" t="s">
        <v>1500</v>
      </c>
      <c r="E3328">
        <f>机器人辅助表!B3328</f>
        <v>44</v>
      </c>
      <c r="F3328">
        <v>3</v>
      </c>
      <c r="G3328">
        <v>58201</v>
      </c>
      <c r="H3328">
        <v>0</v>
      </c>
      <c r="I3328">
        <f>机器人辅助表!H3328</f>
        <v>12287.696933077596</v>
      </c>
      <c r="J3328">
        <v>2</v>
      </c>
      <c r="K3328">
        <v>4</v>
      </c>
      <c r="L3328">
        <v>1</v>
      </c>
      <c r="M3328" s="2">
        <f>机器人辅助表!C3328</f>
        <v>63465.659927000626</v>
      </c>
      <c r="N3328" s="2">
        <v>2</v>
      </c>
      <c r="O3328" s="2">
        <f>机器人辅助表!D3328</f>
        <v>3144.4403754124419</v>
      </c>
      <c r="P3328" s="2">
        <v>3</v>
      </c>
      <c r="Q3328" s="2">
        <f>机器人辅助表!E3328</f>
        <v>1397.5290557388632</v>
      </c>
      <c r="R3328" s="2">
        <v>6</v>
      </c>
      <c r="S3328" s="2">
        <f>机器人辅助表!F3328</f>
        <v>9291.6224000000002</v>
      </c>
      <c r="T3328">
        <v>0</v>
      </c>
      <c r="U3328">
        <v>0</v>
      </c>
      <c r="V3328">
        <v>0</v>
      </c>
      <c r="W3328">
        <v>0</v>
      </c>
      <c r="X3328">
        <v>0</v>
      </c>
      <c r="Y3328">
        <v>0</v>
      </c>
      <c r="Z3328">
        <v>0</v>
      </c>
      <c r="AA3328">
        <v>0</v>
      </c>
      <c r="AB3328">
        <v>0</v>
      </c>
      <c r="AC3328">
        <v>0</v>
      </c>
      <c r="AD3328">
        <v>0</v>
      </c>
      <c r="AE3328">
        <v>0</v>
      </c>
      <c r="AF3328">
        <v>0</v>
      </c>
      <c r="AG3328">
        <v>0</v>
      </c>
      <c r="BD3328">
        <v>8</v>
      </c>
      <c r="BE3328">
        <v>9323102</v>
      </c>
      <c r="BF3328">
        <v>9324103</v>
      </c>
      <c r="BG3328">
        <v>9324204</v>
      </c>
      <c r="BH3328">
        <v>9324302</v>
      </c>
      <c r="BI3328">
        <v>9324403</v>
      </c>
      <c r="BJ3328">
        <v>9312104</v>
      </c>
      <c r="BK3328">
        <v>9311103</v>
      </c>
      <c r="BL3328">
        <v>9315104</v>
      </c>
    </row>
    <row r="3329" spans="1:67" x14ac:dyDescent="0.15">
      <c r="A3329">
        <v>3328</v>
      </c>
      <c r="B3329" t="s">
        <v>4108</v>
      </c>
      <c r="E3329">
        <f>机器人辅助表!B3329</f>
        <v>40</v>
      </c>
      <c r="F3329">
        <v>3</v>
      </c>
      <c r="G3329">
        <v>58201</v>
      </c>
      <c r="H3329">
        <v>0</v>
      </c>
      <c r="I3329">
        <f>机器人辅助表!H3329</f>
        <v>10860.086600567181</v>
      </c>
      <c r="J3329">
        <v>2</v>
      </c>
      <c r="K3329">
        <v>4</v>
      </c>
      <c r="L3329">
        <v>1</v>
      </c>
      <c r="M3329" s="2">
        <f>机器人辅助表!C3329</f>
        <v>48168.701552396</v>
      </c>
      <c r="N3329" s="2">
        <v>2</v>
      </c>
      <c r="O3329" s="2">
        <f>机器人辅助表!D3329</f>
        <v>2636.9727127224091</v>
      </c>
      <c r="P3329" s="2">
        <v>3</v>
      </c>
      <c r="Q3329" s="2">
        <f>机器人辅助表!E3329</f>
        <v>1171.9878723210709</v>
      </c>
      <c r="R3329" s="2">
        <v>6</v>
      </c>
      <c r="S3329" s="2">
        <f>机器人辅助表!F3329</f>
        <v>9748.1279999999988</v>
      </c>
      <c r="T3329">
        <v>0</v>
      </c>
      <c r="U3329">
        <v>0</v>
      </c>
      <c r="V3329">
        <v>0</v>
      </c>
      <c r="W3329">
        <v>0</v>
      </c>
      <c r="X3329">
        <v>0</v>
      </c>
      <c r="Y3329">
        <v>0</v>
      </c>
      <c r="Z3329">
        <v>0</v>
      </c>
      <c r="AA3329">
        <v>0</v>
      </c>
      <c r="AB3329">
        <v>0</v>
      </c>
      <c r="AC3329">
        <v>0</v>
      </c>
      <c r="AD3329">
        <v>0</v>
      </c>
      <c r="AE3329">
        <v>0</v>
      </c>
      <c r="AF3329">
        <v>0</v>
      </c>
      <c r="AG3329">
        <v>0</v>
      </c>
      <c r="BD3329">
        <v>8</v>
      </c>
      <c r="BE3329">
        <v>9323103</v>
      </c>
      <c r="BF3329">
        <v>9324102</v>
      </c>
      <c r="BG3329">
        <v>9324203</v>
      </c>
      <c r="BH3329">
        <v>9324304</v>
      </c>
      <c r="BI3329">
        <v>9324402</v>
      </c>
      <c r="BJ3329">
        <v>9312104</v>
      </c>
      <c r="BK3329">
        <v>9311103</v>
      </c>
      <c r="BL3329">
        <v>9315102</v>
      </c>
    </row>
    <row r="3330" spans="1:67" x14ac:dyDescent="0.15">
      <c r="A3330">
        <v>3329</v>
      </c>
      <c r="B3330" t="s">
        <v>4109</v>
      </c>
      <c r="E3330">
        <f>机器人辅助表!B3330</f>
        <v>35</v>
      </c>
      <c r="F3330">
        <v>1</v>
      </c>
      <c r="G3330">
        <v>58001</v>
      </c>
      <c r="H3330">
        <v>0</v>
      </c>
      <c r="I3330">
        <f>机器人辅助表!H3330</f>
        <v>7754.3773632417397</v>
      </c>
      <c r="J3330">
        <v>2</v>
      </c>
      <c r="K3330">
        <v>4</v>
      </c>
      <c r="L3330">
        <v>1</v>
      </c>
      <c r="M3330" s="2">
        <f>机器人辅助表!C3330</f>
        <v>27842.455583478262</v>
      </c>
      <c r="N3330" s="2">
        <v>2</v>
      </c>
      <c r="O3330" s="2">
        <f>机器人辅助表!D3330</f>
        <v>1714.2437441739132</v>
      </c>
      <c r="P3330" s="2">
        <v>3</v>
      </c>
      <c r="Q3330" s="2">
        <f>机器人辅助表!E3330</f>
        <v>761.8861085217394</v>
      </c>
      <c r="R3330" s="2">
        <v>6</v>
      </c>
      <c r="S3330" s="2">
        <f>机器人辅助表!F3330</f>
        <v>8447.509</v>
      </c>
      <c r="T3330">
        <v>0</v>
      </c>
      <c r="U3330">
        <v>0</v>
      </c>
      <c r="V3330">
        <v>0</v>
      </c>
      <c r="W3330">
        <v>0</v>
      </c>
      <c r="X3330">
        <v>0</v>
      </c>
      <c r="Y3330">
        <v>0</v>
      </c>
      <c r="Z3330">
        <v>0</v>
      </c>
      <c r="AA3330">
        <v>0</v>
      </c>
      <c r="AB3330">
        <v>0</v>
      </c>
      <c r="AC3330">
        <v>0</v>
      </c>
      <c r="AD3330">
        <v>0</v>
      </c>
      <c r="AE3330">
        <v>0</v>
      </c>
      <c r="AF3330">
        <v>0</v>
      </c>
      <c r="AG3330">
        <v>0</v>
      </c>
      <c r="BD3330">
        <v>11</v>
      </c>
      <c r="BE3330">
        <v>9113102</v>
      </c>
      <c r="BF3330">
        <v>9121102</v>
      </c>
      <c r="BG3330">
        <v>9121202</v>
      </c>
      <c r="BH3330">
        <v>9121304</v>
      </c>
      <c r="BI3330">
        <v>9121402</v>
      </c>
      <c r="BJ3330">
        <v>9114103</v>
      </c>
      <c r="BK3330">
        <v>9122103</v>
      </c>
      <c r="BL3330">
        <v>9122204</v>
      </c>
      <c r="BM3330">
        <v>9122303</v>
      </c>
      <c r="BN3330">
        <v>9122403</v>
      </c>
      <c r="BO3330">
        <v>9115104</v>
      </c>
    </row>
    <row r="3331" spans="1:67" x14ac:dyDescent="0.15">
      <c r="A3331">
        <v>3330</v>
      </c>
      <c r="B3331" t="s">
        <v>4110</v>
      </c>
      <c r="E3331">
        <f>机器人辅助表!B3331</f>
        <v>29</v>
      </c>
      <c r="F3331">
        <v>3</v>
      </c>
      <c r="G3331">
        <v>58201</v>
      </c>
      <c r="H3331">
        <v>0</v>
      </c>
      <c r="I3331">
        <f>机器人辅助表!H3331</f>
        <v>2411.2556250790963</v>
      </c>
      <c r="J3331">
        <v>2</v>
      </c>
      <c r="K3331">
        <v>4</v>
      </c>
      <c r="L3331">
        <v>1</v>
      </c>
      <c r="M3331" s="2">
        <f>机器人辅助表!C3331</f>
        <v>6680.6944013217417</v>
      </c>
      <c r="N3331" s="2">
        <v>2</v>
      </c>
      <c r="O3331" s="2">
        <f>机器人辅助表!D3331</f>
        <v>441.49609627826112</v>
      </c>
      <c r="P3331" s="2">
        <v>3</v>
      </c>
      <c r="Q3331" s="2">
        <f>机器人辅助表!E3331</f>
        <v>196.22048723478275</v>
      </c>
      <c r="R3331" s="2">
        <v>6</v>
      </c>
      <c r="S3331" s="2">
        <f>机器人辅助表!F3331</f>
        <v>3248.3391999999999</v>
      </c>
      <c r="T3331">
        <v>0</v>
      </c>
      <c r="U3331">
        <v>0</v>
      </c>
      <c r="V3331">
        <v>0</v>
      </c>
      <c r="W3331">
        <v>0</v>
      </c>
      <c r="X3331">
        <v>0</v>
      </c>
      <c r="Y3331">
        <v>0</v>
      </c>
      <c r="Z3331">
        <v>0</v>
      </c>
      <c r="AA3331">
        <v>0</v>
      </c>
      <c r="AB3331">
        <v>0</v>
      </c>
      <c r="AC3331">
        <v>0</v>
      </c>
      <c r="AD3331">
        <v>0</v>
      </c>
      <c r="AE3331">
        <v>0</v>
      </c>
      <c r="AF3331">
        <v>0</v>
      </c>
      <c r="AG3331">
        <v>0</v>
      </c>
      <c r="BD3331">
        <v>8</v>
      </c>
      <c r="BE3331">
        <v>9323102</v>
      </c>
      <c r="BF3331">
        <v>9324102</v>
      </c>
      <c r="BG3331">
        <v>9324203</v>
      </c>
      <c r="BH3331">
        <v>9324304</v>
      </c>
      <c r="BI3331">
        <v>9324403</v>
      </c>
      <c r="BJ3331">
        <v>9312104</v>
      </c>
      <c r="BK3331">
        <v>9311104</v>
      </c>
      <c r="BL3331">
        <v>9315104</v>
      </c>
    </row>
    <row r="3332" spans="1:67" x14ac:dyDescent="0.15">
      <c r="A3332">
        <v>3331</v>
      </c>
      <c r="B3332" t="s">
        <v>1501</v>
      </c>
      <c r="E3332">
        <f>机器人辅助表!B3332</f>
        <v>50</v>
      </c>
      <c r="F3332">
        <v>2</v>
      </c>
      <c r="G3332">
        <v>58101</v>
      </c>
      <c r="H3332">
        <v>0</v>
      </c>
      <c r="I3332">
        <f>机器人辅助表!H3332</f>
        <v>14104.994193422614</v>
      </c>
      <c r="J3332">
        <v>2</v>
      </c>
      <c r="K3332">
        <v>4</v>
      </c>
      <c r="L3332">
        <v>1</v>
      </c>
      <c r="M3332" s="2">
        <f>机器人辅助表!C3332</f>
        <v>87159.130027826133</v>
      </c>
      <c r="N3332" s="2">
        <v>2</v>
      </c>
      <c r="O3332" s="2">
        <f>机器人辅助表!D3332</f>
        <v>3771.3085108193995</v>
      </c>
      <c r="P3332" s="2">
        <v>3</v>
      </c>
      <c r="Q3332" s="2">
        <f>机器人辅助表!E3332</f>
        <v>1676.1371159197331</v>
      </c>
      <c r="R3332" s="2">
        <v>6</v>
      </c>
      <c r="S3332" s="2">
        <f>机器人辅助表!F3332</f>
        <v>8295.15</v>
      </c>
      <c r="T3332">
        <v>0</v>
      </c>
      <c r="U3332">
        <v>0</v>
      </c>
      <c r="V3332">
        <v>0</v>
      </c>
      <c r="W3332">
        <v>0</v>
      </c>
      <c r="X3332">
        <v>0</v>
      </c>
      <c r="Y3332">
        <v>0</v>
      </c>
      <c r="Z3332">
        <v>0</v>
      </c>
      <c r="AA3332">
        <v>0</v>
      </c>
      <c r="AB3332">
        <v>0</v>
      </c>
      <c r="AC3332">
        <v>0</v>
      </c>
      <c r="AD3332">
        <v>0</v>
      </c>
      <c r="AE3332">
        <v>0</v>
      </c>
      <c r="AF3332">
        <v>0</v>
      </c>
      <c r="AG3332">
        <v>0</v>
      </c>
      <c r="BD3332">
        <v>11</v>
      </c>
      <c r="BE3332">
        <v>9211103</v>
      </c>
      <c r="BF3332">
        <v>9214104</v>
      </c>
      <c r="BG3332">
        <v>9214203</v>
      </c>
      <c r="BH3332">
        <v>9214303</v>
      </c>
      <c r="BI3332">
        <v>9214404</v>
      </c>
      <c r="BJ3332">
        <v>9222102</v>
      </c>
      <c r="BK3332">
        <v>9223104</v>
      </c>
      <c r="BL3332">
        <v>9223202</v>
      </c>
      <c r="BM3332">
        <v>9223304</v>
      </c>
      <c r="BN3332">
        <v>9223404</v>
      </c>
      <c r="BO3332">
        <v>9215104</v>
      </c>
    </row>
    <row r="3333" spans="1:67" x14ac:dyDescent="0.15">
      <c r="A3333">
        <v>3332</v>
      </c>
      <c r="B3333" t="s">
        <v>4111</v>
      </c>
      <c r="E3333">
        <f>机器人辅助表!B3333</f>
        <v>32</v>
      </c>
      <c r="F3333">
        <v>1</v>
      </c>
      <c r="G3333">
        <v>58001</v>
      </c>
      <c r="H3333">
        <v>0</v>
      </c>
      <c r="I3333">
        <f>机器人辅助表!H3333</f>
        <v>5454.7575821178862</v>
      </c>
      <c r="J3333">
        <v>2</v>
      </c>
      <c r="K3333">
        <v>4</v>
      </c>
      <c r="L3333">
        <v>1</v>
      </c>
      <c r="M3333" s="2">
        <f>机器人辅助表!C3333</f>
        <v>17475.06660513713</v>
      </c>
      <c r="N3333" s="2">
        <v>2</v>
      </c>
      <c r="O3333" s="2">
        <f>机器人辅助表!D3333</f>
        <v>1106.0548160026758</v>
      </c>
      <c r="P3333" s="2">
        <v>3</v>
      </c>
      <c r="Q3333" s="2">
        <f>机器人辅助表!E3333</f>
        <v>491.57991822341148</v>
      </c>
      <c r="R3333" s="2">
        <v>6</v>
      </c>
      <c r="S3333" s="2">
        <f>机器人辅助表!F3333</f>
        <v>6614.6879999999992</v>
      </c>
      <c r="T3333">
        <v>0</v>
      </c>
      <c r="U3333">
        <v>0</v>
      </c>
      <c r="V3333">
        <v>0</v>
      </c>
      <c r="W3333">
        <v>0</v>
      </c>
      <c r="X3333">
        <v>0</v>
      </c>
      <c r="Y3333">
        <v>0</v>
      </c>
      <c r="Z3333">
        <v>0</v>
      </c>
      <c r="AA3333">
        <v>0</v>
      </c>
      <c r="AB3333">
        <v>0</v>
      </c>
      <c r="AC3333">
        <v>0</v>
      </c>
      <c r="AD3333">
        <v>0</v>
      </c>
      <c r="AE3333">
        <v>0</v>
      </c>
      <c r="AF3333">
        <v>0</v>
      </c>
      <c r="AG3333">
        <v>0</v>
      </c>
      <c r="BD3333">
        <v>11</v>
      </c>
      <c r="BE3333">
        <v>9113103</v>
      </c>
      <c r="BF3333">
        <v>9121102</v>
      </c>
      <c r="BG3333">
        <v>9121202</v>
      </c>
      <c r="BH3333">
        <v>9121302</v>
      </c>
      <c r="BI3333">
        <v>9121402</v>
      </c>
      <c r="BJ3333">
        <v>9114102</v>
      </c>
      <c r="BK3333">
        <v>9122103</v>
      </c>
      <c r="BL3333">
        <v>9122202</v>
      </c>
      <c r="BM3333">
        <v>9122302</v>
      </c>
      <c r="BN3333">
        <v>9122402</v>
      </c>
      <c r="BO3333">
        <v>9115102</v>
      </c>
    </row>
    <row r="3334" spans="1:67" x14ac:dyDescent="0.15">
      <c r="A3334">
        <v>3333</v>
      </c>
      <c r="B3334" t="s">
        <v>4112</v>
      </c>
      <c r="E3334">
        <f>机器人辅助表!B3334</f>
        <v>33</v>
      </c>
      <c r="F3334">
        <v>3</v>
      </c>
      <c r="G3334">
        <v>58201</v>
      </c>
      <c r="H3334">
        <v>0</v>
      </c>
      <c r="I3334">
        <f>机器人辅助表!H3334</f>
        <v>6287.857716933916</v>
      </c>
      <c r="J3334">
        <v>2</v>
      </c>
      <c r="K3334">
        <v>4</v>
      </c>
      <c r="L3334">
        <v>1</v>
      </c>
      <c r="M3334" s="2">
        <f>机器人辅助表!C3334</f>
        <v>20980.153593097843</v>
      </c>
      <c r="N3334" s="2">
        <v>2</v>
      </c>
      <c r="O3334" s="2">
        <f>机器人辅助表!D3334</f>
        <v>1315.3314925760878</v>
      </c>
      <c r="P3334" s="2">
        <v>3</v>
      </c>
      <c r="Q3334" s="2">
        <f>机器人辅助表!E3334</f>
        <v>584.5917744782613</v>
      </c>
      <c r="R3334" s="2">
        <v>6</v>
      </c>
      <c r="S3334" s="2">
        <f>机器人辅助表!F3334</f>
        <v>7355.1529999999993</v>
      </c>
      <c r="T3334">
        <v>0</v>
      </c>
      <c r="U3334">
        <v>0</v>
      </c>
      <c r="V3334">
        <v>0</v>
      </c>
      <c r="W3334">
        <v>0</v>
      </c>
      <c r="X3334">
        <v>0</v>
      </c>
      <c r="Y3334">
        <v>0</v>
      </c>
      <c r="Z3334">
        <v>0</v>
      </c>
      <c r="AA3334">
        <v>0</v>
      </c>
      <c r="AB3334">
        <v>0</v>
      </c>
      <c r="AC3334">
        <v>0</v>
      </c>
      <c r="AD3334">
        <v>0</v>
      </c>
      <c r="AE3334">
        <v>0</v>
      </c>
      <c r="AF3334">
        <v>0</v>
      </c>
      <c r="AG3334">
        <v>0</v>
      </c>
      <c r="BD3334">
        <v>8</v>
      </c>
      <c r="BE3334">
        <v>9323102</v>
      </c>
      <c r="BF3334">
        <v>9324102</v>
      </c>
      <c r="BG3334">
        <v>9324204</v>
      </c>
      <c r="BH3334">
        <v>9324304</v>
      </c>
      <c r="BI3334">
        <v>9324403</v>
      </c>
      <c r="BJ3334">
        <v>9312102</v>
      </c>
      <c r="BK3334">
        <v>9311103</v>
      </c>
      <c r="BL3334">
        <v>9315102</v>
      </c>
    </row>
    <row r="3335" spans="1:67" x14ac:dyDescent="0.15">
      <c r="A3335">
        <v>3334</v>
      </c>
      <c r="B3335" t="s">
        <v>4113</v>
      </c>
      <c r="E3335">
        <f>机器人辅助表!B3335</f>
        <v>30</v>
      </c>
      <c r="F3335">
        <v>3</v>
      </c>
      <c r="G3335">
        <v>58201</v>
      </c>
      <c r="H3335">
        <v>0</v>
      </c>
      <c r="I3335">
        <f>机器人辅助表!H3335</f>
        <v>3683.6172833907704</v>
      </c>
      <c r="J3335">
        <v>2</v>
      </c>
      <c r="K3335">
        <v>4</v>
      </c>
      <c r="L3335">
        <v>1</v>
      </c>
      <c r="M3335" s="2">
        <f>机器人辅助表!C3335</f>
        <v>10778.740937307697</v>
      </c>
      <c r="N3335" s="2">
        <v>2</v>
      </c>
      <c r="O3335" s="2">
        <f>机器人辅助表!D3335</f>
        <v>696.02632061538509</v>
      </c>
      <c r="P3335" s="2">
        <v>3</v>
      </c>
      <c r="Q3335" s="2">
        <f>机器人辅助表!E3335</f>
        <v>309.3450313846156</v>
      </c>
      <c r="R3335" s="2">
        <v>6</v>
      </c>
      <c r="S3335" s="2">
        <f>机器人辅助表!F3335</f>
        <v>4803.4119999999994</v>
      </c>
      <c r="T3335">
        <v>0</v>
      </c>
      <c r="U3335">
        <v>0</v>
      </c>
      <c r="V3335">
        <v>0</v>
      </c>
      <c r="W3335">
        <v>0</v>
      </c>
      <c r="X3335">
        <v>0</v>
      </c>
      <c r="Y3335">
        <v>0</v>
      </c>
      <c r="Z3335">
        <v>0</v>
      </c>
      <c r="AA3335">
        <v>0</v>
      </c>
      <c r="AB3335">
        <v>0</v>
      </c>
      <c r="AC3335">
        <v>0</v>
      </c>
      <c r="AD3335">
        <v>0</v>
      </c>
      <c r="AE3335">
        <v>0</v>
      </c>
      <c r="AF3335">
        <v>0</v>
      </c>
      <c r="AG3335">
        <v>0</v>
      </c>
      <c r="BD3335">
        <v>8</v>
      </c>
      <c r="BE3335">
        <v>9323104</v>
      </c>
      <c r="BF3335">
        <v>9324103</v>
      </c>
      <c r="BG3335">
        <v>9324203</v>
      </c>
      <c r="BH3335">
        <v>9324302</v>
      </c>
      <c r="BI3335">
        <v>9324403</v>
      </c>
      <c r="BJ3335">
        <v>9312102</v>
      </c>
      <c r="BK3335">
        <v>9311102</v>
      </c>
      <c r="BL3335">
        <v>9315104</v>
      </c>
    </row>
    <row r="3336" spans="1:67" x14ac:dyDescent="0.15">
      <c r="A3336">
        <v>3335</v>
      </c>
      <c r="B3336" t="s">
        <v>4114</v>
      </c>
      <c r="E3336">
        <f>机器人辅助表!B3336</f>
        <v>30</v>
      </c>
      <c r="F3336">
        <v>2</v>
      </c>
      <c r="G3336">
        <v>58101</v>
      </c>
      <c r="H3336">
        <v>0</v>
      </c>
      <c r="I3336">
        <f>机器人辅助表!H3336</f>
        <v>5125.0327421088978</v>
      </c>
      <c r="J3336">
        <v>2</v>
      </c>
      <c r="K3336">
        <v>4</v>
      </c>
      <c r="L3336">
        <v>1</v>
      </c>
      <c r="M3336" s="2">
        <f>机器人辅助表!C3336</f>
        <v>14996.509130167231</v>
      </c>
      <c r="N3336" s="2">
        <v>2</v>
      </c>
      <c r="O3336" s="2">
        <f>机器人辅助表!D3336</f>
        <v>968.38444607357917</v>
      </c>
      <c r="P3336" s="2">
        <v>3</v>
      </c>
      <c r="Q3336" s="2">
        <f>机器人辅助表!E3336</f>
        <v>430.39308714381298</v>
      </c>
      <c r="R3336" s="2">
        <v>6</v>
      </c>
      <c r="S3336" s="2">
        <f>机器人辅助表!F3336</f>
        <v>6683.0079999999998</v>
      </c>
      <c r="T3336">
        <v>0</v>
      </c>
      <c r="U3336">
        <v>0</v>
      </c>
      <c r="V3336">
        <v>0</v>
      </c>
      <c r="W3336">
        <v>0</v>
      </c>
      <c r="X3336">
        <v>0</v>
      </c>
      <c r="Y3336">
        <v>0</v>
      </c>
      <c r="Z3336">
        <v>0</v>
      </c>
      <c r="AA3336">
        <v>0</v>
      </c>
      <c r="AB3336">
        <v>0</v>
      </c>
      <c r="AC3336">
        <v>0</v>
      </c>
      <c r="AD3336">
        <v>0</v>
      </c>
      <c r="AE3336">
        <v>0</v>
      </c>
      <c r="AF3336">
        <v>0</v>
      </c>
      <c r="AG3336">
        <v>0</v>
      </c>
      <c r="BD3336">
        <v>11</v>
      </c>
      <c r="BE3336">
        <v>9211103</v>
      </c>
      <c r="BF3336">
        <v>9214104</v>
      </c>
      <c r="BG3336">
        <v>9214203</v>
      </c>
      <c r="BH3336">
        <v>9214304</v>
      </c>
      <c r="BI3336">
        <v>9214404</v>
      </c>
      <c r="BJ3336">
        <v>9222103</v>
      </c>
      <c r="BK3336">
        <v>9223103</v>
      </c>
      <c r="BL3336">
        <v>9223203</v>
      </c>
      <c r="BM3336">
        <v>9223303</v>
      </c>
      <c r="BN3336">
        <v>9223402</v>
      </c>
      <c r="BO3336">
        <v>9215102</v>
      </c>
    </row>
    <row r="3337" spans="1:67" x14ac:dyDescent="0.15">
      <c r="A3337">
        <v>3336</v>
      </c>
      <c r="B3337" t="s">
        <v>4115</v>
      </c>
      <c r="E3337">
        <f>机器人辅助表!B3337</f>
        <v>21</v>
      </c>
      <c r="F3337">
        <v>3</v>
      </c>
      <c r="G3337">
        <v>58201</v>
      </c>
      <c r="H3337">
        <v>0</v>
      </c>
      <c r="I3337">
        <f>机器人辅助表!H3337</f>
        <v>1609.6701378438265</v>
      </c>
      <c r="J3337">
        <v>2</v>
      </c>
      <c r="K3337">
        <v>4</v>
      </c>
      <c r="L3337">
        <v>1</v>
      </c>
      <c r="M3337" s="2">
        <f>机器人辅助表!C3337</f>
        <v>2776.6383645000014</v>
      </c>
      <c r="N3337" s="2">
        <v>2</v>
      </c>
      <c r="O3337" s="2">
        <f>机器人辅助表!D3337</f>
        <v>225.76844973913055</v>
      </c>
      <c r="P3337" s="2">
        <v>3</v>
      </c>
      <c r="Q3337" s="2">
        <f>机器人辅助表!E3337</f>
        <v>100.34153321739136</v>
      </c>
      <c r="R3337" s="2">
        <v>6</v>
      </c>
      <c r="S3337" s="2">
        <f>机器人辅助表!F3337</f>
        <v>2659.4596000000001</v>
      </c>
      <c r="T3337">
        <v>0</v>
      </c>
      <c r="U3337">
        <v>0</v>
      </c>
      <c r="V3337">
        <v>0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  <c r="AF3337">
        <v>0</v>
      </c>
      <c r="AG3337">
        <v>0</v>
      </c>
      <c r="BD3337">
        <v>8</v>
      </c>
      <c r="BE3337">
        <v>9323103</v>
      </c>
      <c r="BF3337">
        <v>9324103</v>
      </c>
      <c r="BG3337">
        <v>9324203</v>
      </c>
      <c r="BH3337">
        <v>9324302</v>
      </c>
      <c r="BI3337">
        <v>9324404</v>
      </c>
      <c r="BJ3337">
        <v>9312103</v>
      </c>
      <c r="BK3337">
        <v>9311104</v>
      </c>
      <c r="BL3337">
        <v>9315102</v>
      </c>
    </row>
    <row r="3338" spans="1:67" x14ac:dyDescent="0.15">
      <c r="A3338">
        <v>3337</v>
      </c>
      <c r="B3338" t="s">
        <v>1502</v>
      </c>
      <c r="E3338">
        <f>机器人辅助表!B3338</f>
        <v>44</v>
      </c>
      <c r="F3338">
        <v>2</v>
      </c>
      <c r="G3338">
        <v>58101</v>
      </c>
      <c r="H3338">
        <v>0</v>
      </c>
      <c r="I3338">
        <f>机器人辅助表!H3338</f>
        <v>8831.7821706495233</v>
      </c>
      <c r="J3338">
        <v>2</v>
      </c>
      <c r="K3338">
        <v>4</v>
      </c>
      <c r="L3338">
        <v>1</v>
      </c>
      <c r="M3338" s="2">
        <f>机器人辅助表!C3338</f>
        <v>45615.9430725317</v>
      </c>
      <c r="N3338" s="2">
        <v>2</v>
      </c>
      <c r="O3338" s="2">
        <f>机器人辅助表!D3338</f>
        <v>2260.0665198276924</v>
      </c>
      <c r="P3338" s="2">
        <v>3</v>
      </c>
      <c r="Q3338" s="2">
        <f>机器人辅助表!E3338</f>
        <v>1004.4740088123081</v>
      </c>
      <c r="R3338" s="2">
        <v>6</v>
      </c>
      <c r="S3338" s="2">
        <f>机器人辅助表!F3338</f>
        <v>6678.3536000000004</v>
      </c>
      <c r="T3338">
        <v>0</v>
      </c>
      <c r="U3338">
        <v>0</v>
      </c>
      <c r="V3338">
        <v>0</v>
      </c>
      <c r="W3338">
        <v>0</v>
      </c>
      <c r="X3338">
        <v>0</v>
      </c>
      <c r="Y3338">
        <v>0</v>
      </c>
      <c r="Z3338">
        <v>0</v>
      </c>
      <c r="AA3338">
        <v>0</v>
      </c>
      <c r="AB3338">
        <v>0</v>
      </c>
      <c r="AC3338">
        <v>0</v>
      </c>
      <c r="AD3338">
        <v>0</v>
      </c>
      <c r="AE3338">
        <v>0</v>
      </c>
      <c r="AF3338">
        <v>0</v>
      </c>
      <c r="AG3338">
        <v>0</v>
      </c>
      <c r="BD3338">
        <v>11</v>
      </c>
      <c r="BE3338">
        <v>9211102</v>
      </c>
      <c r="BF3338">
        <v>9214104</v>
      </c>
      <c r="BG3338">
        <v>9214204</v>
      </c>
      <c r="BH3338">
        <v>9214303</v>
      </c>
      <c r="BI3338">
        <v>9214403</v>
      </c>
      <c r="BJ3338">
        <v>9222103</v>
      </c>
      <c r="BK3338">
        <v>9223104</v>
      </c>
      <c r="BL3338">
        <v>9223204</v>
      </c>
      <c r="BM3338">
        <v>9223304</v>
      </c>
      <c r="BN3338">
        <v>9223404</v>
      </c>
      <c r="BO3338">
        <v>9215104</v>
      </c>
    </row>
    <row r="3339" spans="1:67" x14ac:dyDescent="0.15">
      <c r="A3339">
        <v>3338</v>
      </c>
      <c r="B3339" t="s">
        <v>4116</v>
      </c>
      <c r="E3339">
        <f>机器人辅助表!B3339</f>
        <v>50</v>
      </c>
      <c r="F3339">
        <v>3</v>
      </c>
      <c r="G3339">
        <v>58201</v>
      </c>
      <c r="H3339">
        <v>0</v>
      </c>
      <c r="I3339">
        <f>机器人辅助表!H3339</f>
        <v>14104.994193422614</v>
      </c>
      <c r="J3339">
        <v>2</v>
      </c>
      <c r="K3339">
        <v>4</v>
      </c>
      <c r="L3339">
        <v>1</v>
      </c>
      <c r="M3339" s="2">
        <f>机器人辅助表!C3339</f>
        <v>87159.130027826133</v>
      </c>
      <c r="N3339" s="2">
        <v>2</v>
      </c>
      <c r="O3339" s="2">
        <f>机器人辅助表!D3339</f>
        <v>3771.3085108193995</v>
      </c>
      <c r="P3339" s="2">
        <v>3</v>
      </c>
      <c r="Q3339" s="2">
        <f>机器人辅助表!E3339</f>
        <v>1676.1371159197331</v>
      </c>
      <c r="R3339" s="2">
        <v>6</v>
      </c>
      <c r="S3339" s="2">
        <f>机器人辅助表!F3339</f>
        <v>8295.15</v>
      </c>
      <c r="T3339">
        <v>0</v>
      </c>
      <c r="U3339">
        <v>0</v>
      </c>
      <c r="V3339">
        <v>0</v>
      </c>
      <c r="W3339">
        <v>0</v>
      </c>
      <c r="X3339">
        <v>0</v>
      </c>
      <c r="Y3339">
        <v>0</v>
      </c>
      <c r="Z3339">
        <v>0</v>
      </c>
      <c r="AA3339">
        <v>0</v>
      </c>
      <c r="AB3339">
        <v>0</v>
      </c>
      <c r="AC3339">
        <v>0</v>
      </c>
      <c r="AD3339">
        <v>0</v>
      </c>
      <c r="AE3339">
        <v>0</v>
      </c>
      <c r="AF3339">
        <v>0</v>
      </c>
      <c r="AG3339">
        <v>0</v>
      </c>
      <c r="BD3339">
        <v>8</v>
      </c>
      <c r="BE3339">
        <v>9323103</v>
      </c>
      <c r="BF3339">
        <v>9324103</v>
      </c>
      <c r="BG3339">
        <v>9324202</v>
      </c>
      <c r="BH3339">
        <v>9324302</v>
      </c>
      <c r="BI3339">
        <v>9324404</v>
      </c>
      <c r="BJ3339">
        <v>9312104</v>
      </c>
      <c r="BK3339">
        <v>9311102</v>
      </c>
      <c r="BL3339">
        <v>9315104</v>
      </c>
    </row>
    <row r="3340" spans="1:67" x14ac:dyDescent="0.15">
      <c r="A3340">
        <v>3339</v>
      </c>
      <c r="B3340" t="s">
        <v>4117</v>
      </c>
      <c r="E3340">
        <f>机器人辅助表!B3340</f>
        <v>32</v>
      </c>
      <c r="F3340">
        <v>1</v>
      </c>
      <c r="G3340">
        <v>58001</v>
      </c>
      <c r="H3340">
        <v>0</v>
      </c>
      <c r="I3340">
        <f>机器人辅助表!H3340</f>
        <v>4545.6313184315723</v>
      </c>
      <c r="J3340">
        <v>2</v>
      </c>
      <c r="K3340">
        <v>4</v>
      </c>
      <c r="L3340">
        <v>1</v>
      </c>
      <c r="M3340" s="2">
        <f>机器人辅助表!C3340</f>
        <v>14562.555504280941</v>
      </c>
      <c r="N3340" s="2">
        <v>2</v>
      </c>
      <c r="O3340" s="2">
        <f>机器人辅助表!D3340</f>
        <v>921.71234666889654</v>
      </c>
      <c r="P3340" s="2">
        <v>3</v>
      </c>
      <c r="Q3340" s="2">
        <f>机器人辅助表!E3340</f>
        <v>409.64993185284294</v>
      </c>
      <c r="R3340" s="2">
        <v>6</v>
      </c>
      <c r="S3340" s="2">
        <f>机器人辅助表!F3340</f>
        <v>5512.24</v>
      </c>
      <c r="T3340">
        <v>0</v>
      </c>
      <c r="U3340">
        <v>0</v>
      </c>
      <c r="V3340">
        <v>0</v>
      </c>
      <c r="W3340">
        <v>0</v>
      </c>
      <c r="X3340">
        <v>0</v>
      </c>
      <c r="Y3340">
        <v>0</v>
      </c>
      <c r="Z3340">
        <v>0</v>
      </c>
      <c r="AA3340">
        <v>0</v>
      </c>
      <c r="AB3340">
        <v>0</v>
      </c>
      <c r="AC3340">
        <v>0</v>
      </c>
      <c r="AD3340">
        <v>0</v>
      </c>
      <c r="AE3340">
        <v>0</v>
      </c>
      <c r="AF3340">
        <v>0</v>
      </c>
      <c r="AG3340">
        <v>0</v>
      </c>
      <c r="BD3340">
        <v>11</v>
      </c>
      <c r="BE3340">
        <v>9113103</v>
      </c>
      <c r="BF3340">
        <v>9121104</v>
      </c>
      <c r="BG3340">
        <v>9121204</v>
      </c>
      <c r="BH3340">
        <v>9121303</v>
      </c>
      <c r="BI3340">
        <v>9121403</v>
      </c>
      <c r="BJ3340">
        <v>9114104</v>
      </c>
      <c r="BK3340">
        <v>9122104</v>
      </c>
      <c r="BL3340">
        <v>9122203</v>
      </c>
      <c r="BM3340">
        <v>9122302</v>
      </c>
      <c r="BN3340">
        <v>9122402</v>
      </c>
      <c r="BO3340">
        <v>9115104</v>
      </c>
    </row>
    <row r="3341" spans="1:67" x14ac:dyDescent="0.15">
      <c r="A3341">
        <v>3340</v>
      </c>
      <c r="B3341" t="s">
        <v>1503</v>
      </c>
      <c r="E3341">
        <f>机器人辅助表!B3341</f>
        <v>44</v>
      </c>
      <c r="F3341">
        <v>1</v>
      </c>
      <c r="G3341">
        <v>58001</v>
      </c>
      <c r="H3341">
        <v>0</v>
      </c>
      <c r="I3341">
        <f>机器人辅助表!H3341</f>
        <v>12095.701668498259</v>
      </c>
      <c r="J3341">
        <v>2</v>
      </c>
      <c r="K3341">
        <v>4</v>
      </c>
      <c r="L3341">
        <v>1</v>
      </c>
      <c r="M3341" s="2">
        <f>机器人辅助表!C3341</f>
        <v>62474.00899064124</v>
      </c>
      <c r="N3341" s="2">
        <v>2</v>
      </c>
      <c r="O3341" s="2">
        <f>机器人辅助表!D3341</f>
        <v>3095.3084945466226</v>
      </c>
      <c r="P3341" s="2">
        <v>3</v>
      </c>
      <c r="Q3341" s="2">
        <f>机器人辅助表!E3341</f>
        <v>1375.6926642429435</v>
      </c>
      <c r="R3341" s="2">
        <v>6</v>
      </c>
      <c r="S3341" s="2">
        <f>机器人辅助表!F3341</f>
        <v>9146.4408000000003</v>
      </c>
      <c r="T3341">
        <v>0</v>
      </c>
      <c r="U3341">
        <v>0</v>
      </c>
      <c r="V3341">
        <v>0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  <c r="AF3341">
        <v>0</v>
      </c>
      <c r="AG3341">
        <v>0</v>
      </c>
      <c r="BD3341">
        <v>11</v>
      </c>
      <c r="BE3341">
        <v>9113102</v>
      </c>
      <c r="BF3341">
        <v>9121102</v>
      </c>
      <c r="BG3341">
        <v>9121204</v>
      </c>
      <c r="BH3341">
        <v>9121304</v>
      </c>
      <c r="BI3341">
        <v>9121402</v>
      </c>
      <c r="BJ3341">
        <v>9114102</v>
      </c>
      <c r="BK3341">
        <v>9122104</v>
      </c>
      <c r="BL3341">
        <v>9122204</v>
      </c>
      <c r="BM3341">
        <v>9122303</v>
      </c>
      <c r="BN3341">
        <v>9122403</v>
      </c>
      <c r="BO3341">
        <v>9115104</v>
      </c>
    </row>
    <row r="3342" spans="1:67" x14ac:dyDescent="0.15">
      <c r="A3342">
        <v>3341</v>
      </c>
      <c r="B3342" t="s">
        <v>4118</v>
      </c>
      <c r="E3342">
        <f>机器人辅助表!B3342</f>
        <v>43</v>
      </c>
      <c r="F3342">
        <v>2</v>
      </c>
      <c r="G3342">
        <v>58101</v>
      </c>
      <c r="H3342">
        <v>0</v>
      </c>
      <c r="I3342">
        <f>机器人辅助表!H3342</f>
        <v>9197.3687234024292</v>
      </c>
      <c r="J3342">
        <v>2</v>
      </c>
      <c r="K3342">
        <v>4</v>
      </c>
      <c r="L3342">
        <v>1</v>
      </c>
      <c r="M3342" s="2">
        <f>机器人辅助表!C3342</f>
        <v>45867.095269499863</v>
      </c>
      <c r="N3342" s="2">
        <v>2</v>
      </c>
      <c r="O3342" s="2">
        <f>机器人辅助表!D3342</f>
        <v>2328.1095166537129</v>
      </c>
      <c r="P3342" s="2">
        <v>3</v>
      </c>
      <c r="Q3342" s="2">
        <f>机器人辅助表!E3342</f>
        <v>1034.7153407349838</v>
      </c>
      <c r="R3342" s="2">
        <v>6</v>
      </c>
      <c r="S3342" s="2">
        <f>机器人辅助表!F3342</f>
        <v>7255.7801999999992</v>
      </c>
      <c r="T3342">
        <v>0</v>
      </c>
      <c r="U3342">
        <v>0</v>
      </c>
      <c r="V3342">
        <v>0</v>
      </c>
      <c r="W3342">
        <v>0</v>
      </c>
      <c r="X3342">
        <v>0</v>
      </c>
      <c r="Y3342">
        <v>0</v>
      </c>
      <c r="Z3342">
        <v>0</v>
      </c>
      <c r="AA3342">
        <v>0</v>
      </c>
      <c r="AB3342">
        <v>0</v>
      </c>
      <c r="AC3342">
        <v>0</v>
      </c>
      <c r="AD3342">
        <v>0</v>
      </c>
      <c r="AE3342">
        <v>0</v>
      </c>
      <c r="AF3342">
        <v>0</v>
      </c>
      <c r="AG3342">
        <v>0</v>
      </c>
      <c r="BD3342">
        <v>11</v>
      </c>
      <c r="BE3342">
        <v>9211102</v>
      </c>
      <c r="BF3342">
        <v>9214102</v>
      </c>
      <c r="BG3342">
        <v>9214202</v>
      </c>
      <c r="BH3342">
        <v>9214302</v>
      </c>
      <c r="BI3342">
        <v>9214402</v>
      </c>
      <c r="BJ3342">
        <v>9222103</v>
      </c>
      <c r="BK3342">
        <v>9223102</v>
      </c>
      <c r="BL3342">
        <v>9223204</v>
      </c>
      <c r="BM3342">
        <v>9223303</v>
      </c>
      <c r="BN3342">
        <v>9223402</v>
      </c>
      <c r="BO3342">
        <v>9215102</v>
      </c>
    </row>
    <row r="3343" spans="1:67" x14ac:dyDescent="0.15">
      <c r="A3343">
        <v>3342</v>
      </c>
      <c r="B3343" t="s">
        <v>4119</v>
      </c>
      <c r="E3343">
        <f>机器人辅助表!B3343</f>
        <v>36</v>
      </c>
      <c r="F3343">
        <v>1</v>
      </c>
      <c r="G3343">
        <v>58001</v>
      </c>
      <c r="H3343">
        <v>0</v>
      </c>
      <c r="I3343">
        <f>机器人辅助表!H3343</f>
        <v>7764.4397974220647</v>
      </c>
      <c r="J3343">
        <v>2</v>
      </c>
      <c r="K3343">
        <v>4</v>
      </c>
      <c r="L3343">
        <v>1</v>
      </c>
      <c r="M3343" s="2">
        <f>机器人辅助表!C3343</f>
        <v>28818.703172901682</v>
      </c>
      <c r="N3343" s="2">
        <v>2</v>
      </c>
      <c r="O3343" s="2">
        <f>机器人辅助表!D3343</f>
        <v>1759.122733109298</v>
      </c>
      <c r="P3343" s="2">
        <v>3</v>
      </c>
      <c r="Q3343" s="2">
        <f>机器人辅助表!E3343</f>
        <v>781.8323258263548</v>
      </c>
      <c r="R3343" s="2">
        <v>6</v>
      </c>
      <c r="S3343" s="2">
        <f>机器人辅助表!F3343</f>
        <v>8166.6567999999997</v>
      </c>
      <c r="T3343">
        <v>0</v>
      </c>
      <c r="U3343">
        <v>0</v>
      </c>
      <c r="V3343">
        <v>0</v>
      </c>
      <c r="W3343">
        <v>0</v>
      </c>
      <c r="X3343">
        <v>0</v>
      </c>
      <c r="Y3343">
        <v>0</v>
      </c>
      <c r="Z3343">
        <v>0</v>
      </c>
      <c r="AA3343">
        <v>0</v>
      </c>
      <c r="AB3343">
        <v>0</v>
      </c>
      <c r="AC3343">
        <v>0</v>
      </c>
      <c r="AD3343">
        <v>0</v>
      </c>
      <c r="AE3343">
        <v>0</v>
      </c>
      <c r="AF3343">
        <v>0</v>
      </c>
      <c r="AG3343">
        <v>0</v>
      </c>
      <c r="BD3343">
        <v>11</v>
      </c>
      <c r="BE3343">
        <v>9113104</v>
      </c>
      <c r="BF3343">
        <v>9121102</v>
      </c>
      <c r="BG3343">
        <v>9121202</v>
      </c>
      <c r="BH3343">
        <v>9121302</v>
      </c>
      <c r="BI3343">
        <v>9121404</v>
      </c>
      <c r="BJ3343">
        <v>9114104</v>
      </c>
      <c r="BK3343">
        <v>9122103</v>
      </c>
      <c r="BL3343">
        <v>9122204</v>
      </c>
      <c r="BM3343">
        <v>9122303</v>
      </c>
      <c r="BN3343">
        <v>9122402</v>
      </c>
      <c r="BO3343">
        <v>9115102</v>
      </c>
    </row>
    <row r="3344" spans="1:67" x14ac:dyDescent="0.15">
      <c r="A3344">
        <v>3343</v>
      </c>
      <c r="B3344" t="s">
        <v>4120</v>
      </c>
      <c r="E3344">
        <f>机器人辅助表!B3344</f>
        <v>41</v>
      </c>
      <c r="F3344">
        <v>2</v>
      </c>
      <c r="G3344">
        <v>58101</v>
      </c>
      <c r="H3344">
        <v>0</v>
      </c>
      <c r="I3344">
        <f>机器人辅助表!H3344</f>
        <v>10953.497924442499</v>
      </c>
      <c r="J3344">
        <v>2</v>
      </c>
      <c r="K3344">
        <v>4</v>
      </c>
      <c r="L3344">
        <v>1</v>
      </c>
      <c r="M3344" s="2">
        <f>机器人辅助表!C3344</f>
        <v>50628.400380385414</v>
      </c>
      <c r="N3344" s="2">
        <v>2</v>
      </c>
      <c r="O3344" s="2">
        <f>机器人辅助表!D3344</f>
        <v>2701.1927892600011</v>
      </c>
      <c r="P3344" s="2">
        <v>3</v>
      </c>
      <c r="Q3344" s="2">
        <f>机器人辅助表!E3344</f>
        <v>1200.5301285600003</v>
      </c>
      <c r="R3344" s="2">
        <v>6</v>
      </c>
      <c r="S3344" s="2">
        <f>机器人辅助表!F3344</f>
        <v>9414.8705999999984</v>
      </c>
      <c r="T3344">
        <v>0</v>
      </c>
      <c r="U3344">
        <v>0</v>
      </c>
      <c r="V3344">
        <v>0</v>
      </c>
      <c r="W3344">
        <v>0</v>
      </c>
      <c r="X3344">
        <v>0</v>
      </c>
      <c r="Y3344">
        <v>0</v>
      </c>
      <c r="Z3344">
        <v>0</v>
      </c>
      <c r="AA3344">
        <v>0</v>
      </c>
      <c r="AB3344">
        <v>0</v>
      </c>
      <c r="AC3344">
        <v>0</v>
      </c>
      <c r="AD3344">
        <v>0</v>
      </c>
      <c r="AE3344">
        <v>0</v>
      </c>
      <c r="AF3344">
        <v>0</v>
      </c>
      <c r="AG3344">
        <v>0</v>
      </c>
      <c r="BD3344">
        <v>11</v>
      </c>
      <c r="BE3344">
        <v>9211102</v>
      </c>
      <c r="BF3344">
        <v>9214103</v>
      </c>
      <c r="BG3344">
        <v>9214202</v>
      </c>
      <c r="BH3344">
        <v>9214303</v>
      </c>
      <c r="BI3344">
        <v>9214404</v>
      </c>
      <c r="BJ3344">
        <v>9222102</v>
      </c>
      <c r="BK3344">
        <v>9223104</v>
      </c>
      <c r="BL3344">
        <v>9223203</v>
      </c>
      <c r="BM3344">
        <v>9223303</v>
      </c>
      <c r="BN3344">
        <v>9223404</v>
      </c>
      <c r="BO3344">
        <v>9215103</v>
      </c>
    </row>
    <row r="3345" spans="1:67" x14ac:dyDescent="0.15">
      <c r="A3345">
        <v>3344</v>
      </c>
      <c r="B3345" t="s">
        <v>1504</v>
      </c>
      <c r="E3345">
        <f>机器人辅助表!B3345</f>
        <v>45</v>
      </c>
      <c r="F3345">
        <v>3</v>
      </c>
      <c r="G3345">
        <v>58201</v>
      </c>
      <c r="H3345">
        <v>0</v>
      </c>
      <c r="I3345">
        <f>机器人辅助表!H3345</f>
        <v>11642.131432422013</v>
      </c>
      <c r="J3345">
        <v>2</v>
      </c>
      <c r="K3345">
        <v>4</v>
      </c>
      <c r="L3345">
        <v>1</v>
      </c>
      <c r="M3345" s="2">
        <f>机器人辅助表!C3345</f>
        <v>62168.559939407874</v>
      </c>
      <c r="N3345" s="2">
        <v>2</v>
      </c>
      <c r="O3345" s="2">
        <f>机器人辅助表!D3345</f>
        <v>3008.0710080752515</v>
      </c>
      <c r="P3345" s="2">
        <v>3</v>
      </c>
      <c r="Q3345" s="2">
        <f>机器人辅助表!E3345</f>
        <v>1336.9204480334452</v>
      </c>
      <c r="R3345" s="2">
        <v>6</v>
      </c>
      <c r="S3345" s="2">
        <f>机器人辅助表!F3345</f>
        <v>8441.3009999999995</v>
      </c>
      <c r="T3345">
        <v>0</v>
      </c>
      <c r="U3345">
        <v>0</v>
      </c>
      <c r="V3345">
        <v>0</v>
      </c>
      <c r="W3345">
        <v>0</v>
      </c>
      <c r="X3345">
        <v>0</v>
      </c>
      <c r="Y3345">
        <v>0</v>
      </c>
      <c r="Z3345">
        <v>0</v>
      </c>
      <c r="AA3345">
        <v>0</v>
      </c>
      <c r="AB3345">
        <v>0</v>
      </c>
      <c r="AC3345">
        <v>0</v>
      </c>
      <c r="AD3345">
        <v>0</v>
      </c>
      <c r="AE3345">
        <v>0</v>
      </c>
      <c r="AF3345">
        <v>0</v>
      </c>
      <c r="AG3345">
        <v>0</v>
      </c>
      <c r="BD3345">
        <v>8</v>
      </c>
      <c r="BE3345">
        <v>9323103</v>
      </c>
      <c r="BF3345">
        <v>9324104</v>
      </c>
      <c r="BG3345">
        <v>9324202</v>
      </c>
      <c r="BH3345">
        <v>9324304</v>
      </c>
      <c r="BI3345">
        <v>9324403</v>
      </c>
      <c r="BJ3345">
        <v>9312102</v>
      </c>
      <c r="BK3345">
        <v>9311103</v>
      </c>
      <c r="BL3345">
        <v>9315104</v>
      </c>
    </row>
    <row r="3346" spans="1:67" x14ac:dyDescent="0.15">
      <c r="A3346">
        <v>3345</v>
      </c>
      <c r="B3346" t="s">
        <v>1505</v>
      </c>
      <c r="E3346">
        <f>机器人辅助表!B3346</f>
        <v>44</v>
      </c>
      <c r="F3346">
        <v>1</v>
      </c>
      <c r="G3346">
        <v>58001</v>
      </c>
      <c r="H3346">
        <v>0</v>
      </c>
      <c r="I3346">
        <f>机器人辅助表!H3346</f>
        <v>14207.649578870971</v>
      </c>
      <c r="J3346">
        <v>2</v>
      </c>
      <c r="K3346">
        <v>4</v>
      </c>
      <c r="L3346">
        <v>1</v>
      </c>
      <c r="M3346" s="2">
        <f>机器人辅助表!C3346</f>
        <v>73382.16929059448</v>
      </c>
      <c r="N3346" s="2">
        <v>2</v>
      </c>
      <c r="O3346" s="2">
        <f>机器人辅助表!D3346</f>
        <v>3635.7591840706359</v>
      </c>
      <c r="P3346" s="2">
        <v>3</v>
      </c>
      <c r="Q3346" s="2">
        <f>机器人辅助表!E3346</f>
        <v>1615.8929706980607</v>
      </c>
      <c r="R3346" s="2">
        <v>6</v>
      </c>
      <c r="S3346" s="2">
        <f>机器人辅助表!F3346</f>
        <v>10743.438399999999</v>
      </c>
      <c r="T3346">
        <v>0</v>
      </c>
      <c r="U3346">
        <v>0</v>
      </c>
      <c r="V3346">
        <v>0</v>
      </c>
      <c r="W3346">
        <v>0</v>
      </c>
      <c r="X3346">
        <v>0</v>
      </c>
      <c r="Y3346">
        <v>0</v>
      </c>
      <c r="Z3346">
        <v>0</v>
      </c>
      <c r="AA3346">
        <v>0</v>
      </c>
      <c r="AB3346">
        <v>0</v>
      </c>
      <c r="AC3346">
        <v>0</v>
      </c>
      <c r="AD3346">
        <v>0</v>
      </c>
      <c r="AE3346">
        <v>0</v>
      </c>
      <c r="AF3346">
        <v>0</v>
      </c>
      <c r="AG3346">
        <v>0</v>
      </c>
      <c r="BD3346">
        <v>11</v>
      </c>
      <c r="BE3346">
        <v>9113103</v>
      </c>
      <c r="BF3346">
        <v>9121102</v>
      </c>
      <c r="BG3346">
        <v>9121203</v>
      </c>
      <c r="BH3346">
        <v>9121302</v>
      </c>
      <c r="BI3346">
        <v>9121403</v>
      </c>
      <c r="BJ3346">
        <v>9114103</v>
      </c>
      <c r="BK3346">
        <v>9122104</v>
      </c>
      <c r="BL3346">
        <v>9122202</v>
      </c>
      <c r="BM3346">
        <v>9122304</v>
      </c>
      <c r="BN3346">
        <v>9122402</v>
      </c>
      <c r="BO3346">
        <v>9115104</v>
      </c>
    </row>
    <row r="3347" spans="1:67" x14ac:dyDescent="0.15">
      <c r="A3347">
        <v>3346</v>
      </c>
      <c r="B3347" t="s">
        <v>4121</v>
      </c>
      <c r="E3347">
        <f>机器人辅助表!B3347</f>
        <v>43</v>
      </c>
      <c r="F3347">
        <v>1</v>
      </c>
      <c r="G3347">
        <v>58001</v>
      </c>
      <c r="H3347">
        <v>0</v>
      </c>
      <c r="I3347">
        <f>机器人辅助表!H3347</f>
        <v>6311.9197121389207</v>
      </c>
      <c r="J3347">
        <v>2</v>
      </c>
      <c r="K3347">
        <v>4</v>
      </c>
      <c r="L3347">
        <v>1</v>
      </c>
      <c r="M3347" s="2">
        <f>机器人辅助表!C3347</f>
        <v>31477.418322205787</v>
      </c>
      <c r="N3347" s="2">
        <v>2</v>
      </c>
      <c r="O3347" s="2">
        <f>机器人辅助表!D3347</f>
        <v>1597.7222173113714</v>
      </c>
      <c r="P3347" s="2">
        <v>3</v>
      </c>
      <c r="Q3347" s="2">
        <f>机器人辅助表!E3347</f>
        <v>710.09876324949857</v>
      </c>
      <c r="R3347" s="2">
        <v>6</v>
      </c>
      <c r="S3347" s="2">
        <f>机器人辅助表!F3347</f>
        <v>4979.4569999999994</v>
      </c>
      <c r="T3347">
        <v>0</v>
      </c>
      <c r="U3347">
        <v>0</v>
      </c>
      <c r="V3347">
        <v>0</v>
      </c>
      <c r="W3347">
        <v>0</v>
      </c>
      <c r="X3347">
        <v>0</v>
      </c>
      <c r="Y3347">
        <v>0</v>
      </c>
      <c r="Z3347">
        <v>0</v>
      </c>
      <c r="AA3347">
        <v>0</v>
      </c>
      <c r="AB3347">
        <v>0</v>
      </c>
      <c r="AC3347">
        <v>0</v>
      </c>
      <c r="AD3347">
        <v>0</v>
      </c>
      <c r="AE3347">
        <v>0</v>
      </c>
      <c r="AF3347">
        <v>0</v>
      </c>
      <c r="AG3347">
        <v>0</v>
      </c>
      <c r="BD3347">
        <v>11</v>
      </c>
      <c r="BE3347">
        <v>9113103</v>
      </c>
      <c r="BF3347">
        <v>9121103</v>
      </c>
      <c r="BG3347">
        <v>9121204</v>
      </c>
      <c r="BH3347">
        <v>9121303</v>
      </c>
      <c r="BI3347">
        <v>9121402</v>
      </c>
      <c r="BJ3347">
        <v>9114103</v>
      </c>
      <c r="BK3347">
        <v>9122102</v>
      </c>
      <c r="BL3347">
        <v>9122204</v>
      </c>
      <c r="BM3347">
        <v>9122303</v>
      </c>
      <c r="BN3347">
        <v>9122403</v>
      </c>
      <c r="BO3347">
        <v>9115104</v>
      </c>
    </row>
    <row r="3348" spans="1:67" x14ac:dyDescent="0.15">
      <c r="A3348">
        <v>3347</v>
      </c>
      <c r="B3348" t="s">
        <v>4122</v>
      </c>
      <c r="E3348">
        <f>机器人辅助表!B3348</f>
        <v>29</v>
      </c>
      <c r="F3348">
        <v>3</v>
      </c>
      <c r="G3348">
        <v>58201</v>
      </c>
      <c r="H3348">
        <v>0</v>
      </c>
      <c r="I3348">
        <f>机器人辅助表!H3348</f>
        <v>4822.5112501581925</v>
      </c>
      <c r="J3348">
        <v>2</v>
      </c>
      <c r="K3348">
        <v>4</v>
      </c>
      <c r="L3348">
        <v>1</v>
      </c>
      <c r="M3348" s="2">
        <f>机器人辅助表!C3348</f>
        <v>13361.388802643483</v>
      </c>
      <c r="N3348" s="2">
        <v>2</v>
      </c>
      <c r="O3348" s="2">
        <f>机器人辅助表!D3348</f>
        <v>882.99219255652224</v>
      </c>
      <c r="P3348" s="2">
        <v>3</v>
      </c>
      <c r="Q3348" s="2">
        <f>机器人辅助表!E3348</f>
        <v>392.4409744695655</v>
      </c>
      <c r="R3348" s="2">
        <v>6</v>
      </c>
      <c r="S3348" s="2">
        <f>机器人辅助表!F3348</f>
        <v>6496.6783999999998</v>
      </c>
      <c r="T3348">
        <v>0</v>
      </c>
      <c r="U3348">
        <v>0</v>
      </c>
      <c r="V3348">
        <v>0</v>
      </c>
      <c r="W3348">
        <v>0</v>
      </c>
      <c r="X3348">
        <v>0</v>
      </c>
      <c r="Y3348">
        <v>0</v>
      </c>
      <c r="Z3348">
        <v>0</v>
      </c>
      <c r="AA3348">
        <v>0</v>
      </c>
      <c r="AB3348">
        <v>0</v>
      </c>
      <c r="AC3348">
        <v>0</v>
      </c>
      <c r="AD3348">
        <v>0</v>
      </c>
      <c r="AE3348">
        <v>0</v>
      </c>
      <c r="AF3348">
        <v>0</v>
      </c>
      <c r="AG3348">
        <v>0</v>
      </c>
      <c r="BD3348">
        <v>8</v>
      </c>
      <c r="BE3348">
        <v>9323102</v>
      </c>
      <c r="BF3348">
        <v>9324103</v>
      </c>
      <c r="BG3348">
        <v>9324202</v>
      </c>
      <c r="BH3348">
        <v>9324303</v>
      </c>
      <c r="BI3348">
        <v>9324403</v>
      </c>
      <c r="BJ3348">
        <v>9312103</v>
      </c>
      <c r="BK3348">
        <v>9311102</v>
      </c>
      <c r="BL3348">
        <v>9315103</v>
      </c>
    </row>
    <row r="3349" spans="1:67" x14ac:dyDescent="0.15">
      <c r="A3349">
        <v>3348</v>
      </c>
      <c r="B3349" t="s">
        <v>4123</v>
      </c>
      <c r="E3349">
        <f>机器人辅助表!B3349</f>
        <v>23</v>
      </c>
      <c r="F3349">
        <v>2</v>
      </c>
      <c r="G3349">
        <v>58101</v>
      </c>
      <c r="H3349">
        <v>0</v>
      </c>
      <c r="I3349">
        <f>机器人辅助表!H3349</f>
        <v>3506.1811113482013</v>
      </c>
      <c r="J3349">
        <v>2</v>
      </c>
      <c r="K3349">
        <v>4</v>
      </c>
      <c r="L3349">
        <v>1</v>
      </c>
      <c r="M3349" s="2">
        <f>机器人辅助表!C3349</f>
        <v>6857.9831762759222</v>
      </c>
      <c r="N3349" s="2">
        <v>2</v>
      </c>
      <c r="O3349" s="2">
        <f>机器人辅助表!D3349</f>
        <v>527.25551381939817</v>
      </c>
      <c r="P3349" s="2">
        <v>3</v>
      </c>
      <c r="Q3349" s="2">
        <f>机器人辅助表!E3349</f>
        <v>234.33578391973253</v>
      </c>
      <c r="R3349" s="2">
        <v>6</v>
      </c>
      <c r="S3349" s="2">
        <f>机器人辅助表!F3349</f>
        <v>5546.7852000000003</v>
      </c>
      <c r="T3349">
        <v>0</v>
      </c>
      <c r="U3349">
        <v>0</v>
      </c>
      <c r="V3349">
        <v>0</v>
      </c>
      <c r="W3349">
        <v>0</v>
      </c>
      <c r="X3349">
        <v>0</v>
      </c>
      <c r="Y3349">
        <v>0</v>
      </c>
      <c r="Z3349">
        <v>0</v>
      </c>
      <c r="AA3349">
        <v>0</v>
      </c>
      <c r="AB3349">
        <v>0</v>
      </c>
      <c r="AC3349">
        <v>0</v>
      </c>
      <c r="AD3349">
        <v>0</v>
      </c>
      <c r="AE3349">
        <v>0</v>
      </c>
      <c r="AF3349">
        <v>0</v>
      </c>
      <c r="AG3349">
        <v>0</v>
      </c>
      <c r="BD3349">
        <v>11</v>
      </c>
      <c r="BE3349">
        <v>9211104</v>
      </c>
      <c r="BF3349">
        <v>9214104</v>
      </c>
      <c r="BG3349">
        <v>9214204</v>
      </c>
      <c r="BH3349">
        <v>9214304</v>
      </c>
      <c r="BI3349">
        <v>9214403</v>
      </c>
      <c r="BJ3349">
        <v>9222104</v>
      </c>
      <c r="BK3349">
        <v>9223104</v>
      </c>
      <c r="BL3349">
        <v>9223204</v>
      </c>
      <c r="BM3349">
        <v>9223302</v>
      </c>
      <c r="BN3349">
        <v>9223403</v>
      </c>
      <c r="BO3349">
        <v>9215102</v>
      </c>
    </row>
    <row r="3350" spans="1:67" x14ac:dyDescent="0.15">
      <c r="A3350">
        <v>3349</v>
      </c>
      <c r="B3350" t="s">
        <v>4124</v>
      </c>
      <c r="E3350">
        <f>机器人辅助表!B3350</f>
        <v>30</v>
      </c>
      <c r="F3350">
        <v>2</v>
      </c>
      <c r="G3350">
        <v>58101</v>
      </c>
      <c r="H3350">
        <v>0</v>
      </c>
      <c r="I3350">
        <f>机器人辅助表!H3350</f>
        <v>3763.6959199862208</v>
      </c>
      <c r="J3350">
        <v>2</v>
      </c>
      <c r="K3350">
        <v>4</v>
      </c>
      <c r="L3350">
        <v>1</v>
      </c>
      <c r="M3350" s="2">
        <f>机器人辅助表!C3350</f>
        <v>11013.061392466559</v>
      </c>
      <c r="N3350" s="2">
        <v>2</v>
      </c>
      <c r="O3350" s="2">
        <f>机器人辅助表!D3350</f>
        <v>711.15732758528463</v>
      </c>
      <c r="P3350" s="2">
        <v>3</v>
      </c>
      <c r="Q3350" s="2">
        <f>机器人辅助表!E3350</f>
        <v>316.06992337123762</v>
      </c>
      <c r="R3350" s="2">
        <v>6</v>
      </c>
      <c r="S3350" s="2">
        <f>机器人辅助表!F3350</f>
        <v>4907.8339999999989</v>
      </c>
      <c r="T3350">
        <v>0</v>
      </c>
      <c r="U3350">
        <v>0</v>
      </c>
      <c r="V3350">
        <v>0</v>
      </c>
      <c r="W3350">
        <v>0</v>
      </c>
      <c r="X3350">
        <v>0</v>
      </c>
      <c r="Y3350">
        <v>0</v>
      </c>
      <c r="Z3350">
        <v>0</v>
      </c>
      <c r="AA3350">
        <v>0</v>
      </c>
      <c r="AB3350">
        <v>0</v>
      </c>
      <c r="AC3350">
        <v>0</v>
      </c>
      <c r="AD3350">
        <v>0</v>
      </c>
      <c r="AE3350">
        <v>0</v>
      </c>
      <c r="AF3350">
        <v>0</v>
      </c>
      <c r="AG3350">
        <v>0</v>
      </c>
      <c r="BD3350">
        <v>11</v>
      </c>
      <c r="BE3350">
        <v>9211102</v>
      </c>
      <c r="BF3350">
        <v>9214102</v>
      </c>
      <c r="BG3350">
        <v>9214204</v>
      </c>
      <c r="BH3350">
        <v>9214304</v>
      </c>
      <c r="BI3350">
        <v>9214402</v>
      </c>
      <c r="BJ3350">
        <v>9222103</v>
      </c>
      <c r="BK3350">
        <v>9223102</v>
      </c>
      <c r="BL3350">
        <v>9223204</v>
      </c>
      <c r="BM3350">
        <v>9223303</v>
      </c>
      <c r="BN3350">
        <v>9223404</v>
      </c>
      <c r="BO3350">
        <v>9215104</v>
      </c>
    </row>
    <row r="3351" spans="1:67" x14ac:dyDescent="0.15">
      <c r="A3351">
        <v>3350</v>
      </c>
      <c r="B3351" t="s">
        <v>1506</v>
      </c>
      <c r="E3351">
        <f>机器人辅助表!B3351</f>
        <v>19</v>
      </c>
      <c r="F3351">
        <v>3</v>
      </c>
      <c r="G3351">
        <v>58201</v>
      </c>
      <c r="H3351">
        <v>0</v>
      </c>
      <c r="I3351">
        <f>机器人辅助表!H3351</f>
        <v>2701.0415705822611</v>
      </c>
      <c r="J3351">
        <v>2</v>
      </c>
      <c r="K3351">
        <v>4</v>
      </c>
      <c r="L3351">
        <v>1</v>
      </c>
      <c r="M3351" s="2">
        <f>机器人辅助表!C3351</f>
        <v>4103.3610219130433</v>
      </c>
      <c r="N3351" s="2">
        <v>2</v>
      </c>
      <c r="O3351" s="2">
        <f>机器人辅助表!D3351</f>
        <v>354.03474365217403</v>
      </c>
      <c r="P3351" s="2">
        <v>3</v>
      </c>
      <c r="Q3351" s="2">
        <f>机器人辅助表!E3351</f>
        <v>157.34877495652179</v>
      </c>
      <c r="R3351" s="2">
        <v>6</v>
      </c>
      <c r="S3351" s="2">
        <f>机器人辅助表!F3351</f>
        <v>4633.3824000000004</v>
      </c>
      <c r="T3351">
        <v>0</v>
      </c>
      <c r="U3351">
        <v>0</v>
      </c>
      <c r="V3351">
        <v>0</v>
      </c>
      <c r="W3351">
        <v>0</v>
      </c>
      <c r="X3351">
        <v>0</v>
      </c>
      <c r="Y3351">
        <v>0</v>
      </c>
      <c r="Z3351">
        <v>0</v>
      </c>
      <c r="AA3351">
        <v>0</v>
      </c>
      <c r="AB3351">
        <v>0</v>
      </c>
      <c r="AC3351">
        <v>0</v>
      </c>
      <c r="AD3351">
        <v>0</v>
      </c>
      <c r="AE3351">
        <v>0</v>
      </c>
      <c r="AF3351">
        <v>0</v>
      </c>
      <c r="AG3351">
        <v>0</v>
      </c>
      <c r="BD3351">
        <v>8</v>
      </c>
      <c r="BE3351">
        <v>9323103</v>
      </c>
      <c r="BF3351">
        <v>9324102</v>
      </c>
      <c r="BG3351">
        <v>9324202</v>
      </c>
      <c r="BH3351">
        <v>9324304</v>
      </c>
      <c r="BI3351">
        <v>9324403</v>
      </c>
      <c r="BJ3351">
        <v>9312104</v>
      </c>
      <c r="BK3351">
        <v>9311104</v>
      </c>
      <c r="BL3351">
        <v>9315104</v>
      </c>
    </row>
    <row r="3352" spans="1:67" x14ac:dyDescent="0.15">
      <c r="A3352">
        <v>3351</v>
      </c>
      <c r="B3352" t="s">
        <v>4125</v>
      </c>
      <c r="E3352">
        <f>机器人辅助表!B3352</f>
        <v>31</v>
      </c>
      <c r="F3352">
        <v>1</v>
      </c>
      <c r="G3352">
        <v>58001</v>
      </c>
      <c r="H3352">
        <v>0</v>
      </c>
      <c r="I3352">
        <f>机器人辅助表!H3352</f>
        <v>6657.8753435328008</v>
      </c>
      <c r="J3352">
        <v>2</v>
      </c>
      <c r="K3352">
        <v>4</v>
      </c>
      <c r="L3352">
        <v>1</v>
      </c>
      <c r="M3352" s="2">
        <f>机器人辅助表!C3352</f>
        <v>20417.063574600008</v>
      </c>
      <c r="N3352" s="2">
        <v>2</v>
      </c>
      <c r="O3352" s="2">
        <f>机器人辅助表!D3352</f>
        <v>1305.0450982800005</v>
      </c>
      <c r="P3352" s="2">
        <v>3</v>
      </c>
      <c r="Q3352" s="2">
        <f>机器人辅助表!E3352</f>
        <v>580.02004368000019</v>
      </c>
      <c r="R3352" s="2">
        <v>6</v>
      </c>
      <c r="S3352" s="2">
        <f>机器人辅助表!F3352</f>
        <v>8372.0051999999996</v>
      </c>
      <c r="T3352">
        <v>0</v>
      </c>
      <c r="U3352">
        <v>0</v>
      </c>
      <c r="V3352">
        <v>0</v>
      </c>
      <c r="W3352">
        <v>0</v>
      </c>
      <c r="X3352">
        <v>0</v>
      </c>
      <c r="Y3352">
        <v>0</v>
      </c>
      <c r="Z3352">
        <v>0</v>
      </c>
      <c r="AA3352">
        <v>0</v>
      </c>
      <c r="AB3352">
        <v>0</v>
      </c>
      <c r="AC3352">
        <v>0</v>
      </c>
      <c r="AD3352">
        <v>0</v>
      </c>
      <c r="AE3352">
        <v>0</v>
      </c>
      <c r="AF3352">
        <v>0</v>
      </c>
      <c r="AG3352">
        <v>0</v>
      </c>
      <c r="BD3352">
        <v>11</v>
      </c>
      <c r="BE3352">
        <v>9113104</v>
      </c>
      <c r="BF3352">
        <v>9121104</v>
      </c>
      <c r="BG3352">
        <v>9121204</v>
      </c>
      <c r="BH3352">
        <v>9121303</v>
      </c>
      <c r="BI3352">
        <v>9121404</v>
      </c>
      <c r="BJ3352">
        <v>9114104</v>
      </c>
      <c r="BK3352">
        <v>9122103</v>
      </c>
      <c r="BL3352">
        <v>9122204</v>
      </c>
      <c r="BM3352">
        <v>9122304</v>
      </c>
      <c r="BN3352">
        <v>9122404</v>
      </c>
      <c r="BO3352">
        <v>9115102</v>
      </c>
    </row>
    <row r="3353" spans="1:67" x14ac:dyDescent="0.15">
      <c r="A3353">
        <v>3352</v>
      </c>
      <c r="B3353" t="s">
        <v>4126</v>
      </c>
      <c r="E3353">
        <f>机器人辅助表!B3353</f>
        <v>45</v>
      </c>
      <c r="F3353">
        <v>1</v>
      </c>
      <c r="G3353">
        <v>58001</v>
      </c>
      <c r="H3353">
        <v>0</v>
      </c>
      <c r="I3353">
        <f>机器人辅助表!H3353</f>
        <v>12663.371031757279</v>
      </c>
      <c r="J3353">
        <v>2</v>
      </c>
      <c r="K3353">
        <v>4</v>
      </c>
      <c r="L3353">
        <v>1</v>
      </c>
      <c r="M3353" s="2">
        <f>机器人辅助表!C3353</f>
        <v>67621.942390233133</v>
      </c>
      <c r="N3353" s="2">
        <v>2</v>
      </c>
      <c r="O3353" s="2">
        <f>机器人辅助表!D3353</f>
        <v>3271.9368859765896</v>
      </c>
      <c r="P3353" s="2">
        <v>3</v>
      </c>
      <c r="Q3353" s="2">
        <f>机器人辅助表!E3353</f>
        <v>1454.194171545151</v>
      </c>
      <c r="R3353" s="2">
        <v>6</v>
      </c>
      <c r="S3353" s="2">
        <f>机器人辅助表!F3353</f>
        <v>9181.7659999999996</v>
      </c>
      <c r="T3353">
        <v>0</v>
      </c>
      <c r="U3353">
        <v>0</v>
      </c>
      <c r="V3353">
        <v>0</v>
      </c>
      <c r="W3353">
        <v>0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  <c r="AF3353">
        <v>0</v>
      </c>
      <c r="AG3353">
        <v>0</v>
      </c>
      <c r="BD3353">
        <v>11</v>
      </c>
      <c r="BE3353">
        <v>9113104</v>
      </c>
      <c r="BF3353">
        <v>9121102</v>
      </c>
      <c r="BG3353">
        <v>9121202</v>
      </c>
      <c r="BH3353">
        <v>9121303</v>
      </c>
      <c r="BI3353">
        <v>9121403</v>
      </c>
      <c r="BJ3353">
        <v>9114102</v>
      </c>
      <c r="BK3353">
        <v>9122102</v>
      </c>
      <c r="BL3353">
        <v>9122203</v>
      </c>
      <c r="BM3353">
        <v>9122304</v>
      </c>
      <c r="BN3353">
        <v>9122403</v>
      </c>
      <c r="BO3353">
        <v>9115103</v>
      </c>
    </row>
    <row r="3354" spans="1:67" x14ac:dyDescent="0.15">
      <c r="A3354">
        <v>3353</v>
      </c>
      <c r="B3354" t="s">
        <v>4127</v>
      </c>
      <c r="E3354">
        <f>机器人辅助表!B3354</f>
        <v>23</v>
      </c>
      <c r="F3354">
        <v>3</v>
      </c>
      <c r="G3354">
        <v>58201</v>
      </c>
      <c r="H3354">
        <v>0</v>
      </c>
      <c r="I3354">
        <f>机器人辅助表!H3354</f>
        <v>2656.1978116274245</v>
      </c>
      <c r="J3354">
        <v>2</v>
      </c>
      <c r="K3354">
        <v>4</v>
      </c>
      <c r="L3354">
        <v>1</v>
      </c>
      <c r="M3354" s="2">
        <f>机器人辅助表!C3354</f>
        <v>5195.4418002090315</v>
      </c>
      <c r="N3354" s="2">
        <v>2</v>
      </c>
      <c r="O3354" s="2">
        <f>机器人辅助表!D3354</f>
        <v>399.43599531772588</v>
      </c>
      <c r="P3354" s="2">
        <v>3</v>
      </c>
      <c r="Q3354" s="2">
        <f>机器人辅助表!E3354</f>
        <v>177.52710903010041</v>
      </c>
      <c r="R3354" s="2">
        <v>6</v>
      </c>
      <c r="S3354" s="2">
        <f>机器人辅助表!F3354</f>
        <v>4202.1099999999997</v>
      </c>
      <c r="T3354">
        <v>0</v>
      </c>
      <c r="U3354">
        <v>0</v>
      </c>
      <c r="V3354">
        <v>0</v>
      </c>
      <c r="W3354">
        <v>0</v>
      </c>
      <c r="X3354">
        <v>0</v>
      </c>
      <c r="Y3354">
        <v>0</v>
      </c>
      <c r="Z3354">
        <v>0</v>
      </c>
      <c r="AA3354">
        <v>0</v>
      </c>
      <c r="AB3354">
        <v>0</v>
      </c>
      <c r="AC3354">
        <v>0</v>
      </c>
      <c r="AD3354">
        <v>0</v>
      </c>
      <c r="AE3354">
        <v>0</v>
      </c>
      <c r="AF3354">
        <v>0</v>
      </c>
      <c r="AG3354">
        <v>0</v>
      </c>
      <c r="BD3354">
        <v>8</v>
      </c>
      <c r="BE3354">
        <v>9323104</v>
      </c>
      <c r="BF3354">
        <v>9324102</v>
      </c>
      <c r="BG3354">
        <v>9324203</v>
      </c>
      <c r="BH3354">
        <v>9324304</v>
      </c>
      <c r="BI3354">
        <v>9324403</v>
      </c>
      <c r="BJ3354">
        <v>9312103</v>
      </c>
      <c r="BK3354">
        <v>9311103</v>
      </c>
      <c r="BL3354">
        <v>9315102</v>
      </c>
    </row>
    <row r="3355" spans="1:67" x14ac:dyDescent="0.15">
      <c r="A3355">
        <v>3354</v>
      </c>
      <c r="B3355" t="s">
        <v>1507</v>
      </c>
      <c r="E3355">
        <f>机器人辅助表!B3355</f>
        <v>30</v>
      </c>
      <c r="F3355">
        <v>3</v>
      </c>
      <c r="G3355">
        <v>58201</v>
      </c>
      <c r="H3355">
        <v>0</v>
      </c>
      <c r="I3355">
        <f>机器人辅助表!H3355</f>
        <v>4003.9318297725763</v>
      </c>
      <c r="J3355">
        <v>2</v>
      </c>
      <c r="K3355">
        <v>4</v>
      </c>
      <c r="L3355">
        <v>1</v>
      </c>
      <c r="M3355" s="2">
        <f>机器人辅助表!C3355</f>
        <v>11716.022757943148</v>
      </c>
      <c r="N3355" s="2">
        <v>2</v>
      </c>
      <c r="O3355" s="2">
        <f>机器人辅助表!D3355</f>
        <v>756.55034849498372</v>
      </c>
      <c r="P3355" s="2">
        <v>3</v>
      </c>
      <c r="Q3355" s="2">
        <f>机器人辅助表!E3355</f>
        <v>336.24459933110387</v>
      </c>
      <c r="R3355" s="2">
        <v>6</v>
      </c>
      <c r="S3355" s="2">
        <f>机器人辅助表!F3355</f>
        <v>5221.0999999999995</v>
      </c>
      <c r="T3355">
        <v>0</v>
      </c>
      <c r="U3355">
        <v>0</v>
      </c>
      <c r="V3355">
        <v>0</v>
      </c>
      <c r="W3355">
        <v>0</v>
      </c>
      <c r="X3355">
        <v>0</v>
      </c>
      <c r="Y3355">
        <v>0</v>
      </c>
      <c r="Z3355">
        <v>0</v>
      </c>
      <c r="AA3355">
        <v>0</v>
      </c>
      <c r="AB3355">
        <v>0</v>
      </c>
      <c r="AC3355">
        <v>0</v>
      </c>
      <c r="AD3355">
        <v>0</v>
      </c>
      <c r="AE3355">
        <v>0</v>
      </c>
      <c r="AF3355">
        <v>0</v>
      </c>
      <c r="AG3355">
        <v>0</v>
      </c>
      <c r="BD3355">
        <v>8</v>
      </c>
      <c r="BE3355">
        <v>9323102</v>
      </c>
      <c r="BF3355">
        <v>9324102</v>
      </c>
      <c r="BG3355">
        <v>9324204</v>
      </c>
      <c r="BH3355">
        <v>9324302</v>
      </c>
      <c r="BI3355">
        <v>9324402</v>
      </c>
      <c r="BJ3355">
        <v>9312102</v>
      </c>
      <c r="BK3355">
        <v>9311102</v>
      </c>
      <c r="BL3355">
        <v>9315102</v>
      </c>
    </row>
    <row r="3356" spans="1:67" x14ac:dyDescent="0.15">
      <c r="A3356">
        <v>3355</v>
      </c>
      <c r="B3356" t="s">
        <v>1508</v>
      </c>
      <c r="E3356">
        <f>机器人辅助表!B3356</f>
        <v>26</v>
      </c>
      <c r="F3356">
        <v>2</v>
      </c>
      <c r="G3356">
        <v>58101</v>
      </c>
      <c r="H3356">
        <v>0</v>
      </c>
      <c r="I3356">
        <f>机器人辅助表!H3356</f>
        <v>4245.561244346778</v>
      </c>
      <c r="J3356">
        <v>2</v>
      </c>
      <c r="K3356">
        <v>4</v>
      </c>
      <c r="L3356">
        <v>1</v>
      </c>
      <c r="M3356" s="2">
        <f>机器人辅助表!C3356</f>
        <v>9985.054585340471</v>
      </c>
      <c r="N3356" s="2">
        <v>2</v>
      </c>
      <c r="O3356" s="2">
        <f>机器人辅助表!D3356</f>
        <v>709.69785799063573</v>
      </c>
      <c r="P3356" s="2">
        <v>3</v>
      </c>
      <c r="Q3356" s="2">
        <f>机器人辅助表!E3356</f>
        <v>315.42127021806027</v>
      </c>
      <c r="R3356" s="2">
        <v>6</v>
      </c>
      <c r="S3356" s="2">
        <f>机器人辅助表!F3356</f>
        <v>6216.0187999999998</v>
      </c>
      <c r="T3356">
        <v>0</v>
      </c>
      <c r="U3356">
        <v>0</v>
      </c>
      <c r="V3356">
        <v>0</v>
      </c>
      <c r="W3356">
        <v>0</v>
      </c>
      <c r="X3356">
        <v>0</v>
      </c>
      <c r="Y3356">
        <v>0</v>
      </c>
      <c r="Z3356">
        <v>0</v>
      </c>
      <c r="AA3356">
        <v>0</v>
      </c>
      <c r="AB3356">
        <v>0</v>
      </c>
      <c r="AC3356">
        <v>0</v>
      </c>
      <c r="AD3356">
        <v>0</v>
      </c>
      <c r="AE3356">
        <v>0</v>
      </c>
      <c r="AF3356">
        <v>0</v>
      </c>
      <c r="AG3356">
        <v>0</v>
      </c>
      <c r="BD3356">
        <v>11</v>
      </c>
      <c r="BE3356">
        <v>9211104</v>
      </c>
      <c r="BF3356">
        <v>9214103</v>
      </c>
      <c r="BG3356">
        <v>9214203</v>
      </c>
      <c r="BH3356">
        <v>9214304</v>
      </c>
      <c r="BI3356">
        <v>9214404</v>
      </c>
      <c r="BJ3356">
        <v>9222104</v>
      </c>
      <c r="BK3356">
        <v>9223102</v>
      </c>
      <c r="BL3356">
        <v>9223203</v>
      </c>
      <c r="BM3356">
        <v>9223302</v>
      </c>
      <c r="BN3356">
        <v>9223404</v>
      </c>
      <c r="BO3356">
        <v>9215104</v>
      </c>
    </row>
    <row r="3357" spans="1:67" x14ac:dyDescent="0.15">
      <c r="A3357">
        <v>3356</v>
      </c>
      <c r="B3357" t="s">
        <v>4128</v>
      </c>
      <c r="E3357">
        <f>机器人辅助表!B3357</f>
        <v>23</v>
      </c>
      <c r="F3357">
        <v>1</v>
      </c>
      <c r="G3357">
        <v>58001</v>
      </c>
      <c r="H3357">
        <v>0</v>
      </c>
      <c r="I3357">
        <f>机器人辅助表!H3357</f>
        <v>3453.0571551156522</v>
      </c>
      <c r="J3357">
        <v>2</v>
      </c>
      <c r="K3357">
        <v>4</v>
      </c>
      <c r="L3357">
        <v>1</v>
      </c>
      <c r="M3357" s="2">
        <f>机器人辅助表!C3357</f>
        <v>6754.0743402717408</v>
      </c>
      <c r="N3357" s="2">
        <v>2</v>
      </c>
      <c r="O3357" s="2">
        <f>机器人辅助表!D3357</f>
        <v>519.26679391304367</v>
      </c>
      <c r="P3357" s="2">
        <v>3</v>
      </c>
      <c r="Q3357" s="2">
        <f>机器人辅助表!E3357</f>
        <v>230.78524173913053</v>
      </c>
      <c r="R3357" s="2">
        <v>6</v>
      </c>
      <c r="S3357" s="2">
        <f>机器人辅助表!F3357</f>
        <v>5462.7429999999995</v>
      </c>
      <c r="T3357">
        <v>0</v>
      </c>
      <c r="U3357">
        <v>0</v>
      </c>
      <c r="V3357">
        <v>0</v>
      </c>
      <c r="W3357">
        <v>0</v>
      </c>
      <c r="X3357">
        <v>0</v>
      </c>
      <c r="Y3357">
        <v>0</v>
      </c>
      <c r="Z3357">
        <v>0</v>
      </c>
      <c r="AA3357">
        <v>0</v>
      </c>
      <c r="AB3357">
        <v>0</v>
      </c>
      <c r="AC3357">
        <v>0</v>
      </c>
      <c r="AD3357">
        <v>0</v>
      </c>
      <c r="AE3357">
        <v>0</v>
      </c>
      <c r="AF3357">
        <v>0</v>
      </c>
      <c r="AG3357">
        <v>0</v>
      </c>
      <c r="BD3357">
        <v>11</v>
      </c>
      <c r="BE3357">
        <v>9113102</v>
      </c>
      <c r="BF3357">
        <v>9121103</v>
      </c>
      <c r="BG3357">
        <v>9121202</v>
      </c>
      <c r="BH3357">
        <v>9121303</v>
      </c>
      <c r="BI3357">
        <v>9121403</v>
      </c>
      <c r="BJ3357">
        <v>9114102</v>
      </c>
      <c r="BK3357">
        <v>9122103</v>
      </c>
      <c r="BL3357">
        <v>9122203</v>
      </c>
      <c r="BM3357">
        <v>9122304</v>
      </c>
      <c r="BN3357">
        <v>9122402</v>
      </c>
      <c r="BO3357">
        <v>9115104</v>
      </c>
    </row>
    <row r="3358" spans="1:67" x14ac:dyDescent="0.15">
      <c r="A3358">
        <v>3357</v>
      </c>
      <c r="B3358" t="s">
        <v>4129</v>
      </c>
      <c r="E3358">
        <f>机器人辅助表!B3358</f>
        <v>22</v>
      </c>
      <c r="F3358">
        <v>3</v>
      </c>
      <c r="G3358">
        <v>58201</v>
      </c>
      <c r="H3358">
        <v>0</v>
      </c>
      <c r="I3358">
        <f>机器人辅助表!H3358</f>
        <v>2351.1078194587826</v>
      </c>
      <c r="J3358">
        <v>2</v>
      </c>
      <c r="K3358">
        <v>4</v>
      </c>
      <c r="L3358">
        <v>1</v>
      </c>
      <c r="M3358" s="2">
        <f>机器人辅助表!C3358</f>
        <v>4299.3331575652173</v>
      </c>
      <c r="N3358" s="2">
        <v>2</v>
      </c>
      <c r="O3358" s="2">
        <f>机器人辅助表!D3358</f>
        <v>339.79361947826089</v>
      </c>
      <c r="P3358" s="2">
        <v>3</v>
      </c>
      <c r="Q3358" s="2">
        <f>机器人辅助表!E3358</f>
        <v>151.01938643478263</v>
      </c>
      <c r="R3358" s="2">
        <v>6</v>
      </c>
      <c r="S3358" s="2">
        <f>机器人辅助表!F3358</f>
        <v>3813.1475999999998</v>
      </c>
      <c r="T3358">
        <v>0</v>
      </c>
      <c r="U3358">
        <v>0</v>
      </c>
      <c r="V3358">
        <v>0</v>
      </c>
      <c r="W3358">
        <v>0</v>
      </c>
      <c r="X3358">
        <v>0</v>
      </c>
      <c r="Y3358">
        <v>0</v>
      </c>
      <c r="Z3358">
        <v>0</v>
      </c>
      <c r="AA3358">
        <v>0</v>
      </c>
      <c r="AB3358">
        <v>0</v>
      </c>
      <c r="AC3358">
        <v>0</v>
      </c>
      <c r="AD3358">
        <v>0</v>
      </c>
      <c r="AE3358">
        <v>0</v>
      </c>
      <c r="AF3358">
        <v>0</v>
      </c>
      <c r="AG3358">
        <v>0</v>
      </c>
      <c r="BD3358">
        <v>8</v>
      </c>
      <c r="BE3358">
        <v>9323102</v>
      </c>
      <c r="BF3358">
        <v>9324104</v>
      </c>
      <c r="BG3358">
        <v>9324202</v>
      </c>
      <c r="BH3358">
        <v>9324303</v>
      </c>
      <c r="BI3358">
        <v>9324403</v>
      </c>
      <c r="BJ3358">
        <v>9312102</v>
      </c>
      <c r="BK3358">
        <v>9311104</v>
      </c>
      <c r="BL3358">
        <v>9315103</v>
      </c>
    </row>
    <row r="3359" spans="1:67" x14ac:dyDescent="0.15">
      <c r="A3359">
        <v>3358</v>
      </c>
      <c r="B3359" t="s">
        <v>4130</v>
      </c>
      <c r="E3359">
        <f>机器人辅助表!B3359</f>
        <v>21</v>
      </c>
      <c r="F3359">
        <v>3</v>
      </c>
      <c r="G3359">
        <v>58201</v>
      </c>
      <c r="H3359">
        <v>0</v>
      </c>
      <c r="I3359">
        <f>机器人辅助表!H3359</f>
        <v>2461.8484461140874</v>
      </c>
      <c r="J3359">
        <v>2</v>
      </c>
      <c r="K3359">
        <v>4</v>
      </c>
      <c r="L3359">
        <v>1</v>
      </c>
      <c r="M3359" s="2">
        <f>机器人辅助表!C3359</f>
        <v>4246.6233810000022</v>
      </c>
      <c r="N3359" s="2">
        <v>2</v>
      </c>
      <c r="O3359" s="2">
        <f>机器人辅助表!D3359</f>
        <v>345.29292313043499</v>
      </c>
      <c r="P3359" s="2">
        <v>3</v>
      </c>
      <c r="Q3359" s="2">
        <f>机器人辅助表!E3359</f>
        <v>153.46352139130443</v>
      </c>
      <c r="R3359" s="2">
        <v>6</v>
      </c>
      <c r="S3359" s="2">
        <f>机器人辅助表!F3359</f>
        <v>4067.4088000000002</v>
      </c>
      <c r="T3359">
        <v>0</v>
      </c>
      <c r="U3359">
        <v>0</v>
      </c>
      <c r="V3359">
        <v>0</v>
      </c>
      <c r="W3359">
        <v>0</v>
      </c>
      <c r="X3359">
        <v>0</v>
      </c>
      <c r="Y3359">
        <v>0</v>
      </c>
      <c r="Z3359">
        <v>0</v>
      </c>
      <c r="AA3359">
        <v>0</v>
      </c>
      <c r="AB3359">
        <v>0</v>
      </c>
      <c r="AC3359">
        <v>0</v>
      </c>
      <c r="AD3359">
        <v>0</v>
      </c>
      <c r="AE3359">
        <v>0</v>
      </c>
      <c r="AF3359">
        <v>0</v>
      </c>
      <c r="AG3359">
        <v>0</v>
      </c>
      <c r="BD3359">
        <v>8</v>
      </c>
      <c r="BE3359">
        <v>9323104</v>
      </c>
      <c r="BF3359">
        <v>9324104</v>
      </c>
      <c r="BG3359">
        <v>9324202</v>
      </c>
      <c r="BH3359">
        <v>9324302</v>
      </c>
      <c r="BI3359">
        <v>9324403</v>
      </c>
      <c r="BJ3359">
        <v>9312104</v>
      </c>
      <c r="BK3359">
        <v>9311104</v>
      </c>
      <c r="BL3359">
        <v>9315102</v>
      </c>
    </row>
    <row r="3360" spans="1:67" x14ac:dyDescent="0.15">
      <c r="A3360">
        <v>3359</v>
      </c>
      <c r="B3360" t="s">
        <v>4131</v>
      </c>
      <c r="E3360">
        <f>机器人辅助表!B3360</f>
        <v>23</v>
      </c>
      <c r="F3360">
        <v>1</v>
      </c>
      <c r="G3360">
        <v>58001</v>
      </c>
      <c r="H3360">
        <v>0</v>
      </c>
      <c r="I3360">
        <f>机器人辅助表!H3360</f>
        <v>1593.7186869764548</v>
      </c>
      <c r="J3360">
        <v>2</v>
      </c>
      <c r="K3360">
        <v>4</v>
      </c>
      <c r="L3360">
        <v>1</v>
      </c>
      <c r="M3360" s="2">
        <f>机器人辅助表!C3360</f>
        <v>3117.265080125419</v>
      </c>
      <c r="N3360" s="2">
        <v>2</v>
      </c>
      <c r="O3360" s="2">
        <f>机器人辅助表!D3360</f>
        <v>239.66159719063552</v>
      </c>
      <c r="P3360" s="2">
        <v>3</v>
      </c>
      <c r="Q3360" s="2">
        <f>机器人辅助表!E3360</f>
        <v>106.51626541806024</v>
      </c>
      <c r="R3360" s="2">
        <v>6</v>
      </c>
      <c r="S3360" s="2">
        <f>机器人辅助表!F3360</f>
        <v>2521.2659999999996</v>
      </c>
      <c r="T3360">
        <v>0</v>
      </c>
      <c r="U3360">
        <v>0</v>
      </c>
      <c r="V3360">
        <v>0</v>
      </c>
      <c r="W3360">
        <v>0</v>
      </c>
      <c r="X3360">
        <v>0</v>
      </c>
      <c r="Y3360">
        <v>0</v>
      </c>
      <c r="Z3360">
        <v>0</v>
      </c>
      <c r="AA3360">
        <v>0</v>
      </c>
      <c r="AB3360">
        <v>0</v>
      </c>
      <c r="AC3360">
        <v>0</v>
      </c>
      <c r="AD3360">
        <v>0</v>
      </c>
      <c r="AE3360">
        <v>0</v>
      </c>
      <c r="AF3360">
        <v>0</v>
      </c>
      <c r="AG3360">
        <v>0</v>
      </c>
      <c r="BD3360">
        <v>11</v>
      </c>
      <c r="BE3360">
        <v>9113103</v>
      </c>
      <c r="BF3360">
        <v>9121103</v>
      </c>
      <c r="BG3360">
        <v>9121202</v>
      </c>
      <c r="BH3360">
        <v>9121302</v>
      </c>
      <c r="BI3360">
        <v>9121403</v>
      </c>
      <c r="BJ3360">
        <v>9114104</v>
      </c>
      <c r="BK3360">
        <v>9122103</v>
      </c>
      <c r="BL3360">
        <v>9122204</v>
      </c>
      <c r="BM3360">
        <v>9122303</v>
      </c>
      <c r="BN3360">
        <v>9122403</v>
      </c>
      <c r="BO3360">
        <v>9115103</v>
      </c>
    </row>
    <row r="3361" spans="1:67" x14ac:dyDescent="0.15">
      <c r="A3361">
        <v>3360</v>
      </c>
      <c r="B3361" t="s">
        <v>4132</v>
      </c>
      <c r="E3361">
        <f>机器人辅助表!B3361</f>
        <v>19</v>
      </c>
      <c r="F3361">
        <v>1</v>
      </c>
      <c r="G3361">
        <v>58001</v>
      </c>
      <c r="H3361">
        <v>0</v>
      </c>
      <c r="I3361">
        <f>机器人辅助表!H3361</f>
        <v>1434.9283343718264</v>
      </c>
      <c r="J3361">
        <v>2</v>
      </c>
      <c r="K3361">
        <v>4</v>
      </c>
      <c r="L3361">
        <v>1</v>
      </c>
      <c r="M3361" s="2">
        <f>机器人辅助表!C3361</f>
        <v>2179.9105428913044</v>
      </c>
      <c r="N3361" s="2">
        <v>2</v>
      </c>
      <c r="O3361" s="2">
        <f>机器人辅助表!D3361</f>
        <v>188.08095756521746</v>
      </c>
      <c r="P3361" s="2">
        <v>3</v>
      </c>
      <c r="Q3361" s="2">
        <f>机器人辅助表!E3361</f>
        <v>83.591536695652209</v>
      </c>
      <c r="R3361" s="2">
        <v>6</v>
      </c>
      <c r="S3361" s="2">
        <f>机器人辅助表!F3361</f>
        <v>2461.4844000000003</v>
      </c>
      <c r="T3361">
        <v>0</v>
      </c>
      <c r="U3361">
        <v>0</v>
      </c>
      <c r="V3361">
        <v>0</v>
      </c>
      <c r="W3361">
        <v>0</v>
      </c>
      <c r="X3361">
        <v>0</v>
      </c>
      <c r="Y3361">
        <v>0</v>
      </c>
      <c r="Z3361">
        <v>0</v>
      </c>
      <c r="AA3361">
        <v>0</v>
      </c>
      <c r="AB3361">
        <v>0</v>
      </c>
      <c r="AC3361">
        <v>0</v>
      </c>
      <c r="AD3361">
        <v>0</v>
      </c>
      <c r="AE3361">
        <v>0</v>
      </c>
      <c r="AF3361">
        <v>0</v>
      </c>
      <c r="AG3361">
        <v>0</v>
      </c>
      <c r="BD3361">
        <v>11</v>
      </c>
      <c r="BE3361">
        <v>9113103</v>
      </c>
      <c r="BF3361">
        <v>9121104</v>
      </c>
      <c r="BG3361">
        <v>9121202</v>
      </c>
      <c r="BH3361">
        <v>9121303</v>
      </c>
      <c r="BI3361">
        <v>9121404</v>
      </c>
      <c r="BJ3361">
        <v>9114103</v>
      </c>
      <c r="BK3361">
        <v>9122103</v>
      </c>
      <c r="BL3361">
        <v>9122202</v>
      </c>
      <c r="BM3361">
        <v>9122304</v>
      </c>
      <c r="BN3361">
        <v>9122402</v>
      </c>
      <c r="BO3361">
        <v>9115104</v>
      </c>
    </row>
    <row r="3362" spans="1:67" x14ac:dyDescent="0.15">
      <c r="A3362">
        <v>3361</v>
      </c>
      <c r="B3362" t="s">
        <v>4133</v>
      </c>
      <c r="E3362">
        <f>机器人辅助表!B3362</f>
        <v>44</v>
      </c>
      <c r="F3362">
        <v>2</v>
      </c>
      <c r="G3362">
        <v>58101</v>
      </c>
      <c r="H3362">
        <v>0</v>
      </c>
      <c r="I3362">
        <f>机器人辅助表!H3362</f>
        <v>7679.8105831734974</v>
      </c>
      <c r="J3362">
        <v>2</v>
      </c>
      <c r="K3362">
        <v>4</v>
      </c>
      <c r="L3362">
        <v>1</v>
      </c>
      <c r="M3362" s="2">
        <f>机器人辅助表!C3362</f>
        <v>39666.037454375393</v>
      </c>
      <c r="N3362" s="2">
        <v>2</v>
      </c>
      <c r="O3362" s="2">
        <f>机器人辅助表!D3362</f>
        <v>1965.2752346327761</v>
      </c>
      <c r="P3362" s="2">
        <v>3</v>
      </c>
      <c r="Q3362" s="2">
        <f>机器人辅助表!E3362</f>
        <v>873.45565983678955</v>
      </c>
      <c r="R3362" s="2">
        <v>6</v>
      </c>
      <c r="S3362" s="2">
        <f>机器人辅助表!F3362</f>
        <v>5807.2640000000001</v>
      </c>
      <c r="T3362">
        <v>0</v>
      </c>
      <c r="U3362">
        <v>0</v>
      </c>
      <c r="V3362">
        <v>0</v>
      </c>
      <c r="W3362">
        <v>0</v>
      </c>
      <c r="X3362">
        <v>0</v>
      </c>
      <c r="Y3362">
        <v>0</v>
      </c>
      <c r="Z3362">
        <v>0</v>
      </c>
      <c r="AA3362">
        <v>0</v>
      </c>
      <c r="AB3362">
        <v>0</v>
      </c>
      <c r="AC3362">
        <v>0</v>
      </c>
      <c r="AD3362">
        <v>0</v>
      </c>
      <c r="AE3362">
        <v>0</v>
      </c>
      <c r="AF3362">
        <v>0</v>
      </c>
      <c r="AG3362">
        <v>0</v>
      </c>
      <c r="BD3362">
        <v>11</v>
      </c>
      <c r="BE3362">
        <v>9211103</v>
      </c>
      <c r="BF3362">
        <v>9214102</v>
      </c>
      <c r="BG3362">
        <v>9214203</v>
      </c>
      <c r="BH3362">
        <v>9214302</v>
      </c>
      <c r="BI3362">
        <v>9214403</v>
      </c>
      <c r="BJ3362">
        <v>9222102</v>
      </c>
      <c r="BK3362">
        <v>9223102</v>
      </c>
      <c r="BL3362">
        <v>9223203</v>
      </c>
      <c r="BM3362">
        <v>9223303</v>
      </c>
      <c r="BN3362">
        <v>9223402</v>
      </c>
      <c r="BO3362">
        <v>9215102</v>
      </c>
    </row>
    <row r="3363" spans="1:67" x14ac:dyDescent="0.15">
      <c r="A3363">
        <v>3362</v>
      </c>
      <c r="B3363" t="s">
        <v>4134</v>
      </c>
      <c r="E3363">
        <f>机器人辅助表!B3363</f>
        <v>36</v>
      </c>
      <c r="F3363">
        <v>2</v>
      </c>
      <c r="G3363">
        <v>58101</v>
      </c>
      <c r="H3363">
        <v>0</v>
      </c>
      <c r="I3363">
        <f>机器人辅助表!H3363</f>
        <v>8112.1012808887235</v>
      </c>
      <c r="J3363">
        <v>2</v>
      </c>
      <c r="K3363">
        <v>4</v>
      </c>
      <c r="L3363">
        <v>1</v>
      </c>
      <c r="M3363" s="2">
        <f>机器人辅助表!C3363</f>
        <v>30109.092867210707</v>
      </c>
      <c r="N3363" s="2">
        <v>2</v>
      </c>
      <c r="O3363" s="2">
        <f>机器人辅助表!D3363</f>
        <v>1837.8894226515051</v>
      </c>
      <c r="P3363" s="2">
        <v>3</v>
      </c>
      <c r="Q3363" s="2">
        <f>机器人辅助表!E3363</f>
        <v>816.83974340066902</v>
      </c>
      <c r="R3363" s="2">
        <v>6</v>
      </c>
      <c r="S3363" s="2">
        <f>机器人辅助表!F3363</f>
        <v>8532.3279999999995</v>
      </c>
      <c r="T3363">
        <v>0</v>
      </c>
      <c r="U3363">
        <v>0</v>
      </c>
      <c r="V3363">
        <v>0</v>
      </c>
      <c r="W3363">
        <v>0</v>
      </c>
      <c r="X3363">
        <v>0</v>
      </c>
      <c r="Y3363">
        <v>0</v>
      </c>
      <c r="Z3363">
        <v>0</v>
      </c>
      <c r="AA3363">
        <v>0</v>
      </c>
      <c r="AB3363">
        <v>0</v>
      </c>
      <c r="AC3363">
        <v>0</v>
      </c>
      <c r="AD3363">
        <v>0</v>
      </c>
      <c r="AE3363">
        <v>0</v>
      </c>
      <c r="AF3363">
        <v>0</v>
      </c>
      <c r="AG3363">
        <v>0</v>
      </c>
      <c r="BD3363">
        <v>11</v>
      </c>
      <c r="BE3363">
        <v>9211102</v>
      </c>
      <c r="BF3363">
        <v>9214102</v>
      </c>
      <c r="BG3363">
        <v>9214203</v>
      </c>
      <c r="BH3363">
        <v>9214302</v>
      </c>
      <c r="BI3363">
        <v>9214404</v>
      </c>
      <c r="BJ3363">
        <v>9222102</v>
      </c>
      <c r="BK3363">
        <v>9223102</v>
      </c>
      <c r="BL3363">
        <v>9223204</v>
      </c>
      <c r="BM3363">
        <v>9223302</v>
      </c>
      <c r="BN3363">
        <v>9223403</v>
      </c>
      <c r="BO3363">
        <v>9215102</v>
      </c>
    </row>
    <row r="3364" spans="1:67" x14ac:dyDescent="0.15">
      <c r="A3364">
        <v>3363</v>
      </c>
      <c r="B3364" t="s">
        <v>4135</v>
      </c>
      <c r="E3364">
        <f>机器人辅助表!B3364</f>
        <v>24</v>
      </c>
      <c r="F3364">
        <v>3</v>
      </c>
      <c r="G3364">
        <v>58201</v>
      </c>
      <c r="H3364">
        <v>0</v>
      </c>
      <c r="I3364">
        <f>机器人辅助表!H3364</f>
        <v>3604.9202883005223</v>
      </c>
      <c r="J3364">
        <v>2</v>
      </c>
      <c r="K3364">
        <v>4</v>
      </c>
      <c r="L3364">
        <v>1</v>
      </c>
      <c r="M3364" s="2">
        <f>机器人辅助表!C3364</f>
        <v>7507.9610323478282</v>
      </c>
      <c r="N3364" s="2">
        <v>2</v>
      </c>
      <c r="O3364" s="2">
        <f>机器人辅助表!D3364</f>
        <v>561.9263974314382</v>
      </c>
      <c r="P3364" s="2">
        <v>3</v>
      </c>
      <c r="Q3364" s="2">
        <f>机器人辅助表!E3364</f>
        <v>249.74506552508365</v>
      </c>
      <c r="R3364" s="2">
        <v>6</v>
      </c>
      <c r="S3364" s="2">
        <f>机器人辅助表!F3364</f>
        <v>5565.0304000000006</v>
      </c>
      <c r="T3364">
        <v>0</v>
      </c>
      <c r="U3364">
        <v>0</v>
      </c>
      <c r="V3364">
        <v>0</v>
      </c>
      <c r="W3364">
        <v>0</v>
      </c>
      <c r="X3364">
        <v>0</v>
      </c>
      <c r="Y3364">
        <v>0</v>
      </c>
      <c r="Z3364">
        <v>0</v>
      </c>
      <c r="AA3364">
        <v>0</v>
      </c>
      <c r="AB3364">
        <v>0</v>
      </c>
      <c r="AC3364">
        <v>0</v>
      </c>
      <c r="AD3364">
        <v>0</v>
      </c>
      <c r="AE3364">
        <v>0</v>
      </c>
      <c r="AF3364">
        <v>0</v>
      </c>
      <c r="AG3364">
        <v>0</v>
      </c>
      <c r="BD3364">
        <v>8</v>
      </c>
      <c r="BE3364">
        <v>9323104</v>
      </c>
      <c r="BF3364">
        <v>9324103</v>
      </c>
      <c r="BG3364">
        <v>9324203</v>
      </c>
      <c r="BH3364">
        <v>9324303</v>
      </c>
      <c r="BI3364">
        <v>9324404</v>
      </c>
      <c r="BJ3364">
        <v>9312102</v>
      </c>
      <c r="BK3364">
        <v>9311103</v>
      </c>
      <c r="BL3364">
        <v>9315102</v>
      </c>
    </row>
    <row r="3365" spans="1:67" x14ac:dyDescent="0.15">
      <c r="A3365">
        <v>3364</v>
      </c>
      <c r="B3365" t="s">
        <v>1509</v>
      </c>
      <c r="E3365">
        <f>机器人辅助表!B3365</f>
        <v>25</v>
      </c>
      <c r="F3365">
        <v>1</v>
      </c>
      <c r="G3365">
        <v>58001</v>
      </c>
      <c r="H3365">
        <v>0</v>
      </c>
      <c r="I3365">
        <f>机器人辅助表!H3365</f>
        <v>3518.4053118311044</v>
      </c>
      <c r="J3365">
        <v>2</v>
      </c>
      <c r="K3365">
        <v>4</v>
      </c>
      <c r="L3365">
        <v>1</v>
      </c>
      <c r="M3365" s="2">
        <f>机器人辅助表!C3365</f>
        <v>7771.401532713212</v>
      </c>
      <c r="N3365" s="2">
        <v>2</v>
      </c>
      <c r="O3365" s="2">
        <f>机器人辅助表!D3365</f>
        <v>566.62370668896347</v>
      </c>
      <c r="P3365" s="2">
        <v>3</v>
      </c>
      <c r="Q3365" s="2">
        <f>机器人辅助表!E3365</f>
        <v>251.8327585284282</v>
      </c>
      <c r="R3365" s="2">
        <v>6</v>
      </c>
      <c r="S3365" s="2">
        <f>机器人辅助表!F3365</f>
        <v>5302.0349999999999</v>
      </c>
      <c r="T3365">
        <v>0</v>
      </c>
      <c r="U3365">
        <v>0</v>
      </c>
      <c r="V3365">
        <v>0</v>
      </c>
      <c r="W3365">
        <v>0</v>
      </c>
      <c r="X3365">
        <v>0</v>
      </c>
      <c r="Y3365">
        <v>0</v>
      </c>
      <c r="Z3365">
        <v>0</v>
      </c>
      <c r="AA3365">
        <v>0</v>
      </c>
      <c r="AB3365">
        <v>0</v>
      </c>
      <c r="AC3365">
        <v>0</v>
      </c>
      <c r="AD3365">
        <v>0</v>
      </c>
      <c r="AE3365">
        <v>0</v>
      </c>
      <c r="AF3365">
        <v>0</v>
      </c>
      <c r="AG3365">
        <v>0</v>
      </c>
      <c r="BD3365">
        <v>11</v>
      </c>
      <c r="BE3365">
        <v>9113103</v>
      </c>
      <c r="BF3365">
        <v>9121102</v>
      </c>
      <c r="BG3365">
        <v>9121202</v>
      </c>
      <c r="BH3365">
        <v>9121303</v>
      </c>
      <c r="BI3365">
        <v>9121402</v>
      </c>
      <c r="BJ3365">
        <v>9114103</v>
      </c>
      <c r="BK3365">
        <v>9122103</v>
      </c>
      <c r="BL3365">
        <v>9122203</v>
      </c>
      <c r="BM3365">
        <v>9122302</v>
      </c>
      <c r="BN3365">
        <v>9122404</v>
      </c>
      <c r="BO3365">
        <v>9115104</v>
      </c>
    </row>
    <row r="3366" spans="1:67" x14ac:dyDescent="0.15">
      <c r="A3366">
        <v>3365</v>
      </c>
      <c r="B3366" t="s">
        <v>4136</v>
      </c>
      <c r="E3366">
        <f>机器人辅助表!B3366</f>
        <v>41</v>
      </c>
      <c r="F3366">
        <v>3</v>
      </c>
      <c r="G3366">
        <v>58201</v>
      </c>
      <c r="H3366">
        <v>0</v>
      </c>
      <c r="I3366">
        <f>机器人辅助表!H3366</f>
        <v>9842.2734973251463</v>
      </c>
      <c r="J3366">
        <v>2</v>
      </c>
      <c r="K3366">
        <v>4</v>
      </c>
      <c r="L3366">
        <v>1</v>
      </c>
      <c r="M3366" s="2">
        <f>机器人辅助表!C3366</f>
        <v>45492.185849041969</v>
      </c>
      <c r="N3366" s="2">
        <v>2</v>
      </c>
      <c r="O3366" s="2">
        <f>机器人辅助表!D3366</f>
        <v>2427.1587381756531</v>
      </c>
      <c r="P3366" s="2">
        <v>3</v>
      </c>
      <c r="Q3366" s="2">
        <f>机器人辅助表!E3366</f>
        <v>1078.7372169669568</v>
      </c>
      <c r="R3366" s="2">
        <v>6</v>
      </c>
      <c r="S3366" s="2">
        <f>机器人辅助表!F3366</f>
        <v>8459.7387999999992</v>
      </c>
      <c r="T3366">
        <v>0</v>
      </c>
      <c r="U3366">
        <v>0</v>
      </c>
      <c r="V3366">
        <v>0</v>
      </c>
      <c r="W3366">
        <v>0</v>
      </c>
      <c r="X3366">
        <v>0</v>
      </c>
      <c r="Y3366">
        <v>0</v>
      </c>
      <c r="Z3366">
        <v>0</v>
      </c>
      <c r="AA3366">
        <v>0</v>
      </c>
      <c r="AB3366">
        <v>0</v>
      </c>
      <c r="AC3366">
        <v>0</v>
      </c>
      <c r="AD3366">
        <v>0</v>
      </c>
      <c r="AE3366">
        <v>0</v>
      </c>
      <c r="AF3366">
        <v>0</v>
      </c>
      <c r="AG3366">
        <v>0</v>
      </c>
      <c r="BD3366">
        <v>8</v>
      </c>
      <c r="BE3366">
        <v>9323102</v>
      </c>
      <c r="BF3366">
        <v>9324104</v>
      </c>
      <c r="BG3366">
        <v>9324202</v>
      </c>
      <c r="BH3366">
        <v>9324302</v>
      </c>
      <c r="BI3366">
        <v>9324404</v>
      </c>
      <c r="BJ3366">
        <v>9312104</v>
      </c>
      <c r="BK3366">
        <v>9311103</v>
      </c>
      <c r="BL3366">
        <v>9315103</v>
      </c>
    </row>
    <row r="3367" spans="1:67" x14ac:dyDescent="0.15">
      <c r="A3367">
        <v>3366</v>
      </c>
      <c r="B3367" t="s">
        <v>4137</v>
      </c>
      <c r="E3367">
        <f>机器人辅助表!B3367</f>
        <v>24</v>
      </c>
      <c r="F3367">
        <v>3</v>
      </c>
      <c r="G3367">
        <v>58201</v>
      </c>
      <c r="H3367">
        <v>0</v>
      </c>
      <c r="I3367">
        <f>机器人辅助表!H3367</f>
        <v>3830.2278063193053</v>
      </c>
      <c r="J3367">
        <v>2</v>
      </c>
      <c r="K3367">
        <v>4</v>
      </c>
      <c r="L3367">
        <v>1</v>
      </c>
      <c r="M3367" s="2">
        <f>机器人辅助表!C3367</f>
        <v>7977.2085968695683</v>
      </c>
      <c r="N3367" s="2">
        <v>2</v>
      </c>
      <c r="O3367" s="2">
        <f>机器人辅助表!D3367</f>
        <v>597.0467972709032</v>
      </c>
      <c r="P3367" s="2">
        <v>3</v>
      </c>
      <c r="Q3367" s="2">
        <f>机器人辅助表!E3367</f>
        <v>265.35413212040135</v>
      </c>
      <c r="R3367" s="2">
        <v>6</v>
      </c>
      <c r="S3367" s="2">
        <f>机器人辅助表!F3367</f>
        <v>5912.8448000000008</v>
      </c>
      <c r="T3367">
        <v>0</v>
      </c>
      <c r="U3367">
        <v>0</v>
      </c>
      <c r="V3367">
        <v>0</v>
      </c>
      <c r="W3367">
        <v>0</v>
      </c>
      <c r="X3367">
        <v>0</v>
      </c>
      <c r="Y3367">
        <v>0</v>
      </c>
      <c r="Z3367">
        <v>0</v>
      </c>
      <c r="AA3367">
        <v>0</v>
      </c>
      <c r="AB3367">
        <v>0</v>
      </c>
      <c r="AC3367">
        <v>0</v>
      </c>
      <c r="AD3367">
        <v>0</v>
      </c>
      <c r="AE3367">
        <v>0</v>
      </c>
      <c r="AF3367">
        <v>0</v>
      </c>
      <c r="AG3367">
        <v>0</v>
      </c>
      <c r="BD3367">
        <v>8</v>
      </c>
      <c r="BE3367">
        <v>9323104</v>
      </c>
      <c r="BF3367">
        <v>9324102</v>
      </c>
      <c r="BG3367">
        <v>9324204</v>
      </c>
      <c r="BH3367">
        <v>9324304</v>
      </c>
      <c r="BI3367">
        <v>9324403</v>
      </c>
      <c r="BJ3367">
        <v>9312103</v>
      </c>
      <c r="BK3367">
        <v>9311102</v>
      </c>
      <c r="BL3367">
        <v>9315104</v>
      </c>
    </row>
    <row r="3368" spans="1:67" x14ac:dyDescent="0.15">
      <c r="A3368">
        <v>3367</v>
      </c>
      <c r="B3368" t="s">
        <v>4138</v>
      </c>
      <c r="E3368">
        <f>机器人辅助表!B3368</f>
        <v>48</v>
      </c>
      <c r="F3368">
        <v>3</v>
      </c>
      <c r="G3368">
        <v>58201</v>
      </c>
      <c r="H3368">
        <v>0</v>
      </c>
      <c r="I3368">
        <f>机器人辅助表!H3368</f>
        <v>13218.984415950939</v>
      </c>
      <c r="J3368">
        <v>2</v>
      </c>
      <c r="K3368">
        <v>4</v>
      </c>
      <c r="L3368">
        <v>1</v>
      </c>
      <c r="M3368" s="2">
        <f>机器人辅助表!C3368</f>
        <v>77288.224746340202</v>
      </c>
      <c r="N3368" s="2">
        <v>2</v>
      </c>
      <c r="O3368" s="2">
        <f>机器人辅助表!D3368</f>
        <v>3492.6535140730457</v>
      </c>
      <c r="P3368" s="2">
        <v>3</v>
      </c>
      <c r="Q3368" s="2">
        <f>机器人辅助表!E3368</f>
        <v>1552.2904506991313</v>
      </c>
      <c r="R3368" s="2">
        <v>6</v>
      </c>
      <c r="S3368" s="2">
        <f>机器人辅助表!F3368</f>
        <v>8468.6687999999995</v>
      </c>
      <c r="T3368">
        <v>0</v>
      </c>
      <c r="U3368">
        <v>0</v>
      </c>
      <c r="V3368">
        <v>0</v>
      </c>
      <c r="W3368">
        <v>0</v>
      </c>
      <c r="X3368">
        <v>0</v>
      </c>
      <c r="Y3368">
        <v>0</v>
      </c>
      <c r="Z3368">
        <v>0</v>
      </c>
      <c r="AA3368">
        <v>0</v>
      </c>
      <c r="AB3368">
        <v>0</v>
      </c>
      <c r="AC3368">
        <v>0</v>
      </c>
      <c r="AD3368">
        <v>0</v>
      </c>
      <c r="AE3368">
        <v>0</v>
      </c>
      <c r="AF3368">
        <v>0</v>
      </c>
      <c r="AG3368">
        <v>0</v>
      </c>
      <c r="BD3368">
        <v>8</v>
      </c>
      <c r="BE3368">
        <v>9323104</v>
      </c>
      <c r="BF3368">
        <v>9324104</v>
      </c>
      <c r="BG3368">
        <v>9324204</v>
      </c>
      <c r="BH3368">
        <v>9324302</v>
      </c>
      <c r="BI3368">
        <v>9324402</v>
      </c>
      <c r="BJ3368">
        <v>9312104</v>
      </c>
      <c r="BK3368">
        <v>9311104</v>
      </c>
      <c r="BL3368">
        <v>9315103</v>
      </c>
    </row>
    <row r="3369" spans="1:67" x14ac:dyDescent="0.15">
      <c r="A3369">
        <v>3368</v>
      </c>
      <c r="B3369" t="s">
        <v>4139</v>
      </c>
      <c r="E3369">
        <f>机器人辅助表!B3369</f>
        <v>46</v>
      </c>
      <c r="F3369">
        <v>1</v>
      </c>
      <c r="G3369">
        <v>58001</v>
      </c>
      <c r="H3369">
        <v>0</v>
      </c>
      <c r="I3369">
        <f>机器人辅助表!H3369</f>
        <v>8901.8628369136768</v>
      </c>
      <c r="J3369">
        <v>2</v>
      </c>
      <c r="K3369">
        <v>4</v>
      </c>
      <c r="L3369">
        <v>1</v>
      </c>
      <c r="M3369" s="2">
        <f>机器人辅助表!C3369</f>
        <v>49066.399157904496</v>
      </c>
      <c r="N3369" s="2">
        <v>2</v>
      </c>
      <c r="O3369" s="2">
        <f>机器人辅助表!D3369</f>
        <v>2319.6196581543818</v>
      </c>
      <c r="P3369" s="2">
        <v>3</v>
      </c>
      <c r="Q3369" s="2">
        <f>机器人辅助表!E3369</f>
        <v>1030.9420702908367</v>
      </c>
      <c r="R3369" s="2">
        <v>6</v>
      </c>
      <c r="S3369" s="2">
        <f>机器人辅助表!F3369</f>
        <v>6191.1803999999993</v>
      </c>
      <c r="T3369">
        <v>0</v>
      </c>
      <c r="U3369">
        <v>0</v>
      </c>
      <c r="V3369">
        <v>0</v>
      </c>
      <c r="W3369">
        <v>0</v>
      </c>
      <c r="X3369">
        <v>0</v>
      </c>
      <c r="Y3369">
        <v>0</v>
      </c>
      <c r="Z3369">
        <v>0</v>
      </c>
      <c r="AA3369">
        <v>0</v>
      </c>
      <c r="AB3369">
        <v>0</v>
      </c>
      <c r="AC3369">
        <v>0</v>
      </c>
      <c r="AD3369">
        <v>0</v>
      </c>
      <c r="AE3369">
        <v>0</v>
      </c>
      <c r="AF3369">
        <v>0</v>
      </c>
      <c r="AG3369">
        <v>0</v>
      </c>
      <c r="BD3369">
        <v>11</v>
      </c>
      <c r="BE3369">
        <v>9113104</v>
      </c>
      <c r="BF3369">
        <v>9121104</v>
      </c>
      <c r="BG3369">
        <v>9121204</v>
      </c>
      <c r="BH3369">
        <v>9121302</v>
      </c>
      <c r="BI3369">
        <v>9121403</v>
      </c>
      <c r="BJ3369">
        <v>9114102</v>
      </c>
      <c r="BK3369">
        <v>9122103</v>
      </c>
      <c r="BL3369">
        <v>9122202</v>
      </c>
      <c r="BM3369">
        <v>9122302</v>
      </c>
      <c r="BN3369">
        <v>9122402</v>
      </c>
      <c r="BO3369">
        <v>9115103</v>
      </c>
    </row>
    <row r="3370" spans="1:67" x14ac:dyDescent="0.15">
      <c r="A3370">
        <v>3369</v>
      </c>
      <c r="B3370" t="s">
        <v>4140</v>
      </c>
      <c r="E3370">
        <f>机器人辅助表!B3370</f>
        <v>27</v>
      </c>
      <c r="F3370">
        <v>2</v>
      </c>
      <c r="G3370">
        <v>58101</v>
      </c>
      <c r="H3370">
        <v>0</v>
      </c>
      <c r="I3370">
        <f>机器人辅助表!H3370</f>
        <v>5378.3248472630376</v>
      </c>
      <c r="J3370">
        <v>2</v>
      </c>
      <c r="K3370">
        <v>4</v>
      </c>
      <c r="L3370">
        <v>1</v>
      </c>
      <c r="M3370" s="2">
        <f>机器人辅助表!C3370</f>
        <v>13409.231396240808</v>
      </c>
      <c r="N3370" s="2">
        <v>2</v>
      </c>
      <c r="O3370" s="2">
        <f>机器人辅助表!D3370</f>
        <v>929.67227783277622</v>
      </c>
      <c r="P3370" s="2">
        <v>3</v>
      </c>
      <c r="Q3370" s="2">
        <f>机器人辅助表!E3370</f>
        <v>413.18767903678946</v>
      </c>
      <c r="R3370" s="2">
        <v>6</v>
      </c>
      <c r="S3370" s="2">
        <f>机器人辅助表!F3370</f>
        <v>7655.0239999999994</v>
      </c>
      <c r="T3370">
        <v>0</v>
      </c>
      <c r="U3370">
        <v>0</v>
      </c>
      <c r="V3370">
        <v>0</v>
      </c>
      <c r="W3370">
        <v>0</v>
      </c>
      <c r="X3370">
        <v>0</v>
      </c>
      <c r="Y3370">
        <v>0</v>
      </c>
      <c r="Z3370">
        <v>0</v>
      </c>
      <c r="AA3370">
        <v>0</v>
      </c>
      <c r="AB3370">
        <v>0</v>
      </c>
      <c r="AC3370">
        <v>0</v>
      </c>
      <c r="AD3370">
        <v>0</v>
      </c>
      <c r="AE3370">
        <v>0</v>
      </c>
      <c r="AF3370">
        <v>0</v>
      </c>
      <c r="AG3370">
        <v>0</v>
      </c>
      <c r="BD3370">
        <v>11</v>
      </c>
      <c r="BE3370">
        <v>9211103</v>
      </c>
      <c r="BF3370">
        <v>9214104</v>
      </c>
      <c r="BG3370">
        <v>9214204</v>
      </c>
      <c r="BH3370">
        <v>9214302</v>
      </c>
      <c r="BI3370">
        <v>9214404</v>
      </c>
      <c r="BJ3370">
        <v>9222102</v>
      </c>
      <c r="BK3370">
        <v>9223102</v>
      </c>
      <c r="BL3370">
        <v>9223204</v>
      </c>
      <c r="BM3370">
        <v>9223302</v>
      </c>
      <c r="BN3370">
        <v>9223403</v>
      </c>
      <c r="BO3370">
        <v>9215104</v>
      </c>
    </row>
    <row r="3371" spans="1:67" x14ac:dyDescent="0.15">
      <c r="A3371">
        <v>3370</v>
      </c>
      <c r="B3371" t="s">
        <v>1510</v>
      </c>
      <c r="E3371">
        <f>机器人辅助表!B3371</f>
        <v>21</v>
      </c>
      <c r="F3371">
        <v>3</v>
      </c>
      <c r="G3371">
        <v>58201</v>
      </c>
      <c r="H3371">
        <v>0</v>
      </c>
      <c r="I3371">
        <f>机器人辅助表!H3371</f>
        <v>1467.6404197987827</v>
      </c>
      <c r="J3371">
        <v>2</v>
      </c>
      <c r="K3371">
        <v>4</v>
      </c>
      <c r="L3371">
        <v>1</v>
      </c>
      <c r="M3371" s="2">
        <f>机器人辅助表!C3371</f>
        <v>2531.640861750001</v>
      </c>
      <c r="N3371" s="2">
        <v>2</v>
      </c>
      <c r="O3371" s="2">
        <f>机器人辅助表!D3371</f>
        <v>205.84770417391314</v>
      </c>
      <c r="P3371" s="2">
        <v>3</v>
      </c>
      <c r="Q3371" s="2">
        <f>机器人辅助表!E3371</f>
        <v>91.487868521739173</v>
      </c>
      <c r="R3371" s="2">
        <v>6</v>
      </c>
      <c r="S3371" s="2">
        <f>机器人辅助表!F3371</f>
        <v>2424.8013999999998</v>
      </c>
      <c r="T3371">
        <v>0</v>
      </c>
      <c r="U3371">
        <v>0</v>
      </c>
      <c r="V3371">
        <v>0</v>
      </c>
      <c r="W3371">
        <v>0</v>
      </c>
      <c r="X3371">
        <v>0</v>
      </c>
      <c r="Y3371">
        <v>0</v>
      </c>
      <c r="Z3371">
        <v>0</v>
      </c>
      <c r="AA3371">
        <v>0</v>
      </c>
      <c r="AB3371">
        <v>0</v>
      </c>
      <c r="AC3371">
        <v>0</v>
      </c>
      <c r="AD3371">
        <v>0</v>
      </c>
      <c r="AE3371">
        <v>0</v>
      </c>
      <c r="AF3371">
        <v>0</v>
      </c>
      <c r="AG3371">
        <v>0</v>
      </c>
      <c r="BD3371">
        <v>8</v>
      </c>
      <c r="BE3371">
        <v>9323104</v>
      </c>
      <c r="BF3371">
        <v>9324102</v>
      </c>
      <c r="BG3371">
        <v>9324202</v>
      </c>
      <c r="BH3371">
        <v>9324304</v>
      </c>
      <c r="BI3371">
        <v>9324403</v>
      </c>
      <c r="BJ3371">
        <v>9312102</v>
      </c>
      <c r="BK3371">
        <v>9311104</v>
      </c>
      <c r="BL3371">
        <v>9315104</v>
      </c>
    </row>
    <row r="3372" spans="1:67" x14ac:dyDescent="0.15">
      <c r="A3372">
        <v>3371</v>
      </c>
      <c r="B3372" t="s">
        <v>4141</v>
      </c>
      <c r="E3372">
        <f>机器人辅助表!B3372</f>
        <v>19</v>
      </c>
      <c r="F3372">
        <v>1</v>
      </c>
      <c r="G3372">
        <v>58001</v>
      </c>
      <c r="H3372">
        <v>0</v>
      </c>
      <c r="I3372">
        <f>机器人辅助表!H3372</f>
        <v>2279.0038251787832</v>
      </c>
      <c r="J3372">
        <v>2</v>
      </c>
      <c r="K3372">
        <v>4</v>
      </c>
      <c r="L3372">
        <v>1</v>
      </c>
      <c r="M3372" s="2">
        <f>机器人辅助表!C3372</f>
        <v>3462.2108622391306</v>
      </c>
      <c r="N3372" s="2">
        <v>2</v>
      </c>
      <c r="O3372" s="2">
        <f>机器人辅助表!D3372</f>
        <v>298.71681495652183</v>
      </c>
      <c r="P3372" s="2">
        <v>3</v>
      </c>
      <c r="Q3372" s="2">
        <f>机器人辅助表!E3372</f>
        <v>132.76302886956526</v>
      </c>
      <c r="R3372" s="2">
        <v>6</v>
      </c>
      <c r="S3372" s="2">
        <f>机器人辅助表!F3372</f>
        <v>3909.4164000000001</v>
      </c>
      <c r="T3372">
        <v>0</v>
      </c>
      <c r="U3372">
        <v>0</v>
      </c>
      <c r="V3372">
        <v>0</v>
      </c>
      <c r="W3372">
        <v>0</v>
      </c>
      <c r="X3372">
        <v>0</v>
      </c>
      <c r="Y3372">
        <v>0</v>
      </c>
      <c r="Z3372">
        <v>0</v>
      </c>
      <c r="AA3372">
        <v>0</v>
      </c>
      <c r="AB3372">
        <v>0</v>
      </c>
      <c r="AC3372">
        <v>0</v>
      </c>
      <c r="AD3372">
        <v>0</v>
      </c>
      <c r="AE3372">
        <v>0</v>
      </c>
      <c r="AF3372">
        <v>0</v>
      </c>
      <c r="AG3372">
        <v>0</v>
      </c>
      <c r="BD3372">
        <v>11</v>
      </c>
      <c r="BE3372">
        <v>9113102</v>
      </c>
      <c r="BF3372">
        <v>9121102</v>
      </c>
      <c r="BG3372">
        <v>9121203</v>
      </c>
      <c r="BH3372">
        <v>9121304</v>
      </c>
      <c r="BI3372">
        <v>9121402</v>
      </c>
      <c r="BJ3372">
        <v>9114104</v>
      </c>
      <c r="BK3372">
        <v>9122103</v>
      </c>
      <c r="BL3372">
        <v>9122202</v>
      </c>
      <c r="BM3372">
        <v>9122302</v>
      </c>
      <c r="BN3372">
        <v>9122402</v>
      </c>
      <c r="BO3372">
        <v>9115102</v>
      </c>
    </row>
    <row r="3373" spans="1:67" x14ac:dyDescent="0.15">
      <c r="A3373">
        <v>3372</v>
      </c>
      <c r="B3373" t="s">
        <v>4142</v>
      </c>
      <c r="E3373">
        <f>机器人辅助表!B3373</f>
        <v>50</v>
      </c>
      <c r="F3373">
        <v>1</v>
      </c>
      <c r="G3373">
        <v>58001</v>
      </c>
      <c r="H3373">
        <v>0</v>
      </c>
      <c r="I3373">
        <f>机器人辅助表!H3373</f>
        <v>19359.795951756525</v>
      </c>
      <c r="J3373">
        <v>2</v>
      </c>
      <c r="K3373">
        <v>4</v>
      </c>
      <c r="L3373">
        <v>1</v>
      </c>
      <c r="M3373" s="2">
        <f>机器人辅助表!C3373</f>
        <v>119630.17846956526</v>
      </c>
      <c r="N3373" s="2">
        <v>2</v>
      </c>
      <c r="O3373" s="2">
        <f>机器人辅助表!D3373</f>
        <v>5176.3057991638816</v>
      </c>
      <c r="P3373" s="2">
        <v>3</v>
      </c>
      <c r="Q3373" s="2">
        <f>机器人辅助表!E3373</f>
        <v>2300.5803551839472</v>
      </c>
      <c r="R3373" s="2">
        <v>6</v>
      </c>
      <c r="S3373" s="2">
        <f>机器人辅助表!F3373</f>
        <v>11385.5</v>
      </c>
      <c r="T3373">
        <v>0</v>
      </c>
      <c r="U3373">
        <v>0</v>
      </c>
      <c r="V3373">
        <v>0</v>
      </c>
      <c r="W3373">
        <v>0</v>
      </c>
      <c r="X3373">
        <v>0</v>
      </c>
      <c r="Y3373">
        <v>0</v>
      </c>
      <c r="Z3373">
        <v>0</v>
      </c>
      <c r="AA3373">
        <v>0</v>
      </c>
      <c r="AB3373">
        <v>0</v>
      </c>
      <c r="AC3373">
        <v>0</v>
      </c>
      <c r="AD3373">
        <v>0</v>
      </c>
      <c r="AE3373">
        <v>0</v>
      </c>
      <c r="AF3373">
        <v>0</v>
      </c>
      <c r="AG3373">
        <v>0</v>
      </c>
      <c r="BD3373">
        <v>11</v>
      </c>
      <c r="BE3373">
        <v>9113104</v>
      </c>
      <c r="BF3373">
        <v>9121102</v>
      </c>
      <c r="BG3373">
        <v>9121204</v>
      </c>
      <c r="BH3373">
        <v>9121303</v>
      </c>
      <c r="BI3373">
        <v>9121403</v>
      </c>
      <c r="BJ3373">
        <v>9114102</v>
      </c>
      <c r="BK3373">
        <v>9122103</v>
      </c>
      <c r="BL3373">
        <v>9122204</v>
      </c>
      <c r="BM3373">
        <v>9122302</v>
      </c>
      <c r="BN3373">
        <v>9122403</v>
      </c>
      <c r="BO3373">
        <v>9115104</v>
      </c>
    </row>
    <row r="3374" spans="1:67" x14ac:dyDescent="0.15">
      <c r="A3374">
        <v>3373</v>
      </c>
      <c r="B3374" t="s">
        <v>4143</v>
      </c>
      <c r="E3374">
        <f>机器人辅助表!B3374</f>
        <v>38</v>
      </c>
      <c r="F3374">
        <v>3</v>
      </c>
      <c r="G3374">
        <v>58201</v>
      </c>
      <c r="H3374">
        <v>0</v>
      </c>
      <c r="I3374">
        <f>机器人辅助表!H3374</f>
        <v>8784.2975652564328</v>
      </c>
      <c r="J3374">
        <v>2</v>
      </c>
      <c r="K3374">
        <v>4</v>
      </c>
      <c r="L3374">
        <v>1</v>
      </c>
      <c r="M3374" s="2">
        <f>机器人辅助表!C3374</f>
        <v>35746.077302697391</v>
      </c>
      <c r="N3374" s="2">
        <v>2</v>
      </c>
      <c r="O3374" s="2">
        <f>机器人辅助表!D3374</f>
        <v>2063.8372035732446</v>
      </c>
      <c r="P3374" s="2">
        <v>3</v>
      </c>
      <c r="Q3374" s="2">
        <f>机器人辅助表!E3374</f>
        <v>917.26097936588656</v>
      </c>
      <c r="R3374" s="2">
        <v>6</v>
      </c>
      <c r="S3374" s="2">
        <f>机器人辅助表!F3374</f>
        <v>8556.7844000000005</v>
      </c>
      <c r="T3374">
        <v>0</v>
      </c>
      <c r="U3374">
        <v>0</v>
      </c>
      <c r="V3374">
        <v>0</v>
      </c>
      <c r="W3374">
        <v>0</v>
      </c>
      <c r="X3374">
        <v>0</v>
      </c>
      <c r="Y3374">
        <v>0</v>
      </c>
      <c r="Z3374">
        <v>0</v>
      </c>
      <c r="AA3374">
        <v>0</v>
      </c>
      <c r="AB3374">
        <v>0</v>
      </c>
      <c r="AC3374">
        <v>0</v>
      </c>
      <c r="AD3374">
        <v>0</v>
      </c>
      <c r="AE3374">
        <v>0</v>
      </c>
      <c r="AF3374">
        <v>0</v>
      </c>
      <c r="AG3374">
        <v>0</v>
      </c>
      <c r="BD3374">
        <v>8</v>
      </c>
      <c r="BE3374">
        <v>9323102</v>
      </c>
      <c r="BF3374">
        <v>9324103</v>
      </c>
      <c r="BG3374">
        <v>9324203</v>
      </c>
      <c r="BH3374">
        <v>9324304</v>
      </c>
      <c r="BI3374">
        <v>9324404</v>
      </c>
      <c r="BJ3374">
        <v>9312103</v>
      </c>
      <c r="BK3374">
        <v>9311104</v>
      </c>
      <c r="BL3374">
        <v>9315102</v>
      </c>
    </row>
    <row r="3375" spans="1:67" x14ac:dyDescent="0.15">
      <c r="A3375">
        <v>3374</v>
      </c>
      <c r="B3375" t="s">
        <v>1511</v>
      </c>
      <c r="E3375">
        <f>机器人辅助表!B3375</f>
        <v>38</v>
      </c>
      <c r="F3375">
        <v>3</v>
      </c>
      <c r="G3375">
        <v>58201</v>
      </c>
      <c r="H3375">
        <v>0</v>
      </c>
      <c r="I3375">
        <f>机器人辅助表!H3375</f>
        <v>4851.0299987237022</v>
      </c>
      <c r="J3375">
        <v>2</v>
      </c>
      <c r="K3375">
        <v>4</v>
      </c>
      <c r="L3375">
        <v>1</v>
      </c>
      <c r="M3375" s="2">
        <f>机器人辅助表!C3375</f>
        <v>19740.371047758261</v>
      </c>
      <c r="N3375" s="2">
        <v>2</v>
      </c>
      <c r="O3375" s="2">
        <f>机器人辅助表!D3375</f>
        <v>1139.7309930180604</v>
      </c>
      <c r="P3375" s="2">
        <v>3</v>
      </c>
      <c r="Q3375" s="2">
        <f>机器人辅助表!E3375</f>
        <v>506.54710800802684</v>
      </c>
      <c r="R3375" s="2">
        <v>6</v>
      </c>
      <c r="S3375" s="2">
        <f>机器人辅助表!F3375</f>
        <v>4725.3883999999998</v>
      </c>
      <c r="T3375">
        <v>0</v>
      </c>
      <c r="U3375">
        <v>0</v>
      </c>
      <c r="V3375">
        <v>0</v>
      </c>
      <c r="W3375">
        <v>0</v>
      </c>
      <c r="X3375">
        <v>0</v>
      </c>
      <c r="Y3375">
        <v>0</v>
      </c>
      <c r="Z3375">
        <v>0</v>
      </c>
      <c r="AA3375">
        <v>0</v>
      </c>
      <c r="AB3375">
        <v>0</v>
      </c>
      <c r="AC3375">
        <v>0</v>
      </c>
      <c r="AD3375">
        <v>0</v>
      </c>
      <c r="AE3375">
        <v>0</v>
      </c>
      <c r="AF3375">
        <v>0</v>
      </c>
      <c r="AG3375">
        <v>0</v>
      </c>
      <c r="BD3375">
        <v>8</v>
      </c>
      <c r="BE3375">
        <v>9323102</v>
      </c>
      <c r="BF3375">
        <v>9324104</v>
      </c>
      <c r="BG3375">
        <v>9324203</v>
      </c>
      <c r="BH3375">
        <v>9324303</v>
      </c>
      <c r="BI3375">
        <v>9324402</v>
      </c>
      <c r="BJ3375">
        <v>9312103</v>
      </c>
      <c r="BK3375">
        <v>9311103</v>
      </c>
      <c r="BL3375">
        <v>9315104</v>
      </c>
    </row>
    <row r="3376" spans="1:67" x14ac:dyDescent="0.15">
      <c r="A3376">
        <v>3375</v>
      </c>
      <c r="B3376" t="s">
        <v>4144</v>
      </c>
      <c r="E3376">
        <f>机器人辅助表!B3376</f>
        <v>31</v>
      </c>
      <c r="F3376">
        <v>2</v>
      </c>
      <c r="G3376">
        <v>58101</v>
      </c>
      <c r="H3376">
        <v>0</v>
      </c>
      <c r="I3376">
        <f>机器人辅助表!H3376</f>
        <v>3072.8655431689845</v>
      </c>
      <c r="J3376">
        <v>2</v>
      </c>
      <c r="K3376">
        <v>4</v>
      </c>
      <c r="L3376">
        <v>1</v>
      </c>
      <c r="M3376" s="2">
        <f>机器人辅助表!C3376</f>
        <v>9423.2601113538494</v>
      </c>
      <c r="N3376" s="2">
        <v>2</v>
      </c>
      <c r="O3376" s="2">
        <f>机器人辅助表!D3376</f>
        <v>602.32850689846168</v>
      </c>
      <c r="P3376" s="2">
        <v>3</v>
      </c>
      <c r="Q3376" s="2">
        <f>机器人辅助表!E3376</f>
        <v>267.70155862153854</v>
      </c>
      <c r="R3376" s="2">
        <v>6</v>
      </c>
      <c r="S3376" s="2">
        <f>机器人辅助表!F3376</f>
        <v>3864.0023999999999</v>
      </c>
      <c r="T3376">
        <v>0</v>
      </c>
      <c r="U3376">
        <v>0</v>
      </c>
      <c r="V3376">
        <v>0</v>
      </c>
      <c r="W3376">
        <v>0</v>
      </c>
      <c r="X3376">
        <v>0</v>
      </c>
      <c r="Y3376">
        <v>0</v>
      </c>
      <c r="Z3376">
        <v>0</v>
      </c>
      <c r="AA3376">
        <v>0</v>
      </c>
      <c r="AB3376">
        <v>0</v>
      </c>
      <c r="AC3376">
        <v>0</v>
      </c>
      <c r="AD3376">
        <v>0</v>
      </c>
      <c r="AE3376">
        <v>0</v>
      </c>
      <c r="AF3376">
        <v>0</v>
      </c>
      <c r="AG3376">
        <v>0</v>
      </c>
      <c r="BD3376">
        <v>11</v>
      </c>
      <c r="BE3376">
        <v>9211102</v>
      </c>
      <c r="BF3376">
        <v>9214103</v>
      </c>
      <c r="BG3376">
        <v>9214204</v>
      </c>
      <c r="BH3376">
        <v>9214302</v>
      </c>
      <c r="BI3376">
        <v>9214402</v>
      </c>
      <c r="BJ3376">
        <v>9222104</v>
      </c>
      <c r="BK3376">
        <v>9223104</v>
      </c>
      <c r="BL3376">
        <v>9223203</v>
      </c>
      <c r="BM3376">
        <v>9223302</v>
      </c>
      <c r="BN3376">
        <v>9223403</v>
      </c>
      <c r="BO3376">
        <v>9215102</v>
      </c>
    </row>
    <row r="3377" spans="1:67" x14ac:dyDescent="0.15">
      <c r="A3377">
        <v>3376</v>
      </c>
      <c r="B3377" t="s">
        <v>4145</v>
      </c>
      <c r="E3377">
        <f>机器人辅助表!B3377</f>
        <v>25</v>
      </c>
      <c r="F3377">
        <v>3</v>
      </c>
      <c r="G3377">
        <v>58201</v>
      </c>
      <c r="H3377">
        <v>0</v>
      </c>
      <c r="I3377">
        <f>机器人辅助表!H3377</f>
        <v>2564.2614984531779</v>
      </c>
      <c r="J3377">
        <v>2</v>
      </c>
      <c r="K3377">
        <v>4</v>
      </c>
      <c r="L3377">
        <v>1</v>
      </c>
      <c r="M3377" s="2">
        <f>机器人辅助表!C3377</f>
        <v>5663.9028119774257</v>
      </c>
      <c r="N3377" s="2">
        <v>2</v>
      </c>
      <c r="O3377" s="2">
        <f>机器人辅助表!D3377</f>
        <v>412.96304046822763</v>
      </c>
      <c r="P3377" s="2">
        <v>3</v>
      </c>
      <c r="Q3377" s="2">
        <f>机器人辅助表!E3377</f>
        <v>183.53912909699005</v>
      </c>
      <c r="R3377" s="2">
        <v>6</v>
      </c>
      <c r="S3377" s="2">
        <f>机器人辅助表!F3377</f>
        <v>3864.1950000000002</v>
      </c>
      <c r="T3377">
        <v>0</v>
      </c>
      <c r="U3377">
        <v>0</v>
      </c>
      <c r="V3377">
        <v>0</v>
      </c>
      <c r="W3377">
        <v>0</v>
      </c>
      <c r="X3377">
        <v>0</v>
      </c>
      <c r="Y3377">
        <v>0</v>
      </c>
      <c r="Z3377">
        <v>0</v>
      </c>
      <c r="AA3377">
        <v>0</v>
      </c>
      <c r="AB3377">
        <v>0</v>
      </c>
      <c r="AC3377">
        <v>0</v>
      </c>
      <c r="AD3377">
        <v>0</v>
      </c>
      <c r="AE3377">
        <v>0</v>
      </c>
      <c r="AF3377">
        <v>0</v>
      </c>
      <c r="AG3377">
        <v>0</v>
      </c>
      <c r="BD3377">
        <v>8</v>
      </c>
      <c r="BE3377">
        <v>9323103</v>
      </c>
      <c r="BF3377">
        <v>9324103</v>
      </c>
      <c r="BG3377">
        <v>9324202</v>
      </c>
      <c r="BH3377">
        <v>9324303</v>
      </c>
      <c r="BI3377">
        <v>9324403</v>
      </c>
      <c r="BJ3377">
        <v>9312103</v>
      </c>
      <c r="BK3377">
        <v>9311103</v>
      </c>
      <c r="BL3377">
        <v>9315102</v>
      </c>
    </row>
    <row r="3378" spans="1:67" x14ac:dyDescent="0.15">
      <c r="A3378">
        <v>3377</v>
      </c>
      <c r="B3378" t="s">
        <v>4146</v>
      </c>
      <c r="E3378">
        <f>机器人辅助表!B3378</f>
        <v>29</v>
      </c>
      <c r="F3378">
        <v>3</v>
      </c>
      <c r="G3378">
        <v>58201</v>
      </c>
      <c r="H3378">
        <v>0</v>
      </c>
      <c r="I3378">
        <f>机器人辅助表!H3378</f>
        <v>2938.7177930651483</v>
      </c>
      <c r="J3378">
        <v>2</v>
      </c>
      <c r="K3378">
        <v>4</v>
      </c>
      <c r="L3378">
        <v>1</v>
      </c>
      <c r="M3378" s="2">
        <f>机器人辅助表!C3378</f>
        <v>8142.0963016108726</v>
      </c>
      <c r="N3378" s="2">
        <v>2</v>
      </c>
      <c r="O3378" s="2">
        <f>机器人辅助表!D3378</f>
        <v>538.07336733913075</v>
      </c>
      <c r="P3378" s="2">
        <v>3</v>
      </c>
      <c r="Q3378" s="2">
        <f>机器人辅助表!E3378</f>
        <v>239.14371881739146</v>
      </c>
      <c r="R3378" s="2">
        <v>6</v>
      </c>
      <c r="S3378" s="2">
        <f>机器人辅助表!F3378</f>
        <v>3958.9133999999999</v>
      </c>
      <c r="T3378">
        <v>0</v>
      </c>
      <c r="U3378">
        <v>0</v>
      </c>
      <c r="V3378">
        <v>0</v>
      </c>
      <c r="W3378">
        <v>0</v>
      </c>
      <c r="X3378">
        <v>0</v>
      </c>
      <c r="Y3378">
        <v>0</v>
      </c>
      <c r="Z3378">
        <v>0</v>
      </c>
      <c r="AA3378">
        <v>0</v>
      </c>
      <c r="AB3378">
        <v>0</v>
      </c>
      <c r="AC3378">
        <v>0</v>
      </c>
      <c r="AD3378">
        <v>0</v>
      </c>
      <c r="AE3378">
        <v>0</v>
      </c>
      <c r="AF3378">
        <v>0</v>
      </c>
      <c r="AG3378">
        <v>0</v>
      </c>
      <c r="BD3378">
        <v>8</v>
      </c>
      <c r="BE3378">
        <v>9323104</v>
      </c>
      <c r="BF3378">
        <v>9324104</v>
      </c>
      <c r="BG3378">
        <v>9324204</v>
      </c>
      <c r="BH3378">
        <v>9324304</v>
      </c>
      <c r="BI3378">
        <v>9324403</v>
      </c>
      <c r="BJ3378">
        <v>9312104</v>
      </c>
      <c r="BK3378">
        <v>9311103</v>
      </c>
      <c r="BL3378">
        <v>9315103</v>
      </c>
    </row>
    <row r="3379" spans="1:67" x14ac:dyDescent="0.15">
      <c r="A3379">
        <v>3378</v>
      </c>
      <c r="B3379" t="s">
        <v>4147</v>
      </c>
      <c r="E3379">
        <f>机器人辅助表!B3379</f>
        <v>36</v>
      </c>
      <c r="F3379">
        <v>2</v>
      </c>
      <c r="G3379">
        <v>58101</v>
      </c>
      <c r="H3379">
        <v>0</v>
      </c>
      <c r="I3379">
        <f>机器人辅助表!H3379</f>
        <v>5910.2452189332125</v>
      </c>
      <c r="J3379">
        <v>2</v>
      </c>
      <c r="K3379">
        <v>4</v>
      </c>
      <c r="L3379">
        <v>1</v>
      </c>
      <c r="M3379" s="2">
        <f>机器人辅助表!C3379</f>
        <v>21936.624803253519</v>
      </c>
      <c r="N3379" s="2">
        <v>2</v>
      </c>
      <c r="O3379" s="2">
        <f>机器人辅助表!D3379</f>
        <v>1339.0337222175253</v>
      </c>
      <c r="P3379" s="2">
        <v>3</v>
      </c>
      <c r="Q3379" s="2">
        <f>机器人辅助表!E3379</f>
        <v>595.12609876334466</v>
      </c>
      <c r="R3379" s="2">
        <v>6</v>
      </c>
      <c r="S3379" s="2">
        <f>机器人辅助表!F3379</f>
        <v>6216.4103999999998</v>
      </c>
      <c r="T3379">
        <v>0</v>
      </c>
      <c r="U3379">
        <v>0</v>
      </c>
      <c r="V3379">
        <v>0</v>
      </c>
      <c r="W3379">
        <v>0</v>
      </c>
      <c r="X3379">
        <v>0</v>
      </c>
      <c r="Y3379">
        <v>0</v>
      </c>
      <c r="Z3379">
        <v>0</v>
      </c>
      <c r="AA3379">
        <v>0</v>
      </c>
      <c r="AB3379">
        <v>0</v>
      </c>
      <c r="AC3379">
        <v>0</v>
      </c>
      <c r="AD3379">
        <v>0</v>
      </c>
      <c r="AE3379">
        <v>0</v>
      </c>
      <c r="AF3379">
        <v>0</v>
      </c>
      <c r="AG3379">
        <v>0</v>
      </c>
      <c r="BD3379">
        <v>11</v>
      </c>
      <c r="BE3379">
        <v>9211104</v>
      </c>
      <c r="BF3379">
        <v>9214104</v>
      </c>
      <c r="BG3379">
        <v>9214203</v>
      </c>
      <c r="BH3379">
        <v>9214302</v>
      </c>
      <c r="BI3379">
        <v>9214403</v>
      </c>
      <c r="BJ3379">
        <v>9222104</v>
      </c>
      <c r="BK3379">
        <v>9223104</v>
      </c>
      <c r="BL3379">
        <v>9223203</v>
      </c>
      <c r="BM3379">
        <v>9223303</v>
      </c>
      <c r="BN3379">
        <v>9223403</v>
      </c>
      <c r="BO3379">
        <v>9215103</v>
      </c>
    </row>
    <row r="3380" spans="1:67" x14ac:dyDescent="0.15">
      <c r="A3380">
        <v>3379</v>
      </c>
      <c r="B3380" t="s">
        <v>1512</v>
      </c>
      <c r="E3380">
        <f>机器人辅助表!B3380</f>
        <v>36</v>
      </c>
      <c r="F3380">
        <v>2</v>
      </c>
      <c r="G3380">
        <v>58101</v>
      </c>
      <c r="H3380">
        <v>0</v>
      </c>
      <c r="I3380">
        <f>机器人辅助表!H3380</f>
        <v>6142.019541244319</v>
      </c>
      <c r="J3380">
        <v>2</v>
      </c>
      <c r="K3380">
        <v>4</v>
      </c>
      <c r="L3380">
        <v>1</v>
      </c>
      <c r="M3380" s="2">
        <f>机器人辅助表!C3380</f>
        <v>22796.884599459539</v>
      </c>
      <c r="N3380" s="2">
        <v>2</v>
      </c>
      <c r="O3380" s="2">
        <f>机器人辅助表!D3380</f>
        <v>1391.5448485789968</v>
      </c>
      <c r="P3380" s="2">
        <v>3</v>
      </c>
      <c r="Q3380" s="2">
        <f>机器人辅助表!E3380</f>
        <v>618.46437714622095</v>
      </c>
      <c r="R3380" s="2">
        <v>6</v>
      </c>
      <c r="S3380" s="2">
        <f>机器人辅助表!F3380</f>
        <v>6460.1912000000002</v>
      </c>
      <c r="T3380">
        <v>0</v>
      </c>
      <c r="U3380">
        <v>0</v>
      </c>
      <c r="V3380">
        <v>0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  <c r="AF3380">
        <v>0</v>
      </c>
      <c r="AG3380">
        <v>0</v>
      </c>
      <c r="BD3380">
        <v>11</v>
      </c>
      <c r="BE3380">
        <v>9211104</v>
      </c>
      <c r="BF3380">
        <v>9214104</v>
      </c>
      <c r="BG3380">
        <v>9214202</v>
      </c>
      <c r="BH3380">
        <v>9214304</v>
      </c>
      <c r="BI3380">
        <v>9214402</v>
      </c>
      <c r="BJ3380">
        <v>9222104</v>
      </c>
      <c r="BK3380">
        <v>9223104</v>
      </c>
      <c r="BL3380">
        <v>9223204</v>
      </c>
      <c r="BM3380">
        <v>9223304</v>
      </c>
      <c r="BN3380">
        <v>9223402</v>
      </c>
      <c r="BO3380">
        <v>9215104</v>
      </c>
    </row>
    <row r="3381" spans="1:67" x14ac:dyDescent="0.15">
      <c r="A3381">
        <v>3380</v>
      </c>
      <c r="B3381" t="s">
        <v>4148</v>
      </c>
      <c r="E3381">
        <f>机器人辅助表!B3381</f>
        <v>24</v>
      </c>
      <c r="F3381">
        <v>1</v>
      </c>
      <c r="G3381">
        <v>58001</v>
      </c>
      <c r="H3381">
        <v>0</v>
      </c>
      <c r="I3381">
        <f>机器人辅助表!H3381</f>
        <v>4055.5353243380869</v>
      </c>
      <c r="J3381">
        <v>2</v>
      </c>
      <c r="K3381">
        <v>4</v>
      </c>
      <c r="L3381">
        <v>1</v>
      </c>
      <c r="M3381" s="2">
        <f>机器人辅助表!C3381</f>
        <v>8446.4561613913065</v>
      </c>
      <c r="N3381" s="2">
        <v>2</v>
      </c>
      <c r="O3381" s="2">
        <f>机器人辅助表!D3381</f>
        <v>632.16719711036797</v>
      </c>
      <c r="P3381" s="2">
        <v>3</v>
      </c>
      <c r="Q3381" s="2">
        <f>机器人辅助表!E3381</f>
        <v>280.96319871571905</v>
      </c>
      <c r="R3381" s="2">
        <v>6</v>
      </c>
      <c r="S3381" s="2">
        <f>机器人辅助表!F3381</f>
        <v>6260.6592000000001</v>
      </c>
      <c r="T3381">
        <v>0</v>
      </c>
      <c r="U3381">
        <v>0</v>
      </c>
      <c r="V3381">
        <v>0</v>
      </c>
      <c r="W3381">
        <v>0</v>
      </c>
      <c r="X3381">
        <v>0</v>
      </c>
      <c r="Y3381">
        <v>0</v>
      </c>
      <c r="Z3381">
        <v>0</v>
      </c>
      <c r="AA3381">
        <v>0</v>
      </c>
      <c r="AB3381">
        <v>0</v>
      </c>
      <c r="AC3381">
        <v>0</v>
      </c>
      <c r="AD3381">
        <v>0</v>
      </c>
      <c r="AE3381">
        <v>0</v>
      </c>
      <c r="AF3381">
        <v>0</v>
      </c>
      <c r="AG3381">
        <v>0</v>
      </c>
      <c r="BD3381">
        <v>11</v>
      </c>
      <c r="BE3381">
        <v>9113104</v>
      </c>
      <c r="BF3381">
        <v>9121103</v>
      </c>
      <c r="BG3381">
        <v>9121202</v>
      </c>
      <c r="BH3381">
        <v>9121304</v>
      </c>
      <c r="BI3381">
        <v>9121402</v>
      </c>
      <c r="BJ3381">
        <v>9114103</v>
      </c>
      <c r="BK3381">
        <v>9122102</v>
      </c>
      <c r="BL3381">
        <v>9122202</v>
      </c>
      <c r="BM3381">
        <v>9122303</v>
      </c>
      <c r="BN3381">
        <v>9122402</v>
      </c>
      <c r="BO3381">
        <v>9115104</v>
      </c>
    </row>
    <row r="3382" spans="1:67" x14ac:dyDescent="0.15">
      <c r="A3382">
        <v>3381</v>
      </c>
      <c r="B3382" t="s">
        <v>1513</v>
      </c>
      <c r="E3382">
        <f>机器人辅助表!B3382</f>
        <v>35</v>
      </c>
      <c r="F3382">
        <v>3</v>
      </c>
      <c r="G3382">
        <v>58201</v>
      </c>
      <c r="H3382">
        <v>0</v>
      </c>
      <c r="I3382">
        <f>机器人辅助表!H3382</f>
        <v>3604.1472251686964</v>
      </c>
      <c r="J3382">
        <v>2</v>
      </c>
      <c r="K3382">
        <v>4</v>
      </c>
      <c r="L3382">
        <v>1</v>
      </c>
      <c r="M3382" s="2">
        <f>机器人辅助表!C3382</f>
        <v>12940.859637391306</v>
      </c>
      <c r="N3382" s="2">
        <v>2</v>
      </c>
      <c r="O3382" s="2">
        <f>机器人辅助表!D3382</f>
        <v>796.76117686956536</v>
      </c>
      <c r="P3382" s="2">
        <v>3</v>
      </c>
      <c r="Q3382" s="2">
        <f>机器人辅助表!E3382</f>
        <v>354.11607860869577</v>
      </c>
      <c r="R3382" s="2">
        <v>6</v>
      </c>
      <c r="S3382" s="2">
        <f>机器人辅助表!F3382</f>
        <v>3926.3070000000002</v>
      </c>
      <c r="T3382">
        <v>0</v>
      </c>
      <c r="U3382">
        <v>0</v>
      </c>
      <c r="V3382">
        <v>0</v>
      </c>
      <c r="W3382">
        <v>0</v>
      </c>
      <c r="X3382">
        <v>0</v>
      </c>
      <c r="Y3382">
        <v>0</v>
      </c>
      <c r="Z3382">
        <v>0</v>
      </c>
      <c r="AA3382">
        <v>0</v>
      </c>
      <c r="AB3382">
        <v>0</v>
      </c>
      <c r="AC3382">
        <v>0</v>
      </c>
      <c r="AD3382">
        <v>0</v>
      </c>
      <c r="AE3382">
        <v>0</v>
      </c>
      <c r="AF3382">
        <v>0</v>
      </c>
      <c r="AG3382">
        <v>0</v>
      </c>
      <c r="BD3382">
        <v>8</v>
      </c>
      <c r="BE3382">
        <v>9323104</v>
      </c>
      <c r="BF3382">
        <v>9324104</v>
      </c>
      <c r="BG3382">
        <v>9324203</v>
      </c>
      <c r="BH3382">
        <v>9324302</v>
      </c>
      <c r="BI3382">
        <v>9324402</v>
      </c>
      <c r="BJ3382">
        <v>9312103</v>
      </c>
      <c r="BK3382">
        <v>9311104</v>
      </c>
      <c r="BL3382">
        <v>9315103</v>
      </c>
    </row>
    <row r="3383" spans="1:67" x14ac:dyDescent="0.15">
      <c r="A3383">
        <v>3382</v>
      </c>
      <c r="B3383" t="s">
        <v>4149</v>
      </c>
      <c r="E3383">
        <f>机器人辅助表!B3383</f>
        <v>38</v>
      </c>
      <c r="F3383">
        <v>2</v>
      </c>
      <c r="G3383">
        <v>58101</v>
      </c>
      <c r="H3383">
        <v>0</v>
      </c>
      <c r="I3383">
        <f>机器人辅助表!H3383</f>
        <v>10357.604591869525</v>
      </c>
      <c r="J3383">
        <v>2</v>
      </c>
      <c r="K3383">
        <v>4</v>
      </c>
      <c r="L3383">
        <v>1</v>
      </c>
      <c r="M3383" s="2">
        <f>机器人辅助表!C3383</f>
        <v>42148.35980467304</v>
      </c>
      <c r="N3383" s="2">
        <v>2</v>
      </c>
      <c r="O3383" s="2">
        <f>机器人辅助表!D3383</f>
        <v>2433.4796877953181</v>
      </c>
      <c r="P3383" s="2">
        <v>3</v>
      </c>
      <c r="Q3383" s="2">
        <f>机器人辅助表!E3383</f>
        <v>1081.5465279090304</v>
      </c>
      <c r="R3383" s="2">
        <v>6</v>
      </c>
      <c r="S3383" s="2">
        <f>机器人辅助表!F3383</f>
        <v>10089.3428</v>
      </c>
      <c r="T3383">
        <v>0</v>
      </c>
      <c r="U3383">
        <v>0</v>
      </c>
      <c r="V3383">
        <v>0</v>
      </c>
      <c r="W3383">
        <v>0</v>
      </c>
      <c r="X3383">
        <v>0</v>
      </c>
      <c r="Y3383">
        <v>0</v>
      </c>
      <c r="Z3383">
        <v>0</v>
      </c>
      <c r="AA3383">
        <v>0</v>
      </c>
      <c r="AB3383">
        <v>0</v>
      </c>
      <c r="AC3383">
        <v>0</v>
      </c>
      <c r="AD3383">
        <v>0</v>
      </c>
      <c r="AE3383">
        <v>0</v>
      </c>
      <c r="AF3383">
        <v>0</v>
      </c>
      <c r="AG3383">
        <v>0</v>
      </c>
      <c r="BD3383">
        <v>11</v>
      </c>
      <c r="BE3383">
        <v>9211104</v>
      </c>
      <c r="BF3383">
        <v>9214102</v>
      </c>
      <c r="BG3383">
        <v>9214204</v>
      </c>
      <c r="BH3383">
        <v>9214304</v>
      </c>
      <c r="BI3383">
        <v>9214403</v>
      </c>
      <c r="BJ3383">
        <v>9222102</v>
      </c>
      <c r="BK3383">
        <v>9223102</v>
      </c>
      <c r="BL3383">
        <v>9223203</v>
      </c>
      <c r="BM3383">
        <v>9223302</v>
      </c>
      <c r="BN3383">
        <v>9223404</v>
      </c>
      <c r="BO3383">
        <v>9215102</v>
      </c>
    </row>
    <row r="3384" spans="1:67" x14ac:dyDescent="0.15">
      <c r="A3384">
        <v>3383</v>
      </c>
      <c r="B3384" t="s">
        <v>1514</v>
      </c>
      <c r="E3384">
        <f>机器人辅助表!B3384</f>
        <v>49</v>
      </c>
      <c r="F3384">
        <v>3</v>
      </c>
      <c r="G3384">
        <v>58201</v>
      </c>
      <c r="H3384">
        <v>0</v>
      </c>
      <c r="I3384">
        <f>机器人辅助表!H3384</f>
        <v>12982.225426212815</v>
      </c>
      <c r="J3384">
        <v>2</v>
      </c>
      <c r="K3384">
        <v>4</v>
      </c>
      <c r="L3384">
        <v>1</v>
      </c>
      <c r="M3384" s="2">
        <f>机器人辅助表!C3384</f>
        <v>78018.718929071285</v>
      </c>
      <c r="N3384" s="2">
        <v>2</v>
      </c>
      <c r="O3384" s="2">
        <f>机器人辅助表!D3384</f>
        <v>3449.2266217023425</v>
      </c>
      <c r="P3384" s="2">
        <v>3</v>
      </c>
      <c r="Q3384" s="2">
        <f>机器人辅助表!E3384</f>
        <v>1532.9896096454859</v>
      </c>
      <c r="R3384" s="2">
        <v>6</v>
      </c>
      <c r="S3384" s="2">
        <f>机器人辅助表!F3384</f>
        <v>7986.9299999999994</v>
      </c>
      <c r="T3384">
        <v>0</v>
      </c>
      <c r="U3384">
        <v>0</v>
      </c>
      <c r="V3384">
        <v>0</v>
      </c>
      <c r="W3384">
        <v>0</v>
      </c>
      <c r="X3384">
        <v>0</v>
      </c>
      <c r="Y3384">
        <v>0</v>
      </c>
      <c r="Z3384">
        <v>0</v>
      </c>
      <c r="AA3384">
        <v>0</v>
      </c>
      <c r="AB3384">
        <v>0</v>
      </c>
      <c r="AC3384">
        <v>0</v>
      </c>
      <c r="AD3384">
        <v>0</v>
      </c>
      <c r="AE3384">
        <v>0</v>
      </c>
      <c r="AF3384">
        <v>0</v>
      </c>
      <c r="AG3384">
        <v>0</v>
      </c>
      <c r="BD3384">
        <v>8</v>
      </c>
      <c r="BE3384">
        <v>9323103</v>
      </c>
      <c r="BF3384">
        <v>9324102</v>
      </c>
      <c r="BG3384">
        <v>9324204</v>
      </c>
      <c r="BH3384">
        <v>9324304</v>
      </c>
      <c r="BI3384">
        <v>9324404</v>
      </c>
      <c r="BJ3384">
        <v>9312103</v>
      </c>
      <c r="BK3384">
        <v>9311103</v>
      </c>
      <c r="BL3384">
        <v>9315103</v>
      </c>
    </row>
    <row r="3385" spans="1:67" x14ac:dyDescent="0.15">
      <c r="A3385">
        <v>3384</v>
      </c>
      <c r="B3385" t="s">
        <v>4150</v>
      </c>
      <c r="E3385">
        <f>机器人辅助表!B3385</f>
        <v>50</v>
      </c>
      <c r="F3385">
        <v>3</v>
      </c>
      <c r="G3385">
        <v>58201</v>
      </c>
      <c r="H3385">
        <v>0</v>
      </c>
      <c r="I3385">
        <f>机器人辅助表!H3385</f>
        <v>21295.775546932182</v>
      </c>
      <c r="J3385">
        <v>2</v>
      </c>
      <c r="K3385">
        <v>4</v>
      </c>
      <c r="L3385">
        <v>1</v>
      </c>
      <c r="M3385" s="2">
        <f>机器人辅助表!C3385</f>
        <v>131593.19631652182</v>
      </c>
      <c r="N3385" s="2">
        <v>2</v>
      </c>
      <c r="O3385" s="2">
        <f>机器人辅助表!D3385</f>
        <v>5693.9363790802699</v>
      </c>
      <c r="P3385" s="2">
        <v>3</v>
      </c>
      <c r="Q3385" s="2">
        <f>机器人辅助表!E3385</f>
        <v>2530.6383907023423</v>
      </c>
      <c r="R3385" s="2">
        <v>6</v>
      </c>
      <c r="S3385" s="2">
        <f>机器人辅助表!F3385</f>
        <v>12524.050000000001</v>
      </c>
      <c r="T3385">
        <v>0</v>
      </c>
      <c r="U3385">
        <v>0</v>
      </c>
      <c r="V3385">
        <v>0</v>
      </c>
      <c r="W3385">
        <v>0</v>
      </c>
      <c r="X3385">
        <v>0</v>
      </c>
      <c r="Y3385">
        <v>0</v>
      </c>
      <c r="Z3385">
        <v>0</v>
      </c>
      <c r="AA3385">
        <v>0</v>
      </c>
      <c r="AB3385">
        <v>0</v>
      </c>
      <c r="AC3385">
        <v>0</v>
      </c>
      <c r="AD3385">
        <v>0</v>
      </c>
      <c r="AE3385">
        <v>0</v>
      </c>
      <c r="AF3385">
        <v>0</v>
      </c>
      <c r="AG3385">
        <v>0</v>
      </c>
      <c r="BD3385">
        <v>8</v>
      </c>
      <c r="BE3385">
        <v>9323103</v>
      </c>
      <c r="BF3385">
        <v>9324102</v>
      </c>
      <c r="BG3385">
        <v>9324202</v>
      </c>
      <c r="BH3385">
        <v>9324302</v>
      </c>
      <c r="BI3385">
        <v>9324403</v>
      </c>
      <c r="BJ3385">
        <v>9312103</v>
      </c>
      <c r="BK3385">
        <v>9311102</v>
      </c>
      <c r="BL3385">
        <v>9315102</v>
      </c>
    </row>
    <row r="3386" spans="1:67" x14ac:dyDescent="0.15">
      <c r="A3386">
        <v>3385</v>
      </c>
      <c r="B3386" t="s">
        <v>4151</v>
      </c>
      <c r="E3386">
        <f>机器人辅助表!B3386</f>
        <v>46</v>
      </c>
      <c r="F3386">
        <v>1</v>
      </c>
      <c r="G3386">
        <v>58001</v>
      </c>
      <c r="H3386">
        <v>0</v>
      </c>
      <c r="I3386">
        <f>机器人辅助表!H3386</f>
        <v>17369.488462270594</v>
      </c>
      <c r="J3386">
        <v>2</v>
      </c>
      <c r="K3386">
        <v>4</v>
      </c>
      <c r="L3386">
        <v>1</v>
      </c>
      <c r="M3386" s="2">
        <f>机器人辅助表!C3386</f>
        <v>95739.31543005757</v>
      </c>
      <c r="N3386" s="2">
        <v>2</v>
      </c>
      <c r="O3386" s="2">
        <f>机器人辅助表!D3386</f>
        <v>4526.0871378622096</v>
      </c>
      <c r="P3386" s="2">
        <v>3</v>
      </c>
      <c r="Q3386" s="2">
        <f>机器人辅助表!E3386</f>
        <v>2011.5942834943155</v>
      </c>
      <c r="R3386" s="2">
        <v>6</v>
      </c>
      <c r="S3386" s="2">
        <f>机器人辅助表!F3386</f>
        <v>12080.351999999999</v>
      </c>
      <c r="T3386">
        <v>0</v>
      </c>
      <c r="U3386">
        <v>0</v>
      </c>
      <c r="V3386">
        <v>0</v>
      </c>
      <c r="W3386">
        <v>0</v>
      </c>
      <c r="X3386">
        <v>0</v>
      </c>
      <c r="Y3386">
        <v>0</v>
      </c>
      <c r="Z3386">
        <v>0</v>
      </c>
      <c r="AA3386">
        <v>0</v>
      </c>
      <c r="AB3386">
        <v>0</v>
      </c>
      <c r="AC3386">
        <v>0</v>
      </c>
      <c r="AD3386">
        <v>0</v>
      </c>
      <c r="AE3386">
        <v>0</v>
      </c>
      <c r="AF3386">
        <v>0</v>
      </c>
      <c r="AG3386">
        <v>0</v>
      </c>
      <c r="BD3386">
        <v>11</v>
      </c>
      <c r="BE3386">
        <v>9113103</v>
      </c>
      <c r="BF3386">
        <v>9121102</v>
      </c>
      <c r="BG3386">
        <v>9121202</v>
      </c>
      <c r="BH3386">
        <v>9121304</v>
      </c>
      <c r="BI3386">
        <v>9121403</v>
      </c>
      <c r="BJ3386">
        <v>9114102</v>
      </c>
      <c r="BK3386">
        <v>9122103</v>
      </c>
      <c r="BL3386">
        <v>9122202</v>
      </c>
      <c r="BM3386">
        <v>9122302</v>
      </c>
      <c r="BN3386">
        <v>9122404</v>
      </c>
      <c r="BO3386">
        <v>9115103</v>
      </c>
    </row>
    <row r="3387" spans="1:67" x14ac:dyDescent="0.15">
      <c r="A3387">
        <v>3386</v>
      </c>
      <c r="B3387" t="s">
        <v>1515</v>
      </c>
      <c r="E3387">
        <f>机器人辅助表!B3387</f>
        <v>47</v>
      </c>
      <c r="F3387">
        <v>3</v>
      </c>
      <c r="G3387">
        <v>58201</v>
      </c>
      <c r="H3387">
        <v>0</v>
      </c>
      <c r="I3387">
        <f>机器人辅助表!H3387</f>
        <v>17988.962573537407</v>
      </c>
      <c r="J3387">
        <v>2</v>
      </c>
      <c r="K3387">
        <v>4</v>
      </c>
      <c r="L3387">
        <v>1</v>
      </c>
      <c r="M3387" s="2">
        <f>机器人辅助表!C3387</f>
        <v>102192.68000644959</v>
      </c>
      <c r="N3387" s="2">
        <v>2</v>
      </c>
      <c r="O3387" s="2">
        <f>机器人辅助表!D3387</f>
        <v>4722.4024119391315</v>
      </c>
      <c r="P3387" s="2">
        <v>3</v>
      </c>
      <c r="Q3387" s="2">
        <f>机器人辅助表!E3387</f>
        <v>2098.845516417392</v>
      </c>
      <c r="R3387" s="2">
        <v>6</v>
      </c>
      <c r="S3387" s="2">
        <f>机器人辅助表!F3387</f>
        <v>12005.4324</v>
      </c>
      <c r="T3387">
        <v>0</v>
      </c>
      <c r="U3387">
        <v>0</v>
      </c>
      <c r="V3387">
        <v>0</v>
      </c>
      <c r="W3387">
        <v>0</v>
      </c>
      <c r="X3387">
        <v>0</v>
      </c>
      <c r="Y3387">
        <v>0</v>
      </c>
      <c r="Z3387">
        <v>0</v>
      </c>
      <c r="AA3387">
        <v>0</v>
      </c>
      <c r="AB3387">
        <v>0</v>
      </c>
      <c r="AC3387">
        <v>0</v>
      </c>
      <c r="AD3387">
        <v>0</v>
      </c>
      <c r="AE3387">
        <v>0</v>
      </c>
      <c r="AF3387">
        <v>0</v>
      </c>
      <c r="AG3387">
        <v>0</v>
      </c>
      <c r="BD3387">
        <v>8</v>
      </c>
      <c r="BE3387">
        <v>9323102</v>
      </c>
      <c r="BF3387">
        <v>9324102</v>
      </c>
      <c r="BG3387">
        <v>9324202</v>
      </c>
      <c r="BH3387">
        <v>9324302</v>
      </c>
      <c r="BI3387">
        <v>9324402</v>
      </c>
      <c r="BJ3387">
        <v>9312102</v>
      </c>
      <c r="BK3387">
        <v>9311103</v>
      </c>
      <c r="BL3387">
        <v>9315104</v>
      </c>
    </row>
    <row r="3388" spans="1:67" x14ac:dyDescent="0.15">
      <c r="A3388">
        <v>3387</v>
      </c>
      <c r="B3388" t="s">
        <v>4152</v>
      </c>
      <c r="E3388">
        <f>机器人辅助表!B3388</f>
        <v>40</v>
      </c>
      <c r="F3388">
        <v>2</v>
      </c>
      <c r="G3388">
        <v>58101</v>
      </c>
      <c r="H3388">
        <v>0</v>
      </c>
      <c r="I3388">
        <f>机器人辅助表!H3388</f>
        <v>4909.3542166947545</v>
      </c>
      <c r="J3388">
        <v>2</v>
      </c>
      <c r="K3388">
        <v>4</v>
      </c>
      <c r="L3388">
        <v>1</v>
      </c>
      <c r="M3388" s="2">
        <f>机器人辅助表!C3388</f>
        <v>21774.892482589974</v>
      </c>
      <c r="N3388" s="2">
        <v>2</v>
      </c>
      <c r="O3388" s="2">
        <f>机器人辅助表!D3388</f>
        <v>1192.0561578060206</v>
      </c>
      <c r="P3388" s="2">
        <v>3</v>
      </c>
      <c r="Q3388" s="2">
        <f>机器人辅助表!E3388</f>
        <v>529.80273680267589</v>
      </c>
      <c r="R3388" s="2">
        <v>6</v>
      </c>
      <c r="S3388" s="2">
        <f>机器人辅助表!F3388</f>
        <v>4406.6880000000001</v>
      </c>
      <c r="T3388">
        <v>0</v>
      </c>
      <c r="U3388">
        <v>0</v>
      </c>
      <c r="V3388">
        <v>0</v>
      </c>
      <c r="W3388">
        <v>0</v>
      </c>
      <c r="X3388">
        <v>0</v>
      </c>
      <c r="Y3388">
        <v>0</v>
      </c>
      <c r="Z3388">
        <v>0</v>
      </c>
      <c r="AA3388">
        <v>0</v>
      </c>
      <c r="AB3388">
        <v>0</v>
      </c>
      <c r="AC3388">
        <v>0</v>
      </c>
      <c r="AD3388">
        <v>0</v>
      </c>
      <c r="AE3388">
        <v>0</v>
      </c>
      <c r="AF3388">
        <v>0</v>
      </c>
      <c r="AG3388">
        <v>0</v>
      </c>
      <c r="BD3388">
        <v>11</v>
      </c>
      <c r="BE3388">
        <v>9211102</v>
      </c>
      <c r="BF3388">
        <v>9214102</v>
      </c>
      <c r="BG3388">
        <v>9214204</v>
      </c>
      <c r="BH3388">
        <v>9214304</v>
      </c>
      <c r="BI3388">
        <v>9214402</v>
      </c>
      <c r="BJ3388">
        <v>9222104</v>
      </c>
      <c r="BK3388">
        <v>9223103</v>
      </c>
      <c r="BL3388">
        <v>9223202</v>
      </c>
      <c r="BM3388">
        <v>9223304</v>
      </c>
      <c r="BN3388">
        <v>9223403</v>
      </c>
      <c r="BO3388">
        <v>9215102</v>
      </c>
    </row>
    <row r="3389" spans="1:67" x14ac:dyDescent="0.15">
      <c r="A3389">
        <v>3388</v>
      </c>
      <c r="B3389" t="s">
        <v>1516</v>
      </c>
      <c r="E3389">
        <f>机器人辅助表!B3389</f>
        <v>24</v>
      </c>
      <c r="F3389">
        <v>2</v>
      </c>
      <c r="G3389">
        <v>58101</v>
      </c>
      <c r="H3389">
        <v>0</v>
      </c>
      <c r="I3389">
        <f>机器人辅助表!H3389</f>
        <v>2140.4214211784351</v>
      </c>
      <c r="J3389">
        <v>2</v>
      </c>
      <c r="K3389">
        <v>4</v>
      </c>
      <c r="L3389">
        <v>1</v>
      </c>
      <c r="M3389" s="2">
        <f>机器人辅助表!C3389</f>
        <v>4457.8518629565233</v>
      </c>
      <c r="N3389" s="2">
        <v>2</v>
      </c>
      <c r="O3389" s="2">
        <f>机器人辅助表!D3389</f>
        <v>333.64379847491648</v>
      </c>
      <c r="P3389" s="2">
        <v>3</v>
      </c>
      <c r="Q3389" s="2">
        <f>机器人辅助表!E3389</f>
        <v>148.2861326555184</v>
      </c>
      <c r="R3389" s="2">
        <v>6</v>
      </c>
      <c r="S3389" s="2">
        <f>机器人辅助表!F3389</f>
        <v>3304.2368000000001</v>
      </c>
      <c r="T3389">
        <v>0</v>
      </c>
      <c r="U3389">
        <v>0</v>
      </c>
      <c r="V3389">
        <v>0</v>
      </c>
      <c r="W3389">
        <v>0</v>
      </c>
      <c r="X3389">
        <v>0</v>
      </c>
      <c r="Y3389">
        <v>0</v>
      </c>
      <c r="Z3389">
        <v>0</v>
      </c>
      <c r="AA3389">
        <v>0</v>
      </c>
      <c r="AB3389">
        <v>0</v>
      </c>
      <c r="AC3389">
        <v>0</v>
      </c>
      <c r="AD3389">
        <v>0</v>
      </c>
      <c r="AE3389">
        <v>0</v>
      </c>
      <c r="AF3389">
        <v>0</v>
      </c>
      <c r="AG3389">
        <v>0</v>
      </c>
      <c r="BD3389">
        <v>11</v>
      </c>
      <c r="BE3389">
        <v>9211103</v>
      </c>
      <c r="BF3389">
        <v>9214102</v>
      </c>
      <c r="BG3389">
        <v>9214202</v>
      </c>
      <c r="BH3389">
        <v>9214304</v>
      </c>
      <c r="BI3389">
        <v>9214402</v>
      </c>
      <c r="BJ3389">
        <v>9222104</v>
      </c>
      <c r="BK3389">
        <v>9223102</v>
      </c>
      <c r="BL3389">
        <v>9223202</v>
      </c>
      <c r="BM3389">
        <v>9223303</v>
      </c>
      <c r="BN3389">
        <v>9223404</v>
      </c>
      <c r="BO3389">
        <v>9215102</v>
      </c>
    </row>
    <row r="3390" spans="1:67" x14ac:dyDescent="0.15">
      <c r="A3390">
        <v>3389</v>
      </c>
      <c r="B3390" t="s">
        <v>4153</v>
      </c>
      <c r="E3390">
        <f>机器人辅助表!B3390</f>
        <v>32</v>
      </c>
      <c r="F3390">
        <v>1</v>
      </c>
      <c r="G3390">
        <v>58001</v>
      </c>
      <c r="H3390">
        <v>0</v>
      </c>
      <c r="I3390">
        <f>机器人辅助表!H3390</f>
        <v>2909.2040437962064</v>
      </c>
      <c r="J3390">
        <v>2</v>
      </c>
      <c r="K3390">
        <v>4</v>
      </c>
      <c r="L3390">
        <v>1</v>
      </c>
      <c r="M3390" s="2">
        <f>机器人辅助表!C3390</f>
        <v>9320.0355227398031</v>
      </c>
      <c r="N3390" s="2">
        <v>2</v>
      </c>
      <c r="O3390" s="2">
        <f>机器人辅助表!D3390</f>
        <v>589.8959018680938</v>
      </c>
      <c r="P3390" s="2">
        <v>3</v>
      </c>
      <c r="Q3390" s="2">
        <f>机器人辅助表!E3390</f>
        <v>262.17595638581946</v>
      </c>
      <c r="R3390" s="2">
        <v>6</v>
      </c>
      <c r="S3390" s="2">
        <f>机器人辅助表!F3390</f>
        <v>3527.8335999999999</v>
      </c>
      <c r="T3390">
        <v>0</v>
      </c>
      <c r="U3390">
        <v>0</v>
      </c>
      <c r="V3390">
        <v>0</v>
      </c>
      <c r="W3390">
        <v>0</v>
      </c>
      <c r="X3390">
        <v>0</v>
      </c>
      <c r="Y3390">
        <v>0</v>
      </c>
      <c r="Z3390">
        <v>0</v>
      </c>
      <c r="AA3390">
        <v>0</v>
      </c>
      <c r="AB3390">
        <v>0</v>
      </c>
      <c r="AC3390">
        <v>0</v>
      </c>
      <c r="AD3390">
        <v>0</v>
      </c>
      <c r="AE3390">
        <v>0</v>
      </c>
      <c r="AF3390">
        <v>0</v>
      </c>
      <c r="AG3390">
        <v>0</v>
      </c>
      <c r="BD3390">
        <v>11</v>
      </c>
      <c r="BE3390">
        <v>9113104</v>
      </c>
      <c r="BF3390">
        <v>9121102</v>
      </c>
      <c r="BG3390">
        <v>9121204</v>
      </c>
      <c r="BH3390">
        <v>9121304</v>
      </c>
      <c r="BI3390">
        <v>9121403</v>
      </c>
      <c r="BJ3390">
        <v>9114103</v>
      </c>
      <c r="BK3390">
        <v>9122103</v>
      </c>
      <c r="BL3390">
        <v>9122203</v>
      </c>
      <c r="BM3390">
        <v>9122303</v>
      </c>
      <c r="BN3390">
        <v>9122404</v>
      </c>
      <c r="BO3390">
        <v>9115102</v>
      </c>
    </row>
    <row r="3391" spans="1:67" x14ac:dyDescent="0.15">
      <c r="A3391">
        <v>3390</v>
      </c>
      <c r="B3391" t="s">
        <v>4154</v>
      </c>
      <c r="E3391">
        <f>机器人辅助表!B3391</f>
        <v>28</v>
      </c>
      <c r="F3391">
        <v>1</v>
      </c>
      <c r="G3391">
        <v>58001</v>
      </c>
      <c r="H3391">
        <v>0</v>
      </c>
      <c r="I3391">
        <f>机器人辅助表!H3391</f>
        <v>4558.2999554958988</v>
      </c>
      <c r="J3391">
        <v>2</v>
      </c>
      <c r="K3391">
        <v>4</v>
      </c>
      <c r="L3391">
        <v>1</v>
      </c>
      <c r="M3391" s="2">
        <f>机器人辅助表!C3391</f>
        <v>12000.961007903681</v>
      </c>
      <c r="N3391" s="2">
        <v>2</v>
      </c>
      <c r="O3391" s="2">
        <f>机器人辅助表!D3391</f>
        <v>812.0951057979936</v>
      </c>
      <c r="P3391" s="2">
        <v>3</v>
      </c>
      <c r="Q3391" s="2">
        <f>机器人辅助表!E3391</f>
        <v>360.93115813244157</v>
      </c>
      <c r="R3391" s="2">
        <v>6</v>
      </c>
      <c r="S3391" s="2">
        <f>机器人辅助表!F3391</f>
        <v>6310.3487999999998</v>
      </c>
      <c r="T3391">
        <v>0</v>
      </c>
      <c r="U3391">
        <v>0</v>
      </c>
      <c r="V3391">
        <v>0</v>
      </c>
      <c r="W3391">
        <v>0</v>
      </c>
      <c r="X3391">
        <v>0</v>
      </c>
      <c r="Y3391">
        <v>0</v>
      </c>
      <c r="Z3391">
        <v>0</v>
      </c>
      <c r="AA3391">
        <v>0</v>
      </c>
      <c r="AB3391">
        <v>0</v>
      </c>
      <c r="AC3391">
        <v>0</v>
      </c>
      <c r="AD3391">
        <v>0</v>
      </c>
      <c r="AE3391">
        <v>0</v>
      </c>
      <c r="AF3391">
        <v>0</v>
      </c>
      <c r="AG3391">
        <v>0</v>
      </c>
      <c r="BD3391">
        <v>11</v>
      </c>
      <c r="BE3391">
        <v>9113102</v>
      </c>
      <c r="BF3391">
        <v>9121102</v>
      </c>
      <c r="BG3391">
        <v>9121202</v>
      </c>
      <c r="BH3391">
        <v>9121304</v>
      </c>
      <c r="BI3391">
        <v>9121403</v>
      </c>
      <c r="BJ3391">
        <v>9114104</v>
      </c>
      <c r="BK3391">
        <v>9122104</v>
      </c>
      <c r="BL3391">
        <v>9122204</v>
      </c>
      <c r="BM3391">
        <v>9122302</v>
      </c>
      <c r="BN3391">
        <v>9122404</v>
      </c>
      <c r="BO3391">
        <v>9115102</v>
      </c>
    </row>
    <row r="3392" spans="1:67" x14ac:dyDescent="0.15">
      <c r="A3392">
        <v>3391</v>
      </c>
      <c r="B3392" t="s">
        <v>4155</v>
      </c>
      <c r="E3392">
        <f>机器人辅助表!B3392</f>
        <v>38</v>
      </c>
      <c r="F3392">
        <v>2</v>
      </c>
      <c r="G3392">
        <v>58101</v>
      </c>
      <c r="H3392">
        <v>0</v>
      </c>
      <c r="I3392">
        <f>机器人辅助表!H3392</f>
        <v>6948.7727008744914</v>
      </c>
      <c r="J3392">
        <v>2</v>
      </c>
      <c r="K3392">
        <v>4</v>
      </c>
      <c r="L3392">
        <v>1</v>
      </c>
      <c r="M3392" s="2">
        <f>机器人辅助表!C3392</f>
        <v>28276.74771705913</v>
      </c>
      <c r="N3392" s="2">
        <v>2</v>
      </c>
      <c r="O3392" s="2">
        <f>机器人辅助表!D3392</f>
        <v>1632.587638647492</v>
      </c>
      <c r="P3392" s="2">
        <v>3</v>
      </c>
      <c r="Q3392" s="2">
        <f>机器人辅助表!E3392</f>
        <v>725.59450606555208</v>
      </c>
      <c r="R3392" s="2">
        <v>6</v>
      </c>
      <c r="S3392" s="2">
        <f>机器人辅助表!F3392</f>
        <v>6768.7996000000003</v>
      </c>
      <c r="T3392">
        <v>0</v>
      </c>
      <c r="U3392">
        <v>0</v>
      </c>
      <c r="V3392">
        <v>0</v>
      </c>
      <c r="W3392">
        <v>0</v>
      </c>
      <c r="X3392">
        <v>0</v>
      </c>
      <c r="Y3392">
        <v>0</v>
      </c>
      <c r="Z3392">
        <v>0</v>
      </c>
      <c r="AA3392">
        <v>0</v>
      </c>
      <c r="AB3392">
        <v>0</v>
      </c>
      <c r="AC3392">
        <v>0</v>
      </c>
      <c r="AD3392">
        <v>0</v>
      </c>
      <c r="AE3392">
        <v>0</v>
      </c>
      <c r="AF3392">
        <v>0</v>
      </c>
      <c r="AG3392">
        <v>0</v>
      </c>
      <c r="BD3392">
        <v>11</v>
      </c>
      <c r="BE3392">
        <v>9211102</v>
      </c>
      <c r="BF3392">
        <v>9214102</v>
      </c>
      <c r="BG3392">
        <v>9214203</v>
      </c>
      <c r="BH3392">
        <v>9214303</v>
      </c>
      <c r="BI3392">
        <v>9214403</v>
      </c>
      <c r="BJ3392">
        <v>9222104</v>
      </c>
      <c r="BK3392">
        <v>9223103</v>
      </c>
      <c r="BL3392">
        <v>9223203</v>
      </c>
      <c r="BM3392">
        <v>9223303</v>
      </c>
      <c r="BN3392">
        <v>9223403</v>
      </c>
      <c r="BO3392">
        <v>9215102</v>
      </c>
    </row>
    <row r="3393" spans="1:67" x14ac:dyDescent="0.15">
      <c r="A3393">
        <v>3392</v>
      </c>
      <c r="B3393" t="s">
        <v>4156</v>
      </c>
      <c r="E3393">
        <f>机器人辅助表!B3393</f>
        <v>31</v>
      </c>
      <c r="F3393">
        <v>3</v>
      </c>
      <c r="G3393">
        <v>58201</v>
      </c>
      <c r="H3393">
        <v>0</v>
      </c>
      <c r="I3393">
        <f>机器人辅助表!H3393</f>
        <v>5889.6589577405548</v>
      </c>
      <c r="J3393">
        <v>2</v>
      </c>
      <c r="K3393">
        <v>4</v>
      </c>
      <c r="L3393">
        <v>1</v>
      </c>
      <c r="M3393" s="2">
        <f>机器人辅助表!C3393</f>
        <v>18061.248546761544</v>
      </c>
      <c r="N3393" s="2">
        <v>2</v>
      </c>
      <c r="O3393" s="2">
        <f>机器人辅助表!D3393</f>
        <v>1154.4629715553849</v>
      </c>
      <c r="P3393" s="2">
        <v>3</v>
      </c>
      <c r="Q3393" s="2">
        <f>机器人辅助表!E3393</f>
        <v>513.09465402461547</v>
      </c>
      <c r="R3393" s="2">
        <v>6</v>
      </c>
      <c r="S3393" s="2">
        <f>机器人辅助表!F3393</f>
        <v>7406.0045999999993</v>
      </c>
      <c r="T3393">
        <v>0</v>
      </c>
      <c r="U3393">
        <v>0</v>
      </c>
      <c r="V3393">
        <v>0</v>
      </c>
      <c r="W3393">
        <v>0</v>
      </c>
      <c r="X3393">
        <v>0</v>
      </c>
      <c r="Y3393">
        <v>0</v>
      </c>
      <c r="Z3393">
        <v>0</v>
      </c>
      <c r="AA3393">
        <v>0</v>
      </c>
      <c r="AB3393">
        <v>0</v>
      </c>
      <c r="AC3393">
        <v>0</v>
      </c>
      <c r="AD3393">
        <v>0</v>
      </c>
      <c r="AE3393">
        <v>0</v>
      </c>
      <c r="AF3393">
        <v>0</v>
      </c>
      <c r="AG3393">
        <v>0</v>
      </c>
      <c r="BD3393">
        <v>8</v>
      </c>
      <c r="BE3393">
        <v>9323103</v>
      </c>
      <c r="BF3393">
        <v>9324104</v>
      </c>
      <c r="BG3393">
        <v>9324203</v>
      </c>
      <c r="BH3393">
        <v>9324303</v>
      </c>
      <c r="BI3393">
        <v>9324404</v>
      </c>
      <c r="BJ3393">
        <v>9312103</v>
      </c>
      <c r="BK3393">
        <v>9311103</v>
      </c>
      <c r="BL3393">
        <v>9315103</v>
      </c>
    </row>
    <row r="3394" spans="1:67" x14ac:dyDescent="0.15">
      <c r="A3394">
        <v>3393</v>
      </c>
      <c r="B3394" t="s">
        <v>4157</v>
      </c>
      <c r="E3394">
        <f>机器人辅助表!B3394</f>
        <v>19</v>
      </c>
      <c r="F3394">
        <v>2</v>
      </c>
      <c r="G3394">
        <v>58101</v>
      </c>
      <c r="H3394">
        <v>0</v>
      </c>
      <c r="I3394">
        <f>机器人辅助表!H3394</f>
        <v>1266.1132362104347</v>
      </c>
      <c r="J3394">
        <v>2</v>
      </c>
      <c r="K3394">
        <v>4</v>
      </c>
      <c r="L3394">
        <v>1</v>
      </c>
      <c r="M3394" s="2">
        <f>机器人辅助表!C3394</f>
        <v>1923.4504790217388</v>
      </c>
      <c r="N3394" s="2">
        <v>2</v>
      </c>
      <c r="O3394" s="2">
        <f>机器人辅助表!D3394</f>
        <v>165.95378608695657</v>
      </c>
      <c r="P3394" s="2">
        <v>3</v>
      </c>
      <c r="Q3394" s="2">
        <f>机器人辅助表!E3394</f>
        <v>73.757238260869585</v>
      </c>
      <c r="R3394" s="2">
        <v>6</v>
      </c>
      <c r="S3394" s="2">
        <f>机器人辅助表!F3394</f>
        <v>2171.8979999999997</v>
      </c>
      <c r="T3394">
        <v>0</v>
      </c>
      <c r="U3394">
        <v>0</v>
      </c>
      <c r="V3394">
        <v>0</v>
      </c>
      <c r="W3394">
        <v>0</v>
      </c>
      <c r="X3394">
        <v>0</v>
      </c>
      <c r="Y3394">
        <v>0</v>
      </c>
      <c r="Z3394">
        <v>0</v>
      </c>
      <c r="AA3394">
        <v>0</v>
      </c>
      <c r="AB3394">
        <v>0</v>
      </c>
      <c r="AC3394">
        <v>0</v>
      </c>
      <c r="AD3394">
        <v>0</v>
      </c>
      <c r="AE3394">
        <v>0</v>
      </c>
      <c r="AF3394">
        <v>0</v>
      </c>
      <c r="AG3394">
        <v>0</v>
      </c>
      <c r="BD3394">
        <v>11</v>
      </c>
      <c r="BE3394">
        <v>9211103</v>
      </c>
      <c r="BF3394">
        <v>9214102</v>
      </c>
      <c r="BG3394">
        <v>9214203</v>
      </c>
      <c r="BH3394">
        <v>9214303</v>
      </c>
      <c r="BI3394">
        <v>9214403</v>
      </c>
      <c r="BJ3394">
        <v>9222104</v>
      </c>
      <c r="BK3394">
        <v>9223103</v>
      </c>
      <c r="BL3394">
        <v>9223203</v>
      </c>
      <c r="BM3394">
        <v>9223304</v>
      </c>
      <c r="BN3394">
        <v>9223402</v>
      </c>
      <c r="BO3394">
        <v>9215102</v>
      </c>
    </row>
    <row r="3395" spans="1:67" x14ac:dyDescent="0.15">
      <c r="A3395">
        <v>3394</v>
      </c>
      <c r="B3395" t="s">
        <v>1517</v>
      </c>
      <c r="E3395">
        <f>机器人辅助表!B3395</f>
        <v>25</v>
      </c>
      <c r="F3395">
        <v>1</v>
      </c>
      <c r="G3395">
        <v>58001</v>
      </c>
      <c r="H3395">
        <v>0</v>
      </c>
      <c r="I3395">
        <f>机器人辅助表!H3395</f>
        <v>4770.7190668896328</v>
      </c>
      <c r="J3395">
        <v>2</v>
      </c>
      <c r="K3395">
        <v>4</v>
      </c>
      <c r="L3395">
        <v>1</v>
      </c>
      <c r="M3395" s="2">
        <f>机器人辅助表!C3395</f>
        <v>10537.493603678933</v>
      </c>
      <c r="N3395" s="2">
        <v>2</v>
      </c>
      <c r="O3395" s="2">
        <f>机器人辅助表!D3395</f>
        <v>768.30333110367928</v>
      </c>
      <c r="P3395" s="2">
        <v>3</v>
      </c>
      <c r="Q3395" s="2">
        <f>机器人辅助表!E3395</f>
        <v>341.4681471571908</v>
      </c>
      <c r="R3395" s="2">
        <v>6</v>
      </c>
      <c r="S3395" s="2">
        <f>机器人辅助表!F3395</f>
        <v>7189.2000000000007</v>
      </c>
      <c r="T3395">
        <v>0</v>
      </c>
      <c r="U3395">
        <v>0</v>
      </c>
      <c r="V3395">
        <v>0</v>
      </c>
      <c r="W3395">
        <v>0</v>
      </c>
      <c r="X3395">
        <v>0</v>
      </c>
      <c r="Y3395">
        <v>0</v>
      </c>
      <c r="Z3395">
        <v>0</v>
      </c>
      <c r="AA3395">
        <v>0</v>
      </c>
      <c r="AB3395">
        <v>0</v>
      </c>
      <c r="AC3395">
        <v>0</v>
      </c>
      <c r="AD3395">
        <v>0</v>
      </c>
      <c r="AE3395">
        <v>0</v>
      </c>
      <c r="AF3395">
        <v>0</v>
      </c>
      <c r="AG3395">
        <v>0</v>
      </c>
      <c r="BD3395">
        <v>11</v>
      </c>
      <c r="BE3395">
        <v>9113104</v>
      </c>
      <c r="BF3395">
        <v>9121104</v>
      </c>
      <c r="BG3395">
        <v>9121202</v>
      </c>
      <c r="BH3395">
        <v>9121304</v>
      </c>
      <c r="BI3395">
        <v>9121403</v>
      </c>
      <c r="BJ3395">
        <v>9114103</v>
      </c>
      <c r="BK3395">
        <v>9122104</v>
      </c>
      <c r="BL3395">
        <v>9122203</v>
      </c>
      <c r="BM3395">
        <v>9122303</v>
      </c>
      <c r="BN3395">
        <v>9122402</v>
      </c>
      <c r="BO3395">
        <v>9115103</v>
      </c>
    </row>
    <row r="3396" spans="1:67" x14ac:dyDescent="0.15">
      <c r="A3396">
        <v>3395</v>
      </c>
      <c r="B3396" t="s">
        <v>1518</v>
      </c>
      <c r="E3396">
        <f>机器人辅助表!B3396</f>
        <v>35</v>
      </c>
      <c r="F3396">
        <v>1</v>
      </c>
      <c r="G3396">
        <v>58001</v>
      </c>
      <c r="H3396">
        <v>0</v>
      </c>
      <c r="I3396">
        <f>机器人辅助表!H3396</f>
        <v>6006.9120419478259</v>
      </c>
      <c r="J3396">
        <v>2</v>
      </c>
      <c r="K3396">
        <v>4</v>
      </c>
      <c r="L3396">
        <v>1</v>
      </c>
      <c r="M3396" s="2">
        <f>机器人辅助表!C3396</f>
        <v>21568.099395652178</v>
      </c>
      <c r="N3396" s="2">
        <v>2</v>
      </c>
      <c r="O3396" s="2">
        <f>机器人辅助表!D3396</f>
        <v>1327.9352947826089</v>
      </c>
      <c r="P3396" s="2">
        <v>3</v>
      </c>
      <c r="Q3396" s="2">
        <f>机器人辅助表!E3396</f>
        <v>590.19346434782631</v>
      </c>
      <c r="R3396" s="2">
        <v>6</v>
      </c>
      <c r="S3396" s="2">
        <f>机器人辅助表!F3396</f>
        <v>6543.8450000000003</v>
      </c>
      <c r="T3396">
        <v>0</v>
      </c>
      <c r="U3396">
        <v>0</v>
      </c>
      <c r="V3396">
        <v>0</v>
      </c>
      <c r="W3396">
        <v>0</v>
      </c>
      <c r="X3396">
        <v>0</v>
      </c>
      <c r="Y3396">
        <v>0</v>
      </c>
      <c r="Z3396">
        <v>0</v>
      </c>
      <c r="AA3396">
        <v>0</v>
      </c>
      <c r="AB3396">
        <v>0</v>
      </c>
      <c r="AC3396">
        <v>0</v>
      </c>
      <c r="AD3396">
        <v>0</v>
      </c>
      <c r="AE3396">
        <v>0</v>
      </c>
      <c r="AF3396">
        <v>0</v>
      </c>
      <c r="AG3396">
        <v>0</v>
      </c>
      <c r="BD3396">
        <v>11</v>
      </c>
      <c r="BE3396">
        <v>9113102</v>
      </c>
      <c r="BF3396">
        <v>9121104</v>
      </c>
      <c r="BG3396">
        <v>9121204</v>
      </c>
      <c r="BH3396">
        <v>9121303</v>
      </c>
      <c r="BI3396">
        <v>9121404</v>
      </c>
      <c r="BJ3396">
        <v>9114103</v>
      </c>
      <c r="BK3396">
        <v>9122104</v>
      </c>
      <c r="BL3396">
        <v>9122204</v>
      </c>
      <c r="BM3396">
        <v>9122302</v>
      </c>
      <c r="BN3396">
        <v>9122403</v>
      </c>
      <c r="BO3396">
        <v>9115104</v>
      </c>
    </row>
    <row r="3397" spans="1:67" x14ac:dyDescent="0.15">
      <c r="A3397">
        <v>3396</v>
      </c>
      <c r="B3397" t="s">
        <v>4158</v>
      </c>
      <c r="E3397">
        <f>机器人辅助表!B3397</f>
        <v>44</v>
      </c>
      <c r="F3397">
        <v>1</v>
      </c>
      <c r="G3397">
        <v>58001</v>
      </c>
      <c r="H3397">
        <v>0</v>
      </c>
      <c r="I3397">
        <f>机器人辅助表!H3397</f>
        <v>5951.8532019594604</v>
      </c>
      <c r="J3397">
        <v>2</v>
      </c>
      <c r="K3397">
        <v>4</v>
      </c>
      <c r="L3397">
        <v>1</v>
      </c>
      <c r="M3397" s="2">
        <f>机器人辅助表!C3397</f>
        <v>30741.17902714093</v>
      </c>
      <c r="N3397" s="2">
        <v>2</v>
      </c>
      <c r="O3397" s="2">
        <f>机器人辅助表!D3397</f>
        <v>1523.0883068404014</v>
      </c>
      <c r="P3397" s="2">
        <v>3</v>
      </c>
      <c r="Q3397" s="2">
        <f>机器人辅助表!E3397</f>
        <v>676.92813637351185</v>
      </c>
      <c r="R3397" s="2">
        <v>6</v>
      </c>
      <c r="S3397" s="2">
        <f>机器人辅助表!F3397</f>
        <v>4500.6296000000002</v>
      </c>
      <c r="T3397">
        <v>0</v>
      </c>
      <c r="U3397">
        <v>0</v>
      </c>
      <c r="V3397">
        <v>0</v>
      </c>
      <c r="W3397">
        <v>0</v>
      </c>
      <c r="X3397">
        <v>0</v>
      </c>
      <c r="Y3397">
        <v>0</v>
      </c>
      <c r="Z3397">
        <v>0</v>
      </c>
      <c r="AA3397">
        <v>0</v>
      </c>
      <c r="AB3397">
        <v>0</v>
      </c>
      <c r="AC3397">
        <v>0</v>
      </c>
      <c r="AD3397">
        <v>0</v>
      </c>
      <c r="AE3397">
        <v>0</v>
      </c>
      <c r="AF3397">
        <v>0</v>
      </c>
      <c r="AG3397">
        <v>0</v>
      </c>
      <c r="BD3397">
        <v>11</v>
      </c>
      <c r="BE3397">
        <v>9113104</v>
      </c>
      <c r="BF3397">
        <v>9121102</v>
      </c>
      <c r="BG3397">
        <v>9121202</v>
      </c>
      <c r="BH3397">
        <v>9121304</v>
      </c>
      <c r="BI3397">
        <v>9121402</v>
      </c>
      <c r="BJ3397">
        <v>9114102</v>
      </c>
      <c r="BK3397">
        <v>9122103</v>
      </c>
      <c r="BL3397">
        <v>9122202</v>
      </c>
      <c r="BM3397">
        <v>9122303</v>
      </c>
      <c r="BN3397">
        <v>9122403</v>
      </c>
      <c r="BO3397">
        <v>9115104</v>
      </c>
    </row>
    <row r="3398" spans="1:67" x14ac:dyDescent="0.15">
      <c r="A3398">
        <v>3397</v>
      </c>
      <c r="B3398" t="s">
        <v>1519</v>
      </c>
      <c r="E3398">
        <f>机器人辅助表!B3398</f>
        <v>46</v>
      </c>
      <c r="F3398">
        <v>1</v>
      </c>
      <c r="G3398">
        <v>58001</v>
      </c>
      <c r="H3398">
        <v>0</v>
      </c>
      <c r="I3398">
        <f>机器人辅助表!H3398</f>
        <v>13678.47216403809</v>
      </c>
      <c r="J3398">
        <v>2</v>
      </c>
      <c r="K3398">
        <v>4</v>
      </c>
      <c r="L3398">
        <v>1</v>
      </c>
      <c r="M3398" s="2">
        <f>机器人辅助表!C3398</f>
        <v>75394.710901170329</v>
      </c>
      <c r="N3398" s="2">
        <v>2</v>
      </c>
      <c r="O3398" s="2">
        <f>机器人辅助表!D3398</f>
        <v>3564.2936210664898</v>
      </c>
      <c r="P3398" s="2">
        <v>3</v>
      </c>
      <c r="Q3398" s="2">
        <f>机器人辅助表!E3398</f>
        <v>1584.1304982517734</v>
      </c>
      <c r="R3398" s="2">
        <v>6</v>
      </c>
      <c r="S3398" s="2">
        <f>机器人辅助表!F3398</f>
        <v>9513.2771999999986</v>
      </c>
      <c r="T3398">
        <v>0</v>
      </c>
      <c r="U3398">
        <v>0</v>
      </c>
      <c r="V3398">
        <v>0</v>
      </c>
      <c r="W3398">
        <v>0</v>
      </c>
      <c r="X3398">
        <v>0</v>
      </c>
      <c r="Y3398">
        <v>0</v>
      </c>
      <c r="Z3398">
        <v>0</v>
      </c>
      <c r="AA3398">
        <v>0</v>
      </c>
      <c r="AB3398">
        <v>0</v>
      </c>
      <c r="AC3398">
        <v>0</v>
      </c>
      <c r="AD3398">
        <v>0</v>
      </c>
      <c r="AE3398">
        <v>0</v>
      </c>
      <c r="AF3398">
        <v>0</v>
      </c>
      <c r="AG3398">
        <v>0</v>
      </c>
      <c r="BD3398">
        <v>11</v>
      </c>
      <c r="BE3398">
        <v>9113103</v>
      </c>
      <c r="BF3398">
        <v>9121104</v>
      </c>
      <c r="BG3398">
        <v>9121203</v>
      </c>
      <c r="BH3398">
        <v>9121303</v>
      </c>
      <c r="BI3398">
        <v>9121403</v>
      </c>
      <c r="BJ3398">
        <v>9114103</v>
      </c>
      <c r="BK3398">
        <v>9122102</v>
      </c>
      <c r="BL3398">
        <v>9122203</v>
      </c>
      <c r="BM3398">
        <v>9122303</v>
      </c>
      <c r="BN3398">
        <v>9122404</v>
      </c>
      <c r="BO3398">
        <v>9115104</v>
      </c>
    </row>
    <row r="3399" spans="1:67" x14ac:dyDescent="0.15">
      <c r="A3399">
        <v>3398</v>
      </c>
      <c r="B3399" t="s">
        <v>4159</v>
      </c>
      <c r="E3399">
        <f>机器人辅助表!B3399</f>
        <v>44</v>
      </c>
      <c r="F3399">
        <v>1</v>
      </c>
      <c r="G3399">
        <v>58001</v>
      </c>
      <c r="H3399">
        <v>0</v>
      </c>
      <c r="I3399">
        <f>机器人辅助表!H3399</f>
        <v>5951.8532019594604</v>
      </c>
      <c r="J3399">
        <v>2</v>
      </c>
      <c r="K3399">
        <v>4</v>
      </c>
      <c r="L3399">
        <v>1</v>
      </c>
      <c r="M3399" s="2">
        <f>机器人辅助表!C3399</f>
        <v>30741.17902714093</v>
      </c>
      <c r="N3399" s="2">
        <v>2</v>
      </c>
      <c r="O3399" s="2">
        <f>机器人辅助表!D3399</f>
        <v>1523.0883068404014</v>
      </c>
      <c r="P3399" s="2">
        <v>3</v>
      </c>
      <c r="Q3399" s="2">
        <f>机器人辅助表!E3399</f>
        <v>676.92813637351185</v>
      </c>
      <c r="R3399" s="2">
        <v>6</v>
      </c>
      <c r="S3399" s="2">
        <f>机器人辅助表!F3399</f>
        <v>4500.6296000000002</v>
      </c>
      <c r="T3399">
        <v>0</v>
      </c>
      <c r="U3399">
        <v>0</v>
      </c>
      <c r="V3399">
        <v>0</v>
      </c>
      <c r="W3399">
        <v>0</v>
      </c>
      <c r="X3399">
        <v>0</v>
      </c>
      <c r="Y3399">
        <v>0</v>
      </c>
      <c r="Z3399">
        <v>0</v>
      </c>
      <c r="AA3399">
        <v>0</v>
      </c>
      <c r="AB3399">
        <v>0</v>
      </c>
      <c r="AC3399">
        <v>0</v>
      </c>
      <c r="AD3399">
        <v>0</v>
      </c>
      <c r="AE3399">
        <v>0</v>
      </c>
      <c r="AF3399">
        <v>0</v>
      </c>
      <c r="AG3399">
        <v>0</v>
      </c>
      <c r="BD3399">
        <v>11</v>
      </c>
      <c r="BE3399">
        <v>9113102</v>
      </c>
      <c r="BF3399">
        <v>9121104</v>
      </c>
      <c r="BG3399">
        <v>9121202</v>
      </c>
      <c r="BH3399">
        <v>9121303</v>
      </c>
      <c r="BI3399">
        <v>9121403</v>
      </c>
      <c r="BJ3399">
        <v>9114104</v>
      </c>
      <c r="BK3399">
        <v>9122104</v>
      </c>
      <c r="BL3399">
        <v>9122204</v>
      </c>
      <c r="BM3399">
        <v>9122302</v>
      </c>
      <c r="BN3399">
        <v>9122403</v>
      </c>
      <c r="BO3399">
        <v>9115104</v>
      </c>
    </row>
    <row r="3400" spans="1:67" x14ac:dyDescent="0.15">
      <c r="A3400">
        <v>3399</v>
      </c>
      <c r="B3400" t="s">
        <v>1520</v>
      </c>
      <c r="E3400">
        <f>机器人辅助表!B3400</f>
        <v>48</v>
      </c>
      <c r="F3400">
        <v>3</v>
      </c>
      <c r="G3400">
        <v>58201</v>
      </c>
      <c r="H3400">
        <v>0</v>
      </c>
      <c r="I3400">
        <f>机器人辅助表!H3400</f>
        <v>12239.800385139761</v>
      </c>
      <c r="J3400">
        <v>2</v>
      </c>
      <c r="K3400">
        <v>4</v>
      </c>
      <c r="L3400">
        <v>1</v>
      </c>
      <c r="M3400" s="2">
        <f>机器人辅助表!C3400</f>
        <v>71563.17106142611</v>
      </c>
      <c r="N3400" s="2">
        <v>2</v>
      </c>
      <c r="O3400" s="2">
        <f>机器人辅助表!D3400</f>
        <v>3233.9384389565234</v>
      </c>
      <c r="P3400" s="2">
        <v>3</v>
      </c>
      <c r="Q3400" s="2">
        <f>机器人辅助表!E3400</f>
        <v>1437.3059728695659</v>
      </c>
      <c r="R3400" s="2">
        <v>6</v>
      </c>
      <c r="S3400" s="2">
        <f>机器人辅助表!F3400</f>
        <v>7841.36</v>
      </c>
      <c r="T3400">
        <v>0</v>
      </c>
      <c r="U3400">
        <v>0</v>
      </c>
      <c r="V3400">
        <v>0</v>
      </c>
      <c r="W3400">
        <v>0</v>
      </c>
      <c r="X3400">
        <v>0</v>
      </c>
      <c r="Y3400">
        <v>0</v>
      </c>
      <c r="Z3400">
        <v>0</v>
      </c>
      <c r="AA3400">
        <v>0</v>
      </c>
      <c r="AB3400">
        <v>0</v>
      </c>
      <c r="AC3400">
        <v>0</v>
      </c>
      <c r="AD3400">
        <v>0</v>
      </c>
      <c r="AE3400">
        <v>0</v>
      </c>
      <c r="AF3400">
        <v>0</v>
      </c>
      <c r="AG3400">
        <v>0</v>
      </c>
      <c r="BD3400">
        <v>8</v>
      </c>
      <c r="BE3400">
        <v>9323103</v>
      </c>
      <c r="BF3400">
        <v>9324104</v>
      </c>
      <c r="BG3400">
        <v>9324202</v>
      </c>
      <c r="BH3400">
        <v>9324302</v>
      </c>
      <c r="BI3400">
        <v>9324404</v>
      </c>
      <c r="BJ3400">
        <v>9312103</v>
      </c>
      <c r="BK3400">
        <v>9311102</v>
      </c>
      <c r="BL3400">
        <v>9315104</v>
      </c>
    </row>
    <row r="3401" spans="1:67" x14ac:dyDescent="0.15">
      <c r="A3401">
        <v>3400</v>
      </c>
      <c r="B3401" t="s">
        <v>1521</v>
      </c>
      <c r="E3401">
        <f>机器人辅助表!B3401</f>
        <v>49</v>
      </c>
      <c r="F3401">
        <v>2</v>
      </c>
      <c r="G3401">
        <v>58101</v>
      </c>
      <c r="H3401">
        <v>0</v>
      </c>
      <c r="I3401">
        <f>机器人辅助表!H3401</f>
        <v>16876.89305407666</v>
      </c>
      <c r="J3401">
        <v>2</v>
      </c>
      <c r="K3401">
        <v>4</v>
      </c>
      <c r="L3401">
        <v>1</v>
      </c>
      <c r="M3401" s="2">
        <f>机器人辅助表!C3401</f>
        <v>101424.33460779267</v>
      </c>
      <c r="N3401" s="2">
        <v>2</v>
      </c>
      <c r="O3401" s="2">
        <f>机器人辅助表!D3401</f>
        <v>4483.9946082130455</v>
      </c>
      <c r="P3401" s="2">
        <v>3</v>
      </c>
      <c r="Q3401" s="2">
        <f>机器人辅助表!E3401</f>
        <v>1992.8864925391317</v>
      </c>
      <c r="R3401" s="2">
        <v>6</v>
      </c>
      <c r="S3401" s="2">
        <f>机器人辅助表!F3401</f>
        <v>10383.009</v>
      </c>
      <c r="T3401">
        <v>0</v>
      </c>
      <c r="U3401">
        <v>0</v>
      </c>
      <c r="V3401">
        <v>0</v>
      </c>
      <c r="W3401">
        <v>0</v>
      </c>
      <c r="X3401">
        <v>0</v>
      </c>
      <c r="Y3401">
        <v>0</v>
      </c>
      <c r="Z3401">
        <v>0</v>
      </c>
      <c r="AA3401">
        <v>0</v>
      </c>
      <c r="AB3401">
        <v>0</v>
      </c>
      <c r="AC3401">
        <v>0</v>
      </c>
      <c r="AD3401">
        <v>0</v>
      </c>
      <c r="AE3401">
        <v>0</v>
      </c>
      <c r="AF3401">
        <v>0</v>
      </c>
      <c r="AG3401">
        <v>0</v>
      </c>
      <c r="BD3401">
        <v>11</v>
      </c>
      <c r="BE3401">
        <v>9211104</v>
      </c>
      <c r="BF3401">
        <v>9214103</v>
      </c>
      <c r="BG3401">
        <v>9214203</v>
      </c>
      <c r="BH3401">
        <v>9214302</v>
      </c>
      <c r="BI3401">
        <v>9214404</v>
      </c>
      <c r="BJ3401">
        <v>9222103</v>
      </c>
      <c r="BK3401">
        <v>9223103</v>
      </c>
      <c r="BL3401">
        <v>9223204</v>
      </c>
      <c r="BM3401">
        <v>9223303</v>
      </c>
      <c r="BN3401">
        <v>9223402</v>
      </c>
      <c r="BO3401">
        <v>9215104</v>
      </c>
    </row>
    <row r="3402" spans="1:67" x14ac:dyDescent="0.15">
      <c r="A3402">
        <v>3401</v>
      </c>
      <c r="B3402" t="s">
        <v>1522</v>
      </c>
      <c r="E3402">
        <f>机器人辅助表!B3402</f>
        <v>49</v>
      </c>
      <c r="F3402">
        <v>1</v>
      </c>
      <c r="G3402">
        <v>58001</v>
      </c>
      <c r="H3402">
        <v>0</v>
      </c>
      <c r="I3402">
        <f>机器人辅助表!H3402</f>
        <v>10126.135832445996</v>
      </c>
      <c r="J3402">
        <v>2</v>
      </c>
      <c r="K3402">
        <v>4</v>
      </c>
      <c r="L3402">
        <v>1</v>
      </c>
      <c r="M3402" s="2">
        <f>机器人辅助表!C3402</f>
        <v>60854.600764675604</v>
      </c>
      <c r="N3402" s="2">
        <v>2</v>
      </c>
      <c r="O3402" s="2">
        <f>机器人辅助表!D3402</f>
        <v>2690.3967649278275</v>
      </c>
      <c r="P3402" s="2">
        <v>3</v>
      </c>
      <c r="Q3402" s="2">
        <f>机器人辅助表!E3402</f>
        <v>1195.7318955234791</v>
      </c>
      <c r="R3402" s="2">
        <v>6</v>
      </c>
      <c r="S3402" s="2">
        <f>机器人辅助表!F3402</f>
        <v>6229.8053999999993</v>
      </c>
      <c r="T3402">
        <v>0</v>
      </c>
      <c r="U3402">
        <v>0</v>
      </c>
      <c r="V3402">
        <v>0</v>
      </c>
      <c r="W3402">
        <v>0</v>
      </c>
      <c r="X3402">
        <v>0</v>
      </c>
      <c r="Y3402">
        <v>0</v>
      </c>
      <c r="Z3402">
        <v>0</v>
      </c>
      <c r="AA3402">
        <v>0</v>
      </c>
      <c r="AB3402">
        <v>0</v>
      </c>
      <c r="AC3402">
        <v>0</v>
      </c>
      <c r="AD3402">
        <v>0</v>
      </c>
      <c r="AE3402">
        <v>0</v>
      </c>
      <c r="AF3402">
        <v>0</v>
      </c>
      <c r="AG3402">
        <v>0</v>
      </c>
      <c r="BD3402">
        <v>11</v>
      </c>
      <c r="BE3402">
        <v>9113102</v>
      </c>
      <c r="BF3402">
        <v>9121102</v>
      </c>
      <c r="BG3402">
        <v>9121203</v>
      </c>
      <c r="BH3402">
        <v>9121303</v>
      </c>
      <c r="BI3402">
        <v>9121402</v>
      </c>
      <c r="BJ3402">
        <v>9114103</v>
      </c>
      <c r="BK3402">
        <v>9122103</v>
      </c>
      <c r="BL3402">
        <v>9122202</v>
      </c>
      <c r="BM3402">
        <v>9122302</v>
      </c>
      <c r="BN3402">
        <v>9122404</v>
      </c>
      <c r="BO3402">
        <v>9115104</v>
      </c>
    </row>
    <row r="3403" spans="1:67" x14ac:dyDescent="0.15">
      <c r="A3403">
        <v>3402</v>
      </c>
      <c r="B3403" t="s">
        <v>1523</v>
      </c>
      <c r="E3403">
        <f>机器人辅助表!B3403</f>
        <v>44</v>
      </c>
      <c r="F3403">
        <v>1</v>
      </c>
      <c r="G3403">
        <v>58001</v>
      </c>
      <c r="H3403">
        <v>0</v>
      </c>
      <c r="I3403">
        <f>机器人辅助表!H3403</f>
        <v>11903.706403918921</v>
      </c>
      <c r="J3403">
        <v>2</v>
      </c>
      <c r="K3403">
        <v>4</v>
      </c>
      <c r="L3403">
        <v>1</v>
      </c>
      <c r="M3403" s="2">
        <f>机器人辅助表!C3403</f>
        <v>61482.35805428186</v>
      </c>
      <c r="N3403" s="2">
        <v>2</v>
      </c>
      <c r="O3403" s="2">
        <f>机器人辅助表!D3403</f>
        <v>3046.1766136808028</v>
      </c>
      <c r="P3403" s="2">
        <v>3</v>
      </c>
      <c r="Q3403" s="2">
        <f>机器人辅助表!E3403</f>
        <v>1353.8562727470237</v>
      </c>
      <c r="R3403" s="2">
        <v>6</v>
      </c>
      <c r="S3403" s="2">
        <f>机器人辅助表!F3403</f>
        <v>9001.2592000000004</v>
      </c>
      <c r="T3403">
        <v>0</v>
      </c>
      <c r="U3403">
        <v>0</v>
      </c>
      <c r="V3403">
        <v>0</v>
      </c>
      <c r="W3403">
        <v>0</v>
      </c>
      <c r="X3403">
        <v>0</v>
      </c>
      <c r="Y3403">
        <v>0</v>
      </c>
      <c r="Z3403">
        <v>0</v>
      </c>
      <c r="AA3403">
        <v>0</v>
      </c>
      <c r="AB3403">
        <v>0</v>
      </c>
      <c r="AC3403">
        <v>0</v>
      </c>
      <c r="AD3403">
        <v>0</v>
      </c>
      <c r="AE3403">
        <v>0</v>
      </c>
      <c r="AF3403">
        <v>0</v>
      </c>
      <c r="AG3403">
        <v>0</v>
      </c>
      <c r="BD3403">
        <v>11</v>
      </c>
      <c r="BE3403">
        <v>9113102</v>
      </c>
      <c r="BF3403">
        <v>9121103</v>
      </c>
      <c r="BG3403">
        <v>9121204</v>
      </c>
      <c r="BH3403">
        <v>9121303</v>
      </c>
      <c r="BI3403">
        <v>9121403</v>
      </c>
      <c r="BJ3403">
        <v>9114104</v>
      </c>
      <c r="BK3403">
        <v>9122103</v>
      </c>
      <c r="BL3403">
        <v>9122204</v>
      </c>
      <c r="BM3403">
        <v>9122304</v>
      </c>
      <c r="BN3403">
        <v>9122402</v>
      </c>
      <c r="BO3403">
        <v>9115104</v>
      </c>
    </row>
    <row r="3404" spans="1:67" x14ac:dyDescent="0.15">
      <c r="A3404">
        <v>3403</v>
      </c>
      <c r="B3404" t="s">
        <v>4160</v>
      </c>
      <c r="E3404">
        <f>机器人辅助表!B3404</f>
        <v>48</v>
      </c>
      <c r="F3404">
        <v>1</v>
      </c>
      <c r="G3404">
        <v>58001</v>
      </c>
      <c r="H3404">
        <v>0</v>
      </c>
      <c r="I3404">
        <f>机器人辅助表!H3404</f>
        <v>18604.496585412438</v>
      </c>
      <c r="J3404">
        <v>2</v>
      </c>
      <c r="K3404">
        <v>4</v>
      </c>
      <c r="L3404">
        <v>1</v>
      </c>
      <c r="M3404" s="2">
        <f>机器人辅助表!C3404</f>
        <v>108776.02001336768</v>
      </c>
      <c r="N3404" s="2">
        <v>2</v>
      </c>
      <c r="O3404" s="2">
        <f>机器人辅助表!D3404</f>
        <v>4915.5864272139161</v>
      </c>
      <c r="P3404" s="2">
        <v>3</v>
      </c>
      <c r="Q3404" s="2">
        <f>机器人辅助表!E3404</f>
        <v>2184.7050787617404</v>
      </c>
      <c r="R3404" s="2">
        <v>6</v>
      </c>
      <c r="S3404" s="2">
        <f>机器人辅助表!F3404</f>
        <v>11918.867199999999</v>
      </c>
      <c r="T3404">
        <v>0</v>
      </c>
      <c r="U3404">
        <v>0</v>
      </c>
      <c r="V3404">
        <v>0</v>
      </c>
      <c r="W3404">
        <v>0</v>
      </c>
      <c r="X3404">
        <v>0</v>
      </c>
      <c r="Y3404">
        <v>0</v>
      </c>
      <c r="Z3404">
        <v>0</v>
      </c>
      <c r="AA3404">
        <v>0</v>
      </c>
      <c r="AB3404">
        <v>0</v>
      </c>
      <c r="AC3404">
        <v>0</v>
      </c>
      <c r="AD3404">
        <v>0</v>
      </c>
      <c r="AE3404">
        <v>0</v>
      </c>
      <c r="AF3404">
        <v>0</v>
      </c>
      <c r="AG3404">
        <v>0</v>
      </c>
      <c r="BD3404">
        <v>11</v>
      </c>
      <c r="BE3404">
        <v>9113103</v>
      </c>
      <c r="BF3404">
        <v>9121104</v>
      </c>
      <c r="BG3404">
        <v>9121203</v>
      </c>
      <c r="BH3404">
        <v>9121303</v>
      </c>
      <c r="BI3404">
        <v>9121404</v>
      </c>
      <c r="BJ3404">
        <v>9114104</v>
      </c>
      <c r="BK3404">
        <v>9122102</v>
      </c>
      <c r="BL3404">
        <v>9122204</v>
      </c>
      <c r="BM3404">
        <v>9122303</v>
      </c>
      <c r="BN3404">
        <v>9122403</v>
      </c>
      <c r="BO3404">
        <v>9115102</v>
      </c>
    </row>
    <row r="3405" spans="1:67" x14ac:dyDescent="0.15">
      <c r="A3405">
        <v>3404</v>
      </c>
      <c r="B3405" t="s">
        <v>1524</v>
      </c>
      <c r="E3405">
        <f>机器人辅助表!B3405</f>
        <v>49</v>
      </c>
      <c r="F3405">
        <v>3</v>
      </c>
      <c r="G3405">
        <v>58201</v>
      </c>
      <c r="H3405">
        <v>0</v>
      </c>
      <c r="I3405">
        <f>机器人辅助表!H3405</f>
        <v>9606.8468153974845</v>
      </c>
      <c r="J3405">
        <v>2</v>
      </c>
      <c r="K3405">
        <v>4</v>
      </c>
      <c r="L3405">
        <v>1</v>
      </c>
      <c r="M3405" s="2">
        <f>机器人辅助表!C3405</f>
        <v>57733.852007512753</v>
      </c>
      <c r="N3405" s="2">
        <v>2</v>
      </c>
      <c r="O3405" s="2">
        <f>机器人辅助表!D3405</f>
        <v>2552.4277000597335</v>
      </c>
      <c r="P3405" s="2">
        <v>3</v>
      </c>
      <c r="Q3405" s="2">
        <f>机器人辅助表!E3405</f>
        <v>1134.4123111376596</v>
      </c>
      <c r="R3405" s="2">
        <v>6</v>
      </c>
      <c r="S3405" s="2">
        <f>机器人辅助表!F3405</f>
        <v>5910.3281999999999</v>
      </c>
      <c r="T3405">
        <v>0</v>
      </c>
      <c r="U3405">
        <v>0</v>
      </c>
      <c r="V3405">
        <v>0</v>
      </c>
      <c r="W3405">
        <v>0</v>
      </c>
      <c r="X3405">
        <v>0</v>
      </c>
      <c r="Y3405">
        <v>0</v>
      </c>
      <c r="Z3405">
        <v>0</v>
      </c>
      <c r="AA3405">
        <v>0</v>
      </c>
      <c r="AB3405">
        <v>0</v>
      </c>
      <c r="AC3405">
        <v>0</v>
      </c>
      <c r="AD3405">
        <v>0</v>
      </c>
      <c r="AE3405">
        <v>0</v>
      </c>
      <c r="AF3405">
        <v>0</v>
      </c>
      <c r="AG3405">
        <v>0</v>
      </c>
      <c r="BD3405">
        <v>8</v>
      </c>
      <c r="BE3405">
        <v>9323102</v>
      </c>
      <c r="BF3405">
        <v>9324104</v>
      </c>
      <c r="BG3405">
        <v>9324203</v>
      </c>
      <c r="BH3405">
        <v>9324303</v>
      </c>
      <c r="BI3405">
        <v>9324404</v>
      </c>
      <c r="BJ3405">
        <v>9312104</v>
      </c>
      <c r="BK3405">
        <v>9311104</v>
      </c>
      <c r="BL3405">
        <v>9315103</v>
      </c>
    </row>
    <row r="3406" spans="1:67" x14ac:dyDescent="0.15">
      <c r="A3406">
        <v>3405</v>
      </c>
      <c r="B3406" t="s">
        <v>4161</v>
      </c>
      <c r="E3406">
        <f>机器人辅助表!B3406</f>
        <v>30</v>
      </c>
      <c r="F3406">
        <v>3</v>
      </c>
      <c r="G3406">
        <v>58201</v>
      </c>
      <c r="H3406">
        <v>0</v>
      </c>
      <c r="I3406">
        <f>机器人辅助表!H3406</f>
        <v>4564.4822859407368</v>
      </c>
      <c r="J3406">
        <v>2</v>
      </c>
      <c r="K3406">
        <v>4</v>
      </c>
      <c r="L3406">
        <v>1</v>
      </c>
      <c r="M3406" s="2">
        <f>机器人辅助表!C3406</f>
        <v>13356.265944055189</v>
      </c>
      <c r="N3406" s="2">
        <v>2</v>
      </c>
      <c r="O3406" s="2">
        <f>机器人辅助表!D3406</f>
        <v>862.46739728428133</v>
      </c>
      <c r="P3406" s="2">
        <v>3</v>
      </c>
      <c r="Q3406" s="2">
        <f>机器人辅助表!E3406</f>
        <v>383.3188432374584</v>
      </c>
      <c r="R3406" s="2">
        <v>6</v>
      </c>
      <c r="S3406" s="2">
        <f>机器人辅助表!F3406</f>
        <v>5952.0539999999992</v>
      </c>
      <c r="T3406">
        <v>0</v>
      </c>
      <c r="U3406">
        <v>0</v>
      </c>
      <c r="V3406">
        <v>0</v>
      </c>
      <c r="W3406">
        <v>0</v>
      </c>
      <c r="X3406">
        <v>0</v>
      </c>
      <c r="Y3406">
        <v>0</v>
      </c>
      <c r="Z3406">
        <v>0</v>
      </c>
      <c r="AA3406">
        <v>0</v>
      </c>
      <c r="AB3406">
        <v>0</v>
      </c>
      <c r="AC3406">
        <v>0</v>
      </c>
      <c r="AD3406">
        <v>0</v>
      </c>
      <c r="AE3406">
        <v>0</v>
      </c>
      <c r="AF3406">
        <v>0</v>
      </c>
      <c r="AG3406">
        <v>0</v>
      </c>
      <c r="BD3406">
        <v>8</v>
      </c>
      <c r="BE3406">
        <v>9323104</v>
      </c>
      <c r="BF3406">
        <v>9324102</v>
      </c>
      <c r="BG3406">
        <v>9324202</v>
      </c>
      <c r="BH3406">
        <v>9324302</v>
      </c>
      <c r="BI3406">
        <v>9324402</v>
      </c>
      <c r="BJ3406">
        <v>9312104</v>
      </c>
      <c r="BK3406">
        <v>9311102</v>
      </c>
      <c r="BL3406">
        <v>9315104</v>
      </c>
    </row>
    <row r="3407" spans="1:67" x14ac:dyDescent="0.15">
      <c r="A3407">
        <v>3406</v>
      </c>
      <c r="B3407" t="s">
        <v>1525</v>
      </c>
      <c r="E3407">
        <f>机器人辅助表!B3407</f>
        <v>38</v>
      </c>
      <c r="F3407">
        <v>1</v>
      </c>
      <c r="G3407">
        <v>58001</v>
      </c>
      <c r="H3407">
        <v>0</v>
      </c>
      <c r="I3407">
        <f>机器人辅助表!H3407</f>
        <v>10095.386754100677</v>
      </c>
      <c r="J3407">
        <v>2</v>
      </c>
      <c r="K3407">
        <v>4</v>
      </c>
      <c r="L3407">
        <v>1</v>
      </c>
      <c r="M3407" s="2">
        <f>机器人辅助表!C3407</f>
        <v>41081.312721010436</v>
      </c>
      <c r="N3407" s="2">
        <v>2</v>
      </c>
      <c r="O3407" s="2">
        <f>机器人辅助表!D3407</f>
        <v>2371.8726070916391</v>
      </c>
      <c r="P3407" s="2">
        <v>3</v>
      </c>
      <c r="Q3407" s="2">
        <f>机器人辅助表!E3407</f>
        <v>1054.1656031518398</v>
      </c>
      <c r="R3407" s="2">
        <v>6</v>
      </c>
      <c r="S3407" s="2">
        <f>机器人辅助表!F3407</f>
        <v>9833.9164000000001</v>
      </c>
      <c r="T3407">
        <v>0</v>
      </c>
      <c r="U3407">
        <v>0</v>
      </c>
      <c r="V3407">
        <v>0</v>
      </c>
      <c r="W3407">
        <v>0</v>
      </c>
      <c r="X3407">
        <v>0</v>
      </c>
      <c r="Y3407">
        <v>0</v>
      </c>
      <c r="Z3407">
        <v>0</v>
      </c>
      <c r="AA3407">
        <v>0</v>
      </c>
      <c r="AB3407">
        <v>0</v>
      </c>
      <c r="AC3407">
        <v>0</v>
      </c>
      <c r="AD3407">
        <v>0</v>
      </c>
      <c r="AE3407">
        <v>0</v>
      </c>
      <c r="AF3407">
        <v>0</v>
      </c>
      <c r="AG3407">
        <v>0</v>
      </c>
      <c r="BD3407">
        <v>11</v>
      </c>
      <c r="BE3407">
        <v>9113104</v>
      </c>
      <c r="BF3407">
        <v>9121102</v>
      </c>
      <c r="BG3407">
        <v>9121202</v>
      </c>
      <c r="BH3407">
        <v>9121304</v>
      </c>
      <c r="BI3407">
        <v>9121402</v>
      </c>
      <c r="BJ3407">
        <v>9114103</v>
      </c>
      <c r="BK3407">
        <v>9122102</v>
      </c>
      <c r="BL3407">
        <v>9122202</v>
      </c>
      <c r="BM3407">
        <v>9122303</v>
      </c>
      <c r="BN3407">
        <v>9122403</v>
      </c>
      <c r="BO3407">
        <v>9115104</v>
      </c>
    </row>
    <row r="3408" spans="1:67" x14ac:dyDescent="0.15">
      <c r="A3408">
        <v>3407</v>
      </c>
      <c r="B3408" t="s">
        <v>4162</v>
      </c>
      <c r="E3408">
        <f>机器人辅助表!B3408</f>
        <v>49</v>
      </c>
      <c r="F3408">
        <v>2</v>
      </c>
      <c r="G3408">
        <v>58101</v>
      </c>
      <c r="H3408">
        <v>0</v>
      </c>
      <c r="I3408">
        <f>机器人辅助表!H3408</f>
        <v>15059.381494406864</v>
      </c>
      <c r="J3408">
        <v>2</v>
      </c>
      <c r="K3408">
        <v>4</v>
      </c>
      <c r="L3408">
        <v>1</v>
      </c>
      <c r="M3408" s="2">
        <f>机器人辅助表!C3408</f>
        <v>90501.713957722677</v>
      </c>
      <c r="N3408" s="2">
        <v>2</v>
      </c>
      <c r="O3408" s="2">
        <f>机器人辅助表!D3408</f>
        <v>4001.1028811747169</v>
      </c>
      <c r="P3408" s="2">
        <v>3</v>
      </c>
      <c r="Q3408" s="2">
        <f>机器人辅助表!E3408</f>
        <v>1778.2679471887634</v>
      </c>
      <c r="R3408" s="2">
        <v>6</v>
      </c>
      <c r="S3408" s="2">
        <f>机器人辅助表!F3408</f>
        <v>9264.8387999999995</v>
      </c>
      <c r="T3408">
        <v>0</v>
      </c>
      <c r="U3408">
        <v>0</v>
      </c>
      <c r="V3408">
        <v>0</v>
      </c>
      <c r="W3408">
        <v>0</v>
      </c>
      <c r="X3408">
        <v>0</v>
      </c>
      <c r="Y3408">
        <v>0</v>
      </c>
      <c r="Z3408">
        <v>0</v>
      </c>
      <c r="AA3408">
        <v>0</v>
      </c>
      <c r="AB3408">
        <v>0</v>
      </c>
      <c r="AC3408">
        <v>0</v>
      </c>
      <c r="AD3408">
        <v>0</v>
      </c>
      <c r="AE3408">
        <v>0</v>
      </c>
      <c r="AF3408">
        <v>0</v>
      </c>
      <c r="AG3408">
        <v>0</v>
      </c>
      <c r="BD3408">
        <v>11</v>
      </c>
      <c r="BE3408">
        <v>9211102</v>
      </c>
      <c r="BF3408">
        <v>9214103</v>
      </c>
      <c r="BG3408">
        <v>9214204</v>
      </c>
      <c r="BH3408">
        <v>9214302</v>
      </c>
      <c r="BI3408">
        <v>9214402</v>
      </c>
      <c r="BJ3408">
        <v>9222104</v>
      </c>
      <c r="BK3408">
        <v>9223104</v>
      </c>
      <c r="BL3408">
        <v>9223202</v>
      </c>
      <c r="BM3408">
        <v>9223302</v>
      </c>
      <c r="BN3408">
        <v>9223404</v>
      </c>
      <c r="BO3408">
        <v>9215103</v>
      </c>
    </row>
    <row r="3409" spans="1:67" x14ac:dyDescent="0.15">
      <c r="A3409">
        <v>3408</v>
      </c>
      <c r="B3409" t="s">
        <v>1526</v>
      </c>
      <c r="E3409">
        <f>机器人辅助表!B3409</f>
        <v>34</v>
      </c>
      <c r="F3409">
        <v>3</v>
      </c>
      <c r="G3409">
        <v>58201</v>
      </c>
      <c r="H3409">
        <v>0</v>
      </c>
      <c r="I3409">
        <f>机器人辅助表!H3409</f>
        <v>7301.3043246871066</v>
      </c>
      <c r="J3409">
        <v>2</v>
      </c>
      <c r="K3409">
        <v>4</v>
      </c>
      <c r="L3409">
        <v>1</v>
      </c>
      <c r="M3409" s="2">
        <f>机器人辅助表!C3409</f>
        <v>25303.150562445153</v>
      </c>
      <c r="N3409" s="2">
        <v>2</v>
      </c>
      <c r="O3409" s="2">
        <f>机器人辅助表!D3409</f>
        <v>1571.8308812825421</v>
      </c>
      <c r="P3409" s="2">
        <v>3</v>
      </c>
      <c r="Q3409" s="2">
        <f>机器人辅助表!E3409</f>
        <v>698.59150279224093</v>
      </c>
      <c r="R3409" s="2">
        <v>6</v>
      </c>
      <c r="S3409" s="2">
        <f>机器人辅助表!F3409</f>
        <v>8240.7996000000003</v>
      </c>
      <c r="T3409">
        <v>0</v>
      </c>
      <c r="U3409">
        <v>0</v>
      </c>
      <c r="V3409">
        <v>0</v>
      </c>
      <c r="W3409">
        <v>0</v>
      </c>
      <c r="X3409">
        <v>0</v>
      </c>
      <c r="Y3409">
        <v>0</v>
      </c>
      <c r="Z3409">
        <v>0</v>
      </c>
      <c r="AA3409">
        <v>0</v>
      </c>
      <c r="AB3409">
        <v>0</v>
      </c>
      <c r="AC3409">
        <v>0</v>
      </c>
      <c r="AD3409">
        <v>0</v>
      </c>
      <c r="AE3409">
        <v>0</v>
      </c>
      <c r="AF3409">
        <v>0</v>
      </c>
      <c r="AG3409">
        <v>0</v>
      </c>
      <c r="BD3409">
        <v>8</v>
      </c>
      <c r="BE3409">
        <v>9323104</v>
      </c>
      <c r="BF3409">
        <v>9324103</v>
      </c>
      <c r="BG3409">
        <v>9324204</v>
      </c>
      <c r="BH3409">
        <v>9324304</v>
      </c>
      <c r="BI3409">
        <v>9324403</v>
      </c>
      <c r="BJ3409">
        <v>9312103</v>
      </c>
      <c r="BK3409">
        <v>9311102</v>
      </c>
      <c r="BL3409">
        <v>9315103</v>
      </c>
    </row>
    <row r="3410" spans="1:67" x14ac:dyDescent="0.15">
      <c r="A3410">
        <v>3409</v>
      </c>
      <c r="B3410" t="s">
        <v>4163</v>
      </c>
      <c r="E3410">
        <f>机器人辅助表!B3410</f>
        <v>21</v>
      </c>
      <c r="F3410">
        <v>1</v>
      </c>
      <c r="G3410">
        <v>58001</v>
      </c>
      <c r="H3410">
        <v>0</v>
      </c>
      <c r="I3410">
        <f>机器人辅助表!H3410</f>
        <v>3361.3699937326955</v>
      </c>
      <c r="J3410">
        <v>2</v>
      </c>
      <c r="K3410">
        <v>4</v>
      </c>
      <c r="L3410">
        <v>1</v>
      </c>
      <c r="M3410" s="2">
        <f>机器人辅助表!C3410</f>
        <v>5798.2742317500024</v>
      </c>
      <c r="N3410" s="2">
        <v>2</v>
      </c>
      <c r="O3410" s="2">
        <f>机器人辅助表!D3410</f>
        <v>471.45764504347846</v>
      </c>
      <c r="P3410" s="2">
        <v>3</v>
      </c>
      <c r="Q3410" s="2">
        <f>机器人辅助表!E3410</f>
        <v>209.53673113043487</v>
      </c>
      <c r="R3410" s="2">
        <v>6</v>
      </c>
      <c r="S3410" s="2">
        <f>机器人辅助表!F3410</f>
        <v>5553.5773999999992</v>
      </c>
      <c r="T3410">
        <v>0</v>
      </c>
      <c r="U3410">
        <v>0</v>
      </c>
      <c r="V3410">
        <v>0</v>
      </c>
      <c r="W3410">
        <v>0</v>
      </c>
      <c r="X3410">
        <v>0</v>
      </c>
      <c r="Y3410">
        <v>0</v>
      </c>
      <c r="Z3410">
        <v>0</v>
      </c>
      <c r="AA3410">
        <v>0</v>
      </c>
      <c r="AB3410">
        <v>0</v>
      </c>
      <c r="AC3410">
        <v>0</v>
      </c>
      <c r="AD3410">
        <v>0</v>
      </c>
      <c r="AE3410">
        <v>0</v>
      </c>
      <c r="AF3410">
        <v>0</v>
      </c>
      <c r="AG3410">
        <v>0</v>
      </c>
      <c r="BD3410">
        <v>11</v>
      </c>
      <c r="BE3410">
        <v>9113102</v>
      </c>
      <c r="BF3410">
        <v>9121103</v>
      </c>
      <c r="BG3410">
        <v>9121204</v>
      </c>
      <c r="BH3410">
        <v>9121303</v>
      </c>
      <c r="BI3410">
        <v>9121403</v>
      </c>
      <c r="BJ3410">
        <v>9114102</v>
      </c>
      <c r="BK3410">
        <v>9122103</v>
      </c>
      <c r="BL3410">
        <v>9122202</v>
      </c>
      <c r="BM3410">
        <v>9122302</v>
      </c>
      <c r="BN3410">
        <v>9122404</v>
      </c>
      <c r="BO3410">
        <v>9115103</v>
      </c>
    </row>
    <row r="3411" spans="1:67" x14ac:dyDescent="0.15">
      <c r="A3411">
        <v>3410</v>
      </c>
      <c r="B3411" t="s">
        <v>1527</v>
      </c>
      <c r="E3411">
        <f>机器人辅助表!B3411</f>
        <v>43</v>
      </c>
      <c r="F3411">
        <v>1</v>
      </c>
      <c r="G3411">
        <v>58001</v>
      </c>
      <c r="H3411">
        <v>0</v>
      </c>
      <c r="I3411">
        <f>机器人辅助表!H3411</f>
        <v>9017.0281601984607</v>
      </c>
      <c r="J3411">
        <v>2</v>
      </c>
      <c r="K3411">
        <v>4</v>
      </c>
      <c r="L3411">
        <v>1</v>
      </c>
      <c r="M3411" s="2">
        <f>机器人辅助表!C3411</f>
        <v>44967.740460293986</v>
      </c>
      <c r="N3411" s="2">
        <v>2</v>
      </c>
      <c r="O3411" s="2">
        <f>机器人辅助表!D3411</f>
        <v>2282.4603104448165</v>
      </c>
      <c r="P3411" s="2">
        <v>3</v>
      </c>
      <c r="Q3411" s="2">
        <f>机器人辅助表!E3411</f>
        <v>1014.4268046421408</v>
      </c>
      <c r="R3411" s="2">
        <v>6</v>
      </c>
      <c r="S3411" s="2">
        <f>机器人辅助表!F3411</f>
        <v>7113.5099999999993</v>
      </c>
      <c r="T3411">
        <v>0</v>
      </c>
      <c r="U3411">
        <v>0</v>
      </c>
      <c r="V3411">
        <v>0</v>
      </c>
      <c r="W3411">
        <v>0</v>
      </c>
      <c r="X3411">
        <v>0</v>
      </c>
      <c r="Y3411">
        <v>0</v>
      </c>
      <c r="Z3411">
        <v>0</v>
      </c>
      <c r="AA3411">
        <v>0</v>
      </c>
      <c r="AB3411">
        <v>0</v>
      </c>
      <c r="AC3411">
        <v>0</v>
      </c>
      <c r="AD3411">
        <v>0</v>
      </c>
      <c r="AE3411">
        <v>0</v>
      </c>
      <c r="AF3411">
        <v>0</v>
      </c>
      <c r="AG3411">
        <v>0</v>
      </c>
      <c r="BD3411">
        <v>11</v>
      </c>
      <c r="BE3411">
        <v>9113104</v>
      </c>
      <c r="BF3411">
        <v>9121102</v>
      </c>
      <c r="BG3411">
        <v>9121202</v>
      </c>
      <c r="BH3411">
        <v>9121303</v>
      </c>
      <c r="BI3411">
        <v>9121403</v>
      </c>
      <c r="BJ3411">
        <v>9114103</v>
      </c>
      <c r="BK3411">
        <v>9122104</v>
      </c>
      <c r="BL3411">
        <v>9122202</v>
      </c>
      <c r="BM3411">
        <v>9122304</v>
      </c>
      <c r="BN3411">
        <v>9122404</v>
      </c>
      <c r="BO3411">
        <v>9115104</v>
      </c>
    </row>
    <row r="3412" spans="1:67" x14ac:dyDescent="0.15">
      <c r="A3412">
        <v>3411</v>
      </c>
      <c r="B3412" t="s">
        <v>1528</v>
      </c>
      <c r="E3412">
        <f>机器人辅助表!B3412</f>
        <v>46</v>
      </c>
      <c r="F3412">
        <v>1</v>
      </c>
      <c r="G3412">
        <v>58001</v>
      </c>
      <c r="H3412">
        <v>0</v>
      </c>
      <c r="I3412">
        <f>机器人辅助表!H3412</f>
        <v>7382.0325964650019</v>
      </c>
      <c r="J3412">
        <v>2</v>
      </c>
      <c r="K3412">
        <v>4</v>
      </c>
      <c r="L3412">
        <v>1</v>
      </c>
      <c r="M3412" s="2">
        <f>机器人辅助表!C3412</f>
        <v>40689.209057774468</v>
      </c>
      <c r="N3412" s="2">
        <v>2</v>
      </c>
      <c r="O3412" s="2">
        <f>机器人辅助表!D3412</f>
        <v>1923.587033591439</v>
      </c>
      <c r="P3412" s="2">
        <v>3</v>
      </c>
      <c r="Q3412" s="2">
        <f>机器人辅助表!E3412</f>
        <v>854.92757048508417</v>
      </c>
      <c r="R3412" s="2">
        <v>6</v>
      </c>
      <c r="S3412" s="2">
        <f>机器人辅助表!F3412</f>
        <v>5134.1495999999997</v>
      </c>
      <c r="T3412">
        <v>0</v>
      </c>
      <c r="U3412">
        <v>0</v>
      </c>
      <c r="V3412">
        <v>0</v>
      </c>
      <c r="W3412">
        <v>0</v>
      </c>
      <c r="X3412">
        <v>0</v>
      </c>
      <c r="Y3412">
        <v>0</v>
      </c>
      <c r="Z3412">
        <v>0</v>
      </c>
      <c r="AA3412">
        <v>0</v>
      </c>
      <c r="AB3412">
        <v>0</v>
      </c>
      <c r="AC3412">
        <v>0</v>
      </c>
      <c r="AD3412">
        <v>0</v>
      </c>
      <c r="AE3412">
        <v>0</v>
      </c>
      <c r="AF3412">
        <v>0</v>
      </c>
      <c r="AG3412">
        <v>0</v>
      </c>
      <c r="BD3412">
        <v>11</v>
      </c>
      <c r="BE3412">
        <v>9113103</v>
      </c>
      <c r="BF3412">
        <v>9121103</v>
      </c>
      <c r="BG3412">
        <v>9121202</v>
      </c>
      <c r="BH3412">
        <v>9121304</v>
      </c>
      <c r="BI3412">
        <v>9121404</v>
      </c>
      <c r="BJ3412">
        <v>9114102</v>
      </c>
      <c r="BK3412">
        <v>9122103</v>
      </c>
      <c r="BL3412">
        <v>9122204</v>
      </c>
      <c r="BM3412">
        <v>9122304</v>
      </c>
      <c r="BN3412">
        <v>9122402</v>
      </c>
      <c r="BO3412">
        <v>9115103</v>
      </c>
    </row>
    <row r="3413" spans="1:67" x14ac:dyDescent="0.15">
      <c r="A3413">
        <v>3412</v>
      </c>
      <c r="B3413" t="s">
        <v>4164</v>
      </c>
      <c r="E3413">
        <f>机器人辅助表!B3413</f>
        <v>34</v>
      </c>
      <c r="F3413">
        <v>3</v>
      </c>
      <c r="G3413">
        <v>58201</v>
      </c>
      <c r="H3413">
        <v>0</v>
      </c>
      <c r="I3413">
        <f>机器人辅助表!H3413</f>
        <v>3599.234526254208</v>
      </c>
      <c r="J3413">
        <v>2</v>
      </c>
      <c r="K3413">
        <v>4</v>
      </c>
      <c r="L3413">
        <v>1</v>
      </c>
      <c r="M3413" s="2">
        <f>机器人辅助表!C3413</f>
        <v>12473.384080078597</v>
      </c>
      <c r="N3413" s="2">
        <v>2</v>
      </c>
      <c r="O3413" s="2">
        <f>机器人辅助表!D3413</f>
        <v>774.84620908294335</v>
      </c>
      <c r="P3413" s="2">
        <v>3</v>
      </c>
      <c r="Q3413" s="2">
        <f>机器人辅助表!E3413</f>
        <v>344.37609292575257</v>
      </c>
      <c r="R3413" s="2">
        <v>6</v>
      </c>
      <c r="S3413" s="2">
        <f>机器人辅助表!F3413</f>
        <v>4062.366</v>
      </c>
      <c r="T3413">
        <v>0</v>
      </c>
      <c r="U3413">
        <v>0</v>
      </c>
      <c r="V3413">
        <v>0</v>
      </c>
      <c r="W3413">
        <v>0</v>
      </c>
      <c r="X3413">
        <v>0</v>
      </c>
      <c r="Y3413">
        <v>0</v>
      </c>
      <c r="Z3413">
        <v>0</v>
      </c>
      <c r="AA3413">
        <v>0</v>
      </c>
      <c r="AB3413">
        <v>0</v>
      </c>
      <c r="AC3413">
        <v>0</v>
      </c>
      <c r="AD3413">
        <v>0</v>
      </c>
      <c r="AE3413">
        <v>0</v>
      </c>
      <c r="AF3413">
        <v>0</v>
      </c>
      <c r="AG3413">
        <v>0</v>
      </c>
      <c r="BD3413">
        <v>8</v>
      </c>
      <c r="BE3413">
        <v>9323103</v>
      </c>
      <c r="BF3413">
        <v>9324104</v>
      </c>
      <c r="BG3413">
        <v>9324203</v>
      </c>
      <c r="BH3413">
        <v>9324304</v>
      </c>
      <c r="BI3413">
        <v>9324404</v>
      </c>
      <c r="BJ3413">
        <v>9312104</v>
      </c>
      <c r="BK3413">
        <v>9311104</v>
      </c>
      <c r="BL3413">
        <v>9315104</v>
      </c>
    </row>
    <row r="3414" spans="1:67" x14ac:dyDescent="0.15">
      <c r="A3414">
        <v>3413</v>
      </c>
      <c r="B3414" t="s">
        <v>4165</v>
      </c>
      <c r="E3414">
        <f>机器人辅助表!B3414</f>
        <v>28</v>
      </c>
      <c r="F3414">
        <v>1</v>
      </c>
      <c r="G3414">
        <v>58001</v>
      </c>
      <c r="H3414">
        <v>0</v>
      </c>
      <c r="I3414">
        <f>机器人辅助表!H3414</f>
        <v>4273.4062082774053</v>
      </c>
      <c r="J3414">
        <v>2</v>
      </c>
      <c r="K3414">
        <v>4</v>
      </c>
      <c r="L3414">
        <v>1</v>
      </c>
      <c r="M3414" s="2">
        <f>机器人辅助表!C3414</f>
        <v>11250.900944909701</v>
      </c>
      <c r="N3414" s="2">
        <v>2</v>
      </c>
      <c r="O3414" s="2">
        <f>机器人辅助表!D3414</f>
        <v>761.33916168561893</v>
      </c>
      <c r="P3414" s="2">
        <v>3</v>
      </c>
      <c r="Q3414" s="2">
        <f>机器人辅助表!E3414</f>
        <v>338.37296074916395</v>
      </c>
      <c r="R3414" s="2">
        <v>6</v>
      </c>
      <c r="S3414" s="2">
        <f>机器人辅助表!F3414</f>
        <v>5915.9520000000002</v>
      </c>
      <c r="T3414">
        <v>0</v>
      </c>
      <c r="U3414">
        <v>0</v>
      </c>
      <c r="V3414">
        <v>0</v>
      </c>
      <c r="W3414">
        <v>0</v>
      </c>
      <c r="X3414">
        <v>0</v>
      </c>
      <c r="Y3414">
        <v>0</v>
      </c>
      <c r="Z3414">
        <v>0</v>
      </c>
      <c r="AA3414">
        <v>0</v>
      </c>
      <c r="AB3414">
        <v>0</v>
      </c>
      <c r="AC3414">
        <v>0</v>
      </c>
      <c r="AD3414">
        <v>0</v>
      </c>
      <c r="AE3414">
        <v>0</v>
      </c>
      <c r="AF3414">
        <v>0</v>
      </c>
      <c r="AG3414">
        <v>0</v>
      </c>
      <c r="BD3414">
        <v>11</v>
      </c>
      <c r="BE3414">
        <v>9113104</v>
      </c>
      <c r="BF3414">
        <v>9121103</v>
      </c>
      <c r="BG3414">
        <v>9121203</v>
      </c>
      <c r="BH3414">
        <v>9121304</v>
      </c>
      <c r="BI3414">
        <v>9121403</v>
      </c>
      <c r="BJ3414">
        <v>9114102</v>
      </c>
      <c r="BK3414">
        <v>9122102</v>
      </c>
      <c r="BL3414">
        <v>9122202</v>
      </c>
      <c r="BM3414">
        <v>9122304</v>
      </c>
      <c r="BN3414">
        <v>9122403</v>
      </c>
      <c r="BO3414">
        <v>9115102</v>
      </c>
    </row>
    <row r="3415" spans="1:67" x14ac:dyDescent="0.15">
      <c r="A3415">
        <v>3414</v>
      </c>
      <c r="B3415" t="s">
        <v>4166</v>
      </c>
      <c r="E3415">
        <f>机器人辅助表!B3415</f>
        <v>29</v>
      </c>
      <c r="F3415">
        <v>3</v>
      </c>
      <c r="G3415">
        <v>58201</v>
      </c>
      <c r="H3415">
        <v>0</v>
      </c>
      <c r="I3415">
        <f>机器人辅助表!H3415</f>
        <v>2561.9591016465401</v>
      </c>
      <c r="J3415">
        <v>2</v>
      </c>
      <c r="K3415">
        <v>4</v>
      </c>
      <c r="L3415">
        <v>1</v>
      </c>
      <c r="M3415" s="2">
        <f>机器人辅助表!C3415</f>
        <v>7098.2378014043516</v>
      </c>
      <c r="N3415" s="2">
        <v>2</v>
      </c>
      <c r="O3415" s="2">
        <f>机器人辅助表!D3415</f>
        <v>469.08960229565247</v>
      </c>
      <c r="P3415" s="2">
        <v>3</v>
      </c>
      <c r="Q3415" s="2">
        <f>机器人辅助表!E3415</f>
        <v>208.48426768695668</v>
      </c>
      <c r="R3415" s="2">
        <v>6</v>
      </c>
      <c r="S3415" s="2">
        <f>机器人辅助表!F3415</f>
        <v>3451.3604</v>
      </c>
      <c r="T3415">
        <v>0</v>
      </c>
      <c r="U3415">
        <v>0</v>
      </c>
      <c r="V3415">
        <v>0</v>
      </c>
      <c r="W3415">
        <v>0</v>
      </c>
      <c r="X3415">
        <v>0</v>
      </c>
      <c r="Y3415">
        <v>0</v>
      </c>
      <c r="Z3415">
        <v>0</v>
      </c>
      <c r="AA3415">
        <v>0</v>
      </c>
      <c r="AB3415">
        <v>0</v>
      </c>
      <c r="AC3415">
        <v>0</v>
      </c>
      <c r="AD3415">
        <v>0</v>
      </c>
      <c r="AE3415">
        <v>0</v>
      </c>
      <c r="AF3415">
        <v>0</v>
      </c>
      <c r="AG3415">
        <v>0</v>
      </c>
      <c r="BD3415">
        <v>8</v>
      </c>
      <c r="BE3415">
        <v>9323104</v>
      </c>
      <c r="BF3415">
        <v>9324104</v>
      </c>
      <c r="BG3415">
        <v>9324203</v>
      </c>
      <c r="BH3415">
        <v>9324303</v>
      </c>
      <c r="BI3415">
        <v>9324404</v>
      </c>
      <c r="BJ3415">
        <v>9312102</v>
      </c>
      <c r="BK3415">
        <v>9311102</v>
      </c>
      <c r="BL3415">
        <v>9315104</v>
      </c>
    </row>
    <row r="3416" spans="1:67" x14ac:dyDescent="0.15">
      <c r="A3416">
        <v>3415</v>
      </c>
      <c r="B3416" t="s">
        <v>1529</v>
      </c>
      <c r="E3416">
        <f>机器人辅助表!B3416</f>
        <v>20</v>
      </c>
      <c r="F3416">
        <v>1</v>
      </c>
      <c r="G3416">
        <v>58001</v>
      </c>
      <c r="H3416">
        <v>0</v>
      </c>
      <c r="I3416">
        <f>机器人辅助表!H3416</f>
        <v>3355.2779478260868</v>
      </c>
      <c r="J3416">
        <v>2</v>
      </c>
      <c r="K3416">
        <v>4</v>
      </c>
      <c r="L3416">
        <v>1</v>
      </c>
      <c r="M3416" s="2">
        <f>机器人辅助表!C3416</f>
        <v>5441.5565217391313</v>
      </c>
      <c r="N3416" s="2">
        <v>2</v>
      </c>
      <c r="O3416" s="2">
        <f>机器人辅助表!D3416</f>
        <v>455.57217391304357</v>
      </c>
      <c r="P3416" s="2">
        <v>3</v>
      </c>
      <c r="Q3416" s="2">
        <f>机器人辅助表!E3416</f>
        <v>202.4765217391305</v>
      </c>
      <c r="R3416" s="2">
        <v>6</v>
      </c>
      <c r="S3416" s="2">
        <f>机器人辅助表!F3416</f>
        <v>5648.0999999999995</v>
      </c>
      <c r="T3416">
        <v>0</v>
      </c>
      <c r="U3416">
        <v>0</v>
      </c>
      <c r="V3416">
        <v>0</v>
      </c>
      <c r="W3416">
        <v>0</v>
      </c>
      <c r="X3416">
        <v>0</v>
      </c>
      <c r="Y3416">
        <v>0</v>
      </c>
      <c r="Z3416">
        <v>0</v>
      </c>
      <c r="AA3416">
        <v>0</v>
      </c>
      <c r="AB3416">
        <v>0</v>
      </c>
      <c r="AC3416">
        <v>0</v>
      </c>
      <c r="AD3416">
        <v>0</v>
      </c>
      <c r="AE3416">
        <v>0</v>
      </c>
      <c r="AF3416">
        <v>0</v>
      </c>
      <c r="AG3416">
        <v>0</v>
      </c>
      <c r="BD3416">
        <v>11</v>
      </c>
      <c r="BE3416">
        <v>9113103</v>
      </c>
      <c r="BF3416">
        <v>9121104</v>
      </c>
      <c r="BG3416">
        <v>9121202</v>
      </c>
      <c r="BH3416">
        <v>9121304</v>
      </c>
      <c r="BI3416">
        <v>9121403</v>
      </c>
      <c r="BJ3416">
        <v>9114103</v>
      </c>
      <c r="BK3416">
        <v>9122104</v>
      </c>
      <c r="BL3416">
        <v>9122202</v>
      </c>
      <c r="BM3416">
        <v>9122304</v>
      </c>
      <c r="BN3416">
        <v>9122404</v>
      </c>
      <c r="BO3416">
        <v>9115102</v>
      </c>
    </row>
    <row r="3417" spans="1:67" x14ac:dyDescent="0.15">
      <c r="A3417">
        <v>3416</v>
      </c>
      <c r="B3417" t="s">
        <v>1530</v>
      </c>
      <c r="E3417">
        <f>机器人辅助表!B3417</f>
        <v>21</v>
      </c>
      <c r="F3417">
        <v>2</v>
      </c>
      <c r="G3417">
        <v>58101</v>
      </c>
      <c r="H3417">
        <v>0</v>
      </c>
      <c r="I3417">
        <f>机器人辅助表!H3417</f>
        <v>3077.3105576426092</v>
      </c>
      <c r="J3417">
        <v>2</v>
      </c>
      <c r="K3417">
        <v>4</v>
      </c>
      <c r="L3417">
        <v>1</v>
      </c>
      <c r="M3417" s="2">
        <f>机器人辅助表!C3417</f>
        <v>5308.2792262500025</v>
      </c>
      <c r="N3417" s="2">
        <v>2</v>
      </c>
      <c r="O3417" s="2">
        <f>机器人辅助表!D3417</f>
        <v>431.61615391304372</v>
      </c>
      <c r="P3417" s="2">
        <v>3</v>
      </c>
      <c r="Q3417" s="2">
        <f>机器人辅助表!E3417</f>
        <v>191.82940173913053</v>
      </c>
      <c r="R3417" s="2">
        <v>6</v>
      </c>
      <c r="S3417" s="2">
        <f>机器人辅助表!F3417</f>
        <v>5084.2609999999995</v>
      </c>
      <c r="T3417">
        <v>0</v>
      </c>
      <c r="U3417">
        <v>0</v>
      </c>
      <c r="V3417">
        <v>0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  <c r="AF3417">
        <v>0</v>
      </c>
      <c r="AG3417">
        <v>0</v>
      </c>
      <c r="BD3417">
        <v>11</v>
      </c>
      <c r="BE3417">
        <v>9211103</v>
      </c>
      <c r="BF3417">
        <v>9214102</v>
      </c>
      <c r="BG3417">
        <v>9214203</v>
      </c>
      <c r="BH3417">
        <v>9214302</v>
      </c>
      <c r="BI3417">
        <v>9214404</v>
      </c>
      <c r="BJ3417">
        <v>9222103</v>
      </c>
      <c r="BK3417">
        <v>9223102</v>
      </c>
      <c r="BL3417">
        <v>9223204</v>
      </c>
      <c r="BM3417">
        <v>9223303</v>
      </c>
      <c r="BN3417">
        <v>9223404</v>
      </c>
      <c r="BO3417">
        <v>9215104</v>
      </c>
    </row>
    <row r="3418" spans="1:67" x14ac:dyDescent="0.15">
      <c r="A3418">
        <v>3417</v>
      </c>
      <c r="B3418" t="s">
        <v>1531</v>
      </c>
      <c r="E3418">
        <f>机器人辅助表!B3418</f>
        <v>38</v>
      </c>
      <c r="F3418">
        <v>1</v>
      </c>
      <c r="G3418">
        <v>58001</v>
      </c>
      <c r="H3418">
        <v>0</v>
      </c>
      <c r="I3418">
        <f>机器人辅助表!H3418</f>
        <v>9046.5154030252797</v>
      </c>
      <c r="J3418">
        <v>2</v>
      </c>
      <c r="K3418">
        <v>4</v>
      </c>
      <c r="L3418">
        <v>1</v>
      </c>
      <c r="M3418" s="2">
        <f>机器人辅助表!C3418</f>
        <v>36813.124386359996</v>
      </c>
      <c r="N3418" s="2">
        <v>2</v>
      </c>
      <c r="O3418" s="2">
        <f>机器人辅助表!D3418</f>
        <v>2125.4442842769231</v>
      </c>
      <c r="P3418" s="2">
        <v>3</v>
      </c>
      <c r="Q3418" s="2">
        <f>机器人辅助表!E3418</f>
        <v>944.6419041230771</v>
      </c>
      <c r="R3418" s="2">
        <v>6</v>
      </c>
      <c r="S3418" s="2">
        <f>机器人辅助表!F3418</f>
        <v>8812.2107999999989</v>
      </c>
      <c r="T3418">
        <v>0</v>
      </c>
      <c r="U3418">
        <v>0</v>
      </c>
      <c r="V3418">
        <v>0</v>
      </c>
      <c r="W3418">
        <v>0</v>
      </c>
      <c r="X3418">
        <v>0</v>
      </c>
      <c r="Y3418">
        <v>0</v>
      </c>
      <c r="Z3418">
        <v>0</v>
      </c>
      <c r="AA3418">
        <v>0</v>
      </c>
      <c r="AB3418">
        <v>0</v>
      </c>
      <c r="AC3418">
        <v>0</v>
      </c>
      <c r="AD3418">
        <v>0</v>
      </c>
      <c r="AE3418">
        <v>0</v>
      </c>
      <c r="AF3418">
        <v>0</v>
      </c>
      <c r="AG3418">
        <v>0</v>
      </c>
      <c r="BD3418">
        <v>11</v>
      </c>
      <c r="BE3418">
        <v>9113102</v>
      </c>
      <c r="BF3418">
        <v>9121103</v>
      </c>
      <c r="BG3418">
        <v>9121202</v>
      </c>
      <c r="BH3418">
        <v>9121303</v>
      </c>
      <c r="BI3418">
        <v>9121402</v>
      </c>
      <c r="BJ3418">
        <v>9114103</v>
      </c>
      <c r="BK3418">
        <v>9122104</v>
      </c>
      <c r="BL3418">
        <v>9122203</v>
      </c>
      <c r="BM3418">
        <v>9122304</v>
      </c>
      <c r="BN3418">
        <v>9122402</v>
      </c>
      <c r="BO3418">
        <v>9115103</v>
      </c>
    </row>
    <row r="3419" spans="1:67" x14ac:dyDescent="0.15">
      <c r="A3419">
        <v>3418</v>
      </c>
      <c r="B3419" t="s">
        <v>4167</v>
      </c>
      <c r="E3419">
        <f>机器人辅助表!B3419</f>
        <v>35</v>
      </c>
      <c r="F3419">
        <v>1</v>
      </c>
      <c r="G3419">
        <v>58001</v>
      </c>
      <c r="H3419">
        <v>0</v>
      </c>
      <c r="I3419">
        <f>机器人辅助表!H3419</f>
        <v>5788.4788767860873</v>
      </c>
      <c r="J3419">
        <v>2</v>
      </c>
      <c r="K3419">
        <v>4</v>
      </c>
      <c r="L3419">
        <v>1</v>
      </c>
      <c r="M3419" s="2">
        <f>机器人辅助表!C3419</f>
        <v>20783.804872173918</v>
      </c>
      <c r="N3419" s="2">
        <v>2</v>
      </c>
      <c r="O3419" s="2">
        <f>机器人辅助表!D3419</f>
        <v>1279.6467386086958</v>
      </c>
      <c r="P3419" s="2">
        <v>3</v>
      </c>
      <c r="Q3419" s="2">
        <f>机器人辅助表!E3419</f>
        <v>568.73188382608714</v>
      </c>
      <c r="R3419" s="2">
        <v>6</v>
      </c>
      <c r="S3419" s="2">
        <f>机器人辅助表!F3419</f>
        <v>6305.8869999999997</v>
      </c>
      <c r="T3419">
        <v>0</v>
      </c>
      <c r="U3419">
        <v>0</v>
      </c>
      <c r="V3419">
        <v>0</v>
      </c>
      <c r="W3419">
        <v>0</v>
      </c>
      <c r="X3419">
        <v>0</v>
      </c>
      <c r="Y3419">
        <v>0</v>
      </c>
      <c r="Z3419">
        <v>0</v>
      </c>
      <c r="AA3419">
        <v>0</v>
      </c>
      <c r="AB3419">
        <v>0</v>
      </c>
      <c r="AC3419">
        <v>0</v>
      </c>
      <c r="AD3419">
        <v>0</v>
      </c>
      <c r="AE3419">
        <v>0</v>
      </c>
      <c r="AF3419">
        <v>0</v>
      </c>
      <c r="AG3419">
        <v>0</v>
      </c>
      <c r="BD3419">
        <v>11</v>
      </c>
      <c r="BE3419">
        <v>9113103</v>
      </c>
      <c r="BF3419">
        <v>9121103</v>
      </c>
      <c r="BG3419">
        <v>9121203</v>
      </c>
      <c r="BH3419">
        <v>9121303</v>
      </c>
      <c r="BI3419">
        <v>9121402</v>
      </c>
      <c r="BJ3419">
        <v>9114104</v>
      </c>
      <c r="BK3419">
        <v>9122104</v>
      </c>
      <c r="BL3419">
        <v>9122204</v>
      </c>
      <c r="BM3419">
        <v>9122302</v>
      </c>
      <c r="BN3419">
        <v>9122403</v>
      </c>
      <c r="BO3419">
        <v>9115104</v>
      </c>
    </row>
    <row r="3420" spans="1:67" x14ac:dyDescent="0.15">
      <c r="A3420">
        <v>3419</v>
      </c>
      <c r="B3420" t="s">
        <v>1532</v>
      </c>
      <c r="E3420">
        <f>机器人辅助表!B3420</f>
        <v>27</v>
      </c>
      <c r="F3420">
        <v>3</v>
      </c>
      <c r="G3420">
        <v>58201</v>
      </c>
      <c r="H3420">
        <v>0</v>
      </c>
      <c r="I3420">
        <f>机器人辅助表!H3420</f>
        <v>2958.0786659946707</v>
      </c>
      <c r="J3420">
        <v>2</v>
      </c>
      <c r="K3420">
        <v>4</v>
      </c>
      <c r="L3420">
        <v>1</v>
      </c>
      <c r="M3420" s="2">
        <f>机器人辅助表!C3420</f>
        <v>7375.0772679324446</v>
      </c>
      <c r="N3420" s="2">
        <v>2</v>
      </c>
      <c r="O3420" s="2">
        <f>机器人辅助表!D3420</f>
        <v>511.31975280802686</v>
      </c>
      <c r="P3420" s="2">
        <v>3</v>
      </c>
      <c r="Q3420" s="2">
        <f>机器人辅助表!E3420</f>
        <v>227.25322347023419</v>
      </c>
      <c r="R3420" s="2">
        <v>6</v>
      </c>
      <c r="S3420" s="2">
        <f>机器人辅助表!F3420</f>
        <v>4210.2631999999994</v>
      </c>
      <c r="T3420">
        <v>0</v>
      </c>
      <c r="U3420">
        <v>0</v>
      </c>
      <c r="V3420">
        <v>0</v>
      </c>
      <c r="W3420">
        <v>0</v>
      </c>
      <c r="X3420">
        <v>0</v>
      </c>
      <c r="Y3420">
        <v>0</v>
      </c>
      <c r="Z3420">
        <v>0</v>
      </c>
      <c r="AA3420">
        <v>0</v>
      </c>
      <c r="AB3420">
        <v>0</v>
      </c>
      <c r="AC3420">
        <v>0</v>
      </c>
      <c r="AD3420">
        <v>0</v>
      </c>
      <c r="AE3420">
        <v>0</v>
      </c>
      <c r="AF3420">
        <v>0</v>
      </c>
      <c r="AG3420">
        <v>0</v>
      </c>
      <c r="BD3420">
        <v>8</v>
      </c>
      <c r="BE3420">
        <v>9323102</v>
      </c>
      <c r="BF3420">
        <v>9324102</v>
      </c>
      <c r="BG3420">
        <v>9324202</v>
      </c>
      <c r="BH3420">
        <v>9324302</v>
      </c>
      <c r="BI3420">
        <v>9324402</v>
      </c>
      <c r="BJ3420">
        <v>9312104</v>
      </c>
      <c r="BK3420">
        <v>9311102</v>
      </c>
      <c r="BL3420">
        <v>9315102</v>
      </c>
    </row>
    <row r="3421" spans="1:67" x14ac:dyDescent="0.15">
      <c r="A3421">
        <v>3420</v>
      </c>
      <c r="B3421" t="s">
        <v>1533</v>
      </c>
      <c r="E3421">
        <f>机器人辅助表!B3421</f>
        <v>25</v>
      </c>
      <c r="F3421">
        <v>2</v>
      </c>
      <c r="G3421">
        <v>58101</v>
      </c>
      <c r="H3421">
        <v>0</v>
      </c>
      <c r="I3421">
        <f>机器人辅助表!H3421</f>
        <v>4532.1831135451512</v>
      </c>
      <c r="J3421">
        <v>2</v>
      </c>
      <c r="K3421">
        <v>4</v>
      </c>
      <c r="L3421">
        <v>1</v>
      </c>
      <c r="M3421" s="2">
        <f>机器人辅助表!C3421</f>
        <v>10010.618923494985</v>
      </c>
      <c r="N3421" s="2">
        <v>2</v>
      </c>
      <c r="O3421" s="2">
        <f>机器人辅助表!D3421</f>
        <v>729.8881645484953</v>
      </c>
      <c r="P3421" s="2">
        <v>3</v>
      </c>
      <c r="Q3421" s="2">
        <f>机器人辅助表!E3421</f>
        <v>324.39473979933126</v>
      </c>
      <c r="R3421" s="2">
        <v>6</v>
      </c>
      <c r="S3421" s="2">
        <f>机器人辅助表!F3421</f>
        <v>6829.74</v>
      </c>
      <c r="T3421">
        <v>0</v>
      </c>
      <c r="U3421">
        <v>0</v>
      </c>
      <c r="V3421">
        <v>0</v>
      </c>
      <c r="W3421">
        <v>0</v>
      </c>
      <c r="X3421">
        <v>0</v>
      </c>
      <c r="Y3421">
        <v>0</v>
      </c>
      <c r="Z3421">
        <v>0</v>
      </c>
      <c r="AA3421">
        <v>0</v>
      </c>
      <c r="AB3421">
        <v>0</v>
      </c>
      <c r="AC3421">
        <v>0</v>
      </c>
      <c r="AD3421">
        <v>0</v>
      </c>
      <c r="AE3421">
        <v>0</v>
      </c>
      <c r="AF3421">
        <v>0</v>
      </c>
      <c r="AG3421">
        <v>0</v>
      </c>
      <c r="BD3421">
        <v>11</v>
      </c>
      <c r="BE3421">
        <v>9211103</v>
      </c>
      <c r="BF3421">
        <v>9214104</v>
      </c>
      <c r="BG3421">
        <v>9214203</v>
      </c>
      <c r="BH3421">
        <v>9214304</v>
      </c>
      <c r="BI3421">
        <v>9214403</v>
      </c>
      <c r="BJ3421">
        <v>9222104</v>
      </c>
      <c r="BK3421">
        <v>9223103</v>
      </c>
      <c r="BL3421">
        <v>9223204</v>
      </c>
      <c r="BM3421">
        <v>9223303</v>
      </c>
      <c r="BN3421">
        <v>9223402</v>
      </c>
      <c r="BO3421">
        <v>9215103</v>
      </c>
    </row>
    <row r="3422" spans="1:67" x14ac:dyDescent="0.15">
      <c r="A3422">
        <v>3421</v>
      </c>
      <c r="B3422" t="s">
        <v>1534</v>
      </c>
      <c r="E3422">
        <f>机器人辅助表!B3422</f>
        <v>27</v>
      </c>
      <c r="F3422">
        <v>2</v>
      </c>
      <c r="G3422">
        <v>58101</v>
      </c>
      <c r="H3422">
        <v>0</v>
      </c>
      <c r="I3422">
        <f>机器人辅助表!H3422</f>
        <v>4168.2017566288541</v>
      </c>
      <c r="J3422">
        <v>2</v>
      </c>
      <c r="K3422">
        <v>4</v>
      </c>
      <c r="L3422">
        <v>1</v>
      </c>
      <c r="M3422" s="2">
        <f>机器人辅助表!C3422</f>
        <v>10392.154332086626</v>
      </c>
      <c r="N3422" s="2">
        <v>2</v>
      </c>
      <c r="O3422" s="2">
        <f>机器人辅助表!D3422</f>
        <v>720.49601532040151</v>
      </c>
      <c r="P3422" s="2">
        <v>3</v>
      </c>
      <c r="Q3422" s="2">
        <f>机器人辅助表!E3422</f>
        <v>320.22045125351184</v>
      </c>
      <c r="R3422" s="2">
        <v>6</v>
      </c>
      <c r="S3422" s="2">
        <f>机器人辅助表!F3422</f>
        <v>5932.6435999999994</v>
      </c>
      <c r="T3422">
        <v>0</v>
      </c>
      <c r="U3422">
        <v>0</v>
      </c>
      <c r="V3422">
        <v>0</v>
      </c>
      <c r="W3422">
        <v>0</v>
      </c>
      <c r="X3422">
        <v>0</v>
      </c>
      <c r="Y3422">
        <v>0</v>
      </c>
      <c r="Z3422">
        <v>0</v>
      </c>
      <c r="AA3422">
        <v>0</v>
      </c>
      <c r="AB3422">
        <v>0</v>
      </c>
      <c r="AC3422">
        <v>0</v>
      </c>
      <c r="AD3422">
        <v>0</v>
      </c>
      <c r="AE3422">
        <v>0</v>
      </c>
      <c r="AF3422">
        <v>0</v>
      </c>
      <c r="AG3422">
        <v>0</v>
      </c>
      <c r="BD3422">
        <v>11</v>
      </c>
      <c r="BE3422">
        <v>9211104</v>
      </c>
      <c r="BF3422">
        <v>9214102</v>
      </c>
      <c r="BG3422">
        <v>9214203</v>
      </c>
      <c r="BH3422">
        <v>9214303</v>
      </c>
      <c r="BI3422">
        <v>9214404</v>
      </c>
      <c r="BJ3422">
        <v>9222102</v>
      </c>
      <c r="BK3422">
        <v>9223102</v>
      </c>
      <c r="BL3422">
        <v>9223202</v>
      </c>
      <c r="BM3422">
        <v>9223304</v>
      </c>
      <c r="BN3422">
        <v>9223402</v>
      </c>
      <c r="BO3422">
        <v>9215104</v>
      </c>
    </row>
    <row r="3423" spans="1:67" x14ac:dyDescent="0.15">
      <c r="A3423">
        <v>3422</v>
      </c>
      <c r="B3423" t="s">
        <v>1535</v>
      </c>
      <c r="E3423">
        <f>机器人辅助表!B3423</f>
        <v>31</v>
      </c>
      <c r="F3423">
        <v>1</v>
      </c>
      <c r="G3423">
        <v>58001</v>
      </c>
      <c r="H3423">
        <v>0</v>
      </c>
      <c r="I3423">
        <f>机器人辅助表!H3423</f>
        <v>6828.5900959310784</v>
      </c>
      <c r="J3423">
        <v>2</v>
      </c>
      <c r="K3423">
        <v>4</v>
      </c>
      <c r="L3423">
        <v>1</v>
      </c>
      <c r="M3423" s="2">
        <f>机器人辅助表!C3423</f>
        <v>20940.578025230778</v>
      </c>
      <c r="N3423" s="2">
        <v>2</v>
      </c>
      <c r="O3423" s="2">
        <f>机器人辅助表!D3423</f>
        <v>1338.5077931076928</v>
      </c>
      <c r="P3423" s="2">
        <v>3</v>
      </c>
      <c r="Q3423" s="2">
        <f>机器人辅助表!E3423</f>
        <v>594.89235249230785</v>
      </c>
      <c r="R3423" s="2">
        <v>6</v>
      </c>
      <c r="S3423" s="2">
        <f>机器人辅助表!F3423</f>
        <v>8586.6720000000005</v>
      </c>
      <c r="T3423">
        <v>0</v>
      </c>
      <c r="U3423">
        <v>0</v>
      </c>
      <c r="V3423">
        <v>0</v>
      </c>
      <c r="W3423">
        <v>0</v>
      </c>
      <c r="X3423">
        <v>0</v>
      </c>
      <c r="Y3423">
        <v>0</v>
      </c>
      <c r="Z3423">
        <v>0</v>
      </c>
      <c r="AA3423">
        <v>0</v>
      </c>
      <c r="AB3423">
        <v>0</v>
      </c>
      <c r="AC3423">
        <v>0</v>
      </c>
      <c r="AD3423">
        <v>0</v>
      </c>
      <c r="AE3423">
        <v>0</v>
      </c>
      <c r="AF3423">
        <v>0</v>
      </c>
      <c r="AG3423">
        <v>0</v>
      </c>
      <c r="BD3423">
        <v>11</v>
      </c>
      <c r="BE3423">
        <v>9113102</v>
      </c>
      <c r="BF3423">
        <v>9121103</v>
      </c>
      <c r="BG3423">
        <v>9121203</v>
      </c>
      <c r="BH3423">
        <v>9121304</v>
      </c>
      <c r="BI3423">
        <v>9121403</v>
      </c>
      <c r="BJ3423">
        <v>9114103</v>
      </c>
      <c r="BK3423">
        <v>9122103</v>
      </c>
      <c r="BL3423">
        <v>9122203</v>
      </c>
      <c r="BM3423">
        <v>9122302</v>
      </c>
      <c r="BN3423">
        <v>9122402</v>
      </c>
      <c r="BO3423">
        <v>9115103</v>
      </c>
    </row>
    <row r="3424" spans="1:67" x14ac:dyDescent="0.15">
      <c r="A3424">
        <v>3423</v>
      </c>
      <c r="B3424" t="s">
        <v>4168</v>
      </c>
      <c r="E3424">
        <f>机器人辅助表!B3424</f>
        <v>44</v>
      </c>
      <c r="F3424">
        <v>2</v>
      </c>
      <c r="G3424">
        <v>58101</v>
      </c>
      <c r="H3424">
        <v>0</v>
      </c>
      <c r="I3424">
        <f>机器人辅助表!H3424</f>
        <v>9983.7537581255474</v>
      </c>
      <c r="J3424">
        <v>2</v>
      </c>
      <c r="K3424">
        <v>4</v>
      </c>
      <c r="L3424">
        <v>1</v>
      </c>
      <c r="M3424" s="2">
        <f>机器人辅助表!C3424</f>
        <v>51565.848690688013</v>
      </c>
      <c r="N3424" s="2">
        <v>2</v>
      </c>
      <c r="O3424" s="2">
        <f>机器人辅助表!D3424</f>
        <v>2554.8578050226092</v>
      </c>
      <c r="P3424" s="2">
        <v>3</v>
      </c>
      <c r="Q3424" s="2">
        <f>机器人辅助表!E3424</f>
        <v>1135.4923577878264</v>
      </c>
      <c r="R3424" s="2">
        <v>6</v>
      </c>
      <c r="S3424" s="2">
        <f>机器人辅助表!F3424</f>
        <v>7549.4432000000006</v>
      </c>
      <c r="T3424">
        <v>0</v>
      </c>
      <c r="U3424">
        <v>0</v>
      </c>
      <c r="V3424">
        <v>0</v>
      </c>
      <c r="W3424">
        <v>0</v>
      </c>
      <c r="X3424">
        <v>0</v>
      </c>
      <c r="Y3424">
        <v>0</v>
      </c>
      <c r="Z3424">
        <v>0</v>
      </c>
      <c r="AA3424">
        <v>0</v>
      </c>
      <c r="AB3424">
        <v>0</v>
      </c>
      <c r="AC3424">
        <v>0</v>
      </c>
      <c r="AD3424">
        <v>0</v>
      </c>
      <c r="AE3424">
        <v>0</v>
      </c>
      <c r="AF3424">
        <v>0</v>
      </c>
      <c r="AG3424">
        <v>0</v>
      </c>
      <c r="BD3424">
        <v>11</v>
      </c>
      <c r="BE3424">
        <v>9211103</v>
      </c>
      <c r="BF3424">
        <v>9214104</v>
      </c>
      <c r="BG3424">
        <v>9214202</v>
      </c>
      <c r="BH3424">
        <v>9214304</v>
      </c>
      <c r="BI3424">
        <v>9214404</v>
      </c>
      <c r="BJ3424">
        <v>9222103</v>
      </c>
      <c r="BK3424">
        <v>9223103</v>
      </c>
      <c r="BL3424">
        <v>9223203</v>
      </c>
      <c r="BM3424">
        <v>9223302</v>
      </c>
      <c r="BN3424">
        <v>9223402</v>
      </c>
      <c r="BO3424">
        <v>9215104</v>
      </c>
    </row>
    <row r="3425" spans="1:67" x14ac:dyDescent="0.15">
      <c r="A3425">
        <v>3424</v>
      </c>
      <c r="B3425" t="s">
        <v>4169</v>
      </c>
      <c r="E3425">
        <f>机器人辅助表!B3425</f>
        <v>45</v>
      </c>
      <c r="F3425">
        <v>2</v>
      </c>
      <c r="G3425">
        <v>58101</v>
      </c>
      <c r="H3425">
        <v>0</v>
      </c>
      <c r="I3425">
        <f>机器人辅助表!H3425</f>
        <v>10008.148073485592</v>
      </c>
      <c r="J3425">
        <v>2</v>
      </c>
      <c r="K3425">
        <v>4</v>
      </c>
      <c r="L3425">
        <v>1</v>
      </c>
      <c r="M3425" s="2">
        <f>机器人辅助表!C3425</f>
        <v>53443.148018087471</v>
      </c>
      <c r="N3425" s="2">
        <v>2</v>
      </c>
      <c r="O3425" s="2">
        <f>机器人辅助表!D3425</f>
        <v>2585.8856034331111</v>
      </c>
      <c r="P3425" s="2">
        <v>3</v>
      </c>
      <c r="Q3425" s="2">
        <f>机器人辅助表!E3425</f>
        <v>1149.282490414716</v>
      </c>
      <c r="R3425" s="2">
        <v>6</v>
      </c>
      <c r="S3425" s="2">
        <f>机器人辅助表!F3425</f>
        <v>7256.5569999999998</v>
      </c>
      <c r="T3425">
        <v>0</v>
      </c>
      <c r="U3425">
        <v>0</v>
      </c>
      <c r="V3425">
        <v>0</v>
      </c>
      <c r="W3425">
        <v>0</v>
      </c>
      <c r="X3425">
        <v>0</v>
      </c>
      <c r="Y3425">
        <v>0</v>
      </c>
      <c r="Z3425">
        <v>0</v>
      </c>
      <c r="AA3425">
        <v>0</v>
      </c>
      <c r="AB3425">
        <v>0</v>
      </c>
      <c r="AC3425">
        <v>0</v>
      </c>
      <c r="AD3425">
        <v>0</v>
      </c>
      <c r="AE3425">
        <v>0</v>
      </c>
      <c r="AF3425">
        <v>0</v>
      </c>
      <c r="AG3425">
        <v>0</v>
      </c>
      <c r="BD3425">
        <v>11</v>
      </c>
      <c r="BE3425">
        <v>9211104</v>
      </c>
      <c r="BF3425">
        <v>9214103</v>
      </c>
      <c r="BG3425">
        <v>9214204</v>
      </c>
      <c r="BH3425">
        <v>9214304</v>
      </c>
      <c r="BI3425">
        <v>9214404</v>
      </c>
      <c r="BJ3425">
        <v>9222103</v>
      </c>
      <c r="BK3425">
        <v>9223104</v>
      </c>
      <c r="BL3425">
        <v>9223204</v>
      </c>
      <c r="BM3425">
        <v>9223303</v>
      </c>
      <c r="BN3425">
        <v>9223402</v>
      </c>
      <c r="BO3425">
        <v>9215102</v>
      </c>
    </row>
    <row r="3426" spans="1:67" x14ac:dyDescent="0.15">
      <c r="A3426">
        <v>3425</v>
      </c>
      <c r="B3426" t="s">
        <v>4170</v>
      </c>
      <c r="E3426">
        <f>机器人辅助表!B3426</f>
        <v>33</v>
      </c>
      <c r="F3426">
        <v>3</v>
      </c>
      <c r="G3426">
        <v>58201</v>
      </c>
      <c r="H3426">
        <v>0</v>
      </c>
      <c r="I3426">
        <f>机器人辅助表!H3426</f>
        <v>3385.7695398874921</v>
      </c>
      <c r="J3426">
        <v>2</v>
      </c>
      <c r="K3426">
        <v>4</v>
      </c>
      <c r="L3426">
        <v>1</v>
      </c>
      <c r="M3426" s="2">
        <f>机器人辅助表!C3426</f>
        <v>11297.005780898837</v>
      </c>
      <c r="N3426" s="2">
        <v>2</v>
      </c>
      <c r="O3426" s="2">
        <f>机器人辅助表!D3426</f>
        <v>708.25541907943182</v>
      </c>
      <c r="P3426" s="2">
        <v>3</v>
      </c>
      <c r="Q3426" s="2">
        <f>机器人辅助表!E3426</f>
        <v>314.78018625752532</v>
      </c>
      <c r="R3426" s="2">
        <v>6</v>
      </c>
      <c r="S3426" s="2">
        <f>机器人辅助表!F3426</f>
        <v>3960.4669999999992</v>
      </c>
      <c r="T3426">
        <v>0</v>
      </c>
      <c r="U3426">
        <v>0</v>
      </c>
      <c r="V3426">
        <v>0</v>
      </c>
      <c r="W3426">
        <v>0</v>
      </c>
      <c r="X3426">
        <v>0</v>
      </c>
      <c r="Y3426">
        <v>0</v>
      </c>
      <c r="Z3426">
        <v>0</v>
      </c>
      <c r="AA3426">
        <v>0</v>
      </c>
      <c r="AB3426">
        <v>0</v>
      </c>
      <c r="AC3426">
        <v>0</v>
      </c>
      <c r="AD3426">
        <v>0</v>
      </c>
      <c r="AE3426">
        <v>0</v>
      </c>
      <c r="AF3426">
        <v>0</v>
      </c>
      <c r="AG3426">
        <v>0</v>
      </c>
      <c r="BD3426">
        <v>8</v>
      </c>
      <c r="BE3426">
        <v>9323103</v>
      </c>
      <c r="BF3426">
        <v>9324104</v>
      </c>
      <c r="BG3426">
        <v>9324203</v>
      </c>
      <c r="BH3426">
        <v>9324304</v>
      </c>
      <c r="BI3426">
        <v>9324402</v>
      </c>
      <c r="BJ3426">
        <v>9312102</v>
      </c>
      <c r="BK3426">
        <v>9311102</v>
      </c>
      <c r="BL3426">
        <v>9315102</v>
      </c>
    </row>
    <row r="3427" spans="1:67" x14ac:dyDescent="0.15">
      <c r="A3427">
        <v>3426</v>
      </c>
      <c r="B3427" t="s">
        <v>4171</v>
      </c>
      <c r="E3427">
        <f>机器人辅助表!B3427</f>
        <v>20</v>
      </c>
      <c r="F3427">
        <v>1</v>
      </c>
      <c r="G3427">
        <v>58001</v>
      </c>
      <c r="H3427">
        <v>0</v>
      </c>
      <c r="I3427">
        <f>机器人辅助表!H3427</f>
        <v>2415.8001224347831</v>
      </c>
      <c r="J3427">
        <v>2</v>
      </c>
      <c r="K3427">
        <v>4</v>
      </c>
      <c r="L3427">
        <v>1</v>
      </c>
      <c r="M3427" s="2">
        <f>机器人辅助表!C3427</f>
        <v>3917.9206956521748</v>
      </c>
      <c r="N3427" s="2">
        <v>2</v>
      </c>
      <c r="O3427" s="2">
        <f>机器人辅助表!D3427</f>
        <v>328.01196521739138</v>
      </c>
      <c r="P3427" s="2">
        <v>3</v>
      </c>
      <c r="Q3427" s="2">
        <f>机器人辅助表!E3427</f>
        <v>145.78309565217398</v>
      </c>
      <c r="R3427" s="2">
        <v>6</v>
      </c>
      <c r="S3427" s="2">
        <f>机器人辅助表!F3427</f>
        <v>4066.6320000000001</v>
      </c>
      <c r="T3427">
        <v>0</v>
      </c>
      <c r="U3427">
        <v>0</v>
      </c>
      <c r="V3427">
        <v>0</v>
      </c>
      <c r="W3427">
        <v>0</v>
      </c>
      <c r="X3427">
        <v>0</v>
      </c>
      <c r="Y3427">
        <v>0</v>
      </c>
      <c r="Z3427">
        <v>0</v>
      </c>
      <c r="AA3427">
        <v>0</v>
      </c>
      <c r="AB3427">
        <v>0</v>
      </c>
      <c r="AC3427">
        <v>0</v>
      </c>
      <c r="AD3427">
        <v>0</v>
      </c>
      <c r="AE3427">
        <v>0</v>
      </c>
      <c r="AF3427">
        <v>0</v>
      </c>
      <c r="AG3427">
        <v>0</v>
      </c>
      <c r="BD3427">
        <v>11</v>
      </c>
      <c r="BE3427">
        <v>9113103</v>
      </c>
      <c r="BF3427">
        <v>9121103</v>
      </c>
      <c r="BG3427">
        <v>9121202</v>
      </c>
      <c r="BH3427">
        <v>9121302</v>
      </c>
      <c r="BI3427">
        <v>9121403</v>
      </c>
      <c r="BJ3427">
        <v>9114104</v>
      </c>
      <c r="BK3427">
        <v>9122103</v>
      </c>
      <c r="BL3427">
        <v>9122203</v>
      </c>
      <c r="BM3427">
        <v>9122302</v>
      </c>
      <c r="BN3427">
        <v>9122404</v>
      </c>
      <c r="BO3427">
        <v>9115104</v>
      </c>
    </row>
    <row r="3428" spans="1:67" x14ac:dyDescent="0.15">
      <c r="A3428">
        <v>3427</v>
      </c>
      <c r="B3428" t="s">
        <v>4172</v>
      </c>
      <c r="E3428">
        <f>机器人辅助表!B3428</f>
        <v>29</v>
      </c>
      <c r="F3428">
        <v>1</v>
      </c>
      <c r="G3428">
        <v>58001</v>
      </c>
      <c r="H3428">
        <v>0</v>
      </c>
      <c r="I3428">
        <f>机器人辅助表!H3428</f>
        <v>3014.0695313488704</v>
      </c>
      <c r="J3428">
        <v>2</v>
      </c>
      <c r="K3428">
        <v>4</v>
      </c>
      <c r="L3428">
        <v>1</v>
      </c>
      <c r="M3428" s="2">
        <f>机器人辅助表!C3428</f>
        <v>8350.8680016521776</v>
      </c>
      <c r="N3428" s="2">
        <v>2</v>
      </c>
      <c r="O3428" s="2">
        <f>机器人辅助表!D3428</f>
        <v>551.8701203478264</v>
      </c>
      <c r="P3428" s="2">
        <v>3</v>
      </c>
      <c r="Q3428" s="2">
        <f>机器人辅助表!E3428</f>
        <v>245.27560904347843</v>
      </c>
      <c r="R3428" s="2">
        <v>6</v>
      </c>
      <c r="S3428" s="2">
        <f>机器人辅助表!F3428</f>
        <v>4060.424</v>
      </c>
      <c r="T3428">
        <v>0</v>
      </c>
      <c r="U3428">
        <v>0</v>
      </c>
      <c r="V3428">
        <v>0</v>
      </c>
      <c r="W3428">
        <v>0</v>
      </c>
      <c r="X3428">
        <v>0</v>
      </c>
      <c r="Y3428">
        <v>0</v>
      </c>
      <c r="Z3428">
        <v>0</v>
      </c>
      <c r="AA3428">
        <v>0</v>
      </c>
      <c r="AB3428">
        <v>0</v>
      </c>
      <c r="AC3428">
        <v>0</v>
      </c>
      <c r="AD3428">
        <v>0</v>
      </c>
      <c r="AE3428">
        <v>0</v>
      </c>
      <c r="AF3428">
        <v>0</v>
      </c>
      <c r="AG3428">
        <v>0</v>
      </c>
      <c r="BD3428">
        <v>11</v>
      </c>
      <c r="BE3428">
        <v>9113104</v>
      </c>
      <c r="BF3428">
        <v>9121102</v>
      </c>
      <c r="BG3428">
        <v>9121203</v>
      </c>
      <c r="BH3428">
        <v>9121303</v>
      </c>
      <c r="BI3428">
        <v>9121403</v>
      </c>
      <c r="BJ3428">
        <v>9114102</v>
      </c>
      <c r="BK3428">
        <v>9122102</v>
      </c>
      <c r="BL3428">
        <v>9122204</v>
      </c>
      <c r="BM3428">
        <v>9122302</v>
      </c>
      <c r="BN3428">
        <v>9122404</v>
      </c>
      <c r="BO3428">
        <v>9115104</v>
      </c>
    </row>
    <row r="3429" spans="1:67" x14ac:dyDescent="0.15">
      <c r="A3429">
        <v>3428</v>
      </c>
      <c r="B3429" t="s">
        <v>4173</v>
      </c>
      <c r="E3429">
        <f>机器人辅助表!B3429</f>
        <v>48</v>
      </c>
      <c r="F3429">
        <v>3</v>
      </c>
      <c r="G3429">
        <v>58201</v>
      </c>
      <c r="H3429">
        <v>0</v>
      </c>
      <c r="I3429">
        <f>机器人辅助表!H3429</f>
        <v>17380.516546898456</v>
      </c>
      <c r="J3429">
        <v>2</v>
      </c>
      <c r="K3429">
        <v>4</v>
      </c>
      <c r="L3429">
        <v>1</v>
      </c>
      <c r="M3429" s="2">
        <f>机器人辅助表!C3429</f>
        <v>101619.70290722507</v>
      </c>
      <c r="N3429" s="2">
        <v>2</v>
      </c>
      <c r="O3429" s="2">
        <f>机器人辅助表!D3429</f>
        <v>4592.1925833182631</v>
      </c>
      <c r="P3429" s="2">
        <v>3</v>
      </c>
      <c r="Q3429" s="2">
        <f>机器人辅助表!E3429</f>
        <v>2040.9744814747835</v>
      </c>
      <c r="R3429" s="2">
        <v>6</v>
      </c>
      <c r="S3429" s="2">
        <f>机器人辅助表!F3429</f>
        <v>11134.731199999998</v>
      </c>
      <c r="T3429">
        <v>0</v>
      </c>
      <c r="U3429">
        <v>0</v>
      </c>
      <c r="V3429">
        <v>0</v>
      </c>
      <c r="W3429">
        <v>0</v>
      </c>
      <c r="X3429">
        <v>0</v>
      </c>
      <c r="Y3429">
        <v>0</v>
      </c>
      <c r="Z3429">
        <v>0</v>
      </c>
      <c r="AA3429">
        <v>0</v>
      </c>
      <c r="AB3429">
        <v>0</v>
      </c>
      <c r="AC3429">
        <v>0</v>
      </c>
      <c r="AD3429">
        <v>0</v>
      </c>
      <c r="AE3429">
        <v>0</v>
      </c>
      <c r="AF3429">
        <v>0</v>
      </c>
      <c r="AG3429">
        <v>0</v>
      </c>
      <c r="BD3429">
        <v>8</v>
      </c>
      <c r="BE3429">
        <v>9323103</v>
      </c>
      <c r="BF3429">
        <v>9324102</v>
      </c>
      <c r="BG3429">
        <v>9324204</v>
      </c>
      <c r="BH3429">
        <v>9324303</v>
      </c>
      <c r="BI3429">
        <v>9324403</v>
      </c>
      <c r="BJ3429">
        <v>9312104</v>
      </c>
      <c r="BK3429">
        <v>9311102</v>
      </c>
      <c r="BL3429">
        <v>9315102</v>
      </c>
    </row>
    <row r="3430" spans="1:67" x14ac:dyDescent="0.15">
      <c r="A3430">
        <v>3429</v>
      </c>
      <c r="B3430" t="s">
        <v>4174</v>
      </c>
      <c r="E3430">
        <f>机器人辅助表!B3430</f>
        <v>50</v>
      </c>
      <c r="F3430">
        <v>3</v>
      </c>
      <c r="G3430">
        <v>58201</v>
      </c>
      <c r="H3430">
        <v>0</v>
      </c>
      <c r="I3430">
        <f>机器人辅助表!H3430</f>
        <v>13551.857166229569</v>
      </c>
      <c r="J3430">
        <v>2</v>
      </c>
      <c r="K3430">
        <v>4</v>
      </c>
      <c r="L3430">
        <v>1</v>
      </c>
      <c r="M3430" s="2">
        <f>机器人辅助表!C3430</f>
        <v>83741.124928695688</v>
      </c>
      <c r="N3430" s="2">
        <v>2</v>
      </c>
      <c r="O3430" s="2">
        <f>机器人辅助表!D3430</f>
        <v>3623.414059414717</v>
      </c>
      <c r="P3430" s="2">
        <v>3</v>
      </c>
      <c r="Q3430" s="2">
        <f>机器人辅助表!E3430</f>
        <v>1610.4062486287633</v>
      </c>
      <c r="R3430" s="2">
        <v>6</v>
      </c>
      <c r="S3430" s="2">
        <f>机器人辅助表!F3430</f>
        <v>7969.8499999999995</v>
      </c>
      <c r="T3430">
        <v>0</v>
      </c>
      <c r="U3430">
        <v>0</v>
      </c>
      <c r="V3430">
        <v>0</v>
      </c>
      <c r="W3430">
        <v>0</v>
      </c>
      <c r="X3430">
        <v>0</v>
      </c>
      <c r="Y3430">
        <v>0</v>
      </c>
      <c r="Z3430">
        <v>0</v>
      </c>
      <c r="AA3430">
        <v>0</v>
      </c>
      <c r="AB3430">
        <v>0</v>
      </c>
      <c r="AC3430">
        <v>0</v>
      </c>
      <c r="AD3430">
        <v>0</v>
      </c>
      <c r="AE3430">
        <v>0</v>
      </c>
      <c r="AF3430">
        <v>0</v>
      </c>
      <c r="AG3430">
        <v>0</v>
      </c>
      <c r="BD3430">
        <v>8</v>
      </c>
      <c r="BE3430">
        <v>9323103</v>
      </c>
      <c r="BF3430">
        <v>9324103</v>
      </c>
      <c r="BG3430">
        <v>9324204</v>
      </c>
      <c r="BH3430">
        <v>9324304</v>
      </c>
      <c r="BI3430">
        <v>9324404</v>
      </c>
      <c r="BJ3430">
        <v>9312104</v>
      </c>
      <c r="BK3430">
        <v>9311102</v>
      </c>
      <c r="BL3430">
        <v>9315104</v>
      </c>
    </row>
    <row r="3431" spans="1:67" x14ac:dyDescent="0.15">
      <c r="A3431">
        <v>3430</v>
      </c>
      <c r="B3431" t="s">
        <v>4175</v>
      </c>
      <c r="E3431">
        <f>机器人辅助表!B3431</f>
        <v>19</v>
      </c>
      <c r="F3431">
        <v>3</v>
      </c>
      <c r="G3431">
        <v>58201</v>
      </c>
      <c r="H3431">
        <v>0</v>
      </c>
      <c r="I3431">
        <f>机器人辅助表!H3431</f>
        <v>2405.6151487998259</v>
      </c>
      <c r="J3431">
        <v>2</v>
      </c>
      <c r="K3431">
        <v>4</v>
      </c>
      <c r="L3431">
        <v>1</v>
      </c>
      <c r="M3431" s="2">
        <f>机器人辅助表!C3431</f>
        <v>3654.5559101413037</v>
      </c>
      <c r="N3431" s="2">
        <v>2</v>
      </c>
      <c r="O3431" s="2">
        <f>机器人辅助表!D3431</f>
        <v>315.31219356521746</v>
      </c>
      <c r="P3431" s="2">
        <v>3</v>
      </c>
      <c r="Q3431" s="2">
        <f>机器人辅助表!E3431</f>
        <v>140.13875269565222</v>
      </c>
      <c r="R3431" s="2">
        <v>6</v>
      </c>
      <c r="S3431" s="2">
        <f>机器人辅助表!F3431</f>
        <v>4126.6061999999993</v>
      </c>
      <c r="T3431">
        <v>0</v>
      </c>
      <c r="U3431">
        <v>0</v>
      </c>
      <c r="V3431">
        <v>0</v>
      </c>
      <c r="W3431">
        <v>0</v>
      </c>
      <c r="X3431">
        <v>0</v>
      </c>
      <c r="Y3431">
        <v>0</v>
      </c>
      <c r="Z3431">
        <v>0</v>
      </c>
      <c r="AA3431">
        <v>0</v>
      </c>
      <c r="AB3431">
        <v>0</v>
      </c>
      <c r="AC3431">
        <v>0</v>
      </c>
      <c r="AD3431">
        <v>0</v>
      </c>
      <c r="AE3431">
        <v>0</v>
      </c>
      <c r="AF3431">
        <v>0</v>
      </c>
      <c r="AG3431">
        <v>0</v>
      </c>
      <c r="BD3431">
        <v>8</v>
      </c>
      <c r="BE3431">
        <v>9323103</v>
      </c>
      <c r="BF3431">
        <v>9324104</v>
      </c>
      <c r="BG3431">
        <v>9324204</v>
      </c>
      <c r="BH3431">
        <v>9324302</v>
      </c>
      <c r="BI3431">
        <v>9324403</v>
      </c>
      <c r="BJ3431">
        <v>9312103</v>
      </c>
      <c r="BK3431">
        <v>9311102</v>
      </c>
      <c r="BL3431">
        <v>9315102</v>
      </c>
    </row>
    <row r="3432" spans="1:67" x14ac:dyDescent="0.15">
      <c r="A3432">
        <v>3431</v>
      </c>
      <c r="B3432" t="s">
        <v>1536</v>
      </c>
      <c r="E3432">
        <f>机器人辅助表!B3432</f>
        <v>43</v>
      </c>
      <c r="F3432">
        <v>3</v>
      </c>
      <c r="G3432">
        <v>58201</v>
      </c>
      <c r="H3432">
        <v>0</v>
      </c>
      <c r="I3432">
        <f>机器人辅助表!H3432</f>
        <v>12443.498861073873</v>
      </c>
      <c r="J3432">
        <v>2</v>
      </c>
      <c r="K3432">
        <v>4</v>
      </c>
      <c r="L3432">
        <v>1</v>
      </c>
      <c r="M3432" s="2">
        <f>机器人辅助表!C3432</f>
        <v>62055.481835205697</v>
      </c>
      <c r="N3432" s="2">
        <v>2</v>
      </c>
      <c r="O3432" s="2">
        <f>机器人辅助表!D3432</f>
        <v>3149.7952284138464</v>
      </c>
      <c r="P3432" s="2">
        <v>3</v>
      </c>
      <c r="Q3432" s="2">
        <f>机器人辅助表!E3432</f>
        <v>1399.9089904061543</v>
      </c>
      <c r="R3432" s="2">
        <v>6</v>
      </c>
      <c r="S3432" s="2">
        <f>机器人辅助表!F3432</f>
        <v>9816.643799999998</v>
      </c>
      <c r="T3432">
        <v>0</v>
      </c>
      <c r="U3432">
        <v>0</v>
      </c>
      <c r="V3432">
        <v>0</v>
      </c>
      <c r="W3432">
        <v>0</v>
      </c>
      <c r="X3432">
        <v>0</v>
      </c>
      <c r="Y3432">
        <v>0</v>
      </c>
      <c r="Z3432">
        <v>0</v>
      </c>
      <c r="AA3432">
        <v>0</v>
      </c>
      <c r="AB3432">
        <v>0</v>
      </c>
      <c r="AC3432">
        <v>0</v>
      </c>
      <c r="AD3432">
        <v>0</v>
      </c>
      <c r="AE3432">
        <v>0</v>
      </c>
      <c r="AF3432">
        <v>0</v>
      </c>
      <c r="AG3432">
        <v>0</v>
      </c>
      <c r="BD3432">
        <v>8</v>
      </c>
      <c r="BE3432">
        <v>9323103</v>
      </c>
      <c r="BF3432">
        <v>9324102</v>
      </c>
      <c r="BG3432">
        <v>9324204</v>
      </c>
      <c r="BH3432">
        <v>9324303</v>
      </c>
      <c r="BI3432">
        <v>9324403</v>
      </c>
      <c r="BJ3432">
        <v>9312103</v>
      </c>
      <c r="BK3432">
        <v>9311103</v>
      </c>
      <c r="BL3432">
        <v>9315103</v>
      </c>
    </row>
    <row r="3433" spans="1:67" x14ac:dyDescent="0.15">
      <c r="A3433">
        <v>3432</v>
      </c>
      <c r="B3433" t="s">
        <v>4176</v>
      </c>
      <c r="E3433">
        <f>机器人辅助表!B3433</f>
        <v>31</v>
      </c>
      <c r="F3433">
        <v>2</v>
      </c>
      <c r="G3433">
        <v>58101</v>
      </c>
      <c r="H3433">
        <v>0</v>
      </c>
      <c r="I3433">
        <f>机器人辅助表!H3433</f>
        <v>4780.0130671517554</v>
      </c>
      <c r="J3433">
        <v>2</v>
      </c>
      <c r="K3433">
        <v>4</v>
      </c>
      <c r="L3433">
        <v>1</v>
      </c>
      <c r="M3433" s="2">
        <f>机器人辅助表!C3433</f>
        <v>14658.404617661545</v>
      </c>
      <c r="N3433" s="2">
        <v>2</v>
      </c>
      <c r="O3433" s="2">
        <f>机器人辅助表!D3433</f>
        <v>936.95545517538494</v>
      </c>
      <c r="P3433" s="2">
        <v>3</v>
      </c>
      <c r="Q3433" s="2">
        <f>机器人辅助表!E3433</f>
        <v>416.42464674461553</v>
      </c>
      <c r="R3433" s="2">
        <v>6</v>
      </c>
      <c r="S3433" s="2">
        <f>机器人辅助表!F3433</f>
        <v>6010.6704000000009</v>
      </c>
      <c r="T3433">
        <v>0</v>
      </c>
      <c r="U3433">
        <v>0</v>
      </c>
      <c r="V3433">
        <v>0</v>
      </c>
      <c r="W3433">
        <v>0</v>
      </c>
      <c r="X3433">
        <v>0</v>
      </c>
      <c r="Y3433">
        <v>0</v>
      </c>
      <c r="Z3433">
        <v>0</v>
      </c>
      <c r="AA3433">
        <v>0</v>
      </c>
      <c r="AB3433">
        <v>0</v>
      </c>
      <c r="AC3433">
        <v>0</v>
      </c>
      <c r="AD3433">
        <v>0</v>
      </c>
      <c r="AE3433">
        <v>0</v>
      </c>
      <c r="AF3433">
        <v>0</v>
      </c>
      <c r="AG3433">
        <v>0</v>
      </c>
      <c r="BD3433">
        <v>11</v>
      </c>
      <c r="BE3433">
        <v>9211104</v>
      </c>
      <c r="BF3433">
        <v>9214103</v>
      </c>
      <c r="BG3433">
        <v>9214204</v>
      </c>
      <c r="BH3433">
        <v>9214304</v>
      </c>
      <c r="BI3433">
        <v>9214404</v>
      </c>
      <c r="BJ3433">
        <v>9222104</v>
      </c>
      <c r="BK3433">
        <v>9223102</v>
      </c>
      <c r="BL3433">
        <v>9223204</v>
      </c>
      <c r="BM3433">
        <v>9223302</v>
      </c>
      <c r="BN3433">
        <v>9223403</v>
      </c>
      <c r="BO3433">
        <v>9215103</v>
      </c>
    </row>
    <row r="3434" spans="1:67" x14ac:dyDescent="0.15">
      <c r="A3434">
        <v>3433</v>
      </c>
      <c r="B3434" t="s">
        <v>4177</v>
      </c>
      <c r="E3434">
        <f>机器人辅助表!B3434</f>
        <v>46</v>
      </c>
      <c r="F3434">
        <v>3</v>
      </c>
      <c r="G3434">
        <v>58201</v>
      </c>
      <c r="H3434">
        <v>0</v>
      </c>
      <c r="I3434">
        <f>机器人辅助表!H3434</f>
        <v>11290.167500475885</v>
      </c>
      <c r="J3434">
        <v>2</v>
      </c>
      <c r="K3434">
        <v>4</v>
      </c>
      <c r="L3434">
        <v>1</v>
      </c>
      <c r="M3434" s="2">
        <f>机器人辅助表!C3434</f>
        <v>62230.55502953742</v>
      </c>
      <c r="N3434" s="2">
        <v>2</v>
      </c>
      <c r="O3434" s="2">
        <f>机器人辅助表!D3434</f>
        <v>2941.956639610436</v>
      </c>
      <c r="P3434" s="2">
        <v>3</v>
      </c>
      <c r="Q3434" s="2">
        <f>机器人辅助表!E3434</f>
        <v>1307.536284271305</v>
      </c>
      <c r="R3434" s="2">
        <v>6</v>
      </c>
      <c r="S3434" s="2">
        <f>机器人辅助表!F3434</f>
        <v>7852.2287999999999</v>
      </c>
      <c r="T3434">
        <v>0</v>
      </c>
      <c r="U3434">
        <v>0</v>
      </c>
      <c r="V3434">
        <v>0</v>
      </c>
      <c r="W3434">
        <v>0</v>
      </c>
      <c r="X3434">
        <v>0</v>
      </c>
      <c r="Y3434">
        <v>0</v>
      </c>
      <c r="Z3434">
        <v>0</v>
      </c>
      <c r="AA3434">
        <v>0</v>
      </c>
      <c r="AB3434">
        <v>0</v>
      </c>
      <c r="AC3434">
        <v>0</v>
      </c>
      <c r="AD3434">
        <v>0</v>
      </c>
      <c r="AE3434">
        <v>0</v>
      </c>
      <c r="AF3434">
        <v>0</v>
      </c>
      <c r="AG3434">
        <v>0</v>
      </c>
      <c r="BD3434">
        <v>8</v>
      </c>
      <c r="BE3434">
        <v>9323104</v>
      </c>
      <c r="BF3434">
        <v>9324102</v>
      </c>
      <c r="BG3434">
        <v>9324203</v>
      </c>
      <c r="BH3434">
        <v>9324304</v>
      </c>
      <c r="BI3434">
        <v>9324404</v>
      </c>
      <c r="BJ3434">
        <v>9312102</v>
      </c>
      <c r="BK3434">
        <v>9311104</v>
      </c>
      <c r="BL3434">
        <v>9315104</v>
      </c>
    </row>
    <row r="3435" spans="1:67" x14ac:dyDescent="0.15">
      <c r="A3435">
        <v>3434</v>
      </c>
      <c r="B3435" t="s">
        <v>4178</v>
      </c>
      <c r="E3435">
        <f>机器人辅助表!B3435</f>
        <v>22</v>
      </c>
      <c r="F3435">
        <v>3</v>
      </c>
      <c r="G3435">
        <v>58201</v>
      </c>
      <c r="H3435">
        <v>0</v>
      </c>
      <c r="I3435">
        <f>机器人辅助表!H3435</f>
        <v>2801.3199550998265</v>
      </c>
      <c r="J3435">
        <v>2</v>
      </c>
      <c r="K3435">
        <v>4</v>
      </c>
      <c r="L3435">
        <v>1</v>
      </c>
      <c r="M3435" s="2">
        <f>机器人辅助表!C3435</f>
        <v>5122.6097196521741</v>
      </c>
      <c r="N3435" s="2">
        <v>2</v>
      </c>
      <c r="O3435" s="2">
        <f>机器人辅助表!D3435</f>
        <v>404.86048278260881</v>
      </c>
      <c r="P3435" s="2">
        <v>3</v>
      </c>
      <c r="Q3435" s="2">
        <f>机器人辅助表!E3435</f>
        <v>179.93799234782614</v>
      </c>
      <c r="R3435" s="2">
        <v>6</v>
      </c>
      <c r="S3435" s="2">
        <f>机器人辅助表!F3435</f>
        <v>4543.3248000000003</v>
      </c>
      <c r="T3435">
        <v>0</v>
      </c>
      <c r="U3435">
        <v>0</v>
      </c>
      <c r="V3435">
        <v>0</v>
      </c>
      <c r="W3435">
        <v>0</v>
      </c>
      <c r="X3435">
        <v>0</v>
      </c>
      <c r="Y3435">
        <v>0</v>
      </c>
      <c r="Z3435">
        <v>0</v>
      </c>
      <c r="AA3435">
        <v>0</v>
      </c>
      <c r="AB3435">
        <v>0</v>
      </c>
      <c r="AC3435">
        <v>0</v>
      </c>
      <c r="AD3435">
        <v>0</v>
      </c>
      <c r="AE3435">
        <v>0</v>
      </c>
      <c r="AF3435">
        <v>0</v>
      </c>
      <c r="AG3435">
        <v>0</v>
      </c>
      <c r="BD3435">
        <v>8</v>
      </c>
      <c r="BE3435">
        <v>9323103</v>
      </c>
      <c r="BF3435">
        <v>9324103</v>
      </c>
      <c r="BG3435">
        <v>9324202</v>
      </c>
      <c r="BH3435">
        <v>9324302</v>
      </c>
      <c r="BI3435">
        <v>9324402</v>
      </c>
      <c r="BJ3435">
        <v>9312102</v>
      </c>
      <c r="BK3435">
        <v>9311102</v>
      </c>
      <c r="BL3435">
        <v>9315104</v>
      </c>
    </row>
    <row r="3436" spans="1:67" x14ac:dyDescent="0.15">
      <c r="A3436">
        <v>3435</v>
      </c>
      <c r="B3436" t="s">
        <v>4179</v>
      </c>
      <c r="E3436">
        <f>机器人辅助表!B3436</f>
        <v>39</v>
      </c>
      <c r="F3436">
        <v>2</v>
      </c>
      <c r="G3436">
        <v>58101</v>
      </c>
      <c r="H3436">
        <v>0</v>
      </c>
      <c r="I3436">
        <f>机器人辅助表!H3436</f>
        <v>4597.2690159507656</v>
      </c>
      <c r="J3436">
        <v>2</v>
      </c>
      <c r="K3436">
        <v>4</v>
      </c>
      <c r="L3436">
        <v>1</v>
      </c>
      <c r="M3436" s="2">
        <f>机器人辅助表!C3436</f>
        <v>19519.600072242407</v>
      </c>
      <c r="N3436" s="2">
        <v>2</v>
      </c>
      <c r="O3436" s="2">
        <f>机器人辅助表!D3436</f>
        <v>1097.0761142787294</v>
      </c>
      <c r="P3436" s="2">
        <v>3</v>
      </c>
      <c r="Q3436" s="2">
        <f>机器人辅助表!E3436</f>
        <v>487.58938412387971</v>
      </c>
      <c r="R3436" s="2">
        <v>6</v>
      </c>
      <c r="S3436" s="2">
        <f>机器人辅助表!F3436</f>
        <v>4310.6117999999997</v>
      </c>
      <c r="T3436">
        <v>0</v>
      </c>
      <c r="U3436">
        <v>0</v>
      </c>
      <c r="V3436">
        <v>0</v>
      </c>
      <c r="W3436">
        <v>0</v>
      </c>
      <c r="X3436">
        <v>0</v>
      </c>
      <c r="Y3436">
        <v>0</v>
      </c>
      <c r="Z3436">
        <v>0</v>
      </c>
      <c r="AA3436">
        <v>0</v>
      </c>
      <c r="AB3436">
        <v>0</v>
      </c>
      <c r="AC3436">
        <v>0</v>
      </c>
      <c r="AD3436">
        <v>0</v>
      </c>
      <c r="AE3436">
        <v>0</v>
      </c>
      <c r="AF3436">
        <v>0</v>
      </c>
      <c r="AG3436">
        <v>0</v>
      </c>
      <c r="BD3436">
        <v>11</v>
      </c>
      <c r="BE3436">
        <v>9211102</v>
      </c>
      <c r="BF3436">
        <v>9214102</v>
      </c>
      <c r="BG3436">
        <v>9214203</v>
      </c>
      <c r="BH3436">
        <v>9214302</v>
      </c>
      <c r="BI3436">
        <v>9214404</v>
      </c>
      <c r="BJ3436">
        <v>9222104</v>
      </c>
      <c r="BK3436">
        <v>9223104</v>
      </c>
      <c r="BL3436">
        <v>9223203</v>
      </c>
      <c r="BM3436">
        <v>9223302</v>
      </c>
      <c r="BN3436">
        <v>9223403</v>
      </c>
      <c r="BO3436">
        <v>9215103</v>
      </c>
    </row>
    <row r="3437" spans="1:67" x14ac:dyDescent="0.15">
      <c r="A3437">
        <v>3436</v>
      </c>
      <c r="B3437" t="s">
        <v>1537</v>
      </c>
      <c r="E3437">
        <f>机器人辅助表!B3437</f>
        <v>22</v>
      </c>
      <c r="F3437">
        <v>1</v>
      </c>
      <c r="G3437">
        <v>58001</v>
      </c>
      <c r="H3437">
        <v>0</v>
      </c>
      <c r="I3437">
        <f>机器人辅助表!H3437</f>
        <v>2251.0606782052178</v>
      </c>
      <c r="J3437">
        <v>2</v>
      </c>
      <c r="K3437">
        <v>4</v>
      </c>
      <c r="L3437">
        <v>1</v>
      </c>
      <c r="M3437" s="2">
        <f>机器人辅助表!C3437</f>
        <v>4116.3828104347831</v>
      </c>
      <c r="N3437" s="2">
        <v>2</v>
      </c>
      <c r="O3437" s="2">
        <f>机器人辅助表!D3437</f>
        <v>325.3343165217392</v>
      </c>
      <c r="P3437" s="2">
        <v>3</v>
      </c>
      <c r="Q3437" s="2">
        <f>机器人辅助表!E3437</f>
        <v>144.59302956521742</v>
      </c>
      <c r="R3437" s="2">
        <v>6</v>
      </c>
      <c r="S3437" s="2">
        <f>机器人辅助表!F3437</f>
        <v>3650.886</v>
      </c>
      <c r="T3437">
        <v>0</v>
      </c>
      <c r="U3437">
        <v>0</v>
      </c>
      <c r="V3437">
        <v>0</v>
      </c>
      <c r="W3437">
        <v>0</v>
      </c>
      <c r="X3437">
        <v>0</v>
      </c>
      <c r="Y3437">
        <v>0</v>
      </c>
      <c r="Z3437">
        <v>0</v>
      </c>
      <c r="AA3437">
        <v>0</v>
      </c>
      <c r="AB3437">
        <v>0</v>
      </c>
      <c r="AC3437">
        <v>0</v>
      </c>
      <c r="AD3437">
        <v>0</v>
      </c>
      <c r="AE3437">
        <v>0</v>
      </c>
      <c r="AF3437">
        <v>0</v>
      </c>
      <c r="AG3437">
        <v>0</v>
      </c>
      <c r="BD3437">
        <v>11</v>
      </c>
      <c r="BE3437">
        <v>9113104</v>
      </c>
      <c r="BF3437">
        <v>9121103</v>
      </c>
      <c r="BG3437">
        <v>9121202</v>
      </c>
      <c r="BH3437">
        <v>9121304</v>
      </c>
      <c r="BI3437">
        <v>9121402</v>
      </c>
      <c r="BJ3437">
        <v>9114102</v>
      </c>
      <c r="BK3437">
        <v>9122103</v>
      </c>
      <c r="BL3437">
        <v>9122203</v>
      </c>
      <c r="BM3437">
        <v>9122303</v>
      </c>
      <c r="BN3437">
        <v>9122403</v>
      </c>
      <c r="BO3437">
        <v>9115104</v>
      </c>
    </row>
    <row r="3438" spans="1:67" x14ac:dyDescent="0.15">
      <c r="A3438">
        <v>3437</v>
      </c>
      <c r="B3438" t="s">
        <v>4180</v>
      </c>
      <c r="E3438">
        <f>机器人辅助表!B3438</f>
        <v>36</v>
      </c>
      <c r="F3438">
        <v>3</v>
      </c>
      <c r="G3438">
        <v>58201</v>
      </c>
      <c r="H3438">
        <v>0</v>
      </c>
      <c r="I3438">
        <f>机器人辅助表!H3438</f>
        <v>4519.5992850665743</v>
      </c>
      <c r="J3438">
        <v>2</v>
      </c>
      <c r="K3438">
        <v>4</v>
      </c>
      <c r="L3438">
        <v>1</v>
      </c>
      <c r="M3438" s="2">
        <f>机器人辅助表!C3438</f>
        <v>16775.066026017397</v>
      </c>
      <c r="N3438" s="2">
        <v>2</v>
      </c>
      <c r="O3438" s="2">
        <f>机器人辅助表!D3438</f>
        <v>1023.9669640486958</v>
      </c>
      <c r="P3438" s="2">
        <v>3</v>
      </c>
      <c r="Q3438" s="2">
        <f>机器人辅助表!E3438</f>
        <v>455.0964284660871</v>
      </c>
      <c r="R3438" s="2">
        <v>6</v>
      </c>
      <c r="S3438" s="2">
        <f>机器人辅助表!F3438</f>
        <v>4753.7255999999998</v>
      </c>
      <c r="T3438">
        <v>0</v>
      </c>
      <c r="U3438">
        <v>0</v>
      </c>
      <c r="V3438">
        <v>0</v>
      </c>
      <c r="W3438">
        <v>0</v>
      </c>
      <c r="X3438">
        <v>0</v>
      </c>
      <c r="Y3438">
        <v>0</v>
      </c>
      <c r="Z3438">
        <v>0</v>
      </c>
      <c r="AA3438">
        <v>0</v>
      </c>
      <c r="AB3438">
        <v>0</v>
      </c>
      <c r="AC3438">
        <v>0</v>
      </c>
      <c r="AD3438">
        <v>0</v>
      </c>
      <c r="AE3438">
        <v>0</v>
      </c>
      <c r="AF3438">
        <v>0</v>
      </c>
      <c r="AG3438">
        <v>0</v>
      </c>
      <c r="BD3438">
        <v>8</v>
      </c>
      <c r="BE3438">
        <v>9323102</v>
      </c>
      <c r="BF3438">
        <v>9324104</v>
      </c>
      <c r="BG3438">
        <v>9324203</v>
      </c>
      <c r="BH3438">
        <v>9324302</v>
      </c>
      <c r="BI3438">
        <v>9324404</v>
      </c>
      <c r="BJ3438">
        <v>9312104</v>
      </c>
      <c r="BK3438">
        <v>9311102</v>
      </c>
      <c r="BL3438">
        <v>9315103</v>
      </c>
    </row>
    <row r="3439" spans="1:67" x14ac:dyDescent="0.15">
      <c r="A3439">
        <v>3438</v>
      </c>
      <c r="B3439" t="s">
        <v>1538</v>
      </c>
      <c r="E3439">
        <f>机器人辅助表!B3439</f>
        <v>32</v>
      </c>
      <c r="F3439">
        <v>1</v>
      </c>
      <c r="G3439">
        <v>58001</v>
      </c>
      <c r="H3439">
        <v>0</v>
      </c>
      <c r="I3439">
        <f>机器人辅助表!H3439</f>
        <v>2727.3787910589431</v>
      </c>
      <c r="J3439">
        <v>2</v>
      </c>
      <c r="K3439">
        <v>4</v>
      </c>
      <c r="L3439">
        <v>1</v>
      </c>
      <c r="M3439" s="2">
        <f>机器人辅助表!C3439</f>
        <v>8737.533302568565</v>
      </c>
      <c r="N3439" s="2">
        <v>2</v>
      </c>
      <c r="O3439" s="2">
        <f>机器人辅助表!D3439</f>
        <v>553.0274080013379</v>
      </c>
      <c r="P3439" s="2">
        <v>3</v>
      </c>
      <c r="Q3439" s="2">
        <f>机器人辅助表!E3439</f>
        <v>245.78995911170574</v>
      </c>
      <c r="R3439" s="2">
        <v>6</v>
      </c>
      <c r="S3439" s="2">
        <f>机器人辅助表!F3439</f>
        <v>3307.3439999999996</v>
      </c>
      <c r="T3439">
        <v>0</v>
      </c>
      <c r="U3439">
        <v>0</v>
      </c>
      <c r="V3439">
        <v>0</v>
      </c>
      <c r="W3439">
        <v>0</v>
      </c>
      <c r="X3439">
        <v>0</v>
      </c>
      <c r="Y3439">
        <v>0</v>
      </c>
      <c r="Z3439">
        <v>0</v>
      </c>
      <c r="AA3439">
        <v>0</v>
      </c>
      <c r="AB3439">
        <v>0</v>
      </c>
      <c r="AC3439">
        <v>0</v>
      </c>
      <c r="AD3439">
        <v>0</v>
      </c>
      <c r="AE3439">
        <v>0</v>
      </c>
      <c r="AF3439">
        <v>0</v>
      </c>
      <c r="AG3439">
        <v>0</v>
      </c>
      <c r="BD3439">
        <v>11</v>
      </c>
      <c r="BE3439">
        <v>9113102</v>
      </c>
      <c r="BF3439">
        <v>9121104</v>
      </c>
      <c r="BG3439">
        <v>9121203</v>
      </c>
      <c r="BH3439">
        <v>9121303</v>
      </c>
      <c r="BI3439">
        <v>9121402</v>
      </c>
      <c r="BJ3439">
        <v>9114103</v>
      </c>
      <c r="BK3439">
        <v>9122103</v>
      </c>
      <c r="BL3439">
        <v>9122203</v>
      </c>
      <c r="BM3439">
        <v>9122304</v>
      </c>
      <c r="BN3439">
        <v>9122403</v>
      </c>
      <c r="BO3439">
        <v>9115104</v>
      </c>
    </row>
    <row r="3440" spans="1:67" x14ac:dyDescent="0.15">
      <c r="A3440">
        <v>3439</v>
      </c>
      <c r="B3440" t="s">
        <v>1539</v>
      </c>
      <c r="E3440">
        <f>机器人辅助表!B3440</f>
        <v>50</v>
      </c>
      <c r="F3440">
        <v>2</v>
      </c>
      <c r="G3440">
        <v>58101</v>
      </c>
      <c r="H3440">
        <v>0</v>
      </c>
      <c r="I3440">
        <f>机器人辅助表!H3440</f>
        <v>20189.501492546089</v>
      </c>
      <c r="J3440">
        <v>2</v>
      </c>
      <c r="K3440">
        <v>4</v>
      </c>
      <c r="L3440">
        <v>1</v>
      </c>
      <c r="M3440" s="2">
        <f>机器人辅助表!C3440</f>
        <v>124757.18611826093</v>
      </c>
      <c r="N3440" s="2">
        <v>2</v>
      </c>
      <c r="O3440" s="2">
        <f>机器人辅助表!D3440</f>
        <v>5398.1474762709049</v>
      </c>
      <c r="P3440" s="2">
        <v>3</v>
      </c>
      <c r="Q3440" s="2">
        <f>机器人辅助表!E3440</f>
        <v>2399.1766561204022</v>
      </c>
      <c r="R3440" s="2">
        <v>6</v>
      </c>
      <c r="S3440" s="2">
        <f>机器人辅助表!F3440</f>
        <v>11873.449999999999</v>
      </c>
      <c r="T3440">
        <v>0</v>
      </c>
      <c r="U3440">
        <v>0</v>
      </c>
      <c r="V3440">
        <v>0</v>
      </c>
      <c r="W3440">
        <v>0</v>
      </c>
      <c r="X3440">
        <v>0</v>
      </c>
      <c r="Y3440">
        <v>0</v>
      </c>
      <c r="Z3440">
        <v>0</v>
      </c>
      <c r="AA3440">
        <v>0</v>
      </c>
      <c r="AB3440">
        <v>0</v>
      </c>
      <c r="AC3440">
        <v>0</v>
      </c>
      <c r="AD3440">
        <v>0</v>
      </c>
      <c r="AE3440">
        <v>0</v>
      </c>
      <c r="AF3440">
        <v>0</v>
      </c>
      <c r="AG3440">
        <v>0</v>
      </c>
      <c r="BD3440">
        <v>11</v>
      </c>
      <c r="BE3440">
        <v>9211104</v>
      </c>
      <c r="BF3440">
        <v>9214104</v>
      </c>
      <c r="BG3440">
        <v>9214203</v>
      </c>
      <c r="BH3440">
        <v>9214303</v>
      </c>
      <c r="BI3440">
        <v>9214404</v>
      </c>
      <c r="BJ3440">
        <v>9222103</v>
      </c>
      <c r="BK3440">
        <v>9223103</v>
      </c>
      <c r="BL3440">
        <v>9223204</v>
      </c>
      <c r="BM3440">
        <v>9223303</v>
      </c>
      <c r="BN3440">
        <v>9223402</v>
      </c>
      <c r="BO3440">
        <v>9215102</v>
      </c>
    </row>
    <row r="3441" spans="1:67" x14ac:dyDescent="0.15">
      <c r="A3441">
        <v>3440</v>
      </c>
      <c r="B3441" t="s">
        <v>4181</v>
      </c>
      <c r="E3441">
        <f>机器人辅助表!B3441</f>
        <v>31</v>
      </c>
      <c r="F3441">
        <v>3</v>
      </c>
      <c r="G3441">
        <v>58201</v>
      </c>
      <c r="H3441">
        <v>0</v>
      </c>
      <c r="I3441">
        <f>机器人辅助表!H3441</f>
        <v>5206.7999481474471</v>
      </c>
      <c r="J3441">
        <v>2</v>
      </c>
      <c r="K3441">
        <v>4</v>
      </c>
      <c r="L3441">
        <v>1</v>
      </c>
      <c r="M3441" s="2">
        <f>机器人辅助表!C3441</f>
        <v>15967.190744238467</v>
      </c>
      <c r="N3441" s="2">
        <v>2</v>
      </c>
      <c r="O3441" s="2">
        <f>机器人辅助表!D3441</f>
        <v>1020.6121922446156</v>
      </c>
      <c r="P3441" s="2">
        <v>3</v>
      </c>
      <c r="Q3441" s="2">
        <f>机器人辅助表!E3441</f>
        <v>453.60541877538475</v>
      </c>
      <c r="R3441" s="2">
        <v>6</v>
      </c>
      <c r="S3441" s="2">
        <f>机器人辅助表!F3441</f>
        <v>6547.3374000000003</v>
      </c>
      <c r="T3441">
        <v>0</v>
      </c>
      <c r="U3441">
        <v>0</v>
      </c>
      <c r="V3441">
        <v>0</v>
      </c>
      <c r="W3441">
        <v>0</v>
      </c>
      <c r="X3441">
        <v>0</v>
      </c>
      <c r="Y3441">
        <v>0</v>
      </c>
      <c r="Z3441">
        <v>0</v>
      </c>
      <c r="AA3441">
        <v>0</v>
      </c>
      <c r="AB3441">
        <v>0</v>
      </c>
      <c r="AC3441">
        <v>0</v>
      </c>
      <c r="AD3441">
        <v>0</v>
      </c>
      <c r="AE3441">
        <v>0</v>
      </c>
      <c r="AF3441">
        <v>0</v>
      </c>
      <c r="AG3441">
        <v>0</v>
      </c>
      <c r="BD3441">
        <v>8</v>
      </c>
      <c r="BE3441">
        <v>9323104</v>
      </c>
      <c r="BF3441">
        <v>9324102</v>
      </c>
      <c r="BG3441">
        <v>9324204</v>
      </c>
      <c r="BH3441">
        <v>9324304</v>
      </c>
      <c r="BI3441">
        <v>9324404</v>
      </c>
      <c r="BJ3441">
        <v>9312103</v>
      </c>
      <c r="BK3441">
        <v>9311103</v>
      </c>
      <c r="BL3441">
        <v>9315103</v>
      </c>
    </row>
    <row r="3442" spans="1:67" x14ac:dyDescent="0.15">
      <c r="A3442">
        <v>3441</v>
      </c>
      <c r="B3442" t="s">
        <v>4182</v>
      </c>
      <c r="E3442">
        <f>机器人辅助表!B3442</f>
        <v>31</v>
      </c>
      <c r="F3442">
        <v>2</v>
      </c>
      <c r="G3442">
        <v>58101</v>
      </c>
      <c r="H3442">
        <v>0</v>
      </c>
      <c r="I3442">
        <f>机器人辅助表!H3442</f>
        <v>4267.8688099569235</v>
      </c>
      <c r="J3442">
        <v>2</v>
      </c>
      <c r="K3442">
        <v>4</v>
      </c>
      <c r="L3442">
        <v>1</v>
      </c>
      <c r="M3442" s="2">
        <f>机器人辅助表!C3442</f>
        <v>13087.861265769236</v>
      </c>
      <c r="N3442" s="2">
        <v>2</v>
      </c>
      <c r="O3442" s="2">
        <f>机器人辅助表!D3442</f>
        <v>836.56737069230792</v>
      </c>
      <c r="P3442" s="2">
        <v>3</v>
      </c>
      <c r="Q3442" s="2">
        <f>机器人辅助表!E3442</f>
        <v>371.80772030769242</v>
      </c>
      <c r="R3442" s="2">
        <v>6</v>
      </c>
      <c r="S3442" s="2">
        <f>机器人辅助表!F3442</f>
        <v>5366.67</v>
      </c>
      <c r="T3442">
        <v>0</v>
      </c>
      <c r="U3442">
        <v>0</v>
      </c>
      <c r="V3442">
        <v>0</v>
      </c>
      <c r="W3442">
        <v>0</v>
      </c>
      <c r="X3442">
        <v>0</v>
      </c>
      <c r="Y3442">
        <v>0</v>
      </c>
      <c r="Z3442">
        <v>0</v>
      </c>
      <c r="AA3442">
        <v>0</v>
      </c>
      <c r="AB3442">
        <v>0</v>
      </c>
      <c r="AC3442">
        <v>0</v>
      </c>
      <c r="AD3442">
        <v>0</v>
      </c>
      <c r="AE3442">
        <v>0</v>
      </c>
      <c r="AF3442">
        <v>0</v>
      </c>
      <c r="AG3442">
        <v>0</v>
      </c>
      <c r="BD3442">
        <v>11</v>
      </c>
      <c r="BE3442">
        <v>9211104</v>
      </c>
      <c r="BF3442">
        <v>9214104</v>
      </c>
      <c r="BG3442">
        <v>9214203</v>
      </c>
      <c r="BH3442">
        <v>9214303</v>
      </c>
      <c r="BI3442">
        <v>9214404</v>
      </c>
      <c r="BJ3442">
        <v>9222102</v>
      </c>
      <c r="BK3442">
        <v>9223102</v>
      </c>
      <c r="BL3442">
        <v>9223203</v>
      </c>
      <c r="BM3442">
        <v>9223302</v>
      </c>
      <c r="BN3442">
        <v>9223403</v>
      </c>
      <c r="BO3442">
        <v>9215103</v>
      </c>
    </row>
    <row r="3443" spans="1:67" x14ac:dyDescent="0.15">
      <c r="A3443">
        <v>3442</v>
      </c>
      <c r="B3443" t="s">
        <v>1540</v>
      </c>
      <c r="E3443">
        <f>机器人辅助表!B3443</f>
        <v>29</v>
      </c>
      <c r="F3443">
        <v>1</v>
      </c>
      <c r="G3443">
        <v>58001</v>
      </c>
      <c r="H3443">
        <v>0</v>
      </c>
      <c r="I3443">
        <f>机器人辅助表!H3443</f>
        <v>5274.6216798605228</v>
      </c>
      <c r="J3443">
        <v>2</v>
      </c>
      <c r="K3443">
        <v>4</v>
      </c>
      <c r="L3443">
        <v>1</v>
      </c>
      <c r="M3443" s="2">
        <f>机器人辅助表!C3443</f>
        <v>14614.019002891309</v>
      </c>
      <c r="N3443" s="2">
        <v>2</v>
      </c>
      <c r="O3443" s="2">
        <f>机器人辅助表!D3443</f>
        <v>965.77271060869612</v>
      </c>
      <c r="P3443" s="2">
        <v>3</v>
      </c>
      <c r="Q3443" s="2">
        <f>机器人辅助表!E3443</f>
        <v>429.23231582608724</v>
      </c>
      <c r="R3443" s="2">
        <v>6</v>
      </c>
      <c r="S3443" s="2">
        <f>机器人辅助表!F3443</f>
        <v>7105.7419999999993</v>
      </c>
      <c r="T3443">
        <v>0</v>
      </c>
      <c r="U3443">
        <v>0</v>
      </c>
      <c r="V3443">
        <v>0</v>
      </c>
      <c r="W3443">
        <v>0</v>
      </c>
      <c r="X3443">
        <v>0</v>
      </c>
      <c r="Y3443">
        <v>0</v>
      </c>
      <c r="Z3443">
        <v>0</v>
      </c>
      <c r="AA3443">
        <v>0</v>
      </c>
      <c r="AB3443">
        <v>0</v>
      </c>
      <c r="AC3443">
        <v>0</v>
      </c>
      <c r="AD3443">
        <v>0</v>
      </c>
      <c r="AE3443">
        <v>0</v>
      </c>
      <c r="AF3443">
        <v>0</v>
      </c>
      <c r="AG3443">
        <v>0</v>
      </c>
      <c r="BD3443">
        <v>11</v>
      </c>
      <c r="BE3443">
        <v>9113102</v>
      </c>
      <c r="BF3443">
        <v>9121104</v>
      </c>
      <c r="BG3443">
        <v>9121204</v>
      </c>
      <c r="BH3443">
        <v>9121303</v>
      </c>
      <c r="BI3443">
        <v>9121403</v>
      </c>
      <c r="BJ3443">
        <v>9114102</v>
      </c>
      <c r="BK3443">
        <v>9122104</v>
      </c>
      <c r="BL3443">
        <v>9122204</v>
      </c>
      <c r="BM3443">
        <v>9122303</v>
      </c>
      <c r="BN3443">
        <v>9122404</v>
      </c>
      <c r="BO3443">
        <v>9115103</v>
      </c>
    </row>
    <row r="3444" spans="1:67" x14ac:dyDescent="0.15">
      <c r="A3444">
        <v>3443</v>
      </c>
      <c r="B3444" t="s">
        <v>4183</v>
      </c>
      <c r="E3444">
        <f>机器人辅助表!B3444</f>
        <v>48</v>
      </c>
      <c r="F3444">
        <v>1</v>
      </c>
      <c r="G3444">
        <v>58001</v>
      </c>
      <c r="H3444">
        <v>0</v>
      </c>
      <c r="I3444">
        <f>机器人辅助表!H3444</f>
        <v>13708.576431356532</v>
      </c>
      <c r="J3444">
        <v>2</v>
      </c>
      <c r="K3444">
        <v>4</v>
      </c>
      <c r="L3444">
        <v>1</v>
      </c>
      <c r="M3444" s="2">
        <f>机器人辅助表!C3444</f>
        <v>80150.751588797255</v>
      </c>
      <c r="N3444" s="2">
        <v>2</v>
      </c>
      <c r="O3444" s="2">
        <f>机器人辅助表!D3444</f>
        <v>3622.0110516313066</v>
      </c>
      <c r="P3444" s="2">
        <v>3</v>
      </c>
      <c r="Q3444" s="2">
        <f>机器人辅助表!E3444</f>
        <v>1609.782689613914</v>
      </c>
      <c r="R3444" s="2">
        <v>6</v>
      </c>
      <c r="S3444" s="2">
        <f>机器人辅助表!F3444</f>
        <v>8782.3232000000007</v>
      </c>
      <c r="T3444">
        <v>0</v>
      </c>
      <c r="U3444">
        <v>0</v>
      </c>
      <c r="V3444">
        <v>0</v>
      </c>
      <c r="W3444">
        <v>0</v>
      </c>
      <c r="X3444">
        <v>0</v>
      </c>
      <c r="Y3444">
        <v>0</v>
      </c>
      <c r="Z3444">
        <v>0</v>
      </c>
      <c r="AA3444">
        <v>0</v>
      </c>
      <c r="AB3444">
        <v>0</v>
      </c>
      <c r="AC3444">
        <v>0</v>
      </c>
      <c r="AD3444">
        <v>0</v>
      </c>
      <c r="AE3444">
        <v>0</v>
      </c>
      <c r="AF3444">
        <v>0</v>
      </c>
      <c r="AG3444">
        <v>0</v>
      </c>
      <c r="BD3444">
        <v>11</v>
      </c>
      <c r="BE3444">
        <v>9113103</v>
      </c>
      <c r="BF3444">
        <v>9121102</v>
      </c>
      <c r="BG3444">
        <v>9121203</v>
      </c>
      <c r="BH3444">
        <v>9121302</v>
      </c>
      <c r="BI3444">
        <v>9121403</v>
      </c>
      <c r="BJ3444">
        <v>9114102</v>
      </c>
      <c r="BK3444">
        <v>9122102</v>
      </c>
      <c r="BL3444">
        <v>9122202</v>
      </c>
      <c r="BM3444">
        <v>9122303</v>
      </c>
      <c r="BN3444">
        <v>9122402</v>
      </c>
      <c r="BO3444">
        <v>9115104</v>
      </c>
    </row>
    <row r="3445" spans="1:67" x14ac:dyDescent="0.15">
      <c r="A3445">
        <v>3444</v>
      </c>
      <c r="B3445" t="s">
        <v>4184</v>
      </c>
      <c r="E3445">
        <f>机器人辅助表!B3445</f>
        <v>23</v>
      </c>
      <c r="F3445">
        <v>2</v>
      </c>
      <c r="G3445">
        <v>58101</v>
      </c>
      <c r="H3445">
        <v>0</v>
      </c>
      <c r="I3445">
        <f>机器人辅助表!H3445</f>
        <v>2390.5780304646823</v>
      </c>
      <c r="J3445">
        <v>2</v>
      </c>
      <c r="K3445">
        <v>4</v>
      </c>
      <c r="L3445">
        <v>1</v>
      </c>
      <c r="M3445" s="2">
        <f>机器人辅助表!C3445</f>
        <v>4675.8976201881287</v>
      </c>
      <c r="N3445" s="2">
        <v>2</v>
      </c>
      <c r="O3445" s="2">
        <f>机器人辅助表!D3445</f>
        <v>359.49239578595331</v>
      </c>
      <c r="P3445" s="2">
        <v>3</v>
      </c>
      <c r="Q3445" s="2">
        <f>机器人辅助表!E3445</f>
        <v>159.77439812709036</v>
      </c>
      <c r="R3445" s="2">
        <v>6</v>
      </c>
      <c r="S3445" s="2">
        <f>机器人辅助表!F3445</f>
        <v>3781.8989999999999</v>
      </c>
      <c r="T3445">
        <v>0</v>
      </c>
      <c r="U3445">
        <v>0</v>
      </c>
      <c r="V3445">
        <v>0</v>
      </c>
      <c r="W3445">
        <v>0</v>
      </c>
      <c r="X3445">
        <v>0</v>
      </c>
      <c r="Y3445">
        <v>0</v>
      </c>
      <c r="Z3445">
        <v>0</v>
      </c>
      <c r="AA3445">
        <v>0</v>
      </c>
      <c r="AB3445">
        <v>0</v>
      </c>
      <c r="AC3445">
        <v>0</v>
      </c>
      <c r="AD3445">
        <v>0</v>
      </c>
      <c r="AE3445">
        <v>0</v>
      </c>
      <c r="AF3445">
        <v>0</v>
      </c>
      <c r="AG3445">
        <v>0</v>
      </c>
      <c r="BD3445">
        <v>11</v>
      </c>
      <c r="BE3445">
        <v>9211103</v>
      </c>
      <c r="BF3445">
        <v>9214103</v>
      </c>
      <c r="BG3445">
        <v>9214202</v>
      </c>
      <c r="BH3445">
        <v>9214304</v>
      </c>
      <c r="BI3445">
        <v>9214402</v>
      </c>
      <c r="BJ3445">
        <v>9222102</v>
      </c>
      <c r="BK3445">
        <v>9223102</v>
      </c>
      <c r="BL3445">
        <v>9223202</v>
      </c>
      <c r="BM3445">
        <v>9223303</v>
      </c>
      <c r="BN3445">
        <v>9223404</v>
      </c>
      <c r="BO3445">
        <v>9215102</v>
      </c>
    </row>
    <row r="3446" spans="1:67" x14ac:dyDescent="0.15">
      <c r="A3446">
        <v>3445</v>
      </c>
      <c r="B3446" t="s">
        <v>4185</v>
      </c>
      <c r="E3446">
        <f>机器人辅助表!B3446</f>
        <v>19</v>
      </c>
      <c r="F3446">
        <v>1</v>
      </c>
      <c r="G3446">
        <v>58001</v>
      </c>
      <c r="H3446">
        <v>0</v>
      </c>
      <c r="I3446">
        <f>机器人辅助表!H3446</f>
        <v>3334.0981886874788</v>
      </c>
      <c r="J3446">
        <v>2</v>
      </c>
      <c r="K3446">
        <v>4</v>
      </c>
      <c r="L3446">
        <v>1</v>
      </c>
      <c r="M3446" s="2">
        <f>机器人辅助表!C3446</f>
        <v>5065.0862614239131</v>
      </c>
      <c r="N3446" s="2">
        <v>2</v>
      </c>
      <c r="O3446" s="2">
        <f>机器人辅助表!D3446</f>
        <v>437.01163669565233</v>
      </c>
      <c r="P3446" s="2">
        <v>3</v>
      </c>
      <c r="Q3446" s="2">
        <f>机器人辅助表!E3446</f>
        <v>194.22739408695659</v>
      </c>
      <c r="R3446" s="2">
        <v>6</v>
      </c>
      <c r="S3446" s="2">
        <f>机器人辅助表!F3446</f>
        <v>5719.3314</v>
      </c>
      <c r="T3446">
        <v>0</v>
      </c>
      <c r="U3446">
        <v>0</v>
      </c>
      <c r="V3446">
        <v>0</v>
      </c>
      <c r="W3446">
        <v>0</v>
      </c>
      <c r="X3446">
        <v>0</v>
      </c>
      <c r="Y3446">
        <v>0</v>
      </c>
      <c r="Z3446">
        <v>0</v>
      </c>
      <c r="AA3446">
        <v>0</v>
      </c>
      <c r="AB3446">
        <v>0</v>
      </c>
      <c r="AC3446">
        <v>0</v>
      </c>
      <c r="AD3446">
        <v>0</v>
      </c>
      <c r="AE3446">
        <v>0</v>
      </c>
      <c r="AF3446">
        <v>0</v>
      </c>
      <c r="AG3446">
        <v>0</v>
      </c>
      <c r="BD3446">
        <v>11</v>
      </c>
      <c r="BE3446">
        <v>9113102</v>
      </c>
      <c r="BF3446">
        <v>9121104</v>
      </c>
      <c r="BG3446">
        <v>9121203</v>
      </c>
      <c r="BH3446">
        <v>9121302</v>
      </c>
      <c r="BI3446">
        <v>9121403</v>
      </c>
      <c r="BJ3446">
        <v>9114103</v>
      </c>
      <c r="BK3446">
        <v>9122104</v>
      </c>
      <c r="BL3446">
        <v>9122203</v>
      </c>
      <c r="BM3446">
        <v>9122303</v>
      </c>
      <c r="BN3446">
        <v>9122403</v>
      </c>
      <c r="BO3446">
        <v>9115103</v>
      </c>
    </row>
    <row r="3447" spans="1:67" x14ac:dyDescent="0.15">
      <c r="A3447">
        <v>3446</v>
      </c>
      <c r="B3447" t="s">
        <v>1541</v>
      </c>
      <c r="E3447">
        <f>机器人辅助表!B3447</f>
        <v>41</v>
      </c>
      <c r="F3447">
        <v>2</v>
      </c>
      <c r="G3447">
        <v>58101</v>
      </c>
      <c r="H3447">
        <v>0</v>
      </c>
      <c r="I3447">
        <f>机器人辅助表!H3447</f>
        <v>6826.0929094351823</v>
      </c>
      <c r="J3447">
        <v>2</v>
      </c>
      <c r="K3447">
        <v>4</v>
      </c>
      <c r="L3447">
        <v>1</v>
      </c>
      <c r="M3447" s="2">
        <f>机器人辅助表!C3447</f>
        <v>31551.032121109751</v>
      </c>
      <c r="N3447" s="2">
        <v>2</v>
      </c>
      <c r="O3447" s="2">
        <f>机器人辅助表!D3447</f>
        <v>1683.3520280895659</v>
      </c>
      <c r="P3447" s="2">
        <v>3</v>
      </c>
      <c r="Q3447" s="2">
        <f>机器人辅助表!E3447</f>
        <v>748.15645692869589</v>
      </c>
      <c r="R3447" s="2">
        <v>6</v>
      </c>
      <c r="S3447" s="2">
        <f>机器人辅助表!F3447</f>
        <v>5867.2381999999998</v>
      </c>
      <c r="T3447">
        <v>0</v>
      </c>
      <c r="U3447">
        <v>0</v>
      </c>
      <c r="V3447">
        <v>0</v>
      </c>
      <c r="W3447">
        <v>0</v>
      </c>
      <c r="X3447">
        <v>0</v>
      </c>
      <c r="Y3447">
        <v>0</v>
      </c>
      <c r="Z3447">
        <v>0</v>
      </c>
      <c r="AA3447">
        <v>0</v>
      </c>
      <c r="AB3447">
        <v>0</v>
      </c>
      <c r="AC3447">
        <v>0</v>
      </c>
      <c r="AD3447">
        <v>0</v>
      </c>
      <c r="AE3447">
        <v>0</v>
      </c>
      <c r="AF3447">
        <v>0</v>
      </c>
      <c r="AG3447">
        <v>0</v>
      </c>
      <c r="BD3447">
        <v>11</v>
      </c>
      <c r="BE3447">
        <v>9211102</v>
      </c>
      <c r="BF3447">
        <v>9214102</v>
      </c>
      <c r="BG3447">
        <v>9214202</v>
      </c>
      <c r="BH3447">
        <v>9214302</v>
      </c>
      <c r="BI3447">
        <v>9214403</v>
      </c>
      <c r="BJ3447">
        <v>9222102</v>
      </c>
      <c r="BK3447">
        <v>9223104</v>
      </c>
      <c r="BL3447">
        <v>9223203</v>
      </c>
      <c r="BM3447">
        <v>9223302</v>
      </c>
      <c r="BN3447">
        <v>9223403</v>
      </c>
      <c r="BO3447">
        <v>9215102</v>
      </c>
    </row>
    <row r="3448" spans="1:67" x14ac:dyDescent="0.15">
      <c r="A3448">
        <v>3447</v>
      </c>
      <c r="B3448" t="s">
        <v>1542</v>
      </c>
      <c r="E3448">
        <f>机器人辅助表!B3448</f>
        <v>42</v>
      </c>
      <c r="F3448">
        <v>3</v>
      </c>
      <c r="G3448">
        <v>58201</v>
      </c>
      <c r="H3448">
        <v>0</v>
      </c>
      <c r="I3448">
        <f>机器人辅助表!H3448</f>
        <v>10325.107983717855</v>
      </c>
      <c r="J3448">
        <v>2</v>
      </c>
      <c r="K3448">
        <v>4</v>
      </c>
      <c r="L3448">
        <v>1</v>
      </c>
      <c r="M3448" s="2">
        <f>机器人辅助表!C3448</f>
        <v>49622.58096745528</v>
      </c>
      <c r="N3448" s="2">
        <v>2</v>
      </c>
      <c r="O3448" s="2">
        <f>机器人辅助表!D3448</f>
        <v>2581.6513170461549</v>
      </c>
      <c r="P3448" s="2">
        <v>3</v>
      </c>
      <c r="Q3448" s="2">
        <f>机器人辅助表!E3448</f>
        <v>1147.4005853538467</v>
      </c>
      <c r="R3448" s="2">
        <v>6</v>
      </c>
      <c r="S3448" s="2">
        <f>机器人辅助表!F3448</f>
        <v>8500.8868000000002</v>
      </c>
      <c r="T3448">
        <v>0</v>
      </c>
      <c r="U3448">
        <v>0</v>
      </c>
      <c r="V3448">
        <v>0</v>
      </c>
      <c r="W3448">
        <v>0</v>
      </c>
      <c r="X3448">
        <v>0</v>
      </c>
      <c r="Y3448">
        <v>0</v>
      </c>
      <c r="Z3448">
        <v>0</v>
      </c>
      <c r="AA3448">
        <v>0</v>
      </c>
      <c r="AB3448">
        <v>0</v>
      </c>
      <c r="AC3448">
        <v>0</v>
      </c>
      <c r="AD3448">
        <v>0</v>
      </c>
      <c r="AE3448">
        <v>0</v>
      </c>
      <c r="AF3448">
        <v>0</v>
      </c>
      <c r="AG3448">
        <v>0</v>
      </c>
      <c r="BD3448">
        <v>8</v>
      </c>
      <c r="BE3448">
        <v>9323103</v>
      </c>
      <c r="BF3448">
        <v>9324104</v>
      </c>
      <c r="BG3448">
        <v>9324204</v>
      </c>
      <c r="BH3448">
        <v>9324303</v>
      </c>
      <c r="BI3448">
        <v>9324403</v>
      </c>
      <c r="BJ3448">
        <v>9312104</v>
      </c>
      <c r="BK3448">
        <v>9311103</v>
      </c>
      <c r="BL3448">
        <v>9315103</v>
      </c>
    </row>
    <row r="3449" spans="1:67" x14ac:dyDescent="0.15">
      <c r="A3449">
        <v>3448</v>
      </c>
      <c r="B3449" t="s">
        <v>1543</v>
      </c>
      <c r="E3449">
        <f>机器人辅助表!B3449</f>
        <v>32</v>
      </c>
      <c r="F3449">
        <v>1</v>
      </c>
      <c r="G3449">
        <v>58001</v>
      </c>
      <c r="H3449">
        <v>0</v>
      </c>
      <c r="I3449">
        <f>机器人辅助表!H3449</f>
        <v>3000.1166701648381</v>
      </c>
      <c r="J3449">
        <v>2</v>
      </c>
      <c r="K3449">
        <v>4</v>
      </c>
      <c r="L3449">
        <v>1</v>
      </c>
      <c r="M3449" s="2">
        <f>机器人辅助表!C3449</f>
        <v>9611.2866328254222</v>
      </c>
      <c r="N3449" s="2">
        <v>2</v>
      </c>
      <c r="O3449" s="2">
        <f>机器人辅助表!D3449</f>
        <v>608.33014880147175</v>
      </c>
      <c r="P3449" s="2">
        <v>3</v>
      </c>
      <c r="Q3449" s="2">
        <f>机器人辅助表!E3449</f>
        <v>270.36895502287638</v>
      </c>
      <c r="R3449" s="2">
        <v>6</v>
      </c>
      <c r="S3449" s="2">
        <f>机器人辅助表!F3449</f>
        <v>3638.0783999999999</v>
      </c>
      <c r="T3449">
        <v>0</v>
      </c>
      <c r="U3449">
        <v>0</v>
      </c>
      <c r="V3449">
        <v>0</v>
      </c>
      <c r="W3449">
        <v>0</v>
      </c>
      <c r="X3449">
        <v>0</v>
      </c>
      <c r="Y3449">
        <v>0</v>
      </c>
      <c r="Z3449">
        <v>0</v>
      </c>
      <c r="AA3449">
        <v>0</v>
      </c>
      <c r="AB3449">
        <v>0</v>
      </c>
      <c r="AC3449">
        <v>0</v>
      </c>
      <c r="AD3449">
        <v>0</v>
      </c>
      <c r="AE3449">
        <v>0</v>
      </c>
      <c r="AF3449">
        <v>0</v>
      </c>
      <c r="AG3449">
        <v>0</v>
      </c>
      <c r="BD3449">
        <v>11</v>
      </c>
      <c r="BE3449">
        <v>9113104</v>
      </c>
      <c r="BF3449">
        <v>9121104</v>
      </c>
      <c r="BG3449">
        <v>9121204</v>
      </c>
      <c r="BH3449">
        <v>9121303</v>
      </c>
      <c r="BI3449">
        <v>9121402</v>
      </c>
      <c r="BJ3449">
        <v>9114103</v>
      </c>
      <c r="BK3449">
        <v>9122103</v>
      </c>
      <c r="BL3449">
        <v>9122202</v>
      </c>
      <c r="BM3449">
        <v>9122302</v>
      </c>
      <c r="BN3449">
        <v>9122404</v>
      </c>
      <c r="BO3449">
        <v>9115103</v>
      </c>
    </row>
    <row r="3450" spans="1:67" x14ac:dyDescent="0.15">
      <c r="A3450">
        <v>3449</v>
      </c>
      <c r="B3450" t="s">
        <v>1544</v>
      </c>
      <c r="E3450">
        <f>机器人辅助表!B3450</f>
        <v>38</v>
      </c>
      <c r="F3450">
        <v>1</v>
      </c>
      <c r="G3450">
        <v>58001</v>
      </c>
      <c r="H3450">
        <v>0</v>
      </c>
      <c r="I3450">
        <f>机器人辅助表!H3450</f>
        <v>5113.2478364925501</v>
      </c>
      <c r="J3450">
        <v>2</v>
      </c>
      <c r="K3450">
        <v>4</v>
      </c>
      <c r="L3450">
        <v>1</v>
      </c>
      <c r="M3450" s="2">
        <f>机器人辅助表!C3450</f>
        <v>20807.418131420869</v>
      </c>
      <c r="N3450" s="2">
        <v>2</v>
      </c>
      <c r="O3450" s="2">
        <f>机器人辅助表!D3450</f>
        <v>1201.3380737217394</v>
      </c>
      <c r="P3450" s="2">
        <v>3</v>
      </c>
      <c r="Q3450" s="2">
        <f>机器人辅助表!E3450</f>
        <v>533.92803276521749</v>
      </c>
      <c r="R3450" s="2">
        <v>6</v>
      </c>
      <c r="S3450" s="2">
        <f>机器人辅助表!F3450</f>
        <v>4980.8148000000001</v>
      </c>
      <c r="T3450">
        <v>0</v>
      </c>
      <c r="U3450">
        <v>0</v>
      </c>
      <c r="V3450">
        <v>0</v>
      </c>
      <c r="W3450">
        <v>0</v>
      </c>
      <c r="X3450">
        <v>0</v>
      </c>
      <c r="Y3450">
        <v>0</v>
      </c>
      <c r="Z3450">
        <v>0</v>
      </c>
      <c r="AA3450">
        <v>0</v>
      </c>
      <c r="AB3450">
        <v>0</v>
      </c>
      <c r="AC3450">
        <v>0</v>
      </c>
      <c r="AD3450">
        <v>0</v>
      </c>
      <c r="AE3450">
        <v>0</v>
      </c>
      <c r="AF3450">
        <v>0</v>
      </c>
      <c r="AG3450">
        <v>0</v>
      </c>
      <c r="BD3450">
        <v>11</v>
      </c>
      <c r="BE3450">
        <v>9113103</v>
      </c>
      <c r="BF3450">
        <v>9121102</v>
      </c>
      <c r="BG3450">
        <v>9121204</v>
      </c>
      <c r="BH3450">
        <v>9121302</v>
      </c>
      <c r="BI3450">
        <v>9121404</v>
      </c>
      <c r="BJ3450">
        <v>9114103</v>
      </c>
      <c r="BK3450">
        <v>9122103</v>
      </c>
      <c r="BL3450">
        <v>9122203</v>
      </c>
      <c r="BM3450">
        <v>9122302</v>
      </c>
      <c r="BN3450">
        <v>9122402</v>
      </c>
      <c r="BO3450">
        <v>9115104</v>
      </c>
    </row>
    <row r="3451" spans="1:67" x14ac:dyDescent="0.15">
      <c r="A3451">
        <v>3450</v>
      </c>
      <c r="B3451" t="s">
        <v>1545</v>
      </c>
      <c r="E3451">
        <f>机器人辅助表!B3451</f>
        <v>40</v>
      </c>
      <c r="F3451">
        <v>3</v>
      </c>
      <c r="G3451">
        <v>58201</v>
      </c>
      <c r="H3451">
        <v>0</v>
      </c>
      <c r="I3451">
        <f>机器人辅助表!H3451</f>
        <v>9074.866885405454</v>
      </c>
      <c r="J3451">
        <v>2</v>
      </c>
      <c r="K3451">
        <v>4</v>
      </c>
      <c r="L3451">
        <v>1</v>
      </c>
      <c r="M3451" s="2">
        <f>机器人辅助表!C3451</f>
        <v>40250.558831454196</v>
      </c>
      <c r="N3451" s="2">
        <v>2</v>
      </c>
      <c r="O3451" s="2">
        <f>机器人辅助表!D3451</f>
        <v>2203.4977462474926</v>
      </c>
      <c r="P3451" s="2">
        <v>3</v>
      </c>
      <c r="Q3451" s="2">
        <f>机器人辅助表!E3451</f>
        <v>979.33233166555226</v>
      </c>
      <c r="R3451" s="2">
        <v>6</v>
      </c>
      <c r="S3451" s="2">
        <f>机器人辅助表!F3451</f>
        <v>8145.695999999999</v>
      </c>
      <c r="T3451">
        <v>0</v>
      </c>
      <c r="U3451">
        <v>0</v>
      </c>
      <c r="V3451">
        <v>0</v>
      </c>
      <c r="W3451">
        <v>0</v>
      </c>
      <c r="X3451">
        <v>0</v>
      </c>
      <c r="Y3451">
        <v>0</v>
      </c>
      <c r="Z3451">
        <v>0</v>
      </c>
      <c r="AA3451">
        <v>0</v>
      </c>
      <c r="AB3451">
        <v>0</v>
      </c>
      <c r="AC3451">
        <v>0</v>
      </c>
      <c r="AD3451">
        <v>0</v>
      </c>
      <c r="AE3451">
        <v>0</v>
      </c>
      <c r="AF3451">
        <v>0</v>
      </c>
      <c r="AG3451">
        <v>0</v>
      </c>
      <c r="BD3451">
        <v>8</v>
      </c>
      <c r="BE3451">
        <v>9323103</v>
      </c>
      <c r="BF3451">
        <v>9324104</v>
      </c>
      <c r="BG3451">
        <v>9324203</v>
      </c>
      <c r="BH3451">
        <v>9324302</v>
      </c>
      <c r="BI3451">
        <v>9324402</v>
      </c>
      <c r="BJ3451">
        <v>9312103</v>
      </c>
      <c r="BK3451">
        <v>9311103</v>
      </c>
      <c r="BL3451">
        <v>9315104</v>
      </c>
    </row>
    <row r="3452" spans="1:67" x14ac:dyDescent="0.15">
      <c r="A3452">
        <v>3451</v>
      </c>
      <c r="B3452" t="s">
        <v>4186</v>
      </c>
      <c r="E3452">
        <f>机器人辅助表!B3452</f>
        <v>33</v>
      </c>
      <c r="F3452">
        <v>1</v>
      </c>
      <c r="G3452">
        <v>58001</v>
      </c>
      <c r="H3452">
        <v>0</v>
      </c>
      <c r="I3452">
        <f>机器人辅助表!H3452</f>
        <v>4256.3959930014198</v>
      </c>
      <c r="J3452">
        <v>2</v>
      </c>
      <c r="K3452">
        <v>4</v>
      </c>
      <c r="L3452">
        <v>1</v>
      </c>
      <c r="M3452" s="2">
        <f>机器人辅助表!C3452</f>
        <v>14201.950124558538</v>
      </c>
      <c r="N3452" s="2">
        <v>2</v>
      </c>
      <c r="O3452" s="2">
        <f>机器人辅助表!D3452</f>
        <v>890.37824112842861</v>
      </c>
      <c r="P3452" s="2">
        <v>3</v>
      </c>
      <c r="Q3452" s="2">
        <f>机器人辅助表!E3452</f>
        <v>395.72366272374609</v>
      </c>
      <c r="R3452" s="2">
        <v>6</v>
      </c>
      <c r="S3452" s="2">
        <f>机器人辅助表!F3452</f>
        <v>4978.8727999999992</v>
      </c>
      <c r="T3452">
        <v>0</v>
      </c>
      <c r="U3452">
        <v>0</v>
      </c>
      <c r="V3452">
        <v>0</v>
      </c>
      <c r="W3452">
        <v>0</v>
      </c>
      <c r="X3452">
        <v>0</v>
      </c>
      <c r="Y3452">
        <v>0</v>
      </c>
      <c r="Z3452">
        <v>0</v>
      </c>
      <c r="AA3452">
        <v>0</v>
      </c>
      <c r="AB3452">
        <v>0</v>
      </c>
      <c r="AC3452">
        <v>0</v>
      </c>
      <c r="AD3452">
        <v>0</v>
      </c>
      <c r="AE3452">
        <v>0</v>
      </c>
      <c r="AF3452">
        <v>0</v>
      </c>
      <c r="AG3452">
        <v>0</v>
      </c>
      <c r="BD3452">
        <v>11</v>
      </c>
      <c r="BE3452">
        <v>9113104</v>
      </c>
      <c r="BF3452">
        <v>9121102</v>
      </c>
      <c r="BG3452">
        <v>9121204</v>
      </c>
      <c r="BH3452">
        <v>9121304</v>
      </c>
      <c r="BI3452">
        <v>9121402</v>
      </c>
      <c r="BJ3452">
        <v>9114102</v>
      </c>
      <c r="BK3452">
        <v>9122104</v>
      </c>
      <c r="BL3452">
        <v>9122203</v>
      </c>
      <c r="BM3452">
        <v>9122304</v>
      </c>
      <c r="BN3452">
        <v>9122403</v>
      </c>
      <c r="BO3452">
        <v>9115102</v>
      </c>
    </row>
    <row r="3453" spans="1:67" x14ac:dyDescent="0.15">
      <c r="A3453">
        <v>3452</v>
      </c>
      <c r="B3453" t="s">
        <v>4187</v>
      </c>
      <c r="E3453">
        <f>机器人辅助表!B3453</f>
        <v>40</v>
      </c>
      <c r="F3453">
        <v>2</v>
      </c>
      <c r="G3453">
        <v>58101</v>
      </c>
      <c r="H3453">
        <v>0</v>
      </c>
      <c r="I3453">
        <f>机器人辅助表!H3453</f>
        <v>4463.0492879043213</v>
      </c>
      <c r="J3453">
        <v>2</v>
      </c>
      <c r="K3453">
        <v>4</v>
      </c>
      <c r="L3453">
        <v>1</v>
      </c>
      <c r="M3453" s="2">
        <f>机器人辅助表!C3453</f>
        <v>19795.356802354519</v>
      </c>
      <c r="N3453" s="2">
        <v>2</v>
      </c>
      <c r="O3453" s="2">
        <f>机器人辅助表!D3453</f>
        <v>1083.6874161872913</v>
      </c>
      <c r="P3453" s="2">
        <v>3</v>
      </c>
      <c r="Q3453" s="2">
        <f>机器人辅助表!E3453</f>
        <v>481.63885163879621</v>
      </c>
      <c r="R3453" s="2">
        <v>6</v>
      </c>
      <c r="S3453" s="2">
        <f>机器人辅助表!F3453</f>
        <v>4006.0799999999995</v>
      </c>
      <c r="T3453">
        <v>0</v>
      </c>
      <c r="U3453">
        <v>0</v>
      </c>
      <c r="V3453">
        <v>0</v>
      </c>
      <c r="W3453">
        <v>0</v>
      </c>
      <c r="X3453">
        <v>0</v>
      </c>
      <c r="Y3453">
        <v>0</v>
      </c>
      <c r="Z3453">
        <v>0</v>
      </c>
      <c r="AA3453">
        <v>0</v>
      </c>
      <c r="AB3453">
        <v>0</v>
      </c>
      <c r="AC3453">
        <v>0</v>
      </c>
      <c r="AD3453">
        <v>0</v>
      </c>
      <c r="AE3453">
        <v>0</v>
      </c>
      <c r="AF3453">
        <v>0</v>
      </c>
      <c r="AG3453">
        <v>0</v>
      </c>
      <c r="BD3453">
        <v>11</v>
      </c>
      <c r="BE3453">
        <v>9211102</v>
      </c>
      <c r="BF3453">
        <v>9214103</v>
      </c>
      <c r="BG3453">
        <v>9214202</v>
      </c>
      <c r="BH3453">
        <v>9214303</v>
      </c>
      <c r="BI3453">
        <v>9214404</v>
      </c>
      <c r="BJ3453">
        <v>9222104</v>
      </c>
      <c r="BK3453">
        <v>9223103</v>
      </c>
      <c r="BL3453">
        <v>9223202</v>
      </c>
      <c r="BM3453">
        <v>9223302</v>
      </c>
      <c r="BN3453">
        <v>9223402</v>
      </c>
      <c r="BO3453">
        <v>9215102</v>
      </c>
    </row>
    <row r="3454" spans="1:67" x14ac:dyDescent="0.15">
      <c r="A3454">
        <v>3453</v>
      </c>
      <c r="B3454" t="s">
        <v>4188</v>
      </c>
      <c r="E3454">
        <f>机器人辅助表!B3454</f>
        <v>21</v>
      </c>
      <c r="F3454">
        <v>1</v>
      </c>
      <c r="G3454">
        <v>58001</v>
      </c>
      <c r="H3454">
        <v>0</v>
      </c>
      <c r="I3454">
        <f>机器人辅助表!H3454</f>
        <v>2272.4754887206955</v>
      </c>
      <c r="J3454">
        <v>2</v>
      </c>
      <c r="K3454">
        <v>4</v>
      </c>
      <c r="L3454">
        <v>1</v>
      </c>
      <c r="M3454" s="2">
        <f>机器人辅助表!C3454</f>
        <v>3919.9600440000013</v>
      </c>
      <c r="N3454" s="2">
        <v>2</v>
      </c>
      <c r="O3454" s="2">
        <f>机器人辅助表!D3454</f>
        <v>318.73192904347837</v>
      </c>
      <c r="P3454" s="2">
        <v>3</v>
      </c>
      <c r="Q3454" s="2">
        <f>机器人辅助表!E3454</f>
        <v>141.65863513043485</v>
      </c>
      <c r="R3454" s="2">
        <v>6</v>
      </c>
      <c r="S3454" s="2">
        <f>机器人辅助表!F3454</f>
        <v>3754.5311999999994</v>
      </c>
      <c r="T3454">
        <v>0</v>
      </c>
      <c r="U3454">
        <v>0</v>
      </c>
      <c r="V3454">
        <v>0</v>
      </c>
      <c r="W3454">
        <v>0</v>
      </c>
      <c r="X3454">
        <v>0</v>
      </c>
      <c r="Y3454">
        <v>0</v>
      </c>
      <c r="Z3454">
        <v>0</v>
      </c>
      <c r="AA3454">
        <v>0</v>
      </c>
      <c r="AB3454">
        <v>0</v>
      </c>
      <c r="AC3454">
        <v>0</v>
      </c>
      <c r="AD3454">
        <v>0</v>
      </c>
      <c r="AE3454">
        <v>0</v>
      </c>
      <c r="AF3454">
        <v>0</v>
      </c>
      <c r="AG3454">
        <v>0</v>
      </c>
      <c r="BD3454">
        <v>11</v>
      </c>
      <c r="BE3454">
        <v>9113104</v>
      </c>
      <c r="BF3454">
        <v>9121103</v>
      </c>
      <c r="BG3454">
        <v>9121203</v>
      </c>
      <c r="BH3454">
        <v>9121303</v>
      </c>
      <c r="BI3454">
        <v>9121402</v>
      </c>
      <c r="BJ3454">
        <v>9114103</v>
      </c>
      <c r="BK3454">
        <v>9122102</v>
      </c>
      <c r="BL3454">
        <v>9122202</v>
      </c>
      <c r="BM3454">
        <v>9122304</v>
      </c>
      <c r="BN3454">
        <v>9122403</v>
      </c>
      <c r="BO3454">
        <v>9115104</v>
      </c>
    </row>
    <row r="3455" spans="1:67" x14ac:dyDescent="0.15">
      <c r="A3455">
        <v>3454</v>
      </c>
      <c r="B3455" t="s">
        <v>1546</v>
      </c>
      <c r="E3455">
        <f>机器人辅助表!B3455</f>
        <v>46</v>
      </c>
      <c r="F3455">
        <v>3</v>
      </c>
      <c r="G3455">
        <v>58201</v>
      </c>
      <c r="H3455">
        <v>0</v>
      </c>
      <c r="I3455">
        <f>机器人辅助表!H3455</f>
        <v>12158.641923589415</v>
      </c>
      <c r="J3455">
        <v>2</v>
      </c>
      <c r="K3455">
        <v>4</v>
      </c>
      <c r="L3455">
        <v>1</v>
      </c>
      <c r="M3455" s="2">
        <f>机器人辅助表!C3455</f>
        <v>67017.5208010403</v>
      </c>
      <c r="N3455" s="2">
        <v>2</v>
      </c>
      <c r="O3455" s="2">
        <f>机器人辅助表!D3455</f>
        <v>3168.2609965035467</v>
      </c>
      <c r="P3455" s="2">
        <v>3</v>
      </c>
      <c r="Q3455" s="2">
        <f>机器人辅助表!E3455</f>
        <v>1408.115998446021</v>
      </c>
      <c r="R3455" s="2">
        <v>6</v>
      </c>
      <c r="S3455" s="2">
        <f>机器人辅助表!F3455</f>
        <v>8456.2464</v>
      </c>
      <c r="T3455">
        <v>0</v>
      </c>
      <c r="U3455">
        <v>0</v>
      </c>
      <c r="V3455">
        <v>0</v>
      </c>
      <c r="W3455">
        <v>0</v>
      </c>
      <c r="X3455">
        <v>0</v>
      </c>
      <c r="Y3455">
        <v>0</v>
      </c>
      <c r="Z3455">
        <v>0</v>
      </c>
      <c r="AA3455">
        <v>0</v>
      </c>
      <c r="AB3455">
        <v>0</v>
      </c>
      <c r="AC3455">
        <v>0</v>
      </c>
      <c r="AD3455">
        <v>0</v>
      </c>
      <c r="AE3455">
        <v>0</v>
      </c>
      <c r="AF3455">
        <v>0</v>
      </c>
      <c r="AG3455">
        <v>0</v>
      </c>
      <c r="BD3455">
        <v>8</v>
      </c>
      <c r="BE3455">
        <v>9323103</v>
      </c>
      <c r="BF3455">
        <v>9324102</v>
      </c>
      <c r="BG3455">
        <v>9324203</v>
      </c>
      <c r="BH3455">
        <v>9324302</v>
      </c>
      <c r="BI3455">
        <v>9324404</v>
      </c>
      <c r="BJ3455">
        <v>9312103</v>
      </c>
      <c r="BK3455">
        <v>9311104</v>
      </c>
      <c r="BL3455">
        <v>9315104</v>
      </c>
    </row>
    <row r="3456" spans="1:67" x14ac:dyDescent="0.15">
      <c r="A3456">
        <v>3455</v>
      </c>
      <c r="B3456" t="s">
        <v>1547</v>
      </c>
      <c r="E3456">
        <f>机器人辅助表!B3456</f>
        <v>29</v>
      </c>
      <c r="F3456">
        <v>1</v>
      </c>
      <c r="G3456">
        <v>58001</v>
      </c>
      <c r="H3456">
        <v>0</v>
      </c>
      <c r="I3456">
        <f>机器人辅助表!H3456</f>
        <v>5802.0838478465748</v>
      </c>
      <c r="J3456">
        <v>2</v>
      </c>
      <c r="K3456">
        <v>4</v>
      </c>
      <c r="L3456">
        <v>1</v>
      </c>
      <c r="M3456" s="2">
        <f>机器人辅助表!C3456</f>
        <v>16075.420903180442</v>
      </c>
      <c r="N3456" s="2">
        <v>2</v>
      </c>
      <c r="O3456" s="2">
        <f>机器人辅助表!D3456</f>
        <v>1062.3499816695658</v>
      </c>
      <c r="P3456" s="2">
        <v>3</v>
      </c>
      <c r="Q3456" s="2">
        <f>机器人辅助表!E3456</f>
        <v>472.15554740869595</v>
      </c>
      <c r="R3456" s="2">
        <v>6</v>
      </c>
      <c r="S3456" s="2">
        <f>机器人辅助表!F3456</f>
        <v>7816.3162000000002</v>
      </c>
      <c r="T3456">
        <v>0</v>
      </c>
      <c r="U3456">
        <v>0</v>
      </c>
      <c r="V3456">
        <v>0</v>
      </c>
      <c r="W3456">
        <v>0</v>
      </c>
      <c r="X3456">
        <v>0</v>
      </c>
      <c r="Y3456">
        <v>0</v>
      </c>
      <c r="Z3456">
        <v>0</v>
      </c>
      <c r="AA3456">
        <v>0</v>
      </c>
      <c r="AB3456">
        <v>0</v>
      </c>
      <c r="AC3456">
        <v>0</v>
      </c>
      <c r="AD3456">
        <v>0</v>
      </c>
      <c r="AE3456">
        <v>0</v>
      </c>
      <c r="AF3456">
        <v>0</v>
      </c>
      <c r="AG3456">
        <v>0</v>
      </c>
      <c r="BD3456">
        <v>11</v>
      </c>
      <c r="BE3456">
        <v>9113103</v>
      </c>
      <c r="BF3456">
        <v>9121104</v>
      </c>
      <c r="BG3456">
        <v>9121202</v>
      </c>
      <c r="BH3456">
        <v>9121303</v>
      </c>
      <c r="BI3456">
        <v>9121403</v>
      </c>
      <c r="BJ3456">
        <v>9114103</v>
      </c>
      <c r="BK3456">
        <v>9122103</v>
      </c>
      <c r="BL3456">
        <v>9122203</v>
      </c>
      <c r="BM3456">
        <v>9122302</v>
      </c>
      <c r="BN3456">
        <v>9122403</v>
      </c>
      <c r="BO3456">
        <v>9115102</v>
      </c>
    </row>
    <row r="3457" spans="1:67" x14ac:dyDescent="0.15">
      <c r="A3457">
        <v>3456</v>
      </c>
      <c r="B3457" t="s">
        <v>4189</v>
      </c>
      <c r="E3457">
        <f>机器人辅助表!B3457</f>
        <v>39</v>
      </c>
      <c r="F3457">
        <v>3</v>
      </c>
      <c r="G3457">
        <v>58201</v>
      </c>
      <c r="H3457">
        <v>0</v>
      </c>
      <c r="I3457">
        <f>机器人辅助表!H3457</f>
        <v>7522.8038442830712</v>
      </c>
      <c r="J3457">
        <v>2</v>
      </c>
      <c r="K3457">
        <v>4</v>
      </c>
      <c r="L3457">
        <v>1</v>
      </c>
      <c r="M3457" s="2">
        <f>机器人辅助表!C3457</f>
        <v>31941.163754578483</v>
      </c>
      <c r="N3457" s="2">
        <v>2</v>
      </c>
      <c r="O3457" s="2">
        <f>机器人辅助表!D3457</f>
        <v>1795.2154597288297</v>
      </c>
      <c r="P3457" s="2">
        <v>3</v>
      </c>
      <c r="Q3457" s="2">
        <f>机器人辅助表!E3457</f>
        <v>797.87353765725766</v>
      </c>
      <c r="R3457" s="2">
        <v>6</v>
      </c>
      <c r="S3457" s="2">
        <f>机器人辅助表!F3457</f>
        <v>7053.7284</v>
      </c>
      <c r="T3457">
        <v>0</v>
      </c>
      <c r="U3457">
        <v>0</v>
      </c>
      <c r="V3457">
        <v>0</v>
      </c>
      <c r="W3457">
        <v>0</v>
      </c>
      <c r="X3457">
        <v>0</v>
      </c>
      <c r="Y3457">
        <v>0</v>
      </c>
      <c r="Z3457">
        <v>0</v>
      </c>
      <c r="AA3457">
        <v>0</v>
      </c>
      <c r="AB3457">
        <v>0</v>
      </c>
      <c r="AC3457">
        <v>0</v>
      </c>
      <c r="AD3457">
        <v>0</v>
      </c>
      <c r="AE3457">
        <v>0</v>
      </c>
      <c r="AF3457">
        <v>0</v>
      </c>
      <c r="AG3457">
        <v>0</v>
      </c>
      <c r="BD3457">
        <v>8</v>
      </c>
      <c r="BE3457">
        <v>9323102</v>
      </c>
      <c r="BF3457">
        <v>9324104</v>
      </c>
      <c r="BG3457">
        <v>9324202</v>
      </c>
      <c r="BH3457">
        <v>9324303</v>
      </c>
      <c r="BI3457">
        <v>9324403</v>
      </c>
      <c r="BJ3457">
        <v>9312102</v>
      </c>
      <c r="BK3457">
        <v>9311104</v>
      </c>
      <c r="BL3457">
        <v>9315103</v>
      </c>
    </row>
    <row r="3458" spans="1:67" x14ac:dyDescent="0.15">
      <c r="A3458">
        <v>3457</v>
      </c>
      <c r="B3458" t="s">
        <v>1548</v>
      </c>
      <c r="E3458">
        <f>机器人辅助表!B3458</f>
        <v>42</v>
      </c>
      <c r="F3458">
        <v>3</v>
      </c>
      <c r="G3458">
        <v>58201</v>
      </c>
      <c r="H3458">
        <v>0</v>
      </c>
      <c r="I3458">
        <f>机器人辅助表!H3458</f>
        <v>6770.5626122740032</v>
      </c>
      <c r="J3458">
        <v>2</v>
      </c>
      <c r="K3458">
        <v>4</v>
      </c>
      <c r="L3458">
        <v>1</v>
      </c>
      <c r="M3458" s="2">
        <f>机器人辅助表!C3458</f>
        <v>32539.397355708381</v>
      </c>
      <c r="N3458" s="2">
        <v>2</v>
      </c>
      <c r="O3458" s="2">
        <f>机器人辅助表!D3458</f>
        <v>1692.8861095384623</v>
      </c>
      <c r="P3458" s="2">
        <v>3</v>
      </c>
      <c r="Q3458" s="2">
        <f>机器人辅助表!E3458</f>
        <v>752.39382646153899</v>
      </c>
      <c r="R3458" s="2">
        <v>6</v>
      </c>
      <c r="S3458" s="2">
        <f>机器人辅助表!F3458</f>
        <v>5574.3519999999999</v>
      </c>
      <c r="T3458">
        <v>0</v>
      </c>
      <c r="U3458">
        <v>0</v>
      </c>
      <c r="V3458">
        <v>0</v>
      </c>
      <c r="W3458">
        <v>0</v>
      </c>
      <c r="X3458">
        <v>0</v>
      </c>
      <c r="Y3458">
        <v>0</v>
      </c>
      <c r="Z3458">
        <v>0</v>
      </c>
      <c r="AA3458">
        <v>0</v>
      </c>
      <c r="AB3458">
        <v>0</v>
      </c>
      <c r="AC3458">
        <v>0</v>
      </c>
      <c r="AD3458">
        <v>0</v>
      </c>
      <c r="AE3458">
        <v>0</v>
      </c>
      <c r="AF3458">
        <v>0</v>
      </c>
      <c r="AG3458">
        <v>0</v>
      </c>
      <c r="BD3458">
        <v>8</v>
      </c>
      <c r="BE3458">
        <v>9323104</v>
      </c>
      <c r="BF3458">
        <v>9324103</v>
      </c>
      <c r="BG3458">
        <v>9324202</v>
      </c>
      <c r="BH3458">
        <v>9324302</v>
      </c>
      <c r="BI3458">
        <v>9324402</v>
      </c>
      <c r="BJ3458">
        <v>9312103</v>
      </c>
      <c r="BK3458">
        <v>9311102</v>
      </c>
      <c r="BL3458">
        <v>9315103</v>
      </c>
    </row>
    <row r="3459" spans="1:67" x14ac:dyDescent="0.15">
      <c r="A3459">
        <v>3458</v>
      </c>
      <c r="B3459" t="s">
        <v>1549</v>
      </c>
      <c r="E3459">
        <f>机器人辅助表!B3459</f>
        <v>23</v>
      </c>
      <c r="F3459">
        <v>1</v>
      </c>
      <c r="G3459">
        <v>58001</v>
      </c>
      <c r="H3459">
        <v>0</v>
      </c>
      <c r="I3459">
        <f>机器人辅助表!H3459</f>
        <v>1912.462424371746</v>
      </c>
      <c r="J3459">
        <v>2</v>
      </c>
      <c r="K3459">
        <v>4</v>
      </c>
      <c r="L3459">
        <v>1</v>
      </c>
      <c r="M3459" s="2">
        <f>机器人辅助表!C3459</f>
        <v>3740.7180961505023</v>
      </c>
      <c r="N3459" s="2">
        <v>2</v>
      </c>
      <c r="O3459" s="2">
        <f>机器人辅助表!D3459</f>
        <v>287.5939166287626</v>
      </c>
      <c r="P3459" s="2">
        <v>3</v>
      </c>
      <c r="Q3459" s="2">
        <f>机器人辅助表!E3459</f>
        <v>127.81951850167229</v>
      </c>
      <c r="R3459" s="2">
        <v>6</v>
      </c>
      <c r="S3459" s="2">
        <f>机器人辅助表!F3459</f>
        <v>3025.5191999999997</v>
      </c>
      <c r="T3459">
        <v>0</v>
      </c>
      <c r="U3459">
        <v>0</v>
      </c>
      <c r="V3459">
        <v>0</v>
      </c>
      <c r="W3459">
        <v>0</v>
      </c>
      <c r="X3459">
        <v>0</v>
      </c>
      <c r="Y3459">
        <v>0</v>
      </c>
      <c r="Z3459">
        <v>0</v>
      </c>
      <c r="AA3459">
        <v>0</v>
      </c>
      <c r="AB3459">
        <v>0</v>
      </c>
      <c r="AC3459">
        <v>0</v>
      </c>
      <c r="AD3459">
        <v>0</v>
      </c>
      <c r="AE3459">
        <v>0</v>
      </c>
      <c r="AF3459">
        <v>0</v>
      </c>
      <c r="AG3459">
        <v>0</v>
      </c>
      <c r="BD3459">
        <v>11</v>
      </c>
      <c r="BE3459">
        <v>9113103</v>
      </c>
      <c r="BF3459">
        <v>9121103</v>
      </c>
      <c r="BG3459">
        <v>9121204</v>
      </c>
      <c r="BH3459">
        <v>9121304</v>
      </c>
      <c r="BI3459">
        <v>9121402</v>
      </c>
      <c r="BJ3459">
        <v>9114103</v>
      </c>
      <c r="BK3459">
        <v>9122102</v>
      </c>
      <c r="BL3459">
        <v>9122204</v>
      </c>
      <c r="BM3459">
        <v>9122303</v>
      </c>
      <c r="BN3459">
        <v>9122403</v>
      </c>
      <c r="BO3459">
        <v>9115103</v>
      </c>
    </row>
    <row r="3460" spans="1:67" x14ac:dyDescent="0.15">
      <c r="A3460">
        <v>3459</v>
      </c>
      <c r="B3460" t="s">
        <v>1550</v>
      </c>
      <c r="E3460">
        <f>机器人辅助表!B3460</f>
        <v>47</v>
      </c>
      <c r="F3460">
        <v>3</v>
      </c>
      <c r="G3460">
        <v>58201</v>
      </c>
      <c r="H3460">
        <v>0</v>
      </c>
      <c r="I3460">
        <f>机器人辅助表!H3460</f>
        <v>13607.035792803938</v>
      </c>
      <c r="J3460">
        <v>2</v>
      </c>
      <c r="K3460">
        <v>4</v>
      </c>
      <c r="L3460">
        <v>1</v>
      </c>
      <c r="M3460" s="2">
        <f>机器人辅助表!C3460</f>
        <v>77299.591286929804</v>
      </c>
      <c r="N3460" s="2">
        <v>2</v>
      </c>
      <c r="O3460" s="2">
        <f>机器人辅助表!D3460</f>
        <v>3572.0736192872914</v>
      </c>
      <c r="P3460" s="2">
        <v>3</v>
      </c>
      <c r="Q3460" s="2">
        <f>机器人辅助表!E3460</f>
        <v>1587.5882752387965</v>
      </c>
      <c r="R3460" s="2">
        <v>6</v>
      </c>
      <c r="S3460" s="2">
        <f>机器人辅助表!F3460</f>
        <v>9081.0321999999996</v>
      </c>
      <c r="T3460">
        <v>0</v>
      </c>
      <c r="U3460">
        <v>0</v>
      </c>
      <c r="V3460">
        <v>0</v>
      </c>
      <c r="W3460">
        <v>0</v>
      </c>
      <c r="X3460">
        <v>0</v>
      </c>
      <c r="Y3460">
        <v>0</v>
      </c>
      <c r="Z3460">
        <v>0</v>
      </c>
      <c r="AA3460">
        <v>0</v>
      </c>
      <c r="AB3460">
        <v>0</v>
      </c>
      <c r="AC3460">
        <v>0</v>
      </c>
      <c r="AD3460">
        <v>0</v>
      </c>
      <c r="AE3460">
        <v>0</v>
      </c>
      <c r="AF3460">
        <v>0</v>
      </c>
      <c r="AG3460">
        <v>0</v>
      </c>
      <c r="BD3460">
        <v>8</v>
      </c>
      <c r="BE3460">
        <v>9323102</v>
      </c>
      <c r="BF3460">
        <v>9324103</v>
      </c>
      <c r="BG3460">
        <v>9324203</v>
      </c>
      <c r="BH3460">
        <v>9324304</v>
      </c>
      <c r="BI3460">
        <v>9324404</v>
      </c>
      <c r="BJ3460">
        <v>9312102</v>
      </c>
      <c r="BK3460">
        <v>9311103</v>
      </c>
      <c r="BL3460">
        <v>9315102</v>
      </c>
    </row>
    <row r="3461" spans="1:67" x14ac:dyDescent="0.15">
      <c r="A3461">
        <v>3460</v>
      </c>
      <c r="B3461" t="s">
        <v>4190</v>
      </c>
      <c r="E3461">
        <f>机器人辅助表!B3461</f>
        <v>24</v>
      </c>
      <c r="F3461">
        <v>3</v>
      </c>
      <c r="G3461">
        <v>58201</v>
      </c>
      <c r="H3461">
        <v>0</v>
      </c>
      <c r="I3461">
        <f>机器人辅助表!H3461</f>
        <v>3830.2278063193053</v>
      </c>
      <c r="J3461">
        <v>2</v>
      </c>
      <c r="K3461">
        <v>4</v>
      </c>
      <c r="L3461">
        <v>1</v>
      </c>
      <c r="M3461" s="2">
        <f>机器人辅助表!C3461</f>
        <v>7977.2085968695683</v>
      </c>
      <c r="N3461" s="2">
        <v>2</v>
      </c>
      <c r="O3461" s="2">
        <f>机器人辅助表!D3461</f>
        <v>597.0467972709032</v>
      </c>
      <c r="P3461" s="2">
        <v>3</v>
      </c>
      <c r="Q3461" s="2">
        <f>机器人辅助表!E3461</f>
        <v>265.35413212040135</v>
      </c>
      <c r="R3461" s="2">
        <v>6</v>
      </c>
      <c r="S3461" s="2">
        <f>机器人辅助表!F3461</f>
        <v>5912.8448000000008</v>
      </c>
      <c r="T3461">
        <v>0</v>
      </c>
      <c r="U3461">
        <v>0</v>
      </c>
      <c r="V3461">
        <v>0</v>
      </c>
      <c r="W3461">
        <v>0</v>
      </c>
      <c r="X3461">
        <v>0</v>
      </c>
      <c r="Y3461">
        <v>0</v>
      </c>
      <c r="Z3461">
        <v>0</v>
      </c>
      <c r="AA3461">
        <v>0</v>
      </c>
      <c r="AB3461">
        <v>0</v>
      </c>
      <c r="AC3461">
        <v>0</v>
      </c>
      <c r="AD3461">
        <v>0</v>
      </c>
      <c r="AE3461">
        <v>0</v>
      </c>
      <c r="AF3461">
        <v>0</v>
      </c>
      <c r="AG3461">
        <v>0</v>
      </c>
      <c r="BD3461">
        <v>8</v>
      </c>
      <c r="BE3461">
        <v>9323104</v>
      </c>
      <c r="BF3461">
        <v>9324102</v>
      </c>
      <c r="BG3461">
        <v>9324203</v>
      </c>
      <c r="BH3461">
        <v>9324302</v>
      </c>
      <c r="BI3461">
        <v>9324402</v>
      </c>
      <c r="BJ3461">
        <v>9312102</v>
      </c>
      <c r="BK3461">
        <v>9311102</v>
      </c>
      <c r="BL3461">
        <v>9315103</v>
      </c>
    </row>
    <row r="3462" spans="1:67" x14ac:dyDescent="0.15">
      <c r="A3462">
        <v>3461</v>
      </c>
      <c r="B3462" t="s">
        <v>4191</v>
      </c>
      <c r="E3462">
        <f>机器人辅助表!B3462</f>
        <v>44</v>
      </c>
      <c r="F3462">
        <v>3</v>
      </c>
      <c r="G3462">
        <v>58201</v>
      </c>
      <c r="H3462">
        <v>0</v>
      </c>
      <c r="I3462">
        <f>机器人辅助表!H3462</f>
        <v>5951.8532019594604</v>
      </c>
      <c r="J3462">
        <v>2</v>
      </c>
      <c r="K3462">
        <v>4</v>
      </c>
      <c r="L3462">
        <v>1</v>
      </c>
      <c r="M3462" s="2">
        <f>机器人辅助表!C3462</f>
        <v>30741.17902714093</v>
      </c>
      <c r="N3462" s="2">
        <v>2</v>
      </c>
      <c r="O3462" s="2">
        <f>机器人辅助表!D3462</f>
        <v>1523.0883068404014</v>
      </c>
      <c r="P3462" s="2">
        <v>3</v>
      </c>
      <c r="Q3462" s="2">
        <f>机器人辅助表!E3462</f>
        <v>676.92813637351185</v>
      </c>
      <c r="R3462" s="2">
        <v>6</v>
      </c>
      <c r="S3462" s="2">
        <f>机器人辅助表!F3462</f>
        <v>4500.6296000000002</v>
      </c>
      <c r="T3462">
        <v>0</v>
      </c>
      <c r="U3462">
        <v>0</v>
      </c>
      <c r="V3462">
        <v>0</v>
      </c>
      <c r="W3462">
        <v>0</v>
      </c>
      <c r="X3462">
        <v>0</v>
      </c>
      <c r="Y3462">
        <v>0</v>
      </c>
      <c r="Z3462">
        <v>0</v>
      </c>
      <c r="AA3462">
        <v>0</v>
      </c>
      <c r="AB3462">
        <v>0</v>
      </c>
      <c r="AC3462">
        <v>0</v>
      </c>
      <c r="AD3462">
        <v>0</v>
      </c>
      <c r="AE3462">
        <v>0</v>
      </c>
      <c r="AF3462">
        <v>0</v>
      </c>
      <c r="AG3462">
        <v>0</v>
      </c>
      <c r="BD3462">
        <v>8</v>
      </c>
      <c r="BE3462">
        <v>9323104</v>
      </c>
      <c r="BF3462">
        <v>9324102</v>
      </c>
      <c r="BG3462">
        <v>9324202</v>
      </c>
      <c r="BH3462">
        <v>9324302</v>
      </c>
      <c r="BI3462">
        <v>9324402</v>
      </c>
      <c r="BJ3462">
        <v>9312104</v>
      </c>
      <c r="BK3462">
        <v>9311103</v>
      </c>
      <c r="BL3462">
        <v>9315104</v>
      </c>
    </row>
    <row r="3463" spans="1:67" x14ac:dyDescent="0.15">
      <c r="A3463">
        <v>3462</v>
      </c>
      <c r="B3463" t="s">
        <v>1551</v>
      </c>
      <c r="E3463">
        <f>机器人辅助表!B3463</f>
        <v>45</v>
      </c>
      <c r="F3463">
        <v>3</v>
      </c>
      <c r="G3463">
        <v>58201</v>
      </c>
      <c r="H3463">
        <v>0</v>
      </c>
      <c r="I3463">
        <f>机器人辅助表!H3463</f>
        <v>13888.858550959598</v>
      </c>
      <c r="J3463">
        <v>2</v>
      </c>
      <c r="K3463">
        <v>4</v>
      </c>
      <c r="L3463">
        <v>1</v>
      </c>
      <c r="M3463" s="2">
        <f>机器人辅助表!C3463</f>
        <v>74166.001331223437</v>
      </c>
      <c r="N3463" s="2">
        <v>2</v>
      </c>
      <c r="O3463" s="2">
        <f>机器人辅助表!D3463</f>
        <v>3588.5759394581951</v>
      </c>
      <c r="P3463" s="2">
        <v>3</v>
      </c>
      <c r="Q3463" s="2">
        <f>机器人辅助表!E3463</f>
        <v>1594.9226397591981</v>
      </c>
      <c r="R3463" s="2">
        <v>6</v>
      </c>
      <c r="S3463" s="2">
        <f>机器人辅助表!F3463</f>
        <v>10070.324000000001</v>
      </c>
      <c r="T3463">
        <v>0</v>
      </c>
      <c r="U3463">
        <v>0</v>
      </c>
      <c r="V3463">
        <v>0</v>
      </c>
      <c r="W3463">
        <v>0</v>
      </c>
      <c r="X3463">
        <v>0</v>
      </c>
      <c r="Y3463">
        <v>0</v>
      </c>
      <c r="Z3463">
        <v>0</v>
      </c>
      <c r="AA3463">
        <v>0</v>
      </c>
      <c r="AB3463">
        <v>0</v>
      </c>
      <c r="AC3463">
        <v>0</v>
      </c>
      <c r="AD3463">
        <v>0</v>
      </c>
      <c r="AE3463">
        <v>0</v>
      </c>
      <c r="AF3463">
        <v>0</v>
      </c>
      <c r="AG3463">
        <v>0</v>
      </c>
      <c r="BD3463">
        <v>8</v>
      </c>
      <c r="BE3463">
        <v>9323102</v>
      </c>
      <c r="BF3463">
        <v>9324104</v>
      </c>
      <c r="BG3463">
        <v>9324202</v>
      </c>
      <c r="BH3463">
        <v>9324302</v>
      </c>
      <c r="BI3463">
        <v>9324404</v>
      </c>
      <c r="BJ3463">
        <v>9312104</v>
      </c>
      <c r="BK3463">
        <v>9311102</v>
      </c>
      <c r="BL3463">
        <v>9315104</v>
      </c>
    </row>
    <row r="3464" spans="1:67" x14ac:dyDescent="0.15">
      <c r="A3464">
        <v>3463</v>
      </c>
      <c r="B3464" t="s">
        <v>1552</v>
      </c>
      <c r="E3464">
        <f>机器人辅助表!B3464</f>
        <v>49</v>
      </c>
      <c r="F3464">
        <v>3</v>
      </c>
      <c r="G3464">
        <v>58201</v>
      </c>
      <c r="H3464">
        <v>0</v>
      </c>
      <c r="I3464">
        <f>机器人辅助表!H3464</f>
        <v>16357.604037028148</v>
      </c>
      <c r="J3464">
        <v>2</v>
      </c>
      <c r="K3464">
        <v>4</v>
      </c>
      <c r="L3464">
        <v>1</v>
      </c>
      <c r="M3464" s="2">
        <f>机器人辅助表!C3464</f>
        <v>98303.585850629825</v>
      </c>
      <c r="N3464" s="2">
        <v>2</v>
      </c>
      <c r="O3464" s="2">
        <f>机器人辅助表!D3464</f>
        <v>4346.025543344952</v>
      </c>
      <c r="P3464" s="2">
        <v>3</v>
      </c>
      <c r="Q3464" s="2">
        <f>机器人辅助表!E3464</f>
        <v>1931.5669081533122</v>
      </c>
      <c r="R3464" s="2">
        <v>6</v>
      </c>
      <c r="S3464" s="2">
        <f>机器人辅助表!F3464</f>
        <v>10063.531799999999</v>
      </c>
      <c r="T3464">
        <v>0</v>
      </c>
      <c r="U3464">
        <v>0</v>
      </c>
      <c r="V3464">
        <v>0</v>
      </c>
      <c r="W3464">
        <v>0</v>
      </c>
      <c r="X3464">
        <v>0</v>
      </c>
      <c r="Y3464">
        <v>0</v>
      </c>
      <c r="Z3464">
        <v>0</v>
      </c>
      <c r="AA3464">
        <v>0</v>
      </c>
      <c r="AB3464">
        <v>0</v>
      </c>
      <c r="AC3464">
        <v>0</v>
      </c>
      <c r="AD3464">
        <v>0</v>
      </c>
      <c r="AE3464">
        <v>0</v>
      </c>
      <c r="AF3464">
        <v>0</v>
      </c>
      <c r="AG3464">
        <v>0</v>
      </c>
      <c r="BD3464">
        <v>8</v>
      </c>
      <c r="BE3464">
        <v>9323104</v>
      </c>
      <c r="BF3464">
        <v>9324102</v>
      </c>
      <c r="BG3464">
        <v>9324202</v>
      </c>
      <c r="BH3464">
        <v>9324303</v>
      </c>
      <c r="BI3464">
        <v>9324404</v>
      </c>
      <c r="BJ3464">
        <v>9312104</v>
      </c>
      <c r="BK3464">
        <v>9311104</v>
      </c>
      <c r="BL3464">
        <v>9315102</v>
      </c>
    </row>
    <row r="3465" spans="1:67" x14ac:dyDescent="0.15">
      <c r="A3465">
        <v>3464</v>
      </c>
      <c r="B3465" t="s">
        <v>4192</v>
      </c>
      <c r="E3465">
        <f>机器人辅助表!B3465</f>
        <v>26</v>
      </c>
      <c r="F3465">
        <v>3</v>
      </c>
      <c r="G3465">
        <v>58201</v>
      </c>
      <c r="H3465">
        <v>0</v>
      </c>
      <c r="I3465">
        <f>机器人辅助表!H3465</f>
        <v>4815.8605159754488</v>
      </c>
      <c r="J3465">
        <v>2</v>
      </c>
      <c r="K3465">
        <v>4</v>
      </c>
      <c r="L3465">
        <v>1</v>
      </c>
      <c r="M3465" s="2">
        <f>机器人辅助表!C3465</f>
        <v>11326.330574416055</v>
      </c>
      <c r="N3465" s="2">
        <v>2</v>
      </c>
      <c r="O3465" s="2">
        <f>机器人辅助表!D3465</f>
        <v>805.03040607893001</v>
      </c>
      <c r="P3465" s="2">
        <v>3</v>
      </c>
      <c r="Q3465" s="2">
        <f>机器人辅助表!E3465</f>
        <v>357.79129159063552</v>
      </c>
      <c r="R3465" s="2">
        <v>6</v>
      </c>
      <c r="S3465" s="2">
        <f>机器人辅助表!F3465</f>
        <v>7051.0063999999993</v>
      </c>
      <c r="T3465">
        <v>0</v>
      </c>
      <c r="U3465">
        <v>0</v>
      </c>
      <c r="V3465">
        <v>0</v>
      </c>
      <c r="W3465">
        <v>0</v>
      </c>
      <c r="X3465">
        <v>0</v>
      </c>
      <c r="Y3465">
        <v>0</v>
      </c>
      <c r="Z3465">
        <v>0</v>
      </c>
      <c r="AA3465">
        <v>0</v>
      </c>
      <c r="AB3465">
        <v>0</v>
      </c>
      <c r="AC3465">
        <v>0</v>
      </c>
      <c r="AD3465">
        <v>0</v>
      </c>
      <c r="AE3465">
        <v>0</v>
      </c>
      <c r="AF3465">
        <v>0</v>
      </c>
      <c r="AG3465">
        <v>0</v>
      </c>
      <c r="BD3465">
        <v>8</v>
      </c>
      <c r="BE3465">
        <v>9323102</v>
      </c>
      <c r="BF3465">
        <v>9324103</v>
      </c>
      <c r="BG3465">
        <v>9324203</v>
      </c>
      <c r="BH3465">
        <v>9324302</v>
      </c>
      <c r="BI3465">
        <v>9324404</v>
      </c>
      <c r="BJ3465">
        <v>9312103</v>
      </c>
      <c r="BK3465">
        <v>9311103</v>
      </c>
      <c r="BL3465">
        <v>9315102</v>
      </c>
    </row>
    <row r="3466" spans="1:67" x14ac:dyDescent="0.15">
      <c r="A3466">
        <v>3465</v>
      </c>
      <c r="B3466" t="s">
        <v>1553</v>
      </c>
      <c r="E3466">
        <f>机器人辅助表!B3466</f>
        <v>39</v>
      </c>
      <c r="F3466">
        <v>1</v>
      </c>
      <c r="G3466">
        <v>58001</v>
      </c>
      <c r="H3466">
        <v>0</v>
      </c>
      <c r="I3466">
        <f>机器人辅助表!H3466</f>
        <v>11005.58340182153</v>
      </c>
      <c r="J3466">
        <v>2</v>
      </c>
      <c r="K3466">
        <v>4</v>
      </c>
      <c r="L3466">
        <v>1</v>
      </c>
      <c r="M3466" s="2">
        <f>机器人辅助表!C3466</f>
        <v>46728.739566883334</v>
      </c>
      <c r="N3466" s="2">
        <v>2</v>
      </c>
      <c r="O3466" s="2">
        <f>机器人辅助表!D3466</f>
        <v>2626.3337281218064</v>
      </c>
      <c r="P3466" s="2">
        <v>3</v>
      </c>
      <c r="Q3466" s="2">
        <f>机器人辅助表!E3466</f>
        <v>1167.2594347208028</v>
      </c>
      <c r="R3466" s="2">
        <v>6</v>
      </c>
      <c r="S3466" s="2">
        <f>机器人辅助表!F3466</f>
        <v>10319.3434</v>
      </c>
      <c r="T3466">
        <v>0</v>
      </c>
      <c r="U3466">
        <v>0</v>
      </c>
      <c r="V3466">
        <v>0</v>
      </c>
      <c r="W3466">
        <v>0</v>
      </c>
      <c r="X3466">
        <v>0</v>
      </c>
      <c r="Y3466">
        <v>0</v>
      </c>
      <c r="Z3466">
        <v>0</v>
      </c>
      <c r="AA3466">
        <v>0</v>
      </c>
      <c r="AB3466">
        <v>0</v>
      </c>
      <c r="AC3466">
        <v>0</v>
      </c>
      <c r="AD3466">
        <v>0</v>
      </c>
      <c r="AE3466">
        <v>0</v>
      </c>
      <c r="AF3466">
        <v>0</v>
      </c>
      <c r="AG3466">
        <v>0</v>
      </c>
      <c r="BD3466">
        <v>11</v>
      </c>
      <c r="BE3466">
        <v>9113104</v>
      </c>
      <c r="BF3466">
        <v>9121102</v>
      </c>
      <c r="BG3466">
        <v>9121203</v>
      </c>
      <c r="BH3466">
        <v>9121304</v>
      </c>
      <c r="BI3466">
        <v>9121404</v>
      </c>
      <c r="BJ3466">
        <v>9114104</v>
      </c>
      <c r="BK3466">
        <v>9122103</v>
      </c>
      <c r="BL3466">
        <v>9122202</v>
      </c>
      <c r="BM3466">
        <v>9122303</v>
      </c>
      <c r="BN3466">
        <v>9122402</v>
      </c>
      <c r="BO3466">
        <v>9115103</v>
      </c>
    </row>
    <row r="3467" spans="1:67" x14ac:dyDescent="0.15">
      <c r="A3467">
        <v>3466</v>
      </c>
      <c r="B3467" t="s">
        <v>4193</v>
      </c>
      <c r="E3467">
        <f>机器人辅助表!B3467</f>
        <v>45</v>
      </c>
      <c r="F3467">
        <v>1</v>
      </c>
      <c r="G3467">
        <v>58001</v>
      </c>
      <c r="H3467">
        <v>0</v>
      </c>
      <c r="I3467">
        <f>机器人辅助表!H3467</f>
        <v>9191.1563940173801</v>
      </c>
      <c r="J3467">
        <v>2</v>
      </c>
      <c r="K3467">
        <v>4</v>
      </c>
      <c r="L3467">
        <v>1</v>
      </c>
      <c r="M3467" s="2">
        <f>机器人辅助表!C3467</f>
        <v>49080.442057427274</v>
      </c>
      <c r="N3467" s="2">
        <v>2</v>
      </c>
      <c r="O3467" s="2">
        <f>机器人辅助表!D3467</f>
        <v>2374.7929011120409</v>
      </c>
      <c r="P3467" s="2">
        <v>3</v>
      </c>
      <c r="Q3467" s="2">
        <f>机器人辅助表!E3467</f>
        <v>1055.4635116053516</v>
      </c>
      <c r="R3467" s="2">
        <v>6</v>
      </c>
      <c r="S3467" s="2">
        <f>机器人辅助表!F3467</f>
        <v>6664.1849999999995</v>
      </c>
      <c r="T3467">
        <v>0</v>
      </c>
      <c r="U3467">
        <v>0</v>
      </c>
      <c r="V3467">
        <v>0</v>
      </c>
      <c r="W3467">
        <v>0</v>
      </c>
      <c r="X3467">
        <v>0</v>
      </c>
      <c r="Y3467">
        <v>0</v>
      </c>
      <c r="Z3467">
        <v>0</v>
      </c>
      <c r="AA3467">
        <v>0</v>
      </c>
      <c r="AB3467">
        <v>0</v>
      </c>
      <c r="AC3467">
        <v>0</v>
      </c>
      <c r="AD3467">
        <v>0</v>
      </c>
      <c r="AE3467">
        <v>0</v>
      </c>
      <c r="AF3467">
        <v>0</v>
      </c>
      <c r="AG3467">
        <v>0</v>
      </c>
      <c r="BD3467">
        <v>11</v>
      </c>
      <c r="BE3467">
        <v>9113102</v>
      </c>
      <c r="BF3467">
        <v>9121104</v>
      </c>
      <c r="BG3467">
        <v>9121203</v>
      </c>
      <c r="BH3467">
        <v>9121304</v>
      </c>
      <c r="BI3467">
        <v>9121403</v>
      </c>
      <c r="BJ3467">
        <v>9114103</v>
      </c>
      <c r="BK3467">
        <v>9122103</v>
      </c>
      <c r="BL3467">
        <v>9122203</v>
      </c>
      <c r="BM3467">
        <v>9122303</v>
      </c>
      <c r="BN3467">
        <v>9122403</v>
      </c>
      <c r="BO3467">
        <v>9115103</v>
      </c>
    </row>
    <row r="3468" spans="1:67" x14ac:dyDescent="0.15">
      <c r="A3468">
        <v>3467</v>
      </c>
      <c r="B3468" t="s">
        <v>1554</v>
      </c>
      <c r="E3468">
        <f>机器人辅助表!B3468</f>
        <v>22</v>
      </c>
      <c r="F3468">
        <v>2</v>
      </c>
      <c r="G3468">
        <v>58101</v>
      </c>
      <c r="H3468">
        <v>0</v>
      </c>
      <c r="I3468">
        <f>机器人辅助表!H3468</f>
        <v>1950.9192544445223</v>
      </c>
      <c r="J3468">
        <v>2</v>
      </c>
      <c r="K3468">
        <v>4</v>
      </c>
      <c r="L3468">
        <v>1</v>
      </c>
      <c r="M3468" s="2">
        <f>机器人辅助表!C3468</f>
        <v>3567.5317690434786</v>
      </c>
      <c r="N3468" s="2">
        <v>2</v>
      </c>
      <c r="O3468" s="2">
        <f>机器人辅助表!D3468</f>
        <v>281.95640765217399</v>
      </c>
      <c r="P3468" s="2">
        <v>3</v>
      </c>
      <c r="Q3468" s="2">
        <f>机器人辅助表!E3468</f>
        <v>125.31395895652177</v>
      </c>
      <c r="R3468" s="2">
        <v>6</v>
      </c>
      <c r="S3468" s="2">
        <f>机器人辅助表!F3468</f>
        <v>3164.1012000000001</v>
      </c>
      <c r="T3468">
        <v>0</v>
      </c>
      <c r="U3468">
        <v>0</v>
      </c>
      <c r="V3468">
        <v>0</v>
      </c>
      <c r="W3468">
        <v>0</v>
      </c>
      <c r="X3468">
        <v>0</v>
      </c>
      <c r="Y3468">
        <v>0</v>
      </c>
      <c r="Z3468">
        <v>0</v>
      </c>
      <c r="AA3468">
        <v>0</v>
      </c>
      <c r="AB3468">
        <v>0</v>
      </c>
      <c r="AC3468">
        <v>0</v>
      </c>
      <c r="AD3468">
        <v>0</v>
      </c>
      <c r="AE3468">
        <v>0</v>
      </c>
      <c r="AF3468">
        <v>0</v>
      </c>
      <c r="AG3468">
        <v>0</v>
      </c>
      <c r="BD3468">
        <v>11</v>
      </c>
      <c r="BE3468">
        <v>9211102</v>
      </c>
      <c r="BF3468">
        <v>9214103</v>
      </c>
      <c r="BG3468">
        <v>9214202</v>
      </c>
      <c r="BH3468">
        <v>9214302</v>
      </c>
      <c r="BI3468">
        <v>9214402</v>
      </c>
      <c r="BJ3468">
        <v>9222103</v>
      </c>
      <c r="BK3468">
        <v>9223102</v>
      </c>
      <c r="BL3468">
        <v>9223204</v>
      </c>
      <c r="BM3468">
        <v>9223302</v>
      </c>
      <c r="BN3468">
        <v>9223402</v>
      </c>
      <c r="BO3468">
        <v>9215104</v>
      </c>
    </row>
    <row r="3469" spans="1:67" x14ac:dyDescent="0.15">
      <c r="A3469">
        <v>3468</v>
      </c>
      <c r="B3469" t="s">
        <v>4194</v>
      </c>
      <c r="E3469">
        <f>机器人辅助表!B3469</f>
        <v>42</v>
      </c>
      <c r="F3469">
        <v>2</v>
      </c>
      <c r="G3469">
        <v>58101</v>
      </c>
      <c r="H3469">
        <v>0</v>
      </c>
      <c r="I3469">
        <f>机器人辅助表!H3469</f>
        <v>10325.107983717855</v>
      </c>
      <c r="J3469">
        <v>2</v>
      </c>
      <c r="K3469">
        <v>4</v>
      </c>
      <c r="L3469">
        <v>1</v>
      </c>
      <c r="M3469" s="2">
        <f>机器人辅助表!C3469</f>
        <v>49622.58096745528</v>
      </c>
      <c r="N3469" s="2">
        <v>2</v>
      </c>
      <c r="O3469" s="2">
        <f>机器人辅助表!D3469</f>
        <v>2581.6513170461549</v>
      </c>
      <c r="P3469" s="2">
        <v>3</v>
      </c>
      <c r="Q3469" s="2">
        <f>机器人辅助表!E3469</f>
        <v>1147.4005853538467</v>
      </c>
      <c r="R3469" s="2">
        <v>6</v>
      </c>
      <c r="S3469" s="2">
        <f>机器人辅助表!F3469</f>
        <v>8500.8868000000002</v>
      </c>
      <c r="T3469">
        <v>0</v>
      </c>
      <c r="U3469">
        <v>0</v>
      </c>
      <c r="V3469">
        <v>0</v>
      </c>
      <c r="W3469">
        <v>0</v>
      </c>
      <c r="X3469">
        <v>0</v>
      </c>
      <c r="Y3469">
        <v>0</v>
      </c>
      <c r="Z3469">
        <v>0</v>
      </c>
      <c r="AA3469">
        <v>0</v>
      </c>
      <c r="AB3469">
        <v>0</v>
      </c>
      <c r="AC3469">
        <v>0</v>
      </c>
      <c r="AD3469">
        <v>0</v>
      </c>
      <c r="AE3469">
        <v>0</v>
      </c>
      <c r="AF3469">
        <v>0</v>
      </c>
      <c r="AG3469">
        <v>0</v>
      </c>
      <c r="BD3469">
        <v>11</v>
      </c>
      <c r="BE3469">
        <v>9211103</v>
      </c>
      <c r="BF3469">
        <v>9214103</v>
      </c>
      <c r="BG3469">
        <v>9214204</v>
      </c>
      <c r="BH3469">
        <v>9214303</v>
      </c>
      <c r="BI3469">
        <v>9214403</v>
      </c>
      <c r="BJ3469">
        <v>9222103</v>
      </c>
      <c r="BK3469">
        <v>9223102</v>
      </c>
      <c r="BL3469">
        <v>9223204</v>
      </c>
      <c r="BM3469">
        <v>9223304</v>
      </c>
      <c r="BN3469">
        <v>9223404</v>
      </c>
      <c r="BO3469">
        <v>9215104</v>
      </c>
    </row>
    <row r="3470" spans="1:67" x14ac:dyDescent="0.15">
      <c r="A3470">
        <v>3469</v>
      </c>
      <c r="B3470" t="s">
        <v>1555</v>
      </c>
      <c r="E3470">
        <f>机器人辅助表!B3470</f>
        <v>25</v>
      </c>
      <c r="F3470">
        <v>3</v>
      </c>
      <c r="G3470">
        <v>58201</v>
      </c>
      <c r="H3470">
        <v>0</v>
      </c>
      <c r="I3470">
        <f>机器人辅助表!H3470</f>
        <v>4532.1831135451512</v>
      </c>
      <c r="J3470">
        <v>2</v>
      </c>
      <c r="K3470">
        <v>4</v>
      </c>
      <c r="L3470">
        <v>1</v>
      </c>
      <c r="M3470" s="2">
        <f>机器人辅助表!C3470</f>
        <v>10010.618923494985</v>
      </c>
      <c r="N3470" s="2">
        <v>2</v>
      </c>
      <c r="O3470" s="2">
        <f>机器人辅助表!D3470</f>
        <v>729.8881645484953</v>
      </c>
      <c r="P3470" s="2">
        <v>3</v>
      </c>
      <c r="Q3470" s="2">
        <f>机器人辅助表!E3470</f>
        <v>324.39473979933126</v>
      </c>
      <c r="R3470" s="2">
        <v>6</v>
      </c>
      <c r="S3470" s="2">
        <f>机器人辅助表!F3470</f>
        <v>6829.74</v>
      </c>
      <c r="T3470">
        <v>0</v>
      </c>
      <c r="U3470">
        <v>0</v>
      </c>
      <c r="V3470">
        <v>0</v>
      </c>
      <c r="W3470">
        <v>0</v>
      </c>
      <c r="X3470">
        <v>0</v>
      </c>
      <c r="Y3470">
        <v>0</v>
      </c>
      <c r="Z3470">
        <v>0</v>
      </c>
      <c r="AA3470">
        <v>0</v>
      </c>
      <c r="AB3470">
        <v>0</v>
      </c>
      <c r="AC3470">
        <v>0</v>
      </c>
      <c r="AD3470">
        <v>0</v>
      </c>
      <c r="AE3470">
        <v>0</v>
      </c>
      <c r="AF3470">
        <v>0</v>
      </c>
      <c r="AG3470">
        <v>0</v>
      </c>
      <c r="BD3470">
        <v>8</v>
      </c>
      <c r="BE3470">
        <v>9323102</v>
      </c>
      <c r="BF3470">
        <v>9324103</v>
      </c>
      <c r="BG3470">
        <v>9324203</v>
      </c>
      <c r="BH3470">
        <v>9324302</v>
      </c>
      <c r="BI3470">
        <v>9324404</v>
      </c>
      <c r="BJ3470">
        <v>9312102</v>
      </c>
      <c r="BK3470">
        <v>9311104</v>
      </c>
      <c r="BL3470">
        <v>9315102</v>
      </c>
    </row>
    <row r="3471" spans="1:67" x14ac:dyDescent="0.15">
      <c r="A3471">
        <v>3470</v>
      </c>
      <c r="B3471" t="s">
        <v>4195</v>
      </c>
      <c r="E3471">
        <f>机器人辅助表!B3471</f>
        <v>32</v>
      </c>
      <c r="F3471">
        <v>2</v>
      </c>
      <c r="G3471">
        <v>58101</v>
      </c>
      <c r="H3471">
        <v>0</v>
      </c>
      <c r="I3471">
        <f>机器人辅助表!H3471</f>
        <v>3181.9419229021005</v>
      </c>
      <c r="J3471">
        <v>2</v>
      </c>
      <c r="K3471">
        <v>4</v>
      </c>
      <c r="L3471">
        <v>1</v>
      </c>
      <c r="M3471" s="2">
        <f>机器人辅助表!C3471</f>
        <v>10193.788852996659</v>
      </c>
      <c r="N3471" s="2">
        <v>2</v>
      </c>
      <c r="O3471" s="2">
        <f>机器人辅助表!D3471</f>
        <v>645.19864266822754</v>
      </c>
      <c r="P3471" s="2">
        <v>3</v>
      </c>
      <c r="Q3471" s="2">
        <f>机器人辅助表!E3471</f>
        <v>286.75495229699004</v>
      </c>
      <c r="R3471" s="2">
        <v>6</v>
      </c>
      <c r="S3471" s="2">
        <f>机器人辅助表!F3471</f>
        <v>3858.5679999999998</v>
      </c>
      <c r="T3471">
        <v>0</v>
      </c>
      <c r="U3471">
        <v>0</v>
      </c>
      <c r="V3471">
        <v>0</v>
      </c>
      <c r="W3471">
        <v>0</v>
      </c>
      <c r="X3471">
        <v>0</v>
      </c>
      <c r="Y3471">
        <v>0</v>
      </c>
      <c r="Z3471">
        <v>0</v>
      </c>
      <c r="AA3471">
        <v>0</v>
      </c>
      <c r="AB3471">
        <v>0</v>
      </c>
      <c r="AC3471">
        <v>0</v>
      </c>
      <c r="AD3471">
        <v>0</v>
      </c>
      <c r="AE3471">
        <v>0</v>
      </c>
      <c r="AF3471">
        <v>0</v>
      </c>
      <c r="AG3471">
        <v>0</v>
      </c>
      <c r="BD3471">
        <v>11</v>
      </c>
      <c r="BE3471">
        <v>9211102</v>
      </c>
      <c r="BF3471">
        <v>9214102</v>
      </c>
      <c r="BG3471">
        <v>9214202</v>
      </c>
      <c r="BH3471">
        <v>9214304</v>
      </c>
      <c r="BI3471">
        <v>9214404</v>
      </c>
      <c r="BJ3471">
        <v>9222103</v>
      </c>
      <c r="BK3471">
        <v>9223103</v>
      </c>
      <c r="BL3471">
        <v>9223202</v>
      </c>
      <c r="BM3471">
        <v>9223303</v>
      </c>
      <c r="BN3471">
        <v>9223403</v>
      </c>
      <c r="BO3471">
        <v>9215102</v>
      </c>
    </row>
    <row r="3472" spans="1:67" x14ac:dyDescent="0.15">
      <c r="A3472">
        <v>3471</v>
      </c>
      <c r="B3472" t="s">
        <v>1556</v>
      </c>
      <c r="E3472">
        <f>机器人辅助表!B3472</f>
        <v>46</v>
      </c>
      <c r="F3472">
        <v>1</v>
      </c>
      <c r="G3472">
        <v>58001</v>
      </c>
      <c r="H3472">
        <v>0</v>
      </c>
      <c r="I3472">
        <f>机器人辅助表!H3472</f>
        <v>14546.94658715162</v>
      </c>
      <c r="J3472">
        <v>2</v>
      </c>
      <c r="K3472">
        <v>4</v>
      </c>
      <c r="L3472">
        <v>1</v>
      </c>
      <c r="M3472" s="2">
        <f>机器人辅助表!C3472</f>
        <v>80181.676672673217</v>
      </c>
      <c r="N3472" s="2">
        <v>2</v>
      </c>
      <c r="O3472" s="2">
        <f>机器人辅助表!D3472</f>
        <v>3790.5979779596005</v>
      </c>
      <c r="P3472" s="2">
        <v>3</v>
      </c>
      <c r="Q3472" s="2">
        <f>机器人辅助表!E3472</f>
        <v>1684.7102124264893</v>
      </c>
      <c r="R3472" s="2">
        <v>6</v>
      </c>
      <c r="S3472" s="2">
        <f>机器人辅助表!F3472</f>
        <v>10117.2948</v>
      </c>
      <c r="T3472">
        <v>0</v>
      </c>
      <c r="U3472">
        <v>0</v>
      </c>
      <c r="V3472">
        <v>0</v>
      </c>
      <c r="W3472">
        <v>0</v>
      </c>
      <c r="X3472">
        <v>0</v>
      </c>
      <c r="Y3472">
        <v>0</v>
      </c>
      <c r="Z3472">
        <v>0</v>
      </c>
      <c r="AA3472">
        <v>0</v>
      </c>
      <c r="AB3472">
        <v>0</v>
      </c>
      <c r="AC3472">
        <v>0</v>
      </c>
      <c r="AD3472">
        <v>0</v>
      </c>
      <c r="AE3472">
        <v>0</v>
      </c>
      <c r="AF3472">
        <v>0</v>
      </c>
      <c r="AG3472">
        <v>0</v>
      </c>
      <c r="BD3472">
        <v>11</v>
      </c>
      <c r="BE3472">
        <v>9113102</v>
      </c>
      <c r="BF3472">
        <v>9121103</v>
      </c>
      <c r="BG3472">
        <v>9121203</v>
      </c>
      <c r="BH3472">
        <v>9121303</v>
      </c>
      <c r="BI3472">
        <v>9121403</v>
      </c>
      <c r="BJ3472">
        <v>9114104</v>
      </c>
      <c r="BK3472">
        <v>9122103</v>
      </c>
      <c r="BL3472">
        <v>9122202</v>
      </c>
      <c r="BM3472">
        <v>9122304</v>
      </c>
      <c r="BN3472">
        <v>9122404</v>
      </c>
      <c r="BO3472">
        <v>9115102</v>
      </c>
    </row>
    <row r="3473" spans="1:67" x14ac:dyDescent="0.15">
      <c r="A3473">
        <v>3472</v>
      </c>
      <c r="B3473" t="s">
        <v>4196</v>
      </c>
      <c r="E3473">
        <f>机器人辅助表!B3473</f>
        <v>40</v>
      </c>
      <c r="F3473">
        <v>3</v>
      </c>
      <c r="G3473">
        <v>58201</v>
      </c>
      <c r="H3473">
        <v>0</v>
      </c>
      <c r="I3473">
        <f>机器人辅助表!H3473</f>
        <v>11008.854910163995</v>
      </c>
      <c r="J3473">
        <v>2</v>
      </c>
      <c r="K3473">
        <v>4</v>
      </c>
      <c r="L3473">
        <v>1</v>
      </c>
      <c r="M3473" s="2">
        <f>机器人辅助表!C3473</f>
        <v>48828.54677914115</v>
      </c>
      <c r="N3473" s="2">
        <v>2</v>
      </c>
      <c r="O3473" s="2">
        <f>机器人辅助表!D3473</f>
        <v>2673.0956265953187</v>
      </c>
      <c r="P3473" s="2">
        <v>3</v>
      </c>
      <c r="Q3473" s="2">
        <f>机器人辅助表!E3473</f>
        <v>1188.0425007090307</v>
      </c>
      <c r="R3473" s="2">
        <v>6</v>
      </c>
      <c r="S3473" s="2">
        <f>机器人辅助表!F3473</f>
        <v>9881.6639999999989</v>
      </c>
      <c r="T3473">
        <v>0</v>
      </c>
      <c r="U3473">
        <v>0</v>
      </c>
      <c r="V3473">
        <v>0</v>
      </c>
      <c r="W3473">
        <v>0</v>
      </c>
      <c r="X3473">
        <v>0</v>
      </c>
      <c r="Y3473">
        <v>0</v>
      </c>
      <c r="Z3473">
        <v>0</v>
      </c>
      <c r="AA3473">
        <v>0</v>
      </c>
      <c r="AB3473">
        <v>0</v>
      </c>
      <c r="AC3473">
        <v>0</v>
      </c>
      <c r="AD3473">
        <v>0</v>
      </c>
      <c r="AE3473">
        <v>0</v>
      </c>
      <c r="AF3473">
        <v>0</v>
      </c>
      <c r="AG3473">
        <v>0</v>
      </c>
      <c r="BD3473">
        <v>8</v>
      </c>
      <c r="BE3473">
        <v>9323102</v>
      </c>
      <c r="BF3473">
        <v>9324104</v>
      </c>
      <c r="BG3473">
        <v>9324204</v>
      </c>
      <c r="BH3473">
        <v>9324303</v>
      </c>
      <c r="BI3473">
        <v>9324403</v>
      </c>
      <c r="BJ3473">
        <v>9312102</v>
      </c>
      <c r="BK3473">
        <v>9311104</v>
      </c>
      <c r="BL3473">
        <v>9315104</v>
      </c>
    </row>
    <row r="3474" spans="1:67" x14ac:dyDescent="0.15">
      <c r="A3474">
        <v>3473</v>
      </c>
      <c r="B3474" t="s">
        <v>1557</v>
      </c>
      <c r="E3474">
        <f>机器人辅助表!B3474</f>
        <v>19</v>
      </c>
      <c r="F3474">
        <v>2</v>
      </c>
      <c r="G3474">
        <v>58101</v>
      </c>
      <c r="H3474">
        <v>0</v>
      </c>
      <c r="I3474">
        <f>机器人辅助表!H3474</f>
        <v>2827.6528942033051</v>
      </c>
      <c r="J3474">
        <v>2</v>
      </c>
      <c r="K3474">
        <v>4</v>
      </c>
      <c r="L3474">
        <v>1</v>
      </c>
      <c r="M3474" s="2">
        <f>机器人辅助表!C3474</f>
        <v>4295.7060698152172</v>
      </c>
      <c r="N3474" s="2">
        <v>2</v>
      </c>
      <c r="O3474" s="2">
        <f>机器人辅助表!D3474</f>
        <v>370.63012226086965</v>
      </c>
      <c r="P3474" s="2">
        <v>3</v>
      </c>
      <c r="Q3474" s="2">
        <f>机器人辅助表!E3474</f>
        <v>164.72449878260875</v>
      </c>
      <c r="R3474" s="2">
        <v>6</v>
      </c>
      <c r="S3474" s="2">
        <f>机器人辅助表!F3474</f>
        <v>4850.5722000000005</v>
      </c>
      <c r="T3474">
        <v>0</v>
      </c>
      <c r="U3474">
        <v>0</v>
      </c>
      <c r="V3474">
        <v>0</v>
      </c>
      <c r="W3474">
        <v>0</v>
      </c>
      <c r="X3474">
        <v>0</v>
      </c>
      <c r="Y3474">
        <v>0</v>
      </c>
      <c r="Z3474">
        <v>0</v>
      </c>
      <c r="AA3474">
        <v>0</v>
      </c>
      <c r="AB3474">
        <v>0</v>
      </c>
      <c r="AC3474">
        <v>0</v>
      </c>
      <c r="AD3474">
        <v>0</v>
      </c>
      <c r="AE3474">
        <v>0</v>
      </c>
      <c r="AF3474">
        <v>0</v>
      </c>
      <c r="AG3474">
        <v>0</v>
      </c>
      <c r="BD3474">
        <v>11</v>
      </c>
      <c r="BE3474">
        <v>9211103</v>
      </c>
      <c r="BF3474">
        <v>9214103</v>
      </c>
      <c r="BG3474">
        <v>9214203</v>
      </c>
      <c r="BH3474">
        <v>9214302</v>
      </c>
      <c r="BI3474">
        <v>9214404</v>
      </c>
      <c r="BJ3474">
        <v>9222104</v>
      </c>
      <c r="BK3474">
        <v>9223104</v>
      </c>
      <c r="BL3474">
        <v>9223203</v>
      </c>
      <c r="BM3474">
        <v>9223302</v>
      </c>
      <c r="BN3474">
        <v>9223404</v>
      </c>
      <c r="BO3474">
        <v>9215103</v>
      </c>
    </row>
    <row r="3475" spans="1:67" x14ac:dyDescent="0.15">
      <c r="A3475">
        <v>3474</v>
      </c>
      <c r="B3475" t="s">
        <v>1558</v>
      </c>
      <c r="E3475">
        <f>机器人辅助表!B3475</f>
        <v>26</v>
      </c>
      <c r="F3475">
        <v>3</v>
      </c>
      <c r="G3475">
        <v>58201</v>
      </c>
      <c r="H3475">
        <v>0</v>
      </c>
      <c r="I3475">
        <f>机器人辅助表!H3475</f>
        <v>2281.1970865146864</v>
      </c>
      <c r="J3475">
        <v>2</v>
      </c>
      <c r="K3475">
        <v>4</v>
      </c>
      <c r="L3475">
        <v>1</v>
      </c>
      <c r="M3475" s="2">
        <f>机器人辅助表!C3475</f>
        <v>5365.1039563023423</v>
      </c>
      <c r="N3475" s="2">
        <v>2</v>
      </c>
      <c r="O3475" s="2">
        <f>机器人辅助表!D3475</f>
        <v>381.33019235317738</v>
      </c>
      <c r="P3475" s="2">
        <v>3</v>
      </c>
      <c r="Q3475" s="2">
        <f>机器人辅助表!E3475</f>
        <v>169.48008549030104</v>
      </c>
      <c r="R3475" s="2">
        <v>6</v>
      </c>
      <c r="S3475" s="2">
        <f>机器人辅助表!F3475</f>
        <v>3339.9503999999997</v>
      </c>
      <c r="T3475">
        <v>0</v>
      </c>
      <c r="U3475">
        <v>0</v>
      </c>
      <c r="V3475">
        <v>0</v>
      </c>
      <c r="W3475">
        <v>0</v>
      </c>
      <c r="X3475">
        <v>0</v>
      </c>
      <c r="Y3475">
        <v>0</v>
      </c>
      <c r="Z3475">
        <v>0</v>
      </c>
      <c r="AA3475">
        <v>0</v>
      </c>
      <c r="AB3475">
        <v>0</v>
      </c>
      <c r="AC3475">
        <v>0</v>
      </c>
      <c r="AD3475">
        <v>0</v>
      </c>
      <c r="AE3475">
        <v>0</v>
      </c>
      <c r="AF3475">
        <v>0</v>
      </c>
      <c r="AG3475">
        <v>0</v>
      </c>
      <c r="BD3475">
        <v>8</v>
      </c>
      <c r="BE3475">
        <v>9323104</v>
      </c>
      <c r="BF3475">
        <v>9324102</v>
      </c>
      <c r="BG3475">
        <v>9324202</v>
      </c>
      <c r="BH3475">
        <v>9324303</v>
      </c>
      <c r="BI3475">
        <v>9324403</v>
      </c>
      <c r="BJ3475">
        <v>9312104</v>
      </c>
      <c r="BK3475">
        <v>9311103</v>
      </c>
      <c r="BL3475">
        <v>9315104</v>
      </c>
    </row>
    <row r="3476" spans="1:67" x14ac:dyDescent="0.15">
      <c r="A3476">
        <v>3475</v>
      </c>
      <c r="B3476" t="s">
        <v>4197</v>
      </c>
      <c r="E3476">
        <f>机器人辅助表!B3476</f>
        <v>20</v>
      </c>
      <c r="F3476">
        <v>3</v>
      </c>
      <c r="G3476">
        <v>58201</v>
      </c>
      <c r="H3476">
        <v>0</v>
      </c>
      <c r="I3476">
        <f>机器人辅助表!H3476</f>
        <v>3444.7520264347827</v>
      </c>
      <c r="J3476">
        <v>2</v>
      </c>
      <c r="K3476">
        <v>4</v>
      </c>
      <c r="L3476">
        <v>1</v>
      </c>
      <c r="M3476" s="2">
        <f>机器人辅助表!C3476</f>
        <v>5586.6646956521754</v>
      </c>
      <c r="N3476" s="2">
        <v>2</v>
      </c>
      <c r="O3476" s="2">
        <f>机器人辅助表!D3476</f>
        <v>467.72076521739143</v>
      </c>
      <c r="P3476" s="2">
        <v>3</v>
      </c>
      <c r="Q3476" s="2">
        <f>机器人辅助表!E3476</f>
        <v>207.87589565217399</v>
      </c>
      <c r="R3476" s="2">
        <v>6</v>
      </c>
      <c r="S3476" s="2">
        <f>机器人辅助表!F3476</f>
        <v>5798.7159999999994</v>
      </c>
      <c r="T3476">
        <v>0</v>
      </c>
      <c r="U3476">
        <v>0</v>
      </c>
      <c r="V3476">
        <v>0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  <c r="AF3476">
        <v>0</v>
      </c>
      <c r="AG3476">
        <v>0</v>
      </c>
      <c r="BD3476">
        <v>8</v>
      </c>
      <c r="BE3476">
        <v>9323102</v>
      </c>
      <c r="BF3476">
        <v>9324104</v>
      </c>
      <c r="BG3476">
        <v>9324202</v>
      </c>
      <c r="BH3476">
        <v>9324302</v>
      </c>
      <c r="BI3476">
        <v>9324403</v>
      </c>
      <c r="BJ3476">
        <v>9312102</v>
      </c>
      <c r="BK3476">
        <v>9311104</v>
      </c>
      <c r="BL3476">
        <v>9315102</v>
      </c>
    </row>
    <row r="3477" spans="1:67" x14ac:dyDescent="0.15">
      <c r="A3477">
        <v>3476</v>
      </c>
      <c r="B3477" t="s">
        <v>1559</v>
      </c>
      <c r="E3477">
        <f>机器人辅助表!B3477</f>
        <v>20</v>
      </c>
      <c r="F3477">
        <v>3</v>
      </c>
      <c r="G3477">
        <v>58201</v>
      </c>
      <c r="H3477">
        <v>0</v>
      </c>
      <c r="I3477">
        <f>机器人辅助表!H3477</f>
        <v>2505.2742010434781</v>
      </c>
      <c r="J3477">
        <v>2</v>
      </c>
      <c r="K3477">
        <v>4</v>
      </c>
      <c r="L3477">
        <v>1</v>
      </c>
      <c r="M3477" s="2">
        <f>机器人辅助表!C3477</f>
        <v>4063.0288695652184</v>
      </c>
      <c r="N3477" s="2">
        <v>2</v>
      </c>
      <c r="O3477" s="2">
        <f>机器人辅助表!D3477</f>
        <v>340.16055652173924</v>
      </c>
      <c r="P3477" s="2">
        <v>3</v>
      </c>
      <c r="Q3477" s="2">
        <f>机器人辅助表!E3477</f>
        <v>151.18246956521745</v>
      </c>
      <c r="R3477" s="2">
        <v>6</v>
      </c>
      <c r="S3477" s="2">
        <f>机器人辅助表!F3477</f>
        <v>4217.2479999999996</v>
      </c>
      <c r="T3477">
        <v>0</v>
      </c>
      <c r="U3477">
        <v>0</v>
      </c>
      <c r="V3477">
        <v>0</v>
      </c>
      <c r="W3477">
        <v>0</v>
      </c>
      <c r="X3477">
        <v>0</v>
      </c>
      <c r="Y3477">
        <v>0</v>
      </c>
      <c r="Z3477">
        <v>0</v>
      </c>
      <c r="AA3477">
        <v>0</v>
      </c>
      <c r="AB3477">
        <v>0</v>
      </c>
      <c r="AC3477">
        <v>0</v>
      </c>
      <c r="AD3477">
        <v>0</v>
      </c>
      <c r="AE3477">
        <v>0</v>
      </c>
      <c r="AF3477">
        <v>0</v>
      </c>
      <c r="AG3477">
        <v>0</v>
      </c>
      <c r="BD3477">
        <v>8</v>
      </c>
      <c r="BE3477">
        <v>9323103</v>
      </c>
      <c r="BF3477">
        <v>9324104</v>
      </c>
      <c r="BG3477">
        <v>9324203</v>
      </c>
      <c r="BH3477">
        <v>9324304</v>
      </c>
      <c r="BI3477">
        <v>9324402</v>
      </c>
      <c r="BJ3477">
        <v>9312104</v>
      </c>
      <c r="BK3477">
        <v>9311102</v>
      </c>
      <c r="BL3477">
        <v>9315103</v>
      </c>
    </row>
    <row r="3478" spans="1:67" x14ac:dyDescent="0.15">
      <c r="A3478">
        <v>3477</v>
      </c>
      <c r="B3478" t="s">
        <v>4198</v>
      </c>
      <c r="E3478">
        <f>机器人辅助表!B3478</f>
        <v>31</v>
      </c>
      <c r="F3478">
        <v>3</v>
      </c>
      <c r="G3478">
        <v>58201</v>
      </c>
      <c r="H3478">
        <v>0</v>
      </c>
      <c r="I3478">
        <f>机器人辅助表!H3478</f>
        <v>5206.7999481474471</v>
      </c>
      <c r="J3478">
        <v>2</v>
      </c>
      <c r="K3478">
        <v>4</v>
      </c>
      <c r="L3478">
        <v>1</v>
      </c>
      <c r="M3478" s="2">
        <f>机器人辅助表!C3478</f>
        <v>15967.190744238467</v>
      </c>
      <c r="N3478" s="2">
        <v>2</v>
      </c>
      <c r="O3478" s="2">
        <f>机器人辅助表!D3478</f>
        <v>1020.6121922446156</v>
      </c>
      <c r="P3478" s="2">
        <v>3</v>
      </c>
      <c r="Q3478" s="2">
        <f>机器人辅助表!E3478</f>
        <v>453.60541877538475</v>
      </c>
      <c r="R3478" s="2">
        <v>6</v>
      </c>
      <c r="S3478" s="2">
        <f>机器人辅助表!F3478</f>
        <v>6547.3374000000003</v>
      </c>
      <c r="T3478">
        <v>0</v>
      </c>
      <c r="U3478">
        <v>0</v>
      </c>
      <c r="V3478">
        <v>0</v>
      </c>
      <c r="W3478">
        <v>0</v>
      </c>
      <c r="X3478">
        <v>0</v>
      </c>
      <c r="Y3478">
        <v>0</v>
      </c>
      <c r="Z3478">
        <v>0</v>
      </c>
      <c r="AA3478">
        <v>0</v>
      </c>
      <c r="AB3478">
        <v>0</v>
      </c>
      <c r="AC3478">
        <v>0</v>
      </c>
      <c r="AD3478">
        <v>0</v>
      </c>
      <c r="AE3478">
        <v>0</v>
      </c>
      <c r="AF3478">
        <v>0</v>
      </c>
      <c r="AG3478">
        <v>0</v>
      </c>
      <c r="BD3478">
        <v>8</v>
      </c>
      <c r="BE3478">
        <v>9323103</v>
      </c>
      <c r="BF3478">
        <v>9324103</v>
      </c>
      <c r="BG3478">
        <v>9324203</v>
      </c>
      <c r="BH3478">
        <v>9324303</v>
      </c>
      <c r="BI3478">
        <v>9324402</v>
      </c>
      <c r="BJ3478">
        <v>9312102</v>
      </c>
      <c r="BK3478">
        <v>9311104</v>
      </c>
      <c r="BL3478">
        <v>9315104</v>
      </c>
    </row>
    <row r="3479" spans="1:67" x14ac:dyDescent="0.15">
      <c r="A3479">
        <v>3478</v>
      </c>
      <c r="B3479" t="s">
        <v>1560</v>
      </c>
      <c r="E3479">
        <f>机器人辅助表!B3479</f>
        <v>37</v>
      </c>
      <c r="F3479">
        <v>3</v>
      </c>
      <c r="G3479">
        <v>58201</v>
      </c>
      <c r="H3479">
        <v>0</v>
      </c>
      <c r="I3479">
        <f>机器人辅助表!H3479</f>
        <v>9247.9157669581055</v>
      </c>
      <c r="J3479">
        <v>2</v>
      </c>
      <c r="K3479">
        <v>4</v>
      </c>
      <c r="L3479">
        <v>1</v>
      </c>
      <c r="M3479" s="2">
        <f>机器人辅助表!C3479</f>
        <v>35985.143860268487</v>
      </c>
      <c r="N3479" s="2">
        <v>2</v>
      </c>
      <c r="O3479" s="2">
        <f>机器人辅助表!D3479</f>
        <v>2135.5925663453181</v>
      </c>
      <c r="P3479" s="2">
        <v>3</v>
      </c>
      <c r="Q3479" s="2">
        <f>机器人辅助表!E3479</f>
        <v>949.15225170903022</v>
      </c>
      <c r="R3479" s="2">
        <v>6</v>
      </c>
      <c r="S3479" s="2">
        <f>机器人辅助表!F3479</f>
        <v>9360.1350000000002</v>
      </c>
      <c r="T3479">
        <v>0</v>
      </c>
      <c r="U3479">
        <v>0</v>
      </c>
      <c r="V3479">
        <v>0</v>
      </c>
      <c r="W3479">
        <v>0</v>
      </c>
      <c r="X3479">
        <v>0</v>
      </c>
      <c r="Y3479">
        <v>0</v>
      </c>
      <c r="Z3479">
        <v>0</v>
      </c>
      <c r="AA3479">
        <v>0</v>
      </c>
      <c r="AB3479">
        <v>0</v>
      </c>
      <c r="AC3479">
        <v>0</v>
      </c>
      <c r="AD3479">
        <v>0</v>
      </c>
      <c r="AE3479">
        <v>0</v>
      </c>
      <c r="AF3479">
        <v>0</v>
      </c>
      <c r="AG3479">
        <v>0</v>
      </c>
      <c r="BD3479">
        <v>8</v>
      </c>
      <c r="BE3479">
        <v>9323103</v>
      </c>
      <c r="BF3479">
        <v>9324102</v>
      </c>
      <c r="BG3479">
        <v>9324204</v>
      </c>
      <c r="BH3479">
        <v>9324302</v>
      </c>
      <c r="BI3479">
        <v>9324403</v>
      </c>
      <c r="BJ3479">
        <v>9312102</v>
      </c>
      <c r="BK3479">
        <v>9311103</v>
      </c>
      <c r="BL3479">
        <v>9315102</v>
      </c>
    </row>
    <row r="3480" spans="1:67" x14ac:dyDescent="0.15">
      <c r="A3480">
        <v>3479</v>
      </c>
      <c r="B3480" t="s">
        <v>1561</v>
      </c>
      <c r="E3480">
        <f>机器人辅助表!B3480</f>
        <v>25</v>
      </c>
      <c r="F3480">
        <v>2</v>
      </c>
      <c r="G3480">
        <v>58101</v>
      </c>
      <c r="H3480">
        <v>0</v>
      </c>
      <c r="I3480">
        <f>机器人辅助表!H3480</f>
        <v>4412.9151368729099</v>
      </c>
      <c r="J3480">
        <v>2</v>
      </c>
      <c r="K3480">
        <v>4</v>
      </c>
      <c r="L3480">
        <v>1</v>
      </c>
      <c r="M3480" s="2">
        <f>机器人辅助表!C3480</f>
        <v>9747.1815834030131</v>
      </c>
      <c r="N3480" s="2">
        <v>2</v>
      </c>
      <c r="O3480" s="2">
        <f>机器人辅助表!D3480</f>
        <v>710.6805812709033</v>
      </c>
      <c r="P3480" s="2">
        <v>3</v>
      </c>
      <c r="Q3480" s="2">
        <f>机器人辅助表!E3480</f>
        <v>315.85803612040149</v>
      </c>
      <c r="R3480" s="2">
        <v>6</v>
      </c>
      <c r="S3480" s="2">
        <f>机器人辅助表!F3480</f>
        <v>6650.01</v>
      </c>
      <c r="T3480">
        <v>0</v>
      </c>
      <c r="U3480">
        <v>0</v>
      </c>
      <c r="V3480">
        <v>0</v>
      </c>
      <c r="W3480">
        <v>0</v>
      </c>
      <c r="X3480">
        <v>0</v>
      </c>
      <c r="Y3480">
        <v>0</v>
      </c>
      <c r="Z3480">
        <v>0</v>
      </c>
      <c r="AA3480">
        <v>0</v>
      </c>
      <c r="AB3480">
        <v>0</v>
      </c>
      <c r="AC3480">
        <v>0</v>
      </c>
      <c r="AD3480">
        <v>0</v>
      </c>
      <c r="AE3480">
        <v>0</v>
      </c>
      <c r="AF3480">
        <v>0</v>
      </c>
      <c r="AG3480">
        <v>0</v>
      </c>
      <c r="BD3480">
        <v>11</v>
      </c>
      <c r="BE3480">
        <v>9211103</v>
      </c>
      <c r="BF3480">
        <v>9214103</v>
      </c>
      <c r="BG3480">
        <v>9214202</v>
      </c>
      <c r="BH3480">
        <v>9214303</v>
      </c>
      <c r="BI3480">
        <v>9214403</v>
      </c>
      <c r="BJ3480">
        <v>9222104</v>
      </c>
      <c r="BK3480">
        <v>9223104</v>
      </c>
      <c r="BL3480">
        <v>9223204</v>
      </c>
      <c r="BM3480">
        <v>9223303</v>
      </c>
      <c r="BN3480">
        <v>9223402</v>
      </c>
      <c r="BO3480">
        <v>9215104</v>
      </c>
    </row>
    <row r="3481" spans="1:67" x14ac:dyDescent="0.15">
      <c r="A3481">
        <v>3480</v>
      </c>
      <c r="B3481" t="s">
        <v>4199</v>
      </c>
      <c r="E3481">
        <f>机器人辅助表!B3481</f>
        <v>37</v>
      </c>
      <c r="F3481">
        <v>3</v>
      </c>
      <c r="G3481">
        <v>58201</v>
      </c>
      <c r="H3481">
        <v>0</v>
      </c>
      <c r="I3481">
        <f>机器人辅助表!H3481</f>
        <v>6411.8882650909536</v>
      </c>
      <c r="J3481">
        <v>2</v>
      </c>
      <c r="K3481">
        <v>4</v>
      </c>
      <c r="L3481">
        <v>1</v>
      </c>
      <c r="M3481" s="2">
        <f>机器人辅助表!C3481</f>
        <v>24949.699743119483</v>
      </c>
      <c r="N3481" s="2">
        <v>2</v>
      </c>
      <c r="O3481" s="2">
        <f>机器人辅助表!D3481</f>
        <v>1480.6775126660873</v>
      </c>
      <c r="P3481" s="2">
        <v>3</v>
      </c>
      <c r="Q3481" s="2">
        <f>机器人辅助表!E3481</f>
        <v>658.078894518261</v>
      </c>
      <c r="R3481" s="2">
        <v>6</v>
      </c>
      <c r="S3481" s="2">
        <f>机器人辅助表!F3481</f>
        <v>6489.6936000000005</v>
      </c>
      <c r="T3481">
        <v>0</v>
      </c>
      <c r="U3481">
        <v>0</v>
      </c>
      <c r="V3481">
        <v>0</v>
      </c>
      <c r="W3481">
        <v>0</v>
      </c>
      <c r="X3481">
        <v>0</v>
      </c>
      <c r="Y3481">
        <v>0</v>
      </c>
      <c r="Z3481">
        <v>0</v>
      </c>
      <c r="AA3481">
        <v>0</v>
      </c>
      <c r="AB3481">
        <v>0</v>
      </c>
      <c r="AC3481">
        <v>0</v>
      </c>
      <c r="AD3481">
        <v>0</v>
      </c>
      <c r="AE3481">
        <v>0</v>
      </c>
      <c r="AF3481">
        <v>0</v>
      </c>
      <c r="AG3481">
        <v>0</v>
      </c>
      <c r="BD3481">
        <v>8</v>
      </c>
      <c r="BE3481">
        <v>9323102</v>
      </c>
      <c r="BF3481">
        <v>9324102</v>
      </c>
      <c r="BG3481">
        <v>9324202</v>
      </c>
      <c r="BH3481">
        <v>9324303</v>
      </c>
      <c r="BI3481">
        <v>9324404</v>
      </c>
      <c r="BJ3481">
        <v>9312103</v>
      </c>
      <c r="BK3481">
        <v>9311104</v>
      </c>
      <c r="BL3481">
        <v>9315102</v>
      </c>
    </row>
    <row r="3482" spans="1:67" x14ac:dyDescent="0.15">
      <c r="A3482">
        <v>3481</v>
      </c>
      <c r="B3482" t="s">
        <v>1562</v>
      </c>
      <c r="E3482">
        <f>机器人辅助表!B3482</f>
        <v>24</v>
      </c>
      <c r="F3482">
        <v>3</v>
      </c>
      <c r="G3482">
        <v>58201</v>
      </c>
      <c r="H3482">
        <v>0</v>
      </c>
      <c r="I3482">
        <f>机器人辅助表!H3482</f>
        <v>2872.6708547394787</v>
      </c>
      <c r="J3482">
        <v>2</v>
      </c>
      <c r="K3482">
        <v>4</v>
      </c>
      <c r="L3482">
        <v>1</v>
      </c>
      <c r="M3482" s="2">
        <f>机器人辅助表!C3482</f>
        <v>5982.9064476521753</v>
      </c>
      <c r="N3482" s="2">
        <v>2</v>
      </c>
      <c r="O3482" s="2">
        <f>机器人辅助表!D3482</f>
        <v>447.78509795317734</v>
      </c>
      <c r="P3482" s="2">
        <v>3</v>
      </c>
      <c r="Q3482" s="2">
        <f>机器人辅助表!E3482</f>
        <v>199.01559909030101</v>
      </c>
      <c r="R3482" s="2">
        <v>6</v>
      </c>
      <c r="S3482" s="2">
        <f>机器人辅助表!F3482</f>
        <v>4434.6336000000001</v>
      </c>
      <c r="T3482">
        <v>0</v>
      </c>
      <c r="U3482">
        <v>0</v>
      </c>
      <c r="V3482">
        <v>0</v>
      </c>
      <c r="W3482">
        <v>0</v>
      </c>
      <c r="X3482">
        <v>0</v>
      </c>
      <c r="Y3482">
        <v>0</v>
      </c>
      <c r="Z3482">
        <v>0</v>
      </c>
      <c r="AA3482">
        <v>0</v>
      </c>
      <c r="AB3482">
        <v>0</v>
      </c>
      <c r="AC3482">
        <v>0</v>
      </c>
      <c r="AD3482">
        <v>0</v>
      </c>
      <c r="AE3482">
        <v>0</v>
      </c>
      <c r="AF3482">
        <v>0</v>
      </c>
      <c r="AG3482">
        <v>0</v>
      </c>
      <c r="BD3482">
        <v>8</v>
      </c>
      <c r="BE3482">
        <v>9323103</v>
      </c>
      <c r="BF3482">
        <v>9324104</v>
      </c>
      <c r="BG3482">
        <v>9324203</v>
      </c>
      <c r="BH3482">
        <v>9324302</v>
      </c>
      <c r="BI3482">
        <v>9324403</v>
      </c>
      <c r="BJ3482">
        <v>9312102</v>
      </c>
      <c r="BK3482">
        <v>9311104</v>
      </c>
      <c r="BL3482">
        <v>9315104</v>
      </c>
    </row>
    <row r="3483" spans="1:67" x14ac:dyDescent="0.15">
      <c r="A3483">
        <v>3482</v>
      </c>
      <c r="B3483" t="s">
        <v>4200</v>
      </c>
      <c r="E3483">
        <f>机器人辅助表!B3483</f>
        <v>26</v>
      </c>
      <c r="F3483">
        <v>2</v>
      </c>
      <c r="G3483">
        <v>58101</v>
      </c>
      <c r="H3483">
        <v>0</v>
      </c>
      <c r="I3483">
        <f>机器人辅助表!H3483</f>
        <v>4435.6610015563347</v>
      </c>
      <c r="J3483">
        <v>2</v>
      </c>
      <c r="K3483">
        <v>4</v>
      </c>
      <c r="L3483">
        <v>1</v>
      </c>
      <c r="M3483" s="2">
        <f>机器人辅助表!C3483</f>
        <v>10432.146581698998</v>
      </c>
      <c r="N3483" s="2">
        <v>2</v>
      </c>
      <c r="O3483" s="2">
        <f>机器人辅助表!D3483</f>
        <v>741.47537402006708</v>
      </c>
      <c r="P3483" s="2">
        <v>3</v>
      </c>
      <c r="Q3483" s="2">
        <f>机器人辅助表!E3483</f>
        <v>329.54461067558532</v>
      </c>
      <c r="R3483" s="2">
        <v>6</v>
      </c>
      <c r="S3483" s="2">
        <f>机器人辅助表!F3483</f>
        <v>6494.347999999999</v>
      </c>
      <c r="T3483">
        <v>0</v>
      </c>
      <c r="U3483">
        <v>0</v>
      </c>
      <c r="V3483">
        <v>0</v>
      </c>
      <c r="W3483">
        <v>0</v>
      </c>
      <c r="X3483">
        <v>0</v>
      </c>
      <c r="Y3483">
        <v>0</v>
      </c>
      <c r="Z3483">
        <v>0</v>
      </c>
      <c r="AA3483">
        <v>0</v>
      </c>
      <c r="AB3483">
        <v>0</v>
      </c>
      <c r="AC3483">
        <v>0</v>
      </c>
      <c r="AD3483">
        <v>0</v>
      </c>
      <c r="AE3483">
        <v>0</v>
      </c>
      <c r="AF3483">
        <v>0</v>
      </c>
      <c r="AG3483">
        <v>0</v>
      </c>
      <c r="BD3483">
        <v>11</v>
      </c>
      <c r="BE3483">
        <v>9211103</v>
      </c>
      <c r="BF3483">
        <v>9214104</v>
      </c>
      <c r="BG3483">
        <v>9214204</v>
      </c>
      <c r="BH3483">
        <v>9214304</v>
      </c>
      <c r="BI3483">
        <v>9214403</v>
      </c>
      <c r="BJ3483">
        <v>9222104</v>
      </c>
      <c r="BK3483">
        <v>9223104</v>
      </c>
      <c r="BL3483">
        <v>9223202</v>
      </c>
      <c r="BM3483">
        <v>9223303</v>
      </c>
      <c r="BN3483">
        <v>9223403</v>
      </c>
      <c r="BO3483">
        <v>9215103</v>
      </c>
    </row>
    <row r="3484" spans="1:67" x14ac:dyDescent="0.15">
      <c r="A3484">
        <v>3483</v>
      </c>
      <c r="B3484" t="s">
        <v>4201</v>
      </c>
      <c r="E3484">
        <f>机器人辅助表!B3484</f>
        <v>49</v>
      </c>
      <c r="F3484">
        <v>1</v>
      </c>
      <c r="G3484">
        <v>58001</v>
      </c>
      <c r="H3484">
        <v>0</v>
      </c>
      <c r="I3484">
        <f>机器人辅助表!H3484</f>
        <v>12462.936409164302</v>
      </c>
      <c r="J3484">
        <v>2</v>
      </c>
      <c r="K3484">
        <v>4</v>
      </c>
      <c r="L3484">
        <v>1</v>
      </c>
      <c r="M3484" s="2">
        <f>机器人辅助表!C3484</f>
        <v>74897.970171908426</v>
      </c>
      <c r="N3484" s="2">
        <v>2</v>
      </c>
      <c r="O3484" s="2">
        <f>机器人辅助表!D3484</f>
        <v>3311.2575568342486</v>
      </c>
      <c r="P3484" s="2">
        <v>3</v>
      </c>
      <c r="Q3484" s="2">
        <f>机器人辅助表!E3484</f>
        <v>1471.6700252596663</v>
      </c>
      <c r="R3484" s="2">
        <v>6</v>
      </c>
      <c r="S3484" s="2">
        <f>机器人辅助表!F3484</f>
        <v>7667.4527999999991</v>
      </c>
      <c r="T3484">
        <v>0</v>
      </c>
      <c r="U3484">
        <v>0</v>
      </c>
      <c r="V3484">
        <v>0</v>
      </c>
      <c r="W3484">
        <v>0</v>
      </c>
      <c r="X3484">
        <v>0</v>
      </c>
      <c r="Y3484">
        <v>0</v>
      </c>
      <c r="Z3484">
        <v>0</v>
      </c>
      <c r="AA3484">
        <v>0</v>
      </c>
      <c r="AB3484">
        <v>0</v>
      </c>
      <c r="AC3484">
        <v>0</v>
      </c>
      <c r="AD3484">
        <v>0</v>
      </c>
      <c r="AE3484">
        <v>0</v>
      </c>
      <c r="AF3484">
        <v>0</v>
      </c>
      <c r="AG3484">
        <v>0</v>
      </c>
      <c r="BD3484">
        <v>11</v>
      </c>
      <c r="BE3484">
        <v>9113103</v>
      </c>
      <c r="BF3484">
        <v>9121104</v>
      </c>
      <c r="BG3484">
        <v>9121202</v>
      </c>
      <c r="BH3484">
        <v>9121302</v>
      </c>
      <c r="BI3484">
        <v>9121404</v>
      </c>
      <c r="BJ3484">
        <v>9114103</v>
      </c>
      <c r="BK3484">
        <v>9122102</v>
      </c>
      <c r="BL3484">
        <v>9122203</v>
      </c>
      <c r="BM3484">
        <v>9122302</v>
      </c>
      <c r="BN3484">
        <v>9122403</v>
      </c>
      <c r="BO3484">
        <v>9115102</v>
      </c>
    </row>
    <row r="3485" spans="1:67" x14ac:dyDescent="0.15">
      <c r="A3485">
        <v>3484</v>
      </c>
      <c r="B3485" t="s">
        <v>4202</v>
      </c>
      <c r="E3485">
        <f>机器人辅助表!B3485</f>
        <v>43</v>
      </c>
      <c r="F3485">
        <v>3</v>
      </c>
      <c r="G3485">
        <v>58201</v>
      </c>
      <c r="H3485">
        <v>0</v>
      </c>
      <c r="I3485">
        <f>机器人辅助表!H3485</f>
        <v>12984.520550685784</v>
      </c>
      <c r="J3485">
        <v>2</v>
      </c>
      <c r="K3485">
        <v>4</v>
      </c>
      <c r="L3485">
        <v>1</v>
      </c>
      <c r="M3485" s="2">
        <f>机器人辅助表!C3485</f>
        <v>64753.546262823336</v>
      </c>
      <c r="N3485" s="2">
        <v>2</v>
      </c>
      <c r="O3485" s="2">
        <f>机器人辅助表!D3485</f>
        <v>3286.7428470405357</v>
      </c>
      <c r="P3485" s="2">
        <v>3</v>
      </c>
      <c r="Q3485" s="2">
        <f>机器人辅助表!E3485</f>
        <v>1460.7745986846828</v>
      </c>
      <c r="R3485" s="2">
        <v>6</v>
      </c>
      <c r="S3485" s="2">
        <f>机器人辅助表!F3485</f>
        <v>10243.454399999999</v>
      </c>
      <c r="T3485">
        <v>0</v>
      </c>
      <c r="U3485">
        <v>0</v>
      </c>
      <c r="V3485">
        <v>0</v>
      </c>
      <c r="W3485">
        <v>0</v>
      </c>
      <c r="X3485">
        <v>0</v>
      </c>
      <c r="Y3485">
        <v>0</v>
      </c>
      <c r="Z3485">
        <v>0</v>
      </c>
      <c r="AA3485">
        <v>0</v>
      </c>
      <c r="AB3485">
        <v>0</v>
      </c>
      <c r="AC3485">
        <v>0</v>
      </c>
      <c r="AD3485">
        <v>0</v>
      </c>
      <c r="AE3485">
        <v>0</v>
      </c>
      <c r="AF3485">
        <v>0</v>
      </c>
      <c r="AG3485">
        <v>0</v>
      </c>
      <c r="BD3485">
        <v>8</v>
      </c>
      <c r="BE3485">
        <v>9323102</v>
      </c>
      <c r="BF3485">
        <v>9324104</v>
      </c>
      <c r="BG3485">
        <v>9324204</v>
      </c>
      <c r="BH3485">
        <v>9324304</v>
      </c>
      <c r="BI3485">
        <v>9324403</v>
      </c>
      <c r="BJ3485">
        <v>9312102</v>
      </c>
      <c r="BK3485">
        <v>9311102</v>
      </c>
      <c r="BL3485">
        <v>9315104</v>
      </c>
    </row>
    <row r="3486" spans="1:67" x14ac:dyDescent="0.15">
      <c r="A3486">
        <v>3485</v>
      </c>
      <c r="B3486" t="s">
        <v>4203</v>
      </c>
      <c r="E3486">
        <f>机器人辅助表!B3486</f>
        <v>31</v>
      </c>
      <c r="F3486">
        <v>2</v>
      </c>
      <c r="G3486">
        <v>58101</v>
      </c>
      <c r="H3486">
        <v>0</v>
      </c>
      <c r="I3486">
        <f>机器人辅助表!H3486</f>
        <v>6145.7310863379689</v>
      </c>
      <c r="J3486">
        <v>2</v>
      </c>
      <c r="K3486">
        <v>4</v>
      </c>
      <c r="L3486">
        <v>1</v>
      </c>
      <c r="M3486" s="2">
        <f>机器人辅助表!C3486</f>
        <v>18846.520222707699</v>
      </c>
      <c r="N3486" s="2">
        <v>2</v>
      </c>
      <c r="O3486" s="2">
        <f>机器人辅助表!D3486</f>
        <v>1204.6570137969234</v>
      </c>
      <c r="P3486" s="2">
        <v>3</v>
      </c>
      <c r="Q3486" s="2">
        <f>机器人辅助表!E3486</f>
        <v>535.40311724307708</v>
      </c>
      <c r="R3486" s="2">
        <v>6</v>
      </c>
      <c r="S3486" s="2">
        <f>机器人辅助表!F3486</f>
        <v>7728.0047999999997</v>
      </c>
      <c r="T3486">
        <v>0</v>
      </c>
      <c r="U3486">
        <v>0</v>
      </c>
      <c r="V3486">
        <v>0</v>
      </c>
      <c r="W3486">
        <v>0</v>
      </c>
      <c r="X3486">
        <v>0</v>
      </c>
      <c r="Y3486">
        <v>0</v>
      </c>
      <c r="Z3486">
        <v>0</v>
      </c>
      <c r="AA3486">
        <v>0</v>
      </c>
      <c r="AB3486">
        <v>0</v>
      </c>
      <c r="AC3486">
        <v>0</v>
      </c>
      <c r="AD3486">
        <v>0</v>
      </c>
      <c r="AE3486">
        <v>0</v>
      </c>
      <c r="AF3486">
        <v>0</v>
      </c>
      <c r="AG3486">
        <v>0</v>
      </c>
      <c r="BD3486">
        <v>11</v>
      </c>
      <c r="BE3486">
        <v>9211104</v>
      </c>
      <c r="BF3486">
        <v>9214102</v>
      </c>
      <c r="BG3486">
        <v>9214203</v>
      </c>
      <c r="BH3486">
        <v>9214304</v>
      </c>
      <c r="BI3486">
        <v>9214404</v>
      </c>
      <c r="BJ3486">
        <v>9222103</v>
      </c>
      <c r="BK3486">
        <v>9223102</v>
      </c>
      <c r="BL3486">
        <v>9223203</v>
      </c>
      <c r="BM3486">
        <v>9223303</v>
      </c>
      <c r="BN3486">
        <v>9223403</v>
      </c>
      <c r="BO3486">
        <v>9215102</v>
      </c>
    </row>
    <row r="3487" spans="1:67" x14ac:dyDescent="0.15">
      <c r="A3487">
        <v>3486</v>
      </c>
      <c r="B3487" t="s">
        <v>4204</v>
      </c>
      <c r="E3487">
        <f>机器人辅助表!B3487</f>
        <v>39</v>
      </c>
      <c r="F3487">
        <v>1</v>
      </c>
      <c r="G3487">
        <v>58001</v>
      </c>
      <c r="H3487">
        <v>0</v>
      </c>
      <c r="I3487">
        <f>机器人辅助表!H3487</f>
        <v>9055.2268495999942</v>
      </c>
      <c r="J3487">
        <v>2</v>
      </c>
      <c r="K3487">
        <v>4</v>
      </c>
      <c r="L3487">
        <v>1</v>
      </c>
      <c r="M3487" s="2">
        <f>机器人辅助表!C3487</f>
        <v>38447.697111992617</v>
      </c>
      <c r="N3487" s="2">
        <v>2</v>
      </c>
      <c r="O3487" s="2">
        <f>机器人辅助表!D3487</f>
        <v>2160.9074978217395</v>
      </c>
      <c r="P3487" s="2">
        <v>3</v>
      </c>
      <c r="Q3487" s="2">
        <f>机器人辅助表!E3487</f>
        <v>960.40333236521758</v>
      </c>
      <c r="R3487" s="2">
        <v>6</v>
      </c>
      <c r="S3487" s="2">
        <f>机器人辅助表!F3487</f>
        <v>8490.5990000000002</v>
      </c>
      <c r="T3487">
        <v>0</v>
      </c>
      <c r="U3487">
        <v>0</v>
      </c>
      <c r="V3487">
        <v>0</v>
      </c>
      <c r="W3487">
        <v>0</v>
      </c>
      <c r="X3487">
        <v>0</v>
      </c>
      <c r="Y3487">
        <v>0</v>
      </c>
      <c r="Z3487">
        <v>0</v>
      </c>
      <c r="AA3487">
        <v>0</v>
      </c>
      <c r="AB3487">
        <v>0</v>
      </c>
      <c r="AC3487">
        <v>0</v>
      </c>
      <c r="AD3487">
        <v>0</v>
      </c>
      <c r="AE3487">
        <v>0</v>
      </c>
      <c r="AF3487">
        <v>0</v>
      </c>
      <c r="AG3487">
        <v>0</v>
      </c>
      <c r="BD3487">
        <v>11</v>
      </c>
      <c r="BE3487">
        <v>9113104</v>
      </c>
      <c r="BF3487">
        <v>9121102</v>
      </c>
      <c r="BG3487">
        <v>9121203</v>
      </c>
      <c r="BH3487">
        <v>9121303</v>
      </c>
      <c r="BI3487">
        <v>9121404</v>
      </c>
      <c r="BJ3487">
        <v>9114103</v>
      </c>
      <c r="BK3487">
        <v>9122102</v>
      </c>
      <c r="BL3487">
        <v>9122204</v>
      </c>
      <c r="BM3487">
        <v>9122302</v>
      </c>
      <c r="BN3487">
        <v>9122403</v>
      </c>
      <c r="BO3487">
        <v>9115102</v>
      </c>
    </row>
    <row r="3488" spans="1:67" x14ac:dyDescent="0.15">
      <c r="A3488">
        <v>3487</v>
      </c>
      <c r="B3488" t="s">
        <v>4205</v>
      </c>
      <c r="E3488">
        <f>机器人辅助表!B3488</f>
        <v>40</v>
      </c>
      <c r="F3488">
        <v>2</v>
      </c>
      <c r="G3488">
        <v>58101</v>
      </c>
      <c r="H3488">
        <v>0</v>
      </c>
      <c r="I3488">
        <f>机器人辅助表!H3488</f>
        <v>6843.3422414532934</v>
      </c>
      <c r="J3488">
        <v>2</v>
      </c>
      <c r="K3488">
        <v>4</v>
      </c>
      <c r="L3488">
        <v>1</v>
      </c>
      <c r="M3488" s="2">
        <f>机器人辅助表!C3488</f>
        <v>30352.880430276935</v>
      </c>
      <c r="N3488" s="2">
        <v>2</v>
      </c>
      <c r="O3488" s="2">
        <f>机器人辅助表!D3488</f>
        <v>1661.6540381538468</v>
      </c>
      <c r="P3488" s="2">
        <v>3</v>
      </c>
      <c r="Q3488" s="2">
        <f>机器人辅助表!E3488</f>
        <v>738.51290584615424</v>
      </c>
      <c r="R3488" s="2">
        <v>6</v>
      </c>
      <c r="S3488" s="2">
        <f>机器人辅助表!F3488</f>
        <v>6142.6559999999999</v>
      </c>
      <c r="T3488">
        <v>0</v>
      </c>
      <c r="U3488">
        <v>0</v>
      </c>
      <c r="V3488">
        <v>0</v>
      </c>
      <c r="W3488">
        <v>0</v>
      </c>
      <c r="X3488">
        <v>0</v>
      </c>
      <c r="Y3488">
        <v>0</v>
      </c>
      <c r="Z3488">
        <v>0</v>
      </c>
      <c r="AA3488">
        <v>0</v>
      </c>
      <c r="AB3488">
        <v>0</v>
      </c>
      <c r="AC3488">
        <v>0</v>
      </c>
      <c r="AD3488">
        <v>0</v>
      </c>
      <c r="AE3488">
        <v>0</v>
      </c>
      <c r="AF3488">
        <v>0</v>
      </c>
      <c r="AG3488">
        <v>0</v>
      </c>
      <c r="BD3488">
        <v>11</v>
      </c>
      <c r="BE3488">
        <v>9211102</v>
      </c>
      <c r="BF3488">
        <v>9214102</v>
      </c>
      <c r="BG3488">
        <v>9214202</v>
      </c>
      <c r="BH3488">
        <v>9214303</v>
      </c>
      <c r="BI3488">
        <v>9214402</v>
      </c>
      <c r="BJ3488">
        <v>9222104</v>
      </c>
      <c r="BK3488">
        <v>9223102</v>
      </c>
      <c r="BL3488">
        <v>9223204</v>
      </c>
      <c r="BM3488">
        <v>9223302</v>
      </c>
      <c r="BN3488">
        <v>9223402</v>
      </c>
      <c r="BO3488">
        <v>9215102</v>
      </c>
    </row>
    <row r="3489" spans="1:67" x14ac:dyDescent="0.15">
      <c r="A3489">
        <v>3488</v>
      </c>
      <c r="B3489" t="s">
        <v>1563</v>
      </c>
      <c r="E3489">
        <f>机器人辅助表!B3489</f>
        <v>22</v>
      </c>
      <c r="F3489">
        <v>1</v>
      </c>
      <c r="G3489">
        <v>58001</v>
      </c>
      <c r="H3489">
        <v>0</v>
      </c>
      <c r="I3489">
        <f>机器人辅助表!H3489</f>
        <v>2251.0606782052178</v>
      </c>
      <c r="J3489">
        <v>2</v>
      </c>
      <c r="K3489">
        <v>4</v>
      </c>
      <c r="L3489">
        <v>1</v>
      </c>
      <c r="M3489" s="2">
        <f>机器人辅助表!C3489</f>
        <v>4116.3828104347831</v>
      </c>
      <c r="N3489" s="2">
        <v>2</v>
      </c>
      <c r="O3489" s="2">
        <f>机器人辅助表!D3489</f>
        <v>325.3343165217392</v>
      </c>
      <c r="P3489" s="2">
        <v>3</v>
      </c>
      <c r="Q3489" s="2">
        <f>机器人辅助表!E3489</f>
        <v>144.59302956521742</v>
      </c>
      <c r="R3489" s="2">
        <v>6</v>
      </c>
      <c r="S3489" s="2">
        <f>机器人辅助表!F3489</f>
        <v>3650.886</v>
      </c>
      <c r="T3489">
        <v>0</v>
      </c>
      <c r="U3489">
        <v>0</v>
      </c>
      <c r="V3489">
        <v>0</v>
      </c>
      <c r="W3489">
        <v>0</v>
      </c>
      <c r="X3489">
        <v>0</v>
      </c>
      <c r="Y3489">
        <v>0</v>
      </c>
      <c r="Z3489">
        <v>0</v>
      </c>
      <c r="AA3489">
        <v>0</v>
      </c>
      <c r="AB3489">
        <v>0</v>
      </c>
      <c r="AC3489">
        <v>0</v>
      </c>
      <c r="AD3489">
        <v>0</v>
      </c>
      <c r="AE3489">
        <v>0</v>
      </c>
      <c r="AF3489">
        <v>0</v>
      </c>
      <c r="AG3489">
        <v>0</v>
      </c>
      <c r="BD3489">
        <v>11</v>
      </c>
      <c r="BE3489">
        <v>9113104</v>
      </c>
      <c r="BF3489">
        <v>9121103</v>
      </c>
      <c r="BG3489">
        <v>9121202</v>
      </c>
      <c r="BH3489">
        <v>9121304</v>
      </c>
      <c r="BI3489">
        <v>9121404</v>
      </c>
      <c r="BJ3489">
        <v>9114103</v>
      </c>
      <c r="BK3489">
        <v>9122102</v>
      </c>
      <c r="BL3489">
        <v>9122203</v>
      </c>
      <c r="BM3489">
        <v>9122304</v>
      </c>
      <c r="BN3489">
        <v>9122402</v>
      </c>
      <c r="BO3489">
        <v>9115104</v>
      </c>
    </row>
    <row r="3490" spans="1:67" x14ac:dyDescent="0.15">
      <c r="A3490">
        <v>3489</v>
      </c>
      <c r="B3490" t="s">
        <v>1564</v>
      </c>
      <c r="E3490">
        <f>机器人辅助表!B3490</f>
        <v>25</v>
      </c>
      <c r="F3490">
        <v>2</v>
      </c>
      <c r="G3490">
        <v>58101</v>
      </c>
      <c r="H3490">
        <v>0</v>
      </c>
      <c r="I3490">
        <f>机器人辅助表!H3490</f>
        <v>3279.8693584866232</v>
      </c>
      <c r="J3490">
        <v>2</v>
      </c>
      <c r="K3490">
        <v>4</v>
      </c>
      <c r="L3490">
        <v>1</v>
      </c>
      <c r="M3490" s="2">
        <f>机器人辅助表!C3490</f>
        <v>7244.5268525292668</v>
      </c>
      <c r="N3490" s="2">
        <v>2</v>
      </c>
      <c r="O3490" s="2">
        <f>机器人辅助表!D3490</f>
        <v>528.20854013377959</v>
      </c>
      <c r="P3490" s="2">
        <v>3</v>
      </c>
      <c r="Q3490" s="2">
        <f>机器人辅助表!E3490</f>
        <v>234.75935117056869</v>
      </c>
      <c r="R3490" s="2">
        <v>6</v>
      </c>
      <c r="S3490" s="2">
        <f>机器人辅助表!F3490</f>
        <v>4942.5750000000007</v>
      </c>
      <c r="T3490">
        <v>0</v>
      </c>
      <c r="U3490">
        <v>0</v>
      </c>
      <c r="V3490">
        <v>0</v>
      </c>
      <c r="W3490">
        <v>0</v>
      </c>
      <c r="X3490">
        <v>0</v>
      </c>
      <c r="Y3490">
        <v>0</v>
      </c>
      <c r="Z3490">
        <v>0</v>
      </c>
      <c r="AA3490">
        <v>0</v>
      </c>
      <c r="AB3490">
        <v>0</v>
      </c>
      <c r="AC3490">
        <v>0</v>
      </c>
      <c r="AD3490">
        <v>0</v>
      </c>
      <c r="AE3490">
        <v>0</v>
      </c>
      <c r="AF3490">
        <v>0</v>
      </c>
      <c r="AG3490">
        <v>0</v>
      </c>
      <c r="BD3490">
        <v>11</v>
      </c>
      <c r="BE3490">
        <v>9211102</v>
      </c>
      <c r="BF3490">
        <v>9214102</v>
      </c>
      <c r="BG3490">
        <v>9214203</v>
      </c>
      <c r="BH3490">
        <v>9214304</v>
      </c>
      <c r="BI3490">
        <v>9214402</v>
      </c>
      <c r="BJ3490">
        <v>9222103</v>
      </c>
      <c r="BK3490">
        <v>9223102</v>
      </c>
      <c r="BL3490">
        <v>9223202</v>
      </c>
      <c r="BM3490">
        <v>9223304</v>
      </c>
      <c r="BN3490">
        <v>9223403</v>
      </c>
      <c r="BO3490">
        <v>9215104</v>
      </c>
    </row>
    <row r="3491" spans="1:67" x14ac:dyDescent="0.15">
      <c r="A3491">
        <v>3490</v>
      </c>
      <c r="B3491" t="s">
        <v>4206</v>
      </c>
      <c r="E3491">
        <f>机器人辅助表!B3491</f>
        <v>19</v>
      </c>
      <c r="F3491">
        <v>1</v>
      </c>
      <c r="G3491">
        <v>58001</v>
      </c>
      <c r="H3491">
        <v>0</v>
      </c>
      <c r="I3491">
        <f>机器人辅助表!H3491</f>
        <v>2954.2642178243482</v>
      </c>
      <c r="J3491">
        <v>2</v>
      </c>
      <c r="K3491">
        <v>4</v>
      </c>
      <c r="L3491">
        <v>1</v>
      </c>
      <c r="M3491" s="2">
        <f>机器人辅助表!C3491</f>
        <v>4488.0511177173903</v>
      </c>
      <c r="N3491" s="2">
        <v>2</v>
      </c>
      <c r="O3491" s="2">
        <f>机器人辅助表!D3491</f>
        <v>387.22550086956528</v>
      </c>
      <c r="P3491" s="2">
        <v>3</v>
      </c>
      <c r="Q3491" s="2">
        <f>机器人辅助表!E3491</f>
        <v>172.1002226086957</v>
      </c>
      <c r="R3491" s="2">
        <v>6</v>
      </c>
      <c r="S3491" s="2">
        <f>机器人辅助表!F3491</f>
        <v>5067.7619999999997</v>
      </c>
      <c r="T3491">
        <v>0</v>
      </c>
      <c r="U3491">
        <v>0</v>
      </c>
      <c r="V3491">
        <v>0</v>
      </c>
      <c r="W3491">
        <v>0</v>
      </c>
      <c r="X3491">
        <v>0</v>
      </c>
      <c r="Y3491">
        <v>0</v>
      </c>
      <c r="Z3491">
        <v>0</v>
      </c>
      <c r="AA3491">
        <v>0</v>
      </c>
      <c r="AB3491">
        <v>0</v>
      </c>
      <c r="AC3491">
        <v>0</v>
      </c>
      <c r="AD3491">
        <v>0</v>
      </c>
      <c r="AE3491">
        <v>0</v>
      </c>
      <c r="AF3491">
        <v>0</v>
      </c>
      <c r="AG3491">
        <v>0</v>
      </c>
      <c r="BD3491">
        <v>11</v>
      </c>
      <c r="BE3491">
        <v>9113104</v>
      </c>
      <c r="BF3491">
        <v>9121102</v>
      </c>
      <c r="BG3491">
        <v>9121202</v>
      </c>
      <c r="BH3491">
        <v>9121303</v>
      </c>
      <c r="BI3491">
        <v>9121403</v>
      </c>
      <c r="BJ3491">
        <v>9114103</v>
      </c>
      <c r="BK3491">
        <v>9122103</v>
      </c>
      <c r="BL3491">
        <v>9122203</v>
      </c>
      <c r="BM3491">
        <v>9122303</v>
      </c>
      <c r="BN3491">
        <v>9122403</v>
      </c>
      <c r="BO3491">
        <v>9115102</v>
      </c>
    </row>
    <row r="3492" spans="1:67" x14ac:dyDescent="0.15">
      <c r="A3492">
        <v>3491</v>
      </c>
      <c r="B3492" t="s">
        <v>4207</v>
      </c>
      <c r="E3492">
        <f>机器人辅助表!B3492</f>
        <v>30</v>
      </c>
      <c r="F3492">
        <v>3</v>
      </c>
      <c r="G3492">
        <v>58201</v>
      </c>
      <c r="H3492">
        <v>0</v>
      </c>
      <c r="I3492">
        <f>机器人辅助表!H3492</f>
        <v>4244.1677395589304</v>
      </c>
      <c r="J3492">
        <v>2</v>
      </c>
      <c r="K3492">
        <v>4</v>
      </c>
      <c r="L3492">
        <v>1</v>
      </c>
      <c r="M3492" s="2">
        <f>机器人辅助表!C3492</f>
        <v>12418.984123419737</v>
      </c>
      <c r="N3492" s="2">
        <v>2</v>
      </c>
      <c r="O3492" s="2">
        <f>机器人辅助表!D3492</f>
        <v>801.94336940468281</v>
      </c>
      <c r="P3492" s="2">
        <v>3</v>
      </c>
      <c r="Q3492" s="2">
        <f>机器人辅助表!E3492</f>
        <v>356.41927529097012</v>
      </c>
      <c r="R3492" s="2">
        <v>6</v>
      </c>
      <c r="S3492" s="2">
        <f>机器人辅助表!F3492</f>
        <v>5534.366</v>
      </c>
      <c r="T3492">
        <v>0</v>
      </c>
      <c r="U3492">
        <v>0</v>
      </c>
      <c r="V3492">
        <v>0</v>
      </c>
      <c r="W3492">
        <v>0</v>
      </c>
      <c r="X3492">
        <v>0</v>
      </c>
      <c r="Y3492">
        <v>0</v>
      </c>
      <c r="Z3492">
        <v>0</v>
      </c>
      <c r="AA3492">
        <v>0</v>
      </c>
      <c r="AB3492">
        <v>0</v>
      </c>
      <c r="AC3492">
        <v>0</v>
      </c>
      <c r="AD3492">
        <v>0</v>
      </c>
      <c r="AE3492">
        <v>0</v>
      </c>
      <c r="AF3492">
        <v>0</v>
      </c>
      <c r="AG3492">
        <v>0</v>
      </c>
      <c r="BD3492">
        <v>8</v>
      </c>
      <c r="BE3492">
        <v>9323102</v>
      </c>
      <c r="BF3492">
        <v>9324103</v>
      </c>
      <c r="BG3492">
        <v>9324203</v>
      </c>
      <c r="BH3492">
        <v>9324304</v>
      </c>
      <c r="BI3492">
        <v>9324402</v>
      </c>
      <c r="BJ3492">
        <v>9312103</v>
      </c>
      <c r="BK3492">
        <v>9311104</v>
      </c>
      <c r="BL3492">
        <v>9315102</v>
      </c>
    </row>
    <row r="3493" spans="1:67" x14ac:dyDescent="0.15">
      <c r="A3493">
        <v>3492</v>
      </c>
      <c r="B3493" t="s">
        <v>4208</v>
      </c>
      <c r="E3493">
        <f>机器人辅助表!B3493</f>
        <v>33</v>
      </c>
      <c r="F3493">
        <v>3</v>
      </c>
      <c r="G3493">
        <v>58201</v>
      </c>
      <c r="H3493">
        <v>0</v>
      </c>
      <c r="I3493">
        <f>机器人辅助表!H3493</f>
        <v>5610.7038089564167</v>
      </c>
      <c r="J3493">
        <v>2</v>
      </c>
      <c r="K3493">
        <v>4</v>
      </c>
      <c r="L3493">
        <v>1</v>
      </c>
      <c r="M3493" s="2">
        <f>机器人辅助表!C3493</f>
        <v>18720.752436918072</v>
      </c>
      <c r="N3493" s="2">
        <v>2</v>
      </c>
      <c r="O3493" s="2">
        <f>机器人辅助表!D3493</f>
        <v>1173.6804087602013</v>
      </c>
      <c r="P3493" s="2">
        <v>3</v>
      </c>
      <c r="Q3493" s="2">
        <f>机器人辅助表!E3493</f>
        <v>521.63573722675619</v>
      </c>
      <c r="R3493" s="2">
        <v>6</v>
      </c>
      <c r="S3493" s="2">
        <f>机器人辅助表!F3493</f>
        <v>6563.0595999999987</v>
      </c>
      <c r="T3493">
        <v>0</v>
      </c>
      <c r="U3493">
        <v>0</v>
      </c>
      <c r="V3493">
        <v>0</v>
      </c>
      <c r="W3493">
        <v>0</v>
      </c>
      <c r="X3493">
        <v>0</v>
      </c>
      <c r="Y3493">
        <v>0</v>
      </c>
      <c r="Z3493">
        <v>0</v>
      </c>
      <c r="AA3493">
        <v>0</v>
      </c>
      <c r="AB3493">
        <v>0</v>
      </c>
      <c r="AC3493">
        <v>0</v>
      </c>
      <c r="AD3493">
        <v>0</v>
      </c>
      <c r="AE3493">
        <v>0</v>
      </c>
      <c r="AF3493">
        <v>0</v>
      </c>
      <c r="AG3493">
        <v>0</v>
      </c>
      <c r="BD3493">
        <v>8</v>
      </c>
      <c r="BE3493">
        <v>9323102</v>
      </c>
      <c r="BF3493">
        <v>9324104</v>
      </c>
      <c r="BG3493">
        <v>9324202</v>
      </c>
      <c r="BH3493">
        <v>9324302</v>
      </c>
      <c r="BI3493">
        <v>9324403</v>
      </c>
      <c r="BJ3493">
        <v>9312102</v>
      </c>
      <c r="BK3493">
        <v>9311104</v>
      </c>
      <c r="BL3493">
        <v>9315104</v>
      </c>
    </row>
    <row r="3494" spans="1:67" x14ac:dyDescent="0.15">
      <c r="A3494">
        <v>3493</v>
      </c>
      <c r="B3494" t="s">
        <v>4209</v>
      </c>
      <c r="E3494">
        <f>机器人辅助表!B3494</f>
        <v>35</v>
      </c>
      <c r="F3494">
        <v>3</v>
      </c>
      <c r="G3494">
        <v>58201</v>
      </c>
      <c r="H3494">
        <v>0</v>
      </c>
      <c r="I3494">
        <f>机器人辅助表!H3494</f>
        <v>5788.4788767860873</v>
      </c>
      <c r="J3494">
        <v>2</v>
      </c>
      <c r="K3494">
        <v>4</v>
      </c>
      <c r="L3494">
        <v>1</v>
      </c>
      <c r="M3494" s="2">
        <f>机器人辅助表!C3494</f>
        <v>20783.804872173918</v>
      </c>
      <c r="N3494" s="2">
        <v>2</v>
      </c>
      <c r="O3494" s="2">
        <f>机器人辅助表!D3494</f>
        <v>1279.6467386086958</v>
      </c>
      <c r="P3494" s="2">
        <v>3</v>
      </c>
      <c r="Q3494" s="2">
        <f>机器人辅助表!E3494</f>
        <v>568.73188382608714</v>
      </c>
      <c r="R3494" s="2">
        <v>6</v>
      </c>
      <c r="S3494" s="2">
        <f>机器人辅助表!F3494</f>
        <v>6305.8869999999997</v>
      </c>
      <c r="T3494">
        <v>0</v>
      </c>
      <c r="U3494">
        <v>0</v>
      </c>
      <c r="V3494">
        <v>0</v>
      </c>
      <c r="W3494">
        <v>0</v>
      </c>
      <c r="X3494">
        <v>0</v>
      </c>
      <c r="Y3494">
        <v>0</v>
      </c>
      <c r="Z3494">
        <v>0</v>
      </c>
      <c r="AA3494">
        <v>0</v>
      </c>
      <c r="AB3494">
        <v>0</v>
      </c>
      <c r="AC3494">
        <v>0</v>
      </c>
      <c r="AD3494">
        <v>0</v>
      </c>
      <c r="AE3494">
        <v>0</v>
      </c>
      <c r="AF3494">
        <v>0</v>
      </c>
      <c r="AG3494">
        <v>0</v>
      </c>
      <c r="BD3494">
        <v>8</v>
      </c>
      <c r="BE3494">
        <v>9323103</v>
      </c>
      <c r="BF3494">
        <v>9324103</v>
      </c>
      <c r="BG3494">
        <v>9324203</v>
      </c>
      <c r="BH3494">
        <v>9324302</v>
      </c>
      <c r="BI3494">
        <v>9324404</v>
      </c>
      <c r="BJ3494">
        <v>9312103</v>
      </c>
      <c r="BK3494">
        <v>9311102</v>
      </c>
      <c r="BL3494">
        <v>9315104</v>
      </c>
    </row>
    <row r="3495" spans="1:67" x14ac:dyDescent="0.15">
      <c r="A3495">
        <v>3494</v>
      </c>
      <c r="B3495" t="s">
        <v>4210</v>
      </c>
      <c r="E3495">
        <f>机器人辅助表!B3495</f>
        <v>26</v>
      </c>
      <c r="F3495">
        <v>1</v>
      </c>
      <c r="G3495">
        <v>58001</v>
      </c>
      <c r="H3495">
        <v>0</v>
      </c>
      <c r="I3495">
        <f>机器人辅助表!H3495</f>
        <v>3611.8953869815864</v>
      </c>
      <c r="J3495">
        <v>2</v>
      </c>
      <c r="K3495">
        <v>4</v>
      </c>
      <c r="L3495">
        <v>1</v>
      </c>
      <c r="M3495" s="2">
        <f>机器人辅助表!C3495</f>
        <v>8494.7479308120419</v>
      </c>
      <c r="N3495" s="2">
        <v>2</v>
      </c>
      <c r="O3495" s="2">
        <f>机器人辅助表!D3495</f>
        <v>603.77280455919754</v>
      </c>
      <c r="P3495" s="2">
        <v>3</v>
      </c>
      <c r="Q3495" s="2">
        <f>机器人辅助表!E3495</f>
        <v>268.34346869297661</v>
      </c>
      <c r="R3495" s="2">
        <v>6</v>
      </c>
      <c r="S3495" s="2">
        <f>机器人辅助表!F3495</f>
        <v>5288.2547999999988</v>
      </c>
      <c r="T3495">
        <v>0</v>
      </c>
      <c r="U3495">
        <v>0</v>
      </c>
      <c r="V3495">
        <v>0</v>
      </c>
      <c r="W3495">
        <v>0</v>
      </c>
      <c r="X3495">
        <v>0</v>
      </c>
      <c r="Y3495">
        <v>0</v>
      </c>
      <c r="Z3495">
        <v>0</v>
      </c>
      <c r="AA3495">
        <v>0</v>
      </c>
      <c r="AB3495">
        <v>0</v>
      </c>
      <c r="AC3495">
        <v>0</v>
      </c>
      <c r="AD3495">
        <v>0</v>
      </c>
      <c r="AE3495">
        <v>0</v>
      </c>
      <c r="AF3495">
        <v>0</v>
      </c>
      <c r="AG3495">
        <v>0</v>
      </c>
      <c r="BD3495">
        <v>11</v>
      </c>
      <c r="BE3495">
        <v>9113102</v>
      </c>
      <c r="BF3495">
        <v>9121102</v>
      </c>
      <c r="BG3495">
        <v>9121204</v>
      </c>
      <c r="BH3495">
        <v>9121304</v>
      </c>
      <c r="BI3495">
        <v>9121403</v>
      </c>
      <c r="BJ3495">
        <v>9114102</v>
      </c>
      <c r="BK3495">
        <v>9122102</v>
      </c>
      <c r="BL3495">
        <v>9122204</v>
      </c>
      <c r="BM3495">
        <v>9122302</v>
      </c>
      <c r="BN3495">
        <v>9122404</v>
      </c>
      <c r="BO3495">
        <v>9115102</v>
      </c>
    </row>
    <row r="3496" spans="1:67" x14ac:dyDescent="0.15">
      <c r="A3496">
        <v>3495</v>
      </c>
      <c r="B3496" t="s">
        <v>4211</v>
      </c>
      <c r="E3496">
        <f>机器人辅助表!B3496</f>
        <v>47</v>
      </c>
      <c r="F3496">
        <v>3</v>
      </c>
      <c r="G3496">
        <v>58201</v>
      </c>
      <c r="H3496">
        <v>0</v>
      </c>
      <c r="I3496">
        <f>机器人辅助表!H3496</f>
        <v>8994.4812867687033</v>
      </c>
      <c r="J3496">
        <v>2</v>
      </c>
      <c r="K3496">
        <v>4</v>
      </c>
      <c r="L3496">
        <v>1</v>
      </c>
      <c r="M3496" s="2">
        <f>机器人辅助表!C3496</f>
        <v>51096.340003224796</v>
      </c>
      <c r="N3496" s="2">
        <v>2</v>
      </c>
      <c r="O3496" s="2">
        <f>机器人辅助表!D3496</f>
        <v>2361.2012059695658</v>
      </c>
      <c r="P3496" s="2">
        <v>3</v>
      </c>
      <c r="Q3496" s="2">
        <f>机器人辅助表!E3496</f>
        <v>1049.422758208696</v>
      </c>
      <c r="R3496" s="2">
        <v>6</v>
      </c>
      <c r="S3496" s="2">
        <f>机器人辅助表!F3496</f>
        <v>6002.7161999999998</v>
      </c>
      <c r="T3496">
        <v>0</v>
      </c>
      <c r="U3496">
        <v>0</v>
      </c>
      <c r="V3496">
        <v>0</v>
      </c>
      <c r="W3496">
        <v>0</v>
      </c>
      <c r="X3496">
        <v>0</v>
      </c>
      <c r="Y3496">
        <v>0</v>
      </c>
      <c r="Z3496">
        <v>0</v>
      </c>
      <c r="AA3496">
        <v>0</v>
      </c>
      <c r="AB3496">
        <v>0</v>
      </c>
      <c r="AC3496">
        <v>0</v>
      </c>
      <c r="AD3496">
        <v>0</v>
      </c>
      <c r="AE3496">
        <v>0</v>
      </c>
      <c r="AF3496">
        <v>0</v>
      </c>
      <c r="AG3496">
        <v>0</v>
      </c>
      <c r="BD3496">
        <v>8</v>
      </c>
      <c r="BE3496">
        <v>9323102</v>
      </c>
      <c r="BF3496">
        <v>9324104</v>
      </c>
      <c r="BG3496">
        <v>9324203</v>
      </c>
      <c r="BH3496">
        <v>9324303</v>
      </c>
      <c r="BI3496">
        <v>9324402</v>
      </c>
      <c r="BJ3496">
        <v>9312103</v>
      </c>
      <c r="BK3496">
        <v>9311102</v>
      </c>
      <c r="BL3496">
        <v>9315102</v>
      </c>
    </row>
    <row r="3497" spans="1:67" x14ac:dyDescent="0.15">
      <c r="A3497">
        <v>3496</v>
      </c>
      <c r="B3497" t="s">
        <v>4212</v>
      </c>
      <c r="E3497">
        <f>机器人辅助表!B3497</f>
        <v>25</v>
      </c>
      <c r="F3497">
        <v>1</v>
      </c>
      <c r="G3497">
        <v>58001</v>
      </c>
      <c r="H3497">
        <v>0</v>
      </c>
      <c r="I3497">
        <f>机器人辅助表!H3497</f>
        <v>3995.4772185200673</v>
      </c>
      <c r="J3497">
        <v>2</v>
      </c>
      <c r="K3497">
        <v>4</v>
      </c>
      <c r="L3497">
        <v>1</v>
      </c>
      <c r="M3497" s="2">
        <f>机器人辅助表!C3497</f>
        <v>8825.1508930811069</v>
      </c>
      <c r="N3497" s="2">
        <v>2</v>
      </c>
      <c r="O3497" s="2">
        <f>机器人辅助表!D3497</f>
        <v>643.45403979933144</v>
      </c>
      <c r="P3497" s="2">
        <v>3</v>
      </c>
      <c r="Q3497" s="2">
        <f>机器人辅助表!E3497</f>
        <v>285.97957324414728</v>
      </c>
      <c r="R3497" s="2">
        <v>6</v>
      </c>
      <c r="S3497" s="2">
        <f>机器人辅助表!F3497</f>
        <v>6020.9549999999999</v>
      </c>
      <c r="T3497">
        <v>0</v>
      </c>
      <c r="U3497">
        <v>0</v>
      </c>
      <c r="V3497">
        <v>0</v>
      </c>
      <c r="W3497">
        <v>0</v>
      </c>
      <c r="X3497">
        <v>0</v>
      </c>
      <c r="Y3497">
        <v>0</v>
      </c>
      <c r="Z3497">
        <v>0</v>
      </c>
      <c r="AA3497">
        <v>0</v>
      </c>
      <c r="AB3497">
        <v>0</v>
      </c>
      <c r="AC3497">
        <v>0</v>
      </c>
      <c r="AD3497">
        <v>0</v>
      </c>
      <c r="AE3497">
        <v>0</v>
      </c>
      <c r="AF3497">
        <v>0</v>
      </c>
      <c r="AG3497">
        <v>0</v>
      </c>
      <c r="BD3497">
        <v>11</v>
      </c>
      <c r="BE3497">
        <v>9113103</v>
      </c>
      <c r="BF3497">
        <v>9121102</v>
      </c>
      <c r="BG3497">
        <v>9121202</v>
      </c>
      <c r="BH3497">
        <v>9121303</v>
      </c>
      <c r="BI3497">
        <v>9121403</v>
      </c>
      <c r="BJ3497">
        <v>9114103</v>
      </c>
      <c r="BK3497">
        <v>9122102</v>
      </c>
      <c r="BL3497">
        <v>9122203</v>
      </c>
      <c r="BM3497">
        <v>9122303</v>
      </c>
      <c r="BN3497">
        <v>9122402</v>
      </c>
      <c r="BO3497">
        <v>9115102</v>
      </c>
    </row>
    <row r="3498" spans="1:67" x14ac:dyDescent="0.15">
      <c r="A3498">
        <v>3497</v>
      </c>
      <c r="B3498" t="s">
        <v>1565</v>
      </c>
      <c r="E3498">
        <f>机器人辅助表!B3498</f>
        <v>19</v>
      </c>
      <c r="F3498">
        <v>2</v>
      </c>
      <c r="G3498">
        <v>58101</v>
      </c>
      <c r="H3498">
        <v>0</v>
      </c>
      <c r="I3498">
        <f>机器人辅助表!H3498</f>
        <v>2490.0226978805213</v>
      </c>
      <c r="J3498">
        <v>2</v>
      </c>
      <c r="K3498">
        <v>4</v>
      </c>
      <c r="L3498">
        <v>1</v>
      </c>
      <c r="M3498" s="2">
        <f>机器人辅助表!C3498</f>
        <v>3782.7859420760865</v>
      </c>
      <c r="N3498" s="2">
        <v>2</v>
      </c>
      <c r="O3498" s="2">
        <f>机器人辅助表!D3498</f>
        <v>326.37577930434787</v>
      </c>
      <c r="P3498" s="2">
        <v>3</v>
      </c>
      <c r="Q3498" s="2">
        <f>机器人辅助表!E3498</f>
        <v>145.05590191304353</v>
      </c>
      <c r="R3498" s="2">
        <v>6</v>
      </c>
      <c r="S3498" s="2">
        <f>机器人辅助表!F3498</f>
        <v>4271.3993999999993</v>
      </c>
      <c r="T3498">
        <v>0</v>
      </c>
      <c r="U3498">
        <v>0</v>
      </c>
      <c r="V3498">
        <v>0</v>
      </c>
      <c r="W3498">
        <v>0</v>
      </c>
      <c r="X3498">
        <v>0</v>
      </c>
      <c r="Y3498">
        <v>0</v>
      </c>
      <c r="Z3498">
        <v>0</v>
      </c>
      <c r="AA3498">
        <v>0</v>
      </c>
      <c r="AB3498">
        <v>0</v>
      </c>
      <c r="AC3498">
        <v>0</v>
      </c>
      <c r="AD3498">
        <v>0</v>
      </c>
      <c r="AE3498">
        <v>0</v>
      </c>
      <c r="AF3498">
        <v>0</v>
      </c>
      <c r="AG3498">
        <v>0</v>
      </c>
      <c r="BD3498">
        <v>11</v>
      </c>
      <c r="BE3498">
        <v>9211102</v>
      </c>
      <c r="BF3498">
        <v>9214103</v>
      </c>
      <c r="BG3498">
        <v>9214203</v>
      </c>
      <c r="BH3498">
        <v>9214304</v>
      </c>
      <c r="BI3498">
        <v>9214404</v>
      </c>
      <c r="BJ3498">
        <v>9222103</v>
      </c>
      <c r="BK3498">
        <v>9223103</v>
      </c>
      <c r="BL3498">
        <v>9223204</v>
      </c>
      <c r="BM3498">
        <v>9223304</v>
      </c>
      <c r="BN3498">
        <v>9223403</v>
      </c>
      <c r="BO3498">
        <v>9215103</v>
      </c>
    </row>
    <row r="3499" spans="1:67" x14ac:dyDescent="0.15">
      <c r="A3499">
        <v>3498</v>
      </c>
      <c r="B3499" t="s">
        <v>4213</v>
      </c>
      <c r="E3499">
        <f>机器人辅助表!B3499</f>
        <v>42</v>
      </c>
      <c r="F3499">
        <v>2</v>
      </c>
      <c r="G3499">
        <v>58101</v>
      </c>
      <c r="H3499">
        <v>0</v>
      </c>
      <c r="I3499">
        <f>机器人辅助表!H3499</f>
        <v>12356.276767400055</v>
      </c>
      <c r="J3499">
        <v>2</v>
      </c>
      <c r="K3499">
        <v>4</v>
      </c>
      <c r="L3499">
        <v>1</v>
      </c>
      <c r="M3499" s="2">
        <f>机器人辅助表!C3499</f>
        <v>59384.400174167793</v>
      </c>
      <c r="N3499" s="2">
        <v>2</v>
      </c>
      <c r="O3499" s="2">
        <f>机器人辅助表!D3499</f>
        <v>3089.5171499076932</v>
      </c>
      <c r="P3499" s="2">
        <v>3</v>
      </c>
      <c r="Q3499" s="2">
        <f>机器人辅助表!E3499</f>
        <v>1373.1187332923084</v>
      </c>
      <c r="R3499" s="2">
        <v>6</v>
      </c>
      <c r="S3499" s="2">
        <f>机器人辅助表!F3499</f>
        <v>10173.1924</v>
      </c>
      <c r="T3499">
        <v>0</v>
      </c>
      <c r="U3499">
        <v>0</v>
      </c>
      <c r="V3499">
        <v>0</v>
      </c>
      <c r="W3499">
        <v>0</v>
      </c>
      <c r="X3499">
        <v>0</v>
      </c>
      <c r="Y3499">
        <v>0</v>
      </c>
      <c r="Z3499">
        <v>0</v>
      </c>
      <c r="AA3499">
        <v>0</v>
      </c>
      <c r="AB3499">
        <v>0</v>
      </c>
      <c r="AC3499">
        <v>0</v>
      </c>
      <c r="AD3499">
        <v>0</v>
      </c>
      <c r="AE3499">
        <v>0</v>
      </c>
      <c r="AF3499">
        <v>0</v>
      </c>
      <c r="AG3499">
        <v>0</v>
      </c>
      <c r="BD3499">
        <v>11</v>
      </c>
      <c r="BE3499">
        <v>9211104</v>
      </c>
      <c r="BF3499">
        <v>9214103</v>
      </c>
      <c r="BG3499">
        <v>9214202</v>
      </c>
      <c r="BH3499">
        <v>9214302</v>
      </c>
      <c r="BI3499">
        <v>9214404</v>
      </c>
      <c r="BJ3499">
        <v>9222104</v>
      </c>
      <c r="BK3499">
        <v>9223104</v>
      </c>
      <c r="BL3499">
        <v>9223203</v>
      </c>
      <c r="BM3499">
        <v>9223304</v>
      </c>
      <c r="BN3499">
        <v>9223404</v>
      </c>
      <c r="BO3499">
        <v>9215103</v>
      </c>
    </row>
    <row r="3500" spans="1:67" x14ac:dyDescent="0.15">
      <c r="A3500">
        <v>3499</v>
      </c>
      <c r="B3500" t="s">
        <v>4214</v>
      </c>
      <c r="E3500">
        <f>机器人辅助表!B3500</f>
        <v>35</v>
      </c>
      <c r="F3500">
        <v>2</v>
      </c>
      <c r="G3500">
        <v>58101</v>
      </c>
      <c r="H3500">
        <v>0</v>
      </c>
      <c r="I3500">
        <f>机器人辅助表!H3500</f>
        <v>6006.9120419478259</v>
      </c>
      <c r="J3500">
        <v>2</v>
      </c>
      <c r="K3500">
        <v>4</v>
      </c>
      <c r="L3500">
        <v>1</v>
      </c>
      <c r="M3500" s="2">
        <f>机器人辅助表!C3500</f>
        <v>21568.099395652178</v>
      </c>
      <c r="N3500" s="2">
        <v>2</v>
      </c>
      <c r="O3500" s="2">
        <f>机器人辅助表!D3500</f>
        <v>1327.9352947826089</v>
      </c>
      <c r="P3500" s="2">
        <v>3</v>
      </c>
      <c r="Q3500" s="2">
        <f>机器人辅助表!E3500</f>
        <v>590.19346434782631</v>
      </c>
      <c r="R3500" s="2">
        <v>6</v>
      </c>
      <c r="S3500" s="2">
        <f>机器人辅助表!F3500</f>
        <v>6543.8450000000003</v>
      </c>
      <c r="T3500">
        <v>0</v>
      </c>
      <c r="U3500">
        <v>0</v>
      </c>
      <c r="V3500">
        <v>0</v>
      </c>
      <c r="W3500">
        <v>0</v>
      </c>
      <c r="X3500">
        <v>0</v>
      </c>
      <c r="Y3500">
        <v>0</v>
      </c>
      <c r="Z3500">
        <v>0</v>
      </c>
      <c r="AA3500">
        <v>0</v>
      </c>
      <c r="AB3500">
        <v>0</v>
      </c>
      <c r="AC3500">
        <v>0</v>
      </c>
      <c r="AD3500">
        <v>0</v>
      </c>
      <c r="AE3500">
        <v>0</v>
      </c>
      <c r="AF3500">
        <v>0</v>
      </c>
      <c r="AG3500">
        <v>0</v>
      </c>
      <c r="BD3500">
        <v>11</v>
      </c>
      <c r="BE3500">
        <v>9211103</v>
      </c>
      <c r="BF3500">
        <v>9214103</v>
      </c>
      <c r="BG3500">
        <v>9214204</v>
      </c>
      <c r="BH3500">
        <v>9214304</v>
      </c>
      <c r="BI3500">
        <v>9214403</v>
      </c>
      <c r="BJ3500">
        <v>9222103</v>
      </c>
      <c r="BK3500">
        <v>9223104</v>
      </c>
      <c r="BL3500">
        <v>9223203</v>
      </c>
      <c r="BM3500">
        <v>9223304</v>
      </c>
      <c r="BN3500">
        <v>9223404</v>
      </c>
      <c r="BO3500">
        <v>9215102</v>
      </c>
    </row>
    <row r="3501" spans="1:67" x14ac:dyDescent="0.15">
      <c r="A3501">
        <v>3500</v>
      </c>
      <c r="B3501" t="s">
        <v>1566</v>
      </c>
      <c r="E3501">
        <f>机器人辅助表!B3501</f>
        <v>48</v>
      </c>
      <c r="F3501">
        <v>1</v>
      </c>
      <c r="G3501">
        <v>58001</v>
      </c>
      <c r="H3501">
        <v>0</v>
      </c>
      <c r="I3501">
        <f>机器人辅助表!H3501</f>
        <v>9791.8403081118086</v>
      </c>
      <c r="J3501">
        <v>2</v>
      </c>
      <c r="K3501">
        <v>4</v>
      </c>
      <c r="L3501">
        <v>1</v>
      </c>
      <c r="M3501" s="2">
        <f>机器人辅助表!C3501</f>
        <v>57250.536849140888</v>
      </c>
      <c r="N3501" s="2">
        <v>2</v>
      </c>
      <c r="O3501" s="2">
        <f>机器人辅助表!D3501</f>
        <v>2587.1507511652189</v>
      </c>
      <c r="P3501" s="2">
        <v>3</v>
      </c>
      <c r="Q3501" s="2">
        <f>机器人辅助表!E3501</f>
        <v>1149.8447782956528</v>
      </c>
      <c r="R3501" s="2">
        <v>6</v>
      </c>
      <c r="S3501" s="2">
        <f>机器人辅助表!F3501</f>
        <v>6273.0879999999997</v>
      </c>
      <c r="T3501">
        <v>0</v>
      </c>
      <c r="U3501">
        <v>0</v>
      </c>
      <c r="V3501">
        <v>0</v>
      </c>
      <c r="W3501">
        <v>0</v>
      </c>
      <c r="X3501">
        <v>0</v>
      </c>
      <c r="Y3501">
        <v>0</v>
      </c>
      <c r="Z3501">
        <v>0</v>
      </c>
      <c r="AA3501">
        <v>0</v>
      </c>
      <c r="AB3501">
        <v>0</v>
      </c>
      <c r="AC3501">
        <v>0</v>
      </c>
      <c r="AD3501">
        <v>0</v>
      </c>
      <c r="AE3501">
        <v>0</v>
      </c>
      <c r="AF3501">
        <v>0</v>
      </c>
      <c r="AG3501">
        <v>0</v>
      </c>
      <c r="BD3501">
        <v>11</v>
      </c>
      <c r="BE3501">
        <v>9113102</v>
      </c>
      <c r="BF3501">
        <v>9121104</v>
      </c>
      <c r="BG3501">
        <v>9121203</v>
      </c>
      <c r="BH3501">
        <v>9121303</v>
      </c>
      <c r="BI3501">
        <v>9121402</v>
      </c>
      <c r="BJ3501">
        <v>9114103</v>
      </c>
      <c r="BK3501">
        <v>9122104</v>
      </c>
      <c r="BL3501">
        <v>9122202</v>
      </c>
      <c r="BM3501">
        <v>9122303</v>
      </c>
      <c r="BN3501">
        <v>9122402</v>
      </c>
      <c r="BO3501">
        <v>9115104</v>
      </c>
    </row>
    <row r="3502" spans="1:67" x14ac:dyDescent="0.15">
      <c r="A3502">
        <v>3501</v>
      </c>
      <c r="B3502" t="s">
        <v>4215</v>
      </c>
      <c r="E3502">
        <f>机器人辅助表!B3502</f>
        <v>27</v>
      </c>
      <c r="F3502">
        <v>3</v>
      </c>
      <c r="G3502">
        <v>58201</v>
      </c>
      <c r="H3502">
        <v>0</v>
      </c>
      <c r="I3502">
        <f>机器人辅助表!H3502</f>
        <v>2487.4752418591547</v>
      </c>
      <c r="J3502">
        <v>2</v>
      </c>
      <c r="K3502">
        <v>4</v>
      </c>
      <c r="L3502">
        <v>1</v>
      </c>
      <c r="M3502" s="2">
        <f>机器人辅助表!C3502</f>
        <v>6201.7695207613733</v>
      </c>
      <c r="N3502" s="2">
        <v>2</v>
      </c>
      <c r="O3502" s="2">
        <f>机器人辅助表!D3502</f>
        <v>429.97342849765897</v>
      </c>
      <c r="P3502" s="2">
        <v>3</v>
      </c>
      <c r="Q3502" s="2">
        <f>机器人辅助表!E3502</f>
        <v>191.09930155451511</v>
      </c>
      <c r="R3502" s="2">
        <v>6</v>
      </c>
      <c r="S3502" s="2">
        <f>机器人辅助表!F3502</f>
        <v>3540.4485999999997</v>
      </c>
      <c r="T3502">
        <v>0</v>
      </c>
      <c r="U3502">
        <v>0</v>
      </c>
      <c r="V3502">
        <v>0</v>
      </c>
      <c r="W3502">
        <v>0</v>
      </c>
      <c r="X3502">
        <v>0</v>
      </c>
      <c r="Y3502">
        <v>0</v>
      </c>
      <c r="Z3502">
        <v>0</v>
      </c>
      <c r="AA3502">
        <v>0</v>
      </c>
      <c r="AB3502">
        <v>0</v>
      </c>
      <c r="AC3502">
        <v>0</v>
      </c>
      <c r="AD3502">
        <v>0</v>
      </c>
      <c r="AE3502">
        <v>0</v>
      </c>
      <c r="AF3502">
        <v>0</v>
      </c>
      <c r="AG3502">
        <v>0</v>
      </c>
      <c r="BD3502">
        <v>8</v>
      </c>
      <c r="BE3502">
        <v>9323103</v>
      </c>
      <c r="BF3502">
        <v>9324104</v>
      </c>
      <c r="BG3502">
        <v>9324204</v>
      </c>
      <c r="BH3502">
        <v>9324304</v>
      </c>
      <c r="BI3502">
        <v>9324402</v>
      </c>
      <c r="BJ3502">
        <v>9312103</v>
      </c>
      <c r="BK3502">
        <v>9311103</v>
      </c>
      <c r="BL3502">
        <v>9315104</v>
      </c>
    </row>
    <row r="3503" spans="1:67" x14ac:dyDescent="0.15">
      <c r="A3503">
        <v>3502</v>
      </c>
      <c r="B3503" t="s">
        <v>4216</v>
      </c>
      <c r="E3503">
        <f>机器人辅助表!B3503</f>
        <v>24</v>
      </c>
      <c r="F3503">
        <v>3</v>
      </c>
      <c r="G3503">
        <v>58201</v>
      </c>
      <c r="H3503">
        <v>0</v>
      </c>
      <c r="I3503">
        <f>机器人辅助表!H3503</f>
        <v>2816.3439752347831</v>
      </c>
      <c r="J3503">
        <v>2</v>
      </c>
      <c r="K3503">
        <v>4</v>
      </c>
      <c r="L3503">
        <v>1</v>
      </c>
      <c r="M3503" s="2">
        <f>机器人辅助表!C3503</f>
        <v>5865.5945565217407</v>
      </c>
      <c r="N3503" s="2">
        <v>2</v>
      </c>
      <c r="O3503" s="2">
        <f>机器人辅助表!D3503</f>
        <v>439.00499799331112</v>
      </c>
      <c r="P3503" s="2">
        <v>3</v>
      </c>
      <c r="Q3503" s="2">
        <f>机器人辅助表!E3503</f>
        <v>195.11333244147158</v>
      </c>
      <c r="R3503" s="2">
        <v>6</v>
      </c>
      <c r="S3503" s="2">
        <f>机器人辅助表!F3503</f>
        <v>4347.68</v>
      </c>
      <c r="T3503">
        <v>0</v>
      </c>
      <c r="U3503">
        <v>0</v>
      </c>
      <c r="V3503">
        <v>0</v>
      </c>
      <c r="W3503">
        <v>0</v>
      </c>
      <c r="X3503">
        <v>0</v>
      </c>
      <c r="Y3503">
        <v>0</v>
      </c>
      <c r="Z3503">
        <v>0</v>
      </c>
      <c r="AA3503">
        <v>0</v>
      </c>
      <c r="AB3503">
        <v>0</v>
      </c>
      <c r="AC3503">
        <v>0</v>
      </c>
      <c r="AD3503">
        <v>0</v>
      </c>
      <c r="AE3503">
        <v>0</v>
      </c>
      <c r="AF3503">
        <v>0</v>
      </c>
      <c r="AG3503">
        <v>0</v>
      </c>
      <c r="BD3503">
        <v>8</v>
      </c>
      <c r="BE3503">
        <v>9323104</v>
      </c>
      <c r="BF3503">
        <v>9324104</v>
      </c>
      <c r="BG3503">
        <v>9324204</v>
      </c>
      <c r="BH3503">
        <v>9324302</v>
      </c>
      <c r="BI3503">
        <v>9324403</v>
      </c>
      <c r="BJ3503">
        <v>9312104</v>
      </c>
      <c r="BK3503">
        <v>9311104</v>
      </c>
      <c r="BL3503">
        <v>9315102</v>
      </c>
    </row>
    <row r="3504" spans="1:67" x14ac:dyDescent="0.15">
      <c r="A3504">
        <v>3503</v>
      </c>
      <c r="B3504" t="s">
        <v>4217</v>
      </c>
      <c r="E3504">
        <f>机器人辅助表!B3504</f>
        <v>32</v>
      </c>
      <c r="F3504">
        <v>1</v>
      </c>
      <c r="G3504">
        <v>58001</v>
      </c>
      <c r="H3504">
        <v>0</v>
      </c>
      <c r="I3504">
        <f>机器人辅助表!H3504</f>
        <v>4909.281823906098</v>
      </c>
      <c r="J3504">
        <v>2</v>
      </c>
      <c r="K3504">
        <v>4</v>
      </c>
      <c r="L3504">
        <v>1</v>
      </c>
      <c r="M3504" s="2">
        <f>机器人辅助表!C3504</f>
        <v>15727.559944623417</v>
      </c>
      <c r="N3504" s="2">
        <v>2</v>
      </c>
      <c r="O3504" s="2">
        <f>机器人辅助表!D3504</f>
        <v>995.44933440240834</v>
      </c>
      <c r="P3504" s="2">
        <v>3</v>
      </c>
      <c r="Q3504" s="2">
        <f>机器人辅助表!E3504</f>
        <v>442.42192640107038</v>
      </c>
      <c r="R3504" s="2">
        <v>6</v>
      </c>
      <c r="S3504" s="2">
        <f>机器人辅助表!F3504</f>
        <v>5953.2192000000005</v>
      </c>
      <c r="T3504">
        <v>0</v>
      </c>
      <c r="U3504">
        <v>0</v>
      </c>
      <c r="V3504">
        <v>0</v>
      </c>
      <c r="W3504">
        <v>0</v>
      </c>
      <c r="X3504">
        <v>0</v>
      </c>
      <c r="Y3504">
        <v>0</v>
      </c>
      <c r="Z3504">
        <v>0</v>
      </c>
      <c r="AA3504">
        <v>0</v>
      </c>
      <c r="AB3504">
        <v>0</v>
      </c>
      <c r="AC3504">
        <v>0</v>
      </c>
      <c r="AD3504">
        <v>0</v>
      </c>
      <c r="AE3504">
        <v>0</v>
      </c>
      <c r="AF3504">
        <v>0</v>
      </c>
      <c r="AG3504">
        <v>0</v>
      </c>
      <c r="BD3504">
        <v>11</v>
      </c>
      <c r="BE3504">
        <v>9113103</v>
      </c>
      <c r="BF3504">
        <v>9121102</v>
      </c>
      <c r="BG3504">
        <v>9121202</v>
      </c>
      <c r="BH3504">
        <v>9121304</v>
      </c>
      <c r="BI3504">
        <v>9121403</v>
      </c>
      <c r="BJ3504">
        <v>9114103</v>
      </c>
      <c r="BK3504">
        <v>9122104</v>
      </c>
      <c r="BL3504">
        <v>9122203</v>
      </c>
      <c r="BM3504">
        <v>9122303</v>
      </c>
      <c r="BN3504">
        <v>9122404</v>
      </c>
      <c r="BO3504">
        <v>9115104</v>
      </c>
    </row>
    <row r="3505" spans="1:67" x14ac:dyDescent="0.15">
      <c r="A3505">
        <v>3504</v>
      </c>
      <c r="B3505" t="s">
        <v>1567</v>
      </c>
      <c r="E3505">
        <f>机器人辅助表!B3505</f>
        <v>46</v>
      </c>
      <c r="F3505">
        <v>2</v>
      </c>
      <c r="G3505">
        <v>58101</v>
      </c>
      <c r="H3505">
        <v>0</v>
      </c>
      <c r="I3505">
        <f>机器人辅助表!H3505</f>
        <v>15849.658221821914</v>
      </c>
      <c r="J3505">
        <v>2</v>
      </c>
      <c r="K3505">
        <v>4</v>
      </c>
      <c r="L3505">
        <v>1</v>
      </c>
      <c r="M3505" s="2">
        <f>机器人辅助表!C3505</f>
        <v>87362.125329927527</v>
      </c>
      <c r="N3505" s="2">
        <v>2</v>
      </c>
      <c r="O3505" s="2">
        <f>机器人辅助表!D3505</f>
        <v>4130.0545132992656</v>
      </c>
      <c r="P3505" s="2">
        <v>3</v>
      </c>
      <c r="Q3505" s="2">
        <f>机器人辅助表!E3505</f>
        <v>1835.5797836885629</v>
      </c>
      <c r="R3505" s="2">
        <v>6</v>
      </c>
      <c r="S3505" s="2">
        <f>机器人辅助表!F3505</f>
        <v>11023.321199999998</v>
      </c>
      <c r="T3505">
        <v>0</v>
      </c>
      <c r="U3505">
        <v>0</v>
      </c>
      <c r="V3505">
        <v>0</v>
      </c>
      <c r="W3505">
        <v>0</v>
      </c>
      <c r="X3505">
        <v>0</v>
      </c>
      <c r="Y3505">
        <v>0</v>
      </c>
      <c r="Z3505">
        <v>0</v>
      </c>
      <c r="AA3505">
        <v>0</v>
      </c>
      <c r="AB3505">
        <v>0</v>
      </c>
      <c r="AC3505">
        <v>0</v>
      </c>
      <c r="AD3505">
        <v>0</v>
      </c>
      <c r="AE3505">
        <v>0</v>
      </c>
      <c r="AF3505">
        <v>0</v>
      </c>
      <c r="AG3505">
        <v>0</v>
      </c>
      <c r="BD3505">
        <v>11</v>
      </c>
      <c r="BE3505">
        <v>9211104</v>
      </c>
      <c r="BF3505">
        <v>9214104</v>
      </c>
      <c r="BG3505">
        <v>9214203</v>
      </c>
      <c r="BH3505">
        <v>9214303</v>
      </c>
      <c r="BI3505">
        <v>9214403</v>
      </c>
      <c r="BJ3505">
        <v>9222104</v>
      </c>
      <c r="BK3505">
        <v>9223103</v>
      </c>
      <c r="BL3505">
        <v>9223204</v>
      </c>
      <c r="BM3505">
        <v>9223304</v>
      </c>
      <c r="BN3505">
        <v>9223403</v>
      </c>
      <c r="BO3505">
        <v>9215102</v>
      </c>
    </row>
    <row r="3506" spans="1:67" x14ac:dyDescent="0.15">
      <c r="A3506">
        <v>3505</v>
      </c>
      <c r="B3506" t="s">
        <v>4218</v>
      </c>
      <c r="E3506">
        <f>机器人辅助表!B3506</f>
        <v>44</v>
      </c>
      <c r="F3506">
        <v>3</v>
      </c>
      <c r="G3506">
        <v>58201</v>
      </c>
      <c r="H3506">
        <v>0</v>
      </c>
      <c r="I3506">
        <f>机器人辅助表!H3506</f>
        <v>14399.644843450307</v>
      </c>
      <c r="J3506">
        <v>2</v>
      </c>
      <c r="K3506">
        <v>4</v>
      </c>
      <c r="L3506">
        <v>1</v>
      </c>
      <c r="M3506" s="2">
        <f>机器人辅助表!C3506</f>
        <v>74373.82022695386</v>
      </c>
      <c r="N3506" s="2">
        <v>2</v>
      </c>
      <c r="O3506" s="2">
        <f>机器人辅助表!D3506</f>
        <v>3684.8910649364552</v>
      </c>
      <c r="P3506" s="2">
        <v>3</v>
      </c>
      <c r="Q3506" s="2">
        <f>机器人辅助表!E3506</f>
        <v>1637.7293621939803</v>
      </c>
      <c r="R3506" s="2">
        <v>6</v>
      </c>
      <c r="S3506" s="2">
        <f>机器人辅助表!F3506</f>
        <v>10888.619999999999</v>
      </c>
      <c r="T3506">
        <v>0</v>
      </c>
      <c r="U3506">
        <v>0</v>
      </c>
      <c r="V3506">
        <v>0</v>
      </c>
      <c r="W3506">
        <v>0</v>
      </c>
      <c r="X3506">
        <v>0</v>
      </c>
      <c r="Y3506">
        <v>0</v>
      </c>
      <c r="Z3506">
        <v>0</v>
      </c>
      <c r="AA3506">
        <v>0</v>
      </c>
      <c r="AB3506">
        <v>0</v>
      </c>
      <c r="AC3506">
        <v>0</v>
      </c>
      <c r="AD3506">
        <v>0</v>
      </c>
      <c r="AE3506">
        <v>0</v>
      </c>
      <c r="AF3506">
        <v>0</v>
      </c>
      <c r="AG3506">
        <v>0</v>
      </c>
      <c r="BD3506">
        <v>8</v>
      </c>
      <c r="BE3506">
        <v>9323102</v>
      </c>
      <c r="BF3506">
        <v>9324102</v>
      </c>
      <c r="BG3506">
        <v>9324202</v>
      </c>
      <c r="BH3506">
        <v>9324302</v>
      </c>
      <c r="BI3506">
        <v>9324404</v>
      </c>
      <c r="BJ3506">
        <v>9312104</v>
      </c>
      <c r="BK3506">
        <v>9311103</v>
      </c>
      <c r="BL3506">
        <v>9315104</v>
      </c>
    </row>
    <row r="3507" spans="1:67" x14ac:dyDescent="0.15">
      <c r="A3507">
        <v>3506</v>
      </c>
      <c r="B3507" t="s">
        <v>1568</v>
      </c>
      <c r="E3507">
        <f>机器人辅助表!B3507</f>
        <v>40</v>
      </c>
      <c r="F3507">
        <v>1</v>
      </c>
      <c r="G3507">
        <v>58001</v>
      </c>
      <c r="H3507">
        <v>0</v>
      </c>
      <c r="I3507">
        <f>机器人辅助表!H3507</f>
        <v>11008.854910163995</v>
      </c>
      <c r="J3507">
        <v>2</v>
      </c>
      <c r="K3507">
        <v>4</v>
      </c>
      <c r="L3507">
        <v>1</v>
      </c>
      <c r="M3507" s="2">
        <f>机器人辅助表!C3507</f>
        <v>48828.54677914115</v>
      </c>
      <c r="N3507" s="2">
        <v>2</v>
      </c>
      <c r="O3507" s="2">
        <f>机器人辅助表!D3507</f>
        <v>2673.0956265953187</v>
      </c>
      <c r="P3507" s="2">
        <v>3</v>
      </c>
      <c r="Q3507" s="2">
        <f>机器人辅助表!E3507</f>
        <v>1188.0425007090307</v>
      </c>
      <c r="R3507" s="2">
        <v>6</v>
      </c>
      <c r="S3507" s="2">
        <f>机器人辅助表!F3507</f>
        <v>9881.6639999999989</v>
      </c>
      <c r="T3507">
        <v>0</v>
      </c>
      <c r="U3507">
        <v>0</v>
      </c>
      <c r="V3507">
        <v>0</v>
      </c>
      <c r="W3507">
        <v>0</v>
      </c>
      <c r="X3507">
        <v>0</v>
      </c>
      <c r="Y3507">
        <v>0</v>
      </c>
      <c r="Z3507">
        <v>0</v>
      </c>
      <c r="AA3507">
        <v>0</v>
      </c>
      <c r="AB3507">
        <v>0</v>
      </c>
      <c r="AC3507">
        <v>0</v>
      </c>
      <c r="AD3507">
        <v>0</v>
      </c>
      <c r="AE3507">
        <v>0</v>
      </c>
      <c r="AF3507">
        <v>0</v>
      </c>
      <c r="AG3507">
        <v>0</v>
      </c>
      <c r="BD3507">
        <v>11</v>
      </c>
      <c r="BE3507">
        <v>9113103</v>
      </c>
      <c r="BF3507">
        <v>9121103</v>
      </c>
      <c r="BG3507">
        <v>9121202</v>
      </c>
      <c r="BH3507">
        <v>9121302</v>
      </c>
      <c r="BI3507">
        <v>9121404</v>
      </c>
      <c r="BJ3507">
        <v>9114102</v>
      </c>
      <c r="BK3507">
        <v>9122104</v>
      </c>
      <c r="BL3507">
        <v>9122204</v>
      </c>
      <c r="BM3507">
        <v>9122302</v>
      </c>
      <c r="BN3507">
        <v>9122402</v>
      </c>
      <c r="BO3507">
        <v>9115103</v>
      </c>
    </row>
    <row r="3508" spans="1:67" x14ac:dyDescent="0.15">
      <c r="A3508">
        <v>3507</v>
      </c>
      <c r="B3508" t="s">
        <v>4219</v>
      </c>
      <c r="E3508">
        <f>机器人辅助表!B3508</f>
        <v>46</v>
      </c>
      <c r="F3508">
        <v>3</v>
      </c>
      <c r="G3508">
        <v>58201</v>
      </c>
      <c r="H3508">
        <v>0</v>
      </c>
      <c r="I3508">
        <f>机器人辅助表!H3508</f>
        <v>17369.488462270594</v>
      </c>
      <c r="J3508">
        <v>2</v>
      </c>
      <c r="K3508">
        <v>4</v>
      </c>
      <c r="L3508">
        <v>1</v>
      </c>
      <c r="M3508" s="2">
        <f>机器人辅助表!C3508</f>
        <v>95739.31543005757</v>
      </c>
      <c r="N3508" s="2">
        <v>2</v>
      </c>
      <c r="O3508" s="2">
        <f>机器人辅助表!D3508</f>
        <v>4526.0871378622096</v>
      </c>
      <c r="P3508" s="2">
        <v>3</v>
      </c>
      <c r="Q3508" s="2">
        <f>机器人辅助表!E3508</f>
        <v>2011.5942834943155</v>
      </c>
      <c r="R3508" s="2">
        <v>6</v>
      </c>
      <c r="S3508" s="2">
        <f>机器人辅助表!F3508</f>
        <v>12080.351999999999</v>
      </c>
      <c r="T3508">
        <v>0</v>
      </c>
      <c r="U3508">
        <v>0</v>
      </c>
      <c r="V3508">
        <v>0</v>
      </c>
      <c r="W3508">
        <v>0</v>
      </c>
      <c r="X3508">
        <v>0</v>
      </c>
      <c r="Y3508">
        <v>0</v>
      </c>
      <c r="Z3508">
        <v>0</v>
      </c>
      <c r="AA3508">
        <v>0</v>
      </c>
      <c r="AB3508">
        <v>0</v>
      </c>
      <c r="AC3508">
        <v>0</v>
      </c>
      <c r="AD3508">
        <v>0</v>
      </c>
      <c r="AE3508">
        <v>0</v>
      </c>
      <c r="AF3508">
        <v>0</v>
      </c>
      <c r="AG3508">
        <v>0</v>
      </c>
      <c r="BD3508">
        <v>8</v>
      </c>
      <c r="BE3508">
        <v>9323103</v>
      </c>
      <c r="BF3508">
        <v>9324102</v>
      </c>
      <c r="BG3508">
        <v>9324204</v>
      </c>
      <c r="BH3508">
        <v>9324304</v>
      </c>
      <c r="BI3508">
        <v>9324402</v>
      </c>
      <c r="BJ3508">
        <v>9312104</v>
      </c>
      <c r="BK3508">
        <v>9311103</v>
      </c>
      <c r="BL3508">
        <v>9315102</v>
      </c>
    </row>
    <row r="3509" spans="1:67" x14ac:dyDescent="0.15">
      <c r="A3509">
        <v>3508</v>
      </c>
      <c r="B3509" t="s">
        <v>4220</v>
      </c>
      <c r="E3509">
        <f>机器人辅助表!B3509</f>
        <v>42</v>
      </c>
      <c r="F3509">
        <v>1</v>
      </c>
      <c r="G3509">
        <v>58001</v>
      </c>
      <c r="H3509">
        <v>0</v>
      </c>
      <c r="I3509">
        <f>机器人辅助表!H3509</f>
        <v>11509.956440865806</v>
      </c>
      <c r="J3509">
        <v>2</v>
      </c>
      <c r="K3509">
        <v>4</v>
      </c>
      <c r="L3509">
        <v>1</v>
      </c>
      <c r="M3509" s="2">
        <f>机器人辅助表!C3509</f>
        <v>55316.975504704249</v>
      </c>
      <c r="N3509" s="2">
        <v>2</v>
      </c>
      <c r="O3509" s="2">
        <f>机器人辅助表!D3509</f>
        <v>2877.9063862153857</v>
      </c>
      <c r="P3509" s="2">
        <v>3</v>
      </c>
      <c r="Q3509" s="2">
        <f>机器人辅助表!E3509</f>
        <v>1279.0695049846163</v>
      </c>
      <c r="R3509" s="2">
        <v>6</v>
      </c>
      <c r="S3509" s="2">
        <f>机器人辅助表!F3509</f>
        <v>9476.3984</v>
      </c>
      <c r="T3509">
        <v>0</v>
      </c>
      <c r="U3509">
        <v>0</v>
      </c>
      <c r="V3509">
        <v>0</v>
      </c>
      <c r="W3509">
        <v>0</v>
      </c>
      <c r="X3509">
        <v>0</v>
      </c>
      <c r="Y3509">
        <v>0</v>
      </c>
      <c r="Z3509">
        <v>0</v>
      </c>
      <c r="AA3509">
        <v>0</v>
      </c>
      <c r="AB3509">
        <v>0</v>
      </c>
      <c r="AC3509">
        <v>0</v>
      </c>
      <c r="AD3509">
        <v>0</v>
      </c>
      <c r="AE3509">
        <v>0</v>
      </c>
      <c r="AF3509">
        <v>0</v>
      </c>
      <c r="AG3509">
        <v>0</v>
      </c>
      <c r="BD3509">
        <v>11</v>
      </c>
      <c r="BE3509">
        <v>9113103</v>
      </c>
      <c r="BF3509">
        <v>9121102</v>
      </c>
      <c r="BG3509">
        <v>9121204</v>
      </c>
      <c r="BH3509">
        <v>9121303</v>
      </c>
      <c r="BI3509">
        <v>9121403</v>
      </c>
      <c r="BJ3509">
        <v>9114102</v>
      </c>
      <c r="BK3509">
        <v>9122104</v>
      </c>
      <c r="BL3509">
        <v>9122203</v>
      </c>
      <c r="BM3509">
        <v>9122304</v>
      </c>
      <c r="BN3509">
        <v>9122403</v>
      </c>
      <c r="BO3509">
        <v>9115104</v>
      </c>
    </row>
    <row r="3510" spans="1:67" x14ac:dyDescent="0.15">
      <c r="A3510">
        <v>3509</v>
      </c>
      <c r="B3510" t="s">
        <v>4221</v>
      </c>
      <c r="E3510">
        <f>机器人辅助表!B3510</f>
        <v>50</v>
      </c>
      <c r="F3510">
        <v>3</v>
      </c>
      <c r="G3510">
        <v>58201</v>
      </c>
      <c r="H3510">
        <v>0</v>
      </c>
      <c r="I3510">
        <f>机器人辅助表!H3510</f>
        <v>20742.638519739139</v>
      </c>
      <c r="J3510">
        <v>2</v>
      </c>
      <c r="K3510">
        <v>4</v>
      </c>
      <c r="L3510">
        <v>1</v>
      </c>
      <c r="M3510" s="2">
        <f>机器人辅助表!C3510</f>
        <v>128175.19121739137</v>
      </c>
      <c r="N3510" s="2">
        <v>2</v>
      </c>
      <c r="O3510" s="2">
        <f>机器人辅助表!D3510</f>
        <v>5546.0419276755874</v>
      </c>
      <c r="P3510" s="2">
        <v>3</v>
      </c>
      <c r="Q3510" s="2">
        <f>机器人辅助表!E3510</f>
        <v>2464.9075234113725</v>
      </c>
      <c r="R3510" s="2">
        <v>6</v>
      </c>
      <c r="S3510" s="2">
        <f>机器人辅助表!F3510</f>
        <v>12198.75</v>
      </c>
      <c r="T3510">
        <v>0</v>
      </c>
      <c r="U3510">
        <v>0</v>
      </c>
      <c r="V3510">
        <v>0</v>
      </c>
      <c r="W3510">
        <v>0</v>
      </c>
      <c r="X3510">
        <v>0</v>
      </c>
      <c r="Y3510">
        <v>0</v>
      </c>
      <c r="Z3510">
        <v>0</v>
      </c>
      <c r="AA3510">
        <v>0</v>
      </c>
      <c r="AB3510">
        <v>0</v>
      </c>
      <c r="AC3510">
        <v>0</v>
      </c>
      <c r="AD3510">
        <v>0</v>
      </c>
      <c r="AE3510">
        <v>0</v>
      </c>
      <c r="AF3510">
        <v>0</v>
      </c>
      <c r="AG3510">
        <v>0</v>
      </c>
      <c r="BD3510">
        <v>8</v>
      </c>
      <c r="BE3510">
        <v>9323103</v>
      </c>
      <c r="BF3510">
        <v>9324103</v>
      </c>
      <c r="BG3510">
        <v>9324202</v>
      </c>
      <c r="BH3510">
        <v>9324302</v>
      </c>
      <c r="BI3510">
        <v>9324402</v>
      </c>
      <c r="BJ3510">
        <v>9312102</v>
      </c>
      <c r="BK3510">
        <v>9311103</v>
      </c>
      <c r="BL3510">
        <v>9315102</v>
      </c>
    </row>
    <row r="3511" spans="1:67" x14ac:dyDescent="0.15">
      <c r="A3511">
        <v>3510</v>
      </c>
      <c r="B3511" t="s">
        <v>4222</v>
      </c>
      <c r="E3511">
        <f>机器人辅助表!B3511</f>
        <v>33</v>
      </c>
      <c r="F3511">
        <v>3</v>
      </c>
      <c r="G3511">
        <v>58201</v>
      </c>
      <c r="H3511">
        <v>0</v>
      </c>
      <c r="I3511">
        <f>机器人辅助表!H3511</f>
        <v>5030.2861735471315</v>
      </c>
      <c r="J3511">
        <v>2</v>
      </c>
      <c r="K3511">
        <v>4</v>
      </c>
      <c r="L3511">
        <v>1</v>
      </c>
      <c r="M3511" s="2">
        <f>机器人辅助表!C3511</f>
        <v>16784.122874478271</v>
      </c>
      <c r="N3511" s="2">
        <v>2</v>
      </c>
      <c r="O3511" s="2">
        <f>机器人辅助表!D3511</f>
        <v>1052.2651940608703</v>
      </c>
      <c r="P3511" s="2">
        <v>3</v>
      </c>
      <c r="Q3511" s="2">
        <f>机器人辅助表!E3511</f>
        <v>467.67341958260903</v>
      </c>
      <c r="R3511" s="2">
        <v>6</v>
      </c>
      <c r="S3511" s="2">
        <f>机器人辅助表!F3511</f>
        <v>5884.1223999999993</v>
      </c>
      <c r="T3511">
        <v>0</v>
      </c>
      <c r="U3511">
        <v>0</v>
      </c>
      <c r="V3511">
        <v>0</v>
      </c>
      <c r="W3511">
        <v>0</v>
      </c>
      <c r="X3511">
        <v>0</v>
      </c>
      <c r="Y3511">
        <v>0</v>
      </c>
      <c r="Z3511">
        <v>0</v>
      </c>
      <c r="AA3511">
        <v>0</v>
      </c>
      <c r="AB3511">
        <v>0</v>
      </c>
      <c r="AC3511">
        <v>0</v>
      </c>
      <c r="AD3511">
        <v>0</v>
      </c>
      <c r="AE3511">
        <v>0</v>
      </c>
      <c r="AF3511">
        <v>0</v>
      </c>
      <c r="AG3511">
        <v>0</v>
      </c>
      <c r="BD3511">
        <v>8</v>
      </c>
      <c r="BE3511">
        <v>9323102</v>
      </c>
      <c r="BF3511">
        <v>9324102</v>
      </c>
      <c r="BG3511">
        <v>9324202</v>
      </c>
      <c r="BH3511">
        <v>9324302</v>
      </c>
      <c r="BI3511">
        <v>9324403</v>
      </c>
      <c r="BJ3511">
        <v>9312104</v>
      </c>
      <c r="BK3511">
        <v>9311102</v>
      </c>
      <c r="BL3511">
        <v>9315103</v>
      </c>
    </row>
    <row r="3512" spans="1:67" x14ac:dyDescent="0.15">
      <c r="A3512">
        <v>3511</v>
      </c>
      <c r="B3512" t="s">
        <v>1569</v>
      </c>
      <c r="E3512">
        <f>机器人辅助表!B3512</f>
        <v>36</v>
      </c>
      <c r="F3512">
        <v>3</v>
      </c>
      <c r="G3512">
        <v>58201</v>
      </c>
      <c r="H3512">
        <v>0</v>
      </c>
      <c r="I3512">
        <f>机器人辅助表!H3512</f>
        <v>5099.0350908443406</v>
      </c>
      <c r="J3512">
        <v>2</v>
      </c>
      <c r="K3512">
        <v>4</v>
      </c>
      <c r="L3512">
        <v>1</v>
      </c>
      <c r="M3512" s="2">
        <f>机器人辅助表!C3512</f>
        <v>18925.715516532448</v>
      </c>
      <c r="N3512" s="2">
        <v>2</v>
      </c>
      <c r="O3512" s="2">
        <f>机器人辅助表!D3512</f>
        <v>1155.2447799523748</v>
      </c>
      <c r="P3512" s="2">
        <v>3</v>
      </c>
      <c r="Q3512" s="2">
        <f>机器人辅助表!E3512</f>
        <v>513.44212442327773</v>
      </c>
      <c r="R3512" s="2">
        <v>6</v>
      </c>
      <c r="S3512" s="2">
        <f>机器人辅助表!F3512</f>
        <v>5363.1776</v>
      </c>
      <c r="T3512">
        <v>0</v>
      </c>
      <c r="U3512">
        <v>0</v>
      </c>
      <c r="V3512">
        <v>0</v>
      </c>
      <c r="W3512">
        <v>0</v>
      </c>
      <c r="X3512">
        <v>0</v>
      </c>
      <c r="Y3512">
        <v>0</v>
      </c>
      <c r="Z3512">
        <v>0</v>
      </c>
      <c r="AA3512">
        <v>0</v>
      </c>
      <c r="AB3512">
        <v>0</v>
      </c>
      <c r="AC3512">
        <v>0</v>
      </c>
      <c r="AD3512">
        <v>0</v>
      </c>
      <c r="AE3512">
        <v>0</v>
      </c>
      <c r="AF3512">
        <v>0</v>
      </c>
      <c r="AG3512">
        <v>0</v>
      </c>
      <c r="BD3512">
        <v>8</v>
      </c>
      <c r="BE3512">
        <v>9323103</v>
      </c>
      <c r="BF3512">
        <v>9324103</v>
      </c>
      <c r="BG3512">
        <v>9324203</v>
      </c>
      <c r="BH3512">
        <v>9324303</v>
      </c>
      <c r="BI3512">
        <v>9324404</v>
      </c>
      <c r="BJ3512">
        <v>9312104</v>
      </c>
      <c r="BK3512">
        <v>9311104</v>
      </c>
      <c r="BL3512">
        <v>9315104</v>
      </c>
    </row>
    <row r="3513" spans="1:67" x14ac:dyDescent="0.15">
      <c r="A3513">
        <v>3512</v>
      </c>
      <c r="B3513" t="s">
        <v>1570</v>
      </c>
      <c r="E3513">
        <f>机器人辅助表!B3513</f>
        <v>43</v>
      </c>
      <c r="F3513">
        <v>1</v>
      </c>
      <c r="G3513">
        <v>58001</v>
      </c>
      <c r="H3513">
        <v>0</v>
      </c>
      <c r="I3513">
        <f>机器人辅助表!H3513</f>
        <v>7934.9847809746434</v>
      </c>
      <c r="J3513">
        <v>2</v>
      </c>
      <c r="K3513">
        <v>4</v>
      </c>
      <c r="L3513">
        <v>1</v>
      </c>
      <c r="M3513" s="2">
        <f>机器人辅助表!C3513</f>
        <v>39571.611605058708</v>
      </c>
      <c r="N3513" s="2">
        <v>2</v>
      </c>
      <c r="O3513" s="2">
        <f>机器人辅助表!D3513</f>
        <v>2008.5650731914386</v>
      </c>
      <c r="P3513" s="2">
        <v>3</v>
      </c>
      <c r="Q3513" s="2">
        <f>机器人辅助表!E3513</f>
        <v>892.69558808508395</v>
      </c>
      <c r="R3513" s="2">
        <v>6</v>
      </c>
      <c r="S3513" s="2">
        <f>机器人辅助表!F3513</f>
        <v>6259.8887999999997</v>
      </c>
      <c r="T3513">
        <v>0</v>
      </c>
      <c r="U3513">
        <v>0</v>
      </c>
      <c r="V3513">
        <v>0</v>
      </c>
      <c r="W3513">
        <v>0</v>
      </c>
      <c r="X3513">
        <v>0</v>
      </c>
      <c r="Y3513">
        <v>0</v>
      </c>
      <c r="Z3513">
        <v>0</v>
      </c>
      <c r="AA3513">
        <v>0</v>
      </c>
      <c r="AB3513">
        <v>0</v>
      </c>
      <c r="AC3513">
        <v>0</v>
      </c>
      <c r="AD3513">
        <v>0</v>
      </c>
      <c r="AE3513">
        <v>0</v>
      </c>
      <c r="AF3513">
        <v>0</v>
      </c>
      <c r="AG3513">
        <v>0</v>
      </c>
      <c r="BD3513">
        <v>11</v>
      </c>
      <c r="BE3513">
        <v>9113104</v>
      </c>
      <c r="BF3513">
        <v>9121103</v>
      </c>
      <c r="BG3513">
        <v>9121204</v>
      </c>
      <c r="BH3513">
        <v>9121304</v>
      </c>
      <c r="BI3513">
        <v>9121404</v>
      </c>
      <c r="BJ3513">
        <v>9114102</v>
      </c>
      <c r="BK3513">
        <v>9122103</v>
      </c>
      <c r="BL3513">
        <v>9122202</v>
      </c>
      <c r="BM3513">
        <v>9122303</v>
      </c>
      <c r="BN3513">
        <v>9122403</v>
      </c>
      <c r="BO3513">
        <v>9115103</v>
      </c>
    </row>
    <row r="3514" spans="1:67" x14ac:dyDescent="0.15">
      <c r="A3514">
        <v>3513</v>
      </c>
      <c r="B3514" t="s">
        <v>4223</v>
      </c>
      <c r="E3514">
        <f>机器人辅助表!B3514</f>
        <v>33</v>
      </c>
      <c r="F3514">
        <v>1</v>
      </c>
      <c r="G3514">
        <v>58001</v>
      </c>
      <c r="H3514">
        <v>0</v>
      </c>
      <c r="I3514">
        <f>机器人辅助表!H3514</f>
        <v>4933.5499009789182</v>
      </c>
      <c r="J3514">
        <v>2</v>
      </c>
      <c r="K3514">
        <v>4</v>
      </c>
      <c r="L3514">
        <v>1</v>
      </c>
      <c r="M3514" s="2">
        <f>机器人辅助表!C3514</f>
        <v>16461.351280738305</v>
      </c>
      <c r="N3514" s="2">
        <v>2</v>
      </c>
      <c r="O3514" s="2">
        <f>机器人辅助表!D3514</f>
        <v>1032.029324944315</v>
      </c>
      <c r="P3514" s="2">
        <v>3</v>
      </c>
      <c r="Q3514" s="2">
        <f>机器人辅助表!E3514</f>
        <v>458.6796999752512</v>
      </c>
      <c r="R3514" s="2">
        <v>6</v>
      </c>
      <c r="S3514" s="2">
        <f>机器人辅助表!F3514</f>
        <v>5770.9661999999998</v>
      </c>
      <c r="T3514">
        <v>0</v>
      </c>
      <c r="U3514">
        <v>0</v>
      </c>
      <c r="V3514">
        <v>0</v>
      </c>
      <c r="W3514">
        <v>0</v>
      </c>
      <c r="X3514">
        <v>0</v>
      </c>
      <c r="Y3514">
        <v>0</v>
      </c>
      <c r="Z3514">
        <v>0</v>
      </c>
      <c r="AA3514">
        <v>0</v>
      </c>
      <c r="AB3514">
        <v>0</v>
      </c>
      <c r="AC3514">
        <v>0</v>
      </c>
      <c r="AD3514">
        <v>0</v>
      </c>
      <c r="AE3514">
        <v>0</v>
      </c>
      <c r="AF3514">
        <v>0</v>
      </c>
      <c r="AG3514">
        <v>0</v>
      </c>
      <c r="BD3514">
        <v>11</v>
      </c>
      <c r="BE3514">
        <v>9113102</v>
      </c>
      <c r="BF3514">
        <v>9121102</v>
      </c>
      <c r="BG3514">
        <v>9121202</v>
      </c>
      <c r="BH3514">
        <v>9121304</v>
      </c>
      <c r="BI3514">
        <v>9121403</v>
      </c>
      <c r="BJ3514">
        <v>9114104</v>
      </c>
      <c r="BK3514">
        <v>9122102</v>
      </c>
      <c r="BL3514">
        <v>9122203</v>
      </c>
      <c r="BM3514">
        <v>9122303</v>
      </c>
      <c r="BN3514">
        <v>9122402</v>
      </c>
      <c r="BO3514">
        <v>9115102</v>
      </c>
    </row>
    <row r="3515" spans="1:67" x14ac:dyDescent="0.15">
      <c r="A3515">
        <v>3514</v>
      </c>
      <c r="B3515" t="s">
        <v>4224</v>
      </c>
      <c r="E3515">
        <f>机器人辅助表!B3515</f>
        <v>30</v>
      </c>
      <c r="F3515">
        <v>3</v>
      </c>
      <c r="G3515">
        <v>58201</v>
      </c>
      <c r="H3515">
        <v>0</v>
      </c>
      <c r="I3515">
        <f>机器人辅助表!H3515</f>
        <v>4324.2463761543822</v>
      </c>
      <c r="J3515">
        <v>2</v>
      </c>
      <c r="K3515">
        <v>4</v>
      </c>
      <c r="L3515">
        <v>1</v>
      </c>
      <c r="M3515" s="2">
        <f>机器人辅助表!C3515</f>
        <v>12653.304578578602</v>
      </c>
      <c r="N3515" s="2">
        <v>2</v>
      </c>
      <c r="O3515" s="2">
        <f>机器人辅助表!D3515</f>
        <v>817.07437637458247</v>
      </c>
      <c r="P3515" s="2">
        <v>3</v>
      </c>
      <c r="Q3515" s="2">
        <f>机器人辅助表!E3515</f>
        <v>363.1441672775922</v>
      </c>
      <c r="R3515" s="2">
        <v>6</v>
      </c>
      <c r="S3515" s="2">
        <f>机器人辅助表!F3515</f>
        <v>5638.7879999999996</v>
      </c>
      <c r="T3515">
        <v>0</v>
      </c>
      <c r="U3515">
        <v>0</v>
      </c>
      <c r="V3515">
        <v>0</v>
      </c>
      <c r="W3515">
        <v>0</v>
      </c>
      <c r="X3515">
        <v>0</v>
      </c>
      <c r="Y3515">
        <v>0</v>
      </c>
      <c r="Z3515">
        <v>0</v>
      </c>
      <c r="AA3515">
        <v>0</v>
      </c>
      <c r="AB3515">
        <v>0</v>
      </c>
      <c r="AC3515">
        <v>0</v>
      </c>
      <c r="AD3515">
        <v>0</v>
      </c>
      <c r="AE3515">
        <v>0</v>
      </c>
      <c r="AF3515">
        <v>0</v>
      </c>
      <c r="AG3515">
        <v>0</v>
      </c>
      <c r="BD3515">
        <v>8</v>
      </c>
      <c r="BE3515">
        <v>9323103</v>
      </c>
      <c r="BF3515">
        <v>9324102</v>
      </c>
      <c r="BG3515">
        <v>9324204</v>
      </c>
      <c r="BH3515">
        <v>9324304</v>
      </c>
      <c r="BI3515">
        <v>9324403</v>
      </c>
      <c r="BJ3515">
        <v>9312104</v>
      </c>
      <c r="BK3515">
        <v>9311103</v>
      </c>
      <c r="BL3515">
        <v>9315102</v>
      </c>
    </row>
    <row r="3516" spans="1:67" x14ac:dyDescent="0.15">
      <c r="A3516">
        <v>3515</v>
      </c>
      <c r="B3516" t="s">
        <v>4225</v>
      </c>
      <c r="E3516">
        <f>机器人辅助表!B3516</f>
        <v>47</v>
      </c>
      <c r="F3516">
        <v>2</v>
      </c>
      <c r="G3516">
        <v>58101</v>
      </c>
      <c r="H3516">
        <v>0</v>
      </c>
      <c r="I3516">
        <f>机器人辅助表!H3516</f>
        <v>15452.057595218032</v>
      </c>
      <c r="J3516">
        <v>2</v>
      </c>
      <c r="K3516">
        <v>4</v>
      </c>
      <c r="L3516">
        <v>1</v>
      </c>
      <c r="M3516" s="2">
        <f>机器人辅助表!C3516</f>
        <v>87780.891800411831</v>
      </c>
      <c r="N3516" s="2">
        <v>2</v>
      </c>
      <c r="O3516" s="2">
        <f>机器人辅助表!D3516</f>
        <v>4056.4225846143822</v>
      </c>
      <c r="P3516" s="2">
        <v>3</v>
      </c>
      <c r="Q3516" s="2">
        <f>机器人辅助表!E3516</f>
        <v>1802.8544820508369</v>
      </c>
      <c r="R3516" s="2">
        <v>6</v>
      </c>
      <c r="S3516" s="2">
        <f>机器人辅助表!F3516</f>
        <v>10312.358600000001</v>
      </c>
      <c r="T3516">
        <v>0</v>
      </c>
      <c r="U3516">
        <v>0</v>
      </c>
      <c r="V3516">
        <v>0</v>
      </c>
      <c r="W3516">
        <v>0</v>
      </c>
      <c r="X3516">
        <v>0</v>
      </c>
      <c r="Y3516">
        <v>0</v>
      </c>
      <c r="Z3516">
        <v>0</v>
      </c>
      <c r="AA3516">
        <v>0</v>
      </c>
      <c r="AB3516">
        <v>0</v>
      </c>
      <c r="AC3516">
        <v>0</v>
      </c>
      <c r="AD3516">
        <v>0</v>
      </c>
      <c r="AE3516">
        <v>0</v>
      </c>
      <c r="AF3516">
        <v>0</v>
      </c>
      <c r="AG3516">
        <v>0</v>
      </c>
      <c r="BD3516">
        <v>11</v>
      </c>
      <c r="BE3516">
        <v>9211102</v>
      </c>
      <c r="BF3516">
        <v>9214102</v>
      </c>
      <c r="BG3516">
        <v>9214202</v>
      </c>
      <c r="BH3516">
        <v>9214304</v>
      </c>
      <c r="BI3516">
        <v>9214403</v>
      </c>
      <c r="BJ3516">
        <v>9222104</v>
      </c>
      <c r="BK3516">
        <v>9223102</v>
      </c>
      <c r="BL3516">
        <v>9223204</v>
      </c>
      <c r="BM3516">
        <v>9223303</v>
      </c>
      <c r="BN3516">
        <v>9223402</v>
      </c>
      <c r="BO3516">
        <v>9215104</v>
      </c>
    </row>
    <row r="3517" spans="1:67" x14ac:dyDescent="0.15">
      <c r="A3517">
        <v>3516</v>
      </c>
      <c r="B3517" t="s">
        <v>1571</v>
      </c>
      <c r="E3517">
        <f>机器人辅助表!B3517</f>
        <v>25</v>
      </c>
      <c r="F3517">
        <v>2</v>
      </c>
      <c r="G3517">
        <v>58101</v>
      </c>
      <c r="H3517">
        <v>0</v>
      </c>
      <c r="I3517">
        <f>机器人辅助表!H3517</f>
        <v>3041.3334051421411</v>
      </c>
      <c r="J3517">
        <v>2</v>
      </c>
      <c r="K3517">
        <v>4</v>
      </c>
      <c r="L3517">
        <v>1</v>
      </c>
      <c r="M3517" s="2">
        <f>机器人辅助表!C3517</f>
        <v>6717.6521723453197</v>
      </c>
      <c r="N3517" s="2">
        <v>2</v>
      </c>
      <c r="O3517" s="2">
        <f>机器人辅助表!D3517</f>
        <v>489.79337357859555</v>
      </c>
      <c r="P3517" s="2">
        <v>3</v>
      </c>
      <c r="Q3517" s="2">
        <f>机器人辅助表!E3517</f>
        <v>217.68594381270913</v>
      </c>
      <c r="R3517" s="2">
        <v>6</v>
      </c>
      <c r="S3517" s="2">
        <f>机器人辅助表!F3517</f>
        <v>4583.1149999999998</v>
      </c>
      <c r="T3517">
        <v>0</v>
      </c>
      <c r="U3517">
        <v>0</v>
      </c>
      <c r="V3517">
        <v>0</v>
      </c>
      <c r="W3517">
        <v>0</v>
      </c>
      <c r="X3517">
        <v>0</v>
      </c>
      <c r="Y3517">
        <v>0</v>
      </c>
      <c r="Z3517">
        <v>0</v>
      </c>
      <c r="AA3517">
        <v>0</v>
      </c>
      <c r="AB3517">
        <v>0</v>
      </c>
      <c r="AC3517">
        <v>0</v>
      </c>
      <c r="AD3517">
        <v>0</v>
      </c>
      <c r="AE3517">
        <v>0</v>
      </c>
      <c r="AF3517">
        <v>0</v>
      </c>
      <c r="AG3517">
        <v>0</v>
      </c>
      <c r="BD3517">
        <v>11</v>
      </c>
      <c r="BE3517">
        <v>9211104</v>
      </c>
      <c r="BF3517">
        <v>9214104</v>
      </c>
      <c r="BG3517">
        <v>9214202</v>
      </c>
      <c r="BH3517">
        <v>9214303</v>
      </c>
      <c r="BI3517">
        <v>9214404</v>
      </c>
      <c r="BJ3517">
        <v>9222104</v>
      </c>
      <c r="BK3517">
        <v>9223102</v>
      </c>
      <c r="BL3517">
        <v>9223203</v>
      </c>
      <c r="BM3517">
        <v>9223302</v>
      </c>
      <c r="BN3517">
        <v>9223403</v>
      </c>
      <c r="BO3517">
        <v>9215102</v>
      </c>
    </row>
    <row r="3518" spans="1:67" x14ac:dyDescent="0.15">
      <c r="A3518">
        <v>3517</v>
      </c>
      <c r="B3518" t="s">
        <v>4226</v>
      </c>
      <c r="E3518">
        <f>机器人辅助表!B3518</f>
        <v>46</v>
      </c>
      <c r="F3518">
        <v>2</v>
      </c>
      <c r="G3518">
        <v>58101</v>
      </c>
      <c r="H3518">
        <v>0</v>
      </c>
      <c r="I3518">
        <f>机器人辅助表!H3518</f>
        <v>12592.879135146177</v>
      </c>
      <c r="J3518">
        <v>2</v>
      </c>
      <c r="K3518">
        <v>4</v>
      </c>
      <c r="L3518">
        <v>1</v>
      </c>
      <c r="M3518" s="2">
        <f>机器人辅助表!C3518</f>
        <v>69411.003686791722</v>
      </c>
      <c r="N3518" s="2">
        <v>2</v>
      </c>
      <c r="O3518" s="2">
        <f>机器人辅助表!D3518</f>
        <v>3281.4131749501012</v>
      </c>
      <c r="P3518" s="2">
        <v>3</v>
      </c>
      <c r="Q3518" s="2">
        <f>机器人辅助表!E3518</f>
        <v>1458.4058555333786</v>
      </c>
      <c r="R3518" s="2">
        <v>6</v>
      </c>
      <c r="S3518" s="2">
        <f>机器人辅助表!F3518</f>
        <v>8758.2551999999978</v>
      </c>
      <c r="T3518">
        <v>0</v>
      </c>
      <c r="U3518">
        <v>0</v>
      </c>
      <c r="V3518">
        <v>0</v>
      </c>
      <c r="W3518">
        <v>0</v>
      </c>
      <c r="X3518">
        <v>0</v>
      </c>
      <c r="Y3518">
        <v>0</v>
      </c>
      <c r="Z3518">
        <v>0</v>
      </c>
      <c r="AA3518">
        <v>0</v>
      </c>
      <c r="AB3518">
        <v>0</v>
      </c>
      <c r="AC3518">
        <v>0</v>
      </c>
      <c r="AD3518">
        <v>0</v>
      </c>
      <c r="AE3518">
        <v>0</v>
      </c>
      <c r="AF3518">
        <v>0</v>
      </c>
      <c r="AG3518">
        <v>0</v>
      </c>
      <c r="BD3518">
        <v>11</v>
      </c>
      <c r="BE3518">
        <v>9211104</v>
      </c>
      <c r="BF3518">
        <v>9214102</v>
      </c>
      <c r="BG3518">
        <v>9214202</v>
      </c>
      <c r="BH3518">
        <v>9214303</v>
      </c>
      <c r="BI3518">
        <v>9214402</v>
      </c>
      <c r="BJ3518">
        <v>9222103</v>
      </c>
      <c r="BK3518">
        <v>9223103</v>
      </c>
      <c r="BL3518">
        <v>9223204</v>
      </c>
      <c r="BM3518">
        <v>9223304</v>
      </c>
      <c r="BN3518">
        <v>9223402</v>
      </c>
      <c r="BO3518">
        <v>9215102</v>
      </c>
    </row>
    <row r="3519" spans="1:67" x14ac:dyDescent="0.15">
      <c r="A3519">
        <v>3518</v>
      </c>
      <c r="B3519" t="s">
        <v>4227</v>
      </c>
      <c r="E3519">
        <f>机器人辅助表!B3519</f>
        <v>29</v>
      </c>
      <c r="F3519">
        <v>1</v>
      </c>
      <c r="G3519">
        <v>58001</v>
      </c>
      <c r="H3519">
        <v>0</v>
      </c>
      <c r="I3519">
        <f>机器人辅助表!H3519</f>
        <v>4747.1595118744708</v>
      </c>
      <c r="J3519">
        <v>2</v>
      </c>
      <c r="K3519">
        <v>4</v>
      </c>
      <c r="L3519">
        <v>1</v>
      </c>
      <c r="M3519" s="2">
        <f>机器人辅助表!C3519</f>
        <v>13152.617102602178</v>
      </c>
      <c r="N3519" s="2">
        <v>2</v>
      </c>
      <c r="O3519" s="2">
        <f>机器人辅助表!D3519</f>
        <v>869.1954395478266</v>
      </c>
      <c r="P3519" s="2">
        <v>3</v>
      </c>
      <c r="Q3519" s="2">
        <f>机器人辅助表!E3519</f>
        <v>386.30908424347854</v>
      </c>
      <c r="R3519" s="2">
        <v>6</v>
      </c>
      <c r="S3519" s="2">
        <f>机器人辅助表!F3519</f>
        <v>6395.1678000000002</v>
      </c>
      <c r="T3519">
        <v>0</v>
      </c>
      <c r="U3519">
        <v>0</v>
      </c>
      <c r="V3519">
        <v>0</v>
      </c>
      <c r="W3519">
        <v>0</v>
      </c>
      <c r="X3519">
        <v>0</v>
      </c>
      <c r="Y3519">
        <v>0</v>
      </c>
      <c r="Z3519">
        <v>0</v>
      </c>
      <c r="AA3519">
        <v>0</v>
      </c>
      <c r="AB3519">
        <v>0</v>
      </c>
      <c r="AC3519">
        <v>0</v>
      </c>
      <c r="AD3519">
        <v>0</v>
      </c>
      <c r="AE3519">
        <v>0</v>
      </c>
      <c r="AF3519">
        <v>0</v>
      </c>
      <c r="AG3519">
        <v>0</v>
      </c>
      <c r="BD3519">
        <v>11</v>
      </c>
      <c r="BE3519">
        <v>9113104</v>
      </c>
      <c r="BF3519">
        <v>9121103</v>
      </c>
      <c r="BG3519">
        <v>9121203</v>
      </c>
      <c r="BH3519">
        <v>9121303</v>
      </c>
      <c r="BI3519">
        <v>9121403</v>
      </c>
      <c r="BJ3519">
        <v>9114104</v>
      </c>
      <c r="BK3519">
        <v>9122102</v>
      </c>
      <c r="BL3519">
        <v>9122202</v>
      </c>
      <c r="BM3519">
        <v>9122303</v>
      </c>
      <c r="BN3519">
        <v>9122402</v>
      </c>
      <c r="BO3519">
        <v>9115103</v>
      </c>
    </row>
    <row r="3520" spans="1:67" x14ac:dyDescent="0.15">
      <c r="A3520">
        <v>3519</v>
      </c>
      <c r="B3520" t="s">
        <v>4228</v>
      </c>
      <c r="E3520">
        <f>机器人辅助表!B3520</f>
        <v>21</v>
      </c>
      <c r="F3520">
        <v>2</v>
      </c>
      <c r="G3520">
        <v>58101</v>
      </c>
      <c r="H3520">
        <v>0</v>
      </c>
      <c r="I3520">
        <f>机器人辅助表!H3520</f>
        <v>2225.1322493723478</v>
      </c>
      <c r="J3520">
        <v>2</v>
      </c>
      <c r="K3520">
        <v>4</v>
      </c>
      <c r="L3520">
        <v>1</v>
      </c>
      <c r="M3520" s="2">
        <f>机器人辅助表!C3520</f>
        <v>3838.2942097500013</v>
      </c>
      <c r="N3520" s="2">
        <v>2</v>
      </c>
      <c r="O3520" s="2">
        <f>机器人辅助表!D3520</f>
        <v>312.09168052173925</v>
      </c>
      <c r="P3520" s="2">
        <v>3</v>
      </c>
      <c r="Q3520" s="2">
        <f>机器人辅助表!E3520</f>
        <v>138.70741356521745</v>
      </c>
      <c r="R3520" s="2">
        <v>6</v>
      </c>
      <c r="S3520" s="2">
        <f>机器人辅助表!F3520</f>
        <v>3676.3117999999995</v>
      </c>
      <c r="T3520">
        <v>0</v>
      </c>
      <c r="U3520">
        <v>0</v>
      </c>
      <c r="V3520">
        <v>0</v>
      </c>
      <c r="W3520">
        <v>0</v>
      </c>
      <c r="X3520">
        <v>0</v>
      </c>
      <c r="Y3520">
        <v>0</v>
      </c>
      <c r="Z3520">
        <v>0</v>
      </c>
      <c r="AA3520">
        <v>0</v>
      </c>
      <c r="AB3520">
        <v>0</v>
      </c>
      <c r="AC3520">
        <v>0</v>
      </c>
      <c r="AD3520">
        <v>0</v>
      </c>
      <c r="AE3520">
        <v>0</v>
      </c>
      <c r="AF3520">
        <v>0</v>
      </c>
      <c r="AG3520">
        <v>0</v>
      </c>
      <c r="BD3520">
        <v>11</v>
      </c>
      <c r="BE3520">
        <v>9211102</v>
      </c>
      <c r="BF3520">
        <v>9214104</v>
      </c>
      <c r="BG3520">
        <v>9214203</v>
      </c>
      <c r="BH3520">
        <v>9214302</v>
      </c>
      <c r="BI3520">
        <v>9214402</v>
      </c>
      <c r="BJ3520">
        <v>9222104</v>
      </c>
      <c r="BK3520">
        <v>9223103</v>
      </c>
      <c r="BL3520">
        <v>9223202</v>
      </c>
      <c r="BM3520">
        <v>9223304</v>
      </c>
      <c r="BN3520">
        <v>9223404</v>
      </c>
      <c r="BO3520">
        <v>9215104</v>
      </c>
    </row>
    <row r="3521" spans="1:67" x14ac:dyDescent="0.15">
      <c r="A3521">
        <v>3520</v>
      </c>
      <c r="B3521" t="s">
        <v>1572</v>
      </c>
      <c r="E3521">
        <f>机器人辅助表!B3521</f>
        <v>42</v>
      </c>
      <c r="F3521">
        <v>3</v>
      </c>
      <c r="G3521">
        <v>58201</v>
      </c>
      <c r="H3521">
        <v>0</v>
      </c>
      <c r="I3521">
        <f>机器人辅助表!H3521</f>
        <v>10325.107983717855</v>
      </c>
      <c r="J3521">
        <v>2</v>
      </c>
      <c r="K3521">
        <v>4</v>
      </c>
      <c r="L3521">
        <v>1</v>
      </c>
      <c r="M3521" s="2">
        <f>机器人辅助表!C3521</f>
        <v>49622.58096745528</v>
      </c>
      <c r="N3521" s="2">
        <v>2</v>
      </c>
      <c r="O3521" s="2">
        <f>机器人辅助表!D3521</f>
        <v>2581.6513170461549</v>
      </c>
      <c r="P3521" s="2">
        <v>3</v>
      </c>
      <c r="Q3521" s="2">
        <f>机器人辅助表!E3521</f>
        <v>1147.4005853538467</v>
      </c>
      <c r="R3521" s="2">
        <v>6</v>
      </c>
      <c r="S3521" s="2">
        <f>机器人辅助表!F3521</f>
        <v>8500.8868000000002</v>
      </c>
      <c r="T3521">
        <v>0</v>
      </c>
      <c r="U3521">
        <v>0</v>
      </c>
      <c r="V3521">
        <v>0</v>
      </c>
      <c r="W3521">
        <v>0</v>
      </c>
      <c r="X3521">
        <v>0</v>
      </c>
      <c r="Y3521">
        <v>0</v>
      </c>
      <c r="Z3521">
        <v>0</v>
      </c>
      <c r="AA3521">
        <v>0</v>
      </c>
      <c r="AB3521">
        <v>0</v>
      </c>
      <c r="AC3521">
        <v>0</v>
      </c>
      <c r="AD3521">
        <v>0</v>
      </c>
      <c r="AE3521">
        <v>0</v>
      </c>
      <c r="AF3521">
        <v>0</v>
      </c>
      <c r="AG3521">
        <v>0</v>
      </c>
      <c r="BD3521">
        <v>8</v>
      </c>
      <c r="BE3521">
        <v>9323103</v>
      </c>
      <c r="BF3521">
        <v>9324102</v>
      </c>
      <c r="BG3521">
        <v>9324204</v>
      </c>
      <c r="BH3521">
        <v>9324302</v>
      </c>
      <c r="BI3521">
        <v>9324404</v>
      </c>
      <c r="BJ3521">
        <v>9312103</v>
      </c>
      <c r="BK3521">
        <v>9311102</v>
      </c>
      <c r="BL3521">
        <v>9315103</v>
      </c>
    </row>
    <row r="3522" spans="1:67" x14ac:dyDescent="0.15">
      <c r="A3522">
        <v>3521</v>
      </c>
      <c r="B3522" t="s">
        <v>1573</v>
      </c>
      <c r="E3522">
        <f>机器人辅助表!B3522</f>
        <v>37</v>
      </c>
      <c r="F3522">
        <v>1</v>
      </c>
      <c r="G3522">
        <v>58001</v>
      </c>
      <c r="H3522">
        <v>0</v>
      </c>
      <c r="I3522">
        <f>机器人辅助表!H3522</f>
        <v>8754.6935927203394</v>
      </c>
      <c r="J3522">
        <v>2</v>
      </c>
      <c r="K3522">
        <v>4</v>
      </c>
      <c r="L3522">
        <v>1</v>
      </c>
      <c r="M3522" s="2">
        <f>机器人辅助表!C3522</f>
        <v>34065.936187720836</v>
      </c>
      <c r="N3522" s="2">
        <v>2</v>
      </c>
      <c r="O3522" s="2">
        <f>机器人辅助表!D3522</f>
        <v>2021.6942961402342</v>
      </c>
      <c r="P3522" s="2">
        <v>3</v>
      </c>
      <c r="Q3522" s="2">
        <f>机器人辅助表!E3522</f>
        <v>898.53079828454861</v>
      </c>
      <c r="R3522" s="2">
        <v>6</v>
      </c>
      <c r="S3522" s="2">
        <f>机器人辅助表!F3522</f>
        <v>8860.9277999999995</v>
      </c>
      <c r="T3522">
        <v>0</v>
      </c>
      <c r="U3522">
        <v>0</v>
      </c>
      <c r="V3522">
        <v>0</v>
      </c>
      <c r="W3522">
        <v>0</v>
      </c>
      <c r="X3522">
        <v>0</v>
      </c>
      <c r="Y3522">
        <v>0</v>
      </c>
      <c r="Z3522">
        <v>0</v>
      </c>
      <c r="AA3522">
        <v>0</v>
      </c>
      <c r="AB3522">
        <v>0</v>
      </c>
      <c r="AC3522">
        <v>0</v>
      </c>
      <c r="AD3522">
        <v>0</v>
      </c>
      <c r="AE3522">
        <v>0</v>
      </c>
      <c r="AF3522">
        <v>0</v>
      </c>
      <c r="AG3522">
        <v>0</v>
      </c>
      <c r="BD3522">
        <v>11</v>
      </c>
      <c r="BE3522">
        <v>9113104</v>
      </c>
      <c r="BF3522">
        <v>9121102</v>
      </c>
      <c r="BG3522">
        <v>9121204</v>
      </c>
      <c r="BH3522">
        <v>9121304</v>
      </c>
      <c r="BI3522">
        <v>9121404</v>
      </c>
      <c r="BJ3522">
        <v>9114104</v>
      </c>
      <c r="BK3522">
        <v>9122103</v>
      </c>
      <c r="BL3522">
        <v>9122202</v>
      </c>
      <c r="BM3522">
        <v>9122302</v>
      </c>
      <c r="BN3522">
        <v>9122403</v>
      </c>
      <c r="BO3522">
        <v>9115104</v>
      </c>
    </row>
    <row r="3523" spans="1:67" x14ac:dyDescent="0.15">
      <c r="A3523">
        <v>3522</v>
      </c>
      <c r="B3523" t="s">
        <v>1574</v>
      </c>
      <c r="E3523">
        <f>机器人辅助表!B3523</f>
        <v>46</v>
      </c>
      <c r="F3523">
        <v>2</v>
      </c>
      <c r="G3523">
        <v>58101</v>
      </c>
      <c r="H3523">
        <v>0</v>
      </c>
      <c r="I3523">
        <f>机器人辅助表!H3523</f>
        <v>9118.9814426920602</v>
      </c>
      <c r="J3523">
        <v>2</v>
      </c>
      <c r="K3523">
        <v>4</v>
      </c>
      <c r="L3523">
        <v>1</v>
      </c>
      <c r="M3523" s="2">
        <f>机器人辅助表!C3523</f>
        <v>50263.140600780214</v>
      </c>
      <c r="N3523" s="2">
        <v>2</v>
      </c>
      <c r="O3523" s="2">
        <f>机器人辅助表!D3523</f>
        <v>2376.1957473776597</v>
      </c>
      <c r="P3523" s="2">
        <v>3</v>
      </c>
      <c r="Q3523" s="2">
        <f>机器人辅助表!E3523</f>
        <v>1056.0869988345155</v>
      </c>
      <c r="R3523" s="2">
        <v>6</v>
      </c>
      <c r="S3523" s="2">
        <f>机器人辅助表!F3523</f>
        <v>6342.1847999999991</v>
      </c>
      <c r="T3523">
        <v>0</v>
      </c>
      <c r="U3523">
        <v>0</v>
      </c>
      <c r="V3523">
        <v>0</v>
      </c>
      <c r="W3523">
        <v>0</v>
      </c>
      <c r="X3523">
        <v>0</v>
      </c>
      <c r="Y3523">
        <v>0</v>
      </c>
      <c r="Z3523">
        <v>0</v>
      </c>
      <c r="AA3523">
        <v>0</v>
      </c>
      <c r="AB3523">
        <v>0</v>
      </c>
      <c r="AC3523">
        <v>0</v>
      </c>
      <c r="AD3523">
        <v>0</v>
      </c>
      <c r="AE3523">
        <v>0</v>
      </c>
      <c r="AF3523">
        <v>0</v>
      </c>
      <c r="AG3523">
        <v>0</v>
      </c>
      <c r="BD3523">
        <v>11</v>
      </c>
      <c r="BE3523">
        <v>9211104</v>
      </c>
      <c r="BF3523">
        <v>9214102</v>
      </c>
      <c r="BG3523">
        <v>9214203</v>
      </c>
      <c r="BH3523">
        <v>9214302</v>
      </c>
      <c r="BI3523">
        <v>9214403</v>
      </c>
      <c r="BJ3523">
        <v>9222104</v>
      </c>
      <c r="BK3523">
        <v>9223103</v>
      </c>
      <c r="BL3523">
        <v>9223204</v>
      </c>
      <c r="BM3523">
        <v>9223304</v>
      </c>
      <c r="BN3523">
        <v>9223402</v>
      </c>
      <c r="BO3523">
        <v>9215103</v>
      </c>
    </row>
    <row r="3524" spans="1:67" x14ac:dyDescent="0.15">
      <c r="A3524">
        <v>3523</v>
      </c>
      <c r="B3524" t="s">
        <v>1575</v>
      </c>
      <c r="E3524">
        <f>机器人辅助表!B3524</f>
        <v>33</v>
      </c>
      <c r="F3524">
        <v>1</v>
      </c>
      <c r="G3524">
        <v>58001</v>
      </c>
      <c r="H3524">
        <v>0</v>
      </c>
      <c r="I3524">
        <f>机器人辅助表!H3524</f>
        <v>7061.7478974796268</v>
      </c>
      <c r="J3524">
        <v>2</v>
      </c>
      <c r="K3524">
        <v>4</v>
      </c>
      <c r="L3524">
        <v>1</v>
      </c>
      <c r="M3524" s="2">
        <f>机器人辅助表!C3524</f>
        <v>23562.326343017576</v>
      </c>
      <c r="N3524" s="2">
        <v>2</v>
      </c>
      <c r="O3524" s="2">
        <f>机器人辅助表!D3524</f>
        <v>1477.2184455085292</v>
      </c>
      <c r="P3524" s="2">
        <v>3</v>
      </c>
      <c r="Q3524" s="2">
        <f>机器人辅助表!E3524</f>
        <v>656.54153133712418</v>
      </c>
      <c r="R3524" s="2">
        <v>6</v>
      </c>
      <c r="S3524" s="2">
        <f>机器人辅助表!F3524</f>
        <v>8260.4025999999994</v>
      </c>
      <c r="T3524">
        <v>0</v>
      </c>
      <c r="U3524">
        <v>0</v>
      </c>
      <c r="V3524">
        <v>0</v>
      </c>
      <c r="W3524">
        <v>0</v>
      </c>
      <c r="X3524">
        <v>0</v>
      </c>
      <c r="Y3524">
        <v>0</v>
      </c>
      <c r="Z3524">
        <v>0</v>
      </c>
      <c r="AA3524">
        <v>0</v>
      </c>
      <c r="AB3524">
        <v>0</v>
      </c>
      <c r="AC3524">
        <v>0</v>
      </c>
      <c r="AD3524">
        <v>0</v>
      </c>
      <c r="AE3524">
        <v>0</v>
      </c>
      <c r="AF3524">
        <v>0</v>
      </c>
      <c r="AG3524">
        <v>0</v>
      </c>
      <c r="BD3524">
        <v>11</v>
      </c>
      <c r="BE3524">
        <v>9113102</v>
      </c>
      <c r="BF3524">
        <v>9121103</v>
      </c>
      <c r="BG3524">
        <v>9121203</v>
      </c>
      <c r="BH3524">
        <v>9121304</v>
      </c>
      <c r="BI3524">
        <v>9121402</v>
      </c>
      <c r="BJ3524">
        <v>9114104</v>
      </c>
      <c r="BK3524">
        <v>9122103</v>
      </c>
      <c r="BL3524">
        <v>9122203</v>
      </c>
      <c r="BM3524">
        <v>9122303</v>
      </c>
      <c r="BN3524">
        <v>9122403</v>
      </c>
      <c r="BO3524">
        <v>9115104</v>
      </c>
    </row>
    <row r="3525" spans="1:67" x14ac:dyDescent="0.15">
      <c r="A3525">
        <v>3524</v>
      </c>
      <c r="B3525" t="s">
        <v>1576</v>
      </c>
      <c r="E3525">
        <f>机器人辅助表!B3525</f>
        <v>37</v>
      </c>
      <c r="F3525">
        <v>2</v>
      </c>
      <c r="G3525">
        <v>58101</v>
      </c>
      <c r="H3525">
        <v>0</v>
      </c>
      <c r="I3525">
        <f>机器人辅助表!H3525</f>
        <v>4808.916198818215</v>
      </c>
      <c r="J3525">
        <v>2</v>
      </c>
      <c r="K3525">
        <v>4</v>
      </c>
      <c r="L3525">
        <v>1</v>
      </c>
      <c r="M3525" s="2">
        <f>机器人辅助表!C3525</f>
        <v>18712.274807339614</v>
      </c>
      <c r="N3525" s="2">
        <v>2</v>
      </c>
      <c r="O3525" s="2">
        <f>机器人辅助表!D3525</f>
        <v>1110.5081344995654</v>
      </c>
      <c r="P3525" s="2">
        <v>3</v>
      </c>
      <c r="Q3525" s="2">
        <f>机器人辅助表!E3525</f>
        <v>493.55917088869575</v>
      </c>
      <c r="R3525" s="2">
        <v>6</v>
      </c>
      <c r="S3525" s="2">
        <f>机器人辅助表!F3525</f>
        <v>4867.2701999999999</v>
      </c>
      <c r="T3525">
        <v>0</v>
      </c>
      <c r="U3525">
        <v>0</v>
      </c>
      <c r="V3525">
        <v>0</v>
      </c>
      <c r="W3525">
        <v>0</v>
      </c>
      <c r="X3525">
        <v>0</v>
      </c>
      <c r="Y3525">
        <v>0</v>
      </c>
      <c r="Z3525">
        <v>0</v>
      </c>
      <c r="AA3525">
        <v>0</v>
      </c>
      <c r="AB3525">
        <v>0</v>
      </c>
      <c r="AC3525">
        <v>0</v>
      </c>
      <c r="AD3525">
        <v>0</v>
      </c>
      <c r="AE3525">
        <v>0</v>
      </c>
      <c r="AF3525">
        <v>0</v>
      </c>
      <c r="AG3525">
        <v>0</v>
      </c>
      <c r="BD3525">
        <v>11</v>
      </c>
      <c r="BE3525">
        <v>9211103</v>
      </c>
      <c r="BF3525">
        <v>9214103</v>
      </c>
      <c r="BG3525">
        <v>9214202</v>
      </c>
      <c r="BH3525">
        <v>9214303</v>
      </c>
      <c r="BI3525">
        <v>9214404</v>
      </c>
      <c r="BJ3525">
        <v>9222104</v>
      </c>
      <c r="BK3525">
        <v>9223102</v>
      </c>
      <c r="BL3525">
        <v>9223202</v>
      </c>
      <c r="BM3525">
        <v>9223302</v>
      </c>
      <c r="BN3525">
        <v>9223404</v>
      </c>
      <c r="BO3525">
        <v>9215103</v>
      </c>
    </row>
    <row r="3526" spans="1:67" x14ac:dyDescent="0.15">
      <c r="A3526">
        <v>3525</v>
      </c>
      <c r="B3526" t="s">
        <v>1577</v>
      </c>
      <c r="E3526">
        <f>机器人辅助表!B3526</f>
        <v>48</v>
      </c>
      <c r="F3526">
        <v>3</v>
      </c>
      <c r="G3526">
        <v>58201</v>
      </c>
      <c r="H3526">
        <v>0</v>
      </c>
      <c r="I3526">
        <f>机器人辅助表!H3526</f>
        <v>17625.312554601252</v>
      </c>
      <c r="J3526">
        <v>2</v>
      </c>
      <c r="K3526">
        <v>4</v>
      </c>
      <c r="L3526">
        <v>1</v>
      </c>
      <c r="M3526" s="2">
        <f>机器人辅助表!C3526</f>
        <v>103050.96632845359</v>
      </c>
      <c r="N3526" s="2">
        <v>2</v>
      </c>
      <c r="O3526" s="2">
        <f>机器人辅助表!D3526</f>
        <v>4656.8713520973934</v>
      </c>
      <c r="P3526" s="2">
        <v>3</v>
      </c>
      <c r="Q3526" s="2">
        <f>机器人辅助表!E3526</f>
        <v>2069.7206009321749</v>
      </c>
      <c r="R3526" s="2">
        <v>6</v>
      </c>
      <c r="S3526" s="2">
        <f>机器人辅助表!F3526</f>
        <v>11291.5584</v>
      </c>
      <c r="T3526">
        <v>0</v>
      </c>
      <c r="U3526">
        <v>0</v>
      </c>
      <c r="V3526">
        <v>0</v>
      </c>
      <c r="W3526">
        <v>0</v>
      </c>
      <c r="X3526">
        <v>0</v>
      </c>
      <c r="Y3526">
        <v>0</v>
      </c>
      <c r="Z3526">
        <v>0</v>
      </c>
      <c r="AA3526">
        <v>0</v>
      </c>
      <c r="AB3526">
        <v>0</v>
      </c>
      <c r="AC3526">
        <v>0</v>
      </c>
      <c r="AD3526">
        <v>0</v>
      </c>
      <c r="AE3526">
        <v>0</v>
      </c>
      <c r="AF3526">
        <v>0</v>
      </c>
      <c r="AG3526">
        <v>0</v>
      </c>
      <c r="BD3526">
        <v>8</v>
      </c>
      <c r="BE3526">
        <v>9323103</v>
      </c>
      <c r="BF3526">
        <v>9324102</v>
      </c>
      <c r="BG3526">
        <v>9324204</v>
      </c>
      <c r="BH3526">
        <v>9324304</v>
      </c>
      <c r="BI3526">
        <v>9324403</v>
      </c>
      <c r="BJ3526">
        <v>9312104</v>
      </c>
      <c r="BK3526">
        <v>9311103</v>
      </c>
      <c r="BL3526">
        <v>9315104</v>
      </c>
    </row>
    <row r="3527" spans="1:67" x14ac:dyDescent="0.15">
      <c r="A3527">
        <v>3526</v>
      </c>
      <c r="B3527" t="s">
        <v>1578</v>
      </c>
      <c r="E3527">
        <f>机器人辅助表!B3527</f>
        <v>42</v>
      </c>
      <c r="F3527">
        <v>1</v>
      </c>
      <c r="G3527">
        <v>58001</v>
      </c>
      <c r="H3527">
        <v>0</v>
      </c>
      <c r="I3527">
        <f>机器人辅助表!H3527</f>
        <v>6432.0344816603038</v>
      </c>
      <c r="J3527">
        <v>2</v>
      </c>
      <c r="K3527">
        <v>4</v>
      </c>
      <c r="L3527">
        <v>1</v>
      </c>
      <c r="M3527" s="2">
        <f>机器人辅助表!C3527</f>
        <v>30912.427487922963</v>
      </c>
      <c r="N3527" s="2">
        <v>2</v>
      </c>
      <c r="O3527" s="2">
        <f>机器人辅助表!D3527</f>
        <v>1608.2418040615391</v>
      </c>
      <c r="P3527" s="2">
        <v>3</v>
      </c>
      <c r="Q3527" s="2">
        <f>机器人辅助表!E3527</f>
        <v>714.77413513846193</v>
      </c>
      <c r="R3527" s="2">
        <v>6</v>
      </c>
      <c r="S3527" s="2">
        <f>机器人辅助表!F3527</f>
        <v>5295.6343999999999</v>
      </c>
      <c r="T3527">
        <v>0</v>
      </c>
      <c r="U3527">
        <v>0</v>
      </c>
      <c r="V3527">
        <v>0</v>
      </c>
      <c r="W3527">
        <v>0</v>
      </c>
      <c r="X3527">
        <v>0</v>
      </c>
      <c r="Y3527">
        <v>0</v>
      </c>
      <c r="Z3527">
        <v>0</v>
      </c>
      <c r="AA3527">
        <v>0</v>
      </c>
      <c r="AB3527">
        <v>0</v>
      </c>
      <c r="AC3527">
        <v>0</v>
      </c>
      <c r="AD3527">
        <v>0</v>
      </c>
      <c r="AE3527">
        <v>0</v>
      </c>
      <c r="AF3527">
        <v>0</v>
      </c>
      <c r="AG3527">
        <v>0</v>
      </c>
      <c r="BD3527">
        <v>11</v>
      </c>
      <c r="BE3527">
        <v>9113104</v>
      </c>
      <c r="BF3527">
        <v>9121104</v>
      </c>
      <c r="BG3527">
        <v>9121202</v>
      </c>
      <c r="BH3527">
        <v>9121304</v>
      </c>
      <c r="BI3527">
        <v>9121404</v>
      </c>
      <c r="BJ3527">
        <v>9114102</v>
      </c>
      <c r="BK3527">
        <v>9122103</v>
      </c>
      <c r="BL3527">
        <v>9122202</v>
      </c>
      <c r="BM3527">
        <v>9122303</v>
      </c>
      <c r="BN3527">
        <v>9122404</v>
      </c>
      <c r="BO3527">
        <v>9115103</v>
      </c>
    </row>
    <row r="3528" spans="1:67" x14ac:dyDescent="0.15">
      <c r="A3528">
        <v>3527</v>
      </c>
      <c r="B3528" t="s">
        <v>1579</v>
      </c>
      <c r="E3528">
        <f>机器人辅助表!B3528</f>
        <v>24</v>
      </c>
      <c r="F3528">
        <v>2</v>
      </c>
      <c r="G3528">
        <v>58101</v>
      </c>
      <c r="H3528">
        <v>0</v>
      </c>
      <c r="I3528">
        <f>机器人辅助表!H3528</f>
        <v>2253.0751801878259</v>
      </c>
      <c r="J3528">
        <v>2</v>
      </c>
      <c r="K3528">
        <v>4</v>
      </c>
      <c r="L3528">
        <v>1</v>
      </c>
      <c r="M3528" s="2">
        <f>机器人辅助表!C3528</f>
        <v>4692.4756452173924</v>
      </c>
      <c r="N3528" s="2">
        <v>2</v>
      </c>
      <c r="O3528" s="2">
        <f>机器人辅助表!D3528</f>
        <v>351.20399839464892</v>
      </c>
      <c r="P3528" s="2">
        <v>3</v>
      </c>
      <c r="Q3528" s="2">
        <f>机器人辅助表!E3528</f>
        <v>156.09066595317728</v>
      </c>
      <c r="R3528" s="2">
        <v>6</v>
      </c>
      <c r="S3528" s="2">
        <f>机器人辅助表!F3528</f>
        <v>3478.1440000000002</v>
      </c>
      <c r="T3528">
        <v>0</v>
      </c>
      <c r="U3528">
        <v>0</v>
      </c>
      <c r="V3528">
        <v>0</v>
      </c>
      <c r="W3528">
        <v>0</v>
      </c>
      <c r="X3528">
        <v>0</v>
      </c>
      <c r="Y3528">
        <v>0</v>
      </c>
      <c r="Z3528">
        <v>0</v>
      </c>
      <c r="AA3528">
        <v>0</v>
      </c>
      <c r="AB3528">
        <v>0</v>
      </c>
      <c r="AC3528">
        <v>0</v>
      </c>
      <c r="AD3528">
        <v>0</v>
      </c>
      <c r="AE3528">
        <v>0</v>
      </c>
      <c r="AF3528">
        <v>0</v>
      </c>
      <c r="AG3528">
        <v>0</v>
      </c>
      <c r="BD3528">
        <v>11</v>
      </c>
      <c r="BE3528">
        <v>9211102</v>
      </c>
      <c r="BF3528">
        <v>9214102</v>
      </c>
      <c r="BG3528">
        <v>9214202</v>
      </c>
      <c r="BH3528">
        <v>9214304</v>
      </c>
      <c r="BI3528">
        <v>9214404</v>
      </c>
      <c r="BJ3528">
        <v>9222104</v>
      </c>
      <c r="BK3528">
        <v>9223102</v>
      </c>
      <c r="BL3528">
        <v>9223203</v>
      </c>
      <c r="BM3528">
        <v>9223303</v>
      </c>
      <c r="BN3528">
        <v>9223404</v>
      </c>
      <c r="BO3528">
        <v>9215102</v>
      </c>
    </row>
    <row r="3529" spans="1:67" x14ac:dyDescent="0.15">
      <c r="A3529">
        <v>3528</v>
      </c>
      <c r="B3529" t="s">
        <v>1580</v>
      </c>
      <c r="E3529">
        <f>机器人辅助表!B3529</f>
        <v>31</v>
      </c>
      <c r="F3529">
        <v>2</v>
      </c>
      <c r="G3529">
        <v>58101</v>
      </c>
      <c r="H3529">
        <v>0</v>
      </c>
      <c r="I3529">
        <f>机器人辅助表!H3529</f>
        <v>5718.9442053422781</v>
      </c>
      <c r="J3529">
        <v>2</v>
      </c>
      <c r="K3529">
        <v>4</v>
      </c>
      <c r="L3529">
        <v>1</v>
      </c>
      <c r="M3529" s="2">
        <f>机器人辅助表!C3529</f>
        <v>17537.734096130778</v>
      </c>
      <c r="N3529" s="2">
        <v>2</v>
      </c>
      <c r="O3529" s="2">
        <f>机器人辅助表!D3529</f>
        <v>1121.0002767276926</v>
      </c>
      <c r="P3529" s="2">
        <v>3</v>
      </c>
      <c r="Q3529" s="2">
        <f>机器人辅助表!E3529</f>
        <v>498.22234521230786</v>
      </c>
      <c r="R3529" s="2">
        <v>6</v>
      </c>
      <c r="S3529" s="2">
        <f>机器人辅助表!F3529</f>
        <v>7191.3378000000002</v>
      </c>
      <c r="T3529">
        <v>0</v>
      </c>
      <c r="U3529">
        <v>0</v>
      </c>
      <c r="V3529">
        <v>0</v>
      </c>
      <c r="W3529">
        <v>0</v>
      </c>
      <c r="X3529">
        <v>0</v>
      </c>
      <c r="Y3529">
        <v>0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  <c r="AF3529">
        <v>0</v>
      </c>
      <c r="AG3529">
        <v>0</v>
      </c>
      <c r="BD3529">
        <v>11</v>
      </c>
      <c r="BE3529">
        <v>9211103</v>
      </c>
      <c r="BF3529">
        <v>9214103</v>
      </c>
      <c r="BG3529">
        <v>9214202</v>
      </c>
      <c r="BH3529">
        <v>9214302</v>
      </c>
      <c r="BI3529">
        <v>9214403</v>
      </c>
      <c r="BJ3529">
        <v>9222102</v>
      </c>
      <c r="BK3529">
        <v>9223102</v>
      </c>
      <c r="BL3529">
        <v>9223204</v>
      </c>
      <c r="BM3529">
        <v>9223303</v>
      </c>
      <c r="BN3529">
        <v>9223404</v>
      </c>
      <c r="BO3529">
        <v>9215103</v>
      </c>
    </row>
    <row r="3530" spans="1:67" x14ac:dyDescent="0.15">
      <c r="A3530">
        <v>3529</v>
      </c>
      <c r="B3530" t="s">
        <v>1581</v>
      </c>
      <c r="E3530">
        <f>机器人辅助表!B3530</f>
        <v>27</v>
      </c>
      <c r="F3530">
        <v>3</v>
      </c>
      <c r="G3530">
        <v>58201</v>
      </c>
      <c r="H3530">
        <v>0</v>
      </c>
      <c r="I3530">
        <f>机器人辅助表!H3530</f>
        <v>2689.1624236315188</v>
      </c>
      <c r="J3530">
        <v>2</v>
      </c>
      <c r="K3530">
        <v>4</v>
      </c>
      <c r="L3530">
        <v>1</v>
      </c>
      <c r="M3530" s="2">
        <f>机器人辅助表!C3530</f>
        <v>6704.615698120404</v>
      </c>
      <c r="N3530" s="2">
        <v>2</v>
      </c>
      <c r="O3530" s="2">
        <f>机器人辅助表!D3530</f>
        <v>464.83613891638811</v>
      </c>
      <c r="P3530" s="2">
        <v>3</v>
      </c>
      <c r="Q3530" s="2">
        <f>机器人辅助表!E3530</f>
        <v>206.59383951839473</v>
      </c>
      <c r="R3530" s="2">
        <v>6</v>
      </c>
      <c r="S3530" s="2">
        <f>机器人辅助表!F3530</f>
        <v>3827.5119999999997</v>
      </c>
      <c r="T3530">
        <v>0</v>
      </c>
      <c r="U3530">
        <v>0</v>
      </c>
      <c r="V3530">
        <v>0</v>
      </c>
      <c r="W3530">
        <v>0</v>
      </c>
      <c r="X3530">
        <v>0</v>
      </c>
      <c r="Y3530">
        <v>0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  <c r="AF3530">
        <v>0</v>
      </c>
      <c r="AG3530">
        <v>0</v>
      </c>
      <c r="BD3530">
        <v>8</v>
      </c>
      <c r="BE3530">
        <v>9323103</v>
      </c>
      <c r="BF3530">
        <v>9324104</v>
      </c>
      <c r="BG3530">
        <v>9324203</v>
      </c>
      <c r="BH3530">
        <v>9324303</v>
      </c>
      <c r="BI3530">
        <v>9324402</v>
      </c>
      <c r="BJ3530">
        <v>9312102</v>
      </c>
      <c r="BK3530">
        <v>9311103</v>
      </c>
      <c r="BL3530">
        <v>9315103</v>
      </c>
    </row>
    <row r="3531" spans="1:67" x14ac:dyDescent="0.15">
      <c r="A3531">
        <v>3530</v>
      </c>
      <c r="B3531" t="s">
        <v>1582</v>
      </c>
      <c r="E3531">
        <f>机器人辅助表!B3531</f>
        <v>47</v>
      </c>
      <c r="F3531">
        <v>2</v>
      </c>
      <c r="G3531">
        <v>58101</v>
      </c>
      <c r="H3531">
        <v>0</v>
      </c>
      <c r="I3531">
        <f>机器人辅助表!H3531</f>
        <v>9916.9921879757512</v>
      </c>
      <c r="J3531">
        <v>2</v>
      </c>
      <c r="K3531">
        <v>4</v>
      </c>
      <c r="L3531">
        <v>1</v>
      </c>
      <c r="M3531" s="2">
        <f>机器人辅助表!C3531</f>
        <v>56336.990259965794</v>
      </c>
      <c r="N3531" s="2">
        <v>2</v>
      </c>
      <c r="O3531" s="2">
        <f>机器人辅助表!D3531</f>
        <v>2603.3756886331107</v>
      </c>
      <c r="P3531" s="2">
        <v>3</v>
      </c>
      <c r="Q3531" s="2">
        <f>机器人辅助表!E3531</f>
        <v>1157.0558616147162</v>
      </c>
      <c r="R3531" s="2">
        <v>6</v>
      </c>
      <c r="S3531" s="2">
        <f>机器人辅助表!F3531</f>
        <v>6618.3793999999998</v>
      </c>
      <c r="T3531">
        <v>0</v>
      </c>
      <c r="U3531">
        <v>0</v>
      </c>
      <c r="V3531">
        <v>0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  <c r="AF3531">
        <v>0</v>
      </c>
      <c r="AG3531">
        <v>0</v>
      </c>
      <c r="BD3531">
        <v>11</v>
      </c>
      <c r="BE3531">
        <v>9211103</v>
      </c>
      <c r="BF3531">
        <v>9214103</v>
      </c>
      <c r="BG3531">
        <v>9214204</v>
      </c>
      <c r="BH3531">
        <v>9214303</v>
      </c>
      <c r="BI3531">
        <v>9214403</v>
      </c>
      <c r="BJ3531">
        <v>9222102</v>
      </c>
      <c r="BK3531">
        <v>9223103</v>
      </c>
      <c r="BL3531">
        <v>9223202</v>
      </c>
      <c r="BM3531">
        <v>9223303</v>
      </c>
      <c r="BN3531">
        <v>9223402</v>
      </c>
      <c r="BO3531">
        <v>9215104</v>
      </c>
    </row>
    <row r="3532" spans="1:67" x14ac:dyDescent="0.15">
      <c r="A3532">
        <v>3531</v>
      </c>
      <c r="B3532" t="s">
        <v>1583</v>
      </c>
      <c r="E3532">
        <f>机器人辅助表!B3532</f>
        <v>41</v>
      </c>
      <c r="F3532">
        <v>3</v>
      </c>
      <c r="G3532">
        <v>58201</v>
      </c>
      <c r="H3532">
        <v>0</v>
      </c>
      <c r="I3532">
        <f>机器人辅助表!H3532</f>
        <v>7619.8246430904355</v>
      </c>
      <c r="J3532">
        <v>2</v>
      </c>
      <c r="K3532">
        <v>4</v>
      </c>
      <c r="L3532">
        <v>1</v>
      </c>
      <c r="M3532" s="2">
        <f>机器人辅助表!C3532</f>
        <v>35219.756786355072</v>
      </c>
      <c r="N3532" s="2">
        <v>2</v>
      </c>
      <c r="O3532" s="2">
        <f>机器人辅助表!D3532</f>
        <v>1879.0906360069573</v>
      </c>
      <c r="P3532" s="2">
        <v>3</v>
      </c>
      <c r="Q3532" s="2">
        <f>机器人辅助表!E3532</f>
        <v>835.15139378086985</v>
      </c>
      <c r="R3532" s="2">
        <v>6</v>
      </c>
      <c r="S3532" s="2">
        <f>机器人辅助表!F3532</f>
        <v>6549.4751999999999</v>
      </c>
      <c r="T3532">
        <v>0</v>
      </c>
      <c r="U3532">
        <v>0</v>
      </c>
      <c r="V3532">
        <v>0</v>
      </c>
      <c r="W3532">
        <v>0</v>
      </c>
      <c r="X3532">
        <v>0</v>
      </c>
      <c r="Y3532">
        <v>0</v>
      </c>
      <c r="Z3532">
        <v>0</v>
      </c>
      <c r="AA3532">
        <v>0</v>
      </c>
      <c r="AB3532">
        <v>0</v>
      </c>
      <c r="AC3532">
        <v>0</v>
      </c>
      <c r="AD3532">
        <v>0</v>
      </c>
      <c r="AE3532">
        <v>0</v>
      </c>
      <c r="AF3532">
        <v>0</v>
      </c>
      <c r="AG3532">
        <v>0</v>
      </c>
      <c r="BD3532">
        <v>8</v>
      </c>
      <c r="BE3532">
        <v>9323102</v>
      </c>
      <c r="BF3532">
        <v>9324103</v>
      </c>
      <c r="BG3532">
        <v>9324204</v>
      </c>
      <c r="BH3532">
        <v>9324302</v>
      </c>
      <c r="BI3532">
        <v>9324404</v>
      </c>
      <c r="BJ3532">
        <v>9312103</v>
      </c>
      <c r="BK3532">
        <v>9311103</v>
      </c>
      <c r="BL3532">
        <v>9315103</v>
      </c>
    </row>
    <row r="3533" spans="1:67" x14ac:dyDescent="0.15">
      <c r="A3533">
        <v>3532</v>
      </c>
      <c r="B3533" t="s">
        <v>1584</v>
      </c>
      <c r="E3533">
        <f>机器人辅助表!B3533</f>
        <v>20</v>
      </c>
      <c r="F3533">
        <v>2</v>
      </c>
      <c r="G3533">
        <v>58101</v>
      </c>
      <c r="H3533">
        <v>0</v>
      </c>
      <c r="I3533">
        <f>机器人辅助表!H3533</f>
        <v>2057.903808</v>
      </c>
      <c r="J3533">
        <v>2</v>
      </c>
      <c r="K3533">
        <v>4</v>
      </c>
      <c r="L3533">
        <v>1</v>
      </c>
      <c r="M3533" s="2">
        <f>机器人辅助表!C3533</f>
        <v>3337.4880000000007</v>
      </c>
      <c r="N3533" s="2">
        <v>2</v>
      </c>
      <c r="O3533" s="2">
        <f>机器人辅助表!D3533</f>
        <v>279.41760000000005</v>
      </c>
      <c r="P3533" s="2">
        <v>3</v>
      </c>
      <c r="Q3533" s="2">
        <f>机器人辅助表!E3533</f>
        <v>124.18560000000005</v>
      </c>
      <c r="R3533" s="2">
        <v>6</v>
      </c>
      <c r="S3533" s="2">
        <f>机器人辅助表!F3533</f>
        <v>3464.1679999999997</v>
      </c>
      <c r="T3533">
        <v>0</v>
      </c>
      <c r="U3533">
        <v>0</v>
      </c>
      <c r="V3533">
        <v>0</v>
      </c>
      <c r="W3533">
        <v>0</v>
      </c>
      <c r="X3533">
        <v>0</v>
      </c>
      <c r="Y3533">
        <v>0</v>
      </c>
      <c r="Z3533">
        <v>0</v>
      </c>
      <c r="AA3533">
        <v>0</v>
      </c>
      <c r="AB3533">
        <v>0</v>
      </c>
      <c r="AC3533">
        <v>0</v>
      </c>
      <c r="AD3533">
        <v>0</v>
      </c>
      <c r="AE3533">
        <v>0</v>
      </c>
      <c r="AF3533">
        <v>0</v>
      </c>
      <c r="AG3533">
        <v>0</v>
      </c>
      <c r="BD3533">
        <v>11</v>
      </c>
      <c r="BE3533">
        <v>9211103</v>
      </c>
      <c r="BF3533">
        <v>9214102</v>
      </c>
      <c r="BG3533">
        <v>9214204</v>
      </c>
      <c r="BH3533">
        <v>9214303</v>
      </c>
      <c r="BI3533">
        <v>9214403</v>
      </c>
      <c r="BJ3533">
        <v>9222104</v>
      </c>
      <c r="BK3533">
        <v>9223104</v>
      </c>
      <c r="BL3533">
        <v>9223204</v>
      </c>
      <c r="BM3533">
        <v>9223302</v>
      </c>
      <c r="BN3533">
        <v>9223403</v>
      </c>
      <c r="BO3533">
        <v>9215103</v>
      </c>
    </row>
    <row r="3534" spans="1:67" x14ac:dyDescent="0.15">
      <c r="A3534">
        <v>3533</v>
      </c>
      <c r="B3534" t="s">
        <v>4229</v>
      </c>
      <c r="E3534">
        <f>机器人辅助表!B3534</f>
        <v>49</v>
      </c>
      <c r="F3534">
        <v>1</v>
      </c>
      <c r="G3534">
        <v>58001</v>
      </c>
      <c r="H3534">
        <v>0</v>
      </c>
      <c r="I3534">
        <f>机器人辅助表!H3534</f>
        <v>9347.2023068732251</v>
      </c>
      <c r="J3534">
        <v>2</v>
      </c>
      <c r="K3534">
        <v>4</v>
      </c>
      <c r="L3534">
        <v>1</v>
      </c>
      <c r="M3534" s="2">
        <f>机器人辅助表!C3534</f>
        <v>56173.477628931323</v>
      </c>
      <c r="N3534" s="2">
        <v>2</v>
      </c>
      <c r="O3534" s="2">
        <f>机器人辅助表!D3534</f>
        <v>2483.4431676256863</v>
      </c>
      <c r="P3534" s="2">
        <v>3</v>
      </c>
      <c r="Q3534" s="2">
        <f>机器人辅助表!E3534</f>
        <v>1103.7525189447497</v>
      </c>
      <c r="R3534" s="2">
        <v>6</v>
      </c>
      <c r="S3534" s="2">
        <f>机器人辅助表!F3534</f>
        <v>5750.5895999999993</v>
      </c>
      <c r="T3534">
        <v>0</v>
      </c>
      <c r="U3534">
        <v>0</v>
      </c>
      <c r="V3534">
        <v>0</v>
      </c>
      <c r="W3534">
        <v>0</v>
      </c>
      <c r="X3534">
        <v>0</v>
      </c>
      <c r="Y3534">
        <v>0</v>
      </c>
      <c r="Z3534">
        <v>0</v>
      </c>
      <c r="AA3534">
        <v>0</v>
      </c>
      <c r="AB3534">
        <v>0</v>
      </c>
      <c r="AC3534">
        <v>0</v>
      </c>
      <c r="AD3534">
        <v>0</v>
      </c>
      <c r="AE3534">
        <v>0</v>
      </c>
      <c r="AF3534">
        <v>0</v>
      </c>
      <c r="AG3534">
        <v>0</v>
      </c>
      <c r="BD3534">
        <v>11</v>
      </c>
      <c r="BE3534">
        <v>9113102</v>
      </c>
      <c r="BF3534">
        <v>9121104</v>
      </c>
      <c r="BG3534">
        <v>9121203</v>
      </c>
      <c r="BH3534">
        <v>9121303</v>
      </c>
      <c r="BI3534">
        <v>9121402</v>
      </c>
      <c r="BJ3534">
        <v>9114102</v>
      </c>
      <c r="BK3534">
        <v>9122102</v>
      </c>
      <c r="BL3534">
        <v>9122202</v>
      </c>
      <c r="BM3534">
        <v>9122302</v>
      </c>
      <c r="BN3534">
        <v>9122404</v>
      </c>
      <c r="BO3534">
        <v>9115103</v>
      </c>
    </row>
    <row r="3535" spans="1:67" x14ac:dyDescent="0.15">
      <c r="A3535">
        <v>3534</v>
      </c>
      <c r="B3535" t="s">
        <v>4230</v>
      </c>
      <c r="E3535">
        <f>机器人辅助表!B3535</f>
        <v>32</v>
      </c>
      <c r="F3535">
        <v>3</v>
      </c>
      <c r="G3535">
        <v>58201</v>
      </c>
      <c r="H3535">
        <v>0</v>
      </c>
      <c r="I3535">
        <f>机器人辅助表!H3535</f>
        <v>3000.1166701648381</v>
      </c>
      <c r="J3535">
        <v>2</v>
      </c>
      <c r="K3535">
        <v>4</v>
      </c>
      <c r="L3535">
        <v>1</v>
      </c>
      <c r="M3535" s="2">
        <f>机器人辅助表!C3535</f>
        <v>9611.2866328254222</v>
      </c>
      <c r="N3535" s="2">
        <v>2</v>
      </c>
      <c r="O3535" s="2">
        <f>机器人辅助表!D3535</f>
        <v>608.33014880147175</v>
      </c>
      <c r="P3535" s="2">
        <v>3</v>
      </c>
      <c r="Q3535" s="2">
        <f>机器人辅助表!E3535</f>
        <v>270.36895502287638</v>
      </c>
      <c r="R3535" s="2">
        <v>6</v>
      </c>
      <c r="S3535" s="2">
        <f>机器人辅助表!F3535</f>
        <v>3638.0783999999999</v>
      </c>
      <c r="T3535">
        <v>0</v>
      </c>
      <c r="U3535">
        <v>0</v>
      </c>
      <c r="V3535">
        <v>0</v>
      </c>
      <c r="W3535">
        <v>0</v>
      </c>
      <c r="X3535">
        <v>0</v>
      </c>
      <c r="Y3535">
        <v>0</v>
      </c>
      <c r="Z3535">
        <v>0</v>
      </c>
      <c r="AA3535">
        <v>0</v>
      </c>
      <c r="AB3535">
        <v>0</v>
      </c>
      <c r="AC3535">
        <v>0</v>
      </c>
      <c r="AD3535">
        <v>0</v>
      </c>
      <c r="AE3535">
        <v>0</v>
      </c>
      <c r="AF3535">
        <v>0</v>
      </c>
      <c r="AG3535">
        <v>0</v>
      </c>
      <c r="BD3535">
        <v>8</v>
      </c>
      <c r="BE3535">
        <v>9323103</v>
      </c>
      <c r="BF3535">
        <v>9324104</v>
      </c>
      <c r="BG3535">
        <v>9324203</v>
      </c>
      <c r="BH3535">
        <v>9324303</v>
      </c>
      <c r="BI3535">
        <v>9324404</v>
      </c>
      <c r="BJ3535">
        <v>9312103</v>
      </c>
      <c r="BK3535">
        <v>9311103</v>
      </c>
      <c r="BL3535">
        <v>9315102</v>
      </c>
    </row>
    <row r="3536" spans="1:67" x14ac:dyDescent="0.15">
      <c r="A3536">
        <v>3535</v>
      </c>
      <c r="B3536" t="s">
        <v>1585</v>
      </c>
      <c r="E3536">
        <f>机器人辅助表!B3536</f>
        <v>45</v>
      </c>
      <c r="F3536">
        <v>1</v>
      </c>
      <c r="G3536">
        <v>58001</v>
      </c>
      <c r="H3536">
        <v>0</v>
      </c>
      <c r="I3536">
        <f>机器人辅助表!H3536</f>
        <v>6740.1813556127445</v>
      </c>
      <c r="J3536">
        <v>2</v>
      </c>
      <c r="K3536">
        <v>4</v>
      </c>
      <c r="L3536">
        <v>1</v>
      </c>
      <c r="M3536" s="2">
        <f>机器人辅助表!C3536</f>
        <v>35992.324175446665</v>
      </c>
      <c r="N3536" s="2">
        <v>2</v>
      </c>
      <c r="O3536" s="2">
        <f>机器人辅助表!D3536</f>
        <v>1741.5147941488299</v>
      </c>
      <c r="P3536" s="2">
        <v>3</v>
      </c>
      <c r="Q3536" s="2">
        <f>机器人辅助表!E3536</f>
        <v>774.00657517725779</v>
      </c>
      <c r="R3536" s="2">
        <v>6</v>
      </c>
      <c r="S3536" s="2">
        <f>机器人辅助表!F3536</f>
        <v>4887.0690000000004</v>
      </c>
      <c r="T3536">
        <v>0</v>
      </c>
      <c r="U3536">
        <v>0</v>
      </c>
      <c r="V3536">
        <v>0</v>
      </c>
      <c r="W3536">
        <v>0</v>
      </c>
      <c r="X3536">
        <v>0</v>
      </c>
      <c r="Y3536">
        <v>0</v>
      </c>
      <c r="Z3536">
        <v>0</v>
      </c>
      <c r="AA3536">
        <v>0</v>
      </c>
      <c r="AB3536">
        <v>0</v>
      </c>
      <c r="AC3536">
        <v>0</v>
      </c>
      <c r="AD3536">
        <v>0</v>
      </c>
      <c r="AE3536">
        <v>0</v>
      </c>
      <c r="AF3536">
        <v>0</v>
      </c>
      <c r="AG3536">
        <v>0</v>
      </c>
      <c r="BD3536">
        <v>11</v>
      </c>
      <c r="BE3536">
        <v>9113102</v>
      </c>
      <c r="BF3536">
        <v>9121102</v>
      </c>
      <c r="BG3536">
        <v>9121202</v>
      </c>
      <c r="BH3536">
        <v>9121303</v>
      </c>
      <c r="BI3536">
        <v>9121404</v>
      </c>
      <c r="BJ3536">
        <v>9114104</v>
      </c>
      <c r="BK3536">
        <v>9122102</v>
      </c>
      <c r="BL3536">
        <v>9122203</v>
      </c>
      <c r="BM3536">
        <v>9122303</v>
      </c>
      <c r="BN3536">
        <v>9122402</v>
      </c>
      <c r="BO3536">
        <v>9115104</v>
      </c>
    </row>
    <row r="3537" spans="1:67" x14ac:dyDescent="0.15">
      <c r="A3537">
        <v>3536</v>
      </c>
      <c r="B3537" t="s">
        <v>1586</v>
      </c>
      <c r="E3537">
        <f>机器人辅助表!B3537</f>
        <v>41</v>
      </c>
      <c r="F3537">
        <v>1</v>
      </c>
      <c r="G3537">
        <v>58001</v>
      </c>
      <c r="H3537">
        <v>0</v>
      </c>
      <c r="I3537">
        <f>机器人辅助表!H3537</f>
        <v>10794.751577711451</v>
      </c>
      <c r="J3537">
        <v>2</v>
      </c>
      <c r="K3537">
        <v>4</v>
      </c>
      <c r="L3537">
        <v>1</v>
      </c>
      <c r="M3537" s="2">
        <f>机器人辅助表!C3537</f>
        <v>49894.655447336358</v>
      </c>
      <c r="N3537" s="2">
        <v>2</v>
      </c>
      <c r="O3537" s="2">
        <f>机器人辅助表!D3537</f>
        <v>2662.0450676765231</v>
      </c>
      <c r="P3537" s="2">
        <v>3</v>
      </c>
      <c r="Q3537" s="2">
        <f>机器人辅助表!E3537</f>
        <v>1183.1311411895656</v>
      </c>
      <c r="R3537" s="2">
        <v>6</v>
      </c>
      <c r="S3537" s="2">
        <f>机器人辅助表!F3537</f>
        <v>9278.4232000000011</v>
      </c>
      <c r="T3537">
        <v>0</v>
      </c>
      <c r="U3537">
        <v>0</v>
      </c>
      <c r="V3537">
        <v>0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0</v>
      </c>
      <c r="AD3537">
        <v>0</v>
      </c>
      <c r="AE3537">
        <v>0</v>
      </c>
      <c r="AF3537">
        <v>0</v>
      </c>
      <c r="AG3537">
        <v>0</v>
      </c>
      <c r="BD3537">
        <v>11</v>
      </c>
      <c r="BE3537">
        <v>9113102</v>
      </c>
      <c r="BF3537">
        <v>9121103</v>
      </c>
      <c r="BG3537">
        <v>9121204</v>
      </c>
      <c r="BH3537">
        <v>9121302</v>
      </c>
      <c r="BI3537">
        <v>9121402</v>
      </c>
      <c r="BJ3537">
        <v>9114104</v>
      </c>
      <c r="BK3537">
        <v>9122103</v>
      </c>
      <c r="BL3537">
        <v>9122204</v>
      </c>
      <c r="BM3537">
        <v>9122304</v>
      </c>
      <c r="BN3537">
        <v>9122403</v>
      </c>
      <c r="BO3537">
        <v>9115102</v>
      </c>
    </row>
    <row r="3538" spans="1:67" x14ac:dyDescent="0.15">
      <c r="A3538">
        <v>3537</v>
      </c>
      <c r="B3538" t="s">
        <v>4231</v>
      </c>
      <c r="E3538">
        <f>机器人辅助表!B3538</f>
        <v>34</v>
      </c>
      <c r="F3538">
        <v>3</v>
      </c>
      <c r="G3538">
        <v>58201</v>
      </c>
      <c r="H3538">
        <v>0</v>
      </c>
      <c r="I3538">
        <f>机器人辅助表!H3538</f>
        <v>4010.5756149689746</v>
      </c>
      <c r="J3538">
        <v>2</v>
      </c>
      <c r="K3538">
        <v>4</v>
      </c>
      <c r="L3538">
        <v>1</v>
      </c>
      <c r="M3538" s="2">
        <f>机器人辅助表!C3538</f>
        <v>13898.913689230438</v>
      </c>
      <c r="N3538" s="2">
        <v>2</v>
      </c>
      <c r="O3538" s="2">
        <f>机器人辅助表!D3538</f>
        <v>863.40006154956552</v>
      </c>
      <c r="P3538" s="2">
        <v>3</v>
      </c>
      <c r="Q3538" s="2">
        <f>机器人辅助表!E3538</f>
        <v>383.73336068869577</v>
      </c>
      <c r="R3538" s="2">
        <v>6</v>
      </c>
      <c r="S3538" s="2">
        <f>机器人辅助表!F3538</f>
        <v>4526.6364000000003</v>
      </c>
      <c r="T3538">
        <v>0</v>
      </c>
      <c r="U3538">
        <v>0</v>
      </c>
      <c r="V3538">
        <v>0</v>
      </c>
      <c r="W3538">
        <v>0</v>
      </c>
      <c r="X3538">
        <v>0</v>
      </c>
      <c r="Y3538">
        <v>0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  <c r="AF3538">
        <v>0</v>
      </c>
      <c r="AG3538">
        <v>0</v>
      </c>
      <c r="BD3538">
        <v>8</v>
      </c>
      <c r="BE3538">
        <v>9323103</v>
      </c>
      <c r="BF3538">
        <v>9324103</v>
      </c>
      <c r="BG3538">
        <v>9324204</v>
      </c>
      <c r="BH3538">
        <v>9324303</v>
      </c>
      <c r="BI3538">
        <v>9324403</v>
      </c>
      <c r="BJ3538">
        <v>9312102</v>
      </c>
      <c r="BK3538">
        <v>9311104</v>
      </c>
      <c r="BL3538">
        <v>9315102</v>
      </c>
    </row>
    <row r="3539" spans="1:67" x14ac:dyDescent="0.15">
      <c r="A3539">
        <v>3538</v>
      </c>
      <c r="B3539" t="s">
        <v>4232</v>
      </c>
      <c r="E3539">
        <f>机器人辅助表!B3539</f>
        <v>38</v>
      </c>
      <c r="F3539">
        <v>2</v>
      </c>
      <c r="G3539">
        <v>58101</v>
      </c>
      <c r="H3539">
        <v>0</v>
      </c>
      <c r="I3539">
        <f>机器人辅助表!H3539</f>
        <v>4982.1389176081257</v>
      </c>
      <c r="J3539">
        <v>2</v>
      </c>
      <c r="K3539">
        <v>4</v>
      </c>
      <c r="L3539">
        <v>1</v>
      </c>
      <c r="M3539" s="2">
        <f>机器人辅助表!C3539</f>
        <v>20273.894589589563</v>
      </c>
      <c r="N3539" s="2">
        <v>2</v>
      </c>
      <c r="O3539" s="2">
        <f>机器人辅助表!D3539</f>
        <v>1170.5345333698999</v>
      </c>
      <c r="P3539" s="2">
        <v>3</v>
      </c>
      <c r="Q3539" s="2">
        <f>机器人辅助表!E3539</f>
        <v>520.23757038662222</v>
      </c>
      <c r="R3539" s="2">
        <v>6</v>
      </c>
      <c r="S3539" s="2">
        <f>机器人辅助表!F3539</f>
        <v>4853.1016</v>
      </c>
      <c r="T3539">
        <v>0</v>
      </c>
      <c r="U3539">
        <v>0</v>
      </c>
      <c r="V3539">
        <v>0</v>
      </c>
      <c r="W3539">
        <v>0</v>
      </c>
      <c r="X3539">
        <v>0</v>
      </c>
      <c r="Y3539">
        <v>0</v>
      </c>
      <c r="Z3539">
        <v>0</v>
      </c>
      <c r="AA3539">
        <v>0</v>
      </c>
      <c r="AB3539">
        <v>0</v>
      </c>
      <c r="AC3539">
        <v>0</v>
      </c>
      <c r="AD3539">
        <v>0</v>
      </c>
      <c r="AE3539">
        <v>0</v>
      </c>
      <c r="AF3539">
        <v>0</v>
      </c>
      <c r="AG3539">
        <v>0</v>
      </c>
      <c r="BD3539">
        <v>11</v>
      </c>
      <c r="BE3539">
        <v>9211102</v>
      </c>
      <c r="BF3539">
        <v>9214103</v>
      </c>
      <c r="BG3539">
        <v>9214203</v>
      </c>
      <c r="BH3539">
        <v>9214302</v>
      </c>
      <c r="BI3539">
        <v>9214402</v>
      </c>
      <c r="BJ3539">
        <v>9222104</v>
      </c>
      <c r="BK3539">
        <v>9223102</v>
      </c>
      <c r="BL3539">
        <v>9223204</v>
      </c>
      <c r="BM3539">
        <v>9223302</v>
      </c>
      <c r="BN3539">
        <v>9223403</v>
      </c>
      <c r="BO3539">
        <v>9215103</v>
      </c>
    </row>
    <row r="3540" spans="1:67" x14ac:dyDescent="0.15">
      <c r="A3540">
        <v>3539</v>
      </c>
      <c r="B3540" t="s">
        <v>1587</v>
      </c>
      <c r="E3540">
        <f>机器人辅助表!B3540</f>
        <v>26</v>
      </c>
      <c r="F3540">
        <v>1</v>
      </c>
      <c r="G3540">
        <v>58001</v>
      </c>
      <c r="H3540">
        <v>0</v>
      </c>
      <c r="I3540">
        <f>机器人辅助表!H3540</f>
        <v>2344.5636722512058</v>
      </c>
      <c r="J3540">
        <v>2</v>
      </c>
      <c r="K3540">
        <v>4</v>
      </c>
      <c r="L3540">
        <v>1</v>
      </c>
      <c r="M3540" s="2">
        <f>机器人辅助表!C3540</f>
        <v>5514.1346217551854</v>
      </c>
      <c r="N3540" s="2">
        <v>2</v>
      </c>
      <c r="O3540" s="2">
        <f>机器人辅助表!D3540</f>
        <v>391.92269769632122</v>
      </c>
      <c r="P3540" s="2">
        <v>3</v>
      </c>
      <c r="Q3540" s="2">
        <f>机器人辅助表!E3540</f>
        <v>174.18786564280941</v>
      </c>
      <c r="R3540" s="2">
        <v>6</v>
      </c>
      <c r="S3540" s="2">
        <f>机器人辅助表!F3540</f>
        <v>3432.7267999999999</v>
      </c>
      <c r="T3540">
        <v>0</v>
      </c>
      <c r="U3540">
        <v>0</v>
      </c>
      <c r="V3540">
        <v>0</v>
      </c>
      <c r="W3540">
        <v>0</v>
      </c>
      <c r="X3540">
        <v>0</v>
      </c>
      <c r="Y3540">
        <v>0</v>
      </c>
      <c r="Z3540">
        <v>0</v>
      </c>
      <c r="AA3540">
        <v>0</v>
      </c>
      <c r="AB3540">
        <v>0</v>
      </c>
      <c r="AC3540">
        <v>0</v>
      </c>
      <c r="AD3540">
        <v>0</v>
      </c>
      <c r="AE3540">
        <v>0</v>
      </c>
      <c r="AF3540">
        <v>0</v>
      </c>
      <c r="AG3540">
        <v>0</v>
      </c>
      <c r="BD3540">
        <v>11</v>
      </c>
      <c r="BE3540">
        <v>9113104</v>
      </c>
      <c r="BF3540">
        <v>9121104</v>
      </c>
      <c r="BG3540">
        <v>9121202</v>
      </c>
      <c r="BH3540">
        <v>9121304</v>
      </c>
      <c r="BI3540">
        <v>9121403</v>
      </c>
      <c r="BJ3540">
        <v>9114102</v>
      </c>
      <c r="BK3540">
        <v>9122103</v>
      </c>
      <c r="BL3540">
        <v>9122202</v>
      </c>
      <c r="BM3540">
        <v>9122303</v>
      </c>
      <c r="BN3540">
        <v>9122404</v>
      </c>
      <c r="BO3540">
        <v>9115103</v>
      </c>
    </row>
    <row r="3541" spans="1:67" x14ac:dyDescent="0.15">
      <c r="A3541">
        <v>3540</v>
      </c>
      <c r="B3541" t="s">
        <v>1588</v>
      </c>
      <c r="E3541">
        <f>机器人辅助表!B3541</f>
        <v>48</v>
      </c>
      <c r="F3541">
        <v>2</v>
      </c>
      <c r="G3541">
        <v>58101</v>
      </c>
      <c r="H3541">
        <v>0</v>
      </c>
      <c r="I3541">
        <f>机器人辅助表!H3541</f>
        <v>15177.352477573302</v>
      </c>
      <c r="J3541">
        <v>2</v>
      </c>
      <c r="K3541">
        <v>4</v>
      </c>
      <c r="L3541">
        <v>1</v>
      </c>
      <c r="M3541" s="2">
        <f>机器人辅助表!C3541</f>
        <v>88738.332116168371</v>
      </c>
      <c r="N3541" s="2">
        <v>2</v>
      </c>
      <c r="O3541" s="2">
        <f>机器人辅助表!D3541</f>
        <v>4010.0836643060888</v>
      </c>
      <c r="P3541" s="2">
        <v>3</v>
      </c>
      <c r="Q3541" s="2">
        <f>机器人辅助表!E3541</f>
        <v>1782.2594063582617</v>
      </c>
      <c r="R3541" s="2">
        <v>6</v>
      </c>
      <c r="S3541" s="2">
        <f>机器人辅助表!F3541</f>
        <v>9723.286399999999</v>
      </c>
      <c r="T3541">
        <v>0</v>
      </c>
      <c r="U3541">
        <v>0</v>
      </c>
      <c r="V3541">
        <v>0</v>
      </c>
      <c r="W3541">
        <v>0</v>
      </c>
      <c r="X3541">
        <v>0</v>
      </c>
      <c r="Y3541">
        <v>0</v>
      </c>
      <c r="Z3541">
        <v>0</v>
      </c>
      <c r="AA3541">
        <v>0</v>
      </c>
      <c r="AB3541">
        <v>0</v>
      </c>
      <c r="AC3541">
        <v>0</v>
      </c>
      <c r="AD3541">
        <v>0</v>
      </c>
      <c r="AE3541">
        <v>0</v>
      </c>
      <c r="AF3541">
        <v>0</v>
      </c>
      <c r="AG3541">
        <v>0</v>
      </c>
      <c r="BD3541">
        <v>11</v>
      </c>
      <c r="BE3541">
        <v>9211103</v>
      </c>
      <c r="BF3541">
        <v>9214102</v>
      </c>
      <c r="BG3541">
        <v>9214202</v>
      </c>
      <c r="BH3541">
        <v>9214304</v>
      </c>
      <c r="BI3541">
        <v>9214402</v>
      </c>
      <c r="BJ3541">
        <v>9222104</v>
      </c>
      <c r="BK3541">
        <v>9223102</v>
      </c>
      <c r="BL3541">
        <v>9223204</v>
      </c>
      <c r="BM3541">
        <v>9223304</v>
      </c>
      <c r="BN3541">
        <v>9223403</v>
      </c>
      <c r="BO3541">
        <v>9215103</v>
      </c>
    </row>
    <row r="3542" spans="1:67" x14ac:dyDescent="0.15">
      <c r="A3542">
        <v>3541</v>
      </c>
      <c r="B3542" t="s">
        <v>4233</v>
      </c>
      <c r="E3542">
        <f>机器人辅助表!B3542</f>
        <v>46</v>
      </c>
      <c r="F3542">
        <v>1</v>
      </c>
      <c r="G3542">
        <v>58001</v>
      </c>
      <c r="H3542">
        <v>0</v>
      </c>
      <c r="I3542">
        <f>机器人辅助表!H3542</f>
        <v>8901.8628369136768</v>
      </c>
      <c r="J3542">
        <v>2</v>
      </c>
      <c r="K3542">
        <v>4</v>
      </c>
      <c r="L3542">
        <v>1</v>
      </c>
      <c r="M3542" s="2">
        <f>机器人辅助表!C3542</f>
        <v>49066.399157904496</v>
      </c>
      <c r="N3542" s="2">
        <v>2</v>
      </c>
      <c r="O3542" s="2">
        <f>机器人辅助表!D3542</f>
        <v>2319.6196581543818</v>
      </c>
      <c r="P3542" s="2">
        <v>3</v>
      </c>
      <c r="Q3542" s="2">
        <f>机器人辅助表!E3542</f>
        <v>1030.9420702908367</v>
      </c>
      <c r="R3542" s="2">
        <v>6</v>
      </c>
      <c r="S3542" s="2">
        <f>机器人辅助表!F3542</f>
        <v>6191.1803999999993</v>
      </c>
      <c r="T3542">
        <v>0</v>
      </c>
      <c r="U3542">
        <v>0</v>
      </c>
      <c r="V3542">
        <v>0</v>
      </c>
      <c r="W3542">
        <v>0</v>
      </c>
      <c r="X3542">
        <v>0</v>
      </c>
      <c r="Y3542">
        <v>0</v>
      </c>
      <c r="Z3542">
        <v>0</v>
      </c>
      <c r="AA3542">
        <v>0</v>
      </c>
      <c r="AB3542">
        <v>0</v>
      </c>
      <c r="AC3542">
        <v>0</v>
      </c>
      <c r="AD3542">
        <v>0</v>
      </c>
      <c r="AE3542">
        <v>0</v>
      </c>
      <c r="AF3542">
        <v>0</v>
      </c>
      <c r="AG3542">
        <v>0</v>
      </c>
      <c r="BD3542">
        <v>11</v>
      </c>
      <c r="BE3542">
        <v>9113102</v>
      </c>
      <c r="BF3542">
        <v>9121104</v>
      </c>
      <c r="BG3542">
        <v>9121202</v>
      </c>
      <c r="BH3542">
        <v>9121304</v>
      </c>
      <c r="BI3542">
        <v>9121403</v>
      </c>
      <c r="BJ3542">
        <v>9114104</v>
      </c>
      <c r="BK3542">
        <v>9122102</v>
      </c>
      <c r="BL3542">
        <v>9122203</v>
      </c>
      <c r="BM3542">
        <v>9122303</v>
      </c>
      <c r="BN3542">
        <v>9122404</v>
      </c>
      <c r="BO3542">
        <v>9115102</v>
      </c>
    </row>
    <row r="3543" spans="1:67" x14ac:dyDescent="0.15">
      <c r="A3543">
        <v>3542</v>
      </c>
      <c r="B3543" t="s">
        <v>1589</v>
      </c>
      <c r="E3543">
        <f>机器人辅助表!B3543</f>
        <v>34</v>
      </c>
      <c r="F3543">
        <v>2</v>
      </c>
      <c r="G3543">
        <v>58101</v>
      </c>
      <c r="H3543">
        <v>0</v>
      </c>
      <c r="I3543">
        <f>机器人辅助表!H3543</f>
        <v>6992.7985081510333</v>
      </c>
      <c r="J3543">
        <v>2</v>
      </c>
      <c r="K3543">
        <v>4</v>
      </c>
      <c r="L3543">
        <v>1</v>
      </c>
      <c r="M3543" s="2">
        <f>机器人辅助表!C3543</f>
        <v>24234.003355581277</v>
      </c>
      <c r="N3543" s="2">
        <v>2</v>
      </c>
      <c r="O3543" s="2">
        <f>机器人辅助表!D3543</f>
        <v>1505.4154919325758</v>
      </c>
      <c r="P3543" s="2">
        <v>3</v>
      </c>
      <c r="Q3543" s="2">
        <f>机器人辅助表!E3543</f>
        <v>669.07355197003358</v>
      </c>
      <c r="R3543" s="2">
        <v>6</v>
      </c>
      <c r="S3543" s="2">
        <f>机器人辅助表!F3543</f>
        <v>7892.5968000000012</v>
      </c>
      <c r="T3543">
        <v>0</v>
      </c>
      <c r="U3543">
        <v>0</v>
      </c>
      <c r="V3543">
        <v>0</v>
      </c>
      <c r="W3543">
        <v>0</v>
      </c>
      <c r="X3543">
        <v>0</v>
      </c>
      <c r="Y3543">
        <v>0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  <c r="AF3543">
        <v>0</v>
      </c>
      <c r="AG3543">
        <v>0</v>
      </c>
      <c r="BD3543">
        <v>11</v>
      </c>
      <c r="BE3543">
        <v>9211102</v>
      </c>
      <c r="BF3543">
        <v>9214102</v>
      </c>
      <c r="BG3543">
        <v>9214202</v>
      </c>
      <c r="BH3543">
        <v>9214302</v>
      </c>
      <c r="BI3543">
        <v>9214402</v>
      </c>
      <c r="BJ3543">
        <v>9222102</v>
      </c>
      <c r="BK3543">
        <v>9223102</v>
      </c>
      <c r="BL3543">
        <v>9223204</v>
      </c>
      <c r="BM3543">
        <v>9223302</v>
      </c>
      <c r="BN3543">
        <v>9223402</v>
      </c>
      <c r="BO3543">
        <v>9215103</v>
      </c>
    </row>
    <row r="3544" spans="1:67" x14ac:dyDescent="0.15">
      <c r="A3544">
        <v>3543</v>
      </c>
      <c r="B3544" t="s">
        <v>1590</v>
      </c>
      <c r="E3544">
        <f>机器人辅助表!B3544</f>
        <v>19</v>
      </c>
      <c r="F3544">
        <v>2</v>
      </c>
      <c r="G3544">
        <v>58101</v>
      </c>
      <c r="H3544">
        <v>0</v>
      </c>
      <c r="I3544">
        <f>机器人辅助表!H3544</f>
        <v>3123.0793159857394</v>
      </c>
      <c r="J3544">
        <v>2</v>
      </c>
      <c r="K3544">
        <v>4</v>
      </c>
      <c r="L3544">
        <v>1</v>
      </c>
      <c r="M3544" s="2">
        <f>机器人辅助表!C3544</f>
        <v>4744.5111815869559</v>
      </c>
      <c r="N3544" s="2">
        <v>2</v>
      </c>
      <c r="O3544" s="2">
        <f>机器人辅助表!D3544</f>
        <v>409.35267234782617</v>
      </c>
      <c r="P3544" s="2">
        <v>3</v>
      </c>
      <c r="Q3544" s="2">
        <f>机器人辅助表!E3544</f>
        <v>181.93452104347833</v>
      </c>
      <c r="R3544" s="2">
        <v>6</v>
      </c>
      <c r="S3544" s="2">
        <f>机器人辅助表!F3544</f>
        <v>5357.3483999999999</v>
      </c>
      <c r="T3544">
        <v>0</v>
      </c>
      <c r="U3544">
        <v>0</v>
      </c>
      <c r="V3544">
        <v>0</v>
      </c>
      <c r="W3544">
        <v>0</v>
      </c>
      <c r="X3544">
        <v>0</v>
      </c>
      <c r="Y3544">
        <v>0</v>
      </c>
      <c r="Z3544">
        <v>0</v>
      </c>
      <c r="AA3544">
        <v>0</v>
      </c>
      <c r="AB3544">
        <v>0</v>
      </c>
      <c r="AC3544">
        <v>0</v>
      </c>
      <c r="AD3544">
        <v>0</v>
      </c>
      <c r="AE3544">
        <v>0</v>
      </c>
      <c r="AF3544">
        <v>0</v>
      </c>
      <c r="AG3544">
        <v>0</v>
      </c>
      <c r="BD3544">
        <v>11</v>
      </c>
      <c r="BE3544">
        <v>9211103</v>
      </c>
      <c r="BF3544">
        <v>9214103</v>
      </c>
      <c r="BG3544">
        <v>9214204</v>
      </c>
      <c r="BH3544">
        <v>9214302</v>
      </c>
      <c r="BI3544">
        <v>9214404</v>
      </c>
      <c r="BJ3544">
        <v>9222102</v>
      </c>
      <c r="BK3544">
        <v>9223103</v>
      </c>
      <c r="BL3544">
        <v>9223203</v>
      </c>
      <c r="BM3544">
        <v>9223303</v>
      </c>
      <c r="BN3544">
        <v>9223403</v>
      </c>
      <c r="BO3544">
        <v>9215103</v>
      </c>
    </row>
    <row r="3545" spans="1:67" x14ac:dyDescent="0.15">
      <c r="A3545">
        <v>3544</v>
      </c>
      <c r="B3545" t="s">
        <v>4234</v>
      </c>
      <c r="E3545">
        <f>机器人辅助表!B3545</f>
        <v>43</v>
      </c>
      <c r="F3545">
        <v>3</v>
      </c>
      <c r="G3545">
        <v>58201</v>
      </c>
      <c r="H3545">
        <v>0</v>
      </c>
      <c r="I3545">
        <f>机器人辅助表!H3545</f>
        <v>13886.223366705628</v>
      </c>
      <c r="J3545">
        <v>2</v>
      </c>
      <c r="K3545">
        <v>4</v>
      </c>
      <c r="L3545">
        <v>1</v>
      </c>
      <c r="M3545" s="2">
        <f>机器人辅助表!C3545</f>
        <v>69250.320308852737</v>
      </c>
      <c r="N3545" s="2">
        <v>2</v>
      </c>
      <c r="O3545" s="2">
        <f>机器人辅助表!D3545</f>
        <v>3514.9888780850174</v>
      </c>
      <c r="P3545" s="2">
        <v>3</v>
      </c>
      <c r="Q3545" s="2">
        <f>机器人辅助表!E3545</f>
        <v>1562.217279148897</v>
      </c>
      <c r="R3545" s="2">
        <v>6</v>
      </c>
      <c r="S3545" s="2">
        <f>机器人辅助表!F3545</f>
        <v>10954.805399999999</v>
      </c>
      <c r="T3545">
        <v>0</v>
      </c>
      <c r="U3545">
        <v>0</v>
      </c>
      <c r="V3545">
        <v>0</v>
      </c>
      <c r="W3545">
        <v>0</v>
      </c>
      <c r="X3545">
        <v>0</v>
      </c>
      <c r="Y3545">
        <v>0</v>
      </c>
      <c r="Z3545">
        <v>0</v>
      </c>
      <c r="AA3545">
        <v>0</v>
      </c>
      <c r="AB3545">
        <v>0</v>
      </c>
      <c r="AC3545">
        <v>0</v>
      </c>
      <c r="AD3545">
        <v>0</v>
      </c>
      <c r="AE3545">
        <v>0</v>
      </c>
      <c r="AF3545">
        <v>0</v>
      </c>
      <c r="AG3545">
        <v>0</v>
      </c>
      <c r="BD3545">
        <v>8</v>
      </c>
      <c r="BE3545">
        <v>9323104</v>
      </c>
      <c r="BF3545">
        <v>9324104</v>
      </c>
      <c r="BG3545">
        <v>9324203</v>
      </c>
      <c r="BH3545">
        <v>9324302</v>
      </c>
      <c r="BI3545">
        <v>9324404</v>
      </c>
      <c r="BJ3545">
        <v>9312104</v>
      </c>
      <c r="BK3545">
        <v>9311103</v>
      </c>
      <c r="BL3545">
        <v>9315104</v>
      </c>
    </row>
    <row r="3546" spans="1:67" x14ac:dyDescent="0.15">
      <c r="A3546">
        <v>3545</v>
      </c>
      <c r="B3546" t="s">
        <v>4235</v>
      </c>
      <c r="E3546">
        <f>机器人辅助表!B3546</f>
        <v>42</v>
      </c>
      <c r="F3546">
        <v>3</v>
      </c>
      <c r="G3546">
        <v>58201</v>
      </c>
      <c r="H3546">
        <v>0</v>
      </c>
      <c r="I3546">
        <f>机器人辅助表!H3546</f>
        <v>11679.220506172654</v>
      </c>
      <c r="J3546">
        <v>2</v>
      </c>
      <c r="K3546">
        <v>4</v>
      </c>
      <c r="L3546">
        <v>1</v>
      </c>
      <c r="M3546" s="2">
        <f>机器人辅助表!C3546</f>
        <v>56130.460438596951</v>
      </c>
      <c r="N3546" s="2">
        <v>2</v>
      </c>
      <c r="O3546" s="2">
        <f>机器人辅助表!D3546</f>
        <v>2920.228538953847</v>
      </c>
      <c r="P3546" s="2">
        <v>3</v>
      </c>
      <c r="Q3546" s="2">
        <f>机器人辅助表!E3546</f>
        <v>1297.8793506461545</v>
      </c>
      <c r="R3546" s="2">
        <v>6</v>
      </c>
      <c r="S3546" s="2">
        <f>机器人辅助表!F3546</f>
        <v>9615.7571999999982</v>
      </c>
      <c r="T3546">
        <v>0</v>
      </c>
      <c r="U3546">
        <v>0</v>
      </c>
      <c r="V3546">
        <v>0</v>
      </c>
      <c r="W3546">
        <v>0</v>
      </c>
      <c r="X3546">
        <v>0</v>
      </c>
      <c r="Y3546">
        <v>0</v>
      </c>
      <c r="Z3546">
        <v>0</v>
      </c>
      <c r="AA3546">
        <v>0</v>
      </c>
      <c r="AB3546">
        <v>0</v>
      </c>
      <c r="AC3546">
        <v>0</v>
      </c>
      <c r="AD3546">
        <v>0</v>
      </c>
      <c r="AE3546">
        <v>0</v>
      </c>
      <c r="AF3546">
        <v>0</v>
      </c>
      <c r="AG3546">
        <v>0</v>
      </c>
      <c r="BD3546">
        <v>8</v>
      </c>
      <c r="BE3546">
        <v>9323103</v>
      </c>
      <c r="BF3546">
        <v>9324104</v>
      </c>
      <c r="BG3546">
        <v>9324203</v>
      </c>
      <c r="BH3546">
        <v>9324303</v>
      </c>
      <c r="BI3546">
        <v>9324403</v>
      </c>
      <c r="BJ3546">
        <v>9312103</v>
      </c>
      <c r="BK3546">
        <v>9311103</v>
      </c>
      <c r="BL3546">
        <v>9315103</v>
      </c>
    </row>
    <row r="3547" spans="1:67" x14ac:dyDescent="0.15">
      <c r="A3547">
        <v>3546</v>
      </c>
      <c r="B3547" t="s">
        <v>4236</v>
      </c>
      <c r="E3547">
        <f>机器人辅助表!B3547</f>
        <v>30</v>
      </c>
      <c r="F3547">
        <v>2</v>
      </c>
      <c r="G3547">
        <v>58101</v>
      </c>
      <c r="H3547">
        <v>0</v>
      </c>
      <c r="I3547">
        <f>机器人辅助表!H3547</f>
        <v>4244.1677395589304</v>
      </c>
      <c r="J3547">
        <v>2</v>
      </c>
      <c r="K3547">
        <v>4</v>
      </c>
      <c r="L3547">
        <v>1</v>
      </c>
      <c r="M3547" s="2">
        <f>机器人辅助表!C3547</f>
        <v>12418.984123419737</v>
      </c>
      <c r="N3547" s="2">
        <v>2</v>
      </c>
      <c r="O3547" s="2">
        <f>机器人辅助表!D3547</f>
        <v>801.94336940468281</v>
      </c>
      <c r="P3547" s="2">
        <v>3</v>
      </c>
      <c r="Q3547" s="2">
        <f>机器人辅助表!E3547</f>
        <v>356.41927529097012</v>
      </c>
      <c r="R3547" s="2">
        <v>6</v>
      </c>
      <c r="S3547" s="2">
        <f>机器人辅助表!F3547</f>
        <v>5534.366</v>
      </c>
      <c r="T3547">
        <v>0</v>
      </c>
      <c r="U3547">
        <v>0</v>
      </c>
      <c r="V3547">
        <v>0</v>
      </c>
      <c r="W3547">
        <v>0</v>
      </c>
      <c r="X3547">
        <v>0</v>
      </c>
      <c r="Y3547">
        <v>0</v>
      </c>
      <c r="Z3547">
        <v>0</v>
      </c>
      <c r="AA3547">
        <v>0</v>
      </c>
      <c r="AB3547">
        <v>0</v>
      </c>
      <c r="AC3547">
        <v>0</v>
      </c>
      <c r="AD3547">
        <v>0</v>
      </c>
      <c r="AE3547">
        <v>0</v>
      </c>
      <c r="AF3547">
        <v>0</v>
      </c>
      <c r="AG3547">
        <v>0</v>
      </c>
      <c r="BD3547">
        <v>11</v>
      </c>
      <c r="BE3547">
        <v>9211102</v>
      </c>
      <c r="BF3547">
        <v>9214102</v>
      </c>
      <c r="BG3547">
        <v>9214204</v>
      </c>
      <c r="BH3547">
        <v>9214302</v>
      </c>
      <c r="BI3547">
        <v>9214403</v>
      </c>
      <c r="BJ3547">
        <v>9222102</v>
      </c>
      <c r="BK3547">
        <v>9223102</v>
      </c>
      <c r="BL3547">
        <v>9223202</v>
      </c>
      <c r="BM3547">
        <v>9223304</v>
      </c>
      <c r="BN3547">
        <v>9223403</v>
      </c>
      <c r="BO3547">
        <v>9215104</v>
      </c>
    </row>
    <row r="3548" spans="1:67" x14ac:dyDescent="0.15">
      <c r="A3548">
        <v>3547</v>
      </c>
      <c r="B3548" t="s">
        <v>4237</v>
      </c>
      <c r="E3548">
        <f>机器人辅助表!B3548</f>
        <v>28</v>
      </c>
      <c r="F3548">
        <v>3</v>
      </c>
      <c r="G3548">
        <v>58201</v>
      </c>
      <c r="H3548">
        <v>0</v>
      </c>
      <c r="I3548">
        <f>机器人辅助表!H3548</f>
        <v>5484.2046339560029</v>
      </c>
      <c r="J3548">
        <v>2</v>
      </c>
      <c r="K3548">
        <v>4</v>
      </c>
      <c r="L3548">
        <v>1</v>
      </c>
      <c r="M3548" s="2">
        <f>机器人辅助表!C3548</f>
        <v>14438.656212634118</v>
      </c>
      <c r="N3548" s="2">
        <v>2</v>
      </c>
      <c r="O3548" s="2">
        <f>机器人辅助表!D3548</f>
        <v>977.05192416321108</v>
      </c>
      <c r="P3548" s="2">
        <v>3</v>
      </c>
      <c r="Q3548" s="2">
        <f>机器人辅助表!E3548</f>
        <v>434.24529962809379</v>
      </c>
      <c r="R3548" s="2">
        <v>6</v>
      </c>
      <c r="S3548" s="2">
        <f>机器人辅助表!F3548</f>
        <v>7592.1383999999998</v>
      </c>
      <c r="T3548">
        <v>0</v>
      </c>
      <c r="U3548">
        <v>0</v>
      </c>
      <c r="V3548">
        <v>0</v>
      </c>
      <c r="W3548">
        <v>0</v>
      </c>
      <c r="X3548">
        <v>0</v>
      </c>
      <c r="Y3548">
        <v>0</v>
      </c>
      <c r="Z3548">
        <v>0</v>
      </c>
      <c r="AA3548">
        <v>0</v>
      </c>
      <c r="AB3548">
        <v>0</v>
      </c>
      <c r="AC3548">
        <v>0</v>
      </c>
      <c r="AD3548">
        <v>0</v>
      </c>
      <c r="AE3548">
        <v>0</v>
      </c>
      <c r="AF3548">
        <v>0</v>
      </c>
      <c r="AG3548">
        <v>0</v>
      </c>
      <c r="BD3548">
        <v>8</v>
      </c>
      <c r="BE3548">
        <v>9323103</v>
      </c>
      <c r="BF3548">
        <v>9324103</v>
      </c>
      <c r="BG3548">
        <v>9324204</v>
      </c>
      <c r="BH3548">
        <v>9324302</v>
      </c>
      <c r="BI3548">
        <v>9324403</v>
      </c>
      <c r="BJ3548">
        <v>9312104</v>
      </c>
      <c r="BK3548">
        <v>9311102</v>
      </c>
      <c r="BL3548">
        <v>9315104</v>
      </c>
    </row>
    <row r="3549" spans="1:67" x14ac:dyDescent="0.15">
      <c r="A3549">
        <v>3548</v>
      </c>
      <c r="B3549" t="s">
        <v>4238</v>
      </c>
      <c r="E3549">
        <f>机器人辅助表!B3549</f>
        <v>29</v>
      </c>
      <c r="F3549">
        <v>1</v>
      </c>
      <c r="G3549">
        <v>58001</v>
      </c>
      <c r="H3549">
        <v>0</v>
      </c>
      <c r="I3549">
        <f>机器人辅助表!H3549</f>
        <v>3089.4212696325917</v>
      </c>
      <c r="J3549">
        <v>2</v>
      </c>
      <c r="K3549">
        <v>4</v>
      </c>
      <c r="L3549">
        <v>1</v>
      </c>
      <c r="M3549" s="2">
        <f>机器人辅助表!C3549</f>
        <v>8559.6397016934807</v>
      </c>
      <c r="N3549" s="2">
        <v>2</v>
      </c>
      <c r="O3549" s="2">
        <f>机器人辅助表!D3549</f>
        <v>565.66687335652205</v>
      </c>
      <c r="P3549" s="2">
        <v>3</v>
      </c>
      <c r="Q3549" s="2">
        <f>机器人辅助表!E3549</f>
        <v>251.40749926956536</v>
      </c>
      <c r="R3549" s="2">
        <v>6</v>
      </c>
      <c r="S3549" s="2">
        <f>机器人辅助表!F3549</f>
        <v>4161.9345999999996</v>
      </c>
      <c r="T3549">
        <v>0</v>
      </c>
      <c r="U3549">
        <v>0</v>
      </c>
      <c r="V3549">
        <v>0</v>
      </c>
      <c r="W3549">
        <v>0</v>
      </c>
      <c r="X3549">
        <v>0</v>
      </c>
      <c r="Y3549">
        <v>0</v>
      </c>
      <c r="Z3549">
        <v>0</v>
      </c>
      <c r="AA3549">
        <v>0</v>
      </c>
      <c r="AB3549">
        <v>0</v>
      </c>
      <c r="AC3549">
        <v>0</v>
      </c>
      <c r="AD3549">
        <v>0</v>
      </c>
      <c r="AE3549">
        <v>0</v>
      </c>
      <c r="AF3549">
        <v>0</v>
      </c>
      <c r="AG3549">
        <v>0</v>
      </c>
      <c r="BD3549">
        <v>11</v>
      </c>
      <c r="BE3549">
        <v>9113104</v>
      </c>
      <c r="BF3549">
        <v>9121104</v>
      </c>
      <c r="BG3549">
        <v>9121203</v>
      </c>
      <c r="BH3549">
        <v>9121303</v>
      </c>
      <c r="BI3549">
        <v>9121403</v>
      </c>
      <c r="BJ3549">
        <v>9114103</v>
      </c>
      <c r="BK3549">
        <v>9122102</v>
      </c>
      <c r="BL3549">
        <v>9122204</v>
      </c>
      <c r="BM3549">
        <v>9122303</v>
      </c>
      <c r="BN3549">
        <v>9122403</v>
      </c>
      <c r="BO3549">
        <v>9115103</v>
      </c>
    </row>
    <row r="3550" spans="1:67" x14ac:dyDescent="0.15">
      <c r="A3550">
        <v>3549</v>
      </c>
      <c r="B3550" t="s">
        <v>1591</v>
      </c>
      <c r="E3550">
        <f>机器人辅助表!B3550</f>
        <v>41</v>
      </c>
      <c r="F3550">
        <v>3</v>
      </c>
      <c r="G3550">
        <v>58201</v>
      </c>
      <c r="H3550">
        <v>0</v>
      </c>
      <c r="I3550">
        <f>机器人辅助表!H3550</f>
        <v>7461.0782963593847</v>
      </c>
      <c r="J3550">
        <v>2</v>
      </c>
      <c r="K3550">
        <v>4</v>
      </c>
      <c r="L3550">
        <v>1</v>
      </c>
      <c r="M3550" s="2">
        <f>机器人辅助表!C3550</f>
        <v>34486.011853306009</v>
      </c>
      <c r="N3550" s="2">
        <v>2</v>
      </c>
      <c r="O3550" s="2">
        <f>机器人辅助表!D3550</f>
        <v>1839.9429144234789</v>
      </c>
      <c r="P3550" s="2">
        <v>3</v>
      </c>
      <c r="Q3550" s="2">
        <f>机器人辅助表!E3550</f>
        <v>817.75240641043501</v>
      </c>
      <c r="R3550" s="2">
        <v>6</v>
      </c>
      <c r="S3550" s="2">
        <f>机器人辅助表!F3550</f>
        <v>6413.0277999999998</v>
      </c>
      <c r="T3550">
        <v>0</v>
      </c>
      <c r="U3550">
        <v>0</v>
      </c>
      <c r="V3550">
        <v>0</v>
      </c>
      <c r="W3550">
        <v>0</v>
      </c>
      <c r="X3550">
        <v>0</v>
      </c>
      <c r="Y3550">
        <v>0</v>
      </c>
      <c r="Z3550">
        <v>0</v>
      </c>
      <c r="AA3550">
        <v>0</v>
      </c>
      <c r="AB3550">
        <v>0</v>
      </c>
      <c r="AC3550">
        <v>0</v>
      </c>
      <c r="AD3550">
        <v>0</v>
      </c>
      <c r="AE3550">
        <v>0</v>
      </c>
      <c r="AF3550">
        <v>0</v>
      </c>
      <c r="AG3550">
        <v>0</v>
      </c>
      <c r="BD3550">
        <v>8</v>
      </c>
      <c r="BE3550">
        <v>9323102</v>
      </c>
      <c r="BF3550">
        <v>9324103</v>
      </c>
      <c r="BG3550">
        <v>9324204</v>
      </c>
      <c r="BH3550">
        <v>9324303</v>
      </c>
      <c r="BI3550">
        <v>9324404</v>
      </c>
      <c r="BJ3550">
        <v>9312103</v>
      </c>
      <c r="BK3550">
        <v>9311104</v>
      </c>
      <c r="BL3550">
        <v>9315104</v>
      </c>
    </row>
    <row r="3551" spans="1:67" x14ac:dyDescent="0.15">
      <c r="A3551">
        <v>3550</v>
      </c>
      <c r="B3551" t="s">
        <v>1592</v>
      </c>
      <c r="E3551">
        <f>机器人辅助表!B3551</f>
        <v>31</v>
      </c>
      <c r="F3551">
        <v>2</v>
      </c>
      <c r="G3551">
        <v>58101</v>
      </c>
      <c r="H3551">
        <v>0</v>
      </c>
      <c r="I3551">
        <f>机器人辅助表!H3551</f>
        <v>4438.5835623552011</v>
      </c>
      <c r="J3551">
        <v>2</v>
      </c>
      <c r="K3551">
        <v>4</v>
      </c>
      <c r="L3551">
        <v>1</v>
      </c>
      <c r="M3551" s="2">
        <f>机器人辅助表!C3551</f>
        <v>13611.375716400005</v>
      </c>
      <c r="N3551" s="2">
        <v>2</v>
      </c>
      <c r="O3551" s="2">
        <f>机器人辅助表!D3551</f>
        <v>870.03006552000022</v>
      </c>
      <c r="P3551" s="2">
        <v>3</v>
      </c>
      <c r="Q3551" s="2">
        <f>机器人辅助表!E3551</f>
        <v>386.68002912000014</v>
      </c>
      <c r="R3551" s="2">
        <v>6</v>
      </c>
      <c r="S3551" s="2">
        <f>机器人辅助表!F3551</f>
        <v>5581.3368</v>
      </c>
      <c r="T3551">
        <v>0</v>
      </c>
      <c r="U3551">
        <v>0</v>
      </c>
      <c r="V3551">
        <v>0</v>
      </c>
      <c r="W3551">
        <v>0</v>
      </c>
      <c r="X3551">
        <v>0</v>
      </c>
      <c r="Y3551">
        <v>0</v>
      </c>
      <c r="Z3551">
        <v>0</v>
      </c>
      <c r="AA3551">
        <v>0</v>
      </c>
      <c r="AB3551">
        <v>0</v>
      </c>
      <c r="AC3551">
        <v>0</v>
      </c>
      <c r="AD3551">
        <v>0</v>
      </c>
      <c r="AE3551">
        <v>0</v>
      </c>
      <c r="AF3551">
        <v>0</v>
      </c>
      <c r="AG3551">
        <v>0</v>
      </c>
      <c r="BD3551">
        <v>11</v>
      </c>
      <c r="BE3551">
        <v>9211103</v>
      </c>
      <c r="BF3551">
        <v>9214104</v>
      </c>
      <c r="BG3551">
        <v>9214204</v>
      </c>
      <c r="BH3551">
        <v>9214302</v>
      </c>
      <c r="BI3551">
        <v>9214402</v>
      </c>
      <c r="BJ3551">
        <v>9222104</v>
      </c>
      <c r="BK3551">
        <v>9223102</v>
      </c>
      <c r="BL3551">
        <v>9223203</v>
      </c>
      <c r="BM3551">
        <v>9223303</v>
      </c>
      <c r="BN3551">
        <v>9223402</v>
      </c>
      <c r="BO3551">
        <v>9215102</v>
      </c>
    </row>
    <row r="3552" spans="1:67" x14ac:dyDescent="0.15">
      <c r="A3552">
        <v>3551</v>
      </c>
      <c r="B3552" t="s">
        <v>1593</v>
      </c>
      <c r="E3552">
        <f>机器人辅助表!B3552</f>
        <v>21</v>
      </c>
      <c r="F3552">
        <v>2</v>
      </c>
      <c r="G3552">
        <v>58101</v>
      </c>
      <c r="H3552">
        <v>0</v>
      </c>
      <c r="I3552">
        <f>机器人辅助表!H3552</f>
        <v>3171.9970363393045</v>
      </c>
      <c r="J3552">
        <v>2</v>
      </c>
      <c r="K3552">
        <v>4</v>
      </c>
      <c r="L3552">
        <v>1</v>
      </c>
      <c r="M3552" s="2">
        <f>机器人辅助表!C3552</f>
        <v>5471.6108947500024</v>
      </c>
      <c r="N3552" s="2">
        <v>2</v>
      </c>
      <c r="O3552" s="2">
        <f>机器人辅助表!D3552</f>
        <v>444.89665095652197</v>
      </c>
      <c r="P3552" s="2">
        <v>3</v>
      </c>
      <c r="Q3552" s="2">
        <f>机器人辅助表!E3552</f>
        <v>197.73184486956532</v>
      </c>
      <c r="R3552" s="2">
        <v>6</v>
      </c>
      <c r="S3552" s="2">
        <f>机器人辅助表!F3552</f>
        <v>5240.6998000000003</v>
      </c>
      <c r="T3552">
        <v>0</v>
      </c>
      <c r="U3552">
        <v>0</v>
      </c>
      <c r="V3552">
        <v>0</v>
      </c>
      <c r="W3552">
        <v>0</v>
      </c>
      <c r="X3552">
        <v>0</v>
      </c>
      <c r="Y3552">
        <v>0</v>
      </c>
      <c r="Z3552">
        <v>0</v>
      </c>
      <c r="AA3552">
        <v>0</v>
      </c>
      <c r="AB3552">
        <v>0</v>
      </c>
      <c r="AC3552">
        <v>0</v>
      </c>
      <c r="AD3552">
        <v>0</v>
      </c>
      <c r="AE3552">
        <v>0</v>
      </c>
      <c r="AF3552">
        <v>0</v>
      </c>
      <c r="AG3552">
        <v>0</v>
      </c>
      <c r="BD3552">
        <v>11</v>
      </c>
      <c r="BE3552">
        <v>9211102</v>
      </c>
      <c r="BF3552">
        <v>9214103</v>
      </c>
      <c r="BG3552">
        <v>9214204</v>
      </c>
      <c r="BH3552">
        <v>9214303</v>
      </c>
      <c r="BI3552">
        <v>9214404</v>
      </c>
      <c r="BJ3552">
        <v>9222103</v>
      </c>
      <c r="BK3552">
        <v>9223104</v>
      </c>
      <c r="BL3552">
        <v>9223202</v>
      </c>
      <c r="BM3552">
        <v>9223303</v>
      </c>
      <c r="BN3552">
        <v>9223403</v>
      </c>
      <c r="BO3552">
        <v>9215104</v>
      </c>
    </row>
    <row r="3553" spans="1:67" x14ac:dyDescent="0.15">
      <c r="A3553">
        <v>3552</v>
      </c>
      <c r="B3553" t="s">
        <v>4239</v>
      </c>
      <c r="E3553">
        <f>机器人辅助表!B3553</f>
        <v>41</v>
      </c>
      <c r="F3553">
        <v>2</v>
      </c>
      <c r="G3553">
        <v>58101</v>
      </c>
      <c r="H3553">
        <v>0</v>
      </c>
      <c r="I3553">
        <f>机器人辅助表!H3553</f>
        <v>9842.2734973251463</v>
      </c>
      <c r="J3553">
        <v>2</v>
      </c>
      <c r="K3553">
        <v>4</v>
      </c>
      <c r="L3553">
        <v>1</v>
      </c>
      <c r="M3553" s="2">
        <f>机器人辅助表!C3553</f>
        <v>45492.185849041969</v>
      </c>
      <c r="N3553" s="2">
        <v>2</v>
      </c>
      <c r="O3553" s="2">
        <f>机器人辅助表!D3553</f>
        <v>2427.1587381756531</v>
      </c>
      <c r="P3553" s="2">
        <v>3</v>
      </c>
      <c r="Q3553" s="2">
        <f>机器人辅助表!E3553</f>
        <v>1078.7372169669568</v>
      </c>
      <c r="R3553" s="2">
        <v>6</v>
      </c>
      <c r="S3553" s="2">
        <f>机器人辅助表!F3553</f>
        <v>8459.7387999999992</v>
      </c>
      <c r="T3553">
        <v>0</v>
      </c>
      <c r="U3553">
        <v>0</v>
      </c>
      <c r="V3553">
        <v>0</v>
      </c>
      <c r="W3553">
        <v>0</v>
      </c>
      <c r="X3553">
        <v>0</v>
      </c>
      <c r="Y3553">
        <v>0</v>
      </c>
      <c r="Z3553">
        <v>0</v>
      </c>
      <c r="AA3553">
        <v>0</v>
      </c>
      <c r="AB3553">
        <v>0</v>
      </c>
      <c r="AC3553">
        <v>0</v>
      </c>
      <c r="AD3553">
        <v>0</v>
      </c>
      <c r="AE3553">
        <v>0</v>
      </c>
      <c r="AF3553">
        <v>0</v>
      </c>
      <c r="AG3553">
        <v>0</v>
      </c>
      <c r="BD3553">
        <v>11</v>
      </c>
      <c r="BE3553">
        <v>9211104</v>
      </c>
      <c r="BF3553">
        <v>9214102</v>
      </c>
      <c r="BG3553">
        <v>9214202</v>
      </c>
      <c r="BH3553">
        <v>9214302</v>
      </c>
      <c r="BI3553">
        <v>9214403</v>
      </c>
      <c r="BJ3553">
        <v>9222103</v>
      </c>
      <c r="BK3553">
        <v>9223102</v>
      </c>
      <c r="BL3553">
        <v>9223204</v>
      </c>
      <c r="BM3553">
        <v>9223302</v>
      </c>
      <c r="BN3553">
        <v>9223403</v>
      </c>
      <c r="BO3553">
        <v>9215103</v>
      </c>
    </row>
    <row r="3554" spans="1:67" x14ac:dyDescent="0.15">
      <c r="A3554">
        <v>3553</v>
      </c>
      <c r="B3554" t="s">
        <v>4240</v>
      </c>
      <c r="E3554">
        <f>机器人辅助表!B3554</f>
        <v>37</v>
      </c>
      <c r="F3554">
        <v>1</v>
      </c>
      <c r="G3554">
        <v>58001</v>
      </c>
      <c r="H3554">
        <v>0</v>
      </c>
      <c r="I3554">
        <f>机器人辅助表!H3554</f>
        <v>4069.082937461566</v>
      </c>
      <c r="J3554">
        <v>2</v>
      </c>
      <c r="K3554">
        <v>4</v>
      </c>
      <c r="L3554">
        <v>1</v>
      </c>
      <c r="M3554" s="2">
        <f>机器人辅助表!C3554</f>
        <v>15833.463298518134</v>
      </c>
      <c r="N3554" s="2">
        <v>2</v>
      </c>
      <c r="O3554" s="2">
        <f>机器人辅助表!D3554</f>
        <v>939.66072919193994</v>
      </c>
      <c r="P3554" s="2">
        <v>3</v>
      </c>
      <c r="Q3554" s="2">
        <f>机器人辅助表!E3554</f>
        <v>417.62699075197332</v>
      </c>
      <c r="R3554" s="2">
        <v>6</v>
      </c>
      <c r="S3554" s="2">
        <f>机器人辅助表!F3554</f>
        <v>4118.4594000000006</v>
      </c>
      <c r="T3554">
        <v>0</v>
      </c>
      <c r="U3554">
        <v>0</v>
      </c>
      <c r="V3554">
        <v>0</v>
      </c>
      <c r="W3554">
        <v>0</v>
      </c>
      <c r="X3554">
        <v>0</v>
      </c>
      <c r="Y3554">
        <v>0</v>
      </c>
      <c r="Z3554">
        <v>0</v>
      </c>
      <c r="AA3554">
        <v>0</v>
      </c>
      <c r="AB3554">
        <v>0</v>
      </c>
      <c r="AC3554">
        <v>0</v>
      </c>
      <c r="AD3554">
        <v>0</v>
      </c>
      <c r="AE3554">
        <v>0</v>
      </c>
      <c r="AF3554">
        <v>0</v>
      </c>
      <c r="AG3554">
        <v>0</v>
      </c>
      <c r="BD3554">
        <v>11</v>
      </c>
      <c r="BE3554">
        <v>9113103</v>
      </c>
      <c r="BF3554">
        <v>9121104</v>
      </c>
      <c r="BG3554">
        <v>9121203</v>
      </c>
      <c r="BH3554">
        <v>9121304</v>
      </c>
      <c r="BI3554">
        <v>9121404</v>
      </c>
      <c r="BJ3554">
        <v>9114103</v>
      </c>
      <c r="BK3554">
        <v>9122102</v>
      </c>
      <c r="BL3554">
        <v>9122204</v>
      </c>
      <c r="BM3554">
        <v>9122303</v>
      </c>
      <c r="BN3554">
        <v>9122404</v>
      </c>
      <c r="BO3554">
        <v>9115102</v>
      </c>
    </row>
    <row r="3555" spans="1:67" x14ac:dyDescent="0.15">
      <c r="A3555">
        <v>3554</v>
      </c>
      <c r="B3555" t="s">
        <v>4241</v>
      </c>
      <c r="E3555">
        <f>机器人辅助表!B3555</f>
        <v>36</v>
      </c>
      <c r="F3555">
        <v>1</v>
      </c>
      <c r="G3555">
        <v>58001</v>
      </c>
      <c r="H3555">
        <v>0</v>
      </c>
      <c r="I3555">
        <f>机器人辅助表!H3555</f>
        <v>4751.3736073776799</v>
      </c>
      <c r="J3555">
        <v>2</v>
      </c>
      <c r="K3555">
        <v>4</v>
      </c>
      <c r="L3555">
        <v>1</v>
      </c>
      <c r="M3555" s="2">
        <f>机器人辅助表!C3555</f>
        <v>17635.325822223414</v>
      </c>
      <c r="N3555" s="2">
        <v>2</v>
      </c>
      <c r="O3555" s="2">
        <f>机器人辅助表!D3555</f>
        <v>1076.4780904101674</v>
      </c>
      <c r="P3555" s="2">
        <v>3</v>
      </c>
      <c r="Q3555" s="2">
        <f>机器人辅助表!E3555</f>
        <v>478.43470684896329</v>
      </c>
      <c r="R3555" s="2">
        <v>6</v>
      </c>
      <c r="S3555" s="2">
        <f>机器人辅助表!F3555</f>
        <v>4997.5063999999993</v>
      </c>
      <c r="T3555">
        <v>0</v>
      </c>
      <c r="U3555">
        <v>0</v>
      </c>
      <c r="V3555">
        <v>0</v>
      </c>
      <c r="W3555">
        <v>0</v>
      </c>
      <c r="X3555">
        <v>0</v>
      </c>
      <c r="Y3555">
        <v>0</v>
      </c>
      <c r="Z3555">
        <v>0</v>
      </c>
      <c r="AA3555">
        <v>0</v>
      </c>
      <c r="AB3555">
        <v>0</v>
      </c>
      <c r="AC3555">
        <v>0</v>
      </c>
      <c r="AD3555">
        <v>0</v>
      </c>
      <c r="AE3555">
        <v>0</v>
      </c>
      <c r="AF3555">
        <v>0</v>
      </c>
      <c r="AG3555">
        <v>0</v>
      </c>
      <c r="BD3555">
        <v>11</v>
      </c>
      <c r="BE3555">
        <v>9113104</v>
      </c>
      <c r="BF3555">
        <v>9121103</v>
      </c>
      <c r="BG3555">
        <v>9121203</v>
      </c>
      <c r="BH3555">
        <v>9121303</v>
      </c>
      <c r="BI3555">
        <v>9121403</v>
      </c>
      <c r="BJ3555">
        <v>9114102</v>
      </c>
      <c r="BK3555">
        <v>9122103</v>
      </c>
      <c r="BL3555">
        <v>9122204</v>
      </c>
      <c r="BM3555">
        <v>9122302</v>
      </c>
      <c r="BN3555">
        <v>9122404</v>
      </c>
      <c r="BO3555">
        <v>9115102</v>
      </c>
    </row>
    <row r="3556" spans="1:67" x14ac:dyDescent="0.15">
      <c r="A3556">
        <v>3555</v>
      </c>
      <c r="B3556" t="s">
        <v>1594</v>
      </c>
      <c r="E3556">
        <f>机器人辅助表!B3556</f>
        <v>24</v>
      </c>
      <c r="F3556">
        <v>2</v>
      </c>
      <c r="G3556">
        <v>58101</v>
      </c>
      <c r="H3556">
        <v>0</v>
      </c>
      <c r="I3556">
        <f>机器人辅助表!H3556</f>
        <v>2253.0751801878259</v>
      </c>
      <c r="J3556">
        <v>2</v>
      </c>
      <c r="K3556">
        <v>4</v>
      </c>
      <c r="L3556">
        <v>1</v>
      </c>
      <c r="M3556" s="2">
        <f>机器人辅助表!C3556</f>
        <v>4692.4756452173924</v>
      </c>
      <c r="N3556" s="2">
        <v>2</v>
      </c>
      <c r="O3556" s="2">
        <f>机器人辅助表!D3556</f>
        <v>351.20399839464892</v>
      </c>
      <c r="P3556" s="2">
        <v>3</v>
      </c>
      <c r="Q3556" s="2">
        <f>机器人辅助表!E3556</f>
        <v>156.09066595317728</v>
      </c>
      <c r="R3556" s="2">
        <v>6</v>
      </c>
      <c r="S3556" s="2">
        <f>机器人辅助表!F3556</f>
        <v>3478.1440000000002</v>
      </c>
      <c r="T3556">
        <v>0</v>
      </c>
      <c r="U3556">
        <v>0</v>
      </c>
      <c r="V3556">
        <v>0</v>
      </c>
      <c r="W3556">
        <v>0</v>
      </c>
      <c r="X3556">
        <v>0</v>
      </c>
      <c r="Y3556">
        <v>0</v>
      </c>
      <c r="Z3556">
        <v>0</v>
      </c>
      <c r="AA3556">
        <v>0</v>
      </c>
      <c r="AB3556">
        <v>0</v>
      </c>
      <c r="AC3556">
        <v>0</v>
      </c>
      <c r="AD3556">
        <v>0</v>
      </c>
      <c r="AE3556">
        <v>0</v>
      </c>
      <c r="AF3556">
        <v>0</v>
      </c>
      <c r="AG3556">
        <v>0</v>
      </c>
      <c r="BD3556">
        <v>11</v>
      </c>
      <c r="BE3556">
        <v>9211102</v>
      </c>
      <c r="BF3556">
        <v>9214102</v>
      </c>
      <c r="BG3556">
        <v>9214203</v>
      </c>
      <c r="BH3556">
        <v>9214304</v>
      </c>
      <c r="BI3556">
        <v>9214403</v>
      </c>
      <c r="BJ3556">
        <v>9222102</v>
      </c>
      <c r="BK3556">
        <v>9223103</v>
      </c>
      <c r="BL3556">
        <v>9223202</v>
      </c>
      <c r="BM3556">
        <v>9223304</v>
      </c>
      <c r="BN3556">
        <v>9223403</v>
      </c>
      <c r="BO3556">
        <v>9215103</v>
      </c>
    </row>
    <row r="3557" spans="1:67" x14ac:dyDescent="0.15">
      <c r="A3557">
        <v>3556</v>
      </c>
      <c r="B3557" t="s">
        <v>4242</v>
      </c>
      <c r="E3557">
        <f>机器人辅助表!B3557</f>
        <v>25</v>
      </c>
      <c r="F3557">
        <v>3</v>
      </c>
      <c r="G3557">
        <v>58201</v>
      </c>
      <c r="H3557">
        <v>0</v>
      </c>
      <c r="I3557">
        <f>机器人辅助表!H3557</f>
        <v>2325.7255451086962</v>
      </c>
      <c r="J3557">
        <v>2</v>
      </c>
      <c r="K3557">
        <v>4</v>
      </c>
      <c r="L3557">
        <v>1</v>
      </c>
      <c r="M3557" s="2">
        <f>机器人辅助表!C3557</f>
        <v>5137.0281317934796</v>
      </c>
      <c r="N3557" s="2">
        <v>2</v>
      </c>
      <c r="O3557" s="2">
        <f>机器人辅助表!D3557</f>
        <v>374.54787391304365</v>
      </c>
      <c r="P3557" s="2">
        <v>3</v>
      </c>
      <c r="Q3557" s="2">
        <f>机器人辅助表!E3557</f>
        <v>166.46572173913052</v>
      </c>
      <c r="R3557" s="2">
        <v>6</v>
      </c>
      <c r="S3557" s="2">
        <f>机器人辅助表!F3557</f>
        <v>3504.7350000000001</v>
      </c>
      <c r="T3557">
        <v>0</v>
      </c>
      <c r="U3557">
        <v>0</v>
      </c>
      <c r="V3557">
        <v>0</v>
      </c>
      <c r="W3557">
        <v>0</v>
      </c>
      <c r="X3557">
        <v>0</v>
      </c>
      <c r="Y3557">
        <v>0</v>
      </c>
      <c r="Z3557">
        <v>0</v>
      </c>
      <c r="AA3557">
        <v>0</v>
      </c>
      <c r="AB3557">
        <v>0</v>
      </c>
      <c r="AC3557">
        <v>0</v>
      </c>
      <c r="AD3557">
        <v>0</v>
      </c>
      <c r="AE3557">
        <v>0</v>
      </c>
      <c r="AF3557">
        <v>0</v>
      </c>
      <c r="AG3557">
        <v>0</v>
      </c>
      <c r="BD3557">
        <v>8</v>
      </c>
      <c r="BE3557">
        <v>9323103</v>
      </c>
      <c r="BF3557">
        <v>9324104</v>
      </c>
      <c r="BG3557">
        <v>9324204</v>
      </c>
      <c r="BH3557">
        <v>9324302</v>
      </c>
      <c r="BI3557">
        <v>9324403</v>
      </c>
      <c r="BJ3557">
        <v>9312103</v>
      </c>
      <c r="BK3557">
        <v>9311104</v>
      </c>
      <c r="BL3557">
        <v>9315102</v>
      </c>
    </row>
    <row r="3558" spans="1:67" x14ac:dyDescent="0.15">
      <c r="A3558">
        <v>3557</v>
      </c>
      <c r="B3558" t="s">
        <v>4243</v>
      </c>
      <c r="E3558">
        <f>机器人辅助表!B3558</f>
        <v>22</v>
      </c>
      <c r="F3558">
        <v>1</v>
      </c>
      <c r="G3558">
        <v>58001</v>
      </c>
      <c r="H3558">
        <v>0</v>
      </c>
      <c r="I3558">
        <f>机器人辅助表!H3558</f>
        <v>3151.4849494873042</v>
      </c>
      <c r="J3558">
        <v>2</v>
      </c>
      <c r="K3558">
        <v>4</v>
      </c>
      <c r="L3558">
        <v>1</v>
      </c>
      <c r="M3558" s="2">
        <f>机器人辅助表!C3558</f>
        <v>5762.9359346086958</v>
      </c>
      <c r="N3558" s="2">
        <v>2</v>
      </c>
      <c r="O3558" s="2">
        <f>机器人辅助表!D3558</f>
        <v>455.46804313043486</v>
      </c>
      <c r="P3558" s="2">
        <v>3</v>
      </c>
      <c r="Q3558" s="2">
        <f>机器人辅助表!E3558</f>
        <v>202.43024139130441</v>
      </c>
      <c r="R3558" s="2">
        <v>6</v>
      </c>
      <c r="S3558" s="2">
        <f>机器人辅助表!F3558</f>
        <v>5111.2403999999997</v>
      </c>
      <c r="T3558">
        <v>0</v>
      </c>
      <c r="U3558">
        <v>0</v>
      </c>
      <c r="V3558">
        <v>0</v>
      </c>
      <c r="W3558">
        <v>0</v>
      </c>
      <c r="X3558">
        <v>0</v>
      </c>
      <c r="Y3558">
        <v>0</v>
      </c>
      <c r="Z3558">
        <v>0</v>
      </c>
      <c r="AA3558">
        <v>0</v>
      </c>
      <c r="AB3558">
        <v>0</v>
      </c>
      <c r="AC3558">
        <v>0</v>
      </c>
      <c r="AD3558">
        <v>0</v>
      </c>
      <c r="AE3558">
        <v>0</v>
      </c>
      <c r="AF3558">
        <v>0</v>
      </c>
      <c r="AG3558">
        <v>0</v>
      </c>
      <c r="BD3558">
        <v>11</v>
      </c>
      <c r="BE3558">
        <v>9113102</v>
      </c>
      <c r="BF3558">
        <v>9121102</v>
      </c>
      <c r="BG3558">
        <v>9121203</v>
      </c>
      <c r="BH3558">
        <v>9121303</v>
      </c>
      <c r="BI3558">
        <v>9121403</v>
      </c>
      <c r="BJ3558">
        <v>9114103</v>
      </c>
      <c r="BK3558">
        <v>9122102</v>
      </c>
      <c r="BL3558">
        <v>9122202</v>
      </c>
      <c r="BM3558">
        <v>9122303</v>
      </c>
      <c r="BN3558">
        <v>9122403</v>
      </c>
      <c r="BO3558">
        <v>9115104</v>
      </c>
    </row>
    <row r="3559" spans="1:67" x14ac:dyDescent="0.15">
      <c r="A3559">
        <v>3558</v>
      </c>
      <c r="B3559" t="s">
        <v>4244</v>
      </c>
      <c r="E3559">
        <f>机器人辅助表!B3559</f>
        <v>31</v>
      </c>
      <c r="F3559">
        <v>3</v>
      </c>
      <c r="G3559">
        <v>58201</v>
      </c>
      <c r="H3559">
        <v>0</v>
      </c>
      <c r="I3559">
        <f>机器人辅助表!H3559</f>
        <v>4523.9409385543395</v>
      </c>
      <c r="J3559">
        <v>2</v>
      </c>
      <c r="K3559">
        <v>4</v>
      </c>
      <c r="L3559">
        <v>1</v>
      </c>
      <c r="M3559" s="2">
        <f>机器人辅助表!C3559</f>
        <v>13873.13294171539</v>
      </c>
      <c r="N3559" s="2">
        <v>2</v>
      </c>
      <c r="O3559" s="2">
        <f>机器人辅助表!D3559</f>
        <v>886.76141293384649</v>
      </c>
      <c r="P3559" s="2">
        <v>3</v>
      </c>
      <c r="Q3559" s="2">
        <f>机器人辅助表!E3559</f>
        <v>394.11618352615397</v>
      </c>
      <c r="R3559" s="2">
        <v>6</v>
      </c>
      <c r="S3559" s="2">
        <f>机器人辅助表!F3559</f>
        <v>5688.6702000000005</v>
      </c>
      <c r="T3559">
        <v>0</v>
      </c>
      <c r="U3559">
        <v>0</v>
      </c>
      <c r="V3559">
        <v>0</v>
      </c>
      <c r="W3559">
        <v>0</v>
      </c>
      <c r="X3559">
        <v>0</v>
      </c>
      <c r="Y3559">
        <v>0</v>
      </c>
      <c r="Z3559">
        <v>0</v>
      </c>
      <c r="AA3559">
        <v>0</v>
      </c>
      <c r="AB3559">
        <v>0</v>
      </c>
      <c r="AC3559">
        <v>0</v>
      </c>
      <c r="AD3559">
        <v>0</v>
      </c>
      <c r="AE3559">
        <v>0</v>
      </c>
      <c r="AF3559">
        <v>0</v>
      </c>
      <c r="AG3559">
        <v>0</v>
      </c>
      <c r="BD3559">
        <v>8</v>
      </c>
      <c r="BE3559">
        <v>9323102</v>
      </c>
      <c r="BF3559">
        <v>9324103</v>
      </c>
      <c r="BG3559">
        <v>9324202</v>
      </c>
      <c r="BH3559">
        <v>9324304</v>
      </c>
      <c r="BI3559">
        <v>9324402</v>
      </c>
      <c r="BJ3559">
        <v>9312103</v>
      </c>
      <c r="BK3559">
        <v>9311103</v>
      </c>
      <c r="BL3559">
        <v>9315102</v>
      </c>
    </row>
    <row r="3560" spans="1:67" x14ac:dyDescent="0.15">
      <c r="A3560">
        <v>3559</v>
      </c>
      <c r="B3560" t="s">
        <v>4245</v>
      </c>
      <c r="E3560">
        <f>机器人辅助表!B3560</f>
        <v>21</v>
      </c>
      <c r="F3560">
        <v>2</v>
      </c>
      <c r="G3560">
        <v>58101</v>
      </c>
      <c r="H3560">
        <v>0</v>
      </c>
      <c r="I3560">
        <f>机器人辅助表!H3560</f>
        <v>1657.0133771921742</v>
      </c>
      <c r="J3560">
        <v>2</v>
      </c>
      <c r="K3560">
        <v>4</v>
      </c>
      <c r="L3560">
        <v>1</v>
      </c>
      <c r="M3560" s="2">
        <f>机器人辅助表!C3560</f>
        <v>2858.304198750001</v>
      </c>
      <c r="N3560" s="2">
        <v>2</v>
      </c>
      <c r="O3560" s="2">
        <f>机器人辅助表!D3560</f>
        <v>232.40869826086967</v>
      </c>
      <c r="P3560" s="2">
        <v>3</v>
      </c>
      <c r="Q3560" s="2">
        <f>机器人辅助表!E3560</f>
        <v>103.29275478260874</v>
      </c>
      <c r="R3560" s="2">
        <v>6</v>
      </c>
      <c r="S3560" s="2">
        <f>机器人辅助表!F3560</f>
        <v>2737.6789999999996</v>
      </c>
      <c r="T3560">
        <v>0</v>
      </c>
      <c r="U3560">
        <v>0</v>
      </c>
      <c r="V3560">
        <v>0</v>
      </c>
      <c r="W3560">
        <v>0</v>
      </c>
      <c r="X3560">
        <v>0</v>
      </c>
      <c r="Y3560">
        <v>0</v>
      </c>
      <c r="Z3560">
        <v>0</v>
      </c>
      <c r="AA3560">
        <v>0</v>
      </c>
      <c r="AB3560">
        <v>0</v>
      </c>
      <c r="AC3560">
        <v>0</v>
      </c>
      <c r="AD3560">
        <v>0</v>
      </c>
      <c r="AE3560">
        <v>0</v>
      </c>
      <c r="AF3560">
        <v>0</v>
      </c>
      <c r="AG3560">
        <v>0</v>
      </c>
      <c r="BD3560">
        <v>11</v>
      </c>
      <c r="BE3560">
        <v>9211103</v>
      </c>
      <c r="BF3560">
        <v>9214104</v>
      </c>
      <c r="BG3560">
        <v>9214203</v>
      </c>
      <c r="BH3560">
        <v>9214302</v>
      </c>
      <c r="BI3560">
        <v>9214402</v>
      </c>
      <c r="BJ3560">
        <v>9222103</v>
      </c>
      <c r="BK3560">
        <v>9223102</v>
      </c>
      <c r="BL3560">
        <v>9223202</v>
      </c>
      <c r="BM3560">
        <v>9223304</v>
      </c>
      <c r="BN3560">
        <v>9223402</v>
      </c>
      <c r="BO3560">
        <v>9215103</v>
      </c>
    </row>
    <row r="3561" spans="1:67" x14ac:dyDescent="0.15">
      <c r="A3561">
        <v>3560</v>
      </c>
      <c r="B3561" t="s">
        <v>802</v>
      </c>
      <c r="E3561">
        <f>机器人辅助表!B3561</f>
        <v>32</v>
      </c>
      <c r="F3561">
        <v>1</v>
      </c>
      <c r="G3561">
        <v>58001</v>
      </c>
      <c r="H3561">
        <v>0</v>
      </c>
      <c r="I3561">
        <f>机器人辅助表!H3561</f>
        <v>3091.0292965334697</v>
      </c>
      <c r="J3561">
        <v>2</v>
      </c>
      <c r="K3561">
        <v>4</v>
      </c>
      <c r="L3561">
        <v>1</v>
      </c>
      <c r="M3561" s="2">
        <f>机器人辅助表!C3561</f>
        <v>9902.5377429110413</v>
      </c>
      <c r="N3561" s="2">
        <v>2</v>
      </c>
      <c r="O3561" s="2">
        <f>机器人辅助表!D3561</f>
        <v>626.7643957348497</v>
      </c>
      <c r="P3561" s="2">
        <v>3</v>
      </c>
      <c r="Q3561" s="2">
        <f>机器人辅助表!E3561</f>
        <v>278.56195365993324</v>
      </c>
      <c r="R3561" s="2">
        <v>6</v>
      </c>
      <c r="S3561" s="2">
        <f>机器人辅助表!F3561</f>
        <v>3748.3232000000003</v>
      </c>
      <c r="T3561">
        <v>0</v>
      </c>
      <c r="U3561">
        <v>0</v>
      </c>
      <c r="V3561">
        <v>0</v>
      </c>
      <c r="W3561">
        <v>0</v>
      </c>
      <c r="X3561">
        <v>0</v>
      </c>
      <c r="Y3561">
        <v>0</v>
      </c>
      <c r="Z3561">
        <v>0</v>
      </c>
      <c r="AA3561">
        <v>0</v>
      </c>
      <c r="AB3561">
        <v>0</v>
      </c>
      <c r="AC3561">
        <v>0</v>
      </c>
      <c r="AD3561">
        <v>0</v>
      </c>
      <c r="AE3561">
        <v>0</v>
      </c>
      <c r="AF3561">
        <v>0</v>
      </c>
      <c r="AG3561">
        <v>0</v>
      </c>
      <c r="BD3561">
        <v>11</v>
      </c>
      <c r="BE3561">
        <v>9113102</v>
      </c>
      <c r="BF3561">
        <v>9121103</v>
      </c>
      <c r="BG3561">
        <v>9121202</v>
      </c>
      <c r="BH3561">
        <v>9121302</v>
      </c>
      <c r="BI3561">
        <v>9121403</v>
      </c>
      <c r="BJ3561">
        <v>9114102</v>
      </c>
      <c r="BK3561">
        <v>9122102</v>
      </c>
      <c r="BL3561">
        <v>9122203</v>
      </c>
      <c r="BM3561">
        <v>9122302</v>
      </c>
      <c r="BN3561">
        <v>9122404</v>
      </c>
      <c r="BO3561">
        <v>9115103</v>
      </c>
    </row>
    <row r="3562" spans="1:67" x14ac:dyDescent="0.15">
      <c r="A3562">
        <v>3561</v>
      </c>
      <c r="B3562" t="s">
        <v>4246</v>
      </c>
      <c r="E3562">
        <f>机器人辅助表!B3562</f>
        <v>26</v>
      </c>
      <c r="F3562">
        <v>2</v>
      </c>
      <c r="G3562">
        <v>58101</v>
      </c>
      <c r="H3562">
        <v>0</v>
      </c>
      <c r="I3562">
        <f>机器人辅助表!H3562</f>
        <v>3928.728315664182</v>
      </c>
      <c r="J3562">
        <v>2</v>
      </c>
      <c r="K3562">
        <v>4</v>
      </c>
      <c r="L3562">
        <v>1</v>
      </c>
      <c r="M3562" s="2">
        <f>机器人辅助表!C3562</f>
        <v>9239.9012580762555</v>
      </c>
      <c r="N3562" s="2">
        <v>2</v>
      </c>
      <c r="O3562" s="2">
        <f>机器人辅助表!D3562</f>
        <v>656.73533127491658</v>
      </c>
      <c r="P3562" s="2">
        <v>3</v>
      </c>
      <c r="Q3562" s="2">
        <f>机器人辅助表!E3562</f>
        <v>291.88236945551847</v>
      </c>
      <c r="R3562" s="2">
        <v>6</v>
      </c>
      <c r="S3562" s="2">
        <f>机器人辅助表!F3562</f>
        <v>5752.1367999999993</v>
      </c>
      <c r="T3562">
        <v>0</v>
      </c>
      <c r="U3562">
        <v>0</v>
      </c>
      <c r="V3562">
        <v>0</v>
      </c>
      <c r="W3562">
        <v>0</v>
      </c>
      <c r="X3562">
        <v>0</v>
      </c>
      <c r="Y3562">
        <v>0</v>
      </c>
      <c r="Z3562">
        <v>0</v>
      </c>
      <c r="AA3562">
        <v>0</v>
      </c>
      <c r="AB3562">
        <v>0</v>
      </c>
      <c r="AC3562">
        <v>0</v>
      </c>
      <c r="AD3562">
        <v>0</v>
      </c>
      <c r="AE3562">
        <v>0</v>
      </c>
      <c r="AF3562">
        <v>0</v>
      </c>
      <c r="AG3562">
        <v>0</v>
      </c>
      <c r="BD3562">
        <v>11</v>
      </c>
      <c r="BE3562">
        <v>9211102</v>
      </c>
      <c r="BF3562">
        <v>9214103</v>
      </c>
      <c r="BG3562">
        <v>9214203</v>
      </c>
      <c r="BH3562">
        <v>9214302</v>
      </c>
      <c r="BI3562">
        <v>9214404</v>
      </c>
      <c r="BJ3562">
        <v>9222103</v>
      </c>
      <c r="BK3562">
        <v>9223102</v>
      </c>
      <c r="BL3562">
        <v>9223202</v>
      </c>
      <c r="BM3562">
        <v>9223302</v>
      </c>
      <c r="BN3562">
        <v>9223404</v>
      </c>
      <c r="BO3562">
        <v>9215104</v>
      </c>
    </row>
    <row r="3563" spans="1:67" x14ac:dyDescent="0.15">
      <c r="A3563">
        <v>3562</v>
      </c>
      <c r="B3563" t="s">
        <v>1595</v>
      </c>
      <c r="E3563">
        <f>机器人辅助表!B3563</f>
        <v>32</v>
      </c>
      <c r="F3563">
        <v>3</v>
      </c>
      <c r="G3563">
        <v>58201</v>
      </c>
      <c r="H3563">
        <v>0</v>
      </c>
      <c r="I3563">
        <f>机器人辅助表!H3563</f>
        <v>5909.320713961044</v>
      </c>
      <c r="J3563">
        <v>2</v>
      </c>
      <c r="K3563">
        <v>4</v>
      </c>
      <c r="L3563">
        <v>1</v>
      </c>
      <c r="M3563" s="2">
        <f>机器人辅助表!C3563</f>
        <v>18931.322155565224</v>
      </c>
      <c r="N3563" s="2">
        <v>2</v>
      </c>
      <c r="O3563" s="2">
        <f>机器人辅助表!D3563</f>
        <v>1198.2260506695654</v>
      </c>
      <c r="P3563" s="2">
        <v>3</v>
      </c>
      <c r="Q3563" s="2">
        <f>机器人辅助表!E3563</f>
        <v>532.54491140869584</v>
      </c>
      <c r="R3563" s="2">
        <v>6</v>
      </c>
      <c r="S3563" s="2">
        <f>机器人辅助表!F3563</f>
        <v>7165.9120000000003</v>
      </c>
      <c r="T3563">
        <v>0</v>
      </c>
      <c r="U3563">
        <v>0</v>
      </c>
      <c r="V3563">
        <v>0</v>
      </c>
      <c r="W3563">
        <v>0</v>
      </c>
      <c r="X3563">
        <v>0</v>
      </c>
      <c r="Y3563">
        <v>0</v>
      </c>
      <c r="Z3563">
        <v>0</v>
      </c>
      <c r="AA3563">
        <v>0</v>
      </c>
      <c r="AB3563">
        <v>0</v>
      </c>
      <c r="AC3563">
        <v>0</v>
      </c>
      <c r="AD3563">
        <v>0</v>
      </c>
      <c r="AE3563">
        <v>0</v>
      </c>
      <c r="AF3563">
        <v>0</v>
      </c>
      <c r="AG3563">
        <v>0</v>
      </c>
      <c r="BD3563">
        <v>8</v>
      </c>
      <c r="BE3563">
        <v>9323102</v>
      </c>
      <c r="BF3563">
        <v>9324103</v>
      </c>
      <c r="BG3563">
        <v>9324202</v>
      </c>
      <c r="BH3563">
        <v>9324303</v>
      </c>
      <c r="BI3563">
        <v>9324404</v>
      </c>
      <c r="BJ3563">
        <v>9312102</v>
      </c>
      <c r="BK3563">
        <v>9311104</v>
      </c>
      <c r="BL3563">
        <v>9315104</v>
      </c>
    </row>
    <row r="3564" spans="1:67" x14ac:dyDescent="0.15">
      <c r="A3564">
        <v>3563</v>
      </c>
      <c r="B3564" t="s">
        <v>1596</v>
      </c>
      <c r="E3564">
        <f>机器人辅助表!B3564</f>
        <v>46</v>
      </c>
      <c r="F3564">
        <v>1</v>
      </c>
      <c r="G3564">
        <v>58001</v>
      </c>
      <c r="H3564">
        <v>0</v>
      </c>
      <c r="I3564">
        <f>机器人辅助表!H3564</f>
        <v>16066.776827600297</v>
      </c>
      <c r="J3564">
        <v>2</v>
      </c>
      <c r="K3564">
        <v>4</v>
      </c>
      <c r="L3564">
        <v>1</v>
      </c>
      <c r="M3564" s="2">
        <f>机器人辅助表!C3564</f>
        <v>88558.866772803245</v>
      </c>
      <c r="N3564" s="2">
        <v>2</v>
      </c>
      <c r="O3564" s="2">
        <f>机器人辅助表!D3564</f>
        <v>4186.6306025225431</v>
      </c>
      <c r="P3564" s="2">
        <v>3</v>
      </c>
      <c r="Q3564" s="2">
        <f>机器人辅助表!E3564</f>
        <v>1860.7247122322417</v>
      </c>
      <c r="R3564" s="2">
        <v>6</v>
      </c>
      <c r="S3564" s="2">
        <f>机器人辅助表!F3564</f>
        <v>11174.325599999998</v>
      </c>
      <c r="T3564">
        <v>0</v>
      </c>
      <c r="U3564">
        <v>0</v>
      </c>
      <c r="V3564">
        <v>0</v>
      </c>
      <c r="W3564">
        <v>0</v>
      </c>
      <c r="X3564">
        <v>0</v>
      </c>
      <c r="Y3564">
        <v>0</v>
      </c>
      <c r="Z3564">
        <v>0</v>
      </c>
      <c r="AA3564">
        <v>0</v>
      </c>
      <c r="AB3564">
        <v>0</v>
      </c>
      <c r="AC3564">
        <v>0</v>
      </c>
      <c r="AD3564">
        <v>0</v>
      </c>
      <c r="AE3564">
        <v>0</v>
      </c>
      <c r="AF3564">
        <v>0</v>
      </c>
      <c r="AG3564">
        <v>0</v>
      </c>
      <c r="BD3564">
        <v>11</v>
      </c>
      <c r="BE3564">
        <v>9113103</v>
      </c>
      <c r="BF3564">
        <v>9121102</v>
      </c>
      <c r="BG3564">
        <v>9121204</v>
      </c>
      <c r="BH3564">
        <v>9121303</v>
      </c>
      <c r="BI3564">
        <v>9121403</v>
      </c>
      <c r="BJ3564">
        <v>9114104</v>
      </c>
      <c r="BK3564">
        <v>9122103</v>
      </c>
      <c r="BL3564">
        <v>9122202</v>
      </c>
      <c r="BM3564">
        <v>9122304</v>
      </c>
      <c r="BN3564">
        <v>9122403</v>
      </c>
      <c r="BO3564">
        <v>9115104</v>
      </c>
    </row>
    <row r="3565" spans="1:67" x14ac:dyDescent="0.15">
      <c r="A3565">
        <v>3564</v>
      </c>
      <c r="B3565" t="s">
        <v>4247</v>
      </c>
      <c r="E3565">
        <f>机器人辅助表!B3565</f>
        <v>34</v>
      </c>
      <c r="F3565">
        <v>2</v>
      </c>
      <c r="G3565">
        <v>58101</v>
      </c>
      <c r="H3565">
        <v>0</v>
      </c>
      <c r="I3565">
        <f>机器人辅助表!H3565</f>
        <v>5244.5988811132747</v>
      </c>
      <c r="J3565">
        <v>2</v>
      </c>
      <c r="K3565">
        <v>4</v>
      </c>
      <c r="L3565">
        <v>1</v>
      </c>
      <c r="M3565" s="2">
        <f>机器人辅助表!C3565</f>
        <v>18175.502516685956</v>
      </c>
      <c r="N3565" s="2">
        <v>2</v>
      </c>
      <c r="O3565" s="2">
        <f>机器人辅助表!D3565</f>
        <v>1129.0616189494319</v>
      </c>
      <c r="P3565" s="2">
        <v>3</v>
      </c>
      <c r="Q3565" s="2">
        <f>机器人辅助表!E3565</f>
        <v>501.80516397752518</v>
      </c>
      <c r="R3565" s="2">
        <v>6</v>
      </c>
      <c r="S3565" s="2">
        <f>机器人辅助表!F3565</f>
        <v>5919.4476000000004</v>
      </c>
      <c r="T3565">
        <v>0</v>
      </c>
      <c r="U3565">
        <v>0</v>
      </c>
      <c r="V3565">
        <v>0</v>
      </c>
      <c r="W3565">
        <v>0</v>
      </c>
      <c r="X3565">
        <v>0</v>
      </c>
      <c r="Y3565">
        <v>0</v>
      </c>
      <c r="Z3565">
        <v>0</v>
      </c>
      <c r="AA3565">
        <v>0</v>
      </c>
      <c r="AB3565">
        <v>0</v>
      </c>
      <c r="AC3565">
        <v>0</v>
      </c>
      <c r="AD3565">
        <v>0</v>
      </c>
      <c r="AE3565">
        <v>0</v>
      </c>
      <c r="AF3565">
        <v>0</v>
      </c>
      <c r="AG3565">
        <v>0</v>
      </c>
      <c r="BD3565">
        <v>11</v>
      </c>
      <c r="BE3565">
        <v>9211102</v>
      </c>
      <c r="BF3565">
        <v>9214102</v>
      </c>
      <c r="BG3565">
        <v>9214202</v>
      </c>
      <c r="BH3565">
        <v>9214303</v>
      </c>
      <c r="BI3565">
        <v>9214403</v>
      </c>
      <c r="BJ3565">
        <v>9222103</v>
      </c>
      <c r="BK3565">
        <v>9223102</v>
      </c>
      <c r="BL3565">
        <v>9223204</v>
      </c>
      <c r="BM3565">
        <v>9223304</v>
      </c>
      <c r="BN3565">
        <v>9223404</v>
      </c>
      <c r="BO3565">
        <v>9215103</v>
      </c>
    </row>
    <row r="3566" spans="1:67" x14ac:dyDescent="0.15">
      <c r="A3566">
        <v>3565</v>
      </c>
      <c r="B3566" t="s">
        <v>4248</v>
      </c>
      <c r="E3566">
        <f>机器人辅助表!B3566</f>
        <v>43</v>
      </c>
      <c r="F3566">
        <v>3</v>
      </c>
      <c r="G3566">
        <v>58201</v>
      </c>
      <c r="H3566">
        <v>0</v>
      </c>
      <c r="I3566">
        <f>机器人辅助表!H3566</f>
        <v>5951.2385857309837</v>
      </c>
      <c r="J3566">
        <v>2</v>
      </c>
      <c r="K3566">
        <v>4</v>
      </c>
      <c r="L3566">
        <v>1</v>
      </c>
      <c r="M3566" s="2">
        <f>机器人辅助表!C3566</f>
        <v>29678.708703794033</v>
      </c>
      <c r="N3566" s="2">
        <v>2</v>
      </c>
      <c r="O3566" s="2">
        <f>机器人辅助表!D3566</f>
        <v>1506.423804893579</v>
      </c>
      <c r="P3566" s="2">
        <v>3</v>
      </c>
      <c r="Q3566" s="2">
        <f>机器人辅助表!E3566</f>
        <v>669.52169106381302</v>
      </c>
      <c r="R3566" s="2">
        <v>6</v>
      </c>
      <c r="S3566" s="2">
        <f>机器人辅助表!F3566</f>
        <v>4694.9165999999996</v>
      </c>
      <c r="T3566">
        <v>0</v>
      </c>
      <c r="U3566">
        <v>0</v>
      </c>
      <c r="V3566">
        <v>0</v>
      </c>
      <c r="W3566">
        <v>0</v>
      </c>
      <c r="X3566">
        <v>0</v>
      </c>
      <c r="Y3566">
        <v>0</v>
      </c>
      <c r="Z3566">
        <v>0</v>
      </c>
      <c r="AA3566">
        <v>0</v>
      </c>
      <c r="AB3566">
        <v>0</v>
      </c>
      <c r="AC3566">
        <v>0</v>
      </c>
      <c r="AD3566">
        <v>0</v>
      </c>
      <c r="AE3566">
        <v>0</v>
      </c>
      <c r="AF3566">
        <v>0</v>
      </c>
      <c r="AG3566">
        <v>0</v>
      </c>
      <c r="BD3566">
        <v>8</v>
      </c>
      <c r="BE3566">
        <v>9323103</v>
      </c>
      <c r="BF3566">
        <v>9324102</v>
      </c>
      <c r="BG3566">
        <v>9324203</v>
      </c>
      <c r="BH3566">
        <v>9324302</v>
      </c>
      <c r="BI3566">
        <v>9324404</v>
      </c>
      <c r="BJ3566">
        <v>9312102</v>
      </c>
      <c r="BK3566">
        <v>9311103</v>
      </c>
      <c r="BL3566">
        <v>9315104</v>
      </c>
    </row>
    <row r="3567" spans="1:67" x14ac:dyDescent="0.15">
      <c r="A3567">
        <v>3566</v>
      </c>
      <c r="B3567" t="s">
        <v>4249</v>
      </c>
      <c r="E3567">
        <f>机器人辅助表!B3567</f>
        <v>47</v>
      </c>
      <c r="F3567">
        <v>3</v>
      </c>
      <c r="G3567">
        <v>58201</v>
      </c>
      <c r="H3567">
        <v>0</v>
      </c>
      <c r="I3567">
        <f>机器人辅助表!H3567</f>
        <v>16835.823947028599</v>
      </c>
      <c r="J3567">
        <v>2</v>
      </c>
      <c r="K3567">
        <v>4</v>
      </c>
      <c r="L3567">
        <v>1</v>
      </c>
      <c r="M3567" s="2">
        <f>机器人辅助表!C3567</f>
        <v>95641.867185523326</v>
      </c>
      <c r="N3567" s="2">
        <v>2</v>
      </c>
      <c r="O3567" s="2">
        <f>机器人辅助表!D3567</f>
        <v>4419.6843086096997</v>
      </c>
      <c r="P3567" s="2">
        <v>3</v>
      </c>
      <c r="Q3567" s="2">
        <f>机器人辅助表!E3567</f>
        <v>1964.304137159867</v>
      </c>
      <c r="R3567" s="2">
        <v>6</v>
      </c>
      <c r="S3567" s="2">
        <f>机器人辅助表!F3567</f>
        <v>11235.8534</v>
      </c>
      <c r="T3567">
        <v>0</v>
      </c>
      <c r="U3567">
        <v>0</v>
      </c>
      <c r="V3567">
        <v>0</v>
      </c>
      <c r="W3567">
        <v>0</v>
      </c>
      <c r="X3567">
        <v>0</v>
      </c>
      <c r="Y3567">
        <v>0</v>
      </c>
      <c r="Z3567">
        <v>0</v>
      </c>
      <c r="AA3567">
        <v>0</v>
      </c>
      <c r="AB3567">
        <v>0</v>
      </c>
      <c r="AC3567">
        <v>0</v>
      </c>
      <c r="AD3567">
        <v>0</v>
      </c>
      <c r="AE3567">
        <v>0</v>
      </c>
      <c r="AF3567">
        <v>0</v>
      </c>
      <c r="AG3567">
        <v>0</v>
      </c>
      <c r="BD3567">
        <v>8</v>
      </c>
      <c r="BE3567">
        <v>9323102</v>
      </c>
      <c r="BF3567">
        <v>9324103</v>
      </c>
      <c r="BG3567">
        <v>9324204</v>
      </c>
      <c r="BH3567">
        <v>9324303</v>
      </c>
      <c r="BI3567">
        <v>9324403</v>
      </c>
      <c r="BJ3567">
        <v>9312104</v>
      </c>
      <c r="BK3567">
        <v>9311102</v>
      </c>
      <c r="BL3567">
        <v>9315103</v>
      </c>
    </row>
    <row r="3568" spans="1:67" x14ac:dyDescent="0.15">
      <c r="A3568">
        <v>3567</v>
      </c>
      <c r="B3568" t="s">
        <v>4250</v>
      </c>
      <c r="E3568">
        <f>机器人辅助表!B3568</f>
        <v>22</v>
      </c>
      <c r="F3568">
        <v>1</v>
      </c>
      <c r="G3568">
        <v>58001</v>
      </c>
      <c r="H3568">
        <v>0</v>
      </c>
      <c r="I3568">
        <f>机器人辅助表!H3568</f>
        <v>1550.730689430261</v>
      </c>
      <c r="J3568">
        <v>2</v>
      </c>
      <c r="K3568">
        <v>4</v>
      </c>
      <c r="L3568">
        <v>1</v>
      </c>
      <c r="M3568" s="2">
        <f>机器人辅助表!C3568</f>
        <v>2835.7303805217393</v>
      </c>
      <c r="N3568" s="2">
        <v>2</v>
      </c>
      <c r="O3568" s="2">
        <f>机器人辅助表!D3568</f>
        <v>224.11919582608701</v>
      </c>
      <c r="P3568" s="2">
        <v>3</v>
      </c>
      <c r="Q3568" s="2">
        <f>机器人辅助表!E3568</f>
        <v>99.6085314782609</v>
      </c>
      <c r="R3568" s="2">
        <v>6</v>
      </c>
      <c r="S3568" s="2">
        <f>机器人辅助表!F3568</f>
        <v>2515.0547999999999</v>
      </c>
      <c r="T3568">
        <v>0</v>
      </c>
      <c r="U3568">
        <v>0</v>
      </c>
      <c r="V3568">
        <v>0</v>
      </c>
      <c r="W3568">
        <v>0</v>
      </c>
      <c r="X3568">
        <v>0</v>
      </c>
      <c r="Y3568">
        <v>0</v>
      </c>
      <c r="Z3568">
        <v>0</v>
      </c>
      <c r="AA3568">
        <v>0</v>
      </c>
      <c r="AB3568">
        <v>0</v>
      </c>
      <c r="AC3568">
        <v>0</v>
      </c>
      <c r="AD3568">
        <v>0</v>
      </c>
      <c r="AE3568">
        <v>0</v>
      </c>
      <c r="AF3568">
        <v>0</v>
      </c>
      <c r="AG3568">
        <v>0</v>
      </c>
      <c r="BD3568">
        <v>11</v>
      </c>
      <c r="BE3568">
        <v>9113104</v>
      </c>
      <c r="BF3568">
        <v>9121102</v>
      </c>
      <c r="BG3568">
        <v>9121204</v>
      </c>
      <c r="BH3568">
        <v>9121304</v>
      </c>
      <c r="BI3568">
        <v>9121404</v>
      </c>
      <c r="BJ3568">
        <v>9114103</v>
      </c>
      <c r="BK3568">
        <v>9122103</v>
      </c>
      <c r="BL3568">
        <v>9122202</v>
      </c>
      <c r="BM3568">
        <v>9122303</v>
      </c>
      <c r="BN3568">
        <v>9122404</v>
      </c>
      <c r="BO3568">
        <v>9115102</v>
      </c>
    </row>
    <row r="3569" spans="1:67" x14ac:dyDescent="0.15">
      <c r="A3569">
        <v>3568</v>
      </c>
      <c r="B3569" t="s">
        <v>4251</v>
      </c>
      <c r="E3569">
        <f>机器人辅助表!B3569</f>
        <v>21</v>
      </c>
      <c r="F3569">
        <v>3</v>
      </c>
      <c r="G3569">
        <v>58201</v>
      </c>
      <c r="H3569">
        <v>0</v>
      </c>
      <c r="I3569">
        <f>机器人辅助表!H3569</f>
        <v>3787.4591478678267</v>
      </c>
      <c r="J3569">
        <v>2</v>
      </c>
      <c r="K3569">
        <v>4</v>
      </c>
      <c r="L3569">
        <v>1</v>
      </c>
      <c r="M3569" s="2">
        <f>机器人辅助表!C3569</f>
        <v>6533.2667400000028</v>
      </c>
      <c r="N3569" s="2">
        <v>2</v>
      </c>
      <c r="O3569" s="2">
        <f>机器人辅助表!D3569</f>
        <v>531.21988173913076</v>
      </c>
      <c r="P3569" s="2">
        <v>3</v>
      </c>
      <c r="Q3569" s="2">
        <f>机器人辅助表!E3569</f>
        <v>236.09772521739143</v>
      </c>
      <c r="R3569" s="2">
        <v>6</v>
      </c>
      <c r="S3569" s="2">
        <f>机器人辅助表!F3569</f>
        <v>6257.5519999999997</v>
      </c>
      <c r="T3569">
        <v>0</v>
      </c>
      <c r="U3569">
        <v>0</v>
      </c>
      <c r="V3569">
        <v>0</v>
      </c>
      <c r="W3569">
        <v>0</v>
      </c>
      <c r="X3569">
        <v>0</v>
      </c>
      <c r="Y3569">
        <v>0</v>
      </c>
      <c r="Z3569">
        <v>0</v>
      </c>
      <c r="AA3569">
        <v>0</v>
      </c>
      <c r="AB3569">
        <v>0</v>
      </c>
      <c r="AC3569">
        <v>0</v>
      </c>
      <c r="AD3569">
        <v>0</v>
      </c>
      <c r="AE3569">
        <v>0</v>
      </c>
      <c r="AF3569">
        <v>0</v>
      </c>
      <c r="AG3569">
        <v>0</v>
      </c>
      <c r="BD3569">
        <v>8</v>
      </c>
      <c r="BE3569">
        <v>9323104</v>
      </c>
      <c r="BF3569">
        <v>9324104</v>
      </c>
      <c r="BG3569">
        <v>9324203</v>
      </c>
      <c r="BH3569">
        <v>9324304</v>
      </c>
      <c r="BI3569">
        <v>9324402</v>
      </c>
      <c r="BJ3569">
        <v>9312104</v>
      </c>
      <c r="BK3569">
        <v>9311102</v>
      </c>
      <c r="BL3569">
        <v>9315104</v>
      </c>
    </row>
    <row r="3570" spans="1:67" x14ac:dyDescent="0.15">
      <c r="A3570">
        <v>3569</v>
      </c>
      <c r="B3570" t="s">
        <v>4252</v>
      </c>
      <c r="E3570">
        <f>机器人辅助表!B3570</f>
        <v>25</v>
      </c>
      <c r="F3570">
        <v>1</v>
      </c>
      <c r="G3570">
        <v>58001</v>
      </c>
      <c r="H3570">
        <v>0</v>
      </c>
      <c r="I3570">
        <f>机器人辅助表!H3570</f>
        <v>4174.3791835284273</v>
      </c>
      <c r="J3570">
        <v>2</v>
      </c>
      <c r="K3570">
        <v>4</v>
      </c>
      <c r="L3570">
        <v>1</v>
      </c>
      <c r="M3570" s="2">
        <f>机器人辅助表!C3570</f>
        <v>9220.3069032190651</v>
      </c>
      <c r="N3570" s="2">
        <v>2</v>
      </c>
      <c r="O3570" s="2">
        <f>机器人辅助表!D3570</f>
        <v>672.26541471571932</v>
      </c>
      <c r="P3570" s="2">
        <v>3</v>
      </c>
      <c r="Q3570" s="2">
        <f>机器人辅助表!E3570</f>
        <v>298.7846287625419</v>
      </c>
      <c r="R3570" s="2">
        <v>6</v>
      </c>
      <c r="S3570" s="2">
        <f>机器人辅助表!F3570</f>
        <v>6290.5499999999993</v>
      </c>
      <c r="T3570">
        <v>0</v>
      </c>
      <c r="U3570">
        <v>0</v>
      </c>
      <c r="V3570">
        <v>0</v>
      </c>
      <c r="W3570">
        <v>0</v>
      </c>
      <c r="X3570">
        <v>0</v>
      </c>
      <c r="Y3570">
        <v>0</v>
      </c>
      <c r="Z3570">
        <v>0</v>
      </c>
      <c r="AA3570">
        <v>0</v>
      </c>
      <c r="AB3570">
        <v>0</v>
      </c>
      <c r="AC3570">
        <v>0</v>
      </c>
      <c r="AD3570">
        <v>0</v>
      </c>
      <c r="AE3570">
        <v>0</v>
      </c>
      <c r="AF3570">
        <v>0</v>
      </c>
      <c r="AG3570">
        <v>0</v>
      </c>
      <c r="BD3570">
        <v>11</v>
      </c>
      <c r="BE3570">
        <v>9113103</v>
      </c>
      <c r="BF3570">
        <v>9121102</v>
      </c>
      <c r="BG3570">
        <v>9121202</v>
      </c>
      <c r="BH3570">
        <v>9121304</v>
      </c>
      <c r="BI3570">
        <v>9121402</v>
      </c>
      <c r="BJ3570">
        <v>9114102</v>
      </c>
      <c r="BK3570">
        <v>9122103</v>
      </c>
      <c r="BL3570">
        <v>9122202</v>
      </c>
      <c r="BM3570">
        <v>9122304</v>
      </c>
      <c r="BN3570">
        <v>9122403</v>
      </c>
      <c r="BO3570">
        <v>9115104</v>
      </c>
    </row>
    <row r="3571" spans="1:67" x14ac:dyDescent="0.15">
      <c r="A3571">
        <v>3570</v>
      </c>
      <c r="B3571" t="s">
        <v>1597</v>
      </c>
      <c r="E3571">
        <f>机器人辅助表!B3571</f>
        <v>40</v>
      </c>
      <c r="F3571">
        <v>3</v>
      </c>
      <c r="G3571">
        <v>58201</v>
      </c>
      <c r="H3571">
        <v>0</v>
      </c>
      <c r="I3571">
        <f>机器人辅助表!H3571</f>
        <v>7587.1837894373475</v>
      </c>
      <c r="J3571">
        <v>2</v>
      </c>
      <c r="K3571">
        <v>4</v>
      </c>
      <c r="L3571">
        <v>1</v>
      </c>
      <c r="M3571" s="2">
        <f>机器人辅助表!C3571</f>
        <v>33652.106564002686</v>
      </c>
      <c r="N3571" s="2">
        <v>2</v>
      </c>
      <c r="O3571" s="2">
        <f>机器人辅助表!D3571</f>
        <v>1842.2686075183954</v>
      </c>
      <c r="P3571" s="2">
        <v>3</v>
      </c>
      <c r="Q3571" s="2">
        <f>机器人辅助表!E3571</f>
        <v>818.78604778595354</v>
      </c>
      <c r="R3571" s="2">
        <v>6</v>
      </c>
      <c r="S3571" s="2">
        <f>机器人辅助表!F3571</f>
        <v>6810.3359999999993</v>
      </c>
      <c r="T3571">
        <v>0</v>
      </c>
      <c r="U3571">
        <v>0</v>
      </c>
      <c r="V3571">
        <v>0</v>
      </c>
      <c r="W3571">
        <v>0</v>
      </c>
      <c r="X3571">
        <v>0</v>
      </c>
      <c r="Y3571">
        <v>0</v>
      </c>
      <c r="Z3571">
        <v>0</v>
      </c>
      <c r="AA3571">
        <v>0</v>
      </c>
      <c r="AB3571">
        <v>0</v>
      </c>
      <c r="AC3571">
        <v>0</v>
      </c>
      <c r="AD3571">
        <v>0</v>
      </c>
      <c r="AE3571">
        <v>0</v>
      </c>
      <c r="AF3571">
        <v>0</v>
      </c>
      <c r="AG3571">
        <v>0</v>
      </c>
      <c r="BD3571">
        <v>8</v>
      </c>
      <c r="BE3571">
        <v>9323102</v>
      </c>
      <c r="BF3571">
        <v>9324102</v>
      </c>
      <c r="BG3571">
        <v>9324204</v>
      </c>
      <c r="BH3571">
        <v>9324303</v>
      </c>
      <c r="BI3571">
        <v>9324404</v>
      </c>
      <c r="BJ3571">
        <v>9312104</v>
      </c>
      <c r="BK3571">
        <v>9311103</v>
      </c>
      <c r="BL3571">
        <v>9315103</v>
      </c>
    </row>
    <row r="3572" spans="1:67" x14ac:dyDescent="0.15">
      <c r="A3572">
        <v>3571</v>
      </c>
      <c r="B3572" t="s">
        <v>1598</v>
      </c>
      <c r="E3572">
        <f>机器人辅助表!B3572</f>
        <v>47</v>
      </c>
      <c r="F3572">
        <v>1</v>
      </c>
      <c r="G3572">
        <v>58001</v>
      </c>
      <c r="H3572">
        <v>0</v>
      </c>
      <c r="I3572">
        <f>机器人辅助表!H3572</f>
        <v>12223.269440993368</v>
      </c>
      <c r="J3572">
        <v>2</v>
      </c>
      <c r="K3572">
        <v>4</v>
      </c>
      <c r="L3572">
        <v>1</v>
      </c>
      <c r="M3572" s="2">
        <f>机器人辅助表!C3572</f>
        <v>69438.61590181831</v>
      </c>
      <c r="N3572" s="2">
        <v>2</v>
      </c>
      <c r="O3572" s="2">
        <f>机器人辅助表!D3572</f>
        <v>3208.811895291974</v>
      </c>
      <c r="P3572" s="2">
        <v>3</v>
      </c>
      <c r="Q3572" s="2">
        <f>机器人辅助表!E3572</f>
        <v>1426.1386201297664</v>
      </c>
      <c r="R3572" s="2">
        <v>6</v>
      </c>
      <c r="S3572" s="2">
        <f>机器人辅助表!F3572</f>
        <v>8157.5374000000002</v>
      </c>
      <c r="T3572">
        <v>0</v>
      </c>
      <c r="U3572">
        <v>0</v>
      </c>
      <c r="V3572">
        <v>0</v>
      </c>
      <c r="W3572">
        <v>0</v>
      </c>
      <c r="X3572">
        <v>0</v>
      </c>
      <c r="Y3572">
        <v>0</v>
      </c>
      <c r="Z3572">
        <v>0</v>
      </c>
      <c r="AA3572">
        <v>0</v>
      </c>
      <c r="AB3572">
        <v>0</v>
      </c>
      <c r="AC3572">
        <v>0</v>
      </c>
      <c r="AD3572">
        <v>0</v>
      </c>
      <c r="AE3572">
        <v>0</v>
      </c>
      <c r="AF3572">
        <v>0</v>
      </c>
      <c r="AG3572">
        <v>0</v>
      </c>
      <c r="BD3572">
        <v>11</v>
      </c>
      <c r="BE3572">
        <v>9113103</v>
      </c>
      <c r="BF3572">
        <v>9121102</v>
      </c>
      <c r="BG3572">
        <v>9121203</v>
      </c>
      <c r="BH3572">
        <v>9121302</v>
      </c>
      <c r="BI3572">
        <v>9121404</v>
      </c>
      <c r="BJ3572">
        <v>9114104</v>
      </c>
      <c r="BK3572">
        <v>9122102</v>
      </c>
      <c r="BL3572">
        <v>9122202</v>
      </c>
      <c r="BM3572">
        <v>9122302</v>
      </c>
      <c r="BN3572">
        <v>9122403</v>
      </c>
      <c r="BO3572">
        <v>9115103</v>
      </c>
    </row>
    <row r="3573" spans="1:67" x14ac:dyDescent="0.15">
      <c r="A3573">
        <v>3572</v>
      </c>
      <c r="B3573" t="s">
        <v>4253</v>
      </c>
      <c r="E3573">
        <f>机器人辅助表!B3573</f>
        <v>21</v>
      </c>
      <c r="F3573">
        <v>3</v>
      </c>
      <c r="G3573">
        <v>58201</v>
      </c>
      <c r="H3573">
        <v>0</v>
      </c>
      <c r="I3573">
        <f>机器人辅助表!H3573</f>
        <v>3361.3699937326955</v>
      </c>
      <c r="J3573">
        <v>2</v>
      </c>
      <c r="K3573">
        <v>4</v>
      </c>
      <c r="L3573">
        <v>1</v>
      </c>
      <c r="M3573" s="2">
        <f>机器人辅助表!C3573</f>
        <v>5798.2742317500024</v>
      </c>
      <c r="N3573" s="2">
        <v>2</v>
      </c>
      <c r="O3573" s="2">
        <f>机器人辅助表!D3573</f>
        <v>471.45764504347846</v>
      </c>
      <c r="P3573" s="2">
        <v>3</v>
      </c>
      <c r="Q3573" s="2">
        <f>机器人辅助表!E3573</f>
        <v>209.53673113043487</v>
      </c>
      <c r="R3573" s="2">
        <v>6</v>
      </c>
      <c r="S3573" s="2">
        <f>机器人辅助表!F3573</f>
        <v>5553.5773999999992</v>
      </c>
      <c r="T3573">
        <v>0</v>
      </c>
      <c r="U3573">
        <v>0</v>
      </c>
      <c r="V3573">
        <v>0</v>
      </c>
      <c r="W3573">
        <v>0</v>
      </c>
      <c r="X3573">
        <v>0</v>
      </c>
      <c r="Y3573">
        <v>0</v>
      </c>
      <c r="Z3573">
        <v>0</v>
      </c>
      <c r="AA3573">
        <v>0</v>
      </c>
      <c r="AB3573">
        <v>0</v>
      </c>
      <c r="AC3573">
        <v>0</v>
      </c>
      <c r="AD3573">
        <v>0</v>
      </c>
      <c r="AE3573">
        <v>0</v>
      </c>
      <c r="AF3573">
        <v>0</v>
      </c>
      <c r="AG3573">
        <v>0</v>
      </c>
      <c r="BD3573">
        <v>8</v>
      </c>
      <c r="BE3573">
        <v>9323103</v>
      </c>
      <c r="BF3573">
        <v>9324103</v>
      </c>
      <c r="BG3573">
        <v>9324202</v>
      </c>
      <c r="BH3573">
        <v>9324302</v>
      </c>
      <c r="BI3573">
        <v>9324402</v>
      </c>
      <c r="BJ3573">
        <v>9312102</v>
      </c>
      <c r="BK3573">
        <v>9311103</v>
      </c>
      <c r="BL3573">
        <v>9315104</v>
      </c>
    </row>
    <row r="3574" spans="1:67" x14ac:dyDescent="0.15">
      <c r="A3574">
        <v>3573</v>
      </c>
      <c r="B3574" t="s">
        <v>1599</v>
      </c>
      <c r="E3574">
        <f>机器人辅助表!B3574</f>
        <v>32</v>
      </c>
      <c r="F3574">
        <v>2</v>
      </c>
      <c r="G3574">
        <v>58101</v>
      </c>
      <c r="H3574">
        <v>0</v>
      </c>
      <c r="I3574">
        <f>机器人辅助表!H3574</f>
        <v>6818.4469776473597</v>
      </c>
      <c r="J3574">
        <v>2</v>
      </c>
      <c r="K3574">
        <v>4</v>
      </c>
      <c r="L3574">
        <v>1</v>
      </c>
      <c r="M3574" s="2">
        <f>机器人辅助表!C3574</f>
        <v>21843.833256421411</v>
      </c>
      <c r="N3574" s="2">
        <v>2</v>
      </c>
      <c r="O3574" s="2">
        <f>机器人辅助表!D3574</f>
        <v>1382.5685200033449</v>
      </c>
      <c r="P3574" s="2">
        <v>3</v>
      </c>
      <c r="Q3574" s="2">
        <f>机器人辅助表!E3574</f>
        <v>614.47489777926444</v>
      </c>
      <c r="R3574" s="2">
        <v>6</v>
      </c>
      <c r="S3574" s="2">
        <f>机器人辅助表!F3574</f>
        <v>8268.36</v>
      </c>
      <c r="T3574">
        <v>0</v>
      </c>
      <c r="U3574">
        <v>0</v>
      </c>
      <c r="V3574">
        <v>0</v>
      </c>
      <c r="W3574">
        <v>0</v>
      </c>
      <c r="X3574">
        <v>0</v>
      </c>
      <c r="Y3574">
        <v>0</v>
      </c>
      <c r="Z3574">
        <v>0</v>
      </c>
      <c r="AA3574">
        <v>0</v>
      </c>
      <c r="AB3574">
        <v>0</v>
      </c>
      <c r="AC3574">
        <v>0</v>
      </c>
      <c r="AD3574">
        <v>0</v>
      </c>
      <c r="AE3574">
        <v>0</v>
      </c>
      <c r="AF3574">
        <v>0</v>
      </c>
      <c r="AG3574">
        <v>0</v>
      </c>
      <c r="BD3574">
        <v>11</v>
      </c>
      <c r="BE3574">
        <v>9211104</v>
      </c>
      <c r="BF3574">
        <v>9214103</v>
      </c>
      <c r="BG3574">
        <v>9214203</v>
      </c>
      <c r="BH3574">
        <v>9214302</v>
      </c>
      <c r="BI3574">
        <v>9214403</v>
      </c>
      <c r="BJ3574">
        <v>9222104</v>
      </c>
      <c r="BK3574">
        <v>9223102</v>
      </c>
      <c r="BL3574">
        <v>9223204</v>
      </c>
      <c r="BM3574">
        <v>9223304</v>
      </c>
      <c r="BN3574">
        <v>9223402</v>
      </c>
      <c r="BO3574">
        <v>9215104</v>
      </c>
    </row>
    <row r="3575" spans="1:67" x14ac:dyDescent="0.15">
      <c r="A3575">
        <v>3574</v>
      </c>
      <c r="B3575" t="s">
        <v>4254</v>
      </c>
      <c r="E3575">
        <f>机器人辅助表!B3575</f>
        <v>37</v>
      </c>
      <c r="F3575">
        <v>2</v>
      </c>
      <c r="G3575">
        <v>58101</v>
      </c>
      <c r="H3575">
        <v>0</v>
      </c>
      <c r="I3575">
        <f>机器人辅助表!H3575</f>
        <v>5672.0550037343055</v>
      </c>
      <c r="J3575">
        <v>2</v>
      </c>
      <c r="K3575">
        <v>4</v>
      </c>
      <c r="L3575">
        <v>1</v>
      </c>
      <c r="M3575" s="2">
        <f>机器人辅助表!C3575</f>
        <v>22070.888234298007</v>
      </c>
      <c r="N3575" s="2">
        <v>2</v>
      </c>
      <c r="O3575" s="2">
        <f>机器人辅助表!D3575</f>
        <v>1309.8301073584619</v>
      </c>
      <c r="P3575" s="2">
        <v>3</v>
      </c>
      <c r="Q3575" s="2">
        <f>机器人辅助表!E3575</f>
        <v>582.14671438153857</v>
      </c>
      <c r="R3575" s="2">
        <v>6</v>
      </c>
      <c r="S3575" s="2">
        <f>机器人辅助表!F3575</f>
        <v>5740.8828000000003</v>
      </c>
      <c r="T3575">
        <v>0</v>
      </c>
      <c r="U3575">
        <v>0</v>
      </c>
      <c r="V3575">
        <v>0</v>
      </c>
      <c r="W3575">
        <v>0</v>
      </c>
      <c r="X3575">
        <v>0</v>
      </c>
      <c r="Y3575">
        <v>0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  <c r="AF3575">
        <v>0</v>
      </c>
      <c r="AG3575">
        <v>0</v>
      </c>
      <c r="BD3575">
        <v>11</v>
      </c>
      <c r="BE3575">
        <v>9211102</v>
      </c>
      <c r="BF3575">
        <v>9214102</v>
      </c>
      <c r="BG3575">
        <v>9214203</v>
      </c>
      <c r="BH3575">
        <v>9214303</v>
      </c>
      <c r="BI3575">
        <v>9214402</v>
      </c>
      <c r="BJ3575">
        <v>9222102</v>
      </c>
      <c r="BK3575">
        <v>9223102</v>
      </c>
      <c r="BL3575">
        <v>9223204</v>
      </c>
      <c r="BM3575">
        <v>9223304</v>
      </c>
      <c r="BN3575">
        <v>9223403</v>
      </c>
      <c r="BO3575">
        <v>9215103</v>
      </c>
    </row>
    <row r="3576" spans="1:67" x14ac:dyDescent="0.15">
      <c r="A3576">
        <v>3575</v>
      </c>
      <c r="B3576" t="s">
        <v>1009</v>
      </c>
      <c r="E3576">
        <f>机器人辅助表!B3576</f>
        <v>30</v>
      </c>
      <c r="F3576">
        <v>2</v>
      </c>
      <c r="G3576">
        <v>58101</v>
      </c>
      <c r="H3576">
        <v>0</v>
      </c>
      <c r="I3576">
        <f>机器人辅助表!H3576</f>
        <v>5365.2686518952523</v>
      </c>
      <c r="J3576">
        <v>2</v>
      </c>
      <c r="K3576">
        <v>4</v>
      </c>
      <c r="L3576">
        <v>1</v>
      </c>
      <c r="M3576" s="2">
        <f>机器人辅助表!C3576</f>
        <v>15699.47049564382</v>
      </c>
      <c r="N3576" s="2">
        <v>2</v>
      </c>
      <c r="O3576" s="2">
        <f>机器人辅助表!D3576</f>
        <v>1013.7774669832783</v>
      </c>
      <c r="P3576" s="2">
        <v>3</v>
      </c>
      <c r="Q3576" s="2">
        <f>机器人辅助表!E3576</f>
        <v>450.56776310367923</v>
      </c>
      <c r="R3576" s="2">
        <v>6</v>
      </c>
      <c r="S3576" s="2">
        <f>机器人辅助表!F3576</f>
        <v>6996.2739999999994</v>
      </c>
      <c r="T3576">
        <v>0</v>
      </c>
      <c r="U3576">
        <v>0</v>
      </c>
      <c r="V3576">
        <v>0</v>
      </c>
      <c r="W3576">
        <v>0</v>
      </c>
      <c r="X3576">
        <v>0</v>
      </c>
      <c r="Y3576">
        <v>0</v>
      </c>
      <c r="Z3576">
        <v>0</v>
      </c>
      <c r="AA3576">
        <v>0</v>
      </c>
      <c r="AB3576">
        <v>0</v>
      </c>
      <c r="AC3576">
        <v>0</v>
      </c>
      <c r="AD3576">
        <v>0</v>
      </c>
      <c r="AE3576">
        <v>0</v>
      </c>
      <c r="AF3576">
        <v>0</v>
      </c>
      <c r="AG3576">
        <v>0</v>
      </c>
      <c r="BD3576">
        <v>11</v>
      </c>
      <c r="BE3576">
        <v>9211103</v>
      </c>
      <c r="BF3576">
        <v>9214103</v>
      </c>
      <c r="BG3576">
        <v>9214203</v>
      </c>
      <c r="BH3576">
        <v>9214304</v>
      </c>
      <c r="BI3576">
        <v>9214403</v>
      </c>
      <c r="BJ3576">
        <v>9222103</v>
      </c>
      <c r="BK3576">
        <v>9223103</v>
      </c>
      <c r="BL3576">
        <v>9223204</v>
      </c>
      <c r="BM3576">
        <v>9223303</v>
      </c>
      <c r="BN3576">
        <v>9223402</v>
      </c>
      <c r="BO3576">
        <v>9215102</v>
      </c>
    </row>
    <row r="3577" spans="1:67" x14ac:dyDescent="0.15">
      <c r="A3577">
        <v>3576</v>
      </c>
      <c r="B3577" t="s">
        <v>4255</v>
      </c>
      <c r="E3577">
        <f>机器人辅助表!B3577</f>
        <v>46</v>
      </c>
      <c r="F3577">
        <v>2</v>
      </c>
      <c r="G3577">
        <v>58101</v>
      </c>
      <c r="H3577">
        <v>0</v>
      </c>
      <c r="I3577">
        <f>机器人辅助表!H3577</f>
        <v>11724.40471203265</v>
      </c>
      <c r="J3577">
        <v>2</v>
      </c>
      <c r="K3577">
        <v>4</v>
      </c>
      <c r="L3577">
        <v>1</v>
      </c>
      <c r="M3577" s="2">
        <f>机器人辅助表!C3577</f>
        <v>64624.037915288856</v>
      </c>
      <c r="N3577" s="2">
        <v>2</v>
      </c>
      <c r="O3577" s="2">
        <f>机器人辅助表!D3577</f>
        <v>3055.1088180569914</v>
      </c>
      <c r="P3577" s="2">
        <v>3</v>
      </c>
      <c r="Q3577" s="2">
        <f>机器人辅助表!E3577</f>
        <v>1357.8261413586631</v>
      </c>
      <c r="R3577" s="2">
        <v>6</v>
      </c>
      <c r="S3577" s="2">
        <f>机器人辅助表!F3577</f>
        <v>8154.2375999999995</v>
      </c>
      <c r="T3577">
        <v>0</v>
      </c>
      <c r="U3577">
        <v>0</v>
      </c>
      <c r="V3577">
        <v>0</v>
      </c>
      <c r="W3577">
        <v>0</v>
      </c>
      <c r="X3577">
        <v>0</v>
      </c>
      <c r="Y3577">
        <v>0</v>
      </c>
      <c r="Z3577">
        <v>0</v>
      </c>
      <c r="AA3577">
        <v>0</v>
      </c>
      <c r="AB3577">
        <v>0</v>
      </c>
      <c r="AC3577">
        <v>0</v>
      </c>
      <c r="AD3577">
        <v>0</v>
      </c>
      <c r="AE3577">
        <v>0</v>
      </c>
      <c r="AF3577">
        <v>0</v>
      </c>
      <c r="AG3577">
        <v>0</v>
      </c>
      <c r="BD3577">
        <v>11</v>
      </c>
      <c r="BE3577">
        <v>9211102</v>
      </c>
      <c r="BF3577">
        <v>9214102</v>
      </c>
      <c r="BG3577">
        <v>9214203</v>
      </c>
      <c r="BH3577">
        <v>9214304</v>
      </c>
      <c r="BI3577">
        <v>9214402</v>
      </c>
      <c r="BJ3577">
        <v>9222102</v>
      </c>
      <c r="BK3577">
        <v>9223104</v>
      </c>
      <c r="BL3577">
        <v>9223203</v>
      </c>
      <c r="BM3577">
        <v>9223304</v>
      </c>
      <c r="BN3577">
        <v>9223402</v>
      </c>
      <c r="BO3577">
        <v>9215104</v>
      </c>
    </row>
    <row r="3578" spans="1:67" x14ac:dyDescent="0.15">
      <c r="A3578">
        <v>3577</v>
      </c>
      <c r="B3578" t="s">
        <v>4256</v>
      </c>
      <c r="E3578">
        <f>机器人辅助表!B3578</f>
        <v>48</v>
      </c>
      <c r="F3578">
        <v>3</v>
      </c>
      <c r="G3578">
        <v>58201</v>
      </c>
      <c r="H3578">
        <v>0</v>
      </c>
      <c r="I3578">
        <f>机器人辅助表!H3578</f>
        <v>11260.616354328578</v>
      </c>
      <c r="J3578">
        <v>2</v>
      </c>
      <c r="K3578">
        <v>4</v>
      </c>
      <c r="L3578">
        <v>1</v>
      </c>
      <c r="M3578" s="2">
        <f>机器人辅助表!C3578</f>
        <v>65838.117376512018</v>
      </c>
      <c r="N3578" s="2">
        <v>2</v>
      </c>
      <c r="O3578" s="2">
        <f>机器人辅助表!D3578</f>
        <v>2975.2233638400016</v>
      </c>
      <c r="P3578" s="2">
        <v>3</v>
      </c>
      <c r="Q3578" s="2">
        <f>机器人辅助表!E3578</f>
        <v>1322.3214950400006</v>
      </c>
      <c r="R3578" s="2">
        <v>6</v>
      </c>
      <c r="S3578" s="2">
        <f>机器人辅助表!F3578</f>
        <v>7214.0511999999999</v>
      </c>
      <c r="T3578">
        <v>0</v>
      </c>
      <c r="U3578">
        <v>0</v>
      </c>
      <c r="V3578">
        <v>0</v>
      </c>
      <c r="W3578">
        <v>0</v>
      </c>
      <c r="X3578">
        <v>0</v>
      </c>
      <c r="Y3578">
        <v>0</v>
      </c>
      <c r="Z3578">
        <v>0</v>
      </c>
      <c r="AA3578">
        <v>0</v>
      </c>
      <c r="AB3578">
        <v>0</v>
      </c>
      <c r="AC3578">
        <v>0</v>
      </c>
      <c r="AD3578">
        <v>0</v>
      </c>
      <c r="AE3578">
        <v>0</v>
      </c>
      <c r="AF3578">
        <v>0</v>
      </c>
      <c r="AG3578">
        <v>0</v>
      </c>
      <c r="BD3578">
        <v>8</v>
      </c>
      <c r="BE3578">
        <v>9323102</v>
      </c>
      <c r="BF3578">
        <v>9324104</v>
      </c>
      <c r="BG3578">
        <v>9324204</v>
      </c>
      <c r="BH3578">
        <v>9324303</v>
      </c>
      <c r="BI3578">
        <v>9324404</v>
      </c>
      <c r="BJ3578">
        <v>9312103</v>
      </c>
      <c r="BK3578">
        <v>9311102</v>
      </c>
      <c r="BL3578">
        <v>9315103</v>
      </c>
    </row>
    <row r="3579" spans="1:67" x14ac:dyDescent="0.15">
      <c r="A3579">
        <v>3578</v>
      </c>
      <c r="B3579" t="s">
        <v>1600</v>
      </c>
      <c r="E3579">
        <f>机器人辅助表!B3579</f>
        <v>37</v>
      </c>
      <c r="F3579">
        <v>3</v>
      </c>
      <c r="G3579">
        <v>58201</v>
      </c>
      <c r="H3579">
        <v>0</v>
      </c>
      <c r="I3579">
        <f>机器人辅助表!H3579</f>
        <v>3945.7773939021249</v>
      </c>
      <c r="J3579">
        <v>2</v>
      </c>
      <c r="K3579">
        <v>4</v>
      </c>
      <c r="L3579">
        <v>1</v>
      </c>
      <c r="M3579" s="2">
        <f>机器人辅助表!C3579</f>
        <v>15353.661380381222</v>
      </c>
      <c r="N3579" s="2">
        <v>2</v>
      </c>
      <c r="O3579" s="2">
        <f>机器人辅助表!D3579</f>
        <v>911.18616164066907</v>
      </c>
      <c r="P3579" s="2">
        <v>3</v>
      </c>
      <c r="Q3579" s="2">
        <f>机器人辅助表!E3579</f>
        <v>404.97162739585292</v>
      </c>
      <c r="R3579" s="2">
        <v>6</v>
      </c>
      <c r="S3579" s="2">
        <f>机器人辅助表!F3579</f>
        <v>3993.6576</v>
      </c>
      <c r="T3579">
        <v>0</v>
      </c>
      <c r="U3579">
        <v>0</v>
      </c>
      <c r="V3579">
        <v>0</v>
      </c>
      <c r="W3579">
        <v>0</v>
      </c>
      <c r="X3579">
        <v>0</v>
      </c>
      <c r="Y3579">
        <v>0</v>
      </c>
      <c r="Z3579">
        <v>0</v>
      </c>
      <c r="AA3579">
        <v>0</v>
      </c>
      <c r="AB3579">
        <v>0</v>
      </c>
      <c r="AC3579">
        <v>0</v>
      </c>
      <c r="AD3579">
        <v>0</v>
      </c>
      <c r="AE3579">
        <v>0</v>
      </c>
      <c r="AF3579">
        <v>0</v>
      </c>
      <c r="AG3579">
        <v>0</v>
      </c>
      <c r="BD3579">
        <v>8</v>
      </c>
      <c r="BE3579">
        <v>9323103</v>
      </c>
      <c r="BF3579">
        <v>9324104</v>
      </c>
      <c r="BG3579">
        <v>9324203</v>
      </c>
      <c r="BH3579">
        <v>9324303</v>
      </c>
      <c r="BI3579">
        <v>9324403</v>
      </c>
      <c r="BJ3579">
        <v>9312103</v>
      </c>
      <c r="BK3579">
        <v>9311102</v>
      </c>
      <c r="BL3579">
        <v>9315103</v>
      </c>
    </row>
    <row r="3580" spans="1:67" x14ac:dyDescent="0.15">
      <c r="A3580">
        <v>3579</v>
      </c>
      <c r="B3580" t="s">
        <v>4257</v>
      </c>
      <c r="E3580">
        <f>机器人辅助表!B3580</f>
        <v>41</v>
      </c>
      <c r="F3580">
        <v>3</v>
      </c>
      <c r="G3580">
        <v>58201</v>
      </c>
      <c r="H3580">
        <v>0</v>
      </c>
      <c r="I3580">
        <f>机器人辅助表!H3580</f>
        <v>4921.1367486625732</v>
      </c>
      <c r="J3580">
        <v>2</v>
      </c>
      <c r="K3580">
        <v>4</v>
      </c>
      <c r="L3580">
        <v>1</v>
      </c>
      <c r="M3580" s="2">
        <f>机器人辅助表!C3580</f>
        <v>22746.092924520985</v>
      </c>
      <c r="N3580" s="2">
        <v>2</v>
      </c>
      <c r="O3580" s="2">
        <f>机器人辅助表!D3580</f>
        <v>1213.5793690878265</v>
      </c>
      <c r="P3580" s="2">
        <v>3</v>
      </c>
      <c r="Q3580" s="2">
        <f>机器人辅助表!E3580</f>
        <v>539.3686084834784</v>
      </c>
      <c r="R3580" s="2">
        <v>6</v>
      </c>
      <c r="S3580" s="2">
        <f>机器人辅助表!F3580</f>
        <v>4229.8693999999996</v>
      </c>
      <c r="T3580">
        <v>0</v>
      </c>
      <c r="U3580">
        <v>0</v>
      </c>
      <c r="V3580">
        <v>0</v>
      </c>
      <c r="W3580">
        <v>0</v>
      </c>
      <c r="X3580">
        <v>0</v>
      </c>
      <c r="Y3580">
        <v>0</v>
      </c>
      <c r="Z3580">
        <v>0</v>
      </c>
      <c r="AA3580">
        <v>0</v>
      </c>
      <c r="AB3580">
        <v>0</v>
      </c>
      <c r="AC3580">
        <v>0</v>
      </c>
      <c r="AD3580">
        <v>0</v>
      </c>
      <c r="AE3580">
        <v>0</v>
      </c>
      <c r="AF3580">
        <v>0</v>
      </c>
      <c r="AG3580">
        <v>0</v>
      </c>
      <c r="BD3580">
        <v>8</v>
      </c>
      <c r="BE3580">
        <v>9323103</v>
      </c>
      <c r="BF3580">
        <v>9324102</v>
      </c>
      <c r="BG3580">
        <v>9324202</v>
      </c>
      <c r="BH3580">
        <v>9324303</v>
      </c>
      <c r="BI3580">
        <v>9324403</v>
      </c>
      <c r="BJ3580">
        <v>9312102</v>
      </c>
      <c r="BK3580">
        <v>9311103</v>
      </c>
      <c r="BL3580">
        <v>9315102</v>
      </c>
    </row>
    <row r="3581" spans="1:67" x14ac:dyDescent="0.15">
      <c r="A3581">
        <v>3580</v>
      </c>
      <c r="B3581" t="s">
        <v>4258</v>
      </c>
      <c r="E3581">
        <f>机器人辅助表!B3581</f>
        <v>22</v>
      </c>
      <c r="F3581">
        <v>2</v>
      </c>
      <c r="G3581">
        <v>58101</v>
      </c>
      <c r="H3581">
        <v>0</v>
      </c>
      <c r="I3581">
        <f>机器人辅助表!H3581</f>
        <v>2050.9663956980871</v>
      </c>
      <c r="J3581">
        <v>2</v>
      </c>
      <c r="K3581">
        <v>4</v>
      </c>
      <c r="L3581">
        <v>1</v>
      </c>
      <c r="M3581" s="2">
        <f>机器人辅助表!C3581</f>
        <v>3750.4821161739128</v>
      </c>
      <c r="N3581" s="2">
        <v>2</v>
      </c>
      <c r="O3581" s="2">
        <f>机器人辅助表!D3581</f>
        <v>296.41571060869569</v>
      </c>
      <c r="P3581" s="2">
        <v>3</v>
      </c>
      <c r="Q3581" s="2">
        <f>机器人辅助表!E3581</f>
        <v>131.74031582608697</v>
      </c>
      <c r="R3581" s="2">
        <v>6</v>
      </c>
      <c r="S3581" s="2">
        <f>机器人辅助表!F3581</f>
        <v>3326.3627999999999</v>
      </c>
      <c r="T3581">
        <v>0</v>
      </c>
      <c r="U3581">
        <v>0</v>
      </c>
      <c r="V3581">
        <v>0</v>
      </c>
      <c r="W3581">
        <v>0</v>
      </c>
      <c r="X3581">
        <v>0</v>
      </c>
      <c r="Y3581">
        <v>0</v>
      </c>
      <c r="Z3581">
        <v>0</v>
      </c>
      <c r="AA3581">
        <v>0</v>
      </c>
      <c r="AB3581">
        <v>0</v>
      </c>
      <c r="AC3581">
        <v>0</v>
      </c>
      <c r="AD3581">
        <v>0</v>
      </c>
      <c r="AE3581">
        <v>0</v>
      </c>
      <c r="AF3581">
        <v>0</v>
      </c>
      <c r="AG3581">
        <v>0</v>
      </c>
      <c r="BD3581">
        <v>11</v>
      </c>
      <c r="BE3581">
        <v>9211103</v>
      </c>
      <c r="BF3581">
        <v>9214102</v>
      </c>
      <c r="BG3581">
        <v>9214202</v>
      </c>
      <c r="BH3581">
        <v>9214302</v>
      </c>
      <c r="BI3581">
        <v>9214402</v>
      </c>
      <c r="BJ3581">
        <v>9222102</v>
      </c>
      <c r="BK3581">
        <v>9223103</v>
      </c>
      <c r="BL3581">
        <v>9223204</v>
      </c>
      <c r="BM3581">
        <v>9223303</v>
      </c>
      <c r="BN3581">
        <v>9223402</v>
      </c>
      <c r="BO3581">
        <v>9215104</v>
      </c>
    </row>
    <row r="3582" spans="1:67" x14ac:dyDescent="0.15">
      <c r="A3582">
        <v>3581</v>
      </c>
      <c r="B3582" t="s">
        <v>4259</v>
      </c>
      <c r="E3582">
        <f>机器人辅助表!B3582</f>
        <v>37</v>
      </c>
      <c r="F3582">
        <v>3</v>
      </c>
      <c r="G3582">
        <v>58201</v>
      </c>
      <c r="H3582">
        <v>0</v>
      </c>
      <c r="I3582">
        <f>机器人辅助表!H3582</f>
        <v>7521.6381571259253</v>
      </c>
      <c r="J3582">
        <v>2</v>
      </c>
      <c r="K3582">
        <v>4</v>
      </c>
      <c r="L3582">
        <v>1</v>
      </c>
      <c r="M3582" s="2">
        <f>机器人辅助表!C3582</f>
        <v>29267.917006351701</v>
      </c>
      <c r="N3582" s="2">
        <v>2</v>
      </c>
      <c r="O3582" s="2">
        <f>机器人辅助表!D3582</f>
        <v>1736.9486206275253</v>
      </c>
      <c r="P3582" s="2">
        <v>3</v>
      </c>
      <c r="Q3582" s="2">
        <f>机器人辅助表!E3582</f>
        <v>771.97716472334457</v>
      </c>
      <c r="R3582" s="2">
        <v>6</v>
      </c>
      <c r="S3582" s="2">
        <f>机器人辅助表!F3582</f>
        <v>7612.9098000000004</v>
      </c>
      <c r="T3582">
        <v>0</v>
      </c>
      <c r="U3582">
        <v>0</v>
      </c>
      <c r="V3582">
        <v>0</v>
      </c>
      <c r="W3582">
        <v>0</v>
      </c>
      <c r="X3582">
        <v>0</v>
      </c>
      <c r="Y3582">
        <v>0</v>
      </c>
      <c r="Z3582">
        <v>0</v>
      </c>
      <c r="AA3582">
        <v>0</v>
      </c>
      <c r="AB3582">
        <v>0</v>
      </c>
      <c r="AC3582">
        <v>0</v>
      </c>
      <c r="AD3582">
        <v>0</v>
      </c>
      <c r="AE3582">
        <v>0</v>
      </c>
      <c r="AF3582">
        <v>0</v>
      </c>
      <c r="AG3582">
        <v>0</v>
      </c>
      <c r="BD3582">
        <v>8</v>
      </c>
      <c r="BE3582">
        <v>9323103</v>
      </c>
      <c r="BF3582">
        <v>9324103</v>
      </c>
      <c r="BG3582">
        <v>9324204</v>
      </c>
      <c r="BH3582">
        <v>9324302</v>
      </c>
      <c r="BI3582">
        <v>9324404</v>
      </c>
      <c r="BJ3582">
        <v>9312104</v>
      </c>
      <c r="BK3582">
        <v>9311103</v>
      </c>
      <c r="BL3582">
        <v>9315103</v>
      </c>
    </row>
    <row r="3583" spans="1:67" x14ac:dyDescent="0.15">
      <c r="A3583">
        <v>3582</v>
      </c>
      <c r="B3583" t="s">
        <v>1601</v>
      </c>
      <c r="E3583">
        <f>机器人辅助表!B3583</f>
        <v>28</v>
      </c>
      <c r="F3583">
        <v>2</v>
      </c>
      <c r="G3583">
        <v>58101</v>
      </c>
      <c r="H3583">
        <v>0</v>
      </c>
      <c r="I3583">
        <f>机器人辅助表!H3583</f>
        <v>5056.8640131282627</v>
      </c>
      <c r="J3583">
        <v>2</v>
      </c>
      <c r="K3583">
        <v>4</v>
      </c>
      <c r="L3583">
        <v>1</v>
      </c>
      <c r="M3583" s="2">
        <f>机器人辅助表!C3583</f>
        <v>13313.566118143146</v>
      </c>
      <c r="N3583" s="2">
        <v>2</v>
      </c>
      <c r="O3583" s="2">
        <f>机器人辅助表!D3583</f>
        <v>900.91800799464909</v>
      </c>
      <c r="P3583" s="2">
        <v>3</v>
      </c>
      <c r="Q3583" s="2">
        <f>机器人辅助表!E3583</f>
        <v>400.40800355317731</v>
      </c>
      <c r="R3583" s="2">
        <v>6</v>
      </c>
      <c r="S3583" s="2">
        <f>机器人辅助表!F3583</f>
        <v>7000.5432000000001</v>
      </c>
      <c r="T3583">
        <v>0</v>
      </c>
      <c r="U3583">
        <v>0</v>
      </c>
      <c r="V3583">
        <v>0</v>
      </c>
      <c r="W3583">
        <v>0</v>
      </c>
      <c r="X3583">
        <v>0</v>
      </c>
      <c r="Y3583">
        <v>0</v>
      </c>
      <c r="Z3583">
        <v>0</v>
      </c>
      <c r="AA3583">
        <v>0</v>
      </c>
      <c r="AB3583">
        <v>0</v>
      </c>
      <c r="AC3583">
        <v>0</v>
      </c>
      <c r="AD3583">
        <v>0</v>
      </c>
      <c r="AE3583">
        <v>0</v>
      </c>
      <c r="AF3583">
        <v>0</v>
      </c>
      <c r="AG3583">
        <v>0</v>
      </c>
      <c r="BD3583">
        <v>11</v>
      </c>
      <c r="BE3583">
        <v>9211104</v>
      </c>
      <c r="BF3583">
        <v>9214104</v>
      </c>
      <c r="BG3583">
        <v>9214203</v>
      </c>
      <c r="BH3583">
        <v>9214304</v>
      </c>
      <c r="BI3583">
        <v>9214402</v>
      </c>
      <c r="BJ3583">
        <v>9222102</v>
      </c>
      <c r="BK3583">
        <v>9223104</v>
      </c>
      <c r="BL3583">
        <v>9223204</v>
      </c>
      <c r="BM3583">
        <v>9223303</v>
      </c>
      <c r="BN3583">
        <v>9223404</v>
      </c>
      <c r="BO3583">
        <v>9215104</v>
      </c>
    </row>
    <row r="3584" spans="1:67" x14ac:dyDescent="0.15">
      <c r="A3584">
        <v>3583</v>
      </c>
      <c r="B3584" t="s">
        <v>4260</v>
      </c>
      <c r="E3584">
        <f>机器人辅助表!B3584</f>
        <v>30</v>
      </c>
      <c r="F3584">
        <v>2</v>
      </c>
      <c r="G3584">
        <v>58101</v>
      </c>
      <c r="H3584">
        <v>0</v>
      </c>
      <c r="I3584">
        <f>机器人辅助表!H3584</f>
        <v>5685.5831982770569</v>
      </c>
      <c r="J3584">
        <v>2</v>
      </c>
      <c r="K3584">
        <v>4</v>
      </c>
      <c r="L3584">
        <v>1</v>
      </c>
      <c r="M3584" s="2">
        <f>机器人辅助表!C3584</f>
        <v>16636.752316279271</v>
      </c>
      <c r="N3584" s="2">
        <v>2</v>
      </c>
      <c r="O3584" s="2">
        <f>机器人辅助表!D3584</f>
        <v>1074.3014948628768</v>
      </c>
      <c r="P3584" s="2">
        <v>3</v>
      </c>
      <c r="Q3584" s="2">
        <f>机器人辅助表!E3584</f>
        <v>477.46733105016745</v>
      </c>
      <c r="R3584" s="2">
        <v>6</v>
      </c>
      <c r="S3584" s="2">
        <f>机器人辅助表!F3584</f>
        <v>7413.9619999999986</v>
      </c>
      <c r="T3584">
        <v>0</v>
      </c>
      <c r="U3584">
        <v>0</v>
      </c>
      <c r="V3584">
        <v>0</v>
      </c>
      <c r="W3584">
        <v>0</v>
      </c>
      <c r="X3584">
        <v>0</v>
      </c>
      <c r="Y3584">
        <v>0</v>
      </c>
      <c r="Z3584">
        <v>0</v>
      </c>
      <c r="AA3584">
        <v>0</v>
      </c>
      <c r="AB3584">
        <v>0</v>
      </c>
      <c r="AC3584">
        <v>0</v>
      </c>
      <c r="AD3584">
        <v>0</v>
      </c>
      <c r="AE3584">
        <v>0</v>
      </c>
      <c r="AF3584">
        <v>0</v>
      </c>
      <c r="AG3584">
        <v>0</v>
      </c>
      <c r="BD3584">
        <v>11</v>
      </c>
      <c r="BE3584">
        <v>9211103</v>
      </c>
      <c r="BF3584">
        <v>9214102</v>
      </c>
      <c r="BG3584">
        <v>9214203</v>
      </c>
      <c r="BH3584">
        <v>9214303</v>
      </c>
      <c r="BI3584">
        <v>9214404</v>
      </c>
      <c r="BJ3584">
        <v>9222104</v>
      </c>
      <c r="BK3584">
        <v>9223103</v>
      </c>
      <c r="BL3584">
        <v>9223204</v>
      </c>
      <c r="BM3584">
        <v>9223303</v>
      </c>
      <c r="BN3584">
        <v>9223404</v>
      </c>
      <c r="BO3584">
        <v>9215103</v>
      </c>
    </row>
    <row r="3585" spans="1:67" x14ac:dyDescent="0.15">
      <c r="A3585">
        <v>3584</v>
      </c>
      <c r="B3585" t="s">
        <v>4261</v>
      </c>
      <c r="E3585">
        <f>机器人辅助表!B3585</f>
        <v>33</v>
      </c>
      <c r="F3585">
        <v>1</v>
      </c>
      <c r="G3585">
        <v>58001</v>
      </c>
      <c r="H3585">
        <v>0</v>
      </c>
      <c r="I3585">
        <f>机器人辅助表!H3585</f>
        <v>5610.7038089564167</v>
      </c>
      <c r="J3585">
        <v>2</v>
      </c>
      <c r="K3585">
        <v>4</v>
      </c>
      <c r="L3585">
        <v>1</v>
      </c>
      <c r="M3585" s="2">
        <f>机器人辅助表!C3585</f>
        <v>18720.752436918072</v>
      </c>
      <c r="N3585" s="2">
        <v>2</v>
      </c>
      <c r="O3585" s="2">
        <f>机器人辅助表!D3585</f>
        <v>1173.6804087602013</v>
      </c>
      <c r="P3585" s="2">
        <v>3</v>
      </c>
      <c r="Q3585" s="2">
        <f>机器人辅助表!E3585</f>
        <v>521.63573722675619</v>
      </c>
      <c r="R3585" s="2">
        <v>6</v>
      </c>
      <c r="S3585" s="2">
        <f>机器人辅助表!F3585</f>
        <v>6563.0595999999987</v>
      </c>
      <c r="T3585">
        <v>0</v>
      </c>
      <c r="U3585">
        <v>0</v>
      </c>
      <c r="V3585">
        <v>0</v>
      </c>
      <c r="W3585">
        <v>0</v>
      </c>
      <c r="X3585">
        <v>0</v>
      </c>
      <c r="Y3585">
        <v>0</v>
      </c>
      <c r="Z3585">
        <v>0</v>
      </c>
      <c r="AA3585">
        <v>0</v>
      </c>
      <c r="AB3585">
        <v>0</v>
      </c>
      <c r="AC3585">
        <v>0</v>
      </c>
      <c r="AD3585">
        <v>0</v>
      </c>
      <c r="AE3585">
        <v>0</v>
      </c>
      <c r="AF3585">
        <v>0</v>
      </c>
      <c r="AG3585">
        <v>0</v>
      </c>
      <c r="BD3585">
        <v>11</v>
      </c>
      <c r="BE3585">
        <v>9113103</v>
      </c>
      <c r="BF3585">
        <v>9121104</v>
      </c>
      <c r="BG3585">
        <v>9121203</v>
      </c>
      <c r="BH3585">
        <v>9121302</v>
      </c>
      <c r="BI3585">
        <v>9121404</v>
      </c>
      <c r="BJ3585">
        <v>9114102</v>
      </c>
      <c r="BK3585">
        <v>9122103</v>
      </c>
      <c r="BL3585">
        <v>9122204</v>
      </c>
      <c r="BM3585">
        <v>9122302</v>
      </c>
      <c r="BN3585">
        <v>9122403</v>
      </c>
      <c r="BO3585">
        <v>9115104</v>
      </c>
    </row>
    <row r="3586" spans="1:67" x14ac:dyDescent="0.15">
      <c r="A3586">
        <v>3585</v>
      </c>
      <c r="B3586" t="s">
        <v>1602</v>
      </c>
      <c r="E3586">
        <f>机器人辅助表!B3586</f>
        <v>50</v>
      </c>
      <c r="F3586">
        <v>1</v>
      </c>
      <c r="G3586">
        <v>58001</v>
      </c>
      <c r="H3586">
        <v>0</v>
      </c>
      <c r="I3586">
        <f>机器人辅助表!H3586</f>
        <v>8297.0554078956538</v>
      </c>
      <c r="J3586">
        <v>2</v>
      </c>
      <c r="K3586">
        <v>4</v>
      </c>
      <c r="L3586">
        <v>1</v>
      </c>
      <c r="M3586" s="2">
        <f>机器人辅助表!C3586</f>
        <v>51270.076486956546</v>
      </c>
      <c r="N3586" s="2">
        <v>2</v>
      </c>
      <c r="O3586" s="2">
        <f>机器人辅助表!D3586</f>
        <v>2218.416771070235</v>
      </c>
      <c r="P3586" s="2">
        <v>3</v>
      </c>
      <c r="Q3586" s="2">
        <f>机器人辅助表!E3586</f>
        <v>985.96300936454884</v>
      </c>
      <c r="R3586" s="2">
        <v>6</v>
      </c>
      <c r="S3586" s="2">
        <f>机器人辅助表!F3586</f>
        <v>4879.5</v>
      </c>
      <c r="T3586">
        <v>0</v>
      </c>
      <c r="U3586">
        <v>0</v>
      </c>
      <c r="V3586">
        <v>0</v>
      </c>
      <c r="W3586">
        <v>0</v>
      </c>
      <c r="X3586">
        <v>0</v>
      </c>
      <c r="Y3586">
        <v>0</v>
      </c>
      <c r="Z3586">
        <v>0</v>
      </c>
      <c r="AA3586">
        <v>0</v>
      </c>
      <c r="AB3586">
        <v>0</v>
      </c>
      <c r="AC3586">
        <v>0</v>
      </c>
      <c r="AD3586">
        <v>0</v>
      </c>
      <c r="AE3586">
        <v>0</v>
      </c>
      <c r="AF3586">
        <v>0</v>
      </c>
      <c r="AG3586">
        <v>0</v>
      </c>
      <c r="BD3586">
        <v>11</v>
      </c>
      <c r="BE3586">
        <v>9113102</v>
      </c>
      <c r="BF3586">
        <v>9121103</v>
      </c>
      <c r="BG3586">
        <v>9121203</v>
      </c>
      <c r="BH3586">
        <v>9121302</v>
      </c>
      <c r="BI3586">
        <v>9121402</v>
      </c>
      <c r="BJ3586">
        <v>9114102</v>
      </c>
      <c r="BK3586">
        <v>9122103</v>
      </c>
      <c r="BL3586">
        <v>9122204</v>
      </c>
      <c r="BM3586">
        <v>9122303</v>
      </c>
      <c r="BN3586">
        <v>9122402</v>
      </c>
      <c r="BO3586">
        <v>9115102</v>
      </c>
    </row>
    <row r="3587" spans="1:67" x14ac:dyDescent="0.15">
      <c r="A3587">
        <v>3586</v>
      </c>
      <c r="B3587" t="s">
        <v>4262</v>
      </c>
      <c r="E3587">
        <f>机器人辅助表!B3587</f>
        <v>23</v>
      </c>
      <c r="F3587">
        <v>3</v>
      </c>
      <c r="G3587">
        <v>58201</v>
      </c>
      <c r="H3587">
        <v>0</v>
      </c>
      <c r="I3587">
        <f>机器人辅助表!H3587</f>
        <v>2443.701986697231</v>
      </c>
      <c r="J3587">
        <v>2</v>
      </c>
      <c r="K3587">
        <v>4</v>
      </c>
      <c r="L3587">
        <v>1</v>
      </c>
      <c r="M3587" s="2">
        <f>机器人辅助表!C3587</f>
        <v>4779.8064561923093</v>
      </c>
      <c r="N3587" s="2">
        <v>2</v>
      </c>
      <c r="O3587" s="2">
        <f>机器人辅助表!D3587</f>
        <v>367.48111569230781</v>
      </c>
      <c r="P3587" s="2">
        <v>3</v>
      </c>
      <c r="Q3587" s="2">
        <f>机器人辅助表!E3587</f>
        <v>163.32494030769237</v>
      </c>
      <c r="R3587" s="2">
        <v>6</v>
      </c>
      <c r="S3587" s="2">
        <f>机器人辅助表!F3587</f>
        <v>3865.9411999999998</v>
      </c>
      <c r="T3587">
        <v>0</v>
      </c>
      <c r="U3587">
        <v>0</v>
      </c>
      <c r="V3587">
        <v>0</v>
      </c>
      <c r="W3587">
        <v>0</v>
      </c>
      <c r="X3587">
        <v>0</v>
      </c>
      <c r="Y3587">
        <v>0</v>
      </c>
      <c r="Z3587">
        <v>0</v>
      </c>
      <c r="AA3587">
        <v>0</v>
      </c>
      <c r="AB3587">
        <v>0</v>
      </c>
      <c r="AC3587">
        <v>0</v>
      </c>
      <c r="AD3587">
        <v>0</v>
      </c>
      <c r="AE3587">
        <v>0</v>
      </c>
      <c r="AF3587">
        <v>0</v>
      </c>
      <c r="AG3587">
        <v>0</v>
      </c>
      <c r="BD3587">
        <v>8</v>
      </c>
      <c r="BE3587">
        <v>9323102</v>
      </c>
      <c r="BF3587">
        <v>9324102</v>
      </c>
      <c r="BG3587">
        <v>9324204</v>
      </c>
      <c r="BH3587">
        <v>9324302</v>
      </c>
      <c r="BI3587">
        <v>9324404</v>
      </c>
      <c r="BJ3587">
        <v>9312103</v>
      </c>
      <c r="BK3587">
        <v>9311104</v>
      </c>
      <c r="BL3587">
        <v>9315103</v>
      </c>
    </row>
    <row r="3588" spans="1:67" x14ac:dyDescent="0.15">
      <c r="A3588">
        <v>3587</v>
      </c>
      <c r="B3588" t="s">
        <v>1603</v>
      </c>
      <c r="E3588">
        <f>机器人辅助表!B3588</f>
        <v>45</v>
      </c>
      <c r="F3588">
        <v>3</v>
      </c>
      <c r="G3588">
        <v>58201</v>
      </c>
      <c r="H3588">
        <v>0</v>
      </c>
      <c r="I3588">
        <f>机器人辅助表!H3588</f>
        <v>13071.866871491384</v>
      </c>
      <c r="J3588">
        <v>2</v>
      </c>
      <c r="K3588">
        <v>4</v>
      </c>
      <c r="L3588">
        <v>1</v>
      </c>
      <c r="M3588" s="2">
        <f>机器人辅助表!C3588</f>
        <v>69803.295370563239</v>
      </c>
      <c r="N3588" s="2">
        <v>2</v>
      </c>
      <c r="O3588" s="2">
        <f>机器人辅助表!D3588</f>
        <v>3377.4832371371244</v>
      </c>
      <c r="P3588" s="2">
        <v>3</v>
      </c>
      <c r="Q3588" s="2">
        <f>机器人辅助表!E3588</f>
        <v>1501.1036609498333</v>
      </c>
      <c r="R3588" s="2">
        <v>6</v>
      </c>
      <c r="S3588" s="2">
        <f>机器人辅助表!F3588</f>
        <v>9477.9519999999993</v>
      </c>
      <c r="T3588">
        <v>0</v>
      </c>
      <c r="U3588">
        <v>0</v>
      </c>
      <c r="V3588">
        <v>0</v>
      </c>
      <c r="W3588">
        <v>0</v>
      </c>
      <c r="X3588">
        <v>0</v>
      </c>
      <c r="Y3588">
        <v>0</v>
      </c>
      <c r="Z3588">
        <v>0</v>
      </c>
      <c r="AA3588">
        <v>0</v>
      </c>
      <c r="AB3588">
        <v>0</v>
      </c>
      <c r="AC3588">
        <v>0</v>
      </c>
      <c r="AD3588">
        <v>0</v>
      </c>
      <c r="AE3588">
        <v>0</v>
      </c>
      <c r="AF3588">
        <v>0</v>
      </c>
      <c r="AG3588">
        <v>0</v>
      </c>
      <c r="BD3588">
        <v>8</v>
      </c>
      <c r="BE3588">
        <v>9323102</v>
      </c>
      <c r="BF3588">
        <v>9324102</v>
      </c>
      <c r="BG3588">
        <v>9324204</v>
      </c>
      <c r="BH3588">
        <v>9324302</v>
      </c>
      <c r="BI3588">
        <v>9324404</v>
      </c>
      <c r="BJ3588">
        <v>9312102</v>
      </c>
      <c r="BK3588">
        <v>9311104</v>
      </c>
      <c r="BL3588">
        <v>9315103</v>
      </c>
    </row>
    <row r="3589" spans="1:67" x14ac:dyDescent="0.15">
      <c r="A3589">
        <v>3588</v>
      </c>
      <c r="B3589" t="s">
        <v>1604</v>
      </c>
      <c r="E3589">
        <f>机器人辅助表!B3589</f>
        <v>37</v>
      </c>
      <c r="F3589">
        <v>2</v>
      </c>
      <c r="G3589">
        <v>58101</v>
      </c>
      <c r="H3589">
        <v>0</v>
      </c>
      <c r="I3589">
        <f>机器人辅助表!H3589</f>
        <v>6905.1104393287187</v>
      </c>
      <c r="J3589">
        <v>2</v>
      </c>
      <c r="K3589">
        <v>4</v>
      </c>
      <c r="L3589">
        <v>1</v>
      </c>
      <c r="M3589" s="2">
        <f>机器人辅助表!C3589</f>
        <v>26868.907415667138</v>
      </c>
      <c r="N3589" s="2">
        <v>2</v>
      </c>
      <c r="O3589" s="2">
        <f>机器人辅助表!D3589</f>
        <v>1594.575782871171</v>
      </c>
      <c r="P3589" s="2">
        <v>3</v>
      </c>
      <c r="Q3589" s="2">
        <f>机器人辅助表!E3589</f>
        <v>708.70034794274272</v>
      </c>
      <c r="R3589" s="2">
        <v>6</v>
      </c>
      <c r="S3589" s="2">
        <f>机器人辅助表!F3589</f>
        <v>6988.9008000000013</v>
      </c>
      <c r="T3589">
        <v>0</v>
      </c>
      <c r="U3589">
        <v>0</v>
      </c>
      <c r="V3589">
        <v>0</v>
      </c>
      <c r="W3589">
        <v>0</v>
      </c>
      <c r="X3589">
        <v>0</v>
      </c>
      <c r="Y3589">
        <v>0</v>
      </c>
      <c r="Z3589">
        <v>0</v>
      </c>
      <c r="AA3589">
        <v>0</v>
      </c>
      <c r="AB3589">
        <v>0</v>
      </c>
      <c r="AC3589">
        <v>0</v>
      </c>
      <c r="AD3589">
        <v>0</v>
      </c>
      <c r="AE3589">
        <v>0</v>
      </c>
      <c r="AF3589">
        <v>0</v>
      </c>
      <c r="AG3589">
        <v>0</v>
      </c>
      <c r="BD3589">
        <v>11</v>
      </c>
      <c r="BE3589">
        <v>9211104</v>
      </c>
      <c r="BF3589">
        <v>9214103</v>
      </c>
      <c r="BG3589">
        <v>9214204</v>
      </c>
      <c r="BH3589">
        <v>9214302</v>
      </c>
      <c r="BI3589">
        <v>9214402</v>
      </c>
      <c r="BJ3589">
        <v>9222104</v>
      </c>
      <c r="BK3589">
        <v>9223103</v>
      </c>
      <c r="BL3589">
        <v>9223204</v>
      </c>
      <c r="BM3589">
        <v>9223302</v>
      </c>
      <c r="BN3589">
        <v>9223402</v>
      </c>
      <c r="BO3589">
        <v>9215102</v>
      </c>
    </row>
    <row r="3590" spans="1:67" x14ac:dyDescent="0.15">
      <c r="A3590">
        <v>3589</v>
      </c>
      <c r="B3590" t="s">
        <v>1605</v>
      </c>
      <c r="E3590">
        <f>机器人辅助表!B3590</f>
        <v>45</v>
      </c>
      <c r="F3590">
        <v>1</v>
      </c>
      <c r="G3590">
        <v>58001</v>
      </c>
      <c r="H3590">
        <v>0</v>
      </c>
      <c r="I3590">
        <f>机器人辅助表!H3590</f>
        <v>9191.1563940173801</v>
      </c>
      <c r="J3590">
        <v>2</v>
      </c>
      <c r="K3590">
        <v>4</v>
      </c>
      <c r="L3590">
        <v>1</v>
      </c>
      <c r="M3590" s="2">
        <f>机器人辅助表!C3590</f>
        <v>49080.442057427274</v>
      </c>
      <c r="N3590" s="2">
        <v>2</v>
      </c>
      <c r="O3590" s="2">
        <f>机器人辅助表!D3590</f>
        <v>2374.7929011120409</v>
      </c>
      <c r="P3590" s="2">
        <v>3</v>
      </c>
      <c r="Q3590" s="2">
        <f>机器人辅助表!E3590</f>
        <v>1055.4635116053516</v>
      </c>
      <c r="R3590" s="2">
        <v>6</v>
      </c>
      <c r="S3590" s="2">
        <f>机器人辅助表!F3590</f>
        <v>6664.1849999999995</v>
      </c>
      <c r="T3590">
        <v>0</v>
      </c>
      <c r="U3590">
        <v>0</v>
      </c>
      <c r="V3590">
        <v>0</v>
      </c>
      <c r="W3590">
        <v>0</v>
      </c>
      <c r="X3590">
        <v>0</v>
      </c>
      <c r="Y3590">
        <v>0</v>
      </c>
      <c r="Z3590">
        <v>0</v>
      </c>
      <c r="AA3590">
        <v>0</v>
      </c>
      <c r="AB3590">
        <v>0</v>
      </c>
      <c r="AC3590">
        <v>0</v>
      </c>
      <c r="AD3590">
        <v>0</v>
      </c>
      <c r="AE3590">
        <v>0</v>
      </c>
      <c r="AF3590">
        <v>0</v>
      </c>
      <c r="AG3590">
        <v>0</v>
      </c>
      <c r="BD3590">
        <v>11</v>
      </c>
      <c r="BE3590">
        <v>9113102</v>
      </c>
      <c r="BF3590">
        <v>9121103</v>
      </c>
      <c r="BG3590">
        <v>9121203</v>
      </c>
      <c r="BH3590">
        <v>9121302</v>
      </c>
      <c r="BI3590">
        <v>9121402</v>
      </c>
      <c r="BJ3590">
        <v>9114102</v>
      </c>
      <c r="BK3590">
        <v>9122102</v>
      </c>
      <c r="BL3590">
        <v>9122204</v>
      </c>
      <c r="BM3590">
        <v>9122303</v>
      </c>
      <c r="BN3590">
        <v>9122402</v>
      </c>
      <c r="BO3590">
        <v>9115103</v>
      </c>
    </row>
    <row r="3591" spans="1:67" x14ac:dyDescent="0.15">
      <c r="A3591">
        <v>3590</v>
      </c>
      <c r="B3591" t="s">
        <v>4263</v>
      </c>
      <c r="E3591">
        <f>机器人辅助表!B3591</f>
        <v>40</v>
      </c>
      <c r="F3591">
        <v>1</v>
      </c>
      <c r="G3591">
        <v>58001</v>
      </c>
      <c r="H3591">
        <v>0</v>
      </c>
      <c r="I3591">
        <f>机器人辅助表!H3591</f>
        <v>10413.781671776751</v>
      </c>
      <c r="J3591">
        <v>2</v>
      </c>
      <c r="K3591">
        <v>4</v>
      </c>
      <c r="L3591">
        <v>1</v>
      </c>
      <c r="M3591" s="2">
        <f>机器人辅助表!C3591</f>
        <v>46189.165872160549</v>
      </c>
      <c r="N3591" s="2">
        <v>2</v>
      </c>
      <c r="O3591" s="2">
        <f>机器人辅助表!D3591</f>
        <v>2528.6039711036797</v>
      </c>
      <c r="P3591" s="2">
        <v>3</v>
      </c>
      <c r="Q3591" s="2">
        <f>机器人辅助表!E3591</f>
        <v>1123.8239871571911</v>
      </c>
      <c r="R3591" s="2">
        <v>6</v>
      </c>
      <c r="S3591" s="2">
        <f>机器人辅助表!F3591</f>
        <v>9347.5199999999986</v>
      </c>
      <c r="T3591">
        <v>0</v>
      </c>
      <c r="U3591">
        <v>0</v>
      </c>
      <c r="V3591">
        <v>0</v>
      </c>
      <c r="W3591">
        <v>0</v>
      </c>
      <c r="X3591">
        <v>0</v>
      </c>
      <c r="Y3591">
        <v>0</v>
      </c>
      <c r="Z3591">
        <v>0</v>
      </c>
      <c r="AA3591">
        <v>0</v>
      </c>
      <c r="AB3591">
        <v>0</v>
      </c>
      <c r="AC3591">
        <v>0</v>
      </c>
      <c r="AD3591">
        <v>0</v>
      </c>
      <c r="AE3591">
        <v>0</v>
      </c>
      <c r="AF3591">
        <v>0</v>
      </c>
      <c r="AG3591">
        <v>0</v>
      </c>
      <c r="BD3591">
        <v>11</v>
      </c>
      <c r="BE3591">
        <v>9113103</v>
      </c>
      <c r="BF3591">
        <v>9121102</v>
      </c>
      <c r="BG3591">
        <v>9121204</v>
      </c>
      <c r="BH3591">
        <v>9121302</v>
      </c>
      <c r="BI3591">
        <v>9121403</v>
      </c>
      <c r="BJ3591">
        <v>9114103</v>
      </c>
      <c r="BK3591">
        <v>9122104</v>
      </c>
      <c r="BL3591">
        <v>9122203</v>
      </c>
      <c r="BM3591">
        <v>9122303</v>
      </c>
      <c r="BN3591">
        <v>9122404</v>
      </c>
      <c r="BO3591">
        <v>9115104</v>
      </c>
    </row>
    <row r="3592" spans="1:67" x14ac:dyDescent="0.15">
      <c r="A3592">
        <v>3591</v>
      </c>
      <c r="B3592" t="s">
        <v>1606</v>
      </c>
      <c r="E3592">
        <f>机器人辅助表!B3592</f>
        <v>23</v>
      </c>
      <c r="F3592">
        <v>1</v>
      </c>
      <c r="G3592">
        <v>58001</v>
      </c>
      <c r="H3592">
        <v>0</v>
      </c>
      <c r="I3592">
        <f>机器人辅助表!H3592</f>
        <v>2178.0822055344884</v>
      </c>
      <c r="J3592">
        <v>2</v>
      </c>
      <c r="K3592">
        <v>4</v>
      </c>
      <c r="L3592">
        <v>1</v>
      </c>
      <c r="M3592" s="2">
        <f>机器人辅助表!C3592</f>
        <v>4260.2622761714056</v>
      </c>
      <c r="N3592" s="2">
        <v>2</v>
      </c>
      <c r="O3592" s="2">
        <f>机器人辅助表!D3592</f>
        <v>327.53751616053518</v>
      </c>
      <c r="P3592" s="2">
        <v>3</v>
      </c>
      <c r="Q3592" s="2">
        <f>机器人辅助表!E3592</f>
        <v>145.57222940468233</v>
      </c>
      <c r="R3592" s="2">
        <v>6</v>
      </c>
      <c r="S3592" s="2">
        <f>机器人辅助表!F3592</f>
        <v>3445.7301999999995</v>
      </c>
      <c r="T3592">
        <v>0</v>
      </c>
      <c r="U3592">
        <v>0</v>
      </c>
      <c r="V3592">
        <v>0</v>
      </c>
      <c r="W3592">
        <v>0</v>
      </c>
      <c r="X3592">
        <v>0</v>
      </c>
      <c r="Y3592">
        <v>0</v>
      </c>
      <c r="Z3592">
        <v>0</v>
      </c>
      <c r="AA3592">
        <v>0</v>
      </c>
      <c r="AB3592">
        <v>0</v>
      </c>
      <c r="AC3592">
        <v>0</v>
      </c>
      <c r="AD3592">
        <v>0</v>
      </c>
      <c r="AE3592">
        <v>0</v>
      </c>
      <c r="AF3592">
        <v>0</v>
      </c>
      <c r="AG3592">
        <v>0</v>
      </c>
      <c r="BD3592">
        <v>11</v>
      </c>
      <c r="BE3592">
        <v>9113102</v>
      </c>
      <c r="BF3592">
        <v>9121103</v>
      </c>
      <c r="BG3592">
        <v>9121203</v>
      </c>
      <c r="BH3592">
        <v>9121303</v>
      </c>
      <c r="BI3592">
        <v>9121402</v>
      </c>
      <c r="BJ3592">
        <v>9114103</v>
      </c>
      <c r="BK3592">
        <v>9122104</v>
      </c>
      <c r="BL3592">
        <v>9122204</v>
      </c>
      <c r="BM3592">
        <v>9122304</v>
      </c>
      <c r="BN3592">
        <v>9122403</v>
      </c>
      <c r="BO3592">
        <v>9115104</v>
      </c>
    </row>
    <row r="3593" spans="1:67" x14ac:dyDescent="0.15">
      <c r="A3593">
        <v>3592</v>
      </c>
      <c r="B3593" t="s">
        <v>4264</v>
      </c>
      <c r="E3593">
        <f>机器人辅助表!B3593</f>
        <v>34</v>
      </c>
      <c r="F3593">
        <v>2</v>
      </c>
      <c r="G3593">
        <v>58101</v>
      </c>
      <c r="H3593">
        <v>0</v>
      </c>
      <c r="I3593">
        <f>机器人辅助表!H3593</f>
        <v>5244.5988811132747</v>
      </c>
      <c r="J3593">
        <v>2</v>
      </c>
      <c r="K3593">
        <v>4</v>
      </c>
      <c r="L3593">
        <v>1</v>
      </c>
      <c r="M3593" s="2">
        <f>机器人辅助表!C3593</f>
        <v>18175.502516685956</v>
      </c>
      <c r="N3593" s="2">
        <v>2</v>
      </c>
      <c r="O3593" s="2">
        <f>机器人辅助表!D3593</f>
        <v>1129.0616189494319</v>
      </c>
      <c r="P3593" s="2">
        <v>3</v>
      </c>
      <c r="Q3593" s="2">
        <f>机器人辅助表!E3593</f>
        <v>501.80516397752518</v>
      </c>
      <c r="R3593" s="2">
        <v>6</v>
      </c>
      <c r="S3593" s="2">
        <f>机器人辅助表!F3593</f>
        <v>5919.4476000000004</v>
      </c>
      <c r="T3593">
        <v>0</v>
      </c>
      <c r="U3593">
        <v>0</v>
      </c>
      <c r="V3593">
        <v>0</v>
      </c>
      <c r="W3593">
        <v>0</v>
      </c>
      <c r="X3593">
        <v>0</v>
      </c>
      <c r="Y3593">
        <v>0</v>
      </c>
      <c r="Z3593">
        <v>0</v>
      </c>
      <c r="AA3593">
        <v>0</v>
      </c>
      <c r="AB3593">
        <v>0</v>
      </c>
      <c r="AC3593">
        <v>0</v>
      </c>
      <c r="AD3593">
        <v>0</v>
      </c>
      <c r="AE3593">
        <v>0</v>
      </c>
      <c r="AF3593">
        <v>0</v>
      </c>
      <c r="AG3593">
        <v>0</v>
      </c>
      <c r="BD3593">
        <v>11</v>
      </c>
      <c r="BE3593">
        <v>9211102</v>
      </c>
      <c r="BF3593">
        <v>9214103</v>
      </c>
      <c r="BG3593">
        <v>9214204</v>
      </c>
      <c r="BH3593">
        <v>9214304</v>
      </c>
      <c r="BI3593">
        <v>9214403</v>
      </c>
      <c r="BJ3593">
        <v>9222104</v>
      </c>
      <c r="BK3593">
        <v>9223104</v>
      </c>
      <c r="BL3593">
        <v>9223203</v>
      </c>
      <c r="BM3593">
        <v>9223302</v>
      </c>
      <c r="BN3593">
        <v>9223403</v>
      </c>
      <c r="BO3593">
        <v>9215103</v>
      </c>
    </row>
    <row r="3594" spans="1:67" x14ac:dyDescent="0.15">
      <c r="A3594">
        <v>3593</v>
      </c>
      <c r="B3594" t="s">
        <v>1607</v>
      </c>
      <c r="E3594">
        <f>机器人辅助表!B3594</f>
        <v>42</v>
      </c>
      <c r="F3594">
        <v>2</v>
      </c>
      <c r="G3594">
        <v>58101</v>
      </c>
      <c r="H3594">
        <v>0</v>
      </c>
      <c r="I3594">
        <f>机器人辅助表!H3594</f>
        <v>12187.012702093207</v>
      </c>
      <c r="J3594">
        <v>2</v>
      </c>
      <c r="K3594">
        <v>4</v>
      </c>
      <c r="L3594">
        <v>1</v>
      </c>
      <c r="M3594" s="2">
        <f>机器人辅助表!C3594</f>
        <v>58570.915240275084</v>
      </c>
      <c r="N3594" s="2">
        <v>2</v>
      </c>
      <c r="O3594" s="2">
        <f>机器人辅助表!D3594</f>
        <v>3047.194997169232</v>
      </c>
      <c r="P3594" s="2">
        <v>3</v>
      </c>
      <c r="Q3594" s="2">
        <f>机器人辅助表!E3594</f>
        <v>1354.30888763077</v>
      </c>
      <c r="R3594" s="2">
        <v>6</v>
      </c>
      <c r="S3594" s="2">
        <f>机器人辅助表!F3594</f>
        <v>10033.8336</v>
      </c>
      <c r="T3594">
        <v>0</v>
      </c>
      <c r="U3594">
        <v>0</v>
      </c>
      <c r="V3594">
        <v>0</v>
      </c>
      <c r="W3594">
        <v>0</v>
      </c>
      <c r="X3594">
        <v>0</v>
      </c>
      <c r="Y3594">
        <v>0</v>
      </c>
      <c r="Z3594">
        <v>0</v>
      </c>
      <c r="AA3594">
        <v>0</v>
      </c>
      <c r="AB3594">
        <v>0</v>
      </c>
      <c r="AC3594">
        <v>0</v>
      </c>
      <c r="AD3594">
        <v>0</v>
      </c>
      <c r="AE3594">
        <v>0</v>
      </c>
      <c r="AF3594">
        <v>0</v>
      </c>
      <c r="AG3594">
        <v>0</v>
      </c>
      <c r="BD3594">
        <v>11</v>
      </c>
      <c r="BE3594">
        <v>9211104</v>
      </c>
      <c r="BF3594">
        <v>9214102</v>
      </c>
      <c r="BG3594">
        <v>9214203</v>
      </c>
      <c r="BH3594">
        <v>9214302</v>
      </c>
      <c r="BI3594">
        <v>9214403</v>
      </c>
      <c r="BJ3594">
        <v>9222102</v>
      </c>
      <c r="BK3594">
        <v>9223102</v>
      </c>
      <c r="BL3594">
        <v>9223203</v>
      </c>
      <c r="BM3594">
        <v>9223303</v>
      </c>
      <c r="BN3594">
        <v>9223403</v>
      </c>
      <c r="BO3594">
        <v>9215103</v>
      </c>
    </row>
    <row r="3595" spans="1:67" x14ac:dyDescent="0.15">
      <c r="A3595">
        <v>3594</v>
      </c>
      <c r="B3595" t="s">
        <v>4265</v>
      </c>
      <c r="E3595">
        <f>机器人辅助表!B3595</f>
        <v>33</v>
      </c>
      <c r="F3595">
        <v>3</v>
      </c>
      <c r="G3595">
        <v>58201</v>
      </c>
      <c r="H3595">
        <v>0</v>
      </c>
      <c r="I3595">
        <f>机器人辅助表!H3595</f>
        <v>7448.6929877524835</v>
      </c>
      <c r="J3595">
        <v>2</v>
      </c>
      <c r="K3595">
        <v>4</v>
      </c>
      <c r="L3595">
        <v>1</v>
      </c>
      <c r="M3595" s="2">
        <f>机器人辅助表!C3595</f>
        <v>24853.41271797744</v>
      </c>
      <c r="N3595" s="2">
        <v>2</v>
      </c>
      <c r="O3595" s="2">
        <f>机器人辅助表!D3595</f>
        <v>1558.1619219747502</v>
      </c>
      <c r="P3595" s="2">
        <v>3</v>
      </c>
      <c r="Q3595" s="2">
        <f>机器人辅助表!E3595</f>
        <v>692.51640976655574</v>
      </c>
      <c r="R3595" s="2">
        <v>6</v>
      </c>
      <c r="S3595" s="2">
        <f>机器人辅助表!F3595</f>
        <v>8713.027399999999</v>
      </c>
      <c r="T3595">
        <v>0</v>
      </c>
      <c r="U3595">
        <v>0</v>
      </c>
      <c r="V3595">
        <v>0</v>
      </c>
      <c r="W3595">
        <v>0</v>
      </c>
      <c r="X3595">
        <v>0</v>
      </c>
      <c r="Y3595">
        <v>0</v>
      </c>
      <c r="Z3595">
        <v>0</v>
      </c>
      <c r="AA3595">
        <v>0</v>
      </c>
      <c r="AB3595">
        <v>0</v>
      </c>
      <c r="AC3595">
        <v>0</v>
      </c>
      <c r="AD3595">
        <v>0</v>
      </c>
      <c r="AE3595">
        <v>0</v>
      </c>
      <c r="AF3595">
        <v>0</v>
      </c>
      <c r="AG3595">
        <v>0</v>
      </c>
      <c r="BD3595">
        <v>8</v>
      </c>
      <c r="BE3595">
        <v>9323103</v>
      </c>
      <c r="BF3595">
        <v>9324102</v>
      </c>
      <c r="BG3595">
        <v>9324203</v>
      </c>
      <c r="BH3595">
        <v>9324302</v>
      </c>
      <c r="BI3595">
        <v>9324403</v>
      </c>
      <c r="BJ3595">
        <v>9312103</v>
      </c>
      <c r="BK3595">
        <v>9311102</v>
      </c>
      <c r="BL3595">
        <v>9315103</v>
      </c>
    </row>
    <row r="3596" spans="1:67" x14ac:dyDescent="0.15">
      <c r="A3596">
        <v>3595</v>
      </c>
      <c r="B3596" t="s">
        <v>4266</v>
      </c>
      <c r="E3596">
        <f>机器人辅助表!B3596</f>
        <v>29</v>
      </c>
      <c r="F3596">
        <v>1</v>
      </c>
      <c r="G3596">
        <v>58001</v>
      </c>
      <c r="H3596">
        <v>0</v>
      </c>
      <c r="I3596">
        <f>机器人辅助表!H3596</f>
        <v>4370.4008204558613</v>
      </c>
      <c r="J3596">
        <v>2</v>
      </c>
      <c r="K3596">
        <v>4</v>
      </c>
      <c r="L3596">
        <v>1</v>
      </c>
      <c r="M3596" s="2">
        <f>机器人辅助表!C3596</f>
        <v>12108.758602395656</v>
      </c>
      <c r="N3596" s="2">
        <v>2</v>
      </c>
      <c r="O3596" s="2">
        <f>机器人辅助表!D3596</f>
        <v>800.21167450434814</v>
      </c>
      <c r="P3596" s="2">
        <v>3</v>
      </c>
      <c r="Q3596" s="2">
        <f>机器人辅助表!E3596</f>
        <v>355.64963311304371</v>
      </c>
      <c r="R3596" s="2">
        <v>6</v>
      </c>
      <c r="S3596" s="2">
        <f>机器人辅助表!F3596</f>
        <v>5887.6147999999994</v>
      </c>
      <c r="T3596">
        <v>0</v>
      </c>
      <c r="U3596">
        <v>0</v>
      </c>
      <c r="V3596">
        <v>0</v>
      </c>
      <c r="W3596">
        <v>0</v>
      </c>
      <c r="X3596">
        <v>0</v>
      </c>
      <c r="Y3596">
        <v>0</v>
      </c>
      <c r="Z3596">
        <v>0</v>
      </c>
      <c r="AA3596">
        <v>0</v>
      </c>
      <c r="AB3596">
        <v>0</v>
      </c>
      <c r="AC3596">
        <v>0</v>
      </c>
      <c r="AD3596">
        <v>0</v>
      </c>
      <c r="AE3596">
        <v>0</v>
      </c>
      <c r="AF3596">
        <v>0</v>
      </c>
      <c r="AG3596">
        <v>0</v>
      </c>
      <c r="BD3596">
        <v>11</v>
      </c>
      <c r="BE3596">
        <v>9113103</v>
      </c>
      <c r="BF3596">
        <v>9121104</v>
      </c>
      <c r="BG3596">
        <v>9121204</v>
      </c>
      <c r="BH3596">
        <v>9121304</v>
      </c>
      <c r="BI3596">
        <v>9121402</v>
      </c>
      <c r="BJ3596">
        <v>9114102</v>
      </c>
      <c r="BK3596">
        <v>9122104</v>
      </c>
      <c r="BL3596">
        <v>9122204</v>
      </c>
      <c r="BM3596">
        <v>9122304</v>
      </c>
      <c r="BN3596">
        <v>9122402</v>
      </c>
      <c r="BO3596">
        <v>9115104</v>
      </c>
    </row>
    <row r="3597" spans="1:67" x14ac:dyDescent="0.15">
      <c r="A3597">
        <v>3596</v>
      </c>
      <c r="B3597" t="s">
        <v>4267</v>
      </c>
      <c r="E3597">
        <f>机器人辅助表!B3597</f>
        <v>30</v>
      </c>
      <c r="F3597">
        <v>2</v>
      </c>
      <c r="G3597">
        <v>58101</v>
      </c>
      <c r="H3597">
        <v>0</v>
      </c>
      <c r="I3597">
        <f>机器人辅助表!H3597</f>
        <v>4724.6395591316395</v>
      </c>
      <c r="J3597">
        <v>2</v>
      </c>
      <c r="K3597">
        <v>4</v>
      </c>
      <c r="L3597">
        <v>1</v>
      </c>
      <c r="M3597" s="2">
        <f>机器人辅助表!C3597</f>
        <v>13824.906854372914</v>
      </c>
      <c r="N3597" s="2">
        <v>2</v>
      </c>
      <c r="O3597" s="2">
        <f>机器人辅助表!D3597</f>
        <v>892.72941122408076</v>
      </c>
      <c r="P3597" s="2">
        <v>3</v>
      </c>
      <c r="Q3597" s="2">
        <f>机器人辅助表!E3597</f>
        <v>396.76862721070256</v>
      </c>
      <c r="R3597" s="2">
        <v>6</v>
      </c>
      <c r="S3597" s="2">
        <f>机器人辅助表!F3597</f>
        <v>6160.8979999999992</v>
      </c>
      <c r="T3597">
        <v>0</v>
      </c>
      <c r="U3597">
        <v>0</v>
      </c>
      <c r="V3597">
        <v>0</v>
      </c>
      <c r="W3597">
        <v>0</v>
      </c>
      <c r="X3597">
        <v>0</v>
      </c>
      <c r="Y3597">
        <v>0</v>
      </c>
      <c r="Z3597">
        <v>0</v>
      </c>
      <c r="AA3597">
        <v>0</v>
      </c>
      <c r="AB3597">
        <v>0</v>
      </c>
      <c r="AC3597">
        <v>0</v>
      </c>
      <c r="AD3597">
        <v>0</v>
      </c>
      <c r="AE3597">
        <v>0</v>
      </c>
      <c r="AF3597">
        <v>0</v>
      </c>
      <c r="AG3597">
        <v>0</v>
      </c>
      <c r="BD3597">
        <v>11</v>
      </c>
      <c r="BE3597">
        <v>9211104</v>
      </c>
      <c r="BF3597">
        <v>9214103</v>
      </c>
      <c r="BG3597">
        <v>9214204</v>
      </c>
      <c r="BH3597">
        <v>9214304</v>
      </c>
      <c r="BI3597">
        <v>9214402</v>
      </c>
      <c r="BJ3597">
        <v>9222104</v>
      </c>
      <c r="BK3597">
        <v>9223103</v>
      </c>
      <c r="BL3597">
        <v>9223202</v>
      </c>
      <c r="BM3597">
        <v>9223304</v>
      </c>
      <c r="BN3597">
        <v>9223404</v>
      </c>
      <c r="BO3597">
        <v>9215102</v>
      </c>
    </row>
    <row r="3598" spans="1:67" x14ac:dyDescent="0.15">
      <c r="A3598">
        <v>3597</v>
      </c>
      <c r="B3598" t="s">
        <v>4268</v>
      </c>
      <c r="E3598">
        <f>机器人辅助表!B3598</f>
        <v>22</v>
      </c>
      <c r="F3598">
        <v>3</v>
      </c>
      <c r="G3598">
        <v>58201</v>
      </c>
      <c r="H3598">
        <v>0</v>
      </c>
      <c r="I3598">
        <f>机器人辅助表!H3598</f>
        <v>3851.8149382622614</v>
      </c>
      <c r="J3598">
        <v>2</v>
      </c>
      <c r="K3598">
        <v>4</v>
      </c>
      <c r="L3598">
        <v>1</v>
      </c>
      <c r="M3598" s="2">
        <f>机器人辅助表!C3598</f>
        <v>7043.5883645217391</v>
      </c>
      <c r="N3598" s="2">
        <v>2</v>
      </c>
      <c r="O3598" s="2">
        <f>机器人辅助表!D3598</f>
        <v>556.68316382608714</v>
      </c>
      <c r="P3598" s="2">
        <v>3</v>
      </c>
      <c r="Q3598" s="2">
        <f>机器人辅助表!E3598</f>
        <v>247.41473947826094</v>
      </c>
      <c r="R3598" s="2">
        <v>6</v>
      </c>
      <c r="S3598" s="2">
        <f>机器人辅助表!F3598</f>
        <v>6247.0716000000002</v>
      </c>
      <c r="T3598">
        <v>0</v>
      </c>
      <c r="U3598">
        <v>0</v>
      </c>
      <c r="V3598">
        <v>0</v>
      </c>
      <c r="W3598">
        <v>0</v>
      </c>
      <c r="X3598">
        <v>0</v>
      </c>
      <c r="Y3598">
        <v>0</v>
      </c>
      <c r="Z3598">
        <v>0</v>
      </c>
      <c r="AA3598">
        <v>0</v>
      </c>
      <c r="AB3598">
        <v>0</v>
      </c>
      <c r="AC3598">
        <v>0</v>
      </c>
      <c r="AD3598">
        <v>0</v>
      </c>
      <c r="AE3598">
        <v>0</v>
      </c>
      <c r="AF3598">
        <v>0</v>
      </c>
      <c r="AG3598">
        <v>0</v>
      </c>
      <c r="BD3598">
        <v>8</v>
      </c>
      <c r="BE3598">
        <v>9323104</v>
      </c>
      <c r="BF3598">
        <v>9324104</v>
      </c>
      <c r="BG3598">
        <v>9324204</v>
      </c>
      <c r="BH3598">
        <v>9324304</v>
      </c>
      <c r="BI3598">
        <v>9324403</v>
      </c>
      <c r="BJ3598">
        <v>9312103</v>
      </c>
      <c r="BK3598">
        <v>9311103</v>
      </c>
      <c r="BL3598">
        <v>9315104</v>
      </c>
    </row>
    <row r="3599" spans="1:67" x14ac:dyDescent="0.15">
      <c r="A3599">
        <v>3598</v>
      </c>
      <c r="B3599" t="s">
        <v>1608</v>
      </c>
      <c r="E3599">
        <f>机器人辅助表!B3599</f>
        <v>43</v>
      </c>
      <c r="F3599">
        <v>1</v>
      </c>
      <c r="G3599">
        <v>58001</v>
      </c>
      <c r="H3599">
        <v>0</v>
      </c>
      <c r="I3599">
        <f>机器人辅助表!H3599</f>
        <v>12263.158297869906</v>
      </c>
      <c r="J3599">
        <v>2</v>
      </c>
      <c r="K3599">
        <v>4</v>
      </c>
      <c r="L3599">
        <v>1</v>
      </c>
      <c r="M3599" s="2">
        <f>机器人辅助表!C3599</f>
        <v>61156.127025999827</v>
      </c>
      <c r="N3599" s="2">
        <v>2</v>
      </c>
      <c r="O3599" s="2">
        <f>机器人辅助表!D3599</f>
        <v>3104.1460222049509</v>
      </c>
      <c r="P3599" s="2">
        <v>3</v>
      </c>
      <c r="Q3599" s="2">
        <f>机器人辅助表!E3599</f>
        <v>1379.6204543133117</v>
      </c>
      <c r="R3599" s="2">
        <v>6</v>
      </c>
      <c r="S3599" s="2">
        <f>机器人辅助表!F3599</f>
        <v>9674.373599999999</v>
      </c>
      <c r="T3599">
        <v>0</v>
      </c>
      <c r="U3599">
        <v>0</v>
      </c>
      <c r="V3599">
        <v>0</v>
      </c>
      <c r="W3599">
        <v>0</v>
      </c>
      <c r="X3599">
        <v>0</v>
      </c>
      <c r="Y3599">
        <v>0</v>
      </c>
      <c r="Z3599">
        <v>0</v>
      </c>
      <c r="AA3599">
        <v>0</v>
      </c>
      <c r="AB3599">
        <v>0</v>
      </c>
      <c r="AC3599">
        <v>0</v>
      </c>
      <c r="AD3599">
        <v>0</v>
      </c>
      <c r="AE3599">
        <v>0</v>
      </c>
      <c r="AF3599">
        <v>0</v>
      </c>
      <c r="AG3599">
        <v>0</v>
      </c>
      <c r="BD3599">
        <v>11</v>
      </c>
      <c r="BE3599">
        <v>9113102</v>
      </c>
      <c r="BF3599">
        <v>9121104</v>
      </c>
      <c r="BG3599">
        <v>9121203</v>
      </c>
      <c r="BH3599">
        <v>9121302</v>
      </c>
      <c r="BI3599">
        <v>9121404</v>
      </c>
      <c r="BJ3599">
        <v>9114104</v>
      </c>
      <c r="BK3599">
        <v>9122102</v>
      </c>
      <c r="BL3599">
        <v>9122202</v>
      </c>
      <c r="BM3599">
        <v>9122302</v>
      </c>
      <c r="BN3599">
        <v>9122403</v>
      </c>
      <c r="BO3599">
        <v>9115103</v>
      </c>
    </row>
    <row r="3600" spans="1:67" x14ac:dyDescent="0.15">
      <c r="A3600">
        <v>3599</v>
      </c>
      <c r="B3600" t="s">
        <v>4269</v>
      </c>
      <c r="E3600">
        <f>机器人辅助表!B3600</f>
        <v>42</v>
      </c>
      <c r="F3600">
        <v>2</v>
      </c>
      <c r="G3600">
        <v>58101</v>
      </c>
      <c r="H3600">
        <v>0</v>
      </c>
      <c r="I3600">
        <f>机器人辅助表!H3600</f>
        <v>6262.7704163534536</v>
      </c>
      <c r="J3600">
        <v>2</v>
      </c>
      <c r="K3600">
        <v>4</v>
      </c>
      <c r="L3600">
        <v>1</v>
      </c>
      <c r="M3600" s="2">
        <f>机器人辅助表!C3600</f>
        <v>30098.942554030251</v>
      </c>
      <c r="N3600" s="2">
        <v>2</v>
      </c>
      <c r="O3600" s="2">
        <f>机器人辅助表!D3600</f>
        <v>1565.9196513230775</v>
      </c>
      <c r="P3600" s="2">
        <v>3</v>
      </c>
      <c r="Q3600" s="2">
        <f>机器人辅助表!E3600</f>
        <v>695.96428947692345</v>
      </c>
      <c r="R3600" s="2">
        <v>6</v>
      </c>
      <c r="S3600" s="2">
        <f>机器人辅助表!F3600</f>
        <v>5156.2755999999999</v>
      </c>
      <c r="T3600">
        <v>0</v>
      </c>
      <c r="U3600">
        <v>0</v>
      </c>
      <c r="V3600">
        <v>0</v>
      </c>
      <c r="W3600">
        <v>0</v>
      </c>
      <c r="X3600">
        <v>0</v>
      </c>
      <c r="Y3600">
        <v>0</v>
      </c>
      <c r="Z3600">
        <v>0</v>
      </c>
      <c r="AA3600">
        <v>0</v>
      </c>
      <c r="AB3600">
        <v>0</v>
      </c>
      <c r="AC3600">
        <v>0</v>
      </c>
      <c r="AD3600">
        <v>0</v>
      </c>
      <c r="AE3600">
        <v>0</v>
      </c>
      <c r="AF3600">
        <v>0</v>
      </c>
      <c r="AG3600">
        <v>0</v>
      </c>
      <c r="BD3600">
        <v>11</v>
      </c>
      <c r="BE3600">
        <v>9211104</v>
      </c>
      <c r="BF3600">
        <v>9214103</v>
      </c>
      <c r="BG3600">
        <v>9214202</v>
      </c>
      <c r="BH3600">
        <v>9214304</v>
      </c>
      <c r="BI3600">
        <v>9214402</v>
      </c>
      <c r="BJ3600">
        <v>9222104</v>
      </c>
      <c r="BK3600">
        <v>9223103</v>
      </c>
      <c r="BL3600">
        <v>9223203</v>
      </c>
      <c r="BM3600">
        <v>9223304</v>
      </c>
      <c r="BN3600">
        <v>9223402</v>
      </c>
      <c r="BO3600">
        <v>9215103</v>
      </c>
    </row>
    <row r="3601" spans="1:67" x14ac:dyDescent="0.15">
      <c r="A3601">
        <v>3600</v>
      </c>
      <c r="B3601" t="s">
        <v>1609</v>
      </c>
      <c r="E3601">
        <f>机器人辅助表!B3601</f>
        <v>34</v>
      </c>
      <c r="F3601">
        <v>2</v>
      </c>
      <c r="G3601">
        <v>58101</v>
      </c>
      <c r="H3601">
        <v>0</v>
      </c>
      <c r="I3601">
        <f>机器人辅助表!H3601</f>
        <v>3599.234526254208</v>
      </c>
      <c r="J3601">
        <v>2</v>
      </c>
      <c r="K3601">
        <v>4</v>
      </c>
      <c r="L3601">
        <v>1</v>
      </c>
      <c r="M3601" s="2">
        <f>机器人辅助表!C3601</f>
        <v>12473.384080078597</v>
      </c>
      <c r="N3601" s="2">
        <v>2</v>
      </c>
      <c r="O3601" s="2">
        <f>机器人辅助表!D3601</f>
        <v>774.84620908294335</v>
      </c>
      <c r="P3601" s="2">
        <v>3</v>
      </c>
      <c r="Q3601" s="2">
        <f>机器人辅助表!E3601</f>
        <v>344.37609292575257</v>
      </c>
      <c r="R3601" s="2">
        <v>6</v>
      </c>
      <c r="S3601" s="2">
        <f>机器人辅助表!F3601</f>
        <v>4062.366</v>
      </c>
      <c r="T3601">
        <v>0</v>
      </c>
      <c r="U3601">
        <v>0</v>
      </c>
      <c r="V3601">
        <v>0</v>
      </c>
      <c r="W3601">
        <v>0</v>
      </c>
      <c r="X3601">
        <v>0</v>
      </c>
      <c r="Y3601">
        <v>0</v>
      </c>
      <c r="Z3601">
        <v>0</v>
      </c>
      <c r="AA3601">
        <v>0</v>
      </c>
      <c r="AB3601">
        <v>0</v>
      </c>
      <c r="AC3601">
        <v>0</v>
      </c>
      <c r="AD3601">
        <v>0</v>
      </c>
      <c r="AE3601">
        <v>0</v>
      </c>
      <c r="AF3601">
        <v>0</v>
      </c>
      <c r="AG3601">
        <v>0</v>
      </c>
      <c r="BD3601">
        <v>11</v>
      </c>
      <c r="BE3601">
        <v>9211104</v>
      </c>
      <c r="BF3601">
        <v>9214102</v>
      </c>
      <c r="BG3601">
        <v>9214204</v>
      </c>
      <c r="BH3601">
        <v>9214303</v>
      </c>
      <c r="BI3601">
        <v>9214403</v>
      </c>
      <c r="BJ3601">
        <v>9222103</v>
      </c>
      <c r="BK3601">
        <v>9223102</v>
      </c>
      <c r="BL3601">
        <v>9223202</v>
      </c>
      <c r="BM3601">
        <v>9223302</v>
      </c>
      <c r="BN3601">
        <v>9223402</v>
      </c>
      <c r="BO3601">
        <v>9215103</v>
      </c>
    </row>
    <row r="3602" spans="1:67" x14ac:dyDescent="0.15">
      <c r="A3602">
        <v>3601</v>
      </c>
      <c r="B3602" t="s">
        <v>4270</v>
      </c>
      <c r="E3602">
        <f>机器人辅助表!B3602</f>
        <v>22</v>
      </c>
      <c r="F3602">
        <v>2</v>
      </c>
      <c r="G3602">
        <v>58101</v>
      </c>
      <c r="H3602">
        <v>0</v>
      </c>
      <c r="I3602">
        <f>机器人辅助表!H3602</f>
        <v>2100.9899663248698</v>
      </c>
      <c r="J3602">
        <v>2</v>
      </c>
      <c r="K3602">
        <v>4</v>
      </c>
      <c r="L3602">
        <v>1</v>
      </c>
      <c r="M3602" s="2">
        <f>机器人辅助表!C3602</f>
        <v>3841.9572897391304</v>
      </c>
      <c r="N3602" s="2">
        <v>2</v>
      </c>
      <c r="O3602" s="2">
        <f>机器人辅助表!D3602</f>
        <v>303.6453620869566</v>
      </c>
      <c r="P3602" s="2">
        <v>3</v>
      </c>
      <c r="Q3602" s="2">
        <f>机器人辅助表!E3602</f>
        <v>134.9534942608696</v>
      </c>
      <c r="R3602" s="2">
        <v>6</v>
      </c>
      <c r="S3602" s="2">
        <f>机器人辅助表!F3602</f>
        <v>3407.4935999999998</v>
      </c>
      <c r="T3602">
        <v>0</v>
      </c>
      <c r="U3602">
        <v>0</v>
      </c>
      <c r="V3602">
        <v>0</v>
      </c>
      <c r="W3602">
        <v>0</v>
      </c>
      <c r="X3602">
        <v>0</v>
      </c>
      <c r="Y3602">
        <v>0</v>
      </c>
      <c r="Z3602">
        <v>0</v>
      </c>
      <c r="AA3602">
        <v>0</v>
      </c>
      <c r="AB3602">
        <v>0</v>
      </c>
      <c r="AC3602">
        <v>0</v>
      </c>
      <c r="AD3602">
        <v>0</v>
      </c>
      <c r="AE3602">
        <v>0</v>
      </c>
      <c r="AF3602">
        <v>0</v>
      </c>
      <c r="AG3602">
        <v>0</v>
      </c>
      <c r="BD3602">
        <v>11</v>
      </c>
      <c r="BE3602">
        <v>9211104</v>
      </c>
      <c r="BF3602">
        <v>9214102</v>
      </c>
      <c r="BG3602">
        <v>9214203</v>
      </c>
      <c r="BH3602">
        <v>9214302</v>
      </c>
      <c r="BI3602">
        <v>9214404</v>
      </c>
      <c r="BJ3602">
        <v>9222104</v>
      </c>
      <c r="BK3602">
        <v>9223102</v>
      </c>
      <c r="BL3602">
        <v>9223202</v>
      </c>
      <c r="BM3602">
        <v>9223302</v>
      </c>
      <c r="BN3602">
        <v>9223402</v>
      </c>
      <c r="BO3602">
        <v>9215103</v>
      </c>
    </row>
    <row r="3603" spans="1:67" x14ac:dyDescent="0.15">
      <c r="A3603">
        <v>3602</v>
      </c>
      <c r="B3603" t="s">
        <v>4271</v>
      </c>
      <c r="E3603">
        <f>机器人辅助表!B3603</f>
        <v>46</v>
      </c>
      <c r="F3603">
        <v>1</v>
      </c>
      <c r="G3603">
        <v>58001</v>
      </c>
      <c r="H3603">
        <v>0</v>
      </c>
      <c r="I3603">
        <f>机器人辅助表!H3603</f>
        <v>10855.93028891912</v>
      </c>
      <c r="J3603">
        <v>2</v>
      </c>
      <c r="K3603">
        <v>4</v>
      </c>
      <c r="L3603">
        <v>1</v>
      </c>
      <c r="M3603" s="2">
        <f>机器人辅助表!C3603</f>
        <v>59837.072143785976</v>
      </c>
      <c r="N3603" s="2">
        <v>2</v>
      </c>
      <c r="O3603" s="2">
        <f>机器人辅助表!D3603</f>
        <v>2828.8044611638807</v>
      </c>
      <c r="P3603" s="2">
        <v>3</v>
      </c>
      <c r="Q3603" s="2">
        <f>机器人辅助表!E3603</f>
        <v>1257.2464271839472</v>
      </c>
      <c r="R3603" s="2">
        <v>6</v>
      </c>
      <c r="S3603" s="2">
        <f>机器人辅助表!F3603</f>
        <v>7550.2199999999993</v>
      </c>
      <c r="T3603">
        <v>0</v>
      </c>
      <c r="U3603">
        <v>0</v>
      </c>
      <c r="V3603">
        <v>0</v>
      </c>
      <c r="W3603">
        <v>0</v>
      </c>
      <c r="X3603">
        <v>0</v>
      </c>
      <c r="Y3603">
        <v>0</v>
      </c>
      <c r="Z3603">
        <v>0</v>
      </c>
      <c r="AA3603">
        <v>0</v>
      </c>
      <c r="AB3603">
        <v>0</v>
      </c>
      <c r="AC3603">
        <v>0</v>
      </c>
      <c r="AD3603">
        <v>0</v>
      </c>
      <c r="AE3603">
        <v>0</v>
      </c>
      <c r="AF3603">
        <v>0</v>
      </c>
      <c r="AG3603">
        <v>0</v>
      </c>
      <c r="BD3603">
        <v>11</v>
      </c>
      <c r="BE3603">
        <v>9113104</v>
      </c>
      <c r="BF3603">
        <v>9121104</v>
      </c>
      <c r="BG3603">
        <v>9121204</v>
      </c>
      <c r="BH3603">
        <v>9121303</v>
      </c>
      <c r="BI3603">
        <v>9121402</v>
      </c>
      <c r="BJ3603">
        <v>9114102</v>
      </c>
      <c r="BK3603">
        <v>9122102</v>
      </c>
      <c r="BL3603">
        <v>9122202</v>
      </c>
      <c r="BM3603">
        <v>9122303</v>
      </c>
      <c r="BN3603">
        <v>9122402</v>
      </c>
      <c r="BO3603">
        <v>9115104</v>
      </c>
    </row>
    <row r="3604" spans="1:67" x14ac:dyDescent="0.15">
      <c r="A3604">
        <v>3603</v>
      </c>
      <c r="B3604" t="s">
        <v>4272</v>
      </c>
      <c r="E3604">
        <f>机器人辅助表!B3604</f>
        <v>47</v>
      </c>
      <c r="F3604">
        <v>2</v>
      </c>
      <c r="G3604">
        <v>58101</v>
      </c>
      <c r="H3604">
        <v>0</v>
      </c>
      <c r="I3604">
        <f>机器人辅助表!H3604</f>
        <v>7610.7149349581341</v>
      </c>
      <c r="J3604">
        <v>2</v>
      </c>
      <c r="K3604">
        <v>4</v>
      </c>
      <c r="L3604">
        <v>1</v>
      </c>
      <c r="M3604" s="2">
        <f>机器人辅助表!C3604</f>
        <v>43235.364618113286</v>
      </c>
      <c r="N3604" s="2">
        <v>2</v>
      </c>
      <c r="O3604" s="2">
        <f>机器人辅助表!D3604</f>
        <v>1997.9394819742481</v>
      </c>
      <c r="P3604" s="2">
        <v>3</v>
      </c>
      <c r="Q3604" s="2">
        <f>机器人辅助表!E3604</f>
        <v>887.97310309966599</v>
      </c>
      <c r="R3604" s="2">
        <v>6</v>
      </c>
      <c r="S3604" s="2">
        <f>机器人辅助表!F3604</f>
        <v>5079.2214000000004</v>
      </c>
      <c r="T3604">
        <v>0</v>
      </c>
      <c r="U3604">
        <v>0</v>
      </c>
      <c r="V3604">
        <v>0</v>
      </c>
      <c r="W3604">
        <v>0</v>
      </c>
      <c r="X3604">
        <v>0</v>
      </c>
      <c r="Y3604">
        <v>0</v>
      </c>
      <c r="Z3604">
        <v>0</v>
      </c>
      <c r="AA3604">
        <v>0</v>
      </c>
      <c r="AB3604">
        <v>0</v>
      </c>
      <c r="AC3604">
        <v>0</v>
      </c>
      <c r="AD3604">
        <v>0</v>
      </c>
      <c r="AE3604">
        <v>0</v>
      </c>
      <c r="AF3604">
        <v>0</v>
      </c>
      <c r="AG3604">
        <v>0</v>
      </c>
      <c r="BD3604">
        <v>11</v>
      </c>
      <c r="BE3604">
        <v>9211103</v>
      </c>
      <c r="BF3604">
        <v>9214104</v>
      </c>
      <c r="BG3604">
        <v>9214204</v>
      </c>
      <c r="BH3604">
        <v>9214303</v>
      </c>
      <c r="BI3604">
        <v>9214403</v>
      </c>
      <c r="BJ3604">
        <v>9222104</v>
      </c>
      <c r="BK3604">
        <v>9223102</v>
      </c>
      <c r="BL3604">
        <v>9223202</v>
      </c>
      <c r="BM3604">
        <v>9223303</v>
      </c>
      <c r="BN3604">
        <v>9223403</v>
      </c>
      <c r="BO3604">
        <v>9215103</v>
      </c>
    </row>
    <row r="3605" spans="1:67" x14ac:dyDescent="0.15">
      <c r="A3605">
        <v>3604</v>
      </c>
      <c r="B3605" t="s">
        <v>4273</v>
      </c>
      <c r="E3605">
        <f>机器人辅助表!B3605</f>
        <v>26</v>
      </c>
      <c r="F3605">
        <v>3</v>
      </c>
      <c r="G3605">
        <v>58201</v>
      </c>
      <c r="H3605">
        <v>0</v>
      </c>
      <c r="I3605">
        <f>机器人辅助表!H3605</f>
        <v>2724.76318667032</v>
      </c>
      <c r="J3605">
        <v>2</v>
      </c>
      <c r="K3605">
        <v>4</v>
      </c>
      <c r="L3605">
        <v>1</v>
      </c>
      <c r="M3605" s="2">
        <f>机器人辅助表!C3605</f>
        <v>6408.3186144722422</v>
      </c>
      <c r="N3605" s="2">
        <v>2</v>
      </c>
      <c r="O3605" s="2">
        <f>机器人辅助表!D3605</f>
        <v>455.4777297551841</v>
      </c>
      <c r="P3605" s="2">
        <v>3</v>
      </c>
      <c r="Q3605" s="2">
        <f>机器人辅助表!E3605</f>
        <v>202.43454655785959</v>
      </c>
      <c r="R3605" s="2">
        <v>6</v>
      </c>
      <c r="S3605" s="2">
        <f>机器人辅助表!F3605</f>
        <v>3989.3851999999997</v>
      </c>
      <c r="T3605">
        <v>0</v>
      </c>
      <c r="U3605">
        <v>0</v>
      </c>
      <c r="V3605">
        <v>0</v>
      </c>
      <c r="W3605">
        <v>0</v>
      </c>
      <c r="X3605">
        <v>0</v>
      </c>
      <c r="Y3605">
        <v>0</v>
      </c>
      <c r="Z3605">
        <v>0</v>
      </c>
      <c r="AA3605">
        <v>0</v>
      </c>
      <c r="AB3605">
        <v>0</v>
      </c>
      <c r="AC3605">
        <v>0</v>
      </c>
      <c r="AD3605">
        <v>0</v>
      </c>
      <c r="AE3605">
        <v>0</v>
      </c>
      <c r="AF3605">
        <v>0</v>
      </c>
      <c r="AG3605">
        <v>0</v>
      </c>
      <c r="BD3605">
        <v>8</v>
      </c>
      <c r="BE3605">
        <v>9323103</v>
      </c>
      <c r="BF3605">
        <v>9324104</v>
      </c>
      <c r="BG3605">
        <v>9324204</v>
      </c>
      <c r="BH3605">
        <v>9324304</v>
      </c>
      <c r="BI3605">
        <v>9324402</v>
      </c>
      <c r="BJ3605">
        <v>9312104</v>
      </c>
      <c r="BK3605">
        <v>9311103</v>
      </c>
      <c r="BL3605">
        <v>9315103</v>
      </c>
    </row>
    <row r="3606" spans="1:67" x14ac:dyDescent="0.15">
      <c r="A3606">
        <v>3605</v>
      </c>
      <c r="B3606" t="s">
        <v>1610</v>
      </c>
      <c r="E3606">
        <f>机器人辅助表!B3606</f>
        <v>30</v>
      </c>
      <c r="F3606">
        <v>2</v>
      </c>
      <c r="G3606">
        <v>58101</v>
      </c>
      <c r="H3606">
        <v>0</v>
      </c>
      <c r="I3606">
        <f>机器人辅助表!H3606</f>
        <v>5605.5045616816069</v>
      </c>
      <c r="J3606">
        <v>2</v>
      </c>
      <c r="K3606">
        <v>4</v>
      </c>
      <c r="L3606">
        <v>1</v>
      </c>
      <c r="M3606" s="2">
        <f>机器人辅助表!C3606</f>
        <v>16402.431861120407</v>
      </c>
      <c r="N3606" s="2">
        <v>2</v>
      </c>
      <c r="O3606" s="2">
        <f>机器人辅助表!D3606</f>
        <v>1059.1704878929772</v>
      </c>
      <c r="P3606" s="2">
        <v>3</v>
      </c>
      <c r="Q3606" s="2">
        <f>机器人辅助表!E3606</f>
        <v>470.74243906354536</v>
      </c>
      <c r="R3606" s="2">
        <v>6</v>
      </c>
      <c r="S3606" s="2">
        <f>机器人辅助表!F3606</f>
        <v>7309.5399999999991</v>
      </c>
      <c r="T3606">
        <v>0</v>
      </c>
      <c r="U3606">
        <v>0</v>
      </c>
      <c r="V3606">
        <v>0</v>
      </c>
      <c r="W3606">
        <v>0</v>
      </c>
      <c r="X3606">
        <v>0</v>
      </c>
      <c r="Y3606">
        <v>0</v>
      </c>
      <c r="Z3606">
        <v>0</v>
      </c>
      <c r="AA3606">
        <v>0</v>
      </c>
      <c r="AB3606">
        <v>0</v>
      </c>
      <c r="AC3606">
        <v>0</v>
      </c>
      <c r="AD3606">
        <v>0</v>
      </c>
      <c r="AE3606">
        <v>0</v>
      </c>
      <c r="AF3606">
        <v>0</v>
      </c>
      <c r="AG3606">
        <v>0</v>
      </c>
      <c r="BD3606">
        <v>11</v>
      </c>
      <c r="BE3606">
        <v>9211103</v>
      </c>
      <c r="BF3606">
        <v>9214102</v>
      </c>
      <c r="BG3606">
        <v>9214203</v>
      </c>
      <c r="BH3606">
        <v>9214303</v>
      </c>
      <c r="BI3606">
        <v>9214402</v>
      </c>
      <c r="BJ3606">
        <v>9222102</v>
      </c>
      <c r="BK3606">
        <v>9223104</v>
      </c>
      <c r="BL3606">
        <v>9223203</v>
      </c>
      <c r="BM3606">
        <v>9223302</v>
      </c>
      <c r="BN3606">
        <v>9223402</v>
      </c>
      <c r="BO3606">
        <v>9215102</v>
      </c>
    </row>
    <row r="3607" spans="1:67" x14ac:dyDescent="0.15">
      <c r="A3607">
        <v>3606</v>
      </c>
      <c r="B3607" t="s">
        <v>4274</v>
      </c>
      <c r="E3607">
        <f>机器人辅助表!B3607</f>
        <v>28</v>
      </c>
      <c r="F3607">
        <v>2</v>
      </c>
      <c r="G3607">
        <v>58101</v>
      </c>
      <c r="H3607">
        <v>0</v>
      </c>
      <c r="I3607">
        <f>机器人辅助表!H3607</f>
        <v>5697.8749443698744</v>
      </c>
      <c r="J3607">
        <v>2</v>
      </c>
      <c r="K3607">
        <v>4</v>
      </c>
      <c r="L3607">
        <v>1</v>
      </c>
      <c r="M3607" s="2">
        <f>机器人辅助表!C3607</f>
        <v>15001.201259879603</v>
      </c>
      <c r="N3607" s="2">
        <v>2</v>
      </c>
      <c r="O3607" s="2">
        <f>机器人辅助表!D3607</f>
        <v>1015.118882247492</v>
      </c>
      <c r="P3607" s="2">
        <v>3</v>
      </c>
      <c r="Q3607" s="2">
        <f>机器人辅助表!E3607</f>
        <v>451.16394766555197</v>
      </c>
      <c r="R3607" s="2">
        <v>6</v>
      </c>
      <c r="S3607" s="2">
        <f>机器人辅助表!F3607</f>
        <v>7887.9360000000006</v>
      </c>
      <c r="T3607">
        <v>0</v>
      </c>
      <c r="U3607">
        <v>0</v>
      </c>
      <c r="V3607">
        <v>0</v>
      </c>
      <c r="W3607">
        <v>0</v>
      </c>
      <c r="X3607">
        <v>0</v>
      </c>
      <c r="Y3607">
        <v>0</v>
      </c>
      <c r="Z3607">
        <v>0</v>
      </c>
      <c r="AA3607">
        <v>0</v>
      </c>
      <c r="AB3607">
        <v>0</v>
      </c>
      <c r="AC3607">
        <v>0</v>
      </c>
      <c r="AD3607">
        <v>0</v>
      </c>
      <c r="AE3607">
        <v>0</v>
      </c>
      <c r="AF3607">
        <v>0</v>
      </c>
      <c r="AG3607">
        <v>0</v>
      </c>
      <c r="BD3607">
        <v>11</v>
      </c>
      <c r="BE3607">
        <v>9211102</v>
      </c>
      <c r="BF3607">
        <v>9214104</v>
      </c>
      <c r="BG3607">
        <v>9214202</v>
      </c>
      <c r="BH3607">
        <v>9214304</v>
      </c>
      <c r="BI3607">
        <v>9214402</v>
      </c>
      <c r="BJ3607">
        <v>9222103</v>
      </c>
      <c r="BK3607">
        <v>9223103</v>
      </c>
      <c r="BL3607">
        <v>9223203</v>
      </c>
      <c r="BM3607">
        <v>9223303</v>
      </c>
      <c r="BN3607">
        <v>9223404</v>
      </c>
      <c r="BO3607">
        <v>9215103</v>
      </c>
    </row>
    <row r="3608" spans="1:67" x14ac:dyDescent="0.15">
      <c r="A3608">
        <v>3607</v>
      </c>
      <c r="B3608" t="s">
        <v>4275</v>
      </c>
      <c r="E3608">
        <f>机器人辅助表!B3608</f>
        <v>22</v>
      </c>
      <c r="F3608">
        <v>1</v>
      </c>
      <c r="G3608">
        <v>58001</v>
      </c>
      <c r="H3608">
        <v>0</v>
      </c>
      <c r="I3608">
        <f>机器人辅助表!H3608</f>
        <v>2801.3199550998265</v>
      </c>
      <c r="J3608">
        <v>2</v>
      </c>
      <c r="K3608">
        <v>4</v>
      </c>
      <c r="L3608">
        <v>1</v>
      </c>
      <c r="M3608" s="2">
        <f>机器人辅助表!C3608</f>
        <v>5122.6097196521741</v>
      </c>
      <c r="N3608" s="2">
        <v>2</v>
      </c>
      <c r="O3608" s="2">
        <f>机器人辅助表!D3608</f>
        <v>404.86048278260881</v>
      </c>
      <c r="P3608" s="2">
        <v>3</v>
      </c>
      <c r="Q3608" s="2">
        <f>机器人辅助表!E3608</f>
        <v>179.93799234782614</v>
      </c>
      <c r="R3608" s="2">
        <v>6</v>
      </c>
      <c r="S3608" s="2">
        <f>机器人辅助表!F3608</f>
        <v>4543.3248000000003</v>
      </c>
      <c r="T3608">
        <v>0</v>
      </c>
      <c r="U3608">
        <v>0</v>
      </c>
      <c r="V3608">
        <v>0</v>
      </c>
      <c r="W3608">
        <v>0</v>
      </c>
      <c r="X3608">
        <v>0</v>
      </c>
      <c r="Y3608">
        <v>0</v>
      </c>
      <c r="Z3608">
        <v>0</v>
      </c>
      <c r="AA3608">
        <v>0</v>
      </c>
      <c r="AB3608">
        <v>0</v>
      </c>
      <c r="AC3608">
        <v>0</v>
      </c>
      <c r="AD3608">
        <v>0</v>
      </c>
      <c r="AE3608">
        <v>0</v>
      </c>
      <c r="AF3608">
        <v>0</v>
      </c>
      <c r="AG3608">
        <v>0</v>
      </c>
      <c r="BD3608">
        <v>11</v>
      </c>
      <c r="BE3608">
        <v>9113103</v>
      </c>
      <c r="BF3608">
        <v>9121104</v>
      </c>
      <c r="BG3608">
        <v>9121203</v>
      </c>
      <c r="BH3608">
        <v>9121302</v>
      </c>
      <c r="BI3608">
        <v>9121403</v>
      </c>
      <c r="BJ3608">
        <v>9114104</v>
      </c>
      <c r="BK3608">
        <v>9122103</v>
      </c>
      <c r="BL3608">
        <v>9122202</v>
      </c>
      <c r="BM3608">
        <v>9122302</v>
      </c>
      <c r="BN3608">
        <v>9122404</v>
      </c>
      <c r="BO3608">
        <v>9115104</v>
      </c>
    </row>
    <row r="3609" spans="1:67" x14ac:dyDescent="0.15">
      <c r="A3609">
        <v>3608</v>
      </c>
      <c r="B3609" t="s">
        <v>4276</v>
      </c>
      <c r="E3609">
        <f>机器人辅助表!B3609</f>
        <v>25</v>
      </c>
      <c r="F3609">
        <v>2</v>
      </c>
      <c r="G3609">
        <v>58101</v>
      </c>
      <c r="H3609">
        <v>0</v>
      </c>
      <c r="I3609">
        <f>机器人辅助表!H3609</f>
        <v>3100.9673934782618</v>
      </c>
      <c r="J3609">
        <v>2</v>
      </c>
      <c r="K3609">
        <v>4</v>
      </c>
      <c r="L3609">
        <v>1</v>
      </c>
      <c r="M3609" s="2">
        <f>机器人辅助表!C3609</f>
        <v>6849.3708423913067</v>
      </c>
      <c r="N3609" s="2">
        <v>2</v>
      </c>
      <c r="O3609" s="2">
        <f>机器人辅助表!D3609</f>
        <v>499.39716521739155</v>
      </c>
      <c r="P3609" s="2">
        <v>3</v>
      </c>
      <c r="Q3609" s="2">
        <f>机器人辅助表!E3609</f>
        <v>221.95429565217401</v>
      </c>
      <c r="R3609" s="2">
        <v>6</v>
      </c>
      <c r="S3609" s="2">
        <f>机器人辅助表!F3609</f>
        <v>4672.9800000000005</v>
      </c>
      <c r="T3609">
        <v>0</v>
      </c>
      <c r="U3609">
        <v>0</v>
      </c>
      <c r="V3609">
        <v>0</v>
      </c>
      <c r="W3609">
        <v>0</v>
      </c>
      <c r="X3609">
        <v>0</v>
      </c>
      <c r="Y3609">
        <v>0</v>
      </c>
      <c r="Z3609">
        <v>0</v>
      </c>
      <c r="AA3609">
        <v>0</v>
      </c>
      <c r="AB3609">
        <v>0</v>
      </c>
      <c r="AC3609">
        <v>0</v>
      </c>
      <c r="AD3609">
        <v>0</v>
      </c>
      <c r="AE3609">
        <v>0</v>
      </c>
      <c r="AF3609">
        <v>0</v>
      </c>
      <c r="AG3609">
        <v>0</v>
      </c>
      <c r="BD3609">
        <v>11</v>
      </c>
      <c r="BE3609">
        <v>9211103</v>
      </c>
      <c r="BF3609">
        <v>9214104</v>
      </c>
      <c r="BG3609">
        <v>9214204</v>
      </c>
      <c r="BH3609">
        <v>9214302</v>
      </c>
      <c r="BI3609">
        <v>9214402</v>
      </c>
      <c r="BJ3609">
        <v>9222103</v>
      </c>
      <c r="BK3609">
        <v>9223104</v>
      </c>
      <c r="BL3609">
        <v>9223202</v>
      </c>
      <c r="BM3609">
        <v>9223304</v>
      </c>
      <c r="BN3609">
        <v>9223404</v>
      </c>
      <c r="BO3609">
        <v>9215102</v>
      </c>
    </row>
    <row r="3610" spans="1:67" x14ac:dyDescent="0.15">
      <c r="A3610">
        <v>3609</v>
      </c>
      <c r="B3610" t="s">
        <v>4277</v>
      </c>
      <c r="E3610">
        <f>机器人辅助表!B3610</f>
        <v>34</v>
      </c>
      <c r="F3610">
        <v>2</v>
      </c>
      <c r="G3610">
        <v>58101</v>
      </c>
      <c r="H3610">
        <v>0</v>
      </c>
      <c r="I3610">
        <f>机器人辅助表!H3610</f>
        <v>4216.2461593263579</v>
      </c>
      <c r="J3610">
        <v>2</v>
      </c>
      <c r="K3610">
        <v>4</v>
      </c>
      <c r="L3610">
        <v>1</v>
      </c>
      <c r="M3610" s="2">
        <f>机器人辅助表!C3610</f>
        <v>14611.678493806356</v>
      </c>
      <c r="N3610" s="2">
        <v>2</v>
      </c>
      <c r="O3610" s="2">
        <f>机器人辅助表!D3610</f>
        <v>907.67698778287649</v>
      </c>
      <c r="P3610" s="2">
        <v>3</v>
      </c>
      <c r="Q3610" s="2">
        <f>机器人辅助表!E3610</f>
        <v>403.41199457016728</v>
      </c>
      <c r="R3610" s="2">
        <v>6</v>
      </c>
      <c r="S3610" s="2">
        <f>机器人辅助表!F3610</f>
        <v>4758.7716</v>
      </c>
      <c r="T3610">
        <v>0</v>
      </c>
      <c r="U3610">
        <v>0</v>
      </c>
      <c r="V3610">
        <v>0</v>
      </c>
      <c r="W3610">
        <v>0</v>
      </c>
      <c r="X3610">
        <v>0</v>
      </c>
      <c r="Y3610">
        <v>0</v>
      </c>
      <c r="Z3610">
        <v>0</v>
      </c>
      <c r="AA3610">
        <v>0</v>
      </c>
      <c r="AB3610">
        <v>0</v>
      </c>
      <c r="AC3610">
        <v>0</v>
      </c>
      <c r="AD3610">
        <v>0</v>
      </c>
      <c r="AE3610">
        <v>0</v>
      </c>
      <c r="AF3610">
        <v>0</v>
      </c>
      <c r="AG3610">
        <v>0</v>
      </c>
      <c r="BD3610">
        <v>11</v>
      </c>
      <c r="BE3610">
        <v>9211104</v>
      </c>
      <c r="BF3610">
        <v>9214104</v>
      </c>
      <c r="BG3610">
        <v>9214202</v>
      </c>
      <c r="BH3610">
        <v>9214304</v>
      </c>
      <c r="BI3610">
        <v>9214402</v>
      </c>
      <c r="BJ3610">
        <v>9222103</v>
      </c>
      <c r="BK3610">
        <v>9223103</v>
      </c>
      <c r="BL3610">
        <v>9223202</v>
      </c>
      <c r="BM3610">
        <v>9223304</v>
      </c>
      <c r="BN3610">
        <v>9223404</v>
      </c>
      <c r="BO3610">
        <v>9215103</v>
      </c>
    </row>
    <row r="3611" spans="1:67" x14ac:dyDescent="0.15">
      <c r="A3611">
        <v>3610</v>
      </c>
      <c r="B3611" t="s">
        <v>4278</v>
      </c>
      <c r="E3611">
        <f>机器人辅助表!B3611</f>
        <v>23</v>
      </c>
      <c r="F3611">
        <v>3</v>
      </c>
      <c r="G3611">
        <v>58201</v>
      </c>
      <c r="H3611">
        <v>0</v>
      </c>
      <c r="I3611">
        <f>机器人辅助表!H3611</f>
        <v>4037.420673673686</v>
      </c>
      <c r="J3611">
        <v>2</v>
      </c>
      <c r="K3611">
        <v>4</v>
      </c>
      <c r="L3611">
        <v>1</v>
      </c>
      <c r="M3611" s="2">
        <f>机器人辅助表!C3611</f>
        <v>7897.0715363177278</v>
      </c>
      <c r="N3611" s="2">
        <v>2</v>
      </c>
      <c r="O3611" s="2">
        <f>机器人辅助表!D3611</f>
        <v>607.14271288294333</v>
      </c>
      <c r="P3611" s="2">
        <v>3</v>
      </c>
      <c r="Q3611" s="2">
        <f>机器人辅助表!E3611</f>
        <v>269.84120572575262</v>
      </c>
      <c r="R3611" s="2">
        <v>6</v>
      </c>
      <c r="S3611" s="2">
        <f>机器人辅助表!F3611</f>
        <v>6387.2071999999998</v>
      </c>
      <c r="T3611">
        <v>0</v>
      </c>
      <c r="U3611">
        <v>0</v>
      </c>
      <c r="V3611">
        <v>0</v>
      </c>
      <c r="W3611">
        <v>0</v>
      </c>
      <c r="X3611">
        <v>0</v>
      </c>
      <c r="Y3611">
        <v>0</v>
      </c>
      <c r="Z3611">
        <v>0</v>
      </c>
      <c r="AA3611">
        <v>0</v>
      </c>
      <c r="AB3611">
        <v>0</v>
      </c>
      <c r="AC3611">
        <v>0</v>
      </c>
      <c r="AD3611">
        <v>0</v>
      </c>
      <c r="AE3611">
        <v>0</v>
      </c>
      <c r="AF3611">
        <v>0</v>
      </c>
      <c r="AG3611">
        <v>0</v>
      </c>
      <c r="BD3611">
        <v>8</v>
      </c>
      <c r="BE3611">
        <v>9323103</v>
      </c>
      <c r="BF3611">
        <v>9324102</v>
      </c>
      <c r="BG3611">
        <v>9324203</v>
      </c>
      <c r="BH3611">
        <v>9324302</v>
      </c>
      <c r="BI3611">
        <v>9324403</v>
      </c>
      <c r="BJ3611">
        <v>9312102</v>
      </c>
      <c r="BK3611">
        <v>9311102</v>
      </c>
      <c r="BL3611">
        <v>9315103</v>
      </c>
    </row>
    <row r="3612" spans="1:67" x14ac:dyDescent="0.15">
      <c r="A3612">
        <v>3611</v>
      </c>
      <c r="B3612" t="s">
        <v>1611</v>
      </c>
      <c r="E3612">
        <f>机器人辅助表!B3612</f>
        <v>35</v>
      </c>
      <c r="F3612">
        <v>2</v>
      </c>
      <c r="G3612">
        <v>58101</v>
      </c>
      <c r="H3612">
        <v>0</v>
      </c>
      <c r="I3612">
        <f>机器人辅助表!H3612</f>
        <v>5242.3959638817405</v>
      </c>
      <c r="J3612">
        <v>2</v>
      </c>
      <c r="K3612">
        <v>4</v>
      </c>
      <c r="L3612">
        <v>1</v>
      </c>
      <c r="M3612" s="2">
        <f>机器人辅助表!C3612</f>
        <v>18823.068563478264</v>
      </c>
      <c r="N3612" s="2">
        <v>2</v>
      </c>
      <c r="O3612" s="2">
        <f>机器人辅助表!D3612</f>
        <v>1158.9253481739131</v>
      </c>
      <c r="P3612" s="2">
        <v>3</v>
      </c>
      <c r="Q3612" s="2">
        <f>机器人辅助表!E3612</f>
        <v>515.07793252173929</v>
      </c>
      <c r="R3612" s="2">
        <v>6</v>
      </c>
      <c r="S3612" s="2">
        <f>机器人辅助表!F3612</f>
        <v>5710.9919999999993</v>
      </c>
      <c r="T3612">
        <v>0</v>
      </c>
      <c r="U3612">
        <v>0</v>
      </c>
      <c r="V3612">
        <v>0</v>
      </c>
      <c r="W3612">
        <v>0</v>
      </c>
      <c r="X3612">
        <v>0</v>
      </c>
      <c r="Y3612">
        <v>0</v>
      </c>
      <c r="Z3612">
        <v>0</v>
      </c>
      <c r="AA3612">
        <v>0</v>
      </c>
      <c r="AB3612">
        <v>0</v>
      </c>
      <c r="AC3612">
        <v>0</v>
      </c>
      <c r="AD3612">
        <v>0</v>
      </c>
      <c r="AE3612">
        <v>0</v>
      </c>
      <c r="AF3612">
        <v>0</v>
      </c>
      <c r="AG3612">
        <v>0</v>
      </c>
      <c r="BD3612">
        <v>11</v>
      </c>
      <c r="BE3612">
        <v>9211104</v>
      </c>
      <c r="BF3612">
        <v>9214103</v>
      </c>
      <c r="BG3612">
        <v>9214202</v>
      </c>
      <c r="BH3612">
        <v>9214304</v>
      </c>
      <c r="BI3612">
        <v>9214404</v>
      </c>
      <c r="BJ3612">
        <v>9222103</v>
      </c>
      <c r="BK3612">
        <v>9223104</v>
      </c>
      <c r="BL3612">
        <v>9223203</v>
      </c>
      <c r="BM3612">
        <v>9223303</v>
      </c>
      <c r="BN3612">
        <v>9223404</v>
      </c>
      <c r="BO3612">
        <v>9215103</v>
      </c>
    </row>
    <row r="3613" spans="1:67" x14ac:dyDescent="0.15">
      <c r="A3613">
        <v>3612</v>
      </c>
      <c r="B3613" t="s">
        <v>1612</v>
      </c>
      <c r="E3613">
        <f>机器人辅助表!B3613</f>
        <v>25</v>
      </c>
      <c r="F3613">
        <v>2</v>
      </c>
      <c r="G3613">
        <v>58101</v>
      </c>
      <c r="H3613">
        <v>0</v>
      </c>
      <c r="I3613">
        <f>机器人辅助表!H3613</f>
        <v>2922.0654284699003</v>
      </c>
      <c r="J3613">
        <v>2</v>
      </c>
      <c r="K3613">
        <v>4</v>
      </c>
      <c r="L3613">
        <v>1</v>
      </c>
      <c r="M3613" s="2">
        <f>机器人辅助表!C3613</f>
        <v>6454.2148322533458</v>
      </c>
      <c r="N3613" s="2">
        <v>2</v>
      </c>
      <c r="O3613" s="2">
        <f>机器人辅助表!D3613</f>
        <v>470.58579030100356</v>
      </c>
      <c r="P3613" s="2">
        <v>3</v>
      </c>
      <c r="Q3613" s="2">
        <f>机器人辅助表!E3613</f>
        <v>209.14924013377936</v>
      </c>
      <c r="R3613" s="2">
        <v>6</v>
      </c>
      <c r="S3613" s="2">
        <f>机器人辅助表!F3613</f>
        <v>4403.3850000000002</v>
      </c>
      <c r="T3613">
        <v>0</v>
      </c>
      <c r="U3613">
        <v>0</v>
      </c>
      <c r="V3613">
        <v>0</v>
      </c>
      <c r="W3613">
        <v>0</v>
      </c>
      <c r="X3613">
        <v>0</v>
      </c>
      <c r="Y3613">
        <v>0</v>
      </c>
      <c r="Z3613">
        <v>0</v>
      </c>
      <c r="AA3613">
        <v>0</v>
      </c>
      <c r="AB3613">
        <v>0</v>
      </c>
      <c r="AC3613">
        <v>0</v>
      </c>
      <c r="AD3613">
        <v>0</v>
      </c>
      <c r="AE3613">
        <v>0</v>
      </c>
      <c r="AF3613">
        <v>0</v>
      </c>
      <c r="AG3613">
        <v>0</v>
      </c>
      <c r="BD3613">
        <v>11</v>
      </c>
      <c r="BE3613">
        <v>9211104</v>
      </c>
      <c r="BF3613">
        <v>9214102</v>
      </c>
      <c r="BG3613">
        <v>9214203</v>
      </c>
      <c r="BH3613">
        <v>9214302</v>
      </c>
      <c r="BI3613">
        <v>9214404</v>
      </c>
      <c r="BJ3613">
        <v>9222104</v>
      </c>
      <c r="BK3613">
        <v>9223103</v>
      </c>
      <c r="BL3613">
        <v>9223202</v>
      </c>
      <c r="BM3613">
        <v>9223303</v>
      </c>
      <c r="BN3613">
        <v>9223403</v>
      </c>
      <c r="BO3613">
        <v>9215102</v>
      </c>
    </row>
    <row r="3614" spans="1:67" x14ac:dyDescent="0.15">
      <c r="A3614">
        <v>3613</v>
      </c>
      <c r="B3614" t="s">
        <v>4279</v>
      </c>
      <c r="E3614">
        <f>机器人辅助表!B3614</f>
        <v>40</v>
      </c>
      <c r="F3614">
        <v>1</v>
      </c>
      <c r="G3614">
        <v>58001</v>
      </c>
      <c r="H3614">
        <v>0</v>
      </c>
      <c r="I3614">
        <f>机器人辅助表!H3614</f>
        <v>5950.7323838724296</v>
      </c>
      <c r="J3614">
        <v>2</v>
      </c>
      <c r="K3614">
        <v>4</v>
      </c>
      <c r="L3614">
        <v>1</v>
      </c>
      <c r="M3614" s="2">
        <f>机器人辅助表!C3614</f>
        <v>26393.80906980603</v>
      </c>
      <c r="N3614" s="2">
        <v>2</v>
      </c>
      <c r="O3614" s="2">
        <f>机器人辅助表!D3614</f>
        <v>1444.9165549163886</v>
      </c>
      <c r="P3614" s="2">
        <v>3</v>
      </c>
      <c r="Q3614" s="2">
        <f>机器人辅助表!E3614</f>
        <v>642.18513551839499</v>
      </c>
      <c r="R3614" s="2">
        <v>6</v>
      </c>
      <c r="S3614" s="2">
        <f>机器人辅助表!F3614</f>
        <v>5341.44</v>
      </c>
      <c r="T3614">
        <v>0</v>
      </c>
      <c r="U3614">
        <v>0</v>
      </c>
      <c r="V3614">
        <v>0</v>
      </c>
      <c r="W3614">
        <v>0</v>
      </c>
      <c r="X3614">
        <v>0</v>
      </c>
      <c r="Y3614">
        <v>0</v>
      </c>
      <c r="Z3614">
        <v>0</v>
      </c>
      <c r="AA3614">
        <v>0</v>
      </c>
      <c r="AB3614">
        <v>0</v>
      </c>
      <c r="AC3614">
        <v>0</v>
      </c>
      <c r="AD3614">
        <v>0</v>
      </c>
      <c r="AE3614">
        <v>0</v>
      </c>
      <c r="AF3614">
        <v>0</v>
      </c>
      <c r="AG3614">
        <v>0</v>
      </c>
      <c r="BD3614">
        <v>11</v>
      </c>
      <c r="BE3614">
        <v>9113102</v>
      </c>
      <c r="BF3614">
        <v>9121103</v>
      </c>
      <c r="BG3614">
        <v>9121203</v>
      </c>
      <c r="BH3614">
        <v>9121302</v>
      </c>
      <c r="BI3614">
        <v>9121402</v>
      </c>
      <c r="BJ3614">
        <v>9114104</v>
      </c>
      <c r="BK3614">
        <v>9122103</v>
      </c>
      <c r="BL3614">
        <v>9122204</v>
      </c>
      <c r="BM3614">
        <v>9122303</v>
      </c>
      <c r="BN3614">
        <v>9122403</v>
      </c>
      <c r="BO3614">
        <v>9115102</v>
      </c>
    </row>
    <row r="3615" spans="1:67" x14ac:dyDescent="0.15">
      <c r="A3615">
        <v>3614</v>
      </c>
      <c r="B3615" t="s">
        <v>4280</v>
      </c>
      <c r="E3615">
        <f>机器人辅助表!B3615</f>
        <v>41</v>
      </c>
      <c r="F3615">
        <v>3</v>
      </c>
      <c r="G3615">
        <v>58201</v>
      </c>
      <c r="H3615">
        <v>0</v>
      </c>
      <c r="I3615">
        <f>机器人辅助表!H3615</f>
        <v>11588.483311366706</v>
      </c>
      <c r="J3615">
        <v>2</v>
      </c>
      <c r="K3615">
        <v>4</v>
      </c>
      <c r="L3615">
        <v>1</v>
      </c>
      <c r="M3615" s="2">
        <f>机器人辅助表!C3615</f>
        <v>53563.380112581668</v>
      </c>
      <c r="N3615" s="2">
        <v>2</v>
      </c>
      <c r="O3615" s="2">
        <f>机器人辅助表!D3615</f>
        <v>2857.7836755939143</v>
      </c>
      <c r="P3615" s="2">
        <v>3</v>
      </c>
      <c r="Q3615" s="2">
        <f>机器人辅助表!E3615</f>
        <v>1270.1260780417394</v>
      </c>
      <c r="R3615" s="2">
        <v>6</v>
      </c>
      <c r="S3615" s="2">
        <f>机器人辅助表!F3615</f>
        <v>9960.6602000000003</v>
      </c>
      <c r="T3615">
        <v>0</v>
      </c>
      <c r="U3615">
        <v>0</v>
      </c>
      <c r="V3615">
        <v>0</v>
      </c>
      <c r="W3615">
        <v>0</v>
      </c>
      <c r="X3615">
        <v>0</v>
      </c>
      <c r="Y3615">
        <v>0</v>
      </c>
      <c r="Z3615">
        <v>0</v>
      </c>
      <c r="AA3615">
        <v>0</v>
      </c>
      <c r="AB3615">
        <v>0</v>
      </c>
      <c r="AC3615">
        <v>0</v>
      </c>
      <c r="AD3615">
        <v>0</v>
      </c>
      <c r="AE3615">
        <v>0</v>
      </c>
      <c r="AF3615">
        <v>0</v>
      </c>
      <c r="AG3615">
        <v>0</v>
      </c>
      <c r="BD3615">
        <v>8</v>
      </c>
      <c r="BE3615">
        <v>9323102</v>
      </c>
      <c r="BF3615">
        <v>9324104</v>
      </c>
      <c r="BG3615">
        <v>9324203</v>
      </c>
      <c r="BH3615">
        <v>9324302</v>
      </c>
      <c r="BI3615">
        <v>9324404</v>
      </c>
      <c r="BJ3615">
        <v>9312102</v>
      </c>
      <c r="BK3615">
        <v>9311104</v>
      </c>
      <c r="BL3615">
        <v>9315104</v>
      </c>
    </row>
    <row r="3616" spans="1:67" x14ac:dyDescent="0.15">
      <c r="A3616">
        <v>3615</v>
      </c>
      <c r="B3616" t="s">
        <v>4281</v>
      </c>
      <c r="E3616">
        <f>机器人辅助表!B3616</f>
        <v>20</v>
      </c>
      <c r="F3616">
        <v>3</v>
      </c>
      <c r="G3616">
        <v>58201</v>
      </c>
      <c r="H3616">
        <v>0</v>
      </c>
      <c r="I3616">
        <f>机器人辅助表!H3616</f>
        <v>1342.1111791304347</v>
      </c>
      <c r="J3616">
        <v>2</v>
      </c>
      <c r="K3616">
        <v>4</v>
      </c>
      <c r="L3616">
        <v>1</v>
      </c>
      <c r="M3616" s="2">
        <f>机器人辅助表!C3616</f>
        <v>2176.6226086956526</v>
      </c>
      <c r="N3616" s="2">
        <v>2</v>
      </c>
      <c r="O3616" s="2">
        <f>机器人辅助表!D3616</f>
        <v>182.22886956521742</v>
      </c>
      <c r="P3616" s="2">
        <v>3</v>
      </c>
      <c r="Q3616" s="2">
        <f>机器人辅助表!E3616</f>
        <v>80.990608695652199</v>
      </c>
      <c r="R3616" s="2">
        <v>6</v>
      </c>
      <c r="S3616" s="2">
        <f>机器人辅助表!F3616</f>
        <v>2259.2399999999998</v>
      </c>
      <c r="T3616">
        <v>0</v>
      </c>
      <c r="U3616">
        <v>0</v>
      </c>
      <c r="V3616">
        <v>0</v>
      </c>
      <c r="W3616">
        <v>0</v>
      </c>
      <c r="X3616">
        <v>0</v>
      </c>
      <c r="Y3616">
        <v>0</v>
      </c>
      <c r="Z3616">
        <v>0</v>
      </c>
      <c r="AA3616">
        <v>0</v>
      </c>
      <c r="AB3616">
        <v>0</v>
      </c>
      <c r="AC3616">
        <v>0</v>
      </c>
      <c r="AD3616">
        <v>0</v>
      </c>
      <c r="AE3616">
        <v>0</v>
      </c>
      <c r="AF3616">
        <v>0</v>
      </c>
      <c r="AG3616">
        <v>0</v>
      </c>
      <c r="BD3616">
        <v>8</v>
      </c>
      <c r="BE3616">
        <v>9323104</v>
      </c>
      <c r="BF3616">
        <v>9324104</v>
      </c>
      <c r="BG3616">
        <v>9324202</v>
      </c>
      <c r="BH3616">
        <v>9324304</v>
      </c>
      <c r="BI3616">
        <v>9324404</v>
      </c>
      <c r="BJ3616">
        <v>9312103</v>
      </c>
      <c r="BK3616">
        <v>9311103</v>
      </c>
      <c r="BL3616">
        <v>9315103</v>
      </c>
    </row>
    <row r="3617" spans="1:67" x14ac:dyDescent="0.15">
      <c r="A3617">
        <v>3616</v>
      </c>
      <c r="B3617" t="s">
        <v>1613</v>
      </c>
      <c r="E3617">
        <f>机器人辅助表!B3617</f>
        <v>47</v>
      </c>
      <c r="F3617">
        <v>3</v>
      </c>
      <c r="G3617">
        <v>58201</v>
      </c>
      <c r="H3617">
        <v>0</v>
      </c>
      <c r="I3617">
        <f>机器人辅助表!H3617</f>
        <v>14990.802144614509</v>
      </c>
      <c r="J3617">
        <v>2</v>
      </c>
      <c r="K3617">
        <v>4</v>
      </c>
      <c r="L3617">
        <v>1</v>
      </c>
      <c r="M3617" s="2">
        <f>机器人辅助表!C3617</f>
        <v>85160.566672041328</v>
      </c>
      <c r="N3617" s="2">
        <v>2</v>
      </c>
      <c r="O3617" s="2">
        <f>机器人辅助表!D3617</f>
        <v>3935.3353432826098</v>
      </c>
      <c r="P3617" s="2">
        <v>3</v>
      </c>
      <c r="Q3617" s="2">
        <f>机器人辅助表!E3617</f>
        <v>1749.0379303478269</v>
      </c>
      <c r="R3617" s="2">
        <v>6</v>
      </c>
      <c r="S3617" s="2">
        <f>机器人辅助表!F3617</f>
        <v>10004.527</v>
      </c>
      <c r="T3617">
        <v>0</v>
      </c>
      <c r="U3617">
        <v>0</v>
      </c>
      <c r="V3617">
        <v>0</v>
      </c>
      <c r="W3617">
        <v>0</v>
      </c>
      <c r="X3617">
        <v>0</v>
      </c>
      <c r="Y3617">
        <v>0</v>
      </c>
      <c r="Z3617">
        <v>0</v>
      </c>
      <c r="AA3617">
        <v>0</v>
      </c>
      <c r="AB3617">
        <v>0</v>
      </c>
      <c r="AC3617">
        <v>0</v>
      </c>
      <c r="AD3617">
        <v>0</v>
      </c>
      <c r="AE3617">
        <v>0</v>
      </c>
      <c r="AF3617">
        <v>0</v>
      </c>
      <c r="AG3617">
        <v>0</v>
      </c>
      <c r="BD3617">
        <v>8</v>
      </c>
      <c r="BE3617">
        <v>9323103</v>
      </c>
      <c r="BF3617">
        <v>9324103</v>
      </c>
      <c r="BG3617">
        <v>9324202</v>
      </c>
      <c r="BH3617">
        <v>9324303</v>
      </c>
      <c r="BI3617">
        <v>9324403</v>
      </c>
      <c r="BJ3617">
        <v>9312103</v>
      </c>
      <c r="BK3617">
        <v>9311103</v>
      </c>
      <c r="BL3617">
        <v>9315102</v>
      </c>
    </row>
    <row r="3618" spans="1:67" x14ac:dyDescent="0.15">
      <c r="A3618">
        <v>3617</v>
      </c>
      <c r="B3618" t="s">
        <v>4282</v>
      </c>
      <c r="E3618">
        <f>机器人辅助表!B3618</f>
        <v>24</v>
      </c>
      <c r="F3618">
        <v>1</v>
      </c>
      <c r="G3618">
        <v>58001</v>
      </c>
      <c r="H3618">
        <v>0</v>
      </c>
      <c r="I3618">
        <f>机器人辅助表!H3618</f>
        <v>4337.1697218615664</v>
      </c>
      <c r="J3618">
        <v>2</v>
      </c>
      <c r="K3618">
        <v>4</v>
      </c>
      <c r="L3618">
        <v>1</v>
      </c>
      <c r="M3618" s="2">
        <f>机器人辅助表!C3618</f>
        <v>9033.0156170434802</v>
      </c>
      <c r="N3618" s="2">
        <v>2</v>
      </c>
      <c r="O3618" s="2">
        <f>机器人辅助表!D3618</f>
        <v>676.06769690969918</v>
      </c>
      <c r="P3618" s="2">
        <v>3</v>
      </c>
      <c r="Q3618" s="2">
        <f>机器人辅助表!E3618</f>
        <v>300.47453195986623</v>
      </c>
      <c r="R3618" s="2">
        <v>6</v>
      </c>
      <c r="S3618" s="2">
        <f>机器人辅助表!F3618</f>
        <v>6695.427200000001</v>
      </c>
      <c r="T3618">
        <v>0</v>
      </c>
      <c r="U3618">
        <v>0</v>
      </c>
      <c r="V3618">
        <v>0</v>
      </c>
      <c r="W3618">
        <v>0</v>
      </c>
      <c r="X3618">
        <v>0</v>
      </c>
      <c r="Y3618">
        <v>0</v>
      </c>
      <c r="Z3618">
        <v>0</v>
      </c>
      <c r="AA3618">
        <v>0</v>
      </c>
      <c r="AB3618">
        <v>0</v>
      </c>
      <c r="AC3618">
        <v>0</v>
      </c>
      <c r="AD3618">
        <v>0</v>
      </c>
      <c r="AE3618">
        <v>0</v>
      </c>
      <c r="AF3618">
        <v>0</v>
      </c>
      <c r="AG3618">
        <v>0</v>
      </c>
      <c r="BD3618">
        <v>11</v>
      </c>
      <c r="BE3618">
        <v>9113104</v>
      </c>
      <c r="BF3618">
        <v>9121103</v>
      </c>
      <c r="BG3618">
        <v>9121202</v>
      </c>
      <c r="BH3618">
        <v>9121302</v>
      </c>
      <c r="BI3618">
        <v>9121403</v>
      </c>
      <c r="BJ3618">
        <v>9114103</v>
      </c>
      <c r="BK3618">
        <v>9122102</v>
      </c>
      <c r="BL3618">
        <v>9122204</v>
      </c>
      <c r="BM3618">
        <v>9122302</v>
      </c>
      <c r="BN3618">
        <v>9122404</v>
      </c>
      <c r="BO3618">
        <v>9115104</v>
      </c>
    </row>
    <row r="3619" spans="1:67" x14ac:dyDescent="0.15">
      <c r="A3619">
        <v>3618</v>
      </c>
      <c r="B3619" t="s">
        <v>1614</v>
      </c>
      <c r="E3619">
        <f>机器人辅助表!B3619</f>
        <v>43</v>
      </c>
      <c r="F3619">
        <v>2</v>
      </c>
      <c r="G3619">
        <v>58101</v>
      </c>
      <c r="H3619">
        <v>0</v>
      </c>
      <c r="I3619">
        <f>机器人辅助表!H3619</f>
        <v>7393.963091362737</v>
      </c>
      <c r="J3619">
        <v>2</v>
      </c>
      <c r="K3619">
        <v>4</v>
      </c>
      <c r="L3619">
        <v>1</v>
      </c>
      <c r="M3619" s="2">
        <f>机器人辅助表!C3619</f>
        <v>36873.547177441069</v>
      </c>
      <c r="N3619" s="2">
        <v>2</v>
      </c>
      <c r="O3619" s="2">
        <f>机器人辅助表!D3619</f>
        <v>1871.6174545647493</v>
      </c>
      <c r="P3619" s="2">
        <v>3</v>
      </c>
      <c r="Q3619" s="2">
        <f>机器人辅助表!E3619</f>
        <v>831.82997980655546</v>
      </c>
      <c r="R3619" s="2">
        <v>6</v>
      </c>
      <c r="S3619" s="2">
        <f>机器人辅助表!F3619</f>
        <v>5833.078199999999</v>
      </c>
      <c r="T3619">
        <v>0</v>
      </c>
      <c r="U3619">
        <v>0</v>
      </c>
      <c r="V3619">
        <v>0</v>
      </c>
      <c r="W3619">
        <v>0</v>
      </c>
      <c r="X3619">
        <v>0</v>
      </c>
      <c r="Y3619">
        <v>0</v>
      </c>
      <c r="Z3619">
        <v>0</v>
      </c>
      <c r="AA3619">
        <v>0</v>
      </c>
      <c r="AB3619">
        <v>0</v>
      </c>
      <c r="AC3619">
        <v>0</v>
      </c>
      <c r="AD3619">
        <v>0</v>
      </c>
      <c r="AE3619">
        <v>0</v>
      </c>
      <c r="AF3619">
        <v>0</v>
      </c>
      <c r="AG3619">
        <v>0</v>
      </c>
      <c r="BD3619">
        <v>11</v>
      </c>
      <c r="BE3619">
        <v>9211103</v>
      </c>
      <c r="BF3619">
        <v>9214102</v>
      </c>
      <c r="BG3619">
        <v>9214203</v>
      </c>
      <c r="BH3619">
        <v>9214302</v>
      </c>
      <c r="BI3619">
        <v>9214402</v>
      </c>
      <c r="BJ3619">
        <v>9222104</v>
      </c>
      <c r="BK3619">
        <v>9223103</v>
      </c>
      <c r="BL3619">
        <v>9223203</v>
      </c>
      <c r="BM3619">
        <v>9223302</v>
      </c>
      <c r="BN3619">
        <v>9223403</v>
      </c>
      <c r="BO3619">
        <v>9215104</v>
      </c>
    </row>
    <row r="3620" spans="1:67" x14ac:dyDescent="0.15">
      <c r="A3620">
        <v>3619</v>
      </c>
      <c r="B3620" t="s">
        <v>4283</v>
      </c>
      <c r="E3620">
        <f>机器人辅助表!B3620</f>
        <v>46</v>
      </c>
      <c r="F3620">
        <v>2</v>
      </c>
      <c r="G3620">
        <v>58101</v>
      </c>
      <c r="H3620">
        <v>0</v>
      </c>
      <c r="I3620">
        <f>机器人辅助表!H3620</f>
        <v>14112.709375594855</v>
      </c>
      <c r="J3620">
        <v>2</v>
      </c>
      <c r="K3620">
        <v>4</v>
      </c>
      <c r="L3620">
        <v>1</v>
      </c>
      <c r="M3620" s="2">
        <f>机器人辅助表!C3620</f>
        <v>77788.193786921765</v>
      </c>
      <c r="N3620" s="2">
        <v>2</v>
      </c>
      <c r="O3620" s="2">
        <f>机器人辅助表!D3620</f>
        <v>3677.4457995130451</v>
      </c>
      <c r="P3620" s="2">
        <v>3</v>
      </c>
      <c r="Q3620" s="2">
        <f>机器人辅助表!E3620</f>
        <v>1634.4203553391314</v>
      </c>
      <c r="R3620" s="2">
        <v>6</v>
      </c>
      <c r="S3620" s="2">
        <f>机器人辅助表!F3620</f>
        <v>9815.2860000000001</v>
      </c>
      <c r="T3620">
        <v>0</v>
      </c>
      <c r="U3620">
        <v>0</v>
      </c>
      <c r="V3620">
        <v>0</v>
      </c>
      <c r="W3620">
        <v>0</v>
      </c>
      <c r="X3620">
        <v>0</v>
      </c>
      <c r="Y3620">
        <v>0</v>
      </c>
      <c r="Z3620">
        <v>0</v>
      </c>
      <c r="AA3620">
        <v>0</v>
      </c>
      <c r="AB3620">
        <v>0</v>
      </c>
      <c r="AC3620">
        <v>0</v>
      </c>
      <c r="AD3620">
        <v>0</v>
      </c>
      <c r="AE3620">
        <v>0</v>
      </c>
      <c r="AF3620">
        <v>0</v>
      </c>
      <c r="AG3620">
        <v>0</v>
      </c>
      <c r="BD3620">
        <v>11</v>
      </c>
      <c r="BE3620">
        <v>9211102</v>
      </c>
      <c r="BF3620">
        <v>9214102</v>
      </c>
      <c r="BG3620">
        <v>9214204</v>
      </c>
      <c r="BH3620">
        <v>9214302</v>
      </c>
      <c r="BI3620">
        <v>9214402</v>
      </c>
      <c r="BJ3620">
        <v>9222103</v>
      </c>
      <c r="BK3620">
        <v>9223102</v>
      </c>
      <c r="BL3620">
        <v>9223203</v>
      </c>
      <c r="BM3620">
        <v>9223302</v>
      </c>
      <c r="BN3620">
        <v>9223404</v>
      </c>
      <c r="BO3620">
        <v>9215102</v>
      </c>
    </row>
    <row r="3621" spans="1:67" x14ac:dyDescent="0.15">
      <c r="A3621">
        <v>3620</v>
      </c>
      <c r="B3621" t="s">
        <v>4284</v>
      </c>
      <c r="E3621">
        <f>机器人辅助表!B3621</f>
        <v>49</v>
      </c>
      <c r="F3621">
        <v>2</v>
      </c>
      <c r="G3621">
        <v>58101</v>
      </c>
      <c r="H3621">
        <v>0</v>
      </c>
      <c r="I3621">
        <f>机器人辅助表!H3621</f>
        <v>18175.115596697939</v>
      </c>
      <c r="J3621">
        <v>2</v>
      </c>
      <c r="K3621">
        <v>4</v>
      </c>
      <c r="L3621">
        <v>1</v>
      </c>
      <c r="M3621" s="2">
        <f>机器人辅助表!C3621</f>
        <v>109226.20650069979</v>
      </c>
      <c r="N3621" s="2">
        <v>2</v>
      </c>
      <c r="O3621" s="2">
        <f>机器人辅助表!D3621</f>
        <v>4828.9172703832792</v>
      </c>
      <c r="P3621" s="2">
        <v>3</v>
      </c>
      <c r="Q3621" s="2">
        <f>机器人辅助表!E3621</f>
        <v>2146.18545350368</v>
      </c>
      <c r="R3621" s="2">
        <v>6</v>
      </c>
      <c r="S3621" s="2">
        <f>机器人辅助表!F3621</f>
        <v>11181.701999999999</v>
      </c>
      <c r="T3621">
        <v>0</v>
      </c>
      <c r="U3621">
        <v>0</v>
      </c>
      <c r="V3621">
        <v>0</v>
      </c>
      <c r="W3621">
        <v>0</v>
      </c>
      <c r="X3621">
        <v>0</v>
      </c>
      <c r="Y3621">
        <v>0</v>
      </c>
      <c r="Z3621">
        <v>0</v>
      </c>
      <c r="AA3621">
        <v>0</v>
      </c>
      <c r="AB3621">
        <v>0</v>
      </c>
      <c r="AC3621">
        <v>0</v>
      </c>
      <c r="AD3621">
        <v>0</v>
      </c>
      <c r="AE3621">
        <v>0</v>
      </c>
      <c r="AF3621">
        <v>0</v>
      </c>
      <c r="AG3621">
        <v>0</v>
      </c>
      <c r="BD3621">
        <v>11</v>
      </c>
      <c r="BE3621">
        <v>9211103</v>
      </c>
      <c r="BF3621">
        <v>9214103</v>
      </c>
      <c r="BG3621">
        <v>9214203</v>
      </c>
      <c r="BH3621">
        <v>9214302</v>
      </c>
      <c r="BI3621">
        <v>9214404</v>
      </c>
      <c r="BJ3621">
        <v>9222102</v>
      </c>
      <c r="BK3621">
        <v>9223103</v>
      </c>
      <c r="BL3621">
        <v>9223204</v>
      </c>
      <c r="BM3621">
        <v>9223302</v>
      </c>
      <c r="BN3621">
        <v>9223403</v>
      </c>
      <c r="BO3621">
        <v>9215102</v>
      </c>
    </row>
    <row r="3622" spans="1:67" x14ac:dyDescent="0.15">
      <c r="A3622">
        <v>3621</v>
      </c>
      <c r="B3622" t="s">
        <v>1615</v>
      </c>
      <c r="E3622">
        <f>机器人辅助表!B3622</f>
        <v>32</v>
      </c>
      <c r="F3622">
        <v>3</v>
      </c>
      <c r="G3622">
        <v>58201</v>
      </c>
      <c r="H3622">
        <v>0</v>
      </c>
      <c r="I3622">
        <f>机器人辅助表!H3622</f>
        <v>3727.4176811138891</v>
      </c>
      <c r="J3622">
        <v>2</v>
      </c>
      <c r="K3622">
        <v>4</v>
      </c>
      <c r="L3622">
        <v>1</v>
      </c>
      <c r="M3622" s="2">
        <f>机器人辅助表!C3622</f>
        <v>11941.295513510371</v>
      </c>
      <c r="N3622" s="2">
        <v>2</v>
      </c>
      <c r="O3622" s="2">
        <f>机器人辅助表!D3622</f>
        <v>755.80412426849512</v>
      </c>
      <c r="P3622" s="2">
        <v>3</v>
      </c>
      <c r="Q3622" s="2">
        <f>机器人辅助表!E3622</f>
        <v>335.9129441193312</v>
      </c>
      <c r="R3622" s="2">
        <v>6</v>
      </c>
      <c r="S3622" s="2">
        <f>机器人辅助表!F3622</f>
        <v>4520.0367999999999</v>
      </c>
      <c r="T3622">
        <v>0</v>
      </c>
      <c r="U3622">
        <v>0</v>
      </c>
      <c r="V3622">
        <v>0</v>
      </c>
      <c r="W3622">
        <v>0</v>
      </c>
      <c r="X3622">
        <v>0</v>
      </c>
      <c r="Y3622">
        <v>0</v>
      </c>
      <c r="Z3622">
        <v>0</v>
      </c>
      <c r="AA3622">
        <v>0</v>
      </c>
      <c r="AB3622">
        <v>0</v>
      </c>
      <c r="AC3622">
        <v>0</v>
      </c>
      <c r="AD3622">
        <v>0</v>
      </c>
      <c r="AE3622">
        <v>0</v>
      </c>
      <c r="AF3622">
        <v>0</v>
      </c>
      <c r="AG3622">
        <v>0</v>
      </c>
      <c r="BD3622">
        <v>8</v>
      </c>
      <c r="BE3622">
        <v>9323103</v>
      </c>
      <c r="BF3622">
        <v>9324102</v>
      </c>
      <c r="BG3622">
        <v>9324204</v>
      </c>
      <c r="BH3622">
        <v>9324303</v>
      </c>
      <c r="BI3622">
        <v>9324404</v>
      </c>
      <c r="BJ3622">
        <v>9312104</v>
      </c>
      <c r="BK3622">
        <v>9311103</v>
      </c>
      <c r="BL3622">
        <v>9315102</v>
      </c>
    </row>
    <row r="3623" spans="1:67" x14ac:dyDescent="0.15">
      <c r="A3623">
        <v>3622</v>
      </c>
      <c r="B3623" t="s">
        <v>1028</v>
      </c>
      <c r="E3623">
        <f>机器人辅助表!B3623</f>
        <v>45</v>
      </c>
      <c r="F3623">
        <v>2</v>
      </c>
      <c r="G3623">
        <v>58101</v>
      </c>
      <c r="H3623">
        <v>0</v>
      </c>
      <c r="I3623">
        <f>机器人辅助表!H3623</f>
        <v>15931.337749630124</v>
      </c>
      <c r="J3623">
        <v>2</v>
      </c>
      <c r="K3623">
        <v>4</v>
      </c>
      <c r="L3623">
        <v>1</v>
      </c>
      <c r="M3623" s="2">
        <f>机器人辅助表!C3623</f>
        <v>85072.766232873939</v>
      </c>
      <c r="N3623" s="2">
        <v>2</v>
      </c>
      <c r="O3623" s="2">
        <f>机器人辅助表!D3623</f>
        <v>4116.3076952608708</v>
      </c>
      <c r="P3623" s="2">
        <v>3</v>
      </c>
      <c r="Q3623" s="2">
        <f>机器人辅助表!E3623</f>
        <v>1829.4700867826093</v>
      </c>
      <c r="R3623" s="2">
        <v>6</v>
      </c>
      <c r="S3623" s="2">
        <f>机器人辅助表!F3623</f>
        <v>11551.253999999999</v>
      </c>
      <c r="T3623">
        <v>0</v>
      </c>
      <c r="U3623">
        <v>0</v>
      </c>
      <c r="V3623">
        <v>0</v>
      </c>
      <c r="W3623">
        <v>0</v>
      </c>
      <c r="X3623">
        <v>0</v>
      </c>
      <c r="Y3623">
        <v>0</v>
      </c>
      <c r="Z3623">
        <v>0</v>
      </c>
      <c r="AA3623">
        <v>0</v>
      </c>
      <c r="AB3623">
        <v>0</v>
      </c>
      <c r="AC3623">
        <v>0</v>
      </c>
      <c r="AD3623">
        <v>0</v>
      </c>
      <c r="AE3623">
        <v>0</v>
      </c>
      <c r="AF3623">
        <v>0</v>
      </c>
      <c r="AG3623">
        <v>0</v>
      </c>
      <c r="BD3623">
        <v>11</v>
      </c>
      <c r="BE3623">
        <v>9211103</v>
      </c>
      <c r="BF3623">
        <v>9214103</v>
      </c>
      <c r="BG3623">
        <v>9214204</v>
      </c>
      <c r="BH3623">
        <v>9214303</v>
      </c>
      <c r="BI3623">
        <v>9214403</v>
      </c>
      <c r="BJ3623">
        <v>9222104</v>
      </c>
      <c r="BK3623">
        <v>9223102</v>
      </c>
      <c r="BL3623">
        <v>9223204</v>
      </c>
      <c r="BM3623">
        <v>9223304</v>
      </c>
      <c r="BN3623">
        <v>9223404</v>
      </c>
      <c r="BO3623">
        <v>9215104</v>
      </c>
    </row>
    <row r="3624" spans="1:67" x14ac:dyDescent="0.15">
      <c r="A3624">
        <v>3623</v>
      </c>
      <c r="B3624" t="s">
        <v>1616</v>
      </c>
      <c r="E3624">
        <f>机器人辅助表!B3624</f>
        <v>32</v>
      </c>
      <c r="F3624">
        <v>1</v>
      </c>
      <c r="G3624">
        <v>58001</v>
      </c>
      <c r="H3624">
        <v>0</v>
      </c>
      <c r="I3624">
        <f>机器人辅助表!H3624</f>
        <v>4363.8060656943098</v>
      </c>
      <c r="J3624">
        <v>2</v>
      </c>
      <c r="K3624">
        <v>4</v>
      </c>
      <c r="L3624">
        <v>1</v>
      </c>
      <c r="M3624" s="2">
        <f>机器人辅助表!C3624</f>
        <v>13980.053284109703</v>
      </c>
      <c r="N3624" s="2">
        <v>2</v>
      </c>
      <c r="O3624" s="2">
        <f>机器人辅助表!D3624</f>
        <v>884.84385280214065</v>
      </c>
      <c r="P3624" s="2">
        <v>3</v>
      </c>
      <c r="Q3624" s="2">
        <f>机器人辅助表!E3624</f>
        <v>393.26393457872922</v>
      </c>
      <c r="R3624" s="2">
        <v>6</v>
      </c>
      <c r="S3624" s="2">
        <f>机器人辅助表!F3624</f>
        <v>5291.7503999999999</v>
      </c>
      <c r="T3624">
        <v>0</v>
      </c>
      <c r="U3624">
        <v>0</v>
      </c>
      <c r="V3624">
        <v>0</v>
      </c>
      <c r="W3624">
        <v>0</v>
      </c>
      <c r="X3624">
        <v>0</v>
      </c>
      <c r="Y3624">
        <v>0</v>
      </c>
      <c r="Z3624">
        <v>0</v>
      </c>
      <c r="AA3624">
        <v>0</v>
      </c>
      <c r="AB3624">
        <v>0</v>
      </c>
      <c r="AC3624">
        <v>0</v>
      </c>
      <c r="AD3624">
        <v>0</v>
      </c>
      <c r="AE3624">
        <v>0</v>
      </c>
      <c r="AF3624">
        <v>0</v>
      </c>
      <c r="AG3624">
        <v>0</v>
      </c>
      <c r="BD3624">
        <v>11</v>
      </c>
      <c r="BE3624">
        <v>9113102</v>
      </c>
      <c r="BF3624">
        <v>9121103</v>
      </c>
      <c r="BG3624">
        <v>9121202</v>
      </c>
      <c r="BH3624">
        <v>9121302</v>
      </c>
      <c r="BI3624">
        <v>9121402</v>
      </c>
      <c r="BJ3624">
        <v>9114103</v>
      </c>
      <c r="BK3624">
        <v>9122104</v>
      </c>
      <c r="BL3624">
        <v>9122202</v>
      </c>
      <c r="BM3624">
        <v>9122302</v>
      </c>
      <c r="BN3624">
        <v>9122403</v>
      </c>
      <c r="BO3624">
        <v>9115102</v>
      </c>
    </row>
    <row r="3625" spans="1:67" x14ac:dyDescent="0.15">
      <c r="A3625">
        <v>3624</v>
      </c>
      <c r="B3625" t="s">
        <v>4285</v>
      </c>
      <c r="E3625">
        <f>机器人辅助表!B3625</f>
        <v>27</v>
      </c>
      <c r="F3625">
        <v>2</v>
      </c>
      <c r="G3625">
        <v>58101</v>
      </c>
      <c r="H3625">
        <v>0</v>
      </c>
      <c r="I3625">
        <f>机器人辅助表!H3625</f>
        <v>2420.2461812683669</v>
      </c>
      <c r="J3625">
        <v>2</v>
      </c>
      <c r="K3625">
        <v>4</v>
      </c>
      <c r="L3625">
        <v>1</v>
      </c>
      <c r="M3625" s="2">
        <f>机器人辅助表!C3625</f>
        <v>6034.1541283083634</v>
      </c>
      <c r="N3625" s="2">
        <v>2</v>
      </c>
      <c r="O3625" s="2">
        <f>机器人辅助表!D3625</f>
        <v>418.35252502474924</v>
      </c>
      <c r="P3625" s="2">
        <v>3</v>
      </c>
      <c r="Q3625" s="2">
        <f>机器人辅助表!E3625</f>
        <v>185.93445556655524</v>
      </c>
      <c r="R3625" s="2">
        <v>6</v>
      </c>
      <c r="S3625" s="2">
        <f>机器人辅助表!F3625</f>
        <v>3444.7607999999996</v>
      </c>
      <c r="T3625">
        <v>0</v>
      </c>
      <c r="U3625">
        <v>0</v>
      </c>
      <c r="V3625">
        <v>0</v>
      </c>
      <c r="W3625">
        <v>0</v>
      </c>
      <c r="X3625">
        <v>0</v>
      </c>
      <c r="Y3625">
        <v>0</v>
      </c>
      <c r="Z3625">
        <v>0</v>
      </c>
      <c r="AA3625">
        <v>0</v>
      </c>
      <c r="AB3625">
        <v>0</v>
      </c>
      <c r="AC3625">
        <v>0</v>
      </c>
      <c r="AD3625">
        <v>0</v>
      </c>
      <c r="AE3625">
        <v>0</v>
      </c>
      <c r="AF3625">
        <v>0</v>
      </c>
      <c r="AG3625">
        <v>0</v>
      </c>
      <c r="BD3625">
        <v>11</v>
      </c>
      <c r="BE3625">
        <v>9211103</v>
      </c>
      <c r="BF3625">
        <v>9214104</v>
      </c>
      <c r="BG3625">
        <v>9214204</v>
      </c>
      <c r="BH3625">
        <v>9214304</v>
      </c>
      <c r="BI3625">
        <v>9214402</v>
      </c>
      <c r="BJ3625">
        <v>9222104</v>
      </c>
      <c r="BK3625">
        <v>9223104</v>
      </c>
      <c r="BL3625">
        <v>9223204</v>
      </c>
      <c r="BM3625">
        <v>9223303</v>
      </c>
      <c r="BN3625">
        <v>9223403</v>
      </c>
      <c r="BO3625">
        <v>9215104</v>
      </c>
    </row>
    <row r="3626" spans="1:67" x14ac:dyDescent="0.15">
      <c r="A3626">
        <v>3625</v>
      </c>
      <c r="B3626" t="s">
        <v>4286</v>
      </c>
      <c r="E3626">
        <f>机器人辅助表!B3626</f>
        <v>20</v>
      </c>
      <c r="F3626">
        <v>1</v>
      </c>
      <c r="G3626">
        <v>58001</v>
      </c>
      <c r="H3626">
        <v>0</v>
      </c>
      <c r="I3626">
        <f>机器人辅助表!H3626</f>
        <v>1744.7445328695651</v>
      </c>
      <c r="J3626">
        <v>2</v>
      </c>
      <c r="K3626">
        <v>4</v>
      </c>
      <c r="L3626">
        <v>1</v>
      </c>
      <c r="M3626" s="2">
        <f>机器人辅助表!C3626</f>
        <v>2829.6093913043483</v>
      </c>
      <c r="N3626" s="2">
        <v>2</v>
      </c>
      <c r="O3626" s="2">
        <f>机器人辅助表!D3626</f>
        <v>236.89753043478265</v>
      </c>
      <c r="P3626" s="2">
        <v>3</v>
      </c>
      <c r="Q3626" s="2">
        <f>机器人辅助表!E3626</f>
        <v>105.28779130434786</v>
      </c>
      <c r="R3626" s="2">
        <v>6</v>
      </c>
      <c r="S3626" s="2">
        <f>机器人辅助表!F3626</f>
        <v>2937.0119999999997</v>
      </c>
      <c r="T3626">
        <v>0</v>
      </c>
      <c r="U3626">
        <v>0</v>
      </c>
      <c r="V3626">
        <v>0</v>
      </c>
      <c r="W3626">
        <v>0</v>
      </c>
      <c r="X3626">
        <v>0</v>
      </c>
      <c r="Y3626">
        <v>0</v>
      </c>
      <c r="Z3626">
        <v>0</v>
      </c>
      <c r="AA3626">
        <v>0</v>
      </c>
      <c r="AB3626">
        <v>0</v>
      </c>
      <c r="AC3626">
        <v>0</v>
      </c>
      <c r="AD3626">
        <v>0</v>
      </c>
      <c r="AE3626">
        <v>0</v>
      </c>
      <c r="AF3626">
        <v>0</v>
      </c>
      <c r="AG3626">
        <v>0</v>
      </c>
      <c r="BD3626">
        <v>11</v>
      </c>
      <c r="BE3626">
        <v>9113102</v>
      </c>
      <c r="BF3626">
        <v>9121104</v>
      </c>
      <c r="BG3626">
        <v>9121202</v>
      </c>
      <c r="BH3626">
        <v>9121303</v>
      </c>
      <c r="BI3626">
        <v>9121402</v>
      </c>
      <c r="BJ3626">
        <v>9114102</v>
      </c>
      <c r="BK3626">
        <v>9122104</v>
      </c>
      <c r="BL3626">
        <v>9122202</v>
      </c>
      <c r="BM3626">
        <v>9122303</v>
      </c>
      <c r="BN3626">
        <v>9122404</v>
      </c>
      <c r="BO3626">
        <v>9115102</v>
      </c>
    </row>
    <row r="3627" spans="1:67" x14ac:dyDescent="0.15">
      <c r="A3627">
        <v>3626</v>
      </c>
      <c r="B3627" t="s">
        <v>1617</v>
      </c>
      <c r="E3627">
        <f>机器人辅助表!B3627</f>
        <v>48</v>
      </c>
      <c r="F3627">
        <v>3</v>
      </c>
      <c r="G3627">
        <v>58201</v>
      </c>
      <c r="H3627">
        <v>0</v>
      </c>
      <c r="I3627">
        <f>机器人辅助表!H3627</f>
        <v>8323.0642618950387</v>
      </c>
      <c r="J3627">
        <v>2</v>
      </c>
      <c r="K3627">
        <v>4</v>
      </c>
      <c r="L3627">
        <v>1</v>
      </c>
      <c r="M3627" s="2">
        <f>机器人辅助表!C3627</f>
        <v>48662.956321769758</v>
      </c>
      <c r="N3627" s="2">
        <v>2</v>
      </c>
      <c r="O3627" s="2">
        <f>机器人辅助表!D3627</f>
        <v>2199.0781384904362</v>
      </c>
      <c r="P3627" s="2">
        <v>3</v>
      </c>
      <c r="Q3627" s="2">
        <f>机器人辅助表!E3627</f>
        <v>977.36806155130489</v>
      </c>
      <c r="R3627" s="2">
        <v>6</v>
      </c>
      <c r="S3627" s="2">
        <f>机器人辅助表!F3627</f>
        <v>5332.1248000000005</v>
      </c>
      <c r="T3627">
        <v>0</v>
      </c>
      <c r="U3627">
        <v>0</v>
      </c>
      <c r="V3627">
        <v>0</v>
      </c>
      <c r="W3627">
        <v>0</v>
      </c>
      <c r="X3627">
        <v>0</v>
      </c>
      <c r="Y3627">
        <v>0</v>
      </c>
      <c r="Z3627">
        <v>0</v>
      </c>
      <c r="AA3627">
        <v>0</v>
      </c>
      <c r="AB3627">
        <v>0</v>
      </c>
      <c r="AC3627">
        <v>0</v>
      </c>
      <c r="AD3627">
        <v>0</v>
      </c>
      <c r="AE3627">
        <v>0</v>
      </c>
      <c r="AF3627">
        <v>0</v>
      </c>
      <c r="AG3627">
        <v>0</v>
      </c>
      <c r="BD3627">
        <v>8</v>
      </c>
      <c r="BE3627">
        <v>9323104</v>
      </c>
      <c r="BF3627">
        <v>9324104</v>
      </c>
      <c r="BG3627">
        <v>9324204</v>
      </c>
      <c r="BH3627">
        <v>9324304</v>
      </c>
      <c r="BI3627">
        <v>9324402</v>
      </c>
      <c r="BJ3627">
        <v>9312102</v>
      </c>
      <c r="BK3627">
        <v>9311103</v>
      </c>
      <c r="BL3627">
        <v>9315104</v>
      </c>
    </row>
    <row r="3628" spans="1:67" x14ac:dyDescent="0.15">
      <c r="A3628">
        <v>3627</v>
      </c>
      <c r="B3628" t="s">
        <v>4287</v>
      </c>
      <c r="E3628">
        <f>机器人辅助表!B3628</f>
        <v>48</v>
      </c>
      <c r="F3628">
        <v>3</v>
      </c>
      <c r="G3628">
        <v>58201</v>
      </c>
      <c r="H3628">
        <v>0</v>
      </c>
      <c r="I3628">
        <f>机器人辅助表!H3628</f>
        <v>16646.128523790077</v>
      </c>
      <c r="J3628">
        <v>2</v>
      </c>
      <c r="K3628">
        <v>4</v>
      </c>
      <c r="L3628">
        <v>1</v>
      </c>
      <c r="M3628" s="2">
        <f>机器人辅助表!C3628</f>
        <v>97325.912643539516</v>
      </c>
      <c r="N3628" s="2">
        <v>2</v>
      </c>
      <c r="O3628" s="2">
        <f>机器人辅助表!D3628</f>
        <v>4398.1562769808725</v>
      </c>
      <c r="P3628" s="2">
        <v>3</v>
      </c>
      <c r="Q3628" s="2">
        <f>机器人辅助表!E3628</f>
        <v>1954.7361231026098</v>
      </c>
      <c r="R3628" s="2">
        <v>6</v>
      </c>
      <c r="S3628" s="2">
        <f>机器人辅助表!F3628</f>
        <v>10664.249600000001</v>
      </c>
      <c r="T3628">
        <v>0</v>
      </c>
      <c r="U3628">
        <v>0</v>
      </c>
      <c r="V3628">
        <v>0</v>
      </c>
      <c r="W3628">
        <v>0</v>
      </c>
      <c r="X3628">
        <v>0</v>
      </c>
      <c r="Y3628">
        <v>0</v>
      </c>
      <c r="Z3628">
        <v>0</v>
      </c>
      <c r="AA3628">
        <v>0</v>
      </c>
      <c r="AB3628">
        <v>0</v>
      </c>
      <c r="AC3628">
        <v>0</v>
      </c>
      <c r="AD3628">
        <v>0</v>
      </c>
      <c r="AE3628">
        <v>0</v>
      </c>
      <c r="AF3628">
        <v>0</v>
      </c>
      <c r="AG3628">
        <v>0</v>
      </c>
      <c r="BD3628">
        <v>8</v>
      </c>
      <c r="BE3628">
        <v>9323103</v>
      </c>
      <c r="BF3628">
        <v>9324103</v>
      </c>
      <c r="BG3628">
        <v>9324202</v>
      </c>
      <c r="BH3628">
        <v>9324303</v>
      </c>
      <c r="BI3628">
        <v>9324402</v>
      </c>
      <c r="BJ3628">
        <v>9312102</v>
      </c>
      <c r="BK3628">
        <v>9311103</v>
      </c>
      <c r="BL3628">
        <v>9315102</v>
      </c>
    </row>
    <row r="3629" spans="1:67" x14ac:dyDescent="0.15">
      <c r="A3629">
        <v>3628</v>
      </c>
      <c r="B3629" t="s">
        <v>4288</v>
      </c>
      <c r="E3629">
        <f>机器人辅助表!B3629</f>
        <v>45</v>
      </c>
      <c r="F3629">
        <v>3</v>
      </c>
      <c r="G3629">
        <v>58201</v>
      </c>
      <c r="H3629">
        <v>0</v>
      </c>
      <c r="I3629">
        <f>机器人辅助表!H3629</f>
        <v>14910.09815029486</v>
      </c>
      <c r="J3629">
        <v>2</v>
      </c>
      <c r="K3629">
        <v>4</v>
      </c>
      <c r="L3629">
        <v>1</v>
      </c>
      <c r="M3629" s="2">
        <f>机器人辅助表!C3629</f>
        <v>79619.383782048681</v>
      </c>
      <c r="N3629" s="2">
        <v>2</v>
      </c>
      <c r="O3629" s="2">
        <f>机器人辅助表!D3629</f>
        <v>3852.4418173595327</v>
      </c>
      <c r="P3629" s="2">
        <v>3</v>
      </c>
      <c r="Q3629" s="2">
        <f>机器人辅助表!E3629</f>
        <v>1712.1963632709035</v>
      </c>
      <c r="R3629" s="2">
        <v>6</v>
      </c>
      <c r="S3629" s="2">
        <f>机器人辅助表!F3629</f>
        <v>10810.788999999999</v>
      </c>
      <c r="T3629">
        <v>0</v>
      </c>
      <c r="U3629">
        <v>0</v>
      </c>
      <c r="V3629">
        <v>0</v>
      </c>
      <c r="W3629">
        <v>0</v>
      </c>
      <c r="X3629">
        <v>0</v>
      </c>
      <c r="Y3629">
        <v>0</v>
      </c>
      <c r="Z3629">
        <v>0</v>
      </c>
      <c r="AA3629">
        <v>0</v>
      </c>
      <c r="AB3629">
        <v>0</v>
      </c>
      <c r="AC3629">
        <v>0</v>
      </c>
      <c r="AD3629">
        <v>0</v>
      </c>
      <c r="AE3629">
        <v>0</v>
      </c>
      <c r="AF3629">
        <v>0</v>
      </c>
      <c r="AG3629">
        <v>0</v>
      </c>
      <c r="BD3629">
        <v>8</v>
      </c>
      <c r="BE3629">
        <v>9323103</v>
      </c>
      <c r="BF3629">
        <v>9324103</v>
      </c>
      <c r="BG3629">
        <v>9324203</v>
      </c>
      <c r="BH3629">
        <v>9324303</v>
      </c>
      <c r="BI3629">
        <v>9324404</v>
      </c>
      <c r="BJ3629">
        <v>9312103</v>
      </c>
      <c r="BK3629">
        <v>9311102</v>
      </c>
      <c r="BL3629">
        <v>9315104</v>
      </c>
    </row>
    <row r="3630" spans="1:67" x14ac:dyDescent="0.15">
      <c r="A3630">
        <v>3629</v>
      </c>
      <c r="B3630" t="s">
        <v>4289</v>
      </c>
      <c r="E3630">
        <f>机器人辅助表!B3630</f>
        <v>19</v>
      </c>
      <c r="F3630">
        <v>1</v>
      </c>
      <c r="G3630">
        <v>58001</v>
      </c>
      <c r="H3630">
        <v>0</v>
      </c>
      <c r="I3630">
        <f>机器人辅助表!H3630</f>
        <v>2025.7811779366955</v>
      </c>
      <c r="J3630">
        <v>2</v>
      </c>
      <c r="K3630">
        <v>4</v>
      </c>
      <c r="L3630">
        <v>1</v>
      </c>
      <c r="M3630" s="2">
        <f>机器人辅助表!C3630</f>
        <v>3077.5207664347822</v>
      </c>
      <c r="N3630" s="2">
        <v>2</v>
      </c>
      <c r="O3630" s="2">
        <f>机器人辅助表!D3630</f>
        <v>265.52605773913047</v>
      </c>
      <c r="P3630" s="2">
        <v>3</v>
      </c>
      <c r="Q3630" s="2">
        <f>机器人辅助表!E3630</f>
        <v>118.01158121739134</v>
      </c>
      <c r="R3630" s="2">
        <v>6</v>
      </c>
      <c r="S3630" s="2">
        <f>机器人辅助表!F3630</f>
        <v>3475.0367999999999</v>
      </c>
      <c r="T3630">
        <v>0</v>
      </c>
      <c r="U3630">
        <v>0</v>
      </c>
      <c r="V3630">
        <v>0</v>
      </c>
      <c r="W3630">
        <v>0</v>
      </c>
      <c r="X3630">
        <v>0</v>
      </c>
      <c r="Y3630">
        <v>0</v>
      </c>
      <c r="Z3630">
        <v>0</v>
      </c>
      <c r="AA3630">
        <v>0</v>
      </c>
      <c r="AB3630">
        <v>0</v>
      </c>
      <c r="AC3630">
        <v>0</v>
      </c>
      <c r="AD3630">
        <v>0</v>
      </c>
      <c r="AE3630">
        <v>0</v>
      </c>
      <c r="AF3630">
        <v>0</v>
      </c>
      <c r="AG3630">
        <v>0</v>
      </c>
      <c r="BD3630">
        <v>11</v>
      </c>
      <c r="BE3630">
        <v>9113102</v>
      </c>
      <c r="BF3630">
        <v>9121102</v>
      </c>
      <c r="BG3630">
        <v>9121203</v>
      </c>
      <c r="BH3630">
        <v>9121302</v>
      </c>
      <c r="BI3630">
        <v>9121404</v>
      </c>
      <c r="BJ3630">
        <v>9114104</v>
      </c>
      <c r="BK3630">
        <v>9122103</v>
      </c>
      <c r="BL3630">
        <v>9122204</v>
      </c>
      <c r="BM3630">
        <v>9122303</v>
      </c>
      <c r="BN3630">
        <v>9122404</v>
      </c>
      <c r="BO3630">
        <v>9115102</v>
      </c>
    </row>
    <row r="3631" spans="1:67" x14ac:dyDescent="0.15">
      <c r="A3631">
        <v>3630</v>
      </c>
      <c r="B3631" t="s">
        <v>4290</v>
      </c>
      <c r="E3631">
        <f>机器人辅助表!B3631</f>
        <v>47</v>
      </c>
      <c r="F3631">
        <v>2</v>
      </c>
      <c r="G3631">
        <v>58101</v>
      </c>
      <c r="H3631">
        <v>0</v>
      </c>
      <c r="I3631">
        <f>机器人辅助表!H3631</f>
        <v>8994.4812867687033</v>
      </c>
      <c r="J3631">
        <v>2</v>
      </c>
      <c r="K3631">
        <v>4</v>
      </c>
      <c r="L3631">
        <v>1</v>
      </c>
      <c r="M3631" s="2">
        <f>机器人辅助表!C3631</f>
        <v>51096.340003224796</v>
      </c>
      <c r="N3631" s="2">
        <v>2</v>
      </c>
      <c r="O3631" s="2">
        <f>机器人辅助表!D3631</f>
        <v>2361.2012059695658</v>
      </c>
      <c r="P3631" s="2">
        <v>3</v>
      </c>
      <c r="Q3631" s="2">
        <f>机器人辅助表!E3631</f>
        <v>1049.422758208696</v>
      </c>
      <c r="R3631" s="2">
        <v>6</v>
      </c>
      <c r="S3631" s="2">
        <f>机器人辅助表!F3631</f>
        <v>6002.7161999999998</v>
      </c>
      <c r="T3631">
        <v>0</v>
      </c>
      <c r="U3631">
        <v>0</v>
      </c>
      <c r="V3631">
        <v>0</v>
      </c>
      <c r="W3631">
        <v>0</v>
      </c>
      <c r="X3631">
        <v>0</v>
      </c>
      <c r="Y3631">
        <v>0</v>
      </c>
      <c r="Z3631">
        <v>0</v>
      </c>
      <c r="AA3631">
        <v>0</v>
      </c>
      <c r="AB3631">
        <v>0</v>
      </c>
      <c r="AC3631">
        <v>0</v>
      </c>
      <c r="AD3631">
        <v>0</v>
      </c>
      <c r="AE3631">
        <v>0</v>
      </c>
      <c r="AF3631">
        <v>0</v>
      </c>
      <c r="AG3631">
        <v>0</v>
      </c>
      <c r="BD3631">
        <v>11</v>
      </c>
      <c r="BE3631">
        <v>9211104</v>
      </c>
      <c r="BF3631">
        <v>9214104</v>
      </c>
      <c r="BG3631">
        <v>9214202</v>
      </c>
      <c r="BH3631">
        <v>9214303</v>
      </c>
      <c r="BI3631">
        <v>9214403</v>
      </c>
      <c r="BJ3631">
        <v>9222104</v>
      </c>
      <c r="BK3631">
        <v>9223103</v>
      </c>
      <c r="BL3631">
        <v>9223202</v>
      </c>
      <c r="BM3631">
        <v>9223304</v>
      </c>
      <c r="BN3631">
        <v>9223402</v>
      </c>
      <c r="BO3631">
        <v>9215103</v>
      </c>
    </row>
    <row r="3632" spans="1:67" x14ac:dyDescent="0.15">
      <c r="A3632">
        <v>3631</v>
      </c>
      <c r="B3632" t="s">
        <v>1618</v>
      </c>
      <c r="E3632">
        <f>机器人辅助表!B3632</f>
        <v>38</v>
      </c>
      <c r="F3632">
        <v>2</v>
      </c>
      <c r="G3632">
        <v>58101</v>
      </c>
      <c r="H3632">
        <v>0</v>
      </c>
      <c r="I3632">
        <f>机器人辅助表!H3632</f>
        <v>5637.6835120302467</v>
      </c>
      <c r="J3632">
        <v>2</v>
      </c>
      <c r="K3632">
        <v>4</v>
      </c>
      <c r="L3632">
        <v>1</v>
      </c>
      <c r="M3632" s="2">
        <f>机器人辅助表!C3632</f>
        <v>22941.512298746085</v>
      </c>
      <c r="N3632" s="2">
        <v>2</v>
      </c>
      <c r="O3632" s="2">
        <f>机器人辅助表!D3632</f>
        <v>1324.5522351290972</v>
      </c>
      <c r="P3632" s="2">
        <v>3</v>
      </c>
      <c r="Q3632" s="2">
        <f>机器人辅助表!E3632</f>
        <v>588.68988227959881</v>
      </c>
      <c r="R3632" s="2">
        <v>6</v>
      </c>
      <c r="S3632" s="2">
        <f>机器人辅助表!F3632</f>
        <v>5491.6675999999998</v>
      </c>
      <c r="T3632">
        <v>0</v>
      </c>
      <c r="U3632">
        <v>0</v>
      </c>
      <c r="V3632">
        <v>0</v>
      </c>
      <c r="W3632">
        <v>0</v>
      </c>
      <c r="X3632">
        <v>0</v>
      </c>
      <c r="Y3632">
        <v>0</v>
      </c>
      <c r="Z3632">
        <v>0</v>
      </c>
      <c r="AA3632">
        <v>0</v>
      </c>
      <c r="AB3632">
        <v>0</v>
      </c>
      <c r="AC3632">
        <v>0</v>
      </c>
      <c r="AD3632">
        <v>0</v>
      </c>
      <c r="AE3632">
        <v>0</v>
      </c>
      <c r="AF3632">
        <v>0</v>
      </c>
      <c r="AG3632">
        <v>0</v>
      </c>
      <c r="BD3632">
        <v>11</v>
      </c>
      <c r="BE3632">
        <v>9211103</v>
      </c>
      <c r="BF3632">
        <v>9214103</v>
      </c>
      <c r="BG3632">
        <v>9214203</v>
      </c>
      <c r="BH3632">
        <v>9214303</v>
      </c>
      <c r="BI3632">
        <v>9214402</v>
      </c>
      <c r="BJ3632">
        <v>9222104</v>
      </c>
      <c r="BK3632">
        <v>9223104</v>
      </c>
      <c r="BL3632">
        <v>9223204</v>
      </c>
      <c r="BM3632">
        <v>9223303</v>
      </c>
      <c r="BN3632">
        <v>9223403</v>
      </c>
      <c r="BO3632">
        <v>9215104</v>
      </c>
    </row>
    <row r="3633" spans="1:67" x14ac:dyDescent="0.15">
      <c r="A3633">
        <v>3632</v>
      </c>
      <c r="B3633" t="s">
        <v>4291</v>
      </c>
      <c r="E3633">
        <f>机器人辅助表!B3633</f>
        <v>42</v>
      </c>
      <c r="F3633">
        <v>2</v>
      </c>
      <c r="G3633">
        <v>58101</v>
      </c>
      <c r="H3633">
        <v>0</v>
      </c>
      <c r="I3633">
        <f>机器人辅助表!H3633</f>
        <v>12864.068963320608</v>
      </c>
      <c r="J3633">
        <v>2</v>
      </c>
      <c r="K3633">
        <v>4</v>
      </c>
      <c r="L3633">
        <v>1</v>
      </c>
      <c r="M3633" s="2">
        <f>机器人辅助表!C3633</f>
        <v>61824.854975845927</v>
      </c>
      <c r="N3633" s="2">
        <v>2</v>
      </c>
      <c r="O3633" s="2">
        <f>机器人辅助表!D3633</f>
        <v>3216.4836081230783</v>
      </c>
      <c r="P3633" s="2">
        <v>3</v>
      </c>
      <c r="Q3633" s="2">
        <f>机器人辅助表!E3633</f>
        <v>1429.5482702769239</v>
      </c>
      <c r="R3633" s="2">
        <v>6</v>
      </c>
      <c r="S3633" s="2">
        <f>机器人辅助表!F3633</f>
        <v>10591.2688</v>
      </c>
      <c r="T3633">
        <v>0</v>
      </c>
      <c r="U3633">
        <v>0</v>
      </c>
      <c r="V3633">
        <v>0</v>
      </c>
      <c r="W3633">
        <v>0</v>
      </c>
      <c r="X3633">
        <v>0</v>
      </c>
      <c r="Y3633">
        <v>0</v>
      </c>
      <c r="Z3633">
        <v>0</v>
      </c>
      <c r="AA3633">
        <v>0</v>
      </c>
      <c r="AB3633">
        <v>0</v>
      </c>
      <c r="AC3633">
        <v>0</v>
      </c>
      <c r="AD3633">
        <v>0</v>
      </c>
      <c r="AE3633">
        <v>0</v>
      </c>
      <c r="AF3633">
        <v>0</v>
      </c>
      <c r="AG3633">
        <v>0</v>
      </c>
      <c r="BD3633">
        <v>11</v>
      </c>
      <c r="BE3633">
        <v>9211103</v>
      </c>
      <c r="BF3633">
        <v>9214102</v>
      </c>
      <c r="BG3633">
        <v>9214202</v>
      </c>
      <c r="BH3633">
        <v>9214302</v>
      </c>
      <c r="BI3633">
        <v>9214402</v>
      </c>
      <c r="BJ3633">
        <v>9222102</v>
      </c>
      <c r="BK3633">
        <v>9223102</v>
      </c>
      <c r="BL3633">
        <v>9223204</v>
      </c>
      <c r="BM3633">
        <v>9223303</v>
      </c>
      <c r="BN3633">
        <v>9223403</v>
      </c>
      <c r="BO3633">
        <v>9215102</v>
      </c>
    </row>
    <row r="3634" spans="1:67" x14ac:dyDescent="0.15">
      <c r="A3634">
        <v>3633</v>
      </c>
      <c r="B3634" t="s">
        <v>4292</v>
      </c>
      <c r="E3634">
        <f>机器人辅助表!B3634</f>
        <v>41</v>
      </c>
      <c r="F3634">
        <v>2</v>
      </c>
      <c r="G3634">
        <v>58101</v>
      </c>
      <c r="H3634">
        <v>0</v>
      </c>
      <c r="I3634">
        <f>机器人辅助表!H3634</f>
        <v>7619.8246430904355</v>
      </c>
      <c r="J3634">
        <v>2</v>
      </c>
      <c r="K3634">
        <v>4</v>
      </c>
      <c r="L3634">
        <v>1</v>
      </c>
      <c r="M3634" s="2">
        <f>机器人辅助表!C3634</f>
        <v>35219.756786355072</v>
      </c>
      <c r="N3634" s="2">
        <v>2</v>
      </c>
      <c r="O3634" s="2">
        <f>机器人辅助表!D3634</f>
        <v>1879.0906360069573</v>
      </c>
      <c r="P3634" s="2">
        <v>3</v>
      </c>
      <c r="Q3634" s="2">
        <f>机器人辅助表!E3634</f>
        <v>835.15139378086985</v>
      </c>
      <c r="R3634" s="2">
        <v>6</v>
      </c>
      <c r="S3634" s="2">
        <f>机器人辅助表!F3634</f>
        <v>6549.4751999999999</v>
      </c>
      <c r="T3634">
        <v>0</v>
      </c>
      <c r="U3634">
        <v>0</v>
      </c>
      <c r="V3634">
        <v>0</v>
      </c>
      <c r="W3634">
        <v>0</v>
      </c>
      <c r="X3634">
        <v>0</v>
      </c>
      <c r="Y3634">
        <v>0</v>
      </c>
      <c r="Z3634">
        <v>0</v>
      </c>
      <c r="AA3634">
        <v>0</v>
      </c>
      <c r="AB3634">
        <v>0</v>
      </c>
      <c r="AC3634">
        <v>0</v>
      </c>
      <c r="AD3634">
        <v>0</v>
      </c>
      <c r="AE3634">
        <v>0</v>
      </c>
      <c r="AF3634">
        <v>0</v>
      </c>
      <c r="AG3634">
        <v>0</v>
      </c>
      <c r="BD3634">
        <v>11</v>
      </c>
      <c r="BE3634">
        <v>9211103</v>
      </c>
      <c r="BF3634">
        <v>9214103</v>
      </c>
      <c r="BG3634">
        <v>9214203</v>
      </c>
      <c r="BH3634">
        <v>9214302</v>
      </c>
      <c r="BI3634">
        <v>9214404</v>
      </c>
      <c r="BJ3634">
        <v>9222103</v>
      </c>
      <c r="BK3634">
        <v>9223103</v>
      </c>
      <c r="BL3634">
        <v>9223203</v>
      </c>
      <c r="BM3634">
        <v>9223302</v>
      </c>
      <c r="BN3634">
        <v>9223402</v>
      </c>
      <c r="BO3634">
        <v>9215103</v>
      </c>
    </row>
    <row r="3635" spans="1:67" x14ac:dyDescent="0.15">
      <c r="A3635">
        <v>3634</v>
      </c>
      <c r="B3635" t="s">
        <v>1619</v>
      </c>
      <c r="E3635">
        <f>机器人辅助表!B3635</f>
        <v>41</v>
      </c>
      <c r="F3635">
        <v>2</v>
      </c>
      <c r="G3635">
        <v>58101</v>
      </c>
      <c r="H3635">
        <v>0</v>
      </c>
      <c r="I3635">
        <f>机器人辅助表!H3635</f>
        <v>7461.0782963593847</v>
      </c>
      <c r="J3635">
        <v>2</v>
      </c>
      <c r="K3635">
        <v>4</v>
      </c>
      <c r="L3635">
        <v>1</v>
      </c>
      <c r="M3635" s="2">
        <f>机器人辅助表!C3635</f>
        <v>34486.011853306009</v>
      </c>
      <c r="N3635" s="2">
        <v>2</v>
      </c>
      <c r="O3635" s="2">
        <f>机器人辅助表!D3635</f>
        <v>1839.9429144234789</v>
      </c>
      <c r="P3635" s="2">
        <v>3</v>
      </c>
      <c r="Q3635" s="2">
        <f>机器人辅助表!E3635</f>
        <v>817.75240641043501</v>
      </c>
      <c r="R3635" s="2">
        <v>6</v>
      </c>
      <c r="S3635" s="2">
        <f>机器人辅助表!F3635</f>
        <v>6413.0277999999998</v>
      </c>
      <c r="T3635">
        <v>0</v>
      </c>
      <c r="U3635">
        <v>0</v>
      </c>
      <c r="V3635">
        <v>0</v>
      </c>
      <c r="W3635">
        <v>0</v>
      </c>
      <c r="X3635">
        <v>0</v>
      </c>
      <c r="Y3635">
        <v>0</v>
      </c>
      <c r="Z3635">
        <v>0</v>
      </c>
      <c r="AA3635">
        <v>0</v>
      </c>
      <c r="AB3635">
        <v>0</v>
      </c>
      <c r="AC3635">
        <v>0</v>
      </c>
      <c r="AD3635">
        <v>0</v>
      </c>
      <c r="AE3635">
        <v>0</v>
      </c>
      <c r="AF3635">
        <v>0</v>
      </c>
      <c r="AG3635">
        <v>0</v>
      </c>
      <c r="BD3635">
        <v>11</v>
      </c>
      <c r="BE3635">
        <v>9211104</v>
      </c>
      <c r="BF3635">
        <v>9214102</v>
      </c>
      <c r="BG3635">
        <v>9214202</v>
      </c>
      <c r="BH3635">
        <v>9214303</v>
      </c>
      <c r="BI3635">
        <v>9214402</v>
      </c>
      <c r="BJ3635">
        <v>9222103</v>
      </c>
      <c r="BK3635">
        <v>9223103</v>
      </c>
      <c r="BL3635">
        <v>9223203</v>
      </c>
      <c r="BM3635">
        <v>9223302</v>
      </c>
      <c r="BN3635">
        <v>9223402</v>
      </c>
      <c r="BO3635">
        <v>9215104</v>
      </c>
    </row>
    <row r="3636" spans="1:67" x14ac:dyDescent="0.15">
      <c r="A3636">
        <v>3635</v>
      </c>
      <c r="B3636" t="s">
        <v>1620</v>
      </c>
      <c r="E3636">
        <f>机器人辅助表!B3636</f>
        <v>29</v>
      </c>
      <c r="F3636">
        <v>1</v>
      </c>
      <c r="G3636">
        <v>58001</v>
      </c>
      <c r="H3636">
        <v>0</v>
      </c>
      <c r="I3636">
        <f>机器人辅助表!H3636</f>
        <v>5877.4355861302965</v>
      </c>
      <c r="J3636">
        <v>2</v>
      </c>
      <c r="K3636">
        <v>4</v>
      </c>
      <c r="L3636">
        <v>1</v>
      </c>
      <c r="M3636" s="2">
        <f>机器人辅助表!C3636</f>
        <v>16284.192603221745</v>
      </c>
      <c r="N3636" s="2">
        <v>2</v>
      </c>
      <c r="O3636" s="2">
        <f>机器人辅助表!D3636</f>
        <v>1076.1467346782615</v>
      </c>
      <c r="P3636" s="2">
        <v>3</v>
      </c>
      <c r="Q3636" s="2">
        <f>机器人辅助表!E3636</f>
        <v>478.28743763478292</v>
      </c>
      <c r="R3636" s="2">
        <v>6</v>
      </c>
      <c r="S3636" s="2">
        <f>机器人辅助表!F3636</f>
        <v>7917.8267999999998</v>
      </c>
      <c r="T3636">
        <v>0</v>
      </c>
      <c r="U3636">
        <v>0</v>
      </c>
      <c r="V3636">
        <v>0</v>
      </c>
      <c r="W3636">
        <v>0</v>
      </c>
      <c r="X3636">
        <v>0</v>
      </c>
      <c r="Y3636">
        <v>0</v>
      </c>
      <c r="Z3636">
        <v>0</v>
      </c>
      <c r="AA3636">
        <v>0</v>
      </c>
      <c r="AB3636">
        <v>0</v>
      </c>
      <c r="AC3636">
        <v>0</v>
      </c>
      <c r="AD3636">
        <v>0</v>
      </c>
      <c r="AE3636">
        <v>0</v>
      </c>
      <c r="AF3636">
        <v>0</v>
      </c>
      <c r="AG3636">
        <v>0</v>
      </c>
      <c r="BD3636">
        <v>11</v>
      </c>
      <c r="BE3636">
        <v>9113103</v>
      </c>
      <c r="BF3636">
        <v>9121102</v>
      </c>
      <c r="BG3636">
        <v>9121204</v>
      </c>
      <c r="BH3636">
        <v>9121303</v>
      </c>
      <c r="BI3636">
        <v>9121404</v>
      </c>
      <c r="BJ3636">
        <v>9114103</v>
      </c>
      <c r="BK3636">
        <v>9122103</v>
      </c>
      <c r="BL3636">
        <v>9122202</v>
      </c>
      <c r="BM3636">
        <v>9122303</v>
      </c>
      <c r="BN3636">
        <v>9122402</v>
      </c>
      <c r="BO3636">
        <v>9115104</v>
      </c>
    </row>
    <row r="3637" spans="1:67" x14ac:dyDescent="0.15">
      <c r="A3637">
        <v>3636</v>
      </c>
      <c r="B3637" t="s">
        <v>1621</v>
      </c>
      <c r="E3637">
        <f>机器人辅助表!B3637</f>
        <v>34</v>
      </c>
      <c r="F3637">
        <v>3</v>
      </c>
      <c r="G3637">
        <v>58201</v>
      </c>
      <c r="H3637">
        <v>0</v>
      </c>
      <c r="I3637">
        <f>机器人辅助表!H3637</f>
        <v>4421.9167036837407</v>
      </c>
      <c r="J3637">
        <v>2</v>
      </c>
      <c r="K3637">
        <v>4</v>
      </c>
      <c r="L3637">
        <v>1</v>
      </c>
      <c r="M3637" s="2">
        <f>机器人辅助表!C3637</f>
        <v>15324.443298382277</v>
      </c>
      <c r="N3637" s="2">
        <v>2</v>
      </c>
      <c r="O3637" s="2">
        <f>机器人辅助表!D3637</f>
        <v>951.95391401618758</v>
      </c>
      <c r="P3637" s="2">
        <v>3</v>
      </c>
      <c r="Q3637" s="2">
        <f>机器人辅助表!E3637</f>
        <v>423.09062845163885</v>
      </c>
      <c r="R3637" s="2">
        <v>6</v>
      </c>
      <c r="S3637" s="2">
        <f>机器人辅助表!F3637</f>
        <v>4990.9067999999997</v>
      </c>
      <c r="T3637">
        <v>0</v>
      </c>
      <c r="U3637">
        <v>0</v>
      </c>
      <c r="V3637">
        <v>0</v>
      </c>
      <c r="W3637">
        <v>0</v>
      </c>
      <c r="X3637">
        <v>0</v>
      </c>
      <c r="Y3637">
        <v>0</v>
      </c>
      <c r="Z3637">
        <v>0</v>
      </c>
      <c r="AA3637">
        <v>0</v>
      </c>
      <c r="AB3637">
        <v>0</v>
      </c>
      <c r="AC3637">
        <v>0</v>
      </c>
      <c r="AD3637">
        <v>0</v>
      </c>
      <c r="AE3637">
        <v>0</v>
      </c>
      <c r="AF3637">
        <v>0</v>
      </c>
      <c r="AG3637">
        <v>0</v>
      </c>
      <c r="BD3637">
        <v>8</v>
      </c>
      <c r="BE3637">
        <v>9323103</v>
      </c>
      <c r="BF3637">
        <v>9324103</v>
      </c>
      <c r="BG3637">
        <v>9324204</v>
      </c>
      <c r="BH3637">
        <v>9324302</v>
      </c>
      <c r="BI3637">
        <v>9324403</v>
      </c>
      <c r="BJ3637">
        <v>9312104</v>
      </c>
      <c r="BK3637">
        <v>9311102</v>
      </c>
      <c r="BL3637">
        <v>9315102</v>
      </c>
    </row>
    <row r="3638" spans="1:67" x14ac:dyDescent="0.15">
      <c r="A3638">
        <v>3637</v>
      </c>
      <c r="B3638" t="s">
        <v>4293</v>
      </c>
      <c r="E3638">
        <f>机器人辅助表!B3638</f>
        <v>47</v>
      </c>
      <c r="F3638">
        <v>3</v>
      </c>
      <c r="G3638">
        <v>58201</v>
      </c>
      <c r="H3638">
        <v>0</v>
      </c>
      <c r="I3638">
        <f>机器人辅助表!H3638</f>
        <v>9225.1090120704666</v>
      </c>
      <c r="J3638">
        <v>2</v>
      </c>
      <c r="K3638">
        <v>4</v>
      </c>
      <c r="L3638">
        <v>1</v>
      </c>
      <c r="M3638" s="2">
        <f>机器人辅助表!C3638</f>
        <v>52406.502567410047</v>
      </c>
      <c r="N3638" s="2">
        <v>2</v>
      </c>
      <c r="O3638" s="2">
        <f>机器人辅助表!D3638</f>
        <v>2421.7448266354522</v>
      </c>
      <c r="P3638" s="2">
        <v>3</v>
      </c>
      <c r="Q3638" s="2">
        <f>机器人辅助表!E3638</f>
        <v>1076.3310340602011</v>
      </c>
      <c r="R3638" s="2">
        <v>6</v>
      </c>
      <c r="S3638" s="2">
        <f>机器人辅助表!F3638</f>
        <v>6156.6320000000005</v>
      </c>
      <c r="T3638">
        <v>0</v>
      </c>
      <c r="U3638">
        <v>0</v>
      </c>
      <c r="V3638">
        <v>0</v>
      </c>
      <c r="W3638">
        <v>0</v>
      </c>
      <c r="X3638">
        <v>0</v>
      </c>
      <c r="Y3638">
        <v>0</v>
      </c>
      <c r="Z3638">
        <v>0</v>
      </c>
      <c r="AA3638">
        <v>0</v>
      </c>
      <c r="AB3638">
        <v>0</v>
      </c>
      <c r="AC3638">
        <v>0</v>
      </c>
      <c r="AD3638">
        <v>0</v>
      </c>
      <c r="AE3638">
        <v>0</v>
      </c>
      <c r="AF3638">
        <v>0</v>
      </c>
      <c r="AG3638">
        <v>0</v>
      </c>
      <c r="BD3638">
        <v>8</v>
      </c>
      <c r="BE3638">
        <v>9323103</v>
      </c>
      <c r="BF3638">
        <v>9324102</v>
      </c>
      <c r="BG3638">
        <v>9324204</v>
      </c>
      <c r="BH3638">
        <v>9324302</v>
      </c>
      <c r="BI3638">
        <v>9324403</v>
      </c>
      <c r="BJ3638">
        <v>9312103</v>
      </c>
      <c r="BK3638">
        <v>9311102</v>
      </c>
      <c r="BL3638">
        <v>9315104</v>
      </c>
    </row>
    <row r="3639" spans="1:67" x14ac:dyDescent="0.15">
      <c r="A3639">
        <v>3638</v>
      </c>
      <c r="B3639" t="s">
        <v>1622</v>
      </c>
      <c r="E3639">
        <f>机器人辅助表!B3639</f>
        <v>38</v>
      </c>
      <c r="F3639">
        <v>2</v>
      </c>
      <c r="G3639">
        <v>58101</v>
      </c>
      <c r="H3639">
        <v>0</v>
      </c>
      <c r="I3639">
        <f>机器人辅助表!H3639</f>
        <v>10095.386754100677</v>
      </c>
      <c r="J3639">
        <v>2</v>
      </c>
      <c r="K3639">
        <v>4</v>
      </c>
      <c r="L3639">
        <v>1</v>
      </c>
      <c r="M3639" s="2">
        <f>机器人辅助表!C3639</f>
        <v>41081.312721010436</v>
      </c>
      <c r="N3639" s="2">
        <v>2</v>
      </c>
      <c r="O3639" s="2">
        <f>机器人辅助表!D3639</f>
        <v>2371.8726070916391</v>
      </c>
      <c r="P3639" s="2">
        <v>3</v>
      </c>
      <c r="Q3639" s="2">
        <f>机器人辅助表!E3639</f>
        <v>1054.1656031518398</v>
      </c>
      <c r="R3639" s="2">
        <v>6</v>
      </c>
      <c r="S3639" s="2">
        <f>机器人辅助表!F3639</f>
        <v>9833.9164000000001</v>
      </c>
      <c r="T3639">
        <v>0</v>
      </c>
      <c r="U3639">
        <v>0</v>
      </c>
      <c r="V3639">
        <v>0</v>
      </c>
      <c r="W3639">
        <v>0</v>
      </c>
      <c r="X3639">
        <v>0</v>
      </c>
      <c r="Y3639">
        <v>0</v>
      </c>
      <c r="Z3639">
        <v>0</v>
      </c>
      <c r="AA3639">
        <v>0</v>
      </c>
      <c r="AB3639">
        <v>0</v>
      </c>
      <c r="AC3639">
        <v>0</v>
      </c>
      <c r="AD3639">
        <v>0</v>
      </c>
      <c r="AE3639">
        <v>0</v>
      </c>
      <c r="AF3639">
        <v>0</v>
      </c>
      <c r="AG3639">
        <v>0</v>
      </c>
      <c r="BD3639">
        <v>11</v>
      </c>
      <c r="BE3639">
        <v>9211102</v>
      </c>
      <c r="BF3639">
        <v>9214103</v>
      </c>
      <c r="BG3639">
        <v>9214202</v>
      </c>
      <c r="BH3639">
        <v>9214304</v>
      </c>
      <c r="BI3639">
        <v>9214404</v>
      </c>
      <c r="BJ3639">
        <v>9222102</v>
      </c>
      <c r="BK3639">
        <v>9223102</v>
      </c>
      <c r="BL3639">
        <v>9223204</v>
      </c>
      <c r="BM3639">
        <v>9223302</v>
      </c>
      <c r="BN3639">
        <v>9223403</v>
      </c>
      <c r="BO3639">
        <v>9215104</v>
      </c>
    </row>
    <row r="3640" spans="1:67" x14ac:dyDescent="0.15">
      <c r="A3640">
        <v>3639</v>
      </c>
      <c r="B3640" t="s">
        <v>1623</v>
      </c>
      <c r="E3640">
        <f>机器人辅助表!B3640</f>
        <v>44</v>
      </c>
      <c r="F3640">
        <v>3</v>
      </c>
      <c r="G3640">
        <v>58201</v>
      </c>
      <c r="H3640">
        <v>0</v>
      </c>
      <c r="I3640">
        <f>机器人辅助表!H3640</f>
        <v>6527.8389956974725</v>
      </c>
      <c r="J3640">
        <v>2</v>
      </c>
      <c r="K3640">
        <v>4</v>
      </c>
      <c r="L3640">
        <v>1</v>
      </c>
      <c r="M3640" s="2">
        <f>机器人辅助表!C3640</f>
        <v>33716.131836219087</v>
      </c>
      <c r="N3640" s="2">
        <v>2</v>
      </c>
      <c r="O3640" s="2">
        <f>机器人辅助表!D3640</f>
        <v>1670.4839494378598</v>
      </c>
      <c r="P3640" s="2">
        <v>3</v>
      </c>
      <c r="Q3640" s="2">
        <f>机器人辅助表!E3640</f>
        <v>742.43731086127116</v>
      </c>
      <c r="R3640" s="2">
        <v>6</v>
      </c>
      <c r="S3640" s="2">
        <f>机器人辅助表!F3640</f>
        <v>4936.1743999999999</v>
      </c>
      <c r="T3640">
        <v>0</v>
      </c>
      <c r="U3640">
        <v>0</v>
      </c>
      <c r="V3640">
        <v>0</v>
      </c>
      <c r="W3640">
        <v>0</v>
      </c>
      <c r="X3640">
        <v>0</v>
      </c>
      <c r="Y3640">
        <v>0</v>
      </c>
      <c r="Z3640">
        <v>0</v>
      </c>
      <c r="AA3640">
        <v>0</v>
      </c>
      <c r="AB3640">
        <v>0</v>
      </c>
      <c r="AC3640">
        <v>0</v>
      </c>
      <c r="AD3640">
        <v>0</v>
      </c>
      <c r="AE3640">
        <v>0</v>
      </c>
      <c r="AF3640">
        <v>0</v>
      </c>
      <c r="AG3640">
        <v>0</v>
      </c>
      <c r="BD3640">
        <v>8</v>
      </c>
      <c r="BE3640">
        <v>9323103</v>
      </c>
      <c r="BF3640">
        <v>9324103</v>
      </c>
      <c r="BG3640">
        <v>9324204</v>
      </c>
      <c r="BH3640">
        <v>9324302</v>
      </c>
      <c r="BI3640">
        <v>9324404</v>
      </c>
      <c r="BJ3640">
        <v>9312103</v>
      </c>
      <c r="BK3640">
        <v>9311103</v>
      </c>
      <c r="BL3640">
        <v>9315102</v>
      </c>
    </row>
    <row r="3641" spans="1:67" x14ac:dyDescent="0.15">
      <c r="A3641">
        <v>3640</v>
      </c>
      <c r="B3641" t="s">
        <v>1624</v>
      </c>
      <c r="E3641">
        <f>机器人辅助表!B3641</f>
        <v>28</v>
      </c>
      <c r="F3641">
        <v>1</v>
      </c>
      <c r="G3641">
        <v>58001</v>
      </c>
      <c r="H3641">
        <v>0</v>
      </c>
      <c r="I3641">
        <f>机器人辅助表!H3641</f>
        <v>5270.5343235421333</v>
      </c>
      <c r="J3641">
        <v>2</v>
      </c>
      <c r="K3641">
        <v>4</v>
      </c>
      <c r="L3641">
        <v>1</v>
      </c>
      <c r="M3641" s="2">
        <f>机器人辅助表!C3641</f>
        <v>13876.111165388631</v>
      </c>
      <c r="N3641" s="2">
        <v>2</v>
      </c>
      <c r="O3641" s="2">
        <f>机器人辅助表!D3641</f>
        <v>938.98496607893014</v>
      </c>
      <c r="P3641" s="2">
        <v>3</v>
      </c>
      <c r="Q3641" s="2">
        <f>机器人辅助表!E3641</f>
        <v>417.32665159063555</v>
      </c>
      <c r="R3641" s="2">
        <v>6</v>
      </c>
      <c r="S3641" s="2">
        <f>机器人辅助表!F3641</f>
        <v>7296.3407999999999</v>
      </c>
      <c r="T3641">
        <v>0</v>
      </c>
      <c r="U3641">
        <v>0</v>
      </c>
      <c r="V3641">
        <v>0</v>
      </c>
      <c r="W3641">
        <v>0</v>
      </c>
      <c r="X3641">
        <v>0</v>
      </c>
      <c r="Y3641">
        <v>0</v>
      </c>
      <c r="Z3641">
        <v>0</v>
      </c>
      <c r="AA3641">
        <v>0</v>
      </c>
      <c r="AB3641">
        <v>0</v>
      </c>
      <c r="AC3641">
        <v>0</v>
      </c>
      <c r="AD3641">
        <v>0</v>
      </c>
      <c r="AE3641">
        <v>0</v>
      </c>
      <c r="AF3641">
        <v>0</v>
      </c>
      <c r="AG3641">
        <v>0</v>
      </c>
      <c r="BD3641">
        <v>11</v>
      </c>
      <c r="BE3641">
        <v>9113104</v>
      </c>
      <c r="BF3641">
        <v>9121104</v>
      </c>
      <c r="BG3641">
        <v>9121204</v>
      </c>
      <c r="BH3641">
        <v>9121304</v>
      </c>
      <c r="BI3641">
        <v>9121404</v>
      </c>
      <c r="BJ3641">
        <v>9114103</v>
      </c>
      <c r="BK3641">
        <v>9122102</v>
      </c>
      <c r="BL3641">
        <v>9122204</v>
      </c>
      <c r="BM3641">
        <v>9122303</v>
      </c>
      <c r="BN3641">
        <v>9122403</v>
      </c>
      <c r="BO3641">
        <v>9115104</v>
      </c>
    </row>
    <row r="3642" spans="1:67" x14ac:dyDescent="0.15">
      <c r="A3642">
        <v>3641</v>
      </c>
      <c r="B3642" t="s">
        <v>1625</v>
      </c>
      <c r="E3642">
        <f>机器人辅助表!B3642</f>
        <v>47</v>
      </c>
      <c r="F3642">
        <v>3</v>
      </c>
      <c r="G3642">
        <v>58201</v>
      </c>
      <c r="H3642">
        <v>0</v>
      </c>
      <c r="I3642">
        <f>机器人辅助表!H3642</f>
        <v>17988.962573537407</v>
      </c>
      <c r="J3642">
        <v>2</v>
      </c>
      <c r="K3642">
        <v>4</v>
      </c>
      <c r="L3642">
        <v>1</v>
      </c>
      <c r="M3642" s="2">
        <f>机器人辅助表!C3642</f>
        <v>102192.68000644959</v>
      </c>
      <c r="N3642" s="2">
        <v>2</v>
      </c>
      <c r="O3642" s="2">
        <f>机器人辅助表!D3642</f>
        <v>4722.4024119391315</v>
      </c>
      <c r="P3642" s="2">
        <v>3</v>
      </c>
      <c r="Q3642" s="2">
        <f>机器人辅助表!E3642</f>
        <v>2098.845516417392</v>
      </c>
      <c r="R3642" s="2">
        <v>6</v>
      </c>
      <c r="S3642" s="2">
        <f>机器人辅助表!F3642</f>
        <v>12005.4324</v>
      </c>
      <c r="T3642">
        <v>0</v>
      </c>
      <c r="U3642">
        <v>0</v>
      </c>
      <c r="V3642">
        <v>0</v>
      </c>
      <c r="W3642">
        <v>0</v>
      </c>
      <c r="X3642">
        <v>0</v>
      </c>
      <c r="Y3642">
        <v>0</v>
      </c>
      <c r="Z3642">
        <v>0</v>
      </c>
      <c r="AA3642">
        <v>0</v>
      </c>
      <c r="AB3642">
        <v>0</v>
      </c>
      <c r="AC3642">
        <v>0</v>
      </c>
      <c r="AD3642">
        <v>0</v>
      </c>
      <c r="AE3642">
        <v>0</v>
      </c>
      <c r="AF3642">
        <v>0</v>
      </c>
      <c r="AG3642">
        <v>0</v>
      </c>
      <c r="BD3642">
        <v>8</v>
      </c>
      <c r="BE3642">
        <v>9323102</v>
      </c>
      <c r="BF3642">
        <v>9324103</v>
      </c>
      <c r="BG3642">
        <v>9324202</v>
      </c>
      <c r="BH3642">
        <v>9324303</v>
      </c>
      <c r="BI3642">
        <v>9324404</v>
      </c>
      <c r="BJ3642">
        <v>9312102</v>
      </c>
      <c r="BK3642">
        <v>9311104</v>
      </c>
      <c r="BL3642">
        <v>9315103</v>
      </c>
    </row>
    <row r="3643" spans="1:67" x14ac:dyDescent="0.15">
      <c r="A3643">
        <v>3642</v>
      </c>
      <c r="B3643" t="s">
        <v>4294</v>
      </c>
      <c r="E3643">
        <f>机器人辅助表!B3643</f>
        <v>46</v>
      </c>
      <c r="F3643">
        <v>1</v>
      </c>
      <c r="G3643">
        <v>58001</v>
      </c>
      <c r="H3643">
        <v>0</v>
      </c>
      <c r="I3643">
        <f>机器人辅助表!H3643</f>
        <v>12809.997740924562</v>
      </c>
      <c r="J3643">
        <v>2</v>
      </c>
      <c r="K3643">
        <v>4</v>
      </c>
      <c r="L3643">
        <v>1</v>
      </c>
      <c r="M3643" s="2">
        <f>机器人辅助表!C3643</f>
        <v>70607.745129667441</v>
      </c>
      <c r="N3643" s="2">
        <v>2</v>
      </c>
      <c r="O3643" s="2">
        <f>机器人辅助表!D3643</f>
        <v>3337.9892641733791</v>
      </c>
      <c r="P3643" s="2">
        <v>3</v>
      </c>
      <c r="Q3643" s="2">
        <f>机器人辅助表!E3643</f>
        <v>1483.5507840770576</v>
      </c>
      <c r="R3643" s="2">
        <v>6</v>
      </c>
      <c r="S3643" s="2">
        <f>机器人辅助表!F3643</f>
        <v>8909.2595999999994</v>
      </c>
      <c r="T3643">
        <v>0</v>
      </c>
      <c r="U3643">
        <v>0</v>
      </c>
      <c r="V3643">
        <v>0</v>
      </c>
      <c r="W3643">
        <v>0</v>
      </c>
      <c r="X3643">
        <v>0</v>
      </c>
      <c r="Y3643">
        <v>0</v>
      </c>
      <c r="Z3643">
        <v>0</v>
      </c>
      <c r="AA3643">
        <v>0</v>
      </c>
      <c r="AB3643">
        <v>0</v>
      </c>
      <c r="AC3643">
        <v>0</v>
      </c>
      <c r="AD3643">
        <v>0</v>
      </c>
      <c r="AE3643">
        <v>0</v>
      </c>
      <c r="AF3643">
        <v>0</v>
      </c>
      <c r="AG3643">
        <v>0</v>
      </c>
      <c r="BD3643">
        <v>11</v>
      </c>
      <c r="BE3643">
        <v>9113103</v>
      </c>
      <c r="BF3643">
        <v>9121104</v>
      </c>
      <c r="BG3643">
        <v>9121202</v>
      </c>
      <c r="BH3643">
        <v>9121302</v>
      </c>
      <c r="BI3643">
        <v>9121404</v>
      </c>
      <c r="BJ3643">
        <v>9114102</v>
      </c>
      <c r="BK3643">
        <v>9122103</v>
      </c>
      <c r="BL3643">
        <v>9122204</v>
      </c>
      <c r="BM3643">
        <v>9122302</v>
      </c>
      <c r="BN3643">
        <v>9122403</v>
      </c>
      <c r="BO3643">
        <v>9115104</v>
      </c>
    </row>
    <row r="3644" spans="1:67" x14ac:dyDescent="0.15">
      <c r="A3644">
        <v>3643</v>
      </c>
      <c r="B3644" t="s">
        <v>1626</v>
      </c>
      <c r="E3644">
        <f>机器人辅助表!B3644</f>
        <v>39</v>
      </c>
      <c r="F3644">
        <v>2</v>
      </c>
      <c r="G3644">
        <v>58101</v>
      </c>
      <c r="H3644">
        <v>0</v>
      </c>
      <c r="I3644">
        <f>机器人辅助表!H3644</f>
        <v>10448.338672615379</v>
      </c>
      <c r="J3644">
        <v>2</v>
      </c>
      <c r="K3644">
        <v>4</v>
      </c>
      <c r="L3644">
        <v>1</v>
      </c>
      <c r="M3644" s="2">
        <f>机器人辅助表!C3644</f>
        <v>44362.72743691456</v>
      </c>
      <c r="N3644" s="2">
        <v>2</v>
      </c>
      <c r="O3644" s="2">
        <f>机器人辅助表!D3644</f>
        <v>2493.3548051789303</v>
      </c>
      <c r="P3644" s="2">
        <v>3</v>
      </c>
      <c r="Q3644" s="2">
        <f>机器人辅助表!E3644</f>
        <v>1108.1576911906357</v>
      </c>
      <c r="R3644" s="2">
        <v>6</v>
      </c>
      <c r="S3644" s="2">
        <f>机器人辅助表!F3644</f>
        <v>9796.8449999999993</v>
      </c>
      <c r="T3644">
        <v>0</v>
      </c>
      <c r="U3644">
        <v>0</v>
      </c>
      <c r="V3644">
        <v>0</v>
      </c>
      <c r="W3644">
        <v>0</v>
      </c>
      <c r="X3644">
        <v>0</v>
      </c>
      <c r="Y3644">
        <v>0</v>
      </c>
      <c r="Z3644">
        <v>0</v>
      </c>
      <c r="AA3644">
        <v>0</v>
      </c>
      <c r="AB3644">
        <v>0</v>
      </c>
      <c r="AC3644">
        <v>0</v>
      </c>
      <c r="AD3644">
        <v>0</v>
      </c>
      <c r="AE3644">
        <v>0</v>
      </c>
      <c r="AF3644">
        <v>0</v>
      </c>
      <c r="AG3644">
        <v>0</v>
      </c>
      <c r="BD3644">
        <v>11</v>
      </c>
      <c r="BE3644">
        <v>9211104</v>
      </c>
      <c r="BF3644">
        <v>9214103</v>
      </c>
      <c r="BG3644">
        <v>9214203</v>
      </c>
      <c r="BH3644">
        <v>9214304</v>
      </c>
      <c r="BI3644">
        <v>9214403</v>
      </c>
      <c r="BJ3644">
        <v>9222104</v>
      </c>
      <c r="BK3644">
        <v>9223104</v>
      </c>
      <c r="BL3644">
        <v>9223202</v>
      </c>
      <c r="BM3644">
        <v>9223302</v>
      </c>
      <c r="BN3644">
        <v>9223402</v>
      </c>
      <c r="BO3644">
        <v>9215104</v>
      </c>
    </row>
    <row r="3645" spans="1:67" x14ac:dyDescent="0.15">
      <c r="A3645">
        <v>3644</v>
      </c>
      <c r="B3645" t="s">
        <v>1627</v>
      </c>
      <c r="E3645">
        <f>机器人辅助表!B3645</f>
        <v>22</v>
      </c>
      <c r="F3645">
        <v>1</v>
      </c>
      <c r="G3645">
        <v>58001</v>
      </c>
      <c r="H3645">
        <v>0</v>
      </c>
      <c r="I3645">
        <f>机器人辅助表!H3645</f>
        <v>3001.4142376069567</v>
      </c>
      <c r="J3645">
        <v>2</v>
      </c>
      <c r="K3645">
        <v>4</v>
      </c>
      <c r="L3645">
        <v>1</v>
      </c>
      <c r="M3645" s="2">
        <f>机器人辅助表!C3645</f>
        <v>5488.5104139130435</v>
      </c>
      <c r="N3645" s="2">
        <v>2</v>
      </c>
      <c r="O3645" s="2">
        <f>机器人辅助表!D3645</f>
        <v>433.77908869565226</v>
      </c>
      <c r="P3645" s="2">
        <v>3</v>
      </c>
      <c r="Q3645" s="2">
        <f>机器人辅助表!E3645</f>
        <v>192.79070608695656</v>
      </c>
      <c r="R3645" s="2">
        <v>6</v>
      </c>
      <c r="S3645" s="2">
        <f>机器人辅助表!F3645</f>
        <v>4867.848</v>
      </c>
      <c r="T3645">
        <v>0</v>
      </c>
      <c r="U3645">
        <v>0</v>
      </c>
      <c r="V3645">
        <v>0</v>
      </c>
      <c r="W3645">
        <v>0</v>
      </c>
      <c r="X3645">
        <v>0</v>
      </c>
      <c r="Y3645">
        <v>0</v>
      </c>
      <c r="Z3645">
        <v>0</v>
      </c>
      <c r="AA3645">
        <v>0</v>
      </c>
      <c r="AB3645">
        <v>0</v>
      </c>
      <c r="AC3645">
        <v>0</v>
      </c>
      <c r="AD3645">
        <v>0</v>
      </c>
      <c r="AE3645">
        <v>0</v>
      </c>
      <c r="AF3645">
        <v>0</v>
      </c>
      <c r="AG3645">
        <v>0</v>
      </c>
      <c r="BD3645">
        <v>11</v>
      </c>
      <c r="BE3645">
        <v>9113103</v>
      </c>
      <c r="BF3645">
        <v>9121102</v>
      </c>
      <c r="BG3645">
        <v>9121203</v>
      </c>
      <c r="BH3645">
        <v>9121302</v>
      </c>
      <c r="BI3645">
        <v>9121402</v>
      </c>
      <c r="BJ3645">
        <v>9114104</v>
      </c>
      <c r="BK3645">
        <v>9122102</v>
      </c>
      <c r="BL3645">
        <v>9122203</v>
      </c>
      <c r="BM3645">
        <v>9122304</v>
      </c>
      <c r="BN3645">
        <v>9122402</v>
      </c>
      <c r="BO3645">
        <v>9115104</v>
      </c>
    </row>
    <row r="3646" spans="1:67" x14ac:dyDescent="0.15">
      <c r="A3646">
        <v>3645</v>
      </c>
      <c r="B3646" t="s">
        <v>1628</v>
      </c>
      <c r="E3646">
        <f>机器人辅助表!B3646</f>
        <v>28</v>
      </c>
      <c r="F3646">
        <v>3</v>
      </c>
      <c r="G3646">
        <v>58201</v>
      </c>
      <c r="H3646">
        <v>0</v>
      </c>
      <c r="I3646">
        <f>机器人辅助表!H3646</f>
        <v>5626.6515075652505</v>
      </c>
      <c r="J3646">
        <v>2</v>
      </c>
      <c r="K3646">
        <v>4</v>
      </c>
      <c r="L3646">
        <v>1</v>
      </c>
      <c r="M3646" s="2">
        <f>机器人辅助表!C3646</f>
        <v>14813.686244131108</v>
      </c>
      <c r="N3646" s="2">
        <v>2</v>
      </c>
      <c r="O3646" s="2">
        <f>机器人辅助表!D3646</f>
        <v>1002.4298962193984</v>
      </c>
      <c r="P3646" s="2">
        <v>3</v>
      </c>
      <c r="Q3646" s="2">
        <f>机器人辅助表!E3646</f>
        <v>445.5243983197326</v>
      </c>
      <c r="R3646" s="2">
        <v>6</v>
      </c>
      <c r="S3646" s="2">
        <f>机器人辅助表!F3646</f>
        <v>7789.3368</v>
      </c>
      <c r="T3646">
        <v>0</v>
      </c>
      <c r="U3646">
        <v>0</v>
      </c>
      <c r="V3646">
        <v>0</v>
      </c>
      <c r="W3646">
        <v>0</v>
      </c>
      <c r="X3646">
        <v>0</v>
      </c>
      <c r="Y3646">
        <v>0</v>
      </c>
      <c r="Z3646">
        <v>0</v>
      </c>
      <c r="AA3646">
        <v>0</v>
      </c>
      <c r="AB3646">
        <v>0</v>
      </c>
      <c r="AC3646">
        <v>0</v>
      </c>
      <c r="AD3646">
        <v>0</v>
      </c>
      <c r="AE3646">
        <v>0</v>
      </c>
      <c r="AF3646">
        <v>0</v>
      </c>
      <c r="AG3646">
        <v>0</v>
      </c>
      <c r="BD3646">
        <v>8</v>
      </c>
      <c r="BE3646">
        <v>9323104</v>
      </c>
      <c r="BF3646">
        <v>9324102</v>
      </c>
      <c r="BG3646">
        <v>9324204</v>
      </c>
      <c r="BH3646">
        <v>9324303</v>
      </c>
      <c r="BI3646">
        <v>9324402</v>
      </c>
      <c r="BJ3646">
        <v>9312103</v>
      </c>
      <c r="BK3646">
        <v>9311103</v>
      </c>
      <c r="BL3646">
        <v>9315104</v>
      </c>
    </row>
    <row r="3647" spans="1:67" x14ac:dyDescent="0.15">
      <c r="A3647">
        <v>3646</v>
      </c>
      <c r="B3647" t="s">
        <v>4295</v>
      </c>
      <c r="E3647">
        <f>机器人辅助表!B3647</f>
        <v>27</v>
      </c>
      <c r="F3647">
        <v>2</v>
      </c>
      <c r="G3647">
        <v>58101</v>
      </c>
      <c r="H3647">
        <v>0</v>
      </c>
      <c r="I3647">
        <f>机器人辅助表!H3647</f>
        <v>3630.3692719025507</v>
      </c>
      <c r="J3647">
        <v>2</v>
      </c>
      <c r="K3647">
        <v>4</v>
      </c>
      <c r="L3647">
        <v>1</v>
      </c>
      <c r="M3647" s="2">
        <f>机器人辅助表!C3647</f>
        <v>9051.2311924625465</v>
      </c>
      <c r="N3647" s="2">
        <v>2</v>
      </c>
      <c r="O3647" s="2">
        <f>机器人辅助表!D3647</f>
        <v>627.52878753712389</v>
      </c>
      <c r="P3647" s="2">
        <v>3</v>
      </c>
      <c r="Q3647" s="2">
        <f>机器人辅助表!E3647</f>
        <v>278.90168334983292</v>
      </c>
      <c r="R3647" s="2">
        <v>6</v>
      </c>
      <c r="S3647" s="2">
        <f>机器人辅助表!F3647</f>
        <v>5167.1412</v>
      </c>
      <c r="T3647">
        <v>0</v>
      </c>
      <c r="U3647">
        <v>0</v>
      </c>
      <c r="V3647">
        <v>0</v>
      </c>
      <c r="W3647">
        <v>0</v>
      </c>
      <c r="X3647">
        <v>0</v>
      </c>
      <c r="Y3647">
        <v>0</v>
      </c>
      <c r="Z3647">
        <v>0</v>
      </c>
      <c r="AA3647">
        <v>0</v>
      </c>
      <c r="AB3647">
        <v>0</v>
      </c>
      <c r="AC3647">
        <v>0</v>
      </c>
      <c r="AD3647">
        <v>0</v>
      </c>
      <c r="AE3647">
        <v>0</v>
      </c>
      <c r="AF3647">
        <v>0</v>
      </c>
      <c r="AG3647">
        <v>0</v>
      </c>
      <c r="BD3647">
        <v>11</v>
      </c>
      <c r="BE3647">
        <v>9211103</v>
      </c>
      <c r="BF3647">
        <v>9214103</v>
      </c>
      <c r="BG3647">
        <v>9214202</v>
      </c>
      <c r="BH3647">
        <v>9214303</v>
      </c>
      <c r="BI3647">
        <v>9214402</v>
      </c>
      <c r="BJ3647">
        <v>9222104</v>
      </c>
      <c r="BK3647">
        <v>9223102</v>
      </c>
      <c r="BL3647">
        <v>9223204</v>
      </c>
      <c r="BM3647">
        <v>9223303</v>
      </c>
      <c r="BN3647">
        <v>9223402</v>
      </c>
      <c r="BO3647">
        <v>9215103</v>
      </c>
    </row>
    <row r="3648" spans="1:67" x14ac:dyDescent="0.15">
      <c r="A3648">
        <v>3647</v>
      </c>
      <c r="B3648" t="s">
        <v>1629</v>
      </c>
      <c r="E3648">
        <f>机器人辅助表!B3648</f>
        <v>41</v>
      </c>
      <c r="F3648">
        <v>3</v>
      </c>
      <c r="G3648">
        <v>58201</v>
      </c>
      <c r="H3648">
        <v>0</v>
      </c>
      <c r="I3648">
        <f>机器人辅助表!H3648</f>
        <v>12064.722351559856</v>
      </c>
      <c r="J3648">
        <v>2</v>
      </c>
      <c r="K3648">
        <v>4</v>
      </c>
      <c r="L3648">
        <v>1</v>
      </c>
      <c r="M3648" s="2">
        <f>机器人辅助表!C3648</f>
        <v>55764.614911728866</v>
      </c>
      <c r="N3648" s="2">
        <v>2</v>
      </c>
      <c r="O3648" s="2">
        <f>机器人辅助表!D3648</f>
        <v>2975.2268403443491</v>
      </c>
      <c r="P3648" s="2">
        <v>3</v>
      </c>
      <c r="Q3648" s="2">
        <f>机器人辅助表!E3648</f>
        <v>1322.3230401530438</v>
      </c>
      <c r="R3648" s="2">
        <v>6</v>
      </c>
      <c r="S3648" s="2">
        <f>机器人辅助表!F3648</f>
        <v>10370.002399999999</v>
      </c>
      <c r="T3648">
        <v>0</v>
      </c>
      <c r="U3648">
        <v>0</v>
      </c>
      <c r="V3648">
        <v>0</v>
      </c>
      <c r="W3648">
        <v>0</v>
      </c>
      <c r="X3648">
        <v>0</v>
      </c>
      <c r="Y3648">
        <v>0</v>
      </c>
      <c r="Z3648">
        <v>0</v>
      </c>
      <c r="AA3648">
        <v>0</v>
      </c>
      <c r="AB3648">
        <v>0</v>
      </c>
      <c r="AC3648">
        <v>0</v>
      </c>
      <c r="AD3648">
        <v>0</v>
      </c>
      <c r="AE3648">
        <v>0</v>
      </c>
      <c r="AF3648">
        <v>0</v>
      </c>
      <c r="AG3648">
        <v>0</v>
      </c>
      <c r="BD3648">
        <v>8</v>
      </c>
      <c r="BE3648">
        <v>9323104</v>
      </c>
      <c r="BF3648">
        <v>9324102</v>
      </c>
      <c r="BG3648">
        <v>9324203</v>
      </c>
      <c r="BH3648">
        <v>9324304</v>
      </c>
      <c r="BI3648">
        <v>9324404</v>
      </c>
      <c r="BJ3648">
        <v>9312102</v>
      </c>
      <c r="BK3648">
        <v>9311102</v>
      </c>
      <c r="BL3648">
        <v>9315103</v>
      </c>
    </row>
    <row r="3649" spans="1:67" x14ac:dyDescent="0.15">
      <c r="A3649">
        <v>3648</v>
      </c>
      <c r="B3649" t="s">
        <v>4296</v>
      </c>
      <c r="E3649">
        <f>机器人辅助表!B3649</f>
        <v>40</v>
      </c>
      <c r="F3649">
        <v>1</v>
      </c>
      <c r="G3649">
        <v>58001</v>
      </c>
      <c r="H3649">
        <v>0</v>
      </c>
      <c r="I3649">
        <f>机器人辅助表!H3649</f>
        <v>10265.01336217994</v>
      </c>
      <c r="J3649">
        <v>2</v>
      </c>
      <c r="K3649">
        <v>4</v>
      </c>
      <c r="L3649">
        <v>1</v>
      </c>
      <c r="M3649" s="2">
        <f>机器人辅助表!C3649</f>
        <v>45529.320645415399</v>
      </c>
      <c r="N3649" s="2">
        <v>2</v>
      </c>
      <c r="O3649" s="2">
        <f>机器人辅助表!D3649</f>
        <v>2492.4810572307701</v>
      </c>
      <c r="P3649" s="2">
        <v>3</v>
      </c>
      <c r="Q3649" s="2">
        <f>机器人辅助表!E3649</f>
        <v>1107.7693587692313</v>
      </c>
      <c r="R3649" s="2">
        <v>6</v>
      </c>
      <c r="S3649" s="2">
        <f>机器人辅助表!F3649</f>
        <v>9213.9839999999986</v>
      </c>
      <c r="T3649">
        <v>0</v>
      </c>
      <c r="U3649">
        <v>0</v>
      </c>
      <c r="V3649">
        <v>0</v>
      </c>
      <c r="W3649">
        <v>0</v>
      </c>
      <c r="X3649">
        <v>0</v>
      </c>
      <c r="Y3649">
        <v>0</v>
      </c>
      <c r="Z3649">
        <v>0</v>
      </c>
      <c r="AA3649">
        <v>0</v>
      </c>
      <c r="AB3649">
        <v>0</v>
      </c>
      <c r="AC3649">
        <v>0</v>
      </c>
      <c r="AD3649">
        <v>0</v>
      </c>
      <c r="AE3649">
        <v>0</v>
      </c>
      <c r="AF3649">
        <v>0</v>
      </c>
      <c r="AG3649">
        <v>0</v>
      </c>
      <c r="BD3649">
        <v>11</v>
      </c>
      <c r="BE3649">
        <v>9113102</v>
      </c>
      <c r="BF3649">
        <v>9121104</v>
      </c>
      <c r="BG3649">
        <v>9121202</v>
      </c>
      <c r="BH3649">
        <v>9121304</v>
      </c>
      <c r="BI3649">
        <v>9121403</v>
      </c>
      <c r="BJ3649">
        <v>9114102</v>
      </c>
      <c r="BK3649">
        <v>9122104</v>
      </c>
      <c r="BL3649">
        <v>9122203</v>
      </c>
      <c r="BM3649">
        <v>9122303</v>
      </c>
      <c r="BN3649">
        <v>9122402</v>
      </c>
      <c r="BO3649">
        <v>9115103</v>
      </c>
    </row>
    <row r="3650" spans="1:67" x14ac:dyDescent="0.15">
      <c r="A3650">
        <v>3649</v>
      </c>
      <c r="B3650" t="s">
        <v>4297</v>
      </c>
      <c r="E3650">
        <f>机器人辅助表!B3650</f>
        <v>36</v>
      </c>
      <c r="F3650">
        <v>2</v>
      </c>
      <c r="G3650">
        <v>58101</v>
      </c>
      <c r="H3650">
        <v>0</v>
      </c>
      <c r="I3650">
        <f>机器人辅助表!H3650</f>
        <v>6489.6810247109788</v>
      </c>
      <c r="J3650">
        <v>2</v>
      </c>
      <c r="K3650">
        <v>4</v>
      </c>
      <c r="L3650">
        <v>1</v>
      </c>
      <c r="M3650" s="2">
        <f>机器人辅助表!C3650</f>
        <v>24087.274293768569</v>
      </c>
      <c r="N3650" s="2">
        <v>2</v>
      </c>
      <c r="O3650" s="2">
        <f>机器人辅助表!D3650</f>
        <v>1470.3115381212044</v>
      </c>
      <c r="P3650" s="2">
        <v>3</v>
      </c>
      <c r="Q3650" s="2">
        <f>机器人辅助表!E3650</f>
        <v>653.4717947205354</v>
      </c>
      <c r="R3650" s="2">
        <v>6</v>
      </c>
      <c r="S3650" s="2">
        <f>机器人辅助表!F3650</f>
        <v>6825.8624</v>
      </c>
      <c r="T3650">
        <v>0</v>
      </c>
      <c r="U3650">
        <v>0</v>
      </c>
      <c r="V3650">
        <v>0</v>
      </c>
      <c r="W3650">
        <v>0</v>
      </c>
      <c r="X3650">
        <v>0</v>
      </c>
      <c r="Y3650">
        <v>0</v>
      </c>
      <c r="Z3650">
        <v>0</v>
      </c>
      <c r="AA3650">
        <v>0</v>
      </c>
      <c r="AB3650">
        <v>0</v>
      </c>
      <c r="AC3650">
        <v>0</v>
      </c>
      <c r="AD3650">
        <v>0</v>
      </c>
      <c r="AE3650">
        <v>0</v>
      </c>
      <c r="AF3650">
        <v>0</v>
      </c>
      <c r="AG3650">
        <v>0</v>
      </c>
      <c r="BD3650">
        <v>11</v>
      </c>
      <c r="BE3650">
        <v>9211104</v>
      </c>
      <c r="BF3650">
        <v>9214103</v>
      </c>
      <c r="BG3650">
        <v>9214204</v>
      </c>
      <c r="BH3650">
        <v>9214303</v>
      </c>
      <c r="BI3650">
        <v>9214404</v>
      </c>
      <c r="BJ3650">
        <v>9222102</v>
      </c>
      <c r="BK3650">
        <v>9223102</v>
      </c>
      <c r="BL3650">
        <v>9223204</v>
      </c>
      <c r="BM3650">
        <v>9223304</v>
      </c>
      <c r="BN3650">
        <v>9223404</v>
      </c>
      <c r="BO3650">
        <v>9215102</v>
      </c>
    </row>
    <row r="3651" spans="1:67" x14ac:dyDescent="0.15">
      <c r="A3651">
        <v>3650</v>
      </c>
      <c r="B3651" t="s">
        <v>1630</v>
      </c>
      <c r="E3651">
        <f>机器人辅助表!B3651</f>
        <v>43</v>
      </c>
      <c r="F3651">
        <v>3</v>
      </c>
      <c r="G3651">
        <v>58201</v>
      </c>
      <c r="H3651">
        <v>0</v>
      </c>
      <c r="I3651">
        <f>机器人辅助表!H3651</f>
        <v>10640.093229034183</v>
      </c>
      <c r="J3651">
        <v>2</v>
      </c>
      <c r="K3651">
        <v>4</v>
      </c>
      <c r="L3651">
        <v>1</v>
      </c>
      <c r="M3651" s="2">
        <f>机器人辅助表!C3651</f>
        <v>53061.933743146903</v>
      </c>
      <c r="N3651" s="2">
        <v>2</v>
      </c>
      <c r="O3651" s="2">
        <f>机器人辅助表!D3651</f>
        <v>2693.3031663248835</v>
      </c>
      <c r="P3651" s="2">
        <v>3</v>
      </c>
      <c r="Q3651" s="2">
        <f>机器人辅助表!E3651</f>
        <v>1197.0236294777262</v>
      </c>
      <c r="R3651" s="2">
        <v>6</v>
      </c>
      <c r="S3651" s="2">
        <f>机器人辅助表!F3651</f>
        <v>8393.9417999999987</v>
      </c>
      <c r="T3651">
        <v>0</v>
      </c>
      <c r="U3651">
        <v>0</v>
      </c>
      <c r="V3651">
        <v>0</v>
      </c>
      <c r="W3651">
        <v>0</v>
      </c>
      <c r="X3651">
        <v>0</v>
      </c>
      <c r="Y3651">
        <v>0</v>
      </c>
      <c r="Z3651">
        <v>0</v>
      </c>
      <c r="AA3651">
        <v>0</v>
      </c>
      <c r="AB3651">
        <v>0</v>
      </c>
      <c r="AC3651">
        <v>0</v>
      </c>
      <c r="AD3651">
        <v>0</v>
      </c>
      <c r="AE3651">
        <v>0</v>
      </c>
      <c r="AF3651">
        <v>0</v>
      </c>
      <c r="AG3651">
        <v>0</v>
      </c>
      <c r="BD3651">
        <v>8</v>
      </c>
      <c r="BE3651">
        <v>9323103</v>
      </c>
      <c r="BF3651">
        <v>9324103</v>
      </c>
      <c r="BG3651">
        <v>9324202</v>
      </c>
      <c r="BH3651">
        <v>9324304</v>
      </c>
      <c r="BI3651">
        <v>9324402</v>
      </c>
      <c r="BJ3651">
        <v>9312102</v>
      </c>
      <c r="BK3651">
        <v>9311103</v>
      </c>
      <c r="BL3651">
        <v>9315104</v>
      </c>
    </row>
    <row r="3652" spans="1:67" x14ac:dyDescent="0.15">
      <c r="A3652">
        <v>3651</v>
      </c>
      <c r="B3652" t="s">
        <v>1631</v>
      </c>
      <c r="E3652">
        <f>机器人辅助表!B3652</f>
        <v>46</v>
      </c>
      <c r="F3652">
        <v>2</v>
      </c>
      <c r="G3652">
        <v>58101</v>
      </c>
      <c r="H3652">
        <v>0</v>
      </c>
      <c r="I3652">
        <f>机器人辅助表!H3652</f>
        <v>15849.658221821914</v>
      </c>
      <c r="J3652">
        <v>2</v>
      </c>
      <c r="K3652">
        <v>4</v>
      </c>
      <c r="L3652">
        <v>1</v>
      </c>
      <c r="M3652" s="2">
        <f>机器人辅助表!C3652</f>
        <v>87362.125329927527</v>
      </c>
      <c r="N3652" s="2">
        <v>2</v>
      </c>
      <c r="O3652" s="2">
        <f>机器人辅助表!D3652</f>
        <v>4130.0545132992656</v>
      </c>
      <c r="P3652" s="2">
        <v>3</v>
      </c>
      <c r="Q3652" s="2">
        <f>机器人辅助表!E3652</f>
        <v>1835.5797836885629</v>
      </c>
      <c r="R3652" s="2">
        <v>6</v>
      </c>
      <c r="S3652" s="2">
        <f>机器人辅助表!F3652</f>
        <v>11023.321199999998</v>
      </c>
      <c r="T3652">
        <v>0</v>
      </c>
      <c r="U3652">
        <v>0</v>
      </c>
      <c r="V3652">
        <v>0</v>
      </c>
      <c r="W3652">
        <v>0</v>
      </c>
      <c r="X3652">
        <v>0</v>
      </c>
      <c r="Y3652">
        <v>0</v>
      </c>
      <c r="Z3652">
        <v>0</v>
      </c>
      <c r="AA3652">
        <v>0</v>
      </c>
      <c r="AB3652">
        <v>0</v>
      </c>
      <c r="AC3652">
        <v>0</v>
      </c>
      <c r="AD3652">
        <v>0</v>
      </c>
      <c r="AE3652">
        <v>0</v>
      </c>
      <c r="AF3652">
        <v>0</v>
      </c>
      <c r="AG3652">
        <v>0</v>
      </c>
      <c r="BD3652">
        <v>11</v>
      </c>
      <c r="BE3652">
        <v>9211102</v>
      </c>
      <c r="BF3652">
        <v>9214104</v>
      </c>
      <c r="BG3652">
        <v>9214202</v>
      </c>
      <c r="BH3652">
        <v>9214303</v>
      </c>
      <c r="BI3652">
        <v>9214404</v>
      </c>
      <c r="BJ3652">
        <v>9222104</v>
      </c>
      <c r="BK3652">
        <v>9223103</v>
      </c>
      <c r="BL3652">
        <v>9223204</v>
      </c>
      <c r="BM3652">
        <v>9223302</v>
      </c>
      <c r="BN3652">
        <v>9223402</v>
      </c>
      <c r="BO3652">
        <v>9215102</v>
      </c>
    </row>
    <row r="3653" spans="1:67" x14ac:dyDescent="0.15">
      <c r="A3653">
        <v>3652</v>
      </c>
      <c r="B3653" t="s">
        <v>4298</v>
      </c>
      <c r="E3653">
        <f>机器人辅助表!B3653</f>
        <v>22</v>
      </c>
      <c r="F3653">
        <v>1</v>
      </c>
      <c r="G3653">
        <v>58001</v>
      </c>
      <c r="H3653">
        <v>0</v>
      </c>
      <c r="I3653">
        <f>机器人辅助表!H3653</f>
        <v>2151.0135369516524</v>
      </c>
      <c r="J3653">
        <v>2</v>
      </c>
      <c r="K3653">
        <v>4</v>
      </c>
      <c r="L3653">
        <v>1</v>
      </c>
      <c r="M3653" s="2">
        <f>机器人辅助表!C3653</f>
        <v>3933.4324633043479</v>
      </c>
      <c r="N3653" s="2">
        <v>2</v>
      </c>
      <c r="O3653" s="2">
        <f>机器人辅助表!D3653</f>
        <v>310.87501356521744</v>
      </c>
      <c r="P3653" s="2">
        <v>3</v>
      </c>
      <c r="Q3653" s="2">
        <f>机器人辅助表!E3653</f>
        <v>138.16667269565221</v>
      </c>
      <c r="R3653" s="2">
        <v>6</v>
      </c>
      <c r="S3653" s="2">
        <f>机器人辅助表!F3653</f>
        <v>3488.6243999999997</v>
      </c>
      <c r="T3653">
        <v>0</v>
      </c>
      <c r="U3653">
        <v>0</v>
      </c>
      <c r="V3653">
        <v>0</v>
      </c>
      <c r="W3653">
        <v>0</v>
      </c>
      <c r="X3653">
        <v>0</v>
      </c>
      <c r="Y3653">
        <v>0</v>
      </c>
      <c r="Z3653">
        <v>0</v>
      </c>
      <c r="AA3653">
        <v>0</v>
      </c>
      <c r="AB3653">
        <v>0</v>
      </c>
      <c r="AC3653">
        <v>0</v>
      </c>
      <c r="AD3653">
        <v>0</v>
      </c>
      <c r="AE3653">
        <v>0</v>
      </c>
      <c r="AF3653">
        <v>0</v>
      </c>
      <c r="AG3653">
        <v>0</v>
      </c>
      <c r="BD3653">
        <v>11</v>
      </c>
      <c r="BE3653">
        <v>9113104</v>
      </c>
      <c r="BF3653">
        <v>9121104</v>
      </c>
      <c r="BG3653">
        <v>9121202</v>
      </c>
      <c r="BH3653">
        <v>9121302</v>
      </c>
      <c r="BI3653">
        <v>9121403</v>
      </c>
      <c r="BJ3653">
        <v>9114104</v>
      </c>
      <c r="BK3653">
        <v>9122104</v>
      </c>
      <c r="BL3653">
        <v>9122203</v>
      </c>
      <c r="BM3653">
        <v>9122302</v>
      </c>
      <c r="BN3653">
        <v>9122403</v>
      </c>
      <c r="BO3653">
        <v>9115104</v>
      </c>
    </row>
    <row r="3654" spans="1:67" x14ac:dyDescent="0.15">
      <c r="A3654">
        <v>3653</v>
      </c>
      <c r="B3654" t="s">
        <v>1632</v>
      </c>
      <c r="E3654">
        <f>机器人辅助表!B3654</f>
        <v>23</v>
      </c>
      <c r="F3654">
        <v>2</v>
      </c>
      <c r="G3654">
        <v>58101</v>
      </c>
      <c r="H3654">
        <v>0</v>
      </c>
      <c r="I3654">
        <f>机器人辅助表!H3654</f>
        <v>3293.6852864180069</v>
      </c>
      <c r="J3654">
        <v>2</v>
      </c>
      <c r="K3654">
        <v>4</v>
      </c>
      <c r="L3654">
        <v>1</v>
      </c>
      <c r="M3654" s="2">
        <f>机器人辅助表!C3654</f>
        <v>6442.3478322591991</v>
      </c>
      <c r="N3654" s="2">
        <v>2</v>
      </c>
      <c r="O3654" s="2">
        <f>机器人辅助表!D3654</f>
        <v>495.3006341939801</v>
      </c>
      <c r="P3654" s="2">
        <v>3</v>
      </c>
      <c r="Q3654" s="2">
        <f>机器人辅助表!E3654</f>
        <v>220.1336151973245</v>
      </c>
      <c r="R3654" s="2">
        <v>6</v>
      </c>
      <c r="S3654" s="2">
        <f>机器人辅助表!F3654</f>
        <v>5210.6163999999999</v>
      </c>
      <c r="T3654">
        <v>0</v>
      </c>
      <c r="U3654">
        <v>0</v>
      </c>
      <c r="V3654">
        <v>0</v>
      </c>
      <c r="W3654">
        <v>0</v>
      </c>
      <c r="X3654">
        <v>0</v>
      </c>
      <c r="Y3654">
        <v>0</v>
      </c>
      <c r="Z3654">
        <v>0</v>
      </c>
      <c r="AA3654">
        <v>0</v>
      </c>
      <c r="AB3654">
        <v>0</v>
      </c>
      <c r="AC3654">
        <v>0</v>
      </c>
      <c r="AD3654">
        <v>0</v>
      </c>
      <c r="AE3654">
        <v>0</v>
      </c>
      <c r="AF3654">
        <v>0</v>
      </c>
      <c r="AG3654">
        <v>0</v>
      </c>
      <c r="BD3654">
        <v>11</v>
      </c>
      <c r="BE3654">
        <v>9211104</v>
      </c>
      <c r="BF3654">
        <v>9214104</v>
      </c>
      <c r="BG3654">
        <v>9214203</v>
      </c>
      <c r="BH3654">
        <v>9214304</v>
      </c>
      <c r="BI3654">
        <v>9214403</v>
      </c>
      <c r="BJ3654">
        <v>9222103</v>
      </c>
      <c r="BK3654">
        <v>9223104</v>
      </c>
      <c r="BL3654">
        <v>9223204</v>
      </c>
      <c r="BM3654">
        <v>9223303</v>
      </c>
      <c r="BN3654">
        <v>9223402</v>
      </c>
      <c r="BO3654">
        <v>9215102</v>
      </c>
    </row>
    <row r="3655" spans="1:67" x14ac:dyDescent="0.15">
      <c r="A3655">
        <v>3654</v>
      </c>
      <c r="B3655" t="s">
        <v>4299</v>
      </c>
      <c r="E3655">
        <f>机器人辅助表!B3655</f>
        <v>31</v>
      </c>
      <c r="F3655">
        <v>2</v>
      </c>
      <c r="G3655">
        <v>58101</v>
      </c>
      <c r="H3655">
        <v>0</v>
      </c>
      <c r="I3655">
        <f>机器人辅助表!H3655</f>
        <v>4438.5835623552011</v>
      </c>
      <c r="J3655">
        <v>2</v>
      </c>
      <c r="K3655">
        <v>4</v>
      </c>
      <c r="L3655">
        <v>1</v>
      </c>
      <c r="M3655" s="2">
        <f>机器人辅助表!C3655</f>
        <v>13611.375716400005</v>
      </c>
      <c r="N3655" s="2">
        <v>2</v>
      </c>
      <c r="O3655" s="2">
        <f>机器人辅助表!D3655</f>
        <v>870.03006552000022</v>
      </c>
      <c r="P3655" s="2">
        <v>3</v>
      </c>
      <c r="Q3655" s="2">
        <f>机器人辅助表!E3655</f>
        <v>386.68002912000014</v>
      </c>
      <c r="R3655" s="2">
        <v>6</v>
      </c>
      <c r="S3655" s="2">
        <f>机器人辅助表!F3655</f>
        <v>5581.3368</v>
      </c>
      <c r="T3655">
        <v>0</v>
      </c>
      <c r="U3655">
        <v>0</v>
      </c>
      <c r="V3655">
        <v>0</v>
      </c>
      <c r="W3655">
        <v>0</v>
      </c>
      <c r="X3655">
        <v>0</v>
      </c>
      <c r="Y3655">
        <v>0</v>
      </c>
      <c r="Z3655">
        <v>0</v>
      </c>
      <c r="AA3655">
        <v>0</v>
      </c>
      <c r="AB3655">
        <v>0</v>
      </c>
      <c r="AC3655">
        <v>0</v>
      </c>
      <c r="AD3655">
        <v>0</v>
      </c>
      <c r="AE3655">
        <v>0</v>
      </c>
      <c r="AF3655">
        <v>0</v>
      </c>
      <c r="AG3655">
        <v>0</v>
      </c>
      <c r="BD3655">
        <v>11</v>
      </c>
      <c r="BE3655">
        <v>9211104</v>
      </c>
      <c r="BF3655">
        <v>9214103</v>
      </c>
      <c r="BG3655">
        <v>9214203</v>
      </c>
      <c r="BH3655">
        <v>9214303</v>
      </c>
      <c r="BI3655">
        <v>9214403</v>
      </c>
      <c r="BJ3655">
        <v>9222104</v>
      </c>
      <c r="BK3655">
        <v>9223102</v>
      </c>
      <c r="BL3655">
        <v>9223204</v>
      </c>
      <c r="BM3655">
        <v>9223302</v>
      </c>
      <c r="BN3655">
        <v>9223402</v>
      </c>
      <c r="BO3655">
        <v>9215103</v>
      </c>
    </row>
    <row r="3656" spans="1:67" x14ac:dyDescent="0.15">
      <c r="A3656">
        <v>3655</v>
      </c>
      <c r="B3656" t="s">
        <v>4300</v>
      </c>
      <c r="E3656">
        <f>机器人辅助表!B3656</f>
        <v>39</v>
      </c>
      <c r="F3656">
        <v>2</v>
      </c>
      <c r="G3656">
        <v>58101</v>
      </c>
      <c r="H3656">
        <v>0</v>
      </c>
      <c r="I3656">
        <f>机器人辅助表!H3656</f>
        <v>6965.5591150769187</v>
      </c>
      <c r="J3656">
        <v>2</v>
      </c>
      <c r="K3656">
        <v>4</v>
      </c>
      <c r="L3656">
        <v>1</v>
      </c>
      <c r="M3656" s="2">
        <f>机器人辅助表!C3656</f>
        <v>29575.151624609705</v>
      </c>
      <c r="N3656" s="2">
        <v>2</v>
      </c>
      <c r="O3656" s="2">
        <f>机器人辅助表!D3656</f>
        <v>1662.2365367859534</v>
      </c>
      <c r="P3656" s="2">
        <v>3</v>
      </c>
      <c r="Q3656" s="2">
        <f>机器人辅助表!E3656</f>
        <v>738.7717941270904</v>
      </c>
      <c r="R3656" s="2">
        <v>6</v>
      </c>
      <c r="S3656" s="2">
        <f>机器人辅助表!F3656</f>
        <v>6531.23</v>
      </c>
      <c r="T3656">
        <v>0</v>
      </c>
      <c r="U3656">
        <v>0</v>
      </c>
      <c r="V3656">
        <v>0</v>
      </c>
      <c r="W3656">
        <v>0</v>
      </c>
      <c r="X3656">
        <v>0</v>
      </c>
      <c r="Y3656">
        <v>0</v>
      </c>
      <c r="Z3656">
        <v>0</v>
      </c>
      <c r="AA3656">
        <v>0</v>
      </c>
      <c r="AB3656">
        <v>0</v>
      </c>
      <c r="AC3656">
        <v>0</v>
      </c>
      <c r="AD3656">
        <v>0</v>
      </c>
      <c r="AE3656">
        <v>0</v>
      </c>
      <c r="AF3656">
        <v>0</v>
      </c>
      <c r="AG3656">
        <v>0</v>
      </c>
      <c r="BD3656">
        <v>11</v>
      </c>
      <c r="BE3656">
        <v>9211104</v>
      </c>
      <c r="BF3656">
        <v>9214102</v>
      </c>
      <c r="BG3656">
        <v>9214203</v>
      </c>
      <c r="BH3656">
        <v>9214303</v>
      </c>
      <c r="BI3656">
        <v>9214403</v>
      </c>
      <c r="BJ3656">
        <v>9222104</v>
      </c>
      <c r="BK3656">
        <v>9223102</v>
      </c>
      <c r="BL3656">
        <v>9223203</v>
      </c>
      <c r="BM3656">
        <v>9223302</v>
      </c>
      <c r="BN3656">
        <v>9223404</v>
      </c>
      <c r="BO3656">
        <v>9215104</v>
      </c>
    </row>
    <row r="3657" spans="1:67" x14ac:dyDescent="0.15">
      <c r="A3657">
        <v>3656</v>
      </c>
      <c r="B3657" t="s">
        <v>4301</v>
      </c>
      <c r="E3657">
        <f>机器人辅助表!B3657</f>
        <v>34</v>
      </c>
      <c r="F3657">
        <v>3</v>
      </c>
      <c r="G3657">
        <v>58201</v>
      </c>
      <c r="H3657">
        <v>0</v>
      </c>
      <c r="I3657">
        <f>机器人辅助表!H3657</f>
        <v>5450.2694254706585</v>
      </c>
      <c r="J3657">
        <v>2</v>
      </c>
      <c r="K3657">
        <v>4</v>
      </c>
      <c r="L3657">
        <v>1</v>
      </c>
      <c r="M3657" s="2">
        <f>机器人辅助表!C3657</f>
        <v>18888.267321261876</v>
      </c>
      <c r="N3657" s="2">
        <v>2</v>
      </c>
      <c r="O3657" s="2">
        <f>机器人辅助表!D3657</f>
        <v>1173.338545182743</v>
      </c>
      <c r="P3657" s="2">
        <v>3</v>
      </c>
      <c r="Q3657" s="2">
        <f>机器人辅助表!E3657</f>
        <v>521.48379785899681</v>
      </c>
      <c r="R3657" s="2">
        <v>6</v>
      </c>
      <c r="S3657" s="2">
        <f>机器人辅助表!F3657</f>
        <v>6151.5828000000001</v>
      </c>
      <c r="T3657">
        <v>0</v>
      </c>
      <c r="U3657">
        <v>0</v>
      </c>
      <c r="V3657">
        <v>0</v>
      </c>
      <c r="W3657">
        <v>0</v>
      </c>
      <c r="X3657">
        <v>0</v>
      </c>
      <c r="Y3657">
        <v>0</v>
      </c>
      <c r="Z3657">
        <v>0</v>
      </c>
      <c r="AA3657">
        <v>0</v>
      </c>
      <c r="AB3657">
        <v>0</v>
      </c>
      <c r="AC3657">
        <v>0</v>
      </c>
      <c r="AD3657">
        <v>0</v>
      </c>
      <c r="AE3657">
        <v>0</v>
      </c>
      <c r="AF3657">
        <v>0</v>
      </c>
      <c r="AG3657">
        <v>0</v>
      </c>
      <c r="BD3657">
        <v>8</v>
      </c>
      <c r="BE3657">
        <v>9323102</v>
      </c>
      <c r="BF3657">
        <v>9324104</v>
      </c>
      <c r="BG3657">
        <v>9324203</v>
      </c>
      <c r="BH3657">
        <v>9324303</v>
      </c>
      <c r="BI3657">
        <v>9324403</v>
      </c>
      <c r="BJ3657">
        <v>9312103</v>
      </c>
      <c r="BK3657">
        <v>9311102</v>
      </c>
      <c r="BL3657">
        <v>9315102</v>
      </c>
    </row>
    <row r="3658" spans="1:67" x14ac:dyDescent="0.15">
      <c r="A3658">
        <v>3657</v>
      </c>
      <c r="B3658" t="s">
        <v>1331</v>
      </c>
      <c r="E3658">
        <f>机器人辅助表!B3658</f>
        <v>44</v>
      </c>
      <c r="F3658">
        <v>3</v>
      </c>
      <c r="G3658">
        <v>58201</v>
      </c>
      <c r="H3658">
        <v>0</v>
      </c>
      <c r="I3658">
        <f>机器人辅助表!H3658</f>
        <v>11903.706403918921</v>
      </c>
      <c r="J3658">
        <v>2</v>
      </c>
      <c r="K3658">
        <v>4</v>
      </c>
      <c r="L3658">
        <v>1</v>
      </c>
      <c r="M3658" s="2">
        <f>机器人辅助表!C3658</f>
        <v>61482.35805428186</v>
      </c>
      <c r="N3658" s="2">
        <v>2</v>
      </c>
      <c r="O3658" s="2">
        <f>机器人辅助表!D3658</f>
        <v>3046.1766136808028</v>
      </c>
      <c r="P3658" s="2">
        <v>3</v>
      </c>
      <c r="Q3658" s="2">
        <f>机器人辅助表!E3658</f>
        <v>1353.8562727470237</v>
      </c>
      <c r="R3658" s="2">
        <v>6</v>
      </c>
      <c r="S3658" s="2">
        <f>机器人辅助表!F3658</f>
        <v>9001.2592000000004</v>
      </c>
      <c r="T3658">
        <v>0</v>
      </c>
      <c r="U3658">
        <v>0</v>
      </c>
      <c r="V3658">
        <v>0</v>
      </c>
      <c r="W3658">
        <v>0</v>
      </c>
      <c r="X3658">
        <v>0</v>
      </c>
      <c r="Y3658">
        <v>0</v>
      </c>
      <c r="Z3658">
        <v>0</v>
      </c>
      <c r="AA3658">
        <v>0</v>
      </c>
      <c r="AB3658">
        <v>0</v>
      </c>
      <c r="AC3658">
        <v>0</v>
      </c>
      <c r="AD3658">
        <v>0</v>
      </c>
      <c r="AE3658">
        <v>0</v>
      </c>
      <c r="AF3658">
        <v>0</v>
      </c>
      <c r="AG3658">
        <v>0</v>
      </c>
      <c r="BD3658">
        <v>8</v>
      </c>
      <c r="BE3658">
        <v>9323104</v>
      </c>
      <c r="BF3658">
        <v>9324102</v>
      </c>
      <c r="BG3658">
        <v>9324203</v>
      </c>
      <c r="BH3658">
        <v>9324304</v>
      </c>
      <c r="BI3658">
        <v>9324404</v>
      </c>
      <c r="BJ3658">
        <v>9312102</v>
      </c>
      <c r="BK3658">
        <v>9311103</v>
      </c>
      <c r="BL3658">
        <v>9315104</v>
      </c>
    </row>
    <row r="3659" spans="1:67" x14ac:dyDescent="0.15">
      <c r="A3659">
        <v>3658</v>
      </c>
      <c r="B3659" t="s">
        <v>4302</v>
      </c>
      <c r="E3659">
        <f>机器人辅助表!B3659</f>
        <v>26</v>
      </c>
      <c r="F3659">
        <v>1</v>
      </c>
      <c r="G3659">
        <v>58001</v>
      </c>
      <c r="H3659">
        <v>0</v>
      </c>
      <c r="I3659">
        <f>机器人辅助表!H3659</f>
        <v>2091.0973293051293</v>
      </c>
      <c r="J3659">
        <v>2</v>
      </c>
      <c r="K3659">
        <v>4</v>
      </c>
      <c r="L3659">
        <v>1</v>
      </c>
      <c r="M3659" s="2">
        <f>机器人辅助表!C3659</f>
        <v>4918.011959943814</v>
      </c>
      <c r="N3659" s="2">
        <v>2</v>
      </c>
      <c r="O3659" s="2">
        <f>机器人辅助表!D3659</f>
        <v>349.55267632374597</v>
      </c>
      <c r="P3659" s="2">
        <v>3</v>
      </c>
      <c r="Q3659" s="2">
        <f>机器人辅助表!E3659</f>
        <v>155.35674503277596</v>
      </c>
      <c r="R3659" s="2">
        <v>6</v>
      </c>
      <c r="S3659" s="2">
        <f>机器人辅助表!F3659</f>
        <v>3061.6212</v>
      </c>
      <c r="T3659">
        <v>0</v>
      </c>
      <c r="U3659">
        <v>0</v>
      </c>
      <c r="V3659">
        <v>0</v>
      </c>
      <c r="W3659">
        <v>0</v>
      </c>
      <c r="X3659">
        <v>0</v>
      </c>
      <c r="Y3659">
        <v>0</v>
      </c>
      <c r="Z3659">
        <v>0</v>
      </c>
      <c r="AA3659">
        <v>0</v>
      </c>
      <c r="AB3659">
        <v>0</v>
      </c>
      <c r="AC3659">
        <v>0</v>
      </c>
      <c r="AD3659">
        <v>0</v>
      </c>
      <c r="AE3659">
        <v>0</v>
      </c>
      <c r="AF3659">
        <v>0</v>
      </c>
      <c r="AG3659">
        <v>0</v>
      </c>
      <c r="BD3659">
        <v>11</v>
      </c>
      <c r="BE3659">
        <v>9113102</v>
      </c>
      <c r="BF3659">
        <v>9121103</v>
      </c>
      <c r="BG3659">
        <v>9121203</v>
      </c>
      <c r="BH3659">
        <v>9121303</v>
      </c>
      <c r="BI3659">
        <v>9121402</v>
      </c>
      <c r="BJ3659">
        <v>9114102</v>
      </c>
      <c r="BK3659">
        <v>9122103</v>
      </c>
      <c r="BL3659">
        <v>9122202</v>
      </c>
      <c r="BM3659">
        <v>9122303</v>
      </c>
      <c r="BN3659">
        <v>9122403</v>
      </c>
      <c r="BO3659">
        <v>9115102</v>
      </c>
    </row>
    <row r="3660" spans="1:67" x14ac:dyDescent="0.15">
      <c r="A3660">
        <v>3659</v>
      </c>
      <c r="B3660" t="s">
        <v>1633</v>
      </c>
      <c r="E3660">
        <f>机器人辅助表!B3660</f>
        <v>32</v>
      </c>
      <c r="F3660">
        <v>2</v>
      </c>
      <c r="G3660">
        <v>58101</v>
      </c>
      <c r="H3660">
        <v>0</v>
      </c>
      <c r="I3660">
        <f>机器人辅助表!H3660</f>
        <v>4181.9808129570465</v>
      </c>
      <c r="J3660">
        <v>2</v>
      </c>
      <c r="K3660">
        <v>4</v>
      </c>
      <c r="L3660">
        <v>1</v>
      </c>
      <c r="M3660" s="2">
        <f>机器人辅助表!C3660</f>
        <v>13397.551063938467</v>
      </c>
      <c r="N3660" s="2">
        <v>2</v>
      </c>
      <c r="O3660" s="2">
        <f>机器人辅助表!D3660</f>
        <v>847.97535893538486</v>
      </c>
      <c r="P3660" s="2">
        <v>3</v>
      </c>
      <c r="Q3660" s="2">
        <f>机器人辅助表!E3660</f>
        <v>376.8779373046155</v>
      </c>
      <c r="R3660" s="2">
        <v>6</v>
      </c>
      <c r="S3660" s="2">
        <f>机器人辅助表!F3660</f>
        <v>5071.2608</v>
      </c>
      <c r="T3660">
        <v>0</v>
      </c>
      <c r="U3660">
        <v>0</v>
      </c>
      <c r="V3660">
        <v>0</v>
      </c>
      <c r="W3660">
        <v>0</v>
      </c>
      <c r="X3660">
        <v>0</v>
      </c>
      <c r="Y3660">
        <v>0</v>
      </c>
      <c r="Z3660">
        <v>0</v>
      </c>
      <c r="AA3660">
        <v>0</v>
      </c>
      <c r="AB3660">
        <v>0</v>
      </c>
      <c r="AC3660">
        <v>0</v>
      </c>
      <c r="AD3660">
        <v>0</v>
      </c>
      <c r="AE3660">
        <v>0</v>
      </c>
      <c r="AF3660">
        <v>0</v>
      </c>
      <c r="AG3660">
        <v>0</v>
      </c>
      <c r="BD3660">
        <v>11</v>
      </c>
      <c r="BE3660">
        <v>9211102</v>
      </c>
      <c r="BF3660">
        <v>9214102</v>
      </c>
      <c r="BG3660">
        <v>9214202</v>
      </c>
      <c r="BH3660">
        <v>9214304</v>
      </c>
      <c r="BI3660">
        <v>9214404</v>
      </c>
      <c r="BJ3660">
        <v>9222102</v>
      </c>
      <c r="BK3660">
        <v>9223102</v>
      </c>
      <c r="BL3660">
        <v>9223203</v>
      </c>
      <c r="BM3660">
        <v>9223303</v>
      </c>
      <c r="BN3660">
        <v>9223402</v>
      </c>
      <c r="BO3660">
        <v>9215104</v>
      </c>
    </row>
    <row r="3661" spans="1:67" x14ac:dyDescent="0.15">
      <c r="A3661">
        <v>3660</v>
      </c>
      <c r="B3661" t="s">
        <v>1634</v>
      </c>
      <c r="E3661">
        <f>机器人辅助表!B3661</f>
        <v>19</v>
      </c>
      <c r="F3661">
        <v>2</v>
      </c>
      <c r="G3661">
        <v>58101</v>
      </c>
      <c r="H3661">
        <v>0</v>
      </c>
      <c r="I3661">
        <f>机器人辅助表!H3661</f>
        <v>3207.4868650664353</v>
      </c>
      <c r="J3661">
        <v>2</v>
      </c>
      <c r="K3661">
        <v>4</v>
      </c>
      <c r="L3661">
        <v>1</v>
      </c>
      <c r="M3661" s="2">
        <f>机器人辅助表!C3661</f>
        <v>4872.7412135217392</v>
      </c>
      <c r="N3661" s="2">
        <v>2</v>
      </c>
      <c r="O3661" s="2">
        <f>机器人辅助表!D3661</f>
        <v>420.41625808695665</v>
      </c>
      <c r="P3661" s="2">
        <v>3</v>
      </c>
      <c r="Q3661" s="2">
        <f>机器人辅助表!E3661</f>
        <v>186.85167026086964</v>
      </c>
      <c r="R3661" s="2">
        <v>6</v>
      </c>
      <c r="S3661" s="2">
        <f>机器人辅助表!F3661</f>
        <v>5502.1415999999999</v>
      </c>
      <c r="T3661">
        <v>0</v>
      </c>
      <c r="U3661">
        <v>0</v>
      </c>
      <c r="V3661">
        <v>0</v>
      </c>
      <c r="W3661">
        <v>0</v>
      </c>
      <c r="X3661">
        <v>0</v>
      </c>
      <c r="Y3661">
        <v>0</v>
      </c>
      <c r="Z3661">
        <v>0</v>
      </c>
      <c r="AA3661">
        <v>0</v>
      </c>
      <c r="AB3661">
        <v>0</v>
      </c>
      <c r="AC3661">
        <v>0</v>
      </c>
      <c r="AD3661">
        <v>0</v>
      </c>
      <c r="AE3661">
        <v>0</v>
      </c>
      <c r="AF3661">
        <v>0</v>
      </c>
      <c r="AG3661">
        <v>0</v>
      </c>
      <c r="BD3661">
        <v>11</v>
      </c>
      <c r="BE3661">
        <v>9211104</v>
      </c>
      <c r="BF3661">
        <v>9214103</v>
      </c>
      <c r="BG3661">
        <v>9214203</v>
      </c>
      <c r="BH3661">
        <v>9214303</v>
      </c>
      <c r="BI3661">
        <v>9214404</v>
      </c>
      <c r="BJ3661">
        <v>9222103</v>
      </c>
      <c r="BK3661">
        <v>9223102</v>
      </c>
      <c r="BL3661">
        <v>9223202</v>
      </c>
      <c r="BM3661">
        <v>9223304</v>
      </c>
      <c r="BN3661">
        <v>9223404</v>
      </c>
      <c r="BO3661">
        <v>9215102</v>
      </c>
    </row>
    <row r="3662" spans="1:67" x14ac:dyDescent="0.15">
      <c r="A3662">
        <v>3661</v>
      </c>
      <c r="B3662" t="s">
        <v>4303</v>
      </c>
      <c r="E3662">
        <f>机器人辅助表!B3662</f>
        <v>39</v>
      </c>
      <c r="F3662">
        <v>1</v>
      </c>
      <c r="G3662">
        <v>58001</v>
      </c>
      <c r="H3662">
        <v>0</v>
      </c>
      <c r="I3662">
        <f>机器人辅助表!H3662</f>
        <v>8776.6044849969167</v>
      </c>
      <c r="J3662">
        <v>2</v>
      </c>
      <c r="K3662">
        <v>4</v>
      </c>
      <c r="L3662">
        <v>1</v>
      </c>
      <c r="M3662" s="2">
        <f>机器人辅助表!C3662</f>
        <v>37264.691047008229</v>
      </c>
      <c r="N3662" s="2">
        <v>2</v>
      </c>
      <c r="O3662" s="2">
        <f>机器人辅助表!D3662</f>
        <v>2094.4180363503015</v>
      </c>
      <c r="P3662" s="2">
        <v>3</v>
      </c>
      <c r="Q3662" s="2">
        <f>机器人辅助表!E3662</f>
        <v>930.8524606001339</v>
      </c>
      <c r="R3662" s="2">
        <v>6</v>
      </c>
      <c r="S3662" s="2">
        <f>机器人辅助表!F3662</f>
        <v>8229.3498</v>
      </c>
      <c r="T3662">
        <v>0</v>
      </c>
      <c r="U3662">
        <v>0</v>
      </c>
      <c r="V3662">
        <v>0</v>
      </c>
      <c r="W3662">
        <v>0</v>
      </c>
      <c r="X3662">
        <v>0</v>
      </c>
      <c r="Y3662">
        <v>0</v>
      </c>
      <c r="Z3662">
        <v>0</v>
      </c>
      <c r="AA3662">
        <v>0</v>
      </c>
      <c r="AB3662">
        <v>0</v>
      </c>
      <c r="AC3662">
        <v>0</v>
      </c>
      <c r="AD3662">
        <v>0</v>
      </c>
      <c r="AE3662">
        <v>0</v>
      </c>
      <c r="AF3662">
        <v>0</v>
      </c>
      <c r="AG3662">
        <v>0</v>
      </c>
      <c r="BD3662">
        <v>11</v>
      </c>
      <c r="BE3662">
        <v>9113104</v>
      </c>
      <c r="BF3662">
        <v>9121104</v>
      </c>
      <c r="BG3662">
        <v>9121204</v>
      </c>
      <c r="BH3662">
        <v>9121302</v>
      </c>
      <c r="BI3662">
        <v>9121402</v>
      </c>
      <c r="BJ3662">
        <v>9114103</v>
      </c>
      <c r="BK3662">
        <v>9122102</v>
      </c>
      <c r="BL3662">
        <v>9122204</v>
      </c>
      <c r="BM3662">
        <v>9122303</v>
      </c>
      <c r="BN3662">
        <v>9122403</v>
      </c>
      <c r="BO3662">
        <v>9115103</v>
      </c>
    </row>
    <row r="3663" spans="1:67" x14ac:dyDescent="0.15">
      <c r="A3663">
        <v>3662</v>
      </c>
      <c r="B3663" t="s">
        <v>4304</v>
      </c>
      <c r="E3663">
        <f>机器人辅助表!B3663</f>
        <v>50</v>
      </c>
      <c r="F3663">
        <v>2</v>
      </c>
      <c r="G3663">
        <v>58101</v>
      </c>
      <c r="H3663">
        <v>0</v>
      </c>
      <c r="I3663">
        <f>机器人辅助表!H3663</f>
        <v>14934.699734212179</v>
      </c>
      <c r="J3663">
        <v>2</v>
      </c>
      <c r="K3663">
        <v>4</v>
      </c>
      <c r="L3663">
        <v>1</v>
      </c>
      <c r="M3663" s="2">
        <f>机器人辅助表!C3663</f>
        <v>92286.137676521786</v>
      </c>
      <c r="N3663" s="2">
        <v>2</v>
      </c>
      <c r="O3663" s="2">
        <f>机器人辅助表!D3663</f>
        <v>3993.1501879264233</v>
      </c>
      <c r="P3663" s="2">
        <v>3</v>
      </c>
      <c r="Q3663" s="2">
        <f>机器人辅助表!E3663</f>
        <v>1774.7334168561881</v>
      </c>
      <c r="R3663" s="2">
        <v>6</v>
      </c>
      <c r="S3663" s="2">
        <f>机器人辅助表!F3663</f>
        <v>8783.1</v>
      </c>
      <c r="T3663">
        <v>0</v>
      </c>
      <c r="U3663">
        <v>0</v>
      </c>
      <c r="V3663">
        <v>0</v>
      </c>
      <c r="W3663">
        <v>0</v>
      </c>
      <c r="X3663">
        <v>0</v>
      </c>
      <c r="Y3663">
        <v>0</v>
      </c>
      <c r="Z3663">
        <v>0</v>
      </c>
      <c r="AA3663">
        <v>0</v>
      </c>
      <c r="AB3663">
        <v>0</v>
      </c>
      <c r="AC3663">
        <v>0</v>
      </c>
      <c r="AD3663">
        <v>0</v>
      </c>
      <c r="AE3663">
        <v>0</v>
      </c>
      <c r="AF3663">
        <v>0</v>
      </c>
      <c r="AG3663">
        <v>0</v>
      </c>
      <c r="BD3663">
        <v>11</v>
      </c>
      <c r="BE3663">
        <v>9211103</v>
      </c>
      <c r="BF3663">
        <v>9214102</v>
      </c>
      <c r="BG3663">
        <v>9214204</v>
      </c>
      <c r="BH3663">
        <v>9214302</v>
      </c>
      <c r="BI3663">
        <v>9214404</v>
      </c>
      <c r="BJ3663">
        <v>9222102</v>
      </c>
      <c r="BK3663">
        <v>9223103</v>
      </c>
      <c r="BL3663">
        <v>9223204</v>
      </c>
      <c r="BM3663">
        <v>9223302</v>
      </c>
      <c r="BN3663">
        <v>9223403</v>
      </c>
      <c r="BO3663">
        <v>9215103</v>
      </c>
    </row>
    <row r="3664" spans="1:67" x14ac:dyDescent="0.15">
      <c r="A3664">
        <v>3663</v>
      </c>
      <c r="B3664" t="s">
        <v>4305</v>
      </c>
      <c r="E3664">
        <f>机器人辅助表!B3664</f>
        <v>30</v>
      </c>
      <c r="F3664">
        <v>3</v>
      </c>
      <c r="G3664">
        <v>58201</v>
      </c>
      <c r="H3664">
        <v>0</v>
      </c>
      <c r="I3664">
        <f>机器人辅助表!H3664</f>
        <v>5044.954105513445</v>
      </c>
      <c r="J3664">
        <v>2</v>
      </c>
      <c r="K3664">
        <v>4</v>
      </c>
      <c r="L3664">
        <v>1</v>
      </c>
      <c r="M3664" s="2">
        <f>机器人辅助表!C3664</f>
        <v>14762.188675008367</v>
      </c>
      <c r="N3664" s="2">
        <v>2</v>
      </c>
      <c r="O3664" s="2">
        <f>机器人辅助表!D3664</f>
        <v>953.25343910367951</v>
      </c>
      <c r="P3664" s="2">
        <v>3</v>
      </c>
      <c r="Q3664" s="2">
        <f>机器人辅助表!E3664</f>
        <v>423.66819515719089</v>
      </c>
      <c r="R3664" s="2">
        <v>6</v>
      </c>
      <c r="S3664" s="2">
        <f>机器人辅助表!F3664</f>
        <v>6578.5859999999993</v>
      </c>
      <c r="T3664">
        <v>0</v>
      </c>
      <c r="U3664">
        <v>0</v>
      </c>
      <c r="V3664">
        <v>0</v>
      </c>
      <c r="W3664">
        <v>0</v>
      </c>
      <c r="X3664">
        <v>0</v>
      </c>
      <c r="Y3664">
        <v>0</v>
      </c>
      <c r="Z3664">
        <v>0</v>
      </c>
      <c r="AA3664">
        <v>0</v>
      </c>
      <c r="AB3664">
        <v>0</v>
      </c>
      <c r="AC3664">
        <v>0</v>
      </c>
      <c r="AD3664">
        <v>0</v>
      </c>
      <c r="AE3664">
        <v>0</v>
      </c>
      <c r="AF3664">
        <v>0</v>
      </c>
      <c r="AG3664">
        <v>0</v>
      </c>
      <c r="BD3664">
        <v>8</v>
      </c>
      <c r="BE3664">
        <v>9323104</v>
      </c>
      <c r="BF3664">
        <v>9324103</v>
      </c>
      <c r="BG3664">
        <v>9324203</v>
      </c>
      <c r="BH3664">
        <v>9324303</v>
      </c>
      <c r="BI3664">
        <v>9324402</v>
      </c>
      <c r="BJ3664">
        <v>9312103</v>
      </c>
      <c r="BK3664">
        <v>9311102</v>
      </c>
      <c r="BL3664">
        <v>9315102</v>
      </c>
    </row>
    <row r="3665" spans="1:67" x14ac:dyDescent="0.15">
      <c r="A3665">
        <v>3664</v>
      </c>
      <c r="B3665" t="s">
        <v>4306</v>
      </c>
      <c r="E3665">
        <f>机器人辅助表!B3665</f>
        <v>33</v>
      </c>
      <c r="F3665">
        <v>3</v>
      </c>
      <c r="G3665">
        <v>58201</v>
      </c>
      <c r="H3665">
        <v>0</v>
      </c>
      <c r="I3665">
        <f>机器人辅助表!H3665</f>
        <v>5997.6488992292734</v>
      </c>
      <c r="J3665">
        <v>2</v>
      </c>
      <c r="K3665">
        <v>4</v>
      </c>
      <c r="L3665">
        <v>1</v>
      </c>
      <c r="M3665" s="2">
        <f>机器人辅助表!C3665</f>
        <v>20011.83881187794</v>
      </c>
      <c r="N3665" s="2">
        <v>2</v>
      </c>
      <c r="O3665" s="2">
        <f>机器人辅助表!D3665</f>
        <v>1254.6238852264221</v>
      </c>
      <c r="P3665" s="2">
        <v>3</v>
      </c>
      <c r="Q3665" s="2">
        <f>机器人辅助表!E3665</f>
        <v>557.61061565618775</v>
      </c>
      <c r="R3665" s="2">
        <v>6</v>
      </c>
      <c r="S3665" s="2">
        <f>机器人辅助表!F3665</f>
        <v>7015.6843999999992</v>
      </c>
      <c r="T3665">
        <v>0</v>
      </c>
      <c r="U3665">
        <v>0</v>
      </c>
      <c r="V3665">
        <v>0</v>
      </c>
      <c r="W3665">
        <v>0</v>
      </c>
      <c r="X3665">
        <v>0</v>
      </c>
      <c r="Y3665">
        <v>0</v>
      </c>
      <c r="Z3665">
        <v>0</v>
      </c>
      <c r="AA3665">
        <v>0</v>
      </c>
      <c r="AB3665">
        <v>0</v>
      </c>
      <c r="AC3665">
        <v>0</v>
      </c>
      <c r="AD3665">
        <v>0</v>
      </c>
      <c r="AE3665">
        <v>0</v>
      </c>
      <c r="AF3665">
        <v>0</v>
      </c>
      <c r="AG3665">
        <v>0</v>
      </c>
      <c r="BD3665">
        <v>8</v>
      </c>
      <c r="BE3665">
        <v>9323103</v>
      </c>
      <c r="BF3665">
        <v>9324104</v>
      </c>
      <c r="BG3665">
        <v>9324204</v>
      </c>
      <c r="BH3665">
        <v>9324304</v>
      </c>
      <c r="BI3665">
        <v>9324403</v>
      </c>
      <c r="BJ3665">
        <v>9312102</v>
      </c>
      <c r="BK3665">
        <v>9311103</v>
      </c>
      <c r="BL3665">
        <v>9315103</v>
      </c>
    </row>
    <row r="3666" spans="1:67" x14ac:dyDescent="0.15">
      <c r="A3666">
        <v>3665</v>
      </c>
      <c r="B3666" t="s">
        <v>4307</v>
      </c>
      <c r="E3666">
        <f>机器人辅助表!B3666</f>
        <v>32</v>
      </c>
      <c r="F3666">
        <v>1</v>
      </c>
      <c r="G3666">
        <v>58001</v>
      </c>
      <c r="H3666">
        <v>0</v>
      </c>
      <c r="I3666">
        <f>机器人辅助表!H3666</f>
        <v>4454.718692062941</v>
      </c>
      <c r="J3666">
        <v>2</v>
      </c>
      <c r="K3666">
        <v>4</v>
      </c>
      <c r="L3666">
        <v>1</v>
      </c>
      <c r="M3666" s="2">
        <f>机器人辅助表!C3666</f>
        <v>14271.304394195322</v>
      </c>
      <c r="N3666" s="2">
        <v>2</v>
      </c>
      <c r="O3666" s="2">
        <f>机器人辅助表!D3666</f>
        <v>903.27809973551859</v>
      </c>
      <c r="P3666" s="2">
        <v>3</v>
      </c>
      <c r="Q3666" s="2">
        <f>机器人辅助表!E3666</f>
        <v>401.45693321578608</v>
      </c>
      <c r="R3666" s="2">
        <v>6</v>
      </c>
      <c r="S3666" s="2">
        <f>机器人辅助表!F3666</f>
        <v>5401.9951999999994</v>
      </c>
      <c r="T3666">
        <v>0</v>
      </c>
      <c r="U3666">
        <v>0</v>
      </c>
      <c r="V3666">
        <v>0</v>
      </c>
      <c r="W3666">
        <v>0</v>
      </c>
      <c r="X3666">
        <v>0</v>
      </c>
      <c r="Y3666">
        <v>0</v>
      </c>
      <c r="Z3666">
        <v>0</v>
      </c>
      <c r="AA3666">
        <v>0</v>
      </c>
      <c r="AB3666">
        <v>0</v>
      </c>
      <c r="AC3666">
        <v>0</v>
      </c>
      <c r="AD3666">
        <v>0</v>
      </c>
      <c r="AE3666">
        <v>0</v>
      </c>
      <c r="AF3666">
        <v>0</v>
      </c>
      <c r="AG3666">
        <v>0</v>
      </c>
      <c r="BD3666">
        <v>11</v>
      </c>
      <c r="BE3666">
        <v>9113104</v>
      </c>
      <c r="BF3666">
        <v>9121103</v>
      </c>
      <c r="BG3666">
        <v>9121203</v>
      </c>
      <c r="BH3666">
        <v>9121303</v>
      </c>
      <c r="BI3666">
        <v>9121402</v>
      </c>
      <c r="BJ3666">
        <v>9114104</v>
      </c>
      <c r="BK3666">
        <v>9122102</v>
      </c>
      <c r="BL3666">
        <v>9122202</v>
      </c>
      <c r="BM3666">
        <v>9122302</v>
      </c>
      <c r="BN3666">
        <v>9122404</v>
      </c>
      <c r="BO3666">
        <v>9115104</v>
      </c>
    </row>
    <row r="3667" spans="1:67" x14ac:dyDescent="0.15">
      <c r="A3667">
        <v>3666</v>
      </c>
      <c r="B3667" t="s">
        <v>4308</v>
      </c>
      <c r="E3667">
        <f>机器人辅助表!B3667</f>
        <v>36</v>
      </c>
      <c r="F3667">
        <v>1</v>
      </c>
      <c r="G3667">
        <v>58001</v>
      </c>
      <c r="H3667">
        <v>0</v>
      </c>
      <c r="I3667">
        <f>机器人辅助表!H3667</f>
        <v>7764.4397974220647</v>
      </c>
      <c r="J3667">
        <v>2</v>
      </c>
      <c r="K3667">
        <v>4</v>
      </c>
      <c r="L3667">
        <v>1</v>
      </c>
      <c r="M3667" s="2">
        <f>机器人辅助表!C3667</f>
        <v>28818.703172901682</v>
      </c>
      <c r="N3667" s="2">
        <v>2</v>
      </c>
      <c r="O3667" s="2">
        <f>机器人辅助表!D3667</f>
        <v>1759.122733109298</v>
      </c>
      <c r="P3667" s="2">
        <v>3</v>
      </c>
      <c r="Q3667" s="2">
        <f>机器人辅助表!E3667</f>
        <v>781.8323258263548</v>
      </c>
      <c r="R3667" s="2">
        <v>6</v>
      </c>
      <c r="S3667" s="2">
        <f>机器人辅助表!F3667</f>
        <v>8166.6567999999997</v>
      </c>
      <c r="T3667">
        <v>0</v>
      </c>
      <c r="U3667">
        <v>0</v>
      </c>
      <c r="V3667">
        <v>0</v>
      </c>
      <c r="W3667">
        <v>0</v>
      </c>
      <c r="X3667">
        <v>0</v>
      </c>
      <c r="Y3667">
        <v>0</v>
      </c>
      <c r="Z3667">
        <v>0</v>
      </c>
      <c r="AA3667">
        <v>0</v>
      </c>
      <c r="AB3667">
        <v>0</v>
      </c>
      <c r="AC3667">
        <v>0</v>
      </c>
      <c r="AD3667">
        <v>0</v>
      </c>
      <c r="AE3667">
        <v>0</v>
      </c>
      <c r="AF3667">
        <v>0</v>
      </c>
      <c r="AG3667">
        <v>0</v>
      </c>
      <c r="BD3667">
        <v>11</v>
      </c>
      <c r="BE3667">
        <v>9113104</v>
      </c>
      <c r="BF3667">
        <v>9121102</v>
      </c>
      <c r="BG3667">
        <v>9121204</v>
      </c>
      <c r="BH3667">
        <v>9121304</v>
      </c>
      <c r="BI3667">
        <v>9121404</v>
      </c>
      <c r="BJ3667">
        <v>9114103</v>
      </c>
      <c r="BK3667">
        <v>9122102</v>
      </c>
      <c r="BL3667">
        <v>9122202</v>
      </c>
      <c r="BM3667">
        <v>9122303</v>
      </c>
      <c r="BN3667">
        <v>9122403</v>
      </c>
      <c r="BO3667">
        <v>9115102</v>
      </c>
    </row>
    <row r="3668" spans="1:67" x14ac:dyDescent="0.15">
      <c r="A3668">
        <v>3667</v>
      </c>
      <c r="B3668" t="s">
        <v>1635</v>
      </c>
      <c r="E3668">
        <f>机器人辅助表!B3668</f>
        <v>21</v>
      </c>
      <c r="F3668">
        <v>3</v>
      </c>
      <c r="G3668">
        <v>58201</v>
      </c>
      <c r="H3668">
        <v>0</v>
      </c>
      <c r="I3668">
        <f>机器人辅助表!H3668</f>
        <v>2461.8484461140874</v>
      </c>
      <c r="J3668">
        <v>2</v>
      </c>
      <c r="K3668">
        <v>4</v>
      </c>
      <c r="L3668">
        <v>1</v>
      </c>
      <c r="M3668" s="2">
        <f>机器人辅助表!C3668</f>
        <v>4246.6233810000022</v>
      </c>
      <c r="N3668" s="2">
        <v>2</v>
      </c>
      <c r="O3668" s="2">
        <f>机器人辅助表!D3668</f>
        <v>345.29292313043499</v>
      </c>
      <c r="P3668" s="2">
        <v>3</v>
      </c>
      <c r="Q3668" s="2">
        <f>机器人辅助表!E3668</f>
        <v>153.46352139130443</v>
      </c>
      <c r="R3668" s="2">
        <v>6</v>
      </c>
      <c r="S3668" s="2">
        <f>机器人辅助表!F3668</f>
        <v>4067.4088000000002</v>
      </c>
      <c r="T3668">
        <v>0</v>
      </c>
      <c r="U3668">
        <v>0</v>
      </c>
      <c r="V3668">
        <v>0</v>
      </c>
      <c r="W3668">
        <v>0</v>
      </c>
      <c r="X3668">
        <v>0</v>
      </c>
      <c r="Y3668">
        <v>0</v>
      </c>
      <c r="Z3668">
        <v>0</v>
      </c>
      <c r="AA3668">
        <v>0</v>
      </c>
      <c r="AB3668">
        <v>0</v>
      </c>
      <c r="AC3668">
        <v>0</v>
      </c>
      <c r="AD3668">
        <v>0</v>
      </c>
      <c r="AE3668">
        <v>0</v>
      </c>
      <c r="AF3668">
        <v>0</v>
      </c>
      <c r="AG3668">
        <v>0</v>
      </c>
      <c r="BD3668">
        <v>8</v>
      </c>
      <c r="BE3668">
        <v>9323104</v>
      </c>
      <c r="BF3668">
        <v>9324104</v>
      </c>
      <c r="BG3668">
        <v>9324203</v>
      </c>
      <c r="BH3668">
        <v>9324303</v>
      </c>
      <c r="BI3668">
        <v>9324404</v>
      </c>
      <c r="BJ3668">
        <v>9312103</v>
      </c>
      <c r="BK3668">
        <v>9311104</v>
      </c>
      <c r="BL3668">
        <v>9315102</v>
      </c>
    </row>
    <row r="3669" spans="1:67" x14ac:dyDescent="0.15">
      <c r="A3669">
        <v>3668</v>
      </c>
      <c r="B3669" t="s">
        <v>1636</v>
      </c>
      <c r="E3669">
        <f>机器人辅助表!B3669</f>
        <v>36</v>
      </c>
      <c r="F3669">
        <v>2</v>
      </c>
      <c r="G3669">
        <v>58101</v>
      </c>
      <c r="H3669">
        <v>0</v>
      </c>
      <c r="I3669">
        <f>机器人辅助表!H3669</f>
        <v>7185.0039916442975</v>
      </c>
      <c r="J3669">
        <v>2</v>
      </c>
      <c r="K3669">
        <v>4</v>
      </c>
      <c r="L3669">
        <v>1</v>
      </c>
      <c r="M3669" s="2">
        <f>机器人辅助表!C3669</f>
        <v>26668.053682386628</v>
      </c>
      <c r="N3669" s="2">
        <v>2</v>
      </c>
      <c r="O3669" s="2">
        <f>机器人辅助表!D3669</f>
        <v>1627.8449172056189</v>
      </c>
      <c r="P3669" s="2">
        <v>3</v>
      </c>
      <c r="Q3669" s="2">
        <f>机器人辅助表!E3669</f>
        <v>723.48662986916406</v>
      </c>
      <c r="R3669" s="2">
        <v>6</v>
      </c>
      <c r="S3669" s="2">
        <f>机器人辅助表!F3669</f>
        <v>7557.2047999999995</v>
      </c>
      <c r="T3669">
        <v>0</v>
      </c>
      <c r="U3669">
        <v>0</v>
      </c>
      <c r="V3669">
        <v>0</v>
      </c>
      <c r="W3669">
        <v>0</v>
      </c>
      <c r="X3669">
        <v>0</v>
      </c>
      <c r="Y3669">
        <v>0</v>
      </c>
      <c r="Z3669">
        <v>0</v>
      </c>
      <c r="AA3669">
        <v>0</v>
      </c>
      <c r="AB3669">
        <v>0</v>
      </c>
      <c r="AC3669">
        <v>0</v>
      </c>
      <c r="AD3669">
        <v>0</v>
      </c>
      <c r="AE3669">
        <v>0</v>
      </c>
      <c r="AF3669">
        <v>0</v>
      </c>
      <c r="AG3669">
        <v>0</v>
      </c>
      <c r="BD3669">
        <v>11</v>
      </c>
      <c r="BE3669">
        <v>9211104</v>
      </c>
      <c r="BF3669">
        <v>9214102</v>
      </c>
      <c r="BG3669">
        <v>9214204</v>
      </c>
      <c r="BH3669">
        <v>9214303</v>
      </c>
      <c r="BI3669">
        <v>9214403</v>
      </c>
      <c r="BJ3669">
        <v>9222102</v>
      </c>
      <c r="BK3669">
        <v>9223104</v>
      </c>
      <c r="BL3669">
        <v>9223203</v>
      </c>
      <c r="BM3669">
        <v>9223302</v>
      </c>
      <c r="BN3669">
        <v>9223403</v>
      </c>
      <c r="BO3669">
        <v>9215102</v>
      </c>
    </row>
    <row r="3670" spans="1:67" x14ac:dyDescent="0.15">
      <c r="A3670">
        <v>3669</v>
      </c>
      <c r="B3670" t="s">
        <v>4309</v>
      </c>
      <c r="E3670">
        <f>机器人辅助表!B3670</f>
        <v>42</v>
      </c>
      <c r="F3670">
        <v>3</v>
      </c>
      <c r="G3670">
        <v>58201</v>
      </c>
      <c r="H3670">
        <v>0</v>
      </c>
      <c r="I3670">
        <f>机器人辅助表!H3670</f>
        <v>13541.125224548006</v>
      </c>
      <c r="J3670">
        <v>2</v>
      </c>
      <c r="K3670">
        <v>4</v>
      </c>
      <c r="L3670">
        <v>1</v>
      </c>
      <c r="M3670" s="2">
        <f>机器人辅助表!C3670</f>
        <v>65078.794711416762</v>
      </c>
      <c r="N3670" s="2">
        <v>2</v>
      </c>
      <c r="O3670" s="2">
        <f>机器人辅助表!D3670</f>
        <v>3385.7722190769246</v>
      </c>
      <c r="P3670" s="2">
        <v>3</v>
      </c>
      <c r="Q3670" s="2">
        <f>机器人辅助表!E3670</f>
        <v>1504.787652923078</v>
      </c>
      <c r="R3670" s="2">
        <v>6</v>
      </c>
      <c r="S3670" s="2">
        <f>机器人辅助表!F3670</f>
        <v>11148.704</v>
      </c>
      <c r="T3670">
        <v>0</v>
      </c>
      <c r="U3670">
        <v>0</v>
      </c>
      <c r="V3670">
        <v>0</v>
      </c>
      <c r="W3670">
        <v>0</v>
      </c>
      <c r="X3670">
        <v>0</v>
      </c>
      <c r="Y3670">
        <v>0</v>
      </c>
      <c r="Z3670">
        <v>0</v>
      </c>
      <c r="AA3670">
        <v>0</v>
      </c>
      <c r="AB3670">
        <v>0</v>
      </c>
      <c r="AC3670">
        <v>0</v>
      </c>
      <c r="AD3670">
        <v>0</v>
      </c>
      <c r="AE3670">
        <v>0</v>
      </c>
      <c r="AF3670">
        <v>0</v>
      </c>
      <c r="AG3670">
        <v>0</v>
      </c>
      <c r="BD3670">
        <v>8</v>
      </c>
      <c r="BE3670">
        <v>9323103</v>
      </c>
      <c r="BF3670">
        <v>9324102</v>
      </c>
      <c r="BG3670">
        <v>9324204</v>
      </c>
      <c r="BH3670">
        <v>9324302</v>
      </c>
      <c r="BI3670">
        <v>9324402</v>
      </c>
      <c r="BJ3670">
        <v>9312102</v>
      </c>
      <c r="BK3670">
        <v>9311103</v>
      </c>
      <c r="BL3670">
        <v>9315102</v>
      </c>
    </row>
    <row r="3671" spans="1:67" x14ac:dyDescent="0.15">
      <c r="A3671">
        <v>3670</v>
      </c>
      <c r="B3671" t="s">
        <v>1637</v>
      </c>
      <c r="E3671">
        <f>机器人辅助表!B3671</f>
        <v>48</v>
      </c>
      <c r="F3671">
        <v>3</v>
      </c>
      <c r="G3671">
        <v>58201</v>
      </c>
      <c r="H3671">
        <v>0</v>
      </c>
      <c r="I3671">
        <f>机器人辅助表!H3671</f>
        <v>8078.2682541922422</v>
      </c>
      <c r="J3671">
        <v>2</v>
      </c>
      <c r="K3671">
        <v>4</v>
      </c>
      <c r="L3671">
        <v>1</v>
      </c>
      <c r="M3671" s="2">
        <f>机器人辅助表!C3671</f>
        <v>47231.692900541238</v>
      </c>
      <c r="N3671" s="2">
        <v>2</v>
      </c>
      <c r="O3671" s="2">
        <f>机器人辅助表!D3671</f>
        <v>2134.3993697113056</v>
      </c>
      <c r="P3671" s="2">
        <v>3</v>
      </c>
      <c r="Q3671" s="2">
        <f>机器人辅助表!E3671</f>
        <v>948.62194209391362</v>
      </c>
      <c r="R3671" s="2">
        <v>6</v>
      </c>
      <c r="S3671" s="2">
        <f>机器人辅助表!F3671</f>
        <v>5175.2975999999999</v>
      </c>
      <c r="T3671">
        <v>0</v>
      </c>
      <c r="U3671">
        <v>0</v>
      </c>
      <c r="V3671">
        <v>0</v>
      </c>
      <c r="W3671">
        <v>0</v>
      </c>
      <c r="X3671">
        <v>0</v>
      </c>
      <c r="Y3671">
        <v>0</v>
      </c>
      <c r="Z3671">
        <v>0</v>
      </c>
      <c r="AA3671">
        <v>0</v>
      </c>
      <c r="AB3671">
        <v>0</v>
      </c>
      <c r="AC3671">
        <v>0</v>
      </c>
      <c r="AD3671">
        <v>0</v>
      </c>
      <c r="AE3671">
        <v>0</v>
      </c>
      <c r="AF3671">
        <v>0</v>
      </c>
      <c r="AG3671">
        <v>0</v>
      </c>
      <c r="BD3671">
        <v>8</v>
      </c>
      <c r="BE3671">
        <v>9323103</v>
      </c>
      <c r="BF3671">
        <v>9324102</v>
      </c>
      <c r="BG3671">
        <v>9324203</v>
      </c>
      <c r="BH3671">
        <v>9324304</v>
      </c>
      <c r="BI3671">
        <v>9324402</v>
      </c>
      <c r="BJ3671">
        <v>9312104</v>
      </c>
      <c r="BK3671">
        <v>9311104</v>
      </c>
      <c r="BL3671">
        <v>9315102</v>
      </c>
    </row>
    <row r="3672" spans="1:67" x14ac:dyDescent="0.15">
      <c r="A3672">
        <v>3671</v>
      </c>
      <c r="B3672" t="s">
        <v>1638</v>
      </c>
      <c r="E3672">
        <f>机器人辅助表!B3672</f>
        <v>21</v>
      </c>
      <c r="F3672">
        <v>3</v>
      </c>
      <c r="G3672">
        <v>58201</v>
      </c>
      <c r="H3672">
        <v>0</v>
      </c>
      <c r="I3672">
        <f>机器人辅助表!H3672</f>
        <v>2651.221403507479</v>
      </c>
      <c r="J3672">
        <v>2</v>
      </c>
      <c r="K3672">
        <v>4</v>
      </c>
      <c r="L3672">
        <v>1</v>
      </c>
      <c r="M3672" s="2">
        <f>机器人辅助表!C3672</f>
        <v>4573.2867180000021</v>
      </c>
      <c r="N3672" s="2">
        <v>2</v>
      </c>
      <c r="O3672" s="2">
        <f>机器人辅助表!D3672</f>
        <v>371.85391721739154</v>
      </c>
      <c r="P3672" s="2">
        <v>3</v>
      </c>
      <c r="Q3672" s="2">
        <f>机器人辅助表!E3672</f>
        <v>165.26840765217401</v>
      </c>
      <c r="R3672" s="2">
        <v>6</v>
      </c>
      <c r="S3672" s="2">
        <f>机器人辅助表!F3672</f>
        <v>4380.2864</v>
      </c>
      <c r="T3672">
        <v>0</v>
      </c>
      <c r="U3672">
        <v>0</v>
      </c>
      <c r="V3672">
        <v>0</v>
      </c>
      <c r="W3672">
        <v>0</v>
      </c>
      <c r="X3672">
        <v>0</v>
      </c>
      <c r="Y3672">
        <v>0</v>
      </c>
      <c r="Z3672">
        <v>0</v>
      </c>
      <c r="AA3672">
        <v>0</v>
      </c>
      <c r="AB3672">
        <v>0</v>
      </c>
      <c r="AC3672">
        <v>0</v>
      </c>
      <c r="AD3672">
        <v>0</v>
      </c>
      <c r="AE3672">
        <v>0</v>
      </c>
      <c r="AF3672">
        <v>0</v>
      </c>
      <c r="AG3672">
        <v>0</v>
      </c>
      <c r="BD3672">
        <v>8</v>
      </c>
      <c r="BE3672">
        <v>9323102</v>
      </c>
      <c r="BF3672">
        <v>9324102</v>
      </c>
      <c r="BG3672">
        <v>9324202</v>
      </c>
      <c r="BH3672">
        <v>9324303</v>
      </c>
      <c r="BI3672">
        <v>9324404</v>
      </c>
      <c r="BJ3672">
        <v>9312104</v>
      </c>
      <c r="BK3672">
        <v>9311104</v>
      </c>
      <c r="BL3672">
        <v>9315103</v>
      </c>
    </row>
    <row r="3673" spans="1:67" x14ac:dyDescent="0.15">
      <c r="A3673">
        <v>3672</v>
      </c>
      <c r="B3673" t="s">
        <v>1639</v>
      </c>
      <c r="E3673">
        <f>机器人辅助表!B3673</f>
        <v>33</v>
      </c>
      <c r="F3673">
        <v>1</v>
      </c>
      <c r="G3673">
        <v>58001</v>
      </c>
      <c r="H3673">
        <v>0</v>
      </c>
      <c r="I3673">
        <f>机器人辅助表!H3673</f>
        <v>7545.4292603206977</v>
      </c>
      <c r="J3673">
        <v>2</v>
      </c>
      <c r="K3673">
        <v>4</v>
      </c>
      <c r="L3673">
        <v>1</v>
      </c>
      <c r="M3673" s="2">
        <f>机器人辅助表!C3673</f>
        <v>25176.18431171741</v>
      </c>
      <c r="N3673" s="2">
        <v>2</v>
      </c>
      <c r="O3673" s="2">
        <f>机器人辅助表!D3673</f>
        <v>1578.3977910913054</v>
      </c>
      <c r="P3673" s="2">
        <v>3</v>
      </c>
      <c r="Q3673" s="2">
        <f>机器人辅助表!E3673</f>
        <v>701.51012937391363</v>
      </c>
      <c r="R3673" s="2">
        <v>6</v>
      </c>
      <c r="S3673" s="2">
        <f>机器人辅助表!F3673</f>
        <v>8826.1836000000003</v>
      </c>
      <c r="T3673">
        <v>0</v>
      </c>
      <c r="U3673">
        <v>0</v>
      </c>
      <c r="V3673">
        <v>0</v>
      </c>
      <c r="W3673">
        <v>0</v>
      </c>
      <c r="X3673">
        <v>0</v>
      </c>
      <c r="Y3673">
        <v>0</v>
      </c>
      <c r="Z3673">
        <v>0</v>
      </c>
      <c r="AA3673">
        <v>0</v>
      </c>
      <c r="AB3673">
        <v>0</v>
      </c>
      <c r="AC3673">
        <v>0</v>
      </c>
      <c r="AD3673">
        <v>0</v>
      </c>
      <c r="AE3673">
        <v>0</v>
      </c>
      <c r="AF3673">
        <v>0</v>
      </c>
      <c r="AG3673">
        <v>0</v>
      </c>
      <c r="BD3673">
        <v>11</v>
      </c>
      <c r="BE3673">
        <v>9113102</v>
      </c>
      <c r="BF3673">
        <v>9121104</v>
      </c>
      <c r="BG3673">
        <v>9121203</v>
      </c>
      <c r="BH3673">
        <v>9121302</v>
      </c>
      <c r="BI3673">
        <v>9121403</v>
      </c>
      <c r="BJ3673">
        <v>9114102</v>
      </c>
      <c r="BK3673">
        <v>9122104</v>
      </c>
      <c r="BL3673">
        <v>9122203</v>
      </c>
      <c r="BM3673">
        <v>9122302</v>
      </c>
      <c r="BN3673">
        <v>9122402</v>
      </c>
      <c r="BO3673">
        <v>9115104</v>
      </c>
    </row>
    <row r="3674" spans="1:67" x14ac:dyDescent="0.15">
      <c r="A3674">
        <v>3673</v>
      </c>
      <c r="B3674" t="s">
        <v>3126</v>
      </c>
      <c r="E3674">
        <f>机器人辅助表!B3674</f>
        <v>30</v>
      </c>
      <c r="F3674">
        <v>3</v>
      </c>
      <c r="G3674">
        <v>58201</v>
      </c>
      <c r="H3674">
        <v>0</v>
      </c>
      <c r="I3674">
        <f>机器人辅助表!H3674</f>
        <v>4884.7968323225423</v>
      </c>
      <c r="J3674">
        <v>2</v>
      </c>
      <c r="K3674">
        <v>4</v>
      </c>
      <c r="L3674">
        <v>1</v>
      </c>
      <c r="M3674" s="2">
        <f>机器人辅助表!C3674</f>
        <v>14293.54776469064</v>
      </c>
      <c r="N3674" s="2">
        <v>2</v>
      </c>
      <c r="O3674" s="2">
        <f>机器人辅助表!D3674</f>
        <v>922.99142516388008</v>
      </c>
      <c r="P3674" s="2">
        <v>3</v>
      </c>
      <c r="Q3674" s="2">
        <f>机器人辅助表!E3674</f>
        <v>410.21841118394673</v>
      </c>
      <c r="R3674" s="2">
        <v>6</v>
      </c>
      <c r="S3674" s="2">
        <f>机器人辅助表!F3674</f>
        <v>6369.7419999999993</v>
      </c>
      <c r="T3674">
        <v>0</v>
      </c>
      <c r="U3674">
        <v>0</v>
      </c>
      <c r="V3674">
        <v>0</v>
      </c>
      <c r="W3674">
        <v>0</v>
      </c>
      <c r="X3674">
        <v>0</v>
      </c>
      <c r="Y3674">
        <v>0</v>
      </c>
      <c r="Z3674">
        <v>0</v>
      </c>
      <c r="AA3674">
        <v>0</v>
      </c>
      <c r="AB3674">
        <v>0</v>
      </c>
      <c r="AC3674">
        <v>0</v>
      </c>
      <c r="AD3674">
        <v>0</v>
      </c>
      <c r="AE3674">
        <v>0</v>
      </c>
      <c r="AF3674">
        <v>0</v>
      </c>
      <c r="AG3674">
        <v>0</v>
      </c>
      <c r="BD3674">
        <v>8</v>
      </c>
      <c r="BE3674">
        <v>9323104</v>
      </c>
      <c r="BF3674">
        <v>9324103</v>
      </c>
      <c r="BG3674">
        <v>9324204</v>
      </c>
      <c r="BH3674">
        <v>9324303</v>
      </c>
      <c r="BI3674">
        <v>9324404</v>
      </c>
      <c r="BJ3674">
        <v>9312103</v>
      </c>
      <c r="BK3674">
        <v>9311104</v>
      </c>
      <c r="BL3674">
        <v>9315103</v>
      </c>
    </row>
    <row r="3675" spans="1:67" x14ac:dyDescent="0.15">
      <c r="A3675">
        <v>3674</v>
      </c>
      <c r="B3675" t="s">
        <v>4310</v>
      </c>
      <c r="E3675">
        <f>机器人辅助表!B3675</f>
        <v>39</v>
      </c>
      <c r="F3675">
        <v>1</v>
      </c>
      <c r="G3675">
        <v>58001</v>
      </c>
      <c r="H3675">
        <v>0</v>
      </c>
      <c r="I3675">
        <f>机器人辅助表!H3675</f>
        <v>5433.1361097599965</v>
      </c>
      <c r="J3675">
        <v>2</v>
      </c>
      <c r="K3675">
        <v>4</v>
      </c>
      <c r="L3675">
        <v>1</v>
      </c>
      <c r="M3675" s="2">
        <f>机器人辅助表!C3675</f>
        <v>23068.618267195572</v>
      </c>
      <c r="N3675" s="2">
        <v>2</v>
      </c>
      <c r="O3675" s="2">
        <f>机器人辅助表!D3675</f>
        <v>1296.5444986930436</v>
      </c>
      <c r="P3675" s="2">
        <v>3</v>
      </c>
      <c r="Q3675" s="2">
        <f>机器人辅助表!E3675</f>
        <v>576.24199941913048</v>
      </c>
      <c r="R3675" s="2">
        <v>6</v>
      </c>
      <c r="S3675" s="2">
        <f>机器人辅助表!F3675</f>
        <v>5094.3594000000003</v>
      </c>
      <c r="T3675">
        <v>0</v>
      </c>
      <c r="U3675">
        <v>0</v>
      </c>
      <c r="V3675">
        <v>0</v>
      </c>
      <c r="W3675">
        <v>0</v>
      </c>
      <c r="X3675">
        <v>0</v>
      </c>
      <c r="Y3675">
        <v>0</v>
      </c>
      <c r="Z3675">
        <v>0</v>
      </c>
      <c r="AA3675">
        <v>0</v>
      </c>
      <c r="AB3675">
        <v>0</v>
      </c>
      <c r="AC3675">
        <v>0</v>
      </c>
      <c r="AD3675">
        <v>0</v>
      </c>
      <c r="AE3675">
        <v>0</v>
      </c>
      <c r="AF3675">
        <v>0</v>
      </c>
      <c r="AG3675">
        <v>0</v>
      </c>
      <c r="BD3675">
        <v>11</v>
      </c>
      <c r="BE3675">
        <v>9113103</v>
      </c>
      <c r="BF3675">
        <v>9121104</v>
      </c>
      <c r="BG3675">
        <v>9121202</v>
      </c>
      <c r="BH3675">
        <v>9121302</v>
      </c>
      <c r="BI3675">
        <v>9121404</v>
      </c>
      <c r="BJ3675">
        <v>9114104</v>
      </c>
      <c r="BK3675">
        <v>9122102</v>
      </c>
      <c r="BL3675">
        <v>9122204</v>
      </c>
      <c r="BM3675">
        <v>9122304</v>
      </c>
      <c r="BN3675">
        <v>9122404</v>
      </c>
      <c r="BO3675">
        <v>9115104</v>
      </c>
    </row>
    <row r="3676" spans="1:67" x14ac:dyDescent="0.15">
      <c r="A3676">
        <v>3675</v>
      </c>
      <c r="B3676" t="s">
        <v>4311</v>
      </c>
      <c r="E3676">
        <f>机器人辅助表!B3676</f>
        <v>46</v>
      </c>
      <c r="F3676">
        <v>3</v>
      </c>
      <c r="G3676">
        <v>58201</v>
      </c>
      <c r="H3676">
        <v>0</v>
      </c>
      <c r="I3676">
        <f>机器人辅助表!H3676</f>
        <v>16935.251250713827</v>
      </c>
      <c r="J3676">
        <v>2</v>
      </c>
      <c r="K3676">
        <v>4</v>
      </c>
      <c r="L3676">
        <v>1</v>
      </c>
      <c r="M3676" s="2">
        <f>机器人辅助表!C3676</f>
        <v>93345.832544306119</v>
      </c>
      <c r="N3676" s="2">
        <v>2</v>
      </c>
      <c r="O3676" s="2">
        <f>机器人辅助表!D3676</f>
        <v>4412.9349594156538</v>
      </c>
      <c r="P3676" s="2">
        <v>3</v>
      </c>
      <c r="Q3676" s="2">
        <f>机器人辅助表!E3676</f>
        <v>1961.3044264069576</v>
      </c>
      <c r="R3676" s="2">
        <v>6</v>
      </c>
      <c r="S3676" s="2">
        <f>机器人辅助表!F3676</f>
        <v>11778.343199999999</v>
      </c>
      <c r="T3676">
        <v>0</v>
      </c>
      <c r="U3676">
        <v>0</v>
      </c>
      <c r="V3676">
        <v>0</v>
      </c>
      <c r="W3676">
        <v>0</v>
      </c>
      <c r="X3676">
        <v>0</v>
      </c>
      <c r="Y3676">
        <v>0</v>
      </c>
      <c r="Z3676">
        <v>0</v>
      </c>
      <c r="AA3676">
        <v>0</v>
      </c>
      <c r="AB3676">
        <v>0</v>
      </c>
      <c r="AC3676">
        <v>0</v>
      </c>
      <c r="AD3676">
        <v>0</v>
      </c>
      <c r="AE3676">
        <v>0</v>
      </c>
      <c r="AF3676">
        <v>0</v>
      </c>
      <c r="AG3676">
        <v>0</v>
      </c>
      <c r="BD3676">
        <v>8</v>
      </c>
      <c r="BE3676">
        <v>9323102</v>
      </c>
      <c r="BF3676">
        <v>9324104</v>
      </c>
      <c r="BG3676">
        <v>9324204</v>
      </c>
      <c r="BH3676">
        <v>9324302</v>
      </c>
      <c r="BI3676">
        <v>9324404</v>
      </c>
      <c r="BJ3676">
        <v>9312102</v>
      </c>
      <c r="BK3676">
        <v>9311104</v>
      </c>
      <c r="BL3676">
        <v>9315102</v>
      </c>
    </row>
    <row r="3677" spans="1:67" x14ac:dyDescent="0.15">
      <c r="A3677">
        <v>3676</v>
      </c>
      <c r="B3677" t="s">
        <v>1640</v>
      </c>
      <c r="E3677">
        <f>机器人辅助表!B3677</f>
        <v>38</v>
      </c>
      <c r="F3677">
        <v>3</v>
      </c>
      <c r="G3677">
        <v>58201</v>
      </c>
      <c r="H3677">
        <v>0</v>
      </c>
      <c r="I3677">
        <f>机器人辅助表!H3677</f>
        <v>9570.9510785629773</v>
      </c>
      <c r="J3677">
        <v>2</v>
      </c>
      <c r="K3677">
        <v>4</v>
      </c>
      <c r="L3677">
        <v>1</v>
      </c>
      <c r="M3677" s="2">
        <f>机器人辅助表!C3677</f>
        <v>38947.218553685212</v>
      </c>
      <c r="N3677" s="2">
        <v>2</v>
      </c>
      <c r="O3677" s="2">
        <f>机器人辅助表!D3677</f>
        <v>2248.6584456842811</v>
      </c>
      <c r="P3677" s="2">
        <v>3</v>
      </c>
      <c r="Q3677" s="2">
        <f>机器人辅助表!E3677</f>
        <v>999.40375363745841</v>
      </c>
      <c r="R3677" s="2">
        <v>6</v>
      </c>
      <c r="S3677" s="2">
        <f>机器人辅助表!F3677</f>
        <v>9323.0635999999995</v>
      </c>
      <c r="T3677">
        <v>0</v>
      </c>
      <c r="U3677">
        <v>0</v>
      </c>
      <c r="V3677">
        <v>0</v>
      </c>
      <c r="W3677">
        <v>0</v>
      </c>
      <c r="X3677">
        <v>0</v>
      </c>
      <c r="Y3677">
        <v>0</v>
      </c>
      <c r="Z3677">
        <v>0</v>
      </c>
      <c r="AA3677">
        <v>0</v>
      </c>
      <c r="AB3677">
        <v>0</v>
      </c>
      <c r="AC3677">
        <v>0</v>
      </c>
      <c r="AD3677">
        <v>0</v>
      </c>
      <c r="AE3677">
        <v>0</v>
      </c>
      <c r="AF3677">
        <v>0</v>
      </c>
      <c r="AG3677">
        <v>0</v>
      </c>
      <c r="BD3677">
        <v>8</v>
      </c>
      <c r="BE3677">
        <v>9323104</v>
      </c>
      <c r="BF3677">
        <v>9324102</v>
      </c>
      <c r="BG3677">
        <v>9324203</v>
      </c>
      <c r="BH3677">
        <v>9324303</v>
      </c>
      <c r="BI3677">
        <v>9324402</v>
      </c>
      <c r="BJ3677">
        <v>9312104</v>
      </c>
      <c r="BK3677">
        <v>9311102</v>
      </c>
      <c r="BL3677">
        <v>9315103</v>
      </c>
    </row>
    <row r="3678" spans="1:67" x14ac:dyDescent="0.15">
      <c r="A3678">
        <v>3677</v>
      </c>
      <c r="B3678" t="s">
        <v>1641</v>
      </c>
      <c r="E3678">
        <f>机器人辅助表!B3678</f>
        <v>28</v>
      </c>
      <c r="F3678">
        <v>2</v>
      </c>
      <c r="G3678">
        <v>58101</v>
      </c>
      <c r="H3678">
        <v>0</v>
      </c>
      <c r="I3678">
        <f>机器人辅助表!H3678</f>
        <v>2564.0437249664433</v>
      </c>
      <c r="J3678">
        <v>2</v>
      </c>
      <c r="K3678">
        <v>4</v>
      </c>
      <c r="L3678">
        <v>1</v>
      </c>
      <c r="M3678" s="2">
        <f>机器人辅助表!C3678</f>
        <v>6750.5405669458205</v>
      </c>
      <c r="N3678" s="2">
        <v>2</v>
      </c>
      <c r="O3678" s="2">
        <f>机器人辅助表!D3678</f>
        <v>456.80349701137141</v>
      </c>
      <c r="P3678" s="2">
        <v>3</v>
      </c>
      <c r="Q3678" s="2">
        <f>机器人辅助表!E3678</f>
        <v>203.02377644949837</v>
      </c>
      <c r="R3678" s="2">
        <v>6</v>
      </c>
      <c r="S3678" s="2">
        <f>机器人辅助表!F3678</f>
        <v>3549.5711999999999</v>
      </c>
      <c r="T3678">
        <v>0</v>
      </c>
      <c r="U3678">
        <v>0</v>
      </c>
      <c r="V3678">
        <v>0</v>
      </c>
      <c r="W3678">
        <v>0</v>
      </c>
      <c r="X3678">
        <v>0</v>
      </c>
      <c r="Y3678">
        <v>0</v>
      </c>
      <c r="Z3678">
        <v>0</v>
      </c>
      <c r="AA3678">
        <v>0</v>
      </c>
      <c r="AB3678">
        <v>0</v>
      </c>
      <c r="AC3678">
        <v>0</v>
      </c>
      <c r="AD3678">
        <v>0</v>
      </c>
      <c r="AE3678">
        <v>0</v>
      </c>
      <c r="AF3678">
        <v>0</v>
      </c>
      <c r="AG3678">
        <v>0</v>
      </c>
      <c r="BD3678">
        <v>11</v>
      </c>
      <c r="BE3678">
        <v>9211103</v>
      </c>
      <c r="BF3678">
        <v>9214104</v>
      </c>
      <c r="BG3678">
        <v>9214204</v>
      </c>
      <c r="BH3678">
        <v>9214302</v>
      </c>
      <c r="BI3678">
        <v>9214402</v>
      </c>
      <c r="BJ3678">
        <v>9222103</v>
      </c>
      <c r="BK3678">
        <v>9223102</v>
      </c>
      <c r="BL3678">
        <v>9223203</v>
      </c>
      <c r="BM3678">
        <v>9223303</v>
      </c>
      <c r="BN3678">
        <v>9223402</v>
      </c>
      <c r="BO3678">
        <v>9215103</v>
      </c>
    </row>
    <row r="3679" spans="1:67" x14ac:dyDescent="0.15">
      <c r="A3679">
        <v>3678</v>
      </c>
      <c r="B3679" t="s">
        <v>1642</v>
      </c>
      <c r="E3679">
        <f>机器人辅助表!B3679</f>
        <v>27</v>
      </c>
      <c r="F3679">
        <v>3</v>
      </c>
      <c r="G3679">
        <v>58201</v>
      </c>
      <c r="H3679">
        <v>0</v>
      </c>
      <c r="I3679">
        <f>机器人辅助表!H3679</f>
        <v>2285.7880600867907</v>
      </c>
      <c r="J3679">
        <v>2</v>
      </c>
      <c r="K3679">
        <v>4</v>
      </c>
      <c r="L3679">
        <v>1</v>
      </c>
      <c r="M3679" s="2">
        <f>机器人辅助表!C3679</f>
        <v>5698.9233434023436</v>
      </c>
      <c r="N3679" s="2">
        <v>2</v>
      </c>
      <c r="O3679" s="2">
        <f>机器人辅助表!D3679</f>
        <v>395.11071807892989</v>
      </c>
      <c r="P3679" s="2">
        <v>3</v>
      </c>
      <c r="Q3679" s="2">
        <f>机器人辅助表!E3679</f>
        <v>175.60476359063554</v>
      </c>
      <c r="R3679" s="2">
        <v>6</v>
      </c>
      <c r="S3679" s="2">
        <f>机器人辅助表!F3679</f>
        <v>3253.3851999999997</v>
      </c>
      <c r="T3679">
        <v>0</v>
      </c>
      <c r="U3679">
        <v>0</v>
      </c>
      <c r="V3679">
        <v>0</v>
      </c>
      <c r="W3679">
        <v>0</v>
      </c>
      <c r="X3679">
        <v>0</v>
      </c>
      <c r="Y3679">
        <v>0</v>
      </c>
      <c r="Z3679">
        <v>0</v>
      </c>
      <c r="AA3679">
        <v>0</v>
      </c>
      <c r="AB3679">
        <v>0</v>
      </c>
      <c r="AC3679">
        <v>0</v>
      </c>
      <c r="AD3679">
        <v>0</v>
      </c>
      <c r="AE3679">
        <v>0</v>
      </c>
      <c r="AF3679">
        <v>0</v>
      </c>
      <c r="AG3679">
        <v>0</v>
      </c>
      <c r="BD3679">
        <v>8</v>
      </c>
      <c r="BE3679">
        <v>9323104</v>
      </c>
      <c r="BF3679">
        <v>9324103</v>
      </c>
      <c r="BG3679">
        <v>9324204</v>
      </c>
      <c r="BH3679">
        <v>9324303</v>
      </c>
      <c r="BI3679">
        <v>9324402</v>
      </c>
      <c r="BJ3679">
        <v>9312102</v>
      </c>
      <c r="BK3679">
        <v>9311104</v>
      </c>
      <c r="BL3679">
        <v>9315104</v>
      </c>
    </row>
    <row r="3680" spans="1:67" x14ac:dyDescent="0.15">
      <c r="A3680">
        <v>3679</v>
      </c>
      <c r="B3680" t="s">
        <v>1643</v>
      </c>
      <c r="E3680">
        <f>机器人辅助表!B3680</f>
        <v>24</v>
      </c>
      <c r="F3680">
        <v>1</v>
      </c>
      <c r="G3680">
        <v>58001</v>
      </c>
      <c r="H3680">
        <v>0</v>
      </c>
      <c r="I3680">
        <f>机器人辅助表!H3680</f>
        <v>4506.1503603756519</v>
      </c>
      <c r="J3680">
        <v>2</v>
      </c>
      <c r="K3680">
        <v>4</v>
      </c>
      <c r="L3680">
        <v>1</v>
      </c>
      <c r="M3680" s="2">
        <f>机器人辅助表!C3680</f>
        <v>9384.9512904347848</v>
      </c>
      <c r="N3680" s="2">
        <v>2</v>
      </c>
      <c r="O3680" s="2">
        <f>机器人辅助表!D3680</f>
        <v>702.40799678929784</v>
      </c>
      <c r="P3680" s="2">
        <v>3</v>
      </c>
      <c r="Q3680" s="2">
        <f>机器人辅助表!E3680</f>
        <v>312.18133190635456</v>
      </c>
      <c r="R3680" s="2">
        <v>6</v>
      </c>
      <c r="S3680" s="2">
        <f>机器人辅助表!F3680</f>
        <v>6956.2880000000005</v>
      </c>
      <c r="T3680">
        <v>0</v>
      </c>
      <c r="U3680">
        <v>0</v>
      </c>
      <c r="V3680">
        <v>0</v>
      </c>
      <c r="W3680">
        <v>0</v>
      </c>
      <c r="X3680">
        <v>0</v>
      </c>
      <c r="Y3680">
        <v>0</v>
      </c>
      <c r="Z3680">
        <v>0</v>
      </c>
      <c r="AA3680">
        <v>0</v>
      </c>
      <c r="AB3680">
        <v>0</v>
      </c>
      <c r="AC3680">
        <v>0</v>
      </c>
      <c r="AD3680">
        <v>0</v>
      </c>
      <c r="AE3680">
        <v>0</v>
      </c>
      <c r="AF3680">
        <v>0</v>
      </c>
      <c r="AG3680">
        <v>0</v>
      </c>
      <c r="BD3680">
        <v>11</v>
      </c>
      <c r="BE3680">
        <v>9113104</v>
      </c>
      <c r="BF3680">
        <v>9121104</v>
      </c>
      <c r="BG3680">
        <v>9121203</v>
      </c>
      <c r="BH3680">
        <v>9121302</v>
      </c>
      <c r="BI3680">
        <v>9121404</v>
      </c>
      <c r="BJ3680">
        <v>9114104</v>
      </c>
      <c r="BK3680">
        <v>9122103</v>
      </c>
      <c r="BL3680">
        <v>9122202</v>
      </c>
      <c r="BM3680">
        <v>9122303</v>
      </c>
      <c r="BN3680">
        <v>9122404</v>
      </c>
      <c r="BO3680">
        <v>9115102</v>
      </c>
    </row>
    <row r="3681" spans="1:67" x14ac:dyDescent="0.15">
      <c r="A3681">
        <v>3680</v>
      </c>
      <c r="B3681" t="s">
        <v>4312</v>
      </c>
      <c r="E3681">
        <f>机器人辅助表!B3681</f>
        <v>28</v>
      </c>
      <c r="F3681">
        <v>2</v>
      </c>
      <c r="G3681">
        <v>58101</v>
      </c>
      <c r="H3681">
        <v>0</v>
      </c>
      <c r="I3681">
        <f>机器人辅助表!H3681</f>
        <v>4700.7468291051464</v>
      </c>
      <c r="J3681">
        <v>2</v>
      </c>
      <c r="K3681">
        <v>4</v>
      </c>
      <c r="L3681">
        <v>1</v>
      </c>
      <c r="M3681" s="2">
        <f>机器人辅助表!C3681</f>
        <v>12375.991039400673</v>
      </c>
      <c r="N3681" s="2">
        <v>2</v>
      </c>
      <c r="O3681" s="2">
        <f>机器人辅助表!D3681</f>
        <v>837.47307785418093</v>
      </c>
      <c r="P3681" s="2">
        <v>3</v>
      </c>
      <c r="Q3681" s="2">
        <f>机器人辅助表!E3681</f>
        <v>372.21025682408037</v>
      </c>
      <c r="R3681" s="2">
        <v>6</v>
      </c>
      <c r="S3681" s="2">
        <f>机器人辅助表!F3681</f>
        <v>6507.5472</v>
      </c>
      <c r="T3681">
        <v>0</v>
      </c>
      <c r="U3681">
        <v>0</v>
      </c>
      <c r="V3681">
        <v>0</v>
      </c>
      <c r="W3681">
        <v>0</v>
      </c>
      <c r="X3681">
        <v>0</v>
      </c>
      <c r="Y3681">
        <v>0</v>
      </c>
      <c r="Z3681">
        <v>0</v>
      </c>
      <c r="AA3681">
        <v>0</v>
      </c>
      <c r="AB3681">
        <v>0</v>
      </c>
      <c r="AC3681">
        <v>0</v>
      </c>
      <c r="AD3681">
        <v>0</v>
      </c>
      <c r="AE3681">
        <v>0</v>
      </c>
      <c r="AF3681">
        <v>0</v>
      </c>
      <c r="AG3681">
        <v>0</v>
      </c>
      <c r="BD3681">
        <v>11</v>
      </c>
      <c r="BE3681">
        <v>9211102</v>
      </c>
      <c r="BF3681">
        <v>9214103</v>
      </c>
      <c r="BG3681">
        <v>9214203</v>
      </c>
      <c r="BH3681">
        <v>9214304</v>
      </c>
      <c r="BI3681">
        <v>9214403</v>
      </c>
      <c r="BJ3681">
        <v>9222102</v>
      </c>
      <c r="BK3681">
        <v>9223103</v>
      </c>
      <c r="BL3681">
        <v>9223202</v>
      </c>
      <c r="BM3681">
        <v>9223304</v>
      </c>
      <c r="BN3681">
        <v>9223404</v>
      </c>
      <c r="BO3681">
        <v>9215103</v>
      </c>
    </row>
    <row r="3682" spans="1:67" x14ac:dyDescent="0.15">
      <c r="A3682">
        <v>3681</v>
      </c>
      <c r="B3682" t="s">
        <v>4313</v>
      </c>
      <c r="E3682">
        <f>机器人辅助表!B3682</f>
        <v>22</v>
      </c>
      <c r="F3682">
        <v>3</v>
      </c>
      <c r="G3682">
        <v>58201</v>
      </c>
      <c r="H3682">
        <v>0</v>
      </c>
      <c r="I3682">
        <f>机器人辅助表!H3682</f>
        <v>2451.1549607123479</v>
      </c>
      <c r="J3682">
        <v>2</v>
      </c>
      <c r="K3682">
        <v>4</v>
      </c>
      <c r="L3682">
        <v>1</v>
      </c>
      <c r="M3682" s="2">
        <f>机器人辅助表!C3682</f>
        <v>4482.2835046956525</v>
      </c>
      <c r="N3682" s="2">
        <v>2</v>
      </c>
      <c r="O3682" s="2">
        <f>机器人辅助表!D3682</f>
        <v>354.25292243478265</v>
      </c>
      <c r="P3682" s="2">
        <v>3</v>
      </c>
      <c r="Q3682" s="2">
        <f>机器人辅助表!E3682</f>
        <v>157.44574330434787</v>
      </c>
      <c r="R3682" s="2">
        <v>6</v>
      </c>
      <c r="S3682" s="2">
        <f>机器人辅助表!F3682</f>
        <v>3975.4092000000001</v>
      </c>
      <c r="T3682">
        <v>0</v>
      </c>
      <c r="U3682">
        <v>0</v>
      </c>
      <c r="V3682">
        <v>0</v>
      </c>
      <c r="W3682">
        <v>0</v>
      </c>
      <c r="X3682">
        <v>0</v>
      </c>
      <c r="Y3682">
        <v>0</v>
      </c>
      <c r="Z3682">
        <v>0</v>
      </c>
      <c r="AA3682">
        <v>0</v>
      </c>
      <c r="AB3682">
        <v>0</v>
      </c>
      <c r="AC3682">
        <v>0</v>
      </c>
      <c r="AD3682">
        <v>0</v>
      </c>
      <c r="AE3682">
        <v>0</v>
      </c>
      <c r="AF3682">
        <v>0</v>
      </c>
      <c r="AG3682">
        <v>0</v>
      </c>
      <c r="BD3682">
        <v>8</v>
      </c>
      <c r="BE3682">
        <v>9323102</v>
      </c>
      <c r="BF3682">
        <v>9324104</v>
      </c>
      <c r="BG3682">
        <v>9324202</v>
      </c>
      <c r="BH3682">
        <v>9324302</v>
      </c>
      <c r="BI3682">
        <v>9324403</v>
      </c>
      <c r="BJ3682">
        <v>9312103</v>
      </c>
      <c r="BK3682">
        <v>9311102</v>
      </c>
      <c r="BL3682">
        <v>9315104</v>
      </c>
    </row>
    <row r="3683" spans="1:67" x14ac:dyDescent="0.15">
      <c r="A3683">
        <v>3682</v>
      </c>
      <c r="B3683" t="s">
        <v>4314</v>
      </c>
      <c r="E3683">
        <f>机器人辅助表!B3683</f>
        <v>31</v>
      </c>
      <c r="F3683">
        <v>3</v>
      </c>
      <c r="G3683">
        <v>58201</v>
      </c>
      <c r="H3683">
        <v>0</v>
      </c>
      <c r="I3683">
        <f>机器人辅助表!H3683</f>
        <v>3670.3671765629542</v>
      </c>
      <c r="J3683">
        <v>2</v>
      </c>
      <c r="K3683">
        <v>4</v>
      </c>
      <c r="L3683">
        <v>1</v>
      </c>
      <c r="M3683" s="2">
        <f>机器人辅助表!C3683</f>
        <v>11255.560688561542</v>
      </c>
      <c r="N3683" s="2">
        <v>2</v>
      </c>
      <c r="O3683" s="2">
        <f>机器人辅助表!D3683</f>
        <v>719.44793879538474</v>
      </c>
      <c r="P3683" s="2">
        <v>3</v>
      </c>
      <c r="Q3683" s="2">
        <f>机器人辅助表!E3683</f>
        <v>319.75463946461548</v>
      </c>
      <c r="R3683" s="2">
        <v>6</v>
      </c>
      <c r="S3683" s="2">
        <f>机器人辅助表!F3683</f>
        <v>4615.3361999999997</v>
      </c>
      <c r="T3683">
        <v>0</v>
      </c>
      <c r="U3683">
        <v>0</v>
      </c>
      <c r="V3683">
        <v>0</v>
      </c>
      <c r="W3683">
        <v>0</v>
      </c>
      <c r="X3683">
        <v>0</v>
      </c>
      <c r="Y3683">
        <v>0</v>
      </c>
      <c r="Z3683">
        <v>0</v>
      </c>
      <c r="AA3683">
        <v>0</v>
      </c>
      <c r="AB3683">
        <v>0</v>
      </c>
      <c r="AC3683">
        <v>0</v>
      </c>
      <c r="AD3683">
        <v>0</v>
      </c>
      <c r="AE3683">
        <v>0</v>
      </c>
      <c r="AF3683">
        <v>0</v>
      </c>
      <c r="AG3683">
        <v>0</v>
      </c>
      <c r="BD3683">
        <v>8</v>
      </c>
      <c r="BE3683">
        <v>9323103</v>
      </c>
      <c r="BF3683">
        <v>9324103</v>
      </c>
      <c r="BG3683">
        <v>9324203</v>
      </c>
      <c r="BH3683">
        <v>9324303</v>
      </c>
      <c r="BI3683">
        <v>9324402</v>
      </c>
      <c r="BJ3683">
        <v>9312103</v>
      </c>
      <c r="BK3683">
        <v>9311104</v>
      </c>
      <c r="BL3683">
        <v>9315104</v>
      </c>
    </row>
    <row r="3684" spans="1:67" x14ac:dyDescent="0.15">
      <c r="A3684">
        <v>3683</v>
      </c>
      <c r="B3684" t="s">
        <v>1644</v>
      </c>
      <c r="E3684">
        <f>机器人辅助表!B3684</f>
        <v>32</v>
      </c>
      <c r="F3684">
        <v>3</v>
      </c>
      <c r="G3684">
        <v>58201</v>
      </c>
      <c r="H3684">
        <v>0</v>
      </c>
      <c r="I3684">
        <f>机器人辅助表!H3684</f>
        <v>6636.6217249100964</v>
      </c>
      <c r="J3684">
        <v>2</v>
      </c>
      <c r="K3684">
        <v>4</v>
      </c>
      <c r="L3684">
        <v>1</v>
      </c>
      <c r="M3684" s="2">
        <f>机器人辅助表!C3684</f>
        <v>21261.331036250172</v>
      </c>
      <c r="N3684" s="2">
        <v>2</v>
      </c>
      <c r="O3684" s="2">
        <f>机器人辅助表!D3684</f>
        <v>1345.700026136589</v>
      </c>
      <c r="P3684" s="2">
        <v>3</v>
      </c>
      <c r="Q3684" s="2">
        <f>机器人辅助表!E3684</f>
        <v>598.08890050515072</v>
      </c>
      <c r="R3684" s="2">
        <v>6</v>
      </c>
      <c r="S3684" s="2">
        <f>机器人辅助表!F3684</f>
        <v>8047.8703999999998</v>
      </c>
      <c r="T3684">
        <v>0</v>
      </c>
      <c r="U3684">
        <v>0</v>
      </c>
      <c r="V3684">
        <v>0</v>
      </c>
      <c r="W3684">
        <v>0</v>
      </c>
      <c r="X3684">
        <v>0</v>
      </c>
      <c r="Y3684">
        <v>0</v>
      </c>
      <c r="Z3684">
        <v>0</v>
      </c>
      <c r="AA3684">
        <v>0</v>
      </c>
      <c r="AB3684">
        <v>0</v>
      </c>
      <c r="AC3684">
        <v>0</v>
      </c>
      <c r="AD3684">
        <v>0</v>
      </c>
      <c r="AE3684">
        <v>0</v>
      </c>
      <c r="AF3684">
        <v>0</v>
      </c>
      <c r="AG3684">
        <v>0</v>
      </c>
      <c r="BD3684">
        <v>8</v>
      </c>
      <c r="BE3684">
        <v>9323104</v>
      </c>
      <c r="BF3684">
        <v>9324103</v>
      </c>
      <c r="BG3684">
        <v>9324203</v>
      </c>
      <c r="BH3684">
        <v>9324302</v>
      </c>
      <c r="BI3684">
        <v>9324402</v>
      </c>
      <c r="BJ3684">
        <v>9312103</v>
      </c>
      <c r="BK3684">
        <v>9311102</v>
      </c>
      <c r="BL3684">
        <v>9315102</v>
      </c>
    </row>
    <row r="3685" spans="1:67" x14ac:dyDescent="0.15">
      <c r="A3685">
        <v>3684</v>
      </c>
      <c r="B3685" t="s">
        <v>1645</v>
      </c>
      <c r="E3685">
        <f>机器人辅助表!B3685</f>
        <v>39</v>
      </c>
      <c r="F3685">
        <v>3</v>
      </c>
      <c r="G3685">
        <v>58201</v>
      </c>
      <c r="H3685">
        <v>0</v>
      </c>
      <c r="I3685">
        <f>机器人辅助表!H3685</f>
        <v>6965.5591150769187</v>
      </c>
      <c r="J3685">
        <v>2</v>
      </c>
      <c r="K3685">
        <v>4</v>
      </c>
      <c r="L3685">
        <v>1</v>
      </c>
      <c r="M3685" s="2">
        <f>机器人辅助表!C3685</f>
        <v>29575.151624609705</v>
      </c>
      <c r="N3685" s="2">
        <v>2</v>
      </c>
      <c r="O3685" s="2">
        <f>机器人辅助表!D3685</f>
        <v>1662.2365367859534</v>
      </c>
      <c r="P3685" s="2">
        <v>3</v>
      </c>
      <c r="Q3685" s="2">
        <f>机器人辅助表!E3685</f>
        <v>738.7717941270904</v>
      </c>
      <c r="R3685" s="2">
        <v>6</v>
      </c>
      <c r="S3685" s="2">
        <f>机器人辅助表!F3685</f>
        <v>6531.23</v>
      </c>
      <c r="T3685">
        <v>0</v>
      </c>
      <c r="U3685">
        <v>0</v>
      </c>
      <c r="V3685">
        <v>0</v>
      </c>
      <c r="W3685">
        <v>0</v>
      </c>
      <c r="X3685">
        <v>0</v>
      </c>
      <c r="Y3685">
        <v>0</v>
      </c>
      <c r="Z3685">
        <v>0</v>
      </c>
      <c r="AA3685">
        <v>0</v>
      </c>
      <c r="AB3685">
        <v>0</v>
      </c>
      <c r="AC3685">
        <v>0</v>
      </c>
      <c r="AD3685">
        <v>0</v>
      </c>
      <c r="AE3685">
        <v>0</v>
      </c>
      <c r="AF3685">
        <v>0</v>
      </c>
      <c r="AG3685">
        <v>0</v>
      </c>
      <c r="BD3685">
        <v>8</v>
      </c>
      <c r="BE3685">
        <v>9323103</v>
      </c>
      <c r="BF3685">
        <v>9324104</v>
      </c>
      <c r="BG3685">
        <v>9324202</v>
      </c>
      <c r="BH3685">
        <v>9324302</v>
      </c>
      <c r="BI3685">
        <v>9324402</v>
      </c>
      <c r="BJ3685">
        <v>9312103</v>
      </c>
      <c r="BK3685">
        <v>9311102</v>
      </c>
      <c r="BL3685">
        <v>9315103</v>
      </c>
    </row>
    <row r="3686" spans="1:67" x14ac:dyDescent="0.15">
      <c r="A3686">
        <v>3685</v>
      </c>
      <c r="B3686" t="s">
        <v>1646</v>
      </c>
      <c r="E3686">
        <f>机器人辅助表!B3686</f>
        <v>40</v>
      </c>
      <c r="F3686">
        <v>1</v>
      </c>
      <c r="G3686">
        <v>58001</v>
      </c>
      <c r="H3686">
        <v>0</v>
      </c>
      <c r="I3686">
        <f>机器人辅助表!H3686</f>
        <v>5653.1957646788078</v>
      </c>
      <c r="J3686">
        <v>2</v>
      </c>
      <c r="K3686">
        <v>4</v>
      </c>
      <c r="L3686">
        <v>1</v>
      </c>
      <c r="M3686" s="2">
        <f>机器人辅助表!C3686</f>
        <v>25074.118616315729</v>
      </c>
      <c r="N3686" s="2">
        <v>2</v>
      </c>
      <c r="O3686" s="2">
        <f>机器人辅助表!D3686</f>
        <v>1372.6707271705691</v>
      </c>
      <c r="P3686" s="2">
        <v>3</v>
      </c>
      <c r="Q3686" s="2">
        <f>机器人辅助表!E3686</f>
        <v>610.0758787424752</v>
      </c>
      <c r="R3686" s="2">
        <v>6</v>
      </c>
      <c r="S3686" s="2">
        <f>机器人辅助表!F3686</f>
        <v>5074.3679999999995</v>
      </c>
      <c r="T3686">
        <v>0</v>
      </c>
      <c r="U3686">
        <v>0</v>
      </c>
      <c r="V3686">
        <v>0</v>
      </c>
      <c r="W3686">
        <v>0</v>
      </c>
      <c r="X3686">
        <v>0</v>
      </c>
      <c r="Y3686">
        <v>0</v>
      </c>
      <c r="Z3686">
        <v>0</v>
      </c>
      <c r="AA3686">
        <v>0</v>
      </c>
      <c r="AB3686">
        <v>0</v>
      </c>
      <c r="AC3686">
        <v>0</v>
      </c>
      <c r="AD3686">
        <v>0</v>
      </c>
      <c r="AE3686">
        <v>0</v>
      </c>
      <c r="AF3686">
        <v>0</v>
      </c>
      <c r="AG3686">
        <v>0</v>
      </c>
      <c r="BD3686">
        <v>11</v>
      </c>
      <c r="BE3686">
        <v>9113102</v>
      </c>
      <c r="BF3686">
        <v>9121103</v>
      </c>
      <c r="BG3686">
        <v>9121202</v>
      </c>
      <c r="BH3686">
        <v>9121302</v>
      </c>
      <c r="BI3686">
        <v>9121402</v>
      </c>
      <c r="BJ3686">
        <v>9114103</v>
      </c>
      <c r="BK3686">
        <v>9122102</v>
      </c>
      <c r="BL3686">
        <v>9122202</v>
      </c>
      <c r="BM3686">
        <v>9122302</v>
      </c>
      <c r="BN3686">
        <v>9122402</v>
      </c>
      <c r="BO3686">
        <v>9115103</v>
      </c>
    </row>
    <row r="3687" spans="1:67" x14ac:dyDescent="0.15">
      <c r="A3687">
        <v>3686</v>
      </c>
      <c r="B3687" t="s">
        <v>1647</v>
      </c>
      <c r="E3687">
        <f>机器人辅助表!B3687</f>
        <v>33</v>
      </c>
      <c r="F3687">
        <v>3</v>
      </c>
      <c r="G3687">
        <v>58201</v>
      </c>
      <c r="H3687">
        <v>0</v>
      </c>
      <c r="I3687">
        <f>机器人辅助表!H3687</f>
        <v>3482.5058124557063</v>
      </c>
      <c r="J3687">
        <v>2</v>
      </c>
      <c r="K3687">
        <v>4</v>
      </c>
      <c r="L3687">
        <v>1</v>
      </c>
      <c r="M3687" s="2">
        <f>机器人辅助表!C3687</f>
        <v>11619.777374638803</v>
      </c>
      <c r="N3687" s="2">
        <v>2</v>
      </c>
      <c r="O3687" s="2">
        <f>机器人辅助表!D3687</f>
        <v>728.49128819598695</v>
      </c>
      <c r="P3687" s="2">
        <v>3</v>
      </c>
      <c r="Q3687" s="2">
        <f>机器人辅助表!E3687</f>
        <v>323.77390586488315</v>
      </c>
      <c r="R3687" s="2">
        <v>6</v>
      </c>
      <c r="S3687" s="2">
        <f>机器人辅助表!F3687</f>
        <v>4073.6231999999995</v>
      </c>
      <c r="T3687">
        <v>0</v>
      </c>
      <c r="U3687">
        <v>0</v>
      </c>
      <c r="V3687">
        <v>0</v>
      </c>
      <c r="W3687">
        <v>0</v>
      </c>
      <c r="X3687">
        <v>0</v>
      </c>
      <c r="Y3687">
        <v>0</v>
      </c>
      <c r="Z3687">
        <v>0</v>
      </c>
      <c r="AA3687">
        <v>0</v>
      </c>
      <c r="AB3687">
        <v>0</v>
      </c>
      <c r="AC3687">
        <v>0</v>
      </c>
      <c r="AD3687">
        <v>0</v>
      </c>
      <c r="AE3687">
        <v>0</v>
      </c>
      <c r="AF3687">
        <v>0</v>
      </c>
      <c r="AG3687">
        <v>0</v>
      </c>
      <c r="BD3687">
        <v>8</v>
      </c>
      <c r="BE3687">
        <v>9323103</v>
      </c>
      <c r="BF3687">
        <v>9324104</v>
      </c>
      <c r="BG3687">
        <v>9324202</v>
      </c>
      <c r="BH3687">
        <v>9324302</v>
      </c>
      <c r="BI3687">
        <v>9324404</v>
      </c>
      <c r="BJ3687">
        <v>9312104</v>
      </c>
      <c r="BK3687">
        <v>9311102</v>
      </c>
      <c r="BL3687">
        <v>9315103</v>
      </c>
    </row>
    <row r="3688" spans="1:67" x14ac:dyDescent="0.15">
      <c r="A3688">
        <v>3687</v>
      </c>
      <c r="B3688" t="s">
        <v>1648</v>
      </c>
      <c r="E3688">
        <f>机器人辅助表!B3688</f>
        <v>35</v>
      </c>
      <c r="F3688">
        <v>3</v>
      </c>
      <c r="G3688">
        <v>58201</v>
      </c>
      <c r="H3688">
        <v>0</v>
      </c>
      <c r="I3688">
        <f>机器人辅助表!H3688</f>
        <v>4150.2301380730441</v>
      </c>
      <c r="J3688">
        <v>2</v>
      </c>
      <c r="K3688">
        <v>4</v>
      </c>
      <c r="L3688">
        <v>1</v>
      </c>
      <c r="M3688" s="2">
        <f>机器人辅助表!C3688</f>
        <v>14901.595946086958</v>
      </c>
      <c r="N3688" s="2">
        <v>2</v>
      </c>
      <c r="O3688" s="2">
        <f>机器人辅助表!D3688</f>
        <v>917.48256730434787</v>
      </c>
      <c r="P3688" s="2">
        <v>3</v>
      </c>
      <c r="Q3688" s="2">
        <f>机器人辅助表!E3688</f>
        <v>407.77002991304363</v>
      </c>
      <c r="R3688" s="2">
        <v>6</v>
      </c>
      <c r="S3688" s="2">
        <f>机器人辅助表!F3688</f>
        <v>4521.2020000000002</v>
      </c>
      <c r="T3688">
        <v>0</v>
      </c>
      <c r="U3688">
        <v>0</v>
      </c>
      <c r="V3688">
        <v>0</v>
      </c>
      <c r="W3688">
        <v>0</v>
      </c>
      <c r="X3688">
        <v>0</v>
      </c>
      <c r="Y3688">
        <v>0</v>
      </c>
      <c r="Z3688">
        <v>0</v>
      </c>
      <c r="AA3688">
        <v>0</v>
      </c>
      <c r="AB3688">
        <v>0</v>
      </c>
      <c r="AC3688">
        <v>0</v>
      </c>
      <c r="AD3688">
        <v>0</v>
      </c>
      <c r="AE3688">
        <v>0</v>
      </c>
      <c r="AF3688">
        <v>0</v>
      </c>
      <c r="AG3688">
        <v>0</v>
      </c>
      <c r="BD3688">
        <v>8</v>
      </c>
      <c r="BE3688">
        <v>9323102</v>
      </c>
      <c r="BF3688">
        <v>9324102</v>
      </c>
      <c r="BG3688">
        <v>9324202</v>
      </c>
      <c r="BH3688">
        <v>9324303</v>
      </c>
      <c r="BI3688">
        <v>9324403</v>
      </c>
      <c r="BJ3688">
        <v>9312104</v>
      </c>
      <c r="BK3688">
        <v>9311102</v>
      </c>
      <c r="BL3688">
        <v>9315103</v>
      </c>
    </row>
    <row r="3689" spans="1:67" x14ac:dyDescent="0.15">
      <c r="A3689">
        <v>3688</v>
      </c>
      <c r="B3689" t="s">
        <v>1649</v>
      </c>
      <c r="E3689">
        <f>机器人辅助表!B3689</f>
        <v>19</v>
      </c>
      <c r="F3689">
        <v>2</v>
      </c>
      <c r="G3689">
        <v>58101</v>
      </c>
      <c r="H3689">
        <v>0</v>
      </c>
      <c r="I3689">
        <f>机器人辅助表!H3689</f>
        <v>1350.5207852911306</v>
      </c>
      <c r="J3689">
        <v>2</v>
      </c>
      <c r="K3689">
        <v>4</v>
      </c>
      <c r="L3689">
        <v>1</v>
      </c>
      <c r="M3689" s="2">
        <f>机器人辅助表!C3689</f>
        <v>2051.6805109565216</v>
      </c>
      <c r="N3689" s="2">
        <v>2</v>
      </c>
      <c r="O3689" s="2">
        <f>机器人辅助表!D3689</f>
        <v>177.01737182608701</v>
      </c>
      <c r="P3689" s="2">
        <v>3</v>
      </c>
      <c r="Q3689" s="2">
        <f>机器人辅助表!E3689</f>
        <v>78.674387478260897</v>
      </c>
      <c r="R3689" s="2">
        <v>6</v>
      </c>
      <c r="S3689" s="2">
        <f>机器人辅助表!F3689</f>
        <v>2316.6912000000002</v>
      </c>
      <c r="T3689">
        <v>0</v>
      </c>
      <c r="U3689">
        <v>0</v>
      </c>
      <c r="V3689">
        <v>0</v>
      </c>
      <c r="W3689">
        <v>0</v>
      </c>
      <c r="X3689">
        <v>0</v>
      </c>
      <c r="Y3689">
        <v>0</v>
      </c>
      <c r="Z3689">
        <v>0</v>
      </c>
      <c r="AA3689">
        <v>0</v>
      </c>
      <c r="AB3689">
        <v>0</v>
      </c>
      <c r="AC3689">
        <v>0</v>
      </c>
      <c r="AD3689">
        <v>0</v>
      </c>
      <c r="AE3689">
        <v>0</v>
      </c>
      <c r="AF3689">
        <v>0</v>
      </c>
      <c r="AG3689">
        <v>0</v>
      </c>
      <c r="BD3689">
        <v>11</v>
      </c>
      <c r="BE3689">
        <v>9211104</v>
      </c>
      <c r="BF3689">
        <v>9214104</v>
      </c>
      <c r="BG3689">
        <v>9214202</v>
      </c>
      <c r="BH3689">
        <v>9214303</v>
      </c>
      <c r="BI3689">
        <v>9214402</v>
      </c>
      <c r="BJ3689">
        <v>9222103</v>
      </c>
      <c r="BK3689">
        <v>9223102</v>
      </c>
      <c r="BL3689">
        <v>9223203</v>
      </c>
      <c r="BM3689">
        <v>9223302</v>
      </c>
      <c r="BN3689">
        <v>9223402</v>
      </c>
      <c r="BO3689">
        <v>9215103</v>
      </c>
    </row>
    <row r="3690" spans="1:67" x14ac:dyDescent="0.15">
      <c r="A3690">
        <v>3689</v>
      </c>
      <c r="B3690" t="s">
        <v>1650</v>
      </c>
      <c r="E3690">
        <f>机器人辅助表!B3690</f>
        <v>43</v>
      </c>
      <c r="F3690">
        <v>2</v>
      </c>
      <c r="G3690">
        <v>58101</v>
      </c>
      <c r="H3690">
        <v>0</v>
      </c>
      <c r="I3690">
        <f>机器人辅助表!H3690</f>
        <v>7033.2819649547992</v>
      </c>
      <c r="J3690">
        <v>2</v>
      </c>
      <c r="K3690">
        <v>4</v>
      </c>
      <c r="L3690">
        <v>1</v>
      </c>
      <c r="M3690" s="2">
        <f>机器人辅助表!C3690</f>
        <v>35074.837559029307</v>
      </c>
      <c r="N3690" s="2">
        <v>2</v>
      </c>
      <c r="O3690" s="2">
        <f>机器人辅助表!D3690</f>
        <v>1780.3190421469569</v>
      </c>
      <c r="P3690" s="2">
        <v>3</v>
      </c>
      <c r="Q3690" s="2">
        <f>机器人辅助表!E3690</f>
        <v>791.25290762086991</v>
      </c>
      <c r="R3690" s="2">
        <v>6</v>
      </c>
      <c r="S3690" s="2">
        <f>机器人辅助表!F3690</f>
        <v>5548.5378000000001</v>
      </c>
      <c r="T3690">
        <v>0</v>
      </c>
      <c r="U3690">
        <v>0</v>
      </c>
      <c r="V3690">
        <v>0</v>
      </c>
      <c r="W3690">
        <v>0</v>
      </c>
      <c r="X3690">
        <v>0</v>
      </c>
      <c r="Y3690">
        <v>0</v>
      </c>
      <c r="Z3690">
        <v>0</v>
      </c>
      <c r="AA3690">
        <v>0</v>
      </c>
      <c r="AB3690">
        <v>0</v>
      </c>
      <c r="AC3690">
        <v>0</v>
      </c>
      <c r="AD3690">
        <v>0</v>
      </c>
      <c r="AE3690">
        <v>0</v>
      </c>
      <c r="AF3690">
        <v>0</v>
      </c>
      <c r="AG3690">
        <v>0</v>
      </c>
      <c r="BD3690">
        <v>11</v>
      </c>
      <c r="BE3690">
        <v>9211102</v>
      </c>
      <c r="BF3690">
        <v>9214104</v>
      </c>
      <c r="BG3690">
        <v>9214203</v>
      </c>
      <c r="BH3690">
        <v>9214304</v>
      </c>
      <c r="BI3690">
        <v>9214403</v>
      </c>
      <c r="BJ3690">
        <v>9222102</v>
      </c>
      <c r="BK3690">
        <v>9223104</v>
      </c>
      <c r="BL3690">
        <v>9223203</v>
      </c>
      <c r="BM3690">
        <v>9223304</v>
      </c>
      <c r="BN3690">
        <v>9223403</v>
      </c>
      <c r="BO3690">
        <v>9215103</v>
      </c>
    </row>
    <row r="3691" spans="1:67" x14ac:dyDescent="0.15">
      <c r="A3691">
        <v>3690</v>
      </c>
      <c r="B3691" t="s">
        <v>4315</v>
      </c>
      <c r="E3691">
        <f>机器人辅助表!B3691</f>
        <v>20</v>
      </c>
      <c r="F3691">
        <v>2</v>
      </c>
      <c r="G3691">
        <v>58101</v>
      </c>
      <c r="H3691">
        <v>0</v>
      </c>
      <c r="I3691">
        <f>机器人辅助表!H3691</f>
        <v>1744.7445328695651</v>
      </c>
      <c r="J3691">
        <v>2</v>
      </c>
      <c r="K3691">
        <v>4</v>
      </c>
      <c r="L3691">
        <v>1</v>
      </c>
      <c r="M3691" s="2">
        <f>机器人辅助表!C3691</f>
        <v>2829.6093913043483</v>
      </c>
      <c r="N3691" s="2">
        <v>2</v>
      </c>
      <c r="O3691" s="2">
        <f>机器人辅助表!D3691</f>
        <v>236.89753043478265</v>
      </c>
      <c r="P3691" s="2">
        <v>3</v>
      </c>
      <c r="Q3691" s="2">
        <f>机器人辅助表!E3691</f>
        <v>105.28779130434786</v>
      </c>
      <c r="R3691" s="2">
        <v>6</v>
      </c>
      <c r="S3691" s="2">
        <f>机器人辅助表!F3691</f>
        <v>2937.0119999999997</v>
      </c>
      <c r="T3691">
        <v>0</v>
      </c>
      <c r="U3691">
        <v>0</v>
      </c>
      <c r="V3691">
        <v>0</v>
      </c>
      <c r="W3691">
        <v>0</v>
      </c>
      <c r="X3691">
        <v>0</v>
      </c>
      <c r="Y3691">
        <v>0</v>
      </c>
      <c r="Z3691">
        <v>0</v>
      </c>
      <c r="AA3691">
        <v>0</v>
      </c>
      <c r="AB3691">
        <v>0</v>
      </c>
      <c r="AC3691">
        <v>0</v>
      </c>
      <c r="AD3691">
        <v>0</v>
      </c>
      <c r="AE3691">
        <v>0</v>
      </c>
      <c r="AF3691">
        <v>0</v>
      </c>
      <c r="AG3691">
        <v>0</v>
      </c>
      <c r="BD3691">
        <v>11</v>
      </c>
      <c r="BE3691">
        <v>9211104</v>
      </c>
      <c r="BF3691">
        <v>9214102</v>
      </c>
      <c r="BG3691">
        <v>9214202</v>
      </c>
      <c r="BH3691">
        <v>9214303</v>
      </c>
      <c r="BI3691">
        <v>9214402</v>
      </c>
      <c r="BJ3691">
        <v>9222104</v>
      </c>
      <c r="BK3691">
        <v>9223104</v>
      </c>
      <c r="BL3691">
        <v>9223203</v>
      </c>
      <c r="BM3691">
        <v>9223303</v>
      </c>
      <c r="BN3691">
        <v>9223403</v>
      </c>
      <c r="BO3691">
        <v>9215104</v>
      </c>
    </row>
    <row r="3692" spans="1:67" x14ac:dyDescent="0.15">
      <c r="A3692">
        <v>3691</v>
      </c>
      <c r="B3692" t="s">
        <v>4316</v>
      </c>
      <c r="E3692">
        <f>机器人辅助表!B3692</f>
        <v>39</v>
      </c>
      <c r="F3692">
        <v>2</v>
      </c>
      <c r="G3692">
        <v>58101</v>
      </c>
      <c r="H3692">
        <v>0</v>
      </c>
      <c r="I3692">
        <f>机器人辅助表!H3692</f>
        <v>11005.58340182153</v>
      </c>
      <c r="J3692">
        <v>2</v>
      </c>
      <c r="K3692">
        <v>4</v>
      </c>
      <c r="L3692">
        <v>1</v>
      </c>
      <c r="M3692" s="2">
        <f>机器人辅助表!C3692</f>
        <v>46728.739566883334</v>
      </c>
      <c r="N3692" s="2">
        <v>2</v>
      </c>
      <c r="O3692" s="2">
        <f>机器人辅助表!D3692</f>
        <v>2626.3337281218064</v>
      </c>
      <c r="P3692" s="2">
        <v>3</v>
      </c>
      <c r="Q3692" s="2">
        <f>机器人辅助表!E3692</f>
        <v>1167.2594347208028</v>
      </c>
      <c r="R3692" s="2">
        <v>6</v>
      </c>
      <c r="S3692" s="2">
        <f>机器人辅助表!F3692</f>
        <v>10319.3434</v>
      </c>
      <c r="T3692">
        <v>0</v>
      </c>
      <c r="U3692">
        <v>0</v>
      </c>
      <c r="V3692">
        <v>0</v>
      </c>
      <c r="W3692">
        <v>0</v>
      </c>
      <c r="X3692">
        <v>0</v>
      </c>
      <c r="Y3692">
        <v>0</v>
      </c>
      <c r="Z3692">
        <v>0</v>
      </c>
      <c r="AA3692">
        <v>0</v>
      </c>
      <c r="AB3692">
        <v>0</v>
      </c>
      <c r="AC3692">
        <v>0</v>
      </c>
      <c r="AD3692">
        <v>0</v>
      </c>
      <c r="AE3692">
        <v>0</v>
      </c>
      <c r="AF3692">
        <v>0</v>
      </c>
      <c r="AG3692">
        <v>0</v>
      </c>
      <c r="BD3692">
        <v>11</v>
      </c>
      <c r="BE3692">
        <v>9211102</v>
      </c>
      <c r="BF3692">
        <v>9214102</v>
      </c>
      <c r="BG3692">
        <v>9214203</v>
      </c>
      <c r="BH3692">
        <v>9214302</v>
      </c>
      <c r="BI3692">
        <v>9214402</v>
      </c>
      <c r="BJ3692">
        <v>9222104</v>
      </c>
      <c r="BK3692">
        <v>9223103</v>
      </c>
      <c r="BL3692">
        <v>9223203</v>
      </c>
      <c r="BM3692">
        <v>9223302</v>
      </c>
      <c r="BN3692">
        <v>9223402</v>
      </c>
      <c r="BO3692">
        <v>9215102</v>
      </c>
    </row>
    <row r="3693" spans="1:67" x14ac:dyDescent="0.15">
      <c r="A3693">
        <v>3692</v>
      </c>
      <c r="B3693" t="s">
        <v>1651</v>
      </c>
      <c r="E3693">
        <f>机器人辅助表!B3693</f>
        <v>28</v>
      </c>
      <c r="F3693">
        <v>2</v>
      </c>
      <c r="G3693">
        <v>58101</v>
      </c>
      <c r="H3693">
        <v>0</v>
      </c>
      <c r="I3693">
        <f>机器人辅助表!H3693</f>
        <v>2279.1499777479494</v>
      </c>
      <c r="J3693">
        <v>2</v>
      </c>
      <c r="K3693">
        <v>4</v>
      </c>
      <c r="L3693">
        <v>1</v>
      </c>
      <c r="M3693" s="2">
        <f>机器人辅助表!C3693</f>
        <v>6000.4805039518405</v>
      </c>
      <c r="N3693" s="2">
        <v>2</v>
      </c>
      <c r="O3693" s="2">
        <f>机器人辅助表!D3693</f>
        <v>406.0475528989968</v>
      </c>
      <c r="P3693" s="2">
        <v>3</v>
      </c>
      <c r="Q3693" s="2">
        <f>机器人辅助表!E3693</f>
        <v>180.46557906622078</v>
      </c>
      <c r="R3693" s="2">
        <v>6</v>
      </c>
      <c r="S3693" s="2">
        <f>机器人辅助表!F3693</f>
        <v>3155.1743999999999</v>
      </c>
      <c r="T3693">
        <v>0</v>
      </c>
      <c r="U3693">
        <v>0</v>
      </c>
      <c r="V3693">
        <v>0</v>
      </c>
      <c r="W3693">
        <v>0</v>
      </c>
      <c r="X3693">
        <v>0</v>
      </c>
      <c r="Y3693">
        <v>0</v>
      </c>
      <c r="Z3693">
        <v>0</v>
      </c>
      <c r="AA3693">
        <v>0</v>
      </c>
      <c r="AB3693">
        <v>0</v>
      </c>
      <c r="AC3693">
        <v>0</v>
      </c>
      <c r="AD3693">
        <v>0</v>
      </c>
      <c r="AE3693">
        <v>0</v>
      </c>
      <c r="AF3693">
        <v>0</v>
      </c>
      <c r="AG3693">
        <v>0</v>
      </c>
      <c r="BD3693">
        <v>11</v>
      </c>
      <c r="BE3693">
        <v>9211104</v>
      </c>
      <c r="BF3693">
        <v>9214103</v>
      </c>
      <c r="BG3693">
        <v>9214203</v>
      </c>
      <c r="BH3693">
        <v>9214304</v>
      </c>
      <c r="BI3693">
        <v>9214402</v>
      </c>
      <c r="BJ3693">
        <v>9222104</v>
      </c>
      <c r="BK3693">
        <v>9223102</v>
      </c>
      <c r="BL3693">
        <v>9223204</v>
      </c>
      <c r="BM3693">
        <v>9223304</v>
      </c>
      <c r="BN3693">
        <v>9223402</v>
      </c>
      <c r="BO3693">
        <v>9215103</v>
      </c>
    </row>
    <row r="3694" spans="1:67" x14ac:dyDescent="0.15">
      <c r="A3694">
        <v>3693</v>
      </c>
      <c r="B3694" t="s">
        <v>1652</v>
      </c>
      <c r="E3694">
        <f>机器人辅助表!B3694</f>
        <v>43</v>
      </c>
      <c r="F3694">
        <v>3</v>
      </c>
      <c r="G3694">
        <v>58201</v>
      </c>
      <c r="H3694">
        <v>0</v>
      </c>
      <c r="I3694">
        <f>机器人辅助表!H3694</f>
        <v>7033.2819649547992</v>
      </c>
      <c r="J3694">
        <v>2</v>
      </c>
      <c r="K3694">
        <v>4</v>
      </c>
      <c r="L3694">
        <v>1</v>
      </c>
      <c r="M3694" s="2">
        <f>机器人辅助表!C3694</f>
        <v>35074.837559029307</v>
      </c>
      <c r="N3694" s="2">
        <v>2</v>
      </c>
      <c r="O3694" s="2">
        <f>机器人辅助表!D3694</f>
        <v>1780.3190421469569</v>
      </c>
      <c r="P3694" s="2">
        <v>3</v>
      </c>
      <c r="Q3694" s="2">
        <f>机器人辅助表!E3694</f>
        <v>791.25290762086991</v>
      </c>
      <c r="R3694" s="2">
        <v>6</v>
      </c>
      <c r="S3694" s="2">
        <f>机器人辅助表!F3694</f>
        <v>5548.5378000000001</v>
      </c>
      <c r="T3694">
        <v>0</v>
      </c>
      <c r="U3694">
        <v>0</v>
      </c>
      <c r="V3694">
        <v>0</v>
      </c>
      <c r="W3694">
        <v>0</v>
      </c>
      <c r="X3694">
        <v>0</v>
      </c>
      <c r="Y3694">
        <v>0</v>
      </c>
      <c r="Z3694">
        <v>0</v>
      </c>
      <c r="AA3694">
        <v>0</v>
      </c>
      <c r="AB3694">
        <v>0</v>
      </c>
      <c r="AC3694">
        <v>0</v>
      </c>
      <c r="AD3694">
        <v>0</v>
      </c>
      <c r="AE3694">
        <v>0</v>
      </c>
      <c r="AF3694">
        <v>0</v>
      </c>
      <c r="AG3694">
        <v>0</v>
      </c>
      <c r="BD3694">
        <v>8</v>
      </c>
      <c r="BE3694">
        <v>9323104</v>
      </c>
      <c r="BF3694">
        <v>9324103</v>
      </c>
      <c r="BG3694">
        <v>9324203</v>
      </c>
      <c r="BH3694">
        <v>9324302</v>
      </c>
      <c r="BI3694">
        <v>9324402</v>
      </c>
      <c r="BJ3694">
        <v>9312103</v>
      </c>
      <c r="BK3694">
        <v>9311104</v>
      </c>
      <c r="BL3694">
        <v>9315103</v>
      </c>
    </row>
    <row r="3695" spans="1:67" x14ac:dyDescent="0.15">
      <c r="A3695">
        <v>3694</v>
      </c>
      <c r="B3695" t="s">
        <v>4317</v>
      </c>
      <c r="E3695">
        <f>机器人辅助表!B3695</f>
        <v>30</v>
      </c>
      <c r="F3695">
        <v>1</v>
      </c>
      <c r="G3695">
        <v>58001</v>
      </c>
      <c r="H3695">
        <v>0</v>
      </c>
      <c r="I3695">
        <f>机器人辅助表!H3695</f>
        <v>5205.1113787043496</v>
      </c>
      <c r="J3695">
        <v>2</v>
      </c>
      <c r="K3695">
        <v>4</v>
      </c>
      <c r="L3695">
        <v>1</v>
      </c>
      <c r="M3695" s="2">
        <f>机器人辅助表!C3695</f>
        <v>15230.829585326093</v>
      </c>
      <c r="N3695" s="2">
        <v>2</v>
      </c>
      <c r="O3695" s="2">
        <f>机器人辅助表!D3695</f>
        <v>983.51545304347883</v>
      </c>
      <c r="P3695" s="2">
        <v>3</v>
      </c>
      <c r="Q3695" s="2">
        <f>机器人辅助表!E3695</f>
        <v>437.11797913043506</v>
      </c>
      <c r="R3695" s="2">
        <v>6</v>
      </c>
      <c r="S3695" s="2">
        <f>机器人辅助表!F3695</f>
        <v>6787.4299999999994</v>
      </c>
      <c r="T3695">
        <v>0</v>
      </c>
      <c r="U3695">
        <v>0</v>
      </c>
      <c r="V3695">
        <v>0</v>
      </c>
      <c r="W3695">
        <v>0</v>
      </c>
      <c r="X3695">
        <v>0</v>
      </c>
      <c r="Y3695">
        <v>0</v>
      </c>
      <c r="Z3695">
        <v>0</v>
      </c>
      <c r="AA3695">
        <v>0</v>
      </c>
      <c r="AB3695">
        <v>0</v>
      </c>
      <c r="AC3695">
        <v>0</v>
      </c>
      <c r="AD3695">
        <v>0</v>
      </c>
      <c r="AE3695">
        <v>0</v>
      </c>
      <c r="AF3695">
        <v>0</v>
      </c>
      <c r="AG3695">
        <v>0</v>
      </c>
      <c r="BD3695">
        <v>11</v>
      </c>
      <c r="BE3695">
        <v>9113104</v>
      </c>
      <c r="BF3695">
        <v>9121102</v>
      </c>
      <c r="BG3695">
        <v>9121202</v>
      </c>
      <c r="BH3695">
        <v>9121304</v>
      </c>
      <c r="BI3695">
        <v>9121403</v>
      </c>
      <c r="BJ3695">
        <v>9114103</v>
      </c>
      <c r="BK3695">
        <v>9122103</v>
      </c>
      <c r="BL3695">
        <v>9122203</v>
      </c>
      <c r="BM3695">
        <v>9122302</v>
      </c>
      <c r="BN3695">
        <v>9122403</v>
      </c>
      <c r="BO3695">
        <v>9115102</v>
      </c>
    </row>
    <row r="3696" spans="1:67" x14ac:dyDescent="0.15">
      <c r="A3696">
        <v>3695</v>
      </c>
      <c r="B3696" t="s">
        <v>4318</v>
      </c>
      <c r="E3696">
        <f>机器人辅助表!B3696</f>
        <v>23</v>
      </c>
      <c r="F3696">
        <v>1</v>
      </c>
      <c r="G3696">
        <v>58001</v>
      </c>
      <c r="H3696">
        <v>0</v>
      </c>
      <c r="I3696">
        <f>机器人辅助表!H3696</f>
        <v>2178.0822055344884</v>
      </c>
      <c r="J3696">
        <v>2</v>
      </c>
      <c r="K3696">
        <v>4</v>
      </c>
      <c r="L3696">
        <v>1</v>
      </c>
      <c r="M3696" s="2">
        <f>机器人辅助表!C3696</f>
        <v>4260.2622761714056</v>
      </c>
      <c r="N3696" s="2">
        <v>2</v>
      </c>
      <c r="O3696" s="2">
        <f>机器人辅助表!D3696</f>
        <v>327.53751616053518</v>
      </c>
      <c r="P3696" s="2">
        <v>3</v>
      </c>
      <c r="Q3696" s="2">
        <f>机器人辅助表!E3696</f>
        <v>145.57222940468233</v>
      </c>
      <c r="R3696" s="2">
        <v>6</v>
      </c>
      <c r="S3696" s="2">
        <f>机器人辅助表!F3696</f>
        <v>3445.7301999999995</v>
      </c>
      <c r="T3696">
        <v>0</v>
      </c>
      <c r="U3696">
        <v>0</v>
      </c>
      <c r="V3696">
        <v>0</v>
      </c>
      <c r="W3696">
        <v>0</v>
      </c>
      <c r="X3696">
        <v>0</v>
      </c>
      <c r="Y3696">
        <v>0</v>
      </c>
      <c r="Z3696">
        <v>0</v>
      </c>
      <c r="AA3696">
        <v>0</v>
      </c>
      <c r="AB3696">
        <v>0</v>
      </c>
      <c r="AC3696">
        <v>0</v>
      </c>
      <c r="AD3696">
        <v>0</v>
      </c>
      <c r="AE3696">
        <v>0</v>
      </c>
      <c r="AF3696">
        <v>0</v>
      </c>
      <c r="AG3696">
        <v>0</v>
      </c>
      <c r="BD3696">
        <v>11</v>
      </c>
      <c r="BE3696">
        <v>9113102</v>
      </c>
      <c r="BF3696">
        <v>9121103</v>
      </c>
      <c r="BG3696">
        <v>9121204</v>
      </c>
      <c r="BH3696">
        <v>9121303</v>
      </c>
      <c r="BI3696">
        <v>9121403</v>
      </c>
      <c r="BJ3696">
        <v>9114103</v>
      </c>
      <c r="BK3696">
        <v>9122104</v>
      </c>
      <c r="BL3696">
        <v>9122204</v>
      </c>
      <c r="BM3696">
        <v>9122303</v>
      </c>
      <c r="BN3696">
        <v>9122402</v>
      </c>
      <c r="BO3696">
        <v>9115104</v>
      </c>
    </row>
    <row r="3697" spans="1:67" x14ac:dyDescent="0.15">
      <c r="A3697">
        <v>3696</v>
      </c>
      <c r="B3697" t="s">
        <v>4319</v>
      </c>
      <c r="E3697">
        <f>机器人辅助表!B3697</f>
        <v>43</v>
      </c>
      <c r="F3697">
        <v>1</v>
      </c>
      <c r="G3697">
        <v>58001</v>
      </c>
      <c r="H3697">
        <v>0</v>
      </c>
      <c r="I3697">
        <f>机器人辅助表!H3697</f>
        <v>11000.774355442121</v>
      </c>
      <c r="J3697">
        <v>2</v>
      </c>
      <c r="K3697">
        <v>4</v>
      </c>
      <c r="L3697">
        <v>1</v>
      </c>
      <c r="M3697" s="2">
        <f>机器人辅助表!C3697</f>
        <v>54860.643361558665</v>
      </c>
      <c r="N3697" s="2">
        <v>2</v>
      </c>
      <c r="O3697" s="2">
        <f>机器人辅助表!D3697</f>
        <v>2784.6015787426759</v>
      </c>
      <c r="P3697" s="2">
        <v>3</v>
      </c>
      <c r="Q3697" s="2">
        <f>机器人辅助表!E3697</f>
        <v>1237.6007016634119</v>
      </c>
      <c r="R3697" s="2">
        <v>6</v>
      </c>
      <c r="S3697" s="2">
        <f>机器人辅助表!F3697</f>
        <v>8678.4821999999986</v>
      </c>
      <c r="T3697">
        <v>0</v>
      </c>
      <c r="U3697">
        <v>0</v>
      </c>
      <c r="V3697">
        <v>0</v>
      </c>
      <c r="W3697">
        <v>0</v>
      </c>
      <c r="X3697">
        <v>0</v>
      </c>
      <c r="Y3697">
        <v>0</v>
      </c>
      <c r="Z3697">
        <v>0</v>
      </c>
      <c r="AA3697">
        <v>0</v>
      </c>
      <c r="AB3697">
        <v>0</v>
      </c>
      <c r="AC3697">
        <v>0</v>
      </c>
      <c r="AD3697">
        <v>0</v>
      </c>
      <c r="AE3697">
        <v>0</v>
      </c>
      <c r="AF3697">
        <v>0</v>
      </c>
      <c r="AG3697">
        <v>0</v>
      </c>
      <c r="BD3697">
        <v>11</v>
      </c>
      <c r="BE3697">
        <v>9113104</v>
      </c>
      <c r="BF3697">
        <v>9121103</v>
      </c>
      <c r="BG3697">
        <v>9121202</v>
      </c>
      <c r="BH3697">
        <v>9121304</v>
      </c>
      <c r="BI3697">
        <v>9121404</v>
      </c>
      <c r="BJ3697">
        <v>9114104</v>
      </c>
      <c r="BK3697">
        <v>9122102</v>
      </c>
      <c r="BL3697">
        <v>9122202</v>
      </c>
      <c r="BM3697">
        <v>9122302</v>
      </c>
      <c r="BN3697">
        <v>9122403</v>
      </c>
      <c r="BO3697">
        <v>9115103</v>
      </c>
    </row>
    <row r="3698" spans="1:67" x14ac:dyDescent="0.15">
      <c r="A3698">
        <v>3697</v>
      </c>
      <c r="B3698" t="s">
        <v>4320</v>
      </c>
      <c r="E3698">
        <f>机器人辅助表!B3698</f>
        <v>19</v>
      </c>
      <c r="F3698">
        <v>3</v>
      </c>
      <c r="G3698">
        <v>58201</v>
      </c>
      <c r="H3698">
        <v>0</v>
      </c>
      <c r="I3698">
        <f>机器人辅助表!H3698</f>
        <v>1603.7434325332176</v>
      </c>
      <c r="J3698">
        <v>2</v>
      </c>
      <c r="K3698">
        <v>4</v>
      </c>
      <c r="L3698">
        <v>1</v>
      </c>
      <c r="M3698" s="2">
        <f>机器人辅助表!C3698</f>
        <v>2436.3706067608696</v>
      </c>
      <c r="N3698" s="2">
        <v>2</v>
      </c>
      <c r="O3698" s="2">
        <f>机器人辅助表!D3698</f>
        <v>210.20812904347832</v>
      </c>
      <c r="P3698" s="2">
        <v>3</v>
      </c>
      <c r="Q3698" s="2">
        <f>机器人辅助表!E3698</f>
        <v>93.42583513043482</v>
      </c>
      <c r="R3698" s="2">
        <v>6</v>
      </c>
      <c r="S3698" s="2">
        <f>机器人辅助表!F3698</f>
        <v>2751.0708</v>
      </c>
      <c r="T3698">
        <v>0</v>
      </c>
      <c r="U3698">
        <v>0</v>
      </c>
      <c r="V3698">
        <v>0</v>
      </c>
      <c r="W3698">
        <v>0</v>
      </c>
      <c r="X3698">
        <v>0</v>
      </c>
      <c r="Y3698">
        <v>0</v>
      </c>
      <c r="Z3698">
        <v>0</v>
      </c>
      <c r="AA3698">
        <v>0</v>
      </c>
      <c r="AB3698">
        <v>0</v>
      </c>
      <c r="AC3698">
        <v>0</v>
      </c>
      <c r="AD3698">
        <v>0</v>
      </c>
      <c r="AE3698">
        <v>0</v>
      </c>
      <c r="AF3698">
        <v>0</v>
      </c>
      <c r="AG3698">
        <v>0</v>
      </c>
      <c r="BD3698">
        <v>8</v>
      </c>
      <c r="BE3698">
        <v>9323104</v>
      </c>
      <c r="BF3698">
        <v>9324102</v>
      </c>
      <c r="BG3698">
        <v>9324204</v>
      </c>
      <c r="BH3698">
        <v>9324304</v>
      </c>
      <c r="BI3698">
        <v>9324402</v>
      </c>
      <c r="BJ3698">
        <v>9312103</v>
      </c>
      <c r="BK3698">
        <v>9311103</v>
      </c>
      <c r="BL3698">
        <v>9315104</v>
      </c>
    </row>
    <row r="3699" spans="1:67" x14ac:dyDescent="0.15">
      <c r="A3699">
        <v>3698</v>
      </c>
      <c r="B3699" t="s">
        <v>4321</v>
      </c>
      <c r="E3699">
        <f>机器人辅助表!B3699</f>
        <v>26</v>
      </c>
      <c r="F3699">
        <v>3</v>
      </c>
      <c r="G3699">
        <v>58201</v>
      </c>
      <c r="H3699">
        <v>0</v>
      </c>
      <c r="I3699">
        <f>机器人辅助表!H3699</f>
        <v>3865.361729927663</v>
      </c>
      <c r="J3699">
        <v>2</v>
      </c>
      <c r="K3699">
        <v>4</v>
      </c>
      <c r="L3699">
        <v>1</v>
      </c>
      <c r="M3699" s="2">
        <f>机器人辅助表!C3699</f>
        <v>9090.8705926234124</v>
      </c>
      <c r="N3699" s="2">
        <v>2</v>
      </c>
      <c r="O3699" s="2">
        <f>机器人辅助表!D3699</f>
        <v>646.14282593177279</v>
      </c>
      <c r="P3699" s="2">
        <v>3</v>
      </c>
      <c r="Q3699" s="2">
        <f>机器人辅助表!E3699</f>
        <v>287.17458930301012</v>
      </c>
      <c r="R3699" s="2">
        <v>6</v>
      </c>
      <c r="S3699" s="2">
        <f>机器人辅助表!F3699</f>
        <v>5659.3603999999996</v>
      </c>
      <c r="T3699">
        <v>0</v>
      </c>
      <c r="U3699">
        <v>0</v>
      </c>
      <c r="V3699">
        <v>0</v>
      </c>
      <c r="W3699">
        <v>0</v>
      </c>
      <c r="X3699">
        <v>0</v>
      </c>
      <c r="Y3699">
        <v>0</v>
      </c>
      <c r="Z3699">
        <v>0</v>
      </c>
      <c r="AA3699">
        <v>0</v>
      </c>
      <c r="AB3699">
        <v>0</v>
      </c>
      <c r="AC3699">
        <v>0</v>
      </c>
      <c r="AD3699">
        <v>0</v>
      </c>
      <c r="AE3699">
        <v>0</v>
      </c>
      <c r="AF3699">
        <v>0</v>
      </c>
      <c r="AG3699">
        <v>0</v>
      </c>
      <c r="BD3699">
        <v>8</v>
      </c>
      <c r="BE3699">
        <v>9323103</v>
      </c>
      <c r="BF3699">
        <v>9324103</v>
      </c>
      <c r="BG3699">
        <v>9324204</v>
      </c>
      <c r="BH3699">
        <v>9324304</v>
      </c>
      <c r="BI3699">
        <v>9324404</v>
      </c>
      <c r="BJ3699">
        <v>9312102</v>
      </c>
      <c r="BK3699">
        <v>9311102</v>
      </c>
      <c r="BL3699">
        <v>9315104</v>
      </c>
    </row>
    <row r="3700" spans="1:67" x14ac:dyDescent="0.15">
      <c r="A3700">
        <v>3699</v>
      </c>
      <c r="B3700" t="s">
        <v>1653</v>
      </c>
      <c r="E3700">
        <f>机器人辅助表!B3700</f>
        <v>34</v>
      </c>
      <c r="F3700">
        <v>2</v>
      </c>
      <c r="G3700">
        <v>58101</v>
      </c>
      <c r="H3700">
        <v>0</v>
      </c>
      <c r="I3700">
        <f>机器人辅助表!H3700</f>
        <v>5244.5988811132747</v>
      </c>
      <c r="J3700">
        <v>2</v>
      </c>
      <c r="K3700">
        <v>4</v>
      </c>
      <c r="L3700">
        <v>1</v>
      </c>
      <c r="M3700" s="2">
        <f>机器人辅助表!C3700</f>
        <v>18175.502516685956</v>
      </c>
      <c r="N3700" s="2">
        <v>2</v>
      </c>
      <c r="O3700" s="2">
        <f>机器人辅助表!D3700</f>
        <v>1129.0616189494319</v>
      </c>
      <c r="P3700" s="2">
        <v>3</v>
      </c>
      <c r="Q3700" s="2">
        <f>机器人辅助表!E3700</f>
        <v>501.80516397752518</v>
      </c>
      <c r="R3700" s="2">
        <v>6</v>
      </c>
      <c r="S3700" s="2">
        <f>机器人辅助表!F3700</f>
        <v>5919.4476000000004</v>
      </c>
      <c r="T3700">
        <v>0</v>
      </c>
      <c r="U3700">
        <v>0</v>
      </c>
      <c r="V3700">
        <v>0</v>
      </c>
      <c r="W3700">
        <v>0</v>
      </c>
      <c r="X3700">
        <v>0</v>
      </c>
      <c r="Y3700">
        <v>0</v>
      </c>
      <c r="Z3700">
        <v>0</v>
      </c>
      <c r="AA3700">
        <v>0</v>
      </c>
      <c r="AB3700">
        <v>0</v>
      </c>
      <c r="AC3700">
        <v>0</v>
      </c>
      <c r="AD3700">
        <v>0</v>
      </c>
      <c r="AE3700">
        <v>0</v>
      </c>
      <c r="AF3700">
        <v>0</v>
      </c>
      <c r="AG3700">
        <v>0</v>
      </c>
      <c r="BD3700">
        <v>11</v>
      </c>
      <c r="BE3700">
        <v>9211104</v>
      </c>
      <c r="BF3700">
        <v>9214102</v>
      </c>
      <c r="BG3700">
        <v>9214204</v>
      </c>
      <c r="BH3700">
        <v>9214302</v>
      </c>
      <c r="BI3700">
        <v>9214404</v>
      </c>
      <c r="BJ3700">
        <v>9222103</v>
      </c>
      <c r="BK3700">
        <v>9223102</v>
      </c>
      <c r="BL3700">
        <v>9223204</v>
      </c>
      <c r="BM3700">
        <v>9223302</v>
      </c>
      <c r="BN3700">
        <v>9223402</v>
      </c>
      <c r="BO3700">
        <v>9215103</v>
      </c>
    </row>
    <row r="3701" spans="1:67" x14ac:dyDescent="0.15">
      <c r="A3701">
        <v>3700</v>
      </c>
      <c r="B3701" t="s">
        <v>4322</v>
      </c>
      <c r="E3701">
        <f>机器人辅助表!B3701</f>
        <v>41</v>
      </c>
      <c r="F3701">
        <v>1</v>
      </c>
      <c r="G3701">
        <v>58001</v>
      </c>
      <c r="H3701">
        <v>0</v>
      </c>
      <c r="I3701">
        <f>机器人辅助表!H3701</f>
        <v>7778.5709898214864</v>
      </c>
      <c r="J3701">
        <v>2</v>
      </c>
      <c r="K3701">
        <v>4</v>
      </c>
      <c r="L3701">
        <v>1</v>
      </c>
      <c r="M3701" s="2">
        <f>机器人辅助表!C3701</f>
        <v>35953.501719404136</v>
      </c>
      <c r="N3701" s="2">
        <v>2</v>
      </c>
      <c r="O3701" s="2">
        <f>机器人辅助表!D3701</f>
        <v>1918.2383575904355</v>
      </c>
      <c r="P3701" s="2">
        <v>3</v>
      </c>
      <c r="Q3701" s="2">
        <f>机器人辅助表!E3701</f>
        <v>852.55038115130458</v>
      </c>
      <c r="R3701" s="2">
        <v>6</v>
      </c>
      <c r="S3701" s="2">
        <f>机器人辅助表!F3701</f>
        <v>6685.9225999999999</v>
      </c>
      <c r="T3701">
        <v>0</v>
      </c>
      <c r="U3701">
        <v>0</v>
      </c>
      <c r="V3701">
        <v>0</v>
      </c>
      <c r="W3701">
        <v>0</v>
      </c>
      <c r="X3701">
        <v>0</v>
      </c>
      <c r="Y3701">
        <v>0</v>
      </c>
      <c r="Z3701">
        <v>0</v>
      </c>
      <c r="AA3701">
        <v>0</v>
      </c>
      <c r="AB3701">
        <v>0</v>
      </c>
      <c r="AC3701">
        <v>0</v>
      </c>
      <c r="AD3701">
        <v>0</v>
      </c>
      <c r="AE3701">
        <v>0</v>
      </c>
      <c r="AF3701">
        <v>0</v>
      </c>
      <c r="AG3701">
        <v>0</v>
      </c>
      <c r="BD3701">
        <v>11</v>
      </c>
      <c r="BE3701">
        <v>9113102</v>
      </c>
      <c r="BF3701">
        <v>9121104</v>
      </c>
      <c r="BG3701">
        <v>9121202</v>
      </c>
      <c r="BH3701">
        <v>9121304</v>
      </c>
      <c r="BI3701">
        <v>9121402</v>
      </c>
      <c r="BJ3701">
        <v>9114103</v>
      </c>
      <c r="BK3701">
        <v>9122103</v>
      </c>
      <c r="BL3701">
        <v>9122203</v>
      </c>
      <c r="BM3701">
        <v>9122303</v>
      </c>
      <c r="BN3701">
        <v>9122404</v>
      </c>
      <c r="BO3701">
        <v>9115102</v>
      </c>
    </row>
    <row r="3702" spans="1:67" x14ac:dyDescent="0.15">
      <c r="A3702">
        <v>3701</v>
      </c>
      <c r="B3702" t="s">
        <v>4323</v>
      </c>
      <c r="E3702">
        <f>机器人辅助表!B3702</f>
        <v>21</v>
      </c>
      <c r="F3702">
        <v>3</v>
      </c>
      <c r="G3702">
        <v>58201</v>
      </c>
      <c r="H3702">
        <v>0</v>
      </c>
      <c r="I3702">
        <f>机器人辅助表!H3702</f>
        <v>2509.1916854624351</v>
      </c>
      <c r="J3702">
        <v>2</v>
      </c>
      <c r="K3702">
        <v>4</v>
      </c>
      <c r="L3702">
        <v>1</v>
      </c>
      <c r="M3702" s="2">
        <f>机器人辅助表!C3702</f>
        <v>4328.2892152500017</v>
      </c>
      <c r="N3702" s="2">
        <v>2</v>
      </c>
      <c r="O3702" s="2">
        <f>机器人辅助表!D3702</f>
        <v>351.93317165217411</v>
      </c>
      <c r="P3702" s="2">
        <v>3</v>
      </c>
      <c r="Q3702" s="2">
        <f>机器人辅助表!E3702</f>
        <v>156.41474295652182</v>
      </c>
      <c r="R3702" s="2">
        <v>6</v>
      </c>
      <c r="S3702" s="2">
        <f>机器人辅助表!F3702</f>
        <v>4145.6282000000001</v>
      </c>
      <c r="T3702">
        <v>0</v>
      </c>
      <c r="U3702">
        <v>0</v>
      </c>
      <c r="V3702">
        <v>0</v>
      </c>
      <c r="W3702">
        <v>0</v>
      </c>
      <c r="X3702">
        <v>0</v>
      </c>
      <c r="Y3702">
        <v>0</v>
      </c>
      <c r="Z3702">
        <v>0</v>
      </c>
      <c r="AA3702">
        <v>0</v>
      </c>
      <c r="AB3702">
        <v>0</v>
      </c>
      <c r="AC3702">
        <v>0</v>
      </c>
      <c r="AD3702">
        <v>0</v>
      </c>
      <c r="AE3702">
        <v>0</v>
      </c>
      <c r="AF3702">
        <v>0</v>
      </c>
      <c r="AG3702">
        <v>0</v>
      </c>
      <c r="BD3702">
        <v>8</v>
      </c>
      <c r="BE3702">
        <v>9323102</v>
      </c>
      <c r="BF3702">
        <v>9324104</v>
      </c>
      <c r="BG3702">
        <v>9324202</v>
      </c>
      <c r="BH3702">
        <v>9324303</v>
      </c>
      <c r="BI3702">
        <v>9324403</v>
      </c>
      <c r="BJ3702">
        <v>9312104</v>
      </c>
      <c r="BK3702">
        <v>9311102</v>
      </c>
      <c r="BL3702">
        <v>9315104</v>
      </c>
    </row>
    <row r="3703" spans="1:67" x14ac:dyDescent="0.15">
      <c r="A3703">
        <v>3702</v>
      </c>
      <c r="B3703" t="s">
        <v>1654</v>
      </c>
      <c r="E3703">
        <f>机器人辅助表!B3703</f>
        <v>22</v>
      </c>
      <c r="F3703">
        <v>3</v>
      </c>
      <c r="G3703">
        <v>58201</v>
      </c>
      <c r="H3703">
        <v>0</v>
      </c>
      <c r="I3703">
        <f>机器人辅助表!H3703</f>
        <v>3051.4378082337394</v>
      </c>
      <c r="J3703">
        <v>2</v>
      </c>
      <c r="K3703">
        <v>4</v>
      </c>
      <c r="L3703">
        <v>1</v>
      </c>
      <c r="M3703" s="2">
        <f>机器人辅助表!C3703</f>
        <v>5579.9855874782606</v>
      </c>
      <c r="N3703" s="2">
        <v>2</v>
      </c>
      <c r="O3703" s="2">
        <f>机器人辅助表!D3703</f>
        <v>441.00874017391311</v>
      </c>
      <c r="P3703" s="2">
        <v>3</v>
      </c>
      <c r="Q3703" s="2">
        <f>机器人辅助表!E3703</f>
        <v>196.00388452173917</v>
      </c>
      <c r="R3703" s="2">
        <v>6</v>
      </c>
      <c r="S3703" s="2">
        <f>机器人辅助表!F3703</f>
        <v>4948.9787999999999</v>
      </c>
      <c r="T3703">
        <v>0</v>
      </c>
      <c r="U3703">
        <v>0</v>
      </c>
      <c r="V3703">
        <v>0</v>
      </c>
      <c r="W3703">
        <v>0</v>
      </c>
      <c r="X3703">
        <v>0</v>
      </c>
      <c r="Y3703">
        <v>0</v>
      </c>
      <c r="Z3703">
        <v>0</v>
      </c>
      <c r="AA3703">
        <v>0</v>
      </c>
      <c r="AB3703">
        <v>0</v>
      </c>
      <c r="AC3703">
        <v>0</v>
      </c>
      <c r="AD3703">
        <v>0</v>
      </c>
      <c r="AE3703">
        <v>0</v>
      </c>
      <c r="AF3703">
        <v>0</v>
      </c>
      <c r="AG3703">
        <v>0</v>
      </c>
      <c r="BD3703">
        <v>8</v>
      </c>
      <c r="BE3703">
        <v>9323104</v>
      </c>
      <c r="BF3703">
        <v>9324102</v>
      </c>
      <c r="BG3703">
        <v>9324202</v>
      </c>
      <c r="BH3703">
        <v>9324302</v>
      </c>
      <c r="BI3703">
        <v>9324403</v>
      </c>
      <c r="BJ3703">
        <v>9312104</v>
      </c>
      <c r="BK3703">
        <v>9311103</v>
      </c>
      <c r="BL3703">
        <v>9315102</v>
      </c>
    </row>
    <row r="3704" spans="1:67" x14ac:dyDescent="0.15">
      <c r="A3704">
        <v>3703</v>
      </c>
      <c r="B3704" t="s">
        <v>4324</v>
      </c>
      <c r="E3704">
        <f>机器人辅助表!B3704</f>
        <v>28</v>
      </c>
      <c r="F3704">
        <v>3</v>
      </c>
      <c r="G3704">
        <v>58201</v>
      </c>
      <c r="H3704">
        <v>0</v>
      </c>
      <c r="I3704">
        <f>机器人辅助表!H3704</f>
        <v>2706.4905985756905</v>
      </c>
      <c r="J3704">
        <v>2</v>
      </c>
      <c r="K3704">
        <v>4</v>
      </c>
      <c r="L3704">
        <v>1</v>
      </c>
      <c r="M3704" s="2">
        <f>机器人辅助表!C3704</f>
        <v>7125.5705984428114</v>
      </c>
      <c r="N3704" s="2">
        <v>2</v>
      </c>
      <c r="O3704" s="2">
        <f>机器人辅助表!D3704</f>
        <v>482.18146906755868</v>
      </c>
      <c r="P3704" s="2">
        <v>3</v>
      </c>
      <c r="Q3704" s="2">
        <f>机器人辅助表!E3704</f>
        <v>214.30287514113718</v>
      </c>
      <c r="R3704" s="2">
        <v>6</v>
      </c>
      <c r="S3704" s="2">
        <f>机器人辅助表!F3704</f>
        <v>3746.7696000000001</v>
      </c>
      <c r="T3704">
        <v>0</v>
      </c>
      <c r="U3704">
        <v>0</v>
      </c>
      <c r="V3704">
        <v>0</v>
      </c>
      <c r="W3704">
        <v>0</v>
      </c>
      <c r="X3704">
        <v>0</v>
      </c>
      <c r="Y3704">
        <v>0</v>
      </c>
      <c r="Z3704">
        <v>0</v>
      </c>
      <c r="AA3704">
        <v>0</v>
      </c>
      <c r="AB3704">
        <v>0</v>
      </c>
      <c r="AC3704">
        <v>0</v>
      </c>
      <c r="AD3704">
        <v>0</v>
      </c>
      <c r="AE3704">
        <v>0</v>
      </c>
      <c r="AF3704">
        <v>0</v>
      </c>
      <c r="AG3704">
        <v>0</v>
      </c>
      <c r="BD3704">
        <v>8</v>
      </c>
      <c r="BE3704">
        <v>9323103</v>
      </c>
      <c r="BF3704">
        <v>9324104</v>
      </c>
      <c r="BG3704">
        <v>9324202</v>
      </c>
      <c r="BH3704">
        <v>9324304</v>
      </c>
      <c r="BI3704">
        <v>9324403</v>
      </c>
      <c r="BJ3704">
        <v>9312104</v>
      </c>
      <c r="BK3704">
        <v>9311103</v>
      </c>
      <c r="BL3704">
        <v>9315103</v>
      </c>
    </row>
    <row r="3705" spans="1:67" x14ac:dyDescent="0.15">
      <c r="A3705">
        <v>3704</v>
      </c>
      <c r="B3705" t="s">
        <v>4325</v>
      </c>
      <c r="E3705">
        <f>机器人辅助表!B3705</f>
        <v>41</v>
      </c>
      <c r="F3705">
        <v>1</v>
      </c>
      <c r="G3705">
        <v>58001</v>
      </c>
      <c r="H3705">
        <v>0</v>
      </c>
      <c r="I3705">
        <f>机器人辅助表!H3705</f>
        <v>10477.25888424935</v>
      </c>
      <c r="J3705">
        <v>2</v>
      </c>
      <c r="K3705">
        <v>4</v>
      </c>
      <c r="L3705">
        <v>1</v>
      </c>
      <c r="M3705" s="2">
        <f>机器人辅助表!C3705</f>
        <v>48427.165581238223</v>
      </c>
      <c r="N3705" s="2">
        <v>2</v>
      </c>
      <c r="O3705" s="2">
        <f>机器人辅助表!D3705</f>
        <v>2583.7496245095663</v>
      </c>
      <c r="P3705" s="2">
        <v>3</v>
      </c>
      <c r="Q3705" s="2">
        <f>机器人辅助表!E3705</f>
        <v>1148.3331664486961</v>
      </c>
      <c r="R3705" s="2">
        <v>6</v>
      </c>
      <c r="S3705" s="2">
        <f>机器人辅助表!F3705</f>
        <v>9005.5284000000011</v>
      </c>
      <c r="T3705">
        <v>0</v>
      </c>
      <c r="U3705">
        <v>0</v>
      </c>
      <c r="V3705">
        <v>0</v>
      </c>
      <c r="W3705">
        <v>0</v>
      </c>
      <c r="X3705">
        <v>0</v>
      </c>
      <c r="Y3705">
        <v>0</v>
      </c>
      <c r="Z3705">
        <v>0</v>
      </c>
      <c r="AA3705">
        <v>0</v>
      </c>
      <c r="AB3705">
        <v>0</v>
      </c>
      <c r="AC3705">
        <v>0</v>
      </c>
      <c r="AD3705">
        <v>0</v>
      </c>
      <c r="AE3705">
        <v>0</v>
      </c>
      <c r="AF3705">
        <v>0</v>
      </c>
      <c r="AG3705">
        <v>0</v>
      </c>
      <c r="BD3705">
        <v>11</v>
      </c>
      <c r="BE3705">
        <v>9113102</v>
      </c>
      <c r="BF3705">
        <v>9121104</v>
      </c>
      <c r="BG3705">
        <v>9121203</v>
      </c>
      <c r="BH3705">
        <v>9121304</v>
      </c>
      <c r="BI3705">
        <v>9121404</v>
      </c>
      <c r="BJ3705">
        <v>9114102</v>
      </c>
      <c r="BK3705">
        <v>9122103</v>
      </c>
      <c r="BL3705">
        <v>9122203</v>
      </c>
      <c r="BM3705">
        <v>9122303</v>
      </c>
      <c r="BN3705">
        <v>9122403</v>
      </c>
      <c r="BO3705">
        <v>9115104</v>
      </c>
    </row>
    <row r="3706" spans="1:67" x14ac:dyDescent="0.15">
      <c r="A3706">
        <v>3705</v>
      </c>
      <c r="B3706" t="s">
        <v>1655</v>
      </c>
      <c r="E3706">
        <f>机器人辅助表!B3706</f>
        <v>44</v>
      </c>
      <c r="F3706">
        <v>3</v>
      </c>
      <c r="G3706">
        <v>58201</v>
      </c>
      <c r="H3706">
        <v>0</v>
      </c>
      <c r="I3706">
        <f>机器人辅助表!H3706</f>
        <v>9599.7632289668727</v>
      </c>
      <c r="J3706">
        <v>2</v>
      </c>
      <c r="K3706">
        <v>4</v>
      </c>
      <c r="L3706">
        <v>1</v>
      </c>
      <c r="M3706" s="2">
        <f>机器人辅助表!C3706</f>
        <v>49582.54681796924</v>
      </c>
      <c r="N3706" s="2">
        <v>2</v>
      </c>
      <c r="O3706" s="2">
        <f>机器人辅助表!D3706</f>
        <v>2456.5940432909701</v>
      </c>
      <c r="P3706" s="2">
        <v>3</v>
      </c>
      <c r="Q3706" s="2">
        <f>机器人辅助表!E3706</f>
        <v>1091.8195747959869</v>
      </c>
      <c r="R3706" s="2">
        <v>6</v>
      </c>
      <c r="S3706" s="2">
        <f>机器人辅助表!F3706</f>
        <v>7259.08</v>
      </c>
      <c r="T3706">
        <v>0</v>
      </c>
      <c r="U3706">
        <v>0</v>
      </c>
      <c r="V3706">
        <v>0</v>
      </c>
      <c r="W3706">
        <v>0</v>
      </c>
      <c r="X3706">
        <v>0</v>
      </c>
      <c r="Y3706">
        <v>0</v>
      </c>
      <c r="Z3706">
        <v>0</v>
      </c>
      <c r="AA3706">
        <v>0</v>
      </c>
      <c r="AB3706">
        <v>0</v>
      </c>
      <c r="AC3706">
        <v>0</v>
      </c>
      <c r="AD3706">
        <v>0</v>
      </c>
      <c r="AE3706">
        <v>0</v>
      </c>
      <c r="AF3706">
        <v>0</v>
      </c>
      <c r="AG3706">
        <v>0</v>
      </c>
      <c r="BD3706">
        <v>8</v>
      </c>
      <c r="BE3706">
        <v>9323103</v>
      </c>
      <c r="BF3706">
        <v>9324102</v>
      </c>
      <c r="BG3706">
        <v>9324204</v>
      </c>
      <c r="BH3706">
        <v>9324303</v>
      </c>
      <c r="BI3706">
        <v>9324402</v>
      </c>
      <c r="BJ3706">
        <v>9312104</v>
      </c>
      <c r="BK3706">
        <v>9311102</v>
      </c>
      <c r="BL3706">
        <v>9315104</v>
      </c>
    </row>
    <row r="3707" spans="1:67" x14ac:dyDescent="0.15">
      <c r="A3707">
        <v>3706</v>
      </c>
      <c r="B3707" t="s">
        <v>1656</v>
      </c>
      <c r="E3707">
        <f>机器人辅助表!B3707</f>
        <v>44</v>
      </c>
      <c r="F3707">
        <v>3</v>
      </c>
      <c r="G3707">
        <v>58201</v>
      </c>
      <c r="H3707">
        <v>0</v>
      </c>
      <c r="I3707">
        <f>机器人辅助表!H3707</f>
        <v>6335.843731118136</v>
      </c>
      <c r="J3707">
        <v>2</v>
      </c>
      <c r="K3707">
        <v>4</v>
      </c>
      <c r="L3707">
        <v>1</v>
      </c>
      <c r="M3707" s="2">
        <f>机器人辅助表!C3707</f>
        <v>32724.4808998597</v>
      </c>
      <c r="N3707" s="2">
        <v>2</v>
      </c>
      <c r="O3707" s="2">
        <f>机器人辅助表!D3707</f>
        <v>1621.3520685720405</v>
      </c>
      <c r="P3707" s="2">
        <v>3</v>
      </c>
      <c r="Q3707" s="2">
        <f>机器人辅助表!E3707</f>
        <v>720.60091936535139</v>
      </c>
      <c r="R3707" s="2">
        <v>6</v>
      </c>
      <c r="S3707" s="2">
        <f>机器人辅助表!F3707</f>
        <v>4790.9928</v>
      </c>
      <c r="T3707">
        <v>0</v>
      </c>
      <c r="U3707">
        <v>0</v>
      </c>
      <c r="V3707">
        <v>0</v>
      </c>
      <c r="W3707">
        <v>0</v>
      </c>
      <c r="X3707">
        <v>0</v>
      </c>
      <c r="Y3707">
        <v>0</v>
      </c>
      <c r="Z3707">
        <v>0</v>
      </c>
      <c r="AA3707">
        <v>0</v>
      </c>
      <c r="AB3707">
        <v>0</v>
      </c>
      <c r="AC3707">
        <v>0</v>
      </c>
      <c r="AD3707">
        <v>0</v>
      </c>
      <c r="AE3707">
        <v>0</v>
      </c>
      <c r="AF3707">
        <v>0</v>
      </c>
      <c r="AG3707">
        <v>0</v>
      </c>
      <c r="BD3707">
        <v>8</v>
      </c>
      <c r="BE3707">
        <v>9323103</v>
      </c>
      <c r="BF3707">
        <v>9324103</v>
      </c>
      <c r="BG3707">
        <v>9324204</v>
      </c>
      <c r="BH3707">
        <v>9324304</v>
      </c>
      <c r="BI3707">
        <v>9324404</v>
      </c>
      <c r="BJ3707">
        <v>9312103</v>
      </c>
      <c r="BK3707">
        <v>9311102</v>
      </c>
      <c r="BL3707">
        <v>9315103</v>
      </c>
    </row>
    <row r="3708" spans="1:67" x14ac:dyDescent="0.15">
      <c r="A3708">
        <v>3707</v>
      </c>
      <c r="B3708" t="s">
        <v>1657</v>
      </c>
      <c r="E3708">
        <f>机器人辅助表!B3708</f>
        <v>47</v>
      </c>
      <c r="F3708">
        <v>3</v>
      </c>
      <c r="G3708">
        <v>58201</v>
      </c>
      <c r="H3708">
        <v>0</v>
      </c>
      <c r="I3708">
        <f>机器人辅助表!H3708</f>
        <v>12453.897166295132</v>
      </c>
      <c r="J3708">
        <v>2</v>
      </c>
      <c r="K3708">
        <v>4</v>
      </c>
      <c r="L3708">
        <v>1</v>
      </c>
      <c r="M3708" s="2">
        <f>机器人辅助表!C3708</f>
        <v>70748.778466003569</v>
      </c>
      <c r="N3708" s="2">
        <v>2</v>
      </c>
      <c r="O3708" s="2">
        <f>机器人辅助表!D3708</f>
        <v>3269.3555159578605</v>
      </c>
      <c r="P3708" s="2">
        <v>3</v>
      </c>
      <c r="Q3708" s="2">
        <f>机器人辅助表!E3708</f>
        <v>1453.0468959812715</v>
      </c>
      <c r="R3708" s="2">
        <v>6</v>
      </c>
      <c r="S3708" s="2">
        <f>机器人辅助表!F3708</f>
        <v>8311.4531999999999</v>
      </c>
      <c r="T3708">
        <v>0</v>
      </c>
      <c r="U3708">
        <v>0</v>
      </c>
      <c r="V3708">
        <v>0</v>
      </c>
      <c r="W3708">
        <v>0</v>
      </c>
      <c r="X3708">
        <v>0</v>
      </c>
      <c r="Y3708">
        <v>0</v>
      </c>
      <c r="Z3708">
        <v>0</v>
      </c>
      <c r="AA3708">
        <v>0</v>
      </c>
      <c r="AB3708">
        <v>0</v>
      </c>
      <c r="AC3708">
        <v>0</v>
      </c>
      <c r="AD3708">
        <v>0</v>
      </c>
      <c r="AE3708">
        <v>0</v>
      </c>
      <c r="AF3708">
        <v>0</v>
      </c>
      <c r="AG3708">
        <v>0</v>
      </c>
      <c r="BD3708">
        <v>8</v>
      </c>
      <c r="BE3708">
        <v>9323103</v>
      </c>
      <c r="BF3708">
        <v>9324102</v>
      </c>
      <c r="BG3708">
        <v>9324204</v>
      </c>
      <c r="BH3708">
        <v>9324304</v>
      </c>
      <c r="BI3708">
        <v>9324403</v>
      </c>
      <c r="BJ3708">
        <v>9312102</v>
      </c>
      <c r="BK3708">
        <v>9311102</v>
      </c>
      <c r="BL3708">
        <v>9315102</v>
      </c>
    </row>
    <row r="3709" spans="1:67" x14ac:dyDescent="0.15">
      <c r="A3709">
        <v>3708</v>
      </c>
      <c r="B3709" t="s">
        <v>4326</v>
      </c>
      <c r="E3709">
        <f>机器人辅助表!B3709</f>
        <v>23</v>
      </c>
      <c r="F3709">
        <v>3</v>
      </c>
      <c r="G3709">
        <v>58201</v>
      </c>
      <c r="H3709">
        <v>0</v>
      </c>
      <c r="I3709">
        <f>机器人辅助表!H3709</f>
        <v>2443.701986697231</v>
      </c>
      <c r="J3709">
        <v>2</v>
      </c>
      <c r="K3709">
        <v>4</v>
      </c>
      <c r="L3709">
        <v>1</v>
      </c>
      <c r="M3709" s="2">
        <f>机器人辅助表!C3709</f>
        <v>4779.8064561923093</v>
      </c>
      <c r="N3709" s="2">
        <v>2</v>
      </c>
      <c r="O3709" s="2">
        <f>机器人辅助表!D3709</f>
        <v>367.48111569230781</v>
      </c>
      <c r="P3709" s="2">
        <v>3</v>
      </c>
      <c r="Q3709" s="2">
        <f>机器人辅助表!E3709</f>
        <v>163.32494030769237</v>
      </c>
      <c r="R3709" s="2">
        <v>6</v>
      </c>
      <c r="S3709" s="2">
        <f>机器人辅助表!F3709</f>
        <v>3865.9411999999998</v>
      </c>
      <c r="T3709">
        <v>0</v>
      </c>
      <c r="U3709">
        <v>0</v>
      </c>
      <c r="V3709">
        <v>0</v>
      </c>
      <c r="W3709">
        <v>0</v>
      </c>
      <c r="X3709">
        <v>0</v>
      </c>
      <c r="Y3709">
        <v>0</v>
      </c>
      <c r="Z3709">
        <v>0</v>
      </c>
      <c r="AA3709">
        <v>0</v>
      </c>
      <c r="AB3709">
        <v>0</v>
      </c>
      <c r="AC3709">
        <v>0</v>
      </c>
      <c r="AD3709">
        <v>0</v>
      </c>
      <c r="AE3709">
        <v>0</v>
      </c>
      <c r="AF3709">
        <v>0</v>
      </c>
      <c r="AG3709">
        <v>0</v>
      </c>
      <c r="BD3709">
        <v>8</v>
      </c>
      <c r="BE3709">
        <v>9323102</v>
      </c>
      <c r="BF3709">
        <v>9324102</v>
      </c>
      <c r="BG3709">
        <v>9324204</v>
      </c>
      <c r="BH3709">
        <v>9324303</v>
      </c>
      <c r="BI3709">
        <v>9324404</v>
      </c>
      <c r="BJ3709">
        <v>9312103</v>
      </c>
      <c r="BK3709">
        <v>9311104</v>
      </c>
      <c r="BL3709">
        <v>9315104</v>
      </c>
    </row>
    <row r="3710" spans="1:67" x14ac:dyDescent="0.15">
      <c r="A3710">
        <v>3709</v>
      </c>
      <c r="B3710" t="s">
        <v>4327</v>
      </c>
      <c r="E3710">
        <f>机器人辅助表!B3710</f>
        <v>34</v>
      </c>
      <c r="F3710">
        <v>1</v>
      </c>
      <c r="G3710">
        <v>58001</v>
      </c>
      <c r="H3710">
        <v>0</v>
      </c>
      <c r="I3710">
        <f>机器人辅助表!H3710</f>
        <v>7404.1395968657989</v>
      </c>
      <c r="J3710">
        <v>2</v>
      </c>
      <c r="K3710">
        <v>4</v>
      </c>
      <c r="L3710">
        <v>1</v>
      </c>
      <c r="M3710" s="2">
        <f>机器人辅助表!C3710</f>
        <v>25659.532964733113</v>
      </c>
      <c r="N3710" s="2">
        <v>2</v>
      </c>
      <c r="O3710" s="2">
        <f>机器人辅助表!D3710</f>
        <v>1593.9693443991978</v>
      </c>
      <c r="P3710" s="2">
        <v>3</v>
      </c>
      <c r="Q3710" s="2">
        <f>机器人辅助表!E3710</f>
        <v>708.43081973297672</v>
      </c>
      <c r="R3710" s="2">
        <v>6</v>
      </c>
      <c r="S3710" s="2">
        <f>机器人辅助表!F3710</f>
        <v>8356.8672000000006</v>
      </c>
      <c r="T3710">
        <v>0</v>
      </c>
      <c r="U3710">
        <v>0</v>
      </c>
      <c r="V3710">
        <v>0</v>
      </c>
      <c r="W3710">
        <v>0</v>
      </c>
      <c r="X3710">
        <v>0</v>
      </c>
      <c r="Y3710">
        <v>0</v>
      </c>
      <c r="Z3710">
        <v>0</v>
      </c>
      <c r="AA3710">
        <v>0</v>
      </c>
      <c r="AB3710">
        <v>0</v>
      </c>
      <c r="AC3710">
        <v>0</v>
      </c>
      <c r="AD3710">
        <v>0</v>
      </c>
      <c r="AE3710">
        <v>0</v>
      </c>
      <c r="AF3710">
        <v>0</v>
      </c>
      <c r="AG3710">
        <v>0</v>
      </c>
      <c r="BD3710">
        <v>11</v>
      </c>
      <c r="BE3710">
        <v>9113104</v>
      </c>
      <c r="BF3710">
        <v>9121104</v>
      </c>
      <c r="BG3710">
        <v>9121204</v>
      </c>
      <c r="BH3710">
        <v>9121304</v>
      </c>
      <c r="BI3710">
        <v>9121402</v>
      </c>
      <c r="BJ3710">
        <v>9114102</v>
      </c>
      <c r="BK3710">
        <v>9122104</v>
      </c>
      <c r="BL3710">
        <v>9122203</v>
      </c>
      <c r="BM3710">
        <v>9122302</v>
      </c>
      <c r="BN3710">
        <v>9122402</v>
      </c>
      <c r="BO3710">
        <v>9115103</v>
      </c>
    </row>
    <row r="3711" spans="1:67" x14ac:dyDescent="0.15">
      <c r="A3711">
        <v>3710</v>
      </c>
      <c r="B3711" t="s">
        <v>4328</v>
      </c>
      <c r="E3711">
        <f>机器人辅助表!B3711</f>
        <v>47</v>
      </c>
      <c r="F3711">
        <v>2</v>
      </c>
      <c r="G3711">
        <v>58101</v>
      </c>
      <c r="H3711">
        <v>0</v>
      </c>
      <c r="I3711">
        <f>机器人辅助表!H3711</f>
        <v>17988.962573537407</v>
      </c>
      <c r="J3711">
        <v>2</v>
      </c>
      <c r="K3711">
        <v>4</v>
      </c>
      <c r="L3711">
        <v>1</v>
      </c>
      <c r="M3711" s="2">
        <f>机器人辅助表!C3711</f>
        <v>102192.68000644959</v>
      </c>
      <c r="N3711" s="2">
        <v>2</v>
      </c>
      <c r="O3711" s="2">
        <f>机器人辅助表!D3711</f>
        <v>4722.4024119391315</v>
      </c>
      <c r="P3711" s="2">
        <v>3</v>
      </c>
      <c r="Q3711" s="2">
        <f>机器人辅助表!E3711</f>
        <v>2098.845516417392</v>
      </c>
      <c r="R3711" s="2">
        <v>6</v>
      </c>
      <c r="S3711" s="2">
        <f>机器人辅助表!F3711</f>
        <v>12005.4324</v>
      </c>
      <c r="T3711">
        <v>0</v>
      </c>
      <c r="U3711">
        <v>0</v>
      </c>
      <c r="V3711">
        <v>0</v>
      </c>
      <c r="W3711">
        <v>0</v>
      </c>
      <c r="X3711">
        <v>0</v>
      </c>
      <c r="Y3711">
        <v>0</v>
      </c>
      <c r="Z3711">
        <v>0</v>
      </c>
      <c r="AA3711">
        <v>0</v>
      </c>
      <c r="AB3711">
        <v>0</v>
      </c>
      <c r="AC3711">
        <v>0</v>
      </c>
      <c r="AD3711">
        <v>0</v>
      </c>
      <c r="AE3711">
        <v>0</v>
      </c>
      <c r="AF3711">
        <v>0</v>
      </c>
      <c r="AG3711">
        <v>0</v>
      </c>
      <c r="BD3711">
        <v>11</v>
      </c>
      <c r="BE3711">
        <v>9211103</v>
      </c>
      <c r="BF3711">
        <v>9214103</v>
      </c>
      <c r="BG3711">
        <v>9214203</v>
      </c>
      <c r="BH3711">
        <v>9214304</v>
      </c>
      <c r="BI3711">
        <v>9214403</v>
      </c>
      <c r="BJ3711">
        <v>9222104</v>
      </c>
      <c r="BK3711">
        <v>9223103</v>
      </c>
      <c r="BL3711">
        <v>9223203</v>
      </c>
      <c r="BM3711">
        <v>9223302</v>
      </c>
      <c r="BN3711">
        <v>9223402</v>
      </c>
      <c r="BO3711">
        <v>9215104</v>
      </c>
    </row>
    <row r="3712" spans="1:67" x14ac:dyDescent="0.15">
      <c r="A3712">
        <v>3711</v>
      </c>
      <c r="B3712" t="s">
        <v>4329</v>
      </c>
      <c r="E3712">
        <f>机器人辅助表!B3712</f>
        <v>35</v>
      </c>
      <c r="F3712">
        <v>1</v>
      </c>
      <c r="G3712">
        <v>58001</v>
      </c>
      <c r="H3712">
        <v>0</v>
      </c>
      <c r="I3712">
        <f>机器人辅助表!H3712</f>
        <v>5897.6954593669561</v>
      </c>
      <c r="J3712">
        <v>2</v>
      </c>
      <c r="K3712">
        <v>4</v>
      </c>
      <c r="L3712">
        <v>1</v>
      </c>
      <c r="M3712" s="2">
        <f>机器人辅助表!C3712</f>
        <v>21175.952133913048</v>
      </c>
      <c r="N3712" s="2">
        <v>2</v>
      </c>
      <c r="O3712" s="2">
        <f>机器人辅助表!D3712</f>
        <v>1303.7910166956524</v>
      </c>
      <c r="P3712" s="2">
        <v>3</v>
      </c>
      <c r="Q3712" s="2">
        <f>机器人辅助表!E3712</f>
        <v>579.46267408695678</v>
      </c>
      <c r="R3712" s="2">
        <v>6</v>
      </c>
      <c r="S3712" s="2">
        <f>机器人辅助表!F3712</f>
        <v>6424.866</v>
      </c>
      <c r="T3712">
        <v>0</v>
      </c>
      <c r="U3712">
        <v>0</v>
      </c>
      <c r="V3712">
        <v>0</v>
      </c>
      <c r="W3712">
        <v>0</v>
      </c>
      <c r="X3712">
        <v>0</v>
      </c>
      <c r="Y3712">
        <v>0</v>
      </c>
      <c r="Z3712">
        <v>0</v>
      </c>
      <c r="AA3712">
        <v>0</v>
      </c>
      <c r="AB3712">
        <v>0</v>
      </c>
      <c r="AC3712">
        <v>0</v>
      </c>
      <c r="AD3712">
        <v>0</v>
      </c>
      <c r="AE3712">
        <v>0</v>
      </c>
      <c r="AF3712">
        <v>0</v>
      </c>
      <c r="AG3712">
        <v>0</v>
      </c>
      <c r="BD3712">
        <v>11</v>
      </c>
      <c r="BE3712">
        <v>9113102</v>
      </c>
      <c r="BF3712">
        <v>9121102</v>
      </c>
      <c r="BG3712">
        <v>9121202</v>
      </c>
      <c r="BH3712">
        <v>9121303</v>
      </c>
      <c r="BI3712">
        <v>9121402</v>
      </c>
      <c r="BJ3712">
        <v>9114102</v>
      </c>
      <c r="BK3712">
        <v>9122103</v>
      </c>
      <c r="BL3712">
        <v>9122203</v>
      </c>
      <c r="BM3712">
        <v>9122302</v>
      </c>
      <c r="BN3712">
        <v>9122402</v>
      </c>
      <c r="BO3712">
        <v>9115102</v>
      </c>
    </row>
    <row r="3713" spans="1:67" x14ac:dyDescent="0.15">
      <c r="A3713">
        <v>3712</v>
      </c>
      <c r="B3713" t="s">
        <v>1658</v>
      </c>
      <c r="E3713">
        <f>机器人辅助表!B3713</f>
        <v>34</v>
      </c>
      <c r="F3713">
        <v>1</v>
      </c>
      <c r="G3713">
        <v>58001</v>
      </c>
      <c r="H3713">
        <v>0</v>
      </c>
      <c r="I3713">
        <f>机器人辅助表!H3713</f>
        <v>6787.1279637936495</v>
      </c>
      <c r="J3713">
        <v>2</v>
      </c>
      <c r="K3713">
        <v>4</v>
      </c>
      <c r="L3713">
        <v>1</v>
      </c>
      <c r="M3713" s="2">
        <f>机器人辅助表!C3713</f>
        <v>23521.238551005357</v>
      </c>
      <c r="N3713" s="2">
        <v>2</v>
      </c>
      <c r="O3713" s="2">
        <f>机器人辅助表!D3713</f>
        <v>1461.1385656992647</v>
      </c>
      <c r="P3713" s="2">
        <v>3</v>
      </c>
      <c r="Q3713" s="2">
        <f>机器人辅助表!E3713</f>
        <v>649.39491808856201</v>
      </c>
      <c r="R3713" s="2">
        <v>6</v>
      </c>
      <c r="S3713" s="2">
        <f>机器人辅助表!F3713</f>
        <v>7660.4616000000005</v>
      </c>
      <c r="T3713">
        <v>0</v>
      </c>
      <c r="U3713">
        <v>0</v>
      </c>
      <c r="V3713">
        <v>0</v>
      </c>
      <c r="W3713">
        <v>0</v>
      </c>
      <c r="X3713">
        <v>0</v>
      </c>
      <c r="Y3713">
        <v>0</v>
      </c>
      <c r="Z3713">
        <v>0</v>
      </c>
      <c r="AA3713">
        <v>0</v>
      </c>
      <c r="AB3713">
        <v>0</v>
      </c>
      <c r="AC3713">
        <v>0</v>
      </c>
      <c r="AD3713">
        <v>0</v>
      </c>
      <c r="AE3713">
        <v>0</v>
      </c>
      <c r="AF3713">
        <v>0</v>
      </c>
      <c r="AG3713">
        <v>0</v>
      </c>
      <c r="BD3713">
        <v>11</v>
      </c>
      <c r="BE3713">
        <v>9113102</v>
      </c>
      <c r="BF3713">
        <v>9121103</v>
      </c>
      <c r="BG3713">
        <v>9121204</v>
      </c>
      <c r="BH3713">
        <v>9121303</v>
      </c>
      <c r="BI3713">
        <v>9121404</v>
      </c>
      <c r="BJ3713">
        <v>9114102</v>
      </c>
      <c r="BK3713">
        <v>9122102</v>
      </c>
      <c r="BL3713">
        <v>9122204</v>
      </c>
      <c r="BM3713">
        <v>9122303</v>
      </c>
      <c r="BN3713">
        <v>9122404</v>
      </c>
      <c r="BO3713">
        <v>9115104</v>
      </c>
    </row>
    <row r="3714" spans="1:67" x14ac:dyDescent="0.15">
      <c r="A3714">
        <v>3713</v>
      </c>
      <c r="B3714" t="s">
        <v>4330</v>
      </c>
      <c r="E3714">
        <f>机器人辅助表!B3714</f>
        <v>41</v>
      </c>
      <c r="F3714">
        <v>1</v>
      </c>
      <c r="G3714">
        <v>58001</v>
      </c>
      <c r="H3714">
        <v>0</v>
      </c>
      <c r="I3714">
        <f>机器人辅助表!H3714</f>
        <v>9366.0344571319929</v>
      </c>
      <c r="J3714">
        <v>2</v>
      </c>
      <c r="K3714">
        <v>4</v>
      </c>
      <c r="L3714">
        <v>1</v>
      </c>
      <c r="M3714" s="2">
        <f>机器人辅助表!C3714</f>
        <v>43290.951049894771</v>
      </c>
      <c r="N3714" s="2">
        <v>2</v>
      </c>
      <c r="O3714" s="2">
        <f>机器人辅助表!D3714</f>
        <v>2309.7155734252183</v>
      </c>
      <c r="P3714" s="2">
        <v>3</v>
      </c>
      <c r="Q3714" s="2">
        <f>机器人辅助表!E3714</f>
        <v>1026.5402548556524</v>
      </c>
      <c r="R3714" s="2">
        <v>6</v>
      </c>
      <c r="S3714" s="2">
        <f>机器人辅助表!F3714</f>
        <v>8050.3965999999991</v>
      </c>
      <c r="T3714">
        <v>0</v>
      </c>
      <c r="U3714">
        <v>0</v>
      </c>
      <c r="V3714">
        <v>0</v>
      </c>
      <c r="W3714">
        <v>0</v>
      </c>
      <c r="X3714">
        <v>0</v>
      </c>
      <c r="Y3714">
        <v>0</v>
      </c>
      <c r="Z3714">
        <v>0</v>
      </c>
      <c r="AA3714">
        <v>0</v>
      </c>
      <c r="AB3714">
        <v>0</v>
      </c>
      <c r="AC3714">
        <v>0</v>
      </c>
      <c r="AD3714">
        <v>0</v>
      </c>
      <c r="AE3714">
        <v>0</v>
      </c>
      <c r="AF3714">
        <v>0</v>
      </c>
      <c r="AG3714">
        <v>0</v>
      </c>
      <c r="BD3714">
        <v>11</v>
      </c>
      <c r="BE3714">
        <v>9113103</v>
      </c>
      <c r="BF3714">
        <v>9121104</v>
      </c>
      <c r="BG3714">
        <v>9121204</v>
      </c>
      <c r="BH3714">
        <v>9121304</v>
      </c>
      <c r="BI3714">
        <v>9121404</v>
      </c>
      <c r="BJ3714">
        <v>9114104</v>
      </c>
      <c r="BK3714">
        <v>9122102</v>
      </c>
      <c r="BL3714">
        <v>9122203</v>
      </c>
      <c r="BM3714">
        <v>9122303</v>
      </c>
      <c r="BN3714">
        <v>9122403</v>
      </c>
      <c r="BO3714">
        <v>9115103</v>
      </c>
    </row>
    <row r="3715" spans="1:67" x14ac:dyDescent="0.15">
      <c r="A3715">
        <v>3714</v>
      </c>
      <c r="B3715" t="s">
        <v>4331</v>
      </c>
      <c r="E3715">
        <f>机器人辅助表!B3715</f>
        <v>45</v>
      </c>
      <c r="F3715">
        <v>2</v>
      </c>
      <c r="G3715">
        <v>58101</v>
      </c>
      <c r="H3715">
        <v>0</v>
      </c>
      <c r="I3715">
        <f>机器人辅助表!H3715</f>
        <v>14501.602310560753</v>
      </c>
      <c r="J3715">
        <v>2</v>
      </c>
      <c r="K3715">
        <v>4</v>
      </c>
      <c r="L3715">
        <v>1</v>
      </c>
      <c r="M3715" s="2">
        <f>机器人辅助表!C3715</f>
        <v>77438.030801718574</v>
      </c>
      <c r="N3715" s="2">
        <v>2</v>
      </c>
      <c r="O3715" s="2">
        <f>机器人辅助表!D3715</f>
        <v>3746.8954661989974</v>
      </c>
      <c r="P3715" s="2">
        <v>3</v>
      </c>
      <c r="Q3715" s="2">
        <f>机器人辅助表!E3715</f>
        <v>1665.2868738662212</v>
      </c>
      <c r="R3715" s="2">
        <v>6</v>
      </c>
      <c r="S3715" s="2">
        <f>机器人辅助表!F3715</f>
        <v>10514.602999999999</v>
      </c>
      <c r="T3715">
        <v>0</v>
      </c>
      <c r="U3715">
        <v>0</v>
      </c>
      <c r="V3715">
        <v>0</v>
      </c>
      <c r="W3715">
        <v>0</v>
      </c>
      <c r="X3715">
        <v>0</v>
      </c>
      <c r="Y3715">
        <v>0</v>
      </c>
      <c r="Z3715">
        <v>0</v>
      </c>
      <c r="AA3715">
        <v>0</v>
      </c>
      <c r="AB3715">
        <v>0</v>
      </c>
      <c r="AC3715">
        <v>0</v>
      </c>
      <c r="AD3715">
        <v>0</v>
      </c>
      <c r="AE3715">
        <v>0</v>
      </c>
      <c r="AF3715">
        <v>0</v>
      </c>
      <c r="AG3715">
        <v>0</v>
      </c>
      <c r="BD3715">
        <v>11</v>
      </c>
      <c r="BE3715">
        <v>9211104</v>
      </c>
      <c r="BF3715">
        <v>9214102</v>
      </c>
      <c r="BG3715">
        <v>9214204</v>
      </c>
      <c r="BH3715">
        <v>9214302</v>
      </c>
      <c r="BI3715">
        <v>9214402</v>
      </c>
      <c r="BJ3715">
        <v>9222102</v>
      </c>
      <c r="BK3715">
        <v>9223104</v>
      </c>
      <c r="BL3715">
        <v>9223204</v>
      </c>
      <c r="BM3715">
        <v>9223304</v>
      </c>
      <c r="BN3715">
        <v>9223402</v>
      </c>
      <c r="BO3715">
        <v>9215102</v>
      </c>
    </row>
    <row r="3716" spans="1:67" x14ac:dyDescent="0.15">
      <c r="A3716">
        <v>3715</v>
      </c>
      <c r="B3716" t="s">
        <v>1659</v>
      </c>
      <c r="E3716">
        <f>机器人辅助表!B3716</f>
        <v>25</v>
      </c>
      <c r="F3716">
        <v>1</v>
      </c>
      <c r="G3716">
        <v>58001</v>
      </c>
      <c r="H3716">
        <v>0</v>
      </c>
      <c r="I3716">
        <f>机器人辅助表!H3716</f>
        <v>3697.3072768394654</v>
      </c>
      <c r="J3716">
        <v>2</v>
      </c>
      <c r="K3716">
        <v>4</v>
      </c>
      <c r="L3716">
        <v>1</v>
      </c>
      <c r="M3716" s="2">
        <f>机器人辅助表!C3716</f>
        <v>8166.5575428511729</v>
      </c>
      <c r="N3716" s="2">
        <v>2</v>
      </c>
      <c r="O3716" s="2">
        <f>机器人辅助表!D3716</f>
        <v>595.43508160535146</v>
      </c>
      <c r="P3716" s="2">
        <v>3</v>
      </c>
      <c r="Q3716" s="2">
        <f>机器人辅助表!E3716</f>
        <v>264.63781404682288</v>
      </c>
      <c r="R3716" s="2">
        <v>6</v>
      </c>
      <c r="S3716" s="2">
        <f>机器人辅助表!F3716</f>
        <v>5571.63</v>
      </c>
      <c r="T3716">
        <v>0</v>
      </c>
      <c r="U3716">
        <v>0</v>
      </c>
      <c r="V3716">
        <v>0</v>
      </c>
      <c r="W3716">
        <v>0</v>
      </c>
      <c r="X3716">
        <v>0</v>
      </c>
      <c r="Y3716">
        <v>0</v>
      </c>
      <c r="Z3716">
        <v>0</v>
      </c>
      <c r="AA3716">
        <v>0</v>
      </c>
      <c r="AB3716">
        <v>0</v>
      </c>
      <c r="AC3716">
        <v>0</v>
      </c>
      <c r="AD3716">
        <v>0</v>
      </c>
      <c r="AE3716">
        <v>0</v>
      </c>
      <c r="AF3716">
        <v>0</v>
      </c>
      <c r="AG3716">
        <v>0</v>
      </c>
      <c r="BD3716">
        <v>11</v>
      </c>
      <c r="BE3716">
        <v>9113103</v>
      </c>
      <c r="BF3716">
        <v>9121102</v>
      </c>
      <c r="BG3716">
        <v>9121204</v>
      </c>
      <c r="BH3716">
        <v>9121302</v>
      </c>
      <c r="BI3716">
        <v>9121403</v>
      </c>
      <c r="BJ3716">
        <v>9114102</v>
      </c>
      <c r="BK3716">
        <v>9122102</v>
      </c>
      <c r="BL3716">
        <v>9122204</v>
      </c>
      <c r="BM3716">
        <v>9122302</v>
      </c>
      <c r="BN3716">
        <v>9122403</v>
      </c>
      <c r="BO3716">
        <v>9115102</v>
      </c>
    </row>
    <row r="3717" spans="1:67" x14ac:dyDescent="0.15">
      <c r="A3717">
        <v>3716</v>
      </c>
      <c r="B3717" t="s">
        <v>1660</v>
      </c>
      <c r="E3717">
        <f>机器人辅助表!B3717</f>
        <v>26</v>
      </c>
      <c r="F3717">
        <v>3</v>
      </c>
      <c r="G3717">
        <v>58201</v>
      </c>
      <c r="H3717">
        <v>0</v>
      </c>
      <c r="I3717">
        <f>机器人辅助表!H3717</f>
        <v>4118.8280728737391</v>
      </c>
      <c r="J3717">
        <v>2</v>
      </c>
      <c r="K3717">
        <v>4</v>
      </c>
      <c r="L3717">
        <v>1</v>
      </c>
      <c r="M3717" s="2">
        <f>机器人辅助表!C3717</f>
        <v>9686.9932544347848</v>
      </c>
      <c r="N3717" s="2">
        <v>2</v>
      </c>
      <c r="O3717" s="2">
        <f>机器人辅助表!D3717</f>
        <v>688.51284730434804</v>
      </c>
      <c r="P3717" s="2">
        <v>3</v>
      </c>
      <c r="Q3717" s="2">
        <f>机器人辅助表!E3717</f>
        <v>306.00570991304357</v>
      </c>
      <c r="R3717" s="2">
        <v>6</v>
      </c>
      <c r="S3717" s="2">
        <f>机器人辅助表!F3717</f>
        <v>6030.4659999999994</v>
      </c>
      <c r="T3717">
        <v>0</v>
      </c>
      <c r="U3717">
        <v>0</v>
      </c>
      <c r="V3717">
        <v>0</v>
      </c>
      <c r="W3717">
        <v>0</v>
      </c>
      <c r="X3717">
        <v>0</v>
      </c>
      <c r="Y3717">
        <v>0</v>
      </c>
      <c r="Z3717">
        <v>0</v>
      </c>
      <c r="AA3717">
        <v>0</v>
      </c>
      <c r="AB3717">
        <v>0</v>
      </c>
      <c r="AC3717">
        <v>0</v>
      </c>
      <c r="AD3717">
        <v>0</v>
      </c>
      <c r="AE3717">
        <v>0</v>
      </c>
      <c r="AF3717">
        <v>0</v>
      </c>
      <c r="AG3717">
        <v>0</v>
      </c>
      <c r="BD3717">
        <v>8</v>
      </c>
      <c r="BE3717">
        <v>9323103</v>
      </c>
      <c r="BF3717">
        <v>9324104</v>
      </c>
      <c r="BG3717">
        <v>9324204</v>
      </c>
      <c r="BH3717">
        <v>9324303</v>
      </c>
      <c r="BI3717">
        <v>9324402</v>
      </c>
      <c r="BJ3717">
        <v>9312104</v>
      </c>
      <c r="BK3717">
        <v>9311104</v>
      </c>
      <c r="BL3717">
        <v>9315102</v>
      </c>
    </row>
    <row r="3718" spans="1:67" x14ac:dyDescent="0.15">
      <c r="A3718">
        <v>3717</v>
      </c>
      <c r="B3718" t="s">
        <v>4332</v>
      </c>
      <c r="E3718">
        <f>机器人辅助表!B3718</f>
        <v>45</v>
      </c>
      <c r="F3718">
        <v>2</v>
      </c>
      <c r="G3718">
        <v>58101</v>
      </c>
      <c r="H3718">
        <v>0</v>
      </c>
      <c r="I3718">
        <f>机器人辅助表!H3718</f>
        <v>12459.123111890223</v>
      </c>
      <c r="J3718">
        <v>2</v>
      </c>
      <c r="K3718">
        <v>4</v>
      </c>
      <c r="L3718">
        <v>1</v>
      </c>
      <c r="M3718" s="2">
        <f>机器人辅助表!C3718</f>
        <v>66531.265900068072</v>
      </c>
      <c r="N3718" s="2">
        <v>2</v>
      </c>
      <c r="O3718" s="2">
        <f>机器人辅助表!D3718</f>
        <v>3219.1637103963217</v>
      </c>
      <c r="P3718" s="2">
        <v>3</v>
      </c>
      <c r="Q3718" s="2">
        <f>机器人辅助表!E3718</f>
        <v>1430.7394268428097</v>
      </c>
      <c r="R3718" s="2">
        <v>6</v>
      </c>
      <c r="S3718" s="2">
        <f>机器人辅助表!F3718</f>
        <v>9033.6729999999989</v>
      </c>
      <c r="T3718">
        <v>0</v>
      </c>
      <c r="U3718">
        <v>0</v>
      </c>
      <c r="V3718">
        <v>0</v>
      </c>
      <c r="W3718">
        <v>0</v>
      </c>
      <c r="X3718">
        <v>0</v>
      </c>
      <c r="Y3718">
        <v>0</v>
      </c>
      <c r="Z3718">
        <v>0</v>
      </c>
      <c r="AA3718">
        <v>0</v>
      </c>
      <c r="AB3718">
        <v>0</v>
      </c>
      <c r="AC3718">
        <v>0</v>
      </c>
      <c r="AD3718">
        <v>0</v>
      </c>
      <c r="AE3718">
        <v>0</v>
      </c>
      <c r="AF3718">
        <v>0</v>
      </c>
      <c r="AG3718">
        <v>0</v>
      </c>
      <c r="BD3718">
        <v>11</v>
      </c>
      <c r="BE3718">
        <v>9211103</v>
      </c>
      <c r="BF3718">
        <v>9214104</v>
      </c>
      <c r="BG3718">
        <v>9214202</v>
      </c>
      <c r="BH3718">
        <v>9214302</v>
      </c>
      <c r="BI3718">
        <v>9214404</v>
      </c>
      <c r="BJ3718">
        <v>9222103</v>
      </c>
      <c r="BK3718">
        <v>9223104</v>
      </c>
      <c r="BL3718">
        <v>9223202</v>
      </c>
      <c r="BM3718">
        <v>9223304</v>
      </c>
      <c r="BN3718">
        <v>9223403</v>
      </c>
      <c r="BO3718">
        <v>9215103</v>
      </c>
    </row>
    <row r="3719" spans="1:67" x14ac:dyDescent="0.15">
      <c r="A3719">
        <v>3718</v>
      </c>
      <c r="B3719" t="s">
        <v>4333</v>
      </c>
      <c r="E3719">
        <f>机器人辅助表!B3719</f>
        <v>50</v>
      </c>
      <c r="F3719">
        <v>2</v>
      </c>
      <c r="G3719">
        <v>58101</v>
      </c>
      <c r="H3719">
        <v>0</v>
      </c>
      <c r="I3719">
        <f>机器人辅助表!H3719</f>
        <v>13551.857166229569</v>
      </c>
      <c r="J3719">
        <v>2</v>
      </c>
      <c r="K3719">
        <v>4</v>
      </c>
      <c r="L3719">
        <v>1</v>
      </c>
      <c r="M3719" s="2">
        <f>机器人辅助表!C3719</f>
        <v>83741.124928695688</v>
      </c>
      <c r="N3719" s="2">
        <v>2</v>
      </c>
      <c r="O3719" s="2">
        <f>机器人辅助表!D3719</f>
        <v>3623.414059414717</v>
      </c>
      <c r="P3719" s="2">
        <v>3</v>
      </c>
      <c r="Q3719" s="2">
        <f>机器人辅助表!E3719</f>
        <v>1610.4062486287633</v>
      </c>
      <c r="R3719" s="2">
        <v>6</v>
      </c>
      <c r="S3719" s="2">
        <f>机器人辅助表!F3719</f>
        <v>7969.8499999999995</v>
      </c>
      <c r="T3719">
        <v>0</v>
      </c>
      <c r="U3719">
        <v>0</v>
      </c>
      <c r="V3719">
        <v>0</v>
      </c>
      <c r="W3719">
        <v>0</v>
      </c>
      <c r="X3719">
        <v>0</v>
      </c>
      <c r="Y3719">
        <v>0</v>
      </c>
      <c r="Z3719">
        <v>0</v>
      </c>
      <c r="AA3719">
        <v>0</v>
      </c>
      <c r="AB3719">
        <v>0</v>
      </c>
      <c r="AC3719">
        <v>0</v>
      </c>
      <c r="AD3719">
        <v>0</v>
      </c>
      <c r="AE3719">
        <v>0</v>
      </c>
      <c r="AF3719">
        <v>0</v>
      </c>
      <c r="AG3719">
        <v>0</v>
      </c>
      <c r="BD3719">
        <v>11</v>
      </c>
      <c r="BE3719">
        <v>9211103</v>
      </c>
      <c r="BF3719">
        <v>9214103</v>
      </c>
      <c r="BG3719">
        <v>9214203</v>
      </c>
      <c r="BH3719">
        <v>9214302</v>
      </c>
      <c r="BI3719">
        <v>9214403</v>
      </c>
      <c r="BJ3719">
        <v>9222104</v>
      </c>
      <c r="BK3719">
        <v>9223103</v>
      </c>
      <c r="BL3719">
        <v>9223203</v>
      </c>
      <c r="BM3719">
        <v>9223302</v>
      </c>
      <c r="BN3719">
        <v>9223402</v>
      </c>
      <c r="BO3719">
        <v>9215103</v>
      </c>
    </row>
    <row r="3720" spans="1:67" x14ac:dyDescent="0.15">
      <c r="A3720">
        <v>3719</v>
      </c>
      <c r="B3720" t="s">
        <v>1661</v>
      </c>
      <c r="E3720">
        <f>机器人辅助表!B3720</f>
        <v>31</v>
      </c>
      <c r="F3720">
        <v>3</v>
      </c>
      <c r="G3720">
        <v>58201</v>
      </c>
      <c r="H3720">
        <v>0</v>
      </c>
      <c r="I3720">
        <f>机器人辅助表!H3720</f>
        <v>3841.0819289612318</v>
      </c>
      <c r="J3720">
        <v>2</v>
      </c>
      <c r="K3720">
        <v>4</v>
      </c>
      <c r="L3720">
        <v>1</v>
      </c>
      <c r="M3720" s="2">
        <f>机器人辅助表!C3720</f>
        <v>11779.075139192313</v>
      </c>
      <c r="N3720" s="2">
        <v>2</v>
      </c>
      <c r="O3720" s="2">
        <f>机器人辅助表!D3720</f>
        <v>752.91063362307716</v>
      </c>
      <c r="P3720" s="2">
        <v>3</v>
      </c>
      <c r="Q3720" s="2">
        <f>机器人辅助表!E3720</f>
        <v>334.6269482769232</v>
      </c>
      <c r="R3720" s="2">
        <v>6</v>
      </c>
      <c r="S3720" s="2">
        <f>机器人辅助表!F3720</f>
        <v>4830.0030000000006</v>
      </c>
      <c r="T3720">
        <v>0</v>
      </c>
      <c r="U3720">
        <v>0</v>
      </c>
      <c r="V3720">
        <v>0</v>
      </c>
      <c r="W3720">
        <v>0</v>
      </c>
      <c r="X3720">
        <v>0</v>
      </c>
      <c r="Y3720">
        <v>0</v>
      </c>
      <c r="Z3720">
        <v>0</v>
      </c>
      <c r="AA3720">
        <v>0</v>
      </c>
      <c r="AB3720">
        <v>0</v>
      </c>
      <c r="AC3720">
        <v>0</v>
      </c>
      <c r="AD3720">
        <v>0</v>
      </c>
      <c r="AE3720">
        <v>0</v>
      </c>
      <c r="AF3720">
        <v>0</v>
      </c>
      <c r="AG3720">
        <v>0</v>
      </c>
      <c r="BD3720">
        <v>8</v>
      </c>
      <c r="BE3720">
        <v>9323102</v>
      </c>
      <c r="BF3720">
        <v>9324104</v>
      </c>
      <c r="BG3720">
        <v>9324202</v>
      </c>
      <c r="BH3720">
        <v>9324303</v>
      </c>
      <c r="BI3720">
        <v>9324404</v>
      </c>
      <c r="BJ3720">
        <v>9312102</v>
      </c>
      <c r="BK3720">
        <v>9311103</v>
      </c>
      <c r="BL3720">
        <v>9315103</v>
      </c>
    </row>
    <row r="3721" spans="1:67" x14ac:dyDescent="0.15">
      <c r="A3721">
        <v>3720</v>
      </c>
      <c r="B3721" t="s">
        <v>1662</v>
      </c>
      <c r="E3721">
        <f>机器人辅助表!B3721</f>
        <v>20</v>
      </c>
      <c r="F3721">
        <v>3</v>
      </c>
      <c r="G3721">
        <v>58201</v>
      </c>
      <c r="H3721">
        <v>0</v>
      </c>
      <c r="I3721">
        <f>机器人辅助表!H3721</f>
        <v>1700.0074935652176</v>
      </c>
      <c r="J3721">
        <v>2</v>
      </c>
      <c r="K3721">
        <v>4</v>
      </c>
      <c r="L3721">
        <v>1</v>
      </c>
      <c r="M3721" s="2">
        <f>机器人辅助表!C3721</f>
        <v>2757.0553043478267</v>
      </c>
      <c r="N3721" s="2">
        <v>2</v>
      </c>
      <c r="O3721" s="2">
        <f>机器人辅助表!D3721</f>
        <v>230.82323478260875</v>
      </c>
      <c r="P3721" s="2">
        <v>3</v>
      </c>
      <c r="Q3721" s="2">
        <f>机器人辅助表!E3721</f>
        <v>102.58810434782612</v>
      </c>
      <c r="R3721" s="2">
        <v>6</v>
      </c>
      <c r="S3721" s="2">
        <f>机器人辅助表!F3721</f>
        <v>2861.7039999999997</v>
      </c>
      <c r="T3721">
        <v>0</v>
      </c>
      <c r="U3721">
        <v>0</v>
      </c>
      <c r="V3721">
        <v>0</v>
      </c>
      <c r="W3721">
        <v>0</v>
      </c>
      <c r="X3721">
        <v>0</v>
      </c>
      <c r="Y3721">
        <v>0</v>
      </c>
      <c r="Z3721">
        <v>0</v>
      </c>
      <c r="AA3721">
        <v>0</v>
      </c>
      <c r="AB3721">
        <v>0</v>
      </c>
      <c r="AC3721">
        <v>0</v>
      </c>
      <c r="AD3721">
        <v>0</v>
      </c>
      <c r="AE3721">
        <v>0</v>
      </c>
      <c r="AF3721">
        <v>0</v>
      </c>
      <c r="AG3721">
        <v>0</v>
      </c>
      <c r="BD3721">
        <v>8</v>
      </c>
      <c r="BE3721">
        <v>9323103</v>
      </c>
      <c r="BF3721">
        <v>9324102</v>
      </c>
      <c r="BG3721">
        <v>9324203</v>
      </c>
      <c r="BH3721">
        <v>9324302</v>
      </c>
      <c r="BI3721">
        <v>9324402</v>
      </c>
      <c r="BJ3721">
        <v>9312103</v>
      </c>
      <c r="BK3721">
        <v>9311104</v>
      </c>
      <c r="BL3721">
        <v>9315103</v>
      </c>
    </row>
    <row r="3722" spans="1:67" x14ac:dyDescent="0.15">
      <c r="A3722">
        <v>3721</v>
      </c>
      <c r="B3722" t="s">
        <v>4334</v>
      </c>
      <c r="E3722">
        <f>机器人辅助表!B3722</f>
        <v>35</v>
      </c>
      <c r="F3722">
        <v>2</v>
      </c>
      <c r="G3722">
        <v>58101</v>
      </c>
      <c r="H3722">
        <v>0</v>
      </c>
      <c r="I3722">
        <f>机器人辅助表!H3722</f>
        <v>4259.4467206539139</v>
      </c>
      <c r="J3722">
        <v>2</v>
      </c>
      <c r="K3722">
        <v>4</v>
      </c>
      <c r="L3722">
        <v>1</v>
      </c>
      <c r="M3722" s="2">
        <f>机器人辅助表!C3722</f>
        <v>15293.74320782609</v>
      </c>
      <c r="N3722" s="2">
        <v>2</v>
      </c>
      <c r="O3722" s="2">
        <f>机器人辅助表!D3722</f>
        <v>941.62684539130441</v>
      </c>
      <c r="P3722" s="2">
        <v>3</v>
      </c>
      <c r="Q3722" s="2">
        <f>机器人辅助表!E3722</f>
        <v>418.50082017391321</v>
      </c>
      <c r="R3722" s="2">
        <v>6</v>
      </c>
      <c r="S3722" s="2">
        <f>机器人辅助表!F3722</f>
        <v>4640.1809999999996</v>
      </c>
      <c r="T3722">
        <v>0</v>
      </c>
      <c r="U3722">
        <v>0</v>
      </c>
      <c r="V3722">
        <v>0</v>
      </c>
      <c r="W3722">
        <v>0</v>
      </c>
      <c r="X3722">
        <v>0</v>
      </c>
      <c r="Y3722">
        <v>0</v>
      </c>
      <c r="Z3722">
        <v>0</v>
      </c>
      <c r="AA3722">
        <v>0</v>
      </c>
      <c r="AB3722">
        <v>0</v>
      </c>
      <c r="AC3722">
        <v>0</v>
      </c>
      <c r="AD3722">
        <v>0</v>
      </c>
      <c r="AE3722">
        <v>0</v>
      </c>
      <c r="AF3722">
        <v>0</v>
      </c>
      <c r="AG3722">
        <v>0</v>
      </c>
      <c r="BD3722">
        <v>11</v>
      </c>
      <c r="BE3722">
        <v>9211104</v>
      </c>
      <c r="BF3722">
        <v>9214104</v>
      </c>
      <c r="BG3722">
        <v>9214203</v>
      </c>
      <c r="BH3722">
        <v>9214304</v>
      </c>
      <c r="BI3722">
        <v>9214404</v>
      </c>
      <c r="BJ3722">
        <v>9222104</v>
      </c>
      <c r="BK3722">
        <v>9223104</v>
      </c>
      <c r="BL3722">
        <v>9223204</v>
      </c>
      <c r="BM3722">
        <v>9223303</v>
      </c>
      <c r="BN3722">
        <v>9223403</v>
      </c>
      <c r="BO3722">
        <v>9215104</v>
      </c>
    </row>
    <row r="3723" spans="1:67" x14ac:dyDescent="0.15">
      <c r="A3723">
        <v>3722</v>
      </c>
      <c r="B3723" t="s">
        <v>4335</v>
      </c>
      <c r="E3723">
        <f>机器人辅助表!B3723</f>
        <v>23</v>
      </c>
      <c r="F3723">
        <v>1</v>
      </c>
      <c r="G3723">
        <v>58001</v>
      </c>
      <c r="H3723">
        <v>0</v>
      </c>
      <c r="I3723">
        <f>机器人辅助表!H3723</f>
        <v>1859.3384681391972</v>
      </c>
      <c r="J3723">
        <v>2</v>
      </c>
      <c r="K3723">
        <v>4</v>
      </c>
      <c r="L3723">
        <v>1</v>
      </c>
      <c r="M3723" s="2">
        <f>机器人辅助表!C3723</f>
        <v>3636.8092601463218</v>
      </c>
      <c r="N3723" s="2">
        <v>2</v>
      </c>
      <c r="O3723" s="2">
        <f>机器人辅助表!D3723</f>
        <v>279.6051967224081</v>
      </c>
      <c r="P3723" s="2">
        <v>3</v>
      </c>
      <c r="Q3723" s="2">
        <f>机器人辅助表!E3723</f>
        <v>124.26897632107027</v>
      </c>
      <c r="R3723" s="2">
        <v>6</v>
      </c>
      <c r="S3723" s="2">
        <f>机器人辅助表!F3723</f>
        <v>2941.4769999999994</v>
      </c>
      <c r="T3723">
        <v>0</v>
      </c>
      <c r="U3723">
        <v>0</v>
      </c>
      <c r="V3723">
        <v>0</v>
      </c>
      <c r="W3723">
        <v>0</v>
      </c>
      <c r="X3723">
        <v>0</v>
      </c>
      <c r="Y3723">
        <v>0</v>
      </c>
      <c r="Z3723">
        <v>0</v>
      </c>
      <c r="AA3723">
        <v>0</v>
      </c>
      <c r="AB3723">
        <v>0</v>
      </c>
      <c r="AC3723">
        <v>0</v>
      </c>
      <c r="AD3723">
        <v>0</v>
      </c>
      <c r="AE3723">
        <v>0</v>
      </c>
      <c r="AF3723">
        <v>0</v>
      </c>
      <c r="AG3723">
        <v>0</v>
      </c>
      <c r="BD3723">
        <v>11</v>
      </c>
      <c r="BE3723">
        <v>9113103</v>
      </c>
      <c r="BF3723">
        <v>9121103</v>
      </c>
      <c r="BG3723">
        <v>9121204</v>
      </c>
      <c r="BH3723">
        <v>9121303</v>
      </c>
      <c r="BI3723">
        <v>9121404</v>
      </c>
      <c r="BJ3723">
        <v>9114102</v>
      </c>
      <c r="BK3723">
        <v>9122103</v>
      </c>
      <c r="BL3723">
        <v>9122204</v>
      </c>
      <c r="BM3723">
        <v>9122302</v>
      </c>
      <c r="BN3723">
        <v>9122402</v>
      </c>
      <c r="BO3723">
        <v>9115104</v>
      </c>
    </row>
    <row r="3724" spans="1:67" x14ac:dyDescent="0.15">
      <c r="A3724">
        <v>3723</v>
      </c>
      <c r="B3724" t="s">
        <v>4336</v>
      </c>
      <c r="E3724">
        <f>机器人辅助表!B3724</f>
        <v>23</v>
      </c>
      <c r="F3724">
        <v>3</v>
      </c>
      <c r="G3724">
        <v>58201</v>
      </c>
      <c r="H3724">
        <v>0</v>
      </c>
      <c r="I3724">
        <f>机器人辅助表!H3724</f>
        <v>3453.0571551156522</v>
      </c>
      <c r="J3724">
        <v>2</v>
      </c>
      <c r="K3724">
        <v>4</v>
      </c>
      <c r="L3724">
        <v>1</v>
      </c>
      <c r="M3724" s="2">
        <f>机器人辅助表!C3724</f>
        <v>6754.0743402717408</v>
      </c>
      <c r="N3724" s="2">
        <v>2</v>
      </c>
      <c r="O3724" s="2">
        <f>机器人辅助表!D3724</f>
        <v>519.26679391304367</v>
      </c>
      <c r="P3724" s="2">
        <v>3</v>
      </c>
      <c r="Q3724" s="2">
        <f>机器人辅助表!E3724</f>
        <v>230.78524173913053</v>
      </c>
      <c r="R3724" s="2">
        <v>6</v>
      </c>
      <c r="S3724" s="2">
        <f>机器人辅助表!F3724</f>
        <v>5462.7429999999995</v>
      </c>
      <c r="T3724">
        <v>0</v>
      </c>
      <c r="U3724">
        <v>0</v>
      </c>
      <c r="V3724">
        <v>0</v>
      </c>
      <c r="W3724">
        <v>0</v>
      </c>
      <c r="X3724">
        <v>0</v>
      </c>
      <c r="Y3724">
        <v>0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  <c r="AF3724">
        <v>0</v>
      </c>
      <c r="AG3724">
        <v>0</v>
      </c>
      <c r="BD3724">
        <v>8</v>
      </c>
      <c r="BE3724">
        <v>9323103</v>
      </c>
      <c r="BF3724">
        <v>9324104</v>
      </c>
      <c r="BG3724">
        <v>9324204</v>
      </c>
      <c r="BH3724">
        <v>9324303</v>
      </c>
      <c r="BI3724">
        <v>9324403</v>
      </c>
      <c r="BJ3724">
        <v>9312103</v>
      </c>
      <c r="BK3724">
        <v>9311104</v>
      </c>
      <c r="BL3724">
        <v>9315103</v>
      </c>
    </row>
    <row r="3725" spans="1:67" x14ac:dyDescent="0.15">
      <c r="A3725">
        <v>3724</v>
      </c>
      <c r="B3725" t="s">
        <v>4337</v>
      </c>
      <c r="E3725">
        <f>机器人辅助表!B3725</f>
        <v>34</v>
      </c>
      <c r="F3725">
        <v>1</v>
      </c>
      <c r="G3725">
        <v>58001</v>
      </c>
      <c r="H3725">
        <v>0</v>
      </c>
      <c r="I3725">
        <f>机器人辅助表!H3725</f>
        <v>8226.8217742953329</v>
      </c>
      <c r="J3725">
        <v>2</v>
      </c>
      <c r="K3725">
        <v>4</v>
      </c>
      <c r="L3725">
        <v>1</v>
      </c>
      <c r="M3725" s="2">
        <f>机器人辅助表!C3725</f>
        <v>28510.592183036795</v>
      </c>
      <c r="N3725" s="2">
        <v>2</v>
      </c>
      <c r="O3725" s="2">
        <f>机器人辅助表!D3725</f>
        <v>1771.0770493324421</v>
      </c>
      <c r="P3725" s="2">
        <v>3</v>
      </c>
      <c r="Q3725" s="2">
        <f>机器人辅助表!E3725</f>
        <v>787.14535525886311</v>
      </c>
      <c r="R3725" s="2">
        <v>6</v>
      </c>
      <c r="S3725" s="2">
        <f>机器人辅助表!F3725</f>
        <v>9285.4080000000013</v>
      </c>
      <c r="T3725">
        <v>0</v>
      </c>
      <c r="U3725">
        <v>0</v>
      </c>
      <c r="V3725">
        <v>0</v>
      </c>
      <c r="W3725">
        <v>0</v>
      </c>
      <c r="X3725">
        <v>0</v>
      </c>
      <c r="Y3725">
        <v>0</v>
      </c>
      <c r="Z3725">
        <v>0</v>
      </c>
      <c r="AA3725">
        <v>0</v>
      </c>
      <c r="AB3725">
        <v>0</v>
      </c>
      <c r="AC3725">
        <v>0</v>
      </c>
      <c r="AD3725">
        <v>0</v>
      </c>
      <c r="AE3725">
        <v>0</v>
      </c>
      <c r="AF3725">
        <v>0</v>
      </c>
      <c r="AG3725">
        <v>0</v>
      </c>
      <c r="BD3725">
        <v>11</v>
      </c>
      <c r="BE3725">
        <v>9113104</v>
      </c>
      <c r="BF3725">
        <v>9121103</v>
      </c>
      <c r="BG3725">
        <v>9121202</v>
      </c>
      <c r="BH3725">
        <v>9121302</v>
      </c>
      <c r="BI3725">
        <v>9121403</v>
      </c>
      <c r="BJ3725">
        <v>9114102</v>
      </c>
      <c r="BK3725">
        <v>9122103</v>
      </c>
      <c r="BL3725">
        <v>9122204</v>
      </c>
      <c r="BM3725">
        <v>9122302</v>
      </c>
      <c r="BN3725">
        <v>9122403</v>
      </c>
      <c r="BO3725">
        <v>9115102</v>
      </c>
    </row>
    <row r="3726" spans="1:67" x14ac:dyDescent="0.15">
      <c r="A3726">
        <v>3725</v>
      </c>
      <c r="B3726" t="s">
        <v>4338</v>
      </c>
      <c r="E3726">
        <f>机器人辅助表!B3726</f>
        <v>19</v>
      </c>
      <c r="F3726">
        <v>3</v>
      </c>
      <c r="G3726">
        <v>58201</v>
      </c>
      <c r="H3726">
        <v>0</v>
      </c>
      <c r="I3726">
        <f>机器人辅助表!H3726</f>
        <v>1983.577403396348</v>
      </c>
      <c r="J3726">
        <v>2</v>
      </c>
      <c r="K3726">
        <v>4</v>
      </c>
      <c r="L3726">
        <v>1</v>
      </c>
      <c r="M3726" s="2">
        <f>机器人辅助表!C3726</f>
        <v>3013.405750467391</v>
      </c>
      <c r="N3726" s="2">
        <v>2</v>
      </c>
      <c r="O3726" s="2">
        <f>机器人辅助表!D3726</f>
        <v>259.99426486956526</v>
      </c>
      <c r="P3726" s="2">
        <v>3</v>
      </c>
      <c r="Q3726" s="2">
        <f>机器人辅助表!E3726</f>
        <v>115.55300660869568</v>
      </c>
      <c r="R3726" s="2">
        <v>6</v>
      </c>
      <c r="S3726" s="2">
        <f>机器人辅助表!F3726</f>
        <v>3402.6401999999998</v>
      </c>
      <c r="T3726">
        <v>0</v>
      </c>
      <c r="U3726">
        <v>0</v>
      </c>
      <c r="V3726">
        <v>0</v>
      </c>
      <c r="W3726">
        <v>0</v>
      </c>
      <c r="X3726">
        <v>0</v>
      </c>
      <c r="Y3726">
        <v>0</v>
      </c>
      <c r="Z3726">
        <v>0</v>
      </c>
      <c r="AA3726">
        <v>0</v>
      </c>
      <c r="AB3726">
        <v>0</v>
      </c>
      <c r="AC3726">
        <v>0</v>
      </c>
      <c r="AD3726">
        <v>0</v>
      </c>
      <c r="AE3726">
        <v>0</v>
      </c>
      <c r="AF3726">
        <v>0</v>
      </c>
      <c r="AG3726">
        <v>0</v>
      </c>
      <c r="BD3726">
        <v>8</v>
      </c>
      <c r="BE3726">
        <v>9323103</v>
      </c>
      <c r="BF3726">
        <v>9324104</v>
      </c>
      <c r="BG3726">
        <v>9324204</v>
      </c>
      <c r="BH3726">
        <v>9324302</v>
      </c>
      <c r="BI3726">
        <v>9324403</v>
      </c>
      <c r="BJ3726">
        <v>9312103</v>
      </c>
      <c r="BK3726">
        <v>9311103</v>
      </c>
      <c r="BL3726">
        <v>9315104</v>
      </c>
    </row>
    <row r="3727" spans="1:67" x14ac:dyDescent="0.15">
      <c r="A3727">
        <v>3726</v>
      </c>
      <c r="B3727" t="s">
        <v>1663</v>
      </c>
      <c r="E3727">
        <f>机器人辅助表!B3727</f>
        <v>37</v>
      </c>
      <c r="F3727">
        <v>1</v>
      </c>
      <c r="G3727">
        <v>58001</v>
      </c>
      <c r="H3727">
        <v>0</v>
      </c>
      <c r="I3727">
        <f>机器人辅助表!H3727</f>
        <v>9001.3046798392224</v>
      </c>
      <c r="J3727">
        <v>2</v>
      </c>
      <c r="K3727">
        <v>4</v>
      </c>
      <c r="L3727">
        <v>1</v>
      </c>
      <c r="M3727" s="2">
        <f>机器人辅助表!C3727</f>
        <v>35025.540023994661</v>
      </c>
      <c r="N3727" s="2">
        <v>2</v>
      </c>
      <c r="O3727" s="2">
        <f>机器人辅助表!D3727</f>
        <v>2078.6434312427759</v>
      </c>
      <c r="P3727" s="2">
        <v>3</v>
      </c>
      <c r="Q3727" s="2">
        <f>机器人辅助表!E3727</f>
        <v>923.84152499678942</v>
      </c>
      <c r="R3727" s="2">
        <v>6</v>
      </c>
      <c r="S3727" s="2">
        <f>机器人辅助表!F3727</f>
        <v>9110.5313999999998</v>
      </c>
      <c r="T3727">
        <v>0</v>
      </c>
      <c r="U3727">
        <v>0</v>
      </c>
      <c r="V3727">
        <v>0</v>
      </c>
      <c r="W3727">
        <v>0</v>
      </c>
      <c r="X3727">
        <v>0</v>
      </c>
      <c r="Y3727">
        <v>0</v>
      </c>
      <c r="Z3727">
        <v>0</v>
      </c>
      <c r="AA3727">
        <v>0</v>
      </c>
      <c r="AB3727">
        <v>0</v>
      </c>
      <c r="AC3727">
        <v>0</v>
      </c>
      <c r="AD3727">
        <v>0</v>
      </c>
      <c r="AE3727">
        <v>0</v>
      </c>
      <c r="AF3727">
        <v>0</v>
      </c>
      <c r="AG3727">
        <v>0</v>
      </c>
      <c r="BD3727">
        <v>11</v>
      </c>
      <c r="BE3727">
        <v>9113103</v>
      </c>
      <c r="BF3727">
        <v>9121102</v>
      </c>
      <c r="BG3727">
        <v>9121202</v>
      </c>
      <c r="BH3727">
        <v>9121302</v>
      </c>
      <c r="BI3727">
        <v>9121403</v>
      </c>
      <c r="BJ3727">
        <v>9114104</v>
      </c>
      <c r="BK3727">
        <v>9122103</v>
      </c>
      <c r="BL3727">
        <v>9122204</v>
      </c>
      <c r="BM3727">
        <v>9122303</v>
      </c>
      <c r="BN3727">
        <v>9122404</v>
      </c>
      <c r="BO3727">
        <v>9115104</v>
      </c>
    </row>
    <row r="3728" spans="1:67" x14ac:dyDescent="0.15">
      <c r="A3728">
        <v>3727</v>
      </c>
      <c r="B3728" t="s">
        <v>4339</v>
      </c>
      <c r="E3728">
        <f>机器人辅助表!B3728</f>
        <v>47</v>
      </c>
      <c r="F3728">
        <v>2</v>
      </c>
      <c r="G3728">
        <v>58101</v>
      </c>
      <c r="H3728">
        <v>0</v>
      </c>
      <c r="I3728">
        <f>机器人辅助表!H3728</f>
        <v>18450.218024140933</v>
      </c>
      <c r="J3728">
        <v>2</v>
      </c>
      <c r="K3728">
        <v>4</v>
      </c>
      <c r="L3728">
        <v>1</v>
      </c>
      <c r="M3728" s="2">
        <f>机器人辅助表!C3728</f>
        <v>104813.00513482009</v>
      </c>
      <c r="N3728" s="2">
        <v>2</v>
      </c>
      <c r="O3728" s="2">
        <f>机器人辅助表!D3728</f>
        <v>4843.4896532709045</v>
      </c>
      <c r="P3728" s="2">
        <v>3</v>
      </c>
      <c r="Q3728" s="2">
        <f>机器人辅助表!E3728</f>
        <v>2152.6620681204022</v>
      </c>
      <c r="R3728" s="2">
        <v>6</v>
      </c>
      <c r="S3728" s="2">
        <f>机器人辅助表!F3728</f>
        <v>12313.264000000001</v>
      </c>
      <c r="T3728">
        <v>0</v>
      </c>
      <c r="U3728">
        <v>0</v>
      </c>
      <c r="V3728">
        <v>0</v>
      </c>
      <c r="W3728">
        <v>0</v>
      </c>
      <c r="X3728">
        <v>0</v>
      </c>
      <c r="Y3728">
        <v>0</v>
      </c>
      <c r="Z3728">
        <v>0</v>
      </c>
      <c r="AA3728">
        <v>0</v>
      </c>
      <c r="AB3728">
        <v>0</v>
      </c>
      <c r="AC3728">
        <v>0</v>
      </c>
      <c r="AD3728">
        <v>0</v>
      </c>
      <c r="AE3728">
        <v>0</v>
      </c>
      <c r="AF3728">
        <v>0</v>
      </c>
      <c r="AG3728">
        <v>0</v>
      </c>
      <c r="BD3728">
        <v>11</v>
      </c>
      <c r="BE3728">
        <v>9211102</v>
      </c>
      <c r="BF3728">
        <v>9214104</v>
      </c>
      <c r="BG3728">
        <v>9214204</v>
      </c>
      <c r="BH3728">
        <v>9214302</v>
      </c>
      <c r="BI3728">
        <v>9214402</v>
      </c>
      <c r="BJ3728">
        <v>9222102</v>
      </c>
      <c r="BK3728">
        <v>9223104</v>
      </c>
      <c r="BL3728">
        <v>9223204</v>
      </c>
      <c r="BM3728">
        <v>9223303</v>
      </c>
      <c r="BN3728">
        <v>9223404</v>
      </c>
      <c r="BO3728">
        <v>9215102</v>
      </c>
    </row>
    <row r="3729" spans="1:67" x14ac:dyDescent="0.15">
      <c r="A3729">
        <v>3728</v>
      </c>
      <c r="B3729" t="s">
        <v>1664</v>
      </c>
      <c r="E3729">
        <f>机器人辅助表!B3729</f>
        <v>42</v>
      </c>
      <c r="F3729">
        <v>3</v>
      </c>
      <c r="G3729">
        <v>58201</v>
      </c>
      <c r="H3729">
        <v>0</v>
      </c>
      <c r="I3729">
        <f>机器人辅助表!H3729</f>
        <v>9648.0517224904543</v>
      </c>
      <c r="J3729">
        <v>2</v>
      </c>
      <c r="K3729">
        <v>4</v>
      </c>
      <c r="L3729">
        <v>1</v>
      </c>
      <c r="M3729" s="2">
        <f>机器人辅助表!C3729</f>
        <v>46368.641231884438</v>
      </c>
      <c r="N3729" s="2">
        <v>2</v>
      </c>
      <c r="O3729" s="2">
        <f>机器人辅助表!D3729</f>
        <v>2412.3627060923086</v>
      </c>
      <c r="P3729" s="2">
        <v>3</v>
      </c>
      <c r="Q3729" s="2">
        <f>机器人辅助表!E3729</f>
        <v>1072.1612027076928</v>
      </c>
      <c r="R3729" s="2">
        <v>6</v>
      </c>
      <c r="S3729" s="2">
        <f>机器人辅助表!F3729</f>
        <v>7943.4515999999985</v>
      </c>
      <c r="T3729">
        <v>0</v>
      </c>
      <c r="U3729">
        <v>0</v>
      </c>
      <c r="V3729">
        <v>0</v>
      </c>
      <c r="W3729">
        <v>0</v>
      </c>
      <c r="X3729">
        <v>0</v>
      </c>
      <c r="Y3729">
        <v>0</v>
      </c>
      <c r="Z3729">
        <v>0</v>
      </c>
      <c r="AA3729">
        <v>0</v>
      </c>
      <c r="AB3729">
        <v>0</v>
      </c>
      <c r="AC3729">
        <v>0</v>
      </c>
      <c r="AD3729">
        <v>0</v>
      </c>
      <c r="AE3729">
        <v>0</v>
      </c>
      <c r="AF3729">
        <v>0</v>
      </c>
      <c r="AG3729">
        <v>0</v>
      </c>
      <c r="BD3729">
        <v>8</v>
      </c>
      <c r="BE3729">
        <v>9323103</v>
      </c>
      <c r="BF3729">
        <v>9324104</v>
      </c>
      <c r="BG3729">
        <v>9324204</v>
      </c>
      <c r="BH3729">
        <v>9324304</v>
      </c>
      <c r="BI3729">
        <v>9324402</v>
      </c>
      <c r="BJ3729">
        <v>9312102</v>
      </c>
      <c r="BK3729">
        <v>9311103</v>
      </c>
      <c r="BL3729">
        <v>9315104</v>
      </c>
    </row>
    <row r="3730" spans="1:67" x14ac:dyDescent="0.15">
      <c r="A3730">
        <v>3729</v>
      </c>
      <c r="B3730" t="s">
        <v>1665</v>
      </c>
      <c r="E3730">
        <f>机器人辅助表!B3730</f>
        <v>28</v>
      </c>
      <c r="F3730">
        <v>1</v>
      </c>
      <c r="G3730">
        <v>58001</v>
      </c>
      <c r="H3730">
        <v>0</v>
      </c>
      <c r="I3730">
        <f>机器人辅助表!H3730</f>
        <v>2492.8202881618195</v>
      </c>
      <c r="J3730">
        <v>2</v>
      </c>
      <c r="K3730">
        <v>4</v>
      </c>
      <c r="L3730">
        <v>1</v>
      </c>
      <c r="M3730" s="2">
        <f>机器人辅助表!C3730</f>
        <v>6563.0255511973255</v>
      </c>
      <c r="N3730" s="2">
        <v>2</v>
      </c>
      <c r="O3730" s="2">
        <f>机器人辅助表!D3730</f>
        <v>444.11451098327774</v>
      </c>
      <c r="P3730" s="2">
        <v>3</v>
      </c>
      <c r="Q3730" s="2">
        <f>机器人辅助表!E3730</f>
        <v>197.38422710367897</v>
      </c>
      <c r="R3730" s="2">
        <v>6</v>
      </c>
      <c r="S3730" s="2">
        <f>机器人辅助表!F3730</f>
        <v>3450.9719999999998</v>
      </c>
      <c r="T3730">
        <v>0</v>
      </c>
      <c r="U3730">
        <v>0</v>
      </c>
      <c r="V3730">
        <v>0</v>
      </c>
      <c r="W3730">
        <v>0</v>
      </c>
      <c r="X3730">
        <v>0</v>
      </c>
      <c r="Y3730">
        <v>0</v>
      </c>
      <c r="Z3730">
        <v>0</v>
      </c>
      <c r="AA3730">
        <v>0</v>
      </c>
      <c r="AB3730">
        <v>0</v>
      </c>
      <c r="AC3730">
        <v>0</v>
      </c>
      <c r="AD3730">
        <v>0</v>
      </c>
      <c r="AE3730">
        <v>0</v>
      </c>
      <c r="AF3730">
        <v>0</v>
      </c>
      <c r="AG3730">
        <v>0</v>
      </c>
      <c r="BD3730">
        <v>11</v>
      </c>
      <c r="BE3730">
        <v>9113104</v>
      </c>
      <c r="BF3730">
        <v>9121102</v>
      </c>
      <c r="BG3730">
        <v>9121204</v>
      </c>
      <c r="BH3730">
        <v>9121303</v>
      </c>
      <c r="BI3730">
        <v>9121402</v>
      </c>
      <c r="BJ3730">
        <v>9114104</v>
      </c>
      <c r="BK3730">
        <v>9122104</v>
      </c>
      <c r="BL3730">
        <v>9122202</v>
      </c>
      <c r="BM3730">
        <v>9122304</v>
      </c>
      <c r="BN3730">
        <v>9122403</v>
      </c>
      <c r="BO3730">
        <v>9115104</v>
      </c>
    </row>
    <row r="3731" spans="1:67" x14ac:dyDescent="0.15">
      <c r="A3731">
        <v>3730</v>
      </c>
      <c r="B3731" t="s">
        <v>4340</v>
      </c>
      <c r="E3731">
        <f>机器人辅助表!B3731</f>
        <v>22</v>
      </c>
      <c r="F3731">
        <v>2</v>
      </c>
      <c r="G3731">
        <v>58101</v>
      </c>
      <c r="H3731">
        <v>0</v>
      </c>
      <c r="I3731">
        <f>机器人辅助表!H3731</f>
        <v>3651.7206557551303</v>
      </c>
      <c r="J3731">
        <v>2</v>
      </c>
      <c r="K3731">
        <v>4</v>
      </c>
      <c r="L3731">
        <v>1</v>
      </c>
      <c r="M3731" s="2">
        <f>机器人辅助表!C3731</f>
        <v>6677.6876702608697</v>
      </c>
      <c r="N3731" s="2">
        <v>2</v>
      </c>
      <c r="O3731" s="2">
        <f>机器人辅助表!D3731</f>
        <v>527.76455791304352</v>
      </c>
      <c r="P3731" s="2">
        <v>3</v>
      </c>
      <c r="Q3731" s="2">
        <f>机器人辅助表!E3731</f>
        <v>234.56202573913049</v>
      </c>
      <c r="R3731" s="2">
        <v>6</v>
      </c>
      <c r="S3731" s="2">
        <f>机器人辅助表!F3731</f>
        <v>5922.5483999999997</v>
      </c>
      <c r="T3731">
        <v>0</v>
      </c>
      <c r="U3731">
        <v>0</v>
      </c>
      <c r="V3731">
        <v>0</v>
      </c>
      <c r="W3731">
        <v>0</v>
      </c>
      <c r="X3731">
        <v>0</v>
      </c>
      <c r="Y3731">
        <v>0</v>
      </c>
      <c r="Z3731">
        <v>0</v>
      </c>
      <c r="AA3731">
        <v>0</v>
      </c>
      <c r="AB3731">
        <v>0</v>
      </c>
      <c r="AC3731">
        <v>0</v>
      </c>
      <c r="AD3731">
        <v>0</v>
      </c>
      <c r="AE3731">
        <v>0</v>
      </c>
      <c r="AF3731">
        <v>0</v>
      </c>
      <c r="AG3731">
        <v>0</v>
      </c>
      <c r="BD3731">
        <v>11</v>
      </c>
      <c r="BE3731">
        <v>9211104</v>
      </c>
      <c r="BF3731">
        <v>9214103</v>
      </c>
      <c r="BG3731">
        <v>9214203</v>
      </c>
      <c r="BH3731">
        <v>9214304</v>
      </c>
      <c r="BI3731">
        <v>9214402</v>
      </c>
      <c r="BJ3731">
        <v>9222103</v>
      </c>
      <c r="BK3731">
        <v>9223102</v>
      </c>
      <c r="BL3731">
        <v>9223203</v>
      </c>
      <c r="BM3731">
        <v>9223304</v>
      </c>
      <c r="BN3731">
        <v>9223403</v>
      </c>
      <c r="BO3731">
        <v>9215103</v>
      </c>
    </row>
    <row r="3732" spans="1:67" x14ac:dyDescent="0.15">
      <c r="A3732">
        <v>3731</v>
      </c>
      <c r="B3732" t="s">
        <v>1666</v>
      </c>
      <c r="E3732">
        <f>机器人辅助表!B3732</f>
        <v>49</v>
      </c>
      <c r="F3732">
        <v>2</v>
      </c>
      <c r="G3732">
        <v>58101</v>
      </c>
      <c r="H3732">
        <v>0</v>
      </c>
      <c r="I3732">
        <f>机器人辅助表!H3732</f>
        <v>11943.64739211579</v>
      </c>
      <c r="J3732">
        <v>2</v>
      </c>
      <c r="K3732">
        <v>4</v>
      </c>
      <c r="L3732">
        <v>1</v>
      </c>
      <c r="M3732" s="2">
        <f>机器人辅助表!C3732</f>
        <v>71777.221414745582</v>
      </c>
      <c r="N3732" s="2">
        <v>2</v>
      </c>
      <c r="O3732" s="2">
        <f>机器人辅助表!D3732</f>
        <v>3173.2884919661551</v>
      </c>
      <c r="P3732" s="2">
        <v>3</v>
      </c>
      <c r="Q3732" s="2">
        <f>机器人辅助表!E3732</f>
        <v>1410.350440873847</v>
      </c>
      <c r="R3732" s="2">
        <v>6</v>
      </c>
      <c r="S3732" s="2">
        <f>机器人辅助表!F3732</f>
        <v>7347.9755999999998</v>
      </c>
      <c r="T3732">
        <v>0</v>
      </c>
      <c r="U3732">
        <v>0</v>
      </c>
      <c r="V3732">
        <v>0</v>
      </c>
      <c r="W3732">
        <v>0</v>
      </c>
      <c r="X3732">
        <v>0</v>
      </c>
      <c r="Y3732">
        <v>0</v>
      </c>
      <c r="Z3732">
        <v>0</v>
      </c>
      <c r="AA3732">
        <v>0</v>
      </c>
      <c r="AB3732">
        <v>0</v>
      </c>
      <c r="AC3732">
        <v>0</v>
      </c>
      <c r="AD3732">
        <v>0</v>
      </c>
      <c r="AE3732">
        <v>0</v>
      </c>
      <c r="AF3732">
        <v>0</v>
      </c>
      <c r="AG3732">
        <v>0</v>
      </c>
      <c r="BD3732">
        <v>11</v>
      </c>
      <c r="BE3732">
        <v>9211103</v>
      </c>
      <c r="BF3732">
        <v>9214104</v>
      </c>
      <c r="BG3732">
        <v>9214203</v>
      </c>
      <c r="BH3732">
        <v>9214302</v>
      </c>
      <c r="BI3732">
        <v>9214402</v>
      </c>
      <c r="BJ3732">
        <v>9222103</v>
      </c>
      <c r="BK3732">
        <v>9223104</v>
      </c>
      <c r="BL3732">
        <v>9223203</v>
      </c>
      <c r="BM3732">
        <v>9223302</v>
      </c>
      <c r="BN3732">
        <v>9223404</v>
      </c>
      <c r="BO3732">
        <v>9215102</v>
      </c>
    </row>
    <row r="3733" spans="1:67" x14ac:dyDescent="0.15">
      <c r="A3733">
        <v>3732</v>
      </c>
      <c r="B3733" t="s">
        <v>1667</v>
      </c>
      <c r="E3733">
        <f>机器人辅助表!B3733</f>
        <v>27</v>
      </c>
      <c r="F3733">
        <v>3</v>
      </c>
      <c r="G3733">
        <v>58201</v>
      </c>
      <c r="H3733">
        <v>0</v>
      </c>
      <c r="I3733">
        <f>机器人辅助表!H3733</f>
        <v>5042.1795443090969</v>
      </c>
      <c r="J3733">
        <v>2</v>
      </c>
      <c r="K3733">
        <v>4</v>
      </c>
      <c r="L3733">
        <v>1</v>
      </c>
      <c r="M3733" s="2">
        <f>机器人辅助表!C3733</f>
        <v>12571.154433975757</v>
      </c>
      <c r="N3733" s="2">
        <v>2</v>
      </c>
      <c r="O3733" s="2">
        <f>机器人辅助表!D3733</f>
        <v>871.56776046822756</v>
      </c>
      <c r="P3733" s="2">
        <v>3</v>
      </c>
      <c r="Q3733" s="2">
        <f>机器人辅助表!E3733</f>
        <v>387.36344909699011</v>
      </c>
      <c r="R3733" s="2">
        <v>6</v>
      </c>
      <c r="S3733" s="2">
        <f>机器人辅助表!F3733</f>
        <v>7176.5849999999991</v>
      </c>
      <c r="T3733">
        <v>0</v>
      </c>
      <c r="U3733">
        <v>0</v>
      </c>
      <c r="V3733">
        <v>0</v>
      </c>
      <c r="W3733">
        <v>0</v>
      </c>
      <c r="X3733">
        <v>0</v>
      </c>
      <c r="Y3733">
        <v>0</v>
      </c>
      <c r="Z3733">
        <v>0</v>
      </c>
      <c r="AA3733">
        <v>0</v>
      </c>
      <c r="AB3733">
        <v>0</v>
      </c>
      <c r="AC3733">
        <v>0</v>
      </c>
      <c r="AD3733">
        <v>0</v>
      </c>
      <c r="AE3733">
        <v>0</v>
      </c>
      <c r="AF3733">
        <v>0</v>
      </c>
      <c r="AG3733">
        <v>0</v>
      </c>
      <c r="BD3733">
        <v>8</v>
      </c>
      <c r="BE3733">
        <v>9323104</v>
      </c>
      <c r="BF3733">
        <v>9324104</v>
      </c>
      <c r="BG3733">
        <v>9324203</v>
      </c>
      <c r="BH3733">
        <v>9324302</v>
      </c>
      <c r="BI3733">
        <v>9324402</v>
      </c>
      <c r="BJ3733">
        <v>9312104</v>
      </c>
      <c r="BK3733">
        <v>9311103</v>
      </c>
      <c r="BL3733">
        <v>9315104</v>
      </c>
    </row>
    <row r="3734" spans="1:67" x14ac:dyDescent="0.15">
      <c r="A3734">
        <v>3733</v>
      </c>
      <c r="B3734" t="s">
        <v>4341</v>
      </c>
      <c r="E3734">
        <f>机器人辅助表!B3734</f>
        <v>42</v>
      </c>
      <c r="F3734">
        <v>3</v>
      </c>
      <c r="G3734">
        <v>58201</v>
      </c>
      <c r="H3734">
        <v>0</v>
      </c>
      <c r="I3734">
        <f>机器人辅助表!H3734</f>
        <v>8124.6751347288036</v>
      </c>
      <c r="J3734">
        <v>2</v>
      </c>
      <c r="K3734">
        <v>4</v>
      </c>
      <c r="L3734">
        <v>1</v>
      </c>
      <c r="M3734" s="2">
        <f>机器人辅助表!C3734</f>
        <v>39047.276826850059</v>
      </c>
      <c r="N3734" s="2">
        <v>2</v>
      </c>
      <c r="O3734" s="2">
        <f>机器人辅助表!D3734</f>
        <v>2031.4633314461546</v>
      </c>
      <c r="P3734" s="2">
        <v>3</v>
      </c>
      <c r="Q3734" s="2">
        <f>机器人辅助表!E3734</f>
        <v>902.87259175384668</v>
      </c>
      <c r="R3734" s="2">
        <v>6</v>
      </c>
      <c r="S3734" s="2">
        <f>机器人辅助表!F3734</f>
        <v>6689.2223999999997</v>
      </c>
      <c r="T3734">
        <v>0</v>
      </c>
      <c r="U3734">
        <v>0</v>
      </c>
      <c r="V3734">
        <v>0</v>
      </c>
      <c r="W3734">
        <v>0</v>
      </c>
      <c r="X3734">
        <v>0</v>
      </c>
      <c r="Y3734">
        <v>0</v>
      </c>
      <c r="Z3734">
        <v>0</v>
      </c>
      <c r="AA3734">
        <v>0</v>
      </c>
      <c r="AB3734">
        <v>0</v>
      </c>
      <c r="AC3734">
        <v>0</v>
      </c>
      <c r="AD3734">
        <v>0</v>
      </c>
      <c r="AE3734">
        <v>0</v>
      </c>
      <c r="AF3734">
        <v>0</v>
      </c>
      <c r="AG3734">
        <v>0</v>
      </c>
      <c r="BD3734">
        <v>8</v>
      </c>
      <c r="BE3734">
        <v>9323103</v>
      </c>
      <c r="BF3734">
        <v>9324102</v>
      </c>
      <c r="BG3734">
        <v>9324202</v>
      </c>
      <c r="BH3734">
        <v>9324303</v>
      </c>
      <c r="BI3734">
        <v>9324403</v>
      </c>
      <c r="BJ3734">
        <v>9312103</v>
      </c>
      <c r="BK3734">
        <v>9311103</v>
      </c>
      <c r="BL3734">
        <v>9315102</v>
      </c>
    </row>
    <row r="3735" spans="1:67" x14ac:dyDescent="0.15">
      <c r="A3735">
        <v>3734</v>
      </c>
      <c r="B3735" t="s">
        <v>4342</v>
      </c>
      <c r="E3735">
        <f>机器人辅助表!B3735</f>
        <v>34</v>
      </c>
      <c r="F3735">
        <v>1</v>
      </c>
      <c r="G3735">
        <v>58001</v>
      </c>
      <c r="H3735">
        <v>0</v>
      </c>
      <c r="I3735">
        <f>机器人辅助表!H3735</f>
        <v>5655.9399698280422</v>
      </c>
      <c r="J3735">
        <v>2</v>
      </c>
      <c r="K3735">
        <v>4</v>
      </c>
      <c r="L3735">
        <v>1</v>
      </c>
      <c r="M3735" s="2">
        <f>机器人辅助表!C3735</f>
        <v>19601.032125837799</v>
      </c>
      <c r="N3735" s="2">
        <v>2</v>
      </c>
      <c r="O3735" s="2">
        <f>机器人辅助表!D3735</f>
        <v>1217.6154714160541</v>
      </c>
      <c r="P3735" s="2">
        <v>3</v>
      </c>
      <c r="Q3735" s="2">
        <f>机器人辅助表!E3735</f>
        <v>541.16243174046838</v>
      </c>
      <c r="R3735" s="2">
        <v>6</v>
      </c>
      <c r="S3735" s="2">
        <f>机器人辅助表!F3735</f>
        <v>6383.7180000000008</v>
      </c>
      <c r="T3735">
        <v>0</v>
      </c>
      <c r="U3735">
        <v>0</v>
      </c>
      <c r="V3735">
        <v>0</v>
      </c>
      <c r="W3735">
        <v>0</v>
      </c>
      <c r="X3735">
        <v>0</v>
      </c>
      <c r="Y3735">
        <v>0</v>
      </c>
      <c r="Z3735">
        <v>0</v>
      </c>
      <c r="AA3735">
        <v>0</v>
      </c>
      <c r="AB3735">
        <v>0</v>
      </c>
      <c r="AC3735">
        <v>0</v>
      </c>
      <c r="AD3735">
        <v>0</v>
      </c>
      <c r="AE3735">
        <v>0</v>
      </c>
      <c r="AF3735">
        <v>0</v>
      </c>
      <c r="AG3735">
        <v>0</v>
      </c>
      <c r="BD3735">
        <v>11</v>
      </c>
      <c r="BE3735">
        <v>9113102</v>
      </c>
      <c r="BF3735">
        <v>9121103</v>
      </c>
      <c r="BG3735">
        <v>9121203</v>
      </c>
      <c r="BH3735">
        <v>9121302</v>
      </c>
      <c r="BI3735">
        <v>9121404</v>
      </c>
      <c r="BJ3735">
        <v>9114103</v>
      </c>
      <c r="BK3735">
        <v>9122102</v>
      </c>
      <c r="BL3735">
        <v>9122202</v>
      </c>
      <c r="BM3735">
        <v>9122302</v>
      </c>
      <c r="BN3735">
        <v>9122402</v>
      </c>
      <c r="BO3735">
        <v>9115102</v>
      </c>
    </row>
    <row r="3736" spans="1:67" x14ac:dyDescent="0.15">
      <c r="A3736">
        <v>3735</v>
      </c>
      <c r="B3736" t="s">
        <v>4343</v>
      </c>
      <c r="E3736">
        <f>机器人辅助表!B3736</f>
        <v>47</v>
      </c>
      <c r="F3736">
        <v>2</v>
      </c>
      <c r="G3736">
        <v>58101</v>
      </c>
      <c r="H3736">
        <v>0</v>
      </c>
      <c r="I3736">
        <f>机器人辅助表!H3736</f>
        <v>9225.1090120704666</v>
      </c>
      <c r="J3736">
        <v>2</v>
      </c>
      <c r="K3736">
        <v>4</v>
      </c>
      <c r="L3736">
        <v>1</v>
      </c>
      <c r="M3736" s="2">
        <f>机器人辅助表!C3736</f>
        <v>52406.502567410047</v>
      </c>
      <c r="N3736" s="2">
        <v>2</v>
      </c>
      <c r="O3736" s="2">
        <f>机器人辅助表!D3736</f>
        <v>2421.7448266354522</v>
      </c>
      <c r="P3736" s="2">
        <v>3</v>
      </c>
      <c r="Q3736" s="2">
        <f>机器人辅助表!E3736</f>
        <v>1076.3310340602011</v>
      </c>
      <c r="R3736" s="2">
        <v>6</v>
      </c>
      <c r="S3736" s="2">
        <f>机器人辅助表!F3736</f>
        <v>6156.6320000000005</v>
      </c>
      <c r="T3736">
        <v>0</v>
      </c>
      <c r="U3736">
        <v>0</v>
      </c>
      <c r="V3736">
        <v>0</v>
      </c>
      <c r="W3736">
        <v>0</v>
      </c>
      <c r="X3736">
        <v>0</v>
      </c>
      <c r="Y3736">
        <v>0</v>
      </c>
      <c r="Z3736">
        <v>0</v>
      </c>
      <c r="AA3736">
        <v>0</v>
      </c>
      <c r="AB3736">
        <v>0</v>
      </c>
      <c r="AC3736">
        <v>0</v>
      </c>
      <c r="AD3736">
        <v>0</v>
      </c>
      <c r="AE3736">
        <v>0</v>
      </c>
      <c r="AF3736">
        <v>0</v>
      </c>
      <c r="AG3736">
        <v>0</v>
      </c>
      <c r="BD3736">
        <v>11</v>
      </c>
      <c r="BE3736">
        <v>9211104</v>
      </c>
      <c r="BF3736">
        <v>9214102</v>
      </c>
      <c r="BG3736">
        <v>9214202</v>
      </c>
      <c r="BH3736">
        <v>9214303</v>
      </c>
      <c r="BI3736">
        <v>9214402</v>
      </c>
      <c r="BJ3736">
        <v>9222103</v>
      </c>
      <c r="BK3736">
        <v>9223102</v>
      </c>
      <c r="BL3736">
        <v>9223203</v>
      </c>
      <c r="BM3736">
        <v>9223304</v>
      </c>
      <c r="BN3736">
        <v>9223404</v>
      </c>
      <c r="BO3736">
        <v>9215102</v>
      </c>
    </row>
    <row r="3737" spans="1:67" x14ac:dyDescent="0.15">
      <c r="A3737">
        <v>3736</v>
      </c>
      <c r="B3737" t="s">
        <v>4344</v>
      </c>
      <c r="E3737">
        <f>机器人辅助表!B3737</f>
        <v>25</v>
      </c>
      <c r="F3737">
        <v>2</v>
      </c>
      <c r="G3737">
        <v>58101</v>
      </c>
      <c r="H3737">
        <v>0</v>
      </c>
      <c r="I3737">
        <f>机器人辅助表!H3737</f>
        <v>4472.5491252090305</v>
      </c>
      <c r="J3737">
        <v>2</v>
      </c>
      <c r="K3737">
        <v>4</v>
      </c>
      <c r="L3737">
        <v>1</v>
      </c>
      <c r="M3737" s="2">
        <f>机器人辅助表!C3737</f>
        <v>9878.9002534489991</v>
      </c>
      <c r="N3737" s="2">
        <v>2</v>
      </c>
      <c r="O3737" s="2">
        <f>机器人辅助表!D3737</f>
        <v>720.2843729096993</v>
      </c>
      <c r="P3737" s="2">
        <v>3</v>
      </c>
      <c r="Q3737" s="2">
        <f>机器人辅助表!E3737</f>
        <v>320.12638795986635</v>
      </c>
      <c r="R3737" s="2">
        <v>6</v>
      </c>
      <c r="S3737" s="2">
        <f>机器人辅助表!F3737</f>
        <v>6739.875</v>
      </c>
      <c r="T3737">
        <v>0</v>
      </c>
      <c r="U3737">
        <v>0</v>
      </c>
      <c r="V3737">
        <v>0</v>
      </c>
      <c r="W3737">
        <v>0</v>
      </c>
      <c r="X3737">
        <v>0</v>
      </c>
      <c r="Y3737">
        <v>0</v>
      </c>
      <c r="Z3737">
        <v>0</v>
      </c>
      <c r="AA3737">
        <v>0</v>
      </c>
      <c r="AB3737">
        <v>0</v>
      </c>
      <c r="AC3737">
        <v>0</v>
      </c>
      <c r="AD3737">
        <v>0</v>
      </c>
      <c r="AE3737">
        <v>0</v>
      </c>
      <c r="AF3737">
        <v>0</v>
      </c>
      <c r="AG3737">
        <v>0</v>
      </c>
      <c r="BD3737">
        <v>11</v>
      </c>
      <c r="BE3737">
        <v>9211104</v>
      </c>
      <c r="BF3737">
        <v>9214102</v>
      </c>
      <c r="BG3737">
        <v>9214204</v>
      </c>
      <c r="BH3737">
        <v>9214302</v>
      </c>
      <c r="BI3737">
        <v>9214403</v>
      </c>
      <c r="BJ3737">
        <v>9222104</v>
      </c>
      <c r="BK3737">
        <v>9223102</v>
      </c>
      <c r="BL3737">
        <v>9223204</v>
      </c>
      <c r="BM3737">
        <v>9223304</v>
      </c>
      <c r="BN3737">
        <v>9223403</v>
      </c>
      <c r="BO3737">
        <v>9215103</v>
      </c>
    </row>
    <row r="3738" spans="1:67" x14ac:dyDescent="0.15">
      <c r="A3738">
        <v>3737</v>
      </c>
      <c r="B3738" t="s">
        <v>1668</v>
      </c>
      <c r="E3738">
        <f>机器人辅助表!B3738</f>
        <v>22</v>
      </c>
      <c r="F3738">
        <v>2</v>
      </c>
      <c r="G3738">
        <v>58101</v>
      </c>
      <c r="H3738">
        <v>0</v>
      </c>
      <c r="I3738">
        <f>机器人辅助表!H3738</f>
        <v>1850.8721131909563</v>
      </c>
      <c r="J3738">
        <v>2</v>
      </c>
      <c r="K3738">
        <v>4</v>
      </c>
      <c r="L3738">
        <v>1</v>
      </c>
      <c r="M3738" s="2">
        <f>机器人辅助表!C3738</f>
        <v>3384.5814219130434</v>
      </c>
      <c r="N3738" s="2">
        <v>2</v>
      </c>
      <c r="O3738" s="2">
        <f>机器人辅助表!D3738</f>
        <v>267.49710469565224</v>
      </c>
      <c r="P3738" s="2">
        <v>3</v>
      </c>
      <c r="Q3738" s="2">
        <f>机器人辅助表!E3738</f>
        <v>118.88760208695655</v>
      </c>
      <c r="R3738" s="2">
        <v>6</v>
      </c>
      <c r="S3738" s="2">
        <f>机器人辅助表!F3738</f>
        <v>3001.8395999999998</v>
      </c>
      <c r="T3738">
        <v>0</v>
      </c>
      <c r="U3738">
        <v>0</v>
      </c>
      <c r="V3738">
        <v>0</v>
      </c>
      <c r="W3738">
        <v>0</v>
      </c>
      <c r="X3738">
        <v>0</v>
      </c>
      <c r="Y3738">
        <v>0</v>
      </c>
      <c r="Z3738">
        <v>0</v>
      </c>
      <c r="AA3738">
        <v>0</v>
      </c>
      <c r="AB3738">
        <v>0</v>
      </c>
      <c r="AC3738">
        <v>0</v>
      </c>
      <c r="AD3738">
        <v>0</v>
      </c>
      <c r="AE3738">
        <v>0</v>
      </c>
      <c r="AF3738">
        <v>0</v>
      </c>
      <c r="AG3738">
        <v>0</v>
      </c>
      <c r="BD3738">
        <v>11</v>
      </c>
      <c r="BE3738">
        <v>9211104</v>
      </c>
      <c r="BF3738">
        <v>9214104</v>
      </c>
      <c r="BG3738">
        <v>9214204</v>
      </c>
      <c r="BH3738">
        <v>9214303</v>
      </c>
      <c r="BI3738">
        <v>9214402</v>
      </c>
      <c r="BJ3738">
        <v>9222104</v>
      </c>
      <c r="BK3738">
        <v>9223103</v>
      </c>
      <c r="BL3738">
        <v>9223203</v>
      </c>
      <c r="BM3738">
        <v>9223303</v>
      </c>
      <c r="BN3738">
        <v>9223402</v>
      </c>
      <c r="BO3738">
        <v>9215102</v>
      </c>
    </row>
    <row r="3739" spans="1:67" x14ac:dyDescent="0.15">
      <c r="A3739">
        <v>3738</v>
      </c>
      <c r="B3739" t="s">
        <v>1669</v>
      </c>
      <c r="E3739">
        <f>机器人辅助表!B3739</f>
        <v>37</v>
      </c>
      <c r="F3739">
        <v>3</v>
      </c>
      <c r="G3739">
        <v>58201</v>
      </c>
      <c r="H3739">
        <v>0</v>
      </c>
      <c r="I3739">
        <f>机器人辅助表!H3739</f>
        <v>9617.83239763643</v>
      </c>
      <c r="J3739">
        <v>2</v>
      </c>
      <c r="K3739">
        <v>4</v>
      </c>
      <c r="L3739">
        <v>1</v>
      </c>
      <c r="M3739" s="2">
        <f>机器人辅助表!C3739</f>
        <v>37424.549614679228</v>
      </c>
      <c r="N3739" s="2">
        <v>2</v>
      </c>
      <c r="O3739" s="2">
        <f>机器人辅助表!D3739</f>
        <v>2221.0162689991307</v>
      </c>
      <c r="P3739" s="2">
        <v>3</v>
      </c>
      <c r="Q3739" s="2">
        <f>机器人辅助表!E3739</f>
        <v>987.11834177739149</v>
      </c>
      <c r="R3739" s="2">
        <v>6</v>
      </c>
      <c r="S3739" s="2">
        <f>机器人辅助表!F3739</f>
        <v>9734.5403999999999</v>
      </c>
      <c r="T3739">
        <v>0</v>
      </c>
      <c r="U3739">
        <v>0</v>
      </c>
      <c r="V3739">
        <v>0</v>
      </c>
      <c r="W3739">
        <v>0</v>
      </c>
      <c r="X3739">
        <v>0</v>
      </c>
      <c r="Y3739">
        <v>0</v>
      </c>
      <c r="Z3739">
        <v>0</v>
      </c>
      <c r="AA3739">
        <v>0</v>
      </c>
      <c r="AB3739">
        <v>0</v>
      </c>
      <c r="AC3739">
        <v>0</v>
      </c>
      <c r="AD3739">
        <v>0</v>
      </c>
      <c r="AE3739">
        <v>0</v>
      </c>
      <c r="AF3739">
        <v>0</v>
      </c>
      <c r="AG3739">
        <v>0</v>
      </c>
      <c r="BD3739">
        <v>8</v>
      </c>
      <c r="BE3739">
        <v>9323103</v>
      </c>
      <c r="BF3739">
        <v>9324103</v>
      </c>
      <c r="BG3739">
        <v>9324202</v>
      </c>
      <c r="BH3739">
        <v>9324304</v>
      </c>
      <c r="BI3739">
        <v>9324404</v>
      </c>
      <c r="BJ3739">
        <v>9312103</v>
      </c>
      <c r="BK3739">
        <v>9311104</v>
      </c>
      <c r="BL3739">
        <v>9315104</v>
      </c>
    </row>
    <row r="3740" spans="1:67" x14ac:dyDescent="0.15">
      <c r="A3740">
        <v>3739</v>
      </c>
      <c r="B3740" t="s">
        <v>1670</v>
      </c>
      <c r="E3740">
        <f>机器人辅助表!B3740</f>
        <v>25</v>
      </c>
      <c r="F3740">
        <v>2</v>
      </c>
      <c r="G3740">
        <v>58101</v>
      </c>
      <c r="H3740">
        <v>0</v>
      </c>
      <c r="I3740">
        <f>机器人辅助表!H3740</f>
        <v>4711.0850785535122</v>
      </c>
      <c r="J3740">
        <v>2</v>
      </c>
      <c r="K3740">
        <v>4</v>
      </c>
      <c r="L3740">
        <v>1</v>
      </c>
      <c r="M3740" s="2">
        <f>机器人辅助表!C3740</f>
        <v>10405.774933632947</v>
      </c>
      <c r="N3740" s="2">
        <v>2</v>
      </c>
      <c r="O3740" s="2">
        <f>机器人辅助表!D3740</f>
        <v>758.69953946488329</v>
      </c>
      <c r="P3740" s="2">
        <v>3</v>
      </c>
      <c r="Q3740" s="2">
        <f>机器人辅助表!E3740</f>
        <v>337.19979531772594</v>
      </c>
      <c r="R3740" s="2">
        <v>6</v>
      </c>
      <c r="S3740" s="2">
        <f>机器人辅助表!F3740</f>
        <v>7099.335</v>
      </c>
      <c r="T3740">
        <v>0</v>
      </c>
      <c r="U3740">
        <v>0</v>
      </c>
      <c r="V3740">
        <v>0</v>
      </c>
      <c r="W3740">
        <v>0</v>
      </c>
      <c r="X3740">
        <v>0</v>
      </c>
      <c r="Y3740">
        <v>0</v>
      </c>
      <c r="Z3740">
        <v>0</v>
      </c>
      <c r="AA3740">
        <v>0</v>
      </c>
      <c r="AB3740">
        <v>0</v>
      </c>
      <c r="AC3740">
        <v>0</v>
      </c>
      <c r="AD3740">
        <v>0</v>
      </c>
      <c r="AE3740">
        <v>0</v>
      </c>
      <c r="AF3740">
        <v>0</v>
      </c>
      <c r="AG3740">
        <v>0</v>
      </c>
      <c r="BD3740">
        <v>11</v>
      </c>
      <c r="BE3740">
        <v>9211104</v>
      </c>
      <c r="BF3740">
        <v>9214104</v>
      </c>
      <c r="BG3740">
        <v>9214204</v>
      </c>
      <c r="BH3740">
        <v>9214302</v>
      </c>
      <c r="BI3740">
        <v>9214404</v>
      </c>
      <c r="BJ3740">
        <v>9222102</v>
      </c>
      <c r="BK3740">
        <v>9223104</v>
      </c>
      <c r="BL3740">
        <v>9223202</v>
      </c>
      <c r="BM3740">
        <v>9223303</v>
      </c>
      <c r="BN3740">
        <v>9223403</v>
      </c>
      <c r="BO3740">
        <v>9215103</v>
      </c>
    </row>
    <row r="3741" spans="1:67" x14ac:dyDescent="0.15">
      <c r="A3741">
        <v>3740</v>
      </c>
      <c r="B3741" t="s">
        <v>4345</v>
      </c>
      <c r="E3741">
        <f>机器人辅助表!B3741</f>
        <v>23</v>
      </c>
      <c r="F3741">
        <v>1</v>
      </c>
      <c r="G3741">
        <v>58001</v>
      </c>
      <c r="H3741">
        <v>0</v>
      </c>
      <c r="I3741">
        <f>机器人辅助表!H3741</f>
        <v>2284.3301179995851</v>
      </c>
      <c r="J3741">
        <v>2</v>
      </c>
      <c r="K3741">
        <v>4</v>
      </c>
      <c r="L3741">
        <v>1</v>
      </c>
      <c r="M3741" s="2">
        <f>机器人辅助表!C3741</f>
        <v>4468.0799481797667</v>
      </c>
      <c r="N3741" s="2">
        <v>2</v>
      </c>
      <c r="O3741" s="2">
        <f>机器人辅助表!D3741</f>
        <v>343.51495597324424</v>
      </c>
      <c r="P3741" s="2">
        <v>3</v>
      </c>
      <c r="Q3741" s="2">
        <f>机器人辅助表!E3741</f>
        <v>152.67331376588635</v>
      </c>
      <c r="R3741" s="2">
        <v>6</v>
      </c>
      <c r="S3741" s="2">
        <f>机器人辅助表!F3741</f>
        <v>3613.8145999999997</v>
      </c>
      <c r="T3741">
        <v>0</v>
      </c>
      <c r="U3741">
        <v>0</v>
      </c>
      <c r="V3741">
        <v>0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0</v>
      </c>
      <c r="AC3741">
        <v>0</v>
      </c>
      <c r="AD3741">
        <v>0</v>
      </c>
      <c r="AE3741">
        <v>0</v>
      </c>
      <c r="AF3741">
        <v>0</v>
      </c>
      <c r="AG3741">
        <v>0</v>
      </c>
      <c r="BD3741">
        <v>11</v>
      </c>
      <c r="BE3741">
        <v>9113104</v>
      </c>
      <c r="BF3741">
        <v>9121102</v>
      </c>
      <c r="BG3741">
        <v>9121203</v>
      </c>
      <c r="BH3741">
        <v>9121303</v>
      </c>
      <c r="BI3741">
        <v>9121404</v>
      </c>
      <c r="BJ3741">
        <v>9114103</v>
      </c>
      <c r="BK3741">
        <v>9122103</v>
      </c>
      <c r="BL3741">
        <v>9122204</v>
      </c>
      <c r="BM3741">
        <v>9122302</v>
      </c>
      <c r="BN3741">
        <v>9122403</v>
      </c>
      <c r="BO3741">
        <v>9115103</v>
      </c>
    </row>
    <row r="3742" spans="1:67" x14ac:dyDescent="0.15">
      <c r="A3742">
        <v>3741</v>
      </c>
      <c r="B3742" t="s">
        <v>1671</v>
      </c>
      <c r="E3742">
        <f>机器人辅助表!B3742</f>
        <v>44</v>
      </c>
      <c r="F3742">
        <v>1</v>
      </c>
      <c r="G3742">
        <v>58001</v>
      </c>
      <c r="H3742">
        <v>0</v>
      </c>
      <c r="I3742">
        <f>机器人辅助表!H3742</f>
        <v>7295.8200540148218</v>
      </c>
      <c r="J3742">
        <v>2</v>
      </c>
      <c r="K3742">
        <v>4</v>
      </c>
      <c r="L3742">
        <v>1</v>
      </c>
      <c r="M3742" s="2">
        <f>机器人辅助表!C3742</f>
        <v>37682.73558165662</v>
      </c>
      <c r="N3742" s="2">
        <v>2</v>
      </c>
      <c r="O3742" s="2">
        <f>机器人辅助表!D3742</f>
        <v>1867.0114729011373</v>
      </c>
      <c r="P3742" s="2">
        <v>3</v>
      </c>
      <c r="Q3742" s="2">
        <f>机器人辅助表!E3742</f>
        <v>829.78287684495001</v>
      </c>
      <c r="R3742" s="2">
        <v>6</v>
      </c>
      <c r="S3742" s="2">
        <f>机器人辅助表!F3742</f>
        <v>5516.9008000000003</v>
      </c>
      <c r="T3742">
        <v>0</v>
      </c>
      <c r="U3742">
        <v>0</v>
      </c>
      <c r="V3742">
        <v>0</v>
      </c>
      <c r="W3742">
        <v>0</v>
      </c>
      <c r="X3742">
        <v>0</v>
      </c>
      <c r="Y3742">
        <v>0</v>
      </c>
      <c r="Z3742">
        <v>0</v>
      </c>
      <c r="AA3742">
        <v>0</v>
      </c>
      <c r="AB3742">
        <v>0</v>
      </c>
      <c r="AC3742">
        <v>0</v>
      </c>
      <c r="AD3742">
        <v>0</v>
      </c>
      <c r="AE3742">
        <v>0</v>
      </c>
      <c r="AF3742">
        <v>0</v>
      </c>
      <c r="AG3742">
        <v>0</v>
      </c>
      <c r="BD3742">
        <v>11</v>
      </c>
      <c r="BE3742">
        <v>9113104</v>
      </c>
      <c r="BF3742">
        <v>9121103</v>
      </c>
      <c r="BG3742">
        <v>9121204</v>
      </c>
      <c r="BH3742">
        <v>9121304</v>
      </c>
      <c r="BI3742">
        <v>9121402</v>
      </c>
      <c r="BJ3742">
        <v>9114104</v>
      </c>
      <c r="BK3742">
        <v>9122102</v>
      </c>
      <c r="BL3742">
        <v>9122203</v>
      </c>
      <c r="BM3742">
        <v>9122302</v>
      </c>
      <c r="BN3742">
        <v>9122404</v>
      </c>
      <c r="BO3742">
        <v>9115102</v>
      </c>
    </row>
    <row r="3743" spans="1:67" x14ac:dyDescent="0.15">
      <c r="A3743">
        <v>3742</v>
      </c>
      <c r="B3743" t="s">
        <v>1672</v>
      </c>
      <c r="E3743">
        <f>机器人辅助表!B3743</f>
        <v>29</v>
      </c>
      <c r="F3743">
        <v>1</v>
      </c>
      <c r="G3743">
        <v>58001</v>
      </c>
      <c r="H3743">
        <v>0</v>
      </c>
      <c r="I3743">
        <f>机器人辅助表!H3743</f>
        <v>2411.2556250790963</v>
      </c>
      <c r="J3743">
        <v>2</v>
      </c>
      <c r="K3743">
        <v>4</v>
      </c>
      <c r="L3743">
        <v>1</v>
      </c>
      <c r="M3743" s="2">
        <f>机器人辅助表!C3743</f>
        <v>6680.6944013217417</v>
      </c>
      <c r="N3743" s="2">
        <v>2</v>
      </c>
      <c r="O3743" s="2">
        <f>机器人辅助表!D3743</f>
        <v>441.49609627826112</v>
      </c>
      <c r="P3743" s="2">
        <v>3</v>
      </c>
      <c r="Q3743" s="2">
        <f>机器人辅助表!E3743</f>
        <v>196.22048723478275</v>
      </c>
      <c r="R3743" s="2">
        <v>6</v>
      </c>
      <c r="S3743" s="2">
        <f>机器人辅助表!F3743</f>
        <v>3248.3391999999999</v>
      </c>
      <c r="T3743">
        <v>0</v>
      </c>
      <c r="U3743">
        <v>0</v>
      </c>
      <c r="V3743">
        <v>0</v>
      </c>
      <c r="W3743">
        <v>0</v>
      </c>
      <c r="X3743">
        <v>0</v>
      </c>
      <c r="Y3743">
        <v>0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  <c r="AF3743">
        <v>0</v>
      </c>
      <c r="AG3743">
        <v>0</v>
      </c>
      <c r="BD3743">
        <v>11</v>
      </c>
      <c r="BE3743">
        <v>9113104</v>
      </c>
      <c r="BF3743">
        <v>9121103</v>
      </c>
      <c r="BG3743">
        <v>9121203</v>
      </c>
      <c r="BH3743">
        <v>9121303</v>
      </c>
      <c r="BI3743">
        <v>9121403</v>
      </c>
      <c r="BJ3743">
        <v>9114102</v>
      </c>
      <c r="BK3743">
        <v>9122102</v>
      </c>
      <c r="BL3743">
        <v>9122202</v>
      </c>
      <c r="BM3743">
        <v>9122303</v>
      </c>
      <c r="BN3743">
        <v>9122403</v>
      </c>
      <c r="BO3743">
        <v>9115103</v>
      </c>
    </row>
    <row r="3744" spans="1:67" x14ac:dyDescent="0.15">
      <c r="A3744">
        <v>3743</v>
      </c>
      <c r="B3744" t="s">
        <v>4346</v>
      </c>
      <c r="E3744">
        <f>机器人辅助表!B3744</f>
        <v>27</v>
      </c>
      <c r="F3744">
        <v>2</v>
      </c>
      <c r="G3744">
        <v>58101</v>
      </c>
      <c r="H3744">
        <v>0</v>
      </c>
      <c r="I3744">
        <f>机器人辅助表!H3744</f>
        <v>2756.3914842223062</v>
      </c>
      <c r="J3744">
        <v>2</v>
      </c>
      <c r="K3744">
        <v>4</v>
      </c>
      <c r="L3744">
        <v>1</v>
      </c>
      <c r="M3744" s="2">
        <f>机器人辅助表!C3744</f>
        <v>6872.2310905734139</v>
      </c>
      <c r="N3744" s="2">
        <v>2</v>
      </c>
      <c r="O3744" s="2">
        <f>机器人辅助表!D3744</f>
        <v>476.45704238929773</v>
      </c>
      <c r="P3744" s="2">
        <v>3</v>
      </c>
      <c r="Q3744" s="2">
        <f>机器人辅助表!E3744</f>
        <v>211.75868550635457</v>
      </c>
      <c r="R3744" s="2">
        <v>6</v>
      </c>
      <c r="S3744" s="2">
        <f>机器人辅助表!F3744</f>
        <v>3923.1997999999994</v>
      </c>
      <c r="T3744">
        <v>0</v>
      </c>
      <c r="U3744">
        <v>0</v>
      </c>
      <c r="V3744">
        <v>0</v>
      </c>
      <c r="W3744">
        <v>0</v>
      </c>
      <c r="X3744">
        <v>0</v>
      </c>
      <c r="Y3744">
        <v>0</v>
      </c>
      <c r="Z3744">
        <v>0</v>
      </c>
      <c r="AA3744">
        <v>0</v>
      </c>
      <c r="AB3744">
        <v>0</v>
      </c>
      <c r="AC3744">
        <v>0</v>
      </c>
      <c r="AD3744">
        <v>0</v>
      </c>
      <c r="AE3744">
        <v>0</v>
      </c>
      <c r="AF3744">
        <v>0</v>
      </c>
      <c r="AG3744">
        <v>0</v>
      </c>
      <c r="BD3744">
        <v>11</v>
      </c>
      <c r="BE3744">
        <v>9211102</v>
      </c>
      <c r="BF3744">
        <v>9214103</v>
      </c>
      <c r="BG3744">
        <v>9214202</v>
      </c>
      <c r="BH3744">
        <v>9214303</v>
      </c>
      <c r="BI3744">
        <v>9214404</v>
      </c>
      <c r="BJ3744">
        <v>9222103</v>
      </c>
      <c r="BK3744">
        <v>9223104</v>
      </c>
      <c r="BL3744">
        <v>9223202</v>
      </c>
      <c r="BM3744">
        <v>9223302</v>
      </c>
      <c r="BN3744">
        <v>9223402</v>
      </c>
      <c r="BO3744">
        <v>9215103</v>
      </c>
    </row>
    <row r="3745" spans="1:67" x14ac:dyDescent="0.15">
      <c r="A3745">
        <v>3744</v>
      </c>
      <c r="B3745" t="s">
        <v>4347</v>
      </c>
      <c r="E3745">
        <f>机器人辅助表!B3745</f>
        <v>36</v>
      </c>
      <c r="F3745">
        <v>2</v>
      </c>
      <c r="G3745">
        <v>58101</v>
      </c>
      <c r="H3745">
        <v>0</v>
      </c>
      <c r="I3745">
        <f>机器人辅助表!H3745</f>
        <v>7764.4397974220647</v>
      </c>
      <c r="J3745">
        <v>2</v>
      </c>
      <c r="K3745">
        <v>4</v>
      </c>
      <c r="L3745">
        <v>1</v>
      </c>
      <c r="M3745" s="2">
        <f>机器人辅助表!C3745</f>
        <v>28818.703172901682</v>
      </c>
      <c r="N3745" s="2">
        <v>2</v>
      </c>
      <c r="O3745" s="2">
        <f>机器人辅助表!D3745</f>
        <v>1759.122733109298</v>
      </c>
      <c r="P3745" s="2">
        <v>3</v>
      </c>
      <c r="Q3745" s="2">
        <f>机器人辅助表!E3745</f>
        <v>781.8323258263548</v>
      </c>
      <c r="R3745" s="2">
        <v>6</v>
      </c>
      <c r="S3745" s="2">
        <f>机器人辅助表!F3745</f>
        <v>8166.6567999999997</v>
      </c>
      <c r="T3745">
        <v>0</v>
      </c>
      <c r="U3745">
        <v>0</v>
      </c>
      <c r="V3745">
        <v>0</v>
      </c>
      <c r="W3745">
        <v>0</v>
      </c>
      <c r="X3745">
        <v>0</v>
      </c>
      <c r="Y3745">
        <v>0</v>
      </c>
      <c r="Z3745">
        <v>0</v>
      </c>
      <c r="AA3745">
        <v>0</v>
      </c>
      <c r="AB3745">
        <v>0</v>
      </c>
      <c r="AC3745">
        <v>0</v>
      </c>
      <c r="AD3745">
        <v>0</v>
      </c>
      <c r="AE3745">
        <v>0</v>
      </c>
      <c r="AF3745">
        <v>0</v>
      </c>
      <c r="AG3745">
        <v>0</v>
      </c>
      <c r="BD3745">
        <v>11</v>
      </c>
      <c r="BE3745">
        <v>9211103</v>
      </c>
      <c r="BF3745">
        <v>9214103</v>
      </c>
      <c r="BG3745">
        <v>9214202</v>
      </c>
      <c r="BH3745">
        <v>9214303</v>
      </c>
      <c r="BI3745">
        <v>9214402</v>
      </c>
      <c r="BJ3745">
        <v>9222103</v>
      </c>
      <c r="BK3745">
        <v>9223104</v>
      </c>
      <c r="BL3745">
        <v>9223202</v>
      </c>
      <c r="BM3745">
        <v>9223304</v>
      </c>
      <c r="BN3745">
        <v>9223403</v>
      </c>
      <c r="BO3745">
        <v>9215102</v>
      </c>
    </row>
    <row r="3746" spans="1:67" x14ac:dyDescent="0.15">
      <c r="A3746">
        <v>3745</v>
      </c>
      <c r="B3746" t="s">
        <v>4348</v>
      </c>
      <c r="E3746">
        <f>机器人辅助表!B3746</f>
        <v>39</v>
      </c>
      <c r="F3746">
        <v>3</v>
      </c>
      <c r="G3746">
        <v>58201</v>
      </c>
      <c r="H3746">
        <v>0</v>
      </c>
      <c r="I3746">
        <f>机器人辅助表!H3746</f>
        <v>4736.5801982523044</v>
      </c>
      <c r="J3746">
        <v>2</v>
      </c>
      <c r="K3746">
        <v>4</v>
      </c>
      <c r="L3746">
        <v>1</v>
      </c>
      <c r="M3746" s="2">
        <f>机器人辅助表!C3746</f>
        <v>20111.1031047346</v>
      </c>
      <c r="N3746" s="2">
        <v>2</v>
      </c>
      <c r="O3746" s="2">
        <f>机器人辅助表!D3746</f>
        <v>1130.3208450144484</v>
      </c>
      <c r="P3746" s="2">
        <v>3</v>
      </c>
      <c r="Q3746" s="2">
        <f>机器人辅助表!E3746</f>
        <v>502.3648200064215</v>
      </c>
      <c r="R3746" s="2">
        <v>6</v>
      </c>
      <c r="S3746" s="2">
        <f>机器人辅助表!F3746</f>
        <v>4441.2363999999998</v>
      </c>
      <c r="T3746">
        <v>0</v>
      </c>
      <c r="U3746">
        <v>0</v>
      </c>
      <c r="V3746">
        <v>0</v>
      </c>
      <c r="W3746">
        <v>0</v>
      </c>
      <c r="X3746">
        <v>0</v>
      </c>
      <c r="Y3746">
        <v>0</v>
      </c>
      <c r="Z3746">
        <v>0</v>
      </c>
      <c r="AA3746">
        <v>0</v>
      </c>
      <c r="AB3746">
        <v>0</v>
      </c>
      <c r="AC3746">
        <v>0</v>
      </c>
      <c r="AD3746">
        <v>0</v>
      </c>
      <c r="AE3746">
        <v>0</v>
      </c>
      <c r="AF3746">
        <v>0</v>
      </c>
      <c r="AG3746">
        <v>0</v>
      </c>
      <c r="BD3746">
        <v>8</v>
      </c>
      <c r="BE3746">
        <v>9323102</v>
      </c>
      <c r="BF3746">
        <v>9324104</v>
      </c>
      <c r="BG3746">
        <v>9324203</v>
      </c>
      <c r="BH3746">
        <v>9324304</v>
      </c>
      <c r="BI3746">
        <v>9324402</v>
      </c>
      <c r="BJ3746">
        <v>9312102</v>
      </c>
      <c r="BK3746">
        <v>9311102</v>
      </c>
      <c r="BL3746">
        <v>9315103</v>
      </c>
    </row>
    <row r="3747" spans="1:67" x14ac:dyDescent="0.15">
      <c r="A3747">
        <v>3746</v>
      </c>
      <c r="B3747" t="s">
        <v>4349</v>
      </c>
      <c r="E3747">
        <f>机器人辅助表!B3747</f>
        <v>45</v>
      </c>
      <c r="F3747">
        <v>3</v>
      </c>
      <c r="G3747">
        <v>58201</v>
      </c>
      <c r="H3747">
        <v>0</v>
      </c>
      <c r="I3747">
        <f>机器人辅助表!H3747</f>
        <v>8169.9167946821153</v>
      </c>
      <c r="J3747">
        <v>2</v>
      </c>
      <c r="K3747">
        <v>4</v>
      </c>
      <c r="L3747">
        <v>1</v>
      </c>
      <c r="M3747" s="2">
        <f>机器人辅助表!C3747</f>
        <v>43627.059606602023</v>
      </c>
      <c r="N3747" s="2">
        <v>2</v>
      </c>
      <c r="O3747" s="2">
        <f>机器人辅助表!D3747</f>
        <v>2110.9270232107028</v>
      </c>
      <c r="P3747" s="2">
        <v>3</v>
      </c>
      <c r="Q3747" s="2">
        <f>机器人辅助表!E3747</f>
        <v>938.1897880936458</v>
      </c>
      <c r="R3747" s="2">
        <v>6</v>
      </c>
      <c r="S3747" s="2">
        <f>机器人辅助表!F3747</f>
        <v>5923.72</v>
      </c>
      <c r="T3747">
        <v>0</v>
      </c>
      <c r="U3747">
        <v>0</v>
      </c>
      <c r="V3747">
        <v>0</v>
      </c>
      <c r="W3747">
        <v>0</v>
      </c>
      <c r="X3747">
        <v>0</v>
      </c>
      <c r="Y3747">
        <v>0</v>
      </c>
      <c r="Z3747">
        <v>0</v>
      </c>
      <c r="AA3747">
        <v>0</v>
      </c>
      <c r="AB3747">
        <v>0</v>
      </c>
      <c r="AC3747">
        <v>0</v>
      </c>
      <c r="AD3747">
        <v>0</v>
      </c>
      <c r="AE3747">
        <v>0</v>
      </c>
      <c r="AF3747">
        <v>0</v>
      </c>
      <c r="AG3747">
        <v>0</v>
      </c>
      <c r="BD3747">
        <v>8</v>
      </c>
      <c r="BE3747">
        <v>9323102</v>
      </c>
      <c r="BF3747">
        <v>9324103</v>
      </c>
      <c r="BG3747">
        <v>9324202</v>
      </c>
      <c r="BH3747">
        <v>9324304</v>
      </c>
      <c r="BI3747">
        <v>9324403</v>
      </c>
      <c r="BJ3747">
        <v>9312102</v>
      </c>
      <c r="BK3747">
        <v>9311102</v>
      </c>
      <c r="BL3747">
        <v>9315104</v>
      </c>
    </row>
    <row r="3748" spans="1:67" x14ac:dyDescent="0.15">
      <c r="A3748">
        <v>3747</v>
      </c>
      <c r="B3748" t="s">
        <v>1673</v>
      </c>
      <c r="E3748">
        <f>机器人辅助表!B3748</f>
        <v>33</v>
      </c>
      <c r="F3748">
        <v>3</v>
      </c>
      <c r="G3748">
        <v>58201</v>
      </c>
      <c r="H3748">
        <v>0</v>
      </c>
      <c r="I3748">
        <f>机器人辅助表!H3748</f>
        <v>7351.9567151842693</v>
      </c>
      <c r="J3748">
        <v>2</v>
      </c>
      <c r="K3748">
        <v>4</v>
      </c>
      <c r="L3748">
        <v>1</v>
      </c>
      <c r="M3748" s="2">
        <f>机器人辅助表!C3748</f>
        <v>24530.641124237474</v>
      </c>
      <c r="N3748" s="2">
        <v>2</v>
      </c>
      <c r="O3748" s="2">
        <f>机器人辅助表!D3748</f>
        <v>1537.9260528581949</v>
      </c>
      <c r="P3748" s="2">
        <v>3</v>
      </c>
      <c r="Q3748" s="2">
        <f>机器人辅助表!E3748</f>
        <v>683.52269015919785</v>
      </c>
      <c r="R3748" s="2">
        <v>6</v>
      </c>
      <c r="S3748" s="2">
        <f>机器人辅助表!F3748</f>
        <v>8599.8711999999996</v>
      </c>
      <c r="T3748">
        <v>0</v>
      </c>
      <c r="U3748">
        <v>0</v>
      </c>
      <c r="V3748">
        <v>0</v>
      </c>
      <c r="W3748">
        <v>0</v>
      </c>
      <c r="X3748">
        <v>0</v>
      </c>
      <c r="Y3748">
        <v>0</v>
      </c>
      <c r="Z3748">
        <v>0</v>
      </c>
      <c r="AA3748">
        <v>0</v>
      </c>
      <c r="AB3748">
        <v>0</v>
      </c>
      <c r="AC3748">
        <v>0</v>
      </c>
      <c r="AD3748">
        <v>0</v>
      </c>
      <c r="AE3748">
        <v>0</v>
      </c>
      <c r="AF3748">
        <v>0</v>
      </c>
      <c r="AG3748">
        <v>0</v>
      </c>
      <c r="BD3748">
        <v>8</v>
      </c>
      <c r="BE3748">
        <v>9323102</v>
      </c>
      <c r="BF3748">
        <v>9324103</v>
      </c>
      <c r="BG3748">
        <v>9324203</v>
      </c>
      <c r="BH3748">
        <v>9324303</v>
      </c>
      <c r="BI3748">
        <v>9324403</v>
      </c>
      <c r="BJ3748">
        <v>9312104</v>
      </c>
      <c r="BK3748">
        <v>9311103</v>
      </c>
      <c r="BL3748">
        <v>9315102</v>
      </c>
    </row>
    <row r="3749" spans="1:67" x14ac:dyDescent="0.15">
      <c r="A3749">
        <v>3748</v>
      </c>
      <c r="B3749" t="s">
        <v>4350</v>
      </c>
      <c r="E3749">
        <f>机器人辅助表!B3749</f>
        <v>48</v>
      </c>
      <c r="F3749">
        <v>1</v>
      </c>
      <c r="G3749">
        <v>58001</v>
      </c>
      <c r="H3749">
        <v>0</v>
      </c>
      <c r="I3749">
        <f>机器人辅助表!H3749</f>
        <v>12239.800385139761</v>
      </c>
      <c r="J3749">
        <v>2</v>
      </c>
      <c r="K3749">
        <v>4</v>
      </c>
      <c r="L3749">
        <v>1</v>
      </c>
      <c r="M3749" s="2">
        <f>机器人辅助表!C3749</f>
        <v>71563.17106142611</v>
      </c>
      <c r="N3749" s="2">
        <v>2</v>
      </c>
      <c r="O3749" s="2">
        <f>机器人辅助表!D3749</f>
        <v>3233.9384389565234</v>
      </c>
      <c r="P3749" s="2">
        <v>3</v>
      </c>
      <c r="Q3749" s="2">
        <f>机器人辅助表!E3749</f>
        <v>1437.3059728695659</v>
      </c>
      <c r="R3749" s="2">
        <v>6</v>
      </c>
      <c r="S3749" s="2">
        <f>机器人辅助表!F3749</f>
        <v>7841.36</v>
      </c>
      <c r="T3749">
        <v>0</v>
      </c>
      <c r="U3749">
        <v>0</v>
      </c>
      <c r="V3749">
        <v>0</v>
      </c>
      <c r="W3749">
        <v>0</v>
      </c>
      <c r="X3749">
        <v>0</v>
      </c>
      <c r="Y3749">
        <v>0</v>
      </c>
      <c r="Z3749">
        <v>0</v>
      </c>
      <c r="AA3749">
        <v>0</v>
      </c>
      <c r="AB3749">
        <v>0</v>
      </c>
      <c r="AC3749">
        <v>0</v>
      </c>
      <c r="AD3749">
        <v>0</v>
      </c>
      <c r="AE3749">
        <v>0</v>
      </c>
      <c r="AF3749">
        <v>0</v>
      </c>
      <c r="AG3749">
        <v>0</v>
      </c>
      <c r="BD3749">
        <v>11</v>
      </c>
      <c r="BE3749">
        <v>9113104</v>
      </c>
      <c r="BF3749">
        <v>9121104</v>
      </c>
      <c r="BG3749">
        <v>9121202</v>
      </c>
      <c r="BH3749">
        <v>9121304</v>
      </c>
      <c r="BI3749">
        <v>9121403</v>
      </c>
      <c r="BJ3749">
        <v>9114103</v>
      </c>
      <c r="BK3749">
        <v>9122103</v>
      </c>
      <c r="BL3749">
        <v>9122204</v>
      </c>
      <c r="BM3749">
        <v>9122302</v>
      </c>
      <c r="BN3749">
        <v>9122404</v>
      </c>
      <c r="BO3749">
        <v>9115103</v>
      </c>
    </row>
    <row r="3750" spans="1:67" x14ac:dyDescent="0.15">
      <c r="A3750">
        <v>3749</v>
      </c>
      <c r="B3750" t="s">
        <v>4351</v>
      </c>
      <c r="E3750">
        <f>机器人辅助表!B3750</f>
        <v>44</v>
      </c>
      <c r="F3750">
        <v>1</v>
      </c>
      <c r="G3750">
        <v>58001</v>
      </c>
      <c r="H3750">
        <v>0</v>
      </c>
      <c r="I3750">
        <f>机器人辅助表!H3750</f>
        <v>12287.696933077596</v>
      </c>
      <c r="J3750">
        <v>2</v>
      </c>
      <c r="K3750">
        <v>4</v>
      </c>
      <c r="L3750">
        <v>1</v>
      </c>
      <c r="M3750" s="2">
        <f>机器人辅助表!C3750</f>
        <v>63465.659927000626</v>
      </c>
      <c r="N3750" s="2">
        <v>2</v>
      </c>
      <c r="O3750" s="2">
        <f>机器人辅助表!D3750</f>
        <v>3144.4403754124419</v>
      </c>
      <c r="P3750" s="2">
        <v>3</v>
      </c>
      <c r="Q3750" s="2">
        <f>机器人辅助表!E3750</f>
        <v>1397.5290557388632</v>
      </c>
      <c r="R3750" s="2">
        <v>6</v>
      </c>
      <c r="S3750" s="2">
        <f>机器人辅助表!F3750</f>
        <v>9291.6224000000002</v>
      </c>
      <c r="T3750">
        <v>0</v>
      </c>
      <c r="U3750">
        <v>0</v>
      </c>
      <c r="V3750">
        <v>0</v>
      </c>
      <c r="W3750">
        <v>0</v>
      </c>
      <c r="X3750">
        <v>0</v>
      </c>
      <c r="Y3750">
        <v>0</v>
      </c>
      <c r="Z3750">
        <v>0</v>
      </c>
      <c r="AA3750">
        <v>0</v>
      </c>
      <c r="AB3750">
        <v>0</v>
      </c>
      <c r="AC3750">
        <v>0</v>
      </c>
      <c r="AD3750">
        <v>0</v>
      </c>
      <c r="AE3750">
        <v>0</v>
      </c>
      <c r="AF3750">
        <v>0</v>
      </c>
      <c r="AG3750">
        <v>0</v>
      </c>
      <c r="BD3750">
        <v>11</v>
      </c>
      <c r="BE3750">
        <v>9113103</v>
      </c>
      <c r="BF3750">
        <v>9121102</v>
      </c>
      <c r="BG3750">
        <v>9121202</v>
      </c>
      <c r="BH3750">
        <v>9121304</v>
      </c>
      <c r="BI3750">
        <v>9121402</v>
      </c>
      <c r="BJ3750">
        <v>9114104</v>
      </c>
      <c r="BK3750">
        <v>9122102</v>
      </c>
      <c r="BL3750">
        <v>9122203</v>
      </c>
      <c r="BM3750">
        <v>9122303</v>
      </c>
      <c r="BN3750">
        <v>9122404</v>
      </c>
      <c r="BO3750">
        <v>9115104</v>
      </c>
    </row>
    <row r="3751" spans="1:67" x14ac:dyDescent="0.15">
      <c r="A3751">
        <v>3750</v>
      </c>
      <c r="B3751" t="s">
        <v>1674</v>
      </c>
      <c r="E3751">
        <f>机器人辅助表!B3751</f>
        <v>27</v>
      </c>
      <c r="F3751">
        <v>2</v>
      </c>
      <c r="G3751">
        <v>58101</v>
      </c>
      <c r="H3751">
        <v>0</v>
      </c>
      <c r="I3751">
        <f>机器人辅助表!H3751</f>
        <v>2689.1624236315188</v>
      </c>
      <c r="J3751">
        <v>2</v>
      </c>
      <c r="K3751">
        <v>4</v>
      </c>
      <c r="L3751">
        <v>1</v>
      </c>
      <c r="M3751" s="2">
        <f>机器人辅助表!C3751</f>
        <v>6704.615698120404</v>
      </c>
      <c r="N3751" s="2">
        <v>2</v>
      </c>
      <c r="O3751" s="2">
        <f>机器人辅助表!D3751</f>
        <v>464.83613891638811</v>
      </c>
      <c r="P3751" s="2">
        <v>3</v>
      </c>
      <c r="Q3751" s="2">
        <f>机器人辅助表!E3751</f>
        <v>206.59383951839473</v>
      </c>
      <c r="R3751" s="2">
        <v>6</v>
      </c>
      <c r="S3751" s="2">
        <f>机器人辅助表!F3751</f>
        <v>3827.5119999999997</v>
      </c>
      <c r="T3751">
        <v>0</v>
      </c>
      <c r="U3751">
        <v>0</v>
      </c>
      <c r="V3751">
        <v>0</v>
      </c>
      <c r="W3751">
        <v>0</v>
      </c>
      <c r="X3751">
        <v>0</v>
      </c>
      <c r="Y3751">
        <v>0</v>
      </c>
      <c r="Z3751">
        <v>0</v>
      </c>
      <c r="AA3751">
        <v>0</v>
      </c>
      <c r="AB3751">
        <v>0</v>
      </c>
      <c r="AC3751">
        <v>0</v>
      </c>
      <c r="AD3751">
        <v>0</v>
      </c>
      <c r="AE3751">
        <v>0</v>
      </c>
      <c r="AF3751">
        <v>0</v>
      </c>
      <c r="AG3751">
        <v>0</v>
      </c>
      <c r="BD3751">
        <v>11</v>
      </c>
      <c r="BE3751">
        <v>9211104</v>
      </c>
      <c r="BF3751">
        <v>9214103</v>
      </c>
      <c r="BG3751">
        <v>9214202</v>
      </c>
      <c r="BH3751">
        <v>9214304</v>
      </c>
      <c r="BI3751">
        <v>9214402</v>
      </c>
      <c r="BJ3751">
        <v>9222102</v>
      </c>
      <c r="BK3751">
        <v>9223102</v>
      </c>
      <c r="BL3751">
        <v>9223202</v>
      </c>
      <c r="BM3751">
        <v>9223304</v>
      </c>
      <c r="BN3751">
        <v>9223403</v>
      </c>
      <c r="BO3751">
        <v>9215103</v>
      </c>
    </row>
    <row r="3752" spans="1:67" x14ac:dyDescent="0.15">
      <c r="A3752">
        <v>3751</v>
      </c>
      <c r="B3752" t="s">
        <v>4352</v>
      </c>
      <c r="E3752">
        <f>机器人辅助表!B3752</f>
        <v>29</v>
      </c>
      <c r="F3752">
        <v>2</v>
      </c>
      <c r="G3752">
        <v>58101</v>
      </c>
      <c r="H3752">
        <v>0</v>
      </c>
      <c r="I3752">
        <f>机器人辅助表!H3752</f>
        <v>4822.5112501581925</v>
      </c>
      <c r="J3752">
        <v>2</v>
      </c>
      <c r="K3752">
        <v>4</v>
      </c>
      <c r="L3752">
        <v>1</v>
      </c>
      <c r="M3752" s="2">
        <f>机器人辅助表!C3752</f>
        <v>13361.388802643483</v>
      </c>
      <c r="N3752" s="2">
        <v>2</v>
      </c>
      <c r="O3752" s="2">
        <f>机器人辅助表!D3752</f>
        <v>882.99219255652224</v>
      </c>
      <c r="P3752" s="2">
        <v>3</v>
      </c>
      <c r="Q3752" s="2">
        <f>机器人辅助表!E3752</f>
        <v>392.4409744695655</v>
      </c>
      <c r="R3752" s="2">
        <v>6</v>
      </c>
      <c r="S3752" s="2">
        <f>机器人辅助表!F3752</f>
        <v>6496.6783999999998</v>
      </c>
      <c r="T3752">
        <v>0</v>
      </c>
      <c r="U3752">
        <v>0</v>
      </c>
      <c r="V3752">
        <v>0</v>
      </c>
      <c r="W3752">
        <v>0</v>
      </c>
      <c r="X3752">
        <v>0</v>
      </c>
      <c r="Y3752">
        <v>0</v>
      </c>
      <c r="Z3752">
        <v>0</v>
      </c>
      <c r="AA3752">
        <v>0</v>
      </c>
      <c r="AB3752">
        <v>0</v>
      </c>
      <c r="AC3752">
        <v>0</v>
      </c>
      <c r="AD3752">
        <v>0</v>
      </c>
      <c r="AE3752">
        <v>0</v>
      </c>
      <c r="AF3752">
        <v>0</v>
      </c>
      <c r="AG3752">
        <v>0</v>
      </c>
      <c r="BD3752">
        <v>11</v>
      </c>
      <c r="BE3752">
        <v>9211102</v>
      </c>
      <c r="BF3752">
        <v>9214104</v>
      </c>
      <c r="BG3752">
        <v>9214202</v>
      </c>
      <c r="BH3752">
        <v>9214302</v>
      </c>
      <c r="BI3752">
        <v>9214402</v>
      </c>
      <c r="BJ3752">
        <v>9222104</v>
      </c>
      <c r="BK3752">
        <v>9223104</v>
      </c>
      <c r="BL3752">
        <v>9223204</v>
      </c>
      <c r="BM3752">
        <v>9223304</v>
      </c>
      <c r="BN3752">
        <v>9223403</v>
      </c>
      <c r="BO3752">
        <v>9215104</v>
      </c>
    </row>
    <row r="3753" spans="1:67" x14ac:dyDescent="0.15">
      <c r="A3753">
        <v>3752</v>
      </c>
      <c r="B3753" t="s">
        <v>4353</v>
      </c>
      <c r="E3753">
        <f>机器人辅助表!B3753</f>
        <v>34</v>
      </c>
      <c r="F3753">
        <v>3</v>
      </c>
      <c r="G3753">
        <v>58201</v>
      </c>
      <c r="H3753">
        <v>0</v>
      </c>
      <c r="I3753">
        <f>机器人辅助表!H3753</f>
        <v>3290.7287097181329</v>
      </c>
      <c r="J3753">
        <v>2</v>
      </c>
      <c r="K3753">
        <v>4</v>
      </c>
      <c r="L3753">
        <v>1</v>
      </c>
      <c r="M3753" s="2">
        <f>机器人辅助表!C3753</f>
        <v>11404.236873214717</v>
      </c>
      <c r="N3753" s="2">
        <v>2</v>
      </c>
      <c r="O3753" s="2">
        <f>机器人辅助表!D3753</f>
        <v>708.43081973297683</v>
      </c>
      <c r="P3753" s="2">
        <v>3</v>
      </c>
      <c r="Q3753" s="2">
        <f>机器人辅助表!E3753</f>
        <v>314.85814210354522</v>
      </c>
      <c r="R3753" s="2">
        <v>6</v>
      </c>
      <c r="S3753" s="2">
        <f>机器人辅助表!F3753</f>
        <v>3714.1632</v>
      </c>
      <c r="T3753">
        <v>0</v>
      </c>
      <c r="U3753">
        <v>0</v>
      </c>
      <c r="V3753">
        <v>0</v>
      </c>
      <c r="W3753">
        <v>0</v>
      </c>
      <c r="X3753">
        <v>0</v>
      </c>
      <c r="Y3753">
        <v>0</v>
      </c>
      <c r="Z3753">
        <v>0</v>
      </c>
      <c r="AA3753">
        <v>0</v>
      </c>
      <c r="AB3753">
        <v>0</v>
      </c>
      <c r="AC3753">
        <v>0</v>
      </c>
      <c r="AD3753">
        <v>0</v>
      </c>
      <c r="AE3753">
        <v>0</v>
      </c>
      <c r="AF3753">
        <v>0</v>
      </c>
      <c r="AG3753">
        <v>0</v>
      </c>
      <c r="BD3753">
        <v>8</v>
      </c>
      <c r="BE3753">
        <v>9323104</v>
      </c>
      <c r="BF3753">
        <v>9324102</v>
      </c>
      <c r="BG3753">
        <v>9324204</v>
      </c>
      <c r="BH3753">
        <v>9324304</v>
      </c>
      <c r="BI3753">
        <v>9324402</v>
      </c>
      <c r="BJ3753">
        <v>9312102</v>
      </c>
      <c r="BK3753">
        <v>9311102</v>
      </c>
      <c r="BL3753">
        <v>9315104</v>
      </c>
    </row>
    <row r="3754" spans="1:67" x14ac:dyDescent="0.15">
      <c r="A3754">
        <v>3753</v>
      </c>
      <c r="B3754" t="s">
        <v>1675</v>
      </c>
      <c r="E3754">
        <f>机器人辅助表!B3754</f>
        <v>22</v>
      </c>
      <c r="F3754">
        <v>1</v>
      </c>
      <c r="G3754">
        <v>58001</v>
      </c>
      <c r="H3754">
        <v>0</v>
      </c>
      <c r="I3754">
        <f>机器人辅助表!H3754</f>
        <v>1900.8956838177392</v>
      </c>
      <c r="J3754">
        <v>2</v>
      </c>
      <c r="K3754">
        <v>4</v>
      </c>
      <c r="L3754">
        <v>1</v>
      </c>
      <c r="M3754" s="2">
        <f>机器人辅助表!C3754</f>
        <v>3476.056595478261</v>
      </c>
      <c r="N3754" s="2">
        <v>2</v>
      </c>
      <c r="O3754" s="2">
        <f>机器人辅助表!D3754</f>
        <v>274.72675617391309</v>
      </c>
      <c r="P3754" s="2">
        <v>3</v>
      </c>
      <c r="Q3754" s="2">
        <f>机器人辅助表!E3754</f>
        <v>122.10078052173917</v>
      </c>
      <c r="R3754" s="2">
        <v>6</v>
      </c>
      <c r="S3754" s="2">
        <f>机器人辅助表!F3754</f>
        <v>3082.9704000000002</v>
      </c>
      <c r="T3754">
        <v>0</v>
      </c>
      <c r="U3754">
        <v>0</v>
      </c>
      <c r="V3754">
        <v>0</v>
      </c>
      <c r="W3754">
        <v>0</v>
      </c>
      <c r="X3754">
        <v>0</v>
      </c>
      <c r="Y3754">
        <v>0</v>
      </c>
      <c r="Z3754">
        <v>0</v>
      </c>
      <c r="AA3754">
        <v>0</v>
      </c>
      <c r="AB3754">
        <v>0</v>
      </c>
      <c r="AC3754">
        <v>0</v>
      </c>
      <c r="AD3754">
        <v>0</v>
      </c>
      <c r="AE3754">
        <v>0</v>
      </c>
      <c r="AF3754">
        <v>0</v>
      </c>
      <c r="AG3754">
        <v>0</v>
      </c>
      <c r="BD3754">
        <v>11</v>
      </c>
      <c r="BE3754">
        <v>9113103</v>
      </c>
      <c r="BF3754">
        <v>9121102</v>
      </c>
      <c r="BG3754">
        <v>9121203</v>
      </c>
      <c r="BH3754">
        <v>9121304</v>
      </c>
      <c r="BI3754">
        <v>9121403</v>
      </c>
      <c r="BJ3754">
        <v>9114104</v>
      </c>
      <c r="BK3754">
        <v>9122104</v>
      </c>
      <c r="BL3754">
        <v>9122203</v>
      </c>
      <c r="BM3754">
        <v>9122302</v>
      </c>
      <c r="BN3754">
        <v>9122402</v>
      </c>
      <c r="BO3754">
        <v>9115103</v>
      </c>
    </row>
    <row r="3755" spans="1:67" x14ac:dyDescent="0.15">
      <c r="A3755">
        <v>3754</v>
      </c>
      <c r="B3755" t="s">
        <v>1676</v>
      </c>
      <c r="E3755">
        <f>机器人辅助表!B3755</f>
        <v>44</v>
      </c>
      <c r="F3755">
        <v>1</v>
      </c>
      <c r="G3755">
        <v>58001</v>
      </c>
      <c r="H3755">
        <v>0</v>
      </c>
      <c r="I3755">
        <f>机器人辅助表!H3755</f>
        <v>9791.7584935462091</v>
      </c>
      <c r="J3755">
        <v>2</v>
      </c>
      <c r="K3755">
        <v>4</v>
      </c>
      <c r="L3755">
        <v>1</v>
      </c>
      <c r="M3755" s="2">
        <f>机器人辅助表!C3755</f>
        <v>50574.197754328627</v>
      </c>
      <c r="N3755" s="2">
        <v>2</v>
      </c>
      <c r="O3755" s="2">
        <f>机器人辅助表!D3755</f>
        <v>2505.7259241567895</v>
      </c>
      <c r="P3755" s="2">
        <v>3</v>
      </c>
      <c r="Q3755" s="2">
        <f>机器人辅助表!E3755</f>
        <v>1113.6559662919067</v>
      </c>
      <c r="R3755" s="2">
        <v>6</v>
      </c>
      <c r="S3755" s="2">
        <f>机器人辅助表!F3755</f>
        <v>7404.2615999999998</v>
      </c>
      <c r="T3755">
        <v>0</v>
      </c>
      <c r="U3755">
        <v>0</v>
      </c>
      <c r="V3755">
        <v>0</v>
      </c>
      <c r="W3755">
        <v>0</v>
      </c>
      <c r="X3755">
        <v>0</v>
      </c>
      <c r="Y3755">
        <v>0</v>
      </c>
      <c r="Z3755">
        <v>0</v>
      </c>
      <c r="AA3755">
        <v>0</v>
      </c>
      <c r="AB3755">
        <v>0</v>
      </c>
      <c r="AC3755">
        <v>0</v>
      </c>
      <c r="AD3755">
        <v>0</v>
      </c>
      <c r="AE3755">
        <v>0</v>
      </c>
      <c r="AF3755">
        <v>0</v>
      </c>
      <c r="AG3755">
        <v>0</v>
      </c>
      <c r="BD3755">
        <v>11</v>
      </c>
      <c r="BE3755">
        <v>9113103</v>
      </c>
      <c r="BF3755">
        <v>9121103</v>
      </c>
      <c r="BG3755">
        <v>9121202</v>
      </c>
      <c r="BH3755">
        <v>9121303</v>
      </c>
      <c r="BI3755">
        <v>9121403</v>
      </c>
      <c r="BJ3755">
        <v>9114102</v>
      </c>
      <c r="BK3755">
        <v>9122102</v>
      </c>
      <c r="BL3755">
        <v>9122204</v>
      </c>
      <c r="BM3755">
        <v>9122302</v>
      </c>
      <c r="BN3755">
        <v>9122402</v>
      </c>
      <c r="BO3755">
        <v>9115103</v>
      </c>
    </row>
    <row r="3756" spans="1:67" x14ac:dyDescent="0.15">
      <c r="A3756">
        <v>3755</v>
      </c>
      <c r="B3756" t="s">
        <v>4354</v>
      </c>
      <c r="E3756">
        <f>机器人辅助表!B3756</f>
        <v>49</v>
      </c>
      <c r="F3756">
        <v>3</v>
      </c>
      <c r="G3756">
        <v>58201</v>
      </c>
      <c r="H3756">
        <v>0</v>
      </c>
      <c r="I3756">
        <f>机器人辅助表!H3756</f>
        <v>18694.40461374645</v>
      </c>
      <c r="J3756">
        <v>2</v>
      </c>
      <c r="K3756">
        <v>4</v>
      </c>
      <c r="L3756">
        <v>1</v>
      </c>
      <c r="M3756" s="2">
        <f>机器人辅助表!C3756</f>
        <v>112346.95525786265</v>
      </c>
      <c r="N3756" s="2">
        <v>2</v>
      </c>
      <c r="O3756" s="2">
        <f>机器人辅助表!D3756</f>
        <v>4966.8863352513727</v>
      </c>
      <c r="P3756" s="2">
        <v>3</v>
      </c>
      <c r="Q3756" s="2">
        <f>机器人辅助表!E3756</f>
        <v>2207.5050378894994</v>
      </c>
      <c r="R3756" s="2">
        <v>6</v>
      </c>
      <c r="S3756" s="2">
        <f>机器人辅助表!F3756</f>
        <v>11501.179199999999</v>
      </c>
      <c r="T3756">
        <v>0</v>
      </c>
      <c r="U3756">
        <v>0</v>
      </c>
      <c r="V3756">
        <v>0</v>
      </c>
      <c r="W3756">
        <v>0</v>
      </c>
      <c r="X3756">
        <v>0</v>
      </c>
      <c r="Y3756">
        <v>0</v>
      </c>
      <c r="Z3756">
        <v>0</v>
      </c>
      <c r="AA3756">
        <v>0</v>
      </c>
      <c r="AB3756">
        <v>0</v>
      </c>
      <c r="AC3756">
        <v>0</v>
      </c>
      <c r="AD3756">
        <v>0</v>
      </c>
      <c r="AE3756">
        <v>0</v>
      </c>
      <c r="AF3756">
        <v>0</v>
      </c>
      <c r="AG3756">
        <v>0</v>
      </c>
      <c r="BD3756">
        <v>8</v>
      </c>
      <c r="BE3756">
        <v>9323104</v>
      </c>
      <c r="BF3756">
        <v>9324104</v>
      </c>
      <c r="BG3756">
        <v>9324202</v>
      </c>
      <c r="BH3756">
        <v>9324303</v>
      </c>
      <c r="BI3756">
        <v>9324403</v>
      </c>
      <c r="BJ3756">
        <v>9312103</v>
      </c>
      <c r="BK3756">
        <v>9311103</v>
      </c>
      <c r="BL3756">
        <v>9315102</v>
      </c>
    </row>
    <row r="3757" spans="1:67" x14ac:dyDescent="0.15">
      <c r="A3757">
        <v>3756</v>
      </c>
      <c r="B3757" t="s">
        <v>4355</v>
      </c>
      <c r="E3757">
        <f>机器人辅助表!B3757</f>
        <v>44</v>
      </c>
      <c r="F3757">
        <v>2</v>
      </c>
      <c r="G3757">
        <v>58101</v>
      </c>
      <c r="H3757">
        <v>0</v>
      </c>
      <c r="I3757">
        <f>机器人辅助表!H3757</f>
        <v>10943.730081022231</v>
      </c>
      <c r="J3757">
        <v>2</v>
      </c>
      <c r="K3757">
        <v>4</v>
      </c>
      <c r="L3757">
        <v>1</v>
      </c>
      <c r="M3757" s="2">
        <f>机器人辅助表!C3757</f>
        <v>56524.103372484926</v>
      </c>
      <c r="N3757" s="2">
        <v>2</v>
      </c>
      <c r="O3757" s="2">
        <f>机器人辅助表!D3757</f>
        <v>2800.5172093517058</v>
      </c>
      <c r="P3757" s="2">
        <v>3</v>
      </c>
      <c r="Q3757" s="2">
        <f>机器人辅助表!E3757</f>
        <v>1244.6743152674251</v>
      </c>
      <c r="R3757" s="2">
        <v>6</v>
      </c>
      <c r="S3757" s="2">
        <f>机器人辅助表!F3757</f>
        <v>8275.3511999999992</v>
      </c>
      <c r="T3757">
        <v>0</v>
      </c>
      <c r="U3757">
        <v>0</v>
      </c>
      <c r="V3757">
        <v>0</v>
      </c>
      <c r="W3757">
        <v>0</v>
      </c>
      <c r="X3757">
        <v>0</v>
      </c>
      <c r="Y3757">
        <v>0</v>
      </c>
      <c r="Z3757">
        <v>0</v>
      </c>
      <c r="AA3757">
        <v>0</v>
      </c>
      <c r="AB3757">
        <v>0</v>
      </c>
      <c r="AC3757">
        <v>0</v>
      </c>
      <c r="AD3757">
        <v>0</v>
      </c>
      <c r="AE3757">
        <v>0</v>
      </c>
      <c r="AF3757">
        <v>0</v>
      </c>
      <c r="AG3757">
        <v>0</v>
      </c>
      <c r="BD3757">
        <v>11</v>
      </c>
      <c r="BE3757">
        <v>9211104</v>
      </c>
      <c r="BF3757">
        <v>9214104</v>
      </c>
      <c r="BG3757">
        <v>9214204</v>
      </c>
      <c r="BH3757">
        <v>9214302</v>
      </c>
      <c r="BI3757">
        <v>9214402</v>
      </c>
      <c r="BJ3757">
        <v>9222102</v>
      </c>
      <c r="BK3757">
        <v>9223102</v>
      </c>
      <c r="BL3757">
        <v>9223203</v>
      </c>
      <c r="BM3757">
        <v>9223303</v>
      </c>
      <c r="BN3757">
        <v>9223402</v>
      </c>
      <c r="BO3757">
        <v>9215102</v>
      </c>
    </row>
    <row r="3758" spans="1:67" x14ac:dyDescent="0.15">
      <c r="A3758">
        <v>3757</v>
      </c>
      <c r="B3758" t="s">
        <v>4356</v>
      </c>
      <c r="E3758">
        <f>机器人辅助表!B3758</f>
        <v>34</v>
      </c>
      <c r="F3758">
        <v>2</v>
      </c>
      <c r="G3758">
        <v>58101</v>
      </c>
      <c r="H3758">
        <v>0</v>
      </c>
      <c r="I3758">
        <f>机器人辅助表!H3758</f>
        <v>6787.1279637936495</v>
      </c>
      <c r="J3758">
        <v>2</v>
      </c>
      <c r="K3758">
        <v>4</v>
      </c>
      <c r="L3758">
        <v>1</v>
      </c>
      <c r="M3758" s="2">
        <f>机器人辅助表!C3758</f>
        <v>23521.238551005357</v>
      </c>
      <c r="N3758" s="2">
        <v>2</v>
      </c>
      <c r="O3758" s="2">
        <f>机器人辅助表!D3758</f>
        <v>1461.1385656992647</v>
      </c>
      <c r="P3758" s="2">
        <v>3</v>
      </c>
      <c r="Q3758" s="2">
        <f>机器人辅助表!E3758</f>
        <v>649.39491808856201</v>
      </c>
      <c r="R3758" s="2">
        <v>6</v>
      </c>
      <c r="S3758" s="2">
        <f>机器人辅助表!F3758</f>
        <v>7660.4616000000005</v>
      </c>
      <c r="T3758">
        <v>0</v>
      </c>
      <c r="U3758">
        <v>0</v>
      </c>
      <c r="V3758">
        <v>0</v>
      </c>
      <c r="W3758">
        <v>0</v>
      </c>
      <c r="X3758">
        <v>0</v>
      </c>
      <c r="Y3758">
        <v>0</v>
      </c>
      <c r="Z3758">
        <v>0</v>
      </c>
      <c r="AA3758">
        <v>0</v>
      </c>
      <c r="AB3758">
        <v>0</v>
      </c>
      <c r="AC3758">
        <v>0</v>
      </c>
      <c r="AD3758">
        <v>0</v>
      </c>
      <c r="AE3758">
        <v>0</v>
      </c>
      <c r="AF3758">
        <v>0</v>
      </c>
      <c r="AG3758">
        <v>0</v>
      </c>
      <c r="BD3758">
        <v>11</v>
      </c>
      <c r="BE3758">
        <v>9211103</v>
      </c>
      <c r="BF3758">
        <v>9214103</v>
      </c>
      <c r="BG3758">
        <v>9214203</v>
      </c>
      <c r="BH3758">
        <v>9214304</v>
      </c>
      <c r="BI3758">
        <v>9214402</v>
      </c>
      <c r="BJ3758">
        <v>9222103</v>
      </c>
      <c r="BK3758">
        <v>9223104</v>
      </c>
      <c r="BL3758">
        <v>9223203</v>
      </c>
      <c r="BM3758">
        <v>9223303</v>
      </c>
      <c r="BN3758">
        <v>9223404</v>
      </c>
      <c r="BO3758">
        <v>9215102</v>
      </c>
    </row>
    <row r="3759" spans="1:67" x14ac:dyDescent="0.15">
      <c r="A3759">
        <v>3758</v>
      </c>
      <c r="B3759" t="s">
        <v>4357</v>
      </c>
      <c r="E3759">
        <f>机器人辅助表!B3759</f>
        <v>50</v>
      </c>
      <c r="F3759">
        <v>3</v>
      </c>
      <c r="G3759">
        <v>58201</v>
      </c>
      <c r="H3759">
        <v>0</v>
      </c>
      <c r="I3759">
        <f>机器人辅助表!H3759</f>
        <v>12722.151625440003</v>
      </c>
      <c r="J3759">
        <v>2</v>
      </c>
      <c r="K3759">
        <v>4</v>
      </c>
      <c r="L3759">
        <v>1</v>
      </c>
      <c r="M3759" s="2">
        <f>机器人辅助表!C3759</f>
        <v>78614.117280000035</v>
      </c>
      <c r="N3759" s="2">
        <v>2</v>
      </c>
      <c r="O3759" s="2">
        <f>机器人辅助表!D3759</f>
        <v>3401.5723823076937</v>
      </c>
      <c r="P3759" s="2">
        <v>3</v>
      </c>
      <c r="Q3759" s="2">
        <f>机器人辅助表!E3759</f>
        <v>1511.8099476923085</v>
      </c>
      <c r="R3759" s="2">
        <v>6</v>
      </c>
      <c r="S3759" s="2">
        <f>机器人辅助表!F3759</f>
        <v>7481.9000000000005</v>
      </c>
      <c r="T3759">
        <v>0</v>
      </c>
      <c r="U3759">
        <v>0</v>
      </c>
      <c r="V3759">
        <v>0</v>
      </c>
      <c r="W3759">
        <v>0</v>
      </c>
      <c r="X3759">
        <v>0</v>
      </c>
      <c r="Y3759">
        <v>0</v>
      </c>
      <c r="Z3759">
        <v>0</v>
      </c>
      <c r="AA3759">
        <v>0</v>
      </c>
      <c r="AB3759">
        <v>0</v>
      </c>
      <c r="AC3759">
        <v>0</v>
      </c>
      <c r="AD3759">
        <v>0</v>
      </c>
      <c r="AE3759">
        <v>0</v>
      </c>
      <c r="AF3759">
        <v>0</v>
      </c>
      <c r="AG3759">
        <v>0</v>
      </c>
      <c r="BD3759">
        <v>8</v>
      </c>
      <c r="BE3759">
        <v>9323104</v>
      </c>
      <c r="BF3759">
        <v>9324103</v>
      </c>
      <c r="BG3759">
        <v>9324202</v>
      </c>
      <c r="BH3759">
        <v>9324304</v>
      </c>
      <c r="BI3759">
        <v>9324402</v>
      </c>
      <c r="BJ3759">
        <v>9312102</v>
      </c>
      <c r="BK3759">
        <v>9311103</v>
      </c>
      <c r="BL3759">
        <v>9315103</v>
      </c>
    </row>
    <row r="3760" spans="1:67" x14ac:dyDescent="0.15">
      <c r="A3760">
        <v>3759</v>
      </c>
      <c r="B3760" t="s">
        <v>4358</v>
      </c>
      <c r="E3760">
        <f>机器人辅助表!B3760</f>
        <v>41</v>
      </c>
      <c r="F3760">
        <v>3</v>
      </c>
      <c r="G3760">
        <v>58201</v>
      </c>
      <c r="H3760">
        <v>0</v>
      </c>
      <c r="I3760">
        <f>机器人辅助表!H3760</f>
        <v>6191.1075225109789</v>
      </c>
      <c r="J3760">
        <v>2</v>
      </c>
      <c r="K3760">
        <v>4</v>
      </c>
      <c r="L3760">
        <v>1</v>
      </c>
      <c r="M3760" s="2">
        <f>机器人辅助表!C3760</f>
        <v>28616.052388913497</v>
      </c>
      <c r="N3760" s="2">
        <v>2</v>
      </c>
      <c r="O3760" s="2">
        <f>机器人辅助表!D3760</f>
        <v>1526.7611417556529</v>
      </c>
      <c r="P3760" s="2">
        <v>3</v>
      </c>
      <c r="Q3760" s="2">
        <f>机器人辅助表!E3760</f>
        <v>678.56050744695676</v>
      </c>
      <c r="R3760" s="2">
        <v>6</v>
      </c>
      <c r="S3760" s="2">
        <f>机器人辅助表!F3760</f>
        <v>5321.4485999999997</v>
      </c>
      <c r="T3760">
        <v>0</v>
      </c>
      <c r="U3760">
        <v>0</v>
      </c>
      <c r="V3760">
        <v>0</v>
      </c>
      <c r="W3760">
        <v>0</v>
      </c>
      <c r="X3760">
        <v>0</v>
      </c>
      <c r="Y3760">
        <v>0</v>
      </c>
      <c r="Z3760">
        <v>0</v>
      </c>
      <c r="AA3760">
        <v>0</v>
      </c>
      <c r="AB3760">
        <v>0</v>
      </c>
      <c r="AC3760">
        <v>0</v>
      </c>
      <c r="AD3760">
        <v>0</v>
      </c>
      <c r="AE3760">
        <v>0</v>
      </c>
      <c r="AF3760">
        <v>0</v>
      </c>
      <c r="AG3760">
        <v>0</v>
      </c>
      <c r="BD3760">
        <v>8</v>
      </c>
      <c r="BE3760">
        <v>9323102</v>
      </c>
      <c r="BF3760">
        <v>9324104</v>
      </c>
      <c r="BG3760">
        <v>9324202</v>
      </c>
      <c r="BH3760">
        <v>9324303</v>
      </c>
      <c r="BI3760">
        <v>9324402</v>
      </c>
      <c r="BJ3760">
        <v>9312104</v>
      </c>
      <c r="BK3760">
        <v>9311102</v>
      </c>
      <c r="BL3760">
        <v>9315104</v>
      </c>
    </row>
    <row r="3761" spans="1:67" x14ac:dyDescent="0.15">
      <c r="A3761">
        <v>3760</v>
      </c>
      <c r="B3761" t="s">
        <v>4359</v>
      </c>
      <c r="E3761">
        <f>机器人辅助表!B3761</f>
        <v>47</v>
      </c>
      <c r="F3761">
        <v>3</v>
      </c>
      <c r="G3761">
        <v>58201</v>
      </c>
      <c r="H3761">
        <v>0</v>
      </c>
      <c r="I3761">
        <f>机器人辅助表!H3761</f>
        <v>12684.524891596891</v>
      </c>
      <c r="J3761">
        <v>2</v>
      </c>
      <c r="K3761">
        <v>4</v>
      </c>
      <c r="L3761">
        <v>1</v>
      </c>
      <c r="M3761" s="2">
        <f>机器人辅助表!C3761</f>
        <v>72058.941030188813</v>
      </c>
      <c r="N3761" s="2">
        <v>2</v>
      </c>
      <c r="O3761" s="2">
        <f>机器人辅助表!D3761</f>
        <v>3329.8991366237469</v>
      </c>
      <c r="P3761" s="2">
        <v>3</v>
      </c>
      <c r="Q3761" s="2">
        <f>机器人辅助表!E3761</f>
        <v>1479.9551718327766</v>
      </c>
      <c r="R3761" s="2">
        <v>6</v>
      </c>
      <c r="S3761" s="2">
        <f>机器人辅助表!F3761</f>
        <v>8465.3690000000006</v>
      </c>
      <c r="T3761">
        <v>0</v>
      </c>
      <c r="U3761">
        <v>0</v>
      </c>
      <c r="V3761">
        <v>0</v>
      </c>
      <c r="W3761">
        <v>0</v>
      </c>
      <c r="X3761">
        <v>0</v>
      </c>
      <c r="Y3761">
        <v>0</v>
      </c>
      <c r="Z3761">
        <v>0</v>
      </c>
      <c r="AA3761">
        <v>0</v>
      </c>
      <c r="AB3761">
        <v>0</v>
      </c>
      <c r="AC3761">
        <v>0</v>
      </c>
      <c r="AD3761">
        <v>0</v>
      </c>
      <c r="AE3761">
        <v>0</v>
      </c>
      <c r="AF3761">
        <v>0</v>
      </c>
      <c r="AG3761">
        <v>0</v>
      </c>
      <c r="BD3761">
        <v>8</v>
      </c>
      <c r="BE3761">
        <v>9323102</v>
      </c>
      <c r="BF3761">
        <v>9324102</v>
      </c>
      <c r="BG3761">
        <v>9324204</v>
      </c>
      <c r="BH3761">
        <v>9324302</v>
      </c>
      <c r="BI3761">
        <v>9324404</v>
      </c>
      <c r="BJ3761">
        <v>9312102</v>
      </c>
      <c r="BK3761">
        <v>9311102</v>
      </c>
      <c r="BL3761">
        <v>9315104</v>
      </c>
    </row>
    <row r="3762" spans="1:67" x14ac:dyDescent="0.15">
      <c r="A3762">
        <v>3761</v>
      </c>
      <c r="B3762" t="s">
        <v>4360</v>
      </c>
      <c r="E3762">
        <f>机器人辅助表!B3762</f>
        <v>40</v>
      </c>
      <c r="F3762">
        <v>1</v>
      </c>
      <c r="G3762">
        <v>58001</v>
      </c>
      <c r="H3762">
        <v>0</v>
      </c>
      <c r="I3762">
        <f>机器人辅助表!H3762</f>
        <v>8479.7936470182103</v>
      </c>
      <c r="J3762">
        <v>2</v>
      </c>
      <c r="K3762">
        <v>4</v>
      </c>
      <c r="L3762">
        <v>1</v>
      </c>
      <c r="M3762" s="2">
        <f>机器人辅助表!C3762</f>
        <v>37611.177924473588</v>
      </c>
      <c r="N3762" s="2">
        <v>2</v>
      </c>
      <c r="O3762" s="2">
        <f>机器人辅助表!D3762</f>
        <v>2059.0060907558536</v>
      </c>
      <c r="P3762" s="2">
        <v>3</v>
      </c>
      <c r="Q3762" s="2">
        <f>机器人辅助表!E3762</f>
        <v>915.1138181137128</v>
      </c>
      <c r="R3762" s="2">
        <v>6</v>
      </c>
      <c r="S3762" s="2">
        <f>机器人辅助表!F3762</f>
        <v>7611.5519999999988</v>
      </c>
      <c r="T3762">
        <v>0</v>
      </c>
      <c r="U3762">
        <v>0</v>
      </c>
      <c r="V3762">
        <v>0</v>
      </c>
      <c r="W3762">
        <v>0</v>
      </c>
      <c r="X3762">
        <v>0</v>
      </c>
      <c r="Y3762">
        <v>0</v>
      </c>
      <c r="Z3762">
        <v>0</v>
      </c>
      <c r="AA3762">
        <v>0</v>
      </c>
      <c r="AB3762">
        <v>0</v>
      </c>
      <c r="AC3762">
        <v>0</v>
      </c>
      <c r="AD3762">
        <v>0</v>
      </c>
      <c r="AE3762">
        <v>0</v>
      </c>
      <c r="AF3762">
        <v>0</v>
      </c>
      <c r="AG3762">
        <v>0</v>
      </c>
      <c r="BD3762">
        <v>11</v>
      </c>
      <c r="BE3762">
        <v>9113102</v>
      </c>
      <c r="BF3762">
        <v>9121104</v>
      </c>
      <c r="BG3762">
        <v>9121203</v>
      </c>
      <c r="BH3762">
        <v>9121303</v>
      </c>
      <c r="BI3762">
        <v>9121403</v>
      </c>
      <c r="BJ3762">
        <v>9114103</v>
      </c>
      <c r="BK3762">
        <v>9122104</v>
      </c>
      <c r="BL3762">
        <v>9122202</v>
      </c>
      <c r="BM3762">
        <v>9122304</v>
      </c>
      <c r="BN3762">
        <v>9122402</v>
      </c>
      <c r="BO3762">
        <v>9115102</v>
      </c>
    </row>
    <row r="3763" spans="1:67" x14ac:dyDescent="0.15">
      <c r="A3763">
        <v>3762</v>
      </c>
      <c r="B3763" t="s">
        <v>4361</v>
      </c>
      <c r="E3763">
        <f>机器人辅助表!B3763</f>
        <v>27</v>
      </c>
      <c r="F3763">
        <v>1</v>
      </c>
      <c r="G3763">
        <v>58001</v>
      </c>
      <c r="H3763">
        <v>0</v>
      </c>
      <c r="I3763">
        <f>机器人辅助表!H3763</f>
        <v>2285.7880600867907</v>
      </c>
      <c r="J3763">
        <v>2</v>
      </c>
      <c r="K3763">
        <v>4</v>
      </c>
      <c r="L3763">
        <v>1</v>
      </c>
      <c r="M3763" s="2">
        <f>机器人辅助表!C3763</f>
        <v>5698.9233434023436</v>
      </c>
      <c r="N3763" s="2">
        <v>2</v>
      </c>
      <c r="O3763" s="2">
        <f>机器人辅助表!D3763</f>
        <v>395.11071807892989</v>
      </c>
      <c r="P3763" s="2">
        <v>3</v>
      </c>
      <c r="Q3763" s="2">
        <f>机器人辅助表!E3763</f>
        <v>175.60476359063554</v>
      </c>
      <c r="R3763" s="2">
        <v>6</v>
      </c>
      <c r="S3763" s="2">
        <f>机器人辅助表!F3763</f>
        <v>3253.3851999999997</v>
      </c>
      <c r="T3763">
        <v>0</v>
      </c>
      <c r="U3763">
        <v>0</v>
      </c>
      <c r="V3763">
        <v>0</v>
      </c>
      <c r="W3763">
        <v>0</v>
      </c>
      <c r="X3763">
        <v>0</v>
      </c>
      <c r="Y3763">
        <v>0</v>
      </c>
      <c r="Z3763">
        <v>0</v>
      </c>
      <c r="AA3763">
        <v>0</v>
      </c>
      <c r="AB3763">
        <v>0</v>
      </c>
      <c r="AC3763">
        <v>0</v>
      </c>
      <c r="AD3763">
        <v>0</v>
      </c>
      <c r="AE3763">
        <v>0</v>
      </c>
      <c r="AF3763">
        <v>0</v>
      </c>
      <c r="AG3763">
        <v>0</v>
      </c>
      <c r="BD3763">
        <v>11</v>
      </c>
      <c r="BE3763">
        <v>9113104</v>
      </c>
      <c r="BF3763">
        <v>9121104</v>
      </c>
      <c r="BG3763">
        <v>9121202</v>
      </c>
      <c r="BH3763">
        <v>9121302</v>
      </c>
      <c r="BI3763">
        <v>9121404</v>
      </c>
      <c r="BJ3763">
        <v>9114103</v>
      </c>
      <c r="BK3763">
        <v>9122102</v>
      </c>
      <c r="BL3763">
        <v>9122202</v>
      </c>
      <c r="BM3763">
        <v>9122304</v>
      </c>
      <c r="BN3763">
        <v>9122404</v>
      </c>
      <c r="BO3763">
        <v>9115102</v>
      </c>
    </row>
    <row r="3764" spans="1:67" x14ac:dyDescent="0.15">
      <c r="A3764">
        <v>3763</v>
      </c>
      <c r="B3764" t="s">
        <v>4362</v>
      </c>
      <c r="E3764">
        <f>机器人辅助表!B3764</f>
        <v>45</v>
      </c>
      <c r="F3764">
        <v>2</v>
      </c>
      <c r="G3764">
        <v>58101</v>
      </c>
      <c r="H3764">
        <v>0</v>
      </c>
      <c r="I3764">
        <f>机器人辅助表!H3764</f>
        <v>15114.346070161911</v>
      </c>
      <c r="J3764">
        <v>2</v>
      </c>
      <c r="K3764">
        <v>4</v>
      </c>
      <c r="L3764">
        <v>1</v>
      </c>
      <c r="M3764" s="2">
        <f>机器人辅助表!C3764</f>
        <v>80710.060272213741</v>
      </c>
      <c r="N3764" s="2">
        <v>2</v>
      </c>
      <c r="O3764" s="2">
        <f>机器人辅助表!D3764</f>
        <v>3905.2149929398001</v>
      </c>
      <c r="P3764" s="2">
        <v>3</v>
      </c>
      <c r="Q3764" s="2">
        <f>机器人辅助表!E3764</f>
        <v>1735.6511079732447</v>
      </c>
      <c r="R3764" s="2">
        <v>6</v>
      </c>
      <c r="S3764" s="2">
        <f>机器人辅助表!F3764</f>
        <v>10958.882</v>
      </c>
      <c r="T3764">
        <v>0</v>
      </c>
      <c r="U3764">
        <v>0</v>
      </c>
      <c r="V3764">
        <v>0</v>
      </c>
      <c r="W3764">
        <v>0</v>
      </c>
      <c r="X3764">
        <v>0</v>
      </c>
      <c r="Y3764">
        <v>0</v>
      </c>
      <c r="Z3764">
        <v>0</v>
      </c>
      <c r="AA3764">
        <v>0</v>
      </c>
      <c r="AB3764">
        <v>0</v>
      </c>
      <c r="AC3764">
        <v>0</v>
      </c>
      <c r="AD3764">
        <v>0</v>
      </c>
      <c r="AE3764">
        <v>0</v>
      </c>
      <c r="AF3764">
        <v>0</v>
      </c>
      <c r="AG3764">
        <v>0</v>
      </c>
      <c r="BD3764">
        <v>11</v>
      </c>
      <c r="BE3764">
        <v>9211103</v>
      </c>
      <c r="BF3764">
        <v>9214102</v>
      </c>
      <c r="BG3764">
        <v>9214203</v>
      </c>
      <c r="BH3764">
        <v>9214302</v>
      </c>
      <c r="BI3764">
        <v>9214403</v>
      </c>
      <c r="BJ3764">
        <v>9222102</v>
      </c>
      <c r="BK3764">
        <v>9223102</v>
      </c>
      <c r="BL3764">
        <v>9223204</v>
      </c>
      <c r="BM3764">
        <v>9223303</v>
      </c>
      <c r="BN3764">
        <v>9223403</v>
      </c>
      <c r="BO3764">
        <v>9215103</v>
      </c>
    </row>
    <row r="3765" spans="1:67" x14ac:dyDescent="0.15">
      <c r="A3765">
        <v>3764</v>
      </c>
      <c r="B3765" t="s">
        <v>4363</v>
      </c>
      <c r="E3765">
        <f>机器人辅助表!B3765</f>
        <v>48</v>
      </c>
      <c r="F3765">
        <v>1</v>
      </c>
      <c r="G3765">
        <v>58001</v>
      </c>
      <c r="H3765">
        <v>0</v>
      </c>
      <c r="I3765">
        <f>机器人辅助表!H3765</f>
        <v>14198.168446762123</v>
      </c>
      <c r="J3765">
        <v>2</v>
      </c>
      <c r="K3765">
        <v>4</v>
      </c>
      <c r="L3765">
        <v>1</v>
      </c>
      <c r="M3765" s="2">
        <f>机器人辅助表!C3765</f>
        <v>83013.278431254279</v>
      </c>
      <c r="N3765" s="2">
        <v>2</v>
      </c>
      <c r="O3765" s="2">
        <f>机器人辅助表!D3765</f>
        <v>3751.368589189567</v>
      </c>
      <c r="P3765" s="2">
        <v>3</v>
      </c>
      <c r="Q3765" s="2">
        <f>机器人辅助表!E3765</f>
        <v>1667.2749285286964</v>
      </c>
      <c r="R3765" s="2">
        <v>6</v>
      </c>
      <c r="S3765" s="2">
        <f>机器人辅助表!F3765</f>
        <v>9095.9775999999983</v>
      </c>
      <c r="T3765">
        <v>0</v>
      </c>
      <c r="U3765">
        <v>0</v>
      </c>
      <c r="V3765">
        <v>0</v>
      </c>
      <c r="W3765">
        <v>0</v>
      </c>
      <c r="X3765">
        <v>0</v>
      </c>
      <c r="Y3765">
        <v>0</v>
      </c>
      <c r="Z3765">
        <v>0</v>
      </c>
      <c r="AA3765">
        <v>0</v>
      </c>
      <c r="AB3765">
        <v>0</v>
      </c>
      <c r="AC3765">
        <v>0</v>
      </c>
      <c r="AD3765">
        <v>0</v>
      </c>
      <c r="AE3765">
        <v>0</v>
      </c>
      <c r="AF3765">
        <v>0</v>
      </c>
      <c r="AG3765">
        <v>0</v>
      </c>
      <c r="BD3765">
        <v>11</v>
      </c>
      <c r="BE3765">
        <v>9113103</v>
      </c>
      <c r="BF3765">
        <v>9121102</v>
      </c>
      <c r="BG3765">
        <v>9121202</v>
      </c>
      <c r="BH3765">
        <v>9121304</v>
      </c>
      <c r="BI3765">
        <v>9121404</v>
      </c>
      <c r="BJ3765">
        <v>9114103</v>
      </c>
      <c r="BK3765">
        <v>9122102</v>
      </c>
      <c r="BL3765">
        <v>9122204</v>
      </c>
      <c r="BM3765">
        <v>9122304</v>
      </c>
      <c r="BN3765">
        <v>9122402</v>
      </c>
      <c r="BO3765">
        <v>9115103</v>
      </c>
    </row>
    <row r="3766" spans="1:67" x14ac:dyDescent="0.15">
      <c r="A3766">
        <v>3765</v>
      </c>
      <c r="B3766" t="s">
        <v>1677</v>
      </c>
      <c r="E3766">
        <f>机器人辅助表!B3766</f>
        <v>40</v>
      </c>
      <c r="F3766">
        <v>2</v>
      </c>
      <c r="G3766">
        <v>58101</v>
      </c>
      <c r="H3766">
        <v>0</v>
      </c>
      <c r="I3766">
        <f>机器人辅助表!H3766</f>
        <v>11306.391529357616</v>
      </c>
      <c r="J3766">
        <v>2</v>
      </c>
      <c r="K3766">
        <v>4</v>
      </c>
      <c r="L3766">
        <v>1</v>
      </c>
      <c r="M3766" s="2">
        <f>机器人辅助表!C3766</f>
        <v>50148.237232631458</v>
      </c>
      <c r="N3766" s="2">
        <v>2</v>
      </c>
      <c r="O3766" s="2">
        <f>机器人辅助表!D3766</f>
        <v>2745.3414543411382</v>
      </c>
      <c r="P3766" s="2">
        <v>3</v>
      </c>
      <c r="Q3766" s="2">
        <f>机器人辅助表!E3766</f>
        <v>1220.1517574849504</v>
      </c>
      <c r="R3766" s="2">
        <v>6</v>
      </c>
      <c r="S3766" s="2">
        <f>机器人辅助表!F3766</f>
        <v>10148.735999999999</v>
      </c>
      <c r="T3766">
        <v>0</v>
      </c>
      <c r="U3766">
        <v>0</v>
      </c>
      <c r="V3766">
        <v>0</v>
      </c>
      <c r="W3766">
        <v>0</v>
      </c>
      <c r="X3766">
        <v>0</v>
      </c>
      <c r="Y3766">
        <v>0</v>
      </c>
      <c r="Z3766">
        <v>0</v>
      </c>
      <c r="AA3766">
        <v>0</v>
      </c>
      <c r="AB3766">
        <v>0</v>
      </c>
      <c r="AC3766">
        <v>0</v>
      </c>
      <c r="AD3766">
        <v>0</v>
      </c>
      <c r="AE3766">
        <v>0</v>
      </c>
      <c r="AF3766">
        <v>0</v>
      </c>
      <c r="AG3766">
        <v>0</v>
      </c>
      <c r="BD3766">
        <v>11</v>
      </c>
      <c r="BE3766">
        <v>9211103</v>
      </c>
      <c r="BF3766">
        <v>9214103</v>
      </c>
      <c r="BG3766">
        <v>9214203</v>
      </c>
      <c r="BH3766">
        <v>9214302</v>
      </c>
      <c r="BI3766">
        <v>9214403</v>
      </c>
      <c r="BJ3766">
        <v>9222104</v>
      </c>
      <c r="BK3766">
        <v>9223102</v>
      </c>
      <c r="BL3766">
        <v>9223203</v>
      </c>
      <c r="BM3766">
        <v>9223304</v>
      </c>
      <c r="BN3766">
        <v>9223402</v>
      </c>
      <c r="BO3766">
        <v>9215104</v>
      </c>
    </row>
    <row r="3767" spans="1:67" x14ac:dyDescent="0.15">
      <c r="A3767">
        <v>3766</v>
      </c>
      <c r="B3767" t="s">
        <v>4364</v>
      </c>
      <c r="E3767">
        <f>机器人辅助表!B3767</f>
        <v>26</v>
      </c>
      <c r="F3767">
        <v>1</v>
      </c>
      <c r="G3767">
        <v>58001</v>
      </c>
      <c r="H3767">
        <v>0</v>
      </c>
      <c r="I3767">
        <f>机器人辅助表!H3767</f>
        <v>4625.7607587658913</v>
      </c>
      <c r="J3767">
        <v>2</v>
      </c>
      <c r="K3767">
        <v>4</v>
      </c>
      <c r="L3767">
        <v>1</v>
      </c>
      <c r="M3767" s="2">
        <f>机器人辅助表!C3767</f>
        <v>10879.238578057528</v>
      </c>
      <c r="N3767" s="2">
        <v>2</v>
      </c>
      <c r="O3767" s="2">
        <f>机器人辅助表!D3767</f>
        <v>773.25289004949855</v>
      </c>
      <c r="P3767" s="2">
        <v>3</v>
      </c>
      <c r="Q3767" s="2">
        <f>机器人辅助表!E3767</f>
        <v>343.66795113311042</v>
      </c>
      <c r="R3767" s="2">
        <v>6</v>
      </c>
      <c r="S3767" s="2">
        <f>机器人辅助表!F3767</f>
        <v>6772.6771999999992</v>
      </c>
      <c r="T3767">
        <v>0</v>
      </c>
      <c r="U3767">
        <v>0</v>
      </c>
      <c r="V3767">
        <v>0</v>
      </c>
      <c r="W3767">
        <v>0</v>
      </c>
      <c r="X3767">
        <v>0</v>
      </c>
      <c r="Y3767">
        <v>0</v>
      </c>
      <c r="Z3767">
        <v>0</v>
      </c>
      <c r="AA3767">
        <v>0</v>
      </c>
      <c r="AB3767">
        <v>0</v>
      </c>
      <c r="AC3767">
        <v>0</v>
      </c>
      <c r="AD3767">
        <v>0</v>
      </c>
      <c r="AE3767">
        <v>0</v>
      </c>
      <c r="AF3767">
        <v>0</v>
      </c>
      <c r="AG3767">
        <v>0</v>
      </c>
      <c r="BD3767">
        <v>11</v>
      </c>
      <c r="BE3767">
        <v>9113103</v>
      </c>
      <c r="BF3767">
        <v>9121104</v>
      </c>
      <c r="BG3767">
        <v>9121203</v>
      </c>
      <c r="BH3767">
        <v>9121303</v>
      </c>
      <c r="BI3767">
        <v>9121403</v>
      </c>
      <c r="BJ3767">
        <v>9114102</v>
      </c>
      <c r="BK3767">
        <v>9122103</v>
      </c>
      <c r="BL3767">
        <v>9122204</v>
      </c>
      <c r="BM3767">
        <v>9122304</v>
      </c>
      <c r="BN3767">
        <v>9122403</v>
      </c>
      <c r="BO3767">
        <v>9115102</v>
      </c>
    </row>
    <row r="3768" spans="1:67" x14ac:dyDescent="0.15">
      <c r="A3768">
        <v>3767</v>
      </c>
      <c r="B3768" t="s">
        <v>1678</v>
      </c>
      <c r="E3768">
        <f>机器人辅助表!B3768</f>
        <v>21</v>
      </c>
      <c r="F3768">
        <v>1</v>
      </c>
      <c r="G3768">
        <v>58001</v>
      </c>
      <c r="H3768">
        <v>0</v>
      </c>
      <c r="I3768">
        <f>机器人辅助表!H3768</f>
        <v>2461.8484461140874</v>
      </c>
      <c r="J3768">
        <v>2</v>
      </c>
      <c r="K3768">
        <v>4</v>
      </c>
      <c r="L3768">
        <v>1</v>
      </c>
      <c r="M3768" s="2">
        <f>机器人辅助表!C3768</f>
        <v>4246.6233810000022</v>
      </c>
      <c r="N3768" s="2">
        <v>2</v>
      </c>
      <c r="O3768" s="2">
        <f>机器人辅助表!D3768</f>
        <v>345.29292313043499</v>
      </c>
      <c r="P3768" s="2">
        <v>3</v>
      </c>
      <c r="Q3768" s="2">
        <f>机器人辅助表!E3768</f>
        <v>153.46352139130443</v>
      </c>
      <c r="R3768" s="2">
        <v>6</v>
      </c>
      <c r="S3768" s="2">
        <f>机器人辅助表!F3768</f>
        <v>4067.4088000000002</v>
      </c>
      <c r="T3768">
        <v>0</v>
      </c>
      <c r="U3768">
        <v>0</v>
      </c>
      <c r="V3768">
        <v>0</v>
      </c>
      <c r="W3768">
        <v>0</v>
      </c>
      <c r="X3768">
        <v>0</v>
      </c>
      <c r="Y3768">
        <v>0</v>
      </c>
      <c r="Z3768">
        <v>0</v>
      </c>
      <c r="AA3768">
        <v>0</v>
      </c>
      <c r="AB3768">
        <v>0</v>
      </c>
      <c r="AC3768">
        <v>0</v>
      </c>
      <c r="AD3768">
        <v>0</v>
      </c>
      <c r="AE3768">
        <v>0</v>
      </c>
      <c r="AF3768">
        <v>0</v>
      </c>
      <c r="AG3768">
        <v>0</v>
      </c>
      <c r="BD3768">
        <v>11</v>
      </c>
      <c r="BE3768">
        <v>9113104</v>
      </c>
      <c r="BF3768">
        <v>9121104</v>
      </c>
      <c r="BG3768">
        <v>9121203</v>
      </c>
      <c r="BH3768">
        <v>9121302</v>
      </c>
      <c r="BI3768">
        <v>9121403</v>
      </c>
      <c r="BJ3768">
        <v>9114102</v>
      </c>
      <c r="BK3768">
        <v>9122103</v>
      </c>
      <c r="BL3768">
        <v>9122202</v>
      </c>
      <c r="BM3768">
        <v>9122302</v>
      </c>
      <c r="BN3768">
        <v>9122403</v>
      </c>
      <c r="BO3768">
        <v>9115104</v>
      </c>
    </row>
    <row r="3769" spans="1:67" x14ac:dyDescent="0.15">
      <c r="A3769">
        <v>3768</v>
      </c>
      <c r="B3769" t="s">
        <v>4365</v>
      </c>
      <c r="E3769">
        <f>机器人辅助表!B3769</f>
        <v>25</v>
      </c>
      <c r="F3769">
        <v>3</v>
      </c>
      <c r="G3769">
        <v>58201</v>
      </c>
      <c r="H3769">
        <v>0</v>
      </c>
      <c r="I3769">
        <f>机器人辅助表!H3769</f>
        <v>4174.3791835284273</v>
      </c>
      <c r="J3769">
        <v>2</v>
      </c>
      <c r="K3769">
        <v>4</v>
      </c>
      <c r="L3769">
        <v>1</v>
      </c>
      <c r="M3769" s="2">
        <f>机器人辅助表!C3769</f>
        <v>9220.3069032190651</v>
      </c>
      <c r="N3769" s="2">
        <v>2</v>
      </c>
      <c r="O3769" s="2">
        <f>机器人辅助表!D3769</f>
        <v>672.26541471571932</v>
      </c>
      <c r="P3769" s="2">
        <v>3</v>
      </c>
      <c r="Q3769" s="2">
        <f>机器人辅助表!E3769</f>
        <v>298.7846287625419</v>
      </c>
      <c r="R3769" s="2">
        <v>6</v>
      </c>
      <c r="S3769" s="2">
        <f>机器人辅助表!F3769</f>
        <v>6290.5499999999993</v>
      </c>
      <c r="T3769">
        <v>0</v>
      </c>
      <c r="U3769">
        <v>0</v>
      </c>
      <c r="V3769">
        <v>0</v>
      </c>
      <c r="W3769">
        <v>0</v>
      </c>
      <c r="X3769">
        <v>0</v>
      </c>
      <c r="Y3769">
        <v>0</v>
      </c>
      <c r="Z3769">
        <v>0</v>
      </c>
      <c r="AA3769">
        <v>0</v>
      </c>
      <c r="AB3769">
        <v>0</v>
      </c>
      <c r="AC3769">
        <v>0</v>
      </c>
      <c r="AD3769">
        <v>0</v>
      </c>
      <c r="AE3769">
        <v>0</v>
      </c>
      <c r="AF3769">
        <v>0</v>
      </c>
      <c r="AG3769">
        <v>0</v>
      </c>
      <c r="BD3769">
        <v>8</v>
      </c>
      <c r="BE3769">
        <v>9323104</v>
      </c>
      <c r="BF3769">
        <v>9324104</v>
      </c>
      <c r="BG3769">
        <v>9324203</v>
      </c>
      <c r="BH3769">
        <v>9324303</v>
      </c>
      <c r="BI3769">
        <v>9324403</v>
      </c>
      <c r="BJ3769">
        <v>9312102</v>
      </c>
      <c r="BK3769">
        <v>9311102</v>
      </c>
      <c r="BL3769">
        <v>9315104</v>
      </c>
    </row>
    <row r="3770" spans="1:67" x14ac:dyDescent="0.15">
      <c r="A3770">
        <v>3769</v>
      </c>
      <c r="B3770" t="s">
        <v>4366</v>
      </c>
      <c r="E3770">
        <f>机器人辅助表!B3770</f>
        <v>42</v>
      </c>
      <c r="F3770">
        <v>1</v>
      </c>
      <c r="G3770">
        <v>58001</v>
      </c>
      <c r="H3770">
        <v>0</v>
      </c>
      <c r="I3770">
        <f>机器人辅助表!H3770</f>
        <v>13202.597093934306</v>
      </c>
      <c r="J3770">
        <v>2</v>
      </c>
      <c r="K3770">
        <v>4</v>
      </c>
      <c r="L3770">
        <v>1</v>
      </c>
      <c r="M3770" s="2">
        <f>机器人辅助表!C3770</f>
        <v>63451.824843631344</v>
      </c>
      <c r="N3770" s="2">
        <v>2</v>
      </c>
      <c r="O3770" s="2">
        <f>机器人辅助表!D3770</f>
        <v>3301.1279136000012</v>
      </c>
      <c r="P3770" s="2">
        <v>3</v>
      </c>
      <c r="Q3770" s="2">
        <f>机器人辅助表!E3770</f>
        <v>1467.1679616000008</v>
      </c>
      <c r="R3770" s="2">
        <v>6</v>
      </c>
      <c r="S3770" s="2">
        <f>机器人辅助表!F3770</f>
        <v>10869.9864</v>
      </c>
      <c r="T3770">
        <v>0</v>
      </c>
      <c r="U3770">
        <v>0</v>
      </c>
      <c r="V3770">
        <v>0</v>
      </c>
      <c r="W3770">
        <v>0</v>
      </c>
      <c r="X3770">
        <v>0</v>
      </c>
      <c r="Y3770">
        <v>0</v>
      </c>
      <c r="Z3770">
        <v>0</v>
      </c>
      <c r="AA3770">
        <v>0</v>
      </c>
      <c r="AB3770">
        <v>0</v>
      </c>
      <c r="AC3770">
        <v>0</v>
      </c>
      <c r="AD3770">
        <v>0</v>
      </c>
      <c r="AE3770">
        <v>0</v>
      </c>
      <c r="AF3770">
        <v>0</v>
      </c>
      <c r="AG3770">
        <v>0</v>
      </c>
      <c r="BD3770">
        <v>11</v>
      </c>
      <c r="BE3770">
        <v>9113102</v>
      </c>
      <c r="BF3770">
        <v>9121103</v>
      </c>
      <c r="BG3770">
        <v>9121203</v>
      </c>
      <c r="BH3770">
        <v>9121304</v>
      </c>
      <c r="BI3770">
        <v>9121404</v>
      </c>
      <c r="BJ3770">
        <v>9114103</v>
      </c>
      <c r="BK3770">
        <v>9122103</v>
      </c>
      <c r="BL3770">
        <v>9122202</v>
      </c>
      <c r="BM3770">
        <v>9122302</v>
      </c>
      <c r="BN3770">
        <v>9122403</v>
      </c>
      <c r="BO3770">
        <v>9115104</v>
      </c>
    </row>
    <row r="3771" spans="1:67" x14ac:dyDescent="0.15">
      <c r="A3771">
        <v>3770</v>
      </c>
      <c r="B3771" t="s">
        <v>4367</v>
      </c>
      <c r="E3771">
        <f>机器人辅助表!B3771</f>
        <v>32</v>
      </c>
      <c r="F3771">
        <v>2</v>
      </c>
      <c r="G3771">
        <v>58101</v>
      </c>
      <c r="H3771">
        <v>0</v>
      </c>
      <c r="I3771">
        <f>机器人辅助表!H3771</f>
        <v>4636.5439448002044</v>
      </c>
      <c r="J3771">
        <v>2</v>
      </c>
      <c r="K3771">
        <v>4</v>
      </c>
      <c r="L3771">
        <v>1</v>
      </c>
      <c r="M3771" s="2">
        <f>机器人辅助表!C3771</f>
        <v>14853.80661436656</v>
      </c>
      <c r="N3771" s="2">
        <v>2</v>
      </c>
      <c r="O3771" s="2">
        <f>机器人辅助表!D3771</f>
        <v>940.14659360227449</v>
      </c>
      <c r="P3771" s="2">
        <v>3</v>
      </c>
      <c r="Q3771" s="2">
        <f>机器人辅助表!E3771</f>
        <v>417.8429304898998</v>
      </c>
      <c r="R3771" s="2">
        <v>6</v>
      </c>
      <c r="S3771" s="2">
        <f>机器人辅助表!F3771</f>
        <v>5622.4848000000002</v>
      </c>
      <c r="T3771">
        <v>0</v>
      </c>
      <c r="U3771">
        <v>0</v>
      </c>
      <c r="V3771">
        <v>0</v>
      </c>
      <c r="W3771">
        <v>0</v>
      </c>
      <c r="X3771">
        <v>0</v>
      </c>
      <c r="Y3771">
        <v>0</v>
      </c>
      <c r="Z3771">
        <v>0</v>
      </c>
      <c r="AA3771">
        <v>0</v>
      </c>
      <c r="AB3771">
        <v>0</v>
      </c>
      <c r="AC3771">
        <v>0</v>
      </c>
      <c r="AD3771">
        <v>0</v>
      </c>
      <c r="AE3771">
        <v>0</v>
      </c>
      <c r="AF3771">
        <v>0</v>
      </c>
      <c r="AG3771">
        <v>0</v>
      </c>
      <c r="BD3771">
        <v>11</v>
      </c>
      <c r="BE3771">
        <v>9211103</v>
      </c>
      <c r="BF3771">
        <v>9214103</v>
      </c>
      <c r="BG3771">
        <v>9214202</v>
      </c>
      <c r="BH3771">
        <v>9214304</v>
      </c>
      <c r="BI3771">
        <v>9214404</v>
      </c>
      <c r="BJ3771">
        <v>9222104</v>
      </c>
      <c r="BK3771">
        <v>9223103</v>
      </c>
      <c r="BL3771">
        <v>9223204</v>
      </c>
      <c r="BM3771">
        <v>9223303</v>
      </c>
      <c r="BN3771">
        <v>9223403</v>
      </c>
      <c r="BO3771">
        <v>9215102</v>
      </c>
    </row>
    <row r="3772" spans="1:67" x14ac:dyDescent="0.15">
      <c r="A3772">
        <v>3771</v>
      </c>
      <c r="B3772" t="s">
        <v>1679</v>
      </c>
      <c r="E3772">
        <f>机器人辅助表!B3772</f>
        <v>33</v>
      </c>
      <c r="F3772">
        <v>1</v>
      </c>
      <c r="G3772">
        <v>58001</v>
      </c>
      <c r="H3772">
        <v>0</v>
      </c>
      <c r="I3772">
        <f>机器人辅助表!H3772</f>
        <v>4353.1322655696331</v>
      </c>
      <c r="J3772">
        <v>2</v>
      </c>
      <c r="K3772">
        <v>4</v>
      </c>
      <c r="L3772">
        <v>1</v>
      </c>
      <c r="M3772" s="2">
        <f>机器人辅助表!C3772</f>
        <v>14524.721718298506</v>
      </c>
      <c r="N3772" s="2">
        <v>2</v>
      </c>
      <c r="O3772" s="2">
        <f>机器人辅助表!D3772</f>
        <v>910.61411024498386</v>
      </c>
      <c r="P3772" s="2">
        <v>3</v>
      </c>
      <c r="Q3772" s="2">
        <f>机器人辅助表!E3772</f>
        <v>404.71738233110398</v>
      </c>
      <c r="R3772" s="2">
        <v>6</v>
      </c>
      <c r="S3772" s="2">
        <f>机器人辅助表!F3772</f>
        <v>5092.0289999999995</v>
      </c>
      <c r="T3772">
        <v>0</v>
      </c>
      <c r="U3772">
        <v>0</v>
      </c>
      <c r="V3772">
        <v>0</v>
      </c>
      <c r="W3772">
        <v>0</v>
      </c>
      <c r="X3772">
        <v>0</v>
      </c>
      <c r="Y3772">
        <v>0</v>
      </c>
      <c r="Z3772">
        <v>0</v>
      </c>
      <c r="AA3772">
        <v>0</v>
      </c>
      <c r="AB3772">
        <v>0</v>
      </c>
      <c r="AC3772">
        <v>0</v>
      </c>
      <c r="AD3772">
        <v>0</v>
      </c>
      <c r="AE3772">
        <v>0</v>
      </c>
      <c r="AF3772">
        <v>0</v>
      </c>
      <c r="AG3772">
        <v>0</v>
      </c>
      <c r="BD3772">
        <v>11</v>
      </c>
      <c r="BE3772">
        <v>9113103</v>
      </c>
      <c r="BF3772">
        <v>9121104</v>
      </c>
      <c r="BG3772">
        <v>9121202</v>
      </c>
      <c r="BH3772">
        <v>9121302</v>
      </c>
      <c r="BI3772">
        <v>9121402</v>
      </c>
      <c r="BJ3772">
        <v>9114102</v>
      </c>
      <c r="BK3772">
        <v>9122102</v>
      </c>
      <c r="BL3772">
        <v>9122202</v>
      </c>
      <c r="BM3772">
        <v>9122302</v>
      </c>
      <c r="BN3772">
        <v>9122402</v>
      </c>
      <c r="BO3772">
        <v>9115104</v>
      </c>
    </row>
    <row r="3773" spans="1:67" x14ac:dyDescent="0.15">
      <c r="A3773">
        <v>3772</v>
      </c>
      <c r="B3773" t="s">
        <v>4368</v>
      </c>
      <c r="E3773">
        <f>机器人辅助表!B3773</f>
        <v>24</v>
      </c>
      <c r="F3773">
        <v>2</v>
      </c>
      <c r="G3773">
        <v>58101</v>
      </c>
      <c r="H3773">
        <v>0</v>
      </c>
      <c r="I3773">
        <f>机器人辅助表!H3773</f>
        <v>2196.7483006831308</v>
      </c>
      <c r="J3773">
        <v>2</v>
      </c>
      <c r="K3773">
        <v>4</v>
      </c>
      <c r="L3773">
        <v>1</v>
      </c>
      <c r="M3773" s="2">
        <f>机器人辅助表!C3773</f>
        <v>4575.1637540869579</v>
      </c>
      <c r="N3773" s="2">
        <v>2</v>
      </c>
      <c r="O3773" s="2">
        <f>机器人辅助表!D3773</f>
        <v>342.4238984347827</v>
      </c>
      <c r="P3773" s="2">
        <v>3</v>
      </c>
      <c r="Q3773" s="2">
        <f>机器人辅助表!E3773</f>
        <v>152.18839930434785</v>
      </c>
      <c r="R3773" s="2">
        <v>6</v>
      </c>
      <c r="S3773" s="2">
        <f>机器人辅助表!F3773</f>
        <v>3391.1904000000004</v>
      </c>
      <c r="T3773">
        <v>0</v>
      </c>
      <c r="U3773">
        <v>0</v>
      </c>
      <c r="V3773">
        <v>0</v>
      </c>
      <c r="W3773">
        <v>0</v>
      </c>
      <c r="X3773">
        <v>0</v>
      </c>
      <c r="Y3773">
        <v>0</v>
      </c>
      <c r="Z3773">
        <v>0</v>
      </c>
      <c r="AA3773">
        <v>0</v>
      </c>
      <c r="AB3773">
        <v>0</v>
      </c>
      <c r="AC3773">
        <v>0</v>
      </c>
      <c r="AD3773">
        <v>0</v>
      </c>
      <c r="AE3773">
        <v>0</v>
      </c>
      <c r="AF3773">
        <v>0</v>
      </c>
      <c r="AG3773">
        <v>0</v>
      </c>
      <c r="BD3773">
        <v>11</v>
      </c>
      <c r="BE3773">
        <v>9211104</v>
      </c>
      <c r="BF3773">
        <v>9214102</v>
      </c>
      <c r="BG3773">
        <v>9214204</v>
      </c>
      <c r="BH3773">
        <v>9214304</v>
      </c>
      <c r="BI3773">
        <v>9214403</v>
      </c>
      <c r="BJ3773">
        <v>9222103</v>
      </c>
      <c r="BK3773">
        <v>9223103</v>
      </c>
      <c r="BL3773">
        <v>9223202</v>
      </c>
      <c r="BM3773">
        <v>9223304</v>
      </c>
      <c r="BN3773">
        <v>9223402</v>
      </c>
      <c r="BO3773">
        <v>9215102</v>
      </c>
    </row>
    <row r="3774" spans="1:67" x14ac:dyDescent="0.15">
      <c r="A3774">
        <v>3773</v>
      </c>
      <c r="B3774" t="s">
        <v>1680</v>
      </c>
      <c r="E3774">
        <f>机器人辅助表!B3774</f>
        <v>28</v>
      </c>
      <c r="F3774">
        <v>1</v>
      </c>
      <c r="G3774">
        <v>58001</v>
      </c>
      <c r="H3774">
        <v>0</v>
      </c>
      <c r="I3774">
        <f>机器人辅助表!H3774</f>
        <v>3774.8421506450413</v>
      </c>
      <c r="J3774">
        <v>2</v>
      </c>
      <c r="K3774">
        <v>4</v>
      </c>
      <c r="L3774">
        <v>1</v>
      </c>
      <c r="M3774" s="2">
        <f>机器人辅助表!C3774</f>
        <v>9938.2958346702362</v>
      </c>
      <c r="N3774" s="2">
        <v>2</v>
      </c>
      <c r="O3774" s="2">
        <f>机器人辅助表!D3774</f>
        <v>672.51625948896344</v>
      </c>
      <c r="P3774" s="2">
        <v>3</v>
      </c>
      <c r="Q3774" s="2">
        <f>机器人辅助表!E3774</f>
        <v>298.89611532842821</v>
      </c>
      <c r="R3774" s="2">
        <v>6</v>
      </c>
      <c r="S3774" s="2">
        <f>机器人辅助表!F3774</f>
        <v>5225.7575999999999</v>
      </c>
      <c r="T3774">
        <v>0</v>
      </c>
      <c r="U3774">
        <v>0</v>
      </c>
      <c r="V3774">
        <v>0</v>
      </c>
      <c r="W3774">
        <v>0</v>
      </c>
      <c r="X3774">
        <v>0</v>
      </c>
      <c r="Y3774">
        <v>0</v>
      </c>
      <c r="Z3774">
        <v>0</v>
      </c>
      <c r="AA3774">
        <v>0</v>
      </c>
      <c r="AB3774">
        <v>0</v>
      </c>
      <c r="AC3774">
        <v>0</v>
      </c>
      <c r="AD3774">
        <v>0</v>
      </c>
      <c r="AE3774">
        <v>0</v>
      </c>
      <c r="AF3774">
        <v>0</v>
      </c>
      <c r="AG3774">
        <v>0</v>
      </c>
      <c r="BD3774">
        <v>11</v>
      </c>
      <c r="BE3774">
        <v>9113104</v>
      </c>
      <c r="BF3774">
        <v>9121103</v>
      </c>
      <c r="BG3774">
        <v>9121203</v>
      </c>
      <c r="BH3774">
        <v>9121302</v>
      </c>
      <c r="BI3774">
        <v>9121403</v>
      </c>
      <c r="BJ3774">
        <v>9114102</v>
      </c>
      <c r="BK3774">
        <v>9122103</v>
      </c>
      <c r="BL3774">
        <v>9122204</v>
      </c>
      <c r="BM3774">
        <v>9122302</v>
      </c>
      <c r="BN3774">
        <v>9122404</v>
      </c>
      <c r="BO3774">
        <v>9115102</v>
      </c>
    </row>
    <row r="3775" spans="1:67" x14ac:dyDescent="0.15">
      <c r="A3775">
        <v>3774</v>
      </c>
      <c r="B3775" t="s">
        <v>1681</v>
      </c>
      <c r="E3775">
        <f>机器人辅助表!B3775</f>
        <v>24</v>
      </c>
      <c r="F3775">
        <v>1</v>
      </c>
      <c r="G3775">
        <v>58001</v>
      </c>
      <c r="H3775">
        <v>0</v>
      </c>
      <c r="I3775">
        <f>机器人辅助表!H3775</f>
        <v>3717.5740473099131</v>
      </c>
      <c r="J3775">
        <v>2</v>
      </c>
      <c r="K3775">
        <v>4</v>
      </c>
      <c r="L3775">
        <v>1</v>
      </c>
      <c r="M3775" s="2">
        <f>机器人辅助表!C3775</f>
        <v>7742.5848146086983</v>
      </c>
      <c r="N3775" s="2">
        <v>2</v>
      </c>
      <c r="O3775" s="2">
        <f>机器人辅助表!D3775</f>
        <v>579.48659735117076</v>
      </c>
      <c r="P3775" s="2">
        <v>3</v>
      </c>
      <c r="Q3775" s="2">
        <f>机器人辅助表!E3775</f>
        <v>257.5495988227425</v>
      </c>
      <c r="R3775" s="2">
        <v>6</v>
      </c>
      <c r="S3775" s="2">
        <f>机器人辅助表!F3775</f>
        <v>5738.9376000000002</v>
      </c>
      <c r="T3775">
        <v>0</v>
      </c>
      <c r="U3775">
        <v>0</v>
      </c>
      <c r="V3775">
        <v>0</v>
      </c>
      <c r="W3775">
        <v>0</v>
      </c>
      <c r="X3775">
        <v>0</v>
      </c>
      <c r="Y3775">
        <v>0</v>
      </c>
      <c r="Z3775">
        <v>0</v>
      </c>
      <c r="AA3775">
        <v>0</v>
      </c>
      <c r="AB3775">
        <v>0</v>
      </c>
      <c r="AC3775">
        <v>0</v>
      </c>
      <c r="AD3775">
        <v>0</v>
      </c>
      <c r="AE3775">
        <v>0</v>
      </c>
      <c r="AF3775">
        <v>0</v>
      </c>
      <c r="AG3775">
        <v>0</v>
      </c>
      <c r="BD3775">
        <v>11</v>
      </c>
      <c r="BE3775">
        <v>9113103</v>
      </c>
      <c r="BF3775">
        <v>9121103</v>
      </c>
      <c r="BG3775">
        <v>9121202</v>
      </c>
      <c r="BH3775">
        <v>9121303</v>
      </c>
      <c r="BI3775">
        <v>9121402</v>
      </c>
      <c r="BJ3775">
        <v>9114102</v>
      </c>
      <c r="BK3775">
        <v>9122104</v>
      </c>
      <c r="BL3775">
        <v>9122203</v>
      </c>
      <c r="BM3775">
        <v>9122303</v>
      </c>
      <c r="BN3775">
        <v>9122404</v>
      </c>
      <c r="BO3775">
        <v>9115104</v>
      </c>
    </row>
    <row r="3776" spans="1:67" x14ac:dyDescent="0.15">
      <c r="A3776">
        <v>3775</v>
      </c>
      <c r="B3776" t="s">
        <v>4369</v>
      </c>
      <c r="E3776">
        <f>机器人辅助表!B3776</f>
        <v>50</v>
      </c>
      <c r="F3776">
        <v>1</v>
      </c>
      <c r="G3776">
        <v>58001</v>
      </c>
      <c r="H3776">
        <v>0</v>
      </c>
      <c r="I3776">
        <f>机器人辅助表!H3776</f>
        <v>15764.405275001742</v>
      </c>
      <c r="J3776">
        <v>2</v>
      </c>
      <c r="K3776">
        <v>4</v>
      </c>
      <c r="L3776">
        <v>1</v>
      </c>
      <c r="M3776" s="2">
        <f>机器人辅助表!C3776</f>
        <v>97413.145325217425</v>
      </c>
      <c r="N3776" s="2">
        <v>2</v>
      </c>
      <c r="O3776" s="2">
        <f>机器人辅助表!D3776</f>
        <v>4214.9918650334457</v>
      </c>
      <c r="P3776" s="2">
        <v>3</v>
      </c>
      <c r="Q3776" s="2">
        <f>机器人辅助表!E3776</f>
        <v>1873.3297177926427</v>
      </c>
      <c r="R3776" s="2">
        <v>6</v>
      </c>
      <c r="S3776" s="2">
        <f>机器人辅助表!F3776</f>
        <v>9271.0499999999993</v>
      </c>
      <c r="T3776">
        <v>0</v>
      </c>
      <c r="U3776">
        <v>0</v>
      </c>
      <c r="V3776">
        <v>0</v>
      </c>
      <c r="W3776">
        <v>0</v>
      </c>
      <c r="X3776">
        <v>0</v>
      </c>
      <c r="Y3776">
        <v>0</v>
      </c>
      <c r="Z3776">
        <v>0</v>
      </c>
      <c r="AA3776">
        <v>0</v>
      </c>
      <c r="AB3776">
        <v>0</v>
      </c>
      <c r="AC3776">
        <v>0</v>
      </c>
      <c r="AD3776">
        <v>0</v>
      </c>
      <c r="AE3776">
        <v>0</v>
      </c>
      <c r="AF3776">
        <v>0</v>
      </c>
      <c r="AG3776">
        <v>0</v>
      </c>
      <c r="BD3776">
        <v>11</v>
      </c>
      <c r="BE3776">
        <v>9113104</v>
      </c>
      <c r="BF3776">
        <v>9121104</v>
      </c>
      <c r="BG3776">
        <v>9121203</v>
      </c>
      <c r="BH3776">
        <v>9121303</v>
      </c>
      <c r="BI3776">
        <v>9121404</v>
      </c>
      <c r="BJ3776">
        <v>9114103</v>
      </c>
      <c r="BK3776">
        <v>9122102</v>
      </c>
      <c r="BL3776">
        <v>9122204</v>
      </c>
      <c r="BM3776">
        <v>9122304</v>
      </c>
      <c r="BN3776">
        <v>9122402</v>
      </c>
      <c r="BO3776">
        <v>9115102</v>
      </c>
    </row>
    <row r="3777" spans="1:67" x14ac:dyDescent="0.15">
      <c r="A3777">
        <v>3776</v>
      </c>
      <c r="B3777" t="s">
        <v>1682</v>
      </c>
      <c r="E3777">
        <f>机器人辅助表!B3777</f>
        <v>44</v>
      </c>
      <c r="F3777">
        <v>1</v>
      </c>
      <c r="G3777">
        <v>58001</v>
      </c>
      <c r="H3777">
        <v>0</v>
      </c>
      <c r="I3777">
        <f>机器人辅助表!H3777</f>
        <v>9599.7632289668727</v>
      </c>
      <c r="J3777">
        <v>2</v>
      </c>
      <c r="K3777">
        <v>4</v>
      </c>
      <c r="L3777">
        <v>1</v>
      </c>
      <c r="M3777" s="2">
        <f>机器人辅助表!C3777</f>
        <v>49582.54681796924</v>
      </c>
      <c r="N3777" s="2">
        <v>2</v>
      </c>
      <c r="O3777" s="2">
        <f>机器人辅助表!D3777</f>
        <v>2456.5940432909701</v>
      </c>
      <c r="P3777" s="2">
        <v>3</v>
      </c>
      <c r="Q3777" s="2">
        <f>机器人辅助表!E3777</f>
        <v>1091.8195747959869</v>
      </c>
      <c r="R3777" s="2">
        <v>6</v>
      </c>
      <c r="S3777" s="2">
        <f>机器人辅助表!F3777</f>
        <v>7259.08</v>
      </c>
      <c r="T3777">
        <v>0</v>
      </c>
      <c r="U3777">
        <v>0</v>
      </c>
      <c r="V3777">
        <v>0</v>
      </c>
      <c r="W3777">
        <v>0</v>
      </c>
      <c r="X3777">
        <v>0</v>
      </c>
      <c r="Y3777">
        <v>0</v>
      </c>
      <c r="Z3777">
        <v>0</v>
      </c>
      <c r="AA3777">
        <v>0</v>
      </c>
      <c r="AB3777">
        <v>0</v>
      </c>
      <c r="AC3777">
        <v>0</v>
      </c>
      <c r="AD3777">
        <v>0</v>
      </c>
      <c r="AE3777">
        <v>0</v>
      </c>
      <c r="AF3777">
        <v>0</v>
      </c>
      <c r="AG3777">
        <v>0</v>
      </c>
      <c r="BD3777">
        <v>11</v>
      </c>
      <c r="BE3777">
        <v>9113102</v>
      </c>
      <c r="BF3777">
        <v>9121104</v>
      </c>
      <c r="BG3777">
        <v>9121203</v>
      </c>
      <c r="BH3777">
        <v>9121304</v>
      </c>
      <c r="BI3777">
        <v>9121402</v>
      </c>
      <c r="BJ3777">
        <v>9114104</v>
      </c>
      <c r="BK3777">
        <v>9122102</v>
      </c>
      <c r="BL3777">
        <v>9122202</v>
      </c>
      <c r="BM3777">
        <v>9122304</v>
      </c>
      <c r="BN3777">
        <v>9122403</v>
      </c>
      <c r="BO3777">
        <v>9115102</v>
      </c>
    </row>
    <row r="3778" spans="1:67" x14ac:dyDescent="0.15">
      <c r="A3778">
        <v>3777</v>
      </c>
      <c r="B3778" t="s">
        <v>4370</v>
      </c>
      <c r="E3778">
        <f>机器人辅助表!B3778</f>
        <v>44</v>
      </c>
      <c r="F3778">
        <v>1</v>
      </c>
      <c r="G3778">
        <v>58001</v>
      </c>
      <c r="H3778">
        <v>0</v>
      </c>
      <c r="I3778">
        <f>机器人辅助表!H3778</f>
        <v>5951.8532019594604</v>
      </c>
      <c r="J3778">
        <v>2</v>
      </c>
      <c r="K3778">
        <v>4</v>
      </c>
      <c r="L3778">
        <v>1</v>
      </c>
      <c r="M3778" s="2">
        <f>机器人辅助表!C3778</f>
        <v>30741.17902714093</v>
      </c>
      <c r="N3778" s="2">
        <v>2</v>
      </c>
      <c r="O3778" s="2">
        <f>机器人辅助表!D3778</f>
        <v>1523.0883068404014</v>
      </c>
      <c r="P3778" s="2">
        <v>3</v>
      </c>
      <c r="Q3778" s="2">
        <f>机器人辅助表!E3778</f>
        <v>676.92813637351185</v>
      </c>
      <c r="R3778" s="2">
        <v>6</v>
      </c>
      <c r="S3778" s="2">
        <f>机器人辅助表!F3778</f>
        <v>4500.6296000000002</v>
      </c>
      <c r="T3778">
        <v>0</v>
      </c>
      <c r="U3778">
        <v>0</v>
      </c>
      <c r="V3778">
        <v>0</v>
      </c>
      <c r="W3778">
        <v>0</v>
      </c>
      <c r="X3778">
        <v>0</v>
      </c>
      <c r="Y3778">
        <v>0</v>
      </c>
      <c r="Z3778">
        <v>0</v>
      </c>
      <c r="AA3778">
        <v>0</v>
      </c>
      <c r="AB3778">
        <v>0</v>
      </c>
      <c r="AC3778">
        <v>0</v>
      </c>
      <c r="AD3778">
        <v>0</v>
      </c>
      <c r="AE3778">
        <v>0</v>
      </c>
      <c r="AF3778">
        <v>0</v>
      </c>
      <c r="AG3778">
        <v>0</v>
      </c>
      <c r="BD3778">
        <v>11</v>
      </c>
      <c r="BE3778">
        <v>9113103</v>
      </c>
      <c r="BF3778">
        <v>9121102</v>
      </c>
      <c r="BG3778">
        <v>9121203</v>
      </c>
      <c r="BH3778">
        <v>9121304</v>
      </c>
      <c r="BI3778">
        <v>9121402</v>
      </c>
      <c r="BJ3778">
        <v>9114104</v>
      </c>
      <c r="BK3778">
        <v>9122102</v>
      </c>
      <c r="BL3778">
        <v>9122203</v>
      </c>
      <c r="BM3778">
        <v>9122302</v>
      </c>
      <c r="BN3778">
        <v>9122403</v>
      </c>
      <c r="BO3778">
        <v>9115104</v>
      </c>
    </row>
    <row r="3779" spans="1:67" x14ac:dyDescent="0.15">
      <c r="A3779">
        <v>3778</v>
      </c>
      <c r="B3779" t="s">
        <v>4371</v>
      </c>
      <c r="E3779">
        <f>机器人辅助表!B3779</f>
        <v>44</v>
      </c>
      <c r="F3779">
        <v>3</v>
      </c>
      <c r="G3779">
        <v>58201</v>
      </c>
      <c r="H3779">
        <v>0</v>
      </c>
      <c r="I3779">
        <f>机器人辅助表!H3779</f>
        <v>7871.8058477528348</v>
      </c>
      <c r="J3779">
        <v>2</v>
      </c>
      <c r="K3779">
        <v>4</v>
      </c>
      <c r="L3779">
        <v>1</v>
      </c>
      <c r="M3779" s="2">
        <f>机器人辅助表!C3779</f>
        <v>40657.688390734773</v>
      </c>
      <c r="N3779" s="2">
        <v>2</v>
      </c>
      <c r="O3779" s="2">
        <f>机器人辅助表!D3779</f>
        <v>2014.4071154985954</v>
      </c>
      <c r="P3779" s="2">
        <v>3</v>
      </c>
      <c r="Q3779" s="2">
        <f>机器人辅助表!E3779</f>
        <v>895.29205133270921</v>
      </c>
      <c r="R3779" s="2">
        <v>6</v>
      </c>
      <c r="S3779" s="2">
        <f>机器人辅助表!F3779</f>
        <v>5952.4456</v>
      </c>
      <c r="T3779">
        <v>0</v>
      </c>
      <c r="U3779">
        <v>0</v>
      </c>
      <c r="V3779">
        <v>0</v>
      </c>
      <c r="W3779">
        <v>0</v>
      </c>
      <c r="X3779">
        <v>0</v>
      </c>
      <c r="Y3779">
        <v>0</v>
      </c>
      <c r="Z3779">
        <v>0</v>
      </c>
      <c r="AA3779">
        <v>0</v>
      </c>
      <c r="AB3779">
        <v>0</v>
      </c>
      <c r="AC3779">
        <v>0</v>
      </c>
      <c r="AD3779">
        <v>0</v>
      </c>
      <c r="AE3779">
        <v>0</v>
      </c>
      <c r="AF3779">
        <v>0</v>
      </c>
      <c r="AG3779">
        <v>0</v>
      </c>
      <c r="BD3779">
        <v>8</v>
      </c>
      <c r="BE3779">
        <v>9323103</v>
      </c>
      <c r="BF3779">
        <v>9324102</v>
      </c>
      <c r="BG3779">
        <v>9324203</v>
      </c>
      <c r="BH3779">
        <v>9324302</v>
      </c>
      <c r="BI3779">
        <v>9324403</v>
      </c>
      <c r="BJ3779">
        <v>9312102</v>
      </c>
      <c r="BK3779">
        <v>9311103</v>
      </c>
      <c r="BL3779">
        <v>9315103</v>
      </c>
    </row>
    <row r="3780" spans="1:67" x14ac:dyDescent="0.15">
      <c r="A3780">
        <v>3779</v>
      </c>
      <c r="B3780" t="s">
        <v>4372</v>
      </c>
      <c r="E3780">
        <f>机器人辅助表!B3780</f>
        <v>34</v>
      </c>
      <c r="F3780">
        <v>3</v>
      </c>
      <c r="G3780">
        <v>58201</v>
      </c>
      <c r="H3780">
        <v>0</v>
      </c>
      <c r="I3780">
        <f>机器人辅助表!H3780</f>
        <v>3187.8934375394415</v>
      </c>
      <c r="J3780">
        <v>2</v>
      </c>
      <c r="K3780">
        <v>4</v>
      </c>
      <c r="L3780">
        <v>1</v>
      </c>
      <c r="M3780" s="2">
        <f>机器人辅助表!C3780</f>
        <v>11047.854470926757</v>
      </c>
      <c r="N3780" s="2">
        <v>2</v>
      </c>
      <c r="O3780" s="2">
        <f>机器人辅助表!D3780</f>
        <v>686.29235661632129</v>
      </c>
      <c r="P3780" s="2">
        <v>3</v>
      </c>
      <c r="Q3780" s="2">
        <f>机器人辅助表!E3780</f>
        <v>305.01882516280943</v>
      </c>
      <c r="R3780" s="2">
        <v>6</v>
      </c>
      <c r="S3780" s="2">
        <f>机器人辅助表!F3780</f>
        <v>3598.0956000000001</v>
      </c>
      <c r="T3780">
        <v>0</v>
      </c>
      <c r="U3780">
        <v>0</v>
      </c>
      <c r="V3780">
        <v>0</v>
      </c>
      <c r="W3780">
        <v>0</v>
      </c>
      <c r="X3780">
        <v>0</v>
      </c>
      <c r="Y3780">
        <v>0</v>
      </c>
      <c r="Z3780">
        <v>0</v>
      </c>
      <c r="AA3780">
        <v>0</v>
      </c>
      <c r="AB3780">
        <v>0</v>
      </c>
      <c r="AC3780">
        <v>0</v>
      </c>
      <c r="AD3780">
        <v>0</v>
      </c>
      <c r="AE3780">
        <v>0</v>
      </c>
      <c r="AF3780">
        <v>0</v>
      </c>
      <c r="AG3780">
        <v>0</v>
      </c>
      <c r="BD3780">
        <v>8</v>
      </c>
      <c r="BE3780">
        <v>9323104</v>
      </c>
      <c r="BF3780">
        <v>9324102</v>
      </c>
      <c r="BG3780">
        <v>9324202</v>
      </c>
      <c r="BH3780">
        <v>9324304</v>
      </c>
      <c r="BI3780">
        <v>9324402</v>
      </c>
      <c r="BJ3780">
        <v>9312102</v>
      </c>
      <c r="BK3780">
        <v>9311102</v>
      </c>
      <c r="BL3780">
        <v>9315104</v>
      </c>
    </row>
    <row r="3781" spans="1:67" x14ac:dyDescent="0.15">
      <c r="A3781">
        <v>3780</v>
      </c>
      <c r="B3781" t="s">
        <v>4373</v>
      </c>
      <c r="E3781">
        <f>机器人辅助表!B3781</f>
        <v>49</v>
      </c>
      <c r="F3781">
        <v>3</v>
      </c>
      <c r="G3781">
        <v>58201</v>
      </c>
      <c r="H3781">
        <v>0</v>
      </c>
      <c r="I3781">
        <f>机器人辅助表!H3781</f>
        <v>9866.4913239217403</v>
      </c>
      <c r="J3781">
        <v>2</v>
      </c>
      <c r="K3781">
        <v>4</v>
      </c>
      <c r="L3781">
        <v>1</v>
      </c>
      <c r="M3781" s="2">
        <f>机器人辅助表!C3781</f>
        <v>59294.226386094175</v>
      </c>
      <c r="N3781" s="2">
        <v>2</v>
      </c>
      <c r="O3781" s="2">
        <f>机器人辅助表!D3781</f>
        <v>2621.4122324937803</v>
      </c>
      <c r="P3781" s="2">
        <v>3</v>
      </c>
      <c r="Q3781" s="2">
        <f>机器人辅助表!E3781</f>
        <v>1165.0721033305692</v>
      </c>
      <c r="R3781" s="2">
        <v>6</v>
      </c>
      <c r="S3781" s="2">
        <f>机器人辅助表!F3781</f>
        <v>6070.0667999999996</v>
      </c>
      <c r="T3781">
        <v>0</v>
      </c>
      <c r="U3781">
        <v>0</v>
      </c>
      <c r="V3781">
        <v>0</v>
      </c>
      <c r="W3781">
        <v>0</v>
      </c>
      <c r="X3781">
        <v>0</v>
      </c>
      <c r="Y3781">
        <v>0</v>
      </c>
      <c r="Z3781">
        <v>0</v>
      </c>
      <c r="AA3781">
        <v>0</v>
      </c>
      <c r="AB3781">
        <v>0</v>
      </c>
      <c r="AC3781">
        <v>0</v>
      </c>
      <c r="AD3781">
        <v>0</v>
      </c>
      <c r="AE3781">
        <v>0</v>
      </c>
      <c r="AF3781">
        <v>0</v>
      </c>
      <c r="AG3781">
        <v>0</v>
      </c>
      <c r="BD3781">
        <v>8</v>
      </c>
      <c r="BE3781">
        <v>9323102</v>
      </c>
      <c r="BF3781">
        <v>9324104</v>
      </c>
      <c r="BG3781">
        <v>9324203</v>
      </c>
      <c r="BH3781">
        <v>9324302</v>
      </c>
      <c r="BI3781">
        <v>9324404</v>
      </c>
      <c r="BJ3781">
        <v>9312102</v>
      </c>
      <c r="BK3781">
        <v>9311104</v>
      </c>
      <c r="BL3781">
        <v>9315102</v>
      </c>
    </row>
    <row r="3782" spans="1:67" x14ac:dyDescent="0.15">
      <c r="A3782">
        <v>3781</v>
      </c>
      <c r="B3782" t="s">
        <v>4374</v>
      </c>
      <c r="E3782">
        <f>机器人辅助表!B3782</f>
        <v>49</v>
      </c>
      <c r="F3782">
        <v>2</v>
      </c>
      <c r="G3782">
        <v>58101</v>
      </c>
      <c r="H3782">
        <v>0</v>
      </c>
      <c r="I3782">
        <f>机器人辅助表!H3782</f>
        <v>12203.291900640046</v>
      </c>
      <c r="J3782">
        <v>2</v>
      </c>
      <c r="K3782">
        <v>4</v>
      </c>
      <c r="L3782">
        <v>1</v>
      </c>
      <c r="M3782" s="2">
        <f>机器人辅助表!C3782</f>
        <v>73337.595793326996</v>
      </c>
      <c r="N3782" s="2">
        <v>2</v>
      </c>
      <c r="O3782" s="2">
        <f>机器人辅助表!D3782</f>
        <v>3242.2730244002018</v>
      </c>
      <c r="P3782" s="2">
        <v>3</v>
      </c>
      <c r="Q3782" s="2">
        <f>机器人辅助表!E3782</f>
        <v>1441.0102330667567</v>
      </c>
      <c r="R3782" s="2">
        <v>6</v>
      </c>
      <c r="S3782" s="2">
        <f>机器人辅助表!F3782</f>
        <v>7507.7141999999994</v>
      </c>
      <c r="T3782">
        <v>0</v>
      </c>
      <c r="U3782">
        <v>0</v>
      </c>
      <c r="V3782">
        <v>0</v>
      </c>
      <c r="W3782">
        <v>0</v>
      </c>
      <c r="X3782">
        <v>0</v>
      </c>
      <c r="Y3782">
        <v>0</v>
      </c>
      <c r="Z3782">
        <v>0</v>
      </c>
      <c r="AA3782">
        <v>0</v>
      </c>
      <c r="AB3782">
        <v>0</v>
      </c>
      <c r="AC3782">
        <v>0</v>
      </c>
      <c r="AD3782">
        <v>0</v>
      </c>
      <c r="AE3782">
        <v>0</v>
      </c>
      <c r="AF3782">
        <v>0</v>
      </c>
      <c r="AG3782">
        <v>0</v>
      </c>
      <c r="BD3782">
        <v>11</v>
      </c>
      <c r="BE3782">
        <v>9211102</v>
      </c>
      <c r="BF3782">
        <v>9214102</v>
      </c>
      <c r="BG3782">
        <v>9214202</v>
      </c>
      <c r="BH3782">
        <v>9214303</v>
      </c>
      <c r="BI3782">
        <v>9214403</v>
      </c>
      <c r="BJ3782">
        <v>9222103</v>
      </c>
      <c r="BK3782">
        <v>9223102</v>
      </c>
      <c r="BL3782">
        <v>9223203</v>
      </c>
      <c r="BM3782">
        <v>9223302</v>
      </c>
      <c r="BN3782">
        <v>9223403</v>
      </c>
      <c r="BO3782">
        <v>9215102</v>
      </c>
    </row>
    <row r="3783" spans="1:67" x14ac:dyDescent="0.15">
      <c r="A3783">
        <v>3782</v>
      </c>
      <c r="B3783" t="s">
        <v>4375</v>
      </c>
      <c r="E3783">
        <f>机器人辅助表!B3783</f>
        <v>46</v>
      </c>
      <c r="F3783">
        <v>2</v>
      </c>
      <c r="G3783">
        <v>58101</v>
      </c>
      <c r="H3783">
        <v>0</v>
      </c>
      <c r="I3783">
        <f>机器人辅助表!H3783</f>
        <v>11724.40471203265</v>
      </c>
      <c r="J3783">
        <v>2</v>
      </c>
      <c r="K3783">
        <v>4</v>
      </c>
      <c r="L3783">
        <v>1</v>
      </c>
      <c r="M3783" s="2">
        <f>机器人辅助表!C3783</f>
        <v>64624.037915288856</v>
      </c>
      <c r="N3783" s="2">
        <v>2</v>
      </c>
      <c r="O3783" s="2">
        <f>机器人辅助表!D3783</f>
        <v>3055.1088180569914</v>
      </c>
      <c r="P3783" s="2">
        <v>3</v>
      </c>
      <c r="Q3783" s="2">
        <f>机器人辅助表!E3783</f>
        <v>1357.8261413586631</v>
      </c>
      <c r="R3783" s="2">
        <v>6</v>
      </c>
      <c r="S3783" s="2">
        <f>机器人辅助表!F3783</f>
        <v>8154.2375999999995</v>
      </c>
      <c r="T3783">
        <v>0</v>
      </c>
      <c r="U3783">
        <v>0</v>
      </c>
      <c r="V3783">
        <v>0</v>
      </c>
      <c r="W3783">
        <v>0</v>
      </c>
      <c r="X3783">
        <v>0</v>
      </c>
      <c r="Y3783">
        <v>0</v>
      </c>
      <c r="Z3783">
        <v>0</v>
      </c>
      <c r="AA3783">
        <v>0</v>
      </c>
      <c r="AB3783">
        <v>0</v>
      </c>
      <c r="AC3783">
        <v>0</v>
      </c>
      <c r="AD3783">
        <v>0</v>
      </c>
      <c r="AE3783">
        <v>0</v>
      </c>
      <c r="AF3783">
        <v>0</v>
      </c>
      <c r="AG3783">
        <v>0</v>
      </c>
      <c r="BD3783">
        <v>11</v>
      </c>
      <c r="BE3783">
        <v>9211104</v>
      </c>
      <c r="BF3783">
        <v>9214103</v>
      </c>
      <c r="BG3783">
        <v>9214203</v>
      </c>
      <c r="BH3783">
        <v>9214304</v>
      </c>
      <c r="BI3783">
        <v>9214403</v>
      </c>
      <c r="BJ3783">
        <v>9222103</v>
      </c>
      <c r="BK3783">
        <v>9223104</v>
      </c>
      <c r="BL3783">
        <v>9223204</v>
      </c>
      <c r="BM3783">
        <v>9223303</v>
      </c>
      <c r="BN3783">
        <v>9223403</v>
      </c>
      <c r="BO3783">
        <v>9215102</v>
      </c>
    </row>
    <row r="3784" spans="1:67" x14ac:dyDescent="0.15">
      <c r="A3784">
        <v>3783</v>
      </c>
      <c r="B3784" t="s">
        <v>1683</v>
      </c>
      <c r="E3784">
        <f>机器人辅助表!B3784</f>
        <v>35</v>
      </c>
      <c r="F3784">
        <v>2</v>
      </c>
      <c r="G3784">
        <v>58101</v>
      </c>
      <c r="H3784">
        <v>0</v>
      </c>
      <c r="I3784">
        <f>机器人辅助表!H3784</f>
        <v>3713.3638077495652</v>
      </c>
      <c r="J3784">
        <v>2</v>
      </c>
      <c r="K3784">
        <v>4</v>
      </c>
      <c r="L3784">
        <v>1</v>
      </c>
      <c r="M3784" s="2">
        <f>机器人辅助表!C3784</f>
        <v>13333.006899130438</v>
      </c>
      <c r="N3784" s="2">
        <v>2</v>
      </c>
      <c r="O3784" s="2">
        <f>机器人辅助表!D3784</f>
        <v>820.90545495652191</v>
      </c>
      <c r="P3784" s="2">
        <v>3</v>
      </c>
      <c r="Q3784" s="2">
        <f>机器人辅助表!E3784</f>
        <v>364.84686886956536</v>
      </c>
      <c r="R3784" s="2">
        <v>6</v>
      </c>
      <c r="S3784" s="2">
        <f>机器人辅助表!F3784</f>
        <v>4045.2860000000001</v>
      </c>
      <c r="T3784">
        <v>0</v>
      </c>
      <c r="U3784">
        <v>0</v>
      </c>
      <c r="V3784">
        <v>0</v>
      </c>
      <c r="W3784">
        <v>0</v>
      </c>
      <c r="X3784">
        <v>0</v>
      </c>
      <c r="Y3784">
        <v>0</v>
      </c>
      <c r="Z3784">
        <v>0</v>
      </c>
      <c r="AA3784">
        <v>0</v>
      </c>
      <c r="AB3784">
        <v>0</v>
      </c>
      <c r="AC3784">
        <v>0</v>
      </c>
      <c r="AD3784">
        <v>0</v>
      </c>
      <c r="AE3784">
        <v>0</v>
      </c>
      <c r="AF3784">
        <v>0</v>
      </c>
      <c r="AG3784">
        <v>0</v>
      </c>
      <c r="BD3784">
        <v>11</v>
      </c>
      <c r="BE3784">
        <v>9211103</v>
      </c>
      <c r="BF3784">
        <v>9214102</v>
      </c>
      <c r="BG3784">
        <v>9214203</v>
      </c>
      <c r="BH3784">
        <v>9214304</v>
      </c>
      <c r="BI3784">
        <v>9214403</v>
      </c>
      <c r="BJ3784">
        <v>9222102</v>
      </c>
      <c r="BK3784">
        <v>9223103</v>
      </c>
      <c r="BL3784">
        <v>9223204</v>
      </c>
      <c r="BM3784">
        <v>9223302</v>
      </c>
      <c r="BN3784">
        <v>9223402</v>
      </c>
      <c r="BO3784">
        <v>9215104</v>
      </c>
    </row>
    <row r="3785" spans="1:67" x14ac:dyDescent="0.15">
      <c r="A3785">
        <v>3784</v>
      </c>
      <c r="B3785" t="s">
        <v>4376</v>
      </c>
      <c r="E3785">
        <f>机器人辅助表!B3785</f>
        <v>35</v>
      </c>
      <c r="F3785">
        <v>3</v>
      </c>
      <c r="G3785">
        <v>58201</v>
      </c>
      <c r="H3785">
        <v>0</v>
      </c>
      <c r="I3785">
        <f>机器人辅助表!H3785</f>
        <v>7208.2944503373928</v>
      </c>
      <c r="J3785">
        <v>2</v>
      </c>
      <c r="K3785">
        <v>4</v>
      </c>
      <c r="L3785">
        <v>1</v>
      </c>
      <c r="M3785" s="2">
        <f>机器人辅助表!C3785</f>
        <v>25881.719274782612</v>
      </c>
      <c r="N3785" s="2">
        <v>2</v>
      </c>
      <c r="O3785" s="2">
        <f>机器人辅助表!D3785</f>
        <v>1593.5223537391307</v>
      </c>
      <c r="P3785" s="2">
        <v>3</v>
      </c>
      <c r="Q3785" s="2">
        <f>机器人辅助表!E3785</f>
        <v>708.23215721739155</v>
      </c>
      <c r="R3785" s="2">
        <v>6</v>
      </c>
      <c r="S3785" s="2">
        <f>机器人辅助表!F3785</f>
        <v>7852.6140000000005</v>
      </c>
      <c r="T3785">
        <v>0</v>
      </c>
      <c r="U3785">
        <v>0</v>
      </c>
      <c r="V3785">
        <v>0</v>
      </c>
      <c r="W3785">
        <v>0</v>
      </c>
      <c r="X3785">
        <v>0</v>
      </c>
      <c r="Y3785">
        <v>0</v>
      </c>
      <c r="Z3785">
        <v>0</v>
      </c>
      <c r="AA3785">
        <v>0</v>
      </c>
      <c r="AB3785">
        <v>0</v>
      </c>
      <c r="AC3785">
        <v>0</v>
      </c>
      <c r="AD3785">
        <v>0</v>
      </c>
      <c r="AE3785">
        <v>0</v>
      </c>
      <c r="AF3785">
        <v>0</v>
      </c>
      <c r="AG3785">
        <v>0</v>
      </c>
      <c r="BD3785">
        <v>8</v>
      </c>
      <c r="BE3785">
        <v>9323102</v>
      </c>
      <c r="BF3785">
        <v>9324102</v>
      </c>
      <c r="BG3785">
        <v>9324204</v>
      </c>
      <c r="BH3785">
        <v>9324304</v>
      </c>
      <c r="BI3785">
        <v>9324403</v>
      </c>
      <c r="BJ3785">
        <v>9312104</v>
      </c>
      <c r="BK3785">
        <v>9311103</v>
      </c>
      <c r="BL3785">
        <v>9315104</v>
      </c>
    </row>
    <row r="3786" spans="1:67" x14ac:dyDescent="0.15">
      <c r="A3786">
        <v>3785</v>
      </c>
      <c r="B3786" t="s">
        <v>4377</v>
      </c>
      <c r="E3786">
        <f>机器人辅助表!B3786</f>
        <v>32</v>
      </c>
      <c r="F3786">
        <v>2</v>
      </c>
      <c r="G3786">
        <v>58101</v>
      </c>
      <c r="H3786">
        <v>0</v>
      </c>
      <c r="I3786">
        <f>机器人辅助表!H3786</f>
        <v>5727.4954612237807</v>
      </c>
      <c r="J3786">
        <v>2</v>
      </c>
      <c r="K3786">
        <v>4</v>
      </c>
      <c r="L3786">
        <v>1</v>
      </c>
      <c r="M3786" s="2">
        <f>机器人辅助表!C3786</f>
        <v>18348.819935393985</v>
      </c>
      <c r="N3786" s="2">
        <v>2</v>
      </c>
      <c r="O3786" s="2">
        <f>机器人辅助表!D3786</f>
        <v>1161.3575568028095</v>
      </c>
      <c r="P3786" s="2">
        <v>3</v>
      </c>
      <c r="Q3786" s="2">
        <f>机器人辅助表!E3786</f>
        <v>516.15891413458212</v>
      </c>
      <c r="R3786" s="2">
        <v>6</v>
      </c>
      <c r="S3786" s="2">
        <f>机器人辅助表!F3786</f>
        <v>6945.4223999999995</v>
      </c>
      <c r="T3786">
        <v>0</v>
      </c>
      <c r="U3786">
        <v>0</v>
      </c>
      <c r="V3786">
        <v>0</v>
      </c>
      <c r="W3786">
        <v>0</v>
      </c>
      <c r="X3786">
        <v>0</v>
      </c>
      <c r="Y3786">
        <v>0</v>
      </c>
      <c r="Z3786">
        <v>0</v>
      </c>
      <c r="AA3786">
        <v>0</v>
      </c>
      <c r="AB3786">
        <v>0</v>
      </c>
      <c r="AC3786">
        <v>0</v>
      </c>
      <c r="AD3786">
        <v>0</v>
      </c>
      <c r="AE3786">
        <v>0</v>
      </c>
      <c r="AF3786">
        <v>0</v>
      </c>
      <c r="AG3786">
        <v>0</v>
      </c>
      <c r="BD3786">
        <v>11</v>
      </c>
      <c r="BE3786">
        <v>9211103</v>
      </c>
      <c r="BF3786">
        <v>9214104</v>
      </c>
      <c r="BG3786">
        <v>9214204</v>
      </c>
      <c r="BH3786">
        <v>9214303</v>
      </c>
      <c r="BI3786">
        <v>9214402</v>
      </c>
      <c r="BJ3786">
        <v>9222104</v>
      </c>
      <c r="BK3786">
        <v>9223103</v>
      </c>
      <c r="BL3786">
        <v>9223204</v>
      </c>
      <c r="BM3786">
        <v>9223302</v>
      </c>
      <c r="BN3786">
        <v>9223402</v>
      </c>
      <c r="BO3786">
        <v>9215104</v>
      </c>
    </row>
    <row r="3787" spans="1:67" x14ac:dyDescent="0.15">
      <c r="A3787">
        <v>3786</v>
      </c>
      <c r="B3787" t="s">
        <v>1684</v>
      </c>
      <c r="E3787">
        <f>机器人辅助表!B3787</f>
        <v>47</v>
      </c>
      <c r="F3787">
        <v>3</v>
      </c>
      <c r="G3787">
        <v>58201</v>
      </c>
      <c r="H3787">
        <v>0</v>
      </c>
      <c r="I3787">
        <f>机器人辅助表!H3787</f>
        <v>12453.897166295132</v>
      </c>
      <c r="J3787">
        <v>2</v>
      </c>
      <c r="K3787">
        <v>4</v>
      </c>
      <c r="L3787">
        <v>1</v>
      </c>
      <c r="M3787" s="2">
        <f>机器人辅助表!C3787</f>
        <v>70748.778466003569</v>
      </c>
      <c r="N3787" s="2">
        <v>2</v>
      </c>
      <c r="O3787" s="2">
        <f>机器人辅助表!D3787</f>
        <v>3269.3555159578605</v>
      </c>
      <c r="P3787" s="2">
        <v>3</v>
      </c>
      <c r="Q3787" s="2">
        <f>机器人辅助表!E3787</f>
        <v>1453.0468959812715</v>
      </c>
      <c r="R3787" s="2">
        <v>6</v>
      </c>
      <c r="S3787" s="2">
        <f>机器人辅助表!F3787</f>
        <v>8311.4531999999999</v>
      </c>
      <c r="T3787">
        <v>0</v>
      </c>
      <c r="U3787">
        <v>0</v>
      </c>
      <c r="V3787">
        <v>0</v>
      </c>
      <c r="W3787">
        <v>0</v>
      </c>
      <c r="X3787">
        <v>0</v>
      </c>
      <c r="Y3787">
        <v>0</v>
      </c>
      <c r="Z3787">
        <v>0</v>
      </c>
      <c r="AA3787">
        <v>0</v>
      </c>
      <c r="AB3787">
        <v>0</v>
      </c>
      <c r="AC3787">
        <v>0</v>
      </c>
      <c r="AD3787">
        <v>0</v>
      </c>
      <c r="AE3787">
        <v>0</v>
      </c>
      <c r="AF3787">
        <v>0</v>
      </c>
      <c r="AG3787">
        <v>0</v>
      </c>
      <c r="BD3787">
        <v>8</v>
      </c>
      <c r="BE3787">
        <v>9323103</v>
      </c>
      <c r="BF3787">
        <v>9324102</v>
      </c>
      <c r="BG3787">
        <v>9324204</v>
      </c>
      <c r="BH3787">
        <v>9324304</v>
      </c>
      <c r="BI3787">
        <v>9324403</v>
      </c>
      <c r="BJ3787">
        <v>9312103</v>
      </c>
      <c r="BK3787">
        <v>9311104</v>
      </c>
      <c r="BL3787">
        <v>9315104</v>
      </c>
    </row>
    <row r="3788" spans="1:67" x14ac:dyDescent="0.15">
      <c r="A3788">
        <v>3787</v>
      </c>
      <c r="B3788" t="s">
        <v>4378</v>
      </c>
      <c r="E3788">
        <f>机器人辅助表!B3788</f>
        <v>24</v>
      </c>
      <c r="F3788">
        <v>3</v>
      </c>
      <c r="G3788">
        <v>58201</v>
      </c>
      <c r="H3788">
        <v>0</v>
      </c>
      <c r="I3788">
        <f>机器人辅助表!H3788</f>
        <v>4168.1890833474781</v>
      </c>
      <c r="J3788">
        <v>2</v>
      </c>
      <c r="K3788">
        <v>4</v>
      </c>
      <c r="L3788">
        <v>1</v>
      </c>
      <c r="M3788" s="2">
        <f>机器人辅助表!C3788</f>
        <v>8681.0799436521756</v>
      </c>
      <c r="N3788" s="2">
        <v>2</v>
      </c>
      <c r="O3788" s="2">
        <f>机器人辅助表!D3788</f>
        <v>649.72739703010041</v>
      </c>
      <c r="P3788" s="2">
        <v>3</v>
      </c>
      <c r="Q3788" s="2">
        <f>机器人辅助表!E3788</f>
        <v>288.76773201337795</v>
      </c>
      <c r="R3788" s="2">
        <v>6</v>
      </c>
      <c r="S3788" s="2">
        <f>机器人辅助表!F3788</f>
        <v>6434.5664000000006</v>
      </c>
      <c r="T3788">
        <v>0</v>
      </c>
      <c r="U3788">
        <v>0</v>
      </c>
      <c r="V3788">
        <v>0</v>
      </c>
      <c r="W3788">
        <v>0</v>
      </c>
      <c r="X3788">
        <v>0</v>
      </c>
      <c r="Y3788">
        <v>0</v>
      </c>
      <c r="Z3788">
        <v>0</v>
      </c>
      <c r="AA3788">
        <v>0</v>
      </c>
      <c r="AB3788">
        <v>0</v>
      </c>
      <c r="AC3788">
        <v>0</v>
      </c>
      <c r="AD3788">
        <v>0</v>
      </c>
      <c r="AE3788">
        <v>0</v>
      </c>
      <c r="AF3788">
        <v>0</v>
      </c>
      <c r="AG3788">
        <v>0</v>
      </c>
      <c r="BD3788">
        <v>8</v>
      </c>
      <c r="BE3788">
        <v>9323103</v>
      </c>
      <c r="BF3788">
        <v>9324104</v>
      </c>
      <c r="BG3788">
        <v>9324203</v>
      </c>
      <c r="BH3788">
        <v>9324303</v>
      </c>
      <c r="BI3788">
        <v>9324402</v>
      </c>
      <c r="BJ3788">
        <v>9312102</v>
      </c>
      <c r="BK3788">
        <v>9311102</v>
      </c>
      <c r="BL3788">
        <v>9315102</v>
      </c>
    </row>
    <row r="3789" spans="1:67" x14ac:dyDescent="0.15">
      <c r="A3789">
        <v>3788</v>
      </c>
      <c r="B3789" t="s">
        <v>1685</v>
      </c>
      <c r="E3789">
        <f>机器人辅助表!B3789</f>
        <v>33</v>
      </c>
      <c r="F3789">
        <v>3</v>
      </c>
      <c r="G3789">
        <v>58201</v>
      </c>
      <c r="H3789">
        <v>0</v>
      </c>
      <c r="I3789">
        <f>机器人辅助表!H3789</f>
        <v>5900.9126266610592</v>
      </c>
      <c r="J3789">
        <v>2</v>
      </c>
      <c r="K3789">
        <v>4</v>
      </c>
      <c r="L3789">
        <v>1</v>
      </c>
      <c r="M3789" s="2">
        <f>机器人辅助表!C3789</f>
        <v>19689.067218137974</v>
      </c>
      <c r="N3789" s="2">
        <v>2</v>
      </c>
      <c r="O3789" s="2">
        <f>机器人辅助表!D3789</f>
        <v>1234.3880161098668</v>
      </c>
      <c r="P3789" s="2">
        <v>3</v>
      </c>
      <c r="Q3789" s="2">
        <f>机器人辅助表!E3789</f>
        <v>548.61689604882986</v>
      </c>
      <c r="R3789" s="2">
        <v>6</v>
      </c>
      <c r="S3789" s="2">
        <f>机器人辅助表!F3789</f>
        <v>6902.5281999999988</v>
      </c>
      <c r="T3789">
        <v>0</v>
      </c>
      <c r="U3789">
        <v>0</v>
      </c>
      <c r="V3789">
        <v>0</v>
      </c>
      <c r="W3789">
        <v>0</v>
      </c>
      <c r="X3789">
        <v>0</v>
      </c>
      <c r="Y3789">
        <v>0</v>
      </c>
      <c r="Z3789">
        <v>0</v>
      </c>
      <c r="AA3789">
        <v>0</v>
      </c>
      <c r="AB3789">
        <v>0</v>
      </c>
      <c r="AC3789">
        <v>0</v>
      </c>
      <c r="AD3789">
        <v>0</v>
      </c>
      <c r="AE3789">
        <v>0</v>
      </c>
      <c r="AF3789">
        <v>0</v>
      </c>
      <c r="AG3789">
        <v>0</v>
      </c>
      <c r="BD3789">
        <v>8</v>
      </c>
      <c r="BE3789">
        <v>9323104</v>
      </c>
      <c r="BF3789">
        <v>9324103</v>
      </c>
      <c r="BG3789">
        <v>9324202</v>
      </c>
      <c r="BH3789">
        <v>9324304</v>
      </c>
      <c r="BI3789">
        <v>9324404</v>
      </c>
      <c r="BJ3789">
        <v>9312104</v>
      </c>
      <c r="BK3789">
        <v>9311104</v>
      </c>
      <c r="BL3789">
        <v>9315103</v>
      </c>
    </row>
    <row r="3790" spans="1:67" x14ac:dyDescent="0.15">
      <c r="A3790">
        <v>3789</v>
      </c>
      <c r="B3790" t="s">
        <v>4379</v>
      </c>
      <c r="E3790">
        <f>机器人辅助表!B3790</f>
        <v>32</v>
      </c>
      <c r="F3790">
        <v>2</v>
      </c>
      <c r="G3790">
        <v>58101</v>
      </c>
      <c r="H3790">
        <v>0</v>
      </c>
      <c r="I3790">
        <f>机器人辅助表!H3790</f>
        <v>6636.6217249100964</v>
      </c>
      <c r="J3790">
        <v>2</v>
      </c>
      <c r="K3790">
        <v>4</v>
      </c>
      <c r="L3790">
        <v>1</v>
      </c>
      <c r="M3790" s="2">
        <f>机器人辅助表!C3790</f>
        <v>21261.331036250172</v>
      </c>
      <c r="N3790" s="2">
        <v>2</v>
      </c>
      <c r="O3790" s="2">
        <f>机器人辅助表!D3790</f>
        <v>1345.700026136589</v>
      </c>
      <c r="P3790" s="2">
        <v>3</v>
      </c>
      <c r="Q3790" s="2">
        <f>机器人辅助表!E3790</f>
        <v>598.08890050515072</v>
      </c>
      <c r="R3790" s="2">
        <v>6</v>
      </c>
      <c r="S3790" s="2">
        <f>机器人辅助表!F3790</f>
        <v>8047.8703999999998</v>
      </c>
      <c r="T3790">
        <v>0</v>
      </c>
      <c r="U3790">
        <v>0</v>
      </c>
      <c r="V3790">
        <v>0</v>
      </c>
      <c r="W3790">
        <v>0</v>
      </c>
      <c r="X3790">
        <v>0</v>
      </c>
      <c r="Y3790">
        <v>0</v>
      </c>
      <c r="Z3790">
        <v>0</v>
      </c>
      <c r="AA3790">
        <v>0</v>
      </c>
      <c r="AB3790">
        <v>0</v>
      </c>
      <c r="AC3790">
        <v>0</v>
      </c>
      <c r="AD3790">
        <v>0</v>
      </c>
      <c r="AE3790">
        <v>0</v>
      </c>
      <c r="AF3790">
        <v>0</v>
      </c>
      <c r="AG3790">
        <v>0</v>
      </c>
      <c r="BD3790">
        <v>11</v>
      </c>
      <c r="BE3790">
        <v>9211102</v>
      </c>
      <c r="BF3790">
        <v>9214103</v>
      </c>
      <c r="BG3790">
        <v>9214203</v>
      </c>
      <c r="BH3790">
        <v>9214303</v>
      </c>
      <c r="BI3790">
        <v>9214403</v>
      </c>
      <c r="BJ3790">
        <v>9222102</v>
      </c>
      <c r="BK3790">
        <v>9223103</v>
      </c>
      <c r="BL3790">
        <v>9223202</v>
      </c>
      <c r="BM3790">
        <v>9223304</v>
      </c>
      <c r="BN3790">
        <v>9223404</v>
      </c>
      <c r="BO3790">
        <v>9215104</v>
      </c>
    </row>
    <row r="3791" spans="1:67" x14ac:dyDescent="0.15">
      <c r="A3791">
        <v>3790</v>
      </c>
      <c r="B3791" t="s">
        <v>4380</v>
      </c>
      <c r="E3791">
        <f>机器人辅助表!B3791</f>
        <v>50</v>
      </c>
      <c r="F3791">
        <v>2</v>
      </c>
      <c r="G3791">
        <v>58101</v>
      </c>
      <c r="H3791">
        <v>0</v>
      </c>
      <c r="I3791">
        <f>机器人辅助表!H3791</f>
        <v>18253.521897370443</v>
      </c>
      <c r="J3791">
        <v>2</v>
      </c>
      <c r="K3791">
        <v>4</v>
      </c>
      <c r="L3791">
        <v>1</v>
      </c>
      <c r="M3791" s="2">
        <f>机器人辅助表!C3791</f>
        <v>112794.16827130441</v>
      </c>
      <c r="N3791" s="2">
        <v>2</v>
      </c>
      <c r="O3791" s="2">
        <f>机器人辅助表!D3791</f>
        <v>4880.5168963545175</v>
      </c>
      <c r="P3791" s="2">
        <v>3</v>
      </c>
      <c r="Q3791" s="2">
        <f>机器人辅助表!E3791</f>
        <v>2169.1186206020079</v>
      </c>
      <c r="R3791" s="2">
        <v>6</v>
      </c>
      <c r="S3791" s="2">
        <f>机器人辅助表!F3791</f>
        <v>10734.9</v>
      </c>
      <c r="T3791">
        <v>0</v>
      </c>
      <c r="U3791">
        <v>0</v>
      </c>
      <c r="V3791">
        <v>0</v>
      </c>
      <c r="W3791">
        <v>0</v>
      </c>
      <c r="X3791">
        <v>0</v>
      </c>
      <c r="Y3791">
        <v>0</v>
      </c>
      <c r="Z3791">
        <v>0</v>
      </c>
      <c r="AA3791">
        <v>0</v>
      </c>
      <c r="AB3791">
        <v>0</v>
      </c>
      <c r="AC3791">
        <v>0</v>
      </c>
      <c r="AD3791">
        <v>0</v>
      </c>
      <c r="AE3791">
        <v>0</v>
      </c>
      <c r="AF3791">
        <v>0</v>
      </c>
      <c r="AG3791">
        <v>0</v>
      </c>
      <c r="BD3791">
        <v>11</v>
      </c>
      <c r="BE3791">
        <v>9211104</v>
      </c>
      <c r="BF3791">
        <v>9214103</v>
      </c>
      <c r="BG3791">
        <v>9214203</v>
      </c>
      <c r="BH3791">
        <v>9214304</v>
      </c>
      <c r="BI3791">
        <v>9214404</v>
      </c>
      <c r="BJ3791">
        <v>9222102</v>
      </c>
      <c r="BK3791">
        <v>9223104</v>
      </c>
      <c r="BL3791">
        <v>9223203</v>
      </c>
      <c r="BM3791">
        <v>9223303</v>
      </c>
      <c r="BN3791">
        <v>9223403</v>
      </c>
      <c r="BO3791">
        <v>9215104</v>
      </c>
    </row>
    <row r="3792" spans="1:67" x14ac:dyDescent="0.15">
      <c r="A3792">
        <v>3791</v>
      </c>
      <c r="B3792" t="s">
        <v>4381</v>
      </c>
      <c r="E3792">
        <f>机器人辅助表!B3792</f>
        <v>48</v>
      </c>
      <c r="F3792">
        <v>3</v>
      </c>
      <c r="G3792">
        <v>58201</v>
      </c>
      <c r="H3792">
        <v>0</v>
      </c>
      <c r="I3792">
        <f>机器人辅助表!H3792</f>
        <v>18114.904570006845</v>
      </c>
      <c r="J3792">
        <v>2</v>
      </c>
      <c r="K3792">
        <v>4</v>
      </c>
      <c r="L3792">
        <v>1</v>
      </c>
      <c r="M3792" s="2">
        <f>机器人辅助表!C3792</f>
        <v>105913.49317091065</v>
      </c>
      <c r="N3792" s="2">
        <v>2</v>
      </c>
      <c r="O3792" s="2">
        <f>机器人辅助表!D3792</f>
        <v>4786.2288896556547</v>
      </c>
      <c r="P3792" s="2">
        <v>3</v>
      </c>
      <c r="Q3792" s="2">
        <f>机器人辅助表!E3792</f>
        <v>2127.2128398469576</v>
      </c>
      <c r="R3792" s="2">
        <v>6</v>
      </c>
      <c r="S3792" s="2">
        <f>机器人辅助表!F3792</f>
        <v>11605.212799999999</v>
      </c>
      <c r="T3792">
        <v>0</v>
      </c>
      <c r="U3792">
        <v>0</v>
      </c>
      <c r="V3792">
        <v>0</v>
      </c>
      <c r="W3792">
        <v>0</v>
      </c>
      <c r="X3792">
        <v>0</v>
      </c>
      <c r="Y3792">
        <v>0</v>
      </c>
      <c r="Z3792">
        <v>0</v>
      </c>
      <c r="AA3792">
        <v>0</v>
      </c>
      <c r="AB3792">
        <v>0</v>
      </c>
      <c r="AC3792">
        <v>0</v>
      </c>
      <c r="AD3792">
        <v>0</v>
      </c>
      <c r="AE3792">
        <v>0</v>
      </c>
      <c r="AF3792">
        <v>0</v>
      </c>
      <c r="AG3792">
        <v>0</v>
      </c>
      <c r="BD3792">
        <v>8</v>
      </c>
      <c r="BE3792">
        <v>9323104</v>
      </c>
      <c r="BF3792">
        <v>9324104</v>
      </c>
      <c r="BG3792">
        <v>9324202</v>
      </c>
      <c r="BH3792">
        <v>9324303</v>
      </c>
      <c r="BI3792">
        <v>9324403</v>
      </c>
      <c r="BJ3792">
        <v>9312103</v>
      </c>
      <c r="BK3792">
        <v>9311103</v>
      </c>
      <c r="BL3792">
        <v>9315104</v>
      </c>
    </row>
    <row r="3793" spans="1:67" x14ac:dyDescent="0.15">
      <c r="A3793">
        <v>3792</v>
      </c>
      <c r="B3793" t="s">
        <v>4382</v>
      </c>
      <c r="E3793">
        <f>机器人辅助表!B3793</f>
        <v>37</v>
      </c>
      <c r="F3793">
        <v>2</v>
      </c>
      <c r="G3793">
        <v>58101</v>
      </c>
      <c r="H3793">
        <v>0</v>
      </c>
      <c r="I3793">
        <f>机器人辅助表!H3793</f>
        <v>4562.305111699332</v>
      </c>
      <c r="J3793">
        <v>2</v>
      </c>
      <c r="K3793">
        <v>4</v>
      </c>
      <c r="L3793">
        <v>1</v>
      </c>
      <c r="M3793" s="2">
        <f>机器人辅助表!C3793</f>
        <v>17752.670971065785</v>
      </c>
      <c r="N3793" s="2">
        <v>2</v>
      </c>
      <c r="O3793" s="2">
        <f>机器人辅助表!D3793</f>
        <v>1053.5589993970236</v>
      </c>
      <c r="P3793" s="2">
        <v>3</v>
      </c>
      <c r="Q3793" s="2">
        <f>机器人辅助表!E3793</f>
        <v>468.24844417645494</v>
      </c>
      <c r="R3793" s="2">
        <v>6</v>
      </c>
      <c r="S3793" s="2">
        <f>机器人辅助表!F3793</f>
        <v>4617.6666000000005</v>
      </c>
      <c r="T3793">
        <v>0</v>
      </c>
      <c r="U3793">
        <v>0</v>
      </c>
      <c r="V3793">
        <v>0</v>
      </c>
      <c r="W3793">
        <v>0</v>
      </c>
      <c r="X3793">
        <v>0</v>
      </c>
      <c r="Y3793">
        <v>0</v>
      </c>
      <c r="Z3793">
        <v>0</v>
      </c>
      <c r="AA3793">
        <v>0</v>
      </c>
      <c r="AB3793">
        <v>0</v>
      </c>
      <c r="AC3793">
        <v>0</v>
      </c>
      <c r="AD3793">
        <v>0</v>
      </c>
      <c r="AE3793">
        <v>0</v>
      </c>
      <c r="AF3793">
        <v>0</v>
      </c>
      <c r="AG3793">
        <v>0</v>
      </c>
      <c r="BD3793">
        <v>11</v>
      </c>
      <c r="BE3793">
        <v>9211102</v>
      </c>
      <c r="BF3793">
        <v>9214103</v>
      </c>
      <c r="BG3793">
        <v>9214204</v>
      </c>
      <c r="BH3793">
        <v>9214303</v>
      </c>
      <c r="BI3793">
        <v>9214404</v>
      </c>
      <c r="BJ3793">
        <v>9222104</v>
      </c>
      <c r="BK3793">
        <v>9223104</v>
      </c>
      <c r="BL3793">
        <v>9223203</v>
      </c>
      <c r="BM3793">
        <v>9223303</v>
      </c>
      <c r="BN3793">
        <v>9223404</v>
      </c>
      <c r="BO3793">
        <v>9215104</v>
      </c>
    </row>
    <row r="3794" spans="1:67" x14ac:dyDescent="0.15">
      <c r="A3794">
        <v>3793</v>
      </c>
      <c r="B3794" t="s">
        <v>4383</v>
      </c>
      <c r="E3794">
        <f>机器人辅助表!B3794</f>
        <v>45</v>
      </c>
      <c r="F3794">
        <v>3</v>
      </c>
      <c r="G3794">
        <v>58201</v>
      </c>
      <c r="H3794">
        <v>0</v>
      </c>
      <c r="I3794">
        <f>机器人辅助表!H3794</f>
        <v>12254.875192023172</v>
      </c>
      <c r="J3794">
        <v>2</v>
      </c>
      <c r="K3794">
        <v>4</v>
      </c>
      <c r="L3794">
        <v>1</v>
      </c>
      <c r="M3794" s="2">
        <f>机器人辅助表!C3794</f>
        <v>65440.589409903027</v>
      </c>
      <c r="N3794" s="2">
        <v>2</v>
      </c>
      <c r="O3794" s="2">
        <f>机器人辅助表!D3794</f>
        <v>3166.3905348160542</v>
      </c>
      <c r="P3794" s="2">
        <v>3</v>
      </c>
      <c r="Q3794" s="2">
        <f>机器人辅助表!E3794</f>
        <v>1407.2846821404687</v>
      </c>
      <c r="R3794" s="2">
        <v>6</v>
      </c>
      <c r="S3794" s="2">
        <f>机器人辅助表!F3794</f>
        <v>8885.58</v>
      </c>
      <c r="T3794">
        <v>0</v>
      </c>
      <c r="U3794">
        <v>0</v>
      </c>
      <c r="V3794">
        <v>0</v>
      </c>
      <c r="W3794">
        <v>0</v>
      </c>
      <c r="X3794">
        <v>0</v>
      </c>
      <c r="Y3794">
        <v>0</v>
      </c>
      <c r="Z3794">
        <v>0</v>
      </c>
      <c r="AA3794">
        <v>0</v>
      </c>
      <c r="AB3794">
        <v>0</v>
      </c>
      <c r="AC3794">
        <v>0</v>
      </c>
      <c r="AD3794">
        <v>0</v>
      </c>
      <c r="AE3794">
        <v>0</v>
      </c>
      <c r="AF3794">
        <v>0</v>
      </c>
      <c r="AG3794">
        <v>0</v>
      </c>
      <c r="BD3794">
        <v>8</v>
      </c>
      <c r="BE3794">
        <v>9323103</v>
      </c>
      <c r="BF3794">
        <v>9324104</v>
      </c>
      <c r="BG3794">
        <v>9324204</v>
      </c>
      <c r="BH3794">
        <v>9324304</v>
      </c>
      <c r="BI3794">
        <v>9324402</v>
      </c>
      <c r="BJ3794">
        <v>9312102</v>
      </c>
      <c r="BK3794">
        <v>9311103</v>
      </c>
      <c r="BL3794">
        <v>9315104</v>
      </c>
    </row>
    <row r="3795" spans="1:67" x14ac:dyDescent="0.15">
      <c r="A3795">
        <v>3794</v>
      </c>
      <c r="B3795" t="s">
        <v>1686</v>
      </c>
      <c r="E3795">
        <f>机器人辅助表!B3795</f>
        <v>42</v>
      </c>
      <c r="F3795">
        <v>2</v>
      </c>
      <c r="G3795">
        <v>58101</v>
      </c>
      <c r="H3795">
        <v>0</v>
      </c>
      <c r="I3795">
        <f>机器人辅助表!H3795</f>
        <v>6601.298546967153</v>
      </c>
      <c r="J3795">
        <v>2</v>
      </c>
      <c r="K3795">
        <v>4</v>
      </c>
      <c r="L3795">
        <v>1</v>
      </c>
      <c r="M3795" s="2">
        <f>机器人辅助表!C3795</f>
        <v>31725.912421815672</v>
      </c>
      <c r="N3795" s="2">
        <v>2</v>
      </c>
      <c r="O3795" s="2">
        <f>机器人辅助表!D3795</f>
        <v>1650.5639568000006</v>
      </c>
      <c r="P3795" s="2">
        <v>3</v>
      </c>
      <c r="Q3795" s="2">
        <f>机器人辅助表!E3795</f>
        <v>733.5839808000004</v>
      </c>
      <c r="R3795" s="2">
        <v>6</v>
      </c>
      <c r="S3795" s="2">
        <f>机器人辅助表!F3795</f>
        <v>5434.9931999999999</v>
      </c>
      <c r="T3795">
        <v>0</v>
      </c>
      <c r="U3795">
        <v>0</v>
      </c>
      <c r="V3795">
        <v>0</v>
      </c>
      <c r="W3795">
        <v>0</v>
      </c>
      <c r="X3795">
        <v>0</v>
      </c>
      <c r="Y3795">
        <v>0</v>
      </c>
      <c r="Z3795">
        <v>0</v>
      </c>
      <c r="AA3795">
        <v>0</v>
      </c>
      <c r="AB3795">
        <v>0</v>
      </c>
      <c r="AC3795">
        <v>0</v>
      </c>
      <c r="AD3795">
        <v>0</v>
      </c>
      <c r="AE3795">
        <v>0</v>
      </c>
      <c r="AF3795">
        <v>0</v>
      </c>
      <c r="AG3795">
        <v>0</v>
      </c>
      <c r="BD3795">
        <v>11</v>
      </c>
      <c r="BE3795">
        <v>9211103</v>
      </c>
      <c r="BF3795">
        <v>9214103</v>
      </c>
      <c r="BG3795">
        <v>9214204</v>
      </c>
      <c r="BH3795">
        <v>9214302</v>
      </c>
      <c r="BI3795">
        <v>9214402</v>
      </c>
      <c r="BJ3795">
        <v>9222104</v>
      </c>
      <c r="BK3795">
        <v>9223103</v>
      </c>
      <c r="BL3795">
        <v>9223204</v>
      </c>
      <c r="BM3795">
        <v>9223302</v>
      </c>
      <c r="BN3795">
        <v>9223402</v>
      </c>
      <c r="BO3795">
        <v>9215104</v>
      </c>
    </row>
    <row r="3796" spans="1:67" x14ac:dyDescent="0.15">
      <c r="A3796">
        <v>3795</v>
      </c>
      <c r="B3796" t="s">
        <v>4384</v>
      </c>
      <c r="E3796">
        <f>机器人辅助表!B3796</f>
        <v>34</v>
      </c>
      <c r="F3796">
        <v>2</v>
      </c>
      <c r="G3796">
        <v>58101</v>
      </c>
      <c r="H3796">
        <v>0</v>
      </c>
      <c r="I3796">
        <f>机器人辅助表!H3796</f>
        <v>8021.1512299379492</v>
      </c>
      <c r="J3796">
        <v>2</v>
      </c>
      <c r="K3796">
        <v>4</v>
      </c>
      <c r="L3796">
        <v>1</v>
      </c>
      <c r="M3796" s="2">
        <f>机器人辅助表!C3796</f>
        <v>27797.827378460875</v>
      </c>
      <c r="N3796" s="2">
        <v>2</v>
      </c>
      <c r="O3796" s="2">
        <f>机器人辅助表!D3796</f>
        <v>1726.800123099131</v>
      </c>
      <c r="P3796" s="2">
        <v>3</v>
      </c>
      <c r="Q3796" s="2">
        <f>机器人辅助表!E3796</f>
        <v>767.46672137739154</v>
      </c>
      <c r="R3796" s="2">
        <v>6</v>
      </c>
      <c r="S3796" s="2">
        <f>机器人辅助表!F3796</f>
        <v>9053.2728000000006</v>
      </c>
      <c r="T3796">
        <v>0</v>
      </c>
      <c r="U3796">
        <v>0</v>
      </c>
      <c r="V3796">
        <v>0</v>
      </c>
      <c r="W3796">
        <v>0</v>
      </c>
      <c r="X3796">
        <v>0</v>
      </c>
      <c r="Y3796">
        <v>0</v>
      </c>
      <c r="Z3796">
        <v>0</v>
      </c>
      <c r="AA3796">
        <v>0</v>
      </c>
      <c r="AB3796">
        <v>0</v>
      </c>
      <c r="AC3796">
        <v>0</v>
      </c>
      <c r="AD3796">
        <v>0</v>
      </c>
      <c r="AE3796">
        <v>0</v>
      </c>
      <c r="AF3796">
        <v>0</v>
      </c>
      <c r="AG3796">
        <v>0</v>
      </c>
      <c r="BD3796">
        <v>11</v>
      </c>
      <c r="BE3796">
        <v>9211102</v>
      </c>
      <c r="BF3796">
        <v>9214102</v>
      </c>
      <c r="BG3796">
        <v>9214203</v>
      </c>
      <c r="BH3796">
        <v>9214303</v>
      </c>
      <c r="BI3796">
        <v>9214404</v>
      </c>
      <c r="BJ3796">
        <v>9222104</v>
      </c>
      <c r="BK3796">
        <v>9223103</v>
      </c>
      <c r="BL3796">
        <v>9223204</v>
      </c>
      <c r="BM3796">
        <v>9223302</v>
      </c>
      <c r="BN3796">
        <v>9223403</v>
      </c>
      <c r="BO3796">
        <v>9215104</v>
      </c>
    </row>
    <row r="3797" spans="1:67" x14ac:dyDescent="0.15">
      <c r="A3797">
        <v>3796</v>
      </c>
      <c r="B3797" t="s">
        <v>4385</v>
      </c>
      <c r="E3797">
        <f>机器人辅助表!B3797</f>
        <v>33</v>
      </c>
      <c r="F3797">
        <v>1</v>
      </c>
      <c r="G3797">
        <v>58001</v>
      </c>
      <c r="H3797">
        <v>0</v>
      </c>
      <c r="I3797">
        <f>机器人辅助表!H3797</f>
        <v>3579.2420850239205</v>
      </c>
      <c r="J3797">
        <v>2</v>
      </c>
      <c r="K3797">
        <v>4</v>
      </c>
      <c r="L3797">
        <v>1</v>
      </c>
      <c r="M3797" s="2">
        <f>机器人辅助表!C3797</f>
        <v>11942.548968378771</v>
      </c>
      <c r="N3797" s="2">
        <v>2</v>
      </c>
      <c r="O3797" s="2">
        <f>机器人辅助表!D3797</f>
        <v>748.7271573125422</v>
      </c>
      <c r="P3797" s="2">
        <v>3</v>
      </c>
      <c r="Q3797" s="2">
        <f>机器人辅助表!E3797</f>
        <v>332.76762547224104</v>
      </c>
      <c r="R3797" s="2">
        <v>6</v>
      </c>
      <c r="S3797" s="2">
        <f>机器人辅助表!F3797</f>
        <v>4186.7793999999994</v>
      </c>
      <c r="T3797">
        <v>0</v>
      </c>
      <c r="U3797">
        <v>0</v>
      </c>
      <c r="V3797">
        <v>0</v>
      </c>
      <c r="W3797">
        <v>0</v>
      </c>
      <c r="X3797">
        <v>0</v>
      </c>
      <c r="Y3797">
        <v>0</v>
      </c>
      <c r="Z3797">
        <v>0</v>
      </c>
      <c r="AA3797">
        <v>0</v>
      </c>
      <c r="AB3797">
        <v>0</v>
      </c>
      <c r="AC3797">
        <v>0</v>
      </c>
      <c r="AD3797">
        <v>0</v>
      </c>
      <c r="AE3797">
        <v>0</v>
      </c>
      <c r="AF3797">
        <v>0</v>
      </c>
      <c r="AG3797">
        <v>0</v>
      </c>
      <c r="BD3797">
        <v>11</v>
      </c>
      <c r="BE3797">
        <v>9113102</v>
      </c>
      <c r="BF3797">
        <v>9121103</v>
      </c>
      <c r="BG3797">
        <v>9121202</v>
      </c>
      <c r="BH3797">
        <v>9121303</v>
      </c>
      <c r="BI3797">
        <v>9121404</v>
      </c>
      <c r="BJ3797">
        <v>9114102</v>
      </c>
      <c r="BK3797">
        <v>9122104</v>
      </c>
      <c r="BL3797">
        <v>9122202</v>
      </c>
      <c r="BM3797">
        <v>9122304</v>
      </c>
      <c r="BN3797">
        <v>9122403</v>
      </c>
      <c r="BO3797">
        <v>9115104</v>
      </c>
    </row>
    <row r="3798" spans="1:67" x14ac:dyDescent="0.15">
      <c r="A3798">
        <v>3797</v>
      </c>
      <c r="B3798" t="s">
        <v>4386</v>
      </c>
      <c r="E3798">
        <f>机器人辅助表!B3798</f>
        <v>20</v>
      </c>
      <c r="F3798">
        <v>1</v>
      </c>
      <c r="G3798">
        <v>58001</v>
      </c>
      <c r="H3798">
        <v>0</v>
      </c>
      <c r="I3798">
        <f>机器人辅助表!H3798</f>
        <v>1565.796375652174</v>
      </c>
      <c r="J3798">
        <v>2</v>
      </c>
      <c r="K3798">
        <v>4</v>
      </c>
      <c r="L3798">
        <v>1</v>
      </c>
      <c r="M3798" s="2">
        <f>机器人辅助表!C3798</f>
        <v>2539.393043478261</v>
      </c>
      <c r="N3798" s="2">
        <v>2</v>
      </c>
      <c r="O3798" s="2">
        <f>机器人辅助表!D3798</f>
        <v>212.60034782608699</v>
      </c>
      <c r="P3798" s="2">
        <v>3</v>
      </c>
      <c r="Q3798" s="2">
        <f>机器人辅助表!E3798</f>
        <v>94.489043478260896</v>
      </c>
      <c r="R3798" s="2">
        <v>6</v>
      </c>
      <c r="S3798" s="2">
        <f>机器人辅助表!F3798</f>
        <v>2635.7799999999997</v>
      </c>
      <c r="T3798">
        <v>0</v>
      </c>
      <c r="U3798">
        <v>0</v>
      </c>
      <c r="V3798">
        <v>0</v>
      </c>
      <c r="W3798">
        <v>0</v>
      </c>
      <c r="X3798">
        <v>0</v>
      </c>
      <c r="Y3798">
        <v>0</v>
      </c>
      <c r="Z3798">
        <v>0</v>
      </c>
      <c r="AA3798">
        <v>0</v>
      </c>
      <c r="AB3798">
        <v>0</v>
      </c>
      <c r="AC3798">
        <v>0</v>
      </c>
      <c r="AD3798">
        <v>0</v>
      </c>
      <c r="AE3798">
        <v>0</v>
      </c>
      <c r="AF3798">
        <v>0</v>
      </c>
      <c r="AG3798">
        <v>0</v>
      </c>
      <c r="BD3798">
        <v>11</v>
      </c>
      <c r="BE3798">
        <v>9113104</v>
      </c>
      <c r="BF3798">
        <v>9121103</v>
      </c>
      <c r="BG3798">
        <v>9121204</v>
      </c>
      <c r="BH3798">
        <v>9121304</v>
      </c>
      <c r="BI3798">
        <v>9121403</v>
      </c>
      <c r="BJ3798">
        <v>9114104</v>
      </c>
      <c r="BK3798">
        <v>9122103</v>
      </c>
      <c r="BL3798">
        <v>9122204</v>
      </c>
      <c r="BM3798">
        <v>9122302</v>
      </c>
      <c r="BN3798">
        <v>9122404</v>
      </c>
      <c r="BO3798">
        <v>9115104</v>
      </c>
    </row>
    <row r="3799" spans="1:67" x14ac:dyDescent="0.15">
      <c r="A3799">
        <v>3798</v>
      </c>
      <c r="B3799" t="s">
        <v>1687</v>
      </c>
      <c r="E3799">
        <f>机器人辅助表!B3799</f>
        <v>40</v>
      </c>
      <c r="F3799">
        <v>1</v>
      </c>
      <c r="G3799">
        <v>58001</v>
      </c>
      <c r="H3799">
        <v>0</v>
      </c>
      <c r="I3799">
        <f>机器人辅助表!H3799</f>
        <v>8033.4887182277789</v>
      </c>
      <c r="J3799">
        <v>2</v>
      </c>
      <c r="K3799">
        <v>4</v>
      </c>
      <c r="L3799">
        <v>1</v>
      </c>
      <c r="M3799" s="2">
        <f>机器人辅助表!C3799</f>
        <v>35631.642244238144</v>
      </c>
      <c r="N3799" s="2">
        <v>2</v>
      </c>
      <c r="O3799" s="2">
        <f>机器人辅助表!D3799</f>
        <v>1950.6373491371246</v>
      </c>
      <c r="P3799" s="2">
        <v>3</v>
      </c>
      <c r="Q3799" s="2">
        <f>机器人辅助表!E3799</f>
        <v>866.94993294983328</v>
      </c>
      <c r="R3799" s="2">
        <v>6</v>
      </c>
      <c r="S3799" s="2">
        <f>机器人辅助表!F3799</f>
        <v>7210.9439999999995</v>
      </c>
      <c r="T3799">
        <v>0</v>
      </c>
      <c r="U3799">
        <v>0</v>
      </c>
      <c r="V3799">
        <v>0</v>
      </c>
      <c r="W3799">
        <v>0</v>
      </c>
      <c r="X3799">
        <v>0</v>
      </c>
      <c r="Y3799">
        <v>0</v>
      </c>
      <c r="Z3799">
        <v>0</v>
      </c>
      <c r="AA3799">
        <v>0</v>
      </c>
      <c r="AB3799">
        <v>0</v>
      </c>
      <c r="AC3799">
        <v>0</v>
      </c>
      <c r="AD3799">
        <v>0</v>
      </c>
      <c r="AE3799">
        <v>0</v>
      </c>
      <c r="AF3799">
        <v>0</v>
      </c>
      <c r="AG3799">
        <v>0</v>
      </c>
      <c r="BD3799">
        <v>11</v>
      </c>
      <c r="BE3799">
        <v>9113102</v>
      </c>
      <c r="BF3799">
        <v>9121104</v>
      </c>
      <c r="BG3799">
        <v>9121204</v>
      </c>
      <c r="BH3799">
        <v>9121304</v>
      </c>
      <c r="BI3799">
        <v>9121403</v>
      </c>
      <c r="BJ3799">
        <v>9114102</v>
      </c>
      <c r="BK3799">
        <v>9122104</v>
      </c>
      <c r="BL3799">
        <v>9122204</v>
      </c>
      <c r="BM3799">
        <v>9122303</v>
      </c>
      <c r="BN3799">
        <v>9122403</v>
      </c>
      <c r="BO3799">
        <v>9115102</v>
      </c>
    </row>
    <row r="3800" spans="1:67" x14ac:dyDescent="0.15">
      <c r="A3800">
        <v>3799</v>
      </c>
      <c r="B3800" t="s">
        <v>4387</v>
      </c>
      <c r="E3800">
        <f>机器人辅助表!B3800</f>
        <v>31</v>
      </c>
      <c r="F3800">
        <v>3</v>
      </c>
      <c r="G3800">
        <v>58201</v>
      </c>
      <c r="H3800">
        <v>0</v>
      </c>
      <c r="I3800">
        <f>机器人辅助表!H3800</f>
        <v>4097.1540575586469</v>
      </c>
      <c r="J3800">
        <v>2</v>
      </c>
      <c r="K3800">
        <v>4</v>
      </c>
      <c r="L3800">
        <v>1</v>
      </c>
      <c r="M3800" s="2">
        <f>机器人辅助表!C3800</f>
        <v>12564.346815138466</v>
      </c>
      <c r="N3800" s="2">
        <v>2</v>
      </c>
      <c r="O3800" s="2">
        <f>机器人辅助表!D3800</f>
        <v>803.10467586461561</v>
      </c>
      <c r="P3800" s="2">
        <v>3</v>
      </c>
      <c r="Q3800" s="2">
        <f>机器人辅助表!E3800</f>
        <v>356.9354114953847</v>
      </c>
      <c r="R3800" s="2">
        <v>6</v>
      </c>
      <c r="S3800" s="2">
        <f>机器人辅助表!F3800</f>
        <v>5152.0032000000001</v>
      </c>
      <c r="T3800">
        <v>0</v>
      </c>
      <c r="U3800">
        <v>0</v>
      </c>
      <c r="V3800">
        <v>0</v>
      </c>
      <c r="W3800">
        <v>0</v>
      </c>
      <c r="X3800">
        <v>0</v>
      </c>
      <c r="Y3800">
        <v>0</v>
      </c>
      <c r="Z3800">
        <v>0</v>
      </c>
      <c r="AA3800">
        <v>0</v>
      </c>
      <c r="AB3800">
        <v>0</v>
      </c>
      <c r="AC3800">
        <v>0</v>
      </c>
      <c r="AD3800">
        <v>0</v>
      </c>
      <c r="AE3800">
        <v>0</v>
      </c>
      <c r="AF3800">
        <v>0</v>
      </c>
      <c r="AG3800">
        <v>0</v>
      </c>
      <c r="BD3800">
        <v>8</v>
      </c>
      <c r="BE3800">
        <v>9323103</v>
      </c>
      <c r="BF3800">
        <v>9324104</v>
      </c>
      <c r="BG3800">
        <v>9324202</v>
      </c>
      <c r="BH3800">
        <v>9324302</v>
      </c>
      <c r="BI3800">
        <v>9324403</v>
      </c>
      <c r="BJ3800">
        <v>9312104</v>
      </c>
      <c r="BK3800">
        <v>9311103</v>
      </c>
      <c r="BL3800">
        <v>9315103</v>
      </c>
    </row>
    <row r="3801" spans="1:67" x14ac:dyDescent="0.15">
      <c r="A3801">
        <v>3800</v>
      </c>
      <c r="B3801" t="s">
        <v>1688</v>
      </c>
      <c r="E3801">
        <f>机器人辅助表!B3801</f>
        <v>23</v>
      </c>
      <c r="F3801">
        <v>1</v>
      </c>
      <c r="G3801">
        <v>58001</v>
      </c>
      <c r="H3801">
        <v>0</v>
      </c>
      <c r="I3801">
        <f>机器人辅助表!H3801</f>
        <v>3081.1894614878129</v>
      </c>
      <c r="J3801">
        <v>2</v>
      </c>
      <c r="K3801">
        <v>4</v>
      </c>
      <c r="L3801">
        <v>1</v>
      </c>
      <c r="M3801" s="2">
        <f>机器人辅助表!C3801</f>
        <v>6026.712488242476</v>
      </c>
      <c r="N3801" s="2">
        <v>2</v>
      </c>
      <c r="O3801" s="2">
        <f>机器人辅助表!D3801</f>
        <v>463.34575456856197</v>
      </c>
      <c r="P3801" s="2">
        <v>3</v>
      </c>
      <c r="Q3801" s="2">
        <f>机器人辅助表!E3801</f>
        <v>205.93144647491647</v>
      </c>
      <c r="R3801" s="2">
        <v>6</v>
      </c>
      <c r="S3801" s="2">
        <f>机器人辅助表!F3801</f>
        <v>4874.4475999999995</v>
      </c>
      <c r="T3801">
        <v>0</v>
      </c>
      <c r="U3801">
        <v>0</v>
      </c>
      <c r="V3801">
        <v>0</v>
      </c>
      <c r="W3801">
        <v>0</v>
      </c>
      <c r="X3801">
        <v>0</v>
      </c>
      <c r="Y3801">
        <v>0</v>
      </c>
      <c r="Z3801">
        <v>0</v>
      </c>
      <c r="AA3801">
        <v>0</v>
      </c>
      <c r="AB3801">
        <v>0</v>
      </c>
      <c r="AC3801">
        <v>0</v>
      </c>
      <c r="AD3801">
        <v>0</v>
      </c>
      <c r="AE3801">
        <v>0</v>
      </c>
      <c r="AF3801">
        <v>0</v>
      </c>
      <c r="AG3801">
        <v>0</v>
      </c>
      <c r="BD3801">
        <v>11</v>
      </c>
      <c r="BE3801">
        <v>9113103</v>
      </c>
      <c r="BF3801">
        <v>9121103</v>
      </c>
      <c r="BG3801">
        <v>9121202</v>
      </c>
      <c r="BH3801">
        <v>9121304</v>
      </c>
      <c r="BI3801">
        <v>9121404</v>
      </c>
      <c r="BJ3801">
        <v>9114102</v>
      </c>
      <c r="BK3801">
        <v>9122103</v>
      </c>
      <c r="BL3801">
        <v>9122204</v>
      </c>
      <c r="BM3801">
        <v>9122304</v>
      </c>
      <c r="BN3801">
        <v>9122404</v>
      </c>
      <c r="BO3801">
        <v>9115104</v>
      </c>
    </row>
    <row r="3802" spans="1:67" x14ac:dyDescent="0.15">
      <c r="A3802">
        <v>3801</v>
      </c>
      <c r="B3802" t="s">
        <v>1689</v>
      </c>
      <c r="E3802">
        <f>机器人辅助表!B3802</f>
        <v>31</v>
      </c>
      <c r="F3802">
        <v>3</v>
      </c>
      <c r="G3802">
        <v>58201</v>
      </c>
      <c r="H3802">
        <v>0</v>
      </c>
      <c r="I3802">
        <f>机器人辅助表!H3802</f>
        <v>5377.5147005457247</v>
      </c>
      <c r="J3802">
        <v>2</v>
      </c>
      <c r="K3802">
        <v>4</v>
      </c>
      <c r="L3802">
        <v>1</v>
      </c>
      <c r="M3802" s="2">
        <f>机器人辅助表!C3802</f>
        <v>16490.705194869239</v>
      </c>
      <c r="N3802" s="2">
        <v>2</v>
      </c>
      <c r="O3802" s="2">
        <f>机器人辅助表!D3802</f>
        <v>1054.074887072308</v>
      </c>
      <c r="P3802" s="2">
        <v>3</v>
      </c>
      <c r="Q3802" s="2">
        <f>机器人辅助表!E3802</f>
        <v>468.47772758769247</v>
      </c>
      <c r="R3802" s="2">
        <v>6</v>
      </c>
      <c r="S3802" s="2">
        <f>机器人辅助表!F3802</f>
        <v>6762.0042000000003</v>
      </c>
      <c r="T3802">
        <v>0</v>
      </c>
      <c r="U3802">
        <v>0</v>
      </c>
      <c r="V3802">
        <v>0</v>
      </c>
      <c r="W3802">
        <v>0</v>
      </c>
      <c r="X3802">
        <v>0</v>
      </c>
      <c r="Y3802">
        <v>0</v>
      </c>
      <c r="Z3802">
        <v>0</v>
      </c>
      <c r="AA3802">
        <v>0</v>
      </c>
      <c r="AB3802">
        <v>0</v>
      </c>
      <c r="AC3802">
        <v>0</v>
      </c>
      <c r="AD3802">
        <v>0</v>
      </c>
      <c r="AE3802">
        <v>0</v>
      </c>
      <c r="AF3802">
        <v>0</v>
      </c>
      <c r="AG3802">
        <v>0</v>
      </c>
      <c r="BD3802">
        <v>8</v>
      </c>
      <c r="BE3802">
        <v>9323102</v>
      </c>
      <c r="BF3802">
        <v>9324104</v>
      </c>
      <c r="BG3802">
        <v>9324202</v>
      </c>
      <c r="BH3802">
        <v>9324302</v>
      </c>
      <c r="BI3802">
        <v>9324402</v>
      </c>
      <c r="BJ3802">
        <v>9312104</v>
      </c>
      <c r="BK3802">
        <v>9311104</v>
      </c>
      <c r="BL3802">
        <v>9315102</v>
      </c>
    </row>
    <row r="3803" spans="1:67" x14ac:dyDescent="0.15">
      <c r="A3803">
        <v>3802</v>
      </c>
      <c r="B3803" t="s">
        <v>4388</v>
      </c>
      <c r="E3803">
        <f>机器人辅助表!B3803</f>
        <v>22</v>
      </c>
      <c r="F3803">
        <v>2</v>
      </c>
      <c r="G3803">
        <v>58101</v>
      </c>
      <c r="H3803">
        <v>0</v>
      </c>
      <c r="I3803">
        <f>机器人辅助表!H3803</f>
        <v>3301.5556613676526</v>
      </c>
      <c r="J3803">
        <v>2</v>
      </c>
      <c r="K3803">
        <v>4</v>
      </c>
      <c r="L3803">
        <v>1</v>
      </c>
      <c r="M3803" s="2">
        <f>机器人辅助表!C3803</f>
        <v>6037.3614553043481</v>
      </c>
      <c r="N3803" s="2">
        <v>2</v>
      </c>
      <c r="O3803" s="2">
        <f>机器人辅助表!D3803</f>
        <v>477.15699756521752</v>
      </c>
      <c r="P3803" s="2">
        <v>3</v>
      </c>
      <c r="Q3803" s="2">
        <f>机器人辅助表!E3803</f>
        <v>212.06977669565225</v>
      </c>
      <c r="R3803" s="2">
        <v>6</v>
      </c>
      <c r="S3803" s="2">
        <f>机器人辅助表!F3803</f>
        <v>5354.6328000000003</v>
      </c>
      <c r="T3803">
        <v>0</v>
      </c>
      <c r="U3803">
        <v>0</v>
      </c>
      <c r="V3803">
        <v>0</v>
      </c>
      <c r="W3803">
        <v>0</v>
      </c>
      <c r="X3803">
        <v>0</v>
      </c>
      <c r="Y3803">
        <v>0</v>
      </c>
      <c r="Z3803">
        <v>0</v>
      </c>
      <c r="AA3803">
        <v>0</v>
      </c>
      <c r="AB3803">
        <v>0</v>
      </c>
      <c r="AC3803">
        <v>0</v>
      </c>
      <c r="AD3803">
        <v>0</v>
      </c>
      <c r="AE3803">
        <v>0</v>
      </c>
      <c r="AF3803">
        <v>0</v>
      </c>
      <c r="AG3803">
        <v>0</v>
      </c>
      <c r="BD3803">
        <v>11</v>
      </c>
      <c r="BE3803">
        <v>9211103</v>
      </c>
      <c r="BF3803">
        <v>9214103</v>
      </c>
      <c r="BG3803">
        <v>9214202</v>
      </c>
      <c r="BH3803">
        <v>9214304</v>
      </c>
      <c r="BI3803">
        <v>9214402</v>
      </c>
      <c r="BJ3803">
        <v>9222103</v>
      </c>
      <c r="BK3803">
        <v>9223104</v>
      </c>
      <c r="BL3803">
        <v>9223203</v>
      </c>
      <c r="BM3803">
        <v>9223303</v>
      </c>
      <c r="BN3803">
        <v>9223403</v>
      </c>
      <c r="BO3803">
        <v>9215102</v>
      </c>
    </row>
    <row r="3804" spans="1:67" x14ac:dyDescent="0.15">
      <c r="A3804">
        <v>3803</v>
      </c>
      <c r="B3804" t="s">
        <v>4389</v>
      </c>
      <c r="E3804">
        <f>机器人辅助表!B3804</f>
        <v>46</v>
      </c>
      <c r="F3804">
        <v>3</v>
      </c>
      <c r="G3804">
        <v>58201</v>
      </c>
      <c r="H3804">
        <v>0</v>
      </c>
      <c r="I3804">
        <f>机器人辅助表!H3804</f>
        <v>13461.353558259709</v>
      </c>
      <c r="J3804">
        <v>2</v>
      </c>
      <c r="K3804">
        <v>4</v>
      </c>
      <c r="L3804">
        <v>1</v>
      </c>
      <c r="M3804" s="2">
        <f>机器人辅助表!C3804</f>
        <v>74197.96945829461</v>
      </c>
      <c r="N3804" s="2">
        <v>2</v>
      </c>
      <c r="O3804" s="2">
        <f>机器人辅助表!D3804</f>
        <v>3507.7175318432119</v>
      </c>
      <c r="P3804" s="2">
        <v>3</v>
      </c>
      <c r="Q3804" s="2">
        <f>机器人辅助表!E3804</f>
        <v>1558.9855697080945</v>
      </c>
      <c r="R3804" s="2">
        <v>6</v>
      </c>
      <c r="S3804" s="2">
        <f>机器人辅助表!F3804</f>
        <v>9362.2727999999988</v>
      </c>
      <c r="T3804">
        <v>0</v>
      </c>
      <c r="U3804">
        <v>0</v>
      </c>
      <c r="V3804">
        <v>0</v>
      </c>
      <c r="W3804">
        <v>0</v>
      </c>
      <c r="X3804">
        <v>0</v>
      </c>
      <c r="Y3804">
        <v>0</v>
      </c>
      <c r="Z3804">
        <v>0</v>
      </c>
      <c r="AA3804">
        <v>0</v>
      </c>
      <c r="AB3804">
        <v>0</v>
      </c>
      <c r="AC3804">
        <v>0</v>
      </c>
      <c r="AD3804">
        <v>0</v>
      </c>
      <c r="AE3804">
        <v>0</v>
      </c>
      <c r="AF3804">
        <v>0</v>
      </c>
      <c r="AG3804">
        <v>0</v>
      </c>
      <c r="BD3804">
        <v>8</v>
      </c>
      <c r="BE3804">
        <v>9323104</v>
      </c>
      <c r="BF3804">
        <v>9324103</v>
      </c>
      <c r="BG3804">
        <v>9324203</v>
      </c>
      <c r="BH3804">
        <v>9324303</v>
      </c>
      <c r="BI3804">
        <v>9324404</v>
      </c>
      <c r="BJ3804">
        <v>9312104</v>
      </c>
      <c r="BK3804">
        <v>9311103</v>
      </c>
      <c r="BL3804">
        <v>9315103</v>
      </c>
    </row>
    <row r="3805" spans="1:67" x14ac:dyDescent="0.15">
      <c r="A3805">
        <v>3804</v>
      </c>
      <c r="B3805" t="s">
        <v>4390</v>
      </c>
      <c r="E3805">
        <f>机器人辅助表!B3805</f>
        <v>23</v>
      </c>
      <c r="F3805">
        <v>3</v>
      </c>
      <c r="G3805">
        <v>58201</v>
      </c>
      <c r="H3805">
        <v>0</v>
      </c>
      <c r="I3805">
        <f>机器人辅助表!H3805</f>
        <v>3878.0488049760406</v>
      </c>
      <c r="J3805">
        <v>2</v>
      </c>
      <c r="K3805">
        <v>4</v>
      </c>
      <c r="L3805">
        <v>1</v>
      </c>
      <c r="M3805" s="2">
        <f>机器人辅助表!C3805</f>
        <v>7585.3450283051861</v>
      </c>
      <c r="N3805" s="2">
        <v>2</v>
      </c>
      <c r="O3805" s="2">
        <f>机器人辅助表!D3805</f>
        <v>583.17655316387982</v>
      </c>
      <c r="P3805" s="2">
        <v>3</v>
      </c>
      <c r="Q3805" s="2">
        <f>机器人辅助表!E3805</f>
        <v>259.18957918394659</v>
      </c>
      <c r="R3805" s="2">
        <v>6</v>
      </c>
      <c r="S3805" s="2">
        <f>机器人辅助表!F3805</f>
        <v>6135.0805999999993</v>
      </c>
      <c r="T3805">
        <v>0</v>
      </c>
      <c r="U3805">
        <v>0</v>
      </c>
      <c r="V3805">
        <v>0</v>
      </c>
      <c r="W3805">
        <v>0</v>
      </c>
      <c r="X3805">
        <v>0</v>
      </c>
      <c r="Y3805">
        <v>0</v>
      </c>
      <c r="Z3805">
        <v>0</v>
      </c>
      <c r="AA3805">
        <v>0</v>
      </c>
      <c r="AB3805">
        <v>0</v>
      </c>
      <c r="AC3805">
        <v>0</v>
      </c>
      <c r="AD3805">
        <v>0</v>
      </c>
      <c r="AE3805">
        <v>0</v>
      </c>
      <c r="AF3805">
        <v>0</v>
      </c>
      <c r="AG3805">
        <v>0</v>
      </c>
      <c r="BD3805">
        <v>8</v>
      </c>
      <c r="BE3805">
        <v>9323103</v>
      </c>
      <c r="BF3805">
        <v>9324102</v>
      </c>
      <c r="BG3805">
        <v>9324202</v>
      </c>
      <c r="BH3805">
        <v>9324302</v>
      </c>
      <c r="BI3805">
        <v>9324404</v>
      </c>
      <c r="BJ3805">
        <v>9312104</v>
      </c>
      <c r="BK3805">
        <v>9311103</v>
      </c>
      <c r="BL3805">
        <v>9315102</v>
      </c>
    </row>
    <row r="3806" spans="1:67" x14ac:dyDescent="0.15">
      <c r="A3806">
        <v>3805</v>
      </c>
      <c r="B3806" t="s">
        <v>4391</v>
      </c>
      <c r="E3806">
        <f>机器人辅助表!B3806</f>
        <v>34</v>
      </c>
      <c r="F3806">
        <v>3</v>
      </c>
      <c r="G3806">
        <v>58201</v>
      </c>
      <c r="H3806">
        <v>0</v>
      </c>
      <c r="I3806">
        <f>机器人辅助表!H3806</f>
        <v>4627.5872480411244</v>
      </c>
      <c r="J3806">
        <v>2</v>
      </c>
      <c r="K3806">
        <v>4</v>
      </c>
      <c r="L3806">
        <v>1</v>
      </c>
      <c r="M3806" s="2">
        <f>机器人辅助表!C3806</f>
        <v>16037.208102958197</v>
      </c>
      <c r="N3806" s="2">
        <v>2</v>
      </c>
      <c r="O3806" s="2">
        <f>机器人辅助表!D3806</f>
        <v>996.23084024949867</v>
      </c>
      <c r="P3806" s="2">
        <v>3</v>
      </c>
      <c r="Q3806" s="2">
        <f>机器人辅助表!E3806</f>
        <v>442.76926233311048</v>
      </c>
      <c r="R3806" s="2">
        <v>6</v>
      </c>
      <c r="S3806" s="2">
        <f>机器人辅助表!F3806</f>
        <v>5223.0420000000004</v>
      </c>
      <c r="T3806">
        <v>0</v>
      </c>
      <c r="U3806">
        <v>0</v>
      </c>
      <c r="V3806">
        <v>0</v>
      </c>
      <c r="W3806">
        <v>0</v>
      </c>
      <c r="X3806">
        <v>0</v>
      </c>
      <c r="Y3806">
        <v>0</v>
      </c>
      <c r="Z3806">
        <v>0</v>
      </c>
      <c r="AA3806">
        <v>0</v>
      </c>
      <c r="AB3806">
        <v>0</v>
      </c>
      <c r="AC3806">
        <v>0</v>
      </c>
      <c r="AD3806">
        <v>0</v>
      </c>
      <c r="AE3806">
        <v>0</v>
      </c>
      <c r="AF3806">
        <v>0</v>
      </c>
      <c r="AG3806">
        <v>0</v>
      </c>
      <c r="BD3806">
        <v>8</v>
      </c>
      <c r="BE3806">
        <v>9323104</v>
      </c>
      <c r="BF3806">
        <v>9324102</v>
      </c>
      <c r="BG3806">
        <v>9324203</v>
      </c>
      <c r="BH3806">
        <v>9324304</v>
      </c>
      <c r="BI3806">
        <v>9324403</v>
      </c>
      <c r="BJ3806">
        <v>9312102</v>
      </c>
      <c r="BK3806">
        <v>9311103</v>
      </c>
      <c r="BL3806">
        <v>9315103</v>
      </c>
    </row>
    <row r="3807" spans="1:67" x14ac:dyDescent="0.15">
      <c r="A3807">
        <v>3806</v>
      </c>
      <c r="B3807" t="s">
        <v>4392</v>
      </c>
      <c r="E3807">
        <f>机器人辅助表!B3807</f>
        <v>23</v>
      </c>
      <c r="F3807">
        <v>3</v>
      </c>
      <c r="G3807">
        <v>58201</v>
      </c>
      <c r="H3807">
        <v>0</v>
      </c>
      <c r="I3807">
        <f>机器人辅助表!H3807</f>
        <v>2921.817592790168</v>
      </c>
      <c r="J3807">
        <v>2</v>
      </c>
      <c r="K3807">
        <v>4</v>
      </c>
      <c r="L3807">
        <v>1</v>
      </c>
      <c r="M3807" s="2">
        <f>机器人辅助表!C3807</f>
        <v>5714.9859802299352</v>
      </c>
      <c r="N3807" s="2">
        <v>2</v>
      </c>
      <c r="O3807" s="2">
        <f>机器人辅助表!D3807</f>
        <v>439.37959484949852</v>
      </c>
      <c r="P3807" s="2">
        <v>3</v>
      </c>
      <c r="Q3807" s="2">
        <f>机器人辅助表!E3807</f>
        <v>195.27981993311047</v>
      </c>
      <c r="R3807" s="2">
        <v>6</v>
      </c>
      <c r="S3807" s="2">
        <f>机器人辅助表!F3807</f>
        <v>4622.3209999999999</v>
      </c>
      <c r="T3807">
        <v>0</v>
      </c>
      <c r="U3807">
        <v>0</v>
      </c>
      <c r="V3807">
        <v>0</v>
      </c>
      <c r="W3807">
        <v>0</v>
      </c>
      <c r="X3807">
        <v>0</v>
      </c>
      <c r="Y3807">
        <v>0</v>
      </c>
      <c r="Z3807">
        <v>0</v>
      </c>
      <c r="AA3807">
        <v>0</v>
      </c>
      <c r="AB3807">
        <v>0</v>
      </c>
      <c r="AC3807">
        <v>0</v>
      </c>
      <c r="AD3807">
        <v>0</v>
      </c>
      <c r="AE3807">
        <v>0</v>
      </c>
      <c r="AF3807">
        <v>0</v>
      </c>
      <c r="AG3807">
        <v>0</v>
      </c>
      <c r="BD3807">
        <v>8</v>
      </c>
      <c r="BE3807">
        <v>9323103</v>
      </c>
      <c r="BF3807">
        <v>9324102</v>
      </c>
      <c r="BG3807">
        <v>9324202</v>
      </c>
      <c r="BH3807">
        <v>9324302</v>
      </c>
      <c r="BI3807">
        <v>9324403</v>
      </c>
      <c r="BJ3807">
        <v>9312102</v>
      </c>
      <c r="BK3807">
        <v>9311103</v>
      </c>
      <c r="BL3807">
        <v>9315103</v>
      </c>
    </row>
    <row r="3808" spans="1:67" x14ac:dyDescent="0.15">
      <c r="A3808">
        <v>3807</v>
      </c>
      <c r="B3808" t="s">
        <v>4393</v>
      </c>
      <c r="E3808">
        <f>机器人辅助表!B3808</f>
        <v>47</v>
      </c>
      <c r="F3808">
        <v>1</v>
      </c>
      <c r="G3808">
        <v>58001</v>
      </c>
      <c r="H3808">
        <v>0</v>
      </c>
      <c r="I3808">
        <f>机器人辅助表!H3808</f>
        <v>12915.152616898655</v>
      </c>
      <c r="J3808">
        <v>2</v>
      </c>
      <c r="K3808">
        <v>4</v>
      </c>
      <c r="L3808">
        <v>1</v>
      </c>
      <c r="M3808" s="2">
        <f>机器人辅助表!C3808</f>
        <v>73369.103594374072</v>
      </c>
      <c r="N3808" s="2">
        <v>2</v>
      </c>
      <c r="O3808" s="2">
        <f>机器人辅助表!D3808</f>
        <v>3390.4427572896334</v>
      </c>
      <c r="P3808" s="2">
        <v>3</v>
      </c>
      <c r="Q3808" s="2">
        <f>机器人辅助表!E3808</f>
        <v>1506.8634476842817</v>
      </c>
      <c r="R3808" s="2">
        <v>6</v>
      </c>
      <c r="S3808" s="2">
        <f>机器人辅助表!F3808</f>
        <v>8619.2848000000013</v>
      </c>
      <c r="T3808">
        <v>0</v>
      </c>
      <c r="U3808">
        <v>0</v>
      </c>
      <c r="V3808">
        <v>0</v>
      </c>
      <c r="W3808">
        <v>0</v>
      </c>
      <c r="X3808">
        <v>0</v>
      </c>
      <c r="Y3808">
        <v>0</v>
      </c>
      <c r="Z3808">
        <v>0</v>
      </c>
      <c r="AA3808">
        <v>0</v>
      </c>
      <c r="AB3808">
        <v>0</v>
      </c>
      <c r="AC3808">
        <v>0</v>
      </c>
      <c r="AD3808">
        <v>0</v>
      </c>
      <c r="AE3808">
        <v>0</v>
      </c>
      <c r="AF3808">
        <v>0</v>
      </c>
      <c r="AG3808">
        <v>0</v>
      </c>
      <c r="BD3808">
        <v>11</v>
      </c>
      <c r="BE3808">
        <v>9113103</v>
      </c>
      <c r="BF3808">
        <v>9121104</v>
      </c>
      <c r="BG3808">
        <v>9121202</v>
      </c>
      <c r="BH3808">
        <v>9121302</v>
      </c>
      <c r="BI3808">
        <v>9121403</v>
      </c>
      <c r="BJ3808">
        <v>9114104</v>
      </c>
      <c r="BK3808">
        <v>9122102</v>
      </c>
      <c r="BL3808">
        <v>9122204</v>
      </c>
      <c r="BM3808">
        <v>9122304</v>
      </c>
      <c r="BN3808">
        <v>9122403</v>
      </c>
      <c r="BO3808">
        <v>9115104</v>
      </c>
    </row>
    <row r="3809" spans="1:67" x14ac:dyDescent="0.15">
      <c r="A3809">
        <v>3808</v>
      </c>
      <c r="B3809" t="s">
        <v>1690</v>
      </c>
      <c r="E3809">
        <f>机器人辅助表!B3809</f>
        <v>21</v>
      </c>
      <c r="F3809">
        <v>1</v>
      </c>
      <c r="G3809">
        <v>58001</v>
      </c>
      <c r="H3809">
        <v>0</v>
      </c>
      <c r="I3809">
        <f>机器人辅助表!H3809</f>
        <v>2083.1025313273044</v>
      </c>
      <c r="J3809">
        <v>2</v>
      </c>
      <c r="K3809">
        <v>4</v>
      </c>
      <c r="L3809">
        <v>1</v>
      </c>
      <c r="M3809" s="2">
        <f>机器人辅助表!C3809</f>
        <v>3593.2967070000013</v>
      </c>
      <c r="N3809" s="2">
        <v>2</v>
      </c>
      <c r="O3809" s="2">
        <f>机器人辅助表!D3809</f>
        <v>292.17093495652188</v>
      </c>
      <c r="P3809" s="2">
        <v>3</v>
      </c>
      <c r="Q3809" s="2">
        <f>机器人辅助表!E3809</f>
        <v>129.85374886956529</v>
      </c>
      <c r="R3809" s="2">
        <v>6</v>
      </c>
      <c r="S3809" s="2">
        <f>机器人辅助表!F3809</f>
        <v>3441.6535999999996</v>
      </c>
      <c r="T3809">
        <v>0</v>
      </c>
      <c r="U3809">
        <v>0</v>
      </c>
      <c r="V3809">
        <v>0</v>
      </c>
      <c r="W3809">
        <v>0</v>
      </c>
      <c r="X3809">
        <v>0</v>
      </c>
      <c r="Y3809">
        <v>0</v>
      </c>
      <c r="Z3809">
        <v>0</v>
      </c>
      <c r="AA3809">
        <v>0</v>
      </c>
      <c r="AB3809">
        <v>0</v>
      </c>
      <c r="AC3809">
        <v>0</v>
      </c>
      <c r="AD3809">
        <v>0</v>
      </c>
      <c r="AE3809">
        <v>0</v>
      </c>
      <c r="AF3809">
        <v>0</v>
      </c>
      <c r="AG3809">
        <v>0</v>
      </c>
      <c r="BD3809">
        <v>11</v>
      </c>
      <c r="BE3809">
        <v>9113102</v>
      </c>
      <c r="BF3809">
        <v>9121102</v>
      </c>
      <c r="BG3809">
        <v>9121204</v>
      </c>
      <c r="BH3809">
        <v>9121304</v>
      </c>
      <c r="BI3809">
        <v>9121402</v>
      </c>
      <c r="BJ3809">
        <v>9114102</v>
      </c>
      <c r="BK3809">
        <v>9122104</v>
      </c>
      <c r="BL3809">
        <v>9122202</v>
      </c>
      <c r="BM3809">
        <v>9122303</v>
      </c>
      <c r="BN3809">
        <v>9122404</v>
      </c>
      <c r="BO3809">
        <v>9115104</v>
      </c>
    </row>
    <row r="3810" spans="1:67" x14ac:dyDescent="0.15">
      <c r="A3810">
        <v>3809</v>
      </c>
      <c r="B3810" t="s">
        <v>1691</v>
      </c>
      <c r="E3810">
        <f>机器人辅助表!B3810</f>
        <v>20</v>
      </c>
      <c r="F3810">
        <v>1</v>
      </c>
      <c r="G3810">
        <v>58001</v>
      </c>
      <c r="H3810">
        <v>0</v>
      </c>
      <c r="I3810">
        <f>机器人辅助表!H3810</f>
        <v>1565.796375652174</v>
      </c>
      <c r="J3810">
        <v>2</v>
      </c>
      <c r="K3810">
        <v>4</v>
      </c>
      <c r="L3810">
        <v>1</v>
      </c>
      <c r="M3810" s="2">
        <f>机器人辅助表!C3810</f>
        <v>2539.393043478261</v>
      </c>
      <c r="N3810" s="2">
        <v>2</v>
      </c>
      <c r="O3810" s="2">
        <f>机器人辅助表!D3810</f>
        <v>212.60034782608699</v>
      </c>
      <c r="P3810" s="2">
        <v>3</v>
      </c>
      <c r="Q3810" s="2">
        <f>机器人辅助表!E3810</f>
        <v>94.489043478260896</v>
      </c>
      <c r="R3810" s="2">
        <v>6</v>
      </c>
      <c r="S3810" s="2">
        <f>机器人辅助表!F3810</f>
        <v>2635.7799999999997</v>
      </c>
      <c r="T3810">
        <v>0</v>
      </c>
      <c r="U3810">
        <v>0</v>
      </c>
      <c r="V3810">
        <v>0</v>
      </c>
      <c r="W3810">
        <v>0</v>
      </c>
      <c r="X3810">
        <v>0</v>
      </c>
      <c r="Y3810">
        <v>0</v>
      </c>
      <c r="Z3810">
        <v>0</v>
      </c>
      <c r="AA3810">
        <v>0</v>
      </c>
      <c r="AB3810">
        <v>0</v>
      </c>
      <c r="AC3810">
        <v>0</v>
      </c>
      <c r="AD3810">
        <v>0</v>
      </c>
      <c r="AE3810">
        <v>0</v>
      </c>
      <c r="AF3810">
        <v>0</v>
      </c>
      <c r="AG3810">
        <v>0</v>
      </c>
      <c r="BD3810">
        <v>11</v>
      </c>
      <c r="BE3810">
        <v>9113103</v>
      </c>
      <c r="BF3810">
        <v>9121102</v>
      </c>
      <c r="BG3810">
        <v>9121203</v>
      </c>
      <c r="BH3810">
        <v>9121302</v>
      </c>
      <c r="BI3810">
        <v>9121402</v>
      </c>
      <c r="BJ3810">
        <v>9114102</v>
      </c>
      <c r="BK3810">
        <v>9122104</v>
      </c>
      <c r="BL3810">
        <v>9122203</v>
      </c>
      <c r="BM3810">
        <v>9122304</v>
      </c>
      <c r="BN3810">
        <v>9122402</v>
      </c>
      <c r="BO3810">
        <v>9115102</v>
      </c>
    </row>
    <row r="3811" spans="1:67" x14ac:dyDescent="0.15">
      <c r="A3811">
        <v>3810</v>
      </c>
      <c r="B3811" t="s">
        <v>1692</v>
      </c>
      <c r="E3811">
        <f>机器人辅助表!B3811</f>
        <v>23</v>
      </c>
      <c r="F3811">
        <v>1</v>
      </c>
      <c r="G3811">
        <v>58001</v>
      </c>
      <c r="H3811">
        <v>0</v>
      </c>
      <c r="I3811">
        <f>机器人辅助表!H3811</f>
        <v>3984.2967174411374</v>
      </c>
      <c r="J3811">
        <v>2</v>
      </c>
      <c r="K3811">
        <v>4</v>
      </c>
      <c r="L3811">
        <v>1</v>
      </c>
      <c r="M3811" s="2">
        <f>机器人辅助表!C3811</f>
        <v>7793.1627003135472</v>
      </c>
      <c r="N3811" s="2">
        <v>2</v>
      </c>
      <c r="O3811" s="2">
        <f>机器人辅助表!D3811</f>
        <v>599.15399297658882</v>
      </c>
      <c r="P3811" s="2">
        <v>3</v>
      </c>
      <c r="Q3811" s="2">
        <f>机器人辅助表!E3811</f>
        <v>266.29066354515061</v>
      </c>
      <c r="R3811" s="2">
        <v>6</v>
      </c>
      <c r="S3811" s="2">
        <f>机器人辅助表!F3811</f>
        <v>6303.1649999999991</v>
      </c>
      <c r="T3811">
        <v>0</v>
      </c>
      <c r="U3811">
        <v>0</v>
      </c>
      <c r="V3811">
        <v>0</v>
      </c>
      <c r="W3811">
        <v>0</v>
      </c>
      <c r="X3811">
        <v>0</v>
      </c>
      <c r="Y3811">
        <v>0</v>
      </c>
      <c r="Z3811">
        <v>0</v>
      </c>
      <c r="AA3811">
        <v>0</v>
      </c>
      <c r="AB3811">
        <v>0</v>
      </c>
      <c r="AC3811">
        <v>0</v>
      </c>
      <c r="AD3811">
        <v>0</v>
      </c>
      <c r="AE3811">
        <v>0</v>
      </c>
      <c r="AF3811">
        <v>0</v>
      </c>
      <c r="AG3811">
        <v>0</v>
      </c>
      <c r="BD3811">
        <v>11</v>
      </c>
      <c r="BE3811">
        <v>9113102</v>
      </c>
      <c r="BF3811">
        <v>9121103</v>
      </c>
      <c r="BG3811">
        <v>9121204</v>
      </c>
      <c r="BH3811">
        <v>9121304</v>
      </c>
      <c r="BI3811">
        <v>9121404</v>
      </c>
      <c r="BJ3811">
        <v>9114103</v>
      </c>
      <c r="BK3811">
        <v>9122104</v>
      </c>
      <c r="BL3811">
        <v>9122204</v>
      </c>
      <c r="BM3811">
        <v>9122304</v>
      </c>
      <c r="BN3811">
        <v>9122403</v>
      </c>
      <c r="BO3811">
        <v>9115103</v>
      </c>
    </row>
    <row r="3812" spans="1:67" x14ac:dyDescent="0.15">
      <c r="A3812">
        <v>3811</v>
      </c>
      <c r="B3812" t="s">
        <v>4394</v>
      </c>
      <c r="E3812">
        <f>机器人辅助表!B3812</f>
        <v>34</v>
      </c>
      <c r="F3812">
        <v>2</v>
      </c>
      <c r="G3812">
        <v>58101</v>
      </c>
      <c r="H3812">
        <v>0</v>
      </c>
      <c r="I3812">
        <f>机器人辅助表!H3812</f>
        <v>8123.9865021166415</v>
      </c>
      <c r="J3812">
        <v>2</v>
      </c>
      <c r="K3812">
        <v>4</v>
      </c>
      <c r="L3812">
        <v>1</v>
      </c>
      <c r="M3812" s="2">
        <f>机器人辅助表!C3812</f>
        <v>28154.209780748835</v>
      </c>
      <c r="N3812" s="2">
        <v>2</v>
      </c>
      <c r="O3812" s="2">
        <f>机器人辅助表!D3812</f>
        <v>1748.9385862157867</v>
      </c>
      <c r="P3812" s="2">
        <v>3</v>
      </c>
      <c r="Q3812" s="2">
        <f>机器人辅助表!E3812</f>
        <v>777.30603831812732</v>
      </c>
      <c r="R3812" s="2">
        <v>6</v>
      </c>
      <c r="S3812" s="2">
        <f>机器人辅助表!F3812</f>
        <v>9169.340400000001</v>
      </c>
      <c r="T3812">
        <v>0</v>
      </c>
      <c r="U3812">
        <v>0</v>
      </c>
      <c r="V3812">
        <v>0</v>
      </c>
      <c r="W3812">
        <v>0</v>
      </c>
      <c r="X3812">
        <v>0</v>
      </c>
      <c r="Y3812">
        <v>0</v>
      </c>
      <c r="Z3812">
        <v>0</v>
      </c>
      <c r="AA3812">
        <v>0</v>
      </c>
      <c r="AB3812">
        <v>0</v>
      </c>
      <c r="AC3812">
        <v>0</v>
      </c>
      <c r="AD3812">
        <v>0</v>
      </c>
      <c r="AE3812">
        <v>0</v>
      </c>
      <c r="AF3812">
        <v>0</v>
      </c>
      <c r="AG3812">
        <v>0</v>
      </c>
      <c r="BD3812">
        <v>11</v>
      </c>
      <c r="BE3812">
        <v>9211102</v>
      </c>
      <c r="BF3812">
        <v>9214102</v>
      </c>
      <c r="BG3812">
        <v>9214202</v>
      </c>
      <c r="BH3812">
        <v>9214302</v>
      </c>
      <c r="BI3812">
        <v>9214403</v>
      </c>
      <c r="BJ3812">
        <v>9222103</v>
      </c>
      <c r="BK3812">
        <v>9223103</v>
      </c>
      <c r="BL3812">
        <v>9223203</v>
      </c>
      <c r="BM3812">
        <v>9223303</v>
      </c>
      <c r="BN3812">
        <v>9223403</v>
      </c>
      <c r="BO3812">
        <v>9215102</v>
      </c>
    </row>
    <row r="3813" spans="1:67" x14ac:dyDescent="0.15">
      <c r="A3813">
        <v>3812</v>
      </c>
      <c r="B3813" t="s">
        <v>1693</v>
      </c>
      <c r="E3813">
        <f>机器人辅助表!B3813</f>
        <v>21</v>
      </c>
      <c r="F3813">
        <v>2</v>
      </c>
      <c r="G3813">
        <v>58101</v>
      </c>
      <c r="H3813">
        <v>0</v>
      </c>
      <c r="I3813">
        <f>机器人辅助表!H3813</f>
        <v>2651.221403507479</v>
      </c>
      <c r="J3813">
        <v>2</v>
      </c>
      <c r="K3813">
        <v>4</v>
      </c>
      <c r="L3813">
        <v>1</v>
      </c>
      <c r="M3813" s="2">
        <f>机器人辅助表!C3813</f>
        <v>4573.2867180000021</v>
      </c>
      <c r="N3813" s="2">
        <v>2</v>
      </c>
      <c r="O3813" s="2">
        <f>机器人辅助表!D3813</f>
        <v>371.85391721739154</v>
      </c>
      <c r="P3813" s="2">
        <v>3</v>
      </c>
      <c r="Q3813" s="2">
        <f>机器人辅助表!E3813</f>
        <v>165.26840765217401</v>
      </c>
      <c r="R3813" s="2">
        <v>6</v>
      </c>
      <c r="S3813" s="2">
        <f>机器人辅助表!F3813</f>
        <v>4380.2864</v>
      </c>
      <c r="T3813">
        <v>0</v>
      </c>
      <c r="U3813">
        <v>0</v>
      </c>
      <c r="V3813">
        <v>0</v>
      </c>
      <c r="W3813">
        <v>0</v>
      </c>
      <c r="X3813">
        <v>0</v>
      </c>
      <c r="Y3813">
        <v>0</v>
      </c>
      <c r="Z3813">
        <v>0</v>
      </c>
      <c r="AA3813">
        <v>0</v>
      </c>
      <c r="AB3813">
        <v>0</v>
      </c>
      <c r="AC3813">
        <v>0</v>
      </c>
      <c r="AD3813">
        <v>0</v>
      </c>
      <c r="AE3813">
        <v>0</v>
      </c>
      <c r="AF3813">
        <v>0</v>
      </c>
      <c r="AG3813">
        <v>0</v>
      </c>
      <c r="BD3813">
        <v>11</v>
      </c>
      <c r="BE3813">
        <v>9211104</v>
      </c>
      <c r="BF3813">
        <v>9214103</v>
      </c>
      <c r="BG3813">
        <v>9214203</v>
      </c>
      <c r="BH3813">
        <v>9214302</v>
      </c>
      <c r="BI3813">
        <v>9214402</v>
      </c>
      <c r="BJ3813">
        <v>9222103</v>
      </c>
      <c r="BK3813">
        <v>9223102</v>
      </c>
      <c r="BL3813">
        <v>9223203</v>
      </c>
      <c r="BM3813">
        <v>9223303</v>
      </c>
      <c r="BN3813">
        <v>9223403</v>
      </c>
      <c r="BO3813">
        <v>9215103</v>
      </c>
    </row>
    <row r="3814" spans="1:67" x14ac:dyDescent="0.15">
      <c r="A3814">
        <v>3813</v>
      </c>
      <c r="B3814" t="s">
        <v>1694</v>
      </c>
      <c r="E3814">
        <f>机器人辅助表!B3814</f>
        <v>32</v>
      </c>
      <c r="F3814">
        <v>3</v>
      </c>
      <c r="G3814">
        <v>58201</v>
      </c>
      <c r="H3814">
        <v>0</v>
      </c>
      <c r="I3814">
        <f>机器人辅助表!H3814</f>
        <v>5818.4080875924128</v>
      </c>
      <c r="J3814">
        <v>2</v>
      </c>
      <c r="K3814">
        <v>4</v>
      </c>
      <c r="L3814">
        <v>1</v>
      </c>
      <c r="M3814" s="2">
        <f>机器人辅助表!C3814</f>
        <v>18640.071045479606</v>
      </c>
      <c r="N3814" s="2">
        <v>2</v>
      </c>
      <c r="O3814" s="2">
        <f>机器人辅助表!D3814</f>
        <v>1179.7918037361876</v>
      </c>
      <c r="P3814" s="2">
        <v>3</v>
      </c>
      <c r="Q3814" s="2">
        <f>机器人辅助表!E3814</f>
        <v>524.35191277163892</v>
      </c>
      <c r="R3814" s="2">
        <v>6</v>
      </c>
      <c r="S3814" s="2">
        <f>机器人辅助表!F3814</f>
        <v>7055.6671999999999</v>
      </c>
      <c r="T3814">
        <v>0</v>
      </c>
      <c r="U3814">
        <v>0</v>
      </c>
      <c r="V3814">
        <v>0</v>
      </c>
      <c r="W3814">
        <v>0</v>
      </c>
      <c r="X3814">
        <v>0</v>
      </c>
      <c r="Y3814">
        <v>0</v>
      </c>
      <c r="Z3814">
        <v>0</v>
      </c>
      <c r="AA3814">
        <v>0</v>
      </c>
      <c r="AB3814">
        <v>0</v>
      </c>
      <c r="AC3814">
        <v>0</v>
      </c>
      <c r="AD3814">
        <v>0</v>
      </c>
      <c r="AE3814">
        <v>0</v>
      </c>
      <c r="AF3814">
        <v>0</v>
      </c>
      <c r="AG3814">
        <v>0</v>
      </c>
      <c r="BD3814">
        <v>8</v>
      </c>
      <c r="BE3814">
        <v>9323102</v>
      </c>
      <c r="BF3814">
        <v>9324103</v>
      </c>
      <c r="BG3814">
        <v>9324204</v>
      </c>
      <c r="BH3814">
        <v>9324302</v>
      </c>
      <c r="BI3814">
        <v>9324403</v>
      </c>
      <c r="BJ3814">
        <v>9312103</v>
      </c>
      <c r="BK3814">
        <v>9311104</v>
      </c>
      <c r="BL3814">
        <v>9315102</v>
      </c>
    </row>
    <row r="3815" spans="1:67" x14ac:dyDescent="0.15">
      <c r="A3815">
        <v>3814</v>
      </c>
      <c r="B3815" t="s">
        <v>1695</v>
      </c>
      <c r="E3815">
        <f>机器人辅助表!B3815</f>
        <v>30</v>
      </c>
      <c r="F3815">
        <v>3</v>
      </c>
      <c r="G3815">
        <v>58201</v>
      </c>
      <c r="H3815">
        <v>0</v>
      </c>
      <c r="I3815">
        <f>机器人辅助表!H3815</f>
        <v>5685.5831982770569</v>
      </c>
      <c r="J3815">
        <v>2</v>
      </c>
      <c r="K3815">
        <v>4</v>
      </c>
      <c r="L3815">
        <v>1</v>
      </c>
      <c r="M3815" s="2">
        <f>机器人辅助表!C3815</f>
        <v>16636.752316279271</v>
      </c>
      <c r="N3815" s="2">
        <v>2</v>
      </c>
      <c r="O3815" s="2">
        <f>机器人辅助表!D3815</f>
        <v>1074.3014948628768</v>
      </c>
      <c r="P3815" s="2">
        <v>3</v>
      </c>
      <c r="Q3815" s="2">
        <f>机器人辅助表!E3815</f>
        <v>477.46733105016745</v>
      </c>
      <c r="R3815" s="2">
        <v>6</v>
      </c>
      <c r="S3815" s="2">
        <f>机器人辅助表!F3815</f>
        <v>7413.9619999999986</v>
      </c>
      <c r="T3815">
        <v>0</v>
      </c>
      <c r="U3815">
        <v>0</v>
      </c>
      <c r="V3815">
        <v>0</v>
      </c>
      <c r="W3815">
        <v>0</v>
      </c>
      <c r="X3815">
        <v>0</v>
      </c>
      <c r="Y3815">
        <v>0</v>
      </c>
      <c r="Z3815">
        <v>0</v>
      </c>
      <c r="AA3815">
        <v>0</v>
      </c>
      <c r="AB3815">
        <v>0</v>
      </c>
      <c r="AC3815">
        <v>0</v>
      </c>
      <c r="AD3815">
        <v>0</v>
      </c>
      <c r="AE3815">
        <v>0</v>
      </c>
      <c r="AF3815">
        <v>0</v>
      </c>
      <c r="AG3815">
        <v>0</v>
      </c>
      <c r="BD3815">
        <v>8</v>
      </c>
      <c r="BE3815">
        <v>9323102</v>
      </c>
      <c r="BF3815">
        <v>9324102</v>
      </c>
      <c r="BG3815">
        <v>9324204</v>
      </c>
      <c r="BH3815">
        <v>9324304</v>
      </c>
      <c r="BI3815">
        <v>9324403</v>
      </c>
      <c r="BJ3815">
        <v>9312102</v>
      </c>
      <c r="BK3815">
        <v>9311104</v>
      </c>
      <c r="BL3815">
        <v>9315103</v>
      </c>
    </row>
    <row r="3816" spans="1:67" x14ac:dyDescent="0.15">
      <c r="A3816">
        <v>3815</v>
      </c>
      <c r="B3816" t="s">
        <v>1696</v>
      </c>
      <c r="E3816">
        <f>机器人辅助表!B3816</f>
        <v>28</v>
      </c>
      <c r="F3816">
        <v>3</v>
      </c>
      <c r="G3816">
        <v>58201</v>
      </c>
      <c r="H3816">
        <v>0</v>
      </c>
      <c r="I3816">
        <f>机器人辅助表!H3816</f>
        <v>4985.6405763236389</v>
      </c>
      <c r="J3816">
        <v>2</v>
      </c>
      <c r="K3816">
        <v>4</v>
      </c>
      <c r="L3816">
        <v>1</v>
      </c>
      <c r="M3816" s="2">
        <f>机器人辅助表!C3816</f>
        <v>13126.051102394651</v>
      </c>
      <c r="N3816" s="2">
        <v>2</v>
      </c>
      <c r="O3816" s="2">
        <f>机器人辅助表!D3816</f>
        <v>888.22902196655548</v>
      </c>
      <c r="P3816" s="2">
        <v>3</v>
      </c>
      <c r="Q3816" s="2">
        <f>机器人辅助表!E3816</f>
        <v>394.76845420735793</v>
      </c>
      <c r="R3816" s="2">
        <v>6</v>
      </c>
      <c r="S3816" s="2">
        <f>机器人辅助表!F3816</f>
        <v>6901.9439999999995</v>
      </c>
      <c r="T3816">
        <v>0</v>
      </c>
      <c r="U3816">
        <v>0</v>
      </c>
      <c r="V3816">
        <v>0</v>
      </c>
      <c r="W3816">
        <v>0</v>
      </c>
      <c r="X3816">
        <v>0</v>
      </c>
      <c r="Y3816">
        <v>0</v>
      </c>
      <c r="Z3816">
        <v>0</v>
      </c>
      <c r="AA3816">
        <v>0</v>
      </c>
      <c r="AB3816">
        <v>0</v>
      </c>
      <c r="AC3816">
        <v>0</v>
      </c>
      <c r="AD3816">
        <v>0</v>
      </c>
      <c r="AE3816">
        <v>0</v>
      </c>
      <c r="AF3816">
        <v>0</v>
      </c>
      <c r="AG3816">
        <v>0</v>
      </c>
      <c r="BD3816">
        <v>8</v>
      </c>
      <c r="BE3816">
        <v>9323104</v>
      </c>
      <c r="BF3816">
        <v>9324102</v>
      </c>
      <c r="BG3816">
        <v>9324203</v>
      </c>
      <c r="BH3816">
        <v>9324304</v>
      </c>
      <c r="BI3816">
        <v>9324403</v>
      </c>
      <c r="BJ3816">
        <v>9312102</v>
      </c>
      <c r="BK3816">
        <v>9311103</v>
      </c>
      <c r="BL3816">
        <v>9315103</v>
      </c>
    </row>
    <row r="3817" spans="1:67" x14ac:dyDescent="0.15">
      <c r="A3817">
        <v>3816</v>
      </c>
      <c r="B3817" t="s">
        <v>1697</v>
      </c>
      <c r="E3817">
        <f>机器人辅助表!B3817</f>
        <v>23</v>
      </c>
      <c r="F3817">
        <v>2</v>
      </c>
      <c r="G3817">
        <v>58101</v>
      </c>
      <c r="H3817">
        <v>0</v>
      </c>
      <c r="I3817">
        <f>机器人辅助表!H3817</f>
        <v>3028.0655052552643</v>
      </c>
      <c r="J3817">
        <v>2</v>
      </c>
      <c r="K3817">
        <v>4</v>
      </c>
      <c r="L3817">
        <v>1</v>
      </c>
      <c r="M3817" s="2">
        <f>机器人辅助表!C3817</f>
        <v>5922.8036522382954</v>
      </c>
      <c r="N3817" s="2">
        <v>2</v>
      </c>
      <c r="O3817" s="2">
        <f>机器人辅助表!D3817</f>
        <v>455.35703466220747</v>
      </c>
      <c r="P3817" s="2">
        <v>3</v>
      </c>
      <c r="Q3817" s="2">
        <f>机器人辅助表!E3817</f>
        <v>202.38090429431443</v>
      </c>
      <c r="R3817" s="2">
        <v>6</v>
      </c>
      <c r="S3817" s="2">
        <f>机器人辅助表!F3817</f>
        <v>4790.4053999999996</v>
      </c>
      <c r="T3817">
        <v>0</v>
      </c>
      <c r="U3817">
        <v>0</v>
      </c>
      <c r="V3817">
        <v>0</v>
      </c>
      <c r="W3817">
        <v>0</v>
      </c>
      <c r="X3817">
        <v>0</v>
      </c>
      <c r="Y3817">
        <v>0</v>
      </c>
      <c r="Z3817">
        <v>0</v>
      </c>
      <c r="AA3817">
        <v>0</v>
      </c>
      <c r="AB3817">
        <v>0</v>
      </c>
      <c r="AC3817">
        <v>0</v>
      </c>
      <c r="AD3817">
        <v>0</v>
      </c>
      <c r="AE3817">
        <v>0</v>
      </c>
      <c r="AF3817">
        <v>0</v>
      </c>
      <c r="AG3817">
        <v>0</v>
      </c>
      <c r="BD3817">
        <v>11</v>
      </c>
      <c r="BE3817">
        <v>9211104</v>
      </c>
      <c r="BF3817">
        <v>9214102</v>
      </c>
      <c r="BG3817">
        <v>9214202</v>
      </c>
      <c r="BH3817">
        <v>9214304</v>
      </c>
      <c r="BI3817">
        <v>9214404</v>
      </c>
      <c r="BJ3817">
        <v>9222104</v>
      </c>
      <c r="BK3817">
        <v>9223102</v>
      </c>
      <c r="BL3817">
        <v>9223202</v>
      </c>
      <c r="BM3817">
        <v>9223303</v>
      </c>
      <c r="BN3817">
        <v>9223404</v>
      </c>
      <c r="BO3817">
        <v>9215104</v>
      </c>
    </row>
    <row r="3818" spans="1:67" x14ac:dyDescent="0.15">
      <c r="A3818">
        <v>3817</v>
      </c>
      <c r="B3818" t="s">
        <v>4395</v>
      </c>
      <c r="E3818">
        <f>机器人辅助表!B3818</f>
        <v>50</v>
      </c>
      <c r="F3818">
        <v>2</v>
      </c>
      <c r="G3818">
        <v>58101</v>
      </c>
      <c r="H3818">
        <v>0</v>
      </c>
      <c r="I3818">
        <f>机器人辅助表!H3818</f>
        <v>21019.207033335661</v>
      </c>
      <c r="J3818">
        <v>2</v>
      </c>
      <c r="K3818">
        <v>4</v>
      </c>
      <c r="L3818">
        <v>1</v>
      </c>
      <c r="M3818" s="2">
        <f>机器人辅助表!C3818</f>
        <v>129884.19376695658</v>
      </c>
      <c r="N3818" s="2">
        <v>2</v>
      </c>
      <c r="O3818" s="2">
        <f>机器人辅助表!D3818</f>
        <v>5619.9891533779282</v>
      </c>
      <c r="P3818" s="2">
        <v>3</v>
      </c>
      <c r="Q3818" s="2">
        <f>机器人辅助表!E3818</f>
        <v>2497.7729570568572</v>
      </c>
      <c r="R3818" s="2">
        <v>6</v>
      </c>
      <c r="S3818" s="2">
        <f>机器人辅助表!F3818</f>
        <v>12361.4</v>
      </c>
      <c r="T3818">
        <v>0</v>
      </c>
      <c r="U3818">
        <v>0</v>
      </c>
      <c r="V3818">
        <v>0</v>
      </c>
      <c r="W3818">
        <v>0</v>
      </c>
      <c r="X3818">
        <v>0</v>
      </c>
      <c r="Y3818">
        <v>0</v>
      </c>
      <c r="Z3818">
        <v>0</v>
      </c>
      <c r="AA3818">
        <v>0</v>
      </c>
      <c r="AB3818">
        <v>0</v>
      </c>
      <c r="AC3818">
        <v>0</v>
      </c>
      <c r="AD3818">
        <v>0</v>
      </c>
      <c r="AE3818">
        <v>0</v>
      </c>
      <c r="AF3818">
        <v>0</v>
      </c>
      <c r="AG3818">
        <v>0</v>
      </c>
      <c r="BD3818">
        <v>11</v>
      </c>
      <c r="BE3818">
        <v>9211104</v>
      </c>
      <c r="BF3818">
        <v>9214103</v>
      </c>
      <c r="BG3818">
        <v>9214203</v>
      </c>
      <c r="BH3818">
        <v>9214302</v>
      </c>
      <c r="BI3818">
        <v>9214402</v>
      </c>
      <c r="BJ3818">
        <v>9222102</v>
      </c>
      <c r="BK3818">
        <v>9223103</v>
      </c>
      <c r="BL3818">
        <v>9223203</v>
      </c>
      <c r="BM3818">
        <v>9223304</v>
      </c>
      <c r="BN3818">
        <v>9223403</v>
      </c>
      <c r="BO3818">
        <v>9215104</v>
      </c>
    </row>
    <row r="3819" spans="1:67" x14ac:dyDescent="0.15">
      <c r="A3819">
        <v>3818</v>
      </c>
      <c r="B3819" t="s">
        <v>4396</v>
      </c>
      <c r="E3819">
        <f>机器人辅助表!B3819</f>
        <v>25</v>
      </c>
      <c r="F3819">
        <v>2</v>
      </c>
      <c r="G3819">
        <v>58101</v>
      </c>
      <c r="H3819">
        <v>0</v>
      </c>
      <c r="I3819">
        <f>机器人辅助表!H3819</f>
        <v>2146.8235801003348</v>
      </c>
      <c r="J3819">
        <v>2</v>
      </c>
      <c r="K3819">
        <v>4</v>
      </c>
      <c r="L3819">
        <v>1</v>
      </c>
      <c r="M3819" s="2">
        <f>机器人辅助表!C3819</f>
        <v>4741.8721216555195</v>
      </c>
      <c r="N3819" s="2">
        <v>2</v>
      </c>
      <c r="O3819" s="2">
        <f>机器人辅助表!D3819</f>
        <v>345.73649899665565</v>
      </c>
      <c r="P3819" s="2">
        <v>3</v>
      </c>
      <c r="Q3819" s="2">
        <f>机器人辅助表!E3819</f>
        <v>153.66066622073586</v>
      </c>
      <c r="R3819" s="2">
        <v>6</v>
      </c>
      <c r="S3819" s="2">
        <f>机器人辅助表!F3819</f>
        <v>3235.14</v>
      </c>
      <c r="T3819">
        <v>0</v>
      </c>
      <c r="U3819">
        <v>0</v>
      </c>
      <c r="V3819">
        <v>0</v>
      </c>
      <c r="W3819">
        <v>0</v>
      </c>
      <c r="X3819">
        <v>0</v>
      </c>
      <c r="Y3819">
        <v>0</v>
      </c>
      <c r="Z3819">
        <v>0</v>
      </c>
      <c r="AA3819">
        <v>0</v>
      </c>
      <c r="AB3819">
        <v>0</v>
      </c>
      <c r="AC3819">
        <v>0</v>
      </c>
      <c r="AD3819">
        <v>0</v>
      </c>
      <c r="AE3819">
        <v>0</v>
      </c>
      <c r="AF3819">
        <v>0</v>
      </c>
      <c r="AG3819">
        <v>0</v>
      </c>
      <c r="BD3819">
        <v>11</v>
      </c>
      <c r="BE3819">
        <v>9211103</v>
      </c>
      <c r="BF3819">
        <v>9214102</v>
      </c>
      <c r="BG3819">
        <v>9214204</v>
      </c>
      <c r="BH3819">
        <v>9214303</v>
      </c>
      <c r="BI3819">
        <v>9214402</v>
      </c>
      <c r="BJ3819">
        <v>9222102</v>
      </c>
      <c r="BK3819">
        <v>9223104</v>
      </c>
      <c r="BL3819">
        <v>9223203</v>
      </c>
      <c r="BM3819">
        <v>9223303</v>
      </c>
      <c r="BN3819">
        <v>9223403</v>
      </c>
      <c r="BO3819">
        <v>9215103</v>
      </c>
    </row>
    <row r="3820" spans="1:67" x14ac:dyDescent="0.15">
      <c r="A3820">
        <v>3819</v>
      </c>
      <c r="B3820" t="s">
        <v>1698</v>
      </c>
      <c r="E3820">
        <f>机器人辅助表!B3820</f>
        <v>21</v>
      </c>
      <c r="F3820">
        <v>2</v>
      </c>
      <c r="G3820">
        <v>58101</v>
      </c>
      <c r="H3820">
        <v>0</v>
      </c>
      <c r="I3820">
        <f>机器人辅助表!H3820</f>
        <v>2367.1619674173917</v>
      </c>
      <c r="J3820">
        <v>2</v>
      </c>
      <c r="K3820">
        <v>4</v>
      </c>
      <c r="L3820">
        <v>1</v>
      </c>
      <c r="M3820" s="2">
        <f>机器人辅助表!C3820</f>
        <v>4083.2917125000017</v>
      </c>
      <c r="N3820" s="2">
        <v>2</v>
      </c>
      <c r="O3820" s="2">
        <f>机器人辅助表!D3820</f>
        <v>332.01242608695668</v>
      </c>
      <c r="P3820" s="2">
        <v>3</v>
      </c>
      <c r="Q3820" s="2">
        <f>机器人辅助表!E3820</f>
        <v>147.56107826086964</v>
      </c>
      <c r="R3820" s="2">
        <v>6</v>
      </c>
      <c r="S3820" s="2">
        <f>机器人辅助表!F3820</f>
        <v>3910.97</v>
      </c>
      <c r="T3820">
        <v>0</v>
      </c>
      <c r="U3820">
        <v>0</v>
      </c>
      <c r="V3820">
        <v>0</v>
      </c>
      <c r="W3820">
        <v>0</v>
      </c>
      <c r="X3820">
        <v>0</v>
      </c>
      <c r="Y3820">
        <v>0</v>
      </c>
      <c r="Z3820">
        <v>0</v>
      </c>
      <c r="AA3820">
        <v>0</v>
      </c>
      <c r="AB3820">
        <v>0</v>
      </c>
      <c r="AC3820">
        <v>0</v>
      </c>
      <c r="AD3820">
        <v>0</v>
      </c>
      <c r="AE3820">
        <v>0</v>
      </c>
      <c r="AF3820">
        <v>0</v>
      </c>
      <c r="AG3820">
        <v>0</v>
      </c>
      <c r="BD3820">
        <v>11</v>
      </c>
      <c r="BE3820">
        <v>9211103</v>
      </c>
      <c r="BF3820">
        <v>9214104</v>
      </c>
      <c r="BG3820">
        <v>9214202</v>
      </c>
      <c r="BH3820">
        <v>9214303</v>
      </c>
      <c r="BI3820">
        <v>9214403</v>
      </c>
      <c r="BJ3820">
        <v>9222104</v>
      </c>
      <c r="BK3820">
        <v>9223103</v>
      </c>
      <c r="BL3820">
        <v>9223204</v>
      </c>
      <c r="BM3820">
        <v>9223304</v>
      </c>
      <c r="BN3820">
        <v>9223404</v>
      </c>
      <c r="BO3820">
        <v>9215104</v>
      </c>
    </row>
    <row r="3821" spans="1:67" x14ac:dyDescent="0.15">
      <c r="A3821">
        <v>3820</v>
      </c>
      <c r="B3821" t="s">
        <v>1699</v>
      </c>
      <c r="E3821">
        <f>机器人辅助表!B3821</f>
        <v>29</v>
      </c>
      <c r="F3821">
        <v>1</v>
      </c>
      <c r="G3821">
        <v>58001</v>
      </c>
      <c r="H3821">
        <v>0</v>
      </c>
      <c r="I3821">
        <f>机器人辅助表!H3821</f>
        <v>3164.7730079163134</v>
      </c>
      <c r="J3821">
        <v>2</v>
      </c>
      <c r="K3821">
        <v>4</v>
      </c>
      <c r="L3821">
        <v>1</v>
      </c>
      <c r="M3821" s="2">
        <f>机器人辅助表!C3821</f>
        <v>8768.4114017347856</v>
      </c>
      <c r="N3821" s="2">
        <v>2</v>
      </c>
      <c r="O3821" s="2">
        <f>机器人辅助表!D3821</f>
        <v>579.46362636521769</v>
      </c>
      <c r="P3821" s="2">
        <v>3</v>
      </c>
      <c r="Q3821" s="2">
        <f>机器人辅助表!E3821</f>
        <v>257.53938949565236</v>
      </c>
      <c r="R3821" s="2">
        <v>6</v>
      </c>
      <c r="S3821" s="2">
        <f>机器人辅助表!F3821</f>
        <v>4263.4451999999992</v>
      </c>
      <c r="T3821">
        <v>0</v>
      </c>
      <c r="U3821">
        <v>0</v>
      </c>
      <c r="V3821">
        <v>0</v>
      </c>
      <c r="W3821">
        <v>0</v>
      </c>
      <c r="X3821">
        <v>0</v>
      </c>
      <c r="Y3821">
        <v>0</v>
      </c>
      <c r="Z3821">
        <v>0</v>
      </c>
      <c r="AA3821">
        <v>0</v>
      </c>
      <c r="AB3821">
        <v>0</v>
      </c>
      <c r="AC3821">
        <v>0</v>
      </c>
      <c r="AD3821">
        <v>0</v>
      </c>
      <c r="AE3821">
        <v>0</v>
      </c>
      <c r="AF3821">
        <v>0</v>
      </c>
      <c r="AG3821">
        <v>0</v>
      </c>
      <c r="BD3821">
        <v>11</v>
      </c>
      <c r="BE3821">
        <v>9113102</v>
      </c>
      <c r="BF3821">
        <v>9121103</v>
      </c>
      <c r="BG3821">
        <v>9121203</v>
      </c>
      <c r="BH3821">
        <v>9121303</v>
      </c>
      <c r="BI3821">
        <v>9121403</v>
      </c>
      <c r="BJ3821">
        <v>9114104</v>
      </c>
      <c r="BK3821">
        <v>9122102</v>
      </c>
      <c r="BL3821">
        <v>9122203</v>
      </c>
      <c r="BM3821">
        <v>9122303</v>
      </c>
      <c r="BN3821">
        <v>9122403</v>
      </c>
      <c r="BO3821">
        <v>9115104</v>
      </c>
    </row>
    <row r="3822" spans="1:67" x14ac:dyDescent="0.15">
      <c r="A3822">
        <v>3821</v>
      </c>
      <c r="B3822" t="s">
        <v>1700</v>
      </c>
      <c r="E3822">
        <f>机器人辅助表!B3822</f>
        <v>34</v>
      </c>
      <c r="F3822">
        <v>1</v>
      </c>
      <c r="G3822">
        <v>58001</v>
      </c>
      <c r="H3822">
        <v>0</v>
      </c>
      <c r="I3822">
        <f>机器人辅助表!H3822</f>
        <v>5758.7752420067327</v>
      </c>
      <c r="J3822">
        <v>2</v>
      </c>
      <c r="K3822">
        <v>4</v>
      </c>
      <c r="L3822">
        <v>1</v>
      </c>
      <c r="M3822" s="2">
        <f>机器人辅助表!C3822</f>
        <v>19957.414528125759</v>
      </c>
      <c r="N3822" s="2">
        <v>2</v>
      </c>
      <c r="O3822" s="2">
        <f>机器人辅助表!D3822</f>
        <v>1239.7539345327095</v>
      </c>
      <c r="P3822" s="2">
        <v>3</v>
      </c>
      <c r="Q3822" s="2">
        <f>机器人辅助表!E3822</f>
        <v>551.00174868120416</v>
      </c>
      <c r="R3822" s="2">
        <v>6</v>
      </c>
      <c r="S3822" s="2">
        <f>机器人辅助表!F3822</f>
        <v>6499.7856000000011</v>
      </c>
      <c r="T3822">
        <v>0</v>
      </c>
      <c r="U3822">
        <v>0</v>
      </c>
      <c r="V3822">
        <v>0</v>
      </c>
      <c r="W3822">
        <v>0</v>
      </c>
      <c r="X3822">
        <v>0</v>
      </c>
      <c r="Y3822">
        <v>0</v>
      </c>
      <c r="Z3822">
        <v>0</v>
      </c>
      <c r="AA3822">
        <v>0</v>
      </c>
      <c r="AB3822">
        <v>0</v>
      </c>
      <c r="AC3822">
        <v>0</v>
      </c>
      <c r="AD3822">
        <v>0</v>
      </c>
      <c r="AE3822">
        <v>0</v>
      </c>
      <c r="AF3822">
        <v>0</v>
      </c>
      <c r="AG3822">
        <v>0</v>
      </c>
      <c r="BD3822">
        <v>11</v>
      </c>
      <c r="BE3822">
        <v>9113102</v>
      </c>
      <c r="BF3822">
        <v>9121104</v>
      </c>
      <c r="BG3822">
        <v>9121203</v>
      </c>
      <c r="BH3822">
        <v>9121304</v>
      </c>
      <c r="BI3822">
        <v>9121402</v>
      </c>
      <c r="BJ3822">
        <v>9114102</v>
      </c>
      <c r="BK3822">
        <v>9122102</v>
      </c>
      <c r="BL3822">
        <v>9122202</v>
      </c>
      <c r="BM3822">
        <v>9122302</v>
      </c>
      <c r="BN3822">
        <v>9122402</v>
      </c>
      <c r="BO3822">
        <v>9115103</v>
      </c>
    </row>
    <row r="3823" spans="1:67" x14ac:dyDescent="0.15">
      <c r="A3823">
        <v>3822</v>
      </c>
      <c r="B3823" t="s">
        <v>1701</v>
      </c>
      <c r="E3823">
        <f>机器人辅助表!B3823</f>
        <v>40</v>
      </c>
      <c r="F3823">
        <v>1</v>
      </c>
      <c r="G3823">
        <v>58001</v>
      </c>
      <c r="H3823">
        <v>0</v>
      </c>
      <c r="I3823">
        <f>机器人辅助表!H3823</f>
        <v>6694.5739318564847</v>
      </c>
      <c r="J3823">
        <v>2</v>
      </c>
      <c r="K3823">
        <v>4</v>
      </c>
      <c r="L3823">
        <v>1</v>
      </c>
      <c r="M3823" s="2">
        <f>机器人辅助表!C3823</f>
        <v>29693.035203531785</v>
      </c>
      <c r="N3823" s="2">
        <v>2</v>
      </c>
      <c r="O3823" s="2">
        <f>机器人辅助表!D3823</f>
        <v>1625.5311242809371</v>
      </c>
      <c r="P3823" s="2">
        <v>3</v>
      </c>
      <c r="Q3823" s="2">
        <f>机器人辅助表!E3823</f>
        <v>722.4582774581944</v>
      </c>
      <c r="R3823" s="2">
        <v>6</v>
      </c>
      <c r="S3823" s="2">
        <f>机器人辅助表!F3823</f>
        <v>6009.12</v>
      </c>
      <c r="T3823">
        <v>0</v>
      </c>
      <c r="U3823">
        <v>0</v>
      </c>
      <c r="V3823">
        <v>0</v>
      </c>
      <c r="W3823">
        <v>0</v>
      </c>
      <c r="X3823">
        <v>0</v>
      </c>
      <c r="Y3823">
        <v>0</v>
      </c>
      <c r="Z3823">
        <v>0</v>
      </c>
      <c r="AA3823">
        <v>0</v>
      </c>
      <c r="AB3823">
        <v>0</v>
      </c>
      <c r="AC3823">
        <v>0</v>
      </c>
      <c r="AD3823">
        <v>0</v>
      </c>
      <c r="AE3823">
        <v>0</v>
      </c>
      <c r="AF3823">
        <v>0</v>
      </c>
      <c r="AG3823">
        <v>0</v>
      </c>
      <c r="BD3823">
        <v>11</v>
      </c>
      <c r="BE3823">
        <v>9113102</v>
      </c>
      <c r="BF3823">
        <v>9121102</v>
      </c>
      <c r="BG3823">
        <v>9121202</v>
      </c>
      <c r="BH3823">
        <v>9121304</v>
      </c>
      <c r="BI3823">
        <v>9121402</v>
      </c>
      <c r="BJ3823">
        <v>9114104</v>
      </c>
      <c r="BK3823">
        <v>9122103</v>
      </c>
      <c r="BL3823">
        <v>9122203</v>
      </c>
      <c r="BM3823">
        <v>9122303</v>
      </c>
      <c r="BN3823">
        <v>9122402</v>
      </c>
      <c r="BO3823">
        <v>9115104</v>
      </c>
    </row>
    <row r="3824" spans="1:67" x14ac:dyDescent="0.15">
      <c r="A3824">
        <v>3823</v>
      </c>
      <c r="B3824" t="s">
        <v>4397</v>
      </c>
      <c r="E3824">
        <f>机器人辅助表!B3824</f>
        <v>29</v>
      </c>
      <c r="F3824">
        <v>1</v>
      </c>
      <c r="G3824">
        <v>58001</v>
      </c>
      <c r="H3824">
        <v>0</v>
      </c>
      <c r="I3824">
        <f>机器人辅助表!H3824</f>
        <v>2260.5521485116528</v>
      </c>
      <c r="J3824">
        <v>2</v>
      </c>
      <c r="K3824">
        <v>4</v>
      </c>
      <c r="L3824">
        <v>1</v>
      </c>
      <c r="M3824" s="2">
        <f>机器人辅助表!C3824</f>
        <v>6263.1510012391327</v>
      </c>
      <c r="N3824" s="2">
        <v>2</v>
      </c>
      <c r="O3824" s="2">
        <f>机器人辅助表!D3824</f>
        <v>413.90259026086977</v>
      </c>
      <c r="P3824" s="2">
        <v>3</v>
      </c>
      <c r="Q3824" s="2">
        <f>机器人辅助表!E3824</f>
        <v>183.95670678260882</v>
      </c>
      <c r="R3824" s="2">
        <v>6</v>
      </c>
      <c r="S3824" s="2">
        <f>机器人辅助表!F3824</f>
        <v>3045.3179999999998</v>
      </c>
      <c r="T3824">
        <v>0</v>
      </c>
      <c r="U3824">
        <v>0</v>
      </c>
      <c r="V3824">
        <v>0</v>
      </c>
      <c r="W3824">
        <v>0</v>
      </c>
      <c r="X3824">
        <v>0</v>
      </c>
      <c r="Y3824">
        <v>0</v>
      </c>
      <c r="Z3824">
        <v>0</v>
      </c>
      <c r="AA3824">
        <v>0</v>
      </c>
      <c r="AB3824">
        <v>0</v>
      </c>
      <c r="AC3824">
        <v>0</v>
      </c>
      <c r="AD3824">
        <v>0</v>
      </c>
      <c r="AE3824">
        <v>0</v>
      </c>
      <c r="AF3824">
        <v>0</v>
      </c>
      <c r="AG3824">
        <v>0</v>
      </c>
      <c r="BD3824">
        <v>11</v>
      </c>
      <c r="BE3824">
        <v>9113102</v>
      </c>
      <c r="BF3824">
        <v>9121104</v>
      </c>
      <c r="BG3824">
        <v>9121203</v>
      </c>
      <c r="BH3824">
        <v>9121304</v>
      </c>
      <c r="BI3824">
        <v>9121403</v>
      </c>
      <c r="BJ3824">
        <v>9114103</v>
      </c>
      <c r="BK3824">
        <v>9122102</v>
      </c>
      <c r="BL3824">
        <v>9122202</v>
      </c>
      <c r="BM3824">
        <v>9122303</v>
      </c>
      <c r="BN3824">
        <v>9122404</v>
      </c>
      <c r="BO3824">
        <v>9115103</v>
      </c>
    </row>
    <row r="3825" spans="1:67" x14ac:dyDescent="0.15">
      <c r="A3825">
        <v>3824</v>
      </c>
      <c r="B3825" t="s">
        <v>4398</v>
      </c>
      <c r="E3825">
        <f>机器人辅助表!B3825</f>
        <v>29</v>
      </c>
      <c r="F3825">
        <v>1</v>
      </c>
      <c r="G3825">
        <v>58001</v>
      </c>
      <c r="H3825">
        <v>0</v>
      </c>
      <c r="I3825">
        <f>机器人辅助表!H3825</f>
        <v>4521.1042970233057</v>
      </c>
      <c r="J3825">
        <v>2</v>
      </c>
      <c r="K3825">
        <v>4</v>
      </c>
      <c r="L3825">
        <v>1</v>
      </c>
      <c r="M3825" s="2">
        <f>机器人辅助表!C3825</f>
        <v>12526.302002478265</v>
      </c>
      <c r="N3825" s="2">
        <v>2</v>
      </c>
      <c r="O3825" s="2">
        <f>机器人辅助表!D3825</f>
        <v>827.80518052173954</v>
      </c>
      <c r="P3825" s="2">
        <v>3</v>
      </c>
      <c r="Q3825" s="2">
        <f>机器人辅助表!E3825</f>
        <v>367.91341356521764</v>
      </c>
      <c r="R3825" s="2">
        <v>6</v>
      </c>
      <c r="S3825" s="2">
        <f>机器人辅助表!F3825</f>
        <v>6090.6359999999995</v>
      </c>
      <c r="T3825">
        <v>0</v>
      </c>
      <c r="U3825">
        <v>0</v>
      </c>
      <c r="V3825">
        <v>0</v>
      </c>
      <c r="W3825">
        <v>0</v>
      </c>
      <c r="X3825">
        <v>0</v>
      </c>
      <c r="Y3825">
        <v>0</v>
      </c>
      <c r="Z3825">
        <v>0</v>
      </c>
      <c r="AA3825">
        <v>0</v>
      </c>
      <c r="AB3825">
        <v>0</v>
      </c>
      <c r="AC3825">
        <v>0</v>
      </c>
      <c r="AD3825">
        <v>0</v>
      </c>
      <c r="AE3825">
        <v>0</v>
      </c>
      <c r="AF3825">
        <v>0</v>
      </c>
      <c r="AG3825">
        <v>0</v>
      </c>
      <c r="BD3825">
        <v>11</v>
      </c>
      <c r="BE3825">
        <v>9113104</v>
      </c>
      <c r="BF3825">
        <v>9121104</v>
      </c>
      <c r="BG3825">
        <v>9121203</v>
      </c>
      <c r="BH3825">
        <v>9121304</v>
      </c>
      <c r="BI3825">
        <v>9121403</v>
      </c>
      <c r="BJ3825">
        <v>9114102</v>
      </c>
      <c r="BK3825">
        <v>9122104</v>
      </c>
      <c r="BL3825">
        <v>9122204</v>
      </c>
      <c r="BM3825">
        <v>9122302</v>
      </c>
      <c r="BN3825">
        <v>9122402</v>
      </c>
      <c r="BO3825">
        <v>9115102</v>
      </c>
    </row>
    <row r="3826" spans="1:67" x14ac:dyDescent="0.15">
      <c r="A3826">
        <v>3825</v>
      </c>
      <c r="B3826" t="s">
        <v>1702</v>
      </c>
      <c r="E3826">
        <f>机器人辅助表!B3826</f>
        <v>49</v>
      </c>
      <c r="F3826">
        <v>2</v>
      </c>
      <c r="G3826">
        <v>58101</v>
      </c>
      <c r="H3826">
        <v>0</v>
      </c>
      <c r="I3826">
        <f>机器人辅助表!H3826</f>
        <v>14799.736985882608</v>
      </c>
      <c r="J3826">
        <v>2</v>
      </c>
      <c r="K3826">
        <v>4</v>
      </c>
      <c r="L3826">
        <v>1</v>
      </c>
      <c r="M3826" s="2">
        <f>机器人辅助表!C3826</f>
        <v>88941.339579141262</v>
      </c>
      <c r="N3826" s="2">
        <v>2</v>
      </c>
      <c r="O3826" s="2">
        <f>机器人辅助表!D3826</f>
        <v>3932.1183487406702</v>
      </c>
      <c r="P3826" s="2">
        <v>3</v>
      </c>
      <c r="Q3826" s="2">
        <f>机器人辅助表!E3826</f>
        <v>1747.6081549958537</v>
      </c>
      <c r="R3826" s="2">
        <v>6</v>
      </c>
      <c r="S3826" s="2">
        <f>机器人辅助表!F3826</f>
        <v>9105.1001999999989</v>
      </c>
      <c r="T3826">
        <v>0</v>
      </c>
      <c r="U3826">
        <v>0</v>
      </c>
      <c r="V3826">
        <v>0</v>
      </c>
      <c r="W3826">
        <v>0</v>
      </c>
      <c r="X3826">
        <v>0</v>
      </c>
      <c r="Y3826">
        <v>0</v>
      </c>
      <c r="Z3826">
        <v>0</v>
      </c>
      <c r="AA3826">
        <v>0</v>
      </c>
      <c r="AB3826">
        <v>0</v>
      </c>
      <c r="AC3826">
        <v>0</v>
      </c>
      <c r="AD3826">
        <v>0</v>
      </c>
      <c r="AE3826">
        <v>0</v>
      </c>
      <c r="AF3826">
        <v>0</v>
      </c>
      <c r="AG3826">
        <v>0</v>
      </c>
      <c r="BD3826">
        <v>11</v>
      </c>
      <c r="BE3826">
        <v>9211103</v>
      </c>
      <c r="BF3826">
        <v>9214102</v>
      </c>
      <c r="BG3826">
        <v>9214204</v>
      </c>
      <c r="BH3826">
        <v>9214304</v>
      </c>
      <c r="BI3826">
        <v>9214403</v>
      </c>
      <c r="BJ3826">
        <v>9222102</v>
      </c>
      <c r="BK3826">
        <v>9223104</v>
      </c>
      <c r="BL3826">
        <v>9223204</v>
      </c>
      <c r="BM3826">
        <v>9223304</v>
      </c>
      <c r="BN3826">
        <v>9223402</v>
      </c>
      <c r="BO3826">
        <v>9215102</v>
      </c>
    </row>
    <row r="3827" spans="1:67" x14ac:dyDescent="0.15">
      <c r="A3827">
        <v>3826</v>
      </c>
      <c r="B3827" t="s">
        <v>4399</v>
      </c>
      <c r="E3827">
        <f>机器人辅助表!B3827</f>
        <v>44</v>
      </c>
      <c r="F3827">
        <v>1</v>
      </c>
      <c r="G3827">
        <v>58001</v>
      </c>
      <c r="H3827">
        <v>0</v>
      </c>
      <c r="I3827">
        <f>机器人辅助表!H3827</f>
        <v>10943.730081022231</v>
      </c>
      <c r="J3827">
        <v>2</v>
      </c>
      <c r="K3827">
        <v>4</v>
      </c>
      <c r="L3827">
        <v>1</v>
      </c>
      <c r="M3827" s="2">
        <f>机器人辅助表!C3827</f>
        <v>56524.103372484926</v>
      </c>
      <c r="N3827" s="2">
        <v>2</v>
      </c>
      <c r="O3827" s="2">
        <f>机器人辅助表!D3827</f>
        <v>2800.5172093517058</v>
      </c>
      <c r="P3827" s="2">
        <v>3</v>
      </c>
      <c r="Q3827" s="2">
        <f>机器人辅助表!E3827</f>
        <v>1244.6743152674251</v>
      </c>
      <c r="R3827" s="2">
        <v>6</v>
      </c>
      <c r="S3827" s="2">
        <f>机器人辅助表!F3827</f>
        <v>8275.3511999999992</v>
      </c>
      <c r="T3827">
        <v>0</v>
      </c>
      <c r="U3827">
        <v>0</v>
      </c>
      <c r="V3827">
        <v>0</v>
      </c>
      <c r="W3827">
        <v>0</v>
      </c>
      <c r="X3827">
        <v>0</v>
      </c>
      <c r="Y3827">
        <v>0</v>
      </c>
      <c r="Z3827">
        <v>0</v>
      </c>
      <c r="AA3827">
        <v>0</v>
      </c>
      <c r="AB3827">
        <v>0</v>
      </c>
      <c r="AC3827">
        <v>0</v>
      </c>
      <c r="AD3827">
        <v>0</v>
      </c>
      <c r="AE3827">
        <v>0</v>
      </c>
      <c r="AF3827">
        <v>0</v>
      </c>
      <c r="AG3827">
        <v>0</v>
      </c>
      <c r="BD3827">
        <v>11</v>
      </c>
      <c r="BE3827">
        <v>9113102</v>
      </c>
      <c r="BF3827">
        <v>9121102</v>
      </c>
      <c r="BG3827">
        <v>9121203</v>
      </c>
      <c r="BH3827">
        <v>9121302</v>
      </c>
      <c r="BI3827">
        <v>9121403</v>
      </c>
      <c r="BJ3827">
        <v>9114102</v>
      </c>
      <c r="BK3827">
        <v>9122103</v>
      </c>
      <c r="BL3827">
        <v>9122203</v>
      </c>
      <c r="BM3827">
        <v>9122302</v>
      </c>
      <c r="BN3827">
        <v>9122404</v>
      </c>
      <c r="BO3827">
        <v>9115103</v>
      </c>
    </row>
    <row r="3828" spans="1:67" x14ac:dyDescent="0.15">
      <c r="A3828">
        <v>3827</v>
      </c>
      <c r="B3828" t="s">
        <v>1703</v>
      </c>
      <c r="E3828">
        <f>机器人辅助表!B3828</f>
        <v>34</v>
      </c>
      <c r="F3828">
        <v>1</v>
      </c>
      <c r="G3828">
        <v>58001</v>
      </c>
      <c r="H3828">
        <v>0</v>
      </c>
      <c r="I3828">
        <f>机器人辅助表!H3828</f>
        <v>3393.5639818968248</v>
      </c>
      <c r="J3828">
        <v>2</v>
      </c>
      <c r="K3828">
        <v>4</v>
      </c>
      <c r="L3828">
        <v>1</v>
      </c>
      <c r="M3828" s="2">
        <f>机器人辅助表!C3828</f>
        <v>11760.619275502679</v>
      </c>
      <c r="N3828" s="2">
        <v>2</v>
      </c>
      <c r="O3828" s="2">
        <f>机器人辅助表!D3828</f>
        <v>730.56928284963237</v>
      </c>
      <c r="P3828" s="2">
        <v>3</v>
      </c>
      <c r="Q3828" s="2">
        <f>机器人辅助表!E3828</f>
        <v>324.697459044281</v>
      </c>
      <c r="R3828" s="2">
        <v>6</v>
      </c>
      <c r="S3828" s="2">
        <f>机器人辅助表!F3828</f>
        <v>3830.2308000000003</v>
      </c>
      <c r="T3828">
        <v>0</v>
      </c>
      <c r="U3828">
        <v>0</v>
      </c>
      <c r="V3828">
        <v>0</v>
      </c>
      <c r="W3828">
        <v>0</v>
      </c>
      <c r="X3828">
        <v>0</v>
      </c>
      <c r="Y3828">
        <v>0</v>
      </c>
      <c r="Z3828">
        <v>0</v>
      </c>
      <c r="AA3828">
        <v>0</v>
      </c>
      <c r="AB3828">
        <v>0</v>
      </c>
      <c r="AC3828">
        <v>0</v>
      </c>
      <c r="AD3828">
        <v>0</v>
      </c>
      <c r="AE3828">
        <v>0</v>
      </c>
      <c r="AF3828">
        <v>0</v>
      </c>
      <c r="AG3828">
        <v>0</v>
      </c>
      <c r="BD3828">
        <v>11</v>
      </c>
      <c r="BE3828">
        <v>9113104</v>
      </c>
      <c r="BF3828">
        <v>9121102</v>
      </c>
      <c r="BG3828">
        <v>9121203</v>
      </c>
      <c r="BH3828">
        <v>9121303</v>
      </c>
      <c r="BI3828">
        <v>9121402</v>
      </c>
      <c r="BJ3828">
        <v>9114104</v>
      </c>
      <c r="BK3828">
        <v>9122104</v>
      </c>
      <c r="BL3828">
        <v>9122203</v>
      </c>
      <c r="BM3828">
        <v>9122304</v>
      </c>
      <c r="BN3828">
        <v>9122402</v>
      </c>
      <c r="BO3828">
        <v>9115104</v>
      </c>
    </row>
    <row r="3829" spans="1:67" x14ac:dyDescent="0.15">
      <c r="A3829">
        <v>3828</v>
      </c>
      <c r="B3829" t="s">
        <v>4400</v>
      </c>
      <c r="E3829">
        <f>机器人辅助表!B3829</f>
        <v>46</v>
      </c>
      <c r="F3829">
        <v>3</v>
      </c>
      <c r="G3829">
        <v>58201</v>
      </c>
      <c r="H3829">
        <v>0</v>
      </c>
      <c r="I3829">
        <f>机器人辅助表!H3829</f>
        <v>10421.693077362354</v>
      </c>
      <c r="J3829">
        <v>2</v>
      </c>
      <c r="K3829">
        <v>4</v>
      </c>
      <c r="L3829">
        <v>1</v>
      </c>
      <c r="M3829" s="2">
        <f>机器人辅助表!C3829</f>
        <v>57443.589258034532</v>
      </c>
      <c r="N3829" s="2">
        <v>2</v>
      </c>
      <c r="O3829" s="2">
        <f>机器人辅助表!D3829</f>
        <v>2715.6522827173253</v>
      </c>
      <c r="P3829" s="2">
        <v>3</v>
      </c>
      <c r="Q3829" s="2">
        <f>机器人辅助表!E3829</f>
        <v>1206.9565700965893</v>
      </c>
      <c r="R3829" s="2">
        <v>6</v>
      </c>
      <c r="S3829" s="2">
        <f>机器人辅助表!F3829</f>
        <v>7248.2111999999988</v>
      </c>
      <c r="T3829">
        <v>0</v>
      </c>
      <c r="U3829">
        <v>0</v>
      </c>
      <c r="V3829">
        <v>0</v>
      </c>
      <c r="W3829">
        <v>0</v>
      </c>
      <c r="X3829">
        <v>0</v>
      </c>
      <c r="Y3829">
        <v>0</v>
      </c>
      <c r="Z3829">
        <v>0</v>
      </c>
      <c r="AA3829">
        <v>0</v>
      </c>
      <c r="AB3829">
        <v>0</v>
      </c>
      <c r="AC3829">
        <v>0</v>
      </c>
      <c r="AD3829">
        <v>0</v>
      </c>
      <c r="AE3829">
        <v>0</v>
      </c>
      <c r="AF3829">
        <v>0</v>
      </c>
      <c r="AG3829">
        <v>0</v>
      </c>
      <c r="BD3829">
        <v>8</v>
      </c>
      <c r="BE3829">
        <v>9323102</v>
      </c>
      <c r="BF3829">
        <v>9324103</v>
      </c>
      <c r="BG3829">
        <v>9324202</v>
      </c>
      <c r="BH3829">
        <v>9324303</v>
      </c>
      <c r="BI3829">
        <v>9324403</v>
      </c>
      <c r="BJ3829">
        <v>9312104</v>
      </c>
      <c r="BK3829">
        <v>9311103</v>
      </c>
      <c r="BL3829">
        <v>9315102</v>
      </c>
    </row>
    <row r="3830" spans="1:67" x14ac:dyDescent="0.15">
      <c r="A3830">
        <v>3829</v>
      </c>
      <c r="B3830" t="s">
        <v>1704</v>
      </c>
      <c r="E3830">
        <f>机器人辅助表!B3830</f>
        <v>23</v>
      </c>
      <c r="F3830">
        <v>3</v>
      </c>
      <c r="G3830">
        <v>58201</v>
      </c>
      <c r="H3830">
        <v>0</v>
      </c>
      <c r="I3830">
        <f>机器人辅助表!H3830</f>
        <v>3771.8008925109434</v>
      </c>
      <c r="J3830">
        <v>2</v>
      </c>
      <c r="K3830">
        <v>4</v>
      </c>
      <c r="L3830">
        <v>1</v>
      </c>
      <c r="M3830" s="2">
        <f>机器人辅助表!C3830</f>
        <v>7377.5273562968241</v>
      </c>
      <c r="N3830" s="2">
        <v>2</v>
      </c>
      <c r="O3830" s="2">
        <f>机器人辅助表!D3830</f>
        <v>567.19911335117069</v>
      </c>
      <c r="P3830" s="2">
        <v>3</v>
      </c>
      <c r="Q3830" s="2">
        <f>机器人辅助表!E3830</f>
        <v>252.08849482274258</v>
      </c>
      <c r="R3830" s="2">
        <v>6</v>
      </c>
      <c r="S3830" s="2">
        <f>机器人辅助表!F3830</f>
        <v>5966.9961999999996</v>
      </c>
      <c r="T3830">
        <v>0</v>
      </c>
      <c r="U3830">
        <v>0</v>
      </c>
      <c r="V3830">
        <v>0</v>
      </c>
      <c r="W3830">
        <v>0</v>
      </c>
      <c r="X3830">
        <v>0</v>
      </c>
      <c r="Y3830">
        <v>0</v>
      </c>
      <c r="Z3830">
        <v>0</v>
      </c>
      <c r="AA3830">
        <v>0</v>
      </c>
      <c r="AB3830">
        <v>0</v>
      </c>
      <c r="AC3830">
        <v>0</v>
      </c>
      <c r="AD3830">
        <v>0</v>
      </c>
      <c r="AE3830">
        <v>0</v>
      </c>
      <c r="AF3830">
        <v>0</v>
      </c>
      <c r="AG3830">
        <v>0</v>
      </c>
      <c r="BD3830">
        <v>8</v>
      </c>
      <c r="BE3830">
        <v>9323103</v>
      </c>
      <c r="BF3830">
        <v>9324102</v>
      </c>
      <c r="BG3830">
        <v>9324203</v>
      </c>
      <c r="BH3830">
        <v>9324303</v>
      </c>
      <c r="BI3830">
        <v>9324402</v>
      </c>
      <c r="BJ3830">
        <v>9312103</v>
      </c>
      <c r="BK3830">
        <v>9311104</v>
      </c>
      <c r="BL3830">
        <v>9315103</v>
      </c>
    </row>
    <row r="3831" spans="1:67" x14ac:dyDescent="0.15">
      <c r="A3831">
        <v>3830</v>
      </c>
      <c r="B3831" t="s">
        <v>4401</v>
      </c>
      <c r="E3831">
        <f>机器人辅助表!B3831</f>
        <v>40</v>
      </c>
      <c r="F3831">
        <v>2</v>
      </c>
      <c r="G3831">
        <v>58101</v>
      </c>
      <c r="H3831">
        <v>0</v>
      </c>
      <c r="I3831">
        <f>机器人辅助表!H3831</f>
        <v>8182.2570278245912</v>
      </c>
      <c r="J3831">
        <v>2</v>
      </c>
      <c r="K3831">
        <v>4</v>
      </c>
      <c r="L3831">
        <v>1</v>
      </c>
      <c r="M3831" s="2">
        <f>机器人辅助表!C3831</f>
        <v>36291.487470983295</v>
      </c>
      <c r="N3831" s="2">
        <v>2</v>
      </c>
      <c r="O3831" s="2">
        <f>机器人辅助表!D3831</f>
        <v>1986.7602630100344</v>
      </c>
      <c r="P3831" s="2">
        <v>3</v>
      </c>
      <c r="Q3831" s="2">
        <f>机器人辅助表!E3831</f>
        <v>883.00456133779312</v>
      </c>
      <c r="R3831" s="2">
        <v>6</v>
      </c>
      <c r="S3831" s="2">
        <f>机器人辅助表!F3831</f>
        <v>7344.48</v>
      </c>
      <c r="T3831">
        <v>0</v>
      </c>
      <c r="U3831">
        <v>0</v>
      </c>
      <c r="V3831">
        <v>0</v>
      </c>
      <c r="W3831">
        <v>0</v>
      </c>
      <c r="X3831">
        <v>0</v>
      </c>
      <c r="Y3831">
        <v>0</v>
      </c>
      <c r="Z3831">
        <v>0</v>
      </c>
      <c r="AA3831">
        <v>0</v>
      </c>
      <c r="AB3831">
        <v>0</v>
      </c>
      <c r="AC3831">
        <v>0</v>
      </c>
      <c r="AD3831">
        <v>0</v>
      </c>
      <c r="AE3831">
        <v>0</v>
      </c>
      <c r="AF3831">
        <v>0</v>
      </c>
      <c r="AG3831">
        <v>0</v>
      </c>
      <c r="BD3831">
        <v>11</v>
      </c>
      <c r="BE3831">
        <v>9211102</v>
      </c>
      <c r="BF3831">
        <v>9214102</v>
      </c>
      <c r="BG3831">
        <v>9214203</v>
      </c>
      <c r="BH3831">
        <v>9214303</v>
      </c>
      <c r="BI3831">
        <v>9214402</v>
      </c>
      <c r="BJ3831">
        <v>9222102</v>
      </c>
      <c r="BK3831">
        <v>9223104</v>
      </c>
      <c r="BL3831">
        <v>9223203</v>
      </c>
      <c r="BM3831">
        <v>9223304</v>
      </c>
      <c r="BN3831">
        <v>9223403</v>
      </c>
      <c r="BO3831">
        <v>9215102</v>
      </c>
    </row>
    <row r="3832" spans="1:67" x14ac:dyDescent="0.15">
      <c r="A3832">
        <v>3831</v>
      </c>
      <c r="B3832" t="s">
        <v>1705</v>
      </c>
      <c r="E3832">
        <f>机器人辅助表!B3832</f>
        <v>40</v>
      </c>
      <c r="F3832">
        <v>1</v>
      </c>
      <c r="G3832">
        <v>58001</v>
      </c>
      <c r="H3832">
        <v>0</v>
      </c>
      <c r="I3832">
        <f>机器人辅助表!H3832</f>
        <v>7587.1837894373475</v>
      </c>
      <c r="J3832">
        <v>2</v>
      </c>
      <c r="K3832">
        <v>4</v>
      </c>
      <c r="L3832">
        <v>1</v>
      </c>
      <c r="M3832" s="2">
        <f>机器人辅助表!C3832</f>
        <v>33652.106564002686</v>
      </c>
      <c r="N3832" s="2">
        <v>2</v>
      </c>
      <c r="O3832" s="2">
        <f>机器人辅助表!D3832</f>
        <v>1842.2686075183954</v>
      </c>
      <c r="P3832" s="2">
        <v>3</v>
      </c>
      <c r="Q3832" s="2">
        <f>机器人辅助表!E3832</f>
        <v>818.78604778595354</v>
      </c>
      <c r="R3832" s="2">
        <v>6</v>
      </c>
      <c r="S3832" s="2">
        <f>机器人辅助表!F3832</f>
        <v>6810.3359999999993</v>
      </c>
      <c r="T3832">
        <v>0</v>
      </c>
      <c r="U3832">
        <v>0</v>
      </c>
      <c r="V3832">
        <v>0</v>
      </c>
      <c r="W3832">
        <v>0</v>
      </c>
      <c r="X3832">
        <v>0</v>
      </c>
      <c r="Y3832">
        <v>0</v>
      </c>
      <c r="Z3832">
        <v>0</v>
      </c>
      <c r="AA3832">
        <v>0</v>
      </c>
      <c r="AB3832">
        <v>0</v>
      </c>
      <c r="AC3832">
        <v>0</v>
      </c>
      <c r="AD3832">
        <v>0</v>
      </c>
      <c r="AE3832">
        <v>0</v>
      </c>
      <c r="AF3832">
        <v>0</v>
      </c>
      <c r="AG3832">
        <v>0</v>
      </c>
      <c r="BD3832">
        <v>11</v>
      </c>
      <c r="BE3832">
        <v>9113102</v>
      </c>
      <c r="BF3832">
        <v>9121103</v>
      </c>
      <c r="BG3832">
        <v>9121204</v>
      </c>
      <c r="BH3832">
        <v>9121302</v>
      </c>
      <c r="BI3832">
        <v>9121404</v>
      </c>
      <c r="BJ3832">
        <v>9114102</v>
      </c>
      <c r="BK3832">
        <v>9122102</v>
      </c>
      <c r="BL3832">
        <v>9122204</v>
      </c>
      <c r="BM3832">
        <v>9122304</v>
      </c>
      <c r="BN3832">
        <v>9122404</v>
      </c>
      <c r="BO3832">
        <v>9115103</v>
      </c>
    </row>
    <row r="3833" spans="1:67" x14ac:dyDescent="0.15">
      <c r="A3833">
        <v>3832</v>
      </c>
      <c r="B3833" t="s">
        <v>4402</v>
      </c>
      <c r="E3833">
        <f>机器人辅助表!B3833</f>
        <v>47</v>
      </c>
      <c r="F3833">
        <v>1</v>
      </c>
      <c r="G3833">
        <v>58001</v>
      </c>
      <c r="H3833">
        <v>0</v>
      </c>
      <c r="I3833">
        <f>机器人辅助表!H3833</f>
        <v>17988.962573537407</v>
      </c>
      <c r="J3833">
        <v>2</v>
      </c>
      <c r="K3833">
        <v>4</v>
      </c>
      <c r="L3833">
        <v>1</v>
      </c>
      <c r="M3833" s="2">
        <f>机器人辅助表!C3833</f>
        <v>102192.68000644959</v>
      </c>
      <c r="N3833" s="2">
        <v>2</v>
      </c>
      <c r="O3833" s="2">
        <f>机器人辅助表!D3833</f>
        <v>4722.4024119391315</v>
      </c>
      <c r="P3833" s="2">
        <v>3</v>
      </c>
      <c r="Q3833" s="2">
        <f>机器人辅助表!E3833</f>
        <v>2098.845516417392</v>
      </c>
      <c r="R3833" s="2">
        <v>6</v>
      </c>
      <c r="S3833" s="2">
        <f>机器人辅助表!F3833</f>
        <v>12005.4324</v>
      </c>
      <c r="T3833">
        <v>0</v>
      </c>
      <c r="U3833">
        <v>0</v>
      </c>
      <c r="V3833">
        <v>0</v>
      </c>
      <c r="W3833">
        <v>0</v>
      </c>
      <c r="X3833">
        <v>0</v>
      </c>
      <c r="Y3833">
        <v>0</v>
      </c>
      <c r="Z3833">
        <v>0</v>
      </c>
      <c r="AA3833">
        <v>0</v>
      </c>
      <c r="AB3833">
        <v>0</v>
      </c>
      <c r="AC3833">
        <v>0</v>
      </c>
      <c r="AD3833">
        <v>0</v>
      </c>
      <c r="AE3833">
        <v>0</v>
      </c>
      <c r="AF3833">
        <v>0</v>
      </c>
      <c r="AG3833">
        <v>0</v>
      </c>
      <c r="BD3833">
        <v>11</v>
      </c>
      <c r="BE3833">
        <v>9113102</v>
      </c>
      <c r="BF3833">
        <v>9121103</v>
      </c>
      <c r="BG3833">
        <v>9121204</v>
      </c>
      <c r="BH3833">
        <v>9121303</v>
      </c>
      <c r="BI3833">
        <v>9121404</v>
      </c>
      <c r="BJ3833">
        <v>9114102</v>
      </c>
      <c r="BK3833">
        <v>9122103</v>
      </c>
      <c r="BL3833">
        <v>9122203</v>
      </c>
      <c r="BM3833">
        <v>9122302</v>
      </c>
      <c r="BN3833">
        <v>9122404</v>
      </c>
      <c r="BO3833">
        <v>9115102</v>
      </c>
    </row>
    <row r="3834" spans="1:67" x14ac:dyDescent="0.15">
      <c r="A3834">
        <v>3833</v>
      </c>
      <c r="B3834" t="s">
        <v>1706</v>
      </c>
      <c r="E3834">
        <f>机器人辅助表!B3834</f>
        <v>41</v>
      </c>
      <c r="F3834">
        <v>2</v>
      </c>
      <c r="G3834">
        <v>58101</v>
      </c>
      <c r="H3834">
        <v>0</v>
      </c>
      <c r="I3834">
        <f>机器人辅助表!H3834</f>
        <v>8413.5563767456897</v>
      </c>
      <c r="J3834">
        <v>2</v>
      </c>
      <c r="K3834">
        <v>4</v>
      </c>
      <c r="L3834">
        <v>1</v>
      </c>
      <c r="M3834" s="2">
        <f>机器人辅助表!C3834</f>
        <v>38888.48145160039</v>
      </c>
      <c r="N3834" s="2">
        <v>2</v>
      </c>
      <c r="O3834" s="2">
        <f>机器人辅助表!D3834</f>
        <v>2074.8292439243487</v>
      </c>
      <c r="P3834" s="2">
        <v>3</v>
      </c>
      <c r="Q3834" s="2">
        <f>机器人辅助表!E3834</f>
        <v>922.14633063304382</v>
      </c>
      <c r="R3834" s="2">
        <v>6</v>
      </c>
      <c r="S3834" s="2">
        <f>机器人辅助表!F3834</f>
        <v>7231.7121999999999</v>
      </c>
      <c r="T3834">
        <v>0</v>
      </c>
      <c r="U3834">
        <v>0</v>
      </c>
      <c r="V3834">
        <v>0</v>
      </c>
      <c r="W3834">
        <v>0</v>
      </c>
      <c r="X3834">
        <v>0</v>
      </c>
      <c r="Y3834">
        <v>0</v>
      </c>
      <c r="Z3834">
        <v>0</v>
      </c>
      <c r="AA3834">
        <v>0</v>
      </c>
      <c r="AB3834">
        <v>0</v>
      </c>
      <c r="AC3834">
        <v>0</v>
      </c>
      <c r="AD3834">
        <v>0</v>
      </c>
      <c r="AE3834">
        <v>0</v>
      </c>
      <c r="AF3834">
        <v>0</v>
      </c>
      <c r="AG3834">
        <v>0</v>
      </c>
      <c r="BD3834">
        <v>11</v>
      </c>
      <c r="BE3834">
        <v>9211103</v>
      </c>
      <c r="BF3834">
        <v>9214102</v>
      </c>
      <c r="BG3834">
        <v>9214203</v>
      </c>
      <c r="BH3834">
        <v>9214302</v>
      </c>
      <c r="BI3834">
        <v>9214402</v>
      </c>
      <c r="BJ3834">
        <v>9222103</v>
      </c>
      <c r="BK3834">
        <v>9223104</v>
      </c>
      <c r="BL3834">
        <v>9223204</v>
      </c>
      <c r="BM3834">
        <v>9223304</v>
      </c>
      <c r="BN3834">
        <v>9223403</v>
      </c>
      <c r="BO3834">
        <v>9215104</v>
      </c>
    </row>
    <row r="3835" spans="1:67" x14ac:dyDescent="0.15">
      <c r="A3835">
        <v>3834</v>
      </c>
      <c r="B3835" t="s">
        <v>4403</v>
      </c>
      <c r="E3835">
        <f>机器人辅助表!B3835</f>
        <v>42</v>
      </c>
      <c r="F3835">
        <v>2</v>
      </c>
      <c r="G3835">
        <v>58101</v>
      </c>
      <c r="H3835">
        <v>0</v>
      </c>
      <c r="I3835">
        <f>机器人辅助表!H3835</f>
        <v>10494.372049024705</v>
      </c>
      <c r="J3835">
        <v>2</v>
      </c>
      <c r="K3835">
        <v>4</v>
      </c>
      <c r="L3835">
        <v>1</v>
      </c>
      <c r="M3835" s="2">
        <f>机器人辅助表!C3835</f>
        <v>50436.065901347989</v>
      </c>
      <c r="N3835" s="2">
        <v>2</v>
      </c>
      <c r="O3835" s="2">
        <f>机器人辅助表!D3835</f>
        <v>2623.9734697846166</v>
      </c>
      <c r="P3835" s="2">
        <v>3</v>
      </c>
      <c r="Q3835" s="2">
        <f>机器人辅助表!E3835</f>
        <v>1166.2104310153852</v>
      </c>
      <c r="R3835" s="2">
        <v>6</v>
      </c>
      <c r="S3835" s="2">
        <f>机器人辅助表!F3835</f>
        <v>8640.2456000000002</v>
      </c>
      <c r="T3835">
        <v>0</v>
      </c>
      <c r="U3835">
        <v>0</v>
      </c>
      <c r="V3835">
        <v>0</v>
      </c>
      <c r="W3835">
        <v>0</v>
      </c>
      <c r="X3835">
        <v>0</v>
      </c>
      <c r="Y3835">
        <v>0</v>
      </c>
      <c r="Z3835">
        <v>0</v>
      </c>
      <c r="AA3835">
        <v>0</v>
      </c>
      <c r="AB3835">
        <v>0</v>
      </c>
      <c r="AC3835">
        <v>0</v>
      </c>
      <c r="AD3835">
        <v>0</v>
      </c>
      <c r="AE3835">
        <v>0</v>
      </c>
      <c r="AF3835">
        <v>0</v>
      </c>
      <c r="AG3835">
        <v>0</v>
      </c>
      <c r="BD3835">
        <v>11</v>
      </c>
      <c r="BE3835">
        <v>9211102</v>
      </c>
      <c r="BF3835">
        <v>9214104</v>
      </c>
      <c r="BG3835">
        <v>9214203</v>
      </c>
      <c r="BH3835">
        <v>9214304</v>
      </c>
      <c r="BI3835">
        <v>9214403</v>
      </c>
      <c r="BJ3835">
        <v>9222102</v>
      </c>
      <c r="BK3835">
        <v>9223104</v>
      </c>
      <c r="BL3835">
        <v>9223202</v>
      </c>
      <c r="BM3835">
        <v>9223303</v>
      </c>
      <c r="BN3835">
        <v>9223404</v>
      </c>
      <c r="BO3835">
        <v>9215104</v>
      </c>
    </row>
    <row r="3836" spans="1:67" x14ac:dyDescent="0.15">
      <c r="A3836">
        <v>3835</v>
      </c>
      <c r="B3836" t="s">
        <v>4404</v>
      </c>
      <c r="E3836">
        <f>机器人辅助表!B3836</f>
        <v>49</v>
      </c>
      <c r="F3836">
        <v>1</v>
      </c>
      <c r="G3836">
        <v>58001</v>
      </c>
      <c r="H3836">
        <v>0</v>
      </c>
      <c r="I3836">
        <f>机器人辅助表!H3836</f>
        <v>19992.627156367736</v>
      </c>
      <c r="J3836">
        <v>2</v>
      </c>
      <c r="K3836">
        <v>4</v>
      </c>
      <c r="L3836">
        <v>1</v>
      </c>
      <c r="M3836" s="2">
        <f>机器人辅助表!C3836</f>
        <v>120148.82715076978</v>
      </c>
      <c r="N3836" s="2">
        <v>2</v>
      </c>
      <c r="O3836" s="2">
        <f>机器人辅助表!D3836</f>
        <v>5311.8089974216073</v>
      </c>
      <c r="P3836" s="2">
        <v>3</v>
      </c>
      <c r="Q3836" s="2">
        <f>机器人辅助表!E3836</f>
        <v>2360.8039988540481</v>
      </c>
      <c r="R3836" s="2">
        <v>6</v>
      </c>
      <c r="S3836" s="2">
        <f>机器人辅助表!F3836</f>
        <v>12299.8722</v>
      </c>
      <c r="T3836">
        <v>0</v>
      </c>
      <c r="U3836">
        <v>0</v>
      </c>
      <c r="V3836">
        <v>0</v>
      </c>
      <c r="W3836">
        <v>0</v>
      </c>
      <c r="X3836">
        <v>0</v>
      </c>
      <c r="Y3836">
        <v>0</v>
      </c>
      <c r="Z3836">
        <v>0</v>
      </c>
      <c r="AA3836">
        <v>0</v>
      </c>
      <c r="AB3836">
        <v>0</v>
      </c>
      <c r="AC3836">
        <v>0</v>
      </c>
      <c r="AD3836">
        <v>0</v>
      </c>
      <c r="AE3836">
        <v>0</v>
      </c>
      <c r="AF3836">
        <v>0</v>
      </c>
      <c r="AG3836">
        <v>0</v>
      </c>
      <c r="BD3836">
        <v>11</v>
      </c>
      <c r="BE3836">
        <v>9113102</v>
      </c>
      <c r="BF3836">
        <v>9121102</v>
      </c>
      <c r="BG3836">
        <v>9121204</v>
      </c>
      <c r="BH3836">
        <v>9121302</v>
      </c>
      <c r="BI3836">
        <v>9121404</v>
      </c>
      <c r="BJ3836">
        <v>9114104</v>
      </c>
      <c r="BK3836">
        <v>9122103</v>
      </c>
      <c r="BL3836">
        <v>9122204</v>
      </c>
      <c r="BM3836">
        <v>9122303</v>
      </c>
      <c r="BN3836">
        <v>9122402</v>
      </c>
      <c r="BO3836">
        <v>9115102</v>
      </c>
    </row>
    <row r="3837" spans="1:67" x14ac:dyDescent="0.15">
      <c r="A3837">
        <v>3836</v>
      </c>
      <c r="B3837" t="s">
        <v>4405</v>
      </c>
      <c r="E3837">
        <f>机器人辅助表!B3837</f>
        <v>24</v>
      </c>
      <c r="F3837">
        <v>3</v>
      </c>
      <c r="G3837">
        <v>58201</v>
      </c>
      <c r="H3837">
        <v>0</v>
      </c>
      <c r="I3837">
        <f>机器人辅助表!H3837</f>
        <v>3435.939649786435</v>
      </c>
      <c r="J3837">
        <v>2</v>
      </c>
      <c r="K3837">
        <v>4</v>
      </c>
      <c r="L3837">
        <v>1</v>
      </c>
      <c r="M3837" s="2">
        <f>机器人辅助表!C3837</f>
        <v>7156.0253589565236</v>
      </c>
      <c r="N3837" s="2">
        <v>2</v>
      </c>
      <c r="O3837" s="2">
        <f>机器人辅助表!D3837</f>
        <v>535.58609755183954</v>
      </c>
      <c r="P3837" s="2">
        <v>3</v>
      </c>
      <c r="Q3837" s="2">
        <f>机器人辅助表!E3837</f>
        <v>238.03826557859531</v>
      </c>
      <c r="R3837" s="2">
        <v>6</v>
      </c>
      <c r="S3837" s="2">
        <f>机器人辅助表!F3837</f>
        <v>5304.1696000000002</v>
      </c>
      <c r="T3837">
        <v>0</v>
      </c>
      <c r="U3837">
        <v>0</v>
      </c>
      <c r="V3837">
        <v>0</v>
      </c>
      <c r="W3837">
        <v>0</v>
      </c>
      <c r="X3837">
        <v>0</v>
      </c>
      <c r="Y3837">
        <v>0</v>
      </c>
      <c r="Z3837">
        <v>0</v>
      </c>
      <c r="AA3837">
        <v>0</v>
      </c>
      <c r="AB3837">
        <v>0</v>
      </c>
      <c r="AC3837">
        <v>0</v>
      </c>
      <c r="AD3837">
        <v>0</v>
      </c>
      <c r="AE3837">
        <v>0</v>
      </c>
      <c r="AF3837">
        <v>0</v>
      </c>
      <c r="AG3837">
        <v>0</v>
      </c>
      <c r="BD3837">
        <v>8</v>
      </c>
      <c r="BE3837">
        <v>9323104</v>
      </c>
      <c r="BF3837">
        <v>9324103</v>
      </c>
      <c r="BG3837">
        <v>9324202</v>
      </c>
      <c r="BH3837">
        <v>9324302</v>
      </c>
      <c r="BI3837">
        <v>9324404</v>
      </c>
      <c r="BJ3837">
        <v>9312102</v>
      </c>
      <c r="BK3837">
        <v>9311104</v>
      </c>
      <c r="BL3837">
        <v>9315104</v>
      </c>
    </row>
    <row r="3838" spans="1:67" x14ac:dyDescent="0.15">
      <c r="A3838">
        <v>3837</v>
      </c>
      <c r="B3838" t="s">
        <v>4406</v>
      </c>
      <c r="E3838">
        <f>机器人辅助表!B3838</f>
        <v>26</v>
      </c>
      <c r="F3838">
        <v>2</v>
      </c>
      <c r="G3838">
        <v>58101</v>
      </c>
      <c r="H3838">
        <v>0</v>
      </c>
      <c r="I3838">
        <f>机器人辅助表!H3838</f>
        <v>4499.0275872928542</v>
      </c>
      <c r="J3838">
        <v>2</v>
      </c>
      <c r="K3838">
        <v>4</v>
      </c>
      <c r="L3838">
        <v>1</v>
      </c>
      <c r="M3838" s="2">
        <f>机器人辅助表!C3838</f>
        <v>10581.177247151842</v>
      </c>
      <c r="N3838" s="2">
        <v>2</v>
      </c>
      <c r="O3838" s="2">
        <f>机器人辅助表!D3838</f>
        <v>752.06787936321098</v>
      </c>
      <c r="P3838" s="2">
        <v>3</v>
      </c>
      <c r="Q3838" s="2">
        <f>机器人辅助表!E3838</f>
        <v>334.25239082809372</v>
      </c>
      <c r="R3838" s="2">
        <v>6</v>
      </c>
      <c r="S3838" s="2">
        <f>机器人辅助表!F3838</f>
        <v>6587.1243999999997</v>
      </c>
      <c r="T3838">
        <v>0</v>
      </c>
      <c r="U3838">
        <v>0</v>
      </c>
      <c r="V3838">
        <v>0</v>
      </c>
      <c r="W3838">
        <v>0</v>
      </c>
      <c r="X3838">
        <v>0</v>
      </c>
      <c r="Y3838">
        <v>0</v>
      </c>
      <c r="Z3838">
        <v>0</v>
      </c>
      <c r="AA3838">
        <v>0</v>
      </c>
      <c r="AB3838">
        <v>0</v>
      </c>
      <c r="AC3838">
        <v>0</v>
      </c>
      <c r="AD3838">
        <v>0</v>
      </c>
      <c r="AE3838">
        <v>0</v>
      </c>
      <c r="AF3838">
        <v>0</v>
      </c>
      <c r="AG3838">
        <v>0</v>
      </c>
      <c r="BD3838">
        <v>11</v>
      </c>
      <c r="BE3838">
        <v>9211103</v>
      </c>
      <c r="BF3838">
        <v>9214102</v>
      </c>
      <c r="BG3838">
        <v>9214202</v>
      </c>
      <c r="BH3838">
        <v>9214304</v>
      </c>
      <c r="BI3838">
        <v>9214404</v>
      </c>
      <c r="BJ3838">
        <v>9222103</v>
      </c>
      <c r="BK3838">
        <v>9223103</v>
      </c>
      <c r="BL3838">
        <v>9223203</v>
      </c>
      <c r="BM3838">
        <v>9223302</v>
      </c>
      <c r="BN3838">
        <v>9223402</v>
      </c>
      <c r="BO3838">
        <v>9215103</v>
      </c>
    </row>
    <row r="3839" spans="1:67" x14ac:dyDescent="0.15">
      <c r="A3839">
        <v>3838</v>
      </c>
      <c r="B3839" t="s">
        <v>4407</v>
      </c>
      <c r="E3839">
        <f>机器人辅助表!B3839</f>
        <v>26</v>
      </c>
      <c r="F3839">
        <v>3</v>
      </c>
      <c r="G3839">
        <v>58201</v>
      </c>
      <c r="H3839">
        <v>0</v>
      </c>
      <c r="I3839">
        <f>机器人辅助表!H3839</f>
        <v>3358.4290440355112</v>
      </c>
      <c r="J3839">
        <v>2</v>
      </c>
      <c r="K3839">
        <v>4</v>
      </c>
      <c r="L3839">
        <v>1</v>
      </c>
      <c r="M3839" s="2">
        <f>机器人辅助表!C3839</f>
        <v>7898.6252690006713</v>
      </c>
      <c r="N3839" s="2">
        <v>2</v>
      </c>
      <c r="O3839" s="2">
        <f>机器人辅助表!D3839</f>
        <v>561.40278318662229</v>
      </c>
      <c r="P3839" s="2">
        <v>3</v>
      </c>
      <c r="Q3839" s="2">
        <f>机器人辅助表!E3839</f>
        <v>249.51234808294322</v>
      </c>
      <c r="R3839" s="2">
        <v>6</v>
      </c>
      <c r="S3839" s="2">
        <f>机器人辅助表!F3839</f>
        <v>4917.1491999999998</v>
      </c>
      <c r="T3839">
        <v>0</v>
      </c>
      <c r="U3839">
        <v>0</v>
      </c>
      <c r="V3839">
        <v>0</v>
      </c>
      <c r="W3839">
        <v>0</v>
      </c>
      <c r="X3839">
        <v>0</v>
      </c>
      <c r="Y3839">
        <v>0</v>
      </c>
      <c r="Z3839">
        <v>0</v>
      </c>
      <c r="AA3839">
        <v>0</v>
      </c>
      <c r="AB3839">
        <v>0</v>
      </c>
      <c r="AC3839">
        <v>0</v>
      </c>
      <c r="AD3839">
        <v>0</v>
      </c>
      <c r="AE3839">
        <v>0</v>
      </c>
      <c r="AF3839">
        <v>0</v>
      </c>
      <c r="AG3839">
        <v>0</v>
      </c>
      <c r="BD3839">
        <v>8</v>
      </c>
      <c r="BE3839">
        <v>9323104</v>
      </c>
      <c r="BF3839">
        <v>9324103</v>
      </c>
      <c r="BG3839">
        <v>9324202</v>
      </c>
      <c r="BH3839">
        <v>9324303</v>
      </c>
      <c r="BI3839">
        <v>9324403</v>
      </c>
      <c r="BJ3839">
        <v>9312104</v>
      </c>
      <c r="BK3839">
        <v>9311104</v>
      </c>
      <c r="BL3839">
        <v>9315104</v>
      </c>
    </row>
    <row r="3840" spans="1:67" x14ac:dyDescent="0.15">
      <c r="A3840">
        <v>3839</v>
      </c>
      <c r="B3840" t="s">
        <v>1707</v>
      </c>
      <c r="E3840">
        <f>机器人辅助表!B3840</f>
        <v>20</v>
      </c>
      <c r="F3840">
        <v>1</v>
      </c>
      <c r="G3840">
        <v>58001</v>
      </c>
      <c r="H3840">
        <v>0</v>
      </c>
      <c r="I3840">
        <f>机器人辅助表!H3840</f>
        <v>2013.1667686956523</v>
      </c>
      <c r="J3840">
        <v>2</v>
      </c>
      <c r="K3840">
        <v>4</v>
      </c>
      <c r="L3840">
        <v>1</v>
      </c>
      <c r="M3840" s="2">
        <f>机器人辅助表!C3840</f>
        <v>3264.9339130434787</v>
      </c>
      <c r="N3840" s="2">
        <v>2</v>
      </c>
      <c r="O3840" s="2">
        <f>机器人辅助表!D3840</f>
        <v>273.34330434782618</v>
      </c>
      <c r="P3840" s="2">
        <v>3</v>
      </c>
      <c r="Q3840" s="2">
        <f>机器人辅助表!E3840</f>
        <v>121.48591304347831</v>
      </c>
      <c r="R3840" s="2">
        <v>6</v>
      </c>
      <c r="S3840" s="2">
        <f>机器人辅助表!F3840</f>
        <v>3388.8599999999997</v>
      </c>
      <c r="T3840">
        <v>0</v>
      </c>
      <c r="U3840">
        <v>0</v>
      </c>
      <c r="V3840">
        <v>0</v>
      </c>
      <c r="W3840">
        <v>0</v>
      </c>
      <c r="X3840">
        <v>0</v>
      </c>
      <c r="Y3840">
        <v>0</v>
      </c>
      <c r="Z3840">
        <v>0</v>
      </c>
      <c r="AA3840">
        <v>0</v>
      </c>
      <c r="AB3840">
        <v>0</v>
      </c>
      <c r="AC3840">
        <v>0</v>
      </c>
      <c r="AD3840">
        <v>0</v>
      </c>
      <c r="AE3840">
        <v>0</v>
      </c>
      <c r="AF3840">
        <v>0</v>
      </c>
      <c r="AG3840">
        <v>0</v>
      </c>
      <c r="BD3840">
        <v>11</v>
      </c>
      <c r="BE3840">
        <v>9113103</v>
      </c>
      <c r="BF3840">
        <v>9121104</v>
      </c>
      <c r="BG3840">
        <v>9121204</v>
      </c>
      <c r="BH3840">
        <v>9121303</v>
      </c>
      <c r="BI3840">
        <v>9121402</v>
      </c>
      <c r="BJ3840">
        <v>9114103</v>
      </c>
      <c r="BK3840">
        <v>9122102</v>
      </c>
      <c r="BL3840">
        <v>9122202</v>
      </c>
      <c r="BM3840">
        <v>9122304</v>
      </c>
      <c r="BN3840">
        <v>9122404</v>
      </c>
      <c r="BO3840">
        <v>9115103</v>
      </c>
    </row>
    <row r="3841" spans="1:67" x14ac:dyDescent="0.15">
      <c r="A3841">
        <v>3840</v>
      </c>
      <c r="B3841" t="s">
        <v>4408</v>
      </c>
      <c r="E3841">
        <f>机器人辅助表!B3841</f>
        <v>31</v>
      </c>
      <c r="F3841">
        <v>3</v>
      </c>
      <c r="G3841">
        <v>58201</v>
      </c>
      <c r="H3841">
        <v>0</v>
      </c>
      <c r="I3841">
        <f>机器人辅助表!H3841</f>
        <v>4097.1540575586469</v>
      </c>
      <c r="J3841">
        <v>2</v>
      </c>
      <c r="K3841">
        <v>4</v>
      </c>
      <c r="L3841">
        <v>1</v>
      </c>
      <c r="M3841" s="2">
        <f>机器人辅助表!C3841</f>
        <v>12564.346815138466</v>
      </c>
      <c r="N3841" s="2">
        <v>2</v>
      </c>
      <c r="O3841" s="2">
        <f>机器人辅助表!D3841</f>
        <v>803.10467586461561</v>
      </c>
      <c r="P3841" s="2">
        <v>3</v>
      </c>
      <c r="Q3841" s="2">
        <f>机器人辅助表!E3841</f>
        <v>356.9354114953847</v>
      </c>
      <c r="R3841" s="2">
        <v>6</v>
      </c>
      <c r="S3841" s="2">
        <f>机器人辅助表!F3841</f>
        <v>5152.0032000000001</v>
      </c>
      <c r="T3841">
        <v>0</v>
      </c>
      <c r="U3841">
        <v>0</v>
      </c>
      <c r="V3841">
        <v>0</v>
      </c>
      <c r="W3841">
        <v>0</v>
      </c>
      <c r="X3841">
        <v>0</v>
      </c>
      <c r="Y3841">
        <v>0</v>
      </c>
      <c r="Z3841">
        <v>0</v>
      </c>
      <c r="AA3841">
        <v>0</v>
      </c>
      <c r="AB3841">
        <v>0</v>
      </c>
      <c r="AC3841">
        <v>0</v>
      </c>
      <c r="AD3841">
        <v>0</v>
      </c>
      <c r="AE3841">
        <v>0</v>
      </c>
      <c r="AF3841">
        <v>0</v>
      </c>
      <c r="AG3841">
        <v>0</v>
      </c>
      <c r="BD3841">
        <v>8</v>
      </c>
      <c r="BE3841">
        <v>9323102</v>
      </c>
      <c r="BF3841">
        <v>9324102</v>
      </c>
      <c r="BG3841">
        <v>9324204</v>
      </c>
      <c r="BH3841">
        <v>9324303</v>
      </c>
      <c r="BI3841">
        <v>9324402</v>
      </c>
      <c r="BJ3841">
        <v>9312103</v>
      </c>
      <c r="BK3841">
        <v>9311103</v>
      </c>
      <c r="BL3841">
        <v>9315102</v>
      </c>
    </row>
    <row r="3842" spans="1:67" x14ac:dyDescent="0.15">
      <c r="A3842">
        <v>3841</v>
      </c>
      <c r="B3842" t="s">
        <v>1708</v>
      </c>
      <c r="E3842">
        <f>机器人辅助表!B3842</f>
        <v>20</v>
      </c>
      <c r="F3842">
        <v>1</v>
      </c>
      <c r="G3842">
        <v>58001</v>
      </c>
      <c r="H3842">
        <v>0</v>
      </c>
      <c r="I3842">
        <f>机器人辅助表!H3842</f>
        <v>1655.2704542608699</v>
      </c>
      <c r="J3842">
        <v>2</v>
      </c>
      <c r="K3842">
        <v>4</v>
      </c>
      <c r="L3842">
        <v>1</v>
      </c>
      <c r="M3842" s="2">
        <f>机器人辅助表!C3842</f>
        <v>2684.5012173913046</v>
      </c>
      <c r="N3842" s="2">
        <v>2</v>
      </c>
      <c r="O3842" s="2">
        <f>机器人辅助表!D3842</f>
        <v>224.74893913043482</v>
      </c>
      <c r="P3842" s="2">
        <v>3</v>
      </c>
      <c r="Q3842" s="2">
        <f>机器人辅助表!E3842</f>
        <v>99.888417391304387</v>
      </c>
      <c r="R3842" s="2">
        <v>6</v>
      </c>
      <c r="S3842" s="2">
        <f>机器人辅助表!F3842</f>
        <v>2786.3959999999997</v>
      </c>
      <c r="T3842">
        <v>0</v>
      </c>
      <c r="U3842">
        <v>0</v>
      </c>
      <c r="V3842">
        <v>0</v>
      </c>
      <c r="W3842">
        <v>0</v>
      </c>
      <c r="X3842">
        <v>0</v>
      </c>
      <c r="Y3842">
        <v>0</v>
      </c>
      <c r="Z3842">
        <v>0</v>
      </c>
      <c r="AA3842">
        <v>0</v>
      </c>
      <c r="AB3842">
        <v>0</v>
      </c>
      <c r="AC3842">
        <v>0</v>
      </c>
      <c r="AD3842">
        <v>0</v>
      </c>
      <c r="AE3842">
        <v>0</v>
      </c>
      <c r="AF3842">
        <v>0</v>
      </c>
      <c r="AG3842">
        <v>0</v>
      </c>
      <c r="BD3842">
        <v>11</v>
      </c>
      <c r="BE3842">
        <v>9113103</v>
      </c>
      <c r="BF3842">
        <v>9121103</v>
      </c>
      <c r="BG3842">
        <v>9121203</v>
      </c>
      <c r="BH3842">
        <v>9121302</v>
      </c>
      <c r="BI3842">
        <v>9121402</v>
      </c>
      <c r="BJ3842">
        <v>9114103</v>
      </c>
      <c r="BK3842">
        <v>9122103</v>
      </c>
      <c r="BL3842">
        <v>9122202</v>
      </c>
      <c r="BM3842">
        <v>9122302</v>
      </c>
      <c r="BN3842">
        <v>9122404</v>
      </c>
      <c r="BO3842">
        <v>9115104</v>
      </c>
    </row>
    <row r="3843" spans="1:67" x14ac:dyDescent="0.15">
      <c r="A3843">
        <v>3842</v>
      </c>
      <c r="B3843" t="s">
        <v>4409</v>
      </c>
      <c r="E3843">
        <f>机器人辅助表!B3843</f>
        <v>37</v>
      </c>
      <c r="F3843">
        <v>1</v>
      </c>
      <c r="G3843">
        <v>58001</v>
      </c>
      <c r="H3843">
        <v>0</v>
      </c>
      <c r="I3843">
        <f>机器人辅助表!H3843</f>
        <v>3822.4718503426834</v>
      </c>
      <c r="J3843">
        <v>2</v>
      </c>
      <c r="K3843">
        <v>4</v>
      </c>
      <c r="L3843">
        <v>1</v>
      </c>
      <c r="M3843" s="2">
        <f>机器人辅助表!C3843</f>
        <v>14873.859462244307</v>
      </c>
      <c r="N3843" s="2">
        <v>2</v>
      </c>
      <c r="O3843" s="2">
        <f>机器人辅助表!D3843</f>
        <v>882.71159408939809</v>
      </c>
      <c r="P3843" s="2">
        <v>3</v>
      </c>
      <c r="Q3843" s="2">
        <f>机器人辅助表!E3843</f>
        <v>392.31626403973252</v>
      </c>
      <c r="R3843" s="2">
        <v>6</v>
      </c>
      <c r="S3843" s="2">
        <f>机器人辅助表!F3843</f>
        <v>3868.8558000000003</v>
      </c>
      <c r="T3843">
        <v>0</v>
      </c>
      <c r="U3843">
        <v>0</v>
      </c>
      <c r="V3843">
        <v>0</v>
      </c>
      <c r="W3843">
        <v>0</v>
      </c>
      <c r="X3843">
        <v>0</v>
      </c>
      <c r="Y3843">
        <v>0</v>
      </c>
      <c r="Z3843">
        <v>0</v>
      </c>
      <c r="AA3843">
        <v>0</v>
      </c>
      <c r="AB3843">
        <v>0</v>
      </c>
      <c r="AC3843">
        <v>0</v>
      </c>
      <c r="AD3843">
        <v>0</v>
      </c>
      <c r="AE3843">
        <v>0</v>
      </c>
      <c r="AF3843">
        <v>0</v>
      </c>
      <c r="AG3843">
        <v>0</v>
      </c>
      <c r="BD3843">
        <v>11</v>
      </c>
      <c r="BE3843">
        <v>9113104</v>
      </c>
      <c r="BF3843">
        <v>9121104</v>
      </c>
      <c r="BG3843">
        <v>9121202</v>
      </c>
      <c r="BH3843">
        <v>9121304</v>
      </c>
      <c r="BI3843">
        <v>9121402</v>
      </c>
      <c r="BJ3843">
        <v>9114103</v>
      </c>
      <c r="BK3843">
        <v>9122104</v>
      </c>
      <c r="BL3843">
        <v>9122202</v>
      </c>
      <c r="BM3843">
        <v>9122302</v>
      </c>
      <c r="BN3843">
        <v>9122402</v>
      </c>
      <c r="BO3843">
        <v>9115103</v>
      </c>
    </row>
    <row r="3844" spans="1:67" x14ac:dyDescent="0.15">
      <c r="A3844">
        <v>3843</v>
      </c>
      <c r="B3844" t="s">
        <v>1709</v>
      </c>
      <c r="E3844">
        <f>机器人辅助表!B3844</f>
        <v>42</v>
      </c>
      <c r="F3844">
        <v>2</v>
      </c>
      <c r="G3844">
        <v>58101</v>
      </c>
      <c r="H3844">
        <v>0</v>
      </c>
      <c r="I3844">
        <f>机器人辅助表!H3844</f>
        <v>9986.5798531041528</v>
      </c>
      <c r="J3844">
        <v>2</v>
      </c>
      <c r="K3844">
        <v>4</v>
      </c>
      <c r="L3844">
        <v>1</v>
      </c>
      <c r="M3844" s="2">
        <f>机器人辅助表!C3844</f>
        <v>47995.611099669863</v>
      </c>
      <c r="N3844" s="2">
        <v>2</v>
      </c>
      <c r="O3844" s="2">
        <f>机器人辅助表!D3844</f>
        <v>2497.0070115692315</v>
      </c>
      <c r="P3844" s="2">
        <v>3</v>
      </c>
      <c r="Q3844" s="2">
        <f>机器人辅助表!E3844</f>
        <v>1109.7808940307698</v>
      </c>
      <c r="R3844" s="2">
        <v>6</v>
      </c>
      <c r="S3844" s="2">
        <f>机器人辅助表!F3844</f>
        <v>8222.1691999999985</v>
      </c>
      <c r="T3844">
        <v>0</v>
      </c>
      <c r="U3844">
        <v>0</v>
      </c>
      <c r="V3844">
        <v>0</v>
      </c>
      <c r="W3844">
        <v>0</v>
      </c>
      <c r="X3844">
        <v>0</v>
      </c>
      <c r="Y3844">
        <v>0</v>
      </c>
      <c r="Z3844">
        <v>0</v>
      </c>
      <c r="AA3844">
        <v>0</v>
      </c>
      <c r="AB3844">
        <v>0</v>
      </c>
      <c r="AC3844">
        <v>0</v>
      </c>
      <c r="AD3844">
        <v>0</v>
      </c>
      <c r="AE3844">
        <v>0</v>
      </c>
      <c r="AF3844">
        <v>0</v>
      </c>
      <c r="AG3844">
        <v>0</v>
      </c>
      <c r="BD3844">
        <v>11</v>
      </c>
      <c r="BE3844">
        <v>9211102</v>
      </c>
      <c r="BF3844">
        <v>9214103</v>
      </c>
      <c r="BG3844">
        <v>9214202</v>
      </c>
      <c r="BH3844">
        <v>9214303</v>
      </c>
      <c r="BI3844">
        <v>9214404</v>
      </c>
      <c r="BJ3844">
        <v>9222104</v>
      </c>
      <c r="BK3844">
        <v>9223103</v>
      </c>
      <c r="BL3844">
        <v>9223204</v>
      </c>
      <c r="BM3844">
        <v>9223304</v>
      </c>
      <c r="BN3844">
        <v>9223402</v>
      </c>
      <c r="BO3844">
        <v>9215104</v>
      </c>
    </row>
    <row r="3845" spans="1:67" x14ac:dyDescent="0.15">
      <c r="A3845">
        <v>3844</v>
      </c>
      <c r="B3845" t="s">
        <v>4410</v>
      </c>
      <c r="E3845">
        <f>机器人辅助表!B3845</f>
        <v>41</v>
      </c>
      <c r="F3845">
        <v>3</v>
      </c>
      <c r="G3845">
        <v>58201</v>
      </c>
      <c r="H3845">
        <v>0</v>
      </c>
      <c r="I3845">
        <f>机器人辅助表!H3845</f>
        <v>5238.6294421246748</v>
      </c>
      <c r="J3845">
        <v>2</v>
      </c>
      <c r="K3845">
        <v>4</v>
      </c>
      <c r="L3845">
        <v>1</v>
      </c>
      <c r="M3845" s="2">
        <f>机器人辅助表!C3845</f>
        <v>24213.582790619112</v>
      </c>
      <c r="N3845" s="2">
        <v>2</v>
      </c>
      <c r="O3845" s="2">
        <f>机器人辅助表!D3845</f>
        <v>1291.8748122547831</v>
      </c>
      <c r="P3845" s="2">
        <v>3</v>
      </c>
      <c r="Q3845" s="2">
        <f>机器人辅助表!E3845</f>
        <v>574.16658322434807</v>
      </c>
      <c r="R3845" s="2">
        <v>6</v>
      </c>
      <c r="S3845" s="2">
        <f>机器人辅助表!F3845</f>
        <v>4502.7642000000005</v>
      </c>
      <c r="T3845">
        <v>0</v>
      </c>
      <c r="U3845">
        <v>0</v>
      </c>
      <c r="V3845">
        <v>0</v>
      </c>
      <c r="W3845">
        <v>0</v>
      </c>
      <c r="X3845">
        <v>0</v>
      </c>
      <c r="Y3845">
        <v>0</v>
      </c>
      <c r="Z3845">
        <v>0</v>
      </c>
      <c r="AA3845">
        <v>0</v>
      </c>
      <c r="AB3845">
        <v>0</v>
      </c>
      <c r="AC3845">
        <v>0</v>
      </c>
      <c r="AD3845">
        <v>0</v>
      </c>
      <c r="AE3845">
        <v>0</v>
      </c>
      <c r="AF3845">
        <v>0</v>
      </c>
      <c r="AG3845">
        <v>0</v>
      </c>
      <c r="BD3845">
        <v>8</v>
      </c>
      <c r="BE3845">
        <v>9323102</v>
      </c>
      <c r="BF3845">
        <v>9324104</v>
      </c>
      <c r="BG3845">
        <v>9324203</v>
      </c>
      <c r="BH3845">
        <v>9324304</v>
      </c>
      <c r="BI3845">
        <v>9324404</v>
      </c>
      <c r="BJ3845">
        <v>9312102</v>
      </c>
      <c r="BK3845">
        <v>9311104</v>
      </c>
      <c r="BL3845">
        <v>9315103</v>
      </c>
    </row>
    <row r="3846" spans="1:67" x14ac:dyDescent="0.15">
      <c r="A3846">
        <v>3845</v>
      </c>
      <c r="B3846" t="s">
        <v>1710</v>
      </c>
      <c r="E3846">
        <f>机器人辅助表!B3846</f>
        <v>43</v>
      </c>
      <c r="F3846">
        <v>1</v>
      </c>
      <c r="G3846">
        <v>58001</v>
      </c>
      <c r="H3846">
        <v>0</v>
      </c>
      <c r="I3846">
        <f>机器人辅助表!H3846</f>
        <v>8476.0064705865516</v>
      </c>
      <c r="J3846">
        <v>2</v>
      </c>
      <c r="K3846">
        <v>4</v>
      </c>
      <c r="L3846">
        <v>1</v>
      </c>
      <c r="M3846" s="2">
        <f>机器人辅助表!C3846</f>
        <v>42269.676032676347</v>
      </c>
      <c r="N3846" s="2">
        <v>2</v>
      </c>
      <c r="O3846" s="2">
        <f>机器人辅助表!D3846</f>
        <v>2145.5126918181272</v>
      </c>
      <c r="P3846" s="2">
        <v>3</v>
      </c>
      <c r="Q3846" s="2">
        <f>机器人辅助表!E3846</f>
        <v>953.56119636361234</v>
      </c>
      <c r="R3846" s="2">
        <v>6</v>
      </c>
      <c r="S3846" s="2">
        <f>机器人辅助表!F3846</f>
        <v>6686.6993999999986</v>
      </c>
      <c r="T3846">
        <v>0</v>
      </c>
      <c r="U3846">
        <v>0</v>
      </c>
      <c r="V3846">
        <v>0</v>
      </c>
      <c r="W3846">
        <v>0</v>
      </c>
      <c r="X3846">
        <v>0</v>
      </c>
      <c r="Y3846">
        <v>0</v>
      </c>
      <c r="Z3846">
        <v>0</v>
      </c>
      <c r="AA3846">
        <v>0</v>
      </c>
      <c r="AB3846">
        <v>0</v>
      </c>
      <c r="AC3846">
        <v>0</v>
      </c>
      <c r="AD3846">
        <v>0</v>
      </c>
      <c r="AE3846">
        <v>0</v>
      </c>
      <c r="AF3846">
        <v>0</v>
      </c>
      <c r="AG3846">
        <v>0</v>
      </c>
      <c r="BD3846">
        <v>11</v>
      </c>
      <c r="BE3846">
        <v>9113102</v>
      </c>
      <c r="BF3846">
        <v>9121104</v>
      </c>
      <c r="BG3846">
        <v>9121203</v>
      </c>
      <c r="BH3846">
        <v>9121304</v>
      </c>
      <c r="BI3846">
        <v>9121403</v>
      </c>
      <c r="BJ3846">
        <v>9114102</v>
      </c>
      <c r="BK3846">
        <v>9122102</v>
      </c>
      <c r="BL3846">
        <v>9122203</v>
      </c>
      <c r="BM3846">
        <v>9122304</v>
      </c>
      <c r="BN3846">
        <v>9122404</v>
      </c>
      <c r="BO3846">
        <v>9115102</v>
      </c>
    </row>
    <row r="3847" spans="1:67" x14ac:dyDescent="0.15">
      <c r="A3847">
        <v>3846</v>
      </c>
      <c r="B3847" t="s">
        <v>4411</v>
      </c>
      <c r="E3847">
        <f>机器人辅助表!B3847</f>
        <v>40</v>
      </c>
      <c r="F3847">
        <v>3</v>
      </c>
      <c r="G3847">
        <v>58201</v>
      </c>
      <c r="H3847">
        <v>0</v>
      </c>
      <c r="I3847">
        <f>机器人辅助表!H3847</f>
        <v>9223.6351950022654</v>
      </c>
      <c r="J3847">
        <v>2</v>
      </c>
      <c r="K3847">
        <v>4</v>
      </c>
      <c r="L3847">
        <v>1</v>
      </c>
      <c r="M3847" s="2">
        <f>机器人辅助表!C3847</f>
        <v>40910.404058199347</v>
      </c>
      <c r="N3847" s="2">
        <v>2</v>
      </c>
      <c r="O3847" s="2">
        <f>机器人辅助表!D3847</f>
        <v>2239.6206601204021</v>
      </c>
      <c r="P3847" s="2">
        <v>3</v>
      </c>
      <c r="Q3847" s="2">
        <f>机器人辅助表!E3847</f>
        <v>995.38696005351221</v>
      </c>
      <c r="R3847" s="2">
        <v>6</v>
      </c>
      <c r="S3847" s="2">
        <f>机器人辅助表!F3847</f>
        <v>8279.2319999999982</v>
      </c>
      <c r="T3847">
        <v>0</v>
      </c>
      <c r="U3847">
        <v>0</v>
      </c>
      <c r="V3847">
        <v>0</v>
      </c>
      <c r="W3847">
        <v>0</v>
      </c>
      <c r="X3847">
        <v>0</v>
      </c>
      <c r="Y3847">
        <v>0</v>
      </c>
      <c r="Z3847">
        <v>0</v>
      </c>
      <c r="AA3847">
        <v>0</v>
      </c>
      <c r="AB3847">
        <v>0</v>
      </c>
      <c r="AC3847">
        <v>0</v>
      </c>
      <c r="AD3847">
        <v>0</v>
      </c>
      <c r="AE3847">
        <v>0</v>
      </c>
      <c r="AF3847">
        <v>0</v>
      </c>
      <c r="AG3847">
        <v>0</v>
      </c>
      <c r="BD3847">
        <v>8</v>
      </c>
      <c r="BE3847">
        <v>9323103</v>
      </c>
      <c r="BF3847">
        <v>9324102</v>
      </c>
      <c r="BG3847">
        <v>9324202</v>
      </c>
      <c r="BH3847">
        <v>9324303</v>
      </c>
      <c r="BI3847">
        <v>9324403</v>
      </c>
      <c r="BJ3847">
        <v>9312102</v>
      </c>
      <c r="BK3847">
        <v>9311102</v>
      </c>
      <c r="BL3847">
        <v>9315103</v>
      </c>
    </row>
    <row r="3848" spans="1:67" x14ac:dyDescent="0.15">
      <c r="A3848">
        <v>3847</v>
      </c>
      <c r="B3848" t="s">
        <v>4412</v>
      </c>
      <c r="E3848">
        <f>机器人辅助表!B3848</f>
        <v>33</v>
      </c>
      <c r="F3848">
        <v>1</v>
      </c>
      <c r="G3848">
        <v>58001</v>
      </c>
      <c r="H3848">
        <v>0</v>
      </c>
      <c r="I3848">
        <f>机器人辅助表!H3848</f>
        <v>5127.0224461153466</v>
      </c>
      <c r="J3848">
        <v>2</v>
      </c>
      <c r="K3848">
        <v>4</v>
      </c>
      <c r="L3848">
        <v>1</v>
      </c>
      <c r="M3848" s="2">
        <f>机器人辅助表!C3848</f>
        <v>17106.894468218241</v>
      </c>
      <c r="N3848" s="2">
        <v>2</v>
      </c>
      <c r="O3848" s="2">
        <f>机器人辅助表!D3848</f>
        <v>1072.5010631774255</v>
      </c>
      <c r="P3848" s="2">
        <v>3</v>
      </c>
      <c r="Q3848" s="2">
        <f>机器人辅助表!E3848</f>
        <v>476.66713918996692</v>
      </c>
      <c r="R3848" s="2">
        <v>6</v>
      </c>
      <c r="S3848" s="2">
        <f>机器人辅助表!F3848</f>
        <v>5997.2785999999996</v>
      </c>
      <c r="T3848">
        <v>0</v>
      </c>
      <c r="U3848">
        <v>0</v>
      </c>
      <c r="V3848">
        <v>0</v>
      </c>
      <c r="W3848">
        <v>0</v>
      </c>
      <c r="X3848">
        <v>0</v>
      </c>
      <c r="Y3848">
        <v>0</v>
      </c>
      <c r="Z3848">
        <v>0</v>
      </c>
      <c r="AA3848">
        <v>0</v>
      </c>
      <c r="AB3848">
        <v>0</v>
      </c>
      <c r="AC3848">
        <v>0</v>
      </c>
      <c r="AD3848">
        <v>0</v>
      </c>
      <c r="AE3848">
        <v>0</v>
      </c>
      <c r="AF3848">
        <v>0</v>
      </c>
      <c r="AG3848">
        <v>0</v>
      </c>
      <c r="BD3848">
        <v>11</v>
      </c>
      <c r="BE3848">
        <v>9113103</v>
      </c>
      <c r="BF3848">
        <v>9121103</v>
      </c>
      <c r="BG3848">
        <v>9121203</v>
      </c>
      <c r="BH3848">
        <v>9121303</v>
      </c>
      <c r="BI3848">
        <v>9121403</v>
      </c>
      <c r="BJ3848">
        <v>9114102</v>
      </c>
      <c r="BK3848">
        <v>9122102</v>
      </c>
      <c r="BL3848">
        <v>9122203</v>
      </c>
      <c r="BM3848">
        <v>9122304</v>
      </c>
      <c r="BN3848">
        <v>9122402</v>
      </c>
      <c r="BO3848">
        <v>9115102</v>
      </c>
    </row>
    <row r="3849" spans="1:67" x14ac:dyDescent="0.15">
      <c r="A3849">
        <v>3848</v>
      </c>
      <c r="B3849" t="s">
        <v>1711</v>
      </c>
      <c r="E3849">
        <f>机器人辅助表!B3849</f>
        <v>21</v>
      </c>
      <c r="F3849">
        <v>1</v>
      </c>
      <c r="G3849">
        <v>58001</v>
      </c>
      <c r="H3849">
        <v>0</v>
      </c>
      <c r="I3849">
        <f>机器人辅助表!H3849</f>
        <v>1609.6701378438265</v>
      </c>
      <c r="J3849">
        <v>2</v>
      </c>
      <c r="K3849">
        <v>4</v>
      </c>
      <c r="L3849">
        <v>1</v>
      </c>
      <c r="M3849" s="2">
        <f>机器人辅助表!C3849</f>
        <v>2776.6383645000014</v>
      </c>
      <c r="N3849" s="2">
        <v>2</v>
      </c>
      <c r="O3849" s="2">
        <f>机器人辅助表!D3849</f>
        <v>225.76844973913055</v>
      </c>
      <c r="P3849" s="2">
        <v>3</v>
      </c>
      <c r="Q3849" s="2">
        <f>机器人辅助表!E3849</f>
        <v>100.34153321739136</v>
      </c>
      <c r="R3849" s="2">
        <v>6</v>
      </c>
      <c r="S3849" s="2">
        <f>机器人辅助表!F3849</f>
        <v>2659.4596000000001</v>
      </c>
      <c r="T3849">
        <v>0</v>
      </c>
      <c r="U3849">
        <v>0</v>
      </c>
      <c r="V3849">
        <v>0</v>
      </c>
      <c r="W3849">
        <v>0</v>
      </c>
      <c r="X3849">
        <v>0</v>
      </c>
      <c r="Y3849">
        <v>0</v>
      </c>
      <c r="Z3849">
        <v>0</v>
      </c>
      <c r="AA3849">
        <v>0</v>
      </c>
      <c r="AB3849">
        <v>0</v>
      </c>
      <c r="AC3849">
        <v>0</v>
      </c>
      <c r="AD3849">
        <v>0</v>
      </c>
      <c r="AE3849">
        <v>0</v>
      </c>
      <c r="AF3849">
        <v>0</v>
      </c>
      <c r="AG3849">
        <v>0</v>
      </c>
      <c r="BD3849">
        <v>11</v>
      </c>
      <c r="BE3849">
        <v>9113104</v>
      </c>
      <c r="BF3849">
        <v>9121102</v>
      </c>
      <c r="BG3849">
        <v>9121203</v>
      </c>
      <c r="BH3849">
        <v>9121302</v>
      </c>
      <c r="BI3849">
        <v>9121402</v>
      </c>
      <c r="BJ3849">
        <v>9114104</v>
      </c>
      <c r="BK3849">
        <v>9122103</v>
      </c>
      <c r="BL3849">
        <v>9122202</v>
      </c>
      <c r="BM3849">
        <v>9122303</v>
      </c>
      <c r="BN3849">
        <v>9122402</v>
      </c>
      <c r="BO3849">
        <v>9115102</v>
      </c>
    </row>
    <row r="3850" spans="1:67" x14ac:dyDescent="0.15">
      <c r="A3850">
        <v>3849</v>
      </c>
      <c r="B3850" t="s">
        <v>1712</v>
      </c>
      <c r="E3850">
        <f>机器人辅助表!B3850</f>
        <v>42</v>
      </c>
      <c r="F3850">
        <v>1</v>
      </c>
      <c r="G3850">
        <v>58001</v>
      </c>
      <c r="H3850">
        <v>0</v>
      </c>
      <c r="I3850">
        <f>机器人辅助表!H3850</f>
        <v>5247.1860245123526</v>
      </c>
      <c r="J3850">
        <v>2</v>
      </c>
      <c r="K3850">
        <v>4</v>
      </c>
      <c r="L3850">
        <v>1</v>
      </c>
      <c r="M3850" s="2">
        <f>机器人辅助表!C3850</f>
        <v>25218.032950673994</v>
      </c>
      <c r="N3850" s="2">
        <v>2</v>
      </c>
      <c r="O3850" s="2">
        <f>机器人辅助表!D3850</f>
        <v>1311.9867348923083</v>
      </c>
      <c r="P3850" s="2">
        <v>3</v>
      </c>
      <c r="Q3850" s="2">
        <f>机器人辅助表!E3850</f>
        <v>583.10521550769261</v>
      </c>
      <c r="R3850" s="2">
        <v>6</v>
      </c>
      <c r="S3850" s="2">
        <f>机器人辅助表!F3850</f>
        <v>4320.1228000000001</v>
      </c>
      <c r="T3850">
        <v>0</v>
      </c>
      <c r="U3850">
        <v>0</v>
      </c>
      <c r="V3850">
        <v>0</v>
      </c>
      <c r="W3850">
        <v>0</v>
      </c>
      <c r="X3850">
        <v>0</v>
      </c>
      <c r="Y3850">
        <v>0</v>
      </c>
      <c r="Z3850">
        <v>0</v>
      </c>
      <c r="AA3850">
        <v>0</v>
      </c>
      <c r="AB3850">
        <v>0</v>
      </c>
      <c r="AC3850">
        <v>0</v>
      </c>
      <c r="AD3850">
        <v>0</v>
      </c>
      <c r="AE3850">
        <v>0</v>
      </c>
      <c r="AF3850">
        <v>0</v>
      </c>
      <c r="AG3850">
        <v>0</v>
      </c>
      <c r="BD3850">
        <v>11</v>
      </c>
      <c r="BE3850">
        <v>9113103</v>
      </c>
      <c r="BF3850">
        <v>9121104</v>
      </c>
      <c r="BG3850">
        <v>9121202</v>
      </c>
      <c r="BH3850">
        <v>9121302</v>
      </c>
      <c r="BI3850">
        <v>9121402</v>
      </c>
      <c r="BJ3850">
        <v>9114102</v>
      </c>
      <c r="BK3850">
        <v>9122103</v>
      </c>
      <c r="BL3850">
        <v>9122202</v>
      </c>
      <c r="BM3850">
        <v>9122304</v>
      </c>
      <c r="BN3850">
        <v>9122404</v>
      </c>
      <c r="BO3850">
        <v>9115104</v>
      </c>
    </row>
    <row r="3851" spans="1:67" x14ac:dyDescent="0.15">
      <c r="A3851">
        <v>3850</v>
      </c>
      <c r="B3851" t="s">
        <v>4413</v>
      </c>
      <c r="E3851">
        <f>机器人辅助表!B3851</f>
        <v>24</v>
      </c>
      <c r="F3851">
        <v>2</v>
      </c>
      <c r="G3851">
        <v>58101</v>
      </c>
      <c r="H3851">
        <v>0</v>
      </c>
      <c r="I3851">
        <f>机器人辅助表!H3851</f>
        <v>1689.8063851408699</v>
      </c>
      <c r="J3851">
        <v>2</v>
      </c>
      <c r="K3851">
        <v>4</v>
      </c>
      <c r="L3851">
        <v>1</v>
      </c>
      <c r="M3851" s="2">
        <f>机器人辅助表!C3851</f>
        <v>3519.3567339130445</v>
      </c>
      <c r="N3851" s="2">
        <v>2</v>
      </c>
      <c r="O3851" s="2">
        <f>机器人辅助表!D3851</f>
        <v>263.40299879598666</v>
      </c>
      <c r="P3851" s="2">
        <v>3</v>
      </c>
      <c r="Q3851" s="2">
        <f>机器人辅助表!E3851</f>
        <v>117.06799946488294</v>
      </c>
      <c r="R3851" s="2">
        <v>6</v>
      </c>
      <c r="S3851" s="2">
        <f>机器人辅助表!F3851</f>
        <v>2608.6080000000002</v>
      </c>
      <c r="T3851">
        <v>0</v>
      </c>
      <c r="U3851">
        <v>0</v>
      </c>
      <c r="V3851">
        <v>0</v>
      </c>
      <c r="W3851">
        <v>0</v>
      </c>
      <c r="X3851">
        <v>0</v>
      </c>
      <c r="Y3851">
        <v>0</v>
      </c>
      <c r="Z3851">
        <v>0</v>
      </c>
      <c r="AA3851">
        <v>0</v>
      </c>
      <c r="AB3851">
        <v>0</v>
      </c>
      <c r="AC3851">
        <v>0</v>
      </c>
      <c r="AD3851">
        <v>0</v>
      </c>
      <c r="AE3851">
        <v>0</v>
      </c>
      <c r="AF3851">
        <v>0</v>
      </c>
      <c r="AG3851">
        <v>0</v>
      </c>
      <c r="BD3851">
        <v>11</v>
      </c>
      <c r="BE3851">
        <v>9211102</v>
      </c>
      <c r="BF3851">
        <v>9214104</v>
      </c>
      <c r="BG3851">
        <v>9214204</v>
      </c>
      <c r="BH3851">
        <v>9214302</v>
      </c>
      <c r="BI3851">
        <v>9214404</v>
      </c>
      <c r="BJ3851">
        <v>9222102</v>
      </c>
      <c r="BK3851">
        <v>9223103</v>
      </c>
      <c r="BL3851">
        <v>9223202</v>
      </c>
      <c r="BM3851">
        <v>9223304</v>
      </c>
      <c r="BN3851">
        <v>9223402</v>
      </c>
      <c r="BO3851">
        <v>9215102</v>
      </c>
    </row>
    <row r="3852" spans="1:67" x14ac:dyDescent="0.15">
      <c r="A3852">
        <v>3851</v>
      </c>
      <c r="B3852" t="s">
        <v>4414</v>
      </c>
      <c r="E3852">
        <f>机器人辅助表!B3852</f>
        <v>41</v>
      </c>
      <c r="F3852">
        <v>2</v>
      </c>
      <c r="G3852">
        <v>58101</v>
      </c>
      <c r="H3852">
        <v>0</v>
      </c>
      <c r="I3852">
        <f>机器人辅助表!H3852</f>
        <v>11270.990617904603</v>
      </c>
      <c r="J3852">
        <v>2</v>
      </c>
      <c r="K3852">
        <v>4</v>
      </c>
      <c r="L3852">
        <v>1</v>
      </c>
      <c r="M3852" s="2">
        <f>机器人辅助表!C3852</f>
        <v>52095.890246483541</v>
      </c>
      <c r="N3852" s="2">
        <v>2</v>
      </c>
      <c r="O3852" s="2">
        <f>机器人辅助表!D3852</f>
        <v>2779.4882324269574</v>
      </c>
      <c r="P3852" s="2">
        <v>3</v>
      </c>
      <c r="Q3852" s="2">
        <f>机器人辅助表!E3852</f>
        <v>1235.32810330087</v>
      </c>
      <c r="R3852" s="2">
        <v>6</v>
      </c>
      <c r="S3852" s="2">
        <f>机器人辅助表!F3852</f>
        <v>9687.7654000000002</v>
      </c>
      <c r="T3852">
        <v>0</v>
      </c>
      <c r="U3852">
        <v>0</v>
      </c>
      <c r="V3852">
        <v>0</v>
      </c>
      <c r="W3852">
        <v>0</v>
      </c>
      <c r="X3852">
        <v>0</v>
      </c>
      <c r="Y3852">
        <v>0</v>
      </c>
      <c r="Z3852">
        <v>0</v>
      </c>
      <c r="AA3852">
        <v>0</v>
      </c>
      <c r="AB3852">
        <v>0</v>
      </c>
      <c r="AC3852">
        <v>0</v>
      </c>
      <c r="AD3852">
        <v>0</v>
      </c>
      <c r="AE3852">
        <v>0</v>
      </c>
      <c r="AF3852">
        <v>0</v>
      </c>
      <c r="AG3852">
        <v>0</v>
      </c>
      <c r="BD3852">
        <v>11</v>
      </c>
      <c r="BE3852">
        <v>9211103</v>
      </c>
      <c r="BF3852">
        <v>9214103</v>
      </c>
      <c r="BG3852">
        <v>9214202</v>
      </c>
      <c r="BH3852">
        <v>9214304</v>
      </c>
      <c r="BI3852">
        <v>9214403</v>
      </c>
      <c r="BJ3852">
        <v>9222104</v>
      </c>
      <c r="BK3852">
        <v>9223102</v>
      </c>
      <c r="BL3852">
        <v>9223203</v>
      </c>
      <c r="BM3852">
        <v>9223302</v>
      </c>
      <c r="BN3852">
        <v>9223402</v>
      </c>
      <c r="BO3852">
        <v>9215103</v>
      </c>
    </row>
    <row r="3853" spans="1:67" x14ac:dyDescent="0.15">
      <c r="A3853">
        <v>3852</v>
      </c>
      <c r="B3853" t="s">
        <v>1713</v>
      </c>
      <c r="E3853">
        <f>机器人辅助表!B3853</f>
        <v>41</v>
      </c>
      <c r="F3853">
        <v>3</v>
      </c>
      <c r="G3853">
        <v>58201</v>
      </c>
      <c r="H3853">
        <v>0</v>
      </c>
      <c r="I3853">
        <f>机器人辅助表!H3853</f>
        <v>9366.0344571319929</v>
      </c>
      <c r="J3853">
        <v>2</v>
      </c>
      <c r="K3853">
        <v>4</v>
      </c>
      <c r="L3853">
        <v>1</v>
      </c>
      <c r="M3853" s="2">
        <f>机器人辅助表!C3853</f>
        <v>43290.951049894771</v>
      </c>
      <c r="N3853" s="2">
        <v>2</v>
      </c>
      <c r="O3853" s="2">
        <f>机器人辅助表!D3853</f>
        <v>2309.7155734252183</v>
      </c>
      <c r="P3853" s="2">
        <v>3</v>
      </c>
      <c r="Q3853" s="2">
        <f>机器人辅助表!E3853</f>
        <v>1026.5402548556524</v>
      </c>
      <c r="R3853" s="2">
        <v>6</v>
      </c>
      <c r="S3853" s="2">
        <f>机器人辅助表!F3853</f>
        <v>8050.3965999999991</v>
      </c>
      <c r="T3853">
        <v>0</v>
      </c>
      <c r="U3853">
        <v>0</v>
      </c>
      <c r="V3853">
        <v>0</v>
      </c>
      <c r="W3853">
        <v>0</v>
      </c>
      <c r="X3853">
        <v>0</v>
      </c>
      <c r="Y3853">
        <v>0</v>
      </c>
      <c r="Z3853">
        <v>0</v>
      </c>
      <c r="AA3853">
        <v>0</v>
      </c>
      <c r="AB3853">
        <v>0</v>
      </c>
      <c r="AC3853">
        <v>0</v>
      </c>
      <c r="AD3853">
        <v>0</v>
      </c>
      <c r="AE3853">
        <v>0</v>
      </c>
      <c r="AF3853">
        <v>0</v>
      </c>
      <c r="AG3853">
        <v>0</v>
      </c>
      <c r="BD3853">
        <v>8</v>
      </c>
      <c r="BE3853">
        <v>9323104</v>
      </c>
      <c r="BF3853">
        <v>9324104</v>
      </c>
      <c r="BG3853">
        <v>9324203</v>
      </c>
      <c r="BH3853">
        <v>9324303</v>
      </c>
      <c r="BI3853">
        <v>9324402</v>
      </c>
      <c r="BJ3853">
        <v>9312102</v>
      </c>
      <c r="BK3853">
        <v>9311103</v>
      </c>
      <c r="BL3853">
        <v>9315102</v>
      </c>
    </row>
    <row r="3854" spans="1:67" x14ac:dyDescent="0.15">
      <c r="A3854">
        <v>3853</v>
      </c>
      <c r="B3854" t="s">
        <v>4415</v>
      </c>
      <c r="E3854">
        <f>机器人辅助表!B3854</f>
        <v>41</v>
      </c>
      <c r="F3854">
        <v>1</v>
      </c>
      <c r="G3854">
        <v>58001</v>
      </c>
      <c r="H3854">
        <v>0</v>
      </c>
      <c r="I3854">
        <f>机器人辅助表!H3854</f>
        <v>7937.3173365525372</v>
      </c>
      <c r="J3854">
        <v>2</v>
      </c>
      <c r="K3854">
        <v>4</v>
      </c>
      <c r="L3854">
        <v>1</v>
      </c>
      <c r="M3854" s="2">
        <f>机器人辅助表!C3854</f>
        <v>36687.246652453199</v>
      </c>
      <c r="N3854" s="2">
        <v>2</v>
      </c>
      <c r="O3854" s="2">
        <f>机器人辅助表!D3854</f>
        <v>1957.3860791739139</v>
      </c>
      <c r="P3854" s="2">
        <v>3</v>
      </c>
      <c r="Q3854" s="2">
        <f>机器人辅助表!E3854</f>
        <v>869.94936852173942</v>
      </c>
      <c r="R3854" s="2">
        <v>6</v>
      </c>
      <c r="S3854" s="2">
        <f>机器人辅助表!F3854</f>
        <v>6822.37</v>
      </c>
      <c r="T3854">
        <v>0</v>
      </c>
      <c r="U3854">
        <v>0</v>
      </c>
      <c r="V3854">
        <v>0</v>
      </c>
      <c r="W3854">
        <v>0</v>
      </c>
      <c r="X3854">
        <v>0</v>
      </c>
      <c r="Y3854">
        <v>0</v>
      </c>
      <c r="Z3854">
        <v>0</v>
      </c>
      <c r="AA3854">
        <v>0</v>
      </c>
      <c r="AB3854">
        <v>0</v>
      </c>
      <c r="AC3854">
        <v>0</v>
      </c>
      <c r="AD3854">
        <v>0</v>
      </c>
      <c r="AE3854">
        <v>0</v>
      </c>
      <c r="AF3854">
        <v>0</v>
      </c>
      <c r="AG3854">
        <v>0</v>
      </c>
      <c r="BD3854">
        <v>11</v>
      </c>
      <c r="BE3854">
        <v>9113102</v>
      </c>
      <c r="BF3854">
        <v>9121104</v>
      </c>
      <c r="BG3854">
        <v>9121202</v>
      </c>
      <c r="BH3854">
        <v>9121302</v>
      </c>
      <c r="BI3854">
        <v>9121402</v>
      </c>
      <c r="BJ3854">
        <v>9114102</v>
      </c>
      <c r="BK3854">
        <v>9122104</v>
      </c>
      <c r="BL3854">
        <v>9122202</v>
      </c>
      <c r="BM3854">
        <v>9122302</v>
      </c>
      <c r="BN3854">
        <v>9122402</v>
      </c>
      <c r="BO3854">
        <v>9115102</v>
      </c>
    </row>
    <row r="3855" spans="1:67" x14ac:dyDescent="0.15">
      <c r="A3855">
        <v>3854</v>
      </c>
      <c r="B3855" t="s">
        <v>4416</v>
      </c>
      <c r="E3855">
        <f>机器人辅助表!B3855</f>
        <v>48</v>
      </c>
      <c r="F3855">
        <v>2</v>
      </c>
      <c r="G3855">
        <v>58101</v>
      </c>
      <c r="H3855">
        <v>0</v>
      </c>
      <c r="I3855">
        <f>机器人辅助表!H3855</f>
        <v>8812.6562773006262</v>
      </c>
      <c r="J3855">
        <v>2</v>
      </c>
      <c r="K3855">
        <v>4</v>
      </c>
      <c r="L3855">
        <v>1</v>
      </c>
      <c r="M3855" s="2">
        <f>机器人辅助表!C3855</f>
        <v>51525.483164226796</v>
      </c>
      <c r="N3855" s="2">
        <v>2</v>
      </c>
      <c r="O3855" s="2">
        <f>机器人辅助表!D3855</f>
        <v>2328.4356760486967</v>
      </c>
      <c r="P3855" s="2">
        <v>3</v>
      </c>
      <c r="Q3855" s="2">
        <f>机器人辅助表!E3855</f>
        <v>1034.8603004660874</v>
      </c>
      <c r="R3855" s="2">
        <v>6</v>
      </c>
      <c r="S3855" s="2">
        <f>机器人辅助表!F3855</f>
        <v>5645.7791999999999</v>
      </c>
      <c r="T3855">
        <v>0</v>
      </c>
      <c r="U3855">
        <v>0</v>
      </c>
      <c r="V3855">
        <v>0</v>
      </c>
      <c r="W3855">
        <v>0</v>
      </c>
      <c r="X3855">
        <v>0</v>
      </c>
      <c r="Y3855">
        <v>0</v>
      </c>
      <c r="Z3855">
        <v>0</v>
      </c>
      <c r="AA3855">
        <v>0</v>
      </c>
      <c r="AB3855">
        <v>0</v>
      </c>
      <c r="AC3855">
        <v>0</v>
      </c>
      <c r="AD3855">
        <v>0</v>
      </c>
      <c r="AE3855">
        <v>0</v>
      </c>
      <c r="AF3855">
        <v>0</v>
      </c>
      <c r="AG3855">
        <v>0</v>
      </c>
      <c r="BD3855">
        <v>11</v>
      </c>
      <c r="BE3855">
        <v>9211102</v>
      </c>
      <c r="BF3855">
        <v>9214103</v>
      </c>
      <c r="BG3855">
        <v>9214202</v>
      </c>
      <c r="BH3855">
        <v>9214304</v>
      </c>
      <c r="BI3855">
        <v>9214403</v>
      </c>
      <c r="BJ3855">
        <v>9222103</v>
      </c>
      <c r="BK3855">
        <v>9223104</v>
      </c>
      <c r="BL3855">
        <v>9223203</v>
      </c>
      <c r="BM3855">
        <v>9223304</v>
      </c>
      <c r="BN3855">
        <v>9223402</v>
      </c>
      <c r="BO3855">
        <v>9215104</v>
      </c>
    </row>
    <row r="3856" spans="1:67" x14ac:dyDescent="0.15">
      <c r="A3856">
        <v>3855</v>
      </c>
      <c r="B3856" t="s">
        <v>4417</v>
      </c>
      <c r="E3856">
        <f>机器人辅助表!B3856</f>
        <v>28</v>
      </c>
      <c r="F3856">
        <v>3</v>
      </c>
      <c r="G3856">
        <v>58201</v>
      </c>
      <c r="H3856">
        <v>0</v>
      </c>
      <c r="I3856">
        <f>机器人辅助表!H3856</f>
        <v>3561.1718402311708</v>
      </c>
      <c r="J3856">
        <v>2</v>
      </c>
      <c r="K3856">
        <v>4</v>
      </c>
      <c r="L3856">
        <v>1</v>
      </c>
      <c r="M3856" s="2">
        <f>机器人辅助表!C3856</f>
        <v>9375.7507874247513</v>
      </c>
      <c r="N3856" s="2">
        <v>2</v>
      </c>
      <c r="O3856" s="2">
        <f>机器人辅助表!D3856</f>
        <v>634.4493014046825</v>
      </c>
      <c r="P3856" s="2">
        <v>3</v>
      </c>
      <c r="Q3856" s="2">
        <f>机器人辅助表!E3856</f>
        <v>281.97746729096997</v>
      </c>
      <c r="R3856" s="2">
        <v>6</v>
      </c>
      <c r="S3856" s="2">
        <f>机器人辅助表!F3856</f>
        <v>4929.96</v>
      </c>
      <c r="T3856">
        <v>0</v>
      </c>
      <c r="U3856">
        <v>0</v>
      </c>
      <c r="V3856">
        <v>0</v>
      </c>
      <c r="W3856">
        <v>0</v>
      </c>
      <c r="X3856">
        <v>0</v>
      </c>
      <c r="Y3856">
        <v>0</v>
      </c>
      <c r="Z3856">
        <v>0</v>
      </c>
      <c r="AA3856">
        <v>0</v>
      </c>
      <c r="AB3856">
        <v>0</v>
      </c>
      <c r="AC3856">
        <v>0</v>
      </c>
      <c r="AD3856">
        <v>0</v>
      </c>
      <c r="AE3856">
        <v>0</v>
      </c>
      <c r="AF3856">
        <v>0</v>
      </c>
      <c r="AG3856">
        <v>0</v>
      </c>
      <c r="BD3856">
        <v>8</v>
      </c>
      <c r="BE3856">
        <v>9323102</v>
      </c>
      <c r="BF3856">
        <v>9324103</v>
      </c>
      <c r="BG3856">
        <v>9324204</v>
      </c>
      <c r="BH3856">
        <v>9324302</v>
      </c>
      <c r="BI3856">
        <v>9324402</v>
      </c>
      <c r="BJ3856">
        <v>9312103</v>
      </c>
      <c r="BK3856">
        <v>9311102</v>
      </c>
      <c r="BL3856">
        <v>9315104</v>
      </c>
    </row>
    <row r="3857" spans="1:67" x14ac:dyDescent="0.15">
      <c r="A3857">
        <v>3856</v>
      </c>
      <c r="B3857" t="s">
        <v>4418</v>
      </c>
      <c r="E3857">
        <f>机器人辅助表!B3857</f>
        <v>39</v>
      </c>
      <c r="F3857">
        <v>2</v>
      </c>
      <c r="G3857">
        <v>58101</v>
      </c>
      <c r="H3857">
        <v>0</v>
      </c>
      <c r="I3857">
        <f>机器人辅助表!H3857</f>
        <v>7662.1150265846109</v>
      </c>
      <c r="J3857">
        <v>2</v>
      </c>
      <c r="K3857">
        <v>4</v>
      </c>
      <c r="L3857">
        <v>1</v>
      </c>
      <c r="M3857" s="2">
        <f>机器人辅助表!C3857</f>
        <v>32532.666787070677</v>
      </c>
      <c r="N3857" s="2">
        <v>2</v>
      </c>
      <c r="O3857" s="2">
        <f>机器人辅助表!D3857</f>
        <v>1828.4601904645488</v>
      </c>
      <c r="P3857" s="2">
        <v>3</v>
      </c>
      <c r="Q3857" s="2">
        <f>机器人辅助表!E3857</f>
        <v>812.6489735397995</v>
      </c>
      <c r="R3857" s="2">
        <v>6</v>
      </c>
      <c r="S3857" s="2">
        <f>机器人辅助表!F3857</f>
        <v>7184.3530000000001</v>
      </c>
      <c r="T3857">
        <v>0</v>
      </c>
      <c r="U3857">
        <v>0</v>
      </c>
      <c r="V3857">
        <v>0</v>
      </c>
      <c r="W3857">
        <v>0</v>
      </c>
      <c r="X3857">
        <v>0</v>
      </c>
      <c r="Y3857">
        <v>0</v>
      </c>
      <c r="Z3857">
        <v>0</v>
      </c>
      <c r="AA3857">
        <v>0</v>
      </c>
      <c r="AB3857">
        <v>0</v>
      </c>
      <c r="AC3857">
        <v>0</v>
      </c>
      <c r="AD3857">
        <v>0</v>
      </c>
      <c r="AE3857">
        <v>0</v>
      </c>
      <c r="AF3857">
        <v>0</v>
      </c>
      <c r="AG3857">
        <v>0</v>
      </c>
      <c r="BD3857">
        <v>11</v>
      </c>
      <c r="BE3857">
        <v>9211103</v>
      </c>
      <c r="BF3857">
        <v>9214102</v>
      </c>
      <c r="BG3857">
        <v>9214202</v>
      </c>
      <c r="BH3857">
        <v>9214303</v>
      </c>
      <c r="BI3857">
        <v>9214402</v>
      </c>
      <c r="BJ3857">
        <v>9222102</v>
      </c>
      <c r="BK3857">
        <v>9223103</v>
      </c>
      <c r="BL3857">
        <v>9223202</v>
      </c>
      <c r="BM3857">
        <v>9223303</v>
      </c>
      <c r="BN3857">
        <v>9223403</v>
      </c>
      <c r="BO3857">
        <v>9215104</v>
      </c>
    </row>
    <row r="3858" spans="1:67" x14ac:dyDescent="0.15">
      <c r="A3858">
        <v>3857</v>
      </c>
      <c r="B3858" t="s">
        <v>4419</v>
      </c>
      <c r="E3858">
        <f>机器人辅助表!B3858</f>
        <v>44</v>
      </c>
      <c r="F3858">
        <v>1</v>
      </c>
      <c r="G3858">
        <v>58001</v>
      </c>
      <c r="H3858">
        <v>0</v>
      </c>
      <c r="I3858">
        <f>机器人辅助表!H3858</f>
        <v>7487.8153185941601</v>
      </c>
      <c r="J3858">
        <v>2</v>
      </c>
      <c r="K3858">
        <v>4</v>
      </c>
      <c r="L3858">
        <v>1</v>
      </c>
      <c r="M3858" s="2">
        <f>机器人辅助表!C3858</f>
        <v>38674.386518016006</v>
      </c>
      <c r="N3858" s="2">
        <v>2</v>
      </c>
      <c r="O3858" s="2">
        <f>机器人辅助表!D3858</f>
        <v>1916.1433537669568</v>
      </c>
      <c r="P3858" s="2">
        <v>3</v>
      </c>
      <c r="Q3858" s="2">
        <f>机器人辅助表!E3858</f>
        <v>851.61926834086978</v>
      </c>
      <c r="R3858" s="2">
        <v>6</v>
      </c>
      <c r="S3858" s="2">
        <f>机器人辅助表!F3858</f>
        <v>5662.0824000000002</v>
      </c>
      <c r="T3858">
        <v>0</v>
      </c>
      <c r="U3858">
        <v>0</v>
      </c>
      <c r="V3858">
        <v>0</v>
      </c>
      <c r="W3858">
        <v>0</v>
      </c>
      <c r="X3858">
        <v>0</v>
      </c>
      <c r="Y3858">
        <v>0</v>
      </c>
      <c r="Z3858">
        <v>0</v>
      </c>
      <c r="AA3858">
        <v>0</v>
      </c>
      <c r="AB3858">
        <v>0</v>
      </c>
      <c r="AC3858">
        <v>0</v>
      </c>
      <c r="AD3858">
        <v>0</v>
      </c>
      <c r="AE3858">
        <v>0</v>
      </c>
      <c r="AF3858">
        <v>0</v>
      </c>
      <c r="AG3858">
        <v>0</v>
      </c>
      <c r="BD3858">
        <v>11</v>
      </c>
      <c r="BE3858">
        <v>9113102</v>
      </c>
      <c r="BF3858">
        <v>9121103</v>
      </c>
      <c r="BG3858">
        <v>9121204</v>
      </c>
      <c r="BH3858">
        <v>9121303</v>
      </c>
      <c r="BI3858">
        <v>9121402</v>
      </c>
      <c r="BJ3858">
        <v>9114104</v>
      </c>
      <c r="BK3858">
        <v>9122102</v>
      </c>
      <c r="BL3858">
        <v>9122203</v>
      </c>
      <c r="BM3858">
        <v>9122304</v>
      </c>
      <c r="BN3858">
        <v>9122402</v>
      </c>
      <c r="BO3858">
        <v>9115104</v>
      </c>
    </row>
    <row r="3859" spans="1:67" x14ac:dyDescent="0.15">
      <c r="A3859">
        <v>3858</v>
      </c>
      <c r="B3859" t="s">
        <v>4420</v>
      </c>
      <c r="E3859">
        <f>机器人辅助表!B3859</f>
        <v>25</v>
      </c>
      <c r="F3859">
        <v>1</v>
      </c>
      <c r="G3859">
        <v>58001</v>
      </c>
      <c r="H3859">
        <v>0</v>
      </c>
      <c r="I3859">
        <f>机器人辅助表!H3859</f>
        <v>1848.6536384197327</v>
      </c>
      <c r="J3859">
        <v>2</v>
      </c>
      <c r="K3859">
        <v>4</v>
      </c>
      <c r="L3859">
        <v>1</v>
      </c>
      <c r="M3859" s="2">
        <f>机器人辅助表!C3859</f>
        <v>4083.2787714255865</v>
      </c>
      <c r="N3859" s="2">
        <v>2</v>
      </c>
      <c r="O3859" s="2">
        <f>机器人辅助表!D3859</f>
        <v>297.71754080267573</v>
      </c>
      <c r="P3859" s="2">
        <v>3</v>
      </c>
      <c r="Q3859" s="2">
        <f>机器人辅助表!E3859</f>
        <v>132.31890702341144</v>
      </c>
      <c r="R3859" s="2">
        <v>6</v>
      </c>
      <c r="S3859" s="2">
        <f>机器人辅助表!F3859</f>
        <v>2785.8150000000001</v>
      </c>
      <c r="T3859">
        <v>0</v>
      </c>
      <c r="U3859">
        <v>0</v>
      </c>
      <c r="V3859">
        <v>0</v>
      </c>
      <c r="W3859">
        <v>0</v>
      </c>
      <c r="X3859">
        <v>0</v>
      </c>
      <c r="Y3859">
        <v>0</v>
      </c>
      <c r="Z3859">
        <v>0</v>
      </c>
      <c r="AA3859">
        <v>0</v>
      </c>
      <c r="AB3859">
        <v>0</v>
      </c>
      <c r="AC3859">
        <v>0</v>
      </c>
      <c r="AD3859">
        <v>0</v>
      </c>
      <c r="AE3859">
        <v>0</v>
      </c>
      <c r="AF3859">
        <v>0</v>
      </c>
      <c r="AG3859">
        <v>0</v>
      </c>
      <c r="BD3859">
        <v>11</v>
      </c>
      <c r="BE3859">
        <v>9113102</v>
      </c>
      <c r="BF3859">
        <v>9121102</v>
      </c>
      <c r="BG3859">
        <v>9121203</v>
      </c>
      <c r="BH3859">
        <v>9121303</v>
      </c>
      <c r="BI3859">
        <v>9121403</v>
      </c>
      <c r="BJ3859">
        <v>9114103</v>
      </c>
      <c r="BK3859">
        <v>9122103</v>
      </c>
      <c r="BL3859">
        <v>9122202</v>
      </c>
      <c r="BM3859">
        <v>9122304</v>
      </c>
      <c r="BN3859">
        <v>9122403</v>
      </c>
      <c r="BO3859">
        <v>9115104</v>
      </c>
    </row>
    <row r="3860" spans="1:67" x14ac:dyDescent="0.15">
      <c r="A3860">
        <v>3859</v>
      </c>
      <c r="B3860" t="s">
        <v>4421</v>
      </c>
      <c r="E3860">
        <f>机器人辅助表!B3860</f>
        <v>38</v>
      </c>
      <c r="F3860">
        <v>2</v>
      </c>
      <c r="G3860">
        <v>58101</v>
      </c>
      <c r="H3860">
        <v>0</v>
      </c>
      <c r="I3860">
        <f>机器人辅助表!H3860</f>
        <v>9046.5154030252797</v>
      </c>
      <c r="J3860">
        <v>2</v>
      </c>
      <c r="K3860">
        <v>4</v>
      </c>
      <c r="L3860">
        <v>1</v>
      </c>
      <c r="M3860" s="2">
        <f>机器人辅助表!C3860</f>
        <v>36813.124386359996</v>
      </c>
      <c r="N3860" s="2">
        <v>2</v>
      </c>
      <c r="O3860" s="2">
        <f>机器人辅助表!D3860</f>
        <v>2125.4442842769231</v>
      </c>
      <c r="P3860" s="2">
        <v>3</v>
      </c>
      <c r="Q3860" s="2">
        <f>机器人辅助表!E3860</f>
        <v>944.6419041230771</v>
      </c>
      <c r="R3860" s="2">
        <v>6</v>
      </c>
      <c r="S3860" s="2">
        <f>机器人辅助表!F3860</f>
        <v>8812.2107999999989</v>
      </c>
      <c r="T3860">
        <v>0</v>
      </c>
      <c r="U3860">
        <v>0</v>
      </c>
      <c r="V3860">
        <v>0</v>
      </c>
      <c r="W3860">
        <v>0</v>
      </c>
      <c r="X3860">
        <v>0</v>
      </c>
      <c r="Y3860">
        <v>0</v>
      </c>
      <c r="Z3860">
        <v>0</v>
      </c>
      <c r="AA3860">
        <v>0</v>
      </c>
      <c r="AB3860">
        <v>0</v>
      </c>
      <c r="AC3860">
        <v>0</v>
      </c>
      <c r="AD3860">
        <v>0</v>
      </c>
      <c r="AE3860">
        <v>0</v>
      </c>
      <c r="AF3860">
        <v>0</v>
      </c>
      <c r="AG3860">
        <v>0</v>
      </c>
      <c r="BD3860">
        <v>11</v>
      </c>
      <c r="BE3860">
        <v>9211104</v>
      </c>
      <c r="BF3860">
        <v>9214102</v>
      </c>
      <c r="BG3860">
        <v>9214202</v>
      </c>
      <c r="BH3860">
        <v>9214304</v>
      </c>
      <c r="BI3860">
        <v>9214404</v>
      </c>
      <c r="BJ3860">
        <v>9222104</v>
      </c>
      <c r="BK3860">
        <v>9223103</v>
      </c>
      <c r="BL3860">
        <v>9223203</v>
      </c>
      <c r="BM3860">
        <v>9223304</v>
      </c>
      <c r="BN3860">
        <v>9223402</v>
      </c>
      <c r="BO3860">
        <v>9215104</v>
      </c>
    </row>
    <row r="3861" spans="1:67" x14ac:dyDescent="0.15">
      <c r="A3861">
        <v>3860</v>
      </c>
      <c r="B3861" t="s">
        <v>1714</v>
      </c>
      <c r="E3861">
        <f>机器人辅助表!B3861</f>
        <v>28</v>
      </c>
      <c r="F3861">
        <v>2</v>
      </c>
      <c r="G3861">
        <v>58101</v>
      </c>
      <c r="H3861">
        <v>0</v>
      </c>
      <c r="I3861">
        <f>机器人辅助表!H3861</f>
        <v>2564.0437249664433</v>
      </c>
      <c r="J3861">
        <v>2</v>
      </c>
      <c r="K3861">
        <v>4</v>
      </c>
      <c r="L3861">
        <v>1</v>
      </c>
      <c r="M3861" s="2">
        <f>机器人辅助表!C3861</f>
        <v>6750.5405669458205</v>
      </c>
      <c r="N3861" s="2">
        <v>2</v>
      </c>
      <c r="O3861" s="2">
        <f>机器人辅助表!D3861</f>
        <v>456.80349701137141</v>
      </c>
      <c r="P3861" s="2">
        <v>3</v>
      </c>
      <c r="Q3861" s="2">
        <f>机器人辅助表!E3861</f>
        <v>203.02377644949837</v>
      </c>
      <c r="R3861" s="2">
        <v>6</v>
      </c>
      <c r="S3861" s="2">
        <f>机器人辅助表!F3861</f>
        <v>3549.5711999999999</v>
      </c>
      <c r="T3861">
        <v>0</v>
      </c>
      <c r="U3861">
        <v>0</v>
      </c>
      <c r="V3861">
        <v>0</v>
      </c>
      <c r="W3861">
        <v>0</v>
      </c>
      <c r="X3861">
        <v>0</v>
      </c>
      <c r="Y3861">
        <v>0</v>
      </c>
      <c r="Z3861">
        <v>0</v>
      </c>
      <c r="AA3861">
        <v>0</v>
      </c>
      <c r="AB3861">
        <v>0</v>
      </c>
      <c r="AC3861">
        <v>0</v>
      </c>
      <c r="AD3861">
        <v>0</v>
      </c>
      <c r="AE3861">
        <v>0</v>
      </c>
      <c r="AF3861">
        <v>0</v>
      </c>
      <c r="AG3861">
        <v>0</v>
      </c>
      <c r="BD3861">
        <v>11</v>
      </c>
      <c r="BE3861">
        <v>9211102</v>
      </c>
      <c r="BF3861">
        <v>9214103</v>
      </c>
      <c r="BG3861">
        <v>9214202</v>
      </c>
      <c r="BH3861">
        <v>9214302</v>
      </c>
      <c r="BI3861">
        <v>9214402</v>
      </c>
      <c r="BJ3861">
        <v>9222104</v>
      </c>
      <c r="BK3861">
        <v>9223102</v>
      </c>
      <c r="BL3861">
        <v>9223203</v>
      </c>
      <c r="BM3861">
        <v>9223303</v>
      </c>
      <c r="BN3861">
        <v>9223403</v>
      </c>
      <c r="BO3861">
        <v>9215102</v>
      </c>
    </row>
    <row r="3862" spans="1:67" x14ac:dyDescent="0.15">
      <c r="A3862">
        <v>3861</v>
      </c>
      <c r="B3862" t="s">
        <v>4422</v>
      </c>
      <c r="E3862">
        <f>机器人辅助表!B3862</f>
        <v>41</v>
      </c>
      <c r="F3862">
        <v>2</v>
      </c>
      <c r="G3862">
        <v>58101</v>
      </c>
      <c r="H3862">
        <v>0</v>
      </c>
      <c r="I3862">
        <f>机器人辅助表!H3862</f>
        <v>9207.288110400943</v>
      </c>
      <c r="J3862">
        <v>2</v>
      </c>
      <c r="K3862">
        <v>4</v>
      </c>
      <c r="L3862">
        <v>1</v>
      </c>
      <c r="M3862" s="2">
        <f>机器人辅助表!C3862</f>
        <v>42557.206116845708</v>
      </c>
      <c r="N3862" s="2">
        <v>2</v>
      </c>
      <c r="O3862" s="2">
        <f>机器人辅助表!D3862</f>
        <v>2270.5678518417399</v>
      </c>
      <c r="P3862" s="2">
        <v>3</v>
      </c>
      <c r="Q3862" s="2">
        <f>机器人辅助表!E3862</f>
        <v>1009.1412674852177</v>
      </c>
      <c r="R3862" s="2">
        <v>6</v>
      </c>
      <c r="S3862" s="2">
        <f>机器人辅助表!F3862</f>
        <v>7913.9491999999991</v>
      </c>
      <c r="T3862">
        <v>0</v>
      </c>
      <c r="U3862">
        <v>0</v>
      </c>
      <c r="V3862">
        <v>0</v>
      </c>
      <c r="W3862">
        <v>0</v>
      </c>
      <c r="X3862">
        <v>0</v>
      </c>
      <c r="Y3862">
        <v>0</v>
      </c>
      <c r="Z3862">
        <v>0</v>
      </c>
      <c r="AA3862">
        <v>0</v>
      </c>
      <c r="AB3862">
        <v>0</v>
      </c>
      <c r="AC3862">
        <v>0</v>
      </c>
      <c r="AD3862">
        <v>0</v>
      </c>
      <c r="AE3862">
        <v>0</v>
      </c>
      <c r="AF3862">
        <v>0</v>
      </c>
      <c r="AG3862">
        <v>0</v>
      </c>
      <c r="BD3862">
        <v>11</v>
      </c>
      <c r="BE3862">
        <v>9211104</v>
      </c>
      <c r="BF3862">
        <v>9214103</v>
      </c>
      <c r="BG3862">
        <v>9214203</v>
      </c>
      <c r="BH3862">
        <v>9214302</v>
      </c>
      <c r="BI3862">
        <v>9214402</v>
      </c>
      <c r="BJ3862">
        <v>9222102</v>
      </c>
      <c r="BK3862">
        <v>9223103</v>
      </c>
      <c r="BL3862">
        <v>9223203</v>
      </c>
      <c r="BM3862">
        <v>9223304</v>
      </c>
      <c r="BN3862">
        <v>9223403</v>
      </c>
      <c r="BO3862">
        <v>9215103</v>
      </c>
    </row>
    <row r="3863" spans="1:67" x14ac:dyDescent="0.15">
      <c r="A3863">
        <v>3862</v>
      </c>
      <c r="B3863" t="s">
        <v>4423</v>
      </c>
      <c r="E3863">
        <f>机器人辅助表!B3863</f>
        <v>20</v>
      </c>
      <c r="F3863">
        <v>2</v>
      </c>
      <c r="G3863">
        <v>58101</v>
      </c>
      <c r="H3863">
        <v>0</v>
      </c>
      <c r="I3863">
        <f>机器人辅助表!H3863</f>
        <v>2102.640847304348</v>
      </c>
      <c r="J3863">
        <v>2</v>
      </c>
      <c r="K3863">
        <v>4</v>
      </c>
      <c r="L3863">
        <v>1</v>
      </c>
      <c r="M3863" s="2">
        <f>机器人辅助表!C3863</f>
        <v>3410.0420869565219</v>
      </c>
      <c r="N3863" s="2">
        <v>2</v>
      </c>
      <c r="O3863" s="2">
        <f>机器人辅助表!D3863</f>
        <v>285.49189565217398</v>
      </c>
      <c r="P3863" s="2">
        <v>3</v>
      </c>
      <c r="Q3863" s="2">
        <f>机器人辅助表!E3863</f>
        <v>126.88528695652178</v>
      </c>
      <c r="R3863" s="2">
        <v>6</v>
      </c>
      <c r="S3863" s="2">
        <f>机器人辅助表!F3863</f>
        <v>3539.4759999999997</v>
      </c>
      <c r="T3863">
        <v>0</v>
      </c>
      <c r="U3863">
        <v>0</v>
      </c>
      <c r="V3863">
        <v>0</v>
      </c>
      <c r="W3863">
        <v>0</v>
      </c>
      <c r="X3863">
        <v>0</v>
      </c>
      <c r="Y3863">
        <v>0</v>
      </c>
      <c r="Z3863">
        <v>0</v>
      </c>
      <c r="AA3863">
        <v>0</v>
      </c>
      <c r="AB3863">
        <v>0</v>
      </c>
      <c r="AC3863">
        <v>0</v>
      </c>
      <c r="AD3863">
        <v>0</v>
      </c>
      <c r="AE3863">
        <v>0</v>
      </c>
      <c r="AF3863">
        <v>0</v>
      </c>
      <c r="AG3863">
        <v>0</v>
      </c>
      <c r="BD3863">
        <v>11</v>
      </c>
      <c r="BE3863">
        <v>9211102</v>
      </c>
      <c r="BF3863">
        <v>9214103</v>
      </c>
      <c r="BG3863">
        <v>9214203</v>
      </c>
      <c r="BH3863">
        <v>9214304</v>
      </c>
      <c r="BI3863">
        <v>9214402</v>
      </c>
      <c r="BJ3863">
        <v>9222104</v>
      </c>
      <c r="BK3863">
        <v>9223102</v>
      </c>
      <c r="BL3863">
        <v>9223202</v>
      </c>
      <c r="BM3863">
        <v>9223303</v>
      </c>
      <c r="BN3863">
        <v>9223404</v>
      </c>
      <c r="BO3863">
        <v>9215103</v>
      </c>
    </row>
    <row r="3864" spans="1:67" x14ac:dyDescent="0.15">
      <c r="A3864">
        <v>3863</v>
      </c>
      <c r="B3864" t="s">
        <v>4424</v>
      </c>
      <c r="E3864">
        <f>机器人辅助表!B3864</f>
        <v>41</v>
      </c>
      <c r="F3864">
        <v>1</v>
      </c>
      <c r="G3864">
        <v>58001</v>
      </c>
      <c r="H3864">
        <v>0</v>
      </c>
      <c r="I3864">
        <f>机器人辅助表!H3864</f>
        <v>6349.8538692420307</v>
      </c>
      <c r="J3864">
        <v>2</v>
      </c>
      <c r="K3864">
        <v>4</v>
      </c>
      <c r="L3864">
        <v>1</v>
      </c>
      <c r="M3864" s="2">
        <f>机器人辅助表!C3864</f>
        <v>29349.79732196256</v>
      </c>
      <c r="N3864" s="2">
        <v>2</v>
      </c>
      <c r="O3864" s="2">
        <f>机器人辅助表!D3864</f>
        <v>1565.9088633391311</v>
      </c>
      <c r="P3864" s="2">
        <v>3</v>
      </c>
      <c r="Q3864" s="2">
        <f>机器人辅助表!E3864</f>
        <v>695.9594948173916</v>
      </c>
      <c r="R3864" s="2">
        <v>6</v>
      </c>
      <c r="S3864" s="2">
        <f>机器人辅助表!F3864</f>
        <v>5457.8960000000006</v>
      </c>
      <c r="T3864">
        <v>0</v>
      </c>
      <c r="U3864">
        <v>0</v>
      </c>
      <c r="V3864">
        <v>0</v>
      </c>
      <c r="W3864">
        <v>0</v>
      </c>
      <c r="X3864">
        <v>0</v>
      </c>
      <c r="Y3864">
        <v>0</v>
      </c>
      <c r="Z3864">
        <v>0</v>
      </c>
      <c r="AA3864">
        <v>0</v>
      </c>
      <c r="AB3864">
        <v>0</v>
      </c>
      <c r="AC3864">
        <v>0</v>
      </c>
      <c r="AD3864">
        <v>0</v>
      </c>
      <c r="AE3864">
        <v>0</v>
      </c>
      <c r="AF3864">
        <v>0</v>
      </c>
      <c r="AG3864">
        <v>0</v>
      </c>
      <c r="BD3864">
        <v>11</v>
      </c>
      <c r="BE3864">
        <v>9113104</v>
      </c>
      <c r="BF3864">
        <v>9121104</v>
      </c>
      <c r="BG3864">
        <v>9121202</v>
      </c>
      <c r="BH3864">
        <v>9121302</v>
      </c>
      <c r="BI3864">
        <v>9121404</v>
      </c>
      <c r="BJ3864">
        <v>9114102</v>
      </c>
      <c r="BK3864">
        <v>9122103</v>
      </c>
      <c r="BL3864">
        <v>9122204</v>
      </c>
      <c r="BM3864">
        <v>9122304</v>
      </c>
      <c r="BN3864">
        <v>9122403</v>
      </c>
      <c r="BO3864">
        <v>9115102</v>
      </c>
    </row>
    <row r="3865" spans="1:67" x14ac:dyDescent="0.15">
      <c r="A3865">
        <v>3864</v>
      </c>
      <c r="B3865" t="s">
        <v>4425</v>
      </c>
      <c r="E3865">
        <f>机器人辅助表!B3865</f>
        <v>48</v>
      </c>
      <c r="F3865">
        <v>3</v>
      </c>
      <c r="G3865">
        <v>58201</v>
      </c>
      <c r="H3865">
        <v>0</v>
      </c>
      <c r="I3865">
        <f>机器人辅助表!H3865</f>
        <v>10281.432323517398</v>
      </c>
      <c r="J3865">
        <v>2</v>
      </c>
      <c r="K3865">
        <v>4</v>
      </c>
      <c r="L3865">
        <v>1</v>
      </c>
      <c r="M3865" s="2">
        <f>机器人辅助表!C3865</f>
        <v>60113.063691597927</v>
      </c>
      <c r="N3865" s="2">
        <v>2</v>
      </c>
      <c r="O3865" s="2">
        <f>机器人辅助表!D3865</f>
        <v>2716.5082887234794</v>
      </c>
      <c r="P3865" s="2">
        <v>3</v>
      </c>
      <c r="Q3865" s="2">
        <f>机器人辅助表!E3865</f>
        <v>1207.3370172104353</v>
      </c>
      <c r="R3865" s="2">
        <v>6</v>
      </c>
      <c r="S3865" s="2">
        <f>机器人辅助表!F3865</f>
        <v>6586.7423999999992</v>
      </c>
      <c r="T3865">
        <v>0</v>
      </c>
      <c r="U3865">
        <v>0</v>
      </c>
      <c r="V3865">
        <v>0</v>
      </c>
      <c r="W3865">
        <v>0</v>
      </c>
      <c r="X3865">
        <v>0</v>
      </c>
      <c r="Y3865">
        <v>0</v>
      </c>
      <c r="Z3865">
        <v>0</v>
      </c>
      <c r="AA3865">
        <v>0</v>
      </c>
      <c r="AB3865">
        <v>0</v>
      </c>
      <c r="AC3865">
        <v>0</v>
      </c>
      <c r="AD3865">
        <v>0</v>
      </c>
      <c r="AE3865">
        <v>0</v>
      </c>
      <c r="AF3865">
        <v>0</v>
      </c>
      <c r="AG3865">
        <v>0</v>
      </c>
      <c r="BD3865">
        <v>8</v>
      </c>
      <c r="BE3865">
        <v>9323103</v>
      </c>
      <c r="BF3865">
        <v>9324102</v>
      </c>
      <c r="BG3865">
        <v>9324202</v>
      </c>
      <c r="BH3865">
        <v>9324303</v>
      </c>
      <c r="BI3865">
        <v>9324404</v>
      </c>
      <c r="BJ3865">
        <v>9312103</v>
      </c>
      <c r="BK3865">
        <v>9311103</v>
      </c>
      <c r="BL3865">
        <v>9315104</v>
      </c>
    </row>
    <row r="3866" spans="1:67" x14ac:dyDescent="0.15">
      <c r="A3866">
        <v>3865</v>
      </c>
      <c r="B3866" t="s">
        <v>4426</v>
      </c>
      <c r="E3866">
        <f>机器人辅助表!B3866</f>
        <v>22</v>
      </c>
      <c r="F3866">
        <v>1</v>
      </c>
      <c r="G3866">
        <v>58001</v>
      </c>
      <c r="H3866">
        <v>0</v>
      </c>
      <c r="I3866">
        <f>机器人辅助表!H3866</f>
        <v>2701.2728138462612</v>
      </c>
      <c r="J3866">
        <v>2</v>
      </c>
      <c r="K3866">
        <v>4</v>
      </c>
      <c r="L3866">
        <v>1</v>
      </c>
      <c r="M3866" s="2">
        <f>机器人辅助表!C3866</f>
        <v>4939.6593725217399</v>
      </c>
      <c r="N3866" s="2">
        <v>2</v>
      </c>
      <c r="O3866" s="2">
        <f>机器人辅助表!D3866</f>
        <v>390.40117982608706</v>
      </c>
      <c r="P3866" s="2">
        <v>3</v>
      </c>
      <c r="Q3866" s="2">
        <f>机器人辅助表!E3866</f>
        <v>173.51163547826093</v>
      </c>
      <c r="R3866" s="2">
        <v>6</v>
      </c>
      <c r="S3866" s="2">
        <f>机器人辅助表!F3866</f>
        <v>4381.0632000000005</v>
      </c>
      <c r="T3866">
        <v>0</v>
      </c>
      <c r="U3866">
        <v>0</v>
      </c>
      <c r="V3866">
        <v>0</v>
      </c>
      <c r="W3866">
        <v>0</v>
      </c>
      <c r="X3866">
        <v>0</v>
      </c>
      <c r="Y3866">
        <v>0</v>
      </c>
      <c r="Z3866">
        <v>0</v>
      </c>
      <c r="AA3866">
        <v>0</v>
      </c>
      <c r="AB3866">
        <v>0</v>
      </c>
      <c r="AC3866">
        <v>0</v>
      </c>
      <c r="AD3866">
        <v>0</v>
      </c>
      <c r="AE3866">
        <v>0</v>
      </c>
      <c r="AF3866">
        <v>0</v>
      </c>
      <c r="AG3866">
        <v>0</v>
      </c>
      <c r="BD3866">
        <v>11</v>
      </c>
      <c r="BE3866">
        <v>9113103</v>
      </c>
      <c r="BF3866">
        <v>9121104</v>
      </c>
      <c r="BG3866">
        <v>9121204</v>
      </c>
      <c r="BH3866">
        <v>9121302</v>
      </c>
      <c r="BI3866">
        <v>9121403</v>
      </c>
      <c r="BJ3866">
        <v>9114104</v>
      </c>
      <c r="BK3866">
        <v>9122104</v>
      </c>
      <c r="BL3866">
        <v>9122202</v>
      </c>
      <c r="BM3866">
        <v>9122302</v>
      </c>
      <c r="BN3866">
        <v>9122402</v>
      </c>
      <c r="BO3866">
        <v>9115102</v>
      </c>
    </row>
    <row r="3867" spans="1:67" x14ac:dyDescent="0.15">
      <c r="A3867">
        <v>3866</v>
      </c>
      <c r="B3867" t="s">
        <v>4427</v>
      </c>
      <c r="E3867">
        <f>机器人辅助表!B3867</f>
        <v>31</v>
      </c>
      <c r="F3867">
        <v>1</v>
      </c>
      <c r="G3867">
        <v>58001</v>
      </c>
      <c r="H3867">
        <v>0</v>
      </c>
      <c r="I3867">
        <f>机器人辅助表!H3867</f>
        <v>2987.508166969847</v>
      </c>
      <c r="J3867">
        <v>2</v>
      </c>
      <c r="K3867">
        <v>4</v>
      </c>
      <c r="L3867">
        <v>1</v>
      </c>
      <c r="M3867" s="2">
        <f>机器人辅助表!C3867</f>
        <v>9161.5028860384646</v>
      </c>
      <c r="N3867" s="2">
        <v>2</v>
      </c>
      <c r="O3867" s="2">
        <f>机器人辅助表!D3867</f>
        <v>585.59715948461553</v>
      </c>
      <c r="P3867" s="2">
        <v>3</v>
      </c>
      <c r="Q3867" s="2">
        <f>机器人辅助表!E3867</f>
        <v>260.26540421538471</v>
      </c>
      <c r="R3867" s="2">
        <v>6</v>
      </c>
      <c r="S3867" s="2">
        <f>机器人辅助表!F3867</f>
        <v>3756.6689999999999</v>
      </c>
      <c r="T3867">
        <v>0</v>
      </c>
      <c r="U3867">
        <v>0</v>
      </c>
      <c r="V3867">
        <v>0</v>
      </c>
      <c r="W3867">
        <v>0</v>
      </c>
      <c r="X3867">
        <v>0</v>
      </c>
      <c r="Y3867">
        <v>0</v>
      </c>
      <c r="Z3867">
        <v>0</v>
      </c>
      <c r="AA3867">
        <v>0</v>
      </c>
      <c r="AB3867">
        <v>0</v>
      </c>
      <c r="AC3867">
        <v>0</v>
      </c>
      <c r="AD3867">
        <v>0</v>
      </c>
      <c r="AE3867">
        <v>0</v>
      </c>
      <c r="AF3867">
        <v>0</v>
      </c>
      <c r="AG3867">
        <v>0</v>
      </c>
      <c r="BD3867">
        <v>11</v>
      </c>
      <c r="BE3867">
        <v>9113102</v>
      </c>
      <c r="BF3867">
        <v>9121102</v>
      </c>
      <c r="BG3867">
        <v>9121202</v>
      </c>
      <c r="BH3867">
        <v>9121303</v>
      </c>
      <c r="BI3867">
        <v>9121404</v>
      </c>
      <c r="BJ3867">
        <v>9114103</v>
      </c>
      <c r="BK3867">
        <v>9122103</v>
      </c>
      <c r="BL3867">
        <v>9122202</v>
      </c>
      <c r="BM3867">
        <v>9122302</v>
      </c>
      <c r="BN3867">
        <v>9122403</v>
      </c>
      <c r="BO3867">
        <v>9115104</v>
      </c>
    </row>
    <row r="3868" spans="1:67" x14ac:dyDescent="0.15">
      <c r="A3868">
        <v>3867</v>
      </c>
      <c r="B3868" t="s">
        <v>1715</v>
      </c>
      <c r="E3868">
        <f>机器人辅助表!B3868</f>
        <v>28</v>
      </c>
      <c r="F3868">
        <v>1</v>
      </c>
      <c r="G3868">
        <v>58001</v>
      </c>
      <c r="H3868">
        <v>0</v>
      </c>
      <c r="I3868">
        <f>机器人辅助表!H3868</f>
        <v>4914.417139519016</v>
      </c>
      <c r="J3868">
        <v>2</v>
      </c>
      <c r="K3868">
        <v>4</v>
      </c>
      <c r="L3868">
        <v>1</v>
      </c>
      <c r="M3868" s="2">
        <f>机器人辅助表!C3868</f>
        <v>12938.536086646156</v>
      </c>
      <c r="N3868" s="2">
        <v>2</v>
      </c>
      <c r="O3868" s="2">
        <f>机器人辅助表!D3868</f>
        <v>875.54003593846176</v>
      </c>
      <c r="P3868" s="2">
        <v>3</v>
      </c>
      <c r="Q3868" s="2">
        <f>机器人辅助表!E3868</f>
        <v>389.1289048615385</v>
      </c>
      <c r="R3868" s="2">
        <v>6</v>
      </c>
      <c r="S3868" s="2">
        <f>机器人辅助表!F3868</f>
        <v>6803.3447999999999</v>
      </c>
      <c r="T3868">
        <v>0</v>
      </c>
      <c r="U3868">
        <v>0</v>
      </c>
      <c r="V3868">
        <v>0</v>
      </c>
      <c r="W3868">
        <v>0</v>
      </c>
      <c r="X3868">
        <v>0</v>
      </c>
      <c r="Y3868">
        <v>0</v>
      </c>
      <c r="Z3868">
        <v>0</v>
      </c>
      <c r="AA3868">
        <v>0</v>
      </c>
      <c r="AB3868">
        <v>0</v>
      </c>
      <c r="AC3868">
        <v>0</v>
      </c>
      <c r="AD3868">
        <v>0</v>
      </c>
      <c r="AE3868">
        <v>0</v>
      </c>
      <c r="AF3868">
        <v>0</v>
      </c>
      <c r="AG3868">
        <v>0</v>
      </c>
      <c r="BD3868">
        <v>11</v>
      </c>
      <c r="BE3868">
        <v>9113102</v>
      </c>
      <c r="BF3868">
        <v>9121102</v>
      </c>
      <c r="BG3868">
        <v>9121202</v>
      </c>
      <c r="BH3868">
        <v>9121302</v>
      </c>
      <c r="BI3868">
        <v>9121402</v>
      </c>
      <c r="BJ3868">
        <v>9114103</v>
      </c>
      <c r="BK3868">
        <v>9122103</v>
      </c>
      <c r="BL3868">
        <v>9122202</v>
      </c>
      <c r="BM3868">
        <v>9122303</v>
      </c>
      <c r="BN3868">
        <v>9122402</v>
      </c>
      <c r="BO3868">
        <v>9115103</v>
      </c>
    </row>
    <row r="3869" spans="1:67" x14ac:dyDescent="0.15">
      <c r="A3869">
        <v>3868</v>
      </c>
      <c r="B3869" t="s">
        <v>4428</v>
      </c>
      <c r="E3869">
        <f>机器人辅助表!B3869</f>
        <v>40</v>
      </c>
      <c r="F3869">
        <v>3</v>
      </c>
      <c r="G3869">
        <v>58201</v>
      </c>
      <c r="H3869">
        <v>0</v>
      </c>
      <c r="I3869">
        <f>机器人辅助表!H3869</f>
        <v>11603.928148551237</v>
      </c>
      <c r="J3869">
        <v>2</v>
      </c>
      <c r="K3869">
        <v>4</v>
      </c>
      <c r="L3869">
        <v>1</v>
      </c>
      <c r="M3869" s="2">
        <f>机器人辅助表!C3869</f>
        <v>51467.927686121759</v>
      </c>
      <c r="N3869" s="2">
        <v>2</v>
      </c>
      <c r="O3869" s="2">
        <f>机器人辅助表!D3869</f>
        <v>2817.5872820869577</v>
      </c>
      <c r="P3869" s="2">
        <v>3</v>
      </c>
      <c r="Q3869" s="2">
        <f>机器人辅助表!E3869</f>
        <v>1252.2610142608703</v>
      </c>
      <c r="R3869" s="2">
        <v>6</v>
      </c>
      <c r="S3869" s="2">
        <f>机器人辅助表!F3869</f>
        <v>10415.807999999999</v>
      </c>
      <c r="T3869">
        <v>0</v>
      </c>
      <c r="U3869">
        <v>0</v>
      </c>
      <c r="V3869">
        <v>0</v>
      </c>
      <c r="W3869">
        <v>0</v>
      </c>
      <c r="X3869">
        <v>0</v>
      </c>
      <c r="Y3869">
        <v>0</v>
      </c>
      <c r="Z3869">
        <v>0</v>
      </c>
      <c r="AA3869">
        <v>0</v>
      </c>
      <c r="AB3869">
        <v>0</v>
      </c>
      <c r="AC3869">
        <v>0</v>
      </c>
      <c r="AD3869">
        <v>0</v>
      </c>
      <c r="AE3869">
        <v>0</v>
      </c>
      <c r="AF3869">
        <v>0</v>
      </c>
      <c r="AG3869">
        <v>0</v>
      </c>
      <c r="BD3869">
        <v>8</v>
      </c>
      <c r="BE3869">
        <v>9323103</v>
      </c>
      <c r="BF3869">
        <v>9324103</v>
      </c>
      <c r="BG3869">
        <v>9324203</v>
      </c>
      <c r="BH3869">
        <v>9324302</v>
      </c>
      <c r="BI3869">
        <v>9324402</v>
      </c>
      <c r="BJ3869">
        <v>9312103</v>
      </c>
      <c r="BK3869">
        <v>9311104</v>
      </c>
      <c r="BL3869">
        <v>9315104</v>
      </c>
    </row>
    <row r="3870" spans="1:67" x14ac:dyDescent="0.15">
      <c r="A3870">
        <v>3869</v>
      </c>
      <c r="B3870" t="s">
        <v>1716</v>
      </c>
      <c r="E3870">
        <f>机器人辅助表!B3870</f>
        <v>35</v>
      </c>
      <c r="F3870">
        <v>3</v>
      </c>
      <c r="G3870">
        <v>58201</v>
      </c>
      <c r="H3870">
        <v>0</v>
      </c>
      <c r="I3870">
        <f>机器人辅助表!H3870</f>
        <v>7426.7276154991305</v>
      </c>
      <c r="J3870">
        <v>2</v>
      </c>
      <c r="K3870">
        <v>4</v>
      </c>
      <c r="L3870">
        <v>1</v>
      </c>
      <c r="M3870" s="2">
        <f>机器人辅助表!C3870</f>
        <v>26666.013798260876</v>
      </c>
      <c r="N3870" s="2">
        <v>2</v>
      </c>
      <c r="O3870" s="2">
        <f>机器人辅助表!D3870</f>
        <v>1641.8109099130438</v>
      </c>
      <c r="P3870" s="2">
        <v>3</v>
      </c>
      <c r="Q3870" s="2">
        <f>机器人辅助表!E3870</f>
        <v>729.69373773913071</v>
      </c>
      <c r="R3870" s="2">
        <v>6</v>
      </c>
      <c r="S3870" s="2">
        <f>机器人辅助表!F3870</f>
        <v>8090.5720000000001</v>
      </c>
      <c r="T3870">
        <v>0</v>
      </c>
      <c r="U3870">
        <v>0</v>
      </c>
      <c r="V3870">
        <v>0</v>
      </c>
      <c r="W3870">
        <v>0</v>
      </c>
      <c r="X3870">
        <v>0</v>
      </c>
      <c r="Y3870">
        <v>0</v>
      </c>
      <c r="Z3870">
        <v>0</v>
      </c>
      <c r="AA3870">
        <v>0</v>
      </c>
      <c r="AB3870">
        <v>0</v>
      </c>
      <c r="AC3870">
        <v>0</v>
      </c>
      <c r="AD3870">
        <v>0</v>
      </c>
      <c r="AE3870">
        <v>0</v>
      </c>
      <c r="AF3870">
        <v>0</v>
      </c>
      <c r="AG3870">
        <v>0</v>
      </c>
      <c r="BD3870">
        <v>8</v>
      </c>
      <c r="BE3870">
        <v>9323102</v>
      </c>
      <c r="BF3870">
        <v>9324104</v>
      </c>
      <c r="BG3870">
        <v>9324203</v>
      </c>
      <c r="BH3870">
        <v>9324303</v>
      </c>
      <c r="BI3870">
        <v>9324403</v>
      </c>
      <c r="BJ3870">
        <v>9312103</v>
      </c>
      <c r="BK3870">
        <v>9311104</v>
      </c>
      <c r="BL3870">
        <v>9315103</v>
      </c>
    </row>
    <row r="3871" spans="1:67" x14ac:dyDescent="0.15">
      <c r="A3871">
        <v>3870</v>
      </c>
      <c r="B3871" t="s">
        <v>1717</v>
      </c>
      <c r="E3871">
        <f>机器人辅助表!B3871</f>
        <v>41</v>
      </c>
      <c r="F3871">
        <v>3</v>
      </c>
      <c r="G3871">
        <v>58201</v>
      </c>
      <c r="H3871">
        <v>0</v>
      </c>
      <c r="I3871">
        <f>机器人辅助表!H3871</f>
        <v>9524.7808038630428</v>
      </c>
      <c r="J3871">
        <v>2</v>
      </c>
      <c r="K3871">
        <v>4</v>
      </c>
      <c r="L3871">
        <v>1</v>
      </c>
      <c r="M3871" s="2">
        <f>机器人辅助表!C3871</f>
        <v>44024.695982943835</v>
      </c>
      <c r="N3871" s="2">
        <v>2</v>
      </c>
      <c r="O3871" s="2">
        <f>机器人辅助表!D3871</f>
        <v>2348.8632950086967</v>
      </c>
      <c r="P3871" s="2">
        <v>3</v>
      </c>
      <c r="Q3871" s="2">
        <f>机器人辅助表!E3871</f>
        <v>1043.9392422260873</v>
      </c>
      <c r="R3871" s="2">
        <v>6</v>
      </c>
      <c r="S3871" s="2">
        <f>机器人辅助表!F3871</f>
        <v>8186.8439999999991</v>
      </c>
      <c r="T3871">
        <v>0</v>
      </c>
      <c r="U3871">
        <v>0</v>
      </c>
      <c r="V3871">
        <v>0</v>
      </c>
      <c r="W3871">
        <v>0</v>
      </c>
      <c r="X3871">
        <v>0</v>
      </c>
      <c r="Y3871">
        <v>0</v>
      </c>
      <c r="Z3871">
        <v>0</v>
      </c>
      <c r="AA3871">
        <v>0</v>
      </c>
      <c r="AB3871">
        <v>0</v>
      </c>
      <c r="AC3871">
        <v>0</v>
      </c>
      <c r="AD3871">
        <v>0</v>
      </c>
      <c r="AE3871">
        <v>0</v>
      </c>
      <c r="AF3871">
        <v>0</v>
      </c>
      <c r="AG3871">
        <v>0</v>
      </c>
      <c r="BD3871">
        <v>8</v>
      </c>
      <c r="BE3871">
        <v>9323103</v>
      </c>
      <c r="BF3871">
        <v>9324104</v>
      </c>
      <c r="BG3871">
        <v>9324203</v>
      </c>
      <c r="BH3871">
        <v>9324303</v>
      </c>
      <c r="BI3871">
        <v>9324402</v>
      </c>
      <c r="BJ3871">
        <v>9312104</v>
      </c>
      <c r="BK3871">
        <v>9311102</v>
      </c>
      <c r="BL3871">
        <v>9315103</v>
      </c>
    </row>
    <row r="3872" spans="1:67" x14ac:dyDescent="0.15">
      <c r="A3872">
        <v>3871</v>
      </c>
      <c r="B3872" t="s">
        <v>4429</v>
      </c>
      <c r="E3872">
        <f>机器人辅助表!B3872</f>
        <v>46</v>
      </c>
      <c r="F3872">
        <v>1</v>
      </c>
      <c r="G3872">
        <v>58001</v>
      </c>
      <c r="H3872">
        <v>0</v>
      </c>
      <c r="I3872">
        <f>机器人辅助表!H3872</f>
        <v>9770.3372600272069</v>
      </c>
      <c r="J3872">
        <v>2</v>
      </c>
      <c r="K3872">
        <v>4</v>
      </c>
      <c r="L3872">
        <v>1</v>
      </c>
      <c r="M3872" s="2">
        <f>机器人辅助表!C3872</f>
        <v>53853.364929407377</v>
      </c>
      <c r="N3872" s="2">
        <v>2</v>
      </c>
      <c r="O3872" s="2">
        <f>机器人辅助表!D3872</f>
        <v>2545.9240150474925</v>
      </c>
      <c r="P3872" s="2">
        <v>3</v>
      </c>
      <c r="Q3872" s="2">
        <f>机器人辅助表!E3872</f>
        <v>1131.5217844655524</v>
      </c>
      <c r="R3872" s="2">
        <v>6</v>
      </c>
      <c r="S3872" s="2">
        <f>机器人辅助表!F3872</f>
        <v>6795.1979999999994</v>
      </c>
      <c r="T3872">
        <v>0</v>
      </c>
      <c r="U3872">
        <v>0</v>
      </c>
      <c r="V3872">
        <v>0</v>
      </c>
      <c r="W3872">
        <v>0</v>
      </c>
      <c r="X3872">
        <v>0</v>
      </c>
      <c r="Y3872">
        <v>0</v>
      </c>
      <c r="Z3872">
        <v>0</v>
      </c>
      <c r="AA3872">
        <v>0</v>
      </c>
      <c r="AB3872">
        <v>0</v>
      </c>
      <c r="AC3872">
        <v>0</v>
      </c>
      <c r="AD3872">
        <v>0</v>
      </c>
      <c r="AE3872">
        <v>0</v>
      </c>
      <c r="AF3872">
        <v>0</v>
      </c>
      <c r="AG3872">
        <v>0</v>
      </c>
      <c r="BD3872">
        <v>11</v>
      </c>
      <c r="BE3872">
        <v>9113102</v>
      </c>
      <c r="BF3872">
        <v>9121104</v>
      </c>
      <c r="BG3872">
        <v>9121204</v>
      </c>
      <c r="BH3872">
        <v>9121302</v>
      </c>
      <c r="BI3872">
        <v>9121404</v>
      </c>
      <c r="BJ3872">
        <v>9114104</v>
      </c>
      <c r="BK3872">
        <v>9122104</v>
      </c>
      <c r="BL3872">
        <v>9122202</v>
      </c>
      <c r="BM3872">
        <v>9122302</v>
      </c>
      <c r="BN3872">
        <v>9122403</v>
      </c>
      <c r="BO3872">
        <v>9115103</v>
      </c>
    </row>
    <row r="3873" spans="1:67" x14ac:dyDescent="0.15">
      <c r="A3873">
        <v>3872</v>
      </c>
      <c r="B3873" t="s">
        <v>4430</v>
      </c>
      <c r="E3873">
        <f>机器人辅助表!B3873</f>
        <v>26</v>
      </c>
      <c r="F3873">
        <v>2</v>
      </c>
      <c r="G3873">
        <v>58101</v>
      </c>
      <c r="H3873">
        <v>0</v>
      </c>
      <c r="I3873">
        <f>机器人辅助表!H3873</f>
        <v>4562.3941730293727</v>
      </c>
      <c r="J3873">
        <v>2</v>
      </c>
      <c r="K3873">
        <v>4</v>
      </c>
      <c r="L3873">
        <v>1</v>
      </c>
      <c r="M3873" s="2">
        <f>机器人辅助表!C3873</f>
        <v>10730.207912604685</v>
      </c>
      <c r="N3873" s="2">
        <v>2</v>
      </c>
      <c r="O3873" s="2">
        <f>机器人辅助表!D3873</f>
        <v>762.66038470635476</v>
      </c>
      <c r="P3873" s="2">
        <v>3</v>
      </c>
      <c r="Q3873" s="2">
        <f>机器人辅助表!E3873</f>
        <v>338.96017098060207</v>
      </c>
      <c r="R3873" s="2">
        <v>6</v>
      </c>
      <c r="S3873" s="2">
        <f>机器人辅助表!F3873</f>
        <v>6679.9007999999994</v>
      </c>
      <c r="T3873">
        <v>0</v>
      </c>
      <c r="U3873">
        <v>0</v>
      </c>
      <c r="V3873">
        <v>0</v>
      </c>
      <c r="W3873">
        <v>0</v>
      </c>
      <c r="X3873">
        <v>0</v>
      </c>
      <c r="Y3873">
        <v>0</v>
      </c>
      <c r="Z3873">
        <v>0</v>
      </c>
      <c r="AA3873">
        <v>0</v>
      </c>
      <c r="AB3873">
        <v>0</v>
      </c>
      <c r="AC3873">
        <v>0</v>
      </c>
      <c r="AD3873">
        <v>0</v>
      </c>
      <c r="AE3873">
        <v>0</v>
      </c>
      <c r="AF3873">
        <v>0</v>
      </c>
      <c r="AG3873">
        <v>0</v>
      </c>
      <c r="BD3873">
        <v>11</v>
      </c>
      <c r="BE3873">
        <v>9211102</v>
      </c>
      <c r="BF3873">
        <v>9214102</v>
      </c>
      <c r="BG3873">
        <v>9214204</v>
      </c>
      <c r="BH3873">
        <v>9214303</v>
      </c>
      <c r="BI3873">
        <v>9214404</v>
      </c>
      <c r="BJ3873">
        <v>9222103</v>
      </c>
      <c r="BK3873">
        <v>9223104</v>
      </c>
      <c r="BL3873">
        <v>9223202</v>
      </c>
      <c r="BM3873">
        <v>9223304</v>
      </c>
      <c r="BN3873">
        <v>9223404</v>
      </c>
      <c r="BO3873">
        <v>9215103</v>
      </c>
    </row>
    <row r="3874" spans="1:67" x14ac:dyDescent="0.15">
      <c r="A3874">
        <v>3873</v>
      </c>
      <c r="B3874" t="s">
        <v>4431</v>
      </c>
      <c r="E3874">
        <f>机器人辅助表!B3874</f>
        <v>46</v>
      </c>
      <c r="F3874">
        <v>3</v>
      </c>
      <c r="G3874">
        <v>58201</v>
      </c>
      <c r="H3874">
        <v>0</v>
      </c>
      <c r="I3874">
        <f>机器人辅助表!H3874</f>
        <v>12375.760529367795</v>
      </c>
      <c r="J3874">
        <v>2</v>
      </c>
      <c r="K3874">
        <v>4</v>
      </c>
      <c r="L3874">
        <v>1</v>
      </c>
      <c r="M3874" s="2">
        <f>机器人辅助表!C3874</f>
        <v>68214.262243916004</v>
      </c>
      <c r="N3874" s="2">
        <v>2</v>
      </c>
      <c r="O3874" s="2">
        <f>机器人辅助表!D3874</f>
        <v>3224.8370857268237</v>
      </c>
      <c r="P3874" s="2">
        <v>3</v>
      </c>
      <c r="Q3874" s="2">
        <f>机器人辅助表!E3874</f>
        <v>1433.2609269896996</v>
      </c>
      <c r="R3874" s="2">
        <v>6</v>
      </c>
      <c r="S3874" s="2">
        <f>机器人辅助表!F3874</f>
        <v>8607.250799999998</v>
      </c>
      <c r="T3874">
        <v>0</v>
      </c>
      <c r="U3874">
        <v>0</v>
      </c>
      <c r="V3874">
        <v>0</v>
      </c>
      <c r="W3874">
        <v>0</v>
      </c>
      <c r="X3874">
        <v>0</v>
      </c>
      <c r="Y3874">
        <v>0</v>
      </c>
      <c r="Z3874">
        <v>0</v>
      </c>
      <c r="AA3874">
        <v>0</v>
      </c>
      <c r="AB3874">
        <v>0</v>
      </c>
      <c r="AC3874">
        <v>0</v>
      </c>
      <c r="AD3874">
        <v>0</v>
      </c>
      <c r="AE3874">
        <v>0</v>
      </c>
      <c r="AF3874">
        <v>0</v>
      </c>
      <c r="AG3874">
        <v>0</v>
      </c>
      <c r="BD3874">
        <v>8</v>
      </c>
      <c r="BE3874">
        <v>9323103</v>
      </c>
      <c r="BF3874">
        <v>9324103</v>
      </c>
      <c r="BG3874">
        <v>9324203</v>
      </c>
      <c r="BH3874">
        <v>9324304</v>
      </c>
      <c r="BI3874">
        <v>9324403</v>
      </c>
      <c r="BJ3874">
        <v>9312102</v>
      </c>
      <c r="BK3874">
        <v>9311104</v>
      </c>
      <c r="BL3874">
        <v>9315103</v>
      </c>
    </row>
    <row r="3875" spans="1:67" x14ac:dyDescent="0.15">
      <c r="A3875">
        <v>3874</v>
      </c>
      <c r="B3875" t="s">
        <v>1718</v>
      </c>
      <c r="E3875">
        <f>机器人辅助表!B3875</f>
        <v>31</v>
      </c>
      <c r="F3875">
        <v>2</v>
      </c>
      <c r="G3875">
        <v>58101</v>
      </c>
      <c r="H3875">
        <v>0</v>
      </c>
      <c r="I3875">
        <f>机器人辅助表!H3875</f>
        <v>5804.3015815414174</v>
      </c>
      <c r="J3875">
        <v>2</v>
      </c>
      <c r="K3875">
        <v>4</v>
      </c>
      <c r="L3875">
        <v>1</v>
      </c>
      <c r="M3875" s="2">
        <f>机器人辅助表!C3875</f>
        <v>17799.491321446163</v>
      </c>
      <c r="N3875" s="2">
        <v>2</v>
      </c>
      <c r="O3875" s="2">
        <f>机器人辅助表!D3875</f>
        <v>1137.7316241415388</v>
      </c>
      <c r="P3875" s="2">
        <v>3</v>
      </c>
      <c r="Q3875" s="2">
        <f>机器人辅助表!E3875</f>
        <v>505.65849961846175</v>
      </c>
      <c r="R3875" s="2">
        <v>6</v>
      </c>
      <c r="S3875" s="2">
        <f>机器人辅助表!F3875</f>
        <v>7298.6712000000007</v>
      </c>
      <c r="T3875">
        <v>0</v>
      </c>
      <c r="U3875">
        <v>0</v>
      </c>
      <c r="V3875">
        <v>0</v>
      </c>
      <c r="W3875">
        <v>0</v>
      </c>
      <c r="X3875">
        <v>0</v>
      </c>
      <c r="Y3875">
        <v>0</v>
      </c>
      <c r="Z3875">
        <v>0</v>
      </c>
      <c r="AA3875">
        <v>0</v>
      </c>
      <c r="AB3875">
        <v>0</v>
      </c>
      <c r="AC3875">
        <v>0</v>
      </c>
      <c r="AD3875">
        <v>0</v>
      </c>
      <c r="AE3875">
        <v>0</v>
      </c>
      <c r="AF3875">
        <v>0</v>
      </c>
      <c r="AG3875">
        <v>0</v>
      </c>
      <c r="BD3875">
        <v>11</v>
      </c>
      <c r="BE3875">
        <v>9211104</v>
      </c>
      <c r="BF3875">
        <v>9214102</v>
      </c>
      <c r="BG3875">
        <v>9214203</v>
      </c>
      <c r="BH3875">
        <v>9214304</v>
      </c>
      <c r="BI3875">
        <v>9214403</v>
      </c>
      <c r="BJ3875">
        <v>9222102</v>
      </c>
      <c r="BK3875">
        <v>9223103</v>
      </c>
      <c r="BL3875">
        <v>9223203</v>
      </c>
      <c r="BM3875">
        <v>9223304</v>
      </c>
      <c r="BN3875">
        <v>9223402</v>
      </c>
      <c r="BO3875">
        <v>9215103</v>
      </c>
    </row>
    <row r="3876" spans="1:67" x14ac:dyDescent="0.15">
      <c r="A3876">
        <v>3875</v>
      </c>
      <c r="B3876" t="s">
        <v>1719</v>
      </c>
      <c r="E3876">
        <f>机器人辅助表!B3876</f>
        <v>40</v>
      </c>
      <c r="F3876">
        <v>2</v>
      </c>
      <c r="G3876">
        <v>58101</v>
      </c>
      <c r="H3876">
        <v>0</v>
      </c>
      <c r="I3876">
        <f>机器人辅助表!H3876</f>
        <v>10562.549981373562</v>
      </c>
      <c r="J3876">
        <v>2</v>
      </c>
      <c r="K3876">
        <v>4</v>
      </c>
      <c r="L3876">
        <v>1</v>
      </c>
      <c r="M3876" s="2">
        <f>机器人辅助表!C3876</f>
        <v>46849.011098905699</v>
      </c>
      <c r="N3876" s="2">
        <v>2</v>
      </c>
      <c r="O3876" s="2">
        <f>机器人辅助表!D3876</f>
        <v>2564.7268849765896</v>
      </c>
      <c r="P3876" s="2">
        <v>3</v>
      </c>
      <c r="Q3876" s="2">
        <f>机器人辅助表!E3876</f>
        <v>1139.878615545151</v>
      </c>
      <c r="R3876" s="2">
        <v>6</v>
      </c>
      <c r="S3876" s="2">
        <f>机器人辅助表!F3876</f>
        <v>9481.0559999999987</v>
      </c>
      <c r="T3876">
        <v>0</v>
      </c>
      <c r="U3876">
        <v>0</v>
      </c>
      <c r="V3876">
        <v>0</v>
      </c>
      <c r="W3876">
        <v>0</v>
      </c>
      <c r="X3876">
        <v>0</v>
      </c>
      <c r="Y3876">
        <v>0</v>
      </c>
      <c r="Z3876">
        <v>0</v>
      </c>
      <c r="AA3876">
        <v>0</v>
      </c>
      <c r="AB3876">
        <v>0</v>
      </c>
      <c r="AC3876">
        <v>0</v>
      </c>
      <c r="AD3876">
        <v>0</v>
      </c>
      <c r="AE3876">
        <v>0</v>
      </c>
      <c r="AF3876">
        <v>0</v>
      </c>
      <c r="AG3876">
        <v>0</v>
      </c>
      <c r="BD3876">
        <v>11</v>
      </c>
      <c r="BE3876">
        <v>9211102</v>
      </c>
      <c r="BF3876">
        <v>9214103</v>
      </c>
      <c r="BG3876">
        <v>9214203</v>
      </c>
      <c r="BH3876">
        <v>9214302</v>
      </c>
      <c r="BI3876">
        <v>9214402</v>
      </c>
      <c r="BJ3876">
        <v>9222103</v>
      </c>
      <c r="BK3876">
        <v>9223103</v>
      </c>
      <c r="BL3876">
        <v>9223204</v>
      </c>
      <c r="BM3876">
        <v>9223304</v>
      </c>
      <c r="BN3876">
        <v>9223404</v>
      </c>
      <c r="BO3876">
        <v>9215103</v>
      </c>
    </row>
    <row r="3877" spans="1:67" x14ac:dyDescent="0.15">
      <c r="A3877">
        <v>3876</v>
      </c>
      <c r="B3877" t="s">
        <v>4432</v>
      </c>
      <c r="E3877">
        <f>机器人辅助表!B3877</f>
        <v>49</v>
      </c>
      <c r="F3877">
        <v>3</v>
      </c>
      <c r="G3877">
        <v>58201</v>
      </c>
      <c r="H3877">
        <v>0</v>
      </c>
      <c r="I3877">
        <f>机器人辅助表!H3877</f>
        <v>18694.40461374645</v>
      </c>
      <c r="J3877">
        <v>2</v>
      </c>
      <c r="K3877">
        <v>4</v>
      </c>
      <c r="L3877">
        <v>1</v>
      </c>
      <c r="M3877" s="2">
        <f>机器人辅助表!C3877</f>
        <v>112346.95525786265</v>
      </c>
      <c r="N3877" s="2">
        <v>2</v>
      </c>
      <c r="O3877" s="2">
        <f>机器人辅助表!D3877</f>
        <v>4966.8863352513727</v>
      </c>
      <c r="P3877" s="2">
        <v>3</v>
      </c>
      <c r="Q3877" s="2">
        <f>机器人辅助表!E3877</f>
        <v>2207.5050378894994</v>
      </c>
      <c r="R3877" s="2">
        <v>6</v>
      </c>
      <c r="S3877" s="2">
        <f>机器人辅助表!F3877</f>
        <v>11501.179199999999</v>
      </c>
      <c r="T3877">
        <v>0</v>
      </c>
      <c r="U3877">
        <v>0</v>
      </c>
      <c r="V3877">
        <v>0</v>
      </c>
      <c r="W3877">
        <v>0</v>
      </c>
      <c r="X3877">
        <v>0</v>
      </c>
      <c r="Y3877">
        <v>0</v>
      </c>
      <c r="Z3877">
        <v>0</v>
      </c>
      <c r="AA3877">
        <v>0</v>
      </c>
      <c r="AB3877">
        <v>0</v>
      </c>
      <c r="AC3877">
        <v>0</v>
      </c>
      <c r="AD3877">
        <v>0</v>
      </c>
      <c r="AE3877">
        <v>0</v>
      </c>
      <c r="AF3877">
        <v>0</v>
      </c>
      <c r="AG3877">
        <v>0</v>
      </c>
      <c r="BD3877">
        <v>8</v>
      </c>
      <c r="BE3877">
        <v>9323102</v>
      </c>
      <c r="BF3877">
        <v>9324102</v>
      </c>
      <c r="BG3877">
        <v>9324204</v>
      </c>
      <c r="BH3877">
        <v>9324304</v>
      </c>
      <c r="BI3877">
        <v>9324404</v>
      </c>
      <c r="BJ3877">
        <v>9312102</v>
      </c>
      <c r="BK3877">
        <v>9311103</v>
      </c>
      <c r="BL3877">
        <v>9315102</v>
      </c>
    </row>
    <row r="3878" spans="1:67" x14ac:dyDescent="0.15">
      <c r="A3878">
        <v>3877</v>
      </c>
      <c r="B3878" t="s">
        <v>4433</v>
      </c>
      <c r="E3878">
        <f>机器人辅助表!B3878</f>
        <v>21</v>
      </c>
      <c r="F3878">
        <v>2</v>
      </c>
      <c r="G3878">
        <v>58101</v>
      </c>
      <c r="H3878">
        <v>0</v>
      </c>
      <c r="I3878">
        <f>机器人辅助表!H3878</f>
        <v>3598.0861904744347</v>
      </c>
      <c r="J3878">
        <v>2</v>
      </c>
      <c r="K3878">
        <v>4</v>
      </c>
      <c r="L3878">
        <v>1</v>
      </c>
      <c r="M3878" s="2">
        <f>机器人辅助表!C3878</f>
        <v>6206.6034030000028</v>
      </c>
      <c r="N3878" s="2">
        <v>2</v>
      </c>
      <c r="O3878" s="2">
        <f>机器人辅助表!D3878</f>
        <v>504.65888765217414</v>
      </c>
      <c r="P3878" s="2">
        <v>3</v>
      </c>
      <c r="Q3878" s="2">
        <f>机器人辅助表!E3878</f>
        <v>224.29283895652185</v>
      </c>
      <c r="R3878" s="2">
        <v>6</v>
      </c>
      <c r="S3878" s="2">
        <f>机器人辅助表!F3878</f>
        <v>5944.6743999999999</v>
      </c>
      <c r="T3878">
        <v>0</v>
      </c>
      <c r="U3878">
        <v>0</v>
      </c>
      <c r="V3878">
        <v>0</v>
      </c>
      <c r="W3878">
        <v>0</v>
      </c>
      <c r="X3878">
        <v>0</v>
      </c>
      <c r="Y3878">
        <v>0</v>
      </c>
      <c r="Z3878">
        <v>0</v>
      </c>
      <c r="AA3878">
        <v>0</v>
      </c>
      <c r="AB3878">
        <v>0</v>
      </c>
      <c r="AC3878">
        <v>0</v>
      </c>
      <c r="AD3878">
        <v>0</v>
      </c>
      <c r="AE3878">
        <v>0</v>
      </c>
      <c r="AF3878">
        <v>0</v>
      </c>
      <c r="AG3878">
        <v>0</v>
      </c>
      <c r="BD3878">
        <v>11</v>
      </c>
      <c r="BE3878">
        <v>9211104</v>
      </c>
      <c r="BF3878">
        <v>9214104</v>
      </c>
      <c r="BG3878">
        <v>9214202</v>
      </c>
      <c r="BH3878">
        <v>9214302</v>
      </c>
      <c r="BI3878">
        <v>9214403</v>
      </c>
      <c r="BJ3878">
        <v>9222104</v>
      </c>
      <c r="BK3878">
        <v>9223102</v>
      </c>
      <c r="BL3878">
        <v>9223203</v>
      </c>
      <c r="BM3878">
        <v>9223303</v>
      </c>
      <c r="BN3878">
        <v>9223404</v>
      </c>
      <c r="BO3878">
        <v>9215103</v>
      </c>
    </row>
    <row r="3879" spans="1:67" x14ac:dyDescent="0.15">
      <c r="A3879">
        <v>3878</v>
      </c>
      <c r="B3879" t="s">
        <v>4434</v>
      </c>
      <c r="E3879">
        <f>机器人辅助表!B3879</f>
        <v>42</v>
      </c>
      <c r="F3879">
        <v>2</v>
      </c>
      <c r="G3879">
        <v>58101</v>
      </c>
      <c r="H3879">
        <v>0</v>
      </c>
      <c r="I3879">
        <f>机器人辅助表!H3879</f>
        <v>10832.900179638405</v>
      </c>
      <c r="J3879">
        <v>2</v>
      </c>
      <c r="K3879">
        <v>4</v>
      </c>
      <c r="L3879">
        <v>1</v>
      </c>
      <c r="M3879" s="2">
        <f>机器人辅助表!C3879</f>
        <v>52063.035769133414</v>
      </c>
      <c r="N3879" s="2">
        <v>2</v>
      </c>
      <c r="O3879" s="2">
        <f>机器人辅助表!D3879</f>
        <v>2708.6177752615395</v>
      </c>
      <c r="P3879" s="2">
        <v>3</v>
      </c>
      <c r="Q3879" s="2">
        <f>机器人辅助表!E3879</f>
        <v>1203.8301223384622</v>
      </c>
      <c r="R3879" s="2">
        <v>6</v>
      </c>
      <c r="S3879" s="2">
        <f>机器人辅助表!F3879</f>
        <v>8918.9632000000001</v>
      </c>
      <c r="T3879">
        <v>0</v>
      </c>
      <c r="U3879">
        <v>0</v>
      </c>
      <c r="V3879">
        <v>0</v>
      </c>
      <c r="W3879">
        <v>0</v>
      </c>
      <c r="X3879">
        <v>0</v>
      </c>
      <c r="Y3879">
        <v>0</v>
      </c>
      <c r="Z3879">
        <v>0</v>
      </c>
      <c r="AA3879">
        <v>0</v>
      </c>
      <c r="AB3879">
        <v>0</v>
      </c>
      <c r="AC3879">
        <v>0</v>
      </c>
      <c r="AD3879">
        <v>0</v>
      </c>
      <c r="AE3879">
        <v>0</v>
      </c>
      <c r="AF3879">
        <v>0</v>
      </c>
      <c r="AG3879">
        <v>0</v>
      </c>
      <c r="BD3879">
        <v>11</v>
      </c>
      <c r="BE3879">
        <v>9211102</v>
      </c>
      <c r="BF3879">
        <v>9214103</v>
      </c>
      <c r="BG3879">
        <v>9214204</v>
      </c>
      <c r="BH3879">
        <v>9214302</v>
      </c>
      <c r="BI3879">
        <v>9214403</v>
      </c>
      <c r="BJ3879">
        <v>9222102</v>
      </c>
      <c r="BK3879">
        <v>9223104</v>
      </c>
      <c r="BL3879">
        <v>9223202</v>
      </c>
      <c r="BM3879">
        <v>9223302</v>
      </c>
      <c r="BN3879">
        <v>9223403</v>
      </c>
      <c r="BO3879">
        <v>9215104</v>
      </c>
    </row>
    <row r="3880" spans="1:67" x14ac:dyDescent="0.15">
      <c r="A3880">
        <v>3879</v>
      </c>
      <c r="B3880" t="s">
        <v>4435</v>
      </c>
      <c r="E3880">
        <f>机器人辅助表!B3880</f>
        <v>26</v>
      </c>
      <c r="F3880">
        <v>2</v>
      </c>
      <c r="G3880">
        <v>58101</v>
      </c>
      <c r="H3880">
        <v>0</v>
      </c>
      <c r="I3880">
        <f>机器人辅助表!H3880</f>
        <v>2091.0973293051293</v>
      </c>
      <c r="J3880">
        <v>2</v>
      </c>
      <c r="K3880">
        <v>4</v>
      </c>
      <c r="L3880">
        <v>1</v>
      </c>
      <c r="M3880" s="2">
        <f>机器人辅助表!C3880</f>
        <v>4918.011959943814</v>
      </c>
      <c r="N3880" s="2">
        <v>2</v>
      </c>
      <c r="O3880" s="2">
        <f>机器人辅助表!D3880</f>
        <v>349.55267632374597</v>
      </c>
      <c r="P3880" s="2">
        <v>3</v>
      </c>
      <c r="Q3880" s="2">
        <f>机器人辅助表!E3880</f>
        <v>155.35674503277596</v>
      </c>
      <c r="R3880" s="2">
        <v>6</v>
      </c>
      <c r="S3880" s="2">
        <f>机器人辅助表!F3880</f>
        <v>3061.6212</v>
      </c>
      <c r="T3880">
        <v>0</v>
      </c>
      <c r="U3880">
        <v>0</v>
      </c>
      <c r="V3880">
        <v>0</v>
      </c>
      <c r="W3880">
        <v>0</v>
      </c>
      <c r="X3880">
        <v>0</v>
      </c>
      <c r="Y3880">
        <v>0</v>
      </c>
      <c r="Z3880">
        <v>0</v>
      </c>
      <c r="AA3880">
        <v>0</v>
      </c>
      <c r="AB3880">
        <v>0</v>
      </c>
      <c r="AC3880">
        <v>0</v>
      </c>
      <c r="AD3880">
        <v>0</v>
      </c>
      <c r="AE3880">
        <v>0</v>
      </c>
      <c r="AF3880">
        <v>0</v>
      </c>
      <c r="AG3880">
        <v>0</v>
      </c>
      <c r="BD3880">
        <v>11</v>
      </c>
      <c r="BE3880">
        <v>9211104</v>
      </c>
      <c r="BF3880">
        <v>9214104</v>
      </c>
      <c r="BG3880">
        <v>9214203</v>
      </c>
      <c r="BH3880">
        <v>9214303</v>
      </c>
      <c r="BI3880">
        <v>9214402</v>
      </c>
      <c r="BJ3880">
        <v>9222102</v>
      </c>
      <c r="BK3880">
        <v>9223104</v>
      </c>
      <c r="BL3880">
        <v>9223202</v>
      </c>
      <c r="BM3880">
        <v>9223303</v>
      </c>
      <c r="BN3880">
        <v>9223404</v>
      </c>
      <c r="BO3880">
        <v>9215102</v>
      </c>
    </row>
    <row r="3881" spans="1:67" x14ac:dyDescent="0.15">
      <c r="A3881">
        <v>3880</v>
      </c>
      <c r="B3881" t="s">
        <v>4436</v>
      </c>
      <c r="E3881">
        <f>机器人辅助表!B3881</f>
        <v>40</v>
      </c>
      <c r="F3881">
        <v>2</v>
      </c>
      <c r="G3881">
        <v>58101</v>
      </c>
      <c r="H3881">
        <v>0</v>
      </c>
      <c r="I3881">
        <f>机器人辅助表!H3881</f>
        <v>8033.4887182277789</v>
      </c>
      <c r="J3881">
        <v>2</v>
      </c>
      <c r="K3881">
        <v>4</v>
      </c>
      <c r="L3881">
        <v>1</v>
      </c>
      <c r="M3881" s="2">
        <f>机器人辅助表!C3881</f>
        <v>35631.642244238144</v>
      </c>
      <c r="N3881" s="2">
        <v>2</v>
      </c>
      <c r="O3881" s="2">
        <f>机器人辅助表!D3881</f>
        <v>1950.6373491371246</v>
      </c>
      <c r="P3881" s="2">
        <v>3</v>
      </c>
      <c r="Q3881" s="2">
        <f>机器人辅助表!E3881</f>
        <v>866.94993294983328</v>
      </c>
      <c r="R3881" s="2">
        <v>6</v>
      </c>
      <c r="S3881" s="2">
        <f>机器人辅助表!F3881</f>
        <v>7210.9439999999995</v>
      </c>
      <c r="T3881">
        <v>0</v>
      </c>
      <c r="U3881">
        <v>0</v>
      </c>
      <c r="V3881">
        <v>0</v>
      </c>
      <c r="W3881">
        <v>0</v>
      </c>
      <c r="X3881">
        <v>0</v>
      </c>
      <c r="Y3881">
        <v>0</v>
      </c>
      <c r="Z3881">
        <v>0</v>
      </c>
      <c r="AA3881">
        <v>0</v>
      </c>
      <c r="AB3881">
        <v>0</v>
      </c>
      <c r="AC3881">
        <v>0</v>
      </c>
      <c r="AD3881">
        <v>0</v>
      </c>
      <c r="AE3881">
        <v>0</v>
      </c>
      <c r="AF3881">
        <v>0</v>
      </c>
      <c r="AG3881">
        <v>0</v>
      </c>
      <c r="BD3881">
        <v>11</v>
      </c>
      <c r="BE3881">
        <v>9211104</v>
      </c>
      <c r="BF3881">
        <v>9214104</v>
      </c>
      <c r="BG3881">
        <v>9214203</v>
      </c>
      <c r="BH3881">
        <v>9214303</v>
      </c>
      <c r="BI3881">
        <v>9214402</v>
      </c>
      <c r="BJ3881">
        <v>9222103</v>
      </c>
      <c r="BK3881">
        <v>9223103</v>
      </c>
      <c r="BL3881">
        <v>9223203</v>
      </c>
      <c r="BM3881">
        <v>9223302</v>
      </c>
      <c r="BN3881">
        <v>9223403</v>
      </c>
      <c r="BO3881">
        <v>9215104</v>
      </c>
    </row>
    <row r="3882" spans="1:67" x14ac:dyDescent="0.15">
      <c r="A3882">
        <v>3881</v>
      </c>
      <c r="B3882" t="s">
        <v>2954</v>
      </c>
      <c r="E3882">
        <f>机器人辅助表!B3882</f>
        <v>23</v>
      </c>
      <c r="F3882">
        <v>1</v>
      </c>
      <c r="G3882">
        <v>58001</v>
      </c>
      <c r="H3882">
        <v>0</v>
      </c>
      <c r="I3882">
        <f>机器人辅助表!H3882</f>
        <v>3293.6852864180069</v>
      </c>
      <c r="J3882">
        <v>2</v>
      </c>
      <c r="K3882">
        <v>4</v>
      </c>
      <c r="L3882">
        <v>1</v>
      </c>
      <c r="M3882" s="2">
        <f>机器人辅助表!C3882</f>
        <v>6442.3478322591991</v>
      </c>
      <c r="N3882" s="2">
        <v>2</v>
      </c>
      <c r="O3882" s="2">
        <f>机器人辅助表!D3882</f>
        <v>495.3006341939801</v>
      </c>
      <c r="P3882" s="2">
        <v>3</v>
      </c>
      <c r="Q3882" s="2">
        <f>机器人辅助表!E3882</f>
        <v>220.1336151973245</v>
      </c>
      <c r="R3882" s="2">
        <v>6</v>
      </c>
      <c r="S3882" s="2">
        <f>机器人辅助表!F3882</f>
        <v>5210.6163999999999</v>
      </c>
      <c r="T3882">
        <v>0</v>
      </c>
      <c r="U3882">
        <v>0</v>
      </c>
      <c r="V3882">
        <v>0</v>
      </c>
      <c r="W3882">
        <v>0</v>
      </c>
      <c r="X3882">
        <v>0</v>
      </c>
      <c r="Y3882">
        <v>0</v>
      </c>
      <c r="Z3882">
        <v>0</v>
      </c>
      <c r="AA3882">
        <v>0</v>
      </c>
      <c r="AB3882">
        <v>0</v>
      </c>
      <c r="AC3882">
        <v>0</v>
      </c>
      <c r="AD3882">
        <v>0</v>
      </c>
      <c r="AE3882">
        <v>0</v>
      </c>
      <c r="AF3882">
        <v>0</v>
      </c>
      <c r="AG3882">
        <v>0</v>
      </c>
      <c r="BD3882">
        <v>11</v>
      </c>
      <c r="BE3882">
        <v>9113104</v>
      </c>
      <c r="BF3882">
        <v>9121104</v>
      </c>
      <c r="BG3882">
        <v>9121204</v>
      </c>
      <c r="BH3882">
        <v>9121303</v>
      </c>
      <c r="BI3882">
        <v>9121403</v>
      </c>
      <c r="BJ3882">
        <v>9114102</v>
      </c>
      <c r="BK3882">
        <v>9122104</v>
      </c>
      <c r="BL3882">
        <v>9122203</v>
      </c>
      <c r="BM3882">
        <v>9122304</v>
      </c>
      <c r="BN3882">
        <v>9122402</v>
      </c>
      <c r="BO3882">
        <v>9115104</v>
      </c>
    </row>
    <row r="3883" spans="1:67" x14ac:dyDescent="0.15">
      <c r="A3883">
        <v>3882</v>
      </c>
      <c r="B3883" t="s">
        <v>1720</v>
      </c>
      <c r="E3883">
        <f>机器人辅助表!B3883</f>
        <v>25</v>
      </c>
      <c r="F3883">
        <v>1</v>
      </c>
      <c r="G3883">
        <v>58001</v>
      </c>
      <c r="H3883">
        <v>0</v>
      </c>
      <c r="I3883">
        <f>机器人辅助表!H3883</f>
        <v>3935.8432301839471</v>
      </c>
      <c r="J3883">
        <v>2</v>
      </c>
      <c r="K3883">
        <v>4</v>
      </c>
      <c r="L3883">
        <v>1</v>
      </c>
      <c r="M3883" s="2">
        <f>机器人辅助表!C3883</f>
        <v>8693.432223035119</v>
      </c>
      <c r="N3883" s="2">
        <v>2</v>
      </c>
      <c r="O3883" s="2">
        <f>机器人辅助表!D3883</f>
        <v>633.85024816053544</v>
      </c>
      <c r="P3883" s="2">
        <v>3</v>
      </c>
      <c r="Q3883" s="2">
        <f>机器人辅助表!E3883</f>
        <v>281.71122140468242</v>
      </c>
      <c r="R3883" s="2">
        <v>6</v>
      </c>
      <c r="S3883" s="2">
        <f>机器人辅助表!F3883</f>
        <v>5931.09</v>
      </c>
      <c r="T3883">
        <v>0</v>
      </c>
      <c r="U3883">
        <v>0</v>
      </c>
      <c r="V3883">
        <v>0</v>
      </c>
      <c r="W3883">
        <v>0</v>
      </c>
      <c r="X3883">
        <v>0</v>
      </c>
      <c r="Y3883">
        <v>0</v>
      </c>
      <c r="Z3883">
        <v>0</v>
      </c>
      <c r="AA3883">
        <v>0</v>
      </c>
      <c r="AB3883">
        <v>0</v>
      </c>
      <c r="AC3883">
        <v>0</v>
      </c>
      <c r="AD3883">
        <v>0</v>
      </c>
      <c r="AE3883">
        <v>0</v>
      </c>
      <c r="AF3883">
        <v>0</v>
      </c>
      <c r="AG3883">
        <v>0</v>
      </c>
      <c r="BD3883">
        <v>11</v>
      </c>
      <c r="BE3883">
        <v>9113103</v>
      </c>
      <c r="BF3883">
        <v>9121103</v>
      </c>
      <c r="BG3883">
        <v>9121203</v>
      </c>
      <c r="BH3883">
        <v>9121303</v>
      </c>
      <c r="BI3883">
        <v>9121402</v>
      </c>
      <c r="BJ3883">
        <v>9114102</v>
      </c>
      <c r="BK3883">
        <v>9122103</v>
      </c>
      <c r="BL3883">
        <v>9122203</v>
      </c>
      <c r="BM3883">
        <v>9122302</v>
      </c>
      <c r="BN3883">
        <v>9122404</v>
      </c>
      <c r="BO3883">
        <v>9115103</v>
      </c>
    </row>
    <row r="3884" spans="1:67" x14ac:dyDescent="0.15">
      <c r="A3884">
        <v>3883</v>
      </c>
      <c r="B3884" t="s">
        <v>1721</v>
      </c>
      <c r="E3884">
        <f>机器人辅助表!B3884</f>
        <v>19</v>
      </c>
      <c r="F3884">
        <v>1</v>
      </c>
      <c r="G3884">
        <v>58001</v>
      </c>
      <c r="H3884">
        <v>0</v>
      </c>
      <c r="I3884">
        <f>机器人辅助表!H3884</f>
        <v>1730.3547561542607</v>
      </c>
      <c r="J3884">
        <v>2</v>
      </c>
      <c r="K3884">
        <v>4</v>
      </c>
      <c r="L3884">
        <v>1</v>
      </c>
      <c r="M3884" s="2">
        <f>机器人辅助表!C3884</f>
        <v>2628.7156546630431</v>
      </c>
      <c r="N3884" s="2">
        <v>2</v>
      </c>
      <c r="O3884" s="2">
        <f>机器人辅助表!D3884</f>
        <v>226.80350765217395</v>
      </c>
      <c r="P3884" s="2">
        <v>3</v>
      </c>
      <c r="Q3884" s="2">
        <f>机器人辅助表!E3884</f>
        <v>100.80155895652177</v>
      </c>
      <c r="R3884" s="2">
        <v>6</v>
      </c>
      <c r="S3884" s="2">
        <f>机器人辅助表!F3884</f>
        <v>2968.2605999999996</v>
      </c>
      <c r="T3884">
        <v>0</v>
      </c>
      <c r="U3884">
        <v>0</v>
      </c>
      <c r="V3884">
        <v>0</v>
      </c>
      <c r="W3884">
        <v>0</v>
      </c>
      <c r="X3884">
        <v>0</v>
      </c>
      <c r="Y3884">
        <v>0</v>
      </c>
      <c r="Z3884">
        <v>0</v>
      </c>
      <c r="AA3884">
        <v>0</v>
      </c>
      <c r="AB3884">
        <v>0</v>
      </c>
      <c r="AC3884">
        <v>0</v>
      </c>
      <c r="AD3884">
        <v>0</v>
      </c>
      <c r="AE3884">
        <v>0</v>
      </c>
      <c r="AF3884">
        <v>0</v>
      </c>
      <c r="AG3884">
        <v>0</v>
      </c>
      <c r="BD3884">
        <v>11</v>
      </c>
      <c r="BE3884">
        <v>9113103</v>
      </c>
      <c r="BF3884">
        <v>9121103</v>
      </c>
      <c r="BG3884">
        <v>9121203</v>
      </c>
      <c r="BH3884">
        <v>9121302</v>
      </c>
      <c r="BI3884">
        <v>9121402</v>
      </c>
      <c r="BJ3884">
        <v>9114102</v>
      </c>
      <c r="BK3884">
        <v>9122102</v>
      </c>
      <c r="BL3884">
        <v>9122203</v>
      </c>
      <c r="BM3884">
        <v>9122303</v>
      </c>
      <c r="BN3884">
        <v>9122403</v>
      </c>
      <c r="BO3884">
        <v>9115102</v>
      </c>
    </row>
    <row r="3885" spans="1:67" x14ac:dyDescent="0.15">
      <c r="A3885">
        <v>3884</v>
      </c>
      <c r="B3885" t="s">
        <v>4437</v>
      </c>
      <c r="E3885">
        <f>机器人辅助表!B3885</f>
        <v>19</v>
      </c>
      <c r="F3885">
        <v>3</v>
      </c>
      <c r="G3885">
        <v>58201</v>
      </c>
      <c r="H3885">
        <v>0</v>
      </c>
      <c r="I3885">
        <f>机器人辅助表!H3885</f>
        <v>1772.5585306946086</v>
      </c>
      <c r="J3885">
        <v>2</v>
      </c>
      <c r="K3885">
        <v>4</v>
      </c>
      <c r="L3885">
        <v>1</v>
      </c>
      <c r="M3885" s="2">
        <f>机器人辅助表!C3885</f>
        <v>2692.8306706304347</v>
      </c>
      <c r="N3885" s="2">
        <v>2</v>
      </c>
      <c r="O3885" s="2">
        <f>机器人辅助表!D3885</f>
        <v>232.33530052173919</v>
      </c>
      <c r="P3885" s="2">
        <v>3</v>
      </c>
      <c r="Q3885" s="2">
        <f>机器人辅助表!E3885</f>
        <v>103.26013356521742</v>
      </c>
      <c r="R3885" s="2">
        <v>6</v>
      </c>
      <c r="S3885" s="2">
        <f>机器人辅助表!F3885</f>
        <v>3040.6571999999996</v>
      </c>
      <c r="T3885">
        <v>0</v>
      </c>
      <c r="U3885">
        <v>0</v>
      </c>
      <c r="V3885">
        <v>0</v>
      </c>
      <c r="W3885">
        <v>0</v>
      </c>
      <c r="X3885">
        <v>0</v>
      </c>
      <c r="Y3885">
        <v>0</v>
      </c>
      <c r="Z3885">
        <v>0</v>
      </c>
      <c r="AA3885">
        <v>0</v>
      </c>
      <c r="AB3885">
        <v>0</v>
      </c>
      <c r="AC3885">
        <v>0</v>
      </c>
      <c r="AD3885">
        <v>0</v>
      </c>
      <c r="AE3885">
        <v>0</v>
      </c>
      <c r="AF3885">
        <v>0</v>
      </c>
      <c r="AG3885">
        <v>0</v>
      </c>
      <c r="BD3885">
        <v>8</v>
      </c>
      <c r="BE3885">
        <v>9323102</v>
      </c>
      <c r="BF3885">
        <v>9324102</v>
      </c>
      <c r="BG3885">
        <v>9324202</v>
      </c>
      <c r="BH3885">
        <v>9324302</v>
      </c>
      <c r="BI3885">
        <v>9324402</v>
      </c>
      <c r="BJ3885">
        <v>9312104</v>
      </c>
      <c r="BK3885">
        <v>9311104</v>
      </c>
      <c r="BL3885">
        <v>9315103</v>
      </c>
    </row>
    <row r="3886" spans="1:67" x14ac:dyDescent="0.15">
      <c r="A3886">
        <v>3885</v>
      </c>
      <c r="B3886" t="s">
        <v>4438</v>
      </c>
      <c r="E3886">
        <f>机器人辅助表!B3886</f>
        <v>34</v>
      </c>
      <c r="F3886">
        <v>3</v>
      </c>
      <c r="G3886">
        <v>58201</v>
      </c>
      <c r="H3886">
        <v>0</v>
      </c>
      <c r="I3886">
        <f>机器人辅助表!H3886</f>
        <v>6067.2810585428078</v>
      </c>
      <c r="J3886">
        <v>2</v>
      </c>
      <c r="K3886">
        <v>4</v>
      </c>
      <c r="L3886">
        <v>1</v>
      </c>
      <c r="M3886" s="2">
        <f>机器人辅助表!C3886</f>
        <v>21026.561734989635</v>
      </c>
      <c r="N3886" s="2">
        <v>2</v>
      </c>
      <c r="O3886" s="2">
        <f>机器人辅助表!D3886</f>
        <v>1306.1693238826758</v>
      </c>
      <c r="P3886" s="2">
        <v>3</v>
      </c>
      <c r="Q3886" s="2">
        <f>机器人辅助表!E3886</f>
        <v>580.51969950341152</v>
      </c>
      <c r="R3886" s="2">
        <v>6</v>
      </c>
      <c r="S3886" s="2">
        <f>机器人辅助表!F3886</f>
        <v>6847.9884000000002</v>
      </c>
      <c r="T3886">
        <v>0</v>
      </c>
      <c r="U3886">
        <v>0</v>
      </c>
      <c r="V3886">
        <v>0</v>
      </c>
      <c r="W3886">
        <v>0</v>
      </c>
      <c r="X3886">
        <v>0</v>
      </c>
      <c r="Y3886">
        <v>0</v>
      </c>
      <c r="Z3886">
        <v>0</v>
      </c>
      <c r="AA3886">
        <v>0</v>
      </c>
      <c r="AB3886">
        <v>0</v>
      </c>
      <c r="AC3886">
        <v>0</v>
      </c>
      <c r="AD3886">
        <v>0</v>
      </c>
      <c r="AE3886">
        <v>0</v>
      </c>
      <c r="AF3886">
        <v>0</v>
      </c>
      <c r="AG3886">
        <v>0</v>
      </c>
      <c r="BD3886">
        <v>8</v>
      </c>
      <c r="BE3886">
        <v>9323103</v>
      </c>
      <c r="BF3886">
        <v>9324102</v>
      </c>
      <c r="BG3886">
        <v>9324204</v>
      </c>
      <c r="BH3886">
        <v>9324303</v>
      </c>
      <c r="BI3886">
        <v>9324403</v>
      </c>
      <c r="BJ3886">
        <v>9312102</v>
      </c>
      <c r="BK3886">
        <v>9311102</v>
      </c>
      <c r="BL3886">
        <v>9315104</v>
      </c>
    </row>
    <row r="3887" spans="1:67" x14ac:dyDescent="0.15">
      <c r="A3887">
        <v>3886</v>
      </c>
      <c r="B3887" t="s">
        <v>1722</v>
      </c>
      <c r="E3887">
        <f>机器人辅助表!B3887</f>
        <v>47</v>
      </c>
      <c r="F3887">
        <v>1</v>
      </c>
      <c r="G3887">
        <v>58001</v>
      </c>
      <c r="H3887">
        <v>0</v>
      </c>
      <c r="I3887">
        <f>机器人辅助表!H3887</f>
        <v>15682.685320519795</v>
      </c>
      <c r="J3887">
        <v>2</v>
      </c>
      <c r="K3887">
        <v>4</v>
      </c>
      <c r="L3887">
        <v>1</v>
      </c>
      <c r="M3887" s="2">
        <f>机器人辅助表!C3887</f>
        <v>89091.054364597076</v>
      </c>
      <c r="N3887" s="2">
        <v>2</v>
      </c>
      <c r="O3887" s="2">
        <f>机器人辅助表!D3887</f>
        <v>4116.9662052802687</v>
      </c>
      <c r="P3887" s="2">
        <v>3</v>
      </c>
      <c r="Q3887" s="2">
        <f>机器人辅助表!E3887</f>
        <v>1829.7627579023419</v>
      </c>
      <c r="R3887" s="2">
        <v>6</v>
      </c>
      <c r="S3887" s="2">
        <f>机器人辅助表!F3887</f>
        <v>10466.2744</v>
      </c>
      <c r="T3887">
        <v>0</v>
      </c>
      <c r="U3887">
        <v>0</v>
      </c>
      <c r="V3887">
        <v>0</v>
      </c>
      <c r="W3887">
        <v>0</v>
      </c>
      <c r="X3887">
        <v>0</v>
      </c>
      <c r="Y3887">
        <v>0</v>
      </c>
      <c r="Z3887">
        <v>0</v>
      </c>
      <c r="AA3887">
        <v>0</v>
      </c>
      <c r="AB3887">
        <v>0</v>
      </c>
      <c r="AC3887">
        <v>0</v>
      </c>
      <c r="AD3887">
        <v>0</v>
      </c>
      <c r="AE3887">
        <v>0</v>
      </c>
      <c r="AF3887">
        <v>0</v>
      </c>
      <c r="AG3887">
        <v>0</v>
      </c>
      <c r="BD3887">
        <v>11</v>
      </c>
      <c r="BE3887">
        <v>9113103</v>
      </c>
      <c r="BF3887">
        <v>9121104</v>
      </c>
      <c r="BG3887">
        <v>9121202</v>
      </c>
      <c r="BH3887">
        <v>9121303</v>
      </c>
      <c r="BI3887">
        <v>9121402</v>
      </c>
      <c r="BJ3887">
        <v>9114102</v>
      </c>
      <c r="BK3887">
        <v>9122102</v>
      </c>
      <c r="BL3887">
        <v>9122204</v>
      </c>
      <c r="BM3887">
        <v>9122303</v>
      </c>
      <c r="BN3887">
        <v>9122404</v>
      </c>
      <c r="BO3887">
        <v>9115103</v>
      </c>
    </row>
    <row r="3888" spans="1:67" x14ac:dyDescent="0.15">
      <c r="A3888">
        <v>3887</v>
      </c>
      <c r="B3888" t="s">
        <v>4439</v>
      </c>
      <c r="E3888">
        <f>机器人辅助表!B3888</f>
        <v>48</v>
      </c>
      <c r="F3888">
        <v>1</v>
      </c>
      <c r="G3888">
        <v>58001</v>
      </c>
      <c r="H3888">
        <v>0</v>
      </c>
      <c r="I3888">
        <f>机器人辅助表!H3888</f>
        <v>11750.20836973417</v>
      </c>
      <c r="J3888">
        <v>2</v>
      </c>
      <c r="K3888">
        <v>4</v>
      </c>
      <c r="L3888">
        <v>1</v>
      </c>
      <c r="M3888" s="2">
        <f>机器人辅助表!C3888</f>
        <v>68700.644218969057</v>
      </c>
      <c r="N3888" s="2">
        <v>2</v>
      </c>
      <c r="O3888" s="2">
        <f>机器人辅助表!D3888</f>
        <v>3104.5809013982625</v>
      </c>
      <c r="P3888" s="2">
        <v>3</v>
      </c>
      <c r="Q3888" s="2">
        <f>机器人辅助表!E3888</f>
        <v>1379.8137339547832</v>
      </c>
      <c r="R3888" s="2">
        <v>6</v>
      </c>
      <c r="S3888" s="2">
        <f>机器人辅助表!F3888</f>
        <v>7527.7055999999993</v>
      </c>
      <c r="T3888">
        <v>0</v>
      </c>
      <c r="U3888">
        <v>0</v>
      </c>
      <c r="V3888">
        <v>0</v>
      </c>
      <c r="W3888">
        <v>0</v>
      </c>
      <c r="X3888">
        <v>0</v>
      </c>
      <c r="Y3888">
        <v>0</v>
      </c>
      <c r="Z3888">
        <v>0</v>
      </c>
      <c r="AA3888">
        <v>0</v>
      </c>
      <c r="AB3888">
        <v>0</v>
      </c>
      <c r="AC3888">
        <v>0</v>
      </c>
      <c r="AD3888">
        <v>0</v>
      </c>
      <c r="AE3888">
        <v>0</v>
      </c>
      <c r="AF3888">
        <v>0</v>
      </c>
      <c r="AG3888">
        <v>0</v>
      </c>
      <c r="BD3888">
        <v>11</v>
      </c>
      <c r="BE3888">
        <v>9113103</v>
      </c>
      <c r="BF3888">
        <v>9121104</v>
      </c>
      <c r="BG3888">
        <v>9121202</v>
      </c>
      <c r="BH3888">
        <v>9121302</v>
      </c>
      <c r="BI3888">
        <v>9121404</v>
      </c>
      <c r="BJ3888">
        <v>9114104</v>
      </c>
      <c r="BK3888">
        <v>9122102</v>
      </c>
      <c r="BL3888">
        <v>9122204</v>
      </c>
      <c r="BM3888">
        <v>9122304</v>
      </c>
      <c r="BN3888">
        <v>9122404</v>
      </c>
      <c r="BO3888">
        <v>9115103</v>
      </c>
    </row>
    <row r="3889" spans="1:67" x14ac:dyDescent="0.15">
      <c r="A3889">
        <v>3888</v>
      </c>
      <c r="B3889" t="s">
        <v>1723</v>
      </c>
      <c r="E3889">
        <f>机器人辅助表!B3889</f>
        <v>36</v>
      </c>
      <c r="F3889">
        <v>2</v>
      </c>
      <c r="G3889">
        <v>58101</v>
      </c>
      <c r="H3889">
        <v>0</v>
      </c>
      <c r="I3889">
        <f>机器人辅助表!H3889</f>
        <v>7996.2141197331694</v>
      </c>
      <c r="J3889">
        <v>2</v>
      </c>
      <c r="K3889">
        <v>4</v>
      </c>
      <c r="L3889">
        <v>1</v>
      </c>
      <c r="M3889" s="2">
        <f>机器人辅助表!C3889</f>
        <v>29678.962969107695</v>
      </c>
      <c r="N3889" s="2">
        <v>2</v>
      </c>
      <c r="O3889" s="2">
        <f>机器人辅助表!D3889</f>
        <v>1811.6338594707693</v>
      </c>
      <c r="P3889" s="2">
        <v>3</v>
      </c>
      <c r="Q3889" s="2">
        <f>机器人辅助表!E3889</f>
        <v>805.17060420923087</v>
      </c>
      <c r="R3889" s="2">
        <v>6</v>
      </c>
      <c r="S3889" s="2">
        <f>机器人辅助表!F3889</f>
        <v>8410.4375999999993</v>
      </c>
      <c r="T3889">
        <v>0</v>
      </c>
      <c r="U3889">
        <v>0</v>
      </c>
      <c r="V3889">
        <v>0</v>
      </c>
      <c r="W3889">
        <v>0</v>
      </c>
      <c r="X3889">
        <v>0</v>
      </c>
      <c r="Y3889">
        <v>0</v>
      </c>
      <c r="Z3889">
        <v>0</v>
      </c>
      <c r="AA3889">
        <v>0</v>
      </c>
      <c r="AB3889">
        <v>0</v>
      </c>
      <c r="AC3889">
        <v>0</v>
      </c>
      <c r="AD3889">
        <v>0</v>
      </c>
      <c r="AE3889">
        <v>0</v>
      </c>
      <c r="AF3889">
        <v>0</v>
      </c>
      <c r="AG3889">
        <v>0</v>
      </c>
      <c r="BD3889">
        <v>11</v>
      </c>
      <c r="BE3889">
        <v>9211104</v>
      </c>
      <c r="BF3889">
        <v>9214104</v>
      </c>
      <c r="BG3889">
        <v>9214202</v>
      </c>
      <c r="BH3889">
        <v>9214302</v>
      </c>
      <c r="BI3889">
        <v>9214403</v>
      </c>
      <c r="BJ3889">
        <v>9222104</v>
      </c>
      <c r="BK3889">
        <v>9223104</v>
      </c>
      <c r="BL3889">
        <v>9223204</v>
      </c>
      <c r="BM3889">
        <v>9223304</v>
      </c>
      <c r="BN3889">
        <v>9223402</v>
      </c>
      <c r="BO3889">
        <v>9215102</v>
      </c>
    </row>
    <row r="3890" spans="1:67" x14ac:dyDescent="0.15">
      <c r="A3890">
        <v>3889</v>
      </c>
      <c r="B3890" t="s">
        <v>4440</v>
      </c>
      <c r="E3890">
        <f>机器人辅助表!B3890</f>
        <v>20</v>
      </c>
      <c r="F3890">
        <v>3</v>
      </c>
      <c r="G3890">
        <v>58201</v>
      </c>
      <c r="H3890">
        <v>0</v>
      </c>
      <c r="I3890">
        <f>机器人辅助表!H3890</f>
        <v>2281.5890045217393</v>
      </c>
      <c r="J3890">
        <v>2</v>
      </c>
      <c r="K3890">
        <v>4</v>
      </c>
      <c r="L3890">
        <v>1</v>
      </c>
      <c r="M3890" s="2">
        <f>机器人辅助表!C3890</f>
        <v>3700.2584347826096</v>
      </c>
      <c r="N3890" s="2">
        <v>2</v>
      </c>
      <c r="O3890" s="2">
        <f>机器人辅助表!D3890</f>
        <v>309.78907826086964</v>
      </c>
      <c r="P3890" s="2">
        <v>3</v>
      </c>
      <c r="Q3890" s="2">
        <f>机器人辅助表!E3890</f>
        <v>137.68403478260873</v>
      </c>
      <c r="R3890" s="2">
        <v>6</v>
      </c>
      <c r="S3890" s="2">
        <f>机器人辅助表!F3890</f>
        <v>3840.7079999999996</v>
      </c>
      <c r="T3890">
        <v>0</v>
      </c>
      <c r="U3890">
        <v>0</v>
      </c>
      <c r="V3890">
        <v>0</v>
      </c>
      <c r="W3890">
        <v>0</v>
      </c>
      <c r="X3890">
        <v>0</v>
      </c>
      <c r="Y3890">
        <v>0</v>
      </c>
      <c r="Z3890">
        <v>0</v>
      </c>
      <c r="AA3890">
        <v>0</v>
      </c>
      <c r="AB3890">
        <v>0</v>
      </c>
      <c r="AC3890">
        <v>0</v>
      </c>
      <c r="AD3890">
        <v>0</v>
      </c>
      <c r="AE3890">
        <v>0</v>
      </c>
      <c r="AF3890">
        <v>0</v>
      </c>
      <c r="AG3890">
        <v>0</v>
      </c>
      <c r="BD3890">
        <v>8</v>
      </c>
      <c r="BE3890">
        <v>9323104</v>
      </c>
      <c r="BF3890">
        <v>9324104</v>
      </c>
      <c r="BG3890">
        <v>9324204</v>
      </c>
      <c r="BH3890">
        <v>9324303</v>
      </c>
      <c r="BI3890">
        <v>9324404</v>
      </c>
      <c r="BJ3890">
        <v>9312104</v>
      </c>
      <c r="BK3890">
        <v>9311103</v>
      </c>
      <c r="BL3890">
        <v>9315104</v>
      </c>
    </row>
    <row r="3891" spans="1:67" x14ac:dyDescent="0.15">
      <c r="A3891">
        <v>3890</v>
      </c>
      <c r="B3891" t="s">
        <v>1724</v>
      </c>
      <c r="E3891">
        <f>机器人辅助表!B3891</f>
        <v>26</v>
      </c>
      <c r="F3891">
        <v>3</v>
      </c>
      <c r="G3891">
        <v>58201</v>
      </c>
      <c r="H3891">
        <v>0</v>
      </c>
      <c r="I3891">
        <f>机器人辅助表!H3891</f>
        <v>2471.2968437242439</v>
      </c>
      <c r="J3891">
        <v>2</v>
      </c>
      <c r="K3891">
        <v>4</v>
      </c>
      <c r="L3891">
        <v>1</v>
      </c>
      <c r="M3891" s="2">
        <f>机器人辅助表!C3891</f>
        <v>5812.1959526608707</v>
      </c>
      <c r="N3891" s="2">
        <v>2</v>
      </c>
      <c r="O3891" s="2">
        <f>机器人辅助表!D3891</f>
        <v>413.10770838260885</v>
      </c>
      <c r="P3891" s="2">
        <v>3</v>
      </c>
      <c r="Q3891" s="2">
        <f>机器人辅助表!E3891</f>
        <v>183.60342594782614</v>
      </c>
      <c r="R3891" s="2">
        <v>6</v>
      </c>
      <c r="S3891" s="2">
        <f>机器人辅助表!F3891</f>
        <v>3618.2795999999998</v>
      </c>
      <c r="T3891">
        <v>0</v>
      </c>
      <c r="U3891">
        <v>0</v>
      </c>
      <c r="V3891">
        <v>0</v>
      </c>
      <c r="W3891">
        <v>0</v>
      </c>
      <c r="X3891">
        <v>0</v>
      </c>
      <c r="Y3891">
        <v>0</v>
      </c>
      <c r="Z3891">
        <v>0</v>
      </c>
      <c r="AA3891">
        <v>0</v>
      </c>
      <c r="AB3891">
        <v>0</v>
      </c>
      <c r="AC3891">
        <v>0</v>
      </c>
      <c r="AD3891">
        <v>0</v>
      </c>
      <c r="AE3891">
        <v>0</v>
      </c>
      <c r="AF3891">
        <v>0</v>
      </c>
      <c r="AG3891">
        <v>0</v>
      </c>
      <c r="BD3891">
        <v>8</v>
      </c>
      <c r="BE3891">
        <v>9323103</v>
      </c>
      <c r="BF3891">
        <v>9324103</v>
      </c>
      <c r="BG3891">
        <v>9324204</v>
      </c>
      <c r="BH3891">
        <v>9324302</v>
      </c>
      <c r="BI3891">
        <v>9324402</v>
      </c>
      <c r="BJ3891">
        <v>9312104</v>
      </c>
      <c r="BK3891">
        <v>9311103</v>
      </c>
      <c r="BL3891">
        <v>9315102</v>
      </c>
    </row>
    <row r="3892" spans="1:67" x14ac:dyDescent="0.15">
      <c r="A3892">
        <v>3891</v>
      </c>
      <c r="B3892" t="s">
        <v>1725</v>
      </c>
      <c r="E3892">
        <f>机器人辅助表!B3892</f>
        <v>46</v>
      </c>
      <c r="F3892">
        <v>1</v>
      </c>
      <c r="G3892">
        <v>58001</v>
      </c>
      <c r="H3892">
        <v>0</v>
      </c>
      <c r="I3892">
        <f>机器人辅助表!H3892</f>
        <v>7164.9139906866203</v>
      </c>
      <c r="J3892">
        <v>2</v>
      </c>
      <c r="K3892">
        <v>4</v>
      </c>
      <c r="L3892">
        <v>1</v>
      </c>
      <c r="M3892" s="2">
        <f>机器人辅助表!C3892</f>
        <v>39492.467614898749</v>
      </c>
      <c r="N3892" s="2">
        <v>2</v>
      </c>
      <c r="O3892" s="2">
        <f>机器人辅助表!D3892</f>
        <v>1867.0109443681613</v>
      </c>
      <c r="P3892" s="2">
        <v>3</v>
      </c>
      <c r="Q3892" s="2">
        <f>机器人辅助表!E3892</f>
        <v>829.78264194140513</v>
      </c>
      <c r="R3892" s="2">
        <v>6</v>
      </c>
      <c r="S3892" s="2">
        <f>机器人辅助表!F3892</f>
        <v>4983.1451999999999</v>
      </c>
      <c r="T3892">
        <v>0</v>
      </c>
      <c r="U3892">
        <v>0</v>
      </c>
      <c r="V3892">
        <v>0</v>
      </c>
      <c r="W3892">
        <v>0</v>
      </c>
      <c r="X3892">
        <v>0</v>
      </c>
      <c r="Y3892">
        <v>0</v>
      </c>
      <c r="Z3892">
        <v>0</v>
      </c>
      <c r="AA3892">
        <v>0</v>
      </c>
      <c r="AB3892">
        <v>0</v>
      </c>
      <c r="AC3892">
        <v>0</v>
      </c>
      <c r="AD3892">
        <v>0</v>
      </c>
      <c r="AE3892">
        <v>0</v>
      </c>
      <c r="AF3892">
        <v>0</v>
      </c>
      <c r="AG3892">
        <v>0</v>
      </c>
      <c r="BD3892">
        <v>11</v>
      </c>
      <c r="BE3892">
        <v>9113102</v>
      </c>
      <c r="BF3892">
        <v>9121102</v>
      </c>
      <c r="BG3892">
        <v>9121203</v>
      </c>
      <c r="BH3892">
        <v>9121304</v>
      </c>
      <c r="BI3892">
        <v>9121403</v>
      </c>
      <c r="BJ3892">
        <v>9114103</v>
      </c>
      <c r="BK3892">
        <v>9122104</v>
      </c>
      <c r="BL3892">
        <v>9122203</v>
      </c>
      <c r="BM3892">
        <v>9122302</v>
      </c>
      <c r="BN3892">
        <v>9122402</v>
      </c>
      <c r="BO3892">
        <v>9115104</v>
      </c>
    </row>
    <row r="3893" spans="1:67" x14ac:dyDescent="0.15">
      <c r="A3893">
        <v>3892</v>
      </c>
      <c r="B3893" t="s">
        <v>4441</v>
      </c>
      <c r="E3893">
        <f>机器人辅助表!B3893</f>
        <v>30</v>
      </c>
      <c r="F3893">
        <v>1</v>
      </c>
      <c r="G3893">
        <v>58001</v>
      </c>
      <c r="H3893">
        <v>0</v>
      </c>
      <c r="I3893">
        <f>机器人辅助表!H3893</f>
        <v>6005.8977446588651</v>
      </c>
      <c r="J3893">
        <v>2</v>
      </c>
      <c r="K3893">
        <v>4</v>
      </c>
      <c r="L3893">
        <v>1</v>
      </c>
      <c r="M3893" s="2">
        <f>机器人辅助表!C3893</f>
        <v>17574.034136914721</v>
      </c>
      <c r="N3893" s="2">
        <v>2</v>
      </c>
      <c r="O3893" s="2">
        <f>机器人辅助表!D3893</f>
        <v>1134.8255227424756</v>
      </c>
      <c r="P3893" s="2">
        <v>3</v>
      </c>
      <c r="Q3893" s="2">
        <f>机器人辅助表!E3893</f>
        <v>504.36689899665578</v>
      </c>
      <c r="R3893" s="2">
        <v>6</v>
      </c>
      <c r="S3893" s="2">
        <f>机器人辅助表!F3893</f>
        <v>7831.65</v>
      </c>
      <c r="T3893">
        <v>0</v>
      </c>
      <c r="U3893">
        <v>0</v>
      </c>
      <c r="V3893">
        <v>0</v>
      </c>
      <c r="W3893">
        <v>0</v>
      </c>
      <c r="X3893">
        <v>0</v>
      </c>
      <c r="Y3893">
        <v>0</v>
      </c>
      <c r="Z3893">
        <v>0</v>
      </c>
      <c r="AA3893">
        <v>0</v>
      </c>
      <c r="AB3893">
        <v>0</v>
      </c>
      <c r="AC3893">
        <v>0</v>
      </c>
      <c r="AD3893">
        <v>0</v>
      </c>
      <c r="AE3893">
        <v>0</v>
      </c>
      <c r="AF3893">
        <v>0</v>
      </c>
      <c r="AG3893">
        <v>0</v>
      </c>
      <c r="BD3893">
        <v>11</v>
      </c>
      <c r="BE3893">
        <v>9113103</v>
      </c>
      <c r="BF3893">
        <v>9121102</v>
      </c>
      <c r="BG3893">
        <v>9121203</v>
      </c>
      <c r="BH3893">
        <v>9121304</v>
      </c>
      <c r="BI3893">
        <v>9121404</v>
      </c>
      <c r="BJ3893">
        <v>9114102</v>
      </c>
      <c r="BK3893">
        <v>9122104</v>
      </c>
      <c r="BL3893">
        <v>9122202</v>
      </c>
      <c r="BM3893">
        <v>9122302</v>
      </c>
      <c r="BN3893">
        <v>9122403</v>
      </c>
      <c r="BO3893">
        <v>9115104</v>
      </c>
    </row>
    <row r="3894" spans="1:67" x14ac:dyDescent="0.15">
      <c r="A3894">
        <v>3893</v>
      </c>
      <c r="B3894" t="s">
        <v>1726</v>
      </c>
      <c r="E3894">
        <f>机器人辅助表!B3894</f>
        <v>38</v>
      </c>
      <c r="F3894">
        <v>2</v>
      </c>
      <c r="G3894">
        <v>58101</v>
      </c>
      <c r="H3894">
        <v>0</v>
      </c>
      <c r="I3894">
        <f>机器人辅助表!H3894</f>
        <v>9833.168916331826</v>
      </c>
      <c r="J3894">
        <v>2</v>
      </c>
      <c r="K3894">
        <v>4</v>
      </c>
      <c r="L3894">
        <v>1</v>
      </c>
      <c r="M3894" s="2">
        <f>机器人辅助表!C3894</f>
        <v>40014.265637347824</v>
      </c>
      <c r="N3894" s="2">
        <v>2</v>
      </c>
      <c r="O3894" s="2">
        <f>机器人辅助表!D3894</f>
        <v>2310.2655263879601</v>
      </c>
      <c r="P3894" s="2">
        <v>3</v>
      </c>
      <c r="Q3894" s="2">
        <f>机器人辅助表!E3894</f>
        <v>1026.7846783946491</v>
      </c>
      <c r="R3894" s="2">
        <v>6</v>
      </c>
      <c r="S3894" s="2">
        <f>机器人辅助表!F3894</f>
        <v>9578.49</v>
      </c>
      <c r="T3894">
        <v>0</v>
      </c>
      <c r="U3894">
        <v>0</v>
      </c>
      <c r="V3894">
        <v>0</v>
      </c>
      <c r="W3894">
        <v>0</v>
      </c>
      <c r="X3894">
        <v>0</v>
      </c>
      <c r="Y3894">
        <v>0</v>
      </c>
      <c r="Z3894">
        <v>0</v>
      </c>
      <c r="AA3894">
        <v>0</v>
      </c>
      <c r="AB3894">
        <v>0</v>
      </c>
      <c r="AC3894">
        <v>0</v>
      </c>
      <c r="AD3894">
        <v>0</v>
      </c>
      <c r="AE3894">
        <v>0</v>
      </c>
      <c r="AF3894">
        <v>0</v>
      </c>
      <c r="AG3894">
        <v>0</v>
      </c>
      <c r="BD3894">
        <v>11</v>
      </c>
      <c r="BE3894">
        <v>9211102</v>
      </c>
      <c r="BF3894">
        <v>9214104</v>
      </c>
      <c r="BG3894">
        <v>9214202</v>
      </c>
      <c r="BH3894">
        <v>9214302</v>
      </c>
      <c r="BI3894">
        <v>9214404</v>
      </c>
      <c r="BJ3894">
        <v>9222102</v>
      </c>
      <c r="BK3894">
        <v>9223103</v>
      </c>
      <c r="BL3894">
        <v>9223204</v>
      </c>
      <c r="BM3894">
        <v>9223304</v>
      </c>
      <c r="BN3894">
        <v>9223402</v>
      </c>
      <c r="BO3894">
        <v>9215103</v>
      </c>
    </row>
    <row r="3895" spans="1:67" x14ac:dyDescent="0.15">
      <c r="A3895">
        <v>3894</v>
      </c>
      <c r="B3895" t="s">
        <v>4442</v>
      </c>
      <c r="E3895">
        <f>机器人辅助表!B3895</f>
        <v>40</v>
      </c>
      <c r="F3895">
        <v>1</v>
      </c>
      <c r="G3895">
        <v>58001</v>
      </c>
      <c r="H3895">
        <v>0</v>
      </c>
      <c r="I3895">
        <f>机器人辅助表!H3895</f>
        <v>10711.318290970374</v>
      </c>
      <c r="J3895">
        <v>2</v>
      </c>
      <c r="K3895">
        <v>4</v>
      </c>
      <c r="L3895">
        <v>1</v>
      </c>
      <c r="M3895" s="2">
        <f>机器人辅助表!C3895</f>
        <v>47508.85632565085</v>
      </c>
      <c r="N3895" s="2">
        <v>2</v>
      </c>
      <c r="O3895" s="2">
        <f>机器人辅助表!D3895</f>
        <v>2600.8497988494992</v>
      </c>
      <c r="P3895" s="2">
        <v>3</v>
      </c>
      <c r="Q3895" s="2">
        <f>机器人辅助表!E3895</f>
        <v>1155.9332439331108</v>
      </c>
      <c r="R3895" s="2">
        <v>6</v>
      </c>
      <c r="S3895" s="2">
        <f>机器人辅助表!F3895</f>
        <v>9614.5919999999987</v>
      </c>
      <c r="T3895">
        <v>0</v>
      </c>
      <c r="U3895">
        <v>0</v>
      </c>
      <c r="V3895">
        <v>0</v>
      </c>
      <c r="W3895">
        <v>0</v>
      </c>
      <c r="X3895">
        <v>0</v>
      </c>
      <c r="Y3895">
        <v>0</v>
      </c>
      <c r="Z3895">
        <v>0</v>
      </c>
      <c r="AA3895">
        <v>0</v>
      </c>
      <c r="AB3895">
        <v>0</v>
      </c>
      <c r="AC3895">
        <v>0</v>
      </c>
      <c r="AD3895">
        <v>0</v>
      </c>
      <c r="AE3895">
        <v>0</v>
      </c>
      <c r="AF3895">
        <v>0</v>
      </c>
      <c r="AG3895">
        <v>0</v>
      </c>
      <c r="BD3895">
        <v>11</v>
      </c>
      <c r="BE3895">
        <v>9113102</v>
      </c>
      <c r="BF3895">
        <v>9121104</v>
      </c>
      <c r="BG3895">
        <v>9121203</v>
      </c>
      <c r="BH3895">
        <v>9121303</v>
      </c>
      <c r="BI3895">
        <v>9121402</v>
      </c>
      <c r="BJ3895">
        <v>9114103</v>
      </c>
      <c r="BK3895">
        <v>9122102</v>
      </c>
      <c r="BL3895">
        <v>9122202</v>
      </c>
      <c r="BM3895">
        <v>9122304</v>
      </c>
      <c r="BN3895">
        <v>9122403</v>
      </c>
      <c r="BO3895">
        <v>9115103</v>
      </c>
    </row>
    <row r="3896" spans="1:67" x14ac:dyDescent="0.15">
      <c r="A3896">
        <v>3895</v>
      </c>
      <c r="B3896" t="s">
        <v>1727</v>
      </c>
      <c r="E3896">
        <f>机器人辅助表!B3896</f>
        <v>33</v>
      </c>
      <c r="F3896">
        <v>1</v>
      </c>
      <c r="G3896">
        <v>58001</v>
      </c>
      <c r="H3896">
        <v>0</v>
      </c>
      <c r="I3896">
        <f>机器人辅助表!H3896</f>
        <v>7642.1655328889119</v>
      </c>
      <c r="J3896">
        <v>2</v>
      </c>
      <c r="K3896">
        <v>4</v>
      </c>
      <c r="L3896">
        <v>1</v>
      </c>
      <c r="M3896" s="2">
        <f>机器人辅助表!C3896</f>
        <v>25498.955905457377</v>
      </c>
      <c r="N3896" s="2">
        <v>2</v>
      </c>
      <c r="O3896" s="2">
        <f>机器人辅助表!D3896</f>
        <v>1598.6336602078604</v>
      </c>
      <c r="P3896" s="2">
        <v>3</v>
      </c>
      <c r="Q3896" s="2">
        <f>机器人辅助表!E3896</f>
        <v>710.5038489812714</v>
      </c>
      <c r="R3896" s="2">
        <v>6</v>
      </c>
      <c r="S3896" s="2">
        <f>机器人辅助表!F3896</f>
        <v>8939.3397999999997</v>
      </c>
      <c r="T3896">
        <v>0</v>
      </c>
      <c r="U3896">
        <v>0</v>
      </c>
      <c r="V3896">
        <v>0</v>
      </c>
      <c r="W3896">
        <v>0</v>
      </c>
      <c r="X3896">
        <v>0</v>
      </c>
      <c r="Y3896">
        <v>0</v>
      </c>
      <c r="Z3896">
        <v>0</v>
      </c>
      <c r="AA3896">
        <v>0</v>
      </c>
      <c r="AB3896">
        <v>0</v>
      </c>
      <c r="AC3896">
        <v>0</v>
      </c>
      <c r="AD3896">
        <v>0</v>
      </c>
      <c r="AE3896">
        <v>0</v>
      </c>
      <c r="AF3896">
        <v>0</v>
      </c>
      <c r="AG3896">
        <v>0</v>
      </c>
      <c r="BD3896">
        <v>11</v>
      </c>
      <c r="BE3896">
        <v>9113102</v>
      </c>
      <c r="BF3896">
        <v>9121103</v>
      </c>
      <c r="BG3896">
        <v>9121203</v>
      </c>
      <c r="BH3896">
        <v>9121304</v>
      </c>
      <c r="BI3896">
        <v>9121403</v>
      </c>
      <c r="BJ3896">
        <v>9114104</v>
      </c>
      <c r="BK3896">
        <v>9122103</v>
      </c>
      <c r="BL3896">
        <v>9122204</v>
      </c>
      <c r="BM3896">
        <v>9122302</v>
      </c>
      <c r="BN3896">
        <v>9122403</v>
      </c>
      <c r="BO3896">
        <v>9115104</v>
      </c>
    </row>
    <row r="3897" spans="1:67" x14ac:dyDescent="0.15">
      <c r="A3897">
        <v>3896</v>
      </c>
      <c r="B3897" t="s">
        <v>1728</v>
      </c>
      <c r="E3897">
        <f>机器人辅助表!B3897</f>
        <v>30</v>
      </c>
      <c r="F3897">
        <v>3</v>
      </c>
      <c r="G3897">
        <v>58201</v>
      </c>
      <c r="H3897">
        <v>0</v>
      </c>
      <c r="I3897">
        <f>机器人辅助表!H3897</f>
        <v>5845.7404714679597</v>
      </c>
      <c r="J3897">
        <v>2</v>
      </c>
      <c r="K3897">
        <v>4</v>
      </c>
      <c r="L3897">
        <v>1</v>
      </c>
      <c r="M3897" s="2">
        <f>机器人辅助表!C3897</f>
        <v>17105.393226596996</v>
      </c>
      <c r="N3897" s="2">
        <v>2</v>
      </c>
      <c r="O3897" s="2">
        <f>机器人辅助表!D3897</f>
        <v>1104.5635088026761</v>
      </c>
      <c r="P3897" s="2">
        <v>3</v>
      </c>
      <c r="Q3897" s="2">
        <f>机器人辅助表!E3897</f>
        <v>490.91711502341161</v>
      </c>
      <c r="R3897" s="2">
        <v>6</v>
      </c>
      <c r="S3897" s="2">
        <f>机器人辅助表!F3897</f>
        <v>7622.8059999999987</v>
      </c>
      <c r="T3897">
        <v>0</v>
      </c>
      <c r="U3897">
        <v>0</v>
      </c>
      <c r="V3897">
        <v>0</v>
      </c>
      <c r="W3897">
        <v>0</v>
      </c>
      <c r="X3897">
        <v>0</v>
      </c>
      <c r="Y3897">
        <v>0</v>
      </c>
      <c r="Z3897">
        <v>0</v>
      </c>
      <c r="AA3897">
        <v>0</v>
      </c>
      <c r="AB3897">
        <v>0</v>
      </c>
      <c r="AC3897">
        <v>0</v>
      </c>
      <c r="AD3897">
        <v>0</v>
      </c>
      <c r="AE3897">
        <v>0</v>
      </c>
      <c r="AF3897">
        <v>0</v>
      </c>
      <c r="AG3897">
        <v>0</v>
      </c>
      <c r="BD3897">
        <v>8</v>
      </c>
      <c r="BE3897">
        <v>9323104</v>
      </c>
      <c r="BF3897">
        <v>9324104</v>
      </c>
      <c r="BG3897">
        <v>9324203</v>
      </c>
      <c r="BH3897">
        <v>9324304</v>
      </c>
      <c r="BI3897">
        <v>9324404</v>
      </c>
      <c r="BJ3897">
        <v>9312102</v>
      </c>
      <c r="BK3897">
        <v>9311103</v>
      </c>
      <c r="BL3897">
        <v>9315102</v>
      </c>
    </row>
    <row r="3898" spans="1:67" x14ac:dyDescent="0.15">
      <c r="A3898">
        <v>3897</v>
      </c>
      <c r="B3898" t="s">
        <v>1729</v>
      </c>
      <c r="E3898">
        <f>机器人辅助表!B3898</f>
        <v>35</v>
      </c>
      <c r="F3898">
        <v>1</v>
      </c>
      <c r="G3898">
        <v>58001</v>
      </c>
      <c r="H3898">
        <v>0</v>
      </c>
      <c r="I3898">
        <f>机器人辅助表!H3898</f>
        <v>4696.3130509773919</v>
      </c>
      <c r="J3898">
        <v>2</v>
      </c>
      <c r="K3898">
        <v>4</v>
      </c>
      <c r="L3898">
        <v>1</v>
      </c>
      <c r="M3898" s="2">
        <f>机器人辅助表!C3898</f>
        <v>16862.33225478261</v>
      </c>
      <c r="N3898" s="2">
        <v>2</v>
      </c>
      <c r="O3898" s="2">
        <f>机器人辅助表!D3898</f>
        <v>1038.2039577391306</v>
      </c>
      <c r="P3898" s="2">
        <v>3</v>
      </c>
      <c r="Q3898" s="2">
        <f>机器人辅助表!E3898</f>
        <v>461.42398121739149</v>
      </c>
      <c r="R3898" s="2">
        <v>6</v>
      </c>
      <c r="S3898" s="2">
        <f>机器人辅助表!F3898</f>
        <v>5116.0969999999998</v>
      </c>
      <c r="T3898">
        <v>0</v>
      </c>
      <c r="U3898">
        <v>0</v>
      </c>
      <c r="V3898">
        <v>0</v>
      </c>
      <c r="W3898">
        <v>0</v>
      </c>
      <c r="X3898">
        <v>0</v>
      </c>
      <c r="Y3898">
        <v>0</v>
      </c>
      <c r="Z3898">
        <v>0</v>
      </c>
      <c r="AA3898">
        <v>0</v>
      </c>
      <c r="AB3898">
        <v>0</v>
      </c>
      <c r="AC3898">
        <v>0</v>
      </c>
      <c r="AD3898">
        <v>0</v>
      </c>
      <c r="AE3898">
        <v>0</v>
      </c>
      <c r="AF3898">
        <v>0</v>
      </c>
      <c r="AG3898">
        <v>0</v>
      </c>
      <c r="BD3898">
        <v>11</v>
      </c>
      <c r="BE3898">
        <v>9113103</v>
      </c>
      <c r="BF3898">
        <v>9121102</v>
      </c>
      <c r="BG3898">
        <v>9121203</v>
      </c>
      <c r="BH3898">
        <v>9121304</v>
      </c>
      <c r="BI3898">
        <v>9121404</v>
      </c>
      <c r="BJ3898">
        <v>9114103</v>
      </c>
      <c r="BK3898">
        <v>9122103</v>
      </c>
      <c r="BL3898">
        <v>9122204</v>
      </c>
      <c r="BM3898">
        <v>9122302</v>
      </c>
      <c r="BN3898">
        <v>9122403</v>
      </c>
      <c r="BO3898">
        <v>9115102</v>
      </c>
    </row>
    <row r="3899" spans="1:67" x14ac:dyDescent="0.15">
      <c r="A3899">
        <v>3898</v>
      </c>
      <c r="B3899" t="s">
        <v>4443</v>
      </c>
      <c r="E3899">
        <f>机器人辅助表!B3899</f>
        <v>19</v>
      </c>
      <c r="F3899">
        <v>2</v>
      </c>
      <c r="G3899">
        <v>58101</v>
      </c>
      <c r="H3899">
        <v>0</v>
      </c>
      <c r="I3899">
        <f>机器人辅助表!H3899</f>
        <v>3038.6717669050436</v>
      </c>
      <c r="J3899">
        <v>2</v>
      </c>
      <c r="K3899">
        <v>4</v>
      </c>
      <c r="L3899">
        <v>1</v>
      </c>
      <c r="M3899" s="2">
        <f>机器人辅助表!C3899</f>
        <v>4616.2811496521736</v>
      </c>
      <c r="N3899" s="2">
        <v>2</v>
      </c>
      <c r="O3899" s="2">
        <f>机器人辅助表!D3899</f>
        <v>398.28908660869575</v>
      </c>
      <c r="P3899" s="2">
        <v>3</v>
      </c>
      <c r="Q3899" s="2">
        <f>机器人辅助表!E3899</f>
        <v>177.01737182608701</v>
      </c>
      <c r="R3899" s="2">
        <v>6</v>
      </c>
      <c r="S3899" s="2">
        <f>机器人辅助表!F3899</f>
        <v>5212.5551999999998</v>
      </c>
      <c r="T3899">
        <v>0</v>
      </c>
      <c r="U3899">
        <v>0</v>
      </c>
      <c r="V3899">
        <v>0</v>
      </c>
      <c r="W3899">
        <v>0</v>
      </c>
      <c r="X3899">
        <v>0</v>
      </c>
      <c r="Y3899">
        <v>0</v>
      </c>
      <c r="Z3899">
        <v>0</v>
      </c>
      <c r="AA3899">
        <v>0</v>
      </c>
      <c r="AB3899">
        <v>0</v>
      </c>
      <c r="AC3899">
        <v>0</v>
      </c>
      <c r="AD3899">
        <v>0</v>
      </c>
      <c r="AE3899">
        <v>0</v>
      </c>
      <c r="AF3899">
        <v>0</v>
      </c>
      <c r="AG3899">
        <v>0</v>
      </c>
      <c r="BD3899">
        <v>11</v>
      </c>
      <c r="BE3899">
        <v>9211104</v>
      </c>
      <c r="BF3899">
        <v>9214103</v>
      </c>
      <c r="BG3899">
        <v>9214203</v>
      </c>
      <c r="BH3899">
        <v>9214303</v>
      </c>
      <c r="BI3899">
        <v>9214402</v>
      </c>
      <c r="BJ3899">
        <v>9222104</v>
      </c>
      <c r="BK3899">
        <v>9223102</v>
      </c>
      <c r="BL3899">
        <v>9223202</v>
      </c>
      <c r="BM3899">
        <v>9223304</v>
      </c>
      <c r="BN3899">
        <v>9223404</v>
      </c>
      <c r="BO3899">
        <v>9215103</v>
      </c>
    </row>
    <row r="3900" spans="1:67" x14ac:dyDescent="0.15">
      <c r="A3900">
        <v>3899</v>
      </c>
      <c r="B3900" t="s">
        <v>1730</v>
      </c>
      <c r="E3900">
        <f>机器人辅助表!B3900</f>
        <v>37</v>
      </c>
      <c r="F3900">
        <v>1</v>
      </c>
      <c r="G3900">
        <v>58001</v>
      </c>
      <c r="H3900">
        <v>0</v>
      </c>
      <c r="I3900">
        <f>机器人辅助表!H3900</f>
        <v>9001.3046798392224</v>
      </c>
      <c r="J3900">
        <v>2</v>
      </c>
      <c r="K3900">
        <v>4</v>
      </c>
      <c r="L3900">
        <v>1</v>
      </c>
      <c r="M3900" s="2">
        <f>机器人辅助表!C3900</f>
        <v>35025.540023994661</v>
      </c>
      <c r="N3900" s="2">
        <v>2</v>
      </c>
      <c r="O3900" s="2">
        <f>机器人辅助表!D3900</f>
        <v>2078.6434312427759</v>
      </c>
      <c r="P3900" s="2">
        <v>3</v>
      </c>
      <c r="Q3900" s="2">
        <f>机器人辅助表!E3900</f>
        <v>923.84152499678942</v>
      </c>
      <c r="R3900" s="2">
        <v>6</v>
      </c>
      <c r="S3900" s="2">
        <f>机器人辅助表!F3900</f>
        <v>9110.5313999999998</v>
      </c>
      <c r="T3900">
        <v>0</v>
      </c>
      <c r="U3900">
        <v>0</v>
      </c>
      <c r="V3900">
        <v>0</v>
      </c>
      <c r="W3900">
        <v>0</v>
      </c>
      <c r="X3900">
        <v>0</v>
      </c>
      <c r="Y3900">
        <v>0</v>
      </c>
      <c r="Z3900">
        <v>0</v>
      </c>
      <c r="AA3900">
        <v>0</v>
      </c>
      <c r="AB3900">
        <v>0</v>
      </c>
      <c r="AC3900">
        <v>0</v>
      </c>
      <c r="AD3900">
        <v>0</v>
      </c>
      <c r="AE3900">
        <v>0</v>
      </c>
      <c r="AF3900">
        <v>0</v>
      </c>
      <c r="AG3900">
        <v>0</v>
      </c>
      <c r="BD3900">
        <v>11</v>
      </c>
      <c r="BE3900">
        <v>9113104</v>
      </c>
      <c r="BF3900">
        <v>9121104</v>
      </c>
      <c r="BG3900">
        <v>9121203</v>
      </c>
      <c r="BH3900">
        <v>9121304</v>
      </c>
      <c r="BI3900">
        <v>9121404</v>
      </c>
      <c r="BJ3900">
        <v>9114103</v>
      </c>
      <c r="BK3900">
        <v>9122104</v>
      </c>
      <c r="BL3900">
        <v>9122202</v>
      </c>
      <c r="BM3900">
        <v>9122303</v>
      </c>
      <c r="BN3900">
        <v>9122402</v>
      </c>
      <c r="BO3900">
        <v>9115103</v>
      </c>
    </row>
    <row r="3901" spans="1:67" x14ac:dyDescent="0.15">
      <c r="A3901">
        <v>3900</v>
      </c>
      <c r="B3901" t="s">
        <v>4444</v>
      </c>
      <c r="E3901">
        <f>机器人辅助表!B3901</f>
        <v>43</v>
      </c>
      <c r="F3901">
        <v>1</v>
      </c>
      <c r="G3901">
        <v>58001</v>
      </c>
      <c r="H3901">
        <v>0</v>
      </c>
      <c r="I3901">
        <f>机器人辅助表!H3901</f>
        <v>14246.904493113567</v>
      </c>
      <c r="J3901">
        <v>2</v>
      </c>
      <c r="K3901">
        <v>4</v>
      </c>
      <c r="L3901">
        <v>1</v>
      </c>
      <c r="M3901" s="2">
        <f>机器人辅助表!C3901</f>
        <v>71049.029927264506</v>
      </c>
      <c r="N3901" s="2">
        <v>2</v>
      </c>
      <c r="O3901" s="2">
        <f>机器人辅助表!D3901</f>
        <v>3606.2872905028103</v>
      </c>
      <c r="P3901" s="2">
        <v>3</v>
      </c>
      <c r="Q3901" s="2">
        <f>机器人辅助表!E3901</f>
        <v>1602.7943513345826</v>
      </c>
      <c r="R3901" s="2">
        <v>6</v>
      </c>
      <c r="S3901" s="2">
        <f>机器人辅助表!F3901</f>
        <v>11239.345799999999</v>
      </c>
      <c r="T3901">
        <v>0</v>
      </c>
      <c r="U3901">
        <v>0</v>
      </c>
      <c r="V3901">
        <v>0</v>
      </c>
      <c r="W3901">
        <v>0</v>
      </c>
      <c r="X3901">
        <v>0</v>
      </c>
      <c r="Y3901">
        <v>0</v>
      </c>
      <c r="Z3901">
        <v>0</v>
      </c>
      <c r="AA3901">
        <v>0</v>
      </c>
      <c r="AB3901">
        <v>0</v>
      </c>
      <c r="AC3901">
        <v>0</v>
      </c>
      <c r="AD3901">
        <v>0</v>
      </c>
      <c r="AE3901">
        <v>0</v>
      </c>
      <c r="AF3901">
        <v>0</v>
      </c>
      <c r="AG3901">
        <v>0</v>
      </c>
      <c r="BD3901">
        <v>11</v>
      </c>
      <c r="BE3901">
        <v>9113104</v>
      </c>
      <c r="BF3901">
        <v>9121103</v>
      </c>
      <c r="BG3901">
        <v>9121202</v>
      </c>
      <c r="BH3901">
        <v>9121302</v>
      </c>
      <c r="BI3901">
        <v>9121403</v>
      </c>
      <c r="BJ3901">
        <v>9114104</v>
      </c>
      <c r="BK3901">
        <v>9122104</v>
      </c>
      <c r="BL3901">
        <v>9122203</v>
      </c>
      <c r="BM3901">
        <v>9122303</v>
      </c>
      <c r="BN3901">
        <v>9122403</v>
      </c>
      <c r="BO3901">
        <v>9115103</v>
      </c>
    </row>
    <row r="3902" spans="1:67" x14ac:dyDescent="0.15">
      <c r="A3902">
        <v>3901</v>
      </c>
      <c r="B3902" t="s">
        <v>4445</v>
      </c>
      <c r="E3902">
        <f>机器人辅助表!B3902</f>
        <v>24</v>
      </c>
      <c r="F3902">
        <v>2</v>
      </c>
      <c r="G3902">
        <v>58101</v>
      </c>
      <c r="H3902">
        <v>0</v>
      </c>
      <c r="I3902">
        <f>机器人辅助表!H3902</f>
        <v>2027.7676621690434</v>
      </c>
      <c r="J3902">
        <v>2</v>
      </c>
      <c r="K3902">
        <v>4</v>
      </c>
      <c r="L3902">
        <v>1</v>
      </c>
      <c r="M3902" s="2">
        <f>机器人辅助表!C3902</f>
        <v>4223.2280806956533</v>
      </c>
      <c r="N3902" s="2">
        <v>2</v>
      </c>
      <c r="O3902" s="2">
        <f>机器人辅助表!D3902</f>
        <v>316.08359855518398</v>
      </c>
      <c r="P3902" s="2">
        <v>3</v>
      </c>
      <c r="Q3902" s="2">
        <f>机器人辅助表!E3902</f>
        <v>140.48159935785952</v>
      </c>
      <c r="R3902" s="2">
        <v>6</v>
      </c>
      <c r="S3902" s="2">
        <f>机器人辅助表!F3902</f>
        <v>3130.3296</v>
      </c>
      <c r="T3902">
        <v>0</v>
      </c>
      <c r="U3902">
        <v>0</v>
      </c>
      <c r="V3902">
        <v>0</v>
      </c>
      <c r="W3902">
        <v>0</v>
      </c>
      <c r="X3902">
        <v>0</v>
      </c>
      <c r="Y3902">
        <v>0</v>
      </c>
      <c r="Z3902">
        <v>0</v>
      </c>
      <c r="AA3902">
        <v>0</v>
      </c>
      <c r="AB3902">
        <v>0</v>
      </c>
      <c r="AC3902">
        <v>0</v>
      </c>
      <c r="AD3902">
        <v>0</v>
      </c>
      <c r="AE3902">
        <v>0</v>
      </c>
      <c r="AF3902">
        <v>0</v>
      </c>
      <c r="AG3902">
        <v>0</v>
      </c>
      <c r="BD3902">
        <v>11</v>
      </c>
      <c r="BE3902">
        <v>9211103</v>
      </c>
      <c r="BF3902">
        <v>9214103</v>
      </c>
      <c r="BG3902">
        <v>9214203</v>
      </c>
      <c r="BH3902">
        <v>9214304</v>
      </c>
      <c r="BI3902">
        <v>9214402</v>
      </c>
      <c r="BJ3902">
        <v>9222104</v>
      </c>
      <c r="BK3902">
        <v>9223104</v>
      </c>
      <c r="BL3902">
        <v>9223203</v>
      </c>
      <c r="BM3902">
        <v>9223304</v>
      </c>
      <c r="BN3902">
        <v>9223403</v>
      </c>
      <c r="BO3902">
        <v>9215103</v>
      </c>
    </row>
    <row r="3903" spans="1:67" x14ac:dyDescent="0.15">
      <c r="A3903">
        <v>3902</v>
      </c>
      <c r="B3903" t="s">
        <v>1731</v>
      </c>
      <c r="E3903">
        <f>机器人辅助表!B3903</f>
        <v>25</v>
      </c>
      <c r="F3903">
        <v>3</v>
      </c>
      <c r="G3903">
        <v>58201</v>
      </c>
      <c r="H3903">
        <v>0</v>
      </c>
      <c r="I3903">
        <f>机器人辅助表!H3903</f>
        <v>3100.9673934782618</v>
      </c>
      <c r="J3903">
        <v>2</v>
      </c>
      <c r="K3903">
        <v>4</v>
      </c>
      <c r="L3903">
        <v>1</v>
      </c>
      <c r="M3903" s="2">
        <f>机器人辅助表!C3903</f>
        <v>6849.3708423913067</v>
      </c>
      <c r="N3903" s="2">
        <v>2</v>
      </c>
      <c r="O3903" s="2">
        <f>机器人辅助表!D3903</f>
        <v>499.39716521739155</v>
      </c>
      <c r="P3903" s="2">
        <v>3</v>
      </c>
      <c r="Q3903" s="2">
        <f>机器人辅助表!E3903</f>
        <v>221.95429565217401</v>
      </c>
      <c r="R3903" s="2">
        <v>6</v>
      </c>
      <c r="S3903" s="2">
        <f>机器人辅助表!F3903</f>
        <v>4672.9800000000005</v>
      </c>
      <c r="T3903">
        <v>0</v>
      </c>
      <c r="U3903">
        <v>0</v>
      </c>
      <c r="V3903">
        <v>0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  <c r="AF3903">
        <v>0</v>
      </c>
      <c r="AG3903">
        <v>0</v>
      </c>
      <c r="BD3903">
        <v>8</v>
      </c>
      <c r="BE3903">
        <v>9323103</v>
      </c>
      <c r="BF3903">
        <v>9324103</v>
      </c>
      <c r="BG3903">
        <v>9324202</v>
      </c>
      <c r="BH3903">
        <v>9324303</v>
      </c>
      <c r="BI3903">
        <v>9324403</v>
      </c>
      <c r="BJ3903">
        <v>9312102</v>
      </c>
      <c r="BK3903">
        <v>9311102</v>
      </c>
      <c r="BL3903">
        <v>9315104</v>
      </c>
    </row>
    <row r="3904" spans="1:67" x14ac:dyDescent="0.15">
      <c r="A3904">
        <v>3903</v>
      </c>
      <c r="B3904" t="s">
        <v>4446</v>
      </c>
      <c r="E3904">
        <f>机器人辅助表!B3904</f>
        <v>50</v>
      </c>
      <c r="F3904">
        <v>3</v>
      </c>
      <c r="G3904">
        <v>58201</v>
      </c>
      <c r="H3904">
        <v>0</v>
      </c>
      <c r="I3904">
        <f>机器人辅助表!H3904</f>
        <v>18253.521897370443</v>
      </c>
      <c r="J3904">
        <v>2</v>
      </c>
      <c r="K3904">
        <v>4</v>
      </c>
      <c r="L3904">
        <v>1</v>
      </c>
      <c r="M3904" s="2">
        <f>机器人辅助表!C3904</f>
        <v>112794.16827130441</v>
      </c>
      <c r="N3904" s="2">
        <v>2</v>
      </c>
      <c r="O3904" s="2">
        <f>机器人辅助表!D3904</f>
        <v>4880.5168963545175</v>
      </c>
      <c r="P3904" s="2">
        <v>3</v>
      </c>
      <c r="Q3904" s="2">
        <f>机器人辅助表!E3904</f>
        <v>2169.1186206020079</v>
      </c>
      <c r="R3904" s="2">
        <v>6</v>
      </c>
      <c r="S3904" s="2">
        <f>机器人辅助表!F3904</f>
        <v>10734.9</v>
      </c>
      <c r="T3904">
        <v>0</v>
      </c>
      <c r="U3904">
        <v>0</v>
      </c>
      <c r="V3904">
        <v>0</v>
      </c>
      <c r="W3904">
        <v>0</v>
      </c>
      <c r="X3904">
        <v>0</v>
      </c>
      <c r="Y3904">
        <v>0</v>
      </c>
      <c r="Z3904">
        <v>0</v>
      </c>
      <c r="AA3904">
        <v>0</v>
      </c>
      <c r="AB3904">
        <v>0</v>
      </c>
      <c r="AC3904">
        <v>0</v>
      </c>
      <c r="AD3904">
        <v>0</v>
      </c>
      <c r="AE3904">
        <v>0</v>
      </c>
      <c r="AF3904">
        <v>0</v>
      </c>
      <c r="AG3904">
        <v>0</v>
      </c>
      <c r="BD3904">
        <v>8</v>
      </c>
      <c r="BE3904">
        <v>9323102</v>
      </c>
      <c r="BF3904">
        <v>9324104</v>
      </c>
      <c r="BG3904">
        <v>9324202</v>
      </c>
      <c r="BH3904">
        <v>9324302</v>
      </c>
      <c r="BI3904">
        <v>9324402</v>
      </c>
      <c r="BJ3904">
        <v>9312103</v>
      </c>
      <c r="BK3904">
        <v>9311104</v>
      </c>
      <c r="BL3904">
        <v>9315102</v>
      </c>
    </row>
    <row r="3905" spans="1:67" x14ac:dyDescent="0.15">
      <c r="A3905">
        <v>3904</v>
      </c>
      <c r="B3905" t="s">
        <v>1732</v>
      </c>
      <c r="E3905">
        <f>机器人辅助表!B3905</f>
        <v>30</v>
      </c>
      <c r="F3905">
        <v>3</v>
      </c>
      <c r="G3905">
        <v>58201</v>
      </c>
      <c r="H3905">
        <v>0</v>
      </c>
      <c r="I3905">
        <f>机器人辅助表!H3905</f>
        <v>6246.1336544452179</v>
      </c>
      <c r="J3905">
        <v>2</v>
      </c>
      <c r="K3905">
        <v>4</v>
      </c>
      <c r="L3905">
        <v>1</v>
      </c>
      <c r="M3905" s="2">
        <f>机器人辅助表!C3905</f>
        <v>18276.995502391313</v>
      </c>
      <c r="N3905" s="2">
        <v>2</v>
      </c>
      <c r="O3905" s="2">
        <f>机器人辅助表!D3905</f>
        <v>1180.2185436521747</v>
      </c>
      <c r="P3905" s="2">
        <v>3</v>
      </c>
      <c r="Q3905" s="2">
        <f>机器人辅助表!E3905</f>
        <v>524.54157495652203</v>
      </c>
      <c r="R3905" s="2">
        <v>6</v>
      </c>
      <c r="S3905" s="2">
        <f>机器人辅助表!F3905</f>
        <v>8144.9159999999993</v>
      </c>
      <c r="T3905">
        <v>0</v>
      </c>
      <c r="U3905">
        <v>0</v>
      </c>
      <c r="V3905">
        <v>0</v>
      </c>
      <c r="W3905">
        <v>0</v>
      </c>
      <c r="X3905">
        <v>0</v>
      </c>
      <c r="Y3905">
        <v>0</v>
      </c>
      <c r="Z3905">
        <v>0</v>
      </c>
      <c r="AA3905">
        <v>0</v>
      </c>
      <c r="AB3905">
        <v>0</v>
      </c>
      <c r="AC3905">
        <v>0</v>
      </c>
      <c r="AD3905">
        <v>0</v>
      </c>
      <c r="AE3905">
        <v>0</v>
      </c>
      <c r="AF3905">
        <v>0</v>
      </c>
      <c r="AG3905">
        <v>0</v>
      </c>
      <c r="BD3905">
        <v>8</v>
      </c>
      <c r="BE3905">
        <v>9323103</v>
      </c>
      <c r="BF3905">
        <v>9324104</v>
      </c>
      <c r="BG3905">
        <v>9324202</v>
      </c>
      <c r="BH3905">
        <v>9324302</v>
      </c>
      <c r="BI3905">
        <v>9324403</v>
      </c>
      <c r="BJ3905">
        <v>9312104</v>
      </c>
      <c r="BK3905">
        <v>9311104</v>
      </c>
      <c r="BL3905">
        <v>9315102</v>
      </c>
    </row>
    <row r="3906" spans="1:67" x14ac:dyDescent="0.15">
      <c r="A3906">
        <v>3905</v>
      </c>
      <c r="B3906" t="s">
        <v>4447</v>
      </c>
      <c r="E3906">
        <f>机器人辅助表!B3906</f>
        <v>43</v>
      </c>
      <c r="F3906">
        <v>2</v>
      </c>
      <c r="G3906">
        <v>58101</v>
      </c>
      <c r="H3906">
        <v>0</v>
      </c>
      <c r="I3906">
        <f>机器人辅助表!H3906</f>
        <v>6852.9414017508298</v>
      </c>
      <c r="J3906">
        <v>2</v>
      </c>
      <c r="K3906">
        <v>4</v>
      </c>
      <c r="L3906">
        <v>1</v>
      </c>
      <c r="M3906" s="2">
        <f>机器人辅助表!C3906</f>
        <v>34175.48274982343</v>
      </c>
      <c r="N3906" s="2">
        <v>2</v>
      </c>
      <c r="O3906" s="2">
        <f>机器人辅助表!D3906</f>
        <v>1734.6698359380605</v>
      </c>
      <c r="P3906" s="2">
        <v>3</v>
      </c>
      <c r="Q3906" s="2">
        <f>机器人辅助表!E3906</f>
        <v>770.96437152802707</v>
      </c>
      <c r="R3906" s="2">
        <v>6</v>
      </c>
      <c r="S3906" s="2">
        <f>机器人辅助表!F3906</f>
        <v>5406.2675999999992</v>
      </c>
      <c r="T3906">
        <v>0</v>
      </c>
      <c r="U3906">
        <v>0</v>
      </c>
      <c r="V3906">
        <v>0</v>
      </c>
      <c r="W3906">
        <v>0</v>
      </c>
      <c r="X3906">
        <v>0</v>
      </c>
      <c r="Y3906">
        <v>0</v>
      </c>
      <c r="Z3906">
        <v>0</v>
      </c>
      <c r="AA3906">
        <v>0</v>
      </c>
      <c r="AB3906">
        <v>0</v>
      </c>
      <c r="AC3906">
        <v>0</v>
      </c>
      <c r="AD3906">
        <v>0</v>
      </c>
      <c r="AE3906">
        <v>0</v>
      </c>
      <c r="AF3906">
        <v>0</v>
      </c>
      <c r="AG3906">
        <v>0</v>
      </c>
      <c r="BD3906">
        <v>11</v>
      </c>
      <c r="BE3906">
        <v>9211102</v>
      </c>
      <c r="BF3906">
        <v>9214103</v>
      </c>
      <c r="BG3906">
        <v>9214203</v>
      </c>
      <c r="BH3906">
        <v>9214303</v>
      </c>
      <c r="BI3906">
        <v>9214403</v>
      </c>
      <c r="BJ3906">
        <v>9222104</v>
      </c>
      <c r="BK3906">
        <v>9223103</v>
      </c>
      <c r="BL3906">
        <v>9223204</v>
      </c>
      <c r="BM3906">
        <v>9223302</v>
      </c>
      <c r="BN3906">
        <v>9223404</v>
      </c>
      <c r="BO3906">
        <v>9215102</v>
      </c>
    </row>
    <row r="3907" spans="1:67" x14ac:dyDescent="0.15">
      <c r="A3907">
        <v>3906</v>
      </c>
      <c r="B3907" t="s">
        <v>4448</v>
      </c>
      <c r="E3907">
        <f>机器人辅助表!B3907</f>
        <v>27</v>
      </c>
      <c r="F3907">
        <v>2</v>
      </c>
      <c r="G3907">
        <v>58101</v>
      </c>
      <c r="H3907">
        <v>0</v>
      </c>
      <c r="I3907">
        <f>机器人辅助表!H3907</f>
        <v>3764.827393084126</v>
      </c>
      <c r="J3907">
        <v>2</v>
      </c>
      <c r="K3907">
        <v>4</v>
      </c>
      <c r="L3907">
        <v>1</v>
      </c>
      <c r="M3907" s="2">
        <f>机器人辅助表!C3907</f>
        <v>9386.4619773685663</v>
      </c>
      <c r="N3907" s="2">
        <v>2</v>
      </c>
      <c r="O3907" s="2">
        <f>机器人辅助表!D3907</f>
        <v>650.77059448294335</v>
      </c>
      <c r="P3907" s="2">
        <v>3</v>
      </c>
      <c r="Q3907" s="2">
        <f>机器人辅助表!E3907</f>
        <v>289.23137532575265</v>
      </c>
      <c r="R3907" s="2">
        <v>6</v>
      </c>
      <c r="S3907" s="2">
        <f>机器人辅助表!F3907</f>
        <v>5358.5167999999994</v>
      </c>
      <c r="T3907">
        <v>0</v>
      </c>
      <c r="U3907">
        <v>0</v>
      </c>
      <c r="V3907">
        <v>0</v>
      </c>
      <c r="W3907">
        <v>0</v>
      </c>
      <c r="X3907">
        <v>0</v>
      </c>
      <c r="Y3907">
        <v>0</v>
      </c>
      <c r="Z3907">
        <v>0</v>
      </c>
      <c r="AA3907">
        <v>0</v>
      </c>
      <c r="AB3907">
        <v>0</v>
      </c>
      <c r="AC3907">
        <v>0</v>
      </c>
      <c r="AD3907">
        <v>0</v>
      </c>
      <c r="AE3907">
        <v>0</v>
      </c>
      <c r="AF3907">
        <v>0</v>
      </c>
      <c r="AG3907">
        <v>0</v>
      </c>
      <c r="BD3907">
        <v>11</v>
      </c>
      <c r="BE3907">
        <v>9211103</v>
      </c>
      <c r="BF3907">
        <v>9214103</v>
      </c>
      <c r="BG3907">
        <v>9214203</v>
      </c>
      <c r="BH3907">
        <v>9214304</v>
      </c>
      <c r="BI3907">
        <v>9214403</v>
      </c>
      <c r="BJ3907">
        <v>9222102</v>
      </c>
      <c r="BK3907">
        <v>9223104</v>
      </c>
      <c r="BL3907">
        <v>9223204</v>
      </c>
      <c r="BM3907">
        <v>9223304</v>
      </c>
      <c r="BN3907">
        <v>9223402</v>
      </c>
      <c r="BO3907">
        <v>9215103</v>
      </c>
    </row>
    <row r="3908" spans="1:67" x14ac:dyDescent="0.15">
      <c r="A3908">
        <v>3907</v>
      </c>
      <c r="B3908" t="s">
        <v>1733</v>
      </c>
      <c r="E3908">
        <f>机器人辅助表!B3908</f>
        <v>22</v>
      </c>
      <c r="F3908">
        <v>2</v>
      </c>
      <c r="G3908">
        <v>58101</v>
      </c>
      <c r="H3908">
        <v>0</v>
      </c>
      <c r="I3908">
        <f>机器人辅助表!H3908</f>
        <v>2151.0135369516524</v>
      </c>
      <c r="J3908">
        <v>2</v>
      </c>
      <c r="K3908">
        <v>4</v>
      </c>
      <c r="L3908">
        <v>1</v>
      </c>
      <c r="M3908" s="2">
        <f>机器人辅助表!C3908</f>
        <v>3933.4324633043479</v>
      </c>
      <c r="N3908" s="2">
        <v>2</v>
      </c>
      <c r="O3908" s="2">
        <f>机器人辅助表!D3908</f>
        <v>310.87501356521744</v>
      </c>
      <c r="P3908" s="2">
        <v>3</v>
      </c>
      <c r="Q3908" s="2">
        <f>机器人辅助表!E3908</f>
        <v>138.16667269565221</v>
      </c>
      <c r="R3908" s="2">
        <v>6</v>
      </c>
      <c r="S3908" s="2">
        <f>机器人辅助表!F3908</f>
        <v>3488.6243999999997</v>
      </c>
      <c r="T3908">
        <v>0</v>
      </c>
      <c r="U3908">
        <v>0</v>
      </c>
      <c r="V3908">
        <v>0</v>
      </c>
      <c r="W3908">
        <v>0</v>
      </c>
      <c r="X3908">
        <v>0</v>
      </c>
      <c r="Y3908">
        <v>0</v>
      </c>
      <c r="Z3908">
        <v>0</v>
      </c>
      <c r="AA3908">
        <v>0</v>
      </c>
      <c r="AB3908">
        <v>0</v>
      </c>
      <c r="AC3908">
        <v>0</v>
      </c>
      <c r="AD3908">
        <v>0</v>
      </c>
      <c r="AE3908">
        <v>0</v>
      </c>
      <c r="AF3908">
        <v>0</v>
      </c>
      <c r="AG3908">
        <v>0</v>
      </c>
      <c r="BD3908">
        <v>11</v>
      </c>
      <c r="BE3908">
        <v>9211103</v>
      </c>
      <c r="BF3908">
        <v>9214102</v>
      </c>
      <c r="BG3908">
        <v>9214203</v>
      </c>
      <c r="BH3908">
        <v>9214303</v>
      </c>
      <c r="BI3908">
        <v>9214404</v>
      </c>
      <c r="BJ3908">
        <v>9222103</v>
      </c>
      <c r="BK3908">
        <v>9223104</v>
      </c>
      <c r="BL3908">
        <v>9223202</v>
      </c>
      <c r="BM3908">
        <v>9223304</v>
      </c>
      <c r="BN3908">
        <v>9223402</v>
      </c>
      <c r="BO3908">
        <v>9215104</v>
      </c>
    </row>
    <row r="3909" spans="1:67" x14ac:dyDescent="0.15">
      <c r="A3909">
        <v>3908</v>
      </c>
      <c r="B3909" t="s">
        <v>1734</v>
      </c>
      <c r="E3909">
        <f>机器人辅助表!B3909</f>
        <v>24</v>
      </c>
      <c r="F3909">
        <v>2</v>
      </c>
      <c r="G3909">
        <v>58101</v>
      </c>
      <c r="H3909">
        <v>0</v>
      </c>
      <c r="I3909">
        <f>机器人辅助表!H3909</f>
        <v>2985.32461374887</v>
      </c>
      <c r="J3909">
        <v>2</v>
      </c>
      <c r="K3909">
        <v>4</v>
      </c>
      <c r="L3909">
        <v>1</v>
      </c>
      <c r="M3909" s="2">
        <f>机器人辅助表!C3909</f>
        <v>6217.5302299130453</v>
      </c>
      <c r="N3909" s="2">
        <v>2</v>
      </c>
      <c r="O3909" s="2">
        <f>机器人辅助表!D3909</f>
        <v>465.34529787290984</v>
      </c>
      <c r="P3909" s="2">
        <v>3</v>
      </c>
      <c r="Q3909" s="2">
        <f>机器人辅助表!E3909</f>
        <v>206.82013238795989</v>
      </c>
      <c r="R3909" s="2">
        <v>6</v>
      </c>
      <c r="S3909" s="2">
        <f>机器人辅助表!F3909</f>
        <v>4608.5408000000007</v>
      </c>
      <c r="T3909">
        <v>0</v>
      </c>
      <c r="U3909">
        <v>0</v>
      </c>
      <c r="V3909">
        <v>0</v>
      </c>
      <c r="W3909">
        <v>0</v>
      </c>
      <c r="X3909">
        <v>0</v>
      </c>
      <c r="Y3909">
        <v>0</v>
      </c>
      <c r="Z3909">
        <v>0</v>
      </c>
      <c r="AA3909">
        <v>0</v>
      </c>
      <c r="AB3909">
        <v>0</v>
      </c>
      <c r="AC3909">
        <v>0</v>
      </c>
      <c r="AD3909">
        <v>0</v>
      </c>
      <c r="AE3909">
        <v>0</v>
      </c>
      <c r="AF3909">
        <v>0</v>
      </c>
      <c r="AG3909">
        <v>0</v>
      </c>
      <c r="BD3909">
        <v>11</v>
      </c>
      <c r="BE3909">
        <v>9211104</v>
      </c>
      <c r="BF3909">
        <v>9214103</v>
      </c>
      <c r="BG3909">
        <v>9214204</v>
      </c>
      <c r="BH3909">
        <v>9214304</v>
      </c>
      <c r="BI3909">
        <v>9214404</v>
      </c>
      <c r="BJ3909">
        <v>9222104</v>
      </c>
      <c r="BK3909">
        <v>9223103</v>
      </c>
      <c r="BL3909">
        <v>9223203</v>
      </c>
      <c r="BM3909">
        <v>9223304</v>
      </c>
      <c r="BN3909">
        <v>9223404</v>
      </c>
      <c r="BO3909">
        <v>9215103</v>
      </c>
    </row>
    <row r="3910" spans="1:67" x14ac:dyDescent="0.15">
      <c r="A3910">
        <v>3909</v>
      </c>
      <c r="B3910" t="s">
        <v>4449</v>
      </c>
      <c r="E3910">
        <f>机器人辅助表!B3910</f>
        <v>44</v>
      </c>
      <c r="F3910">
        <v>1</v>
      </c>
      <c r="G3910">
        <v>58001</v>
      </c>
      <c r="H3910">
        <v>0</v>
      </c>
      <c r="I3910">
        <f>机器人辅助表!H3910</f>
        <v>10751.734816442897</v>
      </c>
      <c r="J3910">
        <v>2</v>
      </c>
      <c r="K3910">
        <v>4</v>
      </c>
      <c r="L3910">
        <v>1</v>
      </c>
      <c r="M3910" s="2">
        <f>机器人辅助表!C3910</f>
        <v>55532.452436125554</v>
      </c>
      <c r="N3910" s="2">
        <v>2</v>
      </c>
      <c r="O3910" s="2">
        <f>机器人辅助表!D3910</f>
        <v>2751.3853284858869</v>
      </c>
      <c r="P3910" s="2">
        <v>3</v>
      </c>
      <c r="Q3910" s="2">
        <f>机器人辅助表!E3910</f>
        <v>1222.8379237715055</v>
      </c>
      <c r="R3910" s="2">
        <v>6</v>
      </c>
      <c r="S3910" s="2">
        <f>机器人辅助表!F3910</f>
        <v>8130.1696000000011</v>
      </c>
      <c r="T3910">
        <v>0</v>
      </c>
      <c r="U3910">
        <v>0</v>
      </c>
      <c r="V3910">
        <v>0</v>
      </c>
      <c r="W3910">
        <v>0</v>
      </c>
      <c r="X3910">
        <v>0</v>
      </c>
      <c r="Y3910">
        <v>0</v>
      </c>
      <c r="Z3910">
        <v>0</v>
      </c>
      <c r="AA3910">
        <v>0</v>
      </c>
      <c r="AB3910">
        <v>0</v>
      </c>
      <c r="AC3910">
        <v>0</v>
      </c>
      <c r="AD3910">
        <v>0</v>
      </c>
      <c r="AE3910">
        <v>0</v>
      </c>
      <c r="AF3910">
        <v>0</v>
      </c>
      <c r="AG3910">
        <v>0</v>
      </c>
      <c r="BD3910">
        <v>11</v>
      </c>
      <c r="BE3910">
        <v>9113102</v>
      </c>
      <c r="BF3910">
        <v>9121103</v>
      </c>
      <c r="BG3910">
        <v>9121203</v>
      </c>
      <c r="BH3910">
        <v>9121303</v>
      </c>
      <c r="BI3910">
        <v>9121404</v>
      </c>
      <c r="BJ3910">
        <v>9114102</v>
      </c>
      <c r="BK3910">
        <v>9122104</v>
      </c>
      <c r="BL3910">
        <v>9122202</v>
      </c>
      <c r="BM3910">
        <v>9122304</v>
      </c>
      <c r="BN3910">
        <v>9122402</v>
      </c>
      <c r="BO3910">
        <v>9115104</v>
      </c>
    </row>
    <row r="3911" spans="1:67" x14ac:dyDescent="0.15">
      <c r="A3911">
        <v>3910</v>
      </c>
      <c r="B3911" t="s">
        <v>4450</v>
      </c>
      <c r="E3911">
        <f>机器人辅助表!B3911</f>
        <v>30</v>
      </c>
      <c r="F3911">
        <v>1</v>
      </c>
      <c r="G3911">
        <v>58001</v>
      </c>
      <c r="H3911">
        <v>0</v>
      </c>
      <c r="I3911">
        <f>机器人辅助表!H3911</f>
        <v>5285.1900152998005</v>
      </c>
      <c r="J3911">
        <v>2</v>
      </c>
      <c r="K3911">
        <v>4</v>
      </c>
      <c r="L3911">
        <v>1</v>
      </c>
      <c r="M3911" s="2">
        <f>机器人辅助表!C3911</f>
        <v>15465.150040484958</v>
      </c>
      <c r="N3911" s="2">
        <v>2</v>
      </c>
      <c r="O3911" s="2">
        <f>机器人辅助表!D3911</f>
        <v>998.6464600133786</v>
      </c>
      <c r="P3911" s="2">
        <v>3</v>
      </c>
      <c r="Q3911" s="2">
        <f>机器人辅助表!E3911</f>
        <v>443.84287111705714</v>
      </c>
      <c r="R3911" s="2">
        <v>6</v>
      </c>
      <c r="S3911" s="2">
        <f>机器人辅助表!F3911</f>
        <v>6891.8519999999999</v>
      </c>
      <c r="T3911">
        <v>0</v>
      </c>
      <c r="U3911">
        <v>0</v>
      </c>
      <c r="V3911">
        <v>0</v>
      </c>
      <c r="W3911">
        <v>0</v>
      </c>
      <c r="X3911">
        <v>0</v>
      </c>
      <c r="Y3911">
        <v>0</v>
      </c>
      <c r="Z3911">
        <v>0</v>
      </c>
      <c r="AA3911">
        <v>0</v>
      </c>
      <c r="AB3911">
        <v>0</v>
      </c>
      <c r="AC3911">
        <v>0</v>
      </c>
      <c r="AD3911">
        <v>0</v>
      </c>
      <c r="AE3911">
        <v>0</v>
      </c>
      <c r="AF3911">
        <v>0</v>
      </c>
      <c r="AG3911">
        <v>0</v>
      </c>
      <c r="BD3911">
        <v>11</v>
      </c>
      <c r="BE3911">
        <v>9113102</v>
      </c>
      <c r="BF3911">
        <v>9121104</v>
      </c>
      <c r="BG3911">
        <v>9121204</v>
      </c>
      <c r="BH3911">
        <v>9121304</v>
      </c>
      <c r="BI3911">
        <v>9121402</v>
      </c>
      <c r="BJ3911">
        <v>9114102</v>
      </c>
      <c r="BK3911">
        <v>9122104</v>
      </c>
      <c r="BL3911">
        <v>9122204</v>
      </c>
      <c r="BM3911">
        <v>9122304</v>
      </c>
      <c r="BN3911">
        <v>9122403</v>
      </c>
      <c r="BO3911">
        <v>9115103</v>
      </c>
    </row>
    <row r="3912" spans="1:67" x14ac:dyDescent="0.15">
      <c r="A3912">
        <v>3911</v>
      </c>
      <c r="B3912" t="s">
        <v>4451</v>
      </c>
      <c r="E3912">
        <f>机器人辅助表!B3912</f>
        <v>33</v>
      </c>
      <c r="F3912">
        <v>2</v>
      </c>
      <c r="G3912">
        <v>58101</v>
      </c>
      <c r="H3912">
        <v>0</v>
      </c>
      <c r="I3912">
        <f>机器人辅助表!H3912</f>
        <v>3869.4509027285631</v>
      </c>
      <c r="J3912">
        <v>2</v>
      </c>
      <c r="K3912">
        <v>4</v>
      </c>
      <c r="L3912">
        <v>1</v>
      </c>
      <c r="M3912" s="2">
        <f>机器人辅助表!C3912</f>
        <v>12910.863749598671</v>
      </c>
      <c r="N3912" s="2">
        <v>2</v>
      </c>
      <c r="O3912" s="2">
        <f>机器人辅助表!D3912</f>
        <v>809.43476466220784</v>
      </c>
      <c r="P3912" s="2">
        <v>3</v>
      </c>
      <c r="Q3912" s="2">
        <f>机器人辅助表!E3912</f>
        <v>359.74878429431465</v>
      </c>
      <c r="R3912" s="2">
        <v>6</v>
      </c>
      <c r="S3912" s="2">
        <f>机器人辅助表!F3912</f>
        <v>4526.2479999999996</v>
      </c>
      <c r="T3912">
        <v>0</v>
      </c>
      <c r="U3912">
        <v>0</v>
      </c>
      <c r="V3912">
        <v>0</v>
      </c>
      <c r="W3912">
        <v>0</v>
      </c>
      <c r="X3912">
        <v>0</v>
      </c>
      <c r="Y3912">
        <v>0</v>
      </c>
      <c r="Z3912">
        <v>0</v>
      </c>
      <c r="AA3912">
        <v>0</v>
      </c>
      <c r="AB3912">
        <v>0</v>
      </c>
      <c r="AC3912">
        <v>0</v>
      </c>
      <c r="AD3912">
        <v>0</v>
      </c>
      <c r="AE3912">
        <v>0</v>
      </c>
      <c r="AF3912">
        <v>0</v>
      </c>
      <c r="AG3912">
        <v>0</v>
      </c>
      <c r="BD3912">
        <v>11</v>
      </c>
      <c r="BE3912">
        <v>9211104</v>
      </c>
      <c r="BF3912">
        <v>9214104</v>
      </c>
      <c r="BG3912">
        <v>9214202</v>
      </c>
      <c r="BH3912">
        <v>9214303</v>
      </c>
      <c r="BI3912">
        <v>9214402</v>
      </c>
      <c r="BJ3912">
        <v>9222104</v>
      </c>
      <c r="BK3912">
        <v>9223102</v>
      </c>
      <c r="BL3912">
        <v>9223204</v>
      </c>
      <c r="BM3912">
        <v>9223302</v>
      </c>
      <c r="BN3912">
        <v>9223403</v>
      </c>
      <c r="BO3912">
        <v>9215104</v>
      </c>
    </row>
    <row r="3913" spans="1:67" x14ac:dyDescent="0.15">
      <c r="A3913">
        <v>3912</v>
      </c>
      <c r="B3913" t="s">
        <v>1735</v>
      </c>
      <c r="E3913">
        <f>机器人辅助表!B3913</f>
        <v>22</v>
      </c>
      <c r="F3913">
        <v>3</v>
      </c>
      <c r="G3913">
        <v>58201</v>
      </c>
      <c r="H3913">
        <v>0</v>
      </c>
      <c r="I3913">
        <f>机器人辅助表!H3913</f>
        <v>1750.8249719373914</v>
      </c>
      <c r="J3913">
        <v>2</v>
      </c>
      <c r="K3913">
        <v>4</v>
      </c>
      <c r="L3913">
        <v>1</v>
      </c>
      <c r="M3913" s="2">
        <f>机器人辅助表!C3913</f>
        <v>3201.6310747826087</v>
      </c>
      <c r="N3913" s="2">
        <v>2</v>
      </c>
      <c r="O3913" s="2">
        <f>机器人辅助表!D3913</f>
        <v>253.03780173913046</v>
      </c>
      <c r="P3913" s="2">
        <v>3</v>
      </c>
      <c r="Q3913" s="2">
        <f>机器人辅助表!E3913</f>
        <v>112.46124521739132</v>
      </c>
      <c r="R3913" s="2">
        <v>6</v>
      </c>
      <c r="S3913" s="2">
        <f>机器人辅助表!F3913</f>
        <v>2839.578</v>
      </c>
      <c r="T3913">
        <v>0</v>
      </c>
      <c r="U3913">
        <v>0</v>
      </c>
      <c r="V3913">
        <v>0</v>
      </c>
      <c r="W3913">
        <v>0</v>
      </c>
      <c r="X3913">
        <v>0</v>
      </c>
      <c r="Y3913">
        <v>0</v>
      </c>
      <c r="Z3913">
        <v>0</v>
      </c>
      <c r="AA3913">
        <v>0</v>
      </c>
      <c r="AB3913">
        <v>0</v>
      </c>
      <c r="AC3913">
        <v>0</v>
      </c>
      <c r="AD3913">
        <v>0</v>
      </c>
      <c r="AE3913">
        <v>0</v>
      </c>
      <c r="AF3913">
        <v>0</v>
      </c>
      <c r="AG3913">
        <v>0</v>
      </c>
      <c r="BD3913">
        <v>8</v>
      </c>
      <c r="BE3913">
        <v>9323103</v>
      </c>
      <c r="BF3913">
        <v>9324104</v>
      </c>
      <c r="BG3913">
        <v>9324204</v>
      </c>
      <c r="BH3913">
        <v>9324303</v>
      </c>
      <c r="BI3913">
        <v>9324403</v>
      </c>
      <c r="BJ3913">
        <v>9312104</v>
      </c>
      <c r="BK3913">
        <v>9311104</v>
      </c>
      <c r="BL3913">
        <v>9315102</v>
      </c>
    </row>
    <row r="3914" spans="1:67" x14ac:dyDescent="0.15">
      <c r="A3914">
        <v>3913</v>
      </c>
      <c r="B3914" t="s">
        <v>4452</v>
      </c>
      <c r="E3914">
        <f>机器人辅助表!B3914</f>
        <v>32</v>
      </c>
      <c r="F3914">
        <v>2</v>
      </c>
      <c r="G3914">
        <v>58101</v>
      </c>
      <c r="H3914">
        <v>0</v>
      </c>
      <c r="I3914">
        <f>机器人辅助表!H3914</f>
        <v>5818.4080875924128</v>
      </c>
      <c r="J3914">
        <v>2</v>
      </c>
      <c r="K3914">
        <v>4</v>
      </c>
      <c r="L3914">
        <v>1</v>
      </c>
      <c r="M3914" s="2">
        <f>机器人辅助表!C3914</f>
        <v>18640.071045479606</v>
      </c>
      <c r="N3914" s="2">
        <v>2</v>
      </c>
      <c r="O3914" s="2">
        <f>机器人辅助表!D3914</f>
        <v>1179.7918037361876</v>
      </c>
      <c r="P3914" s="2">
        <v>3</v>
      </c>
      <c r="Q3914" s="2">
        <f>机器人辅助表!E3914</f>
        <v>524.35191277163892</v>
      </c>
      <c r="R3914" s="2">
        <v>6</v>
      </c>
      <c r="S3914" s="2">
        <f>机器人辅助表!F3914</f>
        <v>7055.6671999999999</v>
      </c>
      <c r="T3914">
        <v>0</v>
      </c>
      <c r="U3914">
        <v>0</v>
      </c>
      <c r="V3914">
        <v>0</v>
      </c>
      <c r="W3914">
        <v>0</v>
      </c>
      <c r="X3914">
        <v>0</v>
      </c>
      <c r="Y3914">
        <v>0</v>
      </c>
      <c r="Z3914">
        <v>0</v>
      </c>
      <c r="AA3914">
        <v>0</v>
      </c>
      <c r="AB3914">
        <v>0</v>
      </c>
      <c r="AC3914">
        <v>0</v>
      </c>
      <c r="AD3914">
        <v>0</v>
      </c>
      <c r="AE3914">
        <v>0</v>
      </c>
      <c r="AF3914">
        <v>0</v>
      </c>
      <c r="AG3914">
        <v>0</v>
      </c>
      <c r="BD3914">
        <v>11</v>
      </c>
      <c r="BE3914">
        <v>9211104</v>
      </c>
      <c r="BF3914">
        <v>9214102</v>
      </c>
      <c r="BG3914">
        <v>9214203</v>
      </c>
      <c r="BH3914">
        <v>9214303</v>
      </c>
      <c r="BI3914">
        <v>9214403</v>
      </c>
      <c r="BJ3914">
        <v>9222103</v>
      </c>
      <c r="BK3914">
        <v>9223104</v>
      </c>
      <c r="BL3914">
        <v>9223204</v>
      </c>
      <c r="BM3914">
        <v>9223303</v>
      </c>
      <c r="BN3914">
        <v>9223403</v>
      </c>
      <c r="BO3914">
        <v>9215104</v>
      </c>
    </row>
    <row r="3915" spans="1:67" x14ac:dyDescent="0.15">
      <c r="A3915">
        <v>3914</v>
      </c>
      <c r="B3915" t="s">
        <v>4453</v>
      </c>
      <c r="E3915">
        <f>机器人辅助表!B3915</f>
        <v>23</v>
      </c>
      <c r="F3915">
        <v>3</v>
      </c>
      <c r="G3915">
        <v>58201</v>
      </c>
      <c r="H3915">
        <v>0</v>
      </c>
      <c r="I3915">
        <f>机器人辅助表!H3915</f>
        <v>3346.8092426505555</v>
      </c>
      <c r="J3915">
        <v>2</v>
      </c>
      <c r="K3915">
        <v>4</v>
      </c>
      <c r="L3915">
        <v>1</v>
      </c>
      <c r="M3915" s="2">
        <f>机器人辅助表!C3915</f>
        <v>6546.2566682633797</v>
      </c>
      <c r="N3915" s="2">
        <v>2</v>
      </c>
      <c r="O3915" s="2">
        <f>机器人辅助表!D3915</f>
        <v>503.28935410033461</v>
      </c>
      <c r="P3915" s="2">
        <v>3</v>
      </c>
      <c r="Q3915" s="2">
        <f>机器人辅助表!E3915</f>
        <v>223.68415737792651</v>
      </c>
      <c r="R3915" s="2">
        <v>6</v>
      </c>
      <c r="S3915" s="2">
        <f>机器人辅助表!F3915</f>
        <v>5294.6585999999998</v>
      </c>
      <c r="T3915">
        <v>0</v>
      </c>
      <c r="U3915">
        <v>0</v>
      </c>
      <c r="V3915">
        <v>0</v>
      </c>
      <c r="W3915">
        <v>0</v>
      </c>
      <c r="X3915">
        <v>0</v>
      </c>
      <c r="Y3915">
        <v>0</v>
      </c>
      <c r="Z3915">
        <v>0</v>
      </c>
      <c r="AA3915">
        <v>0</v>
      </c>
      <c r="AB3915">
        <v>0</v>
      </c>
      <c r="AC3915">
        <v>0</v>
      </c>
      <c r="AD3915">
        <v>0</v>
      </c>
      <c r="AE3915">
        <v>0</v>
      </c>
      <c r="AF3915">
        <v>0</v>
      </c>
      <c r="AG3915">
        <v>0</v>
      </c>
      <c r="BD3915">
        <v>8</v>
      </c>
      <c r="BE3915">
        <v>9323104</v>
      </c>
      <c r="BF3915">
        <v>9324104</v>
      </c>
      <c r="BG3915">
        <v>9324202</v>
      </c>
      <c r="BH3915">
        <v>9324302</v>
      </c>
      <c r="BI3915">
        <v>9324404</v>
      </c>
      <c r="BJ3915">
        <v>9312102</v>
      </c>
      <c r="BK3915">
        <v>9311102</v>
      </c>
      <c r="BL3915">
        <v>9315102</v>
      </c>
    </row>
    <row r="3916" spans="1:67" x14ac:dyDescent="0.15">
      <c r="A3916">
        <v>3915</v>
      </c>
      <c r="B3916" t="s">
        <v>1736</v>
      </c>
      <c r="E3916">
        <f>机器人辅助表!B3916</f>
        <v>33</v>
      </c>
      <c r="F3916">
        <v>2</v>
      </c>
      <c r="G3916">
        <v>58101</v>
      </c>
      <c r="H3916">
        <v>0</v>
      </c>
      <c r="I3916">
        <f>机器人辅助表!H3916</f>
        <v>5997.6488992292734</v>
      </c>
      <c r="J3916">
        <v>2</v>
      </c>
      <c r="K3916">
        <v>4</v>
      </c>
      <c r="L3916">
        <v>1</v>
      </c>
      <c r="M3916" s="2">
        <f>机器人辅助表!C3916</f>
        <v>20011.83881187794</v>
      </c>
      <c r="N3916" s="2">
        <v>2</v>
      </c>
      <c r="O3916" s="2">
        <f>机器人辅助表!D3916</f>
        <v>1254.6238852264221</v>
      </c>
      <c r="P3916" s="2">
        <v>3</v>
      </c>
      <c r="Q3916" s="2">
        <f>机器人辅助表!E3916</f>
        <v>557.61061565618775</v>
      </c>
      <c r="R3916" s="2">
        <v>6</v>
      </c>
      <c r="S3916" s="2">
        <f>机器人辅助表!F3916</f>
        <v>7015.6843999999992</v>
      </c>
      <c r="T3916">
        <v>0</v>
      </c>
      <c r="U3916">
        <v>0</v>
      </c>
      <c r="V3916">
        <v>0</v>
      </c>
      <c r="W3916">
        <v>0</v>
      </c>
      <c r="X3916">
        <v>0</v>
      </c>
      <c r="Y3916">
        <v>0</v>
      </c>
      <c r="Z3916">
        <v>0</v>
      </c>
      <c r="AA3916">
        <v>0</v>
      </c>
      <c r="AB3916">
        <v>0</v>
      </c>
      <c r="AC3916">
        <v>0</v>
      </c>
      <c r="AD3916">
        <v>0</v>
      </c>
      <c r="AE3916">
        <v>0</v>
      </c>
      <c r="AF3916">
        <v>0</v>
      </c>
      <c r="AG3916">
        <v>0</v>
      </c>
      <c r="BD3916">
        <v>11</v>
      </c>
      <c r="BE3916">
        <v>9211104</v>
      </c>
      <c r="BF3916">
        <v>9214103</v>
      </c>
      <c r="BG3916">
        <v>9214203</v>
      </c>
      <c r="BH3916">
        <v>9214304</v>
      </c>
      <c r="BI3916">
        <v>9214403</v>
      </c>
      <c r="BJ3916">
        <v>9222102</v>
      </c>
      <c r="BK3916">
        <v>9223102</v>
      </c>
      <c r="BL3916">
        <v>9223204</v>
      </c>
      <c r="BM3916">
        <v>9223302</v>
      </c>
      <c r="BN3916">
        <v>9223403</v>
      </c>
      <c r="BO3916">
        <v>9215104</v>
      </c>
    </row>
    <row r="3917" spans="1:67" x14ac:dyDescent="0.15">
      <c r="A3917">
        <v>3916</v>
      </c>
      <c r="B3917" t="s">
        <v>4454</v>
      </c>
      <c r="E3917">
        <f>机器人辅助表!B3917</f>
        <v>33</v>
      </c>
      <c r="F3917">
        <v>1</v>
      </c>
      <c r="G3917">
        <v>58001</v>
      </c>
      <c r="H3917">
        <v>0</v>
      </c>
      <c r="I3917">
        <f>机器人辅助表!H3917</f>
        <v>6771.5390797749842</v>
      </c>
      <c r="J3917">
        <v>2</v>
      </c>
      <c r="K3917">
        <v>4</v>
      </c>
      <c r="L3917">
        <v>1</v>
      </c>
      <c r="M3917" s="2">
        <f>机器人辅助表!C3917</f>
        <v>22594.011561797673</v>
      </c>
      <c r="N3917" s="2">
        <v>2</v>
      </c>
      <c r="O3917" s="2">
        <f>机器人辅助表!D3917</f>
        <v>1416.5108381588636</v>
      </c>
      <c r="P3917" s="2">
        <v>3</v>
      </c>
      <c r="Q3917" s="2">
        <f>机器人辅助表!E3917</f>
        <v>629.56037251505063</v>
      </c>
      <c r="R3917" s="2">
        <v>6</v>
      </c>
      <c r="S3917" s="2">
        <f>机器人辅助表!F3917</f>
        <v>7920.9339999999984</v>
      </c>
      <c r="T3917">
        <v>0</v>
      </c>
      <c r="U3917">
        <v>0</v>
      </c>
      <c r="V3917">
        <v>0</v>
      </c>
      <c r="W3917">
        <v>0</v>
      </c>
      <c r="X3917">
        <v>0</v>
      </c>
      <c r="Y3917">
        <v>0</v>
      </c>
      <c r="Z3917">
        <v>0</v>
      </c>
      <c r="AA3917">
        <v>0</v>
      </c>
      <c r="AB3917">
        <v>0</v>
      </c>
      <c r="AC3917">
        <v>0</v>
      </c>
      <c r="AD3917">
        <v>0</v>
      </c>
      <c r="AE3917">
        <v>0</v>
      </c>
      <c r="AF3917">
        <v>0</v>
      </c>
      <c r="AG3917">
        <v>0</v>
      </c>
      <c r="BD3917">
        <v>11</v>
      </c>
      <c r="BE3917">
        <v>9113104</v>
      </c>
      <c r="BF3917">
        <v>9121103</v>
      </c>
      <c r="BG3917">
        <v>9121202</v>
      </c>
      <c r="BH3917">
        <v>9121302</v>
      </c>
      <c r="BI3917">
        <v>9121402</v>
      </c>
      <c r="BJ3917">
        <v>9114102</v>
      </c>
      <c r="BK3917">
        <v>9122104</v>
      </c>
      <c r="BL3917">
        <v>9122203</v>
      </c>
      <c r="BM3917">
        <v>9122302</v>
      </c>
      <c r="BN3917">
        <v>9122402</v>
      </c>
      <c r="BO3917">
        <v>9115103</v>
      </c>
    </row>
    <row r="3918" spans="1:67" x14ac:dyDescent="0.15">
      <c r="A3918">
        <v>3917</v>
      </c>
      <c r="B3918" t="s">
        <v>1737</v>
      </c>
      <c r="E3918">
        <f>机器人辅助表!B3918</f>
        <v>33</v>
      </c>
      <c r="F3918">
        <v>1</v>
      </c>
      <c r="G3918">
        <v>58001</v>
      </c>
      <c r="H3918">
        <v>0</v>
      </c>
      <c r="I3918">
        <f>机器人辅助表!H3918</f>
        <v>4256.3959930014198</v>
      </c>
      <c r="J3918">
        <v>2</v>
      </c>
      <c r="K3918">
        <v>4</v>
      </c>
      <c r="L3918">
        <v>1</v>
      </c>
      <c r="M3918" s="2">
        <f>机器人辅助表!C3918</f>
        <v>14201.950124558538</v>
      </c>
      <c r="N3918" s="2">
        <v>2</v>
      </c>
      <c r="O3918" s="2">
        <f>机器人辅助表!D3918</f>
        <v>890.37824112842861</v>
      </c>
      <c r="P3918" s="2">
        <v>3</v>
      </c>
      <c r="Q3918" s="2">
        <f>机器人辅助表!E3918</f>
        <v>395.72366272374609</v>
      </c>
      <c r="R3918" s="2">
        <v>6</v>
      </c>
      <c r="S3918" s="2">
        <f>机器人辅助表!F3918</f>
        <v>4978.8727999999992</v>
      </c>
      <c r="T3918">
        <v>0</v>
      </c>
      <c r="U3918">
        <v>0</v>
      </c>
      <c r="V3918">
        <v>0</v>
      </c>
      <c r="W3918">
        <v>0</v>
      </c>
      <c r="X3918">
        <v>0</v>
      </c>
      <c r="Y3918">
        <v>0</v>
      </c>
      <c r="Z3918">
        <v>0</v>
      </c>
      <c r="AA3918">
        <v>0</v>
      </c>
      <c r="AB3918">
        <v>0</v>
      </c>
      <c r="AC3918">
        <v>0</v>
      </c>
      <c r="AD3918">
        <v>0</v>
      </c>
      <c r="AE3918">
        <v>0</v>
      </c>
      <c r="AF3918">
        <v>0</v>
      </c>
      <c r="AG3918">
        <v>0</v>
      </c>
      <c r="BD3918">
        <v>11</v>
      </c>
      <c r="BE3918">
        <v>9113103</v>
      </c>
      <c r="BF3918">
        <v>9121102</v>
      </c>
      <c r="BG3918">
        <v>9121204</v>
      </c>
      <c r="BH3918">
        <v>9121304</v>
      </c>
      <c r="BI3918">
        <v>9121403</v>
      </c>
      <c r="BJ3918">
        <v>9114104</v>
      </c>
      <c r="BK3918">
        <v>9122102</v>
      </c>
      <c r="BL3918">
        <v>9122204</v>
      </c>
      <c r="BM3918">
        <v>9122303</v>
      </c>
      <c r="BN3918">
        <v>9122402</v>
      </c>
      <c r="BO3918">
        <v>9115102</v>
      </c>
    </row>
    <row r="3919" spans="1:67" x14ac:dyDescent="0.15">
      <c r="A3919">
        <v>3918</v>
      </c>
      <c r="B3919" t="s">
        <v>4455</v>
      </c>
      <c r="E3919">
        <f>机器人辅助表!B3919</f>
        <v>23</v>
      </c>
      <c r="F3919">
        <v>3</v>
      </c>
      <c r="G3919">
        <v>58201</v>
      </c>
      <c r="H3919">
        <v>0</v>
      </c>
      <c r="I3919">
        <f>机器人辅助表!H3919</f>
        <v>3399.9331988831041</v>
      </c>
      <c r="J3919">
        <v>2</v>
      </c>
      <c r="K3919">
        <v>4</v>
      </c>
      <c r="L3919">
        <v>1</v>
      </c>
      <c r="M3919" s="2">
        <f>机器人辅助表!C3919</f>
        <v>6650.1655042675602</v>
      </c>
      <c r="N3919" s="2">
        <v>2</v>
      </c>
      <c r="O3919" s="2">
        <f>机器人辅助表!D3919</f>
        <v>511.27807400668917</v>
      </c>
      <c r="P3919" s="2">
        <v>3</v>
      </c>
      <c r="Q3919" s="2">
        <f>机器人辅助表!E3919</f>
        <v>227.23469955852852</v>
      </c>
      <c r="R3919" s="2">
        <v>6</v>
      </c>
      <c r="S3919" s="2">
        <f>机器人辅助表!F3919</f>
        <v>5378.7007999999996</v>
      </c>
      <c r="T3919">
        <v>0</v>
      </c>
      <c r="U3919">
        <v>0</v>
      </c>
      <c r="V3919">
        <v>0</v>
      </c>
      <c r="W3919">
        <v>0</v>
      </c>
      <c r="X3919">
        <v>0</v>
      </c>
      <c r="Y3919">
        <v>0</v>
      </c>
      <c r="Z3919">
        <v>0</v>
      </c>
      <c r="AA3919">
        <v>0</v>
      </c>
      <c r="AB3919">
        <v>0</v>
      </c>
      <c r="AC3919">
        <v>0</v>
      </c>
      <c r="AD3919">
        <v>0</v>
      </c>
      <c r="AE3919">
        <v>0</v>
      </c>
      <c r="AF3919">
        <v>0</v>
      </c>
      <c r="AG3919">
        <v>0</v>
      </c>
      <c r="BD3919">
        <v>8</v>
      </c>
      <c r="BE3919">
        <v>9323103</v>
      </c>
      <c r="BF3919">
        <v>9324102</v>
      </c>
      <c r="BG3919">
        <v>9324202</v>
      </c>
      <c r="BH3919">
        <v>9324303</v>
      </c>
      <c r="BI3919">
        <v>9324404</v>
      </c>
      <c r="BJ3919">
        <v>9312102</v>
      </c>
      <c r="BK3919">
        <v>9311103</v>
      </c>
      <c r="BL3919">
        <v>9315103</v>
      </c>
    </row>
    <row r="3920" spans="1:67" x14ac:dyDescent="0.15">
      <c r="A3920">
        <v>3919</v>
      </c>
      <c r="B3920" t="s">
        <v>4456</v>
      </c>
      <c r="E3920">
        <f>机器人辅助表!B3920</f>
        <v>33</v>
      </c>
      <c r="F3920">
        <v>1</v>
      </c>
      <c r="G3920">
        <v>58001</v>
      </c>
      <c r="H3920">
        <v>0</v>
      </c>
      <c r="I3920">
        <f>机器人辅助表!H3920</f>
        <v>5610.7038089564167</v>
      </c>
      <c r="J3920">
        <v>2</v>
      </c>
      <c r="K3920">
        <v>4</v>
      </c>
      <c r="L3920">
        <v>1</v>
      </c>
      <c r="M3920" s="2">
        <f>机器人辅助表!C3920</f>
        <v>18720.752436918072</v>
      </c>
      <c r="N3920" s="2">
        <v>2</v>
      </c>
      <c r="O3920" s="2">
        <f>机器人辅助表!D3920</f>
        <v>1173.6804087602013</v>
      </c>
      <c r="P3920" s="2">
        <v>3</v>
      </c>
      <c r="Q3920" s="2">
        <f>机器人辅助表!E3920</f>
        <v>521.63573722675619</v>
      </c>
      <c r="R3920" s="2">
        <v>6</v>
      </c>
      <c r="S3920" s="2">
        <f>机器人辅助表!F3920</f>
        <v>6563.0595999999987</v>
      </c>
      <c r="T3920">
        <v>0</v>
      </c>
      <c r="U3920">
        <v>0</v>
      </c>
      <c r="V3920">
        <v>0</v>
      </c>
      <c r="W3920">
        <v>0</v>
      </c>
      <c r="X3920">
        <v>0</v>
      </c>
      <c r="Y3920">
        <v>0</v>
      </c>
      <c r="Z3920">
        <v>0</v>
      </c>
      <c r="AA3920">
        <v>0</v>
      </c>
      <c r="AB3920">
        <v>0</v>
      </c>
      <c r="AC3920">
        <v>0</v>
      </c>
      <c r="AD3920">
        <v>0</v>
      </c>
      <c r="AE3920">
        <v>0</v>
      </c>
      <c r="AF3920">
        <v>0</v>
      </c>
      <c r="AG3920">
        <v>0</v>
      </c>
      <c r="BD3920">
        <v>11</v>
      </c>
      <c r="BE3920">
        <v>9113103</v>
      </c>
      <c r="BF3920">
        <v>9121104</v>
      </c>
      <c r="BG3920">
        <v>9121204</v>
      </c>
      <c r="BH3920">
        <v>9121303</v>
      </c>
      <c r="BI3920">
        <v>9121403</v>
      </c>
      <c r="BJ3920">
        <v>9114104</v>
      </c>
      <c r="BK3920">
        <v>9122104</v>
      </c>
      <c r="BL3920">
        <v>9122204</v>
      </c>
      <c r="BM3920">
        <v>9122303</v>
      </c>
      <c r="BN3920">
        <v>9122402</v>
      </c>
      <c r="BO3920">
        <v>9115102</v>
      </c>
    </row>
    <row r="3921" spans="1:67" x14ac:dyDescent="0.15">
      <c r="A3921">
        <v>3920</v>
      </c>
      <c r="B3921" t="s">
        <v>4457</v>
      </c>
      <c r="E3921">
        <f>机器人辅助表!B3921</f>
        <v>25</v>
      </c>
      <c r="F3921">
        <v>2</v>
      </c>
      <c r="G3921">
        <v>58101</v>
      </c>
      <c r="H3921">
        <v>0</v>
      </c>
      <c r="I3921">
        <f>机器人辅助表!H3921</f>
        <v>4234.0131718645489</v>
      </c>
      <c r="J3921">
        <v>2</v>
      </c>
      <c r="K3921">
        <v>4</v>
      </c>
      <c r="L3921">
        <v>1</v>
      </c>
      <c r="M3921" s="2">
        <f>机器人辅助表!C3921</f>
        <v>9352.0255732650512</v>
      </c>
      <c r="N3921" s="2">
        <v>2</v>
      </c>
      <c r="O3921" s="2">
        <f>机器人辅助表!D3921</f>
        <v>681.86920635451531</v>
      </c>
      <c r="P3921" s="2">
        <v>3</v>
      </c>
      <c r="Q3921" s="2">
        <f>机器人辅助表!E3921</f>
        <v>303.05298060200681</v>
      </c>
      <c r="R3921" s="2">
        <v>6</v>
      </c>
      <c r="S3921" s="2">
        <f>机器人辅助表!F3921</f>
        <v>6380.415</v>
      </c>
      <c r="T3921">
        <v>0</v>
      </c>
      <c r="U3921">
        <v>0</v>
      </c>
      <c r="V3921">
        <v>0</v>
      </c>
      <c r="W3921">
        <v>0</v>
      </c>
      <c r="X3921">
        <v>0</v>
      </c>
      <c r="Y3921">
        <v>0</v>
      </c>
      <c r="Z3921">
        <v>0</v>
      </c>
      <c r="AA3921">
        <v>0</v>
      </c>
      <c r="AB3921">
        <v>0</v>
      </c>
      <c r="AC3921">
        <v>0</v>
      </c>
      <c r="AD3921">
        <v>0</v>
      </c>
      <c r="AE3921">
        <v>0</v>
      </c>
      <c r="AF3921">
        <v>0</v>
      </c>
      <c r="AG3921">
        <v>0</v>
      </c>
      <c r="BD3921">
        <v>11</v>
      </c>
      <c r="BE3921">
        <v>9211104</v>
      </c>
      <c r="BF3921">
        <v>9214103</v>
      </c>
      <c r="BG3921">
        <v>9214202</v>
      </c>
      <c r="BH3921">
        <v>9214304</v>
      </c>
      <c r="BI3921">
        <v>9214403</v>
      </c>
      <c r="BJ3921">
        <v>9222102</v>
      </c>
      <c r="BK3921">
        <v>9223104</v>
      </c>
      <c r="BL3921">
        <v>9223202</v>
      </c>
      <c r="BM3921">
        <v>9223304</v>
      </c>
      <c r="BN3921">
        <v>9223404</v>
      </c>
      <c r="BO3921">
        <v>9215103</v>
      </c>
    </row>
    <row r="3922" spans="1:67" x14ac:dyDescent="0.15">
      <c r="A3922">
        <v>3921</v>
      </c>
      <c r="B3922" t="s">
        <v>1738</v>
      </c>
      <c r="E3922">
        <f>机器人辅助表!B3922</f>
        <v>41</v>
      </c>
      <c r="F3922">
        <v>3</v>
      </c>
      <c r="G3922">
        <v>58201</v>
      </c>
      <c r="H3922">
        <v>0</v>
      </c>
      <c r="I3922">
        <f>机器人辅助表!H3922</f>
        <v>8413.5563767456897</v>
      </c>
      <c r="J3922">
        <v>2</v>
      </c>
      <c r="K3922">
        <v>4</v>
      </c>
      <c r="L3922">
        <v>1</v>
      </c>
      <c r="M3922" s="2">
        <f>机器人辅助表!C3922</f>
        <v>38888.48145160039</v>
      </c>
      <c r="N3922" s="2">
        <v>2</v>
      </c>
      <c r="O3922" s="2">
        <f>机器人辅助表!D3922</f>
        <v>2074.8292439243487</v>
      </c>
      <c r="P3922" s="2">
        <v>3</v>
      </c>
      <c r="Q3922" s="2">
        <f>机器人辅助表!E3922</f>
        <v>922.14633063304382</v>
      </c>
      <c r="R3922" s="2">
        <v>6</v>
      </c>
      <c r="S3922" s="2">
        <f>机器人辅助表!F3922</f>
        <v>7231.7121999999999</v>
      </c>
      <c r="T3922">
        <v>0</v>
      </c>
      <c r="U3922">
        <v>0</v>
      </c>
      <c r="V3922">
        <v>0</v>
      </c>
      <c r="W3922">
        <v>0</v>
      </c>
      <c r="X3922">
        <v>0</v>
      </c>
      <c r="Y3922">
        <v>0</v>
      </c>
      <c r="Z3922">
        <v>0</v>
      </c>
      <c r="AA3922">
        <v>0</v>
      </c>
      <c r="AB3922">
        <v>0</v>
      </c>
      <c r="AC3922">
        <v>0</v>
      </c>
      <c r="AD3922">
        <v>0</v>
      </c>
      <c r="AE3922">
        <v>0</v>
      </c>
      <c r="AF3922">
        <v>0</v>
      </c>
      <c r="AG3922">
        <v>0</v>
      </c>
      <c r="BD3922">
        <v>8</v>
      </c>
      <c r="BE3922">
        <v>9323102</v>
      </c>
      <c r="BF3922">
        <v>9324103</v>
      </c>
      <c r="BG3922">
        <v>9324202</v>
      </c>
      <c r="BH3922">
        <v>9324304</v>
      </c>
      <c r="BI3922">
        <v>9324402</v>
      </c>
      <c r="BJ3922">
        <v>9312103</v>
      </c>
      <c r="BK3922">
        <v>9311103</v>
      </c>
      <c r="BL3922">
        <v>9315102</v>
      </c>
    </row>
    <row r="3923" spans="1:67" x14ac:dyDescent="0.15">
      <c r="A3923">
        <v>3922</v>
      </c>
      <c r="B3923" t="s">
        <v>4458</v>
      </c>
      <c r="E3923">
        <f>机器人辅助表!B3923</f>
        <v>22</v>
      </c>
      <c r="F3923">
        <v>2</v>
      </c>
      <c r="G3923">
        <v>58101</v>
      </c>
      <c r="H3923">
        <v>0</v>
      </c>
      <c r="I3923">
        <f>机器人辅助表!H3923</f>
        <v>1850.8721131909563</v>
      </c>
      <c r="J3923">
        <v>2</v>
      </c>
      <c r="K3923">
        <v>4</v>
      </c>
      <c r="L3923">
        <v>1</v>
      </c>
      <c r="M3923" s="2">
        <f>机器人辅助表!C3923</f>
        <v>3384.5814219130434</v>
      </c>
      <c r="N3923" s="2">
        <v>2</v>
      </c>
      <c r="O3923" s="2">
        <f>机器人辅助表!D3923</f>
        <v>267.49710469565224</v>
      </c>
      <c r="P3923" s="2">
        <v>3</v>
      </c>
      <c r="Q3923" s="2">
        <f>机器人辅助表!E3923</f>
        <v>118.88760208695655</v>
      </c>
      <c r="R3923" s="2">
        <v>6</v>
      </c>
      <c r="S3923" s="2">
        <f>机器人辅助表!F3923</f>
        <v>3001.8395999999998</v>
      </c>
      <c r="T3923">
        <v>0</v>
      </c>
      <c r="U3923">
        <v>0</v>
      </c>
      <c r="V3923">
        <v>0</v>
      </c>
      <c r="W3923">
        <v>0</v>
      </c>
      <c r="X3923">
        <v>0</v>
      </c>
      <c r="Y3923">
        <v>0</v>
      </c>
      <c r="Z3923">
        <v>0</v>
      </c>
      <c r="AA3923">
        <v>0</v>
      </c>
      <c r="AB3923">
        <v>0</v>
      </c>
      <c r="AC3923">
        <v>0</v>
      </c>
      <c r="AD3923">
        <v>0</v>
      </c>
      <c r="AE3923">
        <v>0</v>
      </c>
      <c r="AF3923">
        <v>0</v>
      </c>
      <c r="AG3923">
        <v>0</v>
      </c>
      <c r="BD3923">
        <v>11</v>
      </c>
      <c r="BE3923">
        <v>9211104</v>
      </c>
      <c r="BF3923">
        <v>9214102</v>
      </c>
      <c r="BG3923">
        <v>9214203</v>
      </c>
      <c r="BH3923">
        <v>9214302</v>
      </c>
      <c r="BI3923">
        <v>9214403</v>
      </c>
      <c r="BJ3923">
        <v>9222103</v>
      </c>
      <c r="BK3923">
        <v>9223102</v>
      </c>
      <c r="BL3923">
        <v>9223203</v>
      </c>
      <c r="BM3923">
        <v>9223304</v>
      </c>
      <c r="BN3923">
        <v>9223402</v>
      </c>
      <c r="BO3923">
        <v>9215103</v>
      </c>
    </row>
    <row r="3924" spans="1:67" x14ac:dyDescent="0.15">
      <c r="A3924">
        <v>3923</v>
      </c>
      <c r="B3924" t="s">
        <v>1739</v>
      </c>
      <c r="E3924">
        <f>机器人辅助表!B3924</f>
        <v>49</v>
      </c>
      <c r="F3924">
        <v>1</v>
      </c>
      <c r="G3924">
        <v>58001</v>
      </c>
      <c r="H3924">
        <v>0</v>
      </c>
      <c r="I3924">
        <f>机器人辅助表!H3924</f>
        <v>15059.381494406864</v>
      </c>
      <c r="J3924">
        <v>2</v>
      </c>
      <c r="K3924">
        <v>4</v>
      </c>
      <c r="L3924">
        <v>1</v>
      </c>
      <c r="M3924" s="2">
        <f>机器人辅助表!C3924</f>
        <v>90501.713957722677</v>
      </c>
      <c r="N3924" s="2">
        <v>2</v>
      </c>
      <c r="O3924" s="2">
        <f>机器人辅助表!D3924</f>
        <v>4001.1028811747169</v>
      </c>
      <c r="P3924" s="2">
        <v>3</v>
      </c>
      <c r="Q3924" s="2">
        <f>机器人辅助表!E3924</f>
        <v>1778.2679471887634</v>
      </c>
      <c r="R3924" s="2">
        <v>6</v>
      </c>
      <c r="S3924" s="2">
        <f>机器人辅助表!F3924</f>
        <v>9264.8387999999995</v>
      </c>
      <c r="T3924">
        <v>0</v>
      </c>
      <c r="U3924">
        <v>0</v>
      </c>
      <c r="V3924">
        <v>0</v>
      </c>
      <c r="W3924">
        <v>0</v>
      </c>
      <c r="X3924">
        <v>0</v>
      </c>
      <c r="Y3924">
        <v>0</v>
      </c>
      <c r="Z3924">
        <v>0</v>
      </c>
      <c r="AA3924">
        <v>0</v>
      </c>
      <c r="AB3924">
        <v>0</v>
      </c>
      <c r="AC3924">
        <v>0</v>
      </c>
      <c r="AD3924">
        <v>0</v>
      </c>
      <c r="AE3924">
        <v>0</v>
      </c>
      <c r="AF3924">
        <v>0</v>
      </c>
      <c r="AG3924">
        <v>0</v>
      </c>
      <c r="BD3924">
        <v>11</v>
      </c>
      <c r="BE3924">
        <v>9113103</v>
      </c>
      <c r="BF3924">
        <v>9121104</v>
      </c>
      <c r="BG3924">
        <v>9121204</v>
      </c>
      <c r="BH3924">
        <v>9121302</v>
      </c>
      <c r="BI3924">
        <v>9121404</v>
      </c>
      <c r="BJ3924">
        <v>9114102</v>
      </c>
      <c r="BK3924">
        <v>9122102</v>
      </c>
      <c r="BL3924">
        <v>9122203</v>
      </c>
      <c r="BM3924">
        <v>9122303</v>
      </c>
      <c r="BN3924">
        <v>9122403</v>
      </c>
      <c r="BO3924">
        <v>9115103</v>
      </c>
    </row>
    <row r="3925" spans="1:67" x14ac:dyDescent="0.15">
      <c r="A3925">
        <v>3924</v>
      </c>
      <c r="B3925" t="s">
        <v>4459</v>
      </c>
      <c r="E3925">
        <f>机器人辅助表!B3925</f>
        <v>38</v>
      </c>
      <c r="F3925">
        <v>1</v>
      </c>
      <c r="G3925">
        <v>58001</v>
      </c>
      <c r="H3925">
        <v>0</v>
      </c>
      <c r="I3925">
        <f>机器人辅助表!H3925</f>
        <v>3933.2675665327301</v>
      </c>
      <c r="J3925">
        <v>2</v>
      </c>
      <c r="K3925">
        <v>4</v>
      </c>
      <c r="L3925">
        <v>1</v>
      </c>
      <c r="M3925" s="2">
        <f>机器人辅助表!C3925</f>
        <v>16005.706254939128</v>
      </c>
      <c r="N3925" s="2">
        <v>2</v>
      </c>
      <c r="O3925" s="2">
        <f>机器人辅助表!D3925</f>
        <v>924.10621055518402</v>
      </c>
      <c r="P3925" s="2">
        <v>3</v>
      </c>
      <c r="Q3925" s="2">
        <f>机器人辅助表!E3925</f>
        <v>410.7138713578596</v>
      </c>
      <c r="R3925" s="2">
        <v>6</v>
      </c>
      <c r="S3925" s="2">
        <f>机器人辅助表!F3925</f>
        <v>3831.3959999999997</v>
      </c>
      <c r="T3925">
        <v>0</v>
      </c>
      <c r="U3925">
        <v>0</v>
      </c>
      <c r="V3925">
        <v>0</v>
      </c>
      <c r="W3925">
        <v>0</v>
      </c>
      <c r="X3925">
        <v>0</v>
      </c>
      <c r="Y3925">
        <v>0</v>
      </c>
      <c r="Z3925">
        <v>0</v>
      </c>
      <c r="AA3925">
        <v>0</v>
      </c>
      <c r="AB3925">
        <v>0</v>
      </c>
      <c r="AC3925">
        <v>0</v>
      </c>
      <c r="AD3925">
        <v>0</v>
      </c>
      <c r="AE3925">
        <v>0</v>
      </c>
      <c r="AF3925">
        <v>0</v>
      </c>
      <c r="AG3925">
        <v>0</v>
      </c>
      <c r="BD3925">
        <v>11</v>
      </c>
      <c r="BE3925">
        <v>9113103</v>
      </c>
      <c r="BF3925">
        <v>9121102</v>
      </c>
      <c r="BG3925">
        <v>9121202</v>
      </c>
      <c r="BH3925">
        <v>9121302</v>
      </c>
      <c r="BI3925">
        <v>9121403</v>
      </c>
      <c r="BJ3925">
        <v>9114102</v>
      </c>
      <c r="BK3925">
        <v>9122104</v>
      </c>
      <c r="BL3925">
        <v>9122204</v>
      </c>
      <c r="BM3925">
        <v>9122304</v>
      </c>
      <c r="BN3925">
        <v>9122404</v>
      </c>
      <c r="BO3925">
        <v>9115102</v>
      </c>
    </row>
    <row r="3926" spans="1:67" x14ac:dyDescent="0.15">
      <c r="A3926">
        <v>3925</v>
      </c>
      <c r="B3926" t="s">
        <v>4460</v>
      </c>
      <c r="E3926">
        <f>机器人辅助表!B3926</f>
        <v>37</v>
      </c>
      <c r="F3926">
        <v>3</v>
      </c>
      <c r="G3926">
        <v>58201</v>
      </c>
      <c r="H3926">
        <v>0</v>
      </c>
      <c r="I3926">
        <f>机器人辅助表!H3926</f>
        <v>9124.6102233986639</v>
      </c>
      <c r="J3926">
        <v>2</v>
      </c>
      <c r="K3926">
        <v>4</v>
      </c>
      <c r="L3926">
        <v>1</v>
      </c>
      <c r="M3926" s="2">
        <f>机器人辅助表!C3926</f>
        <v>35505.34194213157</v>
      </c>
      <c r="N3926" s="2">
        <v>2</v>
      </c>
      <c r="O3926" s="2">
        <f>机器人辅助表!D3926</f>
        <v>2107.1179987940473</v>
      </c>
      <c r="P3926" s="2">
        <v>3</v>
      </c>
      <c r="Q3926" s="2">
        <f>机器人辅助表!E3926</f>
        <v>936.49688835290988</v>
      </c>
      <c r="R3926" s="2">
        <v>6</v>
      </c>
      <c r="S3926" s="2">
        <f>机器人辅助表!F3926</f>
        <v>9235.3332000000009</v>
      </c>
      <c r="T3926">
        <v>0</v>
      </c>
      <c r="U3926">
        <v>0</v>
      </c>
      <c r="V3926">
        <v>0</v>
      </c>
      <c r="W3926">
        <v>0</v>
      </c>
      <c r="X3926">
        <v>0</v>
      </c>
      <c r="Y3926">
        <v>0</v>
      </c>
      <c r="Z3926">
        <v>0</v>
      </c>
      <c r="AA3926">
        <v>0</v>
      </c>
      <c r="AB3926">
        <v>0</v>
      </c>
      <c r="AC3926">
        <v>0</v>
      </c>
      <c r="AD3926">
        <v>0</v>
      </c>
      <c r="AE3926">
        <v>0</v>
      </c>
      <c r="AF3926">
        <v>0</v>
      </c>
      <c r="AG3926">
        <v>0</v>
      </c>
      <c r="BD3926">
        <v>8</v>
      </c>
      <c r="BE3926">
        <v>9323102</v>
      </c>
      <c r="BF3926">
        <v>9324102</v>
      </c>
      <c r="BG3926">
        <v>9324202</v>
      </c>
      <c r="BH3926">
        <v>9324303</v>
      </c>
      <c r="BI3926">
        <v>9324402</v>
      </c>
      <c r="BJ3926">
        <v>9312103</v>
      </c>
      <c r="BK3926">
        <v>9311103</v>
      </c>
      <c r="BL3926">
        <v>9315104</v>
      </c>
    </row>
    <row r="3927" spans="1:67" x14ac:dyDescent="0.15">
      <c r="A3927">
        <v>3926</v>
      </c>
      <c r="B3927" t="s">
        <v>4461</v>
      </c>
      <c r="E3927">
        <f>机器人辅助表!B3927</f>
        <v>46</v>
      </c>
      <c r="F3927">
        <v>2</v>
      </c>
      <c r="G3927">
        <v>58101</v>
      </c>
      <c r="H3927">
        <v>0</v>
      </c>
      <c r="I3927">
        <f>机器人辅助表!H3927</f>
        <v>11941.523317811032</v>
      </c>
      <c r="J3927">
        <v>2</v>
      </c>
      <c r="K3927">
        <v>4</v>
      </c>
      <c r="L3927">
        <v>1</v>
      </c>
      <c r="M3927" s="2">
        <f>机器人辅助表!C3927</f>
        <v>65820.779358164582</v>
      </c>
      <c r="N3927" s="2">
        <v>2</v>
      </c>
      <c r="O3927" s="2">
        <f>机器人辅助表!D3927</f>
        <v>3111.6849072802688</v>
      </c>
      <c r="P3927" s="2">
        <v>3</v>
      </c>
      <c r="Q3927" s="2">
        <f>机器人辅助表!E3927</f>
        <v>1382.9710699023419</v>
      </c>
      <c r="R3927" s="2">
        <v>6</v>
      </c>
      <c r="S3927" s="2">
        <f>机器人辅助表!F3927</f>
        <v>8305.2420000000002</v>
      </c>
      <c r="T3927">
        <v>0</v>
      </c>
      <c r="U3927">
        <v>0</v>
      </c>
      <c r="V3927">
        <v>0</v>
      </c>
      <c r="W3927">
        <v>0</v>
      </c>
      <c r="X3927">
        <v>0</v>
      </c>
      <c r="Y3927">
        <v>0</v>
      </c>
      <c r="Z3927">
        <v>0</v>
      </c>
      <c r="AA3927">
        <v>0</v>
      </c>
      <c r="AB3927">
        <v>0</v>
      </c>
      <c r="AC3927">
        <v>0</v>
      </c>
      <c r="AD3927">
        <v>0</v>
      </c>
      <c r="AE3927">
        <v>0</v>
      </c>
      <c r="AF3927">
        <v>0</v>
      </c>
      <c r="AG3927">
        <v>0</v>
      </c>
      <c r="BD3927">
        <v>11</v>
      </c>
      <c r="BE3927">
        <v>9211103</v>
      </c>
      <c r="BF3927">
        <v>9214103</v>
      </c>
      <c r="BG3927">
        <v>9214204</v>
      </c>
      <c r="BH3927">
        <v>9214303</v>
      </c>
      <c r="BI3927">
        <v>9214404</v>
      </c>
      <c r="BJ3927">
        <v>9222102</v>
      </c>
      <c r="BK3927">
        <v>9223104</v>
      </c>
      <c r="BL3927">
        <v>9223203</v>
      </c>
      <c r="BM3927">
        <v>9223304</v>
      </c>
      <c r="BN3927">
        <v>9223403</v>
      </c>
      <c r="BO3927">
        <v>9215104</v>
      </c>
    </row>
    <row r="3928" spans="1:67" x14ac:dyDescent="0.15">
      <c r="A3928">
        <v>3927</v>
      </c>
      <c r="B3928" t="s">
        <v>4462</v>
      </c>
      <c r="E3928">
        <f>机器人辅助表!B3928</f>
        <v>35</v>
      </c>
      <c r="F3928">
        <v>3</v>
      </c>
      <c r="G3928">
        <v>58201</v>
      </c>
      <c r="H3928">
        <v>0</v>
      </c>
      <c r="I3928">
        <f>机器人辅助表!H3928</f>
        <v>6334.561789690435</v>
      </c>
      <c r="J3928">
        <v>2</v>
      </c>
      <c r="K3928">
        <v>4</v>
      </c>
      <c r="L3928">
        <v>1</v>
      </c>
      <c r="M3928" s="2">
        <f>机器人辅助表!C3928</f>
        <v>22744.541180869568</v>
      </c>
      <c r="N3928" s="2">
        <v>2</v>
      </c>
      <c r="O3928" s="2">
        <f>机器人辅助表!D3928</f>
        <v>1400.3681290434783</v>
      </c>
      <c r="P3928" s="2">
        <v>3</v>
      </c>
      <c r="Q3928" s="2">
        <f>机器人辅助表!E3928</f>
        <v>622.385835130435</v>
      </c>
      <c r="R3928" s="2">
        <v>6</v>
      </c>
      <c r="S3928" s="2">
        <f>机器人辅助表!F3928</f>
        <v>6900.7819999999992</v>
      </c>
      <c r="T3928">
        <v>0</v>
      </c>
      <c r="U3928">
        <v>0</v>
      </c>
      <c r="V3928">
        <v>0</v>
      </c>
      <c r="W3928">
        <v>0</v>
      </c>
      <c r="X3928">
        <v>0</v>
      </c>
      <c r="Y3928">
        <v>0</v>
      </c>
      <c r="Z3928">
        <v>0</v>
      </c>
      <c r="AA3928">
        <v>0</v>
      </c>
      <c r="AB3928">
        <v>0</v>
      </c>
      <c r="AC3928">
        <v>0</v>
      </c>
      <c r="AD3928">
        <v>0</v>
      </c>
      <c r="AE3928">
        <v>0</v>
      </c>
      <c r="AF3928">
        <v>0</v>
      </c>
      <c r="AG3928">
        <v>0</v>
      </c>
      <c r="BD3928">
        <v>8</v>
      </c>
      <c r="BE3928">
        <v>9323102</v>
      </c>
      <c r="BF3928">
        <v>9324103</v>
      </c>
      <c r="BG3928">
        <v>9324203</v>
      </c>
      <c r="BH3928">
        <v>9324302</v>
      </c>
      <c r="BI3928">
        <v>9324402</v>
      </c>
      <c r="BJ3928">
        <v>9312102</v>
      </c>
      <c r="BK3928">
        <v>9311104</v>
      </c>
      <c r="BL3928">
        <v>9315102</v>
      </c>
    </row>
    <row r="3929" spans="1:67" x14ac:dyDescent="0.15">
      <c r="A3929">
        <v>3928</v>
      </c>
      <c r="B3929" t="s">
        <v>4463</v>
      </c>
      <c r="E3929">
        <f>机器人辅助表!B3929</f>
        <v>37</v>
      </c>
      <c r="F3929">
        <v>2</v>
      </c>
      <c r="G3929">
        <v>58101</v>
      </c>
      <c r="H3929">
        <v>0</v>
      </c>
      <c r="I3929">
        <f>机器人辅助表!H3929</f>
        <v>7028.4159828881602</v>
      </c>
      <c r="J3929">
        <v>2</v>
      </c>
      <c r="K3929">
        <v>4</v>
      </c>
      <c r="L3929">
        <v>1</v>
      </c>
      <c r="M3929" s="2">
        <f>机器人辅助表!C3929</f>
        <v>27348.709333804047</v>
      </c>
      <c r="N3929" s="2">
        <v>2</v>
      </c>
      <c r="O3929" s="2">
        <f>机器人辅助表!D3929</f>
        <v>1623.0503504224416</v>
      </c>
      <c r="P3929" s="2">
        <v>3</v>
      </c>
      <c r="Q3929" s="2">
        <f>机器人辅助表!E3929</f>
        <v>721.35571129886296</v>
      </c>
      <c r="R3929" s="2">
        <v>6</v>
      </c>
      <c r="S3929" s="2">
        <f>机器人辅助表!F3929</f>
        <v>7113.7025999999996</v>
      </c>
      <c r="T3929">
        <v>0</v>
      </c>
      <c r="U3929">
        <v>0</v>
      </c>
      <c r="V3929">
        <v>0</v>
      </c>
      <c r="W3929">
        <v>0</v>
      </c>
      <c r="X3929">
        <v>0</v>
      </c>
      <c r="Y3929">
        <v>0</v>
      </c>
      <c r="Z3929">
        <v>0</v>
      </c>
      <c r="AA3929">
        <v>0</v>
      </c>
      <c r="AB3929">
        <v>0</v>
      </c>
      <c r="AC3929">
        <v>0</v>
      </c>
      <c r="AD3929">
        <v>0</v>
      </c>
      <c r="AE3929">
        <v>0</v>
      </c>
      <c r="AF3929">
        <v>0</v>
      </c>
      <c r="AG3929">
        <v>0</v>
      </c>
      <c r="BD3929">
        <v>11</v>
      </c>
      <c r="BE3929">
        <v>9211103</v>
      </c>
      <c r="BF3929">
        <v>9214104</v>
      </c>
      <c r="BG3929">
        <v>9214204</v>
      </c>
      <c r="BH3929">
        <v>9214304</v>
      </c>
      <c r="BI3929">
        <v>9214403</v>
      </c>
      <c r="BJ3929">
        <v>9222104</v>
      </c>
      <c r="BK3929">
        <v>9223103</v>
      </c>
      <c r="BL3929">
        <v>9223202</v>
      </c>
      <c r="BM3929">
        <v>9223304</v>
      </c>
      <c r="BN3929">
        <v>9223404</v>
      </c>
      <c r="BO3929">
        <v>9215104</v>
      </c>
    </row>
    <row r="3930" spans="1:67" x14ac:dyDescent="0.15">
      <c r="A3930">
        <v>3929</v>
      </c>
      <c r="B3930" t="s">
        <v>4464</v>
      </c>
      <c r="E3930">
        <f>机器人辅助表!B3930</f>
        <v>39</v>
      </c>
      <c r="F3930">
        <v>1</v>
      </c>
      <c r="G3930">
        <v>58001</v>
      </c>
      <c r="H3930">
        <v>0</v>
      </c>
      <c r="I3930">
        <f>机器人辅助表!H3930</f>
        <v>8358.6709380923003</v>
      </c>
      <c r="J3930">
        <v>2</v>
      </c>
      <c r="K3930">
        <v>4</v>
      </c>
      <c r="L3930">
        <v>1</v>
      </c>
      <c r="M3930" s="2">
        <f>机器人辅助表!C3930</f>
        <v>35490.181949531645</v>
      </c>
      <c r="N3930" s="2">
        <v>2</v>
      </c>
      <c r="O3930" s="2">
        <f>机器人辅助表!D3930</f>
        <v>1994.6838441431439</v>
      </c>
      <c r="P3930" s="2">
        <v>3</v>
      </c>
      <c r="Q3930" s="2">
        <f>机器人辅助表!E3930</f>
        <v>886.52615295250848</v>
      </c>
      <c r="R3930" s="2">
        <v>6</v>
      </c>
      <c r="S3930" s="2">
        <f>机器人辅助表!F3930</f>
        <v>7837.4759999999987</v>
      </c>
      <c r="T3930">
        <v>0</v>
      </c>
      <c r="U3930">
        <v>0</v>
      </c>
      <c r="V3930">
        <v>0</v>
      </c>
      <c r="W3930">
        <v>0</v>
      </c>
      <c r="X3930">
        <v>0</v>
      </c>
      <c r="Y3930">
        <v>0</v>
      </c>
      <c r="Z3930">
        <v>0</v>
      </c>
      <c r="AA3930">
        <v>0</v>
      </c>
      <c r="AB3930">
        <v>0</v>
      </c>
      <c r="AC3930">
        <v>0</v>
      </c>
      <c r="AD3930">
        <v>0</v>
      </c>
      <c r="AE3930">
        <v>0</v>
      </c>
      <c r="AF3930">
        <v>0</v>
      </c>
      <c r="AG3930">
        <v>0</v>
      </c>
      <c r="BD3930">
        <v>11</v>
      </c>
      <c r="BE3930">
        <v>9113102</v>
      </c>
      <c r="BF3930">
        <v>9121102</v>
      </c>
      <c r="BG3930">
        <v>9121204</v>
      </c>
      <c r="BH3930">
        <v>9121302</v>
      </c>
      <c r="BI3930">
        <v>9121404</v>
      </c>
      <c r="BJ3930">
        <v>9114104</v>
      </c>
      <c r="BK3930">
        <v>9122102</v>
      </c>
      <c r="BL3930">
        <v>9122203</v>
      </c>
      <c r="BM3930">
        <v>9122303</v>
      </c>
      <c r="BN3930">
        <v>9122404</v>
      </c>
      <c r="BO3930">
        <v>9115102</v>
      </c>
    </row>
    <row r="3931" spans="1:67" x14ac:dyDescent="0.15">
      <c r="A3931">
        <v>3930</v>
      </c>
      <c r="B3931" t="s">
        <v>1740</v>
      </c>
      <c r="E3931">
        <f>机器人辅助表!B3931</f>
        <v>25</v>
      </c>
      <c r="F3931">
        <v>3</v>
      </c>
      <c r="G3931">
        <v>58201</v>
      </c>
      <c r="H3931">
        <v>0</v>
      </c>
      <c r="I3931">
        <f>机器人辅助表!H3931</f>
        <v>1967.9216150919735</v>
      </c>
      <c r="J3931">
        <v>2</v>
      </c>
      <c r="K3931">
        <v>4</v>
      </c>
      <c r="L3931">
        <v>1</v>
      </c>
      <c r="M3931" s="2">
        <f>机器人辅助表!C3931</f>
        <v>4346.7161115175595</v>
      </c>
      <c r="N3931" s="2">
        <v>2</v>
      </c>
      <c r="O3931" s="2">
        <f>机器人辅助表!D3931</f>
        <v>316.92512408026772</v>
      </c>
      <c r="P3931" s="2">
        <v>3</v>
      </c>
      <c r="Q3931" s="2">
        <f>机器人辅助表!E3931</f>
        <v>140.85561070234121</v>
      </c>
      <c r="R3931" s="2">
        <v>6</v>
      </c>
      <c r="S3931" s="2">
        <f>机器人辅助表!F3931</f>
        <v>2965.5450000000001</v>
      </c>
      <c r="T3931">
        <v>0</v>
      </c>
      <c r="U3931">
        <v>0</v>
      </c>
      <c r="V3931">
        <v>0</v>
      </c>
      <c r="W3931">
        <v>0</v>
      </c>
      <c r="X3931">
        <v>0</v>
      </c>
      <c r="Y3931">
        <v>0</v>
      </c>
      <c r="Z3931">
        <v>0</v>
      </c>
      <c r="AA3931">
        <v>0</v>
      </c>
      <c r="AB3931">
        <v>0</v>
      </c>
      <c r="AC3931">
        <v>0</v>
      </c>
      <c r="AD3931">
        <v>0</v>
      </c>
      <c r="AE3931">
        <v>0</v>
      </c>
      <c r="AF3931">
        <v>0</v>
      </c>
      <c r="AG3931">
        <v>0</v>
      </c>
      <c r="BD3931">
        <v>8</v>
      </c>
      <c r="BE3931">
        <v>9323103</v>
      </c>
      <c r="BF3931">
        <v>9324104</v>
      </c>
      <c r="BG3931">
        <v>9324202</v>
      </c>
      <c r="BH3931">
        <v>9324304</v>
      </c>
      <c r="BI3931">
        <v>9324403</v>
      </c>
      <c r="BJ3931">
        <v>9312104</v>
      </c>
      <c r="BK3931">
        <v>9311103</v>
      </c>
      <c r="BL3931">
        <v>9315102</v>
      </c>
    </row>
    <row r="3932" spans="1:67" x14ac:dyDescent="0.15">
      <c r="A3932">
        <v>3931</v>
      </c>
      <c r="B3932" t="s">
        <v>1741</v>
      </c>
      <c r="E3932">
        <f>机器人辅助表!B3932</f>
        <v>34</v>
      </c>
      <c r="F3932">
        <v>1</v>
      </c>
      <c r="G3932">
        <v>58001</v>
      </c>
      <c r="H3932">
        <v>0</v>
      </c>
      <c r="I3932">
        <f>机器人辅助表!H3932</f>
        <v>4833.2577923985073</v>
      </c>
      <c r="J3932">
        <v>2</v>
      </c>
      <c r="K3932">
        <v>4</v>
      </c>
      <c r="L3932">
        <v>1</v>
      </c>
      <c r="M3932" s="2">
        <f>机器人辅助表!C3932</f>
        <v>16749.972907534117</v>
      </c>
      <c r="N3932" s="2">
        <v>2</v>
      </c>
      <c r="O3932" s="2">
        <f>机器人辅助表!D3932</f>
        <v>1040.5077664828095</v>
      </c>
      <c r="P3932" s="2">
        <v>3</v>
      </c>
      <c r="Q3932" s="2">
        <f>机器人辅助表!E3932</f>
        <v>462.44789621458199</v>
      </c>
      <c r="R3932" s="2">
        <v>6</v>
      </c>
      <c r="S3932" s="2">
        <f>机器人辅助表!F3932</f>
        <v>5455.1772000000001</v>
      </c>
      <c r="T3932">
        <v>0</v>
      </c>
      <c r="U3932">
        <v>0</v>
      </c>
      <c r="V3932">
        <v>0</v>
      </c>
      <c r="W3932">
        <v>0</v>
      </c>
      <c r="X3932">
        <v>0</v>
      </c>
      <c r="Y3932">
        <v>0</v>
      </c>
      <c r="Z3932">
        <v>0</v>
      </c>
      <c r="AA3932">
        <v>0</v>
      </c>
      <c r="AB3932">
        <v>0</v>
      </c>
      <c r="AC3932">
        <v>0</v>
      </c>
      <c r="AD3932">
        <v>0</v>
      </c>
      <c r="AE3932">
        <v>0</v>
      </c>
      <c r="AF3932">
        <v>0</v>
      </c>
      <c r="AG3932">
        <v>0</v>
      </c>
      <c r="BD3932">
        <v>11</v>
      </c>
      <c r="BE3932">
        <v>9113102</v>
      </c>
      <c r="BF3932">
        <v>9121104</v>
      </c>
      <c r="BG3932">
        <v>9121204</v>
      </c>
      <c r="BH3932">
        <v>9121304</v>
      </c>
      <c r="BI3932">
        <v>9121402</v>
      </c>
      <c r="BJ3932">
        <v>9114103</v>
      </c>
      <c r="BK3932">
        <v>9122103</v>
      </c>
      <c r="BL3932">
        <v>9122202</v>
      </c>
      <c r="BM3932">
        <v>9122303</v>
      </c>
      <c r="BN3932">
        <v>9122402</v>
      </c>
      <c r="BO3932">
        <v>9115102</v>
      </c>
    </row>
    <row r="3933" spans="1:67" x14ac:dyDescent="0.15">
      <c r="A3933">
        <v>3932</v>
      </c>
      <c r="B3933" t="s">
        <v>4465</v>
      </c>
      <c r="E3933">
        <f>机器人辅助表!B3933</f>
        <v>38</v>
      </c>
      <c r="F3933">
        <v>1</v>
      </c>
      <c r="G3933">
        <v>58001</v>
      </c>
      <c r="H3933">
        <v>0</v>
      </c>
      <c r="I3933">
        <f>机器人辅助表!H3933</f>
        <v>6424.3370253367921</v>
      </c>
      <c r="J3933">
        <v>2</v>
      </c>
      <c r="K3933">
        <v>4</v>
      </c>
      <c r="L3933">
        <v>1</v>
      </c>
      <c r="M3933" s="2">
        <f>机器人辅助表!C3933</f>
        <v>26142.65354973391</v>
      </c>
      <c r="N3933" s="2">
        <v>2</v>
      </c>
      <c r="O3933" s="2">
        <f>机器人辅助表!D3933</f>
        <v>1509.373477240134</v>
      </c>
      <c r="P3933" s="2">
        <v>3</v>
      </c>
      <c r="Q3933" s="2">
        <f>机器人辅助表!E3933</f>
        <v>670.83265655117066</v>
      </c>
      <c r="R3933" s="2">
        <v>6</v>
      </c>
      <c r="S3933" s="2">
        <f>机器人辅助表!F3933</f>
        <v>6257.9467999999997</v>
      </c>
      <c r="T3933">
        <v>0</v>
      </c>
      <c r="U3933">
        <v>0</v>
      </c>
      <c r="V3933">
        <v>0</v>
      </c>
      <c r="W3933">
        <v>0</v>
      </c>
      <c r="X3933">
        <v>0</v>
      </c>
      <c r="Y3933">
        <v>0</v>
      </c>
      <c r="Z3933">
        <v>0</v>
      </c>
      <c r="AA3933">
        <v>0</v>
      </c>
      <c r="AB3933">
        <v>0</v>
      </c>
      <c r="AC3933">
        <v>0</v>
      </c>
      <c r="AD3933">
        <v>0</v>
      </c>
      <c r="AE3933">
        <v>0</v>
      </c>
      <c r="AF3933">
        <v>0</v>
      </c>
      <c r="AG3933">
        <v>0</v>
      </c>
      <c r="BD3933">
        <v>11</v>
      </c>
      <c r="BE3933">
        <v>9113103</v>
      </c>
      <c r="BF3933">
        <v>9121104</v>
      </c>
      <c r="BG3933">
        <v>9121204</v>
      </c>
      <c r="BH3933">
        <v>9121303</v>
      </c>
      <c r="BI3933">
        <v>9121403</v>
      </c>
      <c r="BJ3933">
        <v>9114103</v>
      </c>
      <c r="BK3933">
        <v>9122102</v>
      </c>
      <c r="BL3933">
        <v>9122202</v>
      </c>
      <c r="BM3933">
        <v>9122302</v>
      </c>
      <c r="BN3933">
        <v>9122403</v>
      </c>
      <c r="BO3933">
        <v>9115102</v>
      </c>
    </row>
    <row r="3934" spans="1:67" x14ac:dyDescent="0.15">
      <c r="A3934">
        <v>3933</v>
      </c>
      <c r="B3934" t="s">
        <v>4466</v>
      </c>
      <c r="E3934">
        <f>机器人辅助表!B3934</f>
        <v>29</v>
      </c>
      <c r="F3934">
        <v>1</v>
      </c>
      <c r="G3934">
        <v>58001</v>
      </c>
      <c r="H3934">
        <v>0</v>
      </c>
      <c r="I3934">
        <f>机器人辅助表!H3934</f>
        <v>4747.1595118744708</v>
      </c>
      <c r="J3934">
        <v>2</v>
      </c>
      <c r="K3934">
        <v>4</v>
      </c>
      <c r="L3934">
        <v>1</v>
      </c>
      <c r="M3934" s="2">
        <f>机器人辅助表!C3934</f>
        <v>13152.617102602178</v>
      </c>
      <c r="N3934" s="2">
        <v>2</v>
      </c>
      <c r="O3934" s="2">
        <f>机器人辅助表!D3934</f>
        <v>869.1954395478266</v>
      </c>
      <c r="P3934" s="2">
        <v>3</v>
      </c>
      <c r="Q3934" s="2">
        <f>机器人辅助表!E3934</f>
        <v>386.30908424347854</v>
      </c>
      <c r="R3934" s="2">
        <v>6</v>
      </c>
      <c r="S3934" s="2">
        <f>机器人辅助表!F3934</f>
        <v>6395.1678000000002</v>
      </c>
      <c r="T3934">
        <v>0</v>
      </c>
      <c r="U3934">
        <v>0</v>
      </c>
      <c r="V3934">
        <v>0</v>
      </c>
      <c r="W3934">
        <v>0</v>
      </c>
      <c r="X3934">
        <v>0</v>
      </c>
      <c r="Y3934">
        <v>0</v>
      </c>
      <c r="Z3934">
        <v>0</v>
      </c>
      <c r="AA3934">
        <v>0</v>
      </c>
      <c r="AB3934">
        <v>0</v>
      </c>
      <c r="AC3934">
        <v>0</v>
      </c>
      <c r="AD3934">
        <v>0</v>
      </c>
      <c r="AE3934">
        <v>0</v>
      </c>
      <c r="AF3934">
        <v>0</v>
      </c>
      <c r="AG3934">
        <v>0</v>
      </c>
      <c r="BD3934">
        <v>11</v>
      </c>
      <c r="BE3934">
        <v>9113103</v>
      </c>
      <c r="BF3934">
        <v>9121102</v>
      </c>
      <c r="BG3934">
        <v>9121204</v>
      </c>
      <c r="BH3934">
        <v>9121304</v>
      </c>
      <c r="BI3934">
        <v>9121404</v>
      </c>
      <c r="BJ3934">
        <v>9114103</v>
      </c>
      <c r="BK3934">
        <v>9122103</v>
      </c>
      <c r="BL3934">
        <v>9122203</v>
      </c>
      <c r="BM3934">
        <v>9122303</v>
      </c>
      <c r="BN3934">
        <v>9122402</v>
      </c>
      <c r="BO3934">
        <v>9115104</v>
      </c>
    </row>
    <row r="3935" spans="1:67" x14ac:dyDescent="0.15">
      <c r="A3935">
        <v>3934</v>
      </c>
      <c r="B3935" t="s">
        <v>1742</v>
      </c>
      <c r="E3935">
        <f>机器人辅助表!B3935</f>
        <v>37</v>
      </c>
      <c r="F3935">
        <v>2</v>
      </c>
      <c r="G3935">
        <v>58101</v>
      </c>
      <c r="H3935">
        <v>0</v>
      </c>
      <c r="I3935">
        <f>机器人辅助表!H3935</f>
        <v>5178.8328294965386</v>
      </c>
      <c r="J3935">
        <v>2</v>
      </c>
      <c r="K3935">
        <v>4</v>
      </c>
      <c r="L3935">
        <v>1</v>
      </c>
      <c r="M3935" s="2">
        <f>机器人辅助表!C3935</f>
        <v>20151.680561750352</v>
      </c>
      <c r="N3935" s="2">
        <v>2</v>
      </c>
      <c r="O3935" s="2">
        <f>机器人辅助表!D3935</f>
        <v>1195.931837153378</v>
      </c>
      <c r="P3935" s="2">
        <v>3</v>
      </c>
      <c r="Q3935" s="2">
        <f>机器人辅助表!E3935</f>
        <v>531.52526095705696</v>
      </c>
      <c r="R3935" s="2">
        <v>6</v>
      </c>
      <c r="S3935" s="2">
        <f>机器人辅助表!F3935</f>
        <v>5241.6755999999996</v>
      </c>
      <c r="T3935">
        <v>0</v>
      </c>
      <c r="U3935">
        <v>0</v>
      </c>
      <c r="V3935">
        <v>0</v>
      </c>
      <c r="W3935">
        <v>0</v>
      </c>
      <c r="X3935">
        <v>0</v>
      </c>
      <c r="Y3935">
        <v>0</v>
      </c>
      <c r="Z3935">
        <v>0</v>
      </c>
      <c r="AA3935">
        <v>0</v>
      </c>
      <c r="AB3935">
        <v>0</v>
      </c>
      <c r="AC3935">
        <v>0</v>
      </c>
      <c r="AD3935">
        <v>0</v>
      </c>
      <c r="AE3935">
        <v>0</v>
      </c>
      <c r="AF3935">
        <v>0</v>
      </c>
      <c r="AG3935">
        <v>0</v>
      </c>
      <c r="BD3935">
        <v>11</v>
      </c>
      <c r="BE3935">
        <v>9211102</v>
      </c>
      <c r="BF3935">
        <v>9214103</v>
      </c>
      <c r="BG3935">
        <v>9214203</v>
      </c>
      <c r="BH3935">
        <v>9214304</v>
      </c>
      <c r="BI3935">
        <v>9214403</v>
      </c>
      <c r="BJ3935">
        <v>9222104</v>
      </c>
      <c r="BK3935">
        <v>9223102</v>
      </c>
      <c r="BL3935">
        <v>9223203</v>
      </c>
      <c r="BM3935">
        <v>9223302</v>
      </c>
      <c r="BN3935">
        <v>9223404</v>
      </c>
      <c r="BO3935">
        <v>9215104</v>
      </c>
    </row>
    <row r="3936" spans="1:67" x14ac:dyDescent="0.15">
      <c r="A3936">
        <v>3935</v>
      </c>
      <c r="B3936" t="s">
        <v>1743</v>
      </c>
      <c r="E3936">
        <f>机器人辅助表!B3936</f>
        <v>29</v>
      </c>
      <c r="F3936">
        <v>1</v>
      </c>
      <c r="G3936">
        <v>58001</v>
      </c>
      <c r="H3936">
        <v>0</v>
      </c>
      <c r="I3936">
        <f>机器人辅助表!H3936</f>
        <v>4445.7525587395839</v>
      </c>
      <c r="J3936">
        <v>2</v>
      </c>
      <c r="K3936">
        <v>4</v>
      </c>
      <c r="L3936">
        <v>1</v>
      </c>
      <c r="M3936" s="2">
        <f>机器人辅助表!C3936</f>
        <v>12317.53030243696</v>
      </c>
      <c r="N3936" s="2">
        <v>2</v>
      </c>
      <c r="O3936" s="2">
        <f>机器人辅助表!D3936</f>
        <v>814.0084275130439</v>
      </c>
      <c r="P3936" s="2">
        <v>3</v>
      </c>
      <c r="Q3936" s="2">
        <f>机器人辅助表!E3936</f>
        <v>361.78152333913067</v>
      </c>
      <c r="R3936" s="2">
        <v>6</v>
      </c>
      <c r="S3936" s="2">
        <f>机器人辅助表!F3936</f>
        <v>5989.125399999999</v>
      </c>
      <c r="T3936">
        <v>0</v>
      </c>
      <c r="U3936">
        <v>0</v>
      </c>
      <c r="V3936">
        <v>0</v>
      </c>
      <c r="W3936">
        <v>0</v>
      </c>
      <c r="X3936">
        <v>0</v>
      </c>
      <c r="Y3936">
        <v>0</v>
      </c>
      <c r="Z3936">
        <v>0</v>
      </c>
      <c r="AA3936">
        <v>0</v>
      </c>
      <c r="AB3936">
        <v>0</v>
      </c>
      <c r="AC3936">
        <v>0</v>
      </c>
      <c r="AD3936">
        <v>0</v>
      </c>
      <c r="AE3936">
        <v>0</v>
      </c>
      <c r="AF3936">
        <v>0</v>
      </c>
      <c r="AG3936">
        <v>0</v>
      </c>
      <c r="BD3936">
        <v>11</v>
      </c>
      <c r="BE3936">
        <v>9113104</v>
      </c>
      <c r="BF3936">
        <v>9121102</v>
      </c>
      <c r="BG3936">
        <v>9121204</v>
      </c>
      <c r="BH3936">
        <v>9121304</v>
      </c>
      <c r="BI3936">
        <v>9121404</v>
      </c>
      <c r="BJ3936">
        <v>9114102</v>
      </c>
      <c r="BK3936">
        <v>9122103</v>
      </c>
      <c r="BL3936">
        <v>9122204</v>
      </c>
      <c r="BM3936">
        <v>9122303</v>
      </c>
      <c r="BN3936">
        <v>9122402</v>
      </c>
      <c r="BO3936">
        <v>9115104</v>
      </c>
    </row>
    <row r="3937" spans="1:67" x14ac:dyDescent="0.15">
      <c r="A3937">
        <v>3936</v>
      </c>
      <c r="B3937" t="s">
        <v>4467</v>
      </c>
      <c r="E3937">
        <f>机器人辅助表!B3937</f>
        <v>41</v>
      </c>
      <c r="F3937">
        <v>3</v>
      </c>
      <c r="G3937">
        <v>58201</v>
      </c>
      <c r="H3937">
        <v>0</v>
      </c>
      <c r="I3937">
        <f>机器人辅助表!H3937</f>
        <v>7302.3319496283348</v>
      </c>
      <c r="J3937">
        <v>2</v>
      </c>
      <c r="K3937">
        <v>4</v>
      </c>
      <c r="L3937">
        <v>1</v>
      </c>
      <c r="M3937" s="2">
        <f>机器人辅助表!C3937</f>
        <v>33752.266920256945</v>
      </c>
      <c r="N3937" s="2">
        <v>2</v>
      </c>
      <c r="O3937" s="2">
        <f>机器人辅助表!D3937</f>
        <v>1800.7951928400009</v>
      </c>
      <c r="P3937" s="2">
        <v>3</v>
      </c>
      <c r="Q3937" s="2">
        <f>机器人辅助表!E3937</f>
        <v>800.35341904000029</v>
      </c>
      <c r="R3937" s="2">
        <v>6</v>
      </c>
      <c r="S3937" s="2">
        <f>机器人辅助表!F3937</f>
        <v>6276.5803999999998</v>
      </c>
      <c r="T3937">
        <v>0</v>
      </c>
      <c r="U3937">
        <v>0</v>
      </c>
      <c r="V3937">
        <v>0</v>
      </c>
      <c r="W3937">
        <v>0</v>
      </c>
      <c r="X3937">
        <v>0</v>
      </c>
      <c r="Y3937">
        <v>0</v>
      </c>
      <c r="Z3937">
        <v>0</v>
      </c>
      <c r="AA3937">
        <v>0</v>
      </c>
      <c r="AB3937">
        <v>0</v>
      </c>
      <c r="AC3937">
        <v>0</v>
      </c>
      <c r="AD3937">
        <v>0</v>
      </c>
      <c r="AE3937">
        <v>0</v>
      </c>
      <c r="AF3937">
        <v>0</v>
      </c>
      <c r="AG3937">
        <v>0</v>
      </c>
      <c r="BD3937">
        <v>8</v>
      </c>
      <c r="BE3937">
        <v>9323104</v>
      </c>
      <c r="BF3937">
        <v>9324103</v>
      </c>
      <c r="BG3937">
        <v>9324203</v>
      </c>
      <c r="BH3937">
        <v>9324304</v>
      </c>
      <c r="BI3937">
        <v>9324404</v>
      </c>
      <c r="BJ3937">
        <v>9312103</v>
      </c>
      <c r="BK3937">
        <v>9311103</v>
      </c>
      <c r="BL3937">
        <v>9315103</v>
      </c>
    </row>
    <row r="3938" spans="1:67" x14ac:dyDescent="0.15">
      <c r="A3938">
        <v>3937</v>
      </c>
      <c r="B3938" t="s">
        <v>4468</v>
      </c>
      <c r="E3938">
        <f>机器人辅助表!B3938</f>
        <v>20</v>
      </c>
      <c r="F3938">
        <v>2</v>
      </c>
      <c r="G3938">
        <v>58101</v>
      </c>
      <c r="H3938">
        <v>0</v>
      </c>
      <c r="I3938">
        <f>机器人辅助表!H3938</f>
        <v>2236.8519652173914</v>
      </c>
      <c r="J3938">
        <v>2</v>
      </c>
      <c r="K3938">
        <v>4</v>
      </c>
      <c r="L3938">
        <v>1</v>
      </c>
      <c r="M3938" s="2">
        <f>机器人辅助表!C3938</f>
        <v>3627.7043478260875</v>
      </c>
      <c r="N3938" s="2">
        <v>2</v>
      </c>
      <c r="O3938" s="2">
        <f>机器人辅助表!D3938</f>
        <v>303.71478260869571</v>
      </c>
      <c r="P3938" s="2">
        <v>3</v>
      </c>
      <c r="Q3938" s="2">
        <f>机器人辅助表!E3938</f>
        <v>134.984347826087</v>
      </c>
      <c r="R3938" s="2">
        <v>6</v>
      </c>
      <c r="S3938" s="2">
        <f>机器人辅助表!F3938</f>
        <v>3765.3999999999996</v>
      </c>
      <c r="T3938">
        <v>0</v>
      </c>
      <c r="U3938">
        <v>0</v>
      </c>
      <c r="V3938">
        <v>0</v>
      </c>
      <c r="W3938">
        <v>0</v>
      </c>
      <c r="X3938">
        <v>0</v>
      </c>
      <c r="Y3938">
        <v>0</v>
      </c>
      <c r="Z3938">
        <v>0</v>
      </c>
      <c r="AA3938">
        <v>0</v>
      </c>
      <c r="AB3938">
        <v>0</v>
      </c>
      <c r="AC3938">
        <v>0</v>
      </c>
      <c r="AD3938">
        <v>0</v>
      </c>
      <c r="AE3938">
        <v>0</v>
      </c>
      <c r="AF3938">
        <v>0</v>
      </c>
      <c r="AG3938">
        <v>0</v>
      </c>
      <c r="BD3938">
        <v>11</v>
      </c>
      <c r="BE3938">
        <v>9211104</v>
      </c>
      <c r="BF3938">
        <v>9214103</v>
      </c>
      <c r="BG3938">
        <v>9214204</v>
      </c>
      <c r="BH3938">
        <v>9214304</v>
      </c>
      <c r="BI3938">
        <v>9214403</v>
      </c>
      <c r="BJ3938">
        <v>9222103</v>
      </c>
      <c r="BK3938">
        <v>9223104</v>
      </c>
      <c r="BL3938">
        <v>9223203</v>
      </c>
      <c r="BM3938">
        <v>9223303</v>
      </c>
      <c r="BN3938">
        <v>9223403</v>
      </c>
      <c r="BO3938">
        <v>9215102</v>
      </c>
    </row>
    <row r="3939" spans="1:67" x14ac:dyDescent="0.15">
      <c r="A3939">
        <v>3938</v>
      </c>
      <c r="B3939" t="s">
        <v>1744</v>
      </c>
      <c r="E3939">
        <f>机器人辅助表!B3939</f>
        <v>29</v>
      </c>
      <c r="F3939">
        <v>2</v>
      </c>
      <c r="G3939">
        <v>58101</v>
      </c>
      <c r="H3939">
        <v>0</v>
      </c>
      <c r="I3939">
        <f>机器人辅助表!H3939</f>
        <v>5048.5664650093586</v>
      </c>
      <c r="J3939">
        <v>2</v>
      </c>
      <c r="K3939">
        <v>4</v>
      </c>
      <c r="L3939">
        <v>1</v>
      </c>
      <c r="M3939" s="2">
        <f>机器人辅助表!C3939</f>
        <v>13987.703902767398</v>
      </c>
      <c r="N3939" s="2">
        <v>2</v>
      </c>
      <c r="O3939" s="2">
        <f>机器人辅助表!D3939</f>
        <v>924.38245158260929</v>
      </c>
      <c r="P3939" s="2">
        <v>3</v>
      </c>
      <c r="Q3939" s="2">
        <f>机器人辅助表!E3939</f>
        <v>410.8366451478264</v>
      </c>
      <c r="R3939" s="2">
        <v>6</v>
      </c>
      <c r="S3939" s="2">
        <f>机器人辅助表!F3939</f>
        <v>6801.2102000000004</v>
      </c>
      <c r="T3939">
        <v>0</v>
      </c>
      <c r="U3939">
        <v>0</v>
      </c>
      <c r="V3939">
        <v>0</v>
      </c>
      <c r="W3939">
        <v>0</v>
      </c>
      <c r="X3939">
        <v>0</v>
      </c>
      <c r="Y3939">
        <v>0</v>
      </c>
      <c r="Z3939">
        <v>0</v>
      </c>
      <c r="AA3939">
        <v>0</v>
      </c>
      <c r="AB3939">
        <v>0</v>
      </c>
      <c r="AC3939">
        <v>0</v>
      </c>
      <c r="AD3939">
        <v>0</v>
      </c>
      <c r="AE3939">
        <v>0</v>
      </c>
      <c r="AF3939">
        <v>0</v>
      </c>
      <c r="AG3939">
        <v>0</v>
      </c>
      <c r="BD3939">
        <v>11</v>
      </c>
      <c r="BE3939">
        <v>9211103</v>
      </c>
      <c r="BF3939">
        <v>9214104</v>
      </c>
      <c r="BG3939">
        <v>9214204</v>
      </c>
      <c r="BH3939">
        <v>9214304</v>
      </c>
      <c r="BI3939">
        <v>9214402</v>
      </c>
      <c r="BJ3939">
        <v>9222102</v>
      </c>
      <c r="BK3939">
        <v>9223103</v>
      </c>
      <c r="BL3939">
        <v>9223204</v>
      </c>
      <c r="BM3939">
        <v>9223304</v>
      </c>
      <c r="BN3939">
        <v>9223404</v>
      </c>
      <c r="BO3939">
        <v>9215104</v>
      </c>
    </row>
    <row r="3940" spans="1:67" x14ac:dyDescent="0.15">
      <c r="A3940">
        <v>3939</v>
      </c>
      <c r="B3940" t="s">
        <v>1745</v>
      </c>
      <c r="E3940">
        <f>机器人辅助表!B3940</f>
        <v>34</v>
      </c>
      <c r="F3940">
        <v>3</v>
      </c>
      <c r="G3940">
        <v>58201</v>
      </c>
      <c r="H3940">
        <v>0</v>
      </c>
      <c r="I3940">
        <f>机器人辅助表!H3940</f>
        <v>7095.6337803297229</v>
      </c>
      <c r="J3940">
        <v>2</v>
      </c>
      <c r="K3940">
        <v>4</v>
      </c>
      <c r="L3940">
        <v>1</v>
      </c>
      <c r="M3940" s="2">
        <f>机器人辅助表!C3940</f>
        <v>24590.385757869233</v>
      </c>
      <c r="N3940" s="2">
        <v>2</v>
      </c>
      <c r="O3940" s="2">
        <f>机器人辅助表!D3940</f>
        <v>1527.553955049231</v>
      </c>
      <c r="P3940" s="2">
        <v>3</v>
      </c>
      <c r="Q3940" s="2">
        <f>机器人辅助表!E3940</f>
        <v>678.91286891076936</v>
      </c>
      <c r="R3940" s="2">
        <v>6</v>
      </c>
      <c r="S3940" s="2">
        <f>机器人辅助表!F3940</f>
        <v>8008.6643999999997</v>
      </c>
      <c r="T3940">
        <v>0</v>
      </c>
      <c r="U3940">
        <v>0</v>
      </c>
      <c r="V3940">
        <v>0</v>
      </c>
      <c r="W3940">
        <v>0</v>
      </c>
      <c r="X3940">
        <v>0</v>
      </c>
      <c r="Y3940">
        <v>0</v>
      </c>
      <c r="Z3940">
        <v>0</v>
      </c>
      <c r="AA3940">
        <v>0</v>
      </c>
      <c r="AB3940">
        <v>0</v>
      </c>
      <c r="AC3940">
        <v>0</v>
      </c>
      <c r="AD3940">
        <v>0</v>
      </c>
      <c r="AE3940">
        <v>0</v>
      </c>
      <c r="AF3940">
        <v>0</v>
      </c>
      <c r="AG3940">
        <v>0</v>
      </c>
      <c r="BD3940">
        <v>8</v>
      </c>
      <c r="BE3940">
        <v>9323103</v>
      </c>
      <c r="BF3940">
        <v>9324104</v>
      </c>
      <c r="BG3940">
        <v>9324202</v>
      </c>
      <c r="BH3940">
        <v>9324304</v>
      </c>
      <c r="BI3940">
        <v>9324402</v>
      </c>
      <c r="BJ3940">
        <v>9312104</v>
      </c>
      <c r="BK3940">
        <v>9311104</v>
      </c>
      <c r="BL3940">
        <v>9315104</v>
      </c>
    </row>
    <row r="3941" spans="1:67" x14ac:dyDescent="0.15">
      <c r="A3941">
        <v>3940</v>
      </c>
      <c r="B3941" t="s">
        <v>4469</v>
      </c>
      <c r="E3941">
        <f>机器人辅助表!B3941</f>
        <v>49</v>
      </c>
      <c r="F3941">
        <v>1</v>
      </c>
      <c r="G3941">
        <v>58001</v>
      </c>
      <c r="H3941">
        <v>0</v>
      </c>
      <c r="I3941">
        <f>机器人辅助表!H3941</f>
        <v>9087.5577983489693</v>
      </c>
      <c r="J3941">
        <v>2</v>
      </c>
      <c r="K3941">
        <v>4</v>
      </c>
      <c r="L3941">
        <v>1</v>
      </c>
      <c r="M3941" s="2">
        <f>机器人辅助表!C3941</f>
        <v>54613.103250349894</v>
      </c>
      <c r="N3941" s="2">
        <v>2</v>
      </c>
      <c r="O3941" s="2">
        <f>机器人辅助表!D3941</f>
        <v>2414.4586351916396</v>
      </c>
      <c r="P3941" s="2">
        <v>3</v>
      </c>
      <c r="Q3941" s="2">
        <f>机器人辅助表!E3941</f>
        <v>1073.09272675184</v>
      </c>
      <c r="R3941" s="2">
        <v>6</v>
      </c>
      <c r="S3941" s="2">
        <f>机器人辅助表!F3941</f>
        <v>5590.8509999999997</v>
      </c>
      <c r="T3941">
        <v>0</v>
      </c>
      <c r="U3941">
        <v>0</v>
      </c>
      <c r="V3941">
        <v>0</v>
      </c>
      <c r="W3941">
        <v>0</v>
      </c>
      <c r="X3941">
        <v>0</v>
      </c>
      <c r="Y3941">
        <v>0</v>
      </c>
      <c r="Z3941">
        <v>0</v>
      </c>
      <c r="AA3941">
        <v>0</v>
      </c>
      <c r="AB3941">
        <v>0</v>
      </c>
      <c r="AC3941">
        <v>0</v>
      </c>
      <c r="AD3941">
        <v>0</v>
      </c>
      <c r="AE3941">
        <v>0</v>
      </c>
      <c r="AF3941">
        <v>0</v>
      </c>
      <c r="AG3941">
        <v>0</v>
      </c>
      <c r="BD3941">
        <v>11</v>
      </c>
      <c r="BE3941">
        <v>9113104</v>
      </c>
      <c r="BF3941">
        <v>9121102</v>
      </c>
      <c r="BG3941">
        <v>9121203</v>
      </c>
      <c r="BH3941">
        <v>9121302</v>
      </c>
      <c r="BI3941">
        <v>9121403</v>
      </c>
      <c r="BJ3941">
        <v>9114102</v>
      </c>
      <c r="BK3941">
        <v>9122104</v>
      </c>
      <c r="BL3941">
        <v>9122202</v>
      </c>
      <c r="BM3941">
        <v>9122304</v>
      </c>
      <c r="BN3941">
        <v>9122403</v>
      </c>
      <c r="BO3941">
        <v>9115102</v>
      </c>
    </row>
    <row r="3942" spans="1:67" x14ac:dyDescent="0.15">
      <c r="A3942">
        <v>3941</v>
      </c>
      <c r="B3942" t="s">
        <v>1746</v>
      </c>
      <c r="E3942">
        <f>机器人辅助表!B3942</f>
        <v>46</v>
      </c>
      <c r="F3942">
        <v>3</v>
      </c>
      <c r="G3942">
        <v>58201</v>
      </c>
      <c r="H3942">
        <v>0</v>
      </c>
      <c r="I3942">
        <f>机器人辅助表!H3942</f>
        <v>14981.183798708382</v>
      </c>
      <c r="J3942">
        <v>2</v>
      </c>
      <c r="K3942">
        <v>4</v>
      </c>
      <c r="L3942">
        <v>1</v>
      </c>
      <c r="M3942" s="2">
        <f>机器人辅助表!C3942</f>
        <v>82575.159558424639</v>
      </c>
      <c r="N3942" s="2">
        <v>2</v>
      </c>
      <c r="O3942" s="2">
        <f>机器人辅助表!D3942</f>
        <v>3903.7501564061549</v>
      </c>
      <c r="P3942" s="2">
        <v>3</v>
      </c>
      <c r="Q3942" s="2">
        <f>机器人辅助表!E3942</f>
        <v>1735.0000695138469</v>
      </c>
      <c r="R3942" s="2">
        <v>6</v>
      </c>
      <c r="S3942" s="2">
        <f>机器人辅助表!F3942</f>
        <v>10419.303599999997</v>
      </c>
      <c r="T3942">
        <v>0</v>
      </c>
      <c r="U3942">
        <v>0</v>
      </c>
      <c r="V3942">
        <v>0</v>
      </c>
      <c r="W3942">
        <v>0</v>
      </c>
      <c r="X3942">
        <v>0</v>
      </c>
      <c r="Y3942">
        <v>0</v>
      </c>
      <c r="Z3942">
        <v>0</v>
      </c>
      <c r="AA3942">
        <v>0</v>
      </c>
      <c r="AB3942">
        <v>0</v>
      </c>
      <c r="AC3942">
        <v>0</v>
      </c>
      <c r="AD3942">
        <v>0</v>
      </c>
      <c r="AE3942">
        <v>0</v>
      </c>
      <c r="AF3942">
        <v>0</v>
      </c>
      <c r="AG3942">
        <v>0</v>
      </c>
      <c r="BD3942">
        <v>8</v>
      </c>
      <c r="BE3942">
        <v>9323104</v>
      </c>
      <c r="BF3942">
        <v>9324104</v>
      </c>
      <c r="BG3942">
        <v>9324204</v>
      </c>
      <c r="BH3942">
        <v>9324302</v>
      </c>
      <c r="BI3942">
        <v>9324404</v>
      </c>
      <c r="BJ3942">
        <v>9312103</v>
      </c>
      <c r="BK3942">
        <v>9311104</v>
      </c>
      <c r="BL3942">
        <v>9315104</v>
      </c>
    </row>
    <row r="3943" spans="1:67" x14ac:dyDescent="0.15">
      <c r="A3943">
        <v>3942</v>
      </c>
      <c r="B3943" t="s">
        <v>4470</v>
      </c>
      <c r="E3943">
        <f>机器人辅助表!B3943</f>
        <v>43</v>
      </c>
      <c r="F3943">
        <v>2</v>
      </c>
      <c r="G3943">
        <v>58101</v>
      </c>
      <c r="H3943">
        <v>0</v>
      </c>
      <c r="I3943">
        <f>机器人辅助表!H3943</f>
        <v>12623.839424277841</v>
      </c>
      <c r="J3943">
        <v>2</v>
      </c>
      <c r="K3943">
        <v>4</v>
      </c>
      <c r="L3943">
        <v>1</v>
      </c>
      <c r="M3943" s="2">
        <f>机器人辅助表!C3943</f>
        <v>62954.836644411575</v>
      </c>
      <c r="N3943" s="2">
        <v>2</v>
      </c>
      <c r="O3943" s="2">
        <f>机器人辅助表!D3943</f>
        <v>3195.4444346227428</v>
      </c>
      <c r="P3943" s="2">
        <v>3</v>
      </c>
      <c r="Q3943" s="2">
        <f>机器人辅助表!E3943</f>
        <v>1420.1975264989971</v>
      </c>
      <c r="R3943" s="2">
        <v>6</v>
      </c>
      <c r="S3943" s="2">
        <f>机器人辅助表!F3943</f>
        <v>9958.9139999999989</v>
      </c>
      <c r="T3943">
        <v>0</v>
      </c>
      <c r="U3943">
        <v>0</v>
      </c>
      <c r="V3943">
        <v>0</v>
      </c>
      <c r="W3943">
        <v>0</v>
      </c>
      <c r="X3943">
        <v>0</v>
      </c>
      <c r="Y3943">
        <v>0</v>
      </c>
      <c r="Z3943">
        <v>0</v>
      </c>
      <c r="AA3943">
        <v>0</v>
      </c>
      <c r="AB3943">
        <v>0</v>
      </c>
      <c r="AC3943">
        <v>0</v>
      </c>
      <c r="AD3943">
        <v>0</v>
      </c>
      <c r="AE3943">
        <v>0</v>
      </c>
      <c r="AF3943">
        <v>0</v>
      </c>
      <c r="AG3943">
        <v>0</v>
      </c>
      <c r="BD3943">
        <v>11</v>
      </c>
      <c r="BE3943">
        <v>9211103</v>
      </c>
      <c r="BF3943">
        <v>9214104</v>
      </c>
      <c r="BG3943">
        <v>9214202</v>
      </c>
      <c r="BH3943">
        <v>9214302</v>
      </c>
      <c r="BI3943">
        <v>9214404</v>
      </c>
      <c r="BJ3943">
        <v>9222103</v>
      </c>
      <c r="BK3943">
        <v>9223104</v>
      </c>
      <c r="BL3943">
        <v>9223204</v>
      </c>
      <c r="BM3943">
        <v>9223304</v>
      </c>
      <c r="BN3943">
        <v>9223402</v>
      </c>
      <c r="BO3943">
        <v>9215104</v>
      </c>
    </row>
    <row r="3944" spans="1:67" x14ac:dyDescent="0.15">
      <c r="A3944">
        <v>3943</v>
      </c>
      <c r="B3944" t="s">
        <v>4471</v>
      </c>
      <c r="E3944">
        <f>机器人辅助表!B3944</f>
        <v>38</v>
      </c>
      <c r="F3944">
        <v>1</v>
      </c>
      <c r="G3944">
        <v>58001</v>
      </c>
      <c r="H3944">
        <v>0</v>
      </c>
      <c r="I3944">
        <f>机器人辅助表!H3944</f>
        <v>4195.4854043015794</v>
      </c>
      <c r="J3944">
        <v>2</v>
      </c>
      <c r="K3944">
        <v>4</v>
      </c>
      <c r="L3944">
        <v>1</v>
      </c>
      <c r="M3944" s="2">
        <f>机器人辅助表!C3944</f>
        <v>17072.753338601739</v>
      </c>
      <c r="N3944" s="2">
        <v>2</v>
      </c>
      <c r="O3944" s="2">
        <f>机器人辅助表!D3944</f>
        <v>985.71329125886302</v>
      </c>
      <c r="P3944" s="2">
        <v>3</v>
      </c>
      <c r="Q3944" s="2">
        <f>机器人辅助表!E3944</f>
        <v>438.09479611505026</v>
      </c>
      <c r="R3944" s="2">
        <v>6</v>
      </c>
      <c r="S3944" s="2">
        <f>机器人辅助表!F3944</f>
        <v>4086.8224</v>
      </c>
      <c r="T3944">
        <v>0</v>
      </c>
      <c r="U3944">
        <v>0</v>
      </c>
      <c r="V3944">
        <v>0</v>
      </c>
      <c r="W3944">
        <v>0</v>
      </c>
      <c r="X3944">
        <v>0</v>
      </c>
      <c r="Y3944">
        <v>0</v>
      </c>
      <c r="Z3944">
        <v>0</v>
      </c>
      <c r="AA3944">
        <v>0</v>
      </c>
      <c r="AB3944">
        <v>0</v>
      </c>
      <c r="AC3944">
        <v>0</v>
      </c>
      <c r="AD3944">
        <v>0</v>
      </c>
      <c r="AE3944">
        <v>0</v>
      </c>
      <c r="AF3944">
        <v>0</v>
      </c>
      <c r="AG3944">
        <v>0</v>
      </c>
      <c r="BD3944">
        <v>11</v>
      </c>
      <c r="BE3944">
        <v>9113103</v>
      </c>
      <c r="BF3944">
        <v>9121104</v>
      </c>
      <c r="BG3944">
        <v>9121204</v>
      </c>
      <c r="BH3944">
        <v>9121304</v>
      </c>
      <c r="BI3944">
        <v>9121403</v>
      </c>
      <c r="BJ3944">
        <v>9114103</v>
      </c>
      <c r="BK3944">
        <v>9122104</v>
      </c>
      <c r="BL3944">
        <v>9122204</v>
      </c>
      <c r="BM3944">
        <v>9122302</v>
      </c>
      <c r="BN3944">
        <v>9122404</v>
      </c>
      <c r="BO3944">
        <v>9115103</v>
      </c>
    </row>
    <row r="3945" spans="1:67" x14ac:dyDescent="0.15">
      <c r="A3945">
        <v>3944</v>
      </c>
      <c r="B3945" t="s">
        <v>4472</v>
      </c>
      <c r="E3945">
        <f>机器人辅助表!B3945</f>
        <v>24</v>
      </c>
      <c r="F3945">
        <v>2</v>
      </c>
      <c r="G3945">
        <v>58101</v>
      </c>
      <c r="H3945">
        <v>0</v>
      </c>
      <c r="I3945">
        <f>机器人辅助表!H3945</f>
        <v>2985.32461374887</v>
      </c>
      <c r="J3945">
        <v>2</v>
      </c>
      <c r="K3945">
        <v>4</v>
      </c>
      <c r="L3945">
        <v>1</v>
      </c>
      <c r="M3945" s="2">
        <f>机器人辅助表!C3945</f>
        <v>6217.5302299130453</v>
      </c>
      <c r="N3945" s="2">
        <v>2</v>
      </c>
      <c r="O3945" s="2">
        <f>机器人辅助表!D3945</f>
        <v>465.34529787290984</v>
      </c>
      <c r="P3945" s="2">
        <v>3</v>
      </c>
      <c r="Q3945" s="2">
        <f>机器人辅助表!E3945</f>
        <v>206.82013238795989</v>
      </c>
      <c r="R3945" s="2">
        <v>6</v>
      </c>
      <c r="S3945" s="2">
        <f>机器人辅助表!F3945</f>
        <v>4608.5408000000007</v>
      </c>
      <c r="T3945">
        <v>0</v>
      </c>
      <c r="U3945">
        <v>0</v>
      </c>
      <c r="V3945">
        <v>0</v>
      </c>
      <c r="W3945">
        <v>0</v>
      </c>
      <c r="X3945">
        <v>0</v>
      </c>
      <c r="Y3945">
        <v>0</v>
      </c>
      <c r="Z3945">
        <v>0</v>
      </c>
      <c r="AA3945">
        <v>0</v>
      </c>
      <c r="AB3945">
        <v>0</v>
      </c>
      <c r="AC3945">
        <v>0</v>
      </c>
      <c r="AD3945">
        <v>0</v>
      </c>
      <c r="AE3945">
        <v>0</v>
      </c>
      <c r="AF3945">
        <v>0</v>
      </c>
      <c r="AG3945">
        <v>0</v>
      </c>
      <c r="BD3945">
        <v>11</v>
      </c>
      <c r="BE3945">
        <v>9211103</v>
      </c>
      <c r="BF3945">
        <v>9214103</v>
      </c>
      <c r="BG3945">
        <v>9214202</v>
      </c>
      <c r="BH3945">
        <v>9214303</v>
      </c>
      <c r="BI3945">
        <v>9214402</v>
      </c>
      <c r="BJ3945">
        <v>9222102</v>
      </c>
      <c r="BK3945">
        <v>9223102</v>
      </c>
      <c r="BL3945">
        <v>9223203</v>
      </c>
      <c r="BM3945">
        <v>9223304</v>
      </c>
      <c r="BN3945">
        <v>9223403</v>
      </c>
      <c r="BO3945">
        <v>9215102</v>
      </c>
    </row>
    <row r="3946" spans="1:67" x14ac:dyDescent="0.15">
      <c r="A3946">
        <v>3945</v>
      </c>
      <c r="B3946" t="s">
        <v>4473</v>
      </c>
      <c r="E3946">
        <f>机器人辅助表!B3946</f>
        <v>24</v>
      </c>
      <c r="F3946">
        <v>1</v>
      </c>
      <c r="G3946">
        <v>58001</v>
      </c>
      <c r="H3946">
        <v>0</v>
      </c>
      <c r="I3946">
        <f>机器人辅助表!H3946</f>
        <v>2647.3633367206958</v>
      </c>
      <c r="J3946">
        <v>2</v>
      </c>
      <c r="K3946">
        <v>4</v>
      </c>
      <c r="L3946">
        <v>1</v>
      </c>
      <c r="M3946" s="2">
        <f>机器人辅助表!C3946</f>
        <v>5513.6588831304362</v>
      </c>
      <c r="N3946" s="2">
        <v>2</v>
      </c>
      <c r="O3946" s="2">
        <f>机器人辅助表!D3946</f>
        <v>412.6646981137124</v>
      </c>
      <c r="P3946" s="2">
        <v>3</v>
      </c>
      <c r="Q3946" s="2">
        <f>机器人辅助表!E3946</f>
        <v>183.40653249498328</v>
      </c>
      <c r="R3946" s="2">
        <v>6</v>
      </c>
      <c r="S3946" s="2">
        <f>机器人辅助表!F3946</f>
        <v>4086.8191999999999</v>
      </c>
      <c r="T3946">
        <v>0</v>
      </c>
      <c r="U3946">
        <v>0</v>
      </c>
      <c r="V3946">
        <v>0</v>
      </c>
      <c r="W3946">
        <v>0</v>
      </c>
      <c r="X3946">
        <v>0</v>
      </c>
      <c r="Y3946">
        <v>0</v>
      </c>
      <c r="Z3946">
        <v>0</v>
      </c>
      <c r="AA3946">
        <v>0</v>
      </c>
      <c r="AB3946">
        <v>0</v>
      </c>
      <c r="AC3946">
        <v>0</v>
      </c>
      <c r="AD3946">
        <v>0</v>
      </c>
      <c r="AE3946">
        <v>0</v>
      </c>
      <c r="AF3946">
        <v>0</v>
      </c>
      <c r="AG3946">
        <v>0</v>
      </c>
      <c r="BD3946">
        <v>11</v>
      </c>
      <c r="BE3946">
        <v>9113103</v>
      </c>
      <c r="BF3946">
        <v>9121104</v>
      </c>
      <c r="BG3946">
        <v>9121204</v>
      </c>
      <c r="BH3946">
        <v>9121304</v>
      </c>
      <c r="BI3946">
        <v>9121403</v>
      </c>
      <c r="BJ3946">
        <v>9114104</v>
      </c>
      <c r="BK3946">
        <v>9122103</v>
      </c>
      <c r="BL3946">
        <v>9122202</v>
      </c>
      <c r="BM3946">
        <v>9122302</v>
      </c>
      <c r="BN3946">
        <v>9122402</v>
      </c>
      <c r="BO3946">
        <v>9115103</v>
      </c>
    </row>
    <row r="3947" spans="1:67" x14ac:dyDescent="0.15">
      <c r="A3947">
        <v>3946</v>
      </c>
      <c r="B3947" t="s">
        <v>4474</v>
      </c>
      <c r="E3947">
        <f>机器人辅助表!B3947</f>
        <v>43</v>
      </c>
      <c r="F3947">
        <v>3</v>
      </c>
      <c r="G3947">
        <v>58201</v>
      </c>
      <c r="H3947">
        <v>0</v>
      </c>
      <c r="I3947">
        <f>机器人辅助表!H3947</f>
        <v>14427.245056317537</v>
      </c>
      <c r="J3947">
        <v>2</v>
      </c>
      <c r="K3947">
        <v>4</v>
      </c>
      <c r="L3947">
        <v>1</v>
      </c>
      <c r="M3947" s="2">
        <f>机器人辅助表!C3947</f>
        <v>71948.384736470383</v>
      </c>
      <c r="N3947" s="2">
        <v>2</v>
      </c>
      <c r="O3947" s="2">
        <f>机器人辅助表!D3947</f>
        <v>3651.9364967117067</v>
      </c>
      <c r="P3947" s="2">
        <v>3</v>
      </c>
      <c r="Q3947" s="2">
        <f>机器人辅助表!E3947</f>
        <v>1623.0828874274255</v>
      </c>
      <c r="R3947" s="2">
        <v>6</v>
      </c>
      <c r="S3947" s="2">
        <f>机器人辅助表!F3947</f>
        <v>11381.616</v>
      </c>
      <c r="T3947">
        <v>0</v>
      </c>
      <c r="U3947">
        <v>0</v>
      </c>
      <c r="V3947">
        <v>0</v>
      </c>
      <c r="W3947">
        <v>0</v>
      </c>
      <c r="X3947">
        <v>0</v>
      </c>
      <c r="Y3947">
        <v>0</v>
      </c>
      <c r="Z3947">
        <v>0</v>
      </c>
      <c r="AA3947">
        <v>0</v>
      </c>
      <c r="AB3947">
        <v>0</v>
      </c>
      <c r="AC3947">
        <v>0</v>
      </c>
      <c r="AD3947">
        <v>0</v>
      </c>
      <c r="AE3947">
        <v>0</v>
      </c>
      <c r="AF3947">
        <v>0</v>
      </c>
      <c r="AG3947">
        <v>0</v>
      </c>
      <c r="BD3947">
        <v>8</v>
      </c>
      <c r="BE3947">
        <v>9323103</v>
      </c>
      <c r="BF3947">
        <v>9324104</v>
      </c>
      <c r="BG3947">
        <v>9324203</v>
      </c>
      <c r="BH3947">
        <v>9324302</v>
      </c>
      <c r="BI3947">
        <v>9324402</v>
      </c>
      <c r="BJ3947">
        <v>9312104</v>
      </c>
      <c r="BK3947">
        <v>9311103</v>
      </c>
      <c r="BL3947">
        <v>9315104</v>
      </c>
    </row>
    <row r="3948" spans="1:67" x14ac:dyDescent="0.15">
      <c r="A3948">
        <v>3947</v>
      </c>
      <c r="B3948" t="s">
        <v>1747</v>
      </c>
      <c r="E3948">
        <f>机器人辅助表!B3948</f>
        <v>34</v>
      </c>
      <c r="F3948">
        <v>3</v>
      </c>
      <c r="G3948">
        <v>58201</v>
      </c>
      <c r="H3948">
        <v>0</v>
      </c>
      <c r="I3948">
        <f>机器人辅助表!H3948</f>
        <v>3187.8934375394415</v>
      </c>
      <c r="J3948">
        <v>2</v>
      </c>
      <c r="K3948">
        <v>4</v>
      </c>
      <c r="L3948">
        <v>1</v>
      </c>
      <c r="M3948" s="2">
        <f>机器人辅助表!C3948</f>
        <v>11047.854470926757</v>
      </c>
      <c r="N3948" s="2">
        <v>2</v>
      </c>
      <c r="O3948" s="2">
        <f>机器人辅助表!D3948</f>
        <v>686.29235661632129</v>
      </c>
      <c r="P3948" s="2">
        <v>3</v>
      </c>
      <c r="Q3948" s="2">
        <f>机器人辅助表!E3948</f>
        <v>305.01882516280943</v>
      </c>
      <c r="R3948" s="2">
        <v>6</v>
      </c>
      <c r="S3948" s="2">
        <f>机器人辅助表!F3948</f>
        <v>3598.0956000000001</v>
      </c>
      <c r="T3948">
        <v>0</v>
      </c>
      <c r="U3948">
        <v>0</v>
      </c>
      <c r="V3948">
        <v>0</v>
      </c>
      <c r="W3948">
        <v>0</v>
      </c>
      <c r="X3948">
        <v>0</v>
      </c>
      <c r="Y3948">
        <v>0</v>
      </c>
      <c r="Z3948">
        <v>0</v>
      </c>
      <c r="AA3948">
        <v>0</v>
      </c>
      <c r="AB3948">
        <v>0</v>
      </c>
      <c r="AC3948">
        <v>0</v>
      </c>
      <c r="AD3948">
        <v>0</v>
      </c>
      <c r="AE3948">
        <v>0</v>
      </c>
      <c r="AF3948">
        <v>0</v>
      </c>
      <c r="AG3948">
        <v>0</v>
      </c>
      <c r="BD3948">
        <v>8</v>
      </c>
      <c r="BE3948">
        <v>9323104</v>
      </c>
      <c r="BF3948">
        <v>9324104</v>
      </c>
      <c r="BG3948">
        <v>9324202</v>
      </c>
      <c r="BH3948">
        <v>9324304</v>
      </c>
      <c r="BI3948">
        <v>9324402</v>
      </c>
      <c r="BJ3948">
        <v>9312103</v>
      </c>
      <c r="BK3948">
        <v>9311103</v>
      </c>
      <c r="BL3948">
        <v>9315103</v>
      </c>
    </row>
    <row r="3949" spans="1:67" x14ac:dyDescent="0.15">
      <c r="A3949">
        <v>3948</v>
      </c>
      <c r="B3949" t="s">
        <v>4475</v>
      </c>
      <c r="E3949">
        <f>机器人辅助表!B3949</f>
        <v>24</v>
      </c>
      <c r="F3949">
        <v>2</v>
      </c>
      <c r="G3949">
        <v>58101</v>
      </c>
      <c r="H3949">
        <v>0</v>
      </c>
      <c r="I3949">
        <f>机器人辅助表!H3949</f>
        <v>2872.6708547394787</v>
      </c>
      <c r="J3949">
        <v>2</v>
      </c>
      <c r="K3949">
        <v>4</v>
      </c>
      <c r="L3949">
        <v>1</v>
      </c>
      <c r="M3949" s="2">
        <f>机器人辅助表!C3949</f>
        <v>5982.9064476521753</v>
      </c>
      <c r="N3949" s="2">
        <v>2</v>
      </c>
      <c r="O3949" s="2">
        <f>机器人辅助表!D3949</f>
        <v>447.78509795317734</v>
      </c>
      <c r="P3949" s="2">
        <v>3</v>
      </c>
      <c r="Q3949" s="2">
        <f>机器人辅助表!E3949</f>
        <v>199.01559909030101</v>
      </c>
      <c r="R3949" s="2">
        <v>6</v>
      </c>
      <c r="S3949" s="2">
        <f>机器人辅助表!F3949</f>
        <v>4434.6336000000001</v>
      </c>
      <c r="T3949">
        <v>0</v>
      </c>
      <c r="U3949">
        <v>0</v>
      </c>
      <c r="V3949">
        <v>0</v>
      </c>
      <c r="W3949">
        <v>0</v>
      </c>
      <c r="X3949">
        <v>0</v>
      </c>
      <c r="Y3949">
        <v>0</v>
      </c>
      <c r="Z3949">
        <v>0</v>
      </c>
      <c r="AA3949">
        <v>0</v>
      </c>
      <c r="AB3949">
        <v>0</v>
      </c>
      <c r="AC3949">
        <v>0</v>
      </c>
      <c r="AD3949">
        <v>0</v>
      </c>
      <c r="AE3949">
        <v>0</v>
      </c>
      <c r="AF3949">
        <v>0</v>
      </c>
      <c r="AG3949">
        <v>0</v>
      </c>
      <c r="BD3949">
        <v>11</v>
      </c>
      <c r="BE3949">
        <v>9211103</v>
      </c>
      <c r="BF3949">
        <v>9214102</v>
      </c>
      <c r="BG3949">
        <v>9214202</v>
      </c>
      <c r="BH3949">
        <v>9214304</v>
      </c>
      <c r="BI3949">
        <v>9214402</v>
      </c>
      <c r="BJ3949">
        <v>9222104</v>
      </c>
      <c r="BK3949">
        <v>9223102</v>
      </c>
      <c r="BL3949">
        <v>9223204</v>
      </c>
      <c r="BM3949">
        <v>9223304</v>
      </c>
      <c r="BN3949">
        <v>9223402</v>
      </c>
      <c r="BO3949">
        <v>9215102</v>
      </c>
    </row>
    <row r="3950" spans="1:67" x14ac:dyDescent="0.15">
      <c r="A3950">
        <v>3949</v>
      </c>
      <c r="B3950" t="s">
        <v>4476</v>
      </c>
      <c r="E3950">
        <f>机器人辅助表!B3950</f>
        <v>50</v>
      </c>
      <c r="F3950">
        <v>1</v>
      </c>
      <c r="G3950">
        <v>58001</v>
      </c>
      <c r="H3950">
        <v>0</v>
      </c>
      <c r="I3950">
        <f>机器人辅助表!H3950</f>
        <v>18530.090410966961</v>
      </c>
      <c r="J3950">
        <v>2</v>
      </c>
      <c r="K3950">
        <v>4</v>
      </c>
      <c r="L3950">
        <v>1</v>
      </c>
      <c r="M3950" s="2">
        <f>机器人辅助表!C3950</f>
        <v>114503.17082086962</v>
      </c>
      <c r="N3950" s="2">
        <v>2</v>
      </c>
      <c r="O3950" s="2">
        <f>机器人辅助表!D3950</f>
        <v>4954.4641220568583</v>
      </c>
      <c r="P3950" s="2">
        <v>3</v>
      </c>
      <c r="Q3950" s="2">
        <f>机器人辅助表!E3950</f>
        <v>2201.9840542474926</v>
      </c>
      <c r="R3950" s="2">
        <v>6</v>
      </c>
      <c r="S3950" s="2">
        <f>机器人辅助表!F3950</f>
        <v>10897.550000000001</v>
      </c>
      <c r="T3950">
        <v>0</v>
      </c>
      <c r="U3950">
        <v>0</v>
      </c>
      <c r="V3950">
        <v>0</v>
      </c>
      <c r="W3950">
        <v>0</v>
      </c>
      <c r="X3950">
        <v>0</v>
      </c>
      <c r="Y3950">
        <v>0</v>
      </c>
      <c r="Z3950">
        <v>0</v>
      </c>
      <c r="AA3950">
        <v>0</v>
      </c>
      <c r="AB3950">
        <v>0</v>
      </c>
      <c r="AC3950">
        <v>0</v>
      </c>
      <c r="AD3950">
        <v>0</v>
      </c>
      <c r="AE3950">
        <v>0</v>
      </c>
      <c r="AF3950">
        <v>0</v>
      </c>
      <c r="AG3950">
        <v>0</v>
      </c>
      <c r="BD3950">
        <v>11</v>
      </c>
      <c r="BE3950">
        <v>9113103</v>
      </c>
      <c r="BF3950">
        <v>9121103</v>
      </c>
      <c r="BG3950">
        <v>9121202</v>
      </c>
      <c r="BH3950">
        <v>9121303</v>
      </c>
      <c r="BI3950">
        <v>9121402</v>
      </c>
      <c r="BJ3950">
        <v>9114104</v>
      </c>
      <c r="BK3950">
        <v>9122104</v>
      </c>
      <c r="BL3950">
        <v>9122202</v>
      </c>
      <c r="BM3950">
        <v>9122302</v>
      </c>
      <c r="BN3950">
        <v>9122403</v>
      </c>
      <c r="BO3950">
        <v>9115103</v>
      </c>
    </row>
    <row r="3951" spans="1:67" x14ac:dyDescent="0.15">
      <c r="A3951">
        <v>3950</v>
      </c>
      <c r="B3951" t="s">
        <v>1748</v>
      </c>
      <c r="E3951">
        <f>机器人辅助表!B3951</f>
        <v>22</v>
      </c>
      <c r="F3951">
        <v>3</v>
      </c>
      <c r="G3951">
        <v>58201</v>
      </c>
      <c r="H3951">
        <v>0</v>
      </c>
      <c r="I3951">
        <f>机器人辅助表!H3951</f>
        <v>1950.9192544445223</v>
      </c>
      <c r="J3951">
        <v>2</v>
      </c>
      <c r="K3951">
        <v>4</v>
      </c>
      <c r="L3951">
        <v>1</v>
      </c>
      <c r="M3951" s="2">
        <f>机器人辅助表!C3951</f>
        <v>3567.5317690434786</v>
      </c>
      <c r="N3951" s="2">
        <v>2</v>
      </c>
      <c r="O3951" s="2">
        <f>机器人辅助表!D3951</f>
        <v>281.95640765217399</v>
      </c>
      <c r="P3951" s="2">
        <v>3</v>
      </c>
      <c r="Q3951" s="2">
        <f>机器人辅助表!E3951</f>
        <v>125.31395895652177</v>
      </c>
      <c r="R3951" s="2">
        <v>6</v>
      </c>
      <c r="S3951" s="2">
        <f>机器人辅助表!F3951</f>
        <v>3164.1012000000001</v>
      </c>
      <c r="T3951">
        <v>0</v>
      </c>
      <c r="U3951">
        <v>0</v>
      </c>
      <c r="V3951">
        <v>0</v>
      </c>
      <c r="W3951">
        <v>0</v>
      </c>
      <c r="X3951">
        <v>0</v>
      </c>
      <c r="Y3951">
        <v>0</v>
      </c>
      <c r="Z3951">
        <v>0</v>
      </c>
      <c r="AA3951">
        <v>0</v>
      </c>
      <c r="AB3951">
        <v>0</v>
      </c>
      <c r="AC3951">
        <v>0</v>
      </c>
      <c r="AD3951">
        <v>0</v>
      </c>
      <c r="AE3951">
        <v>0</v>
      </c>
      <c r="AF3951">
        <v>0</v>
      </c>
      <c r="AG3951">
        <v>0</v>
      </c>
      <c r="BD3951">
        <v>8</v>
      </c>
      <c r="BE3951">
        <v>9323103</v>
      </c>
      <c r="BF3951">
        <v>9324103</v>
      </c>
      <c r="BG3951">
        <v>9324204</v>
      </c>
      <c r="BH3951">
        <v>9324303</v>
      </c>
      <c r="BI3951">
        <v>9324403</v>
      </c>
      <c r="BJ3951">
        <v>9312104</v>
      </c>
      <c r="BK3951">
        <v>9311103</v>
      </c>
      <c r="BL3951">
        <v>9315103</v>
      </c>
    </row>
    <row r="3952" spans="1:67" x14ac:dyDescent="0.15">
      <c r="A3952">
        <v>3951</v>
      </c>
      <c r="B3952" t="s">
        <v>4477</v>
      </c>
      <c r="E3952">
        <f>机器人辅助表!B3952</f>
        <v>32</v>
      </c>
      <c r="F3952">
        <v>3</v>
      </c>
      <c r="G3952">
        <v>58201</v>
      </c>
      <c r="H3952">
        <v>0</v>
      </c>
      <c r="I3952">
        <f>机器人辅助表!H3952</f>
        <v>3909.242933851152</v>
      </c>
      <c r="J3952">
        <v>2</v>
      </c>
      <c r="K3952">
        <v>4</v>
      </c>
      <c r="L3952">
        <v>1</v>
      </c>
      <c r="M3952" s="2">
        <f>机器人辅助表!C3952</f>
        <v>12523.797733681609</v>
      </c>
      <c r="N3952" s="2">
        <v>2</v>
      </c>
      <c r="O3952" s="2">
        <f>机器人辅助表!D3952</f>
        <v>792.67261813525101</v>
      </c>
      <c r="P3952" s="2">
        <v>3</v>
      </c>
      <c r="Q3952" s="2">
        <f>机器人辅助表!E3952</f>
        <v>352.29894139344492</v>
      </c>
      <c r="R3952" s="2">
        <v>6</v>
      </c>
      <c r="S3952" s="2">
        <f>机器人辅助表!F3952</f>
        <v>4740.5263999999997</v>
      </c>
      <c r="T3952">
        <v>0</v>
      </c>
      <c r="U3952">
        <v>0</v>
      </c>
      <c r="V3952">
        <v>0</v>
      </c>
      <c r="W3952">
        <v>0</v>
      </c>
      <c r="X3952">
        <v>0</v>
      </c>
      <c r="Y3952">
        <v>0</v>
      </c>
      <c r="Z3952">
        <v>0</v>
      </c>
      <c r="AA3952">
        <v>0</v>
      </c>
      <c r="AB3952">
        <v>0</v>
      </c>
      <c r="AC3952">
        <v>0</v>
      </c>
      <c r="AD3952">
        <v>0</v>
      </c>
      <c r="AE3952">
        <v>0</v>
      </c>
      <c r="AF3952">
        <v>0</v>
      </c>
      <c r="AG3952">
        <v>0</v>
      </c>
      <c r="BD3952">
        <v>8</v>
      </c>
      <c r="BE3952">
        <v>9323103</v>
      </c>
      <c r="BF3952">
        <v>9324102</v>
      </c>
      <c r="BG3952">
        <v>9324204</v>
      </c>
      <c r="BH3952">
        <v>9324304</v>
      </c>
      <c r="BI3952">
        <v>9324402</v>
      </c>
      <c r="BJ3952">
        <v>9312102</v>
      </c>
      <c r="BK3952">
        <v>9311103</v>
      </c>
      <c r="BL3952">
        <v>9315102</v>
      </c>
    </row>
    <row r="3953" spans="1:67" x14ac:dyDescent="0.15">
      <c r="A3953">
        <v>3952</v>
      </c>
      <c r="B3953" t="s">
        <v>1749</v>
      </c>
      <c r="E3953">
        <f>机器人辅助表!B3953</f>
        <v>30</v>
      </c>
      <c r="F3953">
        <v>2</v>
      </c>
      <c r="G3953">
        <v>58101</v>
      </c>
      <c r="H3953">
        <v>0</v>
      </c>
      <c r="I3953">
        <f>机器人辅助表!H3953</f>
        <v>3363.3027370089635</v>
      </c>
      <c r="J3953">
        <v>2</v>
      </c>
      <c r="K3953">
        <v>4</v>
      </c>
      <c r="L3953">
        <v>1</v>
      </c>
      <c r="M3953" s="2">
        <f>机器人辅助表!C3953</f>
        <v>9841.4591166722439</v>
      </c>
      <c r="N3953" s="2">
        <v>2</v>
      </c>
      <c r="O3953" s="2">
        <f>机器人辅助表!D3953</f>
        <v>635.50229273578634</v>
      </c>
      <c r="P3953" s="2">
        <v>3</v>
      </c>
      <c r="Q3953" s="2">
        <f>机器人辅助表!E3953</f>
        <v>282.44546343812726</v>
      </c>
      <c r="R3953" s="2">
        <v>6</v>
      </c>
      <c r="S3953" s="2">
        <f>机器人辅助表!F3953</f>
        <v>4385.7239999999993</v>
      </c>
      <c r="T3953">
        <v>0</v>
      </c>
      <c r="U3953">
        <v>0</v>
      </c>
      <c r="V3953">
        <v>0</v>
      </c>
      <c r="W3953">
        <v>0</v>
      </c>
      <c r="X3953">
        <v>0</v>
      </c>
      <c r="Y3953">
        <v>0</v>
      </c>
      <c r="Z3953">
        <v>0</v>
      </c>
      <c r="AA3953">
        <v>0</v>
      </c>
      <c r="AB3953">
        <v>0</v>
      </c>
      <c r="AC3953">
        <v>0</v>
      </c>
      <c r="AD3953">
        <v>0</v>
      </c>
      <c r="AE3953">
        <v>0</v>
      </c>
      <c r="AF3953">
        <v>0</v>
      </c>
      <c r="AG3953">
        <v>0</v>
      </c>
      <c r="BD3953">
        <v>11</v>
      </c>
      <c r="BE3953">
        <v>9211102</v>
      </c>
      <c r="BF3953">
        <v>9214102</v>
      </c>
      <c r="BG3953">
        <v>9214204</v>
      </c>
      <c r="BH3953">
        <v>9214303</v>
      </c>
      <c r="BI3953">
        <v>9214403</v>
      </c>
      <c r="BJ3953">
        <v>9222103</v>
      </c>
      <c r="BK3953">
        <v>9223104</v>
      </c>
      <c r="BL3953">
        <v>9223202</v>
      </c>
      <c r="BM3953">
        <v>9223303</v>
      </c>
      <c r="BN3953">
        <v>9223403</v>
      </c>
      <c r="BO3953">
        <v>9215104</v>
      </c>
    </row>
    <row r="3954" spans="1:67" x14ac:dyDescent="0.15">
      <c r="A3954">
        <v>3953</v>
      </c>
      <c r="B3954" t="s">
        <v>1750</v>
      </c>
      <c r="E3954">
        <f>机器人辅助表!B3954</f>
        <v>31</v>
      </c>
      <c r="F3954">
        <v>2</v>
      </c>
      <c r="G3954">
        <v>58101</v>
      </c>
      <c r="H3954">
        <v>0</v>
      </c>
      <c r="I3954">
        <f>机器人辅助表!H3954</f>
        <v>3670.3671765629542</v>
      </c>
      <c r="J3954">
        <v>2</v>
      </c>
      <c r="K3954">
        <v>4</v>
      </c>
      <c r="L3954">
        <v>1</v>
      </c>
      <c r="M3954" s="2">
        <f>机器人辅助表!C3954</f>
        <v>11255.560688561542</v>
      </c>
      <c r="N3954" s="2">
        <v>2</v>
      </c>
      <c r="O3954" s="2">
        <f>机器人辅助表!D3954</f>
        <v>719.44793879538474</v>
      </c>
      <c r="P3954" s="2">
        <v>3</v>
      </c>
      <c r="Q3954" s="2">
        <f>机器人辅助表!E3954</f>
        <v>319.75463946461548</v>
      </c>
      <c r="R3954" s="2">
        <v>6</v>
      </c>
      <c r="S3954" s="2">
        <f>机器人辅助表!F3954</f>
        <v>4615.3361999999997</v>
      </c>
      <c r="T3954">
        <v>0</v>
      </c>
      <c r="U3954">
        <v>0</v>
      </c>
      <c r="V3954">
        <v>0</v>
      </c>
      <c r="W3954">
        <v>0</v>
      </c>
      <c r="X3954">
        <v>0</v>
      </c>
      <c r="Y3954">
        <v>0</v>
      </c>
      <c r="Z3954">
        <v>0</v>
      </c>
      <c r="AA3954">
        <v>0</v>
      </c>
      <c r="AB3954">
        <v>0</v>
      </c>
      <c r="AC3954">
        <v>0</v>
      </c>
      <c r="AD3954">
        <v>0</v>
      </c>
      <c r="AE3954">
        <v>0</v>
      </c>
      <c r="AF3954">
        <v>0</v>
      </c>
      <c r="AG3954">
        <v>0</v>
      </c>
      <c r="BD3954">
        <v>11</v>
      </c>
      <c r="BE3954">
        <v>9211104</v>
      </c>
      <c r="BF3954">
        <v>9214102</v>
      </c>
      <c r="BG3954">
        <v>9214202</v>
      </c>
      <c r="BH3954">
        <v>9214304</v>
      </c>
      <c r="BI3954">
        <v>9214403</v>
      </c>
      <c r="BJ3954">
        <v>9222102</v>
      </c>
      <c r="BK3954">
        <v>9223104</v>
      </c>
      <c r="BL3954">
        <v>9223204</v>
      </c>
      <c r="BM3954">
        <v>9223302</v>
      </c>
      <c r="BN3954">
        <v>9223402</v>
      </c>
      <c r="BO3954">
        <v>9215103</v>
      </c>
    </row>
    <row r="3955" spans="1:67" x14ac:dyDescent="0.15">
      <c r="A3955">
        <v>3954</v>
      </c>
      <c r="B3955" t="s">
        <v>1751</v>
      </c>
      <c r="E3955">
        <f>机器人辅助表!B3955</f>
        <v>30</v>
      </c>
      <c r="F3955">
        <v>1</v>
      </c>
      <c r="G3955">
        <v>58001</v>
      </c>
      <c r="H3955">
        <v>0</v>
      </c>
      <c r="I3955">
        <f>机器人辅助表!H3955</f>
        <v>3603.538646795319</v>
      </c>
      <c r="J3955">
        <v>2</v>
      </c>
      <c r="K3955">
        <v>4</v>
      </c>
      <c r="L3955">
        <v>1</v>
      </c>
      <c r="M3955" s="2">
        <f>机器人辅助表!C3955</f>
        <v>10544.420482148835</v>
      </c>
      <c r="N3955" s="2">
        <v>2</v>
      </c>
      <c r="O3955" s="2">
        <f>机器人辅助表!D3955</f>
        <v>680.89531364548532</v>
      </c>
      <c r="P3955" s="2">
        <v>3</v>
      </c>
      <c r="Q3955" s="2">
        <f>机器人辅助表!E3955</f>
        <v>302.62013939799351</v>
      </c>
      <c r="R3955" s="2">
        <v>6</v>
      </c>
      <c r="S3955" s="2">
        <f>机器人辅助表!F3955</f>
        <v>4698.99</v>
      </c>
      <c r="T3955">
        <v>0</v>
      </c>
      <c r="U3955">
        <v>0</v>
      </c>
      <c r="V3955">
        <v>0</v>
      </c>
      <c r="W3955">
        <v>0</v>
      </c>
      <c r="X3955">
        <v>0</v>
      </c>
      <c r="Y3955">
        <v>0</v>
      </c>
      <c r="Z3955">
        <v>0</v>
      </c>
      <c r="AA3955">
        <v>0</v>
      </c>
      <c r="AB3955">
        <v>0</v>
      </c>
      <c r="AC3955">
        <v>0</v>
      </c>
      <c r="AD3955">
        <v>0</v>
      </c>
      <c r="AE3955">
        <v>0</v>
      </c>
      <c r="AF3955">
        <v>0</v>
      </c>
      <c r="AG3955">
        <v>0</v>
      </c>
      <c r="BD3955">
        <v>11</v>
      </c>
      <c r="BE3955">
        <v>9113102</v>
      </c>
      <c r="BF3955">
        <v>9121104</v>
      </c>
      <c r="BG3955">
        <v>9121204</v>
      </c>
      <c r="BH3955">
        <v>9121302</v>
      </c>
      <c r="BI3955">
        <v>9121403</v>
      </c>
      <c r="BJ3955">
        <v>9114102</v>
      </c>
      <c r="BK3955">
        <v>9122102</v>
      </c>
      <c r="BL3955">
        <v>9122203</v>
      </c>
      <c r="BM3955">
        <v>9122302</v>
      </c>
      <c r="BN3955">
        <v>9122403</v>
      </c>
      <c r="BO3955">
        <v>9115103</v>
      </c>
    </row>
    <row r="3956" spans="1:67" x14ac:dyDescent="0.15">
      <c r="A3956">
        <v>3955</v>
      </c>
      <c r="B3956" t="s">
        <v>4478</v>
      </c>
      <c r="E3956">
        <f>机器人辅助表!B3956</f>
        <v>32</v>
      </c>
      <c r="F3956">
        <v>1</v>
      </c>
      <c r="G3956">
        <v>58001</v>
      </c>
      <c r="H3956">
        <v>0</v>
      </c>
      <c r="I3956">
        <f>机器人辅助表!H3956</f>
        <v>4454.718692062941</v>
      </c>
      <c r="J3956">
        <v>2</v>
      </c>
      <c r="K3956">
        <v>4</v>
      </c>
      <c r="L3956">
        <v>1</v>
      </c>
      <c r="M3956" s="2">
        <f>机器人辅助表!C3956</f>
        <v>14271.304394195322</v>
      </c>
      <c r="N3956" s="2">
        <v>2</v>
      </c>
      <c r="O3956" s="2">
        <f>机器人辅助表!D3956</f>
        <v>903.27809973551859</v>
      </c>
      <c r="P3956" s="2">
        <v>3</v>
      </c>
      <c r="Q3956" s="2">
        <f>机器人辅助表!E3956</f>
        <v>401.45693321578608</v>
      </c>
      <c r="R3956" s="2">
        <v>6</v>
      </c>
      <c r="S3956" s="2">
        <f>机器人辅助表!F3956</f>
        <v>5401.9951999999994</v>
      </c>
      <c r="T3956">
        <v>0</v>
      </c>
      <c r="U3956">
        <v>0</v>
      </c>
      <c r="V3956">
        <v>0</v>
      </c>
      <c r="W3956">
        <v>0</v>
      </c>
      <c r="X3956">
        <v>0</v>
      </c>
      <c r="Y3956">
        <v>0</v>
      </c>
      <c r="Z3956">
        <v>0</v>
      </c>
      <c r="AA3956">
        <v>0</v>
      </c>
      <c r="AB3956">
        <v>0</v>
      </c>
      <c r="AC3956">
        <v>0</v>
      </c>
      <c r="AD3956">
        <v>0</v>
      </c>
      <c r="AE3956">
        <v>0</v>
      </c>
      <c r="AF3956">
        <v>0</v>
      </c>
      <c r="AG3956">
        <v>0</v>
      </c>
      <c r="BD3956">
        <v>11</v>
      </c>
      <c r="BE3956">
        <v>9113102</v>
      </c>
      <c r="BF3956">
        <v>9121102</v>
      </c>
      <c r="BG3956">
        <v>9121204</v>
      </c>
      <c r="BH3956">
        <v>9121303</v>
      </c>
      <c r="BI3956">
        <v>9121403</v>
      </c>
      <c r="BJ3956">
        <v>9114103</v>
      </c>
      <c r="BK3956">
        <v>9122103</v>
      </c>
      <c r="BL3956">
        <v>9122204</v>
      </c>
      <c r="BM3956">
        <v>9122302</v>
      </c>
      <c r="BN3956">
        <v>9122402</v>
      </c>
      <c r="BO3956">
        <v>9115103</v>
      </c>
    </row>
    <row r="3957" spans="1:67" x14ac:dyDescent="0.15">
      <c r="A3957">
        <v>3956</v>
      </c>
      <c r="B3957" t="s">
        <v>4479</v>
      </c>
      <c r="E3957">
        <f>机器人辅助表!B3957</f>
        <v>30</v>
      </c>
      <c r="F3957">
        <v>1</v>
      </c>
      <c r="G3957">
        <v>58001</v>
      </c>
      <c r="H3957">
        <v>0</v>
      </c>
      <c r="I3957">
        <f>机器人辅助表!H3957</f>
        <v>5525.4259250861542</v>
      </c>
      <c r="J3957">
        <v>2</v>
      </c>
      <c r="K3957">
        <v>4</v>
      </c>
      <c r="L3957">
        <v>1</v>
      </c>
      <c r="M3957" s="2">
        <f>机器人辅助表!C3957</f>
        <v>16168.111405961543</v>
      </c>
      <c r="N3957" s="2">
        <v>2</v>
      </c>
      <c r="O3957" s="2">
        <f>机器人辅助表!D3957</f>
        <v>1044.0394809230775</v>
      </c>
      <c r="P3957" s="2">
        <v>3</v>
      </c>
      <c r="Q3957" s="2">
        <f>机器人辅助表!E3957</f>
        <v>464.01754707692328</v>
      </c>
      <c r="R3957" s="2">
        <v>6</v>
      </c>
      <c r="S3957" s="2">
        <f>机器人辅助表!F3957</f>
        <v>7205.1179999999986</v>
      </c>
      <c r="T3957">
        <v>0</v>
      </c>
      <c r="U3957">
        <v>0</v>
      </c>
      <c r="V3957">
        <v>0</v>
      </c>
      <c r="W3957">
        <v>0</v>
      </c>
      <c r="X3957">
        <v>0</v>
      </c>
      <c r="Y3957">
        <v>0</v>
      </c>
      <c r="Z3957">
        <v>0</v>
      </c>
      <c r="AA3957">
        <v>0</v>
      </c>
      <c r="AB3957">
        <v>0</v>
      </c>
      <c r="AC3957">
        <v>0</v>
      </c>
      <c r="AD3957">
        <v>0</v>
      </c>
      <c r="AE3957">
        <v>0</v>
      </c>
      <c r="AF3957">
        <v>0</v>
      </c>
      <c r="AG3957">
        <v>0</v>
      </c>
      <c r="BD3957">
        <v>11</v>
      </c>
      <c r="BE3957">
        <v>9113104</v>
      </c>
      <c r="BF3957">
        <v>9121103</v>
      </c>
      <c r="BG3957">
        <v>9121204</v>
      </c>
      <c r="BH3957">
        <v>9121304</v>
      </c>
      <c r="BI3957">
        <v>9121403</v>
      </c>
      <c r="BJ3957">
        <v>9114102</v>
      </c>
      <c r="BK3957">
        <v>9122104</v>
      </c>
      <c r="BL3957">
        <v>9122203</v>
      </c>
      <c r="BM3957">
        <v>9122302</v>
      </c>
      <c r="BN3957">
        <v>9122403</v>
      </c>
      <c r="BO3957">
        <v>9115103</v>
      </c>
    </row>
    <row r="3958" spans="1:67" x14ac:dyDescent="0.15">
      <c r="A3958">
        <v>3957</v>
      </c>
      <c r="B3958" t="s">
        <v>4480</v>
      </c>
      <c r="E3958">
        <f>机器人辅助表!B3958</f>
        <v>48</v>
      </c>
      <c r="F3958">
        <v>2</v>
      </c>
      <c r="G3958">
        <v>58101</v>
      </c>
      <c r="H3958">
        <v>0</v>
      </c>
      <c r="I3958">
        <f>机器人辅助表!H3958</f>
        <v>15911.740500681688</v>
      </c>
      <c r="J3958">
        <v>2</v>
      </c>
      <c r="K3958">
        <v>4</v>
      </c>
      <c r="L3958">
        <v>1</v>
      </c>
      <c r="M3958" s="2">
        <f>机器人辅助表!C3958</f>
        <v>93032.122379853943</v>
      </c>
      <c r="N3958" s="2">
        <v>2</v>
      </c>
      <c r="O3958" s="2">
        <f>机器人辅助表!D3958</f>
        <v>4204.1199706434809</v>
      </c>
      <c r="P3958" s="2">
        <v>3</v>
      </c>
      <c r="Q3958" s="2">
        <f>机器人辅助表!E3958</f>
        <v>1868.4977647304358</v>
      </c>
      <c r="R3958" s="2">
        <v>6</v>
      </c>
      <c r="S3958" s="2">
        <f>机器人辅助表!F3958</f>
        <v>10193.768</v>
      </c>
      <c r="T3958">
        <v>0</v>
      </c>
      <c r="U3958">
        <v>0</v>
      </c>
      <c r="V3958">
        <v>0</v>
      </c>
      <c r="W3958">
        <v>0</v>
      </c>
      <c r="X3958">
        <v>0</v>
      </c>
      <c r="Y3958">
        <v>0</v>
      </c>
      <c r="Z3958">
        <v>0</v>
      </c>
      <c r="AA3958">
        <v>0</v>
      </c>
      <c r="AB3958">
        <v>0</v>
      </c>
      <c r="AC3958">
        <v>0</v>
      </c>
      <c r="AD3958">
        <v>0</v>
      </c>
      <c r="AE3958">
        <v>0</v>
      </c>
      <c r="AF3958">
        <v>0</v>
      </c>
      <c r="AG3958">
        <v>0</v>
      </c>
      <c r="BD3958">
        <v>11</v>
      </c>
      <c r="BE3958">
        <v>9211102</v>
      </c>
      <c r="BF3958">
        <v>9214103</v>
      </c>
      <c r="BG3958">
        <v>9214202</v>
      </c>
      <c r="BH3958">
        <v>9214302</v>
      </c>
      <c r="BI3958">
        <v>9214404</v>
      </c>
      <c r="BJ3958">
        <v>9222103</v>
      </c>
      <c r="BK3958">
        <v>9223103</v>
      </c>
      <c r="BL3958">
        <v>9223204</v>
      </c>
      <c r="BM3958">
        <v>9223303</v>
      </c>
      <c r="BN3958">
        <v>9223404</v>
      </c>
      <c r="BO3958">
        <v>9215104</v>
      </c>
    </row>
    <row r="3959" spans="1:67" x14ac:dyDescent="0.15">
      <c r="A3959">
        <v>3958</v>
      </c>
      <c r="B3959" t="s">
        <v>4481</v>
      </c>
      <c r="E3959">
        <f>机器人辅助表!B3959</f>
        <v>36</v>
      </c>
      <c r="F3959">
        <v>3</v>
      </c>
      <c r="G3959">
        <v>58201</v>
      </c>
      <c r="H3959">
        <v>0</v>
      </c>
      <c r="I3959">
        <f>机器人辅助表!H3959</f>
        <v>6026.1323800887658</v>
      </c>
      <c r="J3959">
        <v>2</v>
      </c>
      <c r="K3959">
        <v>4</v>
      </c>
      <c r="L3959">
        <v>1</v>
      </c>
      <c r="M3959" s="2">
        <f>机器人辅助表!C3959</f>
        <v>22366.754701356527</v>
      </c>
      <c r="N3959" s="2">
        <v>2</v>
      </c>
      <c r="O3959" s="2">
        <f>机器人辅助表!D3959</f>
        <v>1365.2892853982612</v>
      </c>
      <c r="P3959" s="2">
        <v>3</v>
      </c>
      <c r="Q3959" s="2">
        <f>机器人辅助表!E3959</f>
        <v>606.79523795478281</v>
      </c>
      <c r="R3959" s="2">
        <v>6</v>
      </c>
      <c r="S3959" s="2">
        <f>机器人辅助表!F3959</f>
        <v>6338.3008</v>
      </c>
      <c r="T3959">
        <v>0</v>
      </c>
      <c r="U3959">
        <v>0</v>
      </c>
      <c r="V3959">
        <v>0</v>
      </c>
      <c r="W3959">
        <v>0</v>
      </c>
      <c r="X3959">
        <v>0</v>
      </c>
      <c r="Y3959">
        <v>0</v>
      </c>
      <c r="Z3959">
        <v>0</v>
      </c>
      <c r="AA3959">
        <v>0</v>
      </c>
      <c r="AB3959">
        <v>0</v>
      </c>
      <c r="AC3959">
        <v>0</v>
      </c>
      <c r="AD3959">
        <v>0</v>
      </c>
      <c r="AE3959">
        <v>0</v>
      </c>
      <c r="AF3959">
        <v>0</v>
      </c>
      <c r="AG3959">
        <v>0</v>
      </c>
      <c r="BD3959">
        <v>8</v>
      </c>
      <c r="BE3959">
        <v>9323103</v>
      </c>
      <c r="BF3959">
        <v>9324104</v>
      </c>
      <c r="BG3959">
        <v>9324203</v>
      </c>
      <c r="BH3959">
        <v>9324304</v>
      </c>
      <c r="BI3959">
        <v>9324404</v>
      </c>
      <c r="BJ3959">
        <v>9312104</v>
      </c>
      <c r="BK3959">
        <v>9311103</v>
      </c>
      <c r="BL3959">
        <v>9315102</v>
      </c>
    </row>
    <row r="3960" spans="1:67" x14ac:dyDescent="0.15">
      <c r="A3960">
        <v>3959</v>
      </c>
      <c r="B3960" t="s">
        <v>4482</v>
      </c>
      <c r="E3960">
        <f>机器人辅助表!B3960</f>
        <v>33</v>
      </c>
      <c r="F3960">
        <v>2</v>
      </c>
      <c r="G3960">
        <v>58101</v>
      </c>
      <c r="H3960">
        <v>0</v>
      </c>
      <c r="I3960">
        <f>机器人辅助表!H3960</f>
        <v>7642.1655328889119</v>
      </c>
      <c r="J3960">
        <v>2</v>
      </c>
      <c r="K3960">
        <v>4</v>
      </c>
      <c r="L3960">
        <v>1</v>
      </c>
      <c r="M3960" s="2">
        <f>机器人辅助表!C3960</f>
        <v>25498.955905457377</v>
      </c>
      <c r="N3960" s="2">
        <v>2</v>
      </c>
      <c r="O3960" s="2">
        <f>机器人辅助表!D3960</f>
        <v>1598.6336602078604</v>
      </c>
      <c r="P3960" s="2">
        <v>3</v>
      </c>
      <c r="Q3960" s="2">
        <f>机器人辅助表!E3960</f>
        <v>710.5038489812714</v>
      </c>
      <c r="R3960" s="2">
        <v>6</v>
      </c>
      <c r="S3960" s="2">
        <f>机器人辅助表!F3960</f>
        <v>8939.3397999999997</v>
      </c>
      <c r="T3960">
        <v>0</v>
      </c>
      <c r="U3960">
        <v>0</v>
      </c>
      <c r="V3960">
        <v>0</v>
      </c>
      <c r="W3960">
        <v>0</v>
      </c>
      <c r="X3960">
        <v>0</v>
      </c>
      <c r="Y3960">
        <v>0</v>
      </c>
      <c r="Z3960">
        <v>0</v>
      </c>
      <c r="AA3960">
        <v>0</v>
      </c>
      <c r="AB3960">
        <v>0</v>
      </c>
      <c r="AC3960">
        <v>0</v>
      </c>
      <c r="AD3960">
        <v>0</v>
      </c>
      <c r="AE3960">
        <v>0</v>
      </c>
      <c r="AF3960">
        <v>0</v>
      </c>
      <c r="AG3960">
        <v>0</v>
      </c>
      <c r="BD3960">
        <v>11</v>
      </c>
      <c r="BE3960">
        <v>9211102</v>
      </c>
      <c r="BF3960">
        <v>9214103</v>
      </c>
      <c r="BG3960">
        <v>9214202</v>
      </c>
      <c r="BH3960">
        <v>9214304</v>
      </c>
      <c r="BI3960">
        <v>9214403</v>
      </c>
      <c r="BJ3960">
        <v>9222103</v>
      </c>
      <c r="BK3960">
        <v>9223102</v>
      </c>
      <c r="BL3960">
        <v>9223203</v>
      </c>
      <c r="BM3960">
        <v>9223304</v>
      </c>
      <c r="BN3960">
        <v>9223403</v>
      </c>
      <c r="BO3960">
        <v>9215104</v>
      </c>
    </row>
    <row r="3961" spans="1:67" x14ac:dyDescent="0.15">
      <c r="A3961">
        <v>3960</v>
      </c>
      <c r="B3961" t="s">
        <v>4483</v>
      </c>
      <c r="E3961">
        <f>机器人辅助表!B3961</f>
        <v>26</v>
      </c>
      <c r="F3961">
        <v>3</v>
      </c>
      <c r="G3961">
        <v>58201</v>
      </c>
      <c r="H3961">
        <v>0</v>
      </c>
      <c r="I3961">
        <f>机器人辅助表!H3961</f>
        <v>2788.129772406839</v>
      </c>
      <c r="J3961">
        <v>2</v>
      </c>
      <c r="K3961">
        <v>4</v>
      </c>
      <c r="L3961">
        <v>1</v>
      </c>
      <c r="M3961" s="2">
        <f>机器人辅助表!C3961</f>
        <v>6557.3492799250853</v>
      </c>
      <c r="N3961" s="2">
        <v>2</v>
      </c>
      <c r="O3961" s="2">
        <f>机器人辅助表!D3961</f>
        <v>466.07023509832794</v>
      </c>
      <c r="P3961" s="2">
        <v>3</v>
      </c>
      <c r="Q3961" s="2">
        <f>机器人辅助表!E3961</f>
        <v>207.14232671036794</v>
      </c>
      <c r="R3961" s="2">
        <v>6</v>
      </c>
      <c r="S3961" s="2">
        <f>机器人辅助表!F3961</f>
        <v>4082.1615999999999</v>
      </c>
      <c r="T3961">
        <v>0</v>
      </c>
      <c r="U3961">
        <v>0</v>
      </c>
      <c r="V3961">
        <v>0</v>
      </c>
      <c r="W3961">
        <v>0</v>
      </c>
      <c r="X3961">
        <v>0</v>
      </c>
      <c r="Y3961">
        <v>0</v>
      </c>
      <c r="Z3961">
        <v>0</v>
      </c>
      <c r="AA3961">
        <v>0</v>
      </c>
      <c r="AB3961">
        <v>0</v>
      </c>
      <c r="AC3961">
        <v>0</v>
      </c>
      <c r="AD3961">
        <v>0</v>
      </c>
      <c r="AE3961">
        <v>0</v>
      </c>
      <c r="AF3961">
        <v>0</v>
      </c>
      <c r="AG3961">
        <v>0</v>
      </c>
      <c r="BD3961">
        <v>8</v>
      </c>
      <c r="BE3961">
        <v>9323102</v>
      </c>
      <c r="BF3961">
        <v>9324104</v>
      </c>
      <c r="BG3961">
        <v>9324202</v>
      </c>
      <c r="BH3961">
        <v>9324304</v>
      </c>
      <c r="BI3961">
        <v>9324402</v>
      </c>
      <c r="BJ3961">
        <v>9312104</v>
      </c>
      <c r="BK3961">
        <v>9311103</v>
      </c>
      <c r="BL3961">
        <v>9315102</v>
      </c>
    </row>
    <row r="3962" spans="1:67" x14ac:dyDescent="0.15">
      <c r="A3962">
        <v>3961</v>
      </c>
      <c r="B3962" t="s">
        <v>1752</v>
      </c>
      <c r="E3962">
        <f>机器人辅助表!B3962</f>
        <v>41</v>
      </c>
      <c r="F3962">
        <v>1</v>
      </c>
      <c r="G3962">
        <v>58001</v>
      </c>
      <c r="H3962">
        <v>0</v>
      </c>
      <c r="I3962">
        <f>机器人辅助表!H3962</f>
        <v>9207.288110400943</v>
      </c>
      <c r="J3962">
        <v>2</v>
      </c>
      <c r="K3962">
        <v>4</v>
      </c>
      <c r="L3962">
        <v>1</v>
      </c>
      <c r="M3962" s="2">
        <f>机器人辅助表!C3962</f>
        <v>42557.206116845708</v>
      </c>
      <c r="N3962" s="2">
        <v>2</v>
      </c>
      <c r="O3962" s="2">
        <f>机器人辅助表!D3962</f>
        <v>2270.5678518417399</v>
      </c>
      <c r="P3962" s="2">
        <v>3</v>
      </c>
      <c r="Q3962" s="2">
        <f>机器人辅助表!E3962</f>
        <v>1009.1412674852177</v>
      </c>
      <c r="R3962" s="2">
        <v>6</v>
      </c>
      <c r="S3962" s="2">
        <f>机器人辅助表!F3962</f>
        <v>7913.9491999999991</v>
      </c>
      <c r="T3962">
        <v>0</v>
      </c>
      <c r="U3962">
        <v>0</v>
      </c>
      <c r="V3962">
        <v>0</v>
      </c>
      <c r="W3962">
        <v>0</v>
      </c>
      <c r="X3962">
        <v>0</v>
      </c>
      <c r="Y3962">
        <v>0</v>
      </c>
      <c r="Z3962">
        <v>0</v>
      </c>
      <c r="AA3962">
        <v>0</v>
      </c>
      <c r="AB3962">
        <v>0</v>
      </c>
      <c r="AC3962">
        <v>0</v>
      </c>
      <c r="AD3962">
        <v>0</v>
      </c>
      <c r="AE3962">
        <v>0</v>
      </c>
      <c r="AF3962">
        <v>0</v>
      </c>
      <c r="AG3962">
        <v>0</v>
      </c>
      <c r="BD3962">
        <v>11</v>
      </c>
      <c r="BE3962">
        <v>9113102</v>
      </c>
      <c r="BF3962">
        <v>9121102</v>
      </c>
      <c r="BG3962">
        <v>9121204</v>
      </c>
      <c r="BH3962">
        <v>9121302</v>
      </c>
      <c r="BI3962">
        <v>9121404</v>
      </c>
      <c r="BJ3962">
        <v>9114102</v>
      </c>
      <c r="BK3962">
        <v>9122102</v>
      </c>
      <c r="BL3962">
        <v>9122202</v>
      </c>
      <c r="BM3962">
        <v>9122303</v>
      </c>
      <c r="BN3962">
        <v>9122402</v>
      </c>
      <c r="BO3962">
        <v>9115104</v>
      </c>
    </row>
    <row r="3963" spans="1:67" x14ac:dyDescent="0.15">
      <c r="A3963">
        <v>3962</v>
      </c>
      <c r="B3963" t="s">
        <v>4484</v>
      </c>
      <c r="E3963">
        <f>机器人辅助表!B3963</f>
        <v>32</v>
      </c>
      <c r="F3963">
        <v>3</v>
      </c>
      <c r="G3963">
        <v>58201</v>
      </c>
      <c r="H3963">
        <v>0</v>
      </c>
      <c r="I3963">
        <f>机器人辅助表!H3963</f>
        <v>3363.7671756393638</v>
      </c>
      <c r="J3963">
        <v>2</v>
      </c>
      <c r="K3963">
        <v>4</v>
      </c>
      <c r="L3963">
        <v>1</v>
      </c>
      <c r="M3963" s="2">
        <f>机器人辅助表!C3963</f>
        <v>10776.291073167897</v>
      </c>
      <c r="N3963" s="2">
        <v>2</v>
      </c>
      <c r="O3963" s="2">
        <f>机器人辅助表!D3963</f>
        <v>682.06713653498343</v>
      </c>
      <c r="P3963" s="2">
        <v>3</v>
      </c>
      <c r="Q3963" s="2">
        <f>机器人辅助表!E3963</f>
        <v>303.14094957110376</v>
      </c>
      <c r="R3963" s="2">
        <v>6</v>
      </c>
      <c r="S3963" s="2">
        <f>机器人辅助表!F3963</f>
        <v>4079.0575999999996</v>
      </c>
      <c r="T3963">
        <v>0</v>
      </c>
      <c r="U3963">
        <v>0</v>
      </c>
      <c r="V3963">
        <v>0</v>
      </c>
      <c r="W3963">
        <v>0</v>
      </c>
      <c r="X3963">
        <v>0</v>
      </c>
      <c r="Y3963">
        <v>0</v>
      </c>
      <c r="Z3963">
        <v>0</v>
      </c>
      <c r="AA3963">
        <v>0</v>
      </c>
      <c r="AB3963">
        <v>0</v>
      </c>
      <c r="AC3963">
        <v>0</v>
      </c>
      <c r="AD3963">
        <v>0</v>
      </c>
      <c r="AE3963">
        <v>0</v>
      </c>
      <c r="AF3963">
        <v>0</v>
      </c>
      <c r="AG3963">
        <v>0</v>
      </c>
      <c r="BD3963">
        <v>8</v>
      </c>
      <c r="BE3963">
        <v>9323103</v>
      </c>
      <c r="BF3963">
        <v>9324102</v>
      </c>
      <c r="BG3963">
        <v>9324202</v>
      </c>
      <c r="BH3963">
        <v>9324304</v>
      </c>
      <c r="BI3963">
        <v>9324403</v>
      </c>
      <c r="BJ3963">
        <v>9312104</v>
      </c>
      <c r="BK3963">
        <v>9311104</v>
      </c>
      <c r="BL3963">
        <v>9315102</v>
      </c>
    </row>
    <row r="3964" spans="1:67" x14ac:dyDescent="0.15">
      <c r="A3964">
        <v>3963</v>
      </c>
      <c r="B3964" t="s">
        <v>4485</v>
      </c>
      <c r="E3964">
        <f>机器人辅助表!B3964</f>
        <v>42</v>
      </c>
      <c r="F3964">
        <v>2</v>
      </c>
      <c r="G3964">
        <v>58101</v>
      </c>
      <c r="H3964">
        <v>0</v>
      </c>
      <c r="I3964">
        <f>机器人辅助表!H3964</f>
        <v>8463.2032653425049</v>
      </c>
      <c r="J3964">
        <v>2</v>
      </c>
      <c r="K3964">
        <v>4</v>
      </c>
      <c r="L3964">
        <v>1</v>
      </c>
      <c r="M3964" s="2">
        <f>机器人辅助表!C3964</f>
        <v>40674.246694635476</v>
      </c>
      <c r="N3964" s="2">
        <v>2</v>
      </c>
      <c r="O3964" s="2">
        <f>机器人辅助表!D3964</f>
        <v>2116.1076369230777</v>
      </c>
      <c r="P3964" s="2">
        <v>3</v>
      </c>
      <c r="Q3964" s="2">
        <f>机器人辅助表!E3964</f>
        <v>940.49228307692363</v>
      </c>
      <c r="R3964" s="2">
        <v>6</v>
      </c>
      <c r="S3964" s="2">
        <f>机器人辅助表!F3964</f>
        <v>6967.94</v>
      </c>
      <c r="T3964">
        <v>0</v>
      </c>
      <c r="U3964">
        <v>0</v>
      </c>
      <c r="V3964">
        <v>0</v>
      </c>
      <c r="W3964">
        <v>0</v>
      </c>
      <c r="X3964">
        <v>0</v>
      </c>
      <c r="Y3964">
        <v>0</v>
      </c>
      <c r="Z3964">
        <v>0</v>
      </c>
      <c r="AA3964">
        <v>0</v>
      </c>
      <c r="AB3964">
        <v>0</v>
      </c>
      <c r="AC3964">
        <v>0</v>
      </c>
      <c r="AD3964">
        <v>0</v>
      </c>
      <c r="AE3964">
        <v>0</v>
      </c>
      <c r="AF3964">
        <v>0</v>
      </c>
      <c r="AG3964">
        <v>0</v>
      </c>
      <c r="BD3964">
        <v>11</v>
      </c>
      <c r="BE3964">
        <v>9211103</v>
      </c>
      <c r="BF3964">
        <v>9214104</v>
      </c>
      <c r="BG3964">
        <v>9214203</v>
      </c>
      <c r="BH3964">
        <v>9214303</v>
      </c>
      <c r="BI3964">
        <v>9214404</v>
      </c>
      <c r="BJ3964">
        <v>9222103</v>
      </c>
      <c r="BK3964">
        <v>9223104</v>
      </c>
      <c r="BL3964">
        <v>9223204</v>
      </c>
      <c r="BM3964">
        <v>9223304</v>
      </c>
      <c r="BN3964">
        <v>9223403</v>
      </c>
      <c r="BO3964">
        <v>9215104</v>
      </c>
    </row>
    <row r="3965" spans="1:67" x14ac:dyDescent="0.15">
      <c r="A3965">
        <v>3964</v>
      </c>
      <c r="B3965" t="s">
        <v>4486</v>
      </c>
      <c r="E3965">
        <f>机器人辅助表!B3965</f>
        <v>44</v>
      </c>
      <c r="F3965">
        <v>3</v>
      </c>
      <c r="G3965">
        <v>58201</v>
      </c>
      <c r="H3965">
        <v>0</v>
      </c>
      <c r="I3965">
        <f>机器人辅助表!H3965</f>
        <v>5951.8532019594604</v>
      </c>
      <c r="J3965">
        <v>2</v>
      </c>
      <c r="K3965">
        <v>4</v>
      </c>
      <c r="L3965">
        <v>1</v>
      </c>
      <c r="M3965" s="2">
        <f>机器人辅助表!C3965</f>
        <v>30741.17902714093</v>
      </c>
      <c r="N3965" s="2">
        <v>2</v>
      </c>
      <c r="O3965" s="2">
        <f>机器人辅助表!D3965</f>
        <v>1523.0883068404014</v>
      </c>
      <c r="P3965" s="2">
        <v>3</v>
      </c>
      <c r="Q3965" s="2">
        <f>机器人辅助表!E3965</f>
        <v>676.92813637351185</v>
      </c>
      <c r="R3965" s="2">
        <v>6</v>
      </c>
      <c r="S3965" s="2">
        <f>机器人辅助表!F3965</f>
        <v>4500.6296000000002</v>
      </c>
      <c r="T3965">
        <v>0</v>
      </c>
      <c r="U3965">
        <v>0</v>
      </c>
      <c r="V3965">
        <v>0</v>
      </c>
      <c r="W3965">
        <v>0</v>
      </c>
      <c r="X3965">
        <v>0</v>
      </c>
      <c r="Y3965">
        <v>0</v>
      </c>
      <c r="Z3965">
        <v>0</v>
      </c>
      <c r="AA3965">
        <v>0</v>
      </c>
      <c r="AB3965">
        <v>0</v>
      </c>
      <c r="AC3965">
        <v>0</v>
      </c>
      <c r="AD3965">
        <v>0</v>
      </c>
      <c r="AE3965">
        <v>0</v>
      </c>
      <c r="AF3965">
        <v>0</v>
      </c>
      <c r="AG3965">
        <v>0</v>
      </c>
      <c r="BD3965">
        <v>8</v>
      </c>
      <c r="BE3965">
        <v>9323103</v>
      </c>
      <c r="BF3965">
        <v>9324102</v>
      </c>
      <c r="BG3965">
        <v>9324203</v>
      </c>
      <c r="BH3965">
        <v>9324304</v>
      </c>
      <c r="BI3965">
        <v>9324404</v>
      </c>
      <c r="BJ3965">
        <v>9312104</v>
      </c>
      <c r="BK3965">
        <v>9311104</v>
      </c>
      <c r="BL3965">
        <v>9315104</v>
      </c>
    </row>
    <row r="3966" spans="1:67" x14ac:dyDescent="0.15">
      <c r="A3966">
        <v>3965</v>
      </c>
      <c r="B3966" t="s">
        <v>1753</v>
      </c>
      <c r="E3966">
        <f>机器人辅助表!B3966</f>
        <v>36</v>
      </c>
      <c r="F3966">
        <v>2</v>
      </c>
      <c r="G3966">
        <v>58101</v>
      </c>
      <c r="H3966">
        <v>0</v>
      </c>
      <c r="I3966">
        <f>机器人辅助表!H3966</f>
        <v>4867.2607685332332</v>
      </c>
      <c r="J3966">
        <v>2</v>
      </c>
      <c r="K3966">
        <v>4</v>
      </c>
      <c r="L3966">
        <v>1</v>
      </c>
      <c r="M3966" s="2">
        <f>机器人辅助表!C3966</f>
        <v>18065.455720326423</v>
      </c>
      <c r="N3966" s="2">
        <v>2</v>
      </c>
      <c r="O3966" s="2">
        <f>机器人辅助表!D3966</f>
        <v>1102.733653590903</v>
      </c>
      <c r="P3966" s="2">
        <v>3</v>
      </c>
      <c r="Q3966" s="2">
        <f>机器人辅助表!E3966</f>
        <v>490.10384604040144</v>
      </c>
      <c r="R3966" s="2">
        <v>6</v>
      </c>
      <c r="S3966" s="2">
        <f>机器人辅助表!F3966</f>
        <v>5119.3967999999995</v>
      </c>
      <c r="T3966">
        <v>0</v>
      </c>
      <c r="U3966">
        <v>0</v>
      </c>
      <c r="V3966">
        <v>0</v>
      </c>
      <c r="W3966">
        <v>0</v>
      </c>
      <c r="X3966">
        <v>0</v>
      </c>
      <c r="Y3966">
        <v>0</v>
      </c>
      <c r="Z3966">
        <v>0</v>
      </c>
      <c r="AA3966">
        <v>0</v>
      </c>
      <c r="AB3966">
        <v>0</v>
      </c>
      <c r="AC3966">
        <v>0</v>
      </c>
      <c r="AD3966">
        <v>0</v>
      </c>
      <c r="AE3966">
        <v>0</v>
      </c>
      <c r="AF3966">
        <v>0</v>
      </c>
      <c r="AG3966">
        <v>0</v>
      </c>
      <c r="BD3966">
        <v>11</v>
      </c>
      <c r="BE3966">
        <v>9211103</v>
      </c>
      <c r="BF3966">
        <v>9214102</v>
      </c>
      <c r="BG3966">
        <v>9214203</v>
      </c>
      <c r="BH3966">
        <v>9214302</v>
      </c>
      <c r="BI3966">
        <v>9214403</v>
      </c>
      <c r="BJ3966">
        <v>9222104</v>
      </c>
      <c r="BK3966">
        <v>9223102</v>
      </c>
      <c r="BL3966">
        <v>9223203</v>
      </c>
      <c r="BM3966">
        <v>9223302</v>
      </c>
      <c r="BN3966">
        <v>9223404</v>
      </c>
      <c r="BO3966">
        <v>9215102</v>
      </c>
    </row>
    <row r="3967" spans="1:67" x14ac:dyDescent="0.15">
      <c r="A3967">
        <v>3966</v>
      </c>
      <c r="B3967" t="s">
        <v>4487</v>
      </c>
      <c r="E3967">
        <f>机器人辅助表!B3967</f>
        <v>31</v>
      </c>
      <c r="F3967">
        <v>2</v>
      </c>
      <c r="G3967">
        <v>58101</v>
      </c>
      <c r="H3967">
        <v>0</v>
      </c>
      <c r="I3967">
        <f>机器人辅助表!H3967</f>
        <v>2646.0786621732923</v>
      </c>
      <c r="J3967">
        <v>2</v>
      </c>
      <c r="K3967">
        <v>4</v>
      </c>
      <c r="L3967">
        <v>1</v>
      </c>
      <c r="M3967" s="2">
        <f>机器人辅助表!C3967</f>
        <v>8114.473984776926</v>
      </c>
      <c r="N3967" s="2">
        <v>2</v>
      </c>
      <c r="O3967" s="2">
        <f>机器人辅助表!D3967</f>
        <v>518.67176982923093</v>
      </c>
      <c r="P3967" s="2">
        <v>3</v>
      </c>
      <c r="Q3967" s="2">
        <f>机器人辅助表!E3967</f>
        <v>230.52078659076929</v>
      </c>
      <c r="R3967" s="2">
        <v>6</v>
      </c>
      <c r="S3967" s="2">
        <f>机器人辅助表!F3967</f>
        <v>3327.3353999999999</v>
      </c>
      <c r="T3967">
        <v>0</v>
      </c>
      <c r="U3967">
        <v>0</v>
      </c>
      <c r="V3967">
        <v>0</v>
      </c>
      <c r="W3967">
        <v>0</v>
      </c>
      <c r="X3967">
        <v>0</v>
      </c>
      <c r="Y3967">
        <v>0</v>
      </c>
      <c r="Z3967">
        <v>0</v>
      </c>
      <c r="AA3967">
        <v>0</v>
      </c>
      <c r="AB3967">
        <v>0</v>
      </c>
      <c r="AC3967">
        <v>0</v>
      </c>
      <c r="AD3967">
        <v>0</v>
      </c>
      <c r="AE3967">
        <v>0</v>
      </c>
      <c r="AF3967">
        <v>0</v>
      </c>
      <c r="AG3967">
        <v>0</v>
      </c>
      <c r="BD3967">
        <v>11</v>
      </c>
      <c r="BE3967">
        <v>9211104</v>
      </c>
      <c r="BF3967">
        <v>9214102</v>
      </c>
      <c r="BG3967">
        <v>9214204</v>
      </c>
      <c r="BH3967">
        <v>9214304</v>
      </c>
      <c r="BI3967">
        <v>9214404</v>
      </c>
      <c r="BJ3967">
        <v>9222103</v>
      </c>
      <c r="BK3967">
        <v>9223102</v>
      </c>
      <c r="BL3967">
        <v>9223202</v>
      </c>
      <c r="BM3967">
        <v>9223302</v>
      </c>
      <c r="BN3967">
        <v>9223403</v>
      </c>
      <c r="BO3967">
        <v>9215102</v>
      </c>
    </row>
    <row r="3968" spans="1:67" x14ac:dyDescent="0.15">
      <c r="A3968">
        <v>3967</v>
      </c>
      <c r="B3968" t="s">
        <v>1754</v>
      </c>
      <c r="E3968">
        <f>机器人辅助表!B3968</f>
        <v>40</v>
      </c>
      <c r="F3968">
        <v>3</v>
      </c>
      <c r="G3968">
        <v>58201</v>
      </c>
      <c r="H3968">
        <v>0</v>
      </c>
      <c r="I3968">
        <f>机器人辅助表!H3968</f>
        <v>8331.0253374214008</v>
      </c>
      <c r="J3968">
        <v>2</v>
      </c>
      <c r="K3968">
        <v>4</v>
      </c>
      <c r="L3968">
        <v>1</v>
      </c>
      <c r="M3968" s="2">
        <f>机器人辅助表!C3968</f>
        <v>36951.332697728445</v>
      </c>
      <c r="N3968" s="2">
        <v>2</v>
      </c>
      <c r="O3968" s="2">
        <f>机器人辅助表!D3968</f>
        <v>2022.8831768829441</v>
      </c>
      <c r="P3968" s="2">
        <v>3</v>
      </c>
      <c r="Q3968" s="2">
        <f>机器人辅助表!E3968</f>
        <v>899.05918972575307</v>
      </c>
      <c r="R3968" s="2">
        <v>6</v>
      </c>
      <c r="S3968" s="2">
        <f>机器人辅助表!F3968</f>
        <v>7478.0159999999996</v>
      </c>
      <c r="T3968">
        <v>0</v>
      </c>
      <c r="U3968">
        <v>0</v>
      </c>
      <c r="V3968">
        <v>0</v>
      </c>
      <c r="W3968">
        <v>0</v>
      </c>
      <c r="X3968">
        <v>0</v>
      </c>
      <c r="Y3968">
        <v>0</v>
      </c>
      <c r="Z3968">
        <v>0</v>
      </c>
      <c r="AA3968">
        <v>0</v>
      </c>
      <c r="AB3968">
        <v>0</v>
      </c>
      <c r="AC3968">
        <v>0</v>
      </c>
      <c r="AD3968">
        <v>0</v>
      </c>
      <c r="AE3968">
        <v>0</v>
      </c>
      <c r="AF3968">
        <v>0</v>
      </c>
      <c r="AG3968">
        <v>0</v>
      </c>
      <c r="BD3968">
        <v>8</v>
      </c>
      <c r="BE3968">
        <v>9323104</v>
      </c>
      <c r="BF3968">
        <v>9324103</v>
      </c>
      <c r="BG3968">
        <v>9324203</v>
      </c>
      <c r="BH3968">
        <v>9324303</v>
      </c>
      <c r="BI3968">
        <v>9324404</v>
      </c>
      <c r="BJ3968">
        <v>9312103</v>
      </c>
      <c r="BK3968">
        <v>9311103</v>
      </c>
      <c r="BL3968">
        <v>9315102</v>
      </c>
    </row>
    <row r="3969" spans="1:67" x14ac:dyDescent="0.15">
      <c r="A3969">
        <v>3968</v>
      </c>
      <c r="B3969" t="s">
        <v>1755</v>
      </c>
      <c r="E3969">
        <f>机器人辅助表!B3969</f>
        <v>33</v>
      </c>
      <c r="F3969">
        <v>3</v>
      </c>
      <c r="G3969">
        <v>58201</v>
      </c>
      <c r="H3969">
        <v>0</v>
      </c>
      <c r="I3969">
        <f>机器人辅助表!H3969</f>
        <v>4353.1322655696331</v>
      </c>
      <c r="J3969">
        <v>2</v>
      </c>
      <c r="K3969">
        <v>4</v>
      </c>
      <c r="L3969">
        <v>1</v>
      </c>
      <c r="M3969" s="2">
        <f>机器人辅助表!C3969</f>
        <v>14524.721718298506</v>
      </c>
      <c r="N3969" s="2">
        <v>2</v>
      </c>
      <c r="O3969" s="2">
        <f>机器人辅助表!D3969</f>
        <v>910.61411024498386</v>
      </c>
      <c r="P3969" s="2">
        <v>3</v>
      </c>
      <c r="Q3969" s="2">
        <f>机器人辅助表!E3969</f>
        <v>404.71738233110398</v>
      </c>
      <c r="R3969" s="2">
        <v>6</v>
      </c>
      <c r="S3969" s="2">
        <f>机器人辅助表!F3969</f>
        <v>5092.0289999999995</v>
      </c>
      <c r="T3969">
        <v>0</v>
      </c>
      <c r="U3969">
        <v>0</v>
      </c>
      <c r="V3969">
        <v>0</v>
      </c>
      <c r="W3969">
        <v>0</v>
      </c>
      <c r="X3969">
        <v>0</v>
      </c>
      <c r="Y3969">
        <v>0</v>
      </c>
      <c r="Z3969">
        <v>0</v>
      </c>
      <c r="AA3969">
        <v>0</v>
      </c>
      <c r="AB3969">
        <v>0</v>
      </c>
      <c r="AC3969">
        <v>0</v>
      </c>
      <c r="AD3969">
        <v>0</v>
      </c>
      <c r="AE3969">
        <v>0</v>
      </c>
      <c r="AF3969">
        <v>0</v>
      </c>
      <c r="AG3969">
        <v>0</v>
      </c>
      <c r="BD3969">
        <v>8</v>
      </c>
      <c r="BE3969">
        <v>9323102</v>
      </c>
      <c r="BF3969">
        <v>9324103</v>
      </c>
      <c r="BG3969">
        <v>9324203</v>
      </c>
      <c r="BH3969">
        <v>9324303</v>
      </c>
      <c r="BI3969">
        <v>9324403</v>
      </c>
      <c r="BJ3969">
        <v>9312103</v>
      </c>
      <c r="BK3969">
        <v>9311104</v>
      </c>
      <c r="BL3969">
        <v>9315102</v>
      </c>
    </row>
    <row r="3970" spans="1:67" x14ac:dyDescent="0.15">
      <c r="A3970">
        <v>3969</v>
      </c>
      <c r="B3970" t="s">
        <v>4488</v>
      </c>
      <c r="E3970">
        <f>机器人辅助表!B3970</f>
        <v>33</v>
      </c>
      <c r="F3970">
        <v>1</v>
      </c>
      <c r="G3970">
        <v>58001</v>
      </c>
      <c r="H3970">
        <v>0</v>
      </c>
      <c r="I3970">
        <f>机器人辅助表!H3970</f>
        <v>6094.3851717974876</v>
      </c>
      <c r="J3970">
        <v>2</v>
      </c>
      <c r="K3970">
        <v>4</v>
      </c>
      <c r="L3970">
        <v>1</v>
      </c>
      <c r="M3970" s="2">
        <f>机器人辅助表!C3970</f>
        <v>20334.610405617907</v>
      </c>
      <c r="N3970" s="2">
        <v>2</v>
      </c>
      <c r="O3970" s="2">
        <f>机器人辅助表!D3970</f>
        <v>1274.8597543429773</v>
      </c>
      <c r="P3970" s="2">
        <v>3</v>
      </c>
      <c r="Q3970" s="2">
        <f>机器人辅助表!E3970</f>
        <v>566.60433526354552</v>
      </c>
      <c r="R3970" s="2">
        <v>6</v>
      </c>
      <c r="S3970" s="2">
        <f>机器人辅助表!F3970</f>
        <v>7128.8405999999995</v>
      </c>
      <c r="T3970">
        <v>0</v>
      </c>
      <c r="U3970">
        <v>0</v>
      </c>
      <c r="V3970">
        <v>0</v>
      </c>
      <c r="W3970">
        <v>0</v>
      </c>
      <c r="X3970">
        <v>0</v>
      </c>
      <c r="Y3970">
        <v>0</v>
      </c>
      <c r="Z3970">
        <v>0</v>
      </c>
      <c r="AA3970">
        <v>0</v>
      </c>
      <c r="AB3970">
        <v>0</v>
      </c>
      <c r="AC3970">
        <v>0</v>
      </c>
      <c r="AD3970">
        <v>0</v>
      </c>
      <c r="AE3970">
        <v>0</v>
      </c>
      <c r="AF3970">
        <v>0</v>
      </c>
      <c r="AG3970">
        <v>0</v>
      </c>
      <c r="BD3970">
        <v>11</v>
      </c>
      <c r="BE3970">
        <v>9113104</v>
      </c>
      <c r="BF3970">
        <v>9121103</v>
      </c>
      <c r="BG3970">
        <v>9121203</v>
      </c>
      <c r="BH3970">
        <v>9121302</v>
      </c>
      <c r="BI3970">
        <v>9121404</v>
      </c>
      <c r="BJ3970">
        <v>9114103</v>
      </c>
      <c r="BK3970">
        <v>9122103</v>
      </c>
      <c r="BL3970">
        <v>9122203</v>
      </c>
      <c r="BM3970">
        <v>9122304</v>
      </c>
      <c r="BN3970">
        <v>9122403</v>
      </c>
      <c r="BO3970">
        <v>9115102</v>
      </c>
    </row>
    <row r="3971" spans="1:67" x14ac:dyDescent="0.15">
      <c r="A3971">
        <v>3970</v>
      </c>
      <c r="B3971" t="s">
        <v>1756</v>
      </c>
      <c r="E3971">
        <f>机器人辅助表!B3971</f>
        <v>29</v>
      </c>
      <c r="F3971">
        <v>3</v>
      </c>
      <c r="G3971">
        <v>58201</v>
      </c>
      <c r="H3971">
        <v>0</v>
      </c>
      <c r="I3971">
        <f>机器人辅助表!H3971</f>
        <v>2788.0143164977053</v>
      </c>
      <c r="J3971">
        <v>2</v>
      </c>
      <c r="K3971">
        <v>4</v>
      </c>
      <c r="L3971">
        <v>1</v>
      </c>
      <c r="M3971" s="2">
        <f>机器人辅助表!C3971</f>
        <v>7724.5529015282636</v>
      </c>
      <c r="N3971" s="2">
        <v>2</v>
      </c>
      <c r="O3971" s="2">
        <f>机器人辅助表!D3971</f>
        <v>510.47986132173941</v>
      </c>
      <c r="P3971" s="2">
        <v>3</v>
      </c>
      <c r="Q3971" s="2">
        <f>机器人辅助表!E3971</f>
        <v>226.87993836521755</v>
      </c>
      <c r="R3971" s="2">
        <v>6</v>
      </c>
      <c r="S3971" s="2">
        <f>机器人辅助表!F3971</f>
        <v>3755.8921999999998</v>
      </c>
      <c r="T3971">
        <v>0</v>
      </c>
      <c r="U3971">
        <v>0</v>
      </c>
      <c r="V3971">
        <v>0</v>
      </c>
      <c r="W3971">
        <v>0</v>
      </c>
      <c r="X3971">
        <v>0</v>
      </c>
      <c r="Y3971">
        <v>0</v>
      </c>
      <c r="Z3971">
        <v>0</v>
      </c>
      <c r="AA3971">
        <v>0</v>
      </c>
      <c r="AB3971">
        <v>0</v>
      </c>
      <c r="AC3971">
        <v>0</v>
      </c>
      <c r="AD3971">
        <v>0</v>
      </c>
      <c r="AE3971">
        <v>0</v>
      </c>
      <c r="AF3971">
        <v>0</v>
      </c>
      <c r="AG3971">
        <v>0</v>
      </c>
      <c r="BD3971">
        <v>8</v>
      </c>
      <c r="BE3971">
        <v>9323102</v>
      </c>
      <c r="BF3971">
        <v>9324102</v>
      </c>
      <c r="BG3971">
        <v>9324202</v>
      </c>
      <c r="BH3971">
        <v>9324304</v>
      </c>
      <c r="BI3971">
        <v>9324404</v>
      </c>
      <c r="BJ3971">
        <v>9312102</v>
      </c>
      <c r="BK3971">
        <v>9311102</v>
      </c>
      <c r="BL3971">
        <v>9315102</v>
      </c>
    </row>
    <row r="3972" spans="1:67" x14ac:dyDescent="0.15">
      <c r="A3972">
        <v>3971</v>
      </c>
      <c r="B3972" t="s">
        <v>1757</v>
      </c>
      <c r="E3972">
        <f>机器人辅助表!B3972</f>
        <v>36</v>
      </c>
      <c r="F3972">
        <v>2</v>
      </c>
      <c r="G3972">
        <v>58101</v>
      </c>
      <c r="H3972">
        <v>0</v>
      </c>
      <c r="I3972">
        <f>机器人辅助表!H3972</f>
        <v>3476.6148346665955</v>
      </c>
      <c r="J3972">
        <v>2</v>
      </c>
      <c r="K3972">
        <v>4</v>
      </c>
      <c r="L3972">
        <v>1</v>
      </c>
      <c r="M3972" s="2">
        <f>机器人辅助表!C3972</f>
        <v>12903.896943090303</v>
      </c>
      <c r="N3972" s="2">
        <v>2</v>
      </c>
      <c r="O3972" s="2">
        <f>机器人辅助表!D3972</f>
        <v>787.66689542207371</v>
      </c>
      <c r="P3972" s="2">
        <v>3</v>
      </c>
      <c r="Q3972" s="2">
        <f>机器人辅助表!E3972</f>
        <v>350.07417574314388</v>
      </c>
      <c r="R3972" s="2">
        <v>6</v>
      </c>
      <c r="S3972" s="2">
        <f>机器人辅助表!F3972</f>
        <v>3656.7119999999995</v>
      </c>
      <c r="T3972">
        <v>0</v>
      </c>
      <c r="U3972">
        <v>0</v>
      </c>
      <c r="V3972">
        <v>0</v>
      </c>
      <c r="W3972">
        <v>0</v>
      </c>
      <c r="X3972">
        <v>0</v>
      </c>
      <c r="Y3972">
        <v>0</v>
      </c>
      <c r="Z3972">
        <v>0</v>
      </c>
      <c r="AA3972">
        <v>0</v>
      </c>
      <c r="AB3972">
        <v>0</v>
      </c>
      <c r="AC3972">
        <v>0</v>
      </c>
      <c r="AD3972">
        <v>0</v>
      </c>
      <c r="AE3972">
        <v>0</v>
      </c>
      <c r="AF3972">
        <v>0</v>
      </c>
      <c r="AG3972">
        <v>0</v>
      </c>
      <c r="BD3972">
        <v>11</v>
      </c>
      <c r="BE3972">
        <v>9211103</v>
      </c>
      <c r="BF3972">
        <v>9214103</v>
      </c>
      <c r="BG3972">
        <v>9214203</v>
      </c>
      <c r="BH3972">
        <v>9214304</v>
      </c>
      <c r="BI3972">
        <v>9214404</v>
      </c>
      <c r="BJ3972">
        <v>9222104</v>
      </c>
      <c r="BK3972">
        <v>9223103</v>
      </c>
      <c r="BL3972">
        <v>9223204</v>
      </c>
      <c r="BM3972">
        <v>9223304</v>
      </c>
      <c r="BN3972">
        <v>9223402</v>
      </c>
      <c r="BO3972">
        <v>9215103</v>
      </c>
    </row>
    <row r="3973" spans="1:67" x14ac:dyDescent="0.15">
      <c r="A3973">
        <v>3972</v>
      </c>
      <c r="B3973" t="s">
        <v>4489</v>
      </c>
      <c r="E3973">
        <f>机器人辅助表!B3973</f>
        <v>46</v>
      </c>
      <c r="F3973">
        <v>1</v>
      </c>
      <c r="G3973">
        <v>58001</v>
      </c>
      <c r="H3973">
        <v>0</v>
      </c>
      <c r="I3973">
        <f>机器人辅助表!H3973</f>
        <v>17369.488462270594</v>
      </c>
      <c r="J3973">
        <v>2</v>
      </c>
      <c r="K3973">
        <v>4</v>
      </c>
      <c r="L3973">
        <v>1</v>
      </c>
      <c r="M3973" s="2">
        <f>机器人辅助表!C3973</f>
        <v>95739.31543005757</v>
      </c>
      <c r="N3973" s="2">
        <v>2</v>
      </c>
      <c r="O3973" s="2">
        <f>机器人辅助表!D3973</f>
        <v>4526.0871378622096</v>
      </c>
      <c r="P3973" s="2">
        <v>3</v>
      </c>
      <c r="Q3973" s="2">
        <f>机器人辅助表!E3973</f>
        <v>2011.5942834943155</v>
      </c>
      <c r="R3973" s="2">
        <v>6</v>
      </c>
      <c r="S3973" s="2">
        <f>机器人辅助表!F3973</f>
        <v>12080.351999999999</v>
      </c>
      <c r="T3973">
        <v>0</v>
      </c>
      <c r="U3973">
        <v>0</v>
      </c>
      <c r="V3973">
        <v>0</v>
      </c>
      <c r="W3973">
        <v>0</v>
      </c>
      <c r="X3973">
        <v>0</v>
      </c>
      <c r="Y3973">
        <v>0</v>
      </c>
      <c r="Z3973">
        <v>0</v>
      </c>
      <c r="AA3973">
        <v>0</v>
      </c>
      <c r="AB3973">
        <v>0</v>
      </c>
      <c r="AC3973">
        <v>0</v>
      </c>
      <c r="AD3973">
        <v>0</v>
      </c>
      <c r="AE3973">
        <v>0</v>
      </c>
      <c r="AF3973">
        <v>0</v>
      </c>
      <c r="AG3973">
        <v>0</v>
      </c>
      <c r="BD3973">
        <v>11</v>
      </c>
      <c r="BE3973">
        <v>9113104</v>
      </c>
      <c r="BF3973">
        <v>9121102</v>
      </c>
      <c r="BG3973">
        <v>9121204</v>
      </c>
      <c r="BH3973">
        <v>9121304</v>
      </c>
      <c r="BI3973">
        <v>9121402</v>
      </c>
      <c r="BJ3973">
        <v>9114103</v>
      </c>
      <c r="BK3973">
        <v>9122102</v>
      </c>
      <c r="BL3973">
        <v>9122202</v>
      </c>
      <c r="BM3973">
        <v>9122302</v>
      </c>
      <c r="BN3973">
        <v>9122404</v>
      </c>
      <c r="BO3973">
        <v>9115102</v>
      </c>
    </row>
    <row r="3974" spans="1:67" x14ac:dyDescent="0.15">
      <c r="A3974">
        <v>3973</v>
      </c>
      <c r="B3974" t="s">
        <v>1758</v>
      </c>
      <c r="E3974">
        <f>机器人辅助表!B3974</f>
        <v>26</v>
      </c>
      <c r="F3974">
        <v>1</v>
      </c>
      <c r="G3974">
        <v>58001</v>
      </c>
      <c r="H3974">
        <v>0</v>
      </c>
      <c r="I3974">
        <f>机器人辅助表!H3974</f>
        <v>5069.3268589215259</v>
      </c>
      <c r="J3974">
        <v>2</v>
      </c>
      <c r="K3974">
        <v>4</v>
      </c>
      <c r="L3974">
        <v>1</v>
      </c>
      <c r="M3974" s="2">
        <f>机器人辅助表!C3974</f>
        <v>11922.453236227428</v>
      </c>
      <c r="N3974" s="2">
        <v>2</v>
      </c>
      <c r="O3974" s="2">
        <f>机器人辅助表!D3974</f>
        <v>847.40042745150538</v>
      </c>
      <c r="P3974" s="2">
        <v>3</v>
      </c>
      <c r="Q3974" s="2">
        <f>机器人辅助表!E3974</f>
        <v>376.62241220066903</v>
      </c>
      <c r="R3974" s="2">
        <v>6</v>
      </c>
      <c r="S3974" s="2">
        <f>机器人辅助表!F3974</f>
        <v>7422.1120000000001</v>
      </c>
      <c r="T3974">
        <v>0</v>
      </c>
      <c r="U3974">
        <v>0</v>
      </c>
      <c r="V3974">
        <v>0</v>
      </c>
      <c r="W3974">
        <v>0</v>
      </c>
      <c r="X3974">
        <v>0</v>
      </c>
      <c r="Y3974">
        <v>0</v>
      </c>
      <c r="Z3974">
        <v>0</v>
      </c>
      <c r="AA3974">
        <v>0</v>
      </c>
      <c r="AB3974">
        <v>0</v>
      </c>
      <c r="AC3974">
        <v>0</v>
      </c>
      <c r="AD3974">
        <v>0</v>
      </c>
      <c r="AE3974">
        <v>0</v>
      </c>
      <c r="AF3974">
        <v>0</v>
      </c>
      <c r="AG3974">
        <v>0</v>
      </c>
      <c r="BD3974">
        <v>11</v>
      </c>
      <c r="BE3974">
        <v>9113102</v>
      </c>
      <c r="BF3974">
        <v>9121102</v>
      </c>
      <c r="BG3974">
        <v>9121204</v>
      </c>
      <c r="BH3974">
        <v>9121302</v>
      </c>
      <c r="BI3974">
        <v>9121404</v>
      </c>
      <c r="BJ3974">
        <v>9114102</v>
      </c>
      <c r="BK3974">
        <v>9122104</v>
      </c>
      <c r="BL3974">
        <v>9122204</v>
      </c>
      <c r="BM3974">
        <v>9122304</v>
      </c>
      <c r="BN3974">
        <v>9122404</v>
      </c>
      <c r="BO3974">
        <v>9115103</v>
      </c>
    </row>
    <row r="3975" spans="1:67" x14ac:dyDescent="0.15">
      <c r="A3975">
        <v>3974</v>
      </c>
      <c r="B3975" t="s">
        <v>1759</v>
      </c>
      <c r="E3975">
        <f>机器人辅助表!B3975</f>
        <v>47</v>
      </c>
      <c r="F3975">
        <v>2</v>
      </c>
      <c r="G3975">
        <v>58101</v>
      </c>
      <c r="H3975">
        <v>0</v>
      </c>
      <c r="I3975">
        <f>机器人辅助表!H3975</f>
        <v>15682.685320519795</v>
      </c>
      <c r="J3975">
        <v>2</v>
      </c>
      <c r="K3975">
        <v>4</v>
      </c>
      <c r="L3975">
        <v>1</v>
      </c>
      <c r="M3975" s="2">
        <f>机器人辅助表!C3975</f>
        <v>89091.054364597076</v>
      </c>
      <c r="N3975" s="2">
        <v>2</v>
      </c>
      <c r="O3975" s="2">
        <f>机器人辅助表!D3975</f>
        <v>4116.9662052802687</v>
      </c>
      <c r="P3975" s="2">
        <v>3</v>
      </c>
      <c r="Q3975" s="2">
        <f>机器人辅助表!E3975</f>
        <v>1829.7627579023419</v>
      </c>
      <c r="R3975" s="2">
        <v>6</v>
      </c>
      <c r="S3975" s="2">
        <f>机器人辅助表!F3975</f>
        <v>10466.2744</v>
      </c>
      <c r="T3975">
        <v>0</v>
      </c>
      <c r="U3975">
        <v>0</v>
      </c>
      <c r="V3975">
        <v>0</v>
      </c>
      <c r="W3975">
        <v>0</v>
      </c>
      <c r="X3975">
        <v>0</v>
      </c>
      <c r="Y3975">
        <v>0</v>
      </c>
      <c r="Z3975">
        <v>0</v>
      </c>
      <c r="AA3975">
        <v>0</v>
      </c>
      <c r="AB3975">
        <v>0</v>
      </c>
      <c r="AC3975">
        <v>0</v>
      </c>
      <c r="AD3975">
        <v>0</v>
      </c>
      <c r="AE3975">
        <v>0</v>
      </c>
      <c r="AF3975">
        <v>0</v>
      </c>
      <c r="AG3975">
        <v>0</v>
      </c>
      <c r="BD3975">
        <v>11</v>
      </c>
      <c r="BE3975">
        <v>9211103</v>
      </c>
      <c r="BF3975">
        <v>9214103</v>
      </c>
      <c r="BG3975">
        <v>9214203</v>
      </c>
      <c r="BH3975">
        <v>9214304</v>
      </c>
      <c r="BI3975">
        <v>9214402</v>
      </c>
      <c r="BJ3975">
        <v>9222104</v>
      </c>
      <c r="BK3975">
        <v>9223104</v>
      </c>
      <c r="BL3975">
        <v>9223203</v>
      </c>
      <c r="BM3975">
        <v>9223303</v>
      </c>
      <c r="BN3975">
        <v>9223404</v>
      </c>
      <c r="BO3975">
        <v>9215104</v>
      </c>
    </row>
    <row r="3976" spans="1:67" x14ac:dyDescent="0.15">
      <c r="A3976">
        <v>3975</v>
      </c>
      <c r="B3976" t="s">
        <v>4490</v>
      </c>
      <c r="E3976">
        <f>机器人辅助表!B3976</f>
        <v>48</v>
      </c>
      <c r="F3976">
        <v>1</v>
      </c>
      <c r="G3976">
        <v>58001</v>
      </c>
      <c r="H3976">
        <v>0</v>
      </c>
      <c r="I3976">
        <f>机器人辅助表!H3976</f>
        <v>19338.884608520824</v>
      </c>
      <c r="J3976">
        <v>2</v>
      </c>
      <c r="K3976">
        <v>4</v>
      </c>
      <c r="L3976">
        <v>1</v>
      </c>
      <c r="M3976" s="2">
        <f>机器人辅助表!C3976</f>
        <v>113069.81027705326</v>
      </c>
      <c r="N3976" s="2">
        <v>2</v>
      </c>
      <c r="O3976" s="2">
        <f>机器人辅助表!D3976</f>
        <v>5109.6227335513076</v>
      </c>
      <c r="P3976" s="2">
        <v>3</v>
      </c>
      <c r="Q3976" s="2">
        <f>机器人辅助表!E3976</f>
        <v>2270.9434371339144</v>
      </c>
      <c r="R3976" s="2">
        <v>6</v>
      </c>
      <c r="S3976" s="2">
        <f>机器人辅助表!F3976</f>
        <v>12389.3488</v>
      </c>
      <c r="T3976">
        <v>0</v>
      </c>
      <c r="U3976">
        <v>0</v>
      </c>
      <c r="V3976">
        <v>0</v>
      </c>
      <c r="W3976">
        <v>0</v>
      </c>
      <c r="X3976">
        <v>0</v>
      </c>
      <c r="Y3976">
        <v>0</v>
      </c>
      <c r="Z3976">
        <v>0</v>
      </c>
      <c r="AA3976">
        <v>0</v>
      </c>
      <c r="AB3976">
        <v>0</v>
      </c>
      <c r="AC3976">
        <v>0</v>
      </c>
      <c r="AD3976">
        <v>0</v>
      </c>
      <c r="AE3976">
        <v>0</v>
      </c>
      <c r="AF3976">
        <v>0</v>
      </c>
      <c r="AG3976">
        <v>0</v>
      </c>
      <c r="BD3976">
        <v>11</v>
      </c>
      <c r="BE3976">
        <v>9113103</v>
      </c>
      <c r="BF3976">
        <v>9121102</v>
      </c>
      <c r="BG3976">
        <v>9121202</v>
      </c>
      <c r="BH3976">
        <v>9121303</v>
      </c>
      <c r="BI3976">
        <v>9121403</v>
      </c>
      <c r="BJ3976">
        <v>9114102</v>
      </c>
      <c r="BK3976">
        <v>9122102</v>
      </c>
      <c r="BL3976">
        <v>9122202</v>
      </c>
      <c r="BM3976">
        <v>9122304</v>
      </c>
      <c r="BN3976">
        <v>9122402</v>
      </c>
      <c r="BO3976">
        <v>9115104</v>
      </c>
    </row>
    <row r="3977" spans="1:67" x14ac:dyDescent="0.15">
      <c r="A3977">
        <v>3976</v>
      </c>
      <c r="B3977" t="s">
        <v>1760</v>
      </c>
      <c r="E3977">
        <f>机器人辅助表!B3977</f>
        <v>26</v>
      </c>
      <c r="F3977">
        <v>2</v>
      </c>
      <c r="G3977">
        <v>58101</v>
      </c>
      <c r="H3977">
        <v>0</v>
      </c>
      <c r="I3977">
        <f>机器人辅助表!H3977</f>
        <v>1964.364157832091</v>
      </c>
      <c r="J3977">
        <v>2</v>
      </c>
      <c r="K3977">
        <v>4</v>
      </c>
      <c r="L3977">
        <v>1</v>
      </c>
      <c r="M3977" s="2">
        <f>机器人辅助表!C3977</f>
        <v>4619.9506290381278</v>
      </c>
      <c r="N3977" s="2">
        <v>2</v>
      </c>
      <c r="O3977" s="2">
        <f>机器人辅助表!D3977</f>
        <v>328.36766563745829</v>
      </c>
      <c r="P3977" s="2">
        <v>3</v>
      </c>
      <c r="Q3977" s="2">
        <f>机器人辅助表!E3977</f>
        <v>145.94118472775924</v>
      </c>
      <c r="R3977" s="2">
        <v>6</v>
      </c>
      <c r="S3977" s="2">
        <f>机器人辅助表!F3977</f>
        <v>2876.0683999999997</v>
      </c>
      <c r="T3977">
        <v>0</v>
      </c>
      <c r="U3977">
        <v>0</v>
      </c>
      <c r="V3977">
        <v>0</v>
      </c>
      <c r="W3977">
        <v>0</v>
      </c>
      <c r="X3977">
        <v>0</v>
      </c>
      <c r="Y3977">
        <v>0</v>
      </c>
      <c r="Z3977">
        <v>0</v>
      </c>
      <c r="AA3977">
        <v>0</v>
      </c>
      <c r="AB3977">
        <v>0</v>
      </c>
      <c r="AC3977">
        <v>0</v>
      </c>
      <c r="AD3977">
        <v>0</v>
      </c>
      <c r="AE3977">
        <v>0</v>
      </c>
      <c r="AF3977">
        <v>0</v>
      </c>
      <c r="AG3977">
        <v>0</v>
      </c>
      <c r="BD3977">
        <v>11</v>
      </c>
      <c r="BE3977">
        <v>9211104</v>
      </c>
      <c r="BF3977">
        <v>9214103</v>
      </c>
      <c r="BG3977">
        <v>9214202</v>
      </c>
      <c r="BH3977">
        <v>9214303</v>
      </c>
      <c r="BI3977">
        <v>9214404</v>
      </c>
      <c r="BJ3977">
        <v>9222104</v>
      </c>
      <c r="BK3977">
        <v>9223103</v>
      </c>
      <c r="BL3977">
        <v>9223203</v>
      </c>
      <c r="BM3977">
        <v>9223302</v>
      </c>
      <c r="BN3977">
        <v>9223403</v>
      </c>
      <c r="BO3977">
        <v>9215104</v>
      </c>
    </row>
    <row r="3978" spans="1:67" x14ac:dyDescent="0.15">
      <c r="A3978">
        <v>3977</v>
      </c>
      <c r="B3978" t="s">
        <v>4491</v>
      </c>
      <c r="E3978">
        <f>机器人辅助表!B3978</f>
        <v>31</v>
      </c>
      <c r="F3978">
        <v>1</v>
      </c>
      <c r="G3978">
        <v>58001</v>
      </c>
      <c r="H3978">
        <v>0</v>
      </c>
      <c r="I3978">
        <f>机器人辅助表!H3978</f>
        <v>5292.1573243465846</v>
      </c>
      <c r="J3978">
        <v>2</v>
      </c>
      <c r="K3978">
        <v>4</v>
      </c>
      <c r="L3978">
        <v>1</v>
      </c>
      <c r="M3978" s="2">
        <f>机器人辅助表!C3978</f>
        <v>16228.947969553852</v>
      </c>
      <c r="N3978" s="2">
        <v>2</v>
      </c>
      <c r="O3978" s="2">
        <f>机器人辅助表!D3978</f>
        <v>1037.3435396584619</v>
      </c>
      <c r="P3978" s="2">
        <v>3</v>
      </c>
      <c r="Q3978" s="2">
        <f>机器人辅助表!E3978</f>
        <v>461.04157318153858</v>
      </c>
      <c r="R3978" s="2">
        <v>6</v>
      </c>
      <c r="S3978" s="2">
        <f>机器人辅助表!F3978</f>
        <v>6654.6707999999999</v>
      </c>
      <c r="T3978">
        <v>0</v>
      </c>
      <c r="U3978">
        <v>0</v>
      </c>
      <c r="V3978">
        <v>0</v>
      </c>
      <c r="W3978">
        <v>0</v>
      </c>
      <c r="X3978">
        <v>0</v>
      </c>
      <c r="Y3978">
        <v>0</v>
      </c>
      <c r="Z3978">
        <v>0</v>
      </c>
      <c r="AA3978">
        <v>0</v>
      </c>
      <c r="AB3978">
        <v>0</v>
      </c>
      <c r="AC3978">
        <v>0</v>
      </c>
      <c r="AD3978">
        <v>0</v>
      </c>
      <c r="AE3978">
        <v>0</v>
      </c>
      <c r="AF3978">
        <v>0</v>
      </c>
      <c r="AG3978">
        <v>0</v>
      </c>
      <c r="BD3978">
        <v>11</v>
      </c>
      <c r="BE3978">
        <v>9113104</v>
      </c>
      <c r="BF3978">
        <v>9121103</v>
      </c>
      <c r="BG3978">
        <v>9121203</v>
      </c>
      <c r="BH3978">
        <v>9121302</v>
      </c>
      <c r="BI3978">
        <v>9121402</v>
      </c>
      <c r="BJ3978">
        <v>9114103</v>
      </c>
      <c r="BK3978">
        <v>9122104</v>
      </c>
      <c r="BL3978">
        <v>9122203</v>
      </c>
      <c r="BM3978">
        <v>9122303</v>
      </c>
      <c r="BN3978">
        <v>9122402</v>
      </c>
      <c r="BO3978">
        <v>9115104</v>
      </c>
    </row>
    <row r="3979" spans="1:67" x14ac:dyDescent="0.15">
      <c r="A3979">
        <v>3978</v>
      </c>
      <c r="B3979" t="s">
        <v>1761</v>
      </c>
      <c r="E3979">
        <f>机器人辅助表!B3979</f>
        <v>20</v>
      </c>
      <c r="F3979">
        <v>3</v>
      </c>
      <c r="G3979">
        <v>58201</v>
      </c>
      <c r="H3979">
        <v>0</v>
      </c>
      <c r="I3979">
        <f>机器人辅助表!H3979</f>
        <v>2415.8001224347831</v>
      </c>
      <c r="J3979">
        <v>2</v>
      </c>
      <c r="K3979">
        <v>4</v>
      </c>
      <c r="L3979">
        <v>1</v>
      </c>
      <c r="M3979" s="2">
        <f>机器人辅助表!C3979</f>
        <v>3917.9206956521748</v>
      </c>
      <c r="N3979" s="2">
        <v>2</v>
      </c>
      <c r="O3979" s="2">
        <f>机器人辅助表!D3979</f>
        <v>328.01196521739138</v>
      </c>
      <c r="P3979" s="2">
        <v>3</v>
      </c>
      <c r="Q3979" s="2">
        <f>机器人辅助表!E3979</f>
        <v>145.78309565217398</v>
      </c>
      <c r="R3979" s="2">
        <v>6</v>
      </c>
      <c r="S3979" s="2">
        <f>机器人辅助表!F3979</f>
        <v>4066.6320000000001</v>
      </c>
      <c r="T3979">
        <v>0</v>
      </c>
      <c r="U3979">
        <v>0</v>
      </c>
      <c r="V3979">
        <v>0</v>
      </c>
      <c r="W3979">
        <v>0</v>
      </c>
      <c r="X3979">
        <v>0</v>
      </c>
      <c r="Y3979">
        <v>0</v>
      </c>
      <c r="Z3979">
        <v>0</v>
      </c>
      <c r="AA3979">
        <v>0</v>
      </c>
      <c r="AB3979">
        <v>0</v>
      </c>
      <c r="AC3979">
        <v>0</v>
      </c>
      <c r="AD3979">
        <v>0</v>
      </c>
      <c r="AE3979">
        <v>0</v>
      </c>
      <c r="AF3979">
        <v>0</v>
      </c>
      <c r="AG3979">
        <v>0</v>
      </c>
      <c r="BD3979">
        <v>8</v>
      </c>
      <c r="BE3979">
        <v>9323104</v>
      </c>
      <c r="BF3979">
        <v>9324102</v>
      </c>
      <c r="BG3979">
        <v>9324203</v>
      </c>
      <c r="BH3979">
        <v>9324304</v>
      </c>
      <c r="BI3979">
        <v>9324403</v>
      </c>
      <c r="BJ3979">
        <v>9312104</v>
      </c>
      <c r="BK3979">
        <v>9311102</v>
      </c>
      <c r="BL3979">
        <v>9315103</v>
      </c>
    </row>
    <row r="3980" spans="1:67" x14ac:dyDescent="0.15">
      <c r="A3980">
        <v>3979</v>
      </c>
      <c r="B3980" t="s">
        <v>1762</v>
      </c>
      <c r="E3980">
        <f>机器人辅助表!B3980</f>
        <v>32</v>
      </c>
      <c r="F3980">
        <v>2</v>
      </c>
      <c r="G3980">
        <v>58101</v>
      </c>
      <c r="H3980">
        <v>0</v>
      </c>
      <c r="I3980">
        <f>机器人辅助表!H3980</f>
        <v>4909.281823906098</v>
      </c>
      <c r="J3980">
        <v>2</v>
      </c>
      <c r="K3980">
        <v>4</v>
      </c>
      <c r="L3980">
        <v>1</v>
      </c>
      <c r="M3980" s="2">
        <f>机器人辅助表!C3980</f>
        <v>15727.559944623417</v>
      </c>
      <c r="N3980" s="2">
        <v>2</v>
      </c>
      <c r="O3980" s="2">
        <f>机器人辅助表!D3980</f>
        <v>995.44933440240834</v>
      </c>
      <c r="P3980" s="2">
        <v>3</v>
      </c>
      <c r="Q3980" s="2">
        <f>机器人辅助表!E3980</f>
        <v>442.42192640107038</v>
      </c>
      <c r="R3980" s="2">
        <v>6</v>
      </c>
      <c r="S3980" s="2">
        <f>机器人辅助表!F3980</f>
        <v>5953.2192000000005</v>
      </c>
      <c r="T3980">
        <v>0</v>
      </c>
      <c r="U3980">
        <v>0</v>
      </c>
      <c r="V3980">
        <v>0</v>
      </c>
      <c r="W3980">
        <v>0</v>
      </c>
      <c r="X3980">
        <v>0</v>
      </c>
      <c r="Y3980">
        <v>0</v>
      </c>
      <c r="Z3980">
        <v>0</v>
      </c>
      <c r="AA3980">
        <v>0</v>
      </c>
      <c r="AB3980">
        <v>0</v>
      </c>
      <c r="AC3980">
        <v>0</v>
      </c>
      <c r="AD3980">
        <v>0</v>
      </c>
      <c r="AE3980">
        <v>0</v>
      </c>
      <c r="AF3980">
        <v>0</v>
      </c>
      <c r="AG3980">
        <v>0</v>
      </c>
      <c r="BD3980">
        <v>11</v>
      </c>
      <c r="BE3980">
        <v>9211102</v>
      </c>
      <c r="BF3980">
        <v>9214102</v>
      </c>
      <c r="BG3980">
        <v>9214204</v>
      </c>
      <c r="BH3980">
        <v>9214304</v>
      </c>
      <c r="BI3980">
        <v>9214403</v>
      </c>
      <c r="BJ3980">
        <v>9222104</v>
      </c>
      <c r="BK3980">
        <v>9223103</v>
      </c>
      <c r="BL3980">
        <v>9223203</v>
      </c>
      <c r="BM3980">
        <v>9223303</v>
      </c>
      <c r="BN3980">
        <v>9223404</v>
      </c>
      <c r="BO3980">
        <v>9215103</v>
      </c>
    </row>
    <row r="3981" spans="1:67" x14ac:dyDescent="0.15">
      <c r="A3981">
        <v>3980</v>
      </c>
      <c r="B3981" t="s">
        <v>1763</v>
      </c>
      <c r="E3981">
        <f>机器人辅助表!B3981</f>
        <v>36</v>
      </c>
      <c r="F3981">
        <v>1</v>
      </c>
      <c r="G3981">
        <v>58001</v>
      </c>
      <c r="H3981">
        <v>0</v>
      </c>
      <c r="I3981">
        <f>机器人辅助表!H3981</f>
        <v>4635.4864462221276</v>
      </c>
      <c r="J3981">
        <v>2</v>
      </c>
      <c r="K3981">
        <v>4</v>
      </c>
      <c r="L3981">
        <v>1</v>
      </c>
      <c r="M3981" s="2">
        <f>机器人辅助表!C3981</f>
        <v>17205.195924120406</v>
      </c>
      <c r="N3981" s="2">
        <v>2</v>
      </c>
      <c r="O3981" s="2">
        <f>机器人辅助表!D3981</f>
        <v>1050.2225272294315</v>
      </c>
      <c r="P3981" s="2">
        <v>3</v>
      </c>
      <c r="Q3981" s="2">
        <f>机器人辅助表!E3981</f>
        <v>466.76556765752525</v>
      </c>
      <c r="R3981" s="2">
        <v>6</v>
      </c>
      <c r="S3981" s="2">
        <f>机器人辅助表!F3981</f>
        <v>4875.616</v>
      </c>
      <c r="T3981">
        <v>0</v>
      </c>
      <c r="U3981">
        <v>0</v>
      </c>
      <c r="V3981">
        <v>0</v>
      </c>
      <c r="W3981">
        <v>0</v>
      </c>
      <c r="X3981">
        <v>0</v>
      </c>
      <c r="Y3981">
        <v>0</v>
      </c>
      <c r="Z3981">
        <v>0</v>
      </c>
      <c r="AA3981">
        <v>0</v>
      </c>
      <c r="AB3981">
        <v>0</v>
      </c>
      <c r="AC3981">
        <v>0</v>
      </c>
      <c r="AD3981">
        <v>0</v>
      </c>
      <c r="AE3981">
        <v>0</v>
      </c>
      <c r="AF3981">
        <v>0</v>
      </c>
      <c r="AG3981">
        <v>0</v>
      </c>
      <c r="BD3981">
        <v>11</v>
      </c>
      <c r="BE3981">
        <v>9113104</v>
      </c>
      <c r="BF3981">
        <v>9121104</v>
      </c>
      <c r="BG3981">
        <v>9121204</v>
      </c>
      <c r="BH3981">
        <v>9121302</v>
      </c>
      <c r="BI3981">
        <v>9121404</v>
      </c>
      <c r="BJ3981">
        <v>9114104</v>
      </c>
      <c r="BK3981">
        <v>9122102</v>
      </c>
      <c r="BL3981">
        <v>9122202</v>
      </c>
      <c r="BM3981">
        <v>9122302</v>
      </c>
      <c r="BN3981">
        <v>9122402</v>
      </c>
      <c r="BO3981">
        <v>9115102</v>
      </c>
    </row>
    <row r="3982" spans="1:67" x14ac:dyDescent="0.15">
      <c r="A3982">
        <v>3981</v>
      </c>
      <c r="B3982" t="s">
        <v>1764</v>
      </c>
      <c r="E3982">
        <f>机器人辅助表!B3982</f>
        <v>21</v>
      </c>
      <c r="F3982">
        <v>3</v>
      </c>
      <c r="G3982">
        <v>58201</v>
      </c>
      <c r="H3982">
        <v>0</v>
      </c>
      <c r="I3982">
        <f>机器人辅助表!H3982</f>
        <v>3408.7132330810441</v>
      </c>
      <c r="J3982">
        <v>2</v>
      </c>
      <c r="K3982">
        <v>4</v>
      </c>
      <c r="L3982">
        <v>1</v>
      </c>
      <c r="M3982" s="2">
        <f>机器人辅助表!C3982</f>
        <v>5879.9400660000019</v>
      </c>
      <c r="N3982" s="2">
        <v>2</v>
      </c>
      <c r="O3982" s="2">
        <f>机器人辅助表!D3982</f>
        <v>478.09789356521759</v>
      </c>
      <c r="P3982" s="2">
        <v>3</v>
      </c>
      <c r="Q3982" s="2">
        <f>机器人辅助表!E3982</f>
        <v>212.48795269565227</v>
      </c>
      <c r="R3982" s="2">
        <v>6</v>
      </c>
      <c r="S3982" s="2">
        <f>机器人辅助表!F3982</f>
        <v>5631.7967999999992</v>
      </c>
      <c r="T3982">
        <v>0</v>
      </c>
      <c r="U3982">
        <v>0</v>
      </c>
      <c r="V3982">
        <v>0</v>
      </c>
      <c r="W3982">
        <v>0</v>
      </c>
      <c r="X3982">
        <v>0</v>
      </c>
      <c r="Y3982">
        <v>0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  <c r="AF3982">
        <v>0</v>
      </c>
      <c r="AG3982">
        <v>0</v>
      </c>
      <c r="BD3982">
        <v>8</v>
      </c>
      <c r="BE3982">
        <v>9323102</v>
      </c>
      <c r="BF3982">
        <v>9324103</v>
      </c>
      <c r="BG3982">
        <v>9324203</v>
      </c>
      <c r="BH3982">
        <v>9324304</v>
      </c>
      <c r="BI3982">
        <v>9324402</v>
      </c>
      <c r="BJ3982">
        <v>9312103</v>
      </c>
      <c r="BK3982">
        <v>9311102</v>
      </c>
      <c r="BL3982">
        <v>9315102</v>
      </c>
    </row>
    <row r="3983" spans="1:67" x14ac:dyDescent="0.15">
      <c r="A3983">
        <v>3982</v>
      </c>
      <c r="B3983" t="s">
        <v>4492</v>
      </c>
      <c r="E3983">
        <f>机器人辅助表!B3983</f>
        <v>29</v>
      </c>
      <c r="F3983">
        <v>3</v>
      </c>
      <c r="G3983">
        <v>58201</v>
      </c>
      <c r="H3983">
        <v>0</v>
      </c>
      <c r="I3983">
        <f>机器人辅助表!H3983</f>
        <v>3918.2903907535315</v>
      </c>
      <c r="J3983">
        <v>2</v>
      </c>
      <c r="K3983">
        <v>4</v>
      </c>
      <c r="L3983">
        <v>1</v>
      </c>
      <c r="M3983" s="2">
        <f>机器人辅助表!C3983</f>
        <v>10856.128402147831</v>
      </c>
      <c r="N3983" s="2">
        <v>2</v>
      </c>
      <c r="O3983" s="2">
        <f>机器人辅助表!D3983</f>
        <v>717.43115645217426</v>
      </c>
      <c r="P3983" s="2">
        <v>3</v>
      </c>
      <c r="Q3983" s="2">
        <f>机器人辅助表!E3983</f>
        <v>318.85829175652196</v>
      </c>
      <c r="R3983" s="2">
        <v>6</v>
      </c>
      <c r="S3983" s="2">
        <f>机器人辅助表!F3983</f>
        <v>5278.5511999999999</v>
      </c>
      <c r="T3983">
        <v>0</v>
      </c>
      <c r="U3983">
        <v>0</v>
      </c>
      <c r="V3983">
        <v>0</v>
      </c>
      <c r="W3983">
        <v>0</v>
      </c>
      <c r="X3983">
        <v>0</v>
      </c>
      <c r="Y3983">
        <v>0</v>
      </c>
      <c r="Z3983">
        <v>0</v>
      </c>
      <c r="AA3983">
        <v>0</v>
      </c>
      <c r="AB3983">
        <v>0</v>
      </c>
      <c r="AC3983">
        <v>0</v>
      </c>
      <c r="AD3983">
        <v>0</v>
      </c>
      <c r="AE3983">
        <v>0</v>
      </c>
      <c r="AF3983">
        <v>0</v>
      </c>
      <c r="AG3983">
        <v>0</v>
      </c>
      <c r="BD3983">
        <v>8</v>
      </c>
      <c r="BE3983">
        <v>9323102</v>
      </c>
      <c r="BF3983">
        <v>9324102</v>
      </c>
      <c r="BG3983">
        <v>9324204</v>
      </c>
      <c r="BH3983">
        <v>9324304</v>
      </c>
      <c r="BI3983">
        <v>9324404</v>
      </c>
      <c r="BJ3983">
        <v>9312102</v>
      </c>
      <c r="BK3983">
        <v>9311104</v>
      </c>
      <c r="BL3983">
        <v>9315104</v>
      </c>
    </row>
    <row r="3984" spans="1:67" x14ac:dyDescent="0.15">
      <c r="A3984">
        <v>3983</v>
      </c>
      <c r="B3984" t="s">
        <v>4493</v>
      </c>
      <c r="E3984">
        <f>机器人辅助表!B3984</f>
        <v>44</v>
      </c>
      <c r="F3984">
        <v>3</v>
      </c>
      <c r="G3984">
        <v>58201</v>
      </c>
      <c r="H3984">
        <v>0</v>
      </c>
      <c r="I3984">
        <f>机器人辅助表!H3984</f>
        <v>10175.749022704886</v>
      </c>
      <c r="J3984">
        <v>2</v>
      </c>
      <c r="K3984">
        <v>4</v>
      </c>
      <c r="L3984">
        <v>1</v>
      </c>
      <c r="M3984" s="2">
        <f>机器人辅助表!C3984</f>
        <v>52557.4996270474</v>
      </c>
      <c r="N3984" s="2">
        <v>2</v>
      </c>
      <c r="O3984" s="2">
        <f>机器人辅助表!D3984</f>
        <v>2603.9896858884285</v>
      </c>
      <c r="P3984" s="2">
        <v>3</v>
      </c>
      <c r="Q3984" s="2">
        <f>机器人辅助表!E3984</f>
        <v>1157.3287492837462</v>
      </c>
      <c r="R3984" s="2">
        <v>6</v>
      </c>
      <c r="S3984" s="2">
        <f>机器人辅助表!F3984</f>
        <v>7694.6248000000005</v>
      </c>
      <c r="T3984">
        <v>0</v>
      </c>
      <c r="U3984">
        <v>0</v>
      </c>
      <c r="V3984">
        <v>0</v>
      </c>
      <c r="W3984">
        <v>0</v>
      </c>
      <c r="X3984">
        <v>0</v>
      </c>
      <c r="Y3984">
        <v>0</v>
      </c>
      <c r="Z3984">
        <v>0</v>
      </c>
      <c r="AA3984">
        <v>0</v>
      </c>
      <c r="AB3984">
        <v>0</v>
      </c>
      <c r="AC3984">
        <v>0</v>
      </c>
      <c r="AD3984">
        <v>0</v>
      </c>
      <c r="AE3984">
        <v>0</v>
      </c>
      <c r="AF3984">
        <v>0</v>
      </c>
      <c r="AG3984">
        <v>0</v>
      </c>
      <c r="BD3984">
        <v>8</v>
      </c>
      <c r="BE3984">
        <v>9323103</v>
      </c>
      <c r="BF3984">
        <v>9324102</v>
      </c>
      <c r="BG3984">
        <v>9324202</v>
      </c>
      <c r="BH3984">
        <v>9324302</v>
      </c>
      <c r="BI3984">
        <v>9324404</v>
      </c>
      <c r="BJ3984">
        <v>9312104</v>
      </c>
      <c r="BK3984">
        <v>9311102</v>
      </c>
      <c r="BL3984">
        <v>9315103</v>
      </c>
    </row>
    <row r="3985" spans="1:67" x14ac:dyDescent="0.15">
      <c r="A3985">
        <v>3984</v>
      </c>
      <c r="B3985" t="s">
        <v>4494</v>
      </c>
      <c r="E3985">
        <f>机器人辅助表!B3985</f>
        <v>44</v>
      </c>
      <c r="F3985">
        <v>2</v>
      </c>
      <c r="G3985">
        <v>58101</v>
      </c>
      <c r="H3985">
        <v>0</v>
      </c>
      <c r="I3985">
        <f>机器人辅助表!H3985</f>
        <v>10751.734816442897</v>
      </c>
      <c r="J3985">
        <v>2</v>
      </c>
      <c r="K3985">
        <v>4</v>
      </c>
      <c r="L3985">
        <v>1</v>
      </c>
      <c r="M3985" s="2">
        <f>机器人辅助表!C3985</f>
        <v>55532.452436125554</v>
      </c>
      <c r="N3985" s="2">
        <v>2</v>
      </c>
      <c r="O3985" s="2">
        <f>机器人辅助表!D3985</f>
        <v>2751.3853284858869</v>
      </c>
      <c r="P3985" s="2">
        <v>3</v>
      </c>
      <c r="Q3985" s="2">
        <f>机器人辅助表!E3985</f>
        <v>1222.8379237715055</v>
      </c>
      <c r="R3985" s="2">
        <v>6</v>
      </c>
      <c r="S3985" s="2">
        <f>机器人辅助表!F3985</f>
        <v>8130.1696000000011</v>
      </c>
      <c r="T3985">
        <v>0</v>
      </c>
      <c r="U3985">
        <v>0</v>
      </c>
      <c r="V3985">
        <v>0</v>
      </c>
      <c r="W3985">
        <v>0</v>
      </c>
      <c r="X3985">
        <v>0</v>
      </c>
      <c r="Y3985">
        <v>0</v>
      </c>
      <c r="Z3985">
        <v>0</v>
      </c>
      <c r="AA3985">
        <v>0</v>
      </c>
      <c r="AB3985">
        <v>0</v>
      </c>
      <c r="AC3985">
        <v>0</v>
      </c>
      <c r="AD3985">
        <v>0</v>
      </c>
      <c r="AE3985">
        <v>0</v>
      </c>
      <c r="AF3985">
        <v>0</v>
      </c>
      <c r="AG3985">
        <v>0</v>
      </c>
      <c r="BD3985">
        <v>11</v>
      </c>
      <c r="BE3985">
        <v>9211102</v>
      </c>
      <c r="BF3985">
        <v>9214103</v>
      </c>
      <c r="BG3985">
        <v>9214204</v>
      </c>
      <c r="BH3985">
        <v>9214302</v>
      </c>
      <c r="BI3985">
        <v>9214404</v>
      </c>
      <c r="BJ3985">
        <v>9222102</v>
      </c>
      <c r="BK3985">
        <v>9223103</v>
      </c>
      <c r="BL3985">
        <v>9223202</v>
      </c>
      <c r="BM3985">
        <v>9223303</v>
      </c>
      <c r="BN3985">
        <v>9223403</v>
      </c>
      <c r="BO3985">
        <v>9215104</v>
      </c>
    </row>
    <row r="3986" spans="1:67" x14ac:dyDescent="0.15">
      <c r="A3986">
        <v>3985</v>
      </c>
      <c r="B3986" t="s">
        <v>1765</v>
      </c>
      <c r="E3986">
        <f>机器人辅助表!B3986</f>
        <v>30</v>
      </c>
      <c r="F3986">
        <v>2</v>
      </c>
      <c r="G3986">
        <v>58101</v>
      </c>
      <c r="H3986">
        <v>0</v>
      </c>
      <c r="I3986">
        <f>机器人辅助表!H3986</f>
        <v>4324.2463761543822</v>
      </c>
      <c r="J3986">
        <v>2</v>
      </c>
      <c r="K3986">
        <v>4</v>
      </c>
      <c r="L3986">
        <v>1</v>
      </c>
      <c r="M3986" s="2">
        <f>机器人辅助表!C3986</f>
        <v>12653.304578578602</v>
      </c>
      <c r="N3986" s="2">
        <v>2</v>
      </c>
      <c r="O3986" s="2">
        <f>机器人辅助表!D3986</f>
        <v>817.07437637458247</v>
      </c>
      <c r="P3986" s="2">
        <v>3</v>
      </c>
      <c r="Q3986" s="2">
        <f>机器人辅助表!E3986</f>
        <v>363.1441672775922</v>
      </c>
      <c r="R3986" s="2">
        <v>6</v>
      </c>
      <c r="S3986" s="2">
        <f>机器人辅助表!F3986</f>
        <v>5638.7879999999996</v>
      </c>
      <c r="T3986">
        <v>0</v>
      </c>
      <c r="U3986">
        <v>0</v>
      </c>
      <c r="V3986">
        <v>0</v>
      </c>
      <c r="W3986">
        <v>0</v>
      </c>
      <c r="X3986">
        <v>0</v>
      </c>
      <c r="Y3986">
        <v>0</v>
      </c>
      <c r="Z3986">
        <v>0</v>
      </c>
      <c r="AA3986">
        <v>0</v>
      </c>
      <c r="AB3986">
        <v>0</v>
      </c>
      <c r="AC3986">
        <v>0</v>
      </c>
      <c r="AD3986">
        <v>0</v>
      </c>
      <c r="AE3986">
        <v>0</v>
      </c>
      <c r="AF3986">
        <v>0</v>
      </c>
      <c r="AG3986">
        <v>0</v>
      </c>
      <c r="BD3986">
        <v>11</v>
      </c>
      <c r="BE3986">
        <v>9211102</v>
      </c>
      <c r="BF3986">
        <v>9214103</v>
      </c>
      <c r="BG3986">
        <v>9214203</v>
      </c>
      <c r="BH3986">
        <v>9214303</v>
      </c>
      <c r="BI3986">
        <v>9214404</v>
      </c>
      <c r="BJ3986">
        <v>9222102</v>
      </c>
      <c r="BK3986">
        <v>9223103</v>
      </c>
      <c r="BL3986">
        <v>9223203</v>
      </c>
      <c r="BM3986">
        <v>9223304</v>
      </c>
      <c r="BN3986">
        <v>9223402</v>
      </c>
      <c r="BO3986">
        <v>9215104</v>
      </c>
    </row>
    <row r="3987" spans="1:67" x14ac:dyDescent="0.15">
      <c r="A3987">
        <v>3986</v>
      </c>
      <c r="B3987" t="s">
        <v>4495</v>
      </c>
      <c r="E3987">
        <f>机器人辅助表!B3987</f>
        <v>47</v>
      </c>
      <c r="F3987">
        <v>3</v>
      </c>
      <c r="G3987">
        <v>58201</v>
      </c>
      <c r="H3987">
        <v>0</v>
      </c>
      <c r="I3987">
        <f>机器人辅助表!H3987</f>
        <v>15221.429869916268</v>
      </c>
      <c r="J3987">
        <v>2</v>
      </c>
      <c r="K3987">
        <v>4</v>
      </c>
      <c r="L3987">
        <v>1</v>
      </c>
      <c r="M3987" s="2">
        <f>机器人辅助表!C3987</f>
        <v>86470.729236226573</v>
      </c>
      <c r="N3987" s="2">
        <v>2</v>
      </c>
      <c r="O3987" s="2">
        <f>机器人辅助表!D3987</f>
        <v>3995.8789639484962</v>
      </c>
      <c r="P3987" s="2">
        <v>3</v>
      </c>
      <c r="Q3987" s="2">
        <f>机器人辅助表!E3987</f>
        <v>1775.946206199332</v>
      </c>
      <c r="R3987" s="2">
        <v>6</v>
      </c>
      <c r="S3987" s="2">
        <f>机器人辅助表!F3987</f>
        <v>10158.442800000001</v>
      </c>
      <c r="T3987">
        <v>0</v>
      </c>
      <c r="U3987">
        <v>0</v>
      </c>
      <c r="V3987">
        <v>0</v>
      </c>
      <c r="W3987">
        <v>0</v>
      </c>
      <c r="X3987">
        <v>0</v>
      </c>
      <c r="Y3987">
        <v>0</v>
      </c>
      <c r="Z3987">
        <v>0</v>
      </c>
      <c r="AA3987">
        <v>0</v>
      </c>
      <c r="AB3987">
        <v>0</v>
      </c>
      <c r="AC3987">
        <v>0</v>
      </c>
      <c r="AD3987">
        <v>0</v>
      </c>
      <c r="AE3987">
        <v>0</v>
      </c>
      <c r="AF3987">
        <v>0</v>
      </c>
      <c r="AG3987">
        <v>0</v>
      </c>
      <c r="BD3987">
        <v>8</v>
      </c>
      <c r="BE3987">
        <v>9323102</v>
      </c>
      <c r="BF3987">
        <v>9324102</v>
      </c>
      <c r="BG3987">
        <v>9324204</v>
      </c>
      <c r="BH3987">
        <v>9324302</v>
      </c>
      <c r="BI3987">
        <v>9324404</v>
      </c>
      <c r="BJ3987">
        <v>9312102</v>
      </c>
      <c r="BK3987">
        <v>9311104</v>
      </c>
      <c r="BL3987">
        <v>9315103</v>
      </c>
    </row>
    <row r="3988" spans="1:67" x14ac:dyDescent="0.15">
      <c r="A3988">
        <v>3987</v>
      </c>
      <c r="B3988" t="s">
        <v>4496</v>
      </c>
      <c r="E3988">
        <f>机器人辅助表!B3988</f>
        <v>31</v>
      </c>
      <c r="F3988">
        <v>1</v>
      </c>
      <c r="G3988">
        <v>58001</v>
      </c>
      <c r="H3988">
        <v>0</v>
      </c>
      <c r="I3988">
        <f>机器人辅助表!H3988</f>
        <v>4097.1540575586469</v>
      </c>
      <c r="J3988">
        <v>2</v>
      </c>
      <c r="K3988">
        <v>4</v>
      </c>
      <c r="L3988">
        <v>1</v>
      </c>
      <c r="M3988" s="2">
        <f>机器人辅助表!C3988</f>
        <v>12564.346815138466</v>
      </c>
      <c r="N3988" s="2">
        <v>2</v>
      </c>
      <c r="O3988" s="2">
        <f>机器人辅助表!D3988</f>
        <v>803.10467586461561</v>
      </c>
      <c r="P3988" s="2">
        <v>3</v>
      </c>
      <c r="Q3988" s="2">
        <f>机器人辅助表!E3988</f>
        <v>356.9354114953847</v>
      </c>
      <c r="R3988" s="2">
        <v>6</v>
      </c>
      <c r="S3988" s="2">
        <f>机器人辅助表!F3988</f>
        <v>5152.0032000000001</v>
      </c>
      <c r="T3988">
        <v>0</v>
      </c>
      <c r="U3988">
        <v>0</v>
      </c>
      <c r="V3988">
        <v>0</v>
      </c>
      <c r="W3988">
        <v>0</v>
      </c>
      <c r="X3988">
        <v>0</v>
      </c>
      <c r="Y3988">
        <v>0</v>
      </c>
      <c r="Z3988">
        <v>0</v>
      </c>
      <c r="AA3988">
        <v>0</v>
      </c>
      <c r="AB3988">
        <v>0</v>
      </c>
      <c r="AC3988">
        <v>0</v>
      </c>
      <c r="AD3988">
        <v>0</v>
      </c>
      <c r="AE3988">
        <v>0</v>
      </c>
      <c r="AF3988">
        <v>0</v>
      </c>
      <c r="AG3988">
        <v>0</v>
      </c>
      <c r="BD3988">
        <v>11</v>
      </c>
      <c r="BE3988">
        <v>9113102</v>
      </c>
      <c r="BF3988">
        <v>9121102</v>
      </c>
      <c r="BG3988">
        <v>9121203</v>
      </c>
      <c r="BH3988">
        <v>9121302</v>
      </c>
      <c r="BI3988">
        <v>9121404</v>
      </c>
      <c r="BJ3988">
        <v>9114104</v>
      </c>
      <c r="BK3988">
        <v>9122103</v>
      </c>
      <c r="BL3988">
        <v>9122204</v>
      </c>
      <c r="BM3988">
        <v>9122304</v>
      </c>
      <c r="BN3988">
        <v>9122402</v>
      </c>
      <c r="BO3988">
        <v>9115104</v>
      </c>
    </row>
    <row r="3989" spans="1:67" x14ac:dyDescent="0.15">
      <c r="A3989">
        <v>3988</v>
      </c>
      <c r="B3989" t="s">
        <v>4497</v>
      </c>
      <c r="E3989">
        <f>机器人辅助表!B3989</f>
        <v>29</v>
      </c>
      <c r="F3989">
        <v>3</v>
      </c>
      <c r="G3989">
        <v>58201</v>
      </c>
      <c r="H3989">
        <v>0</v>
      </c>
      <c r="I3989">
        <f>机器人辅助表!H3989</f>
        <v>2863.3660547814266</v>
      </c>
      <c r="J3989">
        <v>2</v>
      </c>
      <c r="K3989">
        <v>4</v>
      </c>
      <c r="L3989">
        <v>1</v>
      </c>
      <c r="M3989" s="2">
        <f>机器人辅助表!C3989</f>
        <v>7933.3246015695686</v>
      </c>
      <c r="N3989" s="2">
        <v>2</v>
      </c>
      <c r="O3989" s="2">
        <f>机器人辅助表!D3989</f>
        <v>524.27661433043511</v>
      </c>
      <c r="P3989" s="2">
        <v>3</v>
      </c>
      <c r="Q3989" s="2">
        <f>机器人辅助表!E3989</f>
        <v>233.01182859130449</v>
      </c>
      <c r="R3989" s="2">
        <v>6</v>
      </c>
      <c r="S3989" s="2">
        <f>机器人辅助表!F3989</f>
        <v>3857.4027999999998</v>
      </c>
      <c r="T3989">
        <v>0</v>
      </c>
      <c r="U3989">
        <v>0</v>
      </c>
      <c r="V3989">
        <v>0</v>
      </c>
      <c r="W3989">
        <v>0</v>
      </c>
      <c r="X3989">
        <v>0</v>
      </c>
      <c r="Y3989">
        <v>0</v>
      </c>
      <c r="Z3989">
        <v>0</v>
      </c>
      <c r="AA3989">
        <v>0</v>
      </c>
      <c r="AB3989">
        <v>0</v>
      </c>
      <c r="AC3989">
        <v>0</v>
      </c>
      <c r="AD3989">
        <v>0</v>
      </c>
      <c r="AE3989">
        <v>0</v>
      </c>
      <c r="AF3989">
        <v>0</v>
      </c>
      <c r="AG3989">
        <v>0</v>
      </c>
      <c r="BD3989">
        <v>8</v>
      </c>
      <c r="BE3989">
        <v>9323103</v>
      </c>
      <c r="BF3989">
        <v>9324103</v>
      </c>
      <c r="BG3989">
        <v>9324202</v>
      </c>
      <c r="BH3989">
        <v>9324303</v>
      </c>
      <c r="BI3989">
        <v>9324404</v>
      </c>
      <c r="BJ3989">
        <v>9312102</v>
      </c>
      <c r="BK3989">
        <v>9311103</v>
      </c>
      <c r="BL3989">
        <v>9315104</v>
      </c>
    </row>
    <row r="3990" spans="1:67" x14ac:dyDescent="0.15">
      <c r="A3990">
        <v>3989</v>
      </c>
      <c r="B3990" t="s">
        <v>4498</v>
      </c>
      <c r="E3990">
        <f>机器人辅助表!B3990</f>
        <v>30</v>
      </c>
      <c r="F3990">
        <v>2</v>
      </c>
      <c r="G3990">
        <v>58101</v>
      </c>
      <c r="H3990">
        <v>0</v>
      </c>
      <c r="I3990">
        <f>机器人辅助表!H3990</f>
        <v>5845.7404714679597</v>
      </c>
      <c r="J3990">
        <v>2</v>
      </c>
      <c r="K3990">
        <v>4</v>
      </c>
      <c r="L3990">
        <v>1</v>
      </c>
      <c r="M3990" s="2">
        <f>机器人辅助表!C3990</f>
        <v>17105.393226596996</v>
      </c>
      <c r="N3990" s="2">
        <v>2</v>
      </c>
      <c r="O3990" s="2">
        <f>机器人辅助表!D3990</f>
        <v>1104.5635088026761</v>
      </c>
      <c r="P3990" s="2">
        <v>3</v>
      </c>
      <c r="Q3990" s="2">
        <f>机器人辅助表!E3990</f>
        <v>490.91711502341161</v>
      </c>
      <c r="R3990" s="2">
        <v>6</v>
      </c>
      <c r="S3990" s="2">
        <f>机器人辅助表!F3990</f>
        <v>7622.8059999999987</v>
      </c>
      <c r="T3990">
        <v>0</v>
      </c>
      <c r="U3990">
        <v>0</v>
      </c>
      <c r="V3990">
        <v>0</v>
      </c>
      <c r="W3990">
        <v>0</v>
      </c>
      <c r="X3990">
        <v>0</v>
      </c>
      <c r="Y3990">
        <v>0</v>
      </c>
      <c r="Z3990">
        <v>0</v>
      </c>
      <c r="AA3990">
        <v>0</v>
      </c>
      <c r="AB3990">
        <v>0</v>
      </c>
      <c r="AC3990">
        <v>0</v>
      </c>
      <c r="AD3990">
        <v>0</v>
      </c>
      <c r="AE3990">
        <v>0</v>
      </c>
      <c r="AF3990">
        <v>0</v>
      </c>
      <c r="AG3990">
        <v>0</v>
      </c>
      <c r="BD3990">
        <v>11</v>
      </c>
      <c r="BE3990">
        <v>9211104</v>
      </c>
      <c r="BF3990">
        <v>9214102</v>
      </c>
      <c r="BG3990">
        <v>9214202</v>
      </c>
      <c r="BH3990">
        <v>9214302</v>
      </c>
      <c r="BI3990">
        <v>9214403</v>
      </c>
      <c r="BJ3990">
        <v>9222103</v>
      </c>
      <c r="BK3990">
        <v>9223103</v>
      </c>
      <c r="BL3990">
        <v>9223204</v>
      </c>
      <c r="BM3990">
        <v>9223302</v>
      </c>
      <c r="BN3990">
        <v>9223402</v>
      </c>
      <c r="BO3990">
        <v>9215102</v>
      </c>
    </row>
    <row r="3991" spans="1:67" x14ac:dyDescent="0.15">
      <c r="A3991">
        <v>3990</v>
      </c>
      <c r="B3991" t="s">
        <v>4499</v>
      </c>
      <c r="E3991">
        <f>机器人辅助表!B3991</f>
        <v>31</v>
      </c>
      <c r="F3991">
        <v>3</v>
      </c>
      <c r="G3991">
        <v>58201</v>
      </c>
      <c r="H3991">
        <v>0</v>
      </c>
      <c r="I3991">
        <f>机器人辅助表!H3991</f>
        <v>6572.5179673336625</v>
      </c>
      <c r="J3991">
        <v>2</v>
      </c>
      <c r="K3991">
        <v>4</v>
      </c>
      <c r="L3991">
        <v>1</v>
      </c>
      <c r="M3991" s="2">
        <f>机器人辅助表!C3991</f>
        <v>20155.306349284623</v>
      </c>
      <c r="N3991" s="2">
        <v>2</v>
      </c>
      <c r="O3991" s="2">
        <f>机器人辅助表!D3991</f>
        <v>1288.3137508661541</v>
      </c>
      <c r="P3991" s="2">
        <v>3</v>
      </c>
      <c r="Q3991" s="2">
        <f>机器人辅助表!E3991</f>
        <v>572.58388927384635</v>
      </c>
      <c r="R3991" s="2">
        <v>6</v>
      </c>
      <c r="S3991" s="2">
        <f>机器人辅助表!F3991</f>
        <v>8264.6718000000001</v>
      </c>
      <c r="T3991">
        <v>0</v>
      </c>
      <c r="U3991">
        <v>0</v>
      </c>
      <c r="V3991">
        <v>0</v>
      </c>
      <c r="W3991">
        <v>0</v>
      </c>
      <c r="X3991">
        <v>0</v>
      </c>
      <c r="Y3991">
        <v>0</v>
      </c>
      <c r="Z3991">
        <v>0</v>
      </c>
      <c r="AA3991">
        <v>0</v>
      </c>
      <c r="AB3991">
        <v>0</v>
      </c>
      <c r="AC3991">
        <v>0</v>
      </c>
      <c r="AD3991">
        <v>0</v>
      </c>
      <c r="AE3991">
        <v>0</v>
      </c>
      <c r="AF3991">
        <v>0</v>
      </c>
      <c r="AG3991">
        <v>0</v>
      </c>
      <c r="BD3991">
        <v>8</v>
      </c>
      <c r="BE3991">
        <v>9323103</v>
      </c>
      <c r="BF3991">
        <v>9324104</v>
      </c>
      <c r="BG3991">
        <v>9324202</v>
      </c>
      <c r="BH3991">
        <v>9324302</v>
      </c>
      <c r="BI3991">
        <v>9324404</v>
      </c>
      <c r="BJ3991">
        <v>9312102</v>
      </c>
      <c r="BK3991">
        <v>9311103</v>
      </c>
      <c r="BL3991">
        <v>9315103</v>
      </c>
    </row>
    <row r="3992" spans="1:67" x14ac:dyDescent="0.15">
      <c r="A3992">
        <v>3991</v>
      </c>
      <c r="B3992" t="s">
        <v>1766</v>
      </c>
      <c r="E3992">
        <f>机器人辅助表!B3992</f>
        <v>36</v>
      </c>
      <c r="F3992">
        <v>2</v>
      </c>
      <c r="G3992">
        <v>58101</v>
      </c>
      <c r="H3992">
        <v>0</v>
      </c>
      <c r="I3992">
        <f>机器人辅助表!H3992</f>
        <v>4171.9378015999146</v>
      </c>
      <c r="J3992">
        <v>2</v>
      </c>
      <c r="K3992">
        <v>4</v>
      </c>
      <c r="L3992">
        <v>1</v>
      </c>
      <c r="M3992" s="2">
        <f>机器人辅助表!C3992</f>
        <v>15484.676331708364</v>
      </c>
      <c r="N3992" s="2">
        <v>2</v>
      </c>
      <c r="O3992" s="2">
        <f>机器人辅助表!D3992</f>
        <v>945.20027450648843</v>
      </c>
      <c r="P3992" s="2">
        <v>3</v>
      </c>
      <c r="Q3992" s="2">
        <f>机器人辅助表!E3992</f>
        <v>420.08901089177266</v>
      </c>
      <c r="R3992" s="2">
        <v>6</v>
      </c>
      <c r="S3992" s="2">
        <f>机器人辅助表!F3992</f>
        <v>4388.0543999999991</v>
      </c>
      <c r="T3992">
        <v>0</v>
      </c>
      <c r="U3992">
        <v>0</v>
      </c>
      <c r="V3992">
        <v>0</v>
      </c>
      <c r="W3992">
        <v>0</v>
      </c>
      <c r="X3992">
        <v>0</v>
      </c>
      <c r="Y3992">
        <v>0</v>
      </c>
      <c r="Z3992">
        <v>0</v>
      </c>
      <c r="AA3992">
        <v>0</v>
      </c>
      <c r="AB3992">
        <v>0</v>
      </c>
      <c r="AC3992">
        <v>0</v>
      </c>
      <c r="AD3992">
        <v>0</v>
      </c>
      <c r="AE3992">
        <v>0</v>
      </c>
      <c r="AF3992">
        <v>0</v>
      </c>
      <c r="AG3992">
        <v>0</v>
      </c>
      <c r="BD3992">
        <v>11</v>
      </c>
      <c r="BE3992">
        <v>9211104</v>
      </c>
      <c r="BF3992">
        <v>9214103</v>
      </c>
      <c r="BG3992">
        <v>9214203</v>
      </c>
      <c r="BH3992">
        <v>9214303</v>
      </c>
      <c r="BI3992">
        <v>9214403</v>
      </c>
      <c r="BJ3992">
        <v>9222104</v>
      </c>
      <c r="BK3992">
        <v>9223103</v>
      </c>
      <c r="BL3992">
        <v>9223204</v>
      </c>
      <c r="BM3992">
        <v>9223304</v>
      </c>
      <c r="BN3992">
        <v>9223404</v>
      </c>
      <c r="BO3992">
        <v>9215102</v>
      </c>
    </row>
    <row r="3993" spans="1:67" x14ac:dyDescent="0.15">
      <c r="A3993">
        <v>3992</v>
      </c>
      <c r="B3993" t="s">
        <v>4500</v>
      </c>
      <c r="E3993">
        <f>机器人辅助表!B3993</f>
        <v>41</v>
      </c>
      <c r="F3993">
        <v>1</v>
      </c>
      <c r="G3993">
        <v>58001</v>
      </c>
      <c r="H3993">
        <v>0</v>
      </c>
      <c r="I3993">
        <f>机器人辅助表!H3993</f>
        <v>7778.5709898214864</v>
      </c>
      <c r="J3993">
        <v>2</v>
      </c>
      <c r="K3993">
        <v>4</v>
      </c>
      <c r="L3993">
        <v>1</v>
      </c>
      <c r="M3993" s="2">
        <f>机器人辅助表!C3993</f>
        <v>35953.501719404136</v>
      </c>
      <c r="N3993" s="2">
        <v>2</v>
      </c>
      <c r="O3993" s="2">
        <f>机器人辅助表!D3993</f>
        <v>1918.2383575904355</v>
      </c>
      <c r="P3993" s="2">
        <v>3</v>
      </c>
      <c r="Q3993" s="2">
        <f>机器人辅助表!E3993</f>
        <v>852.55038115130458</v>
      </c>
      <c r="R3993" s="2">
        <v>6</v>
      </c>
      <c r="S3993" s="2">
        <f>机器人辅助表!F3993</f>
        <v>6685.9225999999999</v>
      </c>
      <c r="T3993">
        <v>0</v>
      </c>
      <c r="U3993">
        <v>0</v>
      </c>
      <c r="V3993">
        <v>0</v>
      </c>
      <c r="W3993">
        <v>0</v>
      </c>
      <c r="X3993">
        <v>0</v>
      </c>
      <c r="Y3993">
        <v>0</v>
      </c>
      <c r="Z3993">
        <v>0</v>
      </c>
      <c r="AA3993">
        <v>0</v>
      </c>
      <c r="AB3993">
        <v>0</v>
      </c>
      <c r="AC3993">
        <v>0</v>
      </c>
      <c r="AD3993">
        <v>0</v>
      </c>
      <c r="AE3993">
        <v>0</v>
      </c>
      <c r="AF3993">
        <v>0</v>
      </c>
      <c r="AG3993">
        <v>0</v>
      </c>
      <c r="BD3993">
        <v>11</v>
      </c>
      <c r="BE3993">
        <v>9113104</v>
      </c>
      <c r="BF3993">
        <v>9121103</v>
      </c>
      <c r="BG3993">
        <v>9121202</v>
      </c>
      <c r="BH3993">
        <v>9121302</v>
      </c>
      <c r="BI3993">
        <v>9121403</v>
      </c>
      <c r="BJ3993">
        <v>9114103</v>
      </c>
      <c r="BK3993">
        <v>9122104</v>
      </c>
      <c r="BL3993">
        <v>9122202</v>
      </c>
      <c r="BM3993">
        <v>9122302</v>
      </c>
      <c r="BN3993">
        <v>9122403</v>
      </c>
      <c r="BO3993">
        <v>9115102</v>
      </c>
    </row>
    <row r="3994" spans="1:67" x14ac:dyDescent="0.15">
      <c r="A3994">
        <v>3993</v>
      </c>
      <c r="B3994" t="s">
        <v>4501</v>
      </c>
      <c r="E3994">
        <f>机器人辅助表!B3994</f>
        <v>33</v>
      </c>
      <c r="F3994">
        <v>3</v>
      </c>
      <c r="G3994">
        <v>58201</v>
      </c>
      <c r="H3994">
        <v>0</v>
      </c>
      <c r="I3994">
        <f>机器人辅助表!H3994</f>
        <v>5997.6488992292734</v>
      </c>
      <c r="J3994">
        <v>2</v>
      </c>
      <c r="K3994">
        <v>4</v>
      </c>
      <c r="L3994">
        <v>1</v>
      </c>
      <c r="M3994" s="2">
        <f>机器人辅助表!C3994</f>
        <v>20011.83881187794</v>
      </c>
      <c r="N3994" s="2">
        <v>2</v>
      </c>
      <c r="O3994" s="2">
        <f>机器人辅助表!D3994</f>
        <v>1254.6238852264221</v>
      </c>
      <c r="P3994" s="2">
        <v>3</v>
      </c>
      <c r="Q3994" s="2">
        <f>机器人辅助表!E3994</f>
        <v>557.61061565618775</v>
      </c>
      <c r="R3994" s="2">
        <v>6</v>
      </c>
      <c r="S3994" s="2">
        <f>机器人辅助表!F3994</f>
        <v>7015.6843999999992</v>
      </c>
      <c r="T3994">
        <v>0</v>
      </c>
      <c r="U3994">
        <v>0</v>
      </c>
      <c r="V3994">
        <v>0</v>
      </c>
      <c r="W3994">
        <v>0</v>
      </c>
      <c r="X3994">
        <v>0</v>
      </c>
      <c r="Y3994">
        <v>0</v>
      </c>
      <c r="Z3994">
        <v>0</v>
      </c>
      <c r="AA3994">
        <v>0</v>
      </c>
      <c r="AB3994">
        <v>0</v>
      </c>
      <c r="AC3994">
        <v>0</v>
      </c>
      <c r="AD3994">
        <v>0</v>
      </c>
      <c r="AE3994">
        <v>0</v>
      </c>
      <c r="AF3994">
        <v>0</v>
      </c>
      <c r="AG3994">
        <v>0</v>
      </c>
      <c r="BD3994">
        <v>8</v>
      </c>
      <c r="BE3994">
        <v>9323103</v>
      </c>
      <c r="BF3994">
        <v>9324104</v>
      </c>
      <c r="BG3994">
        <v>9324204</v>
      </c>
      <c r="BH3994">
        <v>9324302</v>
      </c>
      <c r="BI3994">
        <v>9324402</v>
      </c>
      <c r="BJ3994">
        <v>9312103</v>
      </c>
      <c r="BK3994">
        <v>9311102</v>
      </c>
      <c r="BL3994">
        <v>9315103</v>
      </c>
    </row>
    <row r="3995" spans="1:67" x14ac:dyDescent="0.15">
      <c r="A3995">
        <v>3994</v>
      </c>
      <c r="B3995" t="s">
        <v>4502</v>
      </c>
      <c r="E3995">
        <f>机器人辅助表!B3995</f>
        <v>26</v>
      </c>
      <c r="F3995">
        <v>2</v>
      </c>
      <c r="G3995">
        <v>58101</v>
      </c>
      <c r="H3995">
        <v>0</v>
      </c>
      <c r="I3995">
        <f>机器人辅助表!H3995</f>
        <v>2914.8629438798771</v>
      </c>
      <c r="J3995">
        <v>2</v>
      </c>
      <c r="K3995">
        <v>4</v>
      </c>
      <c r="L3995">
        <v>1</v>
      </c>
      <c r="M3995" s="2">
        <f>机器人辅助表!C3995</f>
        <v>6855.4106108307706</v>
      </c>
      <c r="N3995" s="2">
        <v>2</v>
      </c>
      <c r="O3995" s="2">
        <f>机器人辅助表!D3995</f>
        <v>487.25524578461557</v>
      </c>
      <c r="P3995" s="2">
        <v>3</v>
      </c>
      <c r="Q3995" s="2">
        <f>机器人辅助表!E3995</f>
        <v>216.55788701538467</v>
      </c>
      <c r="R3995" s="2">
        <v>6</v>
      </c>
      <c r="S3995" s="2">
        <f>机器人辅助表!F3995</f>
        <v>4267.7143999999998</v>
      </c>
      <c r="T3995">
        <v>0</v>
      </c>
      <c r="U3995">
        <v>0</v>
      </c>
      <c r="V3995">
        <v>0</v>
      </c>
      <c r="W3995">
        <v>0</v>
      </c>
      <c r="X3995">
        <v>0</v>
      </c>
      <c r="Y3995">
        <v>0</v>
      </c>
      <c r="Z3995">
        <v>0</v>
      </c>
      <c r="AA3995">
        <v>0</v>
      </c>
      <c r="AB3995">
        <v>0</v>
      </c>
      <c r="AC3995">
        <v>0</v>
      </c>
      <c r="AD3995">
        <v>0</v>
      </c>
      <c r="AE3995">
        <v>0</v>
      </c>
      <c r="AF3995">
        <v>0</v>
      </c>
      <c r="AG3995">
        <v>0</v>
      </c>
      <c r="BD3995">
        <v>11</v>
      </c>
      <c r="BE3995">
        <v>9211102</v>
      </c>
      <c r="BF3995">
        <v>9214104</v>
      </c>
      <c r="BG3995">
        <v>9214203</v>
      </c>
      <c r="BH3995">
        <v>9214303</v>
      </c>
      <c r="BI3995">
        <v>9214402</v>
      </c>
      <c r="BJ3995">
        <v>9222102</v>
      </c>
      <c r="BK3995">
        <v>9223103</v>
      </c>
      <c r="BL3995">
        <v>9223203</v>
      </c>
      <c r="BM3995">
        <v>9223303</v>
      </c>
      <c r="BN3995">
        <v>9223402</v>
      </c>
      <c r="BO3995">
        <v>9215104</v>
      </c>
    </row>
    <row r="3996" spans="1:67" x14ac:dyDescent="0.15">
      <c r="A3996">
        <v>3995</v>
      </c>
      <c r="B3996" t="s">
        <v>4503</v>
      </c>
      <c r="E3996">
        <f>机器人辅助表!B3996</f>
        <v>31</v>
      </c>
      <c r="F3996">
        <v>2</v>
      </c>
      <c r="G3996">
        <v>58101</v>
      </c>
      <c r="H3996">
        <v>0</v>
      </c>
      <c r="I3996">
        <f>机器人辅助表!H3996</f>
        <v>6572.5179673336625</v>
      </c>
      <c r="J3996">
        <v>2</v>
      </c>
      <c r="K3996">
        <v>4</v>
      </c>
      <c r="L3996">
        <v>1</v>
      </c>
      <c r="M3996" s="2">
        <f>机器人辅助表!C3996</f>
        <v>20155.306349284623</v>
      </c>
      <c r="N3996" s="2">
        <v>2</v>
      </c>
      <c r="O3996" s="2">
        <f>机器人辅助表!D3996</f>
        <v>1288.3137508661541</v>
      </c>
      <c r="P3996" s="2">
        <v>3</v>
      </c>
      <c r="Q3996" s="2">
        <f>机器人辅助表!E3996</f>
        <v>572.58388927384635</v>
      </c>
      <c r="R3996" s="2">
        <v>6</v>
      </c>
      <c r="S3996" s="2">
        <f>机器人辅助表!F3996</f>
        <v>8264.6718000000001</v>
      </c>
      <c r="T3996">
        <v>0</v>
      </c>
      <c r="U3996">
        <v>0</v>
      </c>
      <c r="V3996">
        <v>0</v>
      </c>
      <c r="W3996">
        <v>0</v>
      </c>
      <c r="X3996">
        <v>0</v>
      </c>
      <c r="Y3996">
        <v>0</v>
      </c>
      <c r="Z3996">
        <v>0</v>
      </c>
      <c r="AA3996">
        <v>0</v>
      </c>
      <c r="AB3996">
        <v>0</v>
      </c>
      <c r="AC3996">
        <v>0</v>
      </c>
      <c r="AD3996">
        <v>0</v>
      </c>
      <c r="AE3996">
        <v>0</v>
      </c>
      <c r="AF3996">
        <v>0</v>
      </c>
      <c r="AG3996">
        <v>0</v>
      </c>
      <c r="BD3996">
        <v>11</v>
      </c>
      <c r="BE3996">
        <v>9211102</v>
      </c>
      <c r="BF3996">
        <v>9214104</v>
      </c>
      <c r="BG3996">
        <v>9214202</v>
      </c>
      <c r="BH3996">
        <v>9214302</v>
      </c>
      <c r="BI3996">
        <v>9214402</v>
      </c>
      <c r="BJ3996">
        <v>9222102</v>
      </c>
      <c r="BK3996">
        <v>9223104</v>
      </c>
      <c r="BL3996">
        <v>9223202</v>
      </c>
      <c r="BM3996">
        <v>9223302</v>
      </c>
      <c r="BN3996">
        <v>9223402</v>
      </c>
      <c r="BO3996">
        <v>9215103</v>
      </c>
    </row>
    <row r="3997" spans="1:67" x14ac:dyDescent="0.15">
      <c r="A3997">
        <v>3996</v>
      </c>
      <c r="B3997" t="s">
        <v>4504</v>
      </c>
      <c r="E3997">
        <f>机器人辅助表!B3997</f>
        <v>21</v>
      </c>
      <c r="F3997">
        <v>3</v>
      </c>
      <c r="G3997">
        <v>58201</v>
      </c>
      <c r="H3997">
        <v>0</v>
      </c>
      <c r="I3997">
        <f>机器人辅助表!H3997</f>
        <v>1704.3566165405221</v>
      </c>
      <c r="J3997">
        <v>2</v>
      </c>
      <c r="K3997">
        <v>4</v>
      </c>
      <c r="L3997">
        <v>1</v>
      </c>
      <c r="M3997" s="2">
        <f>机器人辅助表!C3997</f>
        <v>2939.970033000001</v>
      </c>
      <c r="N3997" s="2">
        <v>2</v>
      </c>
      <c r="O3997" s="2">
        <f>机器人辅助表!D3997</f>
        <v>239.04894678260879</v>
      </c>
      <c r="P3997" s="2">
        <v>3</v>
      </c>
      <c r="Q3997" s="2">
        <f>机器人辅助表!E3997</f>
        <v>106.24397634782613</v>
      </c>
      <c r="R3997" s="2">
        <v>6</v>
      </c>
      <c r="S3997" s="2">
        <f>机器人辅助表!F3997</f>
        <v>2815.8983999999996</v>
      </c>
      <c r="T3997">
        <v>0</v>
      </c>
      <c r="U3997">
        <v>0</v>
      </c>
      <c r="V3997">
        <v>0</v>
      </c>
      <c r="W3997">
        <v>0</v>
      </c>
      <c r="X3997">
        <v>0</v>
      </c>
      <c r="Y3997">
        <v>0</v>
      </c>
      <c r="Z3997">
        <v>0</v>
      </c>
      <c r="AA3997">
        <v>0</v>
      </c>
      <c r="AB3997">
        <v>0</v>
      </c>
      <c r="AC3997">
        <v>0</v>
      </c>
      <c r="AD3997">
        <v>0</v>
      </c>
      <c r="AE3997">
        <v>0</v>
      </c>
      <c r="AF3997">
        <v>0</v>
      </c>
      <c r="AG3997">
        <v>0</v>
      </c>
      <c r="BD3997">
        <v>8</v>
      </c>
      <c r="BE3997">
        <v>9323103</v>
      </c>
      <c r="BF3997">
        <v>9324102</v>
      </c>
      <c r="BG3997">
        <v>9324202</v>
      </c>
      <c r="BH3997">
        <v>9324304</v>
      </c>
      <c r="BI3997">
        <v>9324402</v>
      </c>
      <c r="BJ3997">
        <v>9312102</v>
      </c>
      <c r="BK3997">
        <v>9311104</v>
      </c>
      <c r="BL3997">
        <v>9315103</v>
      </c>
    </row>
    <row r="3998" spans="1:67" x14ac:dyDescent="0.15">
      <c r="A3998">
        <v>3997</v>
      </c>
      <c r="B3998" t="s">
        <v>1767</v>
      </c>
      <c r="E3998">
        <f>机器人辅助表!B3998</f>
        <v>32</v>
      </c>
      <c r="F3998">
        <v>2</v>
      </c>
      <c r="G3998">
        <v>58101</v>
      </c>
      <c r="H3998">
        <v>0</v>
      </c>
      <c r="I3998">
        <f>机器人辅助表!H3998</f>
        <v>6636.6217249100964</v>
      </c>
      <c r="J3998">
        <v>2</v>
      </c>
      <c r="K3998">
        <v>4</v>
      </c>
      <c r="L3998">
        <v>1</v>
      </c>
      <c r="M3998" s="2">
        <f>机器人辅助表!C3998</f>
        <v>21261.331036250172</v>
      </c>
      <c r="N3998" s="2">
        <v>2</v>
      </c>
      <c r="O3998" s="2">
        <f>机器人辅助表!D3998</f>
        <v>1345.700026136589</v>
      </c>
      <c r="P3998" s="2">
        <v>3</v>
      </c>
      <c r="Q3998" s="2">
        <f>机器人辅助表!E3998</f>
        <v>598.08890050515072</v>
      </c>
      <c r="R3998" s="2">
        <v>6</v>
      </c>
      <c r="S3998" s="2">
        <f>机器人辅助表!F3998</f>
        <v>8047.8703999999998</v>
      </c>
      <c r="T3998">
        <v>0</v>
      </c>
      <c r="U3998">
        <v>0</v>
      </c>
      <c r="V3998">
        <v>0</v>
      </c>
      <c r="W3998">
        <v>0</v>
      </c>
      <c r="X3998">
        <v>0</v>
      </c>
      <c r="Y3998">
        <v>0</v>
      </c>
      <c r="Z3998">
        <v>0</v>
      </c>
      <c r="AA3998">
        <v>0</v>
      </c>
      <c r="AB3998">
        <v>0</v>
      </c>
      <c r="AC3998">
        <v>0</v>
      </c>
      <c r="AD3998">
        <v>0</v>
      </c>
      <c r="AE3998">
        <v>0</v>
      </c>
      <c r="AF3998">
        <v>0</v>
      </c>
      <c r="AG3998">
        <v>0</v>
      </c>
      <c r="BD3998">
        <v>11</v>
      </c>
      <c r="BE3998">
        <v>9211102</v>
      </c>
      <c r="BF3998">
        <v>9214104</v>
      </c>
      <c r="BG3998">
        <v>9214203</v>
      </c>
      <c r="BH3998">
        <v>9214303</v>
      </c>
      <c r="BI3998">
        <v>9214403</v>
      </c>
      <c r="BJ3998">
        <v>9222103</v>
      </c>
      <c r="BK3998">
        <v>9223102</v>
      </c>
      <c r="BL3998">
        <v>9223203</v>
      </c>
      <c r="BM3998">
        <v>9223303</v>
      </c>
      <c r="BN3998">
        <v>9223404</v>
      </c>
      <c r="BO3998">
        <v>9215103</v>
      </c>
    </row>
    <row r="3999" spans="1:67" x14ac:dyDescent="0.15">
      <c r="A3999">
        <v>3998</v>
      </c>
      <c r="B3999" t="s">
        <v>4505</v>
      </c>
      <c r="E3999">
        <f>机器人辅助表!B3999</f>
        <v>37</v>
      </c>
      <c r="F3999">
        <v>1</v>
      </c>
      <c r="G3999">
        <v>58001</v>
      </c>
      <c r="H3999">
        <v>0</v>
      </c>
      <c r="I3999">
        <f>机器人辅助表!H3999</f>
        <v>5795.3605472937452</v>
      </c>
      <c r="J3999">
        <v>2</v>
      </c>
      <c r="K3999">
        <v>4</v>
      </c>
      <c r="L3999">
        <v>1</v>
      </c>
      <c r="M3999" s="2">
        <f>机器人辅助表!C3999</f>
        <v>22550.690152434916</v>
      </c>
      <c r="N3999" s="2">
        <v>2</v>
      </c>
      <c r="O3999" s="2">
        <f>机器人辅助表!D3999</f>
        <v>1338.3046749097325</v>
      </c>
      <c r="P3999" s="2">
        <v>3</v>
      </c>
      <c r="Q3999" s="2">
        <f>机器人辅助表!E3999</f>
        <v>594.80207773765892</v>
      </c>
      <c r="R3999" s="2">
        <v>6</v>
      </c>
      <c r="S3999" s="2">
        <f>机器人辅助表!F3999</f>
        <v>5865.6845999999996</v>
      </c>
      <c r="T3999">
        <v>0</v>
      </c>
      <c r="U3999">
        <v>0</v>
      </c>
      <c r="V3999">
        <v>0</v>
      </c>
      <c r="W3999">
        <v>0</v>
      </c>
      <c r="X3999">
        <v>0</v>
      </c>
      <c r="Y3999">
        <v>0</v>
      </c>
      <c r="Z3999">
        <v>0</v>
      </c>
      <c r="AA3999">
        <v>0</v>
      </c>
      <c r="AB3999">
        <v>0</v>
      </c>
      <c r="AC3999">
        <v>0</v>
      </c>
      <c r="AD3999">
        <v>0</v>
      </c>
      <c r="AE3999">
        <v>0</v>
      </c>
      <c r="AF3999">
        <v>0</v>
      </c>
      <c r="AG3999">
        <v>0</v>
      </c>
      <c r="BD3999">
        <v>11</v>
      </c>
      <c r="BE3999">
        <v>9113103</v>
      </c>
      <c r="BF3999">
        <v>9121104</v>
      </c>
      <c r="BG3999">
        <v>9121202</v>
      </c>
      <c r="BH3999">
        <v>9121302</v>
      </c>
      <c r="BI3999">
        <v>9121404</v>
      </c>
      <c r="BJ3999">
        <v>9114102</v>
      </c>
      <c r="BK3999">
        <v>9122104</v>
      </c>
      <c r="BL3999">
        <v>9122203</v>
      </c>
      <c r="BM3999">
        <v>9122302</v>
      </c>
      <c r="BN3999">
        <v>9122403</v>
      </c>
      <c r="BO3999">
        <v>9115102</v>
      </c>
    </row>
    <row r="4000" spans="1:67" x14ac:dyDescent="0.15">
      <c r="A4000">
        <v>3999</v>
      </c>
      <c r="B4000" t="s">
        <v>1768</v>
      </c>
      <c r="E4000">
        <f>机器人辅助表!B4000</f>
        <v>21</v>
      </c>
      <c r="F4000">
        <v>2</v>
      </c>
      <c r="G4000">
        <v>58101</v>
      </c>
      <c r="H4000">
        <v>0</v>
      </c>
      <c r="I4000">
        <f>机器人辅助表!H4000</f>
        <v>3692.7726691711314</v>
      </c>
      <c r="J4000">
        <v>2</v>
      </c>
      <c r="K4000">
        <v>4</v>
      </c>
      <c r="L4000">
        <v>1</v>
      </c>
      <c r="M4000" s="2">
        <f>机器人辅助表!C4000</f>
        <v>6369.9350715000028</v>
      </c>
      <c r="N4000" s="2">
        <v>2</v>
      </c>
      <c r="O4000" s="2">
        <f>机器人辅助表!D4000</f>
        <v>517.93938469565239</v>
      </c>
      <c r="P4000" s="2">
        <v>3</v>
      </c>
      <c r="Q4000" s="2">
        <f>机器人辅助表!E4000</f>
        <v>230.19528208695664</v>
      </c>
      <c r="R4000" s="2">
        <v>6</v>
      </c>
      <c r="S4000" s="2">
        <f>机器人辅助表!F4000</f>
        <v>6101.1131999999998</v>
      </c>
      <c r="T4000">
        <v>0</v>
      </c>
      <c r="U4000">
        <v>0</v>
      </c>
      <c r="V4000">
        <v>0</v>
      </c>
      <c r="W4000">
        <v>0</v>
      </c>
      <c r="X4000">
        <v>0</v>
      </c>
      <c r="Y4000">
        <v>0</v>
      </c>
      <c r="Z4000">
        <v>0</v>
      </c>
      <c r="AA4000">
        <v>0</v>
      </c>
      <c r="AB4000">
        <v>0</v>
      </c>
      <c r="AC4000">
        <v>0</v>
      </c>
      <c r="AD4000">
        <v>0</v>
      </c>
      <c r="AE4000">
        <v>0</v>
      </c>
      <c r="AF4000">
        <v>0</v>
      </c>
      <c r="AG4000">
        <v>0</v>
      </c>
      <c r="BD4000">
        <v>11</v>
      </c>
      <c r="BE4000">
        <v>9211103</v>
      </c>
      <c r="BF4000">
        <v>9214103</v>
      </c>
      <c r="BG4000">
        <v>9214204</v>
      </c>
      <c r="BH4000">
        <v>9214304</v>
      </c>
      <c r="BI4000">
        <v>9214402</v>
      </c>
      <c r="BJ4000">
        <v>9222103</v>
      </c>
      <c r="BK4000">
        <v>9223104</v>
      </c>
      <c r="BL4000">
        <v>9223202</v>
      </c>
      <c r="BM4000">
        <v>9223303</v>
      </c>
      <c r="BN4000">
        <v>9223404</v>
      </c>
      <c r="BO4000">
        <v>9215103</v>
      </c>
    </row>
    <row r="4001" spans="1:67" x14ac:dyDescent="0.15">
      <c r="A4001">
        <v>4000</v>
      </c>
      <c r="B4001" t="s">
        <v>1769</v>
      </c>
      <c r="E4001">
        <f>机器人辅助表!B4001</f>
        <v>23</v>
      </c>
      <c r="F4001">
        <v>2</v>
      </c>
      <c r="G4001">
        <v>58101</v>
      </c>
      <c r="H4001">
        <v>0</v>
      </c>
      <c r="I4001">
        <f>机器人辅助表!H4001</f>
        <v>3984.2967174411374</v>
      </c>
      <c r="J4001">
        <v>2</v>
      </c>
      <c r="K4001">
        <v>4</v>
      </c>
      <c r="L4001">
        <v>1</v>
      </c>
      <c r="M4001" s="2">
        <f>机器人辅助表!C4001</f>
        <v>7793.1627003135472</v>
      </c>
      <c r="N4001" s="2">
        <v>2</v>
      </c>
      <c r="O4001" s="2">
        <f>机器人辅助表!D4001</f>
        <v>599.15399297658882</v>
      </c>
      <c r="P4001" s="2">
        <v>3</v>
      </c>
      <c r="Q4001" s="2">
        <f>机器人辅助表!E4001</f>
        <v>266.29066354515061</v>
      </c>
      <c r="R4001" s="2">
        <v>6</v>
      </c>
      <c r="S4001" s="2">
        <f>机器人辅助表!F4001</f>
        <v>6303.1649999999991</v>
      </c>
      <c r="T4001">
        <v>0</v>
      </c>
      <c r="U4001">
        <v>0</v>
      </c>
      <c r="V4001">
        <v>0</v>
      </c>
      <c r="W4001">
        <v>0</v>
      </c>
      <c r="X4001">
        <v>0</v>
      </c>
      <c r="Y4001">
        <v>0</v>
      </c>
      <c r="Z4001">
        <v>0</v>
      </c>
      <c r="AA4001">
        <v>0</v>
      </c>
      <c r="AB4001">
        <v>0</v>
      </c>
      <c r="AC4001">
        <v>0</v>
      </c>
      <c r="AD4001">
        <v>0</v>
      </c>
      <c r="AE4001">
        <v>0</v>
      </c>
      <c r="AF4001">
        <v>0</v>
      </c>
      <c r="AG4001">
        <v>0</v>
      </c>
      <c r="BD4001">
        <v>11</v>
      </c>
      <c r="BE4001">
        <v>9211103</v>
      </c>
      <c r="BF4001">
        <v>9214103</v>
      </c>
      <c r="BG4001">
        <v>9214203</v>
      </c>
      <c r="BH4001">
        <v>9214303</v>
      </c>
      <c r="BI4001">
        <v>9214404</v>
      </c>
      <c r="BJ4001">
        <v>9222103</v>
      </c>
      <c r="BK4001">
        <v>9223102</v>
      </c>
      <c r="BL4001">
        <v>9223202</v>
      </c>
      <c r="BM4001">
        <v>9223304</v>
      </c>
      <c r="BN4001">
        <v>9223402</v>
      </c>
      <c r="BO4001">
        <v>9215103</v>
      </c>
    </row>
    <row r="4002" spans="1:67" x14ac:dyDescent="0.15">
      <c r="A4002">
        <v>4001</v>
      </c>
      <c r="B4002" t="s">
        <v>4506</v>
      </c>
      <c r="E4002">
        <f>机器人辅助表!B4002</f>
        <v>44</v>
      </c>
      <c r="F4002">
        <v>3</v>
      </c>
      <c r="G4002">
        <v>58201</v>
      </c>
      <c r="H4002">
        <v>0</v>
      </c>
      <c r="I4002">
        <f>机器人辅助表!H4002</f>
        <v>15167.625901767657</v>
      </c>
      <c r="J4002">
        <v>2</v>
      </c>
      <c r="K4002">
        <v>4</v>
      </c>
      <c r="L4002">
        <v>1</v>
      </c>
      <c r="M4002" s="2">
        <f>机器人辅助表!C4002</f>
        <v>78340.423972391407</v>
      </c>
      <c r="N4002" s="2">
        <v>2</v>
      </c>
      <c r="O4002" s="2">
        <f>机器人辅助表!D4002</f>
        <v>3881.4185883997329</v>
      </c>
      <c r="P4002" s="2">
        <v>3</v>
      </c>
      <c r="Q4002" s="2">
        <f>机器人辅助表!E4002</f>
        <v>1725.0749281776593</v>
      </c>
      <c r="R4002" s="2">
        <v>6</v>
      </c>
      <c r="S4002" s="2">
        <f>机器人辅助表!F4002</f>
        <v>11469.3464</v>
      </c>
      <c r="T4002">
        <v>0</v>
      </c>
      <c r="U4002">
        <v>0</v>
      </c>
      <c r="V4002">
        <v>0</v>
      </c>
      <c r="W4002">
        <v>0</v>
      </c>
      <c r="X4002">
        <v>0</v>
      </c>
      <c r="Y4002">
        <v>0</v>
      </c>
      <c r="Z4002">
        <v>0</v>
      </c>
      <c r="AA4002">
        <v>0</v>
      </c>
      <c r="AB4002">
        <v>0</v>
      </c>
      <c r="AC4002">
        <v>0</v>
      </c>
      <c r="AD4002">
        <v>0</v>
      </c>
      <c r="AE4002">
        <v>0</v>
      </c>
      <c r="AF4002">
        <v>0</v>
      </c>
      <c r="AG4002">
        <v>0</v>
      </c>
      <c r="BD4002">
        <v>8</v>
      </c>
      <c r="BE4002">
        <v>9323102</v>
      </c>
      <c r="BF4002">
        <v>9324102</v>
      </c>
      <c r="BG4002">
        <v>9324203</v>
      </c>
      <c r="BH4002">
        <v>9324302</v>
      </c>
      <c r="BI4002">
        <v>9324404</v>
      </c>
      <c r="BJ4002">
        <v>9312103</v>
      </c>
      <c r="BK4002">
        <v>9311104</v>
      </c>
      <c r="BL4002">
        <v>9315104</v>
      </c>
    </row>
    <row r="4003" spans="1:67" x14ac:dyDescent="0.15">
      <c r="A4003">
        <v>4002</v>
      </c>
      <c r="B4003" t="s">
        <v>4507</v>
      </c>
      <c r="E4003">
        <f>机器人辅助表!B4003</f>
        <v>22</v>
      </c>
      <c r="F4003">
        <v>3</v>
      </c>
      <c r="G4003">
        <v>58201</v>
      </c>
      <c r="H4003">
        <v>0</v>
      </c>
      <c r="I4003">
        <f>机器人辅助表!H4003</f>
        <v>3351.5792319944348</v>
      </c>
      <c r="J4003">
        <v>2</v>
      </c>
      <c r="K4003">
        <v>4</v>
      </c>
      <c r="L4003">
        <v>1</v>
      </c>
      <c r="M4003" s="2">
        <f>机器人辅助表!C4003</f>
        <v>6128.8366288695661</v>
      </c>
      <c r="N4003" s="2">
        <v>2</v>
      </c>
      <c r="O4003" s="2">
        <f>机器人辅助表!D4003</f>
        <v>484.38664904347837</v>
      </c>
      <c r="P4003" s="2">
        <v>3</v>
      </c>
      <c r="Q4003" s="2">
        <f>机器人辅助表!E4003</f>
        <v>215.28295513043486</v>
      </c>
      <c r="R4003" s="2">
        <v>6</v>
      </c>
      <c r="S4003" s="2">
        <f>机器人辅助表!F4003</f>
        <v>5435.7636000000002</v>
      </c>
      <c r="T4003">
        <v>0</v>
      </c>
      <c r="U4003">
        <v>0</v>
      </c>
      <c r="V4003">
        <v>0</v>
      </c>
      <c r="W4003">
        <v>0</v>
      </c>
      <c r="X4003">
        <v>0</v>
      </c>
      <c r="Y4003">
        <v>0</v>
      </c>
      <c r="Z4003">
        <v>0</v>
      </c>
      <c r="AA4003">
        <v>0</v>
      </c>
      <c r="AB4003">
        <v>0</v>
      </c>
      <c r="AC4003">
        <v>0</v>
      </c>
      <c r="AD4003">
        <v>0</v>
      </c>
      <c r="AE4003">
        <v>0</v>
      </c>
      <c r="AF4003">
        <v>0</v>
      </c>
      <c r="AG4003">
        <v>0</v>
      </c>
      <c r="BD4003">
        <v>8</v>
      </c>
      <c r="BE4003">
        <v>9323102</v>
      </c>
      <c r="BF4003">
        <v>9324102</v>
      </c>
      <c r="BG4003">
        <v>9324203</v>
      </c>
      <c r="BH4003">
        <v>9324304</v>
      </c>
      <c r="BI4003">
        <v>9324402</v>
      </c>
      <c r="BJ4003">
        <v>9312103</v>
      </c>
      <c r="BK4003">
        <v>9311103</v>
      </c>
      <c r="BL4003">
        <v>9315103</v>
      </c>
    </row>
    <row r="4004" spans="1:67" x14ac:dyDescent="0.15">
      <c r="A4004">
        <v>4003</v>
      </c>
      <c r="B4004" t="s">
        <v>4508</v>
      </c>
      <c r="E4004">
        <f>机器人辅助表!B4004</f>
        <v>35</v>
      </c>
      <c r="F4004">
        <v>3</v>
      </c>
      <c r="G4004">
        <v>58201</v>
      </c>
      <c r="H4004">
        <v>0</v>
      </c>
      <c r="I4004">
        <f>机器人辅助表!H4004</f>
        <v>4914.7462161391313</v>
      </c>
      <c r="J4004">
        <v>2</v>
      </c>
      <c r="K4004">
        <v>4</v>
      </c>
      <c r="L4004">
        <v>1</v>
      </c>
      <c r="M4004" s="2">
        <f>机器人辅助表!C4004</f>
        <v>17646.626778260874</v>
      </c>
      <c r="N4004" s="2">
        <v>2</v>
      </c>
      <c r="O4004" s="2">
        <f>机器人辅助表!D4004</f>
        <v>1086.4925139130437</v>
      </c>
      <c r="P4004" s="2">
        <v>3</v>
      </c>
      <c r="Q4004" s="2">
        <f>机器人辅助表!E4004</f>
        <v>482.88556173913059</v>
      </c>
      <c r="R4004" s="2">
        <v>6</v>
      </c>
      <c r="S4004" s="2">
        <f>机器人辅助表!F4004</f>
        <v>5354.0550000000003</v>
      </c>
      <c r="T4004">
        <v>0</v>
      </c>
      <c r="U4004">
        <v>0</v>
      </c>
      <c r="V4004">
        <v>0</v>
      </c>
      <c r="W4004">
        <v>0</v>
      </c>
      <c r="X4004">
        <v>0</v>
      </c>
      <c r="Y4004">
        <v>0</v>
      </c>
      <c r="Z4004">
        <v>0</v>
      </c>
      <c r="AA4004">
        <v>0</v>
      </c>
      <c r="AB4004">
        <v>0</v>
      </c>
      <c r="AC4004">
        <v>0</v>
      </c>
      <c r="AD4004">
        <v>0</v>
      </c>
      <c r="AE4004">
        <v>0</v>
      </c>
      <c r="AF4004">
        <v>0</v>
      </c>
      <c r="AG4004">
        <v>0</v>
      </c>
      <c r="BD4004">
        <v>8</v>
      </c>
      <c r="BE4004">
        <v>9323102</v>
      </c>
      <c r="BF4004">
        <v>9324104</v>
      </c>
      <c r="BG4004">
        <v>9324204</v>
      </c>
      <c r="BH4004">
        <v>9324303</v>
      </c>
      <c r="BI4004">
        <v>9324404</v>
      </c>
      <c r="BJ4004">
        <v>9312102</v>
      </c>
      <c r="BK4004">
        <v>9311102</v>
      </c>
      <c r="BL4004">
        <v>9315104</v>
      </c>
    </row>
    <row r="4005" spans="1:67" x14ac:dyDescent="0.15">
      <c r="A4005">
        <v>4004</v>
      </c>
      <c r="B4005" t="s">
        <v>4509</v>
      </c>
      <c r="E4005">
        <f>机器人辅助表!B4005</f>
        <v>30</v>
      </c>
      <c r="F4005">
        <v>1</v>
      </c>
      <c r="G4005">
        <v>58001</v>
      </c>
      <c r="H4005">
        <v>0</v>
      </c>
      <c r="I4005">
        <f>机器人辅助表!H4005</f>
        <v>5365.2686518952523</v>
      </c>
      <c r="J4005">
        <v>2</v>
      </c>
      <c r="K4005">
        <v>4</v>
      </c>
      <c r="L4005">
        <v>1</v>
      </c>
      <c r="M4005" s="2">
        <f>机器人辅助表!C4005</f>
        <v>15699.47049564382</v>
      </c>
      <c r="N4005" s="2">
        <v>2</v>
      </c>
      <c r="O4005" s="2">
        <f>机器人辅助表!D4005</f>
        <v>1013.7774669832783</v>
      </c>
      <c r="P4005" s="2">
        <v>3</v>
      </c>
      <c r="Q4005" s="2">
        <f>机器人辅助表!E4005</f>
        <v>450.56776310367923</v>
      </c>
      <c r="R4005" s="2">
        <v>6</v>
      </c>
      <c r="S4005" s="2">
        <f>机器人辅助表!F4005</f>
        <v>6996.2739999999994</v>
      </c>
      <c r="T4005">
        <v>0</v>
      </c>
      <c r="U4005">
        <v>0</v>
      </c>
      <c r="V4005">
        <v>0</v>
      </c>
      <c r="W4005">
        <v>0</v>
      </c>
      <c r="X4005">
        <v>0</v>
      </c>
      <c r="Y4005">
        <v>0</v>
      </c>
      <c r="Z4005">
        <v>0</v>
      </c>
      <c r="AA4005">
        <v>0</v>
      </c>
      <c r="AB4005">
        <v>0</v>
      </c>
      <c r="AC4005">
        <v>0</v>
      </c>
      <c r="AD4005">
        <v>0</v>
      </c>
      <c r="AE4005">
        <v>0</v>
      </c>
      <c r="AF4005">
        <v>0</v>
      </c>
      <c r="AG4005">
        <v>0</v>
      </c>
      <c r="BD4005">
        <v>11</v>
      </c>
      <c r="BE4005">
        <v>9113103</v>
      </c>
      <c r="BF4005">
        <v>9121104</v>
      </c>
      <c r="BG4005">
        <v>9121203</v>
      </c>
      <c r="BH4005">
        <v>9121303</v>
      </c>
      <c r="BI4005">
        <v>9121402</v>
      </c>
      <c r="BJ4005">
        <v>9114104</v>
      </c>
      <c r="BK4005">
        <v>9122104</v>
      </c>
      <c r="BL4005">
        <v>9122203</v>
      </c>
      <c r="BM4005">
        <v>9122302</v>
      </c>
      <c r="BN4005">
        <v>9122402</v>
      </c>
      <c r="BO4005">
        <v>9115104</v>
      </c>
    </row>
    <row r="4006" spans="1:67" x14ac:dyDescent="0.15">
      <c r="A4006">
        <v>4005</v>
      </c>
      <c r="B4006" t="s">
        <v>1770</v>
      </c>
      <c r="E4006">
        <f>机器人辅助表!B4006</f>
        <v>45</v>
      </c>
      <c r="F4006">
        <v>2</v>
      </c>
      <c r="G4006">
        <v>58101</v>
      </c>
      <c r="H4006">
        <v>0</v>
      </c>
      <c r="I4006">
        <f>机器人辅助表!H4006</f>
        <v>11233.63559268791</v>
      </c>
      <c r="J4006">
        <v>2</v>
      </c>
      <c r="K4006">
        <v>4</v>
      </c>
      <c r="L4006">
        <v>1</v>
      </c>
      <c r="M4006" s="2">
        <f>机器人辅助表!C4006</f>
        <v>59987.206959077783</v>
      </c>
      <c r="N4006" s="2">
        <v>2</v>
      </c>
      <c r="O4006" s="2">
        <f>机器人辅助表!D4006</f>
        <v>2902.5246569147166</v>
      </c>
      <c r="P4006" s="2">
        <v>3</v>
      </c>
      <c r="Q4006" s="2">
        <f>机器人辅助表!E4006</f>
        <v>1290.0109586287631</v>
      </c>
      <c r="R4006" s="2">
        <v>6</v>
      </c>
      <c r="S4006" s="2">
        <f>机器人辅助表!F4006</f>
        <v>8145.1150000000007</v>
      </c>
      <c r="T4006">
        <v>0</v>
      </c>
      <c r="U4006">
        <v>0</v>
      </c>
      <c r="V4006">
        <v>0</v>
      </c>
      <c r="W4006">
        <v>0</v>
      </c>
      <c r="X4006">
        <v>0</v>
      </c>
      <c r="Y4006">
        <v>0</v>
      </c>
      <c r="Z4006">
        <v>0</v>
      </c>
      <c r="AA4006">
        <v>0</v>
      </c>
      <c r="AB4006">
        <v>0</v>
      </c>
      <c r="AC4006">
        <v>0</v>
      </c>
      <c r="AD4006">
        <v>0</v>
      </c>
      <c r="AE4006">
        <v>0</v>
      </c>
      <c r="AF4006">
        <v>0</v>
      </c>
      <c r="AG4006">
        <v>0</v>
      </c>
      <c r="BD4006">
        <v>11</v>
      </c>
      <c r="BE4006">
        <v>9211102</v>
      </c>
      <c r="BF4006">
        <v>9214104</v>
      </c>
      <c r="BG4006">
        <v>9214203</v>
      </c>
      <c r="BH4006">
        <v>9214304</v>
      </c>
      <c r="BI4006">
        <v>9214404</v>
      </c>
      <c r="BJ4006">
        <v>9222103</v>
      </c>
      <c r="BK4006">
        <v>9223103</v>
      </c>
      <c r="BL4006">
        <v>9223204</v>
      </c>
      <c r="BM4006">
        <v>9223302</v>
      </c>
      <c r="BN4006">
        <v>9223404</v>
      </c>
      <c r="BO4006">
        <v>9215103</v>
      </c>
    </row>
    <row r="4007" spans="1:67" x14ac:dyDescent="0.15">
      <c r="A4007">
        <v>4006</v>
      </c>
      <c r="B4007" t="s">
        <v>4510</v>
      </c>
      <c r="E4007">
        <f>机器人辅助表!B4007</f>
        <v>42</v>
      </c>
      <c r="F4007">
        <v>1</v>
      </c>
      <c r="G4007">
        <v>58001</v>
      </c>
      <c r="H4007">
        <v>0</v>
      </c>
      <c r="I4007">
        <f>机器人辅助表!H4007</f>
        <v>6770.5626122740032</v>
      </c>
      <c r="J4007">
        <v>2</v>
      </c>
      <c r="K4007">
        <v>4</v>
      </c>
      <c r="L4007">
        <v>1</v>
      </c>
      <c r="M4007" s="2">
        <f>机器人辅助表!C4007</f>
        <v>32539.397355708381</v>
      </c>
      <c r="N4007" s="2">
        <v>2</v>
      </c>
      <c r="O4007" s="2">
        <f>机器人辅助表!D4007</f>
        <v>1692.8861095384623</v>
      </c>
      <c r="P4007" s="2">
        <v>3</v>
      </c>
      <c r="Q4007" s="2">
        <f>机器人辅助表!E4007</f>
        <v>752.39382646153899</v>
      </c>
      <c r="R4007" s="2">
        <v>6</v>
      </c>
      <c r="S4007" s="2">
        <f>机器人辅助表!F4007</f>
        <v>5574.3519999999999</v>
      </c>
      <c r="T4007">
        <v>0</v>
      </c>
      <c r="U4007">
        <v>0</v>
      </c>
      <c r="V4007">
        <v>0</v>
      </c>
      <c r="W4007">
        <v>0</v>
      </c>
      <c r="X4007">
        <v>0</v>
      </c>
      <c r="Y4007">
        <v>0</v>
      </c>
      <c r="Z4007">
        <v>0</v>
      </c>
      <c r="AA4007">
        <v>0</v>
      </c>
      <c r="AB4007">
        <v>0</v>
      </c>
      <c r="AC4007">
        <v>0</v>
      </c>
      <c r="AD4007">
        <v>0</v>
      </c>
      <c r="AE4007">
        <v>0</v>
      </c>
      <c r="AF4007">
        <v>0</v>
      </c>
      <c r="AG4007">
        <v>0</v>
      </c>
      <c r="BD4007">
        <v>11</v>
      </c>
      <c r="BE4007">
        <v>9113102</v>
      </c>
      <c r="BF4007">
        <v>9121103</v>
      </c>
      <c r="BG4007">
        <v>9121202</v>
      </c>
      <c r="BH4007">
        <v>9121304</v>
      </c>
      <c r="BI4007">
        <v>9121404</v>
      </c>
      <c r="BJ4007">
        <v>9114103</v>
      </c>
      <c r="BK4007">
        <v>9122102</v>
      </c>
      <c r="BL4007">
        <v>9122202</v>
      </c>
      <c r="BM4007">
        <v>9122302</v>
      </c>
      <c r="BN4007">
        <v>9122404</v>
      </c>
      <c r="BO4007">
        <v>9115103</v>
      </c>
    </row>
    <row r="4008" spans="1:67" x14ac:dyDescent="0.15">
      <c r="A4008">
        <v>4007</v>
      </c>
      <c r="B4008" t="s">
        <v>1030</v>
      </c>
      <c r="E4008">
        <f>机器人辅助表!B4008</f>
        <v>23</v>
      </c>
      <c r="F4008">
        <v>1</v>
      </c>
      <c r="G4008">
        <v>58001</v>
      </c>
      <c r="H4008">
        <v>0</v>
      </c>
      <c r="I4008">
        <f>机器人辅助表!H4008</f>
        <v>2284.3301179995851</v>
      </c>
      <c r="J4008">
        <v>2</v>
      </c>
      <c r="K4008">
        <v>4</v>
      </c>
      <c r="L4008">
        <v>1</v>
      </c>
      <c r="M4008" s="2">
        <f>机器人辅助表!C4008</f>
        <v>4468.0799481797667</v>
      </c>
      <c r="N4008" s="2">
        <v>2</v>
      </c>
      <c r="O4008" s="2">
        <f>机器人辅助表!D4008</f>
        <v>343.51495597324424</v>
      </c>
      <c r="P4008" s="2">
        <v>3</v>
      </c>
      <c r="Q4008" s="2">
        <f>机器人辅助表!E4008</f>
        <v>152.67331376588635</v>
      </c>
      <c r="R4008" s="2">
        <v>6</v>
      </c>
      <c r="S4008" s="2">
        <f>机器人辅助表!F4008</f>
        <v>3613.8145999999997</v>
      </c>
      <c r="T4008">
        <v>0</v>
      </c>
      <c r="U4008">
        <v>0</v>
      </c>
      <c r="V4008">
        <v>0</v>
      </c>
      <c r="W4008">
        <v>0</v>
      </c>
      <c r="X4008">
        <v>0</v>
      </c>
      <c r="Y4008">
        <v>0</v>
      </c>
      <c r="Z4008">
        <v>0</v>
      </c>
      <c r="AA4008">
        <v>0</v>
      </c>
      <c r="AB4008">
        <v>0</v>
      </c>
      <c r="AC4008">
        <v>0</v>
      </c>
      <c r="AD4008">
        <v>0</v>
      </c>
      <c r="AE4008">
        <v>0</v>
      </c>
      <c r="AF4008">
        <v>0</v>
      </c>
      <c r="AG4008">
        <v>0</v>
      </c>
      <c r="BD4008">
        <v>11</v>
      </c>
      <c r="BE4008">
        <v>9113103</v>
      </c>
      <c r="BF4008">
        <v>9121103</v>
      </c>
      <c r="BG4008">
        <v>9121203</v>
      </c>
      <c r="BH4008">
        <v>9121303</v>
      </c>
      <c r="BI4008">
        <v>9121403</v>
      </c>
      <c r="BJ4008">
        <v>9114104</v>
      </c>
      <c r="BK4008">
        <v>9122102</v>
      </c>
      <c r="BL4008">
        <v>9122202</v>
      </c>
      <c r="BM4008">
        <v>9122303</v>
      </c>
      <c r="BN4008">
        <v>9122403</v>
      </c>
      <c r="BO4008">
        <v>9115104</v>
      </c>
    </row>
    <row r="4009" spans="1:67" x14ac:dyDescent="0.15">
      <c r="A4009">
        <v>4008</v>
      </c>
      <c r="B4009" t="s">
        <v>4511</v>
      </c>
      <c r="E4009">
        <f>机器人辅助表!B4009</f>
        <v>50</v>
      </c>
      <c r="F4009">
        <v>1</v>
      </c>
      <c r="G4009">
        <v>58001</v>
      </c>
      <c r="H4009">
        <v>0</v>
      </c>
      <c r="I4009">
        <f>机器人辅助表!H4009</f>
        <v>18806.658924563486</v>
      </c>
      <c r="J4009">
        <v>2</v>
      </c>
      <c r="K4009">
        <v>4</v>
      </c>
      <c r="L4009">
        <v>1</v>
      </c>
      <c r="M4009" s="2">
        <f>机器人辅助表!C4009</f>
        <v>116212.17337043484</v>
      </c>
      <c r="N4009" s="2">
        <v>2</v>
      </c>
      <c r="O4009" s="2">
        <f>机器人辅助表!D4009</f>
        <v>5028.4113477592</v>
      </c>
      <c r="P4009" s="2">
        <v>3</v>
      </c>
      <c r="Q4009" s="2">
        <f>机器人辅助表!E4009</f>
        <v>2234.8494878929778</v>
      </c>
      <c r="R4009" s="2">
        <v>6</v>
      </c>
      <c r="S4009" s="2">
        <f>机器人辅助表!F4009</f>
        <v>11060.2</v>
      </c>
      <c r="T4009">
        <v>0</v>
      </c>
      <c r="U4009">
        <v>0</v>
      </c>
      <c r="V4009">
        <v>0</v>
      </c>
      <c r="W4009">
        <v>0</v>
      </c>
      <c r="X4009">
        <v>0</v>
      </c>
      <c r="Y4009">
        <v>0</v>
      </c>
      <c r="Z4009">
        <v>0</v>
      </c>
      <c r="AA4009">
        <v>0</v>
      </c>
      <c r="AB4009">
        <v>0</v>
      </c>
      <c r="AC4009">
        <v>0</v>
      </c>
      <c r="AD4009">
        <v>0</v>
      </c>
      <c r="AE4009">
        <v>0</v>
      </c>
      <c r="AF4009">
        <v>0</v>
      </c>
      <c r="AG4009">
        <v>0</v>
      </c>
      <c r="BD4009">
        <v>11</v>
      </c>
      <c r="BE4009">
        <v>9113102</v>
      </c>
      <c r="BF4009">
        <v>9121102</v>
      </c>
      <c r="BG4009">
        <v>9121204</v>
      </c>
      <c r="BH4009">
        <v>9121304</v>
      </c>
      <c r="BI4009">
        <v>9121402</v>
      </c>
      <c r="BJ4009">
        <v>9114103</v>
      </c>
      <c r="BK4009">
        <v>9122103</v>
      </c>
      <c r="BL4009">
        <v>9122204</v>
      </c>
      <c r="BM4009">
        <v>9122302</v>
      </c>
      <c r="BN4009">
        <v>9122402</v>
      </c>
      <c r="BO4009">
        <v>9115104</v>
      </c>
    </row>
    <row r="4010" spans="1:67" x14ac:dyDescent="0.15">
      <c r="A4010">
        <v>4009</v>
      </c>
      <c r="B4010" t="s">
        <v>1771</v>
      </c>
      <c r="E4010">
        <f>机器人辅助表!B4010</f>
        <v>42</v>
      </c>
      <c r="F4010">
        <v>2</v>
      </c>
      <c r="G4010">
        <v>58101</v>
      </c>
      <c r="H4010">
        <v>0</v>
      </c>
      <c r="I4010">
        <f>机器人辅助表!H4010</f>
        <v>8293.9392000356529</v>
      </c>
      <c r="J4010">
        <v>2</v>
      </c>
      <c r="K4010">
        <v>4</v>
      </c>
      <c r="L4010">
        <v>1</v>
      </c>
      <c r="M4010" s="2">
        <f>机器人辅助表!C4010</f>
        <v>39860.761760742767</v>
      </c>
      <c r="N4010" s="2">
        <v>2</v>
      </c>
      <c r="O4010" s="2">
        <f>机器人辅助表!D4010</f>
        <v>2073.7854841846161</v>
      </c>
      <c r="P4010" s="2">
        <v>3</v>
      </c>
      <c r="Q4010" s="2">
        <f>机器人辅助表!E4010</f>
        <v>921.68243741538515</v>
      </c>
      <c r="R4010" s="2">
        <v>6</v>
      </c>
      <c r="S4010" s="2">
        <f>机器人辅助表!F4010</f>
        <v>6828.5811999999996</v>
      </c>
      <c r="T4010">
        <v>0</v>
      </c>
      <c r="U4010">
        <v>0</v>
      </c>
      <c r="V4010">
        <v>0</v>
      </c>
      <c r="W4010">
        <v>0</v>
      </c>
      <c r="X4010">
        <v>0</v>
      </c>
      <c r="Y4010">
        <v>0</v>
      </c>
      <c r="Z4010">
        <v>0</v>
      </c>
      <c r="AA4010">
        <v>0</v>
      </c>
      <c r="AB4010">
        <v>0</v>
      </c>
      <c r="AC4010">
        <v>0</v>
      </c>
      <c r="AD4010">
        <v>0</v>
      </c>
      <c r="AE4010">
        <v>0</v>
      </c>
      <c r="AF4010">
        <v>0</v>
      </c>
      <c r="AG4010">
        <v>0</v>
      </c>
      <c r="BD4010">
        <v>11</v>
      </c>
      <c r="BE4010">
        <v>9211102</v>
      </c>
      <c r="BF4010">
        <v>9214102</v>
      </c>
      <c r="BG4010">
        <v>9214203</v>
      </c>
      <c r="BH4010">
        <v>9214304</v>
      </c>
      <c r="BI4010">
        <v>9214404</v>
      </c>
      <c r="BJ4010">
        <v>9222102</v>
      </c>
      <c r="BK4010">
        <v>9223102</v>
      </c>
      <c r="BL4010">
        <v>9223203</v>
      </c>
      <c r="BM4010">
        <v>9223302</v>
      </c>
      <c r="BN4010">
        <v>9223404</v>
      </c>
      <c r="BO4010">
        <v>9215102</v>
      </c>
    </row>
    <row r="4011" spans="1:67" x14ac:dyDescent="0.15">
      <c r="A4011">
        <v>4010</v>
      </c>
      <c r="B4011" t="s">
        <v>4512</v>
      </c>
      <c r="E4011">
        <f>机器人辅助表!B4011</f>
        <v>22</v>
      </c>
      <c r="F4011">
        <v>1</v>
      </c>
      <c r="G4011">
        <v>58001</v>
      </c>
      <c r="H4011">
        <v>0</v>
      </c>
      <c r="I4011">
        <f>机器人辅助表!H4011</f>
        <v>3351.5792319944348</v>
      </c>
      <c r="J4011">
        <v>2</v>
      </c>
      <c r="K4011">
        <v>4</v>
      </c>
      <c r="L4011">
        <v>1</v>
      </c>
      <c r="M4011" s="2">
        <f>机器人辅助表!C4011</f>
        <v>6128.8366288695661</v>
      </c>
      <c r="N4011" s="2">
        <v>2</v>
      </c>
      <c r="O4011" s="2">
        <f>机器人辅助表!D4011</f>
        <v>484.38664904347837</v>
      </c>
      <c r="P4011" s="2">
        <v>3</v>
      </c>
      <c r="Q4011" s="2">
        <f>机器人辅助表!E4011</f>
        <v>215.28295513043486</v>
      </c>
      <c r="R4011" s="2">
        <v>6</v>
      </c>
      <c r="S4011" s="2">
        <f>机器人辅助表!F4011</f>
        <v>5435.7636000000002</v>
      </c>
      <c r="T4011">
        <v>0</v>
      </c>
      <c r="U4011">
        <v>0</v>
      </c>
      <c r="V4011">
        <v>0</v>
      </c>
      <c r="W4011">
        <v>0</v>
      </c>
      <c r="X4011">
        <v>0</v>
      </c>
      <c r="Y4011">
        <v>0</v>
      </c>
      <c r="Z4011">
        <v>0</v>
      </c>
      <c r="AA4011">
        <v>0</v>
      </c>
      <c r="AB4011">
        <v>0</v>
      </c>
      <c r="AC4011">
        <v>0</v>
      </c>
      <c r="AD4011">
        <v>0</v>
      </c>
      <c r="AE4011">
        <v>0</v>
      </c>
      <c r="AF4011">
        <v>0</v>
      </c>
      <c r="AG4011">
        <v>0</v>
      </c>
      <c r="BD4011">
        <v>11</v>
      </c>
      <c r="BE4011">
        <v>9113102</v>
      </c>
      <c r="BF4011">
        <v>9121102</v>
      </c>
      <c r="BG4011">
        <v>9121204</v>
      </c>
      <c r="BH4011">
        <v>9121302</v>
      </c>
      <c r="BI4011">
        <v>9121404</v>
      </c>
      <c r="BJ4011">
        <v>9114104</v>
      </c>
      <c r="BK4011">
        <v>9122104</v>
      </c>
      <c r="BL4011">
        <v>9122202</v>
      </c>
      <c r="BM4011">
        <v>9122303</v>
      </c>
      <c r="BN4011">
        <v>9122403</v>
      </c>
      <c r="BO4011">
        <v>9115102</v>
      </c>
    </row>
    <row r="4012" spans="1:67" x14ac:dyDescent="0.15">
      <c r="A4012">
        <v>4011</v>
      </c>
      <c r="B4012" t="s">
        <v>4513</v>
      </c>
      <c r="E4012">
        <f>机器人辅助表!B4012</f>
        <v>26</v>
      </c>
      <c r="F4012">
        <v>2</v>
      </c>
      <c r="G4012">
        <v>58101</v>
      </c>
      <c r="H4012">
        <v>0</v>
      </c>
      <c r="I4012">
        <f>机器人辅助表!H4012</f>
        <v>2534.6634294607629</v>
      </c>
      <c r="J4012">
        <v>2</v>
      </c>
      <c r="K4012">
        <v>4</v>
      </c>
      <c r="L4012">
        <v>1</v>
      </c>
      <c r="M4012" s="2">
        <f>机器人辅助表!C4012</f>
        <v>5961.2266181137138</v>
      </c>
      <c r="N4012" s="2">
        <v>2</v>
      </c>
      <c r="O4012" s="2">
        <f>机器人辅助表!D4012</f>
        <v>423.70021372575269</v>
      </c>
      <c r="P4012" s="2">
        <v>3</v>
      </c>
      <c r="Q4012" s="2">
        <f>机器人辅助表!E4012</f>
        <v>188.31120610033452</v>
      </c>
      <c r="R4012" s="2">
        <v>6</v>
      </c>
      <c r="S4012" s="2">
        <f>机器人辅助表!F4012</f>
        <v>3711.056</v>
      </c>
      <c r="T4012">
        <v>0</v>
      </c>
      <c r="U4012">
        <v>0</v>
      </c>
      <c r="V4012">
        <v>0</v>
      </c>
      <c r="W4012">
        <v>0</v>
      </c>
      <c r="X4012">
        <v>0</v>
      </c>
      <c r="Y4012">
        <v>0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  <c r="AF4012">
        <v>0</v>
      </c>
      <c r="AG4012">
        <v>0</v>
      </c>
      <c r="BD4012">
        <v>11</v>
      </c>
      <c r="BE4012">
        <v>9211103</v>
      </c>
      <c r="BF4012">
        <v>9214102</v>
      </c>
      <c r="BG4012">
        <v>9214202</v>
      </c>
      <c r="BH4012">
        <v>9214304</v>
      </c>
      <c r="BI4012">
        <v>9214403</v>
      </c>
      <c r="BJ4012">
        <v>9222103</v>
      </c>
      <c r="BK4012">
        <v>9223104</v>
      </c>
      <c r="BL4012">
        <v>9223202</v>
      </c>
      <c r="BM4012">
        <v>9223303</v>
      </c>
      <c r="BN4012">
        <v>9223402</v>
      </c>
      <c r="BO4012">
        <v>9215103</v>
      </c>
    </row>
    <row r="4013" spans="1:67" x14ac:dyDescent="0.15">
      <c r="A4013">
        <v>4012</v>
      </c>
      <c r="B4013" t="s">
        <v>4514</v>
      </c>
      <c r="E4013">
        <f>机器人辅助表!B4013</f>
        <v>37</v>
      </c>
      <c r="F4013">
        <v>2</v>
      </c>
      <c r="G4013">
        <v>58101</v>
      </c>
      <c r="H4013">
        <v>0</v>
      </c>
      <c r="I4013">
        <f>机器人辅助表!H4013</f>
        <v>3822.4718503426834</v>
      </c>
      <c r="J4013">
        <v>2</v>
      </c>
      <c r="K4013">
        <v>4</v>
      </c>
      <c r="L4013">
        <v>1</v>
      </c>
      <c r="M4013" s="2">
        <f>机器人辅助表!C4013</f>
        <v>14873.859462244307</v>
      </c>
      <c r="N4013" s="2">
        <v>2</v>
      </c>
      <c r="O4013" s="2">
        <f>机器人辅助表!D4013</f>
        <v>882.71159408939809</v>
      </c>
      <c r="P4013" s="2">
        <v>3</v>
      </c>
      <c r="Q4013" s="2">
        <f>机器人辅助表!E4013</f>
        <v>392.31626403973252</v>
      </c>
      <c r="R4013" s="2">
        <v>6</v>
      </c>
      <c r="S4013" s="2">
        <f>机器人辅助表!F4013</f>
        <v>3868.8558000000003</v>
      </c>
      <c r="T4013">
        <v>0</v>
      </c>
      <c r="U4013">
        <v>0</v>
      </c>
      <c r="V4013">
        <v>0</v>
      </c>
      <c r="W4013">
        <v>0</v>
      </c>
      <c r="X4013">
        <v>0</v>
      </c>
      <c r="Y4013">
        <v>0</v>
      </c>
      <c r="Z4013">
        <v>0</v>
      </c>
      <c r="AA4013">
        <v>0</v>
      </c>
      <c r="AB4013">
        <v>0</v>
      </c>
      <c r="AC4013">
        <v>0</v>
      </c>
      <c r="AD4013">
        <v>0</v>
      </c>
      <c r="AE4013">
        <v>0</v>
      </c>
      <c r="AF4013">
        <v>0</v>
      </c>
      <c r="AG4013">
        <v>0</v>
      </c>
      <c r="BD4013">
        <v>11</v>
      </c>
      <c r="BE4013">
        <v>9211102</v>
      </c>
      <c r="BF4013">
        <v>9214102</v>
      </c>
      <c r="BG4013">
        <v>9214204</v>
      </c>
      <c r="BH4013">
        <v>9214302</v>
      </c>
      <c r="BI4013">
        <v>9214404</v>
      </c>
      <c r="BJ4013">
        <v>9222102</v>
      </c>
      <c r="BK4013">
        <v>9223103</v>
      </c>
      <c r="BL4013">
        <v>9223202</v>
      </c>
      <c r="BM4013">
        <v>9223302</v>
      </c>
      <c r="BN4013">
        <v>9223402</v>
      </c>
      <c r="BO4013">
        <v>9215104</v>
      </c>
    </row>
    <row r="4014" spans="1:67" x14ac:dyDescent="0.15">
      <c r="A4014">
        <v>4013</v>
      </c>
      <c r="B4014" t="s">
        <v>1772</v>
      </c>
      <c r="E4014">
        <f>机器人辅助表!B4014</f>
        <v>33</v>
      </c>
      <c r="F4014">
        <v>2</v>
      </c>
      <c r="G4014">
        <v>58101</v>
      </c>
      <c r="H4014">
        <v>0</v>
      </c>
      <c r="I4014">
        <f>机器人辅助表!H4014</f>
        <v>7061.7478974796268</v>
      </c>
      <c r="J4014">
        <v>2</v>
      </c>
      <c r="K4014">
        <v>4</v>
      </c>
      <c r="L4014">
        <v>1</v>
      </c>
      <c r="M4014" s="2">
        <f>机器人辅助表!C4014</f>
        <v>23562.326343017576</v>
      </c>
      <c r="N4014" s="2">
        <v>2</v>
      </c>
      <c r="O4014" s="2">
        <f>机器人辅助表!D4014</f>
        <v>1477.2184455085292</v>
      </c>
      <c r="P4014" s="2">
        <v>3</v>
      </c>
      <c r="Q4014" s="2">
        <f>机器人辅助表!E4014</f>
        <v>656.54153133712418</v>
      </c>
      <c r="R4014" s="2">
        <v>6</v>
      </c>
      <c r="S4014" s="2">
        <f>机器人辅助表!F4014</f>
        <v>8260.4025999999994</v>
      </c>
      <c r="T4014">
        <v>0</v>
      </c>
      <c r="U4014">
        <v>0</v>
      </c>
      <c r="V4014">
        <v>0</v>
      </c>
      <c r="W4014">
        <v>0</v>
      </c>
      <c r="X4014">
        <v>0</v>
      </c>
      <c r="Y4014">
        <v>0</v>
      </c>
      <c r="Z4014">
        <v>0</v>
      </c>
      <c r="AA4014">
        <v>0</v>
      </c>
      <c r="AB4014">
        <v>0</v>
      </c>
      <c r="AC4014">
        <v>0</v>
      </c>
      <c r="AD4014">
        <v>0</v>
      </c>
      <c r="AE4014">
        <v>0</v>
      </c>
      <c r="AF4014">
        <v>0</v>
      </c>
      <c r="AG4014">
        <v>0</v>
      </c>
      <c r="BD4014">
        <v>11</v>
      </c>
      <c r="BE4014">
        <v>9211104</v>
      </c>
      <c r="BF4014">
        <v>9214104</v>
      </c>
      <c r="BG4014">
        <v>9214202</v>
      </c>
      <c r="BH4014">
        <v>9214303</v>
      </c>
      <c r="BI4014">
        <v>9214404</v>
      </c>
      <c r="BJ4014">
        <v>9222103</v>
      </c>
      <c r="BK4014">
        <v>9223103</v>
      </c>
      <c r="BL4014">
        <v>9223204</v>
      </c>
      <c r="BM4014">
        <v>9223304</v>
      </c>
      <c r="BN4014">
        <v>9223403</v>
      </c>
      <c r="BO4014">
        <v>9215102</v>
      </c>
    </row>
    <row r="4015" spans="1:67" x14ac:dyDescent="0.15">
      <c r="A4015">
        <v>4014</v>
      </c>
      <c r="B4015" t="s">
        <v>1773</v>
      </c>
      <c r="E4015">
        <f>机器人辅助表!B4015</f>
        <v>22</v>
      </c>
      <c r="F4015">
        <v>1</v>
      </c>
      <c r="G4015">
        <v>58001</v>
      </c>
      <c r="H4015">
        <v>0</v>
      </c>
      <c r="I4015">
        <f>机器人辅助表!H4015</f>
        <v>1950.9192544445223</v>
      </c>
      <c r="J4015">
        <v>2</v>
      </c>
      <c r="K4015">
        <v>4</v>
      </c>
      <c r="L4015">
        <v>1</v>
      </c>
      <c r="M4015" s="2">
        <f>机器人辅助表!C4015</f>
        <v>3567.5317690434786</v>
      </c>
      <c r="N4015" s="2">
        <v>2</v>
      </c>
      <c r="O4015" s="2">
        <f>机器人辅助表!D4015</f>
        <v>281.95640765217399</v>
      </c>
      <c r="P4015" s="2">
        <v>3</v>
      </c>
      <c r="Q4015" s="2">
        <f>机器人辅助表!E4015</f>
        <v>125.31395895652177</v>
      </c>
      <c r="R4015" s="2">
        <v>6</v>
      </c>
      <c r="S4015" s="2">
        <f>机器人辅助表!F4015</f>
        <v>3164.1012000000001</v>
      </c>
      <c r="T4015">
        <v>0</v>
      </c>
      <c r="U4015">
        <v>0</v>
      </c>
      <c r="V4015">
        <v>0</v>
      </c>
      <c r="W4015">
        <v>0</v>
      </c>
      <c r="X4015">
        <v>0</v>
      </c>
      <c r="Y4015">
        <v>0</v>
      </c>
      <c r="Z4015">
        <v>0</v>
      </c>
      <c r="AA4015">
        <v>0</v>
      </c>
      <c r="AB4015">
        <v>0</v>
      </c>
      <c r="AC4015">
        <v>0</v>
      </c>
      <c r="AD4015">
        <v>0</v>
      </c>
      <c r="AE4015">
        <v>0</v>
      </c>
      <c r="AF4015">
        <v>0</v>
      </c>
      <c r="AG4015">
        <v>0</v>
      </c>
      <c r="BD4015">
        <v>11</v>
      </c>
      <c r="BE4015">
        <v>9113104</v>
      </c>
      <c r="BF4015">
        <v>9121103</v>
      </c>
      <c r="BG4015">
        <v>9121204</v>
      </c>
      <c r="BH4015">
        <v>9121304</v>
      </c>
      <c r="BI4015">
        <v>9121403</v>
      </c>
      <c r="BJ4015">
        <v>9114103</v>
      </c>
      <c r="BK4015">
        <v>9122102</v>
      </c>
      <c r="BL4015">
        <v>9122202</v>
      </c>
      <c r="BM4015">
        <v>9122304</v>
      </c>
      <c r="BN4015">
        <v>9122404</v>
      </c>
      <c r="BO4015">
        <v>9115104</v>
      </c>
    </row>
    <row r="4016" spans="1:67" x14ac:dyDescent="0.15">
      <c r="A4016">
        <v>4015</v>
      </c>
      <c r="B4016" t="s">
        <v>4515</v>
      </c>
      <c r="E4016">
        <f>机器人辅助表!B4016</f>
        <v>46</v>
      </c>
      <c r="F4016">
        <v>2</v>
      </c>
      <c r="G4016">
        <v>58101</v>
      </c>
      <c r="H4016">
        <v>0</v>
      </c>
      <c r="I4016">
        <f>机器人辅助表!H4016</f>
        <v>11724.40471203265</v>
      </c>
      <c r="J4016">
        <v>2</v>
      </c>
      <c r="K4016">
        <v>4</v>
      </c>
      <c r="L4016">
        <v>1</v>
      </c>
      <c r="M4016" s="2">
        <f>机器人辅助表!C4016</f>
        <v>64624.037915288856</v>
      </c>
      <c r="N4016" s="2">
        <v>2</v>
      </c>
      <c r="O4016" s="2">
        <f>机器人辅助表!D4016</f>
        <v>3055.1088180569914</v>
      </c>
      <c r="P4016" s="2">
        <v>3</v>
      </c>
      <c r="Q4016" s="2">
        <f>机器人辅助表!E4016</f>
        <v>1357.8261413586631</v>
      </c>
      <c r="R4016" s="2">
        <v>6</v>
      </c>
      <c r="S4016" s="2">
        <f>机器人辅助表!F4016</f>
        <v>8154.2375999999995</v>
      </c>
      <c r="T4016">
        <v>0</v>
      </c>
      <c r="U4016">
        <v>0</v>
      </c>
      <c r="V4016">
        <v>0</v>
      </c>
      <c r="W4016">
        <v>0</v>
      </c>
      <c r="X4016">
        <v>0</v>
      </c>
      <c r="Y4016">
        <v>0</v>
      </c>
      <c r="Z4016">
        <v>0</v>
      </c>
      <c r="AA4016">
        <v>0</v>
      </c>
      <c r="AB4016">
        <v>0</v>
      </c>
      <c r="AC4016">
        <v>0</v>
      </c>
      <c r="AD4016">
        <v>0</v>
      </c>
      <c r="AE4016">
        <v>0</v>
      </c>
      <c r="AF4016">
        <v>0</v>
      </c>
      <c r="AG4016">
        <v>0</v>
      </c>
      <c r="BD4016">
        <v>11</v>
      </c>
      <c r="BE4016">
        <v>9211102</v>
      </c>
      <c r="BF4016">
        <v>9214102</v>
      </c>
      <c r="BG4016">
        <v>9214203</v>
      </c>
      <c r="BH4016">
        <v>9214303</v>
      </c>
      <c r="BI4016">
        <v>9214402</v>
      </c>
      <c r="BJ4016">
        <v>9222103</v>
      </c>
      <c r="BK4016">
        <v>9223102</v>
      </c>
      <c r="BL4016">
        <v>9223203</v>
      </c>
      <c r="BM4016">
        <v>9223303</v>
      </c>
      <c r="BN4016">
        <v>9223402</v>
      </c>
      <c r="BO4016">
        <v>9215103</v>
      </c>
    </row>
    <row r="4017" spans="1:67" x14ac:dyDescent="0.15">
      <c r="A4017">
        <v>4016</v>
      </c>
      <c r="B4017" t="s">
        <v>4516</v>
      </c>
      <c r="E4017">
        <f>机器人辅助表!B4017</f>
        <v>35</v>
      </c>
      <c r="F4017">
        <v>3</v>
      </c>
      <c r="G4017">
        <v>58201</v>
      </c>
      <c r="H4017">
        <v>0</v>
      </c>
      <c r="I4017">
        <f>机器人辅助表!H4017</f>
        <v>8191.2436935652186</v>
      </c>
      <c r="J4017">
        <v>2</v>
      </c>
      <c r="K4017">
        <v>4</v>
      </c>
      <c r="L4017">
        <v>1</v>
      </c>
      <c r="M4017" s="2">
        <f>机器人辅助表!C4017</f>
        <v>29411.044630434786</v>
      </c>
      <c r="N4017" s="2">
        <v>2</v>
      </c>
      <c r="O4017" s="2">
        <f>机器人辅助表!D4017</f>
        <v>1810.8208565217392</v>
      </c>
      <c r="P4017" s="2">
        <v>3</v>
      </c>
      <c r="Q4017" s="2">
        <f>机器人辅助表!E4017</f>
        <v>804.80926956521762</v>
      </c>
      <c r="R4017" s="2">
        <v>6</v>
      </c>
      <c r="S4017" s="2">
        <f>机器人辅助表!F4017</f>
        <v>8923.4249999999993</v>
      </c>
      <c r="T4017">
        <v>0</v>
      </c>
      <c r="U4017">
        <v>0</v>
      </c>
      <c r="V4017">
        <v>0</v>
      </c>
      <c r="W4017">
        <v>0</v>
      </c>
      <c r="X4017">
        <v>0</v>
      </c>
      <c r="Y4017">
        <v>0</v>
      </c>
      <c r="Z4017">
        <v>0</v>
      </c>
      <c r="AA4017">
        <v>0</v>
      </c>
      <c r="AB4017">
        <v>0</v>
      </c>
      <c r="AC4017">
        <v>0</v>
      </c>
      <c r="AD4017">
        <v>0</v>
      </c>
      <c r="AE4017">
        <v>0</v>
      </c>
      <c r="AF4017">
        <v>0</v>
      </c>
      <c r="AG4017">
        <v>0</v>
      </c>
      <c r="BD4017">
        <v>8</v>
      </c>
      <c r="BE4017">
        <v>9323103</v>
      </c>
      <c r="BF4017">
        <v>9324103</v>
      </c>
      <c r="BG4017">
        <v>9324202</v>
      </c>
      <c r="BH4017">
        <v>9324303</v>
      </c>
      <c r="BI4017">
        <v>9324403</v>
      </c>
      <c r="BJ4017">
        <v>9312102</v>
      </c>
      <c r="BK4017">
        <v>9311103</v>
      </c>
      <c r="BL4017">
        <v>9315104</v>
      </c>
    </row>
    <row r="4018" spans="1:67" x14ac:dyDescent="0.15">
      <c r="A4018">
        <v>4017</v>
      </c>
      <c r="B4018" t="s">
        <v>4517</v>
      </c>
      <c r="E4018">
        <f>机器人辅助表!B4018</f>
        <v>31</v>
      </c>
      <c r="F4018">
        <v>2</v>
      </c>
      <c r="G4018">
        <v>58101</v>
      </c>
      <c r="H4018">
        <v>0</v>
      </c>
      <c r="I4018">
        <f>机器人辅助表!H4018</f>
        <v>3072.8655431689845</v>
      </c>
      <c r="J4018">
        <v>2</v>
      </c>
      <c r="K4018">
        <v>4</v>
      </c>
      <c r="L4018">
        <v>1</v>
      </c>
      <c r="M4018" s="2">
        <f>机器人辅助表!C4018</f>
        <v>9423.2601113538494</v>
      </c>
      <c r="N4018" s="2">
        <v>2</v>
      </c>
      <c r="O4018" s="2">
        <f>机器人辅助表!D4018</f>
        <v>602.32850689846168</v>
      </c>
      <c r="P4018" s="2">
        <v>3</v>
      </c>
      <c r="Q4018" s="2">
        <f>机器人辅助表!E4018</f>
        <v>267.70155862153854</v>
      </c>
      <c r="R4018" s="2">
        <v>6</v>
      </c>
      <c r="S4018" s="2">
        <f>机器人辅助表!F4018</f>
        <v>3864.0023999999999</v>
      </c>
      <c r="T4018">
        <v>0</v>
      </c>
      <c r="U4018">
        <v>0</v>
      </c>
      <c r="V4018">
        <v>0</v>
      </c>
      <c r="W4018">
        <v>0</v>
      </c>
      <c r="X4018">
        <v>0</v>
      </c>
      <c r="Y4018">
        <v>0</v>
      </c>
      <c r="Z4018">
        <v>0</v>
      </c>
      <c r="AA4018">
        <v>0</v>
      </c>
      <c r="AB4018">
        <v>0</v>
      </c>
      <c r="AC4018">
        <v>0</v>
      </c>
      <c r="AD4018">
        <v>0</v>
      </c>
      <c r="AE4018">
        <v>0</v>
      </c>
      <c r="AF4018">
        <v>0</v>
      </c>
      <c r="AG4018">
        <v>0</v>
      </c>
      <c r="BD4018">
        <v>11</v>
      </c>
      <c r="BE4018">
        <v>9211104</v>
      </c>
      <c r="BF4018">
        <v>9214103</v>
      </c>
      <c r="BG4018">
        <v>9214203</v>
      </c>
      <c r="BH4018">
        <v>9214303</v>
      </c>
      <c r="BI4018">
        <v>9214402</v>
      </c>
      <c r="BJ4018">
        <v>9222104</v>
      </c>
      <c r="BK4018">
        <v>9223103</v>
      </c>
      <c r="BL4018">
        <v>9223203</v>
      </c>
      <c r="BM4018">
        <v>9223302</v>
      </c>
      <c r="BN4018">
        <v>9223403</v>
      </c>
      <c r="BO4018">
        <v>9215104</v>
      </c>
    </row>
    <row r="4019" spans="1:67" x14ac:dyDescent="0.15">
      <c r="A4019">
        <v>4018</v>
      </c>
      <c r="B4019" t="s">
        <v>1774</v>
      </c>
      <c r="E4019">
        <f>机器人辅助表!B4019</f>
        <v>28</v>
      </c>
      <c r="F4019">
        <v>2</v>
      </c>
      <c r="G4019">
        <v>58101</v>
      </c>
      <c r="H4019">
        <v>0</v>
      </c>
      <c r="I4019">
        <f>机器人辅助表!H4019</f>
        <v>2350.3734145525732</v>
      </c>
      <c r="J4019">
        <v>2</v>
      </c>
      <c r="K4019">
        <v>4</v>
      </c>
      <c r="L4019">
        <v>1</v>
      </c>
      <c r="M4019" s="2">
        <f>机器人辅助表!C4019</f>
        <v>6187.9955197003364</v>
      </c>
      <c r="N4019" s="2">
        <v>2</v>
      </c>
      <c r="O4019" s="2">
        <f>机器人辅助表!D4019</f>
        <v>418.73653892709046</v>
      </c>
      <c r="P4019" s="2">
        <v>3</v>
      </c>
      <c r="Q4019" s="2">
        <f>机器人辅助表!E4019</f>
        <v>186.10512841204019</v>
      </c>
      <c r="R4019" s="2">
        <v>6</v>
      </c>
      <c r="S4019" s="2">
        <f>机器人辅助表!F4019</f>
        <v>3253.7736</v>
      </c>
      <c r="T4019">
        <v>0</v>
      </c>
      <c r="U4019">
        <v>0</v>
      </c>
      <c r="V4019">
        <v>0</v>
      </c>
      <c r="W4019">
        <v>0</v>
      </c>
      <c r="X4019">
        <v>0</v>
      </c>
      <c r="Y4019">
        <v>0</v>
      </c>
      <c r="Z4019">
        <v>0</v>
      </c>
      <c r="AA4019">
        <v>0</v>
      </c>
      <c r="AB4019">
        <v>0</v>
      </c>
      <c r="AC4019">
        <v>0</v>
      </c>
      <c r="AD4019">
        <v>0</v>
      </c>
      <c r="AE4019">
        <v>0</v>
      </c>
      <c r="AF4019">
        <v>0</v>
      </c>
      <c r="AG4019">
        <v>0</v>
      </c>
      <c r="BD4019">
        <v>11</v>
      </c>
      <c r="BE4019">
        <v>9211102</v>
      </c>
      <c r="BF4019">
        <v>9214103</v>
      </c>
      <c r="BG4019">
        <v>9214202</v>
      </c>
      <c r="BH4019">
        <v>9214302</v>
      </c>
      <c r="BI4019">
        <v>9214404</v>
      </c>
      <c r="BJ4019">
        <v>9222102</v>
      </c>
      <c r="BK4019">
        <v>9223103</v>
      </c>
      <c r="BL4019">
        <v>9223202</v>
      </c>
      <c r="BM4019">
        <v>9223304</v>
      </c>
      <c r="BN4019">
        <v>9223404</v>
      </c>
      <c r="BO4019">
        <v>9215102</v>
      </c>
    </row>
    <row r="4020" spans="1:67" x14ac:dyDescent="0.15">
      <c r="A4020">
        <v>4019</v>
      </c>
      <c r="B4020" t="s">
        <v>1775</v>
      </c>
      <c r="E4020">
        <f>机器人辅助表!B4020</f>
        <v>32</v>
      </c>
      <c r="F4020">
        <v>1</v>
      </c>
      <c r="G4020">
        <v>58001</v>
      </c>
      <c r="H4020">
        <v>0</v>
      </c>
      <c r="I4020">
        <f>机器人辅助表!H4020</f>
        <v>4454.718692062941</v>
      </c>
      <c r="J4020">
        <v>2</v>
      </c>
      <c r="K4020">
        <v>4</v>
      </c>
      <c r="L4020">
        <v>1</v>
      </c>
      <c r="M4020" s="2">
        <f>机器人辅助表!C4020</f>
        <v>14271.304394195322</v>
      </c>
      <c r="N4020" s="2">
        <v>2</v>
      </c>
      <c r="O4020" s="2">
        <f>机器人辅助表!D4020</f>
        <v>903.27809973551859</v>
      </c>
      <c r="P4020" s="2">
        <v>3</v>
      </c>
      <c r="Q4020" s="2">
        <f>机器人辅助表!E4020</f>
        <v>401.45693321578608</v>
      </c>
      <c r="R4020" s="2">
        <v>6</v>
      </c>
      <c r="S4020" s="2">
        <f>机器人辅助表!F4020</f>
        <v>5401.9951999999994</v>
      </c>
      <c r="T4020">
        <v>0</v>
      </c>
      <c r="U4020">
        <v>0</v>
      </c>
      <c r="V4020">
        <v>0</v>
      </c>
      <c r="W4020">
        <v>0</v>
      </c>
      <c r="X4020">
        <v>0</v>
      </c>
      <c r="Y4020">
        <v>0</v>
      </c>
      <c r="Z4020">
        <v>0</v>
      </c>
      <c r="AA4020">
        <v>0</v>
      </c>
      <c r="AB4020">
        <v>0</v>
      </c>
      <c r="AC4020">
        <v>0</v>
      </c>
      <c r="AD4020">
        <v>0</v>
      </c>
      <c r="AE4020">
        <v>0</v>
      </c>
      <c r="AF4020">
        <v>0</v>
      </c>
      <c r="AG4020">
        <v>0</v>
      </c>
      <c r="BD4020">
        <v>11</v>
      </c>
      <c r="BE4020">
        <v>9113102</v>
      </c>
      <c r="BF4020">
        <v>9121103</v>
      </c>
      <c r="BG4020">
        <v>9121204</v>
      </c>
      <c r="BH4020">
        <v>9121303</v>
      </c>
      <c r="BI4020">
        <v>9121404</v>
      </c>
      <c r="BJ4020">
        <v>9114104</v>
      </c>
      <c r="BK4020">
        <v>9122103</v>
      </c>
      <c r="BL4020">
        <v>9122202</v>
      </c>
      <c r="BM4020">
        <v>9122302</v>
      </c>
      <c r="BN4020">
        <v>9122402</v>
      </c>
      <c r="BO4020">
        <v>9115102</v>
      </c>
    </row>
    <row r="4021" spans="1:67" x14ac:dyDescent="0.15">
      <c r="A4021">
        <v>4020</v>
      </c>
      <c r="B4021" t="s">
        <v>4518</v>
      </c>
      <c r="E4021">
        <f>机器人辅助表!B4021</f>
        <v>44</v>
      </c>
      <c r="F4021">
        <v>2</v>
      </c>
      <c r="G4021">
        <v>58101</v>
      </c>
      <c r="H4021">
        <v>0</v>
      </c>
      <c r="I4021">
        <f>机器人辅助表!H4021</f>
        <v>13439.66852055362</v>
      </c>
      <c r="J4021">
        <v>2</v>
      </c>
      <c r="K4021">
        <v>4</v>
      </c>
      <c r="L4021">
        <v>1</v>
      </c>
      <c r="M4021" s="2">
        <f>机器人辅助表!C4021</f>
        <v>69415.565545156933</v>
      </c>
      <c r="N4021" s="2">
        <v>2</v>
      </c>
      <c r="O4021" s="2">
        <f>机器人辅助表!D4021</f>
        <v>3439.2316606073582</v>
      </c>
      <c r="P4021" s="2">
        <v>3</v>
      </c>
      <c r="Q4021" s="2">
        <f>机器人辅助表!E4021</f>
        <v>1528.5474047143816</v>
      </c>
      <c r="R4021" s="2">
        <v>6</v>
      </c>
      <c r="S4021" s="2">
        <f>机器人辅助表!F4021</f>
        <v>10162.712</v>
      </c>
      <c r="T4021">
        <v>0</v>
      </c>
      <c r="U4021">
        <v>0</v>
      </c>
      <c r="V4021">
        <v>0</v>
      </c>
      <c r="W4021">
        <v>0</v>
      </c>
      <c r="X4021">
        <v>0</v>
      </c>
      <c r="Y4021">
        <v>0</v>
      </c>
      <c r="Z4021">
        <v>0</v>
      </c>
      <c r="AA4021">
        <v>0</v>
      </c>
      <c r="AB4021">
        <v>0</v>
      </c>
      <c r="AC4021">
        <v>0</v>
      </c>
      <c r="AD4021">
        <v>0</v>
      </c>
      <c r="AE4021">
        <v>0</v>
      </c>
      <c r="AF4021">
        <v>0</v>
      </c>
      <c r="AG4021">
        <v>0</v>
      </c>
      <c r="BD4021">
        <v>11</v>
      </c>
      <c r="BE4021">
        <v>9211104</v>
      </c>
      <c r="BF4021">
        <v>9214102</v>
      </c>
      <c r="BG4021">
        <v>9214204</v>
      </c>
      <c r="BH4021">
        <v>9214302</v>
      </c>
      <c r="BI4021">
        <v>9214404</v>
      </c>
      <c r="BJ4021">
        <v>9222104</v>
      </c>
      <c r="BK4021">
        <v>9223103</v>
      </c>
      <c r="BL4021">
        <v>9223203</v>
      </c>
      <c r="BM4021">
        <v>9223304</v>
      </c>
      <c r="BN4021">
        <v>9223404</v>
      </c>
      <c r="BO4021">
        <v>9215104</v>
      </c>
    </row>
    <row r="4022" spans="1:67" x14ac:dyDescent="0.15">
      <c r="A4022">
        <v>4021</v>
      </c>
      <c r="B4022" t="s">
        <v>4519</v>
      </c>
      <c r="E4022">
        <f>机器人辅助表!B4022</f>
        <v>33</v>
      </c>
      <c r="F4022">
        <v>3</v>
      </c>
      <c r="G4022">
        <v>58201</v>
      </c>
      <c r="H4022">
        <v>0</v>
      </c>
      <c r="I4022">
        <f>机器人辅助表!H4022</f>
        <v>5900.9126266610592</v>
      </c>
      <c r="J4022">
        <v>2</v>
      </c>
      <c r="K4022">
        <v>4</v>
      </c>
      <c r="L4022">
        <v>1</v>
      </c>
      <c r="M4022" s="2">
        <f>机器人辅助表!C4022</f>
        <v>19689.067218137974</v>
      </c>
      <c r="N4022" s="2">
        <v>2</v>
      </c>
      <c r="O4022" s="2">
        <f>机器人辅助表!D4022</f>
        <v>1234.3880161098668</v>
      </c>
      <c r="P4022" s="2">
        <v>3</v>
      </c>
      <c r="Q4022" s="2">
        <f>机器人辅助表!E4022</f>
        <v>548.61689604882986</v>
      </c>
      <c r="R4022" s="2">
        <v>6</v>
      </c>
      <c r="S4022" s="2">
        <f>机器人辅助表!F4022</f>
        <v>6902.5281999999988</v>
      </c>
      <c r="T4022">
        <v>0</v>
      </c>
      <c r="U4022">
        <v>0</v>
      </c>
      <c r="V4022">
        <v>0</v>
      </c>
      <c r="W4022">
        <v>0</v>
      </c>
      <c r="X4022">
        <v>0</v>
      </c>
      <c r="Y4022">
        <v>0</v>
      </c>
      <c r="Z4022">
        <v>0</v>
      </c>
      <c r="AA4022">
        <v>0</v>
      </c>
      <c r="AB4022">
        <v>0</v>
      </c>
      <c r="AC4022">
        <v>0</v>
      </c>
      <c r="AD4022">
        <v>0</v>
      </c>
      <c r="AE4022">
        <v>0</v>
      </c>
      <c r="AF4022">
        <v>0</v>
      </c>
      <c r="AG4022">
        <v>0</v>
      </c>
      <c r="BD4022">
        <v>8</v>
      </c>
      <c r="BE4022">
        <v>9323103</v>
      </c>
      <c r="BF4022">
        <v>9324103</v>
      </c>
      <c r="BG4022">
        <v>9324204</v>
      </c>
      <c r="BH4022">
        <v>9324304</v>
      </c>
      <c r="BI4022">
        <v>9324402</v>
      </c>
      <c r="BJ4022">
        <v>9312104</v>
      </c>
      <c r="BK4022">
        <v>9311104</v>
      </c>
      <c r="BL4022">
        <v>9315102</v>
      </c>
    </row>
    <row r="4023" spans="1:67" x14ac:dyDescent="0.15">
      <c r="A4023">
        <v>4022</v>
      </c>
      <c r="B4023" t="s">
        <v>4520</v>
      </c>
      <c r="E4023">
        <f>机器人辅助表!B4023</f>
        <v>45</v>
      </c>
      <c r="F4023">
        <v>2</v>
      </c>
      <c r="G4023">
        <v>58101</v>
      </c>
      <c r="H4023">
        <v>0</v>
      </c>
      <c r="I4023">
        <f>机器人辅助表!H4023</f>
        <v>15931.337749630124</v>
      </c>
      <c r="J4023">
        <v>2</v>
      </c>
      <c r="K4023">
        <v>4</v>
      </c>
      <c r="L4023">
        <v>1</v>
      </c>
      <c r="M4023" s="2">
        <f>机器人辅助表!C4023</f>
        <v>85072.766232873939</v>
      </c>
      <c r="N4023" s="2">
        <v>2</v>
      </c>
      <c r="O4023" s="2">
        <f>机器人辅助表!D4023</f>
        <v>4116.3076952608708</v>
      </c>
      <c r="P4023" s="2">
        <v>3</v>
      </c>
      <c r="Q4023" s="2">
        <f>机器人辅助表!E4023</f>
        <v>1829.4700867826093</v>
      </c>
      <c r="R4023" s="2">
        <v>6</v>
      </c>
      <c r="S4023" s="2">
        <f>机器人辅助表!F4023</f>
        <v>11551.253999999999</v>
      </c>
      <c r="T4023">
        <v>0</v>
      </c>
      <c r="U4023">
        <v>0</v>
      </c>
      <c r="V4023">
        <v>0</v>
      </c>
      <c r="W4023">
        <v>0</v>
      </c>
      <c r="X4023">
        <v>0</v>
      </c>
      <c r="Y4023">
        <v>0</v>
      </c>
      <c r="Z4023">
        <v>0</v>
      </c>
      <c r="AA4023">
        <v>0</v>
      </c>
      <c r="AB4023">
        <v>0</v>
      </c>
      <c r="AC4023">
        <v>0</v>
      </c>
      <c r="AD4023">
        <v>0</v>
      </c>
      <c r="AE4023">
        <v>0</v>
      </c>
      <c r="AF4023">
        <v>0</v>
      </c>
      <c r="AG4023">
        <v>0</v>
      </c>
      <c r="BD4023">
        <v>11</v>
      </c>
      <c r="BE4023">
        <v>9211103</v>
      </c>
      <c r="BF4023">
        <v>9214102</v>
      </c>
      <c r="BG4023">
        <v>9214202</v>
      </c>
      <c r="BH4023">
        <v>9214302</v>
      </c>
      <c r="BI4023">
        <v>9214404</v>
      </c>
      <c r="BJ4023">
        <v>9222103</v>
      </c>
      <c r="BK4023">
        <v>9223102</v>
      </c>
      <c r="BL4023">
        <v>9223203</v>
      </c>
      <c r="BM4023">
        <v>9223303</v>
      </c>
      <c r="BN4023">
        <v>9223402</v>
      </c>
      <c r="BO4023">
        <v>9215104</v>
      </c>
    </row>
    <row r="4024" spans="1:67" x14ac:dyDescent="0.15">
      <c r="A4024">
        <v>4023</v>
      </c>
      <c r="B4024" t="s">
        <v>1776</v>
      </c>
      <c r="E4024">
        <f>机器人辅助表!B4024</f>
        <v>41</v>
      </c>
      <c r="F4024">
        <v>3</v>
      </c>
      <c r="G4024">
        <v>58201</v>
      </c>
      <c r="H4024">
        <v>0</v>
      </c>
      <c r="I4024">
        <f>机器人辅助表!H4024</f>
        <v>10794.751577711451</v>
      </c>
      <c r="J4024">
        <v>2</v>
      </c>
      <c r="K4024">
        <v>4</v>
      </c>
      <c r="L4024">
        <v>1</v>
      </c>
      <c r="M4024" s="2">
        <f>机器人辅助表!C4024</f>
        <v>49894.655447336358</v>
      </c>
      <c r="N4024" s="2">
        <v>2</v>
      </c>
      <c r="O4024" s="2">
        <f>机器人辅助表!D4024</f>
        <v>2662.0450676765231</v>
      </c>
      <c r="P4024" s="2">
        <v>3</v>
      </c>
      <c r="Q4024" s="2">
        <f>机器人辅助表!E4024</f>
        <v>1183.1311411895656</v>
      </c>
      <c r="R4024" s="2">
        <v>6</v>
      </c>
      <c r="S4024" s="2">
        <f>机器人辅助表!F4024</f>
        <v>9278.4232000000011</v>
      </c>
      <c r="T4024">
        <v>0</v>
      </c>
      <c r="U4024">
        <v>0</v>
      </c>
      <c r="V4024">
        <v>0</v>
      </c>
      <c r="W4024">
        <v>0</v>
      </c>
      <c r="X4024">
        <v>0</v>
      </c>
      <c r="Y4024">
        <v>0</v>
      </c>
      <c r="Z4024">
        <v>0</v>
      </c>
      <c r="AA4024">
        <v>0</v>
      </c>
      <c r="AB4024">
        <v>0</v>
      </c>
      <c r="AC4024">
        <v>0</v>
      </c>
      <c r="AD4024">
        <v>0</v>
      </c>
      <c r="AE4024">
        <v>0</v>
      </c>
      <c r="AF4024">
        <v>0</v>
      </c>
      <c r="AG4024">
        <v>0</v>
      </c>
      <c r="BD4024">
        <v>8</v>
      </c>
      <c r="BE4024">
        <v>9323102</v>
      </c>
      <c r="BF4024">
        <v>9324103</v>
      </c>
      <c r="BG4024">
        <v>9324204</v>
      </c>
      <c r="BH4024">
        <v>9324303</v>
      </c>
      <c r="BI4024">
        <v>9324402</v>
      </c>
      <c r="BJ4024">
        <v>9312104</v>
      </c>
      <c r="BK4024">
        <v>9311104</v>
      </c>
      <c r="BL4024">
        <v>9315102</v>
      </c>
    </row>
    <row r="4025" spans="1:67" x14ac:dyDescent="0.15">
      <c r="A4025">
        <v>4024</v>
      </c>
      <c r="B4025" t="s">
        <v>1777</v>
      </c>
      <c r="E4025">
        <f>机器人辅助表!B4025</f>
        <v>35</v>
      </c>
      <c r="F4025">
        <v>3</v>
      </c>
      <c r="G4025">
        <v>58201</v>
      </c>
      <c r="H4025">
        <v>0</v>
      </c>
      <c r="I4025">
        <f>机器人辅助表!H4025</f>
        <v>6116.1286245286965</v>
      </c>
      <c r="J4025">
        <v>2</v>
      </c>
      <c r="K4025">
        <v>4</v>
      </c>
      <c r="L4025">
        <v>1</v>
      </c>
      <c r="M4025" s="2">
        <f>机器人辅助表!C4025</f>
        <v>21960.246657391308</v>
      </c>
      <c r="N4025" s="2">
        <v>2</v>
      </c>
      <c r="O4025" s="2">
        <f>机器人辅助表!D4025</f>
        <v>1352.0795728695655</v>
      </c>
      <c r="P4025" s="2">
        <v>3</v>
      </c>
      <c r="Q4025" s="2">
        <f>机器人辅助表!E4025</f>
        <v>600.92425460869595</v>
      </c>
      <c r="R4025" s="2">
        <v>6</v>
      </c>
      <c r="S4025" s="2">
        <f>机器人辅助表!F4025</f>
        <v>6662.8240000000005</v>
      </c>
      <c r="T4025">
        <v>0</v>
      </c>
      <c r="U4025">
        <v>0</v>
      </c>
      <c r="V4025">
        <v>0</v>
      </c>
      <c r="W4025">
        <v>0</v>
      </c>
      <c r="X4025">
        <v>0</v>
      </c>
      <c r="Y4025">
        <v>0</v>
      </c>
      <c r="Z4025">
        <v>0</v>
      </c>
      <c r="AA4025">
        <v>0</v>
      </c>
      <c r="AB4025">
        <v>0</v>
      </c>
      <c r="AC4025">
        <v>0</v>
      </c>
      <c r="AD4025">
        <v>0</v>
      </c>
      <c r="AE4025">
        <v>0</v>
      </c>
      <c r="AF4025">
        <v>0</v>
      </c>
      <c r="AG4025">
        <v>0</v>
      </c>
      <c r="BD4025">
        <v>8</v>
      </c>
      <c r="BE4025">
        <v>9323102</v>
      </c>
      <c r="BF4025">
        <v>9324103</v>
      </c>
      <c r="BG4025">
        <v>9324203</v>
      </c>
      <c r="BH4025">
        <v>9324303</v>
      </c>
      <c r="BI4025">
        <v>9324403</v>
      </c>
      <c r="BJ4025">
        <v>9312102</v>
      </c>
      <c r="BK4025">
        <v>9311102</v>
      </c>
      <c r="BL4025">
        <v>9315104</v>
      </c>
    </row>
    <row r="4026" spans="1:67" x14ac:dyDescent="0.15">
      <c r="A4026">
        <v>4025</v>
      </c>
      <c r="B4026" t="s">
        <v>4521</v>
      </c>
      <c r="E4026">
        <f>机器人辅助表!B4026</f>
        <v>22</v>
      </c>
      <c r="F4026">
        <v>2</v>
      </c>
      <c r="G4026">
        <v>58101</v>
      </c>
      <c r="H4026">
        <v>0</v>
      </c>
      <c r="I4026">
        <f>机器人辅助表!H4026</f>
        <v>4001.8856501426085</v>
      </c>
      <c r="J4026">
        <v>2</v>
      </c>
      <c r="K4026">
        <v>4</v>
      </c>
      <c r="L4026">
        <v>1</v>
      </c>
      <c r="M4026" s="2">
        <f>机器人辅助表!C4026</f>
        <v>7318.0138852173914</v>
      </c>
      <c r="N4026" s="2">
        <v>2</v>
      </c>
      <c r="O4026" s="2">
        <f>机器人辅助表!D4026</f>
        <v>578.37211826086968</v>
      </c>
      <c r="P4026" s="2">
        <v>3</v>
      </c>
      <c r="Q4026" s="2">
        <f>机器人辅助表!E4026</f>
        <v>257.05427478260879</v>
      </c>
      <c r="R4026" s="2">
        <v>6</v>
      </c>
      <c r="S4026" s="2">
        <f>机器人辅助表!F4026</f>
        <v>6490.4639999999999</v>
      </c>
      <c r="T4026">
        <v>0</v>
      </c>
      <c r="U4026">
        <v>0</v>
      </c>
      <c r="V4026">
        <v>0</v>
      </c>
      <c r="W4026">
        <v>0</v>
      </c>
      <c r="X4026">
        <v>0</v>
      </c>
      <c r="Y4026">
        <v>0</v>
      </c>
      <c r="Z4026">
        <v>0</v>
      </c>
      <c r="AA4026">
        <v>0</v>
      </c>
      <c r="AB4026">
        <v>0</v>
      </c>
      <c r="AC4026">
        <v>0</v>
      </c>
      <c r="AD4026">
        <v>0</v>
      </c>
      <c r="AE4026">
        <v>0</v>
      </c>
      <c r="AF4026">
        <v>0</v>
      </c>
      <c r="AG4026">
        <v>0</v>
      </c>
      <c r="BD4026">
        <v>11</v>
      </c>
      <c r="BE4026">
        <v>9211102</v>
      </c>
      <c r="BF4026">
        <v>9214102</v>
      </c>
      <c r="BG4026">
        <v>9214202</v>
      </c>
      <c r="BH4026">
        <v>9214302</v>
      </c>
      <c r="BI4026">
        <v>9214402</v>
      </c>
      <c r="BJ4026">
        <v>9222103</v>
      </c>
      <c r="BK4026">
        <v>9223103</v>
      </c>
      <c r="BL4026">
        <v>9223204</v>
      </c>
      <c r="BM4026">
        <v>9223302</v>
      </c>
      <c r="BN4026">
        <v>9223402</v>
      </c>
      <c r="BO4026">
        <v>9215104</v>
      </c>
    </row>
    <row r="4027" spans="1:67" x14ac:dyDescent="0.15">
      <c r="A4027">
        <v>4026</v>
      </c>
      <c r="B4027" t="s">
        <v>4522</v>
      </c>
      <c r="E4027">
        <f>机器人辅助表!B4027</f>
        <v>28</v>
      </c>
      <c r="F4027">
        <v>1</v>
      </c>
      <c r="G4027">
        <v>58001</v>
      </c>
      <c r="H4027">
        <v>0</v>
      </c>
      <c r="I4027">
        <f>机器人辅助表!H4027</f>
        <v>4914.417139519016</v>
      </c>
      <c r="J4027">
        <v>2</v>
      </c>
      <c r="K4027">
        <v>4</v>
      </c>
      <c r="L4027">
        <v>1</v>
      </c>
      <c r="M4027" s="2">
        <f>机器人辅助表!C4027</f>
        <v>12938.536086646156</v>
      </c>
      <c r="N4027" s="2">
        <v>2</v>
      </c>
      <c r="O4027" s="2">
        <f>机器人辅助表!D4027</f>
        <v>875.54003593846176</v>
      </c>
      <c r="P4027" s="2">
        <v>3</v>
      </c>
      <c r="Q4027" s="2">
        <f>机器人辅助表!E4027</f>
        <v>389.1289048615385</v>
      </c>
      <c r="R4027" s="2">
        <v>6</v>
      </c>
      <c r="S4027" s="2">
        <f>机器人辅助表!F4027</f>
        <v>6803.3447999999999</v>
      </c>
      <c r="T4027">
        <v>0</v>
      </c>
      <c r="U4027">
        <v>0</v>
      </c>
      <c r="V4027">
        <v>0</v>
      </c>
      <c r="W4027">
        <v>0</v>
      </c>
      <c r="X4027">
        <v>0</v>
      </c>
      <c r="Y4027">
        <v>0</v>
      </c>
      <c r="Z4027">
        <v>0</v>
      </c>
      <c r="AA4027">
        <v>0</v>
      </c>
      <c r="AB4027">
        <v>0</v>
      </c>
      <c r="AC4027">
        <v>0</v>
      </c>
      <c r="AD4027">
        <v>0</v>
      </c>
      <c r="AE4027">
        <v>0</v>
      </c>
      <c r="AF4027">
        <v>0</v>
      </c>
      <c r="AG4027">
        <v>0</v>
      </c>
      <c r="BD4027">
        <v>11</v>
      </c>
      <c r="BE4027">
        <v>9113103</v>
      </c>
      <c r="BF4027">
        <v>9121103</v>
      </c>
      <c r="BG4027">
        <v>9121203</v>
      </c>
      <c r="BH4027">
        <v>9121302</v>
      </c>
      <c r="BI4027">
        <v>9121403</v>
      </c>
      <c r="BJ4027">
        <v>9114104</v>
      </c>
      <c r="BK4027">
        <v>9122103</v>
      </c>
      <c r="BL4027">
        <v>9122202</v>
      </c>
      <c r="BM4027">
        <v>9122304</v>
      </c>
      <c r="BN4027">
        <v>9122403</v>
      </c>
      <c r="BO4027">
        <v>9115104</v>
      </c>
    </row>
    <row r="4028" spans="1:67" x14ac:dyDescent="0.15">
      <c r="A4028">
        <v>4027</v>
      </c>
      <c r="B4028" t="s">
        <v>1778</v>
      </c>
      <c r="E4028">
        <f>机器人辅助表!B4028</f>
        <v>31</v>
      </c>
      <c r="F4028">
        <v>2</v>
      </c>
      <c r="G4028">
        <v>58101</v>
      </c>
      <c r="H4028">
        <v>0</v>
      </c>
      <c r="I4028">
        <f>机器人辅助表!H4028</f>
        <v>4694.6556909526162</v>
      </c>
      <c r="J4028">
        <v>2</v>
      </c>
      <c r="K4028">
        <v>4</v>
      </c>
      <c r="L4028">
        <v>1</v>
      </c>
      <c r="M4028" s="2">
        <f>机器人辅助表!C4028</f>
        <v>14396.64739234616</v>
      </c>
      <c r="N4028" s="2">
        <v>2</v>
      </c>
      <c r="O4028" s="2">
        <f>机器人辅助表!D4028</f>
        <v>920.22410776153879</v>
      </c>
      <c r="P4028" s="2">
        <v>3</v>
      </c>
      <c r="Q4028" s="2">
        <f>机器人辅助表!E4028</f>
        <v>408.9884923384617</v>
      </c>
      <c r="R4028" s="2">
        <v>6</v>
      </c>
      <c r="S4028" s="2">
        <f>机器人辅助表!F4028</f>
        <v>5903.3370000000004</v>
      </c>
      <c r="T4028">
        <v>0</v>
      </c>
      <c r="U4028">
        <v>0</v>
      </c>
      <c r="V4028">
        <v>0</v>
      </c>
      <c r="W4028">
        <v>0</v>
      </c>
      <c r="X4028">
        <v>0</v>
      </c>
      <c r="Y4028">
        <v>0</v>
      </c>
      <c r="Z4028">
        <v>0</v>
      </c>
      <c r="AA4028">
        <v>0</v>
      </c>
      <c r="AB4028">
        <v>0</v>
      </c>
      <c r="AC4028">
        <v>0</v>
      </c>
      <c r="AD4028">
        <v>0</v>
      </c>
      <c r="AE4028">
        <v>0</v>
      </c>
      <c r="AF4028">
        <v>0</v>
      </c>
      <c r="AG4028">
        <v>0</v>
      </c>
      <c r="BD4028">
        <v>11</v>
      </c>
      <c r="BE4028">
        <v>9211102</v>
      </c>
      <c r="BF4028">
        <v>9214104</v>
      </c>
      <c r="BG4028">
        <v>9214202</v>
      </c>
      <c r="BH4028">
        <v>9214303</v>
      </c>
      <c r="BI4028">
        <v>9214403</v>
      </c>
      <c r="BJ4028">
        <v>9222102</v>
      </c>
      <c r="BK4028">
        <v>9223102</v>
      </c>
      <c r="BL4028">
        <v>9223202</v>
      </c>
      <c r="BM4028">
        <v>9223304</v>
      </c>
      <c r="BN4028">
        <v>9223404</v>
      </c>
      <c r="BO4028">
        <v>9215103</v>
      </c>
    </row>
    <row r="4029" spans="1:67" x14ac:dyDescent="0.15">
      <c r="A4029">
        <v>4028</v>
      </c>
      <c r="B4029" t="s">
        <v>1779</v>
      </c>
      <c r="E4029">
        <f>机器人辅助表!B4029</f>
        <v>37</v>
      </c>
      <c r="F4029">
        <v>2</v>
      </c>
      <c r="G4029">
        <v>58101</v>
      </c>
      <c r="H4029">
        <v>0</v>
      </c>
      <c r="I4029">
        <f>机器人辅助表!H4029</f>
        <v>9001.3046798392224</v>
      </c>
      <c r="J4029">
        <v>2</v>
      </c>
      <c r="K4029">
        <v>4</v>
      </c>
      <c r="L4029">
        <v>1</v>
      </c>
      <c r="M4029" s="2">
        <f>机器人辅助表!C4029</f>
        <v>35025.540023994661</v>
      </c>
      <c r="N4029" s="2">
        <v>2</v>
      </c>
      <c r="O4029" s="2">
        <f>机器人辅助表!D4029</f>
        <v>2078.6434312427759</v>
      </c>
      <c r="P4029" s="2">
        <v>3</v>
      </c>
      <c r="Q4029" s="2">
        <f>机器人辅助表!E4029</f>
        <v>923.84152499678942</v>
      </c>
      <c r="R4029" s="2">
        <v>6</v>
      </c>
      <c r="S4029" s="2">
        <f>机器人辅助表!F4029</f>
        <v>9110.5313999999998</v>
      </c>
      <c r="T4029">
        <v>0</v>
      </c>
      <c r="U4029">
        <v>0</v>
      </c>
      <c r="V4029">
        <v>0</v>
      </c>
      <c r="W4029">
        <v>0</v>
      </c>
      <c r="X4029">
        <v>0</v>
      </c>
      <c r="Y4029">
        <v>0</v>
      </c>
      <c r="Z4029">
        <v>0</v>
      </c>
      <c r="AA4029">
        <v>0</v>
      </c>
      <c r="AB4029">
        <v>0</v>
      </c>
      <c r="AC4029">
        <v>0</v>
      </c>
      <c r="AD4029">
        <v>0</v>
      </c>
      <c r="AE4029">
        <v>0</v>
      </c>
      <c r="AF4029">
        <v>0</v>
      </c>
      <c r="AG4029">
        <v>0</v>
      </c>
      <c r="BD4029">
        <v>11</v>
      </c>
      <c r="BE4029">
        <v>9211103</v>
      </c>
      <c r="BF4029">
        <v>9214103</v>
      </c>
      <c r="BG4029">
        <v>9214202</v>
      </c>
      <c r="BH4029">
        <v>9214302</v>
      </c>
      <c r="BI4029">
        <v>9214403</v>
      </c>
      <c r="BJ4029">
        <v>9222103</v>
      </c>
      <c r="BK4029">
        <v>9223104</v>
      </c>
      <c r="BL4029">
        <v>9223202</v>
      </c>
      <c r="BM4029">
        <v>9223303</v>
      </c>
      <c r="BN4029">
        <v>9223404</v>
      </c>
      <c r="BO4029">
        <v>9215102</v>
      </c>
    </row>
    <row r="4030" spans="1:67" x14ac:dyDescent="0.15">
      <c r="A4030">
        <v>4029</v>
      </c>
      <c r="B4030" t="s">
        <v>1780</v>
      </c>
      <c r="E4030">
        <f>机器人辅助表!B4030</f>
        <v>31</v>
      </c>
      <c r="F4030">
        <v>3</v>
      </c>
      <c r="G4030">
        <v>58201</v>
      </c>
      <c r="H4030">
        <v>0</v>
      </c>
      <c r="I4030">
        <f>机器人辅助表!H4030</f>
        <v>5462.8720767448622</v>
      </c>
      <c r="J4030">
        <v>2</v>
      </c>
      <c r="K4030">
        <v>4</v>
      </c>
      <c r="L4030">
        <v>1</v>
      </c>
      <c r="M4030" s="2">
        <f>机器人辅助表!C4030</f>
        <v>16752.462420184624</v>
      </c>
      <c r="N4030" s="2">
        <v>2</v>
      </c>
      <c r="O4030" s="2">
        <f>机器人辅助表!D4030</f>
        <v>1070.8062344861542</v>
      </c>
      <c r="P4030" s="2">
        <v>3</v>
      </c>
      <c r="Q4030" s="2">
        <f>机器人辅助表!E4030</f>
        <v>475.9138819938463</v>
      </c>
      <c r="R4030" s="2">
        <v>6</v>
      </c>
      <c r="S4030" s="2">
        <f>机器人辅助表!F4030</f>
        <v>6869.3375999999998</v>
      </c>
      <c r="T4030">
        <v>0</v>
      </c>
      <c r="U4030">
        <v>0</v>
      </c>
      <c r="V4030">
        <v>0</v>
      </c>
      <c r="W4030">
        <v>0</v>
      </c>
      <c r="X4030">
        <v>0</v>
      </c>
      <c r="Y4030">
        <v>0</v>
      </c>
      <c r="Z4030">
        <v>0</v>
      </c>
      <c r="AA4030">
        <v>0</v>
      </c>
      <c r="AB4030">
        <v>0</v>
      </c>
      <c r="AC4030">
        <v>0</v>
      </c>
      <c r="AD4030">
        <v>0</v>
      </c>
      <c r="AE4030">
        <v>0</v>
      </c>
      <c r="AF4030">
        <v>0</v>
      </c>
      <c r="AG4030">
        <v>0</v>
      </c>
      <c r="BD4030">
        <v>8</v>
      </c>
      <c r="BE4030">
        <v>9323102</v>
      </c>
      <c r="BF4030">
        <v>9324103</v>
      </c>
      <c r="BG4030">
        <v>9324202</v>
      </c>
      <c r="BH4030">
        <v>9324302</v>
      </c>
      <c r="BI4030">
        <v>9324403</v>
      </c>
      <c r="BJ4030">
        <v>9312103</v>
      </c>
      <c r="BK4030">
        <v>9311104</v>
      </c>
      <c r="BL4030">
        <v>9315104</v>
      </c>
    </row>
    <row r="4031" spans="1:67" x14ac:dyDescent="0.15">
      <c r="A4031">
        <v>4030</v>
      </c>
      <c r="B4031" t="s">
        <v>1781</v>
      </c>
      <c r="E4031">
        <f>机器人辅助表!B4031</f>
        <v>35</v>
      </c>
      <c r="F4031">
        <v>2</v>
      </c>
      <c r="G4031">
        <v>58101</v>
      </c>
      <c r="H4031">
        <v>0</v>
      </c>
      <c r="I4031">
        <f>机器人辅助表!H4031</f>
        <v>4587.0964683965221</v>
      </c>
      <c r="J4031">
        <v>2</v>
      </c>
      <c r="K4031">
        <v>4</v>
      </c>
      <c r="L4031">
        <v>1</v>
      </c>
      <c r="M4031" s="2">
        <f>机器人辅助表!C4031</f>
        <v>16470.18499304348</v>
      </c>
      <c r="N4031" s="2">
        <v>2</v>
      </c>
      <c r="O4031" s="2">
        <f>机器人辅助表!D4031</f>
        <v>1014.0596796521739</v>
      </c>
      <c r="P4031" s="2">
        <v>3</v>
      </c>
      <c r="Q4031" s="2">
        <f>机器人辅助表!E4031</f>
        <v>450.6931909565219</v>
      </c>
      <c r="R4031" s="2">
        <v>6</v>
      </c>
      <c r="S4031" s="2">
        <f>机器人辅助表!F4031</f>
        <v>4997.1179999999995</v>
      </c>
      <c r="T4031">
        <v>0</v>
      </c>
      <c r="U4031">
        <v>0</v>
      </c>
      <c r="V4031">
        <v>0</v>
      </c>
      <c r="W4031">
        <v>0</v>
      </c>
      <c r="X4031">
        <v>0</v>
      </c>
      <c r="Y4031">
        <v>0</v>
      </c>
      <c r="Z4031">
        <v>0</v>
      </c>
      <c r="AA4031">
        <v>0</v>
      </c>
      <c r="AB4031">
        <v>0</v>
      </c>
      <c r="AC4031">
        <v>0</v>
      </c>
      <c r="AD4031">
        <v>0</v>
      </c>
      <c r="AE4031">
        <v>0</v>
      </c>
      <c r="AF4031">
        <v>0</v>
      </c>
      <c r="AG4031">
        <v>0</v>
      </c>
      <c r="BD4031">
        <v>11</v>
      </c>
      <c r="BE4031">
        <v>9211102</v>
      </c>
      <c r="BF4031">
        <v>9214102</v>
      </c>
      <c r="BG4031">
        <v>9214202</v>
      </c>
      <c r="BH4031">
        <v>9214303</v>
      </c>
      <c r="BI4031">
        <v>9214404</v>
      </c>
      <c r="BJ4031">
        <v>9222103</v>
      </c>
      <c r="BK4031">
        <v>9223103</v>
      </c>
      <c r="BL4031">
        <v>9223202</v>
      </c>
      <c r="BM4031">
        <v>9223303</v>
      </c>
      <c r="BN4031">
        <v>9223402</v>
      </c>
      <c r="BO4031">
        <v>9215102</v>
      </c>
    </row>
    <row r="4032" spans="1:67" x14ac:dyDescent="0.15">
      <c r="A4032">
        <v>4031</v>
      </c>
      <c r="B4032" t="s">
        <v>4523</v>
      </c>
      <c r="E4032">
        <f>机器人辅助表!B4032</f>
        <v>49</v>
      </c>
      <c r="F4032">
        <v>2</v>
      </c>
      <c r="G4032">
        <v>58101</v>
      </c>
      <c r="H4032">
        <v>0</v>
      </c>
      <c r="I4032">
        <f>机器人辅助表!H4032</f>
        <v>11424.358375067279</v>
      </c>
      <c r="J4032">
        <v>2</v>
      </c>
      <c r="K4032">
        <v>4</v>
      </c>
      <c r="L4032">
        <v>1</v>
      </c>
      <c r="M4032" s="2">
        <f>机器人辅助表!C4032</f>
        <v>68656.472657582737</v>
      </c>
      <c r="N4032" s="2">
        <v>2</v>
      </c>
      <c r="O4032" s="2">
        <f>机器人辅助表!D4032</f>
        <v>3035.3194270980616</v>
      </c>
      <c r="P4032" s="2">
        <v>3</v>
      </c>
      <c r="Q4032" s="2">
        <f>机器人辅助表!E4032</f>
        <v>1349.0308564880277</v>
      </c>
      <c r="R4032" s="2">
        <v>6</v>
      </c>
      <c r="S4032" s="2">
        <f>机器人辅助表!F4032</f>
        <v>7028.4983999999995</v>
      </c>
      <c r="T4032">
        <v>0</v>
      </c>
      <c r="U4032">
        <v>0</v>
      </c>
      <c r="V4032">
        <v>0</v>
      </c>
      <c r="W4032">
        <v>0</v>
      </c>
      <c r="X4032">
        <v>0</v>
      </c>
      <c r="Y4032">
        <v>0</v>
      </c>
      <c r="Z4032">
        <v>0</v>
      </c>
      <c r="AA4032">
        <v>0</v>
      </c>
      <c r="AB4032">
        <v>0</v>
      </c>
      <c r="AC4032">
        <v>0</v>
      </c>
      <c r="AD4032">
        <v>0</v>
      </c>
      <c r="AE4032">
        <v>0</v>
      </c>
      <c r="AF4032">
        <v>0</v>
      </c>
      <c r="AG4032">
        <v>0</v>
      </c>
      <c r="BD4032">
        <v>11</v>
      </c>
      <c r="BE4032">
        <v>9211104</v>
      </c>
      <c r="BF4032">
        <v>9214104</v>
      </c>
      <c r="BG4032">
        <v>9214204</v>
      </c>
      <c r="BH4032">
        <v>9214304</v>
      </c>
      <c r="BI4032">
        <v>9214404</v>
      </c>
      <c r="BJ4032">
        <v>9222104</v>
      </c>
      <c r="BK4032">
        <v>9223103</v>
      </c>
      <c r="BL4032">
        <v>9223203</v>
      </c>
      <c r="BM4032">
        <v>9223304</v>
      </c>
      <c r="BN4032">
        <v>9223404</v>
      </c>
      <c r="BO4032">
        <v>9215102</v>
      </c>
    </row>
    <row r="4033" spans="1:67" x14ac:dyDescent="0.15">
      <c r="A4033">
        <v>4032</v>
      </c>
      <c r="B4033" t="s">
        <v>4524</v>
      </c>
      <c r="E4033">
        <f>机器人辅助表!B4033</f>
        <v>48</v>
      </c>
      <c r="F4033">
        <v>2</v>
      </c>
      <c r="G4033">
        <v>58101</v>
      </c>
      <c r="H4033">
        <v>0</v>
      </c>
      <c r="I4033">
        <f>机器人辅助表!H4033</f>
        <v>11995.004377436966</v>
      </c>
      <c r="J4033">
        <v>2</v>
      </c>
      <c r="K4033">
        <v>4</v>
      </c>
      <c r="L4033">
        <v>1</v>
      </c>
      <c r="M4033" s="2">
        <f>机器人辅助表!C4033</f>
        <v>70131.907640197591</v>
      </c>
      <c r="N4033" s="2">
        <v>2</v>
      </c>
      <c r="O4033" s="2">
        <f>机器人辅助表!D4033</f>
        <v>3169.2596701773928</v>
      </c>
      <c r="P4033" s="2">
        <v>3</v>
      </c>
      <c r="Q4033" s="2">
        <f>机器人辅助表!E4033</f>
        <v>1408.5598534121746</v>
      </c>
      <c r="R4033" s="2">
        <v>6</v>
      </c>
      <c r="S4033" s="2">
        <f>机器人辅助表!F4033</f>
        <v>7684.5328</v>
      </c>
      <c r="T4033">
        <v>0</v>
      </c>
      <c r="U4033">
        <v>0</v>
      </c>
      <c r="V4033">
        <v>0</v>
      </c>
      <c r="W4033">
        <v>0</v>
      </c>
      <c r="X4033">
        <v>0</v>
      </c>
      <c r="Y4033">
        <v>0</v>
      </c>
      <c r="Z4033">
        <v>0</v>
      </c>
      <c r="AA4033">
        <v>0</v>
      </c>
      <c r="AB4033">
        <v>0</v>
      </c>
      <c r="AC4033">
        <v>0</v>
      </c>
      <c r="AD4033">
        <v>0</v>
      </c>
      <c r="AE4033">
        <v>0</v>
      </c>
      <c r="AF4033">
        <v>0</v>
      </c>
      <c r="AG4033">
        <v>0</v>
      </c>
      <c r="BD4033">
        <v>11</v>
      </c>
      <c r="BE4033">
        <v>9211102</v>
      </c>
      <c r="BF4033">
        <v>9214104</v>
      </c>
      <c r="BG4033">
        <v>9214203</v>
      </c>
      <c r="BH4033">
        <v>9214302</v>
      </c>
      <c r="BI4033">
        <v>9214404</v>
      </c>
      <c r="BJ4033">
        <v>9222103</v>
      </c>
      <c r="BK4033">
        <v>9223104</v>
      </c>
      <c r="BL4033">
        <v>9223204</v>
      </c>
      <c r="BM4033">
        <v>9223304</v>
      </c>
      <c r="BN4033">
        <v>9223404</v>
      </c>
      <c r="BO4033">
        <v>9215102</v>
      </c>
    </row>
    <row r="4034" spans="1:67" x14ac:dyDescent="0.15">
      <c r="A4034">
        <v>4033</v>
      </c>
      <c r="B4034" t="s">
        <v>1782</v>
      </c>
      <c r="E4034">
        <f>机器人辅助表!B4034</f>
        <v>19</v>
      </c>
      <c r="F4034">
        <v>1</v>
      </c>
      <c r="G4034">
        <v>58001</v>
      </c>
      <c r="H4034">
        <v>0</v>
      </c>
      <c r="I4034">
        <f>机器人辅助表!H4034</f>
        <v>3334.0981886874788</v>
      </c>
      <c r="J4034">
        <v>2</v>
      </c>
      <c r="K4034">
        <v>4</v>
      </c>
      <c r="L4034">
        <v>1</v>
      </c>
      <c r="M4034" s="2">
        <f>机器人辅助表!C4034</f>
        <v>5065.0862614239131</v>
      </c>
      <c r="N4034" s="2">
        <v>2</v>
      </c>
      <c r="O4034" s="2">
        <f>机器人辅助表!D4034</f>
        <v>437.01163669565233</v>
      </c>
      <c r="P4034" s="2">
        <v>3</v>
      </c>
      <c r="Q4034" s="2">
        <f>机器人辅助表!E4034</f>
        <v>194.22739408695659</v>
      </c>
      <c r="R4034" s="2">
        <v>6</v>
      </c>
      <c r="S4034" s="2">
        <f>机器人辅助表!F4034</f>
        <v>5719.3314</v>
      </c>
      <c r="T4034">
        <v>0</v>
      </c>
      <c r="U4034">
        <v>0</v>
      </c>
      <c r="V4034">
        <v>0</v>
      </c>
      <c r="W4034">
        <v>0</v>
      </c>
      <c r="X4034">
        <v>0</v>
      </c>
      <c r="Y4034">
        <v>0</v>
      </c>
      <c r="Z4034">
        <v>0</v>
      </c>
      <c r="AA4034">
        <v>0</v>
      </c>
      <c r="AB4034">
        <v>0</v>
      </c>
      <c r="AC4034">
        <v>0</v>
      </c>
      <c r="AD4034">
        <v>0</v>
      </c>
      <c r="AE4034">
        <v>0</v>
      </c>
      <c r="AF4034">
        <v>0</v>
      </c>
      <c r="AG4034">
        <v>0</v>
      </c>
      <c r="BD4034">
        <v>11</v>
      </c>
      <c r="BE4034">
        <v>9113102</v>
      </c>
      <c r="BF4034">
        <v>9121102</v>
      </c>
      <c r="BG4034">
        <v>9121203</v>
      </c>
      <c r="BH4034">
        <v>9121302</v>
      </c>
      <c r="BI4034">
        <v>9121404</v>
      </c>
      <c r="BJ4034">
        <v>9114104</v>
      </c>
      <c r="BK4034">
        <v>9122104</v>
      </c>
      <c r="BL4034">
        <v>9122204</v>
      </c>
      <c r="BM4034">
        <v>9122304</v>
      </c>
      <c r="BN4034">
        <v>9122402</v>
      </c>
      <c r="BO4034">
        <v>9115104</v>
      </c>
    </row>
    <row r="4035" spans="1:67" x14ac:dyDescent="0.15">
      <c r="A4035">
        <v>4034</v>
      </c>
      <c r="B4035" t="s">
        <v>181</v>
      </c>
      <c r="E4035">
        <f>机器人辅助表!B4035</f>
        <v>31</v>
      </c>
      <c r="F4035">
        <v>2</v>
      </c>
      <c r="G4035">
        <v>58101</v>
      </c>
      <c r="H4035">
        <v>0</v>
      </c>
      <c r="I4035">
        <f>机器人辅助表!H4035</f>
        <v>4523.9409385543395</v>
      </c>
      <c r="J4035">
        <v>2</v>
      </c>
      <c r="K4035">
        <v>4</v>
      </c>
      <c r="L4035">
        <v>1</v>
      </c>
      <c r="M4035" s="2">
        <f>机器人辅助表!C4035</f>
        <v>13873.13294171539</v>
      </c>
      <c r="N4035" s="2">
        <v>2</v>
      </c>
      <c r="O4035" s="2">
        <f>机器人辅助表!D4035</f>
        <v>886.76141293384649</v>
      </c>
      <c r="P4035" s="2">
        <v>3</v>
      </c>
      <c r="Q4035" s="2">
        <f>机器人辅助表!E4035</f>
        <v>394.11618352615397</v>
      </c>
      <c r="R4035" s="2">
        <v>6</v>
      </c>
      <c r="S4035" s="2">
        <f>机器人辅助表!F4035</f>
        <v>5688.6702000000005</v>
      </c>
      <c r="T4035">
        <v>0</v>
      </c>
      <c r="U4035">
        <v>0</v>
      </c>
      <c r="V4035">
        <v>0</v>
      </c>
      <c r="W4035">
        <v>0</v>
      </c>
      <c r="X4035">
        <v>0</v>
      </c>
      <c r="Y4035">
        <v>0</v>
      </c>
      <c r="Z4035">
        <v>0</v>
      </c>
      <c r="AA4035">
        <v>0</v>
      </c>
      <c r="AB4035">
        <v>0</v>
      </c>
      <c r="AC4035">
        <v>0</v>
      </c>
      <c r="AD4035">
        <v>0</v>
      </c>
      <c r="AE4035">
        <v>0</v>
      </c>
      <c r="AF4035">
        <v>0</v>
      </c>
      <c r="AG4035">
        <v>0</v>
      </c>
      <c r="BD4035">
        <v>11</v>
      </c>
      <c r="BE4035">
        <v>9211102</v>
      </c>
      <c r="BF4035">
        <v>9214104</v>
      </c>
      <c r="BG4035">
        <v>9214203</v>
      </c>
      <c r="BH4035">
        <v>9214303</v>
      </c>
      <c r="BI4035">
        <v>9214404</v>
      </c>
      <c r="BJ4035">
        <v>9222104</v>
      </c>
      <c r="BK4035">
        <v>9223103</v>
      </c>
      <c r="BL4035">
        <v>9223204</v>
      </c>
      <c r="BM4035">
        <v>9223304</v>
      </c>
      <c r="BN4035">
        <v>9223404</v>
      </c>
      <c r="BO4035">
        <v>9215103</v>
      </c>
    </row>
    <row r="4036" spans="1:67" x14ac:dyDescent="0.15">
      <c r="A4036">
        <v>4035</v>
      </c>
      <c r="B4036" t="s">
        <v>1783</v>
      </c>
      <c r="E4036">
        <f>机器人辅助表!B4036</f>
        <v>28</v>
      </c>
      <c r="F4036">
        <v>3</v>
      </c>
      <c r="G4036">
        <v>58201</v>
      </c>
      <c r="H4036">
        <v>0</v>
      </c>
      <c r="I4036">
        <f>机器人辅助表!H4036</f>
        <v>2564.0437249664433</v>
      </c>
      <c r="J4036">
        <v>2</v>
      </c>
      <c r="K4036">
        <v>4</v>
      </c>
      <c r="L4036">
        <v>1</v>
      </c>
      <c r="M4036" s="2">
        <f>机器人辅助表!C4036</f>
        <v>6750.5405669458205</v>
      </c>
      <c r="N4036" s="2">
        <v>2</v>
      </c>
      <c r="O4036" s="2">
        <f>机器人辅助表!D4036</f>
        <v>456.80349701137141</v>
      </c>
      <c r="P4036" s="2">
        <v>3</v>
      </c>
      <c r="Q4036" s="2">
        <f>机器人辅助表!E4036</f>
        <v>203.02377644949837</v>
      </c>
      <c r="R4036" s="2">
        <v>6</v>
      </c>
      <c r="S4036" s="2">
        <f>机器人辅助表!F4036</f>
        <v>3549.5711999999999</v>
      </c>
      <c r="T4036">
        <v>0</v>
      </c>
      <c r="U4036">
        <v>0</v>
      </c>
      <c r="V4036">
        <v>0</v>
      </c>
      <c r="W4036">
        <v>0</v>
      </c>
      <c r="X4036">
        <v>0</v>
      </c>
      <c r="Y4036">
        <v>0</v>
      </c>
      <c r="Z4036">
        <v>0</v>
      </c>
      <c r="AA4036">
        <v>0</v>
      </c>
      <c r="AB4036">
        <v>0</v>
      </c>
      <c r="AC4036">
        <v>0</v>
      </c>
      <c r="AD4036">
        <v>0</v>
      </c>
      <c r="AE4036">
        <v>0</v>
      </c>
      <c r="AF4036">
        <v>0</v>
      </c>
      <c r="AG4036">
        <v>0</v>
      </c>
      <c r="BD4036">
        <v>8</v>
      </c>
      <c r="BE4036">
        <v>9323103</v>
      </c>
      <c r="BF4036">
        <v>9324102</v>
      </c>
      <c r="BG4036">
        <v>9324203</v>
      </c>
      <c r="BH4036">
        <v>9324304</v>
      </c>
      <c r="BI4036">
        <v>9324404</v>
      </c>
      <c r="BJ4036">
        <v>9312104</v>
      </c>
      <c r="BK4036">
        <v>9311104</v>
      </c>
      <c r="BL4036">
        <v>9315104</v>
      </c>
    </row>
    <row r="4037" spans="1:67" x14ac:dyDescent="0.15">
      <c r="A4037">
        <v>4036</v>
      </c>
      <c r="B4037" t="s">
        <v>4525</v>
      </c>
      <c r="E4037">
        <f>机器人辅助表!B4037</f>
        <v>30</v>
      </c>
      <c r="F4037">
        <v>1</v>
      </c>
      <c r="G4037">
        <v>58001</v>
      </c>
      <c r="H4037">
        <v>0</v>
      </c>
      <c r="I4037">
        <f>机器人辅助表!H4037</f>
        <v>5605.5045616816069</v>
      </c>
      <c r="J4037">
        <v>2</v>
      </c>
      <c r="K4037">
        <v>4</v>
      </c>
      <c r="L4037">
        <v>1</v>
      </c>
      <c r="M4037" s="2">
        <f>机器人辅助表!C4037</f>
        <v>16402.431861120407</v>
      </c>
      <c r="N4037" s="2">
        <v>2</v>
      </c>
      <c r="O4037" s="2">
        <f>机器人辅助表!D4037</f>
        <v>1059.1704878929772</v>
      </c>
      <c r="P4037" s="2">
        <v>3</v>
      </c>
      <c r="Q4037" s="2">
        <f>机器人辅助表!E4037</f>
        <v>470.74243906354536</v>
      </c>
      <c r="R4037" s="2">
        <v>6</v>
      </c>
      <c r="S4037" s="2">
        <f>机器人辅助表!F4037</f>
        <v>7309.5399999999991</v>
      </c>
      <c r="T4037">
        <v>0</v>
      </c>
      <c r="U4037">
        <v>0</v>
      </c>
      <c r="V4037">
        <v>0</v>
      </c>
      <c r="W4037">
        <v>0</v>
      </c>
      <c r="X4037">
        <v>0</v>
      </c>
      <c r="Y4037">
        <v>0</v>
      </c>
      <c r="Z4037">
        <v>0</v>
      </c>
      <c r="AA4037">
        <v>0</v>
      </c>
      <c r="AB4037">
        <v>0</v>
      </c>
      <c r="AC4037">
        <v>0</v>
      </c>
      <c r="AD4037">
        <v>0</v>
      </c>
      <c r="AE4037">
        <v>0</v>
      </c>
      <c r="AF4037">
        <v>0</v>
      </c>
      <c r="AG4037">
        <v>0</v>
      </c>
      <c r="BD4037">
        <v>11</v>
      </c>
      <c r="BE4037">
        <v>9113102</v>
      </c>
      <c r="BF4037">
        <v>9121102</v>
      </c>
      <c r="BG4037">
        <v>9121202</v>
      </c>
      <c r="BH4037">
        <v>9121302</v>
      </c>
      <c r="BI4037">
        <v>9121403</v>
      </c>
      <c r="BJ4037">
        <v>9114102</v>
      </c>
      <c r="BK4037">
        <v>9122102</v>
      </c>
      <c r="BL4037">
        <v>9122204</v>
      </c>
      <c r="BM4037">
        <v>9122304</v>
      </c>
      <c r="BN4037">
        <v>9122403</v>
      </c>
      <c r="BO4037">
        <v>9115104</v>
      </c>
    </row>
    <row r="4038" spans="1:67" x14ac:dyDescent="0.15">
      <c r="A4038">
        <v>4037</v>
      </c>
      <c r="B4038" t="s">
        <v>1784</v>
      </c>
      <c r="E4038">
        <f>机器人辅助表!B4038</f>
        <v>22</v>
      </c>
      <c r="F4038">
        <v>2</v>
      </c>
      <c r="G4038">
        <v>58101</v>
      </c>
      <c r="H4038">
        <v>0</v>
      </c>
      <c r="I4038">
        <f>机器人辅助表!H4038</f>
        <v>2201.0371075784351</v>
      </c>
      <c r="J4038">
        <v>2</v>
      </c>
      <c r="K4038">
        <v>4</v>
      </c>
      <c r="L4038">
        <v>1</v>
      </c>
      <c r="M4038" s="2">
        <f>机器人辅助表!C4038</f>
        <v>4024.9076368695651</v>
      </c>
      <c r="N4038" s="2">
        <v>2</v>
      </c>
      <c r="O4038" s="2">
        <f>机器人辅助表!D4038</f>
        <v>318.10466504347835</v>
      </c>
      <c r="P4038" s="2">
        <v>3</v>
      </c>
      <c r="Q4038" s="2">
        <f>机器人辅助表!E4038</f>
        <v>141.37985113043482</v>
      </c>
      <c r="R4038" s="2">
        <v>6</v>
      </c>
      <c r="S4038" s="2">
        <f>机器人辅助表!F4038</f>
        <v>3569.7552000000001</v>
      </c>
      <c r="T4038">
        <v>0</v>
      </c>
      <c r="U4038">
        <v>0</v>
      </c>
      <c r="V4038">
        <v>0</v>
      </c>
      <c r="W4038">
        <v>0</v>
      </c>
      <c r="X4038">
        <v>0</v>
      </c>
      <c r="Y4038">
        <v>0</v>
      </c>
      <c r="Z4038">
        <v>0</v>
      </c>
      <c r="AA4038">
        <v>0</v>
      </c>
      <c r="AB4038">
        <v>0</v>
      </c>
      <c r="AC4038">
        <v>0</v>
      </c>
      <c r="AD4038">
        <v>0</v>
      </c>
      <c r="AE4038">
        <v>0</v>
      </c>
      <c r="AF4038">
        <v>0</v>
      </c>
      <c r="AG4038">
        <v>0</v>
      </c>
      <c r="BD4038">
        <v>11</v>
      </c>
      <c r="BE4038">
        <v>9211104</v>
      </c>
      <c r="BF4038">
        <v>9214103</v>
      </c>
      <c r="BG4038">
        <v>9214203</v>
      </c>
      <c r="BH4038">
        <v>9214304</v>
      </c>
      <c r="BI4038">
        <v>9214402</v>
      </c>
      <c r="BJ4038">
        <v>9222103</v>
      </c>
      <c r="BK4038">
        <v>9223103</v>
      </c>
      <c r="BL4038">
        <v>9223202</v>
      </c>
      <c r="BM4038">
        <v>9223303</v>
      </c>
      <c r="BN4038">
        <v>9223403</v>
      </c>
      <c r="BO4038">
        <v>9215103</v>
      </c>
    </row>
    <row r="4039" spans="1:67" x14ac:dyDescent="0.15">
      <c r="A4039">
        <v>4038</v>
      </c>
      <c r="B4039" t="s">
        <v>4526</v>
      </c>
      <c r="E4039">
        <f>机器人辅助表!B4039</f>
        <v>41</v>
      </c>
      <c r="F4039">
        <v>3</v>
      </c>
      <c r="G4039">
        <v>58201</v>
      </c>
      <c r="H4039">
        <v>0</v>
      </c>
      <c r="I4039">
        <f>机器人辅助表!H4039</f>
        <v>11112.244271173551</v>
      </c>
      <c r="J4039">
        <v>2</v>
      </c>
      <c r="K4039">
        <v>4</v>
      </c>
      <c r="L4039">
        <v>1</v>
      </c>
      <c r="M4039" s="2">
        <f>机器人辅助表!C4039</f>
        <v>51362.145313434477</v>
      </c>
      <c r="N4039" s="2">
        <v>2</v>
      </c>
      <c r="O4039" s="2">
        <f>机器人辅助表!D4039</f>
        <v>2740.3405108434795</v>
      </c>
      <c r="P4039" s="2">
        <v>3</v>
      </c>
      <c r="Q4039" s="2">
        <f>机器人辅助表!E4039</f>
        <v>1217.929115930435</v>
      </c>
      <c r="R4039" s="2">
        <v>6</v>
      </c>
      <c r="S4039" s="2">
        <f>机器人辅助表!F4039</f>
        <v>9551.3179999999993</v>
      </c>
      <c r="T4039">
        <v>0</v>
      </c>
      <c r="U4039">
        <v>0</v>
      </c>
      <c r="V4039">
        <v>0</v>
      </c>
      <c r="W4039">
        <v>0</v>
      </c>
      <c r="X4039">
        <v>0</v>
      </c>
      <c r="Y4039">
        <v>0</v>
      </c>
      <c r="Z4039">
        <v>0</v>
      </c>
      <c r="AA4039">
        <v>0</v>
      </c>
      <c r="AB4039">
        <v>0</v>
      </c>
      <c r="AC4039">
        <v>0</v>
      </c>
      <c r="AD4039">
        <v>0</v>
      </c>
      <c r="AE4039">
        <v>0</v>
      </c>
      <c r="AF4039">
        <v>0</v>
      </c>
      <c r="AG4039">
        <v>0</v>
      </c>
      <c r="BD4039">
        <v>8</v>
      </c>
      <c r="BE4039">
        <v>9323102</v>
      </c>
      <c r="BF4039">
        <v>9324103</v>
      </c>
      <c r="BG4039">
        <v>9324202</v>
      </c>
      <c r="BH4039">
        <v>9324302</v>
      </c>
      <c r="BI4039">
        <v>9324402</v>
      </c>
      <c r="BJ4039">
        <v>9312102</v>
      </c>
      <c r="BK4039">
        <v>9311104</v>
      </c>
      <c r="BL4039">
        <v>9315104</v>
      </c>
    </row>
    <row r="4040" spans="1:67" x14ac:dyDescent="0.15">
      <c r="A4040">
        <v>4039</v>
      </c>
      <c r="B4040" t="s">
        <v>1785</v>
      </c>
      <c r="E4040">
        <f>机器人辅助表!B4040</f>
        <v>44</v>
      </c>
      <c r="F4040">
        <v>2</v>
      </c>
      <c r="G4040">
        <v>58101</v>
      </c>
      <c r="H4040">
        <v>0</v>
      </c>
      <c r="I4040">
        <f>机器人辅助表!H4040</f>
        <v>10559.73955186356</v>
      </c>
      <c r="J4040">
        <v>2</v>
      </c>
      <c r="K4040">
        <v>4</v>
      </c>
      <c r="L4040">
        <v>1</v>
      </c>
      <c r="M4040" s="2">
        <f>机器人辅助表!C4040</f>
        <v>54540.801499766167</v>
      </c>
      <c r="N4040" s="2">
        <v>2</v>
      </c>
      <c r="O4040" s="2">
        <f>机器人辅助表!D4040</f>
        <v>2702.2534476200672</v>
      </c>
      <c r="P4040" s="2">
        <v>3</v>
      </c>
      <c r="Q4040" s="2">
        <f>机器人辅助表!E4040</f>
        <v>1201.0015322755858</v>
      </c>
      <c r="R4040" s="2">
        <v>6</v>
      </c>
      <c r="S4040" s="2">
        <f>机器人辅助表!F4040</f>
        <v>7984.9880000000003</v>
      </c>
      <c r="T4040">
        <v>0</v>
      </c>
      <c r="U4040">
        <v>0</v>
      </c>
      <c r="V4040">
        <v>0</v>
      </c>
      <c r="W4040">
        <v>0</v>
      </c>
      <c r="X4040">
        <v>0</v>
      </c>
      <c r="Y4040">
        <v>0</v>
      </c>
      <c r="Z4040">
        <v>0</v>
      </c>
      <c r="AA4040">
        <v>0</v>
      </c>
      <c r="AB4040">
        <v>0</v>
      </c>
      <c r="AC4040">
        <v>0</v>
      </c>
      <c r="AD4040">
        <v>0</v>
      </c>
      <c r="AE4040">
        <v>0</v>
      </c>
      <c r="AF4040">
        <v>0</v>
      </c>
      <c r="AG4040">
        <v>0</v>
      </c>
      <c r="BD4040">
        <v>11</v>
      </c>
      <c r="BE4040">
        <v>9211104</v>
      </c>
      <c r="BF4040">
        <v>9214103</v>
      </c>
      <c r="BG4040">
        <v>9214204</v>
      </c>
      <c r="BH4040">
        <v>9214304</v>
      </c>
      <c r="BI4040">
        <v>9214402</v>
      </c>
      <c r="BJ4040">
        <v>9222102</v>
      </c>
      <c r="BK4040">
        <v>9223102</v>
      </c>
      <c r="BL4040">
        <v>9223202</v>
      </c>
      <c r="BM4040">
        <v>9223303</v>
      </c>
      <c r="BN4040">
        <v>9223402</v>
      </c>
      <c r="BO4040">
        <v>9215102</v>
      </c>
    </row>
    <row r="4041" spans="1:67" x14ac:dyDescent="0.15">
      <c r="A4041">
        <v>4040</v>
      </c>
      <c r="B4041" t="s">
        <v>1786</v>
      </c>
      <c r="E4041">
        <f>机器人辅助表!B4041</f>
        <v>23</v>
      </c>
      <c r="F4041">
        <v>3</v>
      </c>
      <c r="G4041">
        <v>58201</v>
      </c>
      <c r="H4041">
        <v>0</v>
      </c>
      <c r="I4041">
        <f>机器人辅助表!H4041</f>
        <v>1806.2145119066492</v>
      </c>
      <c r="J4041">
        <v>2</v>
      </c>
      <c r="K4041">
        <v>4</v>
      </c>
      <c r="L4041">
        <v>1</v>
      </c>
      <c r="M4041" s="2">
        <f>机器人辅助表!C4041</f>
        <v>3532.9004241421417</v>
      </c>
      <c r="N4041" s="2">
        <v>2</v>
      </c>
      <c r="O4041" s="2">
        <f>机器人辅助表!D4041</f>
        <v>271.61647681605365</v>
      </c>
      <c r="P4041" s="2">
        <v>3</v>
      </c>
      <c r="Q4041" s="2">
        <f>机器人辅助表!E4041</f>
        <v>120.71843414046829</v>
      </c>
      <c r="R4041" s="2">
        <v>6</v>
      </c>
      <c r="S4041" s="2">
        <f>机器人辅助表!F4041</f>
        <v>2857.4348</v>
      </c>
      <c r="T4041">
        <v>0</v>
      </c>
      <c r="U4041">
        <v>0</v>
      </c>
      <c r="V4041">
        <v>0</v>
      </c>
      <c r="W4041">
        <v>0</v>
      </c>
      <c r="X4041">
        <v>0</v>
      </c>
      <c r="Y4041">
        <v>0</v>
      </c>
      <c r="Z4041">
        <v>0</v>
      </c>
      <c r="AA4041">
        <v>0</v>
      </c>
      <c r="AB4041">
        <v>0</v>
      </c>
      <c r="AC4041">
        <v>0</v>
      </c>
      <c r="AD4041">
        <v>0</v>
      </c>
      <c r="AE4041">
        <v>0</v>
      </c>
      <c r="AF4041">
        <v>0</v>
      </c>
      <c r="AG4041">
        <v>0</v>
      </c>
      <c r="BD4041">
        <v>8</v>
      </c>
      <c r="BE4041">
        <v>9323103</v>
      </c>
      <c r="BF4041">
        <v>9324103</v>
      </c>
      <c r="BG4041">
        <v>9324203</v>
      </c>
      <c r="BH4041">
        <v>9324304</v>
      </c>
      <c r="BI4041">
        <v>9324403</v>
      </c>
      <c r="BJ4041">
        <v>9312103</v>
      </c>
      <c r="BK4041">
        <v>9311102</v>
      </c>
      <c r="BL4041">
        <v>9315104</v>
      </c>
    </row>
    <row r="4042" spans="1:67" x14ac:dyDescent="0.15">
      <c r="A4042">
        <v>4041</v>
      </c>
      <c r="B4042" t="s">
        <v>4527</v>
      </c>
      <c r="E4042">
        <f>机器人辅助表!B4042</f>
        <v>19</v>
      </c>
      <c r="F4042">
        <v>3</v>
      </c>
      <c r="G4042">
        <v>58201</v>
      </c>
      <c r="H4042">
        <v>0</v>
      </c>
      <c r="I4042">
        <f>机器人辅助表!H4042</f>
        <v>2912.060443284</v>
      </c>
      <c r="J4042">
        <v>2</v>
      </c>
      <c r="K4042">
        <v>4</v>
      </c>
      <c r="L4042">
        <v>1</v>
      </c>
      <c r="M4042" s="2">
        <f>机器人辅助表!C4042</f>
        <v>4423.9361017499996</v>
      </c>
      <c r="N4042" s="2">
        <v>2</v>
      </c>
      <c r="O4042" s="2">
        <f>机器人辅助表!D4042</f>
        <v>381.69370800000007</v>
      </c>
      <c r="P4042" s="2">
        <v>3</v>
      </c>
      <c r="Q4042" s="2">
        <f>机器人辅助表!E4042</f>
        <v>169.64164800000003</v>
      </c>
      <c r="R4042" s="2">
        <v>6</v>
      </c>
      <c r="S4042" s="2">
        <f>机器人辅助表!F4042</f>
        <v>4995.3653999999997</v>
      </c>
      <c r="T4042">
        <v>0</v>
      </c>
      <c r="U4042">
        <v>0</v>
      </c>
      <c r="V4042">
        <v>0</v>
      </c>
      <c r="W4042">
        <v>0</v>
      </c>
      <c r="X4042">
        <v>0</v>
      </c>
      <c r="Y4042">
        <v>0</v>
      </c>
      <c r="Z4042">
        <v>0</v>
      </c>
      <c r="AA4042">
        <v>0</v>
      </c>
      <c r="AB4042">
        <v>0</v>
      </c>
      <c r="AC4042">
        <v>0</v>
      </c>
      <c r="AD4042">
        <v>0</v>
      </c>
      <c r="AE4042">
        <v>0</v>
      </c>
      <c r="AF4042">
        <v>0</v>
      </c>
      <c r="AG4042">
        <v>0</v>
      </c>
      <c r="BD4042">
        <v>8</v>
      </c>
      <c r="BE4042">
        <v>9323103</v>
      </c>
      <c r="BF4042">
        <v>9324104</v>
      </c>
      <c r="BG4042">
        <v>9324204</v>
      </c>
      <c r="BH4042">
        <v>9324302</v>
      </c>
      <c r="BI4042">
        <v>9324402</v>
      </c>
      <c r="BJ4042">
        <v>9312103</v>
      </c>
      <c r="BK4042">
        <v>9311103</v>
      </c>
      <c r="BL4042">
        <v>9315104</v>
      </c>
    </row>
    <row r="4043" spans="1:67" x14ac:dyDescent="0.15">
      <c r="A4043">
        <v>4042</v>
      </c>
      <c r="B4043" t="s">
        <v>4528</v>
      </c>
      <c r="E4043">
        <f>机器人辅助表!B4043</f>
        <v>39</v>
      </c>
      <c r="F4043">
        <v>3</v>
      </c>
      <c r="G4043">
        <v>58201</v>
      </c>
      <c r="H4043">
        <v>0</v>
      </c>
      <c r="I4043">
        <f>机器人辅助表!H4043</f>
        <v>4736.5801982523044</v>
      </c>
      <c r="J4043">
        <v>2</v>
      </c>
      <c r="K4043">
        <v>4</v>
      </c>
      <c r="L4043">
        <v>1</v>
      </c>
      <c r="M4043" s="2">
        <f>机器人辅助表!C4043</f>
        <v>20111.1031047346</v>
      </c>
      <c r="N4043" s="2">
        <v>2</v>
      </c>
      <c r="O4043" s="2">
        <f>机器人辅助表!D4043</f>
        <v>1130.3208450144484</v>
      </c>
      <c r="P4043" s="2">
        <v>3</v>
      </c>
      <c r="Q4043" s="2">
        <f>机器人辅助表!E4043</f>
        <v>502.3648200064215</v>
      </c>
      <c r="R4043" s="2">
        <v>6</v>
      </c>
      <c r="S4043" s="2">
        <f>机器人辅助表!F4043</f>
        <v>4441.2363999999998</v>
      </c>
      <c r="T4043">
        <v>0</v>
      </c>
      <c r="U4043">
        <v>0</v>
      </c>
      <c r="V4043">
        <v>0</v>
      </c>
      <c r="W4043">
        <v>0</v>
      </c>
      <c r="X4043">
        <v>0</v>
      </c>
      <c r="Y4043">
        <v>0</v>
      </c>
      <c r="Z4043">
        <v>0</v>
      </c>
      <c r="AA4043">
        <v>0</v>
      </c>
      <c r="AB4043">
        <v>0</v>
      </c>
      <c r="AC4043">
        <v>0</v>
      </c>
      <c r="AD4043">
        <v>0</v>
      </c>
      <c r="AE4043">
        <v>0</v>
      </c>
      <c r="AF4043">
        <v>0</v>
      </c>
      <c r="AG4043">
        <v>0</v>
      </c>
      <c r="BD4043">
        <v>8</v>
      </c>
      <c r="BE4043">
        <v>9323104</v>
      </c>
      <c r="BF4043">
        <v>9324104</v>
      </c>
      <c r="BG4043">
        <v>9324204</v>
      </c>
      <c r="BH4043">
        <v>9324303</v>
      </c>
      <c r="BI4043">
        <v>9324403</v>
      </c>
      <c r="BJ4043">
        <v>9312103</v>
      </c>
      <c r="BK4043">
        <v>9311102</v>
      </c>
      <c r="BL4043">
        <v>9315104</v>
      </c>
    </row>
    <row r="4044" spans="1:67" x14ac:dyDescent="0.15">
      <c r="A4044">
        <v>4043</v>
      </c>
      <c r="B4044" t="s">
        <v>1787</v>
      </c>
      <c r="E4044">
        <f>机器人辅助表!B4044</f>
        <v>27</v>
      </c>
      <c r="F4044">
        <v>1</v>
      </c>
      <c r="G4044">
        <v>58001</v>
      </c>
      <c r="H4044">
        <v>0</v>
      </c>
      <c r="I4044">
        <f>机器人辅助表!H4044</f>
        <v>2420.2461812683669</v>
      </c>
      <c r="J4044">
        <v>2</v>
      </c>
      <c r="K4044">
        <v>4</v>
      </c>
      <c r="L4044">
        <v>1</v>
      </c>
      <c r="M4044" s="2">
        <f>机器人辅助表!C4044</f>
        <v>6034.1541283083634</v>
      </c>
      <c r="N4044" s="2">
        <v>2</v>
      </c>
      <c r="O4044" s="2">
        <f>机器人辅助表!D4044</f>
        <v>418.35252502474924</v>
      </c>
      <c r="P4044" s="2">
        <v>3</v>
      </c>
      <c r="Q4044" s="2">
        <f>机器人辅助表!E4044</f>
        <v>185.93445556655524</v>
      </c>
      <c r="R4044" s="2">
        <v>6</v>
      </c>
      <c r="S4044" s="2">
        <f>机器人辅助表!F4044</f>
        <v>3444.7607999999996</v>
      </c>
      <c r="T4044">
        <v>0</v>
      </c>
      <c r="U4044">
        <v>0</v>
      </c>
      <c r="V4044">
        <v>0</v>
      </c>
      <c r="W4044">
        <v>0</v>
      </c>
      <c r="X4044">
        <v>0</v>
      </c>
      <c r="Y4044">
        <v>0</v>
      </c>
      <c r="Z4044">
        <v>0</v>
      </c>
      <c r="AA4044">
        <v>0</v>
      </c>
      <c r="AB4044">
        <v>0</v>
      </c>
      <c r="AC4044">
        <v>0</v>
      </c>
      <c r="AD4044">
        <v>0</v>
      </c>
      <c r="AE4044">
        <v>0</v>
      </c>
      <c r="AF4044">
        <v>0</v>
      </c>
      <c r="AG4044">
        <v>0</v>
      </c>
      <c r="BD4044">
        <v>11</v>
      </c>
      <c r="BE4044">
        <v>9113103</v>
      </c>
      <c r="BF4044">
        <v>9121103</v>
      </c>
      <c r="BG4044">
        <v>9121202</v>
      </c>
      <c r="BH4044">
        <v>9121302</v>
      </c>
      <c r="BI4044">
        <v>9121403</v>
      </c>
      <c r="BJ4044">
        <v>9114103</v>
      </c>
      <c r="BK4044">
        <v>9122103</v>
      </c>
      <c r="BL4044">
        <v>9122204</v>
      </c>
      <c r="BM4044">
        <v>9122303</v>
      </c>
      <c r="BN4044">
        <v>9122404</v>
      </c>
      <c r="BO4044">
        <v>9115103</v>
      </c>
    </row>
    <row r="4045" spans="1:67" x14ac:dyDescent="0.15">
      <c r="A4045">
        <v>4044</v>
      </c>
      <c r="B4045" t="s">
        <v>1788</v>
      </c>
      <c r="E4045">
        <f>机器人辅助表!B4045</f>
        <v>34</v>
      </c>
      <c r="F4045">
        <v>1</v>
      </c>
      <c r="G4045">
        <v>58001</v>
      </c>
      <c r="H4045">
        <v>0</v>
      </c>
      <c r="I4045">
        <f>机器人辅助表!H4045</f>
        <v>3702.0697984328995</v>
      </c>
      <c r="J4045">
        <v>2</v>
      </c>
      <c r="K4045">
        <v>4</v>
      </c>
      <c r="L4045">
        <v>1</v>
      </c>
      <c r="M4045" s="2">
        <f>机器人辅助表!C4045</f>
        <v>12829.766482366556</v>
      </c>
      <c r="N4045" s="2">
        <v>2</v>
      </c>
      <c r="O4045" s="2">
        <f>机器人辅助表!D4045</f>
        <v>796.98467219959889</v>
      </c>
      <c r="P4045" s="2">
        <v>3</v>
      </c>
      <c r="Q4045" s="2">
        <f>机器人辅助表!E4045</f>
        <v>354.21540986648836</v>
      </c>
      <c r="R4045" s="2">
        <v>6</v>
      </c>
      <c r="S4045" s="2">
        <f>机器人辅助表!F4045</f>
        <v>4178.4336000000003</v>
      </c>
      <c r="T4045">
        <v>0</v>
      </c>
      <c r="U4045">
        <v>0</v>
      </c>
      <c r="V4045">
        <v>0</v>
      </c>
      <c r="W4045">
        <v>0</v>
      </c>
      <c r="X4045">
        <v>0</v>
      </c>
      <c r="Y4045">
        <v>0</v>
      </c>
      <c r="Z4045">
        <v>0</v>
      </c>
      <c r="AA4045">
        <v>0</v>
      </c>
      <c r="AB4045">
        <v>0</v>
      </c>
      <c r="AC4045">
        <v>0</v>
      </c>
      <c r="AD4045">
        <v>0</v>
      </c>
      <c r="AE4045">
        <v>0</v>
      </c>
      <c r="AF4045">
        <v>0</v>
      </c>
      <c r="AG4045">
        <v>0</v>
      </c>
      <c r="BD4045">
        <v>11</v>
      </c>
      <c r="BE4045">
        <v>9113102</v>
      </c>
      <c r="BF4045">
        <v>9121103</v>
      </c>
      <c r="BG4045">
        <v>9121202</v>
      </c>
      <c r="BH4045">
        <v>9121302</v>
      </c>
      <c r="BI4045">
        <v>9121402</v>
      </c>
      <c r="BJ4045">
        <v>9114103</v>
      </c>
      <c r="BK4045">
        <v>9122102</v>
      </c>
      <c r="BL4045">
        <v>9122203</v>
      </c>
      <c r="BM4045">
        <v>9122303</v>
      </c>
      <c r="BN4045">
        <v>9122402</v>
      </c>
      <c r="BO4045">
        <v>9115104</v>
      </c>
    </row>
    <row r="4046" spans="1:67" x14ac:dyDescent="0.15">
      <c r="A4046">
        <v>4045</v>
      </c>
      <c r="B4046" t="s">
        <v>1789</v>
      </c>
      <c r="E4046">
        <f>机器人辅助表!B4046</f>
        <v>20</v>
      </c>
      <c r="F4046">
        <v>3</v>
      </c>
      <c r="G4046">
        <v>58201</v>
      </c>
      <c r="H4046">
        <v>0</v>
      </c>
      <c r="I4046">
        <f>机器人辅助表!H4046</f>
        <v>2952.6445940869567</v>
      </c>
      <c r="J4046">
        <v>2</v>
      </c>
      <c r="K4046">
        <v>4</v>
      </c>
      <c r="L4046">
        <v>1</v>
      </c>
      <c r="M4046" s="2">
        <f>机器人辅助表!C4046</f>
        <v>4788.5697391304357</v>
      </c>
      <c r="N4046" s="2">
        <v>2</v>
      </c>
      <c r="O4046" s="2">
        <f>机器人辅助表!D4046</f>
        <v>400.90351304347837</v>
      </c>
      <c r="P4046" s="2">
        <v>3</v>
      </c>
      <c r="Q4046" s="2">
        <f>机器人辅助表!E4046</f>
        <v>178.17933913043484</v>
      </c>
      <c r="R4046" s="2">
        <v>6</v>
      </c>
      <c r="S4046" s="2">
        <f>机器人辅助表!F4046</f>
        <v>4970.3279999999995</v>
      </c>
      <c r="T4046">
        <v>0</v>
      </c>
      <c r="U4046">
        <v>0</v>
      </c>
      <c r="V4046">
        <v>0</v>
      </c>
      <c r="W4046">
        <v>0</v>
      </c>
      <c r="X4046">
        <v>0</v>
      </c>
      <c r="Y4046">
        <v>0</v>
      </c>
      <c r="Z4046">
        <v>0</v>
      </c>
      <c r="AA4046">
        <v>0</v>
      </c>
      <c r="AB4046">
        <v>0</v>
      </c>
      <c r="AC4046">
        <v>0</v>
      </c>
      <c r="AD4046">
        <v>0</v>
      </c>
      <c r="AE4046">
        <v>0</v>
      </c>
      <c r="AF4046">
        <v>0</v>
      </c>
      <c r="AG4046">
        <v>0</v>
      </c>
      <c r="BD4046">
        <v>8</v>
      </c>
      <c r="BE4046">
        <v>9323104</v>
      </c>
      <c r="BF4046">
        <v>9324103</v>
      </c>
      <c r="BG4046">
        <v>9324202</v>
      </c>
      <c r="BH4046">
        <v>9324303</v>
      </c>
      <c r="BI4046">
        <v>9324404</v>
      </c>
      <c r="BJ4046">
        <v>9312102</v>
      </c>
      <c r="BK4046">
        <v>9311104</v>
      </c>
      <c r="BL4046">
        <v>9315104</v>
      </c>
    </row>
    <row r="4047" spans="1:67" x14ac:dyDescent="0.15">
      <c r="A4047">
        <v>4046</v>
      </c>
      <c r="B4047" t="s">
        <v>1790</v>
      </c>
      <c r="E4047">
        <f>机器人辅助表!B4047</f>
        <v>42</v>
      </c>
      <c r="F4047">
        <v>1</v>
      </c>
      <c r="G4047">
        <v>58001</v>
      </c>
      <c r="H4047">
        <v>0</v>
      </c>
      <c r="I4047">
        <f>机器人辅助表!H4047</f>
        <v>6093.5063510466034</v>
      </c>
      <c r="J4047">
        <v>2</v>
      </c>
      <c r="K4047">
        <v>4</v>
      </c>
      <c r="L4047">
        <v>1</v>
      </c>
      <c r="M4047" s="2">
        <f>机器人辅助表!C4047</f>
        <v>29285.457620137542</v>
      </c>
      <c r="N4047" s="2">
        <v>2</v>
      </c>
      <c r="O4047" s="2">
        <f>机器人辅助表!D4047</f>
        <v>1523.597498584616</v>
      </c>
      <c r="P4047" s="2">
        <v>3</v>
      </c>
      <c r="Q4047" s="2">
        <f>机器人辅助表!E4047</f>
        <v>677.15444381538498</v>
      </c>
      <c r="R4047" s="2">
        <v>6</v>
      </c>
      <c r="S4047" s="2">
        <f>机器人辅助表!F4047</f>
        <v>5016.9168</v>
      </c>
      <c r="T4047">
        <v>0</v>
      </c>
      <c r="U4047">
        <v>0</v>
      </c>
      <c r="V4047">
        <v>0</v>
      </c>
      <c r="W4047">
        <v>0</v>
      </c>
      <c r="X4047">
        <v>0</v>
      </c>
      <c r="Y4047">
        <v>0</v>
      </c>
      <c r="Z4047">
        <v>0</v>
      </c>
      <c r="AA4047">
        <v>0</v>
      </c>
      <c r="AB4047">
        <v>0</v>
      </c>
      <c r="AC4047">
        <v>0</v>
      </c>
      <c r="AD4047">
        <v>0</v>
      </c>
      <c r="AE4047">
        <v>0</v>
      </c>
      <c r="AF4047">
        <v>0</v>
      </c>
      <c r="AG4047">
        <v>0</v>
      </c>
      <c r="BD4047">
        <v>11</v>
      </c>
      <c r="BE4047">
        <v>9113102</v>
      </c>
      <c r="BF4047">
        <v>9121104</v>
      </c>
      <c r="BG4047">
        <v>9121203</v>
      </c>
      <c r="BH4047">
        <v>9121304</v>
      </c>
      <c r="BI4047">
        <v>9121402</v>
      </c>
      <c r="BJ4047">
        <v>9114104</v>
      </c>
      <c r="BK4047">
        <v>9122103</v>
      </c>
      <c r="BL4047">
        <v>9122202</v>
      </c>
      <c r="BM4047">
        <v>9122303</v>
      </c>
      <c r="BN4047">
        <v>9122403</v>
      </c>
      <c r="BO4047">
        <v>9115102</v>
      </c>
    </row>
    <row r="4048" spans="1:67" x14ac:dyDescent="0.15">
      <c r="A4048">
        <v>4047</v>
      </c>
      <c r="B4048" t="s">
        <v>4529</v>
      </c>
      <c r="E4048">
        <f>机器人辅助表!B4048</f>
        <v>21</v>
      </c>
      <c r="F4048">
        <v>1</v>
      </c>
      <c r="G4048">
        <v>58001</v>
      </c>
      <c r="H4048">
        <v>0</v>
      </c>
      <c r="I4048">
        <f>机器人辅助表!H4048</f>
        <v>2461.8484461140874</v>
      </c>
      <c r="J4048">
        <v>2</v>
      </c>
      <c r="K4048">
        <v>4</v>
      </c>
      <c r="L4048">
        <v>1</v>
      </c>
      <c r="M4048" s="2">
        <f>机器人辅助表!C4048</f>
        <v>4246.6233810000022</v>
      </c>
      <c r="N4048" s="2">
        <v>2</v>
      </c>
      <c r="O4048" s="2">
        <f>机器人辅助表!D4048</f>
        <v>345.29292313043499</v>
      </c>
      <c r="P4048" s="2">
        <v>3</v>
      </c>
      <c r="Q4048" s="2">
        <f>机器人辅助表!E4048</f>
        <v>153.46352139130443</v>
      </c>
      <c r="R4048" s="2">
        <v>6</v>
      </c>
      <c r="S4048" s="2">
        <f>机器人辅助表!F4048</f>
        <v>4067.4088000000002</v>
      </c>
      <c r="T4048">
        <v>0</v>
      </c>
      <c r="U4048">
        <v>0</v>
      </c>
      <c r="V4048">
        <v>0</v>
      </c>
      <c r="W4048">
        <v>0</v>
      </c>
      <c r="X4048">
        <v>0</v>
      </c>
      <c r="Y4048">
        <v>0</v>
      </c>
      <c r="Z4048">
        <v>0</v>
      </c>
      <c r="AA4048">
        <v>0</v>
      </c>
      <c r="AB4048">
        <v>0</v>
      </c>
      <c r="AC4048">
        <v>0</v>
      </c>
      <c r="AD4048">
        <v>0</v>
      </c>
      <c r="AE4048">
        <v>0</v>
      </c>
      <c r="AF4048">
        <v>0</v>
      </c>
      <c r="AG4048">
        <v>0</v>
      </c>
      <c r="BD4048">
        <v>11</v>
      </c>
      <c r="BE4048">
        <v>9113102</v>
      </c>
      <c r="BF4048">
        <v>9121103</v>
      </c>
      <c r="BG4048">
        <v>9121202</v>
      </c>
      <c r="BH4048">
        <v>9121303</v>
      </c>
      <c r="BI4048">
        <v>9121402</v>
      </c>
      <c r="BJ4048">
        <v>9114102</v>
      </c>
      <c r="BK4048">
        <v>9122102</v>
      </c>
      <c r="BL4048">
        <v>9122202</v>
      </c>
      <c r="BM4048">
        <v>9122303</v>
      </c>
      <c r="BN4048">
        <v>9122402</v>
      </c>
      <c r="BO4048">
        <v>9115102</v>
      </c>
    </row>
    <row r="4049" spans="1:67" x14ac:dyDescent="0.15">
      <c r="A4049">
        <v>4048</v>
      </c>
      <c r="B4049" t="s">
        <v>4530</v>
      </c>
      <c r="E4049">
        <f>机器人辅助表!B4049</f>
        <v>43</v>
      </c>
      <c r="F4049">
        <v>3</v>
      </c>
      <c r="G4049">
        <v>58201</v>
      </c>
      <c r="H4049">
        <v>0</v>
      </c>
      <c r="I4049">
        <f>机器人辅助表!H4049</f>
        <v>7033.2819649547992</v>
      </c>
      <c r="J4049">
        <v>2</v>
      </c>
      <c r="K4049">
        <v>4</v>
      </c>
      <c r="L4049">
        <v>1</v>
      </c>
      <c r="M4049" s="2">
        <f>机器人辅助表!C4049</f>
        <v>35074.837559029307</v>
      </c>
      <c r="N4049" s="2">
        <v>2</v>
      </c>
      <c r="O4049" s="2">
        <f>机器人辅助表!D4049</f>
        <v>1780.3190421469569</v>
      </c>
      <c r="P4049" s="2">
        <v>3</v>
      </c>
      <c r="Q4049" s="2">
        <f>机器人辅助表!E4049</f>
        <v>791.25290762086991</v>
      </c>
      <c r="R4049" s="2">
        <v>6</v>
      </c>
      <c r="S4049" s="2">
        <f>机器人辅助表!F4049</f>
        <v>5548.5378000000001</v>
      </c>
      <c r="T4049">
        <v>0</v>
      </c>
      <c r="U4049">
        <v>0</v>
      </c>
      <c r="V4049">
        <v>0</v>
      </c>
      <c r="W4049">
        <v>0</v>
      </c>
      <c r="X4049">
        <v>0</v>
      </c>
      <c r="Y4049">
        <v>0</v>
      </c>
      <c r="Z4049">
        <v>0</v>
      </c>
      <c r="AA4049">
        <v>0</v>
      </c>
      <c r="AB4049">
        <v>0</v>
      </c>
      <c r="AC4049">
        <v>0</v>
      </c>
      <c r="AD4049">
        <v>0</v>
      </c>
      <c r="AE4049">
        <v>0</v>
      </c>
      <c r="AF4049">
        <v>0</v>
      </c>
      <c r="AG4049">
        <v>0</v>
      </c>
      <c r="BD4049">
        <v>8</v>
      </c>
      <c r="BE4049">
        <v>9323103</v>
      </c>
      <c r="BF4049">
        <v>9324103</v>
      </c>
      <c r="BG4049">
        <v>9324203</v>
      </c>
      <c r="BH4049">
        <v>9324302</v>
      </c>
      <c r="BI4049">
        <v>9324402</v>
      </c>
      <c r="BJ4049">
        <v>9312103</v>
      </c>
      <c r="BK4049">
        <v>9311102</v>
      </c>
      <c r="BL4049">
        <v>9315104</v>
      </c>
    </row>
    <row r="4050" spans="1:67" x14ac:dyDescent="0.15">
      <c r="A4050">
        <v>4049</v>
      </c>
      <c r="B4050" t="s">
        <v>4531</v>
      </c>
      <c r="E4050">
        <f>机器人辅助表!B4050</f>
        <v>23</v>
      </c>
      <c r="F4050">
        <v>2</v>
      </c>
      <c r="G4050">
        <v>58101</v>
      </c>
      <c r="H4050">
        <v>0</v>
      </c>
      <c r="I4050">
        <f>机器人辅助表!H4050</f>
        <v>4143.6685861387832</v>
      </c>
      <c r="J4050">
        <v>2</v>
      </c>
      <c r="K4050">
        <v>4</v>
      </c>
      <c r="L4050">
        <v>1</v>
      </c>
      <c r="M4050" s="2">
        <f>机器人辅助表!C4050</f>
        <v>8104.8892083260898</v>
      </c>
      <c r="N4050" s="2">
        <v>2</v>
      </c>
      <c r="O4050" s="2">
        <f>机器人辅助表!D4050</f>
        <v>623.12015269565245</v>
      </c>
      <c r="P4050" s="2">
        <v>3</v>
      </c>
      <c r="Q4050" s="2">
        <f>机器人辅助表!E4050</f>
        <v>276.94229008695663</v>
      </c>
      <c r="R4050" s="2">
        <v>6</v>
      </c>
      <c r="S4050" s="2">
        <f>机器人辅助表!F4050</f>
        <v>6555.2915999999996</v>
      </c>
      <c r="T4050">
        <v>0</v>
      </c>
      <c r="U4050">
        <v>0</v>
      </c>
      <c r="V4050">
        <v>0</v>
      </c>
      <c r="W4050">
        <v>0</v>
      </c>
      <c r="X4050">
        <v>0</v>
      </c>
      <c r="Y4050">
        <v>0</v>
      </c>
      <c r="Z4050">
        <v>0</v>
      </c>
      <c r="AA4050">
        <v>0</v>
      </c>
      <c r="AB4050">
        <v>0</v>
      </c>
      <c r="AC4050">
        <v>0</v>
      </c>
      <c r="AD4050">
        <v>0</v>
      </c>
      <c r="AE4050">
        <v>0</v>
      </c>
      <c r="AF4050">
        <v>0</v>
      </c>
      <c r="AG4050">
        <v>0</v>
      </c>
      <c r="BD4050">
        <v>11</v>
      </c>
      <c r="BE4050">
        <v>9211104</v>
      </c>
      <c r="BF4050">
        <v>9214104</v>
      </c>
      <c r="BG4050">
        <v>9214202</v>
      </c>
      <c r="BH4050">
        <v>9214303</v>
      </c>
      <c r="BI4050">
        <v>9214403</v>
      </c>
      <c r="BJ4050">
        <v>9222102</v>
      </c>
      <c r="BK4050">
        <v>9223104</v>
      </c>
      <c r="BL4050">
        <v>9223202</v>
      </c>
      <c r="BM4050">
        <v>9223303</v>
      </c>
      <c r="BN4050">
        <v>9223402</v>
      </c>
      <c r="BO4050">
        <v>9215103</v>
      </c>
    </row>
    <row r="4051" spans="1:67" x14ac:dyDescent="0.15">
      <c r="A4051">
        <v>4050</v>
      </c>
      <c r="B4051" t="s">
        <v>4532</v>
      </c>
      <c r="E4051">
        <f>机器人辅助表!B4051</f>
        <v>36</v>
      </c>
      <c r="F4051">
        <v>3</v>
      </c>
      <c r="G4051">
        <v>58201</v>
      </c>
      <c r="H4051">
        <v>0</v>
      </c>
      <c r="I4051">
        <f>机器人辅助表!H4051</f>
        <v>6373.7938635554256</v>
      </c>
      <c r="J4051">
        <v>2</v>
      </c>
      <c r="K4051">
        <v>4</v>
      </c>
      <c r="L4051">
        <v>1</v>
      </c>
      <c r="M4051" s="2">
        <f>机器人辅助表!C4051</f>
        <v>23657.14439566556</v>
      </c>
      <c r="N4051" s="2">
        <v>2</v>
      </c>
      <c r="O4051" s="2">
        <f>机器人辅助表!D4051</f>
        <v>1444.0559749404686</v>
      </c>
      <c r="P4051" s="2">
        <v>3</v>
      </c>
      <c r="Q4051" s="2">
        <f>机器人辅助表!E4051</f>
        <v>641.80265552909725</v>
      </c>
      <c r="R4051" s="2">
        <v>6</v>
      </c>
      <c r="S4051" s="2">
        <f>机器人辅助表!F4051</f>
        <v>6703.9719999999998</v>
      </c>
      <c r="T4051">
        <v>0</v>
      </c>
      <c r="U4051">
        <v>0</v>
      </c>
      <c r="V4051">
        <v>0</v>
      </c>
      <c r="W4051">
        <v>0</v>
      </c>
      <c r="X4051">
        <v>0</v>
      </c>
      <c r="Y4051">
        <v>0</v>
      </c>
      <c r="Z4051">
        <v>0</v>
      </c>
      <c r="AA4051">
        <v>0</v>
      </c>
      <c r="AB4051">
        <v>0</v>
      </c>
      <c r="AC4051">
        <v>0</v>
      </c>
      <c r="AD4051">
        <v>0</v>
      </c>
      <c r="AE4051">
        <v>0</v>
      </c>
      <c r="AF4051">
        <v>0</v>
      </c>
      <c r="AG4051">
        <v>0</v>
      </c>
      <c r="BD4051">
        <v>8</v>
      </c>
      <c r="BE4051">
        <v>9323104</v>
      </c>
      <c r="BF4051">
        <v>9324102</v>
      </c>
      <c r="BG4051">
        <v>9324204</v>
      </c>
      <c r="BH4051">
        <v>9324304</v>
      </c>
      <c r="BI4051">
        <v>9324404</v>
      </c>
      <c r="BJ4051">
        <v>9312104</v>
      </c>
      <c r="BK4051">
        <v>9311103</v>
      </c>
      <c r="BL4051">
        <v>9315104</v>
      </c>
    </row>
    <row r="4052" spans="1:67" x14ac:dyDescent="0.15">
      <c r="A4052">
        <v>4051</v>
      </c>
      <c r="B4052" t="s">
        <v>1791</v>
      </c>
      <c r="E4052">
        <f>机器人辅助表!B4052</f>
        <v>31</v>
      </c>
      <c r="F4052">
        <v>2</v>
      </c>
      <c r="G4052">
        <v>58101</v>
      </c>
      <c r="H4052">
        <v>0</v>
      </c>
      <c r="I4052">
        <f>机器人辅助表!H4052</f>
        <v>4950.7278195500312</v>
      </c>
      <c r="J4052">
        <v>2</v>
      </c>
      <c r="K4052">
        <v>4</v>
      </c>
      <c r="L4052">
        <v>1</v>
      </c>
      <c r="M4052" s="2">
        <f>机器人辅助表!C4052</f>
        <v>15181.919068292313</v>
      </c>
      <c r="N4052" s="2">
        <v>2</v>
      </c>
      <c r="O4052" s="2">
        <f>机器人辅助表!D4052</f>
        <v>970.41815000307713</v>
      </c>
      <c r="P4052" s="2">
        <v>3</v>
      </c>
      <c r="Q4052" s="2">
        <f>机器人辅助表!E4052</f>
        <v>431.29695555692319</v>
      </c>
      <c r="R4052" s="2">
        <v>6</v>
      </c>
      <c r="S4052" s="2">
        <f>机器人辅助表!F4052</f>
        <v>6225.3371999999999</v>
      </c>
      <c r="T4052">
        <v>0</v>
      </c>
      <c r="U4052">
        <v>0</v>
      </c>
      <c r="V4052">
        <v>0</v>
      </c>
      <c r="W4052">
        <v>0</v>
      </c>
      <c r="X4052">
        <v>0</v>
      </c>
      <c r="Y4052">
        <v>0</v>
      </c>
      <c r="Z4052">
        <v>0</v>
      </c>
      <c r="AA4052">
        <v>0</v>
      </c>
      <c r="AB4052">
        <v>0</v>
      </c>
      <c r="AC4052">
        <v>0</v>
      </c>
      <c r="AD4052">
        <v>0</v>
      </c>
      <c r="AE4052">
        <v>0</v>
      </c>
      <c r="AF4052">
        <v>0</v>
      </c>
      <c r="AG4052">
        <v>0</v>
      </c>
      <c r="BD4052">
        <v>11</v>
      </c>
      <c r="BE4052">
        <v>9211102</v>
      </c>
      <c r="BF4052">
        <v>9214102</v>
      </c>
      <c r="BG4052">
        <v>9214202</v>
      </c>
      <c r="BH4052">
        <v>9214302</v>
      </c>
      <c r="BI4052">
        <v>9214403</v>
      </c>
      <c r="BJ4052">
        <v>9222102</v>
      </c>
      <c r="BK4052">
        <v>9223104</v>
      </c>
      <c r="BL4052">
        <v>9223202</v>
      </c>
      <c r="BM4052">
        <v>9223304</v>
      </c>
      <c r="BN4052">
        <v>9223404</v>
      </c>
      <c r="BO4052">
        <v>9215102</v>
      </c>
    </row>
    <row r="4053" spans="1:67" x14ac:dyDescent="0.15">
      <c r="A4053">
        <v>4052</v>
      </c>
      <c r="B4053" t="s">
        <v>1792</v>
      </c>
      <c r="E4053">
        <f>机器人辅助表!B4053</f>
        <v>26</v>
      </c>
      <c r="F4053">
        <v>2</v>
      </c>
      <c r="G4053">
        <v>58101</v>
      </c>
      <c r="H4053">
        <v>0</v>
      </c>
      <c r="I4053">
        <f>机器人辅助表!H4053</f>
        <v>2978.2295296163961</v>
      </c>
      <c r="J4053">
        <v>2</v>
      </c>
      <c r="K4053">
        <v>4</v>
      </c>
      <c r="L4053">
        <v>1</v>
      </c>
      <c r="M4053" s="2">
        <f>机器人辅助表!C4053</f>
        <v>7004.4412762836128</v>
      </c>
      <c r="N4053" s="2">
        <v>2</v>
      </c>
      <c r="O4053" s="2">
        <f>机器人辅助表!D4053</f>
        <v>497.84775112775935</v>
      </c>
      <c r="P4053" s="2">
        <v>3</v>
      </c>
      <c r="Q4053" s="2">
        <f>机器人辅助表!E4053</f>
        <v>221.26566716789301</v>
      </c>
      <c r="R4053" s="2">
        <v>6</v>
      </c>
      <c r="S4053" s="2">
        <f>机器人辅助表!F4053</f>
        <v>4360.4907999999996</v>
      </c>
      <c r="T4053">
        <v>0</v>
      </c>
      <c r="U4053">
        <v>0</v>
      </c>
      <c r="V4053">
        <v>0</v>
      </c>
      <c r="W4053">
        <v>0</v>
      </c>
      <c r="X4053">
        <v>0</v>
      </c>
      <c r="Y4053">
        <v>0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  <c r="AF4053">
        <v>0</v>
      </c>
      <c r="AG4053">
        <v>0</v>
      </c>
      <c r="BD4053">
        <v>11</v>
      </c>
      <c r="BE4053">
        <v>9211102</v>
      </c>
      <c r="BF4053">
        <v>9214103</v>
      </c>
      <c r="BG4053">
        <v>9214202</v>
      </c>
      <c r="BH4053">
        <v>9214304</v>
      </c>
      <c r="BI4053">
        <v>9214404</v>
      </c>
      <c r="BJ4053">
        <v>9222102</v>
      </c>
      <c r="BK4053">
        <v>9223103</v>
      </c>
      <c r="BL4053">
        <v>9223204</v>
      </c>
      <c r="BM4053">
        <v>9223303</v>
      </c>
      <c r="BN4053">
        <v>9223403</v>
      </c>
      <c r="BO4053">
        <v>9215104</v>
      </c>
    </row>
    <row r="4054" spans="1:67" x14ac:dyDescent="0.15">
      <c r="A4054">
        <v>4053</v>
      </c>
      <c r="B4054" t="s">
        <v>4533</v>
      </c>
      <c r="E4054">
        <f>机器人辅助表!B4054</f>
        <v>40</v>
      </c>
      <c r="F4054">
        <v>3</v>
      </c>
      <c r="G4054">
        <v>58201</v>
      </c>
      <c r="H4054">
        <v>0</v>
      </c>
      <c r="I4054">
        <f>机器人辅助表!H4054</f>
        <v>5653.1957646788078</v>
      </c>
      <c r="J4054">
        <v>2</v>
      </c>
      <c r="K4054">
        <v>4</v>
      </c>
      <c r="L4054">
        <v>1</v>
      </c>
      <c r="M4054" s="2">
        <f>机器人辅助表!C4054</f>
        <v>25074.118616315729</v>
      </c>
      <c r="N4054" s="2">
        <v>2</v>
      </c>
      <c r="O4054" s="2">
        <f>机器人辅助表!D4054</f>
        <v>1372.6707271705691</v>
      </c>
      <c r="P4054" s="2">
        <v>3</v>
      </c>
      <c r="Q4054" s="2">
        <f>机器人辅助表!E4054</f>
        <v>610.0758787424752</v>
      </c>
      <c r="R4054" s="2">
        <v>6</v>
      </c>
      <c r="S4054" s="2">
        <f>机器人辅助表!F4054</f>
        <v>5074.3679999999995</v>
      </c>
      <c r="T4054">
        <v>0</v>
      </c>
      <c r="U4054">
        <v>0</v>
      </c>
      <c r="V4054">
        <v>0</v>
      </c>
      <c r="W4054">
        <v>0</v>
      </c>
      <c r="X4054">
        <v>0</v>
      </c>
      <c r="Y4054">
        <v>0</v>
      </c>
      <c r="Z4054">
        <v>0</v>
      </c>
      <c r="AA4054">
        <v>0</v>
      </c>
      <c r="AB4054">
        <v>0</v>
      </c>
      <c r="AC4054">
        <v>0</v>
      </c>
      <c r="AD4054">
        <v>0</v>
      </c>
      <c r="AE4054">
        <v>0</v>
      </c>
      <c r="AF4054">
        <v>0</v>
      </c>
      <c r="AG4054">
        <v>0</v>
      </c>
      <c r="BD4054">
        <v>8</v>
      </c>
      <c r="BE4054">
        <v>9323103</v>
      </c>
      <c r="BF4054">
        <v>9324102</v>
      </c>
      <c r="BG4054">
        <v>9324202</v>
      </c>
      <c r="BH4054">
        <v>9324302</v>
      </c>
      <c r="BI4054">
        <v>9324404</v>
      </c>
      <c r="BJ4054">
        <v>9312103</v>
      </c>
      <c r="BK4054">
        <v>9311104</v>
      </c>
      <c r="BL4054">
        <v>9315104</v>
      </c>
    </row>
    <row r="4055" spans="1:67" x14ac:dyDescent="0.15">
      <c r="A4055">
        <v>4054</v>
      </c>
      <c r="B4055" t="s">
        <v>1793</v>
      </c>
      <c r="E4055">
        <f>机器人辅助表!B4055</f>
        <v>35</v>
      </c>
      <c r="F4055">
        <v>1</v>
      </c>
      <c r="G4055">
        <v>58001</v>
      </c>
      <c r="H4055">
        <v>0</v>
      </c>
      <c r="I4055">
        <f>机器人辅助表!H4055</f>
        <v>5351.6125464626084</v>
      </c>
      <c r="J4055">
        <v>2</v>
      </c>
      <c r="K4055">
        <v>4</v>
      </c>
      <c r="L4055">
        <v>1</v>
      </c>
      <c r="M4055" s="2">
        <f>机器人辅助表!C4055</f>
        <v>19215.215825217394</v>
      </c>
      <c r="N4055" s="2">
        <v>2</v>
      </c>
      <c r="O4055" s="2">
        <f>机器人辅助表!D4055</f>
        <v>1183.0696262608697</v>
      </c>
      <c r="P4055" s="2">
        <v>3</v>
      </c>
      <c r="Q4055" s="2">
        <f>机器人辅助表!E4055</f>
        <v>525.80872278260892</v>
      </c>
      <c r="R4055" s="2">
        <v>6</v>
      </c>
      <c r="S4055" s="2">
        <f>机器人辅助表!F4055</f>
        <v>5829.9709999999995</v>
      </c>
      <c r="T4055">
        <v>0</v>
      </c>
      <c r="U4055">
        <v>0</v>
      </c>
      <c r="V4055">
        <v>0</v>
      </c>
      <c r="W4055">
        <v>0</v>
      </c>
      <c r="X4055">
        <v>0</v>
      </c>
      <c r="Y4055">
        <v>0</v>
      </c>
      <c r="Z4055">
        <v>0</v>
      </c>
      <c r="AA4055">
        <v>0</v>
      </c>
      <c r="AB4055">
        <v>0</v>
      </c>
      <c r="AC4055">
        <v>0</v>
      </c>
      <c r="AD4055">
        <v>0</v>
      </c>
      <c r="AE4055">
        <v>0</v>
      </c>
      <c r="AF4055">
        <v>0</v>
      </c>
      <c r="AG4055">
        <v>0</v>
      </c>
      <c r="BD4055">
        <v>11</v>
      </c>
      <c r="BE4055">
        <v>9113104</v>
      </c>
      <c r="BF4055">
        <v>9121103</v>
      </c>
      <c r="BG4055">
        <v>9121204</v>
      </c>
      <c r="BH4055">
        <v>9121302</v>
      </c>
      <c r="BI4055">
        <v>9121403</v>
      </c>
      <c r="BJ4055">
        <v>9114104</v>
      </c>
      <c r="BK4055">
        <v>9122104</v>
      </c>
      <c r="BL4055">
        <v>9122203</v>
      </c>
      <c r="BM4055">
        <v>9122302</v>
      </c>
      <c r="BN4055">
        <v>9122404</v>
      </c>
      <c r="BO4055">
        <v>9115104</v>
      </c>
    </row>
    <row r="4056" spans="1:67" x14ac:dyDescent="0.15">
      <c r="A4056">
        <v>4055</v>
      </c>
      <c r="B4056" t="s">
        <v>1794</v>
      </c>
      <c r="E4056">
        <f>机器人辅助表!B4056</f>
        <v>38</v>
      </c>
      <c r="F4056">
        <v>3</v>
      </c>
      <c r="G4056">
        <v>58201</v>
      </c>
      <c r="H4056">
        <v>0</v>
      </c>
      <c r="I4056">
        <f>机器人辅助表!H4056</f>
        <v>4851.0299987237022</v>
      </c>
      <c r="J4056">
        <v>2</v>
      </c>
      <c r="K4056">
        <v>4</v>
      </c>
      <c r="L4056">
        <v>1</v>
      </c>
      <c r="M4056" s="2">
        <f>机器人辅助表!C4056</f>
        <v>19740.371047758261</v>
      </c>
      <c r="N4056" s="2">
        <v>2</v>
      </c>
      <c r="O4056" s="2">
        <f>机器人辅助表!D4056</f>
        <v>1139.7309930180604</v>
      </c>
      <c r="P4056" s="2">
        <v>3</v>
      </c>
      <c r="Q4056" s="2">
        <f>机器人辅助表!E4056</f>
        <v>506.54710800802684</v>
      </c>
      <c r="R4056" s="2">
        <v>6</v>
      </c>
      <c r="S4056" s="2">
        <f>机器人辅助表!F4056</f>
        <v>4725.3883999999998</v>
      </c>
      <c r="T4056">
        <v>0</v>
      </c>
      <c r="U4056">
        <v>0</v>
      </c>
      <c r="V4056">
        <v>0</v>
      </c>
      <c r="W4056">
        <v>0</v>
      </c>
      <c r="X4056">
        <v>0</v>
      </c>
      <c r="Y4056">
        <v>0</v>
      </c>
      <c r="Z4056">
        <v>0</v>
      </c>
      <c r="AA4056">
        <v>0</v>
      </c>
      <c r="AB4056">
        <v>0</v>
      </c>
      <c r="AC4056">
        <v>0</v>
      </c>
      <c r="AD4056">
        <v>0</v>
      </c>
      <c r="AE4056">
        <v>0</v>
      </c>
      <c r="AF4056">
        <v>0</v>
      </c>
      <c r="AG4056">
        <v>0</v>
      </c>
      <c r="BD4056">
        <v>8</v>
      </c>
      <c r="BE4056">
        <v>9323104</v>
      </c>
      <c r="BF4056">
        <v>9324103</v>
      </c>
      <c r="BG4056">
        <v>9324202</v>
      </c>
      <c r="BH4056">
        <v>9324303</v>
      </c>
      <c r="BI4056">
        <v>9324402</v>
      </c>
      <c r="BJ4056">
        <v>9312102</v>
      </c>
      <c r="BK4056">
        <v>9311104</v>
      </c>
      <c r="BL4056">
        <v>9315103</v>
      </c>
    </row>
    <row r="4057" spans="1:67" x14ac:dyDescent="0.15">
      <c r="A4057">
        <v>4056</v>
      </c>
      <c r="B4057" t="s">
        <v>1795</v>
      </c>
      <c r="E4057">
        <f>机器人辅助表!B4057</f>
        <v>44</v>
      </c>
      <c r="F4057">
        <v>2</v>
      </c>
      <c r="G4057">
        <v>58101</v>
      </c>
      <c r="H4057">
        <v>0</v>
      </c>
      <c r="I4057">
        <f>机器人辅助表!H4057</f>
        <v>13631.663785132958</v>
      </c>
      <c r="J4057">
        <v>2</v>
      </c>
      <c r="K4057">
        <v>4</v>
      </c>
      <c r="L4057">
        <v>1</v>
      </c>
      <c r="M4057" s="2">
        <f>机器人辅助表!C4057</f>
        <v>70407.216481516312</v>
      </c>
      <c r="N4057" s="2">
        <v>2</v>
      </c>
      <c r="O4057" s="2">
        <f>机器人辅助表!D4057</f>
        <v>3488.3635414731775</v>
      </c>
      <c r="P4057" s="2">
        <v>3</v>
      </c>
      <c r="Q4057" s="2">
        <f>机器人辅助表!E4057</f>
        <v>1550.3837962103014</v>
      </c>
      <c r="R4057" s="2">
        <v>6</v>
      </c>
      <c r="S4057" s="2">
        <f>机器人辅助表!F4057</f>
        <v>10307.893599999999</v>
      </c>
      <c r="T4057">
        <v>0</v>
      </c>
      <c r="U4057">
        <v>0</v>
      </c>
      <c r="V4057">
        <v>0</v>
      </c>
      <c r="W4057">
        <v>0</v>
      </c>
      <c r="X4057">
        <v>0</v>
      </c>
      <c r="Y4057">
        <v>0</v>
      </c>
      <c r="Z4057">
        <v>0</v>
      </c>
      <c r="AA4057">
        <v>0</v>
      </c>
      <c r="AB4057">
        <v>0</v>
      </c>
      <c r="AC4057">
        <v>0</v>
      </c>
      <c r="AD4057">
        <v>0</v>
      </c>
      <c r="AE4057">
        <v>0</v>
      </c>
      <c r="AF4057">
        <v>0</v>
      </c>
      <c r="AG4057">
        <v>0</v>
      </c>
      <c r="BD4057">
        <v>11</v>
      </c>
      <c r="BE4057">
        <v>9211102</v>
      </c>
      <c r="BF4057">
        <v>9214104</v>
      </c>
      <c r="BG4057">
        <v>9214202</v>
      </c>
      <c r="BH4057">
        <v>9214304</v>
      </c>
      <c r="BI4057">
        <v>9214403</v>
      </c>
      <c r="BJ4057">
        <v>9222104</v>
      </c>
      <c r="BK4057">
        <v>9223102</v>
      </c>
      <c r="BL4057">
        <v>9223202</v>
      </c>
      <c r="BM4057">
        <v>9223303</v>
      </c>
      <c r="BN4057">
        <v>9223404</v>
      </c>
      <c r="BO4057">
        <v>9215102</v>
      </c>
    </row>
    <row r="4058" spans="1:67" x14ac:dyDescent="0.15">
      <c r="A4058">
        <v>4057</v>
      </c>
      <c r="B4058" t="s">
        <v>1796</v>
      </c>
      <c r="E4058">
        <f>机器人辅助表!B4058</f>
        <v>30</v>
      </c>
      <c r="F4058">
        <v>2</v>
      </c>
      <c r="G4058">
        <v>58101</v>
      </c>
      <c r="H4058">
        <v>0</v>
      </c>
      <c r="I4058">
        <f>机器人辅助表!H4058</f>
        <v>3683.6172833907704</v>
      </c>
      <c r="J4058">
        <v>2</v>
      </c>
      <c r="K4058">
        <v>4</v>
      </c>
      <c r="L4058">
        <v>1</v>
      </c>
      <c r="M4058" s="2">
        <f>机器人辅助表!C4058</f>
        <v>10778.740937307697</v>
      </c>
      <c r="N4058" s="2">
        <v>2</v>
      </c>
      <c r="O4058" s="2">
        <f>机器人辅助表!D4058</f>
        <v>696.02632061538509</v>
      </c>
      <c r="P4058" s="2">
        <v>3</v>
      </c>
      <c r="Q4058" s="2">
        <f>机器人辅助表!E4058</f>
        <v>309.3450313846156</v>
      </c>
      <c r="R4058" s="2">
        <v>6</v>
      </c>
      <c r="S4058" s="2">
        <f>机器人辅助表!F4058</f>
        <v>4803.4119999999994</v>
      </c>
      <c r="T4058">
        <v>0</v>
      </c>
      <c r="U4058">
        <v>0</v>
      </c>
      <c r="V4058">
        <v>0</v>
      </c>
      <c r="W4058">
        <v>0</v>
      </c>
      <c r="X4058">
        <v>0</v>
      </c>
      <c r="Y4058">
        <v>0</v>
      </c>
      <c r="Z4058">
        <v>0</v>
      </c>
      <c r="AA4058">
        <v>0</v>
      </c>
      <c r="AB4058">
        <v>0</v>
      </c>
      <c r="AC4058">
        <v>0</v>
      </c>
      <c r="AD4058">
        <v>0</v>
      </c>
      <c r="AE4058">
        <v>0</v>
      </c>
      <c r="AF4058">
        <v>0</v>
      </c>
      <c r="AG4058">
        <v>0</v>
      </c>
      <c r="BD4058">
        <v>11</v>
      </c>
      <c r="BE4058">
        <v>9211103</v>
      </c>
      <c r="BF4058">
        <v>9214104</v>
      </c>
      <c r="BG4058">
        <v>9214202</v>
      </c>
      <c r="BH4058">
        <v>9214303</v>
      </c>
      <c r="BI4058">
        <v>9214402</v>
      </c>
      <c r="BJ4058">
        <v>9222102</v>
      </c>
      <c r="BK4058">
        <v>9223104</v>
      </c>
      <c r="BL4058">
        <v>9223203</v>
      </c>
      <c r="BM4058">
        <v>9223302</v>
      </c>
      <c r="BN4058">
        <v>9223402</v>
      </c>
      <c r="BO4058">
        <v>9215103</v>
      </c>
    </row>
    <row r="4059" spans="1:67" x14ac:dyDescent="0.15">
      <c r="A4059">
        <v>4058</v>
      </c>
      <c r="B4059" t="s">
        <v>4534</v>
      </c>
      <c r="E4059">
        <f>机器人辅助表!B4059</f>
        <v>38</v>
      </c>
      <c r="F4059">
        <v>3</v>
      </c>
      <c r="G4059">
        <v>58201</v>
      </c>
      <c r="H4059">
        <v>0</v>
      </c>
      <c r="I4059">
        <f>机器人辅助表!H4059</f>
        <v>9177.624321909705</v>
      </c>
      <c r="J4059">
        <v>2</v>
      </c>
      <c r="K4059">
        <v>4</v>
      </c>
      <c r="L4059">
        <v>1</v>
      </c>
      <c r="M4059" s="2">
        <f>机器人辅助表!C4059</f>
        <v>37346.647928191298</v>
      </c>
      <c r="N4059" s="2">
        <v>2</v>
      </c>
      <c r="O4059" s="2">
        <f>机器人辅助表!D4059</f>
        <v>2156.2478246287628</v>
      </c>
      <c r="P4059" s="2">
        <v>3</v>
      </c>
      <c r="Q4059" s="2">
        <f>机器人辅助表!E4059</f>
        <v>958.33236650167237</v>
      </c>
      <c r="R4059" s="2">
        <v>6</v>
      </c>
      <c r="S4059" s="2">
        <f>机器人辅助表!F4059</f>
        <v>8939.9239999999991</v>
      </c>
      <c r="T4059">
        <v>0</v>
      </c>
      <c r="U4059">
        <v>0</v>
      </c>
      <c r="V4059">
        <v>0</v>
      </c>
      <c r="W4059">
        <v>0</v>
      </c>
      <c r="X4059">
        <v>0</v>
      </c>
      <c r="Y4059">
        <v>0</v>
      </c>
      <c r="Z4059">
        <v>0</v>
      </c>
      <c r="AA4059">
        <v>0</v>
      </c>
      <c r="AB4059">
        <v>0</v>
      </c>
      <c r="AC4059">
        <v>0</v>
      </c>
      <c r="AD4059">
        <v>0</v>
      </c>
      <c r="AE4059">
        <v>0</v>
      </c>
      <c r="AF4059">
        <v>0</v>
      </c>
      <c r="AG4059">
        <v>0</v>
      </c>
      <c r="BD4059">
        <v>8</v>
      </c>
      <c r="BE4059">
        <v>9323102</v>
      </c>
      <c r="BF4059">
        <v>9324104</v>
      </c>
      <c r="BG4059">
        <v>9324202</v>
      </c>
      <c r="BH4059">
        <v>9324303</v>
      </c>
      <c r="BI4059">
        <v>9324402</v>
      </c>
      <c r="BJ4059">
        <v>9312104</v>
      </c>
      <c r="BK4059">
        <v>9311102</v>
      </c>
      <c r="BL4059">
        <v>9315102</v>
      </c>
    </row>
    <row r="4060" spans="1:67" x14ac:dyDescent="0.15">
      <c r="A4060">
        <v>4059</v>
      </c>
      <c r="B4060" t="s">
        <v>4535</v>
      </c>
      <c r="E4060">
        <f>机器人辅助表!B4060</f>
        <v>20</v>
      </c>
      <c r="F4060">
        <v>2</v>
      </c>
      <c r="G4060">
        <v>58101</v>
      </c>
      <c r="H4060">
        <v>0</v>
      </c>
      <c r="I4060">
        <f>机器人辅助表!H4060</f>
        <v>1342.1111791304347</v>
      </c>
      <c r="J4060">
        <v>2</v>
      </c>
      <c r="K4060">
        <v>4</v>
      </c>
      <c r="L4060">
        <v>1</v>
      </c>
      <c r="M4060" s="2">
        <f>机器人辅助表!C4060</f>
        <v>2176.6226086956526</v>
      </c>
      <c r="N4060" s="2">
        <v>2</v>
      </c>
      <c r="O4060" s="2">
        <f>机器人辅助表!D4060</f>
        <v>182.22886956521742</v>
      </c>
      <c r="P4060" s="2">
        <v>3</v>
      </c>
      <c r="Q4060" s="2">
        <f>机器人辅助表!E4060</f>
        <v>80.990608695652199</v>
      </c>
      <c r="R4060" s="2">
        <v>6</v>
      </c>
      <c r="S4060" s="2">
        <f>机器人辅助表!F4060</f>
        <v>2259.2399999999998</v>
      </c>
      <c r="T4060">
        <v>0</v>
      </c>
      <c r="U4060">
        <v>0</v>
      </c>
      <c r="V4060">
        <v>0</v>
      </c>
      <c r="W4060">
        <v>0</v>
      </c>
      <c r="X4060">
        <v>0</v>
      </c>
      <c r="Y4060">
        <v>0</v>
      </c>
      <c r="Z4060">
        <v>0</v>
      </c>
      <c r="AA4060">
        <v>0</v>
      </c>
      <c r="AB4060">
        <v>0</v>
      </c>
      <c r="AC4060">
        <v>0</v>
      </c>
      <c r="AD4060">
        <v>0</v>
      </c>
      <c r="AE4060">
        <v>0</v>
      </c>
      <c r="AF4060">
        <v>0</v>
      </c>
      <c r="AG4060">
        <v>0</v>
      </c>
      <c r="BD4060">
        <v>11</v>
      </c>
      <c r="BE4060">
        <v>9211102</v>
      </c>
      <c r="BF4060">
        <v>9214103</v>
      </c>
      <c r="BG4060">
        <v>9214202</v>
      </c>
      <c r="BH4060">
        <v>9214302</v>
      </c>
      <c r="BI4060">
        <v>9214403</v>
      </c>
      <c r="BJ4060">
        <v>9222104</v>
      </c>
      <c r="BK4060">
        <v>9223103</v>
      </c>
      <c r="BL4060">
        <v>9223202</v>
      </c>
      <c r="BM4060">
        <v>9223302</v>
      </c>
      <c r="BN4060">
        <v>9223402</v>
      </c>
      <c r="BO4060">
        <v>9215102</v>
      </c>
    </row>
    <row r="4061" spans="1:67" x14ac:dyDescent="0.15">
      <c r="A4061">
        <v>4060</v>
      </c>
      <c r="B4061" t="s">
        <v>1797</v>
      </c>
      <c r="E4061">
        <f>机器人辅助表!B4061</f>
        <v>48</v>
      </c>
      <c r="F4061">
        <v>1</v>
      </c>
      <c r="G4061">
        <v>58001</v>
      </c>
      <c r="H4061">
        <v>0</v>
      </c>
      <c r="I4061">
        <f>机器人辅助表!H4061</f>
        <v>16890.92453149287</v>
      </c>
      <c r="J4061">
        <v>2</v>
      </c>
      <c r="K4061">
        <v>4</v>
      </c>
      <c r="L4061">
        <v>1</v>
      </c>
      <c r="M4061" s="2">
        <f>机器人辅助表!C4061</f>
        <v>98757.17606476802</v>
      </c>
      <c r="N4061" s="2">
        <v>2</v>
      </c>
      <c r="O4061" s="2">
        <f>机器人辅助表!D4061</f>
        <v>4462.8350457600018</v>
      </c>
      <c r="P4061" s="2">
        <v>3</v>
      </c>
      <c r="Q4061" s="2">
        <f>机器人辅助表!E4061</f>
        <v>1983.4822425600009</v>
      </c>
      <c r="R4061" s="2">
        <v>6</v>
      </c>
      <c r="S4061" s="2">
        <f>机器人辅助表!F4061</f>
        <v>10821.076799999999</v>
      </c>
      <c r="T4061">
        <v>0</v>
      </c>
      <c r="U4061">
        <v>0</v>
      </c>
      <c r="V4061">
        <v>0</v>
      </c>
      <c r="W4061">
        <v>0</v>
      </c>
      <c r="X4061">
        <v>0</v>
      </c>
      <c r="Y4061">
        <v>0</v>
      </c>
      <c r="Z4061">
        <v>0</v>
      </c>
      <c r="AA4061">
        <v>0</v>
      </c>
      <c r="AB4061">
        <v>0</v>
      </c>
      <c r="AC4061">
        <v>0</v>
      </c>
      <c r="AD4061">
        <v>0</v>
      </c>
      <c r="AE4061">
        <v>0</v>
      </c>
      <c r="AF4061">
        <v>0</v>
      </c>
      <c r="AG4061">
        <v>0</v>
      </c>
      <c r="BD4061">
        <v>11</v>
      </c>
      <c r="BE4061">
        <v>9113103</v>
      </c>
      <c r="BF4061">
        <v>9121104</v>
      </c>
      <c r="BG4061">
        <v>9121202</v>
      </c>
      <c r="BH4061">
        <v>9121302</v>
      </c>
      <c r="BI4061">
        <v>9121403</v>
      </c>
      <c r="BJ4061">
        <v>9114104</v>
      </c>
      <c r="BK4061">
        <v>9122103</v>
      </c>
      <c r="BL4061">
        <v>9122204</v>
      </c>
      <c r="BM4061">
        <v>9122304</v>
      </c>
      <c r="BN4061">
        <v>9122404</v>
      </c>
      <c r="BO4061">
        <v>9115104</v>
      </c>
    </row>
    <row r="4062" spans="1:67" x14ac:dyDescent="0.15">
      <c r="A4062">
        <v>4061</v>
      </c>
      <c r="B4062" t="s">
        <v>4536</v>
      </c>
      <c r="E4062">
        <f>机器人辅助表!B4062</f>
        <v>29</v>
      </c>
      <c r="F4062">
        <v>2</v>
      </c>
      <c r="G4062">
        <v>58101</v>
      </c>
      <c r="H4062">
        <v>0</v>
      </c>
      <c r="I4062">
        <f>机器人辅助表!H4062</f>
        <v>2863.3660547814266</v>
      </c>
      <c r="J4062">
        <v>2</v>
      </c>
      <c r="K4062">
        <v>4</v>
      </c>
      <c r="L4062">
        <v>1</v>
      </c>
      <c r="M4062" s="2">
        <f>机器人辅助表!C4062</f>
        <v>7933.3246015695686</v>
      </c>
      <c r="N4062" s="2">
        <v>2</v>
      </c>
      <c r="O4062" s="2">
        <f>机器人辅助表!D4062</f>
        <v>524.27661433043511</v>
      </c>
      <c r="P4062" s="2">
        <v>3</v>
      </c>
      <c r="Q4062" s="2">
        <f>机器人辅助表!E4062</f>
        <v>233.01182859130449</v>
      </c>
      <c r="R4062" s="2">
        <v>6</v>
      </c>
      <c r="S4062" s="2">
        <f>机器人辅助表!F4062</f>
        <v>3857.4027999999998</v>
      </c>
      <c r="T4062">
        <v>0</v>
      </c>
      <c r="U4062">
        <v>0</v>
      </c>
      <c r="V4062">
        <v>0</v>
      </c>
      <c r="W4062">
        <v>0</v>
      </c>
      <c r="X4062">
        <v>0</v>
      </c>
      <c r="Y4062">
        <v>0</v>
      </c>
      <c r="Z4062">
        <v>0</v>
      </c>
      <c r="AA4062">
        <v>0</v>
      </c>
      <c r="AB4062">
        <v>0</v>
      </c>
      <c r="AC4062">
        <v>0</v>
      </c>
      <c r="AD4062">
        <v>0</v>
      </c>
      <c r="AE4062">
        <v>0</v>
      </c>
      <c r="AF4062">
        <v>0</v>
      </c>
      <c r="AG4062">
        <v>0</v>
      </c>
      <c r="BD4062">
        <v>11</v>
      </c>
      <c r="BE4062">
        <v>9211103</v>
      </c>
      <c r="BF4062">
        <v>9214103</v>
      </c>
      <c r="BG4062">
        <v>9214203</v>
      </c>
      <c r="BH4062">
        <v>9214304</v>
      </c>
      <c r="BI4062">
        <v>9214404</v>
      </c>
      <c r="BJ4062">
        <v>9222102</v>
      </c>
      <c r="BK4062">
        <v>9223102</v>
      </c>
      <c r="BL4062">
        <v>9223202</v>
      </c>
      <c r="BM4062">
        <v>9223304</v>
      </c>
      <c r="BN4062">
        <v>9223402</v>
      </c>
      <c r="BO4062">
        <v>9215104</v>
      </c>
    </row>
    <row r="4063" spans="1:67" x14ac:dyDescent="0.15">
      <c r="A4063">
        <v>4062</v>
      </c>
      <c r="B4063" t="s">
        <v>1798</v>
      </c>
      <c r="E4063">
        <f>机器人辅助表!B4063</f>
        <v>42</v>
      </c>
      <c r="F4063">
        <v>1</v>
      </c>
      <c r="G4063">
        <v>58001</v>
      </c>
      <c r="H4063">
        <v>0</v>
      </c>
      <c r="I4063">
        <f>机器人辅助表!H4063</f>
        <v>9817.3157877973044</v>
      </c>
      <c r="J4063">
        <v>2</v>
      </c>
      <c r="K4063">
        <v>4</v>
      </c>
      <c r="L4063">
        <v>1</v>
      </c>
      <c r="M4063" s="2">
        <f>机器人辅助表!C4063</f>
        <v>47182.126165777147</v>
      </c>
      <c r="N4063" s="2">
        <v>2</v>
      </c>
      <c r="O4063" s="2">
        <f>机器人辅助表!D4063</f>
        <v>2454.6848588307698</v>
      </c>
      <c r="P4063" s="2">
        <v>3</v>
      </c>
      <c r="Q4063" s="2">
        <f>机器人辅助表!E4063</f>
        <v>1090.9710483692313</v>
      </c>
      <c r="R4063" s="2">
        <v>6</v>
      </c>
      <c r="S4063" s="2">
        <f>机器人辅助表!F4063</f>
        <v>8082.8103999999994</v>
      </c>
      <c r="T4063">
        <v>0</v>
      </c>
      <c r="U4063">
        <v>0</v>
      </c>
      <c r="V4063">
        <v>0</v>
      </c>
      <c r="W4063">
        <v>0</v>
      </c>
      <c r="X4063">
        <v>0</v>
      </c>
      <c r="Y4063">
        <v>0</v>
      </c>
      <c r="Z4063">
        <v>0</v>
      </c>
      <c r="AA4063">
        <v>0</v>
      </c>
      <c r="AB4063">
        <v>0</v>
      </c>
      <c r="AC4063">
        <v>0</v>
      </c>
      <c r="AD4063">
        <v>0</v>
      </c>
      <c r="AE4063">
        <v>0</v>
      </c>
      <c r="AF4063">
        <v>0</v>
      </c>
      <c r="AG4063">
        <v>0</v>
      </c>
      <c r="BD4063">
        <v>11</v>
      </c>
      <c r="BE4063">
        <v>9113102</v>
      </c>
      <c r="BF4063">
        <v>9121102</v>
      </c>
      <c r="BG4063">
        <v>9121203</v>
      </c>
      <c r="BH4063">
        <v>9121304</v>
      </c>
      <c r="BI4063">
        <v>9121402</v>
      </c>
      <c r="BJ4063">
        <v>9114102</v>
      </c>
      <c r="BK4063">
        <v>9122103</v>
      </c>
      <c r="BL4063">
        <v>9122203</v>
      </c>
      <c r="BM4063">
        <v>9122302</v>
      </c>
      <c r="BN4063">
        <v>9122402</v>
      </c>
      <c r="BO4063">
        <v>9115104</v>
      </c>
    </row>
    <row r="4064" spans="1:67" x14ac:dyDescent="0.15">
      <c r="A4064">
        <v>4063</v>
      </c>
      <c r="B4064" t="s">
        <v>1799</v>
      </c>
      <c r="E4064">
        <f>机器人辅助表!B4064</f>
        <v>46</v>
      </c>
      <c r="F4064">
        <v>2</v>
      </c>
      <c r="G4064">
        <v>58101</v>
      </c>
      <c r="H4064">
        <v>0</v>
      </c>
      <c r="I4064">
        <f>机器人辅助表!H4064</f>
        <v>14112.709375594855</v>
      </c>
      <c r="J4064">
        <v>2</v>
      </c>
      <c r="K4064">
        <v>4</v>
      </c>
      <c r="L4064">
        <v>1</v>
      </c>
      <c r="M4064" s="2">
        <f>机器人辅助表!C4064</f>
        <v>77788.193786921765</v>
      </c>
      <c r="N4064" s="2">
        <v>2</v>
      </c>
      <c r="O4064" s="2">
        <f>机器人辅助表!D4064</f>
        <v>3677.4457995130451</v>
      </c>
      <c r="P4064" s="2">
        <v>3</v>
      </c>
      <c r="Q4064" s="2">
        <f>机器人辅助表!E4064</f>
        <v>1634.4203553391314</v>
      </c>
      <c r="R4064" s="2">
        <v>6</v>
      </c>
      <c r="S4064" s="2">
        <f>机器人辅助表!F4064</f>
        <v>9815.2860000000001</v>
      </c>
      <c r="T4064">
        <v>0</v>
      </c>
      <c r="U4064">
        <v>0</v>
      </c>
      <c r="V4064">
        <v>0</v>
      </c>
      <c r="W4064">
        <v>0</v>
      </c>
      <c r="X4064">
        <v>0</v>
      </c>
      <c r="Y4064">
        <v>0</v>
      </c>
      <c r="Z4064">
        <v>0</v>
      </c>
      <c r="AA4064">
        <v>0</v>
      </c>
      <c r="AB4064">
        <v>0</v>
      </c>
      <c r="AC4064">
        <v>0</v>
      </c>
      <c r="AD4064">
        <v>0</v>
      </c>
      <c r="AE4064">
        <v>0</v>
      </c>
      <c r="AF4064">
        <v>0</v>
      </c>
      <c r="AG4064">
        <v>0</v>
      </c>
      <c r="BD4064">
        <v>11</v>
      </c>
      <c r="BE4064">
        <v>9211102</v>
      </c>
      <c r="BF4064">
        <v>9214102</v>
      </c>
      <c r="BG4064">
        <v>9214202</v>
      </c>
      <c r="BH4064">
        <v>9214302</v>
      </c>
      <c r="BI4064">
        <v>9214404</v>
      </c>
      <c r="BJ4064">
        <v>9222102</v>
      </c>
      <c r="BK4064">
        <v>9223104</v>
      </c>
      <c r="BL4064">
        <v>9223202</v>
      </c>
      <c r="BM4064">
        <v>9223304</v>
      </c>
      <c r="BN4064">
        <v>9223403</v>
      </c>
      <c r="BO4064">
        <v>9215102</v>
      </c>
    </row>
    <row r="4065" spans="1:67" x14ac:dyDescent="0.15">
      <c r="A4065">
        <v>4064</v>
      </c>
      <c r="B4065" t="s">
        <v>4537</v>
      </c>
      <c r="E4065">
        <f>机器人辅助表!B4065</f>
        <v>47</v>
      </c>
      <c r="F4065">
        <v>1</v>
      </c>
      <c r="G4065">
        <v>58001</v>
      </c>
      <c r="H4065">
        <v>0</v>
      </c>
      <c r="I4065">
        <f>机器人辅助表!H4065</f>
        <v>11762.013990389843</v>
      </c>
      <c r="J4065">
        <v>2</v>
      </c>
      <c r="K4065">
        <v>4</v>
      </c>
      <c r="L4065">
        <v>1</v>
      </c>
      <c r="M4065" s="2">
        <f>机器人辅助表!C4065</f>
        <v>66818.290773447807</v>
      </c>
      <c r="N4065" s="2">
        <v>2</v>
      </c>
      <c r="O4065" s="2">
        <f>机器人辅助表!D4065</f>
        <v>3087.7246539602015</v>
      </c>
      <c r="P4065" s="2">
        <v>3</v>
      </c>
      <c r="Q4065" s="2">
        <f>机器人辅助表!E4065</f>
        <v>1372.3220684267565</v>
      </c>
      <c r="R4065" s="2">
        <v>6</v>
      </c>
      <c r="S4065" s="2">
        <f>机器人辅助表!F4065</f>
        <v>7849.7057999999997</v>
      </c>
      <c r="T4065">
        <v>0</v>
      </c>
      <c r="U4065">
        <v>0</v>
      </c>
      <c r="V4065">
        <v>0</v>
      </c>
      <c r="W4065">
        <v>0</v>
      </c>
      <c r="X4065">
        <v>0</v>
      </c>
      <c r="Y4065">
        <v>0</v>
      </c>
      <c r="Z4065">
        <v>0</v>
      </c>
      <c r="AA4065">
        <v>0</v>
      </c>
      <c r="AB4065">
        <v>0</v>
      </c>
      <c r="AC4065">
        <v>0</v>
      </c>
      <c r="AD4065">
        <v>0</v>
      </c>
      <c r="AE4065">
        <v>0</v>
      </c>
      <c r="AF4065">
        <v>0</v>
      </c>
      <c r="AG4065">
        <v>0</v>
      </c>
      <c r="BD4065">
        <v>11</v>
      </c>
      <c r="BE4065">
        <v>9113103</v>
      </c>
      <c r="BF4065">
        <v>9121104</v>
      </c>
      <c r="BG4065">
        <v>9121202</v>
      </c>
      <c r="BH4065">
        <v>9121303</v>
      </c>
      <c r="BI4065">
        <v>9121402</v>
      </c>
      <c r="BJ4065">
        <v>9114103</v>
      </c>
      <c r="BK4065">
        <v>9122102</v>
      </c>
      <c r="BL4065">
        <v>9122204</v>
      </c>
      <c r="BM4065">
        <v>9122302</v>
      </c>
      <c r="BN4065">
        <v>9122402</v>
      </c>
      <c r="BO4065">
        <v>9115102</v>
      </c>
    </row>
    <row r="4066" spans="1:67" x14ac:dyDescent="0.15">
      <c r="A4066">
        <v>4065</v>
      </c>
      <c r="B4066" t="s">
        <v>1800</v>
      </c>
      <c r="E4066">
        <f>机器人辅助表!B4066</f>
        <v>45</v>
      </c>
      <c r="F4066">
        <v>2</v>
      </c>
      <c r="G4066">
        <v>58101</v>
      </c>
      <c r="H4066">
        <v>0</v>
      </c>
      <c r="I4066">
        <f>机器人辅助表!H4066</f>
        <v>13276.114791358437</v>
      </c>
      <c r="J4066">
        <v>2</v>
      </c>
      <c r="K4066">
        <v>4</v>
      </c>
      <c r="L4066">
        <v>1</v>
      </c>
      <c r="M4066" s="2">
        <f>机器人辅助表!C4066</f>
        <v>70893.971860728285</v>
      </c>
      <c r="N4066" s="2">
        <v>2</v>
      </c>
      <c r="O4066" s="2">
        <f>机器人辅助表!D4066</f>
        <v>3430.2564127173923</v>
      </c>
      <c r="P4066" s="2">
        <v>3</v>
      </c>
      <c r="Q4066" s="2">
        <f>机器人辅助表!E4066</f>
        <v>1524.5584056521745</v>
      </c>
      <c r="R4066" s="2">
        <v>6</v>
      </c>
      <c r="S4066" s="2">
        <f>机器人辅助表!F4066</f>
        <v>9626.0450000000001</v>
      </c>
      <c r="T4066">
        <v>0</v>
      </c>
      <c r="U4066">
        <v>0</v>
      </c>
      <c r="V4066">
        <v>0</v>
      </c>
      <c r="W4066">
        <v>0</v>
      </c>
      <c r="X4066">
        <v>0</v>
      </c>
      <c r="Y4066">
        <v>0</v>
      </c>
      <c r="Z4066">
        <v>0</v>
      </c>
      <c r="AA4066">
        <v>0</v>
      </c>
      <c r="AB4066">
        <v>0</v>
      </c>
      <c r="AC4066">
        <v>0</v>
      </c>
      <c r="AD4066">
        <v>0</v>
      </c>
      <c r="AE4066">
        <v>0</v>
      </c>
      <c r="AF4066">
        <v>0</v>
      </c>
      <c r="AG4066">
        <v>0</v>
      </c>
      <c r="BD4066">
        <v>11</v>
      </c>
      <c r="BE4066">
        <v>9211104</v>
      </c>
      <c r="BF4066">
        <v>9214104</v>
      </c>
      <c r="BG4066">
        <v>9214204</v>
      </c>
      <c r="BH4066">
        <v>9214302</v>
      </c>
      <c r="BI4066">
        <v>9214404</v>
      </c>
      <c r="BJ4066">
        <v>9222102</v>
      </c>
      <c r="BK4066">
        <v>9223102</v>
      </c>
      <c r="BL4066">
        <v>9223203</v>
      </c>
      <c r="BM4066">
        <v>9223304</v>
      </c>
      <c r="BN4066">
        <v>9223402</v>
      </c>
      <c r="BO4066">
        <v>9215104</v>
      </c>
    </row>
    <row r="4067" spans="1:67" x14ac:dyDescent="0.15">
      <c r="A4067">
        <v>4066</v>
      </c>
      <c r="B4067" t="s">
        <v>4538</v>
      </c>
      <c r="E4067">
        <f>机器人辅助表!B4067</f>
        <v>19</v>
      </c>
      <c r="F4067">
        <v>3</v>
      </c>
      <c r="G4067">
        <v>58201</v>
      </c>
      <c r="H4067">
        <v>0</v>
      </c>
      <c r="I4067">
        <f>机器人辅助表!H4067</f>
        <v>2954.2642178243482</v>
      </c>
      <c r="J4067">
        <v>2</v>
      </c>
      <c r="K4067">
        <v>4</v>
      </c>
      <c r="L4067">
        <v>1</v>
      </c>
      <c r="M4067" s="2">
        <f>机器人辅助表!C4067</f>
        <v>4488.0511177173903</v>
      </c>
      <c r="N4067" s="2">
        <v>2</v>
      </c>
      <c r="O4067" s="2">
        <f>机器人辅助表!D4067</f>
        <v>387.22550086956528</v>
      </c>
      <c r="P4067" s="2">
        <v>3</v>
      </c>
      <c r="Q4067" s="2">
        <f>机器人辅助表!E4067</f>
        <v>172.1002226086957</v>
      </c>
      <c r="R4067" s="2">
        <v>6</v>
      </c>
      <c r="S4067" s="2">
        <f>机器人辅助表!F4067</f>
        <v>5067.7619999999997</v>
      </c>
      <c r="T4067">
        <v>0</v>
      </c>
      <c r="U4067">
        <v>0</v>
      </c>
      <c r="V4067">
        <v>0</v>
      </c>
      <c r="W4067">
        <v>0</v>
      </c>
      <c r="X4067">
        <v>0</v>
      </c>
      <c r="Y4067">
        <v>0</v>
      </c>
      <c r="Z4067">
        <v>0</v>
      </c>
      <c r="AA4067">
        <v>0</v>
      </c>
      <c r="AB4067">
        <v>0</v>
      </c>
      <c r="AC4067">
        <v>0</v>
      </c>
      <c r="AD4067">
        <v>0</v>
      </c>
      <c r="AE4067">
        <v>0</v>
      </c>
      <c r="AF4067">
        <v>0</v>
      </c>
      <c r="AG4067">
        <v>0</v>
      </c>
      <c r="BD4067">
        <v>8</v>
      </c>
      <c r="BE4067">
        <v>9323104</v>
      </c>
      <c r="BF4067">
        <v>9324102</v>
      </c>
      <c r="BG4067">
        <v>9324203</v>
      </c>
      <c r="BH4067">
        <v>9324302</v>
      </c>
      <c r="BI4067">
        <v>9324404</v>
      </c>
      <c r="BJ4067">
        <v>9312103</v>
      </c>
      <c r="BK4067">
        <v>9311102</v>
      </c>
      <c r="BL4067">
        <v>9315103</v>
      </c>
    </row>
    <row r="4068" spans="1:67" x14ac:dyDescent="0.15">
      <c r="A4068">
        <v>4067</v>
      </c>
      <c r="B4068" t="s">
        <v>4539</v>
      </c>
      <c r="E4068">
        <f>机器人辅助表!B4068</f>
        <v>40</v>
      </c>
      <c r="F4068">
        <v>1</v>
      </c>
      <c r="G4068">
        <v>58001</v>
      </c>
      <c r="H4068">
        <v>0</v>
      </c>
      <c r="I4068">
        <f>机器人辅助表!H4068</f>
        <v>9818.7084333895091</v>
      </c>
      <c r="J4068">
        <v>2</v>
      </c>
      <c r="K4068">
        <v>4</v>
      </c>
      <c r="L4068">
        <v>1</v>
      </c>
      <c r="M4068" s="2">
        <f>机器人辅助表!C4068</f>
        <v>43549.784965179948</v>
      </c>
      <c r="N4068" s="2">
        <v>2</v>
      </c>
      <c r="O4068" s="2">
        <f>机器人辅助表!D4068</f>
        <v>2384.1123156120411</v>
      </c>
      <c r="P4068" s="2">
        <v>3</v>
      </c>
      <c r="Q4068" s="2">
        <f>机器人辅助表!E4068</f>
        <v>1059.6054736053518</v>
      </c>
      <c r="R4068" s="2">
        <v>6</v>
      </c>
      <c r="S4068" s="2">
        <f>机器人辅助表!F4068</f>
        <v>8813.3760000000002</v>
      </c>
      <c r="T4068">
        <v>0</v>
      </c>
      <c r="U4068">
        <v>0</v>
      </c>
      <c r="V4068">
        <v>0</v>
      </c>
      <c r="W4068">
        <v>0</v>
      </c>
      <c r="X4068">
        <v>0</v>
      </c>
      <c r="Y4068">
        <v>0</v>
      </c>
      <c r="Z4068">
        <v>0</v>
      </c>
      <c r="AA4068">
        <v>0</v>
      </c>
      <c r="AB4068">
        <v>0</v>
      </c>
      <c r="AC4068">
        <v>0</v>
      </c>
      <c r="AD4068">
        <v>0</v>
      </c>
      <c r="AE4068">
        <v>0</v>
      </c>
      <c r="AF4068">
        <v>0</v>
      </c>
      <c r="AG4068">
        <v>0</v>
      </c>
      <c r="BD4068">
        <v>11</v>
      </c>
      <c r="BE4068">
        <v>9113103</v>
      </c>
      <c r="BF4068">
        <v>9121103</v>
      </c>
      <c r="BG4068">
        <v>9121202</v>
      </c>
      <c r="BH4068">
        <v>9121302</v>
      </c>
      <c r="BI4068">
        <v>9121403</v>
      </c>
      <c r="BJ4068">
        <v>9114102</v>
      </c>
      <c r="BK4068">
        <v>9122103</v>
      </c>
      <c r="BL4068">
        <v>9122203</v>
      </c>
      <c r="BM4068">
        <v>9122302</v>
      </c>
      <c r="BN4068">
        <v>9122403</v>
      </c>
      <c r="BO4068">
        <v>9115102</v>
      </c>
    </row>
    <row r="4069" spans="1:67" x14ac:dyDescent="0.15">
      <c r="A4069">
        <v>4068</v>
      </c>
      <c r="B4069" t="s">
        <v>1474</v>
      </c>
      <c r="E4069">
        <f>机器人辅助表!B4069</f>
        <v>29</v>
      </c>
      <c r="F4069">
        <v>2</v>
      </c>
      <c r="G4069">
        <v>58101</v>
      </c>
      <c r="H4069">
        <v>0</v>
      </c>
      <c r="I4069">
        <f>机器人辅助表!H4069</f>
        <v>5199.2699415768002</v>
      </c>
      <c r="J4069">
        <v>2</v>
      </c>
      <c r="K4069">
        <v>4</v>
      </c>
      <c r="L4069">
        <v>1</v>
      </c>
      <c r="M4069" s="2">
        <f>机器人辅助表!C4069</f>
        <v>14405.247302850004</v>
      </c>
      <c r="N4069" s="2">
        <v>2</v>
      </c>
      <c r="O4069" s="2">
        <f>机器人辅助表!D4069</f>
        <v>951.97595760000047</v>
      </c>
      <c r="P4069" s="2">
        <v>3</v>
      </c>
      <c r="Q4069" s="2">
        <f>机器人辅助表!E4069</f>
        <v>423.10042560000028</v>
      </c>
      <c r="R4069" s="2">
        <v>6</v>
      </c>
      <c r="S4069" s="2">
        <f>机器人辅助表!F4069</f>
        <v>7004.2313999999988</v>
      </c>
      <c r="T4069">
        <v>0</v>
      </c>
      <c r="U4069">
        <v>0</v>
      </c>
      <c r="V4069">
        <v>0</v>
      </c>
      <c r="W4069">
        <v>0</v>
      </c>
      <c r="X4069">
        <v>0</v>
      </c>
      <c r="Y4069">
        <v>0</v>
      </c>
      <c r="Z4069">
        <v>0</v>
      </c>
      <c r="AA4069">
        <v>0</v>
      </c>
      <c r="AB4069">
        <v>0</v>
      </c>
      <c r="AC4069">
        <v>0</v>
      </c>
      <c r="AD4069">
        <v>0</v>
      </c>
      <c r="AE4069">
        <v>0</v>
      </c>
      <c r="AF4069">
        <v>0</v>
      </c>
      <c r="AG4069">
        <v>0</v>
      </c>
      <c r="BD4069">
        <v>11</v>
      </c>
      <c r="BE4069">
        <v>9211103</v>
      </c>
      <c r="BF4069">
        <v>9214104</v>
      </c>
      <c r="BG4069">
        <v>9214202</v>
      </c>
      <c r="BH4069">
        <v>9214304</v>
      </c>
      <c r="BI4069">
        <v>9214403</v>
      </c>
      <c r="BJ4069">
        <v>9222103</v>
      </c>
      <c r="BK4069">
        <v>9223103</v>
      </c>
      <c r="BL4069">
        <v>9223203</v>
      </c>
      <c r="BM4069">
        <v>9223304</v>
      </c>
      <c r="BN4069">
        <v>9223402</v>
      </c>
      <c r="BO4069">
        <v>9215102</v>
      </c>
    </row>
    <row r="4070" spans="1:67" x14ac:dyDescent="0.15">
      <c r="A4070">
        <v>4069</v>
      </c>
      <c r="B4070" t="s">
        <v>1801</v>
      </c>
      <c r="E4070">
        <f>机器人辅助表!B4070</f>
        <v>26</v>
      </c>
      <c r="F4070">
        <v>3</v>
      </c>
      <c r="G4070">
        <v>58201</v>
      </c>
      <c r="H4070">
        <v>0</v>
      </c>
      <c r="I4070">
        <f>机器人辅助表!H4070</f>
        <v>4942.5936874484878</v>
      </c>
      <c r="J4070">
        <v>2</v>
      </c>
      <c r="K4070">
        <v>4</v>
      </c>
      <c r="L4070">
        <v>1</v>
      </c>
      <c r="M4070" s="2">
        <f>机器人辅助表!C4070</f>
        <v>11624.391905321741</v>
      </c>
      <c r="N4070" s="2">
        <v>2</v>
      </c>
      <c r="O4070" s="2">
        <f>机器人辅助表!D4070</f>
        <v>826.2154167652177</v>
      </c>
      <c r="P4070" s="2">
        <v>3</v>
      </c>
      <c r="Q4070" s="2">
        <f>机器人辅助表!E4070</f>
        <v>367.20685189565228</v>
      </c>
      <c r="R4070" s="2">
        <v>6</v>
      </c>
      <c r="S4070" s="2">
        <f>机器人辅助表!F4070</f>
        <v>7236.5591999999997</v>
      </c>
      <c r="T4070">
        <v>0</v>
      </c>
      <c r="U4070">
        <v>0</v>
      </c>
      <c r="V4070">
        <v>0</v>
      </c>
      <c r="W4070">
        <v>0</v>
      </c>
      <c r="X4070">
        <v>0</v>
      </c>
      <c r="Y4070">
        <v>0</v>
      </c>
      <c r="Z4070">
        <v>0</v>
      </c>
      <c r="AA4070">
        <v>0</v>
      </c>
      <c r="AB4070">
        <v>0</v>
      </c>
      <c r="AC4070">
        <v>0</v>
      </c>
      <c r="AD4070">
        <v>0</v>
      </c>
      <c r="AE4070">
        <v>0</v>
      </c>
      <c r="AF4070">
        <v>0</v>
      </c>
      <c r="AG4070">
        <v>0</v>
      </c>
      <c r="BD4070">
        <v>8</v>
      </c>
      <c r="BE4070">
        <v>9323102</v>
      </c>
      <c r="BF4070">
        <v>9324103</v>
      </c>
      <c r="BG4070">
        <v>9324203</v>
      </c>
      <c r="BH4070">
        <v>9324303</v>
      </c>
      <c r="BI4070">
        <v>9324403</v>
      </c>
      <c r="BJ4070">
        <v>9312104</v>
      </c>
      <c r="BK4070">
        <v>9311103</v>
      </c>
      <c r="BL4070">
        <v>9315104</v>
      </c>
    </row>
    <row r="4071" spans="1:67" x14ac:dyDescent="0.15">
      <c r="A4071">
        <v>4070</v>
      </c>
      <c r="B4071" t="s">
        <v>1802</v>
      </c>
      <c r="E4071">
        <f>机器人辅助表!B4071</f>
        <v>20</v>
      </c>
      <c r="F4071">
        <v>3</v>
      </c>
      <c r="G4071">
        <v>58201</v>
      </c>
      <c r="H4071">
        <v>0</v>
      </c>
      <c r="I4071">
        <f>机器人辅助表!H4071</f>
        <v>2013.1667686956523</v>
      </c>
      <c r="J4071">
        <v>2</v>
      </c>
      <c r="K4071">
        <v>4</v>
      </c>
      <c r="L4071">
        <v>1</v>
      </c>
      <c r="M4071" s="2">
        <f>机器人辅助表!C4071</f>
        <v>3264.9339130434787</v>
      </c>
      <c r="N4071" s="2">
        <v>2</v>
      </c>
      <c r="O4071" s="2">
        <f>机器人辅助表!D4071</f>
        <v>273.34330434782618</v>
      </c>
      <c r="P4071" s="2">
        <v>3</v>
      </c>
      <c r="Q4071" s="2">
        <f>机器人辅助表!E4071</f>
        <v>121.48591304347831</v>
      </c>
      <c r="R4071" s="2">
        <v>6</v>
      </c>
      <c r="S4071" s="2">
        <f>机器人辅助表!F4071</f>
        <v>3388.8599999999997</v>
      </c>
      <c r="T4071">
        <v>0</v>
      </c>
      <c r="U4071">
        <v>0</v>
      </c>
      <c r="V4071">
        <v>0</v>
      </c>
      <c r="W4071">
        <v>0</v>
      </c>
      <c r="X4071">
        <v>0</v>
      </c>
      <c r="Y4071">
        <v>0</v>
      </c>
      <c r="Z4071">
        <v>0</v>
      </c>
      <c r="AA4071">
        <v>0</v>
      </c>
      <c r="AB4071">
        <v>0</v>
      </c>
      <c r="AC4071">
        <v>0</v>
      </c>
      <c r="AD4071">
        <v>0</v>
      </c>
      <c r="AE4071">
        <v>0</v>
      </c>
      <c r="AF4071">
        <v>0</v>
      </c>
      <c r="AG4071">
        <v>0</v>
      </c>
      <c r="BD4071">
        <v>8</v>
      </c>
      <c r="BE4071">
        <v>9323102</v>
      </c>
      <c r="BF4071">
        <v>9324103</v>
      </c>
      <c r="BG4071">
        <v>9324204</v>
      </c>
      <c r="BH4071">
        <v>9324304</v>
      </c>
      <c r="BI4071">
        <v>9324404</v>
      </c>
      <c r="BJ4071">
        <v>9312104</v>
      </c>
      <c r="BK4071">
        <v>9311102</v>
      </c>
      <c r="BL4071">
        <v>9315102</v>
      </c>
    </row>
    <row r="4072" spans="1:67" x14ac:dyDescent="0.15">
      <c r="A4072">
        <v>4071</v>
      </c>
      <c r="B4072" t="s">
        <v>4540</v>
      </c>
      <c r="E4072">
        <f>机器人辅助表!B4072</f>
        <v>28</v>
      </c>
      <c r="F4072">
        <v>1</v>
      </c>
      <c r="G4072">
        <v>58001</v>
      </c>
      <c r="H4072">
        <v>0</v>
      </c>
      <c r="I4072">
        <f>机器人辅助表!H4072</f>
        <v>5341.7577603467571</v>
      </c>
      <c r="J4072">
        <v>2</v>
      </c>
      <c r="K4072">
        <v>4</v>
      </c>
      <c r="L4072">
        <v>1</v>
      </c>
      <c r="M4072" s="2">
        <f>机器人辅助表!C4072</f>
        <v>14063.626181137126</v>
      </c>
      <c r="N4072" s="2">
        <v>2</v>
      </c>
      <c r="O4072" s="2">
        <f>机器人辅助表!D4072</f>
        <v>951.67395210702375</v>
      </c>
      <c r="P4072" s="2">
        <v>3</v>
      </c>
      <c r="Q4072" s="2">
        <f>机器人辅助表!E4072</f>
        <v>422.96620093645492</v>
      </c>
      <c r="R4072" s="2">
        <v>6</v>
      </c>
      <c r="S4072" s="2">
        <f>机器人辅助表!F4072</f>
        <v>7394.9400000000005</v>
      </c>
      <c r="T4072">
        <v>0</v>
      </c>
      <c r="U4072">
        <v>0</v>
      </c>
      <c r="V4072">
        <v>0</v>
      </c>
      <c r="W4072">
        <v>0</v>
      </c>
      <c r="X4072">
        <v>0</v>
      </c>
      <c r="Y4072">
        <v>0</v>
      </c>
      <c r="Z4072">
        <v>0</v>
      </c>
      <c r="AA4072">
        <v>0</v>
      </c>
      <c r="AB4072">
        <v>0</v>
      </c>
      <c r="AC4072">
        <v>0</v>
      </c>
      <c r="AD4072">
        <v>0</v>
      </c>
      <c r="AE4072">
        <v>0</v>
      </c>
      <c r="AF4072">
        <v>0</v>
      </c>
      <c r="AG4072">
        <v>0</v>
      </c>
      <c r="BD4072">
        <v>11</v>
      </c>
      <c r="BE4072">
        <v>9113102</v>
      </c>
      <c r="BF4072">
        <v>9121102</v>
      </c>
      <c r="BG4072">
        <v>9121203</v>
      </c>
      <c r="BH4072">
        <v>9121304</v>
      </c>
      <c r="BI4072">
        <v>9121402</v>
      </c>
      <c r="BJ4072">
        <v>9114104</v>
      </c>
      <c r="BK4072">
        <v>9122104</v>
      </c>
      <c r="BL4072">
        <v>9122204</v>
      </c>
      <c r="BM4072">
        <v>9122302</v>
      </c>
      <c r="BN4072">
        <v>9122404</v>
      </c>
      <c r="BO4072">
        <v>9115102</v>
      </c>
    </row>
    <row r="4073" spans="1:67" x14ac:dyDescent="0.15">
      <c r="A4073">
        <v>4072</v>
      </c>
      <c r="B4073" t="s">
        <v>4541</v>
      </c>
      <c r="E4073">
        <f>机器人辅助表!B4073</f>
        <v>47</v>
      </c>
      <c r="F4073">
        <v>1</v>
      </c>
      <c r="G4073">
        <v>58001</v>
      </c>
      <c r="H4073">
        <v>0</v>
      </c>
      <c r="I4073">
        <f>机器人辅助表!H4073</f>
        <v>15682.685320519795</v>
      </c>
      <c r="J4073">
        <v>2</v>
      </c>
      <c r="K4073">
        <v>4</v>
      </c>
      <c r="L4073">
        <v>1</v>
      </c>
      <c r="M4073" s="2">
        <f>机器人辅助表!C4073</f>
        <v>89091.054364597076</v>
      </c>
      <c r="N4073" s="2">
        <v>2</v>
      </c>
      <c r="O4073" s="2">
        <f>机器人辅助表!D4073</f>
        <v>4116.9662052802687</v>
      </c>
      <c r="P4073" s="2">
        <v>3</v>
      </c>
      <c r="Q4073" s="2">
        <f>机器人辅助表!E4073</f>
        <v>1829.7627579023419</v>
      </c>
      <c r="R4073" s="2">
        <v>6</v>
      </c>
      <c r="S4073" s="2">
        <f>机器人辅助表!F4073</f>
        <v>10466.2744</v>
      </c>
      <c r="T4073">
        <v>0</v>
      </c>
      <c r="U4073">
        <v>0</v>
      </c>
      <c r="V4073">
        <v>0</v>
      </c>
      <c r="W4073">
        <v>0</v>
      </c>
      <c r="X4073">
        <v>0</v>
      </c>
      <c r="Y4073">
        <v>0</v>
      </c>
      <c r="Z4073">
        <v>0</v>
      </c>
      <c r="AA4073">
        <v>0</v>
      </c>
      <c r="AB4073">
        <v>0</v>
      </c>
      <c r="AC4073">
        <v>0</v>
      </c>
      <c r="AD4073">
        <v>0</v>
      </c>
      <c r="AE4073">
        <v>0</v>
      </c>
      <c r="AF4073">
        <v>0</v>
      </c>
      <c r="AG4073">
        <v>0</v>
      </c>
      <c r="BD4073">
        <v>11</v>
      </c>
      <c r="BE4073">
        <v>9113104</v>
      </c>
      <c r="BF4073">
        <v>9121103</v>
      </c>
      <c r="BG4073">
        <v>9121203</v>
      </c>
      <c r="BH4073">
        <v>9121302</v>
      </c>
      <c r="BI4073">
        <v>9121404</v>
      </c>
      <c r="BJ4073">
        <v>9114103</v>
      </c>
      <c r="BK4073">
        <v>9122103</v>
      </c>
      <c r="BL4073">
        <v>9122202</v>
      </c>
      <c r="BM4073">
        <v>9122304</v>
      </c>
      <c r="BN4073">
        <v>9122404</v>
      </c>
      <c r="BO4073">
        <v>9115103</v>
      </c>
    </row>
    <row r="4074" spans="1:67" x14ac:dyDescent="0.15">
      <c r="A4074">
        <v>4073</v>
      </c>
      <c r="B4074" t="s">
        <v>1803</v>
      </c>
      <c r="E4074">
        <f>机器人辅助表!B4074</f>
        <v>34</v>
      </c>
      <c r="F4074">
        <v>2</v>
      </c>
      <c r="G4074">
        <v>58101</v>
      </c>
      <c r="H4074">
        <v>0</v>
      </c>
      <c r="I4074">
        <f>机器人辅助表!H4074</f>
        <v>7095.6337803297229</v>
      </c>
      <c r="J4074">
        <v>2</v>
      </c>
      <c r="K4074">
        <v>4</v>
      </c>
      <c r="L4074">
        <v>1</v>
      </c>
      <c r="M4074" s="2">
        <f>机器人辅助表!C4074</f>
        <v>24590.385757869233</v>
      </c>
      <c r="N4074" s="2">
        <v>2</v>
      </c>
      <c r="O4074" s="2">
        <f>机器人辅助表!D4074</f>
        <v>1527.553955049231</v>
      </c>
      <c r="P4074" s="2">
        <v>3</v>
      </c>
      <c r="Q4074" s="2">
        <f>机器人辅助表!E4074</f>
        <v>678.91286891076936</v>
      </c>
      <c r="R4074" s="2">
        <v>6</v>
      </c>
      <c r="S4074" s="2">
        <f>机器人辅助表!F4074</f>
        <v>8008.6643999999997</v>
      </c>
      <c r="T4074">
        <v>0</v>
      </c>
      <c r="U4074">
        <v>0</v>
      </c>
      <c r="V4074">
        <v>0</v>
      </c>
      <c r="W4074">
        <v>0</v>
      </c>
      <c r="X4074">
        <v>0</v>
      </c>
      <c r="Y4074">
        <v>0</v>
      </c>
      <c r="Z4074">
        <v>0</v>
      </c>
      <c r="AA4074">
        <v>0</v>
      </c>
      <c r="AB4074">
        <v>0</v>
      </c>
      <c r="AC4074">
        <v>0</v>
      </c>
      <c r="AD4074">
        <v>0</v>
      </c>
      <c r="AE4074">
        <v>0</v>
      </c>
      <c r="AF4074">
        <v>0</v>
      </c>
      <c r="AG4074">
        <v>0</v>
      </c>
      <c r="BD4074">
        <v>11</v>
      </c>
      <c r="BE4074">
        <v>9211102</v>
      </c>
      <c r="BF4074">
        <v>9214103</v>
      </c>
      <c r="BG4074">
        <v>9214204</v>
      </c>
      <c r="BH4074">
        <v>9214303</v>
      </c>
      <c r="BI4074">
        <v>9214403</v>
      </c>
      <c r="BJ4074">
        <v>9222102</v>
      </c>
      <c r="BK4074">
        <v>9223103</v>
      </c>
      <c r="BL4074">
        <v>9223203</v>
      </c>
      <c r="BM4074">
        <v>9223302</v>
      </c>
      <c r="BN4074">
        <v>9223402</v>
      </c>
      <c r="BO4074">
        <v>9215103</v>
      </c>
    </row>
    <row r="4075" spans="1:67" x14ac:dyDescent="0.15">
      <c r="A4075">
        <v>4074</v>
      </c>
      <c r="B4075" t="s">
        <v>1804</v>
      </c>
      <c r="E4075">
        <f>机器人辅助表!B4075</f>
        <v>20</v>
      </c>
      <c r="F4075">
        <v>2</v>
      </c>
      <c r="G4075">
        <v>58101</v>
      </c>
      <c r="H4075">
        <v>0</v>
      </c>
      <c r="I4075">
        <f>机器人辅助表!H4075</f>
        <v>2997.3816333913041</v>
      </c>
      <c r="J4075">
        <v>2</v>
      </c>
      <c r="K4075">
        <v>4</v>
      </c>
      <c r="L4075">
        <v>1</v>
      </c>
      <c r="M4075" s="2">
        <f>机器人辅助表!C4075</f>
        <v>4861.1238260869577</v>
      </c>
      <c r="N4075" s="2">
        <v>2</v>
      </c>
      <c r="O4075" s="2">
        <f>机器人辅助表!D4075</f>
        <v>406.9778086956523</v>
      </c>
      <c r="P4075" s="2">
        <v>3</v>
      </c>
      <c r="Q4075" s="2">
        <f>机器人辅助表!E4075</f>
        <v>180.8790260869566</v>
      </c>
      <c r="R4075" s="2">
        <v>6</v>
      </c>
      <c r="S4075" s="2">
        <f>机器人辅助表!F4075</f>
        <v>5045.6359999999995</v>
      </c>
      <c r="T4075">
        <v>0</v>
      </c>
      <c r="U4075">
        <v>0</v>
      </c>
      <c r="V4075">
        <v>0</v>
      </c>
      <c r="W4075">
        <v>0</v>
      </c>
      <c r="X4075">
        <v>0</v>
      </c>
      <c r="Y4075">
        <v>0</v>
      </c>
      <c r="Z4075">
        <v>0</v>
      </c>
      <c r="AA4075">
        <v>0</v>
      </c>
      <c r="AB4075">
        <v>0</v>
      </c>
      <c r="AC4075">
        <v>0</v>
      </c>
      <c r="AD4075">
        <v>0</v>
      </c>
      <c r="AE4075">
        <v>0</v>
      </c>
      <c r="AF4075">
        <v>0</v>
      </c>
      <c r="AG4075">
        <v>0</v>
      </c>
      <c r="BD4075">
        <v>11</v>
      </c>
      <c r="BE4075">
        <v>9211104</v>
      </c>
      <c r="BF4075">
        <v>9214102</v>
      </c>
      <c r="BG4075">
        <v>9214202</v>
      </c>
      <c r="BH4075">
        <v>9214302</v>
      </c>
      <c r="BI4075">
        <v>9214402</v>
      </c>
      <c r="BJ4075">
        <v>9222103</v>
      </c>
      <c r="BK4075">
        <v>9223104</v>
      </c>
      <c r="BL4075">
        <v>9223203</v>
      </c>
      <c r="BM4075">
        <v>9223304</v>
      </c>
      <c r="BN4075">
        <v>9223403</v>
      </c>
      <c r="BO4075">
        <v>9215102</v>
      </c>
    </row>
    <row r="4076" spans="1:67" x14ac:dyDescent="0.15">
      <c r="A4076">
        <v>4075</v>
      </c>
      <c r="B4076" t="s">
        <v>4542</v>
      </c>
      <c r="E4076">
        <f>机器人辅助表!B4076</f>
        <v>30</v>
      </c>
      <c r="F4076">
        <v>1</v>
      </c>
      <c r="G4076">
        <v>58001</v>
      </c>
      <c r="H4076">
        <v>0</v>
      </c>
      <c r="I4076">
        <f>机器人辅助表!H4076</f>
        <v>6246.1336544452179</v>
      </c>
      <c r="J4076">
        <v>2</v>
      </c>
      <c r="K4076">
        <v>4</v>
      </c>
      <c r="L4076">
        <v>1</v>
      </c>
      <c r="M4076" s="2">
        <f>机器人辅助表!C4076</f>
        <v>18276.995502391313</v>
      </c>
      <c r="N4076" s="2">
        <v>2</v>
      </c>
      <c r="O4076" s="2">
        <f>机器人辅助表!D4076</f>
        <v>1180.2185436521747</v>
      </c>
      <c r="P4076" s="2">
        <v>3</v>
      </c>
      <c r="Q4076" s="2">
        <f>机器人辅助表!E4076</f>
        <v>524.54157495652203</v>
      </c>
      <c r="R4076" s="2">
        <v>6</v>
      </c>
      <c r="S4076" s="2">
        <f>机器人辅助表!F4076</f>
        <v>8144.9159999999993</v>
      </c>
      <c r="T4076">
        <v>0</v>
      </c>
      <c r="U4076">
        <v>0</v>
      </c>
      <c r="V4076">
        <v>0</v>
      </c>
      <c r="W4076">
        <v>0</v>
      </c>
      <c r="X4076">
        <v>0</v>
      </c>
      <c r="Y4076">
        <v>0</v>
      </c>
      <c r="Z4076">
        <v>0</v>
      </c>
      <c r="AA4076">
        <v>0</v>
      </c>
      <c r="AB4076">
        <v>0</v>
      </c>
      <c r="AC4076">
        <v>0</v>
      </c>
      <c r="AD4076">
        <v>0</v>
      </c>
      <c r="AE4076">
        <v>0</v>
      </c>
      <c r="AF4076">
        <v>0</v>
      </c>
      <c r="AG4076">
        <v>0</v>
      </c>
      <c r="BD4076">
        <v>11</v>
      </c>
      <c r="BE4076">
        <v>9113102</v>
      </c>
      <c r="BF4076">
        <v>9121103</v>
      </c>
      <c r="BG4076">
        <v>9121203</v>
      </c>
      <c r="BH4076">
        <v>9121302</v>
      </c>
      <c r="BI4076">
        <v>9121403</v>
      </c>
      <c r="BJ4076">
        <v>9114103</v>
      </c>
      <c r="BK4076">
        <v>9122103</v>
      </c>
      <c r="BL4076">
        <v>9122203</v>
      </c>
      <c r="BM4076">
        <v>9122303</v>
      </c>
      <c r="BN4076">
        <v>9122403</v>
      </c>
      <c r="BO4076">
        <v>9115104</v>
      </c>
    </row>
    <row r="4077" spans="1:67" x14ac:dyDescent="0.15">
      <c r="A4077">
        <v>4076</v>
      </c>
      <c r="B4077" t="s">
        <v>1805</v>
      </c>
      <c r="E4077">
        <f>机器人辅助表!B4077</f>
        <v>38</v>
      </c>
      <c r="F4077">
        <v>2</v>
      </c>
      <c r="G4077">
        <v>58101</v>
      </c>
      <c r="H4077">
        <v>0</v>
      </c>
      <c r="I4077">
        <f>机器人辅助表!H4077</f>
        <v>7210.9905386433411</v>
      </c>
      <c r="J4077">
        <v>2</v>
      </c>
      <c r="K4077">
        <v>4</v>
      </c>
      <c r="L4077">
        <v>1</v>
      </c>
      <c r="M4077" s="2">
        <f>机器人辅助表!C4077</f>
        <v>29343.794800721738</v>
      </c>
      <c r="N4077" s="2">
        <v>2</v>
      </c>
      <c r="O4077" s="2">
        <f>机器人辅助表!D4077</f>
        <v>1694.194719351171</v>
      </c>
      <c r="P4077" s="2">
        <v>3</v>
      </c>
      <c r="Q4077" s="2">
        <f>机器人辅助表!E4077</f>
        <v>752.97543082274274</v>
      </c>
      <c r="R4077" s="2">
        <v>6</v>
      </c>
      <c r="S4077" s="2">
        <f>机器人辅助表!F4077</f>
        <v>7024.2260000000006</v>
      </c>
      <c r="T4077">
        <v>0</v>
      </c>
      <c r="U4077">
        <v>0</v>
      </c>
      <c r="V4077">
        <v>0</v>
      </c>
      <c r="W4077">
        <v>0</v>
      </c>
      <c r="X4077">
        <v>0</v>
      </c>
      <c r="Y4077">
        <v>0</v>
      </c>
      <c r="Z4077">
        <v>0</v>
      </c>
      <c r="AA4077">
        <v>0</v>
      </c>
      <c r="AB4077">
        <v>0</v>
      </c>
      <c r="AC4077">
        <v>0</v>
      </c>
      <c r="AD4077">
        <v>0</v>
      </c>
      <c r="AE4077">
        <v>0</v>
      </c>
      <c r="AF4077">
        <v>0</v>
      </c>
      <c r="AG4077">
        <v>0</v>
      </c>
      <c r="BD4077">
        <v>11</v>
      </c>
      <c r="BE4077">
        <v>9211102</v>
      </c>
      <c r="BF4077">
        <v>9214102</v>
      </c>
      <c r="BG4077">
        <v>9214204</v>
      </c>
      <c r="BH4077">
        <v>9214303</v>
      </c>
      <c r="BI4077">
        <v>9214402</v>
      </c>
      <c r="BJ4077">
        <v>9222104</v>
      </c>
      <c r="BK4077">
        <v>9223104</v>
      </c>
      <c r="BL4077">
        <v>9223204</v>
      </c>
      <c r="BM4077">
        <v>9223302</v>
      </c>
      <c r="BN4077">
        <v>9223402</v>
      </c>
      <c r="BO4077">
        <v>9215103</v>
      </c>
    </row>
    <row r="4078" spans="1:67" x14ac:dyDescent="0.15">
      <c r="A4078">
        <v>4077</v>
      </c>
      <c r="B4078" t="s">
        <v>4543</v>
      </c>
      <c r="E4078">
        <f>机器人辅助表!B4078</f>
        <v>20</v>
      </c>
      <c r="F4078">
        <v>1</v>
      </c>
      <c r="G4078">
        <v>58001</v>
      </c>
      <c r="H4078">
        <v>0</v>
      </c>
      <c r="I4078">
        <f>机器人辅助表!H4078</f>
        <v>3310.5409085217398</v>
      </c>
      <c r="J4078">
        <v>2</v>
      </c>
      <c r="K4078">
        <v>4</v>
      </c>
      <c r="L4078">
        <v>1</v>
      </c>
      <c r="M4078" s="2">
        <f>机器人辅助表!C4078</f>
        <v>5369.0024347826093</v>
      </c>
      <c r="N4078" s="2">
        <v>2</v>
      </c>
      <c r="O4078" s="2">
        <f>机器人辅助表!D4078</f>
        <v>449.49787826086964</v>
      </c>
      <c r="P4078" s="2">
        <v>3</v>
      </c>
      <c r="Q4078" s="2">
        <f>机器人辅助表!E4078</f>
        <v>199.77683478260877</v>
      </c>
      <c r="R4078" s="2">
        <v>6</v>
      </c>
      <c r="S4078" s="2">
        <f>机器人辅助表!F4078</f>
        <v>5572.7919999999995</v>
      </c>
      <c r="T4078">
        <v>0</v>
      </c>
      <c r="U4078">
        <v>0</v>
      </c>
      <c r="V4078">
        <v>0</v>
      </c>
      <c r="W4078">
        <v>0</v>
      </c>
      <c r="X4078">
        <v>0</v>
      </c>
      <c r="Y4078">
        <v>0</v>
      </c>
      <c r="Z4078">
        <v>0</v>
      </c>
      <c r="AA4078">
        <v>0</v>
      </c>
      <c r="AB4078">
        <v>0</v>
      </c>
      <c r="AC4078">
        <v>0</v>
      </c>
      <c r="AD4078">
        <v>0</v>
      </c>
      <c r="AE4078">
        <v>0</v>
      </c>
      <c r="AF4078">
        <v>0</v>
      </c>
      <c r="AG4078">
        <v>0</v>
      </c>
      <c r="BD4078">
        <v>11</v>
      </c>
      <c r="BE4078">
        <v>9113102</v>
      </c>
      <c r="BF4078">
        <v>9121104</v>
      </c>
      <c r="BG4078">
        <v>9121202</v>
      </c>
      <c r="BH4078">
        <v>9121304</v>
      </c>
      <c r="BI4078">
        <v>9121404</v>
      </c>
      <c r="BJ4078">
        <v>9114104</v>
      </c>
      <c r="BK4078">
        <v>9122103</v>
      </c>
      <c r="BL4078">
        <v>9122204</v>
      </c>
      <c r="BM4078">
        <v>9122302</v>
      </c>
      <c r="BN4078">
        <v>9122404</v>
      </c>
      <c r="BO4078">
        <v>9115102</v>
      </c>
    </row>
    <row r="4079" spans="1:67" x14ac:dyDescent="0.15">
      <c r="A4079">
        <v>4078</v>
      </c>
      <c r="B4079" t="s">
        <v>1806</v>
      </c>
      <c r="E4079">
        <f>机器人辅助表!B4079</f>
        <v>47</v>
      </c>
      <c r="F4079">
        <v>3</v>
      </c>
      <c r="G4079">
        <v>58201</v>
      </c>
      <c r="H4079">
        <v>0</v>
      </c>
      <c r="I4079">
        <f>机器人辅助表!H4079</f>
        <v>7841.3426602598975</v>
      </c>
      <c r="J4079">
        <v>2</v>
      </c>
      <c r="K4079">
        <v>4</v>
      </c>
      <c r="L4079">
        <v>1</v>
      </c>
      <c r="M4079" s="2">
        <f>机器人辅助表!C4079</f>
        <v>44545.527182298538</v>
      </c>
      <c r="N4079" s="2">
        <v>2</v>
      </c>
      <c r="O4079" s="2">
        <f>机器人辅助表!D4079</f>
        <v>2058.4831026401343</v>
      </c>
      <c r="P4079" s="2">
        <v>3</v>
      </c>
      <c r="Q4079" s="2">
        <f>机器人辅助表!E4079</f>
        <v>914.88137895117097</v>
      </c>
      <c r="R4079" s="2">
        <v>6</v>
      </c>
      <c r="S4079" s="2">
        <f>机器人辅助表!F4079</f>
        <v>5233.1372000000001</v>
      </c>
      <c r="T4079">
        <v>0</v>
      </c>
      <c r="U4079">
        <v>0</v>
      </c>
      <c r="V4079">
        <v>0</v>
      </c>
      <c r="W4079">
        <v>0</v>
      </c>
      <c r="X4079">
        <v>0</v>
      </c>
      <c r="Y4079">
        <v>0</v>
      </c>
      <c r="Z4079">
        <v>0</v>
      </c>
      <c r="AA4079">
        <v>0</v>
      </c>
      <c r="AB4079">
        <v>0</v>
      </c>
      <c r="AC4079">
        <v>0</v>
      </c>
      <c r="AD4079">
        <v>0</v>
      </c>
      <c r="AE4079">
        <v>0</v>
      </c>
      <c r="AF4079">
        <v>0</v>
      </c>
      <c r="AG4079">
        <v>0</v>
      </c>
      <c r="BD4079">
        <v>8</v>
      </c>
      <c r="BE4079">
        <v>9323104</v>
      </c>
      <c r="BF4079">
        <v>9324103</v>
      </c>
      <c r="BG4079">
        <v>9324202</v>
      </c>
      <c r="BH4079">
        <v>9324304</v>
      </c>
      <c r="BI4079">
        <v>9324402</v>
      </c>
      <c r="BJ4079">
        <v>9312103</v>
      </c>
      <c r="BK4079">
        <v>9311103</v>
      </c>
      <c r="BL4079">
        <v>9315104</v>
      </c>
    </row>
    <row r="4080" spans="1:67" x14ac:dyDescent="0.15">
      <c r="A4080">
        <v>4079</v>
      </c>
      <c r="B4080" t="s">
        <v>4544</v>
      </c>
      <c r="E4080">
        <f>机器人辅助表!B4080</f>
        <v>45</v>
      </c>
      <c r="F4080">
        <v>3</v>
      </c>
      <c r="G4080">
        <v>58201</v>
      </c>
      <c r="H4080">
        <v>0</v>
      </c>
      <c r="I4080">
        <f>机器人辅助表!H4080</f>
        <v>14501.602310560753</v>
      </c>
      <c r="J4080">
        <v>2</v>
      </c>
      <c r="K4080">
        <v>4</v>
      </c>
      <c r="L4080">
        <v>1</v>
      </c>
      <c r="M4080" s="2">
        <f>机器人辅助表!C4080</f>
        <v>77438.030801718574</v>
      </c>
      <c r="N4080" s="2">
        <v>2</v>
      </c>
      <c r="O4080" s="2">
        <f>机器人辅助表!D4080</f>
        <v>3746.8954661989974</v>
      </c>
      <c r="P4080" s="2">
        <v>3</v>
      </c>
      <c r="Q4080" s="2">
        <f>机器人辅助表!E4080</f>
        <v>1665.2868738662212</v>
      </c>
      <c r="R4080" s="2">
        <v>6</v>
      </c>
      <c r="S4080" s="2">
        <f>机器人辅助表!F4080</f>
        <v>10514.602999999999</v>
      </c>
      <c r="T4080">
        <v>0</v>
      </c>
      <c r="U4080">
        <v>0</v>
      </c>
      <c r="V4080">
        <v>0</v>
      </c>
      <c r="W4080">
        <v>0</v>
      </c>
      <c r="X4080">
        <v>0</v>
      </c>
      <c r="Y4080">
        <v>0</v>
      </c>
      <c r="Z4080">
        <v>0</v>
      </c>
      <c r="AA4080">
        <v>0</v>
      </c>
      <c r="AB4080">
        <v>0</v>
      </c>
      <c r="AC4080">
        <v>0</v>
      </c>
      <c r="AD4080">
        <v>0</v>
      </c>
      <c r="AE4080">
        <v>0</v>
      </c>
      <c r="AF4080">
        <v>0</v>
      </c>
      <c r="AG4080">
        <v>0</v>
      </c>
      <c r="BD4080">
        <v>8</v>
      </c>
      <c r="BE4080">
        <v>9323104</v>
      </c>
      <c r="BF4080">
        <v>9324103</v>
      </c>
      <c r="BG4080">
        <v>9324203</v>
      </c>
      <c r="BH4080">
        <v>9324304</v>
      </c>
      <c r="BI4080">
        <v>9324404</v>
      </c>
      <c r="BJ4080">
        <v>9312104</v>
      </c>
      <c r="BK4080">
        <v>9311104</v>
      </c>
      <c r="BL4080">
        <v>9315103</v>
      </c>
    </row>
    <row r="4081" spans="1:67" x14ac:dyDescent="0.15">
      <c r="A4081">
        <v>4080</v>
      </c>
      <c r="B4081" t="s">
        <v>1807</v>
      </c>
      <c r="E4081">
        <f>机器人辅助表!B4081</f>
        <v>19</v>
      </c>
      <c r="F4081">
        <v>1</v>
      </c>
      <c r="G4081">
        <v>58001</v>
      </c>
      <c r="H4081">
        <v>0</v>
      </c>
      <c r="I4081">
        <f>机器人辅助表!H4081</f>
        <v>3165.2830905260876</v>
      </c>
      <c r="J4081">
        <v>2</v>
      </c>
      <c r="K4081">
        <v>4</v>
      </c>
      <c r="L4081">
        <v>1</v>
      </c>
      <c r="M4081" s="2">
        <f>机器人辅助表!C4081</f>
        <v>4808.6261975543475</v>
      </c>
      <c r="N4081" s="2">
        <v>2</v>
      </c>
      <c r="O4081" s="2">
        <f>机器人辅助表!D4081</f>
        <v>414.88446521739138</v>
      </c>
      <c r="P4081" s="2">
        <v>3</v>
      </c>
      <c r="Q4081" s="2">
        <f>机器人辅助表!E4081</f>
        <v>184.39309565217397</v>
      </c>
      <c r="R4081" s="2">
        <v>6</v>
      </c>
      <c r="S4081" s="2">
        <f>机器人辅助表!F4081</f>
        <v>5429.7449999999999</v>
      </c>
      <c r="T4081">
        <v>0</v>
      </c>
      <c r="U4081">
        <v>0</v>
      </c>
      <c r="V4081">
        <v>0</v>
      </c>
      <c r="W4081">
        <v>0</v>
      </c>
      <c r="X4081">
        <v>0</v>
      </c>
      <c r="Y4081">
        <v>0</v>
      </c>
      <c r="Z4081">
        <v>0</v>
      </c>
      <c r="AA4081">
        <v>0</v>
      </c>
      <c r="AB4081">
        <v>0</v>
      </c>
      <c r="AC4081">
        <v>0</v>
      </c>
      <c r="AD4081">
        <v>0</v>
      </c>
      <c r="AE4081">
        <v>0</v>
      </c>
      <c r="AF4081">
        <v>0</v>
      </c>
      <c r="AG4081">
        <v>0</v>
      </c>
      <c r="BD4081">
        <v>11</v>
      </c>
      <c r="BE4081">
        <v>9113103</v>
      </c>
      <c r="BF4081">
        <v>9121104</v>
      </c>
      <c r="BG4081">
        <v>9121203</v>
      </c>
      <c r="BH4081">
        <v>9121304</v>
      </c>
      <c r="BI4081">
        <v>9121404</v>
      </c>
      <c r="BJ4081">
        <v>9114104</v>
      </c>
      <c r="BK4081">
        <v>9122104</v>
      </c>
      <c r="BL4081">
        <v>9122202</v>
      </c>
      <c r="BM4081">
        <v>9122302</v>
      </c>
      <c r="BN4081">
        <v>9122404</v>
      </c>
      <c r="BO4081">
        <v>9115104</v>
      </c>
    </row>
    <row r="4082" spans="1:67" x14ac:dyDescent="0.15">
      <c r="A4082">
        <v>4081</v>
      </c>
      <c r="B4082" t="s">
        <v>1808</v>
      </c>
      <c r="E4082">
        <f>机器人辅助表!B4082</f>
        <v>33</v>
      </c>
      <c r="F4082">
        <v>3</v>
      </c>
      <c r="G4082">
        <v>58201</v>
      </c>
      <c r="H4082">
        <v>0</v>
      </c>
      <c r="I4082">
        <f>机器人辅助表!H4082</f>
        <v>5900.9126266610592</v>
      </c>
      <c r="J4082">
        <v>2</v>
      </c>
      <c r="K4082">
        <v>4</v>
      </c>
      <c r="L4082">
        <v>1</v>
      </c>
      <c r="M4082" s="2">
        <f>机器人辅助表!C4082</f>
        <v>19689.067218137974</v>
      </c>
      <c r="N4082" s="2">
        <v>2</v>
      </c>
      <c r="O4082" s="2">
        <f>机器人辅助表!D4082</f>
        <v>1234.3880161098668</v>
      </c>
      <c r="P4082" s="2">
        <v>3</v>
      </c>
      <c r="Q4082" s="2">
        <f>机器人辅助表!E4082</f>
        <v>548.61689604882986</v>
      </c>
      <c r="R4082" s="2">
        <v>6</v>
      </c>
      <c r="S4082" s="2">
        <f>机器人辅助表!F4082</f>
        <v>6902.5281999999988</v>
      </c>
      <c r="T4082">
        <v>0</v>
      </c>
      <c r="U4082">
        <v>0</v>
      </c>
      <c r="V4082">
        <v>0</v>
      </c>
      <c r="W4082">
        <v>0</v>
      </c>
      <c r="X4082">
        <v>0</v>
      </c>
      <c r="Y4082">
        <v>0</v>
      </c>
      <c r="Z4082">
        <v>0</v>
      </c>
      <c r="AA4082">
        <v>0</v>
      </c>
      <c r="AB4082">
        <v>0</v>
      </c>
      <c r="AC4082">
        <v>0</v>
      </c>
      <c r="AD4082">
        <v>0</v>
      </c>
      <c r="AE4082">
        <v>0</v>
      </c>
      <c r="AF4082">
        <v>0</v>
      </c>
      <c r="AG4082">
        <v>0</v>
      </c>
      <c r="BD4082">
        <v>8</v>
      </c>
      <c r="BE4082">
        <v>9323104</v>
      </c>
      <c r="BF4082">
        <v>9324102</v>
      </c>
      <c r="BG4082">
        <v>9324202</v>
      </c>
      <c r="BH4082">
        <v>9324304</v>
      </c>
      <c r="BI4082">
        <v>9324403</v>
      </c>
      <c r="BJ4082">
        <v>9312103</v>
      </c>
      <c r="BK4082">
        <v>9311102</v>
      </c>
      <c r="BL4082">
        <v>9315103</v>
      </c>
    </row>
    <row r="4083" spans="1:67" x14ac:dyDescent="0.15">
      <c r="A4083">
        <v>4082</v>
      </c>
      <c r="B4083" t="s">
        <v>1809</v>
      </c>
      <c r="E4083">
        <f>机器人辅助表!B4083</f>
        <v>33</v>
      </c>
      <c r="F4083">
        <v>1</v>
      </c>
      <c r="G4083">
        <v>58001</v>
      </c>
      <c r="H4083">
        <v>0</v>
      </c>
      <c r="I4083">
        <f>机器人辅助表!H4083</f>
        <v>6578.0665346385567</v>
      </c>
      <c r="J4083">
        <v>2</v>
      </c>
      <c r="K4083">
        <v>4</v>
      </c>
      <c r="L4083">
        <v>1</v>
      </c>
      <c r="M4083" s="2">
        <f>机器人辅助表!C4083</f>
        <v>21948.468374317741</v>
      </c>
      <c r="N4083" s="2">
        <v>2</v>
      </c>
      <c r="O4083" s="2">
        <f>机器人辅助表!D4083</f>
        <v>1376.0390999257534</v>
      </c>
      <c r="P4083" s="2">
        <v>3</v>
      </c>
      <c r="Q4083" s="2">
        <f>机器人辅助表!E4083</f>
        <v>611.57293330033497</v>
      </c>
      <c r="R4083" s="2">
        <v>6</v>
      </c>
      <c r="S4083" s="2">
        <f>机器人辅助表!F4083</f>
        <v>7694.6215999999995</v>
      </c>
      <c r="T4083">
        <v>0</v>
      </c>
      <c r="U4083">
        <v>0</v>
      </c>
      <c r="V4083">
        <v>0</v>
      </c>
      <c r="W4083">
        <v>0</v>
      </c>
      <c r="X4083">
        <v>0</v>
      </c>
      <c r="Y4083">
        <v>0</v>
      </c>
      <c r="Z4083">
        <v>0</v>
      </c>
      <c r="AA4083">
        <v>0</v>
      </c>
      <c r="AB4083">
        <v>0</v>
      </c>
      <c r="AC4083">
        <v>0</v>
      </c>
      <c r="AD4083">
        <v>0</v>
      </c>
      <c r="AE4083">
        <v>0</v>
      </c>
      <c r="AF4083">
        <v>0</v>
      </c>
      <c r="AG4083">
        <v>0</v>
      </c>
      <c r="BD4083">
        <v>11</v>
      </c>
      <c r="BE4083">
        <v>9113104</v>
      </c>
      <c r="BF4083">
        <v>9121103</v>
      </c>
      <c r="BG4083">
        <v>9121204</v>
      </c>
      <c r="BH4083">
        <v>9121304</v>
      </c>
      <c r="BI4083">
        <v>9121403</v>
      </c>
      <c r="BJ4083">
        <v>9114103</v>
      </c>
      <c r="BK4083">
        <v>9122104</v>
      </c>
      <c r="BL4083">
        <v>9122204</v>
      </c>
      <c r="BM4083">
        <v>9122303</v>
      </c>
      <c r="BN4083">
        <v>9122404</v>
      </c>
      <c r="BO4083">
        <v>9115102</v>
      </c>
    </row>
    <row r="4084" spans="1:67" x14ac:dyDescent="0.15">
      <c r="A4084">
        <v>4083</v>
      </c>
      <c r="B4084" t="s">
        <v>4545</v>
      </c>
      <c r="E4084">
        <f>机器人辅助表!B4084</f>
        <v>23</v>
      </c>
      <c r="F4084">
        <v>1</v>
      </c>
      <c r="G4084">
        <v>58001</v>
      </c>
      <c r="H4084">
        <v>0</v>
      </c>
      <c r="I4084">
        <f>机器人辅助表!H4084</f>
        <v>4037.420673673686</v>
      </c>
      <c r="J4084">
        <v>2</v>
      </c>
      <c r="K4084">
        <v>4</v>
      </c>
      <c r="L4084">
        <v>1</v>
      </c>
      <c r="M4084" s="2">
        <f>机器人辅助表!C4084</f>
        <v>7897.0715363177278</v>
      </c>
      <c r="N4084" s="2">
        <v>2</v>
      </c>
      <c r="O4084" s="2">
        <f>机器人辅助表!D4084</f>
        <v>607.14271288294333</v>
      </c>
      <c r="P4084" s="2">
        <v>3</v>
      </c>
      <c r="Q4084" s="2">
        <f>机器人辅助表!E4084</f>
        <v>269.84120572575262</v>
      </c>
      <c r="R4084" s="2">
        <v>6</v>
      </c>
      <c r="S4084" s="2">
        <f>机器人辅助表!F4084</f>
        <v>6387.2071999999998</v>
      </c>
      <c r="T4084">
        <v>0</v>
      </c>
      <c r="U4084">
        <v>0</v>
      </c>
      <c r="V4084">
        <v>0</v>
      </c>
      <c r="W4084">
        <v>0</v>
      </c>
      <c r="X4084">
        <v>0</v>
      </c>
      <c r="Y4084">
        <v>0</v>
      </c>
      <c r="Z4084">
        <v>0</v>
      </c>
      <c r="AA4084">
        <v>0</v>
      </c>
      <c r="AB4084">
        <v>0</v>
      </c>
      <c r="AC4084">
        <v>0</v>
      </c>
      <c r="AD4084">
        <v>0</v>
      </c>
      <c r="AE4084">
        <v>0</v>
      </c>
      <c r="AF4084">
        <v>0</v>
      </c>
      <c r="AG4084">
        <v>0</v>
      </c>
      <c r="BD4084">
        <v>11</v>
      </c>
      <c r="BE4084">
        <v>9113103</v>
      </c>
      <c r="BF4084">
        <v>9121104</v>
      </c>
      <c r="BG4084">
        <v>9121202</v>
      </c>
      <c r="BH4084">
        <v>9121302</v>
      </c>
      <c r="BI4084">
        <v>9121404</v>
      </c>
      <c r="BJ4084">
        <v>9114102</v>
      </c>
      <c r="BK4084">
        <v>9122103</v>
      </c>
      <c r="BL4084">
        <v>9122202</v>
      </c>
      <c r="BM4084">
        <v>9122302</v>
      </c>
      <c r="BN4084">
        <v>9122403</v>
      </c>
      <c r="BO4084">
        <v>9115104</v>
      </c>
    </row>
    <row r="4085" spans="1:67" x14ac:dyDescent="0.15">
      <c r="A4085">
        <v>4084</v>
      </c>
      <c r="B4085" t="s">
        <v>1810</v>
      </c>
      <c r="E4085">
        <f>机器人辅助表!B4085</f>
        <v>33</v>
      </c>
      <c r="F4085">
        <v>1</v>
      </c>
      <c r="G4085">
        <v>58001</v>
      </c>
      <c r="H4085">
        <v>0</v>
      </c>
      <c r="I4085">
        <f>机器人辅助表!H4085</f>
        <v>4159.6597204332056</v>
      </c>
      <c r="J4085">
        <v>2</v>
      </c>
      <c r="K4085">
        <v>4</v>
      </c>
      <c r="L4085">
        <v>1</v>
      </c>
      <c r="M4085" s="2">
        <f>机器人辅助表!C4085</f>
        <v>13879.178530818572</v>
      </c>
      <c r="N4085" s="2">
        <v>2</v>
      </c>
      <c r="O4085" s="2">
        <f>机器人辅助表!D4085</f>
        <v>870.14237201187336</v>
      </c>
      <c r="P4085" s="2">
        <v>3</v>
      </c>
      <c r="Q4085" s="2">
        <f>机器人辅助表!E4085</f>
        <v>386.72994311638826</v>
      </c>
      <c r="R4085" s="2">
        <v>6</v>
      </c>
      <c r="S4085" s="2">
        <f>机器人辅助表!F4085</f>
        <v>4865.7165999999997</v>
      </c>
      <c r="T4085">
        <v>0</v>
      </c>
      <c r="U4085">
        <v>0</v>
      </c>
      <c r="V4085">
        <v>0</v>
      </c>
      <c r="W4085">
        <v>0</v>
      </c>
      <c r="X4085">
        <v>0</v>
      </c>
      <c r="Y4085">
        <v>0</v>
      </c>
      <c r="Z4085">
        <v>0</v>
      </c>
      <c r="AA4085">
        <v>0</v>
      </c>
      <c r="AB4085">
        <v>0</v>
      </c>
      <c r="AC4085">
        <v>0</v>
      </c>
      <c r="AD4085">
        <v>0</v>
      </c>
      <c r="AE4085">
        <v>0</v>
      </c>
      <c r="AF4085">
        <v>0</v>
      </c>
      <c r="AG4085">
        <v>0</v>
      </c>
      <c r="BD4085">
        <v>11</v>
      </c>
      <c r="BE4085">
        <v>9113102</v>
      </c>
      <c r="BF4085">
        <v>9121103</v>
      </c>
      <c r="BG4085">
        <v>9121203</v>
      </c>
      <c r="BH4085">
        <v>9121304</v>
      </c>
      <c r="BI4085">
        <v>9121403</v>
      </c>
      <c r="BJ4085">
        <v>9114103</v>
      </c>
      <c r="BK4085">
        <v>9122104</v>
      </c>
      <c r="BL4085">
        <v>9122203</v>
      </c>
      <c r="BM4085">
        <v>9122304</v>
      </c>
      <c r="BN4085">
        <v>9122403</v>
      </c>
      <c r="BO4085">
        <v>9115103</v>
      </c>
    </row>
    <row r="4086" spans="1:67" x14ac:dyDescent="0.15">
      <c r="A4086">
        <v>4085</v>
      </c>
      <c r="B4086" t="s">
        <v>4546</v>
      </c>
      <c r="E4086">
        <f>机器人辅助表!B4086</f>
        <v>40</v>
      </c>
      <c r="F4086">
        <v>1</v>
      </c>
      <c r="G4086">
        <v>58001</v>
      </c>
      <c r="H4086">
        <v>0</v>
      </c>
      <c r="I4086">
        <f>机器人辅助表!H4086</f>
        <v>11455.159838954425</v>
      </c>
      <c r="J4086">
        <v>2</v>
      </c>
      <c r="K4086">
        <v>4</v>
      </c>
      <c r="L4086">
        <v>1</v>
      </c>
      <c r="M4086" s="2">
        <f>机器人辅助表!C4086</f>
        <v>50808.082459376608</v>
      </c>
      <c r="N4086" s="2">
        <v>2</v>
      </c>
      <c r="O4086" s="2">
        <f>机器人辅助表!D4086</f>
        <v>2781.4643682140477</v>
      </c>
      <c r="P4086" s="2">
        <v>3</v>
      </c>
      <c r="Q4086" s="2">
        <f>机器人辅助表!E4086</f>
        <v>1236.2063858729102</v>
      </c>
      <c r="R4086" s="2">
        <v>6</v>
      </c>
      <c r="S4086" s="2">
        <f>机器人辅助表!F4086</f>
        <v>10282.271999999999</v>
      </c>
      <c r="T4086">
        <v>0</v>
      </c>
      <c r="U4086">
        <v>0</v>
      </c>
      <c r="V4086">
        <v>0</v>
      </c>
      <c r="W4086">
        <v>0</v>
      </c>
      <c r="X4086">
        <v>0</v>
      </c>
      <c r="Y4086">
        <v>0</v>
      </c>
      <c r="Z4086">
        <v>0</v>
      </c>
      <c r="AA4086">
        <v>0</v>
      </c>
      <c r="AB4086">
        <v>0</v>
      </c>
      <c r="AC4086">
        <v>0</v>
      </c>
      <c r="AD4086">
        <v>0</v>
      </c>
      <c r="AE4086">
        <v>0</v>
      </c>
      <c r="AF4086">
        <v>0</v>
      </c>
      <c r="AG4086">
        <v>0</v>
      </c>
      <c r="BD4086">
        <v>11</v>
      </c>
      <c r="BE4086">
        <v>9113102</v>
      </c>
      <c r="BF4086">
        <v>9121102</v>
      </c>
      <c r="BG4086">
        <v>9121204</v>
      </c>
      <c r="BH4086">
        <v>9121303</v>
      </c>
      <c r="BI4086">
        <v>9121402</v>
      </c>
      <c r="BJ4086">
        <v>9114102</v>
      </c>
      <c r="BK4086">
        <v>9122104</v>
      </c>
      <c r="BL4086">
        <v>9122204</v>
      </c>
      <c r="BM4086">
        <v>9122302</v>
      </c>
      <c r="BN4086">
        <v>9122404</v>
      </c>
      <c r="BO4086">
        <v>9115103</v>
      </c>
    </row>
    <row r="4087" spans="1:67" x14ac:dyDescent="0.15">
      <c r="A4087">
        <v>4086</v>
      </c>
      <c r="B4087" t="s">
        <v>1811</v>
      </c>
      <c r="E4087">
        <f>机器人辅助表!B4087</f>
        <v>28</v>
      </c>
      <c r="F4087">
        <v>1</v>
      </c>
      <c r="G4087">
        <v>58001</v>
      </c>
      <c r="H4087">
        <v>0</v>
      </c>
      <c r="I4087">
        <f>机器人辅助表!H4087</f>
        <v>3917.2890242542881</v>
      </c>
      <c r="J4087">
        <v>2</v>
      </c>
      <c r="K4087">
        <v>4</v>
      </c>
      <c r="L4087">
        <v>1</v>
      </c>
      <c r="M4087" s="2">
        <f>机器人辅助表!C4087</f>
        <v>10313.325866167228</v>
      </c>
      <c r="N4087" s="2">
        <v>2</v>
      </c>
      <c r="O4087" s="2">
        <f>机器人辅助表!D4087</f>
        <v>697.89423154515077</v>
      </c>
      <c r="P4087" s="2">
        <v>3</v>
      </c>
      <c r="Q4087" s="2">
        <f>机器人辅助表!E4087</f>
        <v>310.17521402006702</v>
      </c>
      <c r="R4087" s="2">
        <v>6</v>
      </c>
      <c r="S4087" s="2">
        <f>机器人辅助表!F4087</f>
        <v>5422.9560000000001</v>
      </c>
      <c r="T4087">
        <v>0</v>
      </c>
      <c r="U4087">
        <v>0</v>
      </c>
      <c r="V4087">
        <v>0</v>
      </c>
      <c r="W4087">
        <v>0</v>
      </c>
      <c r="X4087">
        <v>0</v>
      </c>
      <c r="Y4087">
        <v>0</v>
      </c>
      <c r="Z4087">
        <v>0</v>
      </c>
      <c r="AA4087">
        <v>0</v>
      </c>
      <c r="AB4087">
        <v>0</v>
      </c>
      <c r="AC4087">
        <v>0</v>
      </c>
      <c r="AD4087">
        <v>0</v>
      </c>
      <c r="AE4087">
        <v>0</v>
      </c>
      <c r="AF4087">
        <v>0</v>
      </c>
      <c r="AG4087">
        <v>0</v>
      </c>
      <c r="BD4087">
        <v>11</v>
      </c>
      <c r="BE4087">
        <v>9113103</v>
      </c>
      <c r="BF4087">
        <v>9121103</v>
      </c>
      <c r="BG4087">
        <v>9121203</v>
      </c>
      <c r="BH4087">
        <v>9121304</v>
      </c>
      <c r="BI4087">
        <v>9121404</v>
      </c>
      <c r="BJ4087">
        <v>9114102</v>
      </c>
      <c r="BK4087">
        <v>9122104</v>
      </c>
      <c r="BL4087">
        <v>9122203</v>
      </c>
      <c r="BM4087">
        <v>9122304</v>
      </c>
      <c r="BN4087">
        <v>9122402</v>
      </c>
      <c r="BO4087">
        <v>9115104</v>
      </c>
    </row>
    <row r="4088" spans="1:67" x14ac:dyDescent="0.15">
      <c r="A4088">
        <v>4087</v>
      </c>
      <c r="B4088" t="s">
        <v>4547</v>
      </c>
      <c r="E4088">
        <f>机器人辅助表!B4088</f>
        <v>26</v>
      </c>
      <c r="F4088">
        <v>3</v>
      </c>
      <c r="G4088">
        <v>58201</v>
      </c>
      <c r="H4088">
        <v>0</v>
      </c>
      <c r="I4088">
        <f>机器人辅助表!H4088</f>
        <v>3485.1622155085493</v>
      </c>
      <c r="J4088">
        <v>2</v>
      </c>
      <c r="K4088">
        <v>4</v>
      </c>
      <c r="L4088">
        <v>1</v>
      </c>
      <c r="M4088" s="2">
        <f>机器人辅助表!C4088</f>
        <v>8196.6865999063575</v>
      </c>
      <c r="N4088" s="2">
        <v>2</v>
      </c>
      <c r="O4088" s="2">
        <f>机器人辅助表!D4088</f>
        <v>582.58779387290997</v>
      </c>
      <c r="P4088" s="2">
        <v>3</v>
      </c>
      <c r="Q4088" s="2">
        <f>机器人辅助表!E4088</f>
        <v>258.92790838795997</v>
      </c>
      <c r="R4088" s="2">
        <v>6</v>
      </c>
      <c r="S4088" s="2">
        <f>机器人辅助表!F4088</f>
        <v>5102.7020000000002</v>
      </c>
      <c r="T4088">
        <v>0</v>
      </c>
      <c r="U4088">
        <v>0</v>
      </c>
      <c r="V4088">
        <v>0</v>
      </c>
      <c r="W4088">
        <v>0</v>
      </c>
      <c r="X4088">
        <v>0</v>
      </c>
      <c r="Y4088">
        <v>0</v>
      </c>
      <c r="Z4088">
        <v>0</v>
      </c>
      <c r="AA4088">
        <v>0</v>
      </c>
      <c r="AB4088">
        <v>0</v>
      </c>
      <c r="AC4088">
        <v>0</v>
      </c>
      <c r="AD4088">
        <v>0</v>
      </c>
      <c r="AE4088">
        <v>0</v>
      </c>
      <c r="AF4088">
        <v>0</v>
      </c>
      <c r="AG4088">
        <v>0</v>
      </c>
      <c r="BD4088">
        <v>8</v>
      </c>
      <c r="BE4088">
        <v>9323102</v>
      </c>
      <c r="BF4088">
        <v>9324103</v>
      </c>
      <c r="BG4088">
        <v>9324204</v>
      </c>
      <c r="BH4088">
        <v>9324304</v>
      </c>
      <c r="BI4088">
        <v>9324403</v>
      </c>
      <c r="BJ4088">
        <v>9312103</v>
      </c>
      <c r="BK4088">
        <v>9311102</v>
      </c>
      <c r="BL4088">
        <v>9315102</v>
      </c>
    </row>
    <row r="4089" spans="1:67" x14ac:dyDescent="0.15">
      <c r="A4089">
        <v>4088</v>
      </c>
      <c r="B4089" t="s">
        <v>4548</v>
      </c>
      <c r="E4089">
        <f>机器人辅助表!B4089</f>
        <v>40</v>
      </c>
      <c r="F4089">
        <v>2</v>
      </c>
      <c r="G4089">
        <v>58101</v>
      </c>
      <c r="H4089">
        <v>0</v>
      </c>
      <c r="I4089">
        <f>机器人辅助表!H4089</f>
        <v>4760.5859070979432</v>
      </c>
      <c r="J4089">
        <v>2</v>
      </c>
      <c r="K4089">
        <v>4</v>
      </c>
      <c r="L4089">
        <v>1</v>
      </c>
      <c r="M4089" s="2">
        <f>机器人辅助表!C4089</f>
        <v>21115.047255844824</v>
      </c>
      <c r="N4089" s="2">
        <v>2</v>
      </c>
      <c r="O4089" s="2">
        <f>机器人辅助表!D4089</f>
        <v>1155.9332439331108</v>
      </c>
      <c r="P4089" s="2">
        <v>3</v>
      </c>
      <c r="Q4089" s="2">
        <f>机器人辅助表!E4089</f>
        <v>513.74810841471594</v>
      </c>
      <c r="R4089" s="2">
        <v>6</v>
      </c>
      <c r="S4089" s="2">
        <f>机器人辅助表!F4089</f>
        <v>4273.152</v>
      </c>
      <c r="T4089">
        <v>0</v>
      </c>
      <c r="U4089">
        <v>0</v>
      </c>
      <c r="V4089">
        <v>0</v>
      </c>
      <c r="W4089">
        <v>0</v>
      </c>
      <c r="X4089">
        <v>0</v>
      </c>
      <c r="Y4089">
        <v>0</v>
      </c>
      <c r="Z4089">
        <v>0</v>
      </c>
      <c r="AA4089">
        <v>0</v>
      </c>
      <c r="AB4089">
        <v>0</v>
      </c>
      <c r="AC4089">
        <v>0</v>
      </c>
      <c r="AD4089">
        <v>0</v>
      </c>
      <c r="AE4089">
        <v>0</v>
      </c>
      <c r="AF4089">
        <v>0</v>
      </c>
      <c r="AG4089">
        <v>0</v>
      </c>
      <c r="BD4089">
        <v>11</v>
      </c>
      <c r="BE4089">
        <v>9211104</v>
      </c>
      <c r="BF4089">
        <v>9214103</v>
      </c>
      <c r="BG4089">
        <v>9214204</v>
      </c>
      <c r="BH4089">
        <v>9214303</v>
      </c>
      <c r="BI4089">
        <v>9214402</v>
      </c>
      <c r="BJ4089">
        <v>9222104</v>
      </c>
      <c r="BK4089">
        <v>9223103</v>
      </c>
      <c r="BL4089">
        <v>9223204</v>
      </c>
      <c r="BM4089">
        <v>9223303</v>
      </c>
      <c r="BN4089">
        <v>9223402</v>
      </c>
      <c r="BO4089">
        <v>9215104</v>
      </c>
    </row>
    <row r="4090" spans="1:67" x14ac:dyDescent="0.15">
      <c r="A4090">
        <v>4089</v>
      </c>
      <c r="B4090" t="s">
        <v>1812</v>
      </c>
      <c r="E4090">
        <f>机器人辅助表!B4090</f>
        <v>38</v>
      </c>
      <c r="F4090">
        <v>3</v>
      </c>
      <c r="G4090">
        <v>58201</v>
      </c>
      <c r="H4090">
        <v>0</v>
      </c>
      <c r="I4090">
        <f>机器人辅助表!H4090</f>
        <v>9046.5154030252797</v>
      </c>
      <c r="J4090">
        <v>2</v>
      </c>
      <c r="K4090">
        <v>4</v>
      </c>
      <c r="L4090">
        <v>1</v>
      </c>
      <c r="M4090" s="2">
        <f>机器人辅助表!C4090</f>
        <v>36813.124386359996</v>
      </c>
      <c r="N4090" s="2">
        <v>2</v>
      </c>
      <c r="O4090" s="2">
        <f>机器人辅助表!D4090</f>
        <v>2125.4442842769231</v>
      </c>
      <c r="P4090" s="2">
        <v>3</v>
      </c>
      <c r="Q4090" s="2">
        <f>机器人辅助表!E4090</f>
        <v>944.6419041230771</v>
      </c>
      <c r="R4090" s="2">
        <v>6</v>
      </c>
      <c r="S4090" s="2">
        <f>机器人辅助表!F4090</f>
        <v>8812.2107999999989</v>
      </c>
      <c r="T4090">
        <v>0</v>
      </c>
      <c r="U4090">
        <v>0</v>
      </c>
      <c r="V4090">
        <v>0</v>
      </c>
      <c r="W4090">
        <v>0</v>
      </c>
      <c r="X4090">
        <v>0</v>
      </c>
      <c r="Y4090">
        <v>0</v>
      </c>
      <c r="Z4090">
        <v>0</v>
      </c>
      <c r="AA4090">
        <v>0</v>
      </c>
      <c r="AB4090">
        <v>0</v>
      </c>
      <c r="AC4090">
        <v>0</v>
      </c>
      <c r="AD4090">
        <v>0</v>
      </c>
      <c r="AE4090">
        <v>0</v>
      </c>
      <c r="AF4090">
        <v>0</v>
      </c>
      <c r="AG4090">
        <v>0</v>
      </c>
      <c r="BD4090">
        <v>8</v>
      </c>
      <c r="BE4090">
        <v>9323102</v>
      </c>
      <c r="BF4090">
        <v>9324102</v>
      </c>
      <c r="BG4090">
        <v>9324203</v>
      </c>
      <c r="BH4090">
        <v>9324304</v>
      </c>
      <c r="BI4090">
        <v>9324402</v>
      </c>
      <c r="BJ4090">
        <v>9312103</v>
      </c>
      <c r="BK4090">
        <v>9311103</v>
      </c>
      <c r="BL4090">
        <v>9315102</v>
      </c>
    </row>
    <row r="4091" spans="1:67" x14ac:dyDescent="0.15">
      <c r="A4091">
        <v>4090</v>
      </c>
      <c r="B4091" t="s">
        <v>4549</v>
      </c>
      <c r="E4091">
        <f>机器人辅助表!B4091</f>
        <v>39</v>
      </c>
      <c r="F4091">
        <v>2</v>
      </c>
      <c r="G4091">
        <v>58101</v>
      </c>
      <c r="H4091">
        <v>0</v>
      </c>
      <c r="I4091">
        <f>机器人辅助表!H4091</f>
        <v>9333.8492142030718</v>
      </c>
      <c r="J4091">
        <v>2</v>
      </c>
      <c r="K4091">
        <v>4</v>
      </c>
      <c r="L4091">
        <v>1</v>
      </c>
      <c r="M4091" s="2">
        <f>机器人辅助表!C4091</f>
        <v>39630.703176977011</v>
      </c>
      <c r="N4091" s="2">
        <v>2</v>
      </c>
      <c r="O4091" s="2">
        <f>机器人辅助表!D4091</f>
        <v>2227.3969592931776</v>
      </c>
      <c r="P4091" s="2">
        <v>3</v>
      </c>
      <c r="Q4091" s="2">
        <f>机器人辅助表!E4091</f>
        <v>989.95420413030115</v>
      </c>
      <c r="R4091" s="2">
        <v>6</v>
      </c>
      <c r="S4091" s="2">
        <f>机器人辅助表!F4091</f>
        <v>8751.8482000000004</v>
      </c>
      <c r="T4091">
        <v>0</v>
      </c>
      <c r="U4091">
        <v>0</v>
      </c>
      <c r="V4091">
        <v>0</v>
      </c>
      <c r="W4091">
        <v>0</v>
      </c>
      <c r="X4091">
        <v>0</v>
      </c>
      <c r="Y4091">
        <v>0</v>
      </c>
      <c r="Z4091">
        <v>0</v>
      </c>
      <c r="AA4091">
        <v>0</v>
      </c>
      <c r="AB4091">
        <v>0</v>
      </c>
      <c r="AC4091">
        <v>0</v>
      </c>
      <c r="AD4091">
        <v>0</v>
      </c>
      <c r="AE4091">
        <v>0</v>
      </c>
      <c r="AF4091">
        <v>0</v>
      </c>
      <c r="AG4091">
        <v>0</v>
      </c>
      <c r="BD4091">
        <v>11</v>
      </c>
      <c r="BE4091">
        <v>9211103</v>
      </c>
      <c r="BF4091">
        <v>9214103</v>
      </c>
      <c r="BG4091">
        <v>9214204</v>
      </c>
      <c r="BH4091">
        <v>9214304</v>
      </c>
      <c r="BI4091">
        <v>9214402</v>
      </c>
      <c r="BJ4091">
        <v>9222104</v>
      </c>
      <c r="BK4091">
        <v>9223104</v>
      </c>
      <c r="BL4091">
        <v>9223204</v>
      </c>
      <c r="BM4091">
        <v>9223304</v>
      </c>
      <c r="BN4091">
        <v>9223404</v>
      </c>
      <c r="BO4091">
        <v>9215104</v>
      </c>
    </row>
    <row r="4092" spans="1:67" x14ac:dyDescent="0.15">
      <c r="A4092">
        <v>4091</v>
      </c>
      <c r="B4092" t="s">
        <v>4550</v>
      </c>
      <c r="E4092">
        <f>机器人辅助表!B4092</f>
        <v>39</v>
      </c>
      <c r="F4092">
        <v>1</v>
      </c>
      <c r="G4092">
        <v>58001</v>
      </c>
      <c r="H4092">
        <v>0</v>
      </c>
      <c r="I4092">
        <f>机器人辅助表!H4092</f>
        <v>8358.6709380923003</v>
      </c>
      <c r="J4092">
        <v>2</v>
      </c>
      <c r="K4092">
        <v>4</v>
      </c>
      <c r="L4092">
        <v>1</v>
      </c>
      <c r="M4092" s="2">
        <f>机器人辅助表!C4092</f>
        <v>35490.181949531645</v>
      </c>
      <c r="N4092" s="2">
        <v>2</v>
      </c>
      <c r="O4092" s="2">
        <f>机器人辅助表!D4092</f>
        <v>1994.6838441431439</v>
      </c>
      <c r="P4092" s="2">
        <v>3</v>
      </c>
      <c r="Q4092" s="2">
        <f>机器人辅助表!E4092</f>
        <v>886.52615295250848</v>
      </c>
      <c r="R4092" s="2">
        <v>6</v>
      </c>
      <c r="S4092" s="2">
        <f>机器人辅助表!F4092</f>
        <v>7837.4759999999987</v>
      </c>
      <c r="T4092">
        <v>0</v>
      </c>
      <c r="U4092">
        <v>0</v>
      </c>
      <c r="V4092">
        <v>0</v>
      </c>
      <c r="W4092">
        <v>0</v>
      </c>
      <c r="X4092">
        <v>0</v>
      </c>
      <c r="Y4092">
        <v>0</v>
      </c>
      <c r="Z4092">
        <v>0</v>
      </c>
      <c r="AA4092">
        <v>0</v>
      </c>
      <c r="AB4092">
        <v>0</v>
      </c>
      <c r="AC4092">
        <v>0</v>
      </c>
      <c r="AD4092">
        <v>0</v>
      </c>
      <c r="AE4092">
        <v>0</v>
      </c>
      <c r="AF4092">
        <v>0</v>
      </c>
      <c r="AG4092">
        <v>0</v>
      </c>
      <c r="BD4092">
        <v>11</v>
      </c>
      <c r="BE4092">
        <v>9113104</v>
      </c>
      <c r="BF4092">
        <v>9121102</v>
      </c>
      <c r="BG4092">
        <v>9121202</v>
      </c>
      <c r="BH4092">
        <v>9121304</v>
      </c>
      <c r="BI4092">
        <v>9121402</v>
      </c>
      <c r="BJ4092">
        <v>9114104</v>
      </c>
      <c r="BK4092">
        <v>9122104</v>
      </c>
      <c r="BL4092">
        <v>9122204</v>
      </c>
      <c r="BM4092">
        <v>9122304</v>
      </c>
      <c r="BN4092">
        <v>9122403</v>
      </c>
      <c r="BO4092">
        <v>9115103</v>
      </c>
    </row>
    <row r="4093" spans="1:67" x14ac:dyDescent="0.15">
      <c r="A4093">
        <v>4092</v>
      </c>
      <c r="B4093" t="s">
        <v>4551</v>
      </c>
      <c r="E4093">
        <f>机器人辅助表!B4093</f>
        <v>19</v>
      </c>
      <c r="F4093">
        <v>2</v>
      </c>
      <c r="G4093">
        <v>58101</v>
      </c>
      <c r="H4093">
        <v>0</v>
      </c>
      <c r="I4093">
        <f>机器人辅助表!H4093</f>
        <v>1814.7623052349566</v>
      </c>
      <c r="J4093">
        <v>2</v>
      </c>
      <c r="K4093">
        <v>4</v>
      </c>
      <c r="L4093">
        <v>1</v>
      </c>
      <c r="M4093" s="2">
        <f>机器人辅助表!C4093</f>
        <v>2756.9456865978259</v>
      </c>
      <c r="N4093" s="2">
        <v>2</v>
      </c>
      <c r="O4093" s="2">
        <f>机器人辅助表!D4093</f>
        <v>237.86709339130439</v>
      </c>
      <c r="P4093" s="2">
        <v>3</v>
      </c>
      <c r="Q4093" s="2">
        <f>机器人辅助表!E4093</f>
        <v>105.71870817391307</v>
      </c>
      <c r="R4093" s="2">
        <v>6</v>
      </c>
      <c r="S4093" s="2">
        <f>机器人辅助表!F4093</f>
        <v>3113.0537999999997</v>
      </c>
      <c r="T4093">
        <v>0</v>
      </c>
      <c r="U4093">
        <v>0</v>
      </c>
      <c r="V4093">
        <v>0</v>
      </c>
      <c r="W4093">
        <v>0</v>
      </c>
      <c r="X4093">
        <v>0</v>
      </c>
      <c r="Y4093">
        <v>0</v>
      </c>
      <c r="Z4093">
        <v>0</v>
      </c>
      <c r="AA4093">
        <v>0</v>
      </c>
      <c r="AB4093">
        <v>0</v>
      </c>
      <c r="AC4093">
        <v>0</v>
      </c>
      <c r="AD4093">
        <v>0</v>
      </c>
      <c r="AE4093">
        <v>0</v>
      </c>
      <c r="AF4093">
        <v>0</v>
      </c>
      <c r="AG4093">
        <v>0</v>
      </c>
      <c r="BD4093">
        <v>11</v>
      </c>
      <c r="BE4093">
        <v>9211102</v>
      </c>
      <c r="BF4093">
        <v>9214102</v>
      </c>
      <c r="BG4093">
        <v>9214204</v>
      </c>
      <c r="BH4093">
        <v>9214304</v>
      </c>
      <c r="BI4093">
        <v>9214402</v>
      </c>
      <c r="BJ4093">
        <v>9222103</v>
      </c>
      <c r="BK4093">
        <v>9223104</v>
      </c>
      <c r="BL4093">
        <v>9223204</v>
      </c>
      <c r="BM4093">
        <v>9223304</v>
      </c>
      <c r="BN4093">
        <v>9223403</v>
      </c>
      <c r="BO4093">
        <v>9215104</v>
      </c>
    </row>
    <row r="4094" spans="1:67" x14ac:dyDescent="0.15">
      <c r="A4094">
        <v>4093</v>
      </c>
      <c r="B4094" t="s">
        <v>4552</v>
      </c>
      <c r="E4094">
        <f>机器人辅助表!B4094</f>
        <v>24</v>
      </c>
      <c r="F4094">
        <v>1</v>
      </c>
      <c r="G4094">
        <v>58001</v>
      </c>
      <c r="H4094">
        <v>0</v>
      </c>
      <c r="I4094">
        <f>机器人辅助表!H4094</f>
        <v>1915.1139031596526</v>
      </c>
      <c r="J4094">
        <v>2</v>
      </c>
      <c r="K4094">
        <v>4</v>
      </c>
      <c r="L4094">
        <v>1</v>
      </c>
      <c r="M4094" s="2">
        <f>机器人辅助表!C4094</f>
        <v>3988.6042984347841</v>
      </c>
      <c r="N4094" s="2">
        <v>2</v>
      </c>
      <c r="O4094" s="2">
        <f>机器人辅助表!D4094</f>
        <v>298.5233986354516</v>
      </c>
      <c r="P4094" s="2">
        <v>3</v>
      </c>
      <c r="Q4094" s="2">
        <f>机器人辅助表!E4094</f>
        <v>132.67706606020067</v>
      </c>
      <c r="R4094" s="2">
        <v>6</v>
      </c>
      <c r="S4094" s="2">
        <f>机器人辅助表!F4094</f>
        <v>2956.4224000000004</v>
      </c>
      <c r="T4094">
        <v>0</v>
      </c>
      <c r="U4094">
        <v>0</v>
      </c>
      <c r="V4094">
        <v>0</v>
      </c>
      <c r="W4094">
        <v>0</v>
      </c>
      <c r="X4094">
        <v>0</v>
      </c>
      <c r="Y4094">
        <v>0</v>
      </c>
      <c r="Z4094">
        <v>0</v>
      </c>
      <c r="AA4094">
        <v>0</v>
      </c>
      <c r="AB4094">
        <v>0</v>
      </c>
      <c r="AC4094">
        <v>0</v>
      </c>
      <c r="AD4094">
        <v>0</v>
      </c>
      <c r="AE4094">
        <v>0</v>
      </c>
      <c r="AF4094">
        <v>0</v>
      </c>
      <c r="AG4094">
        <v>0</v>
      </c>
      <c r="BD4094">
        <v>11</v>
      </c>
      <c r="BE4094">
        <v>9113102</v>
      </c>
      <c r="BF4094">
        <v>9121102</v>
      </c>
      <c r="BG4094">
        <v>9121202</v>
      </c>
      <c r="BH4094">
        <v>9121304</v>
      </c>
      <c r="BI4094">
        <v>9121403</v>
      </c>
      <c r="BJ4094">
        <v>9114102</v>
      </c>
      <c r="BK4094">
        <v>9122102</v>
      </c>
      <c r="BL4094">
        <v>9122204</v>
      </c>
      <c r="BM4094">
        <v>9122304</v>
      </c>
      <c r="BN4094">
        <v>9122403</v>
      </c>
      <c r="BO4094">
        <v>9115103</v>
      </c>
    </row>
    <row r="4095" spans="1:67" x14ac:dyDescent="0.15">
      <c r="A4095">
        <v>4094</v>
      </c>
      <c r="B4095" t="s">
        <v>4553</v>
      </c>
      <c r="E4095">
        <f>机器人辅助表!B4095</f>
        <v>35</v>
      </c>
      <c r="F4095">
        <v>2</v>
      </c>
      <c r="G4095">
        <v>58101</v>
      </c>
      <c r="H4095">
        <v>0</v>
      </c>
      <c r="I4095">
        <f>机器人辅助表!H4095</f>
        <v>7535.9441980800002</v>
      </c>
      <c r="J4095">
        <v>2</v>
      </c>
      <c r="K4095">
        <v>4</v>
      </c>
      <c r="L4095">
        <v>1</v>
      </c>
      <c r="M4095" s="2">
        <f>机器人辅助表!C4095</f>
        <v>27058.161060000002</v>
      </c>
      <c r="N4095" s="2">
        <v>2</v>
      </c>
      <c r="O4095" s="2">
        <f>机器人辅助表!D4095</f>
        <v>1665.9551880000001</v>
      </c>
      <c r="P4095" s="2">
        <v>3</v>
      </c>
      <c r="Q4095" s="2">
        <f>机器人辅助表!E4095</f>
        <v>740.42452800000024</v>
      </c>
      <c r="R4095" s="2">
        <v>6</v>
      </c>
      <c r="S4095" s="2">
        <f>机器人辅助表!F4095</f>
        <v>8209.5509999999995</v>
      </c>
      <c r="T4095">
        <v>0</v>
      </c>
      <c r="U4095">
        <v>0</v>
      </c>
      <c r="V4095">
        <v>0</v>
      </c>
      <c r="W4095">
        <v>0</v>
      </c>
      <c r="X4095">
        <v>0</v>
      </c>
      <c r="Y4095">
        <v>0</v>
      </c>
      <c r="Z4095">
        <v>0</v>
      </c>
      <c r="AA4095">
        <v>0</v>
      </c>
      <c r="AB4095">
        <v>0</v>
      </c>
      <c r="AC4095">
        <v>0</v>
      </c>
      <c r="AD4095">
        <v>0</v>
      </c>
      <c r="AE4095">
        <v>0</v>
      </c>
      <c r="AF4095">
        <v>0</v>
      </c>
      <c r="AG4095">
        <v>0</v>
      </c>
      <c r="BD4095">
        <v>11</v>
      </c>
      <c r="BE4095">
        <v>9211102</v>
      </c>
      <c r="BF4095">
        <v>9214103</v>
      </c>
      <c r="BG4095">
        <v>9214202</v>
      </c>
      <c r="BH4095">
        <v>9214302</v>
      </c>
      <c r="BI4095">
        <v>9214402</v>
      </c>
      <c r="BJ4095">
        <v>9222102</v>
      </c>
      <c r="BK4095">
        <v>9223102</v>
      </c>
      <c r="BL4095">
        <v>9223204</v>
      </c>
      <c r="BM4095">
        <v>9223302</v>
      </c>
      <c r="BN4095">
        <v>9223403</v>
      </c>
      <c r="BO4095">
        <v>9215102</v>
      </c>
    </row>
    <row r="4096" spans="1:67" x14ac:dyDescent="0.15">
      <c r="A4096">
        <v>4095</v>
      </c>
      <c r="B4096" t="s">
        <v>1813</v>
      </c>
      <c r="E4096">
        <f>机器人辅助表!B4096</f>
        <v>28</v>
      </c>
      <c r="F4096">
        <v>3</v>
      </c>
      <c r="G4096">
        <v>58201</v>
      </c>
      <c r="H4096">
        <v>0</v>
      </c>
      <c r="I4096">
        <f>机器人辅助表!H4096</f>
        <v>2207.926540943326</v>
      </c>
      <c r="J4096">
        <v>2</v>
      </c>
      <c r="K4096">
        <v>4</v>
      </c>
      <c r="L4096">
        <v>1</v>
      </c>
      <c r="M4096" s="2">
        <f>机器人辅助表!C4096</f>
        <v>5812.9654882033456</v>
      </c>
      <c r="N4096" s="2">
        <v>2</v>
      </c>
      <c r="O4096" s="2">
        <f>机器人辅助表!D4096</f>
        <v>393.35856687090313</v>
      </c>
      <c r="P4096" s="2">
        <v>3</v>
      </c>
      <c r="Q4096" s="2">
        <f>机器人辅助表!E4096</f>
        <v>174.82602972040138</v>
      </c>
      <c r="R4096" s="2">
        <v>6</v>
      </c>
      <c r="S4096" s="2">
        <f>机器人辅助表!F4096</f>
        <v>3056.5752000000002</v>
      </c>
      <c r="T4096">
        <v>0</v>
      </c>
      <c r="U4096">
        <v>0</v>
      </c>
      <c r="V4096">
        <v>0</v>
      </c>
      <c r="W4096">
        <v>0</v>
      </c>
      <c r="X4096">
        <v>0</v>
      </c>
      <c r="Y4096">
        <v>0</v>
      </c>
      <c r="Z4096">
        <v>0</v>
      </c>
      <c r="AA4096">
        <v>0</v>
      </c>
      <c r="AB4096">
        <v>0</v>
      </c>
      <c r="AC4096">
        <v>0</v>
      </c>
      <c r="AD4096">
        <v>0</v>
      </c>
      <c r="AE4096">
        <v>0</v>
      </c>
      <c r="AF4096">
        <v>0</v>
      </c>
      <c r="AG4096">
        <v>0</v>
      </c>
      <c r="BD4096">
        <v>8</v>
      </c>
      <c r="BE4096">
        <v>9323103</v>
      </c>
      <c r="BF4096">
        <v>9324104</v>
      </c>
      <c r="BG4096">
        <v>9324202</v>
      </c>
      <c r="BH4096">
        <v>9324302</v>
      </c>
      <c r="BI4096">
        <v>9324403</v>
      </c>
      <c r="BJ4096">
        <v>9312104</v>
      </c>
      <c r="BK4096">
        <v>9311103</v>
      </c>
      <c r="BL4096">
        <v>9315104</v>
      </c>
    </row>
    <row r="4097" spans="1:67" x14ac:dyDescent="0.15">
      <c r="A4097">
        <v>4096</v>
      </c>
      <c r="B4097" t="s">
        <v>4554</v>
      </c>
      <c r="E4097">
        <f>机器人辅助表!B4097</f>
        <v>19</v>
      </c>
      <c r="F4097">
        <v>2</v>
      </c>
      <c r="G4097">
        <v>58101</v>
      </c>
      <c r="H4097">
        <v>0</v>
      </c>
      <c r="I4097">
        <f>机器人辅助表!H4097</f>
        <v>3291.8944141471306</v>
      </c>
      <c r="J4097">
        <v>2</v>
      </c>
      <c r="K4097">
        <v>4</v>
      </c>
      <c r="L4097">
        <v>1</v>
      </c>
      <c r="M4097" s="2">
        <f>机器人辅助表!C4097</f>
        <v>5000.9712454565215</v>
      </c>
      <c r="N4097" s="2">
        <v>2</v>
      </c>
      <c r="O4097" s="2">
        <f>机器人辅助表!D4097</f>
        <v>431.47984382608706</v>
      </c>
      <c r="P4097" s="2">
        <v>3</v>
      </c>
      <c r="Q4097" s="2">
        <f>机器人辅助表!E4097</f>
        <v>191.76881947826095</v>
      </c>
      <c r="R4097" s="2">
        <v>6</v>
      </c>
      <c r="S4097" s="2">
        <f>机器人辅助表!F4097</f>
        <v>5646.9348</v>
      </c>
      <c r="T4097">
        <v>0</v>
      </c>
      <c r="U4097">
        <v>0</v>
      </c>
      <c r="V4097">
        <v>0</v>
      </c>
      <c r="W4097">
        <v>0</v>
      </c>
      <c r="X4097">
        <v>0</v>
      </c>
      <c r="Y4097">
        <v>0</v>
      </c>
      <c r="Z4097">
        <v>0</v>
      </c>
      <c r="AA4097">
        <v>0</v>
      </c>
      <c r="AB4097">
        <v>0</v>
      </c>
      <c r="AC4097">
        <v>0</v>
      </c>
      <c r="AD4097">
        <v>0</v>
      </c>
      <c r="AE4097">
        <v>0</v>
      </c>
      <c r="AF4097">
        <v>0</v>
      </c>
      <c r="AG4097">
        <v>0</v>
      </c>
      <c r="BD4097">
        <v>11</v>
      </c>
      <c r="BE4097">
        <v>9211104</v>
      </c>
      <c r="BF4097">
        <v>9214104</v>
      </c>
      <c r="BG4097">
        <v>9214204</v>
      </c>
      <c r="BH4097">
        <v>9214303</v>
      </c>
      <c r="BI4097">
        <v>9214403</v>
      </c>
      <c r="BJ4097">
        <v>9222104</v>
      </c>
      <c r="BK4097">
        <v>9223103</v>
      </c>
      <c r="BL4097">
        <v>9223204</v>
      </c>
      <c r="BM4097">
        <v>9223304</v>
      </c>
      <c r="BN4097">
        <v>9223404</v>
      </c>
      <c r="BO4097">
        <v>9215102</v>
      </c>
    </row>
    <row r="4098" spans="1:67" x14ac:dyDescent="0.15">
      <c r="A4098">
        <v>4097</v>
      </c>
      <c r="B4098" t="s">
        <v>1814</v>
      </c>
      <c r="E4098">
        <f>机器人辅助表!B4098</f>
        <v>29</v>
      </c>
      <c r="F4098">
        <v>2</v>
      </c>
      <c r="G4098">
        <v>58101</v>
      </c>
      <c r="H4098">
        <v>0</v>
      </c>
      <c r="I4098">
        <f>机器人辅助表!H4098</f>
        <v>2260.5521485116528</v>
      </c>
      <c r="J4098">
        <v>2</v>
      </c>
      <c r="K4098">
        <v>4</v>
      </c>
      <c r="L4098">
        <v>1</v>
      </c>
      <c r="M4098" s="2">
        <f>机器人辅助表!C4098</f>
        <v>6263.1510012391327</v>
      </c>
      <c r="N4098" s="2">
        <v>2</v>
      </c>
      <c r="O4098" s="2">
        <f>机器人辅助表!D4098</f>
        <v>413.90259026086977</v>
      </c>
      <c r="P4098" s="2">
        <v>3</v>
      </c>
      <c r="Q4098" s="2">
        <f>机器人辅助表!E4098</f>
        <v>183.95670678260882</v>
      </c>
      <c r="R4098" s="2">
        <v>6</v>
      </c>
      <c r="S4098" s="2">
        <f>机器人辅助表!F4098</f>
        <v>3045.3179999999998</v>
      </c>
      <c r="T4098">
        <v>0</v>
      </c>
      <c r="U4098">
        <v>0</v>
      </c>
      <c r="V4098">
        <v>0</v>
      </c>
      <c r="W4098">
        <v>0</v>
      </c>
      <c r="X4098">
        <v>0</v>
      </c>
      <c r="Y4098">
        <v>0</v>
      </c>
      <c r="Z4098">
        <v>0</v>
      </c>
      <c r="AA4098">
        <v>0</v>
      </c>
      <c r="AB4098">
        <v>0</v>
      </c>
      <c r="AC4098">
        <v>0</v>
      </c>
      <c r="AD4098">
        <v>0</v>
      </c>
      <c r="AE4098">
        <v>0</v>
      </c>
      <c r="AF4098">
        <v>0</v>
      </c>
      <c r="AG4098">
        <v>0</v>
      </c>
      <c r="BD4098">
        <v>11</v>
      </c>
      <c r="BE4098">
        <v>9211103</v>
      </c>
      <c r="BF4098">
        <v>9214102</v>
      </c>
      <c r="BG4098">
        <v>9214202</v>
      </c>
      <c r="BH4098">
        <v>9214303</v>
      </c>
      <c r="BI4098">
        <v>9214402</v>
      </c>
      <c r="BJ4098">
        <v>9222104</v>
      </c>
      <c r="BK4098">
        <v>9223104</v>
      </c>
      <c r="BL4098">
        <v>9223202</v>
      </c>
      <c r="BM4098">
        <v>9223303</v>
      </c>
      <c r="BN4098">
        <v>9223403</v>
      </c>
      <c r="BO4098">
        <v>9215103</v>
      </c>
    </row>
    <row r="4099" spans="1:67" x14ac:dyDescent="0.15">
      <c r="A4099">
        <v>4098</v>
      </c>
      <c r="B4099" t="s">
        <v>4555</v>
      </c>
      <c r="E4099">
        <f>机器人辅助表!B4099</f>
        <v>39</v>
      </c>
      <c r="F4099">
        <v>3</v>
      </c>
      <c r="G4099">
        <v>58201</v>
      </c>
      <c r="H4099">
        <v>0</v>
      </c>
      <c r="I4099">
        <f>机器人辅助表!H4099</f>
        <v>5990.3808389661499</v>
      </c>
      <c r="J4099">
        <v>2</v>
      </c>
      <c r="K4099">
        <v>4</v>
      </c>
      <c r="L4099">
        <v>1</v>
      </c>
      <c r="M4099" s="2">
        <f>机器人辅助表!C4099</f>
        <v>25434.630397164347</v>
      </c>
      <c r="N4099" s="2">
        <v>2</v>
      </c>
      <c r="O4099" s="2">
        <f>机器人辅助表!D4099</f>
        <v>1429.5234216359199</v>
      </c>
      <c r="P4099" s="2">
        <v>3</v>
      </c>
      <c r="Q4099" s="2">
        <f>机器人辅助表!E4099</f>
        <v>635.34374294929773</v>
      </c>
      <c r="R4099" s="2">
        <v>6</v>
      </c>
      <c r="S4099" s="2">
        <f>机器人辅助表!F4099</f>
        <v>5616.8577999999998</v>
      </c>
      <c r="T4099">
        <v>0</v>
      </c>
      <c r="U4099">
        <v>0</v>
      </c>
      <c r="V4099">
        <v>0</v>
      </c>
      <c r="W4099">
        <v>0</v>
      </c>
      <c r="X4099">
        <v>0</v>
      </c>
      <c r="Y4099">
        <v>0</v>
      </c>
      <c r="Z4099">
        <v>0</v>
      </c>
      <c r="AA4099">
        <v>0</v>
      </c>
      <c r="AB4099">
        <v>0</v>
      </c>
      <c r="AC4099">
        <v>0</v>
      </c>
      <c r="AD4099">
        <v>0</v>
      </c>
      <c r="AE4099">
        <v>0</v>
      </c>
      <c r="AF4099">
        <v>0</v>
      </c>
      <c r="AG4099">
        <v>0</v>
      </c>
      <c r="BD4099">
        <v>8</v>
      </c>
      <c r="BE4099">
        <v>9323103</v>
      </c>
      <c r="BF4099">
        <v>9324104</v>
      </c>
      <c r="BG4099">
        <v>9324204</v>
      </c>
      <c r="BH4099">
        <v>9324303</v>
      </c>
      <c r="BI4099">
        <v>9324404</v>
      </c>
      <c r="BJ4099">
        <v>9312103</v>
      </c>
      <c r="BK4099">
        <v>9311102</v>
      </c>
      <c r="BL4099">
        <v>9315102</v>
      </c>
    </row>
    <row r="4100" spans="1:67" x14ac:dyDescent="0.15">
      <c r="A4100">
        <v>4099</v>
      </c>
      <c r="B4100" t="s">
        <v>4556</v>
      </c>
      <c r="E4100">
        <f>机器人辅助表!B4100</f>
        <v>26</v>
      </c>
      <c r="F4100">
        <v>1</v>
      </c>
      <c r="G4100">
        <v>58001</v>
      </c>
      <c r="H4100">
        <v>0</v>
      </c>
      <c r="I4100">
        <f>机器人辅助表!H4100</f>
        <v>3358.4290440355112</v>
      </c>
      <c r="J4100">
        <v>2</v>
      </c>
      <c r="K4100">
        <v>4</v>
      </c>
      <c r="L4100">
        <v>1</v>
      </c>
      <c r="M4100" s="2">
        <f>机器人辅助表!C4100</f>
        <v>7898.6252690006713</v>
      </c>
      <c r="N4100" s="2">
        <v>2</v>
      </c>
      <c r="O4100" s="2">
        <f>机器人辅助表!D4100</f>
        <v>561.40278318662229</v>
      </c>
      <c r="P4100" s="2">
        <v>3</v>
      </c>
      <c r="Q4100" s="2">
        <f>机器人辅助表!E4100</f>
        <v>249.51234808294322</v>
      </c>
      <c r="R4100" s="2">
        <v>6</v>
      </c>
      <c r="S4100" s="2">
        <f>机器人辅助表!F4100</f>
        <v>4917.1491999999998</v>
      </c>
      <c r="T4100">
        <v>0</v>
      </c>
      <c r="U4100">
        <v>0</v>
      </c>
      <c r="V4100">
        <v>0</v>
      </c>
      <c r="W4100">
        <v>0</v>
      </c>
      <c r="X4100">
        <v>0</v>
      </c>
      <c r="Y4100">
        <v>0</v>
      </c>
      <c r="Z4100">
        <v>0</v>
      </c>
      <c r="AA4100">
        <v>0</v>
      </c>
      <c r="AB4100">
        <v>0</v>
      </c>
      <c r="AC4100">
        <v>0</v>
      </c>
      <c r="AD4100">
        <v>0</v>
      </c>
      <c r="AE4100">
        <v>0</v>
      </c>
      <c r="AF4100">
        <v>0</v>
      </c>
      <c r="AG4100">
        <v>0</v>
      </c>
      <c r="BD4100">
        <v>11</v>
      </c>
      <c r="BE4100">
        <v>9113102</v>
      </c>
      <c r="BF4100">
        <v>9121102</v>
      </c>
      <c r="BG4100">
        <v>9121204</v>
      </c>
      <c r="BH4100">
        <v>9121302</v>
      </c>
      <c r="BI4100">
        <v>9121402</v>
      </c>
      <c r="BJ4100">
        <v>9114104</v>
      </c>
      <c r="BK4100">
        <v>9122104</v>
      </c>
      <c r="BL4100">
        <v>9122203</v>
      </c>
      <c r="BM4100">
        <v>9122303</v>
      </c>
      <c r="BN4100">
        <v>9122403</v>
      </c>
      <c r="BO4100">
        <v>9115104</v>
      </c>
    </row>
    <row r="4101" spans="1:67" x14ac:dyDescent="0.15">
      <c r="A4101">
        <v>4100</v>
      </c>
      <c r="B4101" t="s">
        <v>1815</v>
      </c>
      <c r="E4101">
        <f>机器人辅助表!B4101</f>
        <v>42</v>
      </c>
      <c r="F4101">
        <v>2</v>
      </c>
      <c r="G4101">
        <v>58101</v>
      </c>
      <c r="H4101">
        <v>0</v>
      </c>
      <c r="I4101">
        <f>机器人辅助表!H4101</f>
        <v>8463.2032653425049</v>
      </c>
      <c r="J4101">
        <v>2</v>
      </c>
      <c r="K4101">
        <v>4</v>
      </c>
      <c r="L4101">
        <v>1</v>
      </c>
      <c r="M4101" s="2">
        <f>机器人辅助表!C4101</f>
        <v>40674.246694635476</v>
      </c>
      <c r="N4101" s="2">
        <v>2</v>
      </c>
      <c r="O4101" s="2">
        <f>机器人辅助表!D4101</f>
        <v>2116.1076369230777</v>
      </c>
      <c r="P4101" s="2">
        <v>3</v>
      </c>
      <c r="Q4101" s="2">
        <f>机器人辅助表!E4101</f>
        <v>940.49228307692363</v>
      </c>
      <c r="R4101" s="2">
        <v>6</v>
      </c>
      <c r="S4101" s="2">
        <f>机器人辅助表!F4101</f>
        <v>6967.94</v>
      </c>
      <c r="T4101">
        <v>0</v>
      </c>
      <c r="U4101">
        <v>0</v>
      </c>
      <c r="V4101">
        <v>0</v>
      </c>
      <c r="W4101">
        <v>0</v>
      </c>
      <c r="X4101">
        <v>0</v>
      </c>
      <c r="Y4101">
        <v>0</v>
      </c>
      <c r="Z4101">
        <v>0</v>
      </c>
      <c r="AA4101">
        <v>0</v>
      </c>
      <c r="AB4101">
        <v>0</v>
      </c>
      <c r="AC4101">
        <v>0</v>
      </c>
      <c r="AD4101">
        <v>0</v>
      </c>
      <c r="AE4101">
        <v>0</v>
      </c>
      <c r="AF4101">
        <v>0</v>
      </c>
      <c r="AG4101">
        <v>0</v>
      </c>
      <c r="BD4101">
        <v>11</v>
      </c>
      <c r="BE4101">
        <v>9211104</v>
      </c>
      <c r="BF4101">
        <v>9214103</v>
      </c>
      <c r="BG4101">
        <v>9214202</v>
      </c>
      <c r="BH4101">
        <v>9214303</v>
      </c>
      <c r="BI4101">
        <v>9214403</v>
      </c>
      <c r="BJ4101">
        <v>9222102</v>
      </c>
      <c r="BK4101">
        <v>9223104</v>
      </c>
      <c r="BL4101">
        <v>9223202</v>
      </c>
      <c r="BM4101">
        <v>9223302</v>
      </c>
      <c r="BN4101">
        <v>9223404</v>
      </c>
      <c r="BO4101">
        <v>9215102</v>
      </c>
    </row>
    <row r="4102" spans="1:67" x14ac:dyDescent="0.15">
      <c r="A4102">
        <v>4101</v>
      </c>
      <c r="B4102" t="s">
        <v>1816</v>
      </c>
      <c r="E4102">
        <f>机器人辅助表!B4102</f>
        <v>39</v>
      </c>
      <c r="F4102">
        <v>2</v>
      </c>
      <c r="G4102">
        <v>58101</v>
      </c>
      <c r="H4102">
        <v>0</v>
      </c>
      <c r="I4102">
        <f>机器人辅助表!H4102</f>
        <v>9891.0939434092234</v>
      </c>
      <c r="J4102">
        <v>2</v>
      </c>
      <c r="K4102">
        <v>4</v>
      </c>
      <c r="L4102">
        <v>1</v>
      </c>
      <c r="M4102" s="2">
        <f>机器人辅助表!C4102</f>
        <v>41996.715306945778</v>
      </c>
      <c r="N4102" s="2">
        <v>2</v>
      </c>
      <c r="O4102" s="2">
        <f>机器人辅助表!D4102</f>
        <v>2360.3758822360537</v>
      </c>
      <c r="P4102" s="2">
        <v>3</v>
      </c>
      <c r="Q4102" s="2">
        <f>机器人辅助表!E4102</f>
        <v>1049.0559476604683</v>
      </c>
      <c r="R4102" s="2">
        <v>6</v>
      </c>
      <c r="S4102" s="2">
        <f>机器人辅助表!F4102</f>
        <v>9274.3465999999989</v>
      </c>
      <c r="T4102">
        <v>0</v>
      </c>
      <c r="U4102">
        <v>0</v>
      </c>
      <c r="V4102">
        <v>0</v>
      </c>
      <c r="W4102">
        <v>0</v>
      </c>
      <c r="X4102">
        <v>0</v>
      </c>
      <c r="Y4102">
        <v>0</v>
      </c>
      <c r="Z4102">
        <v>0</v>
      </c>
      <c r="AA4102">
        <v>0</v>
      </c>
      <c r="AB4102">
        <v>0</v>
      </c>
      <c r="AC4102">
        <v>0</v>
      </c>
      <c r="AD4102">
        <v>0</v>
      </c>
      <c r="AE4102">
        <v>0</v>
      </c>
      <c r="AF4102">
        <v>0</v>
      </c>
      <c r="AG4102">
        <v>0</v>
      </c>
      <c r="BD4102">
        <v>11</v>
      </c>
      <c r="BE4102">
        <v>9211104</v>
      </c>
      <c r="BF4102">
        <v>9214102</v>
      </c>
      <c r="BG4102">
        <v>9214203</v>
      </c>
      <c r="BH4102">
        <v>9214304</v>
      </c>
      <c r="BI4102">
        <v>9214402</v>
      </c>
      <c r="BJ4102">
        <v>9222104</v>
      </c>
      <c r="BK4102">
        <v>9223103</v>
      </c>
      <c r="BL4102">
        <v>9223204</v>
      </c>
      <c r="BM4102">
        <v>9223303</v>
      </c>
      <c r="BN4102">
        <v>9223404</v>
      </c>
      <c r="BO4102">
        <v>9215102</v>
      </c>
    </row>
    <row r="4103" spans="1:67" x14ac:dyDescent="0.15">
      <c r="A4103">
        <v>4102</v>
      </c>
      <c r="B4103" t="s">
        <v>1817</v>
      </c>
      <c r="E4103">
        <f>机器人辅助表!B4103</f>
        <v>21</v>
      </c>
      <c r="F4103">
        <v>3</v>
      </c>
      <c r="G4103">
        <v>58201</v>
      </c>
      <c r="H4103">
        <v>0</v>
      </c>
      <c r="I4103">
        <f>机器人辅助表!H4103</f>
        <v>1420.297180450435</v>
      </c>
      <c r="J4103">
        <v>2</v>
      </c>
      <c r="K4103">
        <v>4</v>
      </c>
      <c r="L4103">
        <v>1</v>
      </c>
      <c r="M4103" s="2">
        <f>机器人辅助表!C4103</f>
        <v>2449.975027500001</v>
      </c>
      <c r="N4103" s="2">
        <v>2</v>
      </c>
      <c r="O4103" s="2">
        <f>机器人辅助表!D4103</f>
        <v>199.20745565217399</v>
      </c>
      <c r="P4103" s="2">
        <v>3</v>
      </c>
      <c r="Q4103" s="2">
        <f>机器人辅助表!E4103</f>
        <v>88.536646956521778</v>
      </c>
      <c r="R4103" s="2">
        <v>6</v>
      </c>
      <c r="S4103" s="2">
        <f>机器人辅助表!F4103</f>
        <v>2346.5819999999999</v>
      </c>
      <c r="T4103">
        <v>0</v>
      </c>
      <c r="U4103">
        <v>0</v>
      </c>
      <c r="V4103">
        <v>0</v>
      </c>
      <c r="W4103">
        <v>0</v>
      </c>
      <c r="X4103">
        <v>0</v>
      </c>
      <c r="Y4103">
        <v>0</v>
      </c>
      <c r="Z4103">
        <v>0</v>
      </c>
      <c r="AA4103">
        <v>0</v>
      </c>
      <c r="AB4103">
        <v>0</v>
      </c>
      <c r="AC4103">
        <v>0</v>
      </c>
      <c r="AD4103">
        <v>0</v>
      </c>
      <c r="AE4103">
        <v>0</v>
      </c>
      <c r="AF4103">
        <v>0</v>
      </c>
      <c r="AG4103">
        <v>0</v>
      </c>
      <c r="BD4103">
        <v>8</v>
      </c>
      <c r="BE4103">
        <v>9323104</v>
      </c>
      <c r="BF4103">
        <v>9324104</v>
      </c>
      <c r="BG4103">
        <v>9324204</v>
      </c>
      <c r="BH4103">
        <v>9324302</v>
      </c>
      <c r="BI4103">
        <v>9324402</v>
      </c>
      <c r="BJ4103">
        <v>9312103</v>
      </c>
      <c r="BK4103">
        <v>9311102</v>
      </c>
      <c r="BL4103">
        <v>9315102</v>
      </c>
    </row>
    <row r="4104" spans="1:67" x14ac:dyDescent="0.15">
      <c r="A4104">
        <v>4103</v>
      </c>
      <c r="B4104" t="s">
        <v>1818</v>
      </c>
      <c r="E4104">
        <f>机器人辅助表!B4104</f>
        <v>27</v>
      </c>
      <c r="F4104">
        <v>1</v>
      </c>
      <c r="G4104">
        <v>58001</v>
      </c>
      <c r="H4104">
        <v>0</v>
      </c>
      <c r="I4104">
        <f>机器人辅助表!H4104</f>
        <v>5176.6376654906726</v>
      </c>
      <c r="J4104">
        <v>2</v>
      </c>
      <c r="K4104">
        <v>4</v>
      </c>
      <c r="L4104">
        <v>1</v>
      </c>
      <c r="M4104" s="2">
        <f>机器人辅助表!C4104</f>
        <v>12906.385218881778</v>
      </c>
      <c r="N4104" s="2">
        <v>2</v>
      </c>
      <c r="O4104" s="2">
        <f>机器人辅助表!D4104</f>
        <v>894.80956741404702</v>
      </c>
      <c r="P4104" s="2">
        <v>3</v>
      </c>
      <c r="Q4104" s="2">
        <f>机器人辅助表!E4104</f>
        <v>397.69314107290984</v>
      </c>
      <c r="R4104" s="2">
        <v>6</v>
      </c>
      <c r="S4104" s="2">
        <f>机器人辅助表!F4104</f>
        <v>7367.9605999999994</v>
      </c>
      <c r="T4104">
        <v>0</v>
      </c>
      <c r="U4104">
        <v>0</v>
      </c>
      <c r="V4104">
        <v>0</v>
      </c>
      <c r="W4104">
        <v>0</v>
      </c>
      <c r="X4104">
        <v>0</v>
      </c>
      <c r="Y4104">
        <v>0</v>
      </c>
      <c r="Z4104">
        <v>0</v>
      </c>
      <c r="AA4104">
        <v>0</v>
      </c>
      <c r="AB4104">
        <v>0</v>
      </c>
      <c r="AC4104">
        <v>0</v>
      </c>
      <c r="AD4104">
        <v>0</v>
      </c>
      <c r="AE4104">
        <v>0</v>
      </c>
      <c r="AF4104">
        <v>0</v>
      </c>
      <c r="AG4104">
        <v>0</v>
      </c>
      <c r="BD4104">
        <v>11</v>
      </c>
      <c r="BE4104">
        <v>9113103</v>
      </c>
      <c r="BF4104">
        <v>9121104</v>
      </c>
      <c r="BG4104">
        <v>9121202</v>
      </c>
      <c r="BH4104">
        <v>9121302</v>
      </c>
      <c r="BI4104">
        <v>9121403</v>
      </c>
      <c r="BJ4104">
        <v>9114103</v>
      </c>
      <c r="BK4104">
        <v>9122103</v>
      </c>
      <c r="BL4104">
        <v>9122202</v>
      </c>
      <c r="BM4104">
        <v>9122304</v>
      </c>
      <c r="BN4104">
        <v>9122403</v>
      </c>
      <c r="BO4104">
        <v>9115103</v>
      </c>
    </row>
    <row r="4105" spans="1:67" x14ac:dyDescent="0.15">
      <c r="A4105">
        <v>4104</v>
      </c>
      <c r="B4105" t="s">
        <v>1819</v>
      </c>
      <c r="E4105">
        <f>机器人辅助表!B4105</f>
        <v>50</v>
      </c>
      <c r="F4105">
        <v>1</v>
      </c>
      <c r="G4105">
        <v>58001</v>
      </c>
      <c r="H4105">
        <v>0</v>
      </c>
      <c r="I4105">
        <f>机器人辅助表!H4105</f>
        <v>20466.070006142618</v>
      </c>
      <c r="J4105">
        <v>2</v>
      </c>
      <c r="K4105">
        <v>4</v>
      </c>
      <c r="L4105">
        <v>1</v>
      </c>
      <c r="M4105" s="2">
        <f>机器人辅助表!C4105</f>
        <v>126466.18866782615</v>
      </c>
      <c r="N4105" s="2">
        <v>2</v>
      </c>
      <c r="O4105" s="2">
        <f>机器人辅助表!D4105</f>
        <v>5472.0947019732466</v>
      </c>
      <c r="P4105" s="2">
        <v>3</v>
      </c>
      <c r="Q4105" s="2">
        <f>机器人辅助表!E4105</f>
        <v>2432.0420897658873</v>
      </c>
      <c r="R4105" s="2">
        <v>6</v>
      </c>
      <c r="S4105" s="2">
        <f>机器人辅助表!F4105</f>
        <v>12036.1</v>
      </c>
      <c r="T4105">
        <v>0</v>
      </c>
      <c r="U4105">
        <v>0</v>
      </c>
      <c r="V4105">
        <v>0</v>
      </c>
      <c r="W4105">
        <v>0</v>
      </c>
      <c r="X4105">
        <v>0</v>
      </c>
      <c r="Y4105">
        <v>0</v>
      </c>
      <c r="Z4105">
        <v>0</v>
      </c>
      <c r="AA4105">
        <v>0</v>
      </c>
      <c r="AB4105">
        <v>0</v>
      </c>
      <c r="AC4105">
        <v>0</v>
      </c>
      <c r="AD4105">
        <v>0</v>
      </c>
      <c r="AE4105">
        <v>0</v>
      </c>
      <c r="AF4105">
        <v>0</v>
      </c>
      <c r="AG4105">
        <v>0</v>
      </c>
      <c r="BD4105">
        <v>11</v>
      </c>
      <c r="BE4105">
        <v>9113103</v>
      </c>
      <c r="BF4105">
        <v>9121103</v>
      </c>
      <c r="BG4105">
        <v>9121204</v>
      </c>
      <c r="BH4105">
        <v>9121303</v>
      </c>
      <c r="BI4105">
        <v>9121404</v>
      </c>
      <c r="BJ4105">
        <v>9114102</v>
      </c>
      <c r="BK4105">
        <v>9122104</v>
      </c>
      <c r="BL4105">
        <v>9122202</v>
      </c>
      <c r="BM4105">
        <v>9122303</v>
      </c>
      <c r="BN4105">
        <v>9122403</v>
      </c>
      <c r="BO4105">
        <v>9115102</v>
      </c>
    </row>
    <row r="4106" spans="1:67" x14ac:dyDescent="0.15">
      <c r="A4106">
        <v>4105</v>
      </c>
      <c r="B4106" t="s">
        <v>4557</v>
      </c>
      <c r="E4106">
        <f>机器人辅助表!B4106</f>
        <v>34</v>
      </c>
      <c r="F4106">
        <v>2</v>
      </c>
      <c r="G4106">
        <v>58101</v>
      </c>
      <c r="H4106">
        <v>0</v>
      </c>
      <c r="I4106">
        <f>机器人辅助表!H4106</f>
        <v>6992.7985081510333</v>
      </c>
      <c r="J4106">
        <v>2</v>
      </c>
      <c r="K4106">
        <v>4</v>
      </c>
      <c r="L4106">
        <v>1</v>
      </c>
      <c r="M4106" s="2">
        <f>机器人辅助表!C4106</f>
        <v>24234.003355581277</v>
      </c>
      <c r="N4106" s="2">
        <v>2</v>
      </c>
      <c r="O4106" s="2">
        <f>机器人辅助表!D4106</f>
        <v>1505.4154919325758</v>
      </c>
      <c r="P4106" s="2">
        <v>3</v>
      </c>
      <c r="Q4106" s="2">
        <f>机器人辅助表!E4106</f>
        <v>669.07355197003358</v>
      </c>
      <c r="R4106" s="2">
        <v>6</v>
      </c>
      <c r="S4106" s="2">
        <f>机器人辅助表!F4106</f>
        <v>7892.5968000000012</v>
      </c>
      <c r="T4106">
        <v>0</v>
      </c>
      <c r="U4106">
        <v>0</v>
      </c>
      <c r="V4106">
        <v>0</v>
      </c>
      <c r="W4106">
        <v>0</v>
      </c>
      <c r="X4106">
        <v>0</v>
      </c>
      <c r="Y4106">
        <v>0</v>
      </c>
      <c r="Z4106">
        <v>0</v>
      </c>
      <c r="AA4106">
        <v>0</v>
      </c>
      <c r="AB4106">
        <v>0</v>
      </c>
      <c r="AC4106">
        <v>0</v>
      </c>
      <c r="AD4106">
        <v>0</v>
      </c>
      <c r="AE4106">
        <v>0</v>
      </c>
      <c r="AF4106">
        <v>0</v>
      </c>
      <c r="AG4106">
        <v>0</v>
      </c>
      <c r="BD4106">
        <v>11</v>
      </c>
      <c r="BE4106">
        <v>9211104</v>
      </c>
      <c r="BF4106">
        <v>9214102</v>
      </c>
      <c r="BG4106">
        <v>9214202</v>
      </c>
      <c r="BH4106">
        <v>9214304</v>
      </c>
      <c r="BI4106">
        <v>9214404</v>
      </c>
      <c r="BJ4106">
        <v>9222103</v>
      </c>
      <c r="BK4106">
        <v>9223104</v>
      </c>
      <c r="BL4106">
        <v>9223203</v>
      </c>
      <c r="BM4106">
        <v>9223303</v>
      </c>
      <c r="BN4106">
        <v>9223402</v>
      </c>
      <c r="BO4106">
        <v>9215104</v>
      </c>
    </row>
    <row r="4107" spans="1:67" x14ac:dyDescent="0.15">
      <c r="A4107">
        <v>4106</v>
      </c>
      <c r="B4107" t="s">
        <v>4558</v>
      </c>
      <c r="E4107">
        <f>机器人辅助表!B4107</f>
        <v>20</v>
      </c>
      <c r="F4107">
        <v>3</v>
      </c>
      <c r="G4107">
        <v>58201</v>
      </c>
      <c r="H4107">
        <v>0</v>
      </c>
      <c r="I4107">
        <f>机器人辅助表!H4107</f>
        <v>2997.3816333913041</v>
      </c>
      <c r="J4107">
        <v>2</v>
      </c>
      <c r="K4107">
        <v>4</v>
      </c>
      <c r="L4107">
        <v>1</v>
      </c>
      <c r="M4107" s="2">
        <f>机器人辅助表!C4107</f>
        <v>4861.1238260869577</v>
      </c>
      <c r="N4107" s="2">
        <v>2</v>
      </c>
      <c r="O4107" s="2">
        <f>机器人辅助表!D4107</f>
        <v>406.9778086956523</v>
      </c>
      <c r="P4107" s="2">
        <v>3</v>
      </c>
      <c r="Q4107" s="2">
        <f>机器人辅助表!E4107</f>
        <v>180.8790260869566</v>
      </c>
      <c r="R4107" s="2">
        <v>6</v>
      </c>
      <c r="S4107" s="2">
        <f>机器人辅助表!F4107</f>
        <v>5045.6359999999995</v>
      </c>
      <c r="T4107">
        <v>0</v>
      </c>
      <c r="U4107">
        <v>0</v>
      </c>
      <c r="V4107">
        <v>0</v>
      </c>
      <c r="W4107">
        <v>0</v>
      </c>
      <c r="X4107">
        <v>0</v>
      </c>
      <c r="Y4107">
        <v>0</v>
      </c>
      <c r="Z4107">
        <v>0</v>
      </c>
      <c r="AA4107">
        <v>0</v>
      </c>
      <c r="AB4107">
        <v>0</v>
      </c>
      <c r="AC4107">
        <v>0</v>
      </c>
      <c r="AD4107">
        <v>0</v>
      </c>
      <c r="AE4107">
        <v>0</v>
      </c>
      <c r="AF4107">
        <v>0</v>
      </c>
      <c r="AG4107">
        <v>0</v>
      </c>
      <c r="BD4107">
        <v>8</v>
      </c>
      <c r="BE4107">
        <v>9323103</v>
      </c>
      <c r="BF4107">
        <v>9324103</v>
      </c>
      <c r="BG4107">
        <v>9324202</v>
      </c>
      <c r="BH4107">
        <v>9324304</v>
      </c>
      <c r="BI4107">
        <v>9324403</v>
      </c>
      <c r="BJ4107">
        <v>9312103</v>
      </c>
      <c r="BK4107">
        <v>9311104</v>
      </c>
      <c r="BL4107">
        <v>9315104</v>
      </c>
    </row>
    <row r="4108" spans="1:67" x14ac:dyDescent="0.15">
      <c r="A4108">
        <v>4107</v>
      </c>
      <c r="B4108" t="s">
        <v>1820</v>
      </c>
      <c r="E4108">
        <f>机器人辅助表!B4108</f>
        <v>23</v>
      </c>
      <c r="F4108">
        <v>1</v>
      </c>
      <c r="G4108">
        <v>58001</v>
      </c>
      <c r="H4108">
        <v>0</v>
      </c>
      <c r="I4108">
        <f>机器人辅助表!H4108</f>
        <v>3665.5529800458467</v>
      </c>
      <c r="J4108">
        <v>2</v>
      </c>
      <c r="K4108">
        <v>4</v>
      </c>
      <c r="L4108">
        <v>1</v>
      </c>
      <c r="M4108" s="2">
        <f>机器人辅助表!C4108</f>
        <v>7169.709684288463</v>
      </c>
      <c r="N4108" s="2">
        <v>2</v>
      </c>
      <c r="O4108" s="2">
        <f>机器人辅助表!D4108</f>
        <v>551.22167353846169</v>
      </c>
      <c r="P4108" s="2">
        <v>3</v>
      </c>
      <c r="Q4108" s="2">
        <f>机器人辅助表!E4108</f>
        <v>244.98741046153853</v>
      </c>
      <c r="R4108" s="2">
        <v>6</v>
      </c>
      <c r="S4108" s="2">
        <f>机器人辅助表!F4108</f>
        <v>5798.9117999999989</v>
      </c>
      <c r="T4108">
        <v>0</v>
      </c>
      <c r="U4108">
        <v>0</v>
      </c>
      <c r="V4108">
        <v>0</v>
      </c>
      <c r="W4108">
        <v>0</v>
      </c>
      <c r="X4108">
        <v>0</v>
      </c>
      <c r="Y4108">
        <v>0</v>
      </c>
      <c r="Z4108">
        <v>0</v>
      </c>
      <c r="AA4108">
        <v>0</v>
      </c>
      <c r="AB4108">
        <v>0</v>
      </c>
      <c r="AC4108">
        <v>0</v>
      </c>
      <c r="AD4108">
        <v>0</v>
      </c>
      <c r="AE4108">
        <v>0</v>
      </c>
      <c r="AF4108">
        <v>0</v>
      </c>
      <c r="AG4108">
        <v>0</v>
      </c>
      <c r="BD4108">
        <v>11</v>
      </c>
      <c r="BE4108">
        <v>9113104</v>
      </c>
      <c r="BF4108">
        <v>9121103</v>
      </c>
      <c r="BG4108">
        <v>9121203</v>
      </c>
      <c r="BH4108">
        <v>9121304</v>
      </c>
      <c r="BI4108">
        <v>9121404</v>
      </c>
      <c r="BJ4108">
        <v>9114102</v>
      </c>
      <c r="BK4108">
        <v>9122103</v>
      </c>
      <c r="BL4108">
        <v>9122202</v>
      </c>
      <c r="BM4108">
        <v>9122302</v>
      </c>
      <c r="BN4108">
        <v>9122402</v>
      </c>
      <c r="BO4108">
        <v>9115103</v>
      </c>
    </row>
    <row r="4109" spans="1:67" x14ac:dyDescent="0.15">
      <c r="A4109">
        <v>4108</v>
      </c>
      <c r="B4109" t="s">
        <v>4559</v>
      </c>
      <c r="E4109">
        <f>机器人辅助表!B4109</f>
        <v>31</v>
      </c>
      <c r="F4109">
        <v>2</v>
      </c>
      <c r="G4109">
        <v>58101</v>
      </c>
      <c r="H4109">
        <v>0</v>
      </c>
      <c r="I4109">
        <f>机器人辅助表!H4109</f>
        <v>5889.6589577405548</v>
      </c>
      <c r="J4109">
        <v>2</v>
      </c>
      <c r="K4109">
        <v>4</v>
      </c>
      <c r="L4109">
        <v>1</v>
      </c>
      <c r="M4109" s="2">
        <f>机器人辅助表!C4109</f>
        <v>18061.248546761544</v>
      </c>
      <c r="N4109" s="2">
        <v>2</v>
      </c>
      <c r="O4109" s="2">
        <f>机器人辅助表!D4109</f>
        <v>1154.4629715553849</v>
      </c>
      <c r="P4109" s="2">
        <v>3</v>
      </c>
      <c r="Q4109" s="2">
        <f>机器人辅助表!E4109</f>
        <v>513.09465402461547</v>
      </c>
      <c r="R4109" s="2">
        <v>6</v>
      </c>
      <c r="S4109" s="2">
        <f>机器人辅助表!F4109</f>
        <v>7406.0045999999993</v>
      </c>
      <c r="T4109">
        <v>0</v>
      </c>
      <c r="U4109">
        <v>0</v>
      </c>
      <c r="V4109">
        <v>0</v>
      </c>
      <c r="W4109">
        <v>0</v>
      </c>
      <c r="X4109">
        <v>0</v>
      </c>
      <c r="Y4109">
        <v>0</v>
      </c>
      <c r="Z4109">
        <v>0</v>
      </c>
      <c r="AA4109">
        <v>0</v>
      </c>
      <c r="AB4109">
        <v>0</v>
      </c>
      <c r="AC4109">
        <v>0</v>
      </c>
      <c r="AD4109">
        <v>0</v>
      </c>
      <c r="AE4109">
        <v>0</v>
      </c>
      <c r="AF4109">
        <v>0</v>
      </c>
      <c r="AG4109">
        <v>0</v>
      </c>
      <c r="BD4109">
        <v>11</v>
      </c>
      <c r="BE4109">
        <v>9211102</v>
      </c>
      <c r="BF4109">
        <v>9214104</v>
      </c>
      <c r="BG4109">
        <v>9214204</v>
      </c>
      <c r="BH4109">
        <v>9214303</v>
      </c>
      <c r="BI4109">
        <v>9214403</v>
      </c>
      <c r="BJ4109">
        <v>9222102</v>
      </c>
      <c r="BK4109">
        <v>9223102</v>
      </c>
      <c r="BL4109">
        <v>9223202</v>
      </c>
      <c r="BM4109">
        <v>9223304</v>
      </c>
      <c r="BN4109">
        <v>9223402</v>
      </c>
      <c r="BO4109">
        <v>9215104</v>
      </c>
    </row>
    <row r="4110" spans="1:67" x14ac:dyDescent="0.15">
      <c r="A4110">
        <v>4109</v>
      </c>
      <c r="B4110" t="s">
        <v>1821</v>
      </c>
      <c r="E4110">
        <f>机器人辅助表!B4110</f>
        <v>23</v>
      </c>
      <c r="F4110">
        <v>1</v>
      </c>
      <c r="G4110">
        <v>58001</v>
      </c>
      <c r="H4110">
        <v>0</v>
      </c>
      <c r="I4110">
        <f>机器人辅助表!H4110</f>
        <v>2921.817592790168</v>
      </c>
      <c r="J4110">
        <v>2</v>
      </c>
      <c r="K4110">
        <v>4</v>
      </c>
      <c r="L4110">
        <v>1</v>
      </c>
      <c r="M4110" s="2">
        <f>机器人辅助表!C4110</f>
        <v>5714.9859802299352</v>
      </c>
      <c r="N4110" s="2">
        <v>2</v>
      </c>
      <c r="O4110" s="2">
        <f>机器人辅助表!D4110</f>
        <v>439.37959484949852</v>
      </c>
      <c r="P4110" s="2">
        <v>3</v>
      </c>
      <c r="Q4110" s="2">
        <f>机器人辅助表!E4110</f>
        <v>195.27981993311047</v>
      </c>
      <c r="R4110" s="2">
        <v>6</v>
      </c>
      <c r="S4110" s="2">
        <f>机器人辅助表!F4110</f>
        <v>4622.3209999999999</v>
      </c>
      <c r="T4110">
        <v>0</v>
      </c>
      <c r="U4110">
        <v>0</v>
      </c>
      <c r="V4110">
        <v>0</v>
      </c>
      <c r="W4110">
        <v>0</v>
      </c>
      <c r="X4110">
        <v>0</v>
      </c>
      <c r="Y4110">
        <v>0</v>
      </c>
      <c r="Z4110">
        <v>0</v>
      </c>
      <c r="AA4110">
        <v>0</v>
      </c>
      <c r="AB4110">
        <v>0</v>
      </c>
      <c r="AC4110">
        <v>0</v>
      </c>
      <c r="AD4110">
        <v>0</v>
      </c>
      <c r="AE4110">
        <v>0</v>
      </c>
      <c r="AF4110">
        <v>0</v>
      </c>
      <c r="AG4110">
        <v>0</v>
      </c>
      <c r="BD4110">
        <v>11</v>
      </c>
      <c r="BE4110">
        <v>9113102</v>
      </c>
      <c r="BF4110">
        <v>9121102</v>
      </c>
      <c r="BG4110">
        <v>9121202</v>
      </c>
      <c r="BH4110">
        <v>9121303</v>
      </c>
      <c r="BI4110">
        <v>9121403</v>
      </c>
      <c r="BJ4110">
        <v>9114104</v>
      </c>
      <c r="BK4110">
        <v>9122102</v>
      </c>
      <c r="BL4110">
        <v>9122203</v>
      </c>
      <c r="BM4110">
        <v>9122304</v>
      </c>
      <c r="BN4110">
        <v>9122402</v>
      </c>
      <c r="BO4110">
        <v>9115102</v>
      </c>
    </row>
    <row r="4111" spans="1:67" x14ac:dyDescent="0.15">
      <c r="A4111">
        <v>4110</v>
      </c>
      <c r="B4111" t="s">
        <v>4560</v>
      </c>
      <c r="E4111">
        <f>机器人辅助表!B4111</f>
        <v>47</v>
      </c>
      <c r="F4111">
        <v>3</v>
      </c>
      <c r="G4111">
        <v>58201</v>
      </c>
      <c r="H4111">
        <v>0</v>
      </c>
      <c r="I4111">
        <f>机器人辅助表!H4111</f>
        <v>14298.918968709222</v>
      </c>
      <c r="J4111">
        <v>2</v>
      </c>
      <c r="K4111">
        <v>4</v>
      </c>
      <c r="L4111">
        <v>1</v>
      </c>
      <c r="M4111" s="2">
        <f>机器人辅助表!C4111</f>
        <v>81230.078979485566</v>
      </c>
      <c r="N4111" s="2">
        <v>2</v>
      </c>
      <c r="O4111" s="2">
        <f>机器人辅助表!D4111</f>
        <v>3753.7044812849508</v>
      </c>
      <c r="P4111" s="2">
        <v>3</v>
      </c>
      <c r="Q4111" s="2">
        <f>机器人辅助表!E4111</f>
        <v>1668.3131027933116</v>
      </c>
      <c r="R4111" s="2">
        <v>6</v>
      </c>
      <c r="S4111" s="2">
        <f>机器人辅助表!F4111</f>
        <v>9542.7795999999998</v>
      </c>
      <c r="T4111">
        <v>0</v>
      </c>
      <c r="U4111">
        <v>0</v>
      </c>
      <c r="V4111">
        <v>0</v>
      </c>
      <c r="W4111">
        <v>0</v>
      </c>
      <c r="X4111">
        <v>0</v>
      </c>
      <c r="Y4111">
        <v>0</v>
      </c>
      <c r="Z4111">
        <v>0</v>
      </c>
      <c r="AA4111">
        <v>0</v>
      </c>
      <c r="AB4111">
        <v>0</v>
      </c>
      <c r="AC4111">
        <v>0</v>
      </c>
      <c r="AD4111">
        <v>0</v>
      </c>
      <c r="AE4111">
        <v>0</v>
      </c>
      <c r="AF4111">
        <v>0</v>
      </c>
      <c r="AG4111">
        <v>0</v>
      </c>
      <c r="BD4111">
        <v>8</v>
      </c>
      <c r="BE4111">
        <v>9323103</v>
      </c>
      <c r="BF4111">
        <v>9324104</v>
      </c>
      <c r="BG4111">
        <v>9324202</v>
      </c>
      <c r="BH4111">
        <v>9324302</v>
      </c>
      <c r="BI4111">
        <v>9324403</v>
      </c>
      <c r="BJ4111">
        <v>9312102</v>
      </c>
      <c r="BK4111">
        <v>9311103</v>
      </c>
      <c r="BL4111">
        <v>9315104</v>
      </c>
    </row>
    <row r="4112" spans="1:67" x14ac:dyDescent="0.15">
      <c r="A4112">
        <v>4111</v>
      </c>
      <c r="B4112" t="s">
        <v>1822</v>
      </c>
      <c r="E4112">
        <f>机器人辅助表!B4112</f>
        <v>32</v>
      </c>
      <c r="F4112">
        <v>2</v>
      </c>
      <c r="G4112">
        <v>58101</v>
      </c>
      <c r="H4112">
        <v>0</v>
      </c>
      <c r="I4112">
        <f>机器人辅助表!H4112</f>
        <v>6818.4469776473597</v>
      </c>
      <c r="J4112">
        <v>2</v>
      </c>
      <c r="K4112">
        <v>4</v>
      </c>
      <c r="L4112">
        <v>1</v>
      </c>
      <c r="M4112" s="2">
        <f>机器人辅助表!C4112</f>
        <v>21843.833256421411</v>
      </c>
      <c r="N4112" s="2">
        <v>2</v>
      </c>
      <c r="O4112" s="2">
        <f>机器人辅助表!D4112</f>
        <v>1382.5685200033449</v>
      </c>
      <c r="P4112" s="2">
        <v>3</v>
      </c>
      <c r="Q4112" s="2">
        <f>机器人辅助表!E4112</f>
        <v>614.47489777926444</v>
      </c>
      <c r="R4112" s="2">
        <v>6</v>
      </c>
      <c r="S4112" s="2">
        <f>机器人辅助表!F4112</f>
        <v>8268.36</v>
      </c>
      <c r="T4112">
        <v>0</v>
      </c>
      <c r="U4112">
        <v>0</v>
      </c>
      <c r="V4112">
        <v>0</v>
      </c>
      <c r="W4112">
        <v>0</v>
      </c>
      <c r="X4112">
        <v>0</v>
      </c>
      <c r="Y4112">
        <v>0</v>
      </c>
      <c r="Z4112">
        <v>0</v>
      </c>
      <c r="AA4112">
        <v>0</v>
      </c>
      <c r="AB4112">
        <v>0</v>
      </c>
      <c r="AC4112">
        <v>0</v>
      </c>
      <c r="AD4112">
        <v>0</v>
      </c>
      <c r="AE4112">
        <v>0</v>
      </c>
      <c r="AF4112">
        <v>0</v>
      </c>
      <c r="AG4112">
        <v>0</v>
      </c>
      <c r="BD4112">
        <v>11</v>
      </c>
      <c r="BE4112">
        <v>9211102</v>
      </c>
      <c r="BF4112">
        <v>9214104</v>
      </c>
      <c r="BG4112">
        <v>9214204</v>
      </c>
      <c r="BH4112">
        <v>9214302</v>
      </c>
      <c r="BI4112">
        <v>9214404</v>
      </c>
      <c r="BJ4112">
        <v>9222102</v>
      </c>
      <c r="BK4112">
        <v>9223104</v>
      </c>
      <c r="BL4112">
        <v>9223204</v>
      </c>
      <c r="BM4112">
        <v>9223303</v>
      </c>
      <c r="BN4112">
        <v>9223403</v>
      </c>
      <c r="BO4112">
        <v>9215102</v>
      </c>
    </row>
    <row r="4113" spans="1:67" x14ac:dyDescent="0.15">
      <c r="A4113">
        <v>4112</v>
      </c>
      <c r="B4113" t="s">
        <v>4561</v>
      </c>
      <c r="E4113">
        <f>机器人辅助表!B4113</f>
        <v>30</v>
      </c>
      <c r="F4113">
        <v>3</v>
      </c>
      <c r="G4113">
        <v>58201</v>
      </c>
      <c r="H4113">
        <v>0</v>
      </c>
      <c r="I4113">
        <f>机器人辅助表!H4113</f>
        <v>5445.3472884907032</v>
      </c>
      <c r="J4113">
        <v>2</v>
      </c>
      <c r="K4113">
        <v>4</v>
      </c>
      <c r="L4113">
        <v>1</v>
      </c>
      <c r="M4113" s="2">
        <f>机器人辅助表!C4113</f>
        <v>15933.790950802682</v>
      </c>
      <c r="N4113" s="2">
        <v>2</v>
      </c>
      <c r="O4113" s="2">
        <f>机器人辅助表!D4113</f>
        <v>1028.9084739531779</v>
      </c>
      <c r="P4113" s="2">
        <v>3</v>
      </c>
      <c r="Q4113" s="2">
        <f>机器人辅助表!E4113</f>
        <v>457.29265509030131</v>
      </c>
      <c r="R4113" s="2">
        <v>6</v>
      </c>
      <c r="S4113" s="2">
        <f>机器人辅助表!F4113</f>
        <v>7100.6959999999999</v>
      </c>
      <c r="T4113">
        <v>0</v>
      </c>
      <c r="U4113">
        <v>0</v>
      </c>
      <c r="V4113">
        <v>0</v>
      </c>
      <c r="W4113">
        <v>0</v>
      </c>
      <c r="X4113">
        <v>0</v>
      </c>
      <c r="Y4113">
        <v>0</v>
      </c>
      <c r="Z4113">
        <v>0</v>
      </c>
      <c r="AA4113">
        <v>0</v>
      </c>
      <c r="AB4113">
        <v>0</v>
      </c>
      <c r="AC4113">
        <v>0</v>
      </c>
      <c r="AD4113">
        <v>0</v>
      </c>
      <c r="AE4113">
        <v>0</v>
      </c>
      <c r="AF4113">
        <v>0</v>
      </c>
      <c r="AG4113">
        <v>0</v>
      </c>
      <c r="BD4113">
        <v>8</v>
      </c>
      <c r="BE4113">
        <v>9323103</v>
      </c>
      <c r="BF4113">
        <v>9324104</v>
      </c>
      <c r="BG4113">
        <v>9324204</v>
      </c>
      <c r="BH4113">
        <v>9324302</v>
      </c>
      <c r="BI4113">
        <v>9324404</v>
      </c>
      <c r="BJ4113">
        <v>9312102</v>
      </c>
      <c r="BK4113">
        <v>9311103</v>
      </c>
      <c r="BL4113">
        <v>9315103</v>
      </c>
    </row>
    <row r="4114" spans="1:67" x14ac:dyDescent="0.15">
      <c r="A4114">
        <v>4113</v>
      </c>
      <c r="B4114" t="s">
        <v>1823</v>
      </c>
      <c r="E4114">
        <f>机器人辅助表!B4114</f>
        <v>46</v>
      </c>
      <c r="F4114">
        <v>2</v>
      </c>
      <c r="G4114">
        <v>58101</v>
      </c>
      <c r="H4114">
        <v>0</v>
      </c>
      <c r="I4114">
        <f>机器人辅助表!H4114</f>
        <v>7164.9139906866203</v>
      </c>
      <c r="J4114">
        <v>2</v>
      </c>
      <c r="K4114">
        <v>4</v>
      </c>
      <c r="L4114">
        <v>1</v>
      </c>
      <c r="M4114" s="2">
        <f>机器人辅助表!C4114</f>
        <v>39492.467614898749</v>
      </c>
      <c r="N4114" s="2">
        <v>2</v>
      </c>
      <c r="O4114" s="2">
        <f>机器人辅助表!D4114</f>
        <v>1867.0109443681613</v>
      </c>
      <c r="P4114" s="2">
        <v>3</v>
      </c>
      <c r="Q4114" s="2">
        <f>机器人辅助表!E4114</f>
        <v>829.78264194140513</v>
      </c>
      <c r="R4114" s="2">
        <v>6</v>
      </c>
      <c r="S4114" s="2">
        <f>机器人辅助表!F4114</f>
        <v>4983.1451999999999</v>
      </c>
      <c r="T4114">
        <v>0</v>
      </c>
      <c r="U4114">
        <v>0</v>
      </c>
      <c r="V4114">
        <v>0</v>
      </c>
      <c r="W4114">
        <v>0</v>
      </c>
      <c r="X4114">
        <v>0</v>
      </c>
      <c r="Y4114">
        <v>0</v>
      </c>
      <c r="Z4114">
        <v>0</v>
      </c>
      <c r="AA4114">
        <v>0</v>
      </c>
      <c r="AB4114">
        <v>0</v>
      </c>
      <c r="AC4114">
        <v>0</v>
      </c>
      <c r="AD4114">
        <v>0</v>
      </c>
      <c r="AE4114">
        <v>0</v>
      </c>
      <c r="AF4114">
        <v>0</v>
      </c>
      <c r="AG4114">
        <v>0</v>
      </c>
      <c r="BD4114">
        <v>11</v>
      </c>
      <c r="BE4114">
        <v>9211103</v>
      </c>
      <c r="BF4114">
        <v>9214103</v>
      </c>
      <c r="BG4114">
        <v>9214204</v>
      </c>
      <c r="BH4114">
        <v>9214304</v>
      </c>
      <c r="BI4114">
        <v>9214402</v>
      </c>
      <c r="BJ4114">
        <v>9222103</v>
      </c>
      <c r="BK4114">
        <v>9223103</v>
      </c>
      <c r="BL4114">
        <v>9223203</v>
      </c>
      <c r="BM4114">
        <v>9223304</v>
      </c>
      <c r="BN4114">
        <v>9223403</v>
      </c>
      <c r="BO4114">
        <v>9215103</v>
      </c>
    </row>
    <row r="4115" spans="1:67" x14ac:dyDescent="0.15">
      <c r="A4115">
        <v>4114</v>
      </c>
      <c r="B4115" t="s">
        <v>4562</v>
      </c>
      <c r="E4115">
        <f>机器人辅助表!B4115</f>
        <v>46</v>
      </c>
      <c r="F4115">
        <v>1</v>
      </c>
      <c r="G4115">
        <v>58001</v>
      </c>
      <c r="H4115">
        <v>0</v>
      </c>
      <c r="I4115">
        <f>机器人辅助表!H4115</f>
        <v>9118.9814426920602</v>
      </c>
      <c r="J4115">
        <v>2</v>
      </c>
      <c r="K4115">
        <v>4</v>
      </c>
      <c r="L4115">
        <v>1</v>
      </c>
      <c r="M4115" s="2">
        <f>机器人辅助表!C4115</f>
        <v>50263.140600780214</v>
      </c>
      <c r="N4115" s="2">
        <v>2</v>
      </c>
      <c r="O4115" s="2">
        <f>机器人辅助表!D4115</f>
        <v>2376.1957473776597</v>
      </c>
      <c r="P4115" s="2">
        <v>3</v>
      </c>
      <c r="Q4115" s="2">
        <f>机器人辅助表!E4115</f>
        <v>1056.0869988345155</v>
      </c>
      <c r="R4115" s="2">
        <v>6</v>
      </c>
      <c r="S4115" s="2">
        <f>机器人辅助表!F4115</f>
        <v>6342.1847999999991</v>
      </c>
      <c r="T4115">
        <v>0</v>
      </c>
      <c r="U4115">
        <v>0</v>
      </c>
      <c r="V4115">
        <v>0</v>
      </c>
      <c r="W4115">
        <v>0</v>
      </c>
      <c r="X4115">
        <v>0</v>
      </c>
      <c r="Y4115">
        <v>0</v>
      </c>
      <c r="Z4115">
        <v>0</v>
      </c>
      <c r="AA4115">
        <v>0</v>
      </c>
      <c r="AB4115">
        <v>0</v>
      </c>
      <c r="AC4115">
        <v>0</v>
      </c>
      <c r="AD4115">
        <v>0</v>
      </c>
      <c r="AE4115">
        <v>0</v>
      </c>
      <c r="AF4115">
        <v>0</v>
      </c>
      <c r="AG4115">
        <v>0</v>
      </c>
      <c r="BD4115">
        <v>11</v>
      </c>
      <c r="BE4115">
        <v>9113103</v>
      </c>
      <c r="BF4115">
        <v>9121102</v>
      </c>
      <c r="BG4115">
        <v>9121204</v>
      </c>
      <c r="BH4115">
        <v>9121304</v>
      </c>
      <c r="BI4115">
        <v>9121402</v>
      </c>
      <c r="BJ4115">
        <v>9114104</v>
      </c>
      <c r="BK4115">
        <v>9122103</v>
      </c>
      <c r="BL4115">
        <v>9122203</v>
      </c>
      <c r="BM4115">
        <v>9122304</v>
      </c>
      <c r="BN4115">
        <v>9122402</v>
      </c>
      <c r="BO4115">
        <v>9115102</v>
      </c>
    </row>
    <row r="4116" spans="1:67" x14ac:dyDescent="0.15">
      <c r="A4116">
        <v>4115</v>
      </c>
      <c r="B4116" t="s">
        <v>4563</v>
      </c>
      <c r="E4116">
        <f>机器人辅助表!B4116</f>
        <v>22</v>
      </c>
      <c r="F4116">
        <v>2</v>
      </c>
      <c r="G4116">
        <v>58101</v>
      </c>
      <c r="H4116">
        <v>0</v>
      </c>
      <c r="I4116">
        <f>机器人辅助表!H4116</f>
        <v>2451.1549607123479</v>
      </c>
      <c r="J4116">
        <v>2</v>
      </c>
      <c r="K4116">
        <v>4</v>
      </c>
      <c r="L4116">
        <v>1</v>
      </c>
      <c r="M4116" s="2">
        <f>机器人辅助表!C4116</f>
        <v>4482.2835046956525</v>
      </c>
      <c r="N4116" s="2">
        <v>2</v>
      </c>
      <c r="O4116" s="2">
        <f>机器人辅助表!D4116</f>
        <v>354.25292243478265</v>
      </c>
      <c r="P4116" s="2">
        <v>3</v>
      </c>
      <c r="Q4116" s="2">
        <f>机器人辅助表!E4116</f>
        <v>157.44574330434787</v>
      </c>
      <c r="R4116" s="2">
        <v>6</v>
      </c>
      <c r="S4116" s="2">
        <f>机器人辅助表!F4116</f>
        <v>3975.4092000000001</v>
      </c>
      <c r="T4116">
        <v>0</v>
      </c>
      <c r="U4116">
        <v>0</v>
      </c>
      <c r="V4116">
        <v>0</v>
      </c>
      <c r="W4116">
        <v>0</v>
      </c>
      <c r="X4116">
        <v>0</v>
      </c>
      <c r="Y4116">
        <v>0</v>
      </c>
      <c r="Z4116">
        <v>0</v>
      </c>
      <c r="AA4116">
        <v>0</v>
      </c>
      <c r="AB4116">
        <v>0</v>
      </c>
      <c r="AC4116">
        <v>0</v>
      </c>
      <c r="AD4116">
        <v>0</v>
      </c>
      <c r="AE4116">
        <v>0</v>
      </c>
      <c r="AF4116">
        <v>0</v>
      </c>
      <c r="AG4116">
        <v>0</v>
      </c>
      <c r="BD4116">
        <v>11</v>
      </c>
      <c r="BE4116">
        <v>9211104</v>
      </c>
      <c r="BF4116">
        <v>9214102</v>
      </c>
      <c r="BG4116">
        <v>9214204</v>
      </c>
      <c r="BH4116">
        <v>9214302</v>
      </c>
      <c r="BI4116">
        <v>9214402</v>
      </c>
      <c r="BJ4116">
        <v>9222102</v>
      </c>
      <c r="BK4116">
        <v>9223104</v>
      </c>
      <c r="BL4116">
        <v>9223203</v>
      </c>
      <c r="BM4116">
        <v>9223303</v>
      </c>
      <c r="BN4116">
        <v>9223403</v>
      </c>
      <c r="BO4116">
        <v>9215104</v>
      </c>
    </row>
    <row r="4117" spans="1:67" x14ac:dyDescent="0.15">
      <c r="A4117">
        <v>4116</v>
      </c>
      <c r="B4117" t="s">
        <v>4564</v>
      </c>
      <c r="E4117">
        <f>机器人辅助表!B4117</f>
        <v>50</v>
      </c>
      <c r="F4117">
        <v>1</v>
      </c>
      <c r="G4117">
        <v>58001</v>
      </c>
      <c r="H4117">
        <v>0</v>
      </c>
      <c r="I4117">
        <f>机器人辅助表!H4117</f>
        <v>21019.207033335661</v>
      </c>
      <c r="J4117">
        <v>2</v>
      </c>
      <c r="K4117">
        <v>4</v>
      </c>
      <c r="L4117">
        <v>1</v>
      </c>
      <c r="M4117" s="2">
        <f>机器人辅助表!C4117</f>
        <v>129884.19376695658</v>
      </c>
      <c r="N4117" s="2">
        <v>2</v>
      </c>
      <c r="O4117" s="2">
        <f>机器人辅助表!D4117</f>
        <v>5619.9891533779282</v>
      </c>
      <c r="P4117" s="2">
        <v>3</v>
      </c>
      <c r="Q4117" s="2">
        <f>机器人辅助表!E4117</f>
        <v>2497.7729570568572</v>
      </c>
      <c r="R4117" s="2">
        <v>6</v>
      </c>
      <c r="S4117" s="2">
        <f>机器人辅助表!F4117</f>
        <v>12361.4</v>
      </c>
      <c r="T4117">
        <v>0</v>
      </c>
      <c r="U4117">
        <v>0</v>
      </c>
      <c r="V4117">
        <v>0</v>
      </c>
      <c r="W4117">
        <v>0</v>
      </c>
      <c r="X4117">
        <v>0</v>
      </c>
      <c r="Y4117">
        <v>0</v>
      </c>
      <c r="Z4117">
        <v>0</v>
      </c>
      <c r="AA4117">
        <v>0</v>
      </c>
      <c r="AB4117">
        <v>0</v>
      </c>
      <c r="AC4117">
        <v>0</v>
      </c>
      <c r="AD4117">
        <v>0</v>
      </c>
      <c r="AE4117">
        <v>0</v>
      </c>
      <c r="AF4117">
        <v>0</v>
      </c>
      <c r="AG4117">
        <v>0</v>
      </c>
      <c r="BD4117">
        <v>11</v>
      </c>
      <c r="BE4117">
        <v>9113104</v>
      </c>
      <c r="BF4117">
        <v>9121102</v>
      </c>
      <c r="BG4117">
        <v>9121204</v>
      </c>
      <c r="BH4117">
        <v>9121302</v>
      </c>
      <c r="BI4117">
        <v>9121402</v>
      </c>
      <c r="BJ4117">
        <v>9114103</v>
      </c>
      <c r="BK4117">
        <v>9122102</v>
      </c>
      <c r="BL4117">
        <v>9122204</v>
      </c>
      <c r="BM4117">
        <v>9122302</v>
      </c>
      <c r="BN4117">
        <v>9122404</v>
      </c>
      <c r="BO4117">
        <v>9115102</v>
      </c>
    </row>
    <row r="4118" spans="1:67" x14ac:dyDescent="0.15">
      <c r="A4118">
        <v>4117</v>
      </c>
      <c r="B4118" t="s">
        <v>1824</v>
      </c>
      <c r="E4118">
        <f>机器人辅助表!B4118</f>
        <v>37</v>
      </c>
      <c r="F4118">
        <v>3</v>
      </c>
      <c r="G4118">
        <v>58201</v>
      </c>
      <c r="H4118">
        <v>0</v>
      </c>
      <c r="I4118">
        <f>机器人辅助表!H4118</f>
        <v>8261.4714184825752</v>
      </c>
      <c r="J4118">
        <v>2</v>
      </c>
      <c r="K4118">
        <v>4</v>
      </c>
      <c r="L4118">
        <v>1</v>
      </c>
      <c r="M4118" s="2">
        <f>机器人辅助表!C4118</f>
        <v>32146.728515173185</v>
      </c>
      <c r="N4118" s="2">
        <v>2</v>
      </c>
      <c r="O4118" s="2">
        <f>机器人辅助表!D4118</f>
        <v>1907.796025935151</v>
      </c>
      <c r="P4118" s="2">
        <v>3</v>
      </c>
      <c r="Q4118" s="2">
        <f>机器人辅助表!E4118</f>
        <v>847.90934486006711</v>
      </c>
      <c r="R4118" s="2">
        <v>6</v>
      </c>
      <c r="S4118" s="2">
        <f>机器人辅助表!F4118</f>
        <v>8361.7206000000006</v>
      </c>
      <c r="T4118">
        <v>0</v>
      </c>
      <c r="U4118">
        <v>0</v>
      </c>
      <c r="V4118">
        <v>0</v>
      </c>
      <c r="W4118">
        <v>0</v>
      </c>
      <c r="X4118">
        <v>0</v>
      </c>
      <c r="Y4118">
        <v>0</v>
      </c>
      <c r="Z4118">
        <v>0</v>
      </c>
      <c r="AA4118">
        <v>0</v>
      </c>
      <c r="AB4118">
        <v>0</v>
      </c>
      <c r="AC4118">
        <v>0</v>
      </c>
      <c r="AD4118">
        <v>0</v>
      </c>
      <c r="AE4118">
        <v>0</v>
      </c>
      <c r="AF4118">
        <v>0</v>
      </c>
      <c r="AG4118">
        <v>0</v>
      </c>
      <c r="BD4118">
        <v>8</v>
      </c>
      <c r="BE4118">
        <v>9323104</v>
      </c>
      <c r="BF4118">
        <v>9324102</v>
      </c>
      <c r="BG4118">
        <v>9324202</v>
      </c>
      <c r="BH4118">
        <v>9324304</v>
      </c>
      <c r="BI4118">
        <v>9324402</v>
      </c>
      <c r="BJ4118">
        <v>9312102</v>
      </c>
      <c r="BK4118">
        <v>9311103</v>
      </c>
      <c r="BL4118">
        <v>9315103</v>
      </c>
    </row>
    <row r="4119" spans="1:67" x14ac:dyDescent="0.15">
      <c r="A4119">
        <v>4118</v>
      </c>
      <c r="B4119" t="s">
        <v>4565</v>
      </c>
      <c r="E4119">
        <f>机器人辅助表!B4119</f>
        <v>39</v>
      </c>
      <c r="F4119">
        <v>3</v>
      </c>
      <c r="G4119">
        <v>58201</v>
      </c>
      <c r="H4119">
        <v>0</v>
      </c>
      <c r="I4119">
        <f>机器人辅助表!H4119</f>
        <v>4736.5801982523044</v>
      </c>
      <c r="J4119">
        <v>2</v>
      </c>
      <c r="K4119">
        <v>4</v>
      </c>
      <c r="L4119">
        <v>1</v>
      </c>
      <c r="M4119" s="2">
        <f>机器人辅助表!C4119</f>
        <v>20111.1031047346</v>
      </c>
      <c r="N4119" s="2">
        <v>2</v>
      </c>
      <c r="O4119" s="2">
        <f>机器人辅助表!D4119</f>
        <v>1130.3208450144484</v>
      </c>
      <c r="P4119" s="2">
        <v>3</v>
      </c>
      <c r="Q4119" s="2">
        <f>机器人辅助表!E4119</f>
        <v>502.3648200064215</v>
      </c>
      <c r="R4119" s="2">
        <v>6</v>
      </c>
      <c r="S4119" s="2">
        <f>机器人辅助表!F4119</f>
        <v>4441.2363999999998</v>
      </c>
      <c r="T4119">
        <v>0</v>
      </c>
      <c r="U4119">
        <v>0</v>
      </c>
      <c r="V4119">
        <v>0</v>
      </c>
      <c r="W4119">
        <v>0</v>
      </c>
      <c r="X4119">
        <v>0</v>
      </c>
      <c r="Y4119">
        <v>0</v>
      </c>
      <c r="Z4119">
        <v>0</v>
      </c>
      <c r="AA4119">
        <v>0</v>
      </c>
      <c r="AB4119">
        <v>0</v>
      </c>
      <c r="AC4119">
        <v>0</v>
      </c>
      <c r="AD4119">
        <v>0</v>
      </c>
      <c r="AE4119">
        <v>0</v>
      </c>
      <c r="AF4119">
        <v>0</v>
      </c>
      <c r="AG4119">
        <v>0</v>
      </c>
      <c r="BD4119">
        <v>8</v>
      </c>
      <c r="BE4119">
        <v>9323104</v>
      </c>
      <c r="BF4119">
        <v>9324104</v>
      </c>
      <c r="BG4119">
        <v>9324202</v>
      </c>
      <c r="BH4119">
        <v>9324303</v>
      </c>
      <c r="BI4119">
        <v>9324402</v>
      </c>
      <c r="BJ4119">
        <v>9312104</v>
      </c>
      <c r="BK4119">
        <v>9311104</v>
      </c>
      <c r="BL4119">
        <v>9315103</v>
      </c>
    </row>
    <row r="4120" spans="1:67" x14ac:dyDescent="0.15">
      <c r="A4120">
        <v>4119</v>
      </c>
      <c r="B4120" t="s">
        <v>1825</v>
      </c>
      <c r="E4120">
        <f>机器人辅助表!B4120</f>
        <v>48</v>
      </c>
      <c r="F4120">
        <v>2</v>
      </c>
      <c r="G4120">
        <v>58101</v>
      </c>
      <c r="H4120">
        <v>0</v>
      </c>
      <c r="I4120">
        <f>机器人辅助表!H4120</f>
        <v>12239.800385139761</v>
      </c>
      <c r="J4120">
        <v>2</v>
      </c>
      <c r="K4120">
        <v>4</v>
      </c>
      <c r="L4120">
        <v>1</v>
      </c>
      <c r="M4120" s="2">
        <f>机器人辅助表!C4120</f>
        <v>71563.17106142611</v>
      </c>
      <c r="N4120" s="2">
        <v>2</v>
      </c>
      <c r="O4120" s="2">
        <f>机器人辅助表!D4120</f>
        <v>3233.9384389565234</v>
      </c>
      <c r="P4120" s="2">
        <v>3</v>
      </c>
      <c r="Q4120" s="2">
        <f>机器人辅助表!E4120</f>
        <v>1437.3059728695659</v>
      </c>
      <c r="R4120" s="2">
        <v>6</v>
      </c>
      <c r="S4120" s="2">
        <f>机器人辅助表!F4120</f>
        <v>7841.36</v>
      </c>
      <c r="T4120">
        <v>0</v>
      </c>
      <c r="U4120">
        <v>0</v>
      </c>
      <c r="V4120">
        <v>0</v>
      </c>
      <c r="W4120">
        <v>0</v>
      </c>
      <c r="X4120">
        <v>0</v>
      </c>
      <c r="Y4120">
        <v>0</v>
      </c>
      <c r="Z4120">
        <v>0</v>
      </c>
      <c r="AA4120">
        <v>0</v>
      </c>
      <c r="AB4120">
        <v>0</v>
      </c>
      <c r="AC4120">
        <v>0</v>
      </c>
      <c r="AD4120">
        <v>0</v>
      </c>
      <c r="AE4120">
        <v>0</v>
      </c>
      <c r="AF4120">
        <v>0</v>
      </c>
      <c r="AG4120">
        <v>0</v>
      </c>
      <c r="BD4120">
        <v>11</v>
      </c>
      <c r="BE4120">
        <v>9211103</v>
      </c>
      <c r="BF4120">
        <v>9214104</v>
      </c>
      <c r="BG4120">
        <v>9214203</v>
      </c>
      <c r="BH4120">
        <v>9214303</v>
      </c>
      <c r="BI4120">
        <v>9214404</v>
      </c>
      <c r="BJ4120">
        <v>9222103</v>
      </c>
      <c r="BK4120">
        <v>9223102</v>
      </c>
      <c r="BL4120">
        <v>9223202</v>
      </c>
      <c r="BM4120">
        <v>9223303</v>
      </c>
      <c r="BN4120">
        <v>9223402</v>
      </c>
      <c r="BO4120">
        <v>9215102</v>
      </c>
    </row>
    <row r="4121" spans="1:67" x14ac:dyDescent="0.15">
      <c r="A4121">
        <v>4120</v>
      </c>
      <c r="B4121" t="s">
        <v>4566</v>
      </c>
      <c r="E4121">
        <f>机器人辅助表!B4121</f>
        <v>43</v>
      </c>
      <c r="F4121">
        <v>2</v>
      </c>
      <c r="G4121">
        <v>58101</v>
      </c>
      <c r="H4121">
        <v>0</v>
      </c>
      <c r="I4121">
        <f>机器人辅助表!H4121</f>
        <v>13525.542240297691</v>
      </c>
      <c r="J4121">
        <v>2</v>
      </c>
      <c r="K4121">
        <v>4</v>
      </c>
      <c r="L4121">
        <v>1</v>
      </c>
      <c r="M4121" s="2">
        <f>机器人辅助表!C4121</f>
        <v>67451.610690440983</v>
      </c>
      <c r="N4121" s="2">
        <v>2</v>
      </c>
      <c r="O4121" s="2">
        <f>机器人辅助表!D4121</f>
        <v>3423.690465667225</v>
      </c>
      <c r="P4121" s="2">
        <v>3</v>
      </c>
      <c r="Q4121" s="2">
        <f>机器人辅助表!E4121</f>
        <v>1521.6402069632113</v>
      </c>
      <c r="R4121" s="2">
        <v>6</v>
      </c>
      <c r="S4121" s="2">
        <f>机器人辅助表!F4121</f>
        <v>10670.264999999999</v>
      </c>
      <c r="T4121">
        <v>0</v>
      </c>
      <c r="U4121">
        <v>0</v>
      </c>
      <c r="V4121">
        <v>0</v>
      </c>
      <c r="W4121">
        <v>0</v>
      </c>
      <c r="X4121">
        <v>0</v>
      </c>
      <c r="Y4121">
        <v>0</v>
      </c>
      <c r="Z4121">
        <v>0</v>
      </c>
      <c r="AA4121">
        <v>0</v>
      </c>
      <c r="AB4121">
        <v>0</v>
      </c>
      <c r="AC4121">
        <v>0</v>
      </c>
      <c r="AD4121">
        <v>0</v>
      </c>
      <c r="AE4121">
        <v>0</v>
      </c>
      <c r="AF4121">
        <v>0</v>
      </c>
      <c r="AG4121">
        <v>0</v>
      </c>
      <c r="BD4121">
        <v>11</v>
      </c>
      <c r="BE4121">
        <v>9211102</v>
      </c>
      <c r="BF4121">
        <v>9214102</v>
      </c>
      <c r="BG4121">
        <v>9214203</v>
      </c>
      <c r="BH4121">
        <v>9214304</v>
      </c>
      <c r="BI4121">
        <v>9214404</v>
      </c>
      <c r="BJ4121">
        <v>9222104</v>
      </c>
      <c r="BK4121">
        <v>9223102</v>
      </c>
      <c r="BL4121">
        <v>9223203</v>
      </c>
      <c r="BM4121">
        <v>9223303</v>
      </c>
      <c r="BN4121">
        <v>9223404</v>
      </c>
      <c r="BO4121">
        <v>9215104</v>
      </c>
    </row>
    <row r="4122" spans="1:67" x14ac:dyDescent="0.15">
      <c r="A4122">
        <v>4121</v>
      </c>
      <c r="B4122" t="s">
        <v>4567</v>
      </c>
      <c r="E4122">
        <f>机器人辅助表!B4122</f>
        <v>26</v>
      </c>
      <c r="F4122">
        <v>2</v>
      </c>
      <c r="G4122">
        <v>58101</v>
      </c>
      <c r="H4122">
        <v>0</v>
      </c>
      <c r="I4122">
        <f>机器人辅助表!H4122</f>
        <v>2851.4963581433581</v>
      </c>
      <c r="J4122">
        <v>2</v>
      </c>
      <c r="K4122">
        <v>4</v>
      </c>
      <c r="L4122">
        <v>1</v>
      </c>
      <c r="M4122" s="2">
        <f>机器人辅助表!C4122</f>
        <v>6706.3799453779284</v>
      </c>
      <c r="N4122" s="2">
        <v>2</v>
      </c>
      <c r="O4122" s="2">
        <f>机器人辅助表!D4122</f>
        <v>476.66274044147173</v>
      </c>
      <c r="P4122" s="2">
        <v>3</v>
      </c>
      <c r="Q4122" s="2">
        <f>机器人辅助表!E4122</f>
        <v>211.85010686287632</v>
      </c>
      <c r="R4122" s="2">
        <v>6</v>
      </c>
      <c r="S4122" s="2">
        <f>机器人辅助表!F4122</f>
        <v>4174.9380000000001</v>
      </c>
      <c r="T4122">
        <v>0</v>
      </c>
      <c r="U4122">
        <v>0</v>
      </c>
      <c r="V4122">
        <v>0</v>
      </c>
      <c r="W4122">
        <v>0</v>
      </c>
      <c r="X4122">
        <v>0</v>
      </c>
      <c r="Y4122">
        <v>0</v>
      </c>
      <c r="Z4122">
        <v>0</v>
      </c>
      <c r="AA4122">
        <v>0</v>
      </c>
      <c r="AB4122">
        <v>0</v>
      </c>
      <c r="AC4122">
        <v>0</v>
      </c>
      <c r="AD4122">
        <v>0</v>
      </c>
      <c r="AE4122">
        <v>0</v>
      </c>
      <c r="AF4122">
        <v>0</v>
      </c>
      <c r="AG4122">
        <v>0</v>
      </c>
      <c r="BD4122">
        <v>11</v>
      </c>
      <c r="BE4122">
        <v>9211102</v>
      </c>
      <c r="BF4122">
        <v>9214104</v>
      </c>
      <c r="BG4122">
        <v>9214203</v>
      </c>
      <c r="BH4122">
        <v>9214302</v>
      </c>
      <c r="BI4122">
        <v>9214403</v>
      </c>
      <c r="BJ4122">
        <v>9222104</v>
      </c>
      <c r="BK4122">
        <v>9223104</v>
      </c>
      <c r="BL4122">
        <v>9223204</v>
      </c>
      <c r="BM4122">
        <v>9223302</v>
      </c>
      <c r="BN4122">
        <v>9223402</v>
      </c>
      <c r="BO4122">
        <v>9215102</v>
      </c>
    </row>
    <row r="4123" spans="1:67" x14ac:dyDescent="0.15">
      <c r="A4123">
        <v>4122</v>
      </c>
      <c r="B4123" t="s">
        <v>4568</v>
      </c>
      <c r="E4123">
        <f>机器人辅助表!B4123</f>
        <v>23</v>
      </c>
      <c r="F4123">
        <v>2</v>
      </c>
      <c r="G4123">
        <v>58101</v>
      </c>
      <c r="H4123">
        <v>0</v>
      </c>
      <c r="I4123">
        <f>机器人辅助表!H4123</f>
        <v>3559.3050675807494</v>
      </c>
      <c r="J4123">
        <v>2</v>
      </c>
      <c r="K4123">
        <v>4</v>
      </c>
      <c r="L4123">
        <v>1</v>
      </c>
      <c r="M4123" s="2">
        <f>机器人辅助表!C4123</f>
        <v>6961.8920122801028</v>
      </c>
      <c r="N4123" s="2">
        <v>2</v>
      </c>
      <c r="O4123" s="2">
        <f>机器人辅助表!D4123</f>
        <v>535.24423372575268</v>
      </c>
      <c r="P4123" s="2">
        <v>3</v>
      </c>
      <c r="Q4123" s="2">
        <f>机器人辅助表!E4123</f>
        <v>237.88632610033454</v>
      </c>
      <c r="R4123" s="2">
        <v>6</v>
      </c>
      <c r="S4123" s="2">
        <f>机器人辅助表!F4123</f>
        <v>5630.8274000000001</v>
      </c>
      <c r="T4123">
        <v>0</v>
      </c>
      <c r="U4123">
        <v>0</v>
      </c>
      <c r="V4123">
        <v>0</v>
      </c>
      <c r="W4123">
        <v>0</v>
      </c>
      <c r="X4123">
        <v>0</v>
      </c>
      <c r="Y4123">
        <v>0</v>
      </c>
      <c r="Z4123">
        <v>0</v>
      </c>
      <c r="AA4123">
        <v>0</v>
      </c>
      <c r="AB4123">
        <v>0</v>
      </c>
      <c r="AC4123">
        <v>0</v>
      </c>
      <c r="AD4123">
        <v>0</v>
      </c>
      <c r="AE4123">
        <v>0</v>
      </c>
      <c r="AF4123">
        <v>0</v>
      </c>
      <c r="AG4123">
        <v>0</v>
      </c>
      <c r="BD4123">
        <v>11</v>
      </c>
      <c r="BE4123">
        <v>9211102</v>
      </c>
      <c r="BF4123">
        <v>9214104</v>
      </c>
      <c r="BG4123">
        <v>9214203</v>
      </c>
      <c r="BH4123">
        <v>9214302</v>
      </c>
      <c r="BI4123">
        <v>9214402</v>
      </c>
      <c r="BJ4123">
        <v>9222103</v>
      </c>
      <c r="BK4123">
        <v>9223103</v>
      </c>
      <c r="BL4123">
        <v>9223203</v>
      </c>
      <c r="BM4123">
        <v>9223304</v>
      </c>
      <c r="BN4123">
        <v>9223403</v>
      </c>
      <c r="BO4123">
        <v>9215103</v>
      </c>
    </row>
    <row r="4124" spans="1:67" x14ac:dyDescent="0.15">
      <c r="A4124">
        <v>4123</v>
      </c>
      <c r="B4124" t="s">
        <v>4569</v>
      </c>
      <c r="E4124">
        <f>机器人辅助表!B4124</f>
        <v>41</v>
      </c>
      <c r="F4124">
        <v>1</v>
      </c>
      <c r="G4124">
        <v>58001</v>
      </c>
      <c r="H4124">
        <v>0</v>
      </c>
      <c r="I4124">
        <f>机器人辅助表!H4124</f>
        <v>9366.0344571319929</v>
      </c>
      <c r="J4124">
        <v>2</v>
      </c>
      <c r="K4124">
        <v>4</v>
      </c>
      <c r="L4124">
        <v>1</v>
      </c>
      <c r="M4124" s="2">
        <f>机器人辅助表!C4124</f>
        <v>43290.951049894771</v>
      </c>
      <c r="N4124" s="2">
        <v>2</v>
      </c>
      <c r="O4124" s="2">
        <f>机器人辅助表!D4124</f>
        <v>2309.7155734252183</v>
      </c>
      <c r="P4124" s="2">
        <v>3</v>
      </c>
      <c r="Q4124" s="2">
        <f>机器人辅助表!E4124</f>
        <v>1026.5402548556524</v>
      </c>
      <c r="R4124" s="2">
        <v>6</v>
      </c>
      <c r="S4124" s="2">
        <f>机器人辅助表!F4124</f>
        <v>8050.3965999999991</v>
      </c>
      <c r="T4124">
        <v>0</v>
      </c>
      <c r="U4124">
        <v>0</v>
      </c>
      <c r="V4124">
        <v>0</v>
      </c>
      <c r="W4124">
        <v>0</v>
      </c>
      <c r="X4124">
        <v>0</v>
      </c>
      <c r="Y4124">
        <v>0</v>
      </c>
      <c r="Z4124">
        <v>0</v>
      </c>
      <c r="AA4124">
        <v>0</v>
      </c>
      <c r="AB4124">
        <v>0</v>
      </c>
      <c r="AC4124">
        <v>0</v>
      </c>
      <c r="AD4124">
        <v>0</v>
      </c>
      <c r="AE4124">
        <v>0</v>
      </c>
      <c r="AF4124">
        <v>0</v>
      </c>
      <c r="AG4124">
        <v>0</v>
      </c>
      <c r="BD4124">
        <v>11</v>
      </c>
      <c r="BE4124">
        <v>9113104</v>
      </c>
      <c r="BF4124">
        <v>9121103</v>
      </c>
      <c r="BG4124">
        <v>9121203</v>
      </c>
      <c r="BH4124">
        <v>9121303</v>
      </c>
      <c r="BI4124">
        <v>9121402</v>
      </c>
      <c r="BJ4124">
        <v>9114102</v>
      </c>
      <c r="BK4124">
        <v>9122102</v>
      </c>
      <c r="BL4124">
        <v>9122204</v>
      </c>
      <c r="BM4124">
        <v>9122304</v>
      </c>
      <c r="BN4124">
        <v>9122404</v>
      </c>
      <c r="BO4124">
        <v>9115103</v>
      </c>
    </row>
    <row r="4125" spans="1:67" x14ac:dyDescent="0.15">
      <c r="A4125">
        <v>4124</v>
      </c>
      <c r="B4125" t="s">
        <v>4570</v>
      </c>
      <c r="E4125">
        <f>机器人辅助表!B4125</f>
        <v>31</v>
      </c>
      <c r="F4125">
        <v>1</v>
      </c>
      <c r="G4125">
        <v>58001</v>
      </c>
      <c r="H4125">
        <v>0</v>
      </c>
      <c r="I4125">
        <f>机器人辅助表!H4125</f>
        <v>5804.3015815414174</v>
      </c>
      <c r="J4125">
        <v>2</v>
      </c>
      <c r="K4125">
        <v>4</v>
      </c>
      <c r="L4125">
        <v>1</v>
      </c>
      <c r="M4125" s="2">
        <f>机器人辅助表!C4125</f>
        <v>17799.491321446163</v>
      </c>
      <c r="N4125" s="2">
        <v>2</v>
      </c>
      <c r="O4125" s="2">
        <f>机器人辅助表!D4125</f>
        <v>1137.7316241415388</v>
      </c>
      <c r="P4125" s="2">
        <v>3</v>
      </c>
      <c r="Q4125" s="2">
        <f>机器人辅助表!E4125</f>
        <v>505.65849961846175</v>
      </c>
      <c r="R4125" s="2">
        <v>6</v>
      </c>
      <c r="S4125" s="2">
        <f>机器人辅助表!F4125</f>
        <v>7298.6712000000007</v>
      </c>
      <c r="T4125">
        <v>0</v>
      </c>
      <c r="U4125">
        <v>0</v>
      </c>
      <c r="V4125">
        <v>0</v>
      </c>
      <c r="W4125">
        <v>0</v>
      </c>
      <c r="X4125">
        <v>0</v>
      </c>
      <c r="Y4125">
        <v>0</v>
      </c>
      <c r="Z4125">
        <v>0</v>
      </c>
      <c r="AA4125">
        <v>0</v>
      </c>
      <c r="AB4125">
        <v>0</v>
      </c>
      <c r="AC4125">
        <v>0</v>
      </c>
      <c r="AD4125">
        <v>0</v>
      </c>
      <c r="AE4125">
        <v>0</v>
      </c>
      <c r="AF4125">
        <v>0</v>
      </c>
      <c r="AG4125">
        <v>0</v>
      </c>
      <c r="BD4125">
        <v>11</v>
      </c>
      <c r="BE4125">
        <v>9113103</v>
      </c>
      <c r="BF4125">
        <v>9121102</v>
      </c>
      <c r="BG4125">
        <v>9121204</v>
      </c>
      <c r="BH4125">
        <v>9121304</v>
      </c>
      <c r="BI4125">
        <v>9121404</v>
      </c>
      <c r="BJ4125">
        <v>9114102</v>
      </c>
      <c r="BK4125">
        <v>9122102</v>
      </c>
      <c r="BL4125">
        <v>9122203</v>
      </c>
      <c r="BM4125">
        <v>9122302</v>
      </c>
      <c r="BN4125">
        <v>9122403</v>
      </c>
      <c r="BO4125">
        <v>9115102</v>
      </c>
    </row>
    <row r="4126" spans="1:67" x14ac:dyDescent="0.15">
      <c r="A4126">
        <v>4125</v>
      </c>
      <c r="B4126" t="s">
        <v>1826</v>
      </c>
      <c r="E4126">
        <f>机器人辅助表!B4126</f>
        <v>39</v>
      </c>
      <c r="F4126">
        <v>3</v>
      </c>
      <c r="G4126">
        <v>58201</v>
      </c>
      <c r="H4126">
        <v>0</v>
      </c>
      <c r="I4126">
        <f>机器人辅助表!H4126</f>
        <v>7801.4262088861487</v>
      </c>
      <c r="J4126">
        <v>2</v>
      </c>
      <c r="K4126">
        <v>4</v>
      </c>
      <c r="L4126">
        <v>1</v>
      </c>
      <c r="M4126" s="2">
        <f>机器人辅助表!C4126</f>
        <v>33124.169819562871</v>
      </c>
      <c r="N4126" s="2">
        <v>2</v>
      </c>
      <c r="O4126" s="2">
        <f>机器人辅助表!D4126</f>
        <v>1861.704921200268</v>
      </c>
      <c r="P4126" s="2">
        <v>3</v>
      </c>
      <c r="Q4126" s="2">
        <f>机器人辅助表!E4126</f>
        <v>827.42440942234134</v>
      </c>
      <c r="R4126" s="2">
        <v>6</v>
      </c>
      <c r="S4126" s="2">
        <f>机器人辅助表!F4126</f>
        <v>7314.9776000000002</v>
      </c>
      <c r="T4126">
        <v>0</v>
      </c>
      <c r="U4126">
        <v>0</v>
      </c>
      <c r="V4126">
        <v>0</v>
      </c>
      <c r="W4126">
        <v>0</v>
      </c>
      <c r="X4126">
        <v>0</v>
      </c>
      <c r="Y4126">
        <v>0</v>
      </c>
      <c r="Z4126">
        <v>0</v>
      </c>
      <c r="AA4126">
        <v>0</v>
      </c>
      <c r="AB4126">
        <v>0</v>
      </c>
      <c r="AC4126">
        <v>0</v>
      </c>
      <c r="AD4126">
        <v>0</v>
      </c>
      <c r="AE4126">
        <v>0</v>
      </c>
      <c r="AF4126">
        <v>0</v>
      </c>
      <c r="AG4126">
        <v>0</v>
      </c>
      <c r="BD4126">
        <v>8</v>
      </c>
      <c r="BE4126">
        <v>9323103</v>
      </c>
      <c r="BF4126">
        <v>9324104</v>
      </c>
      <c r="BG4126">
        <v>9324204</v>
      </c>
      <c r="BH4126">
        <v>9324302</v>
      </c>
      <c r="BI4126">
        <v>9324402</v>
      </c>
      <c r="BJ4126">
        <v>9312104</v>
      </c>
      <c r="BK4126">
        <v>9311104</v>
      </c>
      <c r="BL4126">
        <v>9315103</v>
      </c>
    </row>
    <row r="4127" spans="1:67" x14ac:dyDescent="0.15">
      <c r="A4127">
        <v>4126</v>
      </c>
      <c r="B4127" t="s">
        <v>1827</v>
      </c>
      <c r="E4127">
        <f>机器人辅助表!B4127</f>
        <v>34</v>
      </c>
      <c r="F4127">
        <v>1</v>
      </c>
      <c r="G4127">
        <v>58001</v>
      </c>
      <c r="H4127">
        <v>0</v>
      </c>
      <c r="I4127">
        <f>机器人辅助表!H4127</f>
        <v>5964.4457863641155</v>
      </c>
      <c r="J4127">
        <v>2</v>
      </c>
      <c r="K4127">
        <v>4</v>
      </c>
      <c r="L4127">
        <v>1</v>
      </c>
      <c r="M4127" s="2">
        <f>机器人辅助表!C4127</f>
        <v>20670.179332701675</v>
      </c>
      <c r="N4127" s="2">
        <v>2</v>
      </c>
      <c r="O4127" s="2">
        <f>机器人辅助表!D4127</f>
        <v>1284.0308607660204</v>
      </c>
      <c r="P4127" s="2">
        <v>3</v>
      </c>
      <c r="Q4127" s="2">
        <f>机器人辅助表!E4127</f>
        <v>570.68038256267562</v>
      </c>
      <c r="R4127" s="2">
        <v>6</v>
      </c>
      <c r="S4127" s="2">
        <f>机器人辅助表!F4127</f>
        <v>6731.9207999999999</v>
      </c>
      <c r="T4127">
        <v>0</v>
      </c>
      <c r="U4127">
        <v>0</v>
      </c>
      <c r="V4127">
        <v>0</v>
      </c>
      <c r="W4127">
        <v>0</v>
      </c>
      <c r="X4127">
        <v>0</v>
      </c>
      <c r="Y4127">
        <v>0</v>
      </c>
      <c r="Z4127">
        <v>0</v>
      </c>
      <c r="AA4127">
        <v>0</v>
      </c>
      <c r="AB4127">
        <v>0</v>
      </c>
      <c r="AC4127">
        <v>0</v>
      </c>
      <c r="AD4127">
        <v>0</v>
      </c>
      <c r="AE4127">
        <v>0</v>
      </c>
      <c r="AF4127">
        <v>0</v>
      </c>
      <c r="AG4127">
        <v>0</v>
      </c>
      <c r="BD4127">
        <v>11</v>
      </c>
      <c r="BE4127">
        <v>9113103</v>
      </c>
      <c r="BF4127">
        <v>9121104</v>
      </c>
      <c r="BG4127">
        <v>9121204</v>
      </c>
      <c r="BH4127">
        <v>9121304</v>
      </c>
      <c r="BI4127">
        <v>9121402</v>
      </c>
      <c r="BJ4127">
        <v>9114104</v>
      </c>
      <c r="BK4127">
        <v>9122102</v>
      </c>
      <c r="BL4127">
        <v>9122204</v>
      </c>
      <c r="BM4127">
        <v>9122302</v>
      </c>
      <c r="BN4127">
        <v>9122403</v>
      </c>
      <c r="BO4127">
        <v>9115104</v>
      </c>
    </row>
    <row r="4128" spans="1:67" x14ac:dyDescent="0.15">
      <c r="A4128">
        <v>4127</v>
      </c>
      <c r="B4128" t="s">
        <v>4571</v>
      </c>
      <c r="E4128">
        <f>机器人辅助表!B4128</f>
        <v>42</v>
      </c>
      <c r="F4128">
        <v>3</v>
      </c>
      <c r="G4128">
        <v>58201</v>
      </c>
      <c r="H4128">
        <v>0</v>
      </c>
      <c r="I4128">
        <f>机器人辅助表!H4128</f>
        <v>5924.2422857397532</v>
      </c>
      <c r="J4128">
        <v>2</v>
      </c>
      <c r="K4128">
        <v>4</v>
      </c>
      <c r="L4128">
        <v>1</v>
      </c>
      <c r="M4128" s="2">
        <f>机器人辅助表!C4128</f>
        <v>28471.972686244833</v>
      </c>
      <c r="N4128" s="2">
        <v>2</v>
      </c>
      <c r="O4128" s="2">
        <f>机器人辅助表!D4128</f>
        <v>1481.2753458461543</v>
      </c>
      <c r="P4128" s="2">
        <v>3</v>
      </c>
      <c r="Q4128" s="2">
        <f>机器人辅助表!E4128</f>
        <v>658.3445981538465</v>
      </c>
      <c r="R4128" s="2">
        <v>6</v>
      </c>
      <c r="S4128" s="2">
        <f>机器人辅助表!F4128</f>
        <v>4877.5579999999991</v>
      </c>
      <c r="T4128">
        <v>0</v>
      </c>
      <c r="U4128">
        <v>0</v>
      </c>
      <c r="V4128">
        <v>0</v>
      </c>
      <c r="W4128">
        <v>0</v>
      </c>
      <c r="X4128">
        <v>0</v>
      </c>
      <c r="Y4128">
        <v>0</v>
      </c>
      <c r="Z4128">
        <v>0</v>
      </c>
      <c r="AA4128">
        <v>0</v>
      </c>
      <c r="AB4128">
        <v>0</v>
      </c>
      <c r="AC4128">
        <v>0</v>
      </c>
      <c r="AD4128">
        <v>0</v>
      </c>
      <c r="AE4128">
        <v>0</v>
      </c>
      <c r="AF4128">
        <v>0</v>
      </c>
      <c r="AG4128">
        <v>0</v>
      </c>
      <c r="BD4128">
        <v>8</v>
      </c>
      <c r="BE4128">
        <v>9323103</v>
      </c>
      <c r="BF4128">
        <v>9324102</v>
      </c>
      <c r="BG4128">
        <v>9324204</v>
      </c>
      <c r="BH4128">
        <v>9324302</v>
      </c>
      <c r="BI4128">
        <v>9324402</v>
      </c>
      <c r="BJ4128">
        <v>9312104</v>
      </c>
      <c r="BK4128">
        <v>9311104</v>
      </c>
      <c r="BL4128">
        <v>9315104</v>
      </c>
    </row>
    <row r="4129" spans="1:67" x14ac:dyDescent="0.15">
      <c r="A4129">
        <v>4128</v>
      </c>
      <c r="B4129" t="s">
        <v>1828</v>
      </c>
      <c r="E4129">
        <f>机器人辅助表!B4129</f>
        <v>28</v>
      </c>
      <c r="F4129">
        <v>3</v>
      </c>
      <c r="G4129">
        <v>58201</v>
      </c>
      <c r="H4129">
        <v>0</v>
      </c>
      <c r="I4129">
        <f>机器人辅助表!H4129</f>
        <v>3276.2780930126773</v>
      </c>
      <c r="J4129">
        <v>2</v>
      </c>
      <c r="K4129">
        <v>4</v>
      </c>
      <c r="L4129">
        <v>1</v>
      </c>
      <c r="M4129" s="2">
        <f>机器人辅助表!C4129</f>
        <v>8625.6907244307713</v>
      </c>
      <c r="N4129" s="2">
        <v>2</v>
      </c>
      <c r="O4129" s="2">
        <f>机器人辅助表!D4129</f>
        <v>583.69335729230795</v>
      </c>
      <c r="P4129" s="2">
        <v>3</v>
      </c>
      <c r="Q4129" s="2">
        <f>机器人辅助表!E4129</f>
        <v>259.41926990769241</v>
      </c>
      <c r="R4129" s="2">
        <v>6</v>
      </c>
      <c r="S4129" s="2">
        <f>机器人辅助表!F4129</f>
        <v>4535.5632000000005</v>
      </c>
      <c r="T4129">
        <v>0</v>
      </c>
      <c r="U4129">
        <v>0</v>
      </c>
      <c r="V4129">
        <v>0</v>
      </c>
      <c r="W4129">
        <v>0</v>
      </c>
      <c r="X4129">
        <v>0</v>
      </c>
      <c r="Y4129">
        <v>0</v>
      </c>
      <c r="Z4129">
        <v>0</v>
      </c>
      <c r="AA4129">
        <v>0</v>
      </c>
      <c r="AB4129">
        <v>0</v>
      </c>
      <c r="AC4129">
        <v>0</v>
      </c>
      <c r="AD4129">
        <v>0</v>
      </c>
      <c r="AE4129">
        <v>0</v>
      </c>
      <c r="AF4129">
        <v>0</v>
      </c>
      <c r="AG4129">
        <v>0</v>
      </c>
      <c r="BD4129">
        <v>8</v>
      </c>
      <c r="BE4129">
        <v>9323102</v>
      </c>
      <c r="BF4129">
        <v>9324102</v>
      </c>
      <c r="BG4129">
        <v>9324204</v>
      </c>
      <c r="BH4129">
        <v>9324302</v>
      </c>
      <c r="BI4129">
        <v>9324404</v>
      </c>
      <c r="BJ4129">
        <v>9312103</v>
      </c>
      <c r="BK4129">
        <v>9311102</v>
      </c>
      <c r="BL4129">
        <v>9315102</v>
      </c>
    </row>
    <row r="4130" spans="1:67" x14ac:dyDescent="0.15">
      <c r="A4130">
        <v>4129</v>
      </c>
      <c r="B4130" t="s">
        <v>4572</v>
      </c>
      <c r="E4130">
        <f>机器人辅助表!B4130</f>
        <v>47</v>
      </c>
      <c r="F4130">
        <v>2</v>
      </c>
      <c r="G4130">
        <v>58101</v>
      </c>
      <c r="H4130">
        <v>0</v>
      </c>
      <c r="I4130">
        <f>机器人辅助表!H4130</f>
        <v>7610.7149349581341</v>
      </c>
      <c r="J4130">
        <v>2</v>
      </c>
      <c r="K4130">
        <v>4</v>
      </c>
      <c r="L4130">
        <v>1</v>
      </c>
      <c r="M4130" s="2">
        <f>机器人辅助表!C4130</f>
        <v>43235.364618113286</v>
      </c>
      <c r="N4130" s="2">
        <v>2</v>
      </c>
      <c r="O4130" s="2">
        <f>机器人辅助表!D4130</f>
        <v>1997.9394819742481</v>
      </c>
      <c r="P4130" s="2">
        <v>3</v>
      </c>
      <c r="Q4130" s="2">
        <f>机器人辅助表!E4130</f>
        <v>887.97310309966599</v>
      </c>
      <c r="R4130" s="2">
        <v>6</v>
      </c>
      <c r="S4130" s="2">
        <f>机器人辅助表!F4130</f>
        <v>5079.2214000000004</v>
      </c>
      <c r="T4130">
        <v>0</v>
      </c>
      <c r="U4130">
        <v>0</v>
      </c>
      <c r="V4130">
        <v>0</v>
      </c>
      <c r="W4130">
        <v>0</v>
      </c>
      <c r="X4130">
        <v>0</v>
      </c>
      <c r="Y4130">
        <v>0</v>
      </c>
      <c r="Z4130">
        <v>0</v>
      </c>
      <c r="AA4130">
        <v>0</v>
      </c>
      <c r="AB4130">
        <v>0</v>
      </c>
      <c r="AC4130">
        <v>0</v>
      </c>
      <c r="AD4130">
        <v>0</v>
      </c>
      <c r="AE4130">
        <v>0</v>
      </c>
      <c r="AF4130">
        <v>0</v>
      </c>
      <c r="AG4130">
        <v>0</v>
      </c>
      <c r="BD4130">
        <v>11</v>
      </c>
      <c r="BE4130">
        <v>9211104</v>
      </c>
      <c r="BF4130">
        <v>9214103</v>
      </c>
      <c r="BG4130">
        <v>9214204</v>
      </c>
      <c r="BH4130">
        <v>9214302</v>
      </c>
      <c r="BI4130">
        <v>9214404</v>
      </c>
      <c r="BJ4130">
        <v>9222103</v>
      </c>
      <c r="BK4130">
        <v>9223103</v>
      </c>
      <c r="BL4130">
        <v>9223202</v>
      </c>
      <c r="BM4130">
        <v>9223304</v>
      </c>
      <c r="BN4130">
        <v>9223402</v>
      </c>
      <c r="BO4130">
        <v>9215104</v>
      </c>
    </row>
    <row r="4131" spans="1:67" x14ac:dyDescent="0.15">
      <c r="A4131">
        <v>4130</v>
      </c>
      <c r="B4131" t="s">
        <v>1829</v>
      </c>
      <c r="E4131">
        <f>机器人辅助表!B4131</f>
        <v>29</v>
      </c>
      <c r="F4131">
        <v>1</v>
      </c>
      <c r="G4131">
        <v>58001</v>
      </c>
      <c r="H4131">
        <v>0</v>
      </c>
      <c r="I4131">
        <f>机器人辅助表!H4131</f>
        <v>3767.5869141860881</v>
      </c>
      <c r="J4131">
        <v>2</v>
      </c>
      <c r="K4131">
        <v>4</v>
      </c>
      <c r="L4131">
        <v>1</v>
      </c>
      <c r="M4131" s="2">
        <f>机器人辅助表!C4131</f>
        <v>10438.585002065221</v>
      </c>
      <c r="N4131" s="2">
        <v>2</v>
      </c>
      <c r="O4131" s="2">
        <f>机器人辅助表!D4131</f>
        <v>689.83765043478297</v>
      </c>
      <c r="P4131" s="2">
        <v>3</v>
      </c>
      <c r="Q4131" s="2">
        <f>机器人辅助表!E4131</f>
        <v>306.59451130434803</v>
      </c>
      <c r="R4131" s="2">
        <v>6</v>
      </c>
      <c r="S4131" s="2">
        <f>机器人辅助表!F4131</f>
        <v>5075.53</v>
      </c>
      <c r="T4131">
        <v>0</v>
      </c>
      <c r="U4131">
        <v>0</v>
      </c>
      <c r="V4131">
        <v>0</v>
      </c>
      <c r="W4131">
        <v>0</v>
      </c>
      <c r="X4131">
        <v>0</v>
      </c>
      <c r="Y4131">
        <v>0</v>
      </c>
      <c r="Z4131">
        <v>0</v>
      </c>
      <c r="AA4131">
        <v>0</v>
      </c>
      <c r="AB4131">
        <v>0</v>
      </c>
      <c r="AC4131">
        <v>0</v>
      </c>
      <c r="AD4131">
        <v>0</v>
      </c>
      <c r="AE4131">
        <v>0</v>
      </c>
      <c r="AF4131">
        <v>0</v>
      </c>
      <c r="AG4131">
        <v>0</v>
      </c>
      <c r="BD4131">
        <v>11</v>
      </c>
      <c r="BE4131">
        <v>9113104</v>
      </c>
      <c r="BF4131">
        <v>9121102</v>
      </c>
      <c r="BG4131">
        <v>9121202</v>
      </c>
      <c r="BH4131">
        <v>9121302</v>
      </c>
      <c r="BI4131">
        <v>9121402</v>
      </c>
      <c r="BJ4131">
        <v>9114102</v>
      </c>
      <c r="BK4131">
        <v>9122102</v>
      </c>
      <c r="BL4131">
        <v>9122204</v>
      </c>
      <c r="BM4131">
        <v>9122302</v>
      </c>
      <c r="BN4131">
        <v>9122403</v>
      </c>
      <c r="BO4131">
        <v>9115104</v>
      </c>
    </row>
    <row r="4132" spans="1:67" x14ac:dyDescent="0.15">
      <c r="A4132">
        <v>4131</v>
      </c>
      <c r="B4132" t="s">
        <v>1830</v>
      </c>
      <c r="E4132">
        <f>机器人辅助表!B4132</f>
        <v>27</v>
      </c>
      <c r="F4132">
        <v>1</v>
      </c>
      <c r="G4132">
        <v>58001</v>
      </c>
      <c r="H4132">
        <v>0</v>
      </c>
      <c r="I4132">
        <f>机器人辅助表!H4132</f>
        <v>3899.2855142657017</v>
      </c>
      <c r="J4132">
        <v>2</v>
      </c>
      <c r="K4132">
        <v>4</v>
      </c>
      <c r="L4132">
        <v>1</v>
      </c>
      <c r="M4132" s="2">
        <f>机器人辅助表!C4132</f>
        <v>9721.6927622745843</v>
      </c>
      <c r="N4132" s="2">
        <v>2</v>
      </c>
      <c r="O4132" s="2">
        <f>机器人辅助表!D4132</f>
        <v>674.0124014287627</v>
      </c>
      <c r="P4132" s="2">
        <v>3</v>
      </c>
      <c r="Q4132" s="2">
        <f>机器人辅助表!E4132</f>
        <v>299.56106730167232</v>
      </c>
      <c r="R4132" s="2">
        <v>6</v>
      </c>
      <c r="S4132" s="2">
        <f>机器人辅助表!F4132</f>
        <v>5549.8923999999988</v>
      </c>
      <c r="T4132">
        <v>0</v>
      </c>
      <c r="U4132">
        <v>0</v>
      </c>
      <c r="V4132">
        <v>0</v>
      </c>
      <c r="W4132">
        <v>0</v>
      </c>
      <c r="X4132">
        <v>0</v>
      </c>
      <c r="Y4132">
        <v>0</v>
      </c>
      <c r="Z4132">
        <v>0</v>
      </c>
      <c r="AA4132">
        <v>0</v>
      </c>
      <c r="AB4132">
        <v>0</v>
      </c>
      <c r="AC4132">
        <v>0</v>
      </c>
      <c r="AD4132">
        <v>0</v>
      </c>
      <c r="AE4132">
        <v>0</v>
      </c>
      <c r="AF4132">
        <v>0</v>
      </c>
      <c r="AG4132">
        <v>0</v>
      </c>
      <c r="BD4132">
        <v>11</v>
      </c>
      <c r="BE4132">
        <v>9113103</v>
      </c>
      <c r="BF4132">
        <v>9121102</v>
      </c>
      <c r="BG4132">
        <v>9121203</v>
      </c>
      <c r="BH4132">
        <v>9121304</v>
      </c>
      <c r="BI4132">
        <v>9121402</v>
      </c>
      <c r="BJ4132">
        <v>9114102</v>
      </c>
      <c r="BK4132">
        <v>9122103</v>
      </c>
      <c r="BL4132">
        <v>9122204</v>
      </c>
      <c r="BM4132">
        <v>9122304</v>
      </c>
      <c r="BN4132">
        <v>9122404</v>
      </c>
      <c r="BO4132">
        <v>9115103</v>
      </c>
    </row>
    <row r="4133" spans="1:67" x14ac:dyDescent="0.15">
      <c r="A4133">
        <v>4132</v>
      </c>
      <c r="B4133" t="s">
        <v>4573</v>
      </c>
      <c r="E4133">
        <f>机器人辅助表!B4133</f>
        <v>49</v>
      </c>
      <c r="F4133">
        <v>1</v>
      </c>
      <c r="G4133">
        <v>58001</v>
      </c>
      <c r="H4133">
        <v>0</v>
      </c>
      <c r="I4133">
        <f>机器人辅助表!H4133</f>
        <v>10126.135832445996</v>
      </c>
      <c r="J4133">
        <v>2</v>
      </c>
      <c r="K4133">
        <v>4</v>
      </c>
      <c r="L4133">
        <v>1</v>
      </c>
      <c r="M4133" s="2">
        <f>机器人辅助表!C4133</f>
        <v>60854.600764675604</v>
      </c>
      <c r="N4133" s="2">
        <v>2</v>
      </c>
      <c r="O4133" s="2">
        <f>机器人辅助表!D4133</f>
        <v>2690.3967649278275</v>
      </c>
      <c r="P4133" s="2">
        <v>3</v>
      </c>
      <c r="Q4133" s="2">
        <f>机器人辅助表!E4133</f>
        <v>1195.7318955234791</v>
      </c>
      <c r="R4133" s="2">
        <v>6</v>
      </c>
      <c r="S4133" s="2">
        <f>机器人辅助表!F4133</f>
        <v>6229.8053999999993</v>
      </c>
      <c r="T4133">
        <v>0</v>
      </c>
      <c r="U4133">
        <v>0</v>
      </c>
      <c r="V4133">
        <v>0</v>
      </c>
      <c r="W4133">
        <v>0</v>
      </c>
      <c r="X4133">
        <v>0</v>
      </c>
      <c r="Y4133">
        <v>0</v>
      </c>
      <c r="Z4133">
        <v>0</v>
      </c>
      <c r="AA4133">
        <v>0</v>
      </c>
      <c r="AB4133">
        <v>0</v>
      </c>
      <c r="AC4133">
        <v>0</v>
      </c>
      <c r="AD4133">
        <v>0</v>
      </c>
      <c r="AE4133">
        <v>0</v>
      </c>
      <c r="AF4133">
        <v>0</v>
      </c>
      <c r="AG4133">
        <v>0</v>
      </c>
      <c r="BD4133">
        <v>11</v>
      </c>
      <c r="BE4133">
        <v>9113103</v>
      </c>
      <c r="BF4133">
        <v>9121102</v>
      </c>
      <c r="BG4133">
        <v>9121203</v>
      </c>
      <c r="BH4133">
        <v>9121303</v>
      </c>
      <c r="BI4133">
        <v>9121402</v>
      </c>
      <c r="BJ4133">
        <v>9114104</v>
      </c>
      <c r="BK4133">
        <v>9122104</v>
      </c>
      <c r="BL4133">
        <v>9122203</v>
      </c>
      <c r="BM4133">
        <v>9122302</v>
      </c>
      <c r="BN4133">
        <v>9122403</v>
      </c>
      <c r="BO4133">
        <v>9115102</v>
      </c>
    </row>
    <row r="4134" spans="1:67" x14ac:dyDescent="0.15">
      <c r="A4134">
        <v>4133</v>
      </c>
      <c r="B4134" t="s">
        <v>4574</v>
      </c>
      <c r="E4134">
        <f>机器人辅助表!B4134</f>
        <v>29</v>
      </c>
      <c r="F4134">
        <v>2</v>
      </c>
      <c r="G4134">
        <v>58101</v>
      </c>
      <c r="H4134">
        <v>0</v>
      </c>
      <c r="I4134">
        <f>机器人辅助表!H4134</f>
        <v>2561.9591016465401</v>
      </c>
      <c r="J4134">
        <v>2</v>
      </c>
      <c r="K4134">
        <v>4</v>
      </c>
      <c r="L4134">
        <v>1</v>
      </c>
      <c r="M4134" s="2">
        <f>机器人辅助表!C4134</f>
        <v>7098.2378014043516</v>
      </c>
      <c r="N4134" s="2">
        <v>2</v>
      </c>
      <c r="O4134" s="2">
        <f>机器人辅助表!D4134</f>
        <v>469.08960229565247</v>
      </c>
      <c r="P4134" s="2">
        <v>3</v>
      </c>
      <c r="Q4134" s="2">
        <f>机器人辅助表!E4134</f>
        <v>208.48426768695668</v>
      </c>
      <c r="R4134" s="2">
        <v>6</v>
      </c>
      <c r="S4134" s="2">
        <f>机器人辅助表!F4134</f>
        <v>3451.3604</v>
      </c>
      <c r="T4134">
        <v>0</v>
      </c>
      <c r="U4134">
        <v>0</v>
      </c>
      <c r="V4134">
        <v>0</v>
      </c>
      <c r="W4134">
        <v>0</v>
      </c>
      <c r="X4134">
        <v>0</v>
      </c>
      <c r="Y4134">
        <v>0</v>
      </c>
      <c r="Z4134">
        <v>0</v>
      </c>
      <c r="AA4134">
        <v>0</v>
      </c>
      <c r="AB4134">
        <v>0</v>
      </c>
      <c r="AC4134">
        <v>0</v>
      </c>
      <c r="AD4134">
        <v>0</v>
      </c>
      <c r="AE4134">
        <v>0</v>
      </c>
      <c r="AF4134">
        <v>0</v>
      </c>
      <c r="AG4134">
        <v>0</v>
      </c>
      <c r="BD4134">
        <v>11</v>
      </c>
      <c r="BE4134">
        <v>9211104</v>
      </c>
      <c r="BF4134">
        <v>9214104</v>
      </c>
      <c r="BG4134">
        <v>9214202</v>
      </c>
      <c r="BH4134">
        <v>9214302</v>
      </c>
      <c r="BI4134">
        <v>9214403</v>
      </c>
      <c r="BJ4134">
        <v>9222104</v>
      </c>
      <c r="BK4134">
        <v>9223103</v>
      </c>
      <c r="BL4134">
        <v>9223204</v>
      </c>
      <c r="BM4134">
        <v>9223302</v>
      </c>
      <c r="BN4134">
        <v>9223402</v>
      </c>
      <c r="BO4134">
        <v>9215103</v>
      </c>
    </row>
    <row r="4135" spans="1:67" x14ac:dyDescent="0.15">
      <c r="A4135">
        <v>4134</v>
      </c>
      <c r="B4135" t="s">
        <v>4575</v>
      </c>
      <c r="E4135">
        <f>机器人辅助表!B4135</f>
        <v>23</v>
      </c>
      <c r="F4135">
        <v>1</v>
      </c>
      <c r="G4135">
        <v>58001</v>
      </c>
      <c r="H4135">
        <v>0</v>
      </c>
      <c r="I4135">
        <f>机器人辅助表!H4135</f>
        <v>3824.924848743492</v>
      </c>
      <c r="J4135">
        <v>2</v>
      </c>
      <c r="K4135">
        <v>4</v>
      </c>
      <c r="L4135">
        <v>1</v>
      </c>
      <c r="M4135" s="2">
        <f>机器人辅助表!C4135</f>
        <v>7481.4361923010047</v>
      </c>
      <c r="N4135" s="2">
        <v>2</v>
      </c>
      <c r="O4135" s="2">
        <f>机器人辅助表!D4135</f>
        <v>575.1878332575252</v>
      </c>
      <c r="P4135" s="2">
        <v>3</v>
      </c>
      <c r="Q4135" s="2">
        <f>机器人辅助表!E4135</f>
        <v>255.63903700334458</v>
      </c>
      <c r="R4135" s="2">
        <v>6</v>
      </c>
      <c r="S4135" s="2">
        <f>机器人辅助表!F4135</f>
        <v>6051.0383999999995</v>
      </c>
      <c r="T4135">
        <v>0</v>
      </c>
      <c r="U4135">
        <v>0</v>
      </c>
      <c r="V4135">
        <v>0</v>
      </c>
      <c r="W4135">
        <v>0</v>
      </c>
      <c r="X4135">
        <v>0</v>
      </c>
      <c r="Y4135">
        <v>0</v>
      </c>
      <c r="Z4135">
        <v>0</v>
      </c>
      <c r="AA4135">
        <v>0</v>
      </c>
      <c r="AB4135">
        <v>0</v>
      </c>
      <c r="AC4135">
        <v>0</v>
      </c>
      <c r="AD4135">
        <v>0</v>
      </c>
      <c r="AE4135">
        <v>0</v>
      </c>
      <c r="AF4135">
        <v>0</v>
      </c>
      <c r="AG4135">
        <v>0</v>
      </c>
      <c r="BD4135">
        <v>11</v>
      </c>
      <c r="BE4135">
        <v>9113102</v>
      </c>
      <c r="BF4135">
        <v>9121102</v>
      </c>
      <c r="BG4135">
        <v>9121202</v>
      </c>
      <c r="BH4135">
        <v>9121304</v>
      </c>
      <c r="BI4135">
        <v>9121402</v>
      </c>
      <c r="BJ4135">
        <v>9114103</v>
      </c>
      <c r="BK4135">
        <v>9122103</v>
      </c>
      <c r="BL4135">
        <v>9122204</v>
      </c>
      <c r="BM4135">
        <v>9122303</v>
      </c>
      <c r="BN4135">
        <v>9122403</v>
      </c>
      <c r="BO4135">
        <v>9115103</v>
      </c>
    </row>
    <row r="4136" spans="1:67" x14ac:dyDescent="0.15">
      <c r="A4136">
        <v>4135</v>
      </c>
      <c r="B4136" t="s">
        <v>4576</v>
      </c>
      <c r="E4136">
        <f>机器人辅助表!B4136</f>
        <v>36</v>
      </c>
      <c r="F4136">
        <v>2</v>
      </c>
      <c r="G4136">
        <v>58101</v>
      </c>
      <c r="H4136">
        <v>0</v>
      </c>
      <c r="I4136">
        <f>机器人辅助表!H4136</f>
        <v>7185.0039916442975</v>
      </c>
      <c r="J4136">
        <v>2</v>
      </c>
      <c r="K4136">
        <v>4</v>
      </c>
      <c r="L4136">
        <v>1</v>
      </c>
      <c r="M4136" s="2">
        <f>机器人辅助表!C4136</f>
        <v>26668.053682386628</v>
      </c>
      <c r="N4136" s="2">
        <v>2</v>
      </c>
      <c r="O4136" s="2">
        <f>机器人辅助表!D4136</f>
        <v>1627.8449172056189</v>
      </c>
      <c r="P4136" s="2">
        <v>3</v>
      </c>
      <c r="Q4136" s="2">
        <f>机器人辅助表!E4136</f>
        <v>723.48662986916406</v>
      </c>
      <c r="R4136" s="2">
        <v>6</v>
      </c>
      <c r="S4136" s="2">
        <f>机器人辅助表!F4136</f>
        <v>7557.2047999999995</v>
      </c>
      <c r="T4136">
        <v>0</v>
      </c>
      <c r="U4136">
        <v>0</v>
      </c>
      <c r="V4136">
        <v>0</v>
      </c>
      <c r="W4136">
        <v>0</v>
      </c>
      <c r="X4136">
        <v>0</v>
      </c>
      <c r="Y4136">
        <v>0</v>
      </c>
      <c r="Z4136">
        <v>0</v>
      </c>
      <c r="AA4136">
        <v>0</v>
      </c>
      <c r="AB4136">
        <v>0</v>
      </c>
      <c r="AC4136">
        <v>0</v>
      </c>
      <c r="AD4136">
        <v>0</v>
      </c>
      <c r="AE4136">
        <v>0</v>
      </c>
      <c r="AF4136">
        <v>0</v>
      </c>
      <c r="AG4136">
        <v>0</v>
      </c>
      <c r="BD4136">
        <v>11</v>
      </c>
      <c r="BE4136">
        <v>9211104</v>
      </c>
      <c r="BF4136">
        <v>9214104</v>
      </c>
      <c r="BG4136">
        <v>9214202</v>
      </c>
      <c r="BH4136">
        <v>9214304</v>
      </c>
      <c r="BI4136">
        <v>9214404</v>
      </c>
      <c r="BJ4136">
        <v>9222103</v>
      </c>
      <c r="BK4136">
        <v>9223103</v>
      </c>
      <c r="BL4136">
        <v>9223202</v>
      </c>
      <c r="BM4136">
        <v>9223304</v>
      </c>
      <c r="BN4136">
        <v>9223404</v>
      </c>
      <c r="BO4136">
        <v>9215103</v>
      </c>
    </row>
    <row r="4137" spans="1:67" x14ac:dyDescent="0.15">
      <c r="A4137">
        <v>4136</v>
      </c>
      <c r="B4137" t="s">
        <v>4577</v>
      </c>
      <c r="E4137">
        <f>机器人辅助表!B4137</f>
        <v>40</v>
      </c>
      <c r="F4137">
        <v>1</v>
      </c>
      <c r="G4137">
        <v>58001</v>
      </c>
      <c r="H4137">
        <v>0</v>
      </c>
      <c r="I4137">
        <f>机器人辅助表!H4137</f>
        <v>8331.0253374214008</v>
      </c>
      <c r="J4137">
        <v>2</v>
      </c>
      <c r="K4137">
        <v>4</v>
      </c>
      <c r="L4137">
        <v>1</v>
      </c>
      <c r="M4137" s="2">
        <f>机器人辅助表!C4137</f>
        <v>36951.332697728445</v>
      </c>
      <c r="N4137" s="2">
        <v>2</v>
      </c>
      <c r="O4137" s="2">
        <f>机器人辅助表!D4137</f>
        <v>2022.8831768829441</v>
      </c>
      <c r="P4137" s="2">
        <v>3</v>
      </c>
      <c r="Q4137" s="2">
        <f>机器人辅助表!E4137</f>
        <v>899.05918972575307</v>
      </c>
      <c r="R4137" s="2">
        <v>6</v>
      </c>
      <c r="S4137" s="2">
        <f>机器人辅助表!F4137</f>
        <v>7478.0159999999996</v>
      </c>
      <c r="T4137">
        <v>0</v>
      </c>
      <c r="U4137">
        <v>0</v>
      </c>
      <c r="V4137">
        <v>0</v>
      </c>
      <c r="W4137">
        <v>0</v>
      </c>
      <c r="X4137">
        <v>0</v>
      </c>
      <c r="Y4137">
        <v>0</v>
      </c>
      <c r="Z4137">
        <v>0</v>
      </c>
      <c r="AA4137">
        <v>0</v>
      </c>
      <c r="AB4137">
        <v>0</v>
      </c>
      <c r="AC4137">
        <v>0</v>
      </c>
      <c r="AD4137">
        <v>0</v>
      </c>
      <c r="AE4137">
        <v>0</v>
      </c>
      <c r="AF4137">
        <v>0</v>
      </c>
      <c r="AG4137">
        <v>0</v>
      </c>
      <c r="BD4137">
        <v>11</v>
      </c>
      <c r="BE4137">
        <v>9113102</v>
      </c>
      <c r="BF4137">
        <v>9121102</v>
      </c>
      <c r="BG4137">
        <v>9121204</v>
      </c>
      <c r="BH4137">
        <v>9121304</v>
      </c>
      <c r="BI4137">
        <v>9121403</v>
      </c>
      <c r="BJ4137">
        <v>9114104</v>
      </c>
      <c r="BK4137">
        <v>9122104</v>
      </c>
      <c r="BL4137">
        <v>9122204</v>
      </c>
      <c r="BM4137">
        <v>9122304</v>
      </c>
      <c r="BN4137">
        <v>9122402</v>
      </c>
      <c r="BO4137">
        <v>9115104</v>
      </c>
    </row>
    <row r="4138" spans="1:67" x14ac:dyDescent="0.15">
      <c r="A4138">
        <v>4137</v>
      </c>
      <c r="B4138" t="s">
        <v>4578</v>
      </c>
      <c r="E4138">
        <f>机器人辅助表!B4138</f>
        <v>44</v>
      </c>
      <c r="F4138">
        <v>2</v>
      </c>
      <c r="G4138">
        <v>58101</v>
      </c>
      <c r="H4138">
        <v>0</v>
      </c>
      <c r="I4138">
        <f>机器人辅助表!H4138</f>
        <v>8063.8011123321712</v>
      </c>
      <c r="J4138">
        <v>2</v>
      </c>
      <c r="K4138">
        <v>4</v>
      </c>
      <c r="L4138">
        <v>1</v>
      </c>
      <c r="M4138" s="2">
        <f>机器人辅助表!C4138</f>
        <v>41649.33932709416</v>
      </c>
      <c r="N4138" s="2">
        <v>2</v>
      </c>
      <c r="O4138" s="2">
        <f>机器人辅助表!D4138</f>
        <v>2063.5389963644147</v>
      </c>
      <c r="P4138" s="2">
        <v>3</v>
      </c>
      <c r="Q4138" s="2">
        <f>机器人辅助表!E4138</f>
        <v>917.12844282862898</v>
      </c>
      <c r="R4138" s="2">
        <v>6</v>
      </c>
      <c r="S4138" s="2">
        <f>机器人辅助表!F4138</f>
        <v>6097.6271999999999</v>
      </c>
      <c r="T4138">
        <v>0</v>
      </c>
      <c r="U4138">
        <v>0</v>
      </c>
      <c r="V4138">
        <v>0</v>
      </c>
      <c r="W4138">
        <v>0</v>
      </c>
      <c r="X4138">
        <v>0</v>
      </c>
      <c r="Y4138">
        <v>0</v>
      </c>
      <c r="Z4138">
        <v>0</v>
      </c>
      <c r="AA4138">
        <v>0</v>
      </c>
      <c r="AB4138">
        <v>0</v>
      </c>
      <c r="AC4138">
        <v>0</v>
      </c>
      <c r="AD4138">
        <v>0</v>
      </c>
      <c r="AE4138">
        <v>0</v>
      </c>
      <c r="AF4138">
        <v>0</v>
      </c>
      <c r="AG4138">
        <v>0</v>
      </c>
      <c r="BD4138">
        <v>11</v>
      </c>
      <c r="BE4138">
        <v>9211102</v>
      </c>
      <c r="BF4138">
        <v>9214103</v>
      </c>
      <c r="BG4138">
        <v>9214204</v>
      </c>
      <c r="BH4138">
        <v>9214302</v>
      </c>
      <c r="BI4138">
        <v>9214403</v>
      </c>
      <c r="BJ4138">
        <v>9222104</v>
      </c>
      <c r="BK4138">
        <v>9223102</v>
      </c>
      <c r="BL4138">
        <v>9223204</v>
      </c>
      <c r="BM4138">
        <v>9223303</v>
      </c>
      <c r="BN4138">
        <v>9223404</v>
      </c>
      <c r="BO4138">
        <v>9215104</v>
      </c>
    </row>
    <row r="4139" spans="1:67" x14ac:dyDescent="0.15">
      <c r="A4139">
        <v>4138</v>
      </c>
      <c r="B4139" t="s">
        <v>4579</v>
      </c>
      <c r="E4139">
        <f>机器人辅助表!B4139</f>
        <v>35</v>
      </c>
      <c r="F4139">
        <v>2</v>
      </c>
      <c r="G4139">
        <v>58101</v>
      </c>
      <c r="H4139">
        <v>0</v>
      </c>
      <c r="I4139">
        <f>机器人辅助表!H4139</f>
        <v>7426.7276154991305</v>
      </c>
      <c r="J4139">
        <v>2</v>
      </c>
      <c r="K4139">
        <v>4</v>
      </c>
      <c r="L4139">
        <v>1</v>
      </c>
      <c r="M4139" s="2">
        <f>机器人辅助表!C4139</f>
        <v>26666.013798260876</v>
      </c>
      <c r="N4139" s="2">
        <v>2</v>
      </c>
      <c r="O4139" s="2">
        <f>机器人辅助表!D4139</f>
        <v>1641.8109099130438</v>
      </c>
      <c r="P4139" s="2">
        <v>3</v>
      </c>
      <c r="Q4139" s="2">
        <f>机器人辅助表!E4139</f>
        <v>729.69373773913071</v>
      </c>
      <c r="R4139" s="2">
        <v>6</v>
      </c>
      <c r="S4139" s="2">
        <f>机器人辅助表!F4139</f>
        <v>8090.5720000000001</v>
      </c>
      <c r="T4139">
        <v>0</v>
      </c>
      <c r="U4139">
        <v>0</v>
      </c>
      <c r="V4139">
        <v>0</v>
      </c>
      <c r="W4139">
        <v>0</v>
      </c>
      <c r="X4139">
        <v>0</v>
      </c>
      <c r="Y4139">
        <v>0</v>
      </c>
      <c r="Z4139">
        <v>0</v>
      </c>
      <c r="AA4139">
        <v>0</v>
      </c>
      <c r="AB4139">
        <v>0</v>
      </c>
      <c r="AC4139">
        <v>0</v>
      </c>
      <c r="AD4139">
        <v>0</v>
      </c>
      <c r="AE4139">
        <v>0</v>
      </c>
      <c r="AF4139">
        <v>0</v>
      </c>
      <c r="AG4139">
        <v>0</v>
      </c>
      <c r="BD4139">
        <v>11</v>
      </c>
      <c r="BE4139">
        <v>9211104</v>
      </c>
      <c r="BF4139">
        <v>9214104</v>
      </c>
      <c r="BG4139">
        <v>9214204</v>
      </c>
      <c r="BH4139">
        <v>9214304</v>
      </c>
      <c r="BI4139">
        <v>9214402</v>
      </c>
      <c r="BJ4139">
        <v>9222103</v>
      </c>
      <c r="BK4139">
        <v>9223102</v>
      </c>
      <c r="BL4139">
        <v>9223204</v>
      </c>
      <c r="BM4139">
        <v>9223303</v>
      </c>
      <c r="BN4139">
        <v>9223404</v>
      </c>
      <c r="BO4139">
        <v>9215102</v>
      </c>
    </row>
    <row r="4140" spans="1:67" x14ac:dyDescent="0.15">
      <c r="A4140">
        <v>4139</v>
      </c>
      <c r="B4140" t="s">
        <v>4580</v>
      </c>
      <c r="E4140">
        <f>机器人辅助表!B4140</f>
        <v>21</v>
      </c>
      <c r="F4140">
        <v>1</v>
      </c>
      <c r="G4140">
        <v>58001</v>
      </c>
      <c r="H4140">
        <v>0</v>
      </c>
      <c r="I4140">
        <f>机器人辅助表!H4140</f>
        <v>1467.6404197987827</v>
      </c>
      <c r="J4140">
        <v>2</v>
      </c>
      <c r="K4140">
        <v>4</v>
      </c>
      <c r="L4140">
        <v>1</v>
      </c>
      <c r="M4140" s="2">
        <f>机器人辅助表!C4140</f>
        <v>2531.640861750001</v>
      </c>
      <c r="N4140" s="2">
        <v>2</v>
      </c>
      <c r="O4140" s="2">
        <f>机器人辅助表!D4140</f>
        <v>205.84770417391314</v>
      </c>
      <c r="P4140" s="2">
        <v>3</v>
      </c>
      <c r="Q4140" s="2">
        <f>机器人辅助表!E4140</f>
        <v>91.487868521739173</v>
      </c>
      <c r="R4140" s="2">
        <v>6</v>
      </c>
      <c r="S4140" s="2">
        <f>机器人辅助表!F4140</f>
        <v>2424.8013999999998</v>
      </c>
      <c r="T4140">
        <v>0</v>
      </c>
      <c r="U4140">
        <v>0</v>
      </c>
      <c r="V4140">
        <v>0</v>
      </c>
      <c r="W4140">
        <v>0</v>
      </c>
      <c r="X4140">
        <v>0</v>
      </c>
      <c r="Y4140">
        <v>0</v>
      </c>
      <c r="Z4140">
        <v>0</v>
      </c>
      <c r="AA4140">
        <v>0</v>
      </c>
      <c r="AB4140">
        <v>0</v>
      </c>
      <c r="AC4140">
        <v>0</v>
      </c>
      <c r="AD4140">
        <v>0</v>
      </c>
      <c r="AE4140">
        <v>0</v>
      </c>
      <c r="AF4140">
        <v>0</v>
      </c>
      <c r="AG4140">
        <v>0</v>
      </c>
      <c r="BD4140">
        <v>11</v>
      </c>
      <c r="BE4140">
        <v>9113103</v>
      </c>
      <c r="BF4140">
        <v>9121104</v>
      </c>
      <c r="BG4140">
        <v>9121204</v>
      </c>
      <c r="BH4140">
        <v>9121303</v>
      </c>
      <c r="BI4140">
        <v>9121404</v>
      </c>
      <c r="BJ4140">
        <v>9114103</v>
      </c>
      <c r="BK4140">
        <v>9122103</v>
      </c>
      <c r="BL4140">
        <v>9122203</v>
      </c>
      <c r="BM4140">
        <v>9122304</v>
      </c>
      <c r="BN4140">
        <v>9122403</v>
      </c>
      <c r="BO4140">
        <v>9115104</v>
      </c>
    </row>
    <row r="4141" spans="1:67" x14ac:dyDescent="0.15">
      <c r="A4141">
        <v>4140</v>
      </c>
      <c r="B4141" t="s">
        <v>4581</v>
      </c>
      <c r="E4141">
        <f>机器人辅助表!B4141</f>
        <v>35</v>
      </c>
      <c r="F4141">
        <v>3</v>
      </c>
      <c r="G4141">
        <v>58201</v>
      </c>
      <c r="H4141">
        <v>0</v>
      </c>
      <c r="I4141">
        <f>机器人辅助表!H4141</f>
        <v>4477.8798858156524</v>
      </c>
      <c r="J4141">
        <v>2</v>
      </c>
      <c r="K4141">
        <v>4</v>
      </c>
      <c r="L4141">
        <v>1</v>
      </c>
      <c r="M4141" s="2">
        <f>机器人辅助表!C4141</f>
        <v>16078.037731304348</v>
      </c>
      <c r="N4141" s="2">
        <v>2</v>
      </c>
      <c r="O4141" s="2">
        <f>机器人辅助表!D4141</f>
        <v>989.91540156521739</v>
      </c>
      <c r="P4141" s="2">
        <v>3</v>
      </c>
      <c r="Q4141" s="2">
        <f>机器人辅助表!E4141</f>
        <v>439.96240069565232</v>
      </c>
      <c r="R4141" s="2">
        <v>6</v>
      </c>
      <c r="S4141" s="2">
        <f>机器人辅助表!F4141</f>
        <v>4878.1389999999992</v>
      </c>
      <c r="T4141">
        <v>0</v>
      </c>
      <c r="U4141">
        <v>0</v>
      </c>
      <c r="V4141">
        <v>0</v>
      </c>
      <c r="W4141">
        <v>0</v>
      </c>
      <c r="X4141">
        <v>0</v>
      </c>
      <c r="Y4141">
        <v>0</v>
      </c>
      <c r="Z4141">
        <v>0</v>
      </c>
      <c r="AA4141">
        <v>0</v>
      </c>
      <c r="AB4141">
        <v>0</v>
      </c>
      <c r="AC4141">
        <v>0</v>
      </c>
      <c r="AD4141">
        <v>0</v>
      </c>
      <c r="AE4141">
        <v>0</v>
      </c>
      <c r="AF4141">
        <v>0</v>
      </c>
      <c r="AG4141">
        <v>0</v>
      </c>
      <c r="BD4141">
        <v>8</v>
      </c>
      <c r="BE4141">
        <v>9323103</v>
      </c>
      <c r="BF4141">
        <v>9324102</v>
      </c>
      <c r="BG4141">
        <v>9324202</v>
      </c>
      <c r="BH4141">
        <v>9324303</v>
      </c>
      <c r="BI4141">
        <v>9324404</v>
      </c>
      <c r="BJ4141">
        <v>9312103</v>
      </c>
      <c r="BK4141">
        <v>9311102</v>
      </c>
      <c r="BL4141">
        <v>9315104</v>
      </c>
    </row>
    <row r="4142" spans="1:67" x14ac:dyDescent="0.15">
      <c r="A4142">
        <v>4141</v>
      </c>
      <c r="B4142" t="s">
        <v>4582</v>
      </c>
      <c r="E4142">
        <f>机器人辅助表!B4142</f>
        <v>41</v>
      </c>
      <c r="F4142">
        <v>1</v>
      </c>
      <c r="G4142">
        <v>58001</v>
      </c>
      <c r="H4142">
        <v>0</v>
      </c>
      <c r="I4142">
        <f>机器人辅助表!H4142</f>
        <v>6032.3611757799281</v>
      </c>
      <c r="J4142">
        <v>2</v>
      </c>
      <c r="K4142">
        <v>4</v>
      </c>
      <c r="L4142">
        <v>1</v>
      </c>
      <c r="M4142" s="2">
        <f>机器人辅助表!C4142</f>
        <v>27882.307455864433</v>
      </c>
      <c r="N4142" s="2">
        <v>2</v>
      </c>
      <c r="O4142" s="2">
        <f>机器人辅助表!D4142</f>
        <v>1487.6134201721745</v>
      </c>
      <c r="P4142" s="2">
        <v>3</v>
      </c>
      <c r="Q4142" s="2">
        <f>机器人辅助表!E4142</f>
        <v>661.16152007652192</v>
      </c>
      <c r="R4142" s="2">
        <v>6</v>
      </c>
      <c r="S4142" s="2">
        <f>机器人辅助表!F4142</f>
        <v>5185.0011999999997</v>
      </c>
      <c r="T4142">
        <v>0</v>
      </c>
      <c r="U4142">
        <v>0</v>
      </c>
      <c r="V4142">
        <v>0</v>
      </c>
      <c r="W4142">
        <v>0</v>
      </c>
      <c r="X4142">
        <v>0</v>
      </c>
      <c r="Y4142">
        <v>0</v>
      </c>
      <c r="Z4142">
        <v>0</v>
      </c>
      <c r="AA4142">
        <v>0</v>
      </c>
      <c r="AB4142">
        <v>0</v>
      </c>
      <c r="AC4142">
        <v>0</v>
      </c>
      <c r="AD4142">
        <v>0</v>
      </c>
      <c r="AE4142">
        <v>0</v>
      </c>
      <c r="AF4142">
        <v>0</v>
      </c>
      <c r="AG4142">
        <v>0</v>
      </c>
      <c r="BD4142">
        <v>11</v>
      </c>
      <c r="BE4142">
        <v>9113103</v>
      </c>
      <c r="BF4142">
        <v>9121104</v>
      </c>
      <c r="BG4142">
        <v>9121204</v>
      </c>
      <c r="BH4142">
        <v>9121304</v>
      </c>
      <c r="BI4142">
        <v>9121403</v>
      </c>
      <c r="BJ4142">
        <v>9114102</v>
      </c>
      <c r="BK4142">
        <v>9122104</v>
      </c>
      <c r="BL4142">
        <v>9122203</v>
      </c>
      <c r="BM4142">
        <v>9122304</v>
      </c>
      <c r="BN4142">
        <v>9122404</v>
      </c>
      <c r="BO4142">
        <v>9115102</v>
      </c>
    </row>
    <row r="4143" spans="1:67" x14ac:dyDescent="0.15">
      <c r="A4143">
        <v>4142</v>
      </c>
      <c r="B4143" t="s">
        <v>4583</v>
      </c>
      <c r="E4143">
        <f>机器人辅助表!B4143</f>
        <v>30</v>
      </c>
      <c r="F4143">
        <v>1</v>
      </c>
      <c r="G4143">
        <v>58001</v>
      </c>
      <c r="H4143">
        <v>0</v>
      </c>
      <c r="I4143">
        <f>机器人辅助表!H4143</f>
        <v>2722.6736442453516</v>
      </c>
      <c r="J4143">
        <v>2</v>
      </c>
      <c r="K4143">
        <v>4</v>
      </c>
      <c r="L4143">
        <v>1</v>
      </c>
      <c r="M4143" s="2">
        <f>机器人辅助表!C4143</f>
        <v>7966.8954754013412</v>
      </c>
      <c r="N4143" s="2">
        <v>2</v>
      </c>
      <c r="O4143" s="2">
        <f>机器人辅助表!D4143</f>
        <v>514.45423697658896</v>
      </c>
      <c r="P4143" s="2">
        <v>3</v>
      </c>
      <c r="Q4143" s="2">
        <f>机器人辅助表!E4143</f>
        <v>228.64632754515065</v>
      </c>
      <c r="R4143" s="2">
        <v>6</v>
      </c>
      <c r="S4143" s="2">
        <f>机器人辅助表!F4143</f>
        <v>3550.348</v>
      </c>
      <c r="T4143">
        <v>0</v>
      </c>
      <c r="U4143">
        <v>0</v>
      </c>
      <c r="V4143">
        <v>0</v>
      </c>
      <c r="W4143">
        <v>0</v>
      </c>
      <c r="X4143">
        <v>0</v>
      </c>
      <c r="Y4143">
        <v>0</v>
      </c>
      <c r="Z4143">
        <v>0</v>
      </c>
      <c r="AA4143">
        <v>0</v>
      </c>
      <c r="AB4143">
        <v>0</v>
      </c>
      <c r="AC4143">
        <v>0</v>
      </c>
      <c r="AD4143">
        <v>0</v>
      </c>
      <c r="AE4143">
        <v>0</v>
      </c>
      <c r="AF4143">
        <v>0</v>
      </c>
      <c r="AG4143">
        <v>0</v>
      </c>
      <c r="BD4143">
        <v>11</v>
      </c>
      <c r="BE4143">
        <v>9113102</v>
      </c>
      <c r="BF4143">
        <v>9121103</v>
      </c>
      <c r="BG4143">
        <v>9121204</v>
      </c>
      <c r="BH4143">
        <v>9121302</v>
      </c>
      <c r="BI4143">
        <v>9121404</v>
      </c>
      <c r="BJ4143">
        <v>9114104</v>
      </c>
      <c r="BK4143">
        <v>9122103</v>
      </c>
      <c r="BL4143">
        <v>9122204</v>
      </c>
      <c r="BM4143">
        <v>9122304</v>
      </c>
      <c r="BN4143">
        <v>9122404</v>
      </c>
      <c r="BO4143">
        <v>9115103</v>
      </c>
    </row>
    <row r="4144" spans="1:67" x14ac:dyDescent="0.15">
      <c r="A4144">
        <v>4143</v>
      </c>
      <c r="B4144" t="s">
        <v>1831</v>
      </c>
      <c r="E4144">
        <f>机器人辅助表!B4144</f>
        <v>37</v>
      </c>
      <c r="F4144">
        <v>2</v>
      </c>
      <c r="G4144">
        <v>58101</v>
      </c>
      <c r="H4144">
        <v>0</v>
      </c>
      <c r="I4144">
        <f>机器人辅助表!H4144</f>
        <v>4808.916198818215</v>
      </c>
      <c r="J4144">
        <v>2</v>
      </c>
      <c r="K4144">
        <v>4</v>
      </c>
      <c r="L4144">
        <v>1</v>
      </c>
      <c r="M4144" s="2">
        <f>机器人辅助表!C4144</f>
        <v>18712.274807339614</v>
      </c>
      <c r="N4144" s="2">
        <v>2</v>
      </c>
      <c r="O4144" s="2">
        <f>机器人辅助表!D4144</f>
        <v>1110.5081344995654</v>
      </c>
      <c r="P4144" s="2">
        <v>3</v>
      </c>
      <c r="Q4144" s="2">
        <f>机器人辅助表!E4144</f>
        <v>493.55917088869575</v>
      </c>
      <c r="R4144" s="2">
        <v>6</v>
      </c>
      <c r="S4144" s="2">
        <f>机器人辅助表!F4144</f>
        <v>4867.2701999999999</v>
      </c>
      <c r="T4144">
        <v>0</v>
      </c>
      <c r="U4144">
        <v>0</v>
      </c>
      <c r="V4144">
        <v>0</v>
      </c>
      <c r="W4144">
        <v>0</v>
      </c>
      <c r="X4144">
        <v>0</v>
      </c>
      <c r="Y4144">
        <v>0</v>
      </c>
      <c r="Z4144">
        <v>0</v>
      </c>
      <c r="AA4144">
        <v>0</v>
      </c>
      <c r="AB4144">
        <v>0</v>
      </c>
      <c r="AC4144">
        <v>0</v>
      </c>
      <c r="AD4144">
        <v>0</v>
      </c>
      <c r="AE4144">
        <v>0</v>
      </c>
      <c r="AF4144">
        <v>0</v>
      </c>
      <c r="AG4144">
        <v>0</v>
      </c>
      <c r="BD4144">
        <v>11</v>
      </c>
      <c r="BE4144">
        <v>9211104</v>
      </c>
      <c r="BF4144">
        <v>9214104</v>
      </c>
      <c r="BG4144">
        <v>9214203</v>
      </c>
      <c r="BH4144">
        <v>9214303</v>
      </c>
      <c r="BI4144">
        <v>9214403</v>
      </c>
      <c r="BJ4144">
        <v>9222103</v>
      </c>
      <c r="BK4144">
        <v>9223104</v>
      </c>
      <c r="BL4144">
        <v>9223204</v>
      </c>
      <c r="BM4144">
        <v>9223302</v>
      </c>
      <c r="BN4144">
        <v>9223403</v>
      </c>
      <c r="BO4144">
        <v>9215103</v>
      </c>
    </row>
    <row r="4145" spans="1:67" x14ac:dyDescent="0.15">
      <c r="A4145">
        <v>4144</v>
      </c>
      <c r="B4145" t="s">
        <v>4584</v>
      </c>
      <c r="E4145">
        <f>机器人辅助表!B4145</f>
        <v>35</v>
      </c>
      <c r="F4145">
        <v>2</v>
      </c>
      <c r="G4145">
        <v>58101</v>
      </c>
      <c r="H4145">
        <v>0</v>
      </c>
      <c r="I4145">
        <f>机器人辅助表!H4145</f>
        <v>8737.3266064695672</v>
      </c>
      <c r="J4145">
        <v>2</v>
      </c>
      <c r="K4145">
        <v>4</v>
      </c>
      <c r="L4145">
        <v>1</v>
      </c>
      <c r="M4145" s="2">
        <f>机器人辅助表!C4145</f>
        <v>31371.78093913044</v>
      </c>
      <c r="N4145" s="2">
        <v>2</v>
      </c>
      <c r="O4145" s="2">
        <f>机器人辅助表!D4145</f>
        <v>1931.5422469565219</v>
      </c>
      <c r="P4145" s="2">
        <v>3</v>
      </c>
      <c r="Q4145" s="2">
        <f>机器人辅助表!E4145</f>
        <v>858.46322086956559</v>
      </c>
      <c r="R4145" s="2">
        <v>6</v>
      </c>
      <c r="S4145" s="2">
        <f>机器人辅助表!F4145</f>
        <v>9518.32</v>
      </c>
      <c r="T4145">
        <v>0</v>
      </c>
      <c r="U4145">
        <v>0</v>
      </c>
      <c r="V4145">
        <v>0</v>
      </c>
      <c r="W4145">
        <v>0</v>
      </c>
      <c r="X4145">
        <v>0</v>
      </c>
      <c r="Y4145">
        <v>0</v>
      </c>
      <c r="Z4145">
        <v>0</v>
      </c>
      <c r="AA4145">
        <v>0</v>
      </c>
      <c r="AB4145">
        <v>0</v>
      </c>
      <c r="AC4145">
        <v>0</v>
      </c>
      <c r="AD4145">
        <v>0</v>
      </c>
      <c r="AE4145">
        <v>0</v>
      </c>
      <c r="AF4145">
        <v>0</v>
      </c>
      <c r="AG4145">
        <v>0</v>
      </c>
      <c r="BD4145">
        <v>11</v>
      </c>
      <c r="BE4145">
        <v>9211102</v>
      </c>
      <c r="BF4145">
        <v>9214104</v>
      </c>
      <c r="BG4145">
        <v>9214203</v>
      </c>
      <c r="BH4145">
        <v>9214302</v>
      </c>
      <c r="BI4145">
        <v>9214404</v>
      </c>
      <c r="BJ4145">
        <v>9222103</v>
      </c>
      <c r="BK4145">
        <v>9223103</v>
      </c>
      <c r="BL4145">
        <v>9223202</v>
      </c>
      <c r="BM4145">
        <v>9223302</v>
      </c>
      <c r="BN4145">
        <v>9223403</v>
      </c>
      <c r="BO4145">
        <v>9215102</v>
      </c>
    </row>
    <row r="4146" spans="1:67" x14ac:dyDescent="0.15">
      <c r="A4146">
        <v>4145</v>
      </c>
      <c r="B4146" t="s">
        <v>4585</v>
      </c>
      <c r="E4146">
        <f>机器人辅助表!B4146</f>
        <v>27</v>
      </c>
      <c r="F4146">
        <v>1</v>
      </c>
      <c r="G4146">
        <v>58001</v>
      </c>
      <c r="H4146">
        <v>0</v>
      </c>
      <c r="I4146">
        <f>机器人辅助表!H4146</f>
        <v>4974.9504837183094</v>
      </c>
      <c r="J4146">
        <v>2</v>
      </c>
      <c r="K4146">
        <v>4</v>
      </c>
      <c r="L4146">
        <v>1</v>
      </c>
      <c r="M4146" s="2">
        <f>机器人辅助表!C4146</f>
        <v>12403.539041522747</v>
      </c>
      <c r="N4146" s="2">
        <v>2</v>
      </c>
      <c r="O4146" s="2">
        <f>机器人辅助表!D4146</f>
        <v>859.94685699531794</v>
      </c>
      <c r="P4146" s="2">
        <v>3</v>
      </c>
      <c r="Q4146" s="2">
        <f>机器人辅助表!E4146</f>
        <v>382.19860310903022</v>
      </c>
      <c r="R4146" s="2">
        <v>6</v>
      </c>
      <c r="S4146" s="2">
        <f>机器人辅助表!F4146</f>
        <v>7080.8971999999994</v>
      </c>
      <c r="T4146">
        <v>0</v>
      </c>
      <c r="U4146">
        <v>0</v>
      </c>
      <c r="V4146">
        <v>0</v>
      </c>
      <c r="W4146">
        <v>0</v>
      </c>
      <c r="X4146">
        <v>0</v>
      </c>
      <c r="Y4146">
        <v>0</v>
      </c>
      <c r="Z4146">
        <v>0</v>
      </c>
      <c r="AA4146">
        <v>0</v>
      </c>
      <c r="AB4146">
        <v>0</v>
      </c>
      <c r="AC4146">
        <v>0</v>
      </c>
      <c r="AD4146">
        <v>0</v>
      </c>
      <c r="AE4146">
        <v>0</v>
      </c>
      <c r="AF4146">
        <v>0</v>
      </c>
      <c r="AG4146">
        <v>0</v>
      </c>
      <c r="BD4146">
        <v>11</v>
      </c>
      <c r="BE4146">
        <v>9113102</v>
      </c>
      <c r="BF4146">
        <v>9121103</v>
      </c>
      <c r="BG4146">
        <v>9121203</v>
      </c>
      <c r="BH4146">
        <v>9121303</v>
      </c>
      <c r="BI4146">
        <v>9121402</v>
      </c>
      <c r="BJ4146">
        <v>9114103</v>
      </c>
      <c r="BK4146">
        <v>9122103</v>
      </c>
      <c r="BL4146">
        <v>9122204</v>
      </c>
      <c r="BM4146">
        <v>9122304</v>
      </c>
      <c r="BN4146">
        <v>9122403</v>
      </c>
      <c r="BO4146">
        <v>9115104</v>
      </c>
    </row>
    <row r="4147" spans="1:67" x14ac:dyDescent="0.15">
      <c r="A4147">
        <v>4146</v>
      </c>
      <c r="B4147" t="s">
        <v>4586</v>
      </c>
      <c r="E4147">
        <f>机器人辅助表!B4147</f>
        <v>27</v>
      </c>
      <c r="F4147">
        <v>3</v>
      </c>
      <c r="G4147">
        <v>58201</v>
      </c>
      <c r="H4147">
        <v>0</v>
      </c>
      <c r="I4147">
        <f>机器人辅助表!H4147</f>
        <v>4974.9504837183094</v>
      </c>
      <c r="J4147">
        <v>2</v>
      </c>
      <c r="K4147">
        <v>4</v>
      </c>
      <c r="L4147">
        <v>1</v>
      </c>
      <c r="M4147" s="2">
        <f>机器人辅助表!C4147</f>
        <v>12403.539041522747</v>
      </c>
      <c r="N4147" s="2">
        <v>2</v>
      </c>
      <c r="O4147" s="2">
        <f>机器人辅助表!D4147</f>
        <v>859.94685699531794</v>
      </c>
      <c r="P4147" s="2">
        <v>3</v>
      </c>
      <c r="Q4147" s="2">
        <f>机器人辅助表!E4147</f>
        <v>382.19860310903022</v>
      </c>
      <c r="R4147" s="2">
        <v>6</v>
      </c>
      <c r="S4147" s="2">
        <f>机器人辅助表!F4147</f>
        <v>7080.8971999999994</v>
      </c>
      <c r="T4147">
        <v>0</v>
      </c>
      <c r="U4147">
        <v>0</v>
      </c>
      <c r="V4147">
        <v>0</v>
      </c>
      <c r="W4147">
        <v>0</v>
      </c>
      <c r="X4147">
        <v>0</v>
      </c>
      <c r="Y4147">
        <v>0</v>
      </c>
      <c r="Z4147">
        <v>0</v>
      </c>
      <c r="AA4147">
        <v>0</v>
      </c>
      <c r="AB4147">
        <v>0</v>
      </c>
      <c r="AC4147">
        <v>0</v>
      </c>
      <c r="AD4147">
        <v>0</v>
      </c>
      <c r="AE4147">
        <v>0</v>
      </c>
      <c r="AF4147">
        <v>0</v>
      </c>
      <c r="AG4147">
        <v>0</v>
      </c>
      <c r="BD4147">
        <v>8</v>
      </c>
      <c r="BE4147">
        <v>9323104</v>
      </c>
      <c r="BF4147">
        <v>9324103</v>
      </c>
      <c r="BG4147">
        <v>9324203</v>
      </c>
      <c r="BH4147">
        <v>9324303</v>
      </c>
      <c r="BI4147">
        <v>9324402</v>
      </c>
      <c r="BJ4147">
        <v>9312104</v>
      </c>
      <c r="BK4147">
        <v>9311103</v>
      </c>
      <c r="BL4147">
        <v>9315102</v>
      </c>
    </row>
    <row r="4148" spans="1:67" x14ac:dyDescent="0.15">
      <c r="A4148">
        <v>4147</v>
      </c>
      <c r="B4148" t="s">
        <v>1832</v>
      </c>
      <c r="E4148">
        <f>机器人辅助表!B4148</f>
        <v>45</v>
      </c>
      <c r="F4148">
        <v>3</v>
      </c>
      <c r="G4148">
        <v>58201</v>
      </c>
      <c r="H4148">
        <v>0</v>
      </c>
      <c r="I4148">
        <f>机器人辅助表!H4148</f>
        <v>11437.883512554961</v>
      </c>
      <c r="J4148">
        <v>2</v>
      </c>
      <c r="K4148">
        <v>4</v>
      </c>
      <c r="L4148">
        <v>1</v>
      </c>
      <c r="M4148" s="2">
        <f>机器人辅助表!C4148</f>
        <v>61077.883449242836</v>
      </c>
      <c r="N4148" s="2">
        <v>2</v>
      </c>
      <c r="O4148" s="2">
        <f>机器人辅助表!D4148</f>
        <v>2955.297832494984</v>
      </c>
      <c r="P4148" s="2">
        <v>3</v>
      </c>
      <c r="Q4148" s="2">
        <f>机器人辅助表!E4148</f>
        <v>1313.4657033311044</v>
      </c>
      <c r="R4148" s="2">
        <v>6</v>
      </c>
      <c r="S4148" s="2">
        <f>机器人辅助表!F4148</f>
        <v>8293.2080000000005</v>
      </c>
      <c r="T4148">
        <v>0</v>
      </c>
      <c r="U4148">
        <v>0</v>
      </c>
      <c r="V4148">
        <v>0</v>
      </c>
      <c r="W4148">
        <v>0</v>
      </c>
      <c r="X4148">
        <v>0</v>
      </c>
      <c r="Y4148">
        <v>0</v>
      </c>
      <c r="Z4148">
        <v>0</v>
      </c>
      <c r="AA4148">
        <v>0</v>
      </c>
      <c r="AB4148">
        <v>0</v>
      </c>
      <c r="AC4148">
        <v>0</v>
      </c>
      <c r="AD4148">
        <v>0</v>
      </c>
      <c r="AE4148">
        <v>0</v>
      </c>
      <c r="AF4148">
        <v>0</v>
      </c>
      <c r="AG4148">
        <v>0</v>
      </c>
      <c r="BD4148">
        <v>8</v>
      </c>
      <c r="BE4148">
        <v>9323104</v>
      </c>
      <c r="BF4148">
        <v>9324103</v>
      </c>
      <c r="BG4148">
        <v>9324202</v>
      </c>
      <c r="BH4148">
        <v>9324302</v>
      </c>
      <c r="BI4148">
        <v>9324403</v>
      </c>
      <c r="BJ4148">
        <v>9312104</v>
      </c>
      <c r="BK4148">
        <v>9311102</v>
      </c>
      <c r="BL4148">
        <v>9315104</v>
      </c>
    </row>
    <row r="4149" spans="1:67" x14ac:dyDescent="0.15">
      <c r="A4149">
        <v>4148</v>
      </c>
      <c r="B4149" t="s">
        <v>4587</v>
      </c>
      <c r="E4149">
        <f>机器人辅助表!B4149</f>
        <v>36</v>
      </c>
      <c r="F4149">
        <v>3</v>
      </c>
      <c r="G4149">
        <v>58201</v>
      </c>
      <c r="H4149">
        <v>0</v>
      </c>
      <c r="I4149">
        <f>机器人辅助表!H4149</f>
        <v>7300.8911527998516</v>
      </c>
      <c r="J4149">
        <v>2</v>
      </c>
      <c r="K4149">
        <v>4</v>
      </c>
      <c r="L4149">
        <v>1</v>
      </c>
      <c r="M4149" s="2">
        <f>机器人辅助表!C4149</f>
        <v>27098.18358048964</v>
      </c>
      <c r="N4149" s="2">
        <v>2</v>
      </c>
      <c r="O4149" s="2">
        <f>机器人辅助表!D4149</f>
        <v>1654.1004803863548</v>
      </c>
      <c r="P4149" s="2">
        <v>3</v>
      </c>
      <c r="Q4149" s="2">
        <f>机器人辅助表!E4149</f>
        <v>735.15576906060221</v>
      </c>
      <c r="R4149" s="2">
        <v>6</v>
      </c>
      <c r="S4149" s="2">
        <f>机器人辅助表!F4149</f>
        <v>7679.0951999999997</v>
      </c>
      <c r="T4149">
        <v>0</v>
      </c>
      <c r="U4149">
        <v>0</v>
      </c>
      <c r="V4149">
        <v>0</v>
      </c>
      <c r="W4149">
        <v>0</v>
      </c>
      <c r="X4149">
        <v>0</v>
      </c>
      <c r="Y4149">
        <v>0</v>
      </c>
      <c r="Z4149">
        <v>0</v>
      </c>
      <c r="AA4149">
        <v>0</v>
      </c>
      <c r="AB4149">
        <v>0</v>
      </c>
      <c r="AC4149">
        <v>0</v>
      </c>
      <c r="AD4149">
        <v>0</v>
      </c>
      <c r="AE4149">
        <v>0</v>
      </c>
      <c r="AF4149">
        <v>0</v>
      </c>
      <c r="AG4149">
        <v>0</v>
      </c>
      <c r="BD4149">
        <v>8</v>
      </c>
      <c r="BE4149">
        <v>9323104</v>
      </c>
      <c r="BF4149">
        <v>9324103</v>
      </c>
      <c r="BG4149">
        <v>9324204</v>
      </c>
      <c r="BH4149">
        <v>9324302</v>
      </c>
      <c r="BI4149">
        <v>9324404</v>
      </c>
      <c r="BJ4149">
        <v>9312102</v>
      </c>
      <c r="BK4149">
        <v>9311103</v>
      </c>
      <c r="BL4149">
        <v>9315104</v>
      </c>
    </row>
    <row r="4150" spans="1:67" x14ac:dyDescent="0.15">
      <c r="A4150">
        <v>4149</v>
      </c>
      <c r="B4150" t="s">
        <v>4588</v>
      </c>
      <c r="E4150">
        <f>机器人辅助表!B4150</f>
        <v>40</v>
      </c>
      <c r="F4150">
        <v>1</v>
      </c>
      <c r="G4150">
        <v>58001</v>
      </c>
      <c r="H4150">
        <v>0</v>
      </c>
      <c r="I4150">
        <f>机器人辅助表!H4150</f>
        <v>9372.4035045990768</v>
      </c>
      <c r="J4150">
        <v>2</v>
      </c>
      <c r="K4150">
        <v>4</v>
      </c>
      <c r="L4150">
        <v>1</v>
      </c>
      <c r="M4150" s="2">
        <f>机器人辅助表!C4150</f>
        <v>41570.249284944497</v>
      </c>
      <c r="N4150" s="2">
        <v>2</v>
      </c>
      <c r="O4150" s="2">
        <f>机器人辅助表!D4150</f>
        <v>2275.7435739933117</v>
      </c>
      <c r="P4150" s="2">
        <v>3</v>
      </c>
      <c r="Q4150" s="2">
        <f>机器人辅助表!E4150</f>
        <v>1011.441588441472</v>
      </c>
      <c r="R4150" s="2">
        <v>6</v>
      </c>
      <c r="S4150" s="2">
        <f>机器人辅助表!F4150</f>
        <v>8412.768</v>
      </c>
      <c r="T4150">
        <v>0</v>
      </c>
      <c r="U4150">
        <v>0</v>
      </c>
      <c r="V4150">
        <v>0</v>
      </c>
      <c r="W4150">
        <v>0</v>
      </c>
      <c r="X4150">
        <v>0</v>
      </c>
      <c r="Y4150">
        <v>0</v>
      </c>
      <c r="Z4150">
        <v>0</v>
      </c>
      <c r="AA4150">
        <v>0</v>
      </c>
      <c r="AB4150">
        <v>0</v>
      </c>
      <c r="AC4150">
        <v>0</v>
      </c>
      <c r="AD4150">
        <v>0</v>
      </c>
      <c r="AE4150">
        <v>0</v>
      </c>
      <c r="AF4150">
        <v>0</v>
      </c>
      <c r="AG4150">
        <v>0</v>
      </c>
      <c r="BD4150">
        <v>11</v>
      </c>
      <c r="BE4150">
        <v>9113103</v>
      </c>
      <c r="BF4150">
        <v>9121102</v>
      </c>
      <c r="BG4150">
        <v>9121203</v>
      </c>
      <c r="BH4150">
        <v>9121304</v>
      </c>
      <c r="BI4150">
        <v>9121402</v>
      </c>
      <c r="BJ4150">
        <v>9114104</v>
      </c>
      <c r="BK4150">
        <v>9122102</v>
      </c>
      <c r="BL4150">
        <v>9122203</v>
      </c>
      <c r="BM4150">
        <v>9122304</v>
      </c>
      <c r="BN4150">
        <v>9122404</v>
      </c>
      <c r="BO4150">
        <v>9115104</v>
      </c>
    </row>
    <row r="4151" spans="1:67" x14ac:dyDescent="0.15">
      <c r="A4151">
        <v>4150</v>
      </c>
      <c r="B4151" t="s">
        <v>4589</v>
      </c>
      <c r="E4151">
        <f>机器人辅助表!B4151</f>
        <v>49</v>
      </c>
      <c r="F4151">
        <v>3</v>
      </c>
      <c r="G4151">
        <v>58201</v>
      </c>
      <c r="H4151">
        <v>0</v>
      </c>
      <c r="I4151">
        <f>机器人辅助表!H4151</f>
        <v>9087.5577983489693</v>
      </c>
      <c r="J4151">
        <v>2</v>
      </c>
      <c r="K4151">
        <v>4</v>
      </c>
      <c r="L4151">
        <v>1</v>
      </c>
      <c r="M4151" s="2">
        <f>机器人辅助表!C4151</f>
        <v>54613.103250349894</v>
      </c>
      <c r="N4151" s="2">
        <v>2</v>
      </c>
      <c r="O4151" s="2">
        <f>机器人辅助表!D4151</f>
        <v>2414.4586351916396</v>
      </c>
      <c r="P4151" s="2">
        <v>3</v>
      </c>
      <c r="Q4151" s="2">
        <f>机器人辅助表!E4151</f>
        <v>1073.09272675184</v>
      </c>
      <c r="R4151" s="2">
        <v>6</v>
      </c>
      <c r="S4151" s="2">
        <f>机器人辅助表!F4151</f>
        <v>5590.8509999999997</v>
      </c>
      <c r="T4151">
        <v>0</v>
      </c>
      <c r="U4151">
        <v>0</v>
      </c>
      <c r="V4151">
        <v>0</v>
      </c>
      <c r="W4151">
        <v>0</v>
      </c>
      <c r="X4151">
        <v>0</v>
      </c>
      <c r="Y4151">
        <v>0</v>
      </c>
      <c r="Z4151">
        <v>0</v>
      </c>
      <c r="AA4151">
        <v>0</v>
      </c>
      <c r="AB4151">
        <v>0</v>
      </c>
      <c r="AC4151">
        <v>0</v>
      </c>
      <c r="AD4151">
        <v>0</v>
      </c>
      <c r="AE4151">
        <v>0</v>
      </c>
      <c r="AF4151">
        <v>0</v>
      </c>
      <c r="AG4151">
        <v>0</v>
      </c>
      <c r="BD4151">
        <v>8</v>
      </c>
      <c r="BE4151">
        <v>9323102</v>
      </c>
      <c r="BF4151">
        <v>9324104</v>
      </c>
      <c r="BG4151">
        <v>9324202</v>
      </c>
      <c r="BH4151">
        <v>9324302</v>
      </c>
      <c r="BI4151">
        <v>9324404</v>
      </c>
      <c r="BJ4151">
        <v>9312103</v>
      </c>
      <c r="BK4151">
        <v>9311104</v>
      </c>
      <c r="BL4151">
        <v>9315103</v>
      </c>
    </row>
    <row r="4152" spans="1:67" x14ac:dyDescent="0.15">
      <c r="A4152">
        <v>4151</v>
      </c>
      <c r="B4152" t="s">
        <v>1833</v>
      </c>
      <c r="E4152">
        <f>机器人辅助表!B4152</f>
        <v>44</v>
      </c>
      <c r="F4152">
        <v>3</v>
      </c>
      <c r="G4152">
        <v>58201</v>
      </c>
      <c r="H4152">
        <v>0</v>
      </c>
      <c r="I4152">
        <f>机器人辅助表!H4152</f>
        <v>14399.644843450307</v>
      </c>
      <c r="J4152">
        <v>2</v>
      </c>
      <c r="K4152">
        <v>4</v>
      </c>
      <c r="L4152">
        <v>1</v>
      </c>
      <c r="M4152" s="2">
        <f>机器人辅助表!C4152</f>
        <v>74373.82022695386</v>
      </c>
      <c r="N4152" s="2">
        <v>2</v>
      </c>
      <c r="O4152" s="2">
        <f>机器人辅助表!D4152</f>
        <v>3684.8910649364552</v>
      </c>
      <c r="P4152" s="2">
        <v>3</v>
      </c>
      <c r="Q4152" s="2">
        <f>机器人辅助表!E4152</f>
        <v>1637.7293621939803</v>
      </c>
      <c r="R4152" s="2">
        <v>6</v>
      </c>
      <c r="S4152" s="2">
        <f>机器人辅助表!F4152</f>
        <v>10888.619999999999</v>
      </c>
      <c r="T4152">
        <v>0</v>
      </c>
      <c r="U4152">
        <v>0</v>
      </c>
      <c r="V4152">
        <v>0</v>
      </c>
      <c r="W4152">
        <v>0</v>
      </c>
      <c r="X4152">
        <v>0</v>
      </c>
      <c r="Y4152">
        <v>0</v>
      </c>
      <c r="Z4152">
        <v>0</v>
      </c>
      <c r="AA4152">
        <v>0</v>
      </c>
      <c r="AB4152">
        <v>0</v>
      </c>
      <c r="AC4152">
        <v>0</v>
      </c>
      <c r="AD4152">
        <v>0</v>
      </c>
      <c r="AE4152">
        <v>0</v>
      </c>
      <c r="AF4152">
        <v>0</v>
      </c>
      <c r="AG4152">
        <v>0</v>
      </c>
      <c r="BD4152">
        <v>8</v>
      </c>
      <c r="BE4152">
        <v>9323104</v>
      </c>
      <c r="BF4152">
        <v>9324104</v>
      </c>
      <c r="BG4152">
        <v>9324202</v>
      </c>
      <c r="BH4152">
        <v>9324304</v>
      </c>
      <c r="BI4152">
        <v>9324403</v>
      </c>
      <c r="BJ4152">
        <v>9312102</v>
      </c>
      <c r="BK4152">
        <v>9311104</v>
      </c>
      <c r="BL4152">
        <v>9315104</v>
      </c>
    </row>
    <row r="4153" spans="1:67" x14ac:dyDescent="0.15">
      <c r="A4153">
        <v>4152</v>
      </c>
      <c r="B4153" t="s">
        <v>1834</v>
      </c>
      <c r="E4153">
        <f>机器人辅助表!B4153</f>
        <v>36</v>
      </c>
      <c r="F4153">
        <v>3</v>
      </c>
      <c r="G4153">
        <v>58201</v>
      </c>
      <c r="H4153">
        <v>0</v>
      </c>
      <c r="I4153">
        <f>机器人辅助表!H4153</f>
        <v>5099.0350908443406</v>
      </c>
      <c r="J4153">
        <v>2</v>
      </c>
      <c r="K4153">
        <v>4</v>
      </c>
      <c r="L4153">
        <v>1</v>
      </c>
      <c r="M4153" s="2">
        <f>机器人辅助表!C4153</f>
        <v>18925.715516532448</v>
      </c>
      <c r="N4153" s="2">
        <v>2</v>
      </c>
      <c r="O4153" s="2">
        <f>机器人辅助表!D4153</f>
        <v>1155.2447799523748</v>
      </c>
      <c r="P4153" s="2">
        <v>3</v>
      </c>
      <c r="Q4153" s="2">
        <f>机器人辅助表!E4153</f>
        <v>513.44212442327773</v>
      </c>
      <c r="R4153" s="2">
        <v>6</v>
      </c>
      <c r="S4153" s="2">
        <f>机器人辅助表!F4153</f>
        <v>5363.1776</v>
      </c>
      <c r="T4153">
        <v>0</v>
      </c>
      <c r="U4153">
        <v>0</v>
      </c>
      <c r="V4153">
        <v>0</v>
      </c>
      <c r="W4153">
        <v>0</v>
      </c>
      <c r="X4153">
        <v>0</v>
      </c>
      <c r="Y4153">
        <v>0</v>
      </c>
      <c r="Z4153">
        <v>0</v>
      </c>
      <c r="AA4153">
        <v>0</v>
      </c>
      <c r="AB4153">
        <v>0</v>
      </c>
      <c r="AC4153">
        <v>0</v>
      </c>
      <c r="AD4153">
        <v>0</v>
      </c>
      <c r="AE4153">
        <v>0</v>
      </c>
      <c r="AF4153">
        <v>0</v>
      </c>
      <c r="AG4153">
        <v>0</v>
      </c>
      <c r="BD4153">
        <v>8</v>
      </c>
      <c r="BE4153">
        <v>9323102</v>
      </c>
      <c r="BF4153">
        <v>9324103</v>
      </c>
      <c r="BG4153">
        <v>9324202</v>
      </c>
      <c r="BH4153">
        <v>9324304</v>
      </c>
      <c r="BI4153">
        <v>9324402</v>
      </c>
      <c r="BJ4153">
        <v>9312103</v>
      </c>
      <c r="BK4153">
        <v>9311103</v>
      </c>
      <c r="BL4153">
        <v>9315104</v>
      </c>
    </row>
    <row r="4154" spans="1:67" x14ac:dyDescent="0.15">
      <c r="A4154">
        <v>4153</v>
      </c>
      <c r="B4154" t="s">
        <v>1835</v>
      </c>
      <c r="E4154">
        <f>机器人辅助表!B4154</f>
        <v>23</v>
      </c>
      <c r="F4154">
        <v>1</v>
      </c>
      <c r="G4154">
        <v>58001</v>
      </c>
      <c r="H4154">
        <v>0</v>
      </c>
      <c r="I4154">
        <f>机器人辅助表!H4154</f>
        <v>3506.1811113482013</v>
      </c>
      <c r="J4154">
        <v>2</v>
      </c>
      <c r="K4154">
        <v>4</v>
      </c>
      <c r="L4154">
        <v>1</v>
      </c>
      <c r="M4154" s="2">
        <f>机器人辅助表!C4154</f>
        <v>6857.9831762759222</v>
      </c>
      <c r="N4154" s="2">
        <v>2</v>
      </c>
      <c r="O4154" s="2">
        <f>机器人辅助表!D4154</f>
        <v>527.25551381939817</v>
      </c>
      <c r="P4154" s="2">
        <v>3</v>
      </c>
      <c r="Q4154" s="2">
        <f>机器人辅助表!E4154</f>
        <v>234.33578391973253</v>
      </c>
      <c r="R4154" s="2">
        <v>6</v>
      </c>
      <c r="S4154" s="2">
        <f>机器人辅助表!F4154</f>
        <v>5546.7852000000003</v>
      </c>
      <c r="T4154">
        <v>0</v>
      </c>
      <c r="U4154">
        <v>0</v>
      </c>
      <c r="V4154">
        <v>0</v>
      </c>
      <c r="W4154">
        <v>0</v>
      </c>
      <c r="X4154">
        <v>0</v>
      </c>
      <c r="Y4154">
        <v>0</v>
      </c>
      <c r="Z4154">
        <v>0</v>
      </c>
      <c r="AA4154">
        <v>0</v>
      </c>
      <c r="AB4154">
        <v>0</v>
      </c>
      <c r="AC4154">
        <v>0</v>
      </c>
      <c r="AD4154">
        <v>0</v>
      </c>
      <c r="AE4154">
        <v>0</v>
      </c>
      <c r="AF4154">
        <v>0</v>
      </c>
      <c r="AG4154">
        <v>0</v>
      </c>
      <c r="BD4154">
        <v>11</v>
      </c>
      <c r="BE4154">
        <v>9113103</v>
      </c>
      <c r="BF4154">
        <v>9121104</v>
      </c>
      <c r="BG4154">
        <v>9121204</v>
      </c>
      <c r="BH4154">
        <v>9121303</v>
      </c>
      <c r="BI4154">
        <v>9121403</v>
      </c>
      <c r="BJ4154">
        <v>9114104</v>
      </c>
      <c r="BK4154">
        <v>9122103</v>
      </c>
      <c r="BL4154">
        <v>9122202</v>
      </c>
      <c r="BM4154">
        <v>9122302</v>
      </c>
      <c r="BN4154">
        <v>9122404</v>
      </c>
      <c r="BO4154">
        <v>9115103</v>
      </c>
    </row>
    <row r="4155" spans="1:67" x14ac:dyDescent="0.15">
      <c r="A4155">
        <v>4154</v>
      </c>
      <c r="B4155" t="s">
        <v>1836</v>
      </c>
      <c r="E4155">
        <f>机器人辅助表!B4155</f>
        <v>25</v>
      </c>
      <c r="F4155">
        <v>2</v>
      </c>
      <c r="G4155">
        <v>58101</v>
      </c>
      <c r="H4155">
        <v>0</v>
      </c>
      <c r="I4155">
        <f>机器人辅助表!H4155</f>
        <v>3697.3072768394654</v>
      </c>
      <c r="J4155">
        <v>2</v>
      </c>
      <c r="K4155">
        <v>4</v>
      </c>
      <c r="L4155">
        <v>1</v>
      </c>
      <c r="M4155" s="2">
        <f>机器人辅助表!C4155</f>
        <v>8166.5575428511729</v>
      </c>
      <c r="N4155" s="2">
        <v>2</v>
      </c>
      <c r="O4155" s="2">
        <f>机器人辅助表!D4155</f>
        <v>595.43508160535146</v>
      </c>
      <c r="P4155" s="2">
        <v>3</v>
      </c>
      <c r="Q4155" s="2">
        <f>机器人辅助表!E4155</f>
        <v>264.63781404682288</v>
      </c>
      <c r="R4155" s="2">
        <v>6</v>
      </c>
      <c r="S4155" s="2">
        <f>机器人辅助表!F4155</f>
        <v>5571.63</v>
      </c>
      <c r="T4155">
        <v>0</v>
      </c>
      <c r="U4155">
        <v>0</v>
      </c>
      <c r="V4155">
        <v>0</v>
      </c>
      <c r="W4155">
        <v>0</v>
      </c>
      <c r="X4155">
        <v>0</v>
      </c>
      <c r="Y4155">
        <v>0</v>
      </c>
      <c r="Z4155">
        <v>0</v>
      </c>
      <c r="AA4155">
        <v>0</v>
      </c>
      <c r="AB4155">
        <v>0</v>
      </c>
      <c r="AC4155">
        <v>0</v>
      </c>
      <c r="AD4155">
        <v>0</v>
      </c>
      <c r="AE4155">
        <v>0</v>
      </c>
      <c r="AF4155">
        <v>0</v>
      </c>
      <c r="AG4155">
        <v>0</v>
      </c>
      <c r="BD4155">
        <v>11</v>
      </c>
      <c r="BE4155">
        <v>9211103</v>
      </c>
      <c r="BF4155">
        <v>9214103</v>
      </c>
      <c r="BG4155">
        <v>9214202</v>
      </c>
      <c r="BH4155">
        <v>9214304</v>
      </c>
      <c r="BI4155">
        <v>9214403</v>
      </c>
      <c r="BJ4155">
        <v>9222102</v>
      </c>
      <c r="BK4155">
        <v>9223104</v>
      </c>
      <c r="BL4155">
        <v>9223203</v>
      </c>
      <c r="BM4155">
        <v>9223302</v>
      </c>
      <c r="BN4155">
        <v>9223403</v>
      </c>
      <c r="BO4155">
        <v>9215104</v>
      </c>
    </row>
    <row r="4156" spans="1:67" x14ac:dyDescent="0.15">
      <c r="A4156">
        <v>4155</v>
      </c>
      <c r="B4156" t="s">
        <v>4590</v>
      </c>
      <c r="E4156">
        <f>机器人辅助表!B4156</f>
        <v>36</v>
      </c>
      <c r="F4156">
        <v>2</v>
      </c>
      <c r="G4156">
        <v>58101</v>
      </c>
      <c r="H4156">
        <v>0</v>
      </c>
      <c r="I4156">
        <f>机器人辅助表!H4156</f>
        <v>5446.6965743109986</v>
      </c>
      <c r="J4156">
        <v>2</v>
      </c>
      <c r="K4156">
        <v>4</v>
      </c>
      <c r="L4156">
        <v>1</v>
      </c>
      <c r="M4156" s="2">
        <f>机器人辅助表!C4156</f>
        <v>20216.105210841473</v>
      </c>
      <c r="N4156" s="2">
        <v>2</v>
      </c>
      <c r="O4156" s="2">
        <f>机器人辅助表!D4156</f>
        <v>1234.0114694945821</v>
      </c>
      <c r="P4156" s="2">
        <v>3</v>
      </c>
      <c r="Q4156" s="2">
        <f>机器人辅助表!E4156</f>
        <v>548.44954199759206</v>
      </c>
      <c r="R4156" s="2">
        <v>6</v>
      </c>
      <c r="S4156" s="2">
        <f>机器人辅助表!F4156</f>
        <v>5728.8487999999988</v>
      </c>
      <c r="T4156">
        <v>0</v>
      </c>
      <c r="U4156">
        <v>0</v>
      </c>
      <c r="V4156">
        <v>0</v>
      </c>
      <c r="W4156">
        <v>0</v>
      </c>
      <c r="X4156">
        <v>0</v>
      </c>
      <c r="Y4156">
        <v>0</v>
      </c>
      <c r="Z4156">
        <v>0</v>
      </c>
      <c r="AA4156">
        <v>0</v>
      </c>
      <c r="AB4156">
        <v>0</v>
      </c>
      <c r="AC4156">
        <v>0</v>
      </c>
      <c r="AD4156">
        <v>0</v>
      </c>
      <c r="AE4156">
        <v>0</v>
      </c>
      <c r="AF4156">
        <v>0</v>
      </c>
      <c r="AG4156">
        <v>0</v>
      </c>
      <c r="BD4156">
        <v>11</v>
      </c>
      <c r="BE4156">
        <v>9211102</v>
      </c>
      <c r="BF4156">
        <v>9214102</v>
      </c>
      <c r="BG4156">
        <v>9214202</v>
      </c>
      <c r="BH4156">
        <v>9214303</v>
      </c>
      <c r="BI4156">
        <v>9214404</v>
      </c>
      <c r="BJ4156">
        <v>9222103</v>
      </c>
      <c r="BK4156">
        <v>9223102</v>
      </c>
      <c r="BL4156">
        <v>9223203</v>
      </c>
      <c r="BM4156">
        <v>9223304</v>
      </c>
      <c r="BN4156">
        <v>9223402</v>
      </c>
      <c r="BO4156">
        <v>9215104</v>
      </c>
    </row>
    <row r="4157" spans="1:67" x14ac:dyDescent="0.15">
      <c r="A4157">
        <v>4156</v>
      </c>
      <c r="B4157" t="s">
        <v>1837</v>
      </c>
      <c r="E4157">
        <f>机器人辅助表!B4157</f>
        <v>24</v>
      </c>
      <c r="F4157">
        <v>3</v>
      </c>
      <c r="G4157">
        <v>58201</v>
      </c>
      <c r="H4157">
        <v>0</v>
      </c>
      <c r="I4157">
        <f>机器人辅助表!H4157</f>
        <v>2422.0558187019137</v>
      </c>
      <c r="J4157">
        <v>2</v>
      </c>
      <c r="K4157">
        <v>4</v>
      </c>
      <c r="L4157">
        <v>1</v>
      </c>
      <c r="M4157" s="2">
        <f>机器人辅助表!C4157</f>
        <v>5044.411318608697</v>
      </c>
      <c r="N4157" s="2">
        <v>2</v>
      </c>
      <c r="O4157" s="2">
        <f>机器人辅助表!D4157</f>
        <v>377.54429827424758</v>
      </c>
      <c r="P4157" s="2">
        <v>3</v>
      </c>
      <c r="Q4157" s="2">
        <f>机器人辅助表!E4157</f>
        <v>167.79746589966555</v>
      </c>
      <c r="R4157" s="2">
        <v>6</v>
      </c>
      <c r="S4157" s="2">
        <f>机器人辅助表!F4157</f>
        <v>3739.0048000000002</v>
      </c>
      <c r="T4157">
        <v>0</v>
      </c>
      <c r="U4157">
        <v>0</v>
      </c>
      <c r="V4157">
        <v>0</v>
      </c>
      <c r="W4157">
        <v>0</v>
      </c>
      <c r="X4157">
        <v>0</v>
      </c>
      <c r="Y4157">
        <v>0</v>
      </c>
      <c r="Z4157">
        <v>0</v>
      </c>
      <c r="AA4157">
        <v>0</v>
      </c>
      <c r="AB4157">
        <v>0</v>
      </c>
      <c r="AC4157">
        <v>0</v>
      </c>
      <c r="AD4157">
        <v>0</v>
      </c>
      <c r="AE4157">
        <v>0</v>
      </c>
      <c r="AF4157">
        <v>0</v>
      </c>
      <c r="AG4157">
        <v>0</v>
      </c>
      <c r="BD4157">
        <v>8</v>
      </c>
      <c r="BE4157">
        <v>9323102</v>
      </c>
      <c r="BF4157">
        <v>9324103</v>
      </c>
      <c r="BG4157">
        <v>9324203</v>
      </c>
      <c r="BH4157">
        <v>9324304</v>
      </c>
      <c r="BI4157">
        <v>9324404</v>
      </c>
      <c r="BJ4157">
        <v>9312102</v>
      </c>
      <c r="BK4157">
        <v>9311103</v>
      </c>
      <c r="BL4157">
        <v>9315103</v>
      </c>
    </row>
    <row r="4158" spans="1:67" x14ac:dyDescent="0.15">
      <c r="A4158">
        <v>4157</v>
      </c>
      <c r="B4158" t="s">
        <v>4591</v>
      </c>
      <c r="E4158">
        <f>机器人辅助表!B4158</f>
        <v>42</v>
      </c>
      <c r="F4158">
        <v>1</v>
      </c>
      <c r="G4158">
        <v>58001</v>
      </c>
      <c r="H4158">
        <v>0</v>
      </c>
      <c r="I4158">
        <f>机器人辅助表!H4158</f>
        <v>8632.4673306493532</v>
      </c>
      <c r="J4158">
        <v>2</v>
      </c>
      <c r="K4158">
        <v>4</v>
      </c>
      <c r="L4158">
        <v>1</v>
      </c>
      <c r="M4158" s="2">
        <f>机器人辅助表!C4158</f>
        <v>41487.731628528185</v>
      </c>
      <c r="N4158" s="2">
        <v>2</v>
      </c>
      <c r="O4158" s="2">
        <f>机器人辅助表!D4158</f>
        <v>2158.4297896615394</v>
      </c>
      <c r="P4158" s="2">
        <v>3</v>
      </c>
      <c r="Q4158" s="2">
        <f>机器人辅助表!E4158</f>
        <v>959.3021287384621</v>
      </c>
      <c r="R4158" s="2">
        <v>6</v>
      </c>
      <c r="S4158" s="2">
        <f>机器人辅助表!F4158</f>
        <v>7107.2987999999996</v>
      </c>
      <c r="T4158">
        <v>0</v>
      </c>
      <c r="U4158">
        <v>0</v>
      </c>
      <c r="V4158">
        <v>0</v>
      </c>
      <c r="W4158">
        <v>0</v>
      </c>
      <c r="X4158">
        <v>0</v>
      </c>
      <c r="Y4158">
        <v>0</v>
      </c>
      <c r="Z4158">
        <v>0</v>
      </c>
      <c r="AA4158">
        <v>0</v>
      </c>
      <c r="AB4158">
        <v>0</v>
      </c>
      <c r="AC4158">
        <v>0</v>
      </c>
      <c r="AD4158">
        <v>0</v>
      </c>
      <c r="AE4158">
        <v>0</v>
      </c>
      <c r="AF4158">
        <v>0</v>
      </c>
      <c r="AG4158">
        <v>0</v>
      </c>
      <c r="BD4158">
        <v>11</v>
      </c>
      <c r="BE4158">
        <v>9113104</v>
      </c>
      <c r="BF4158">
        <v>9121102</v>
      </c>
      <c r="BG4158">
        <v>9121202</v>
      </c>
      <c r="BH4158">
        <v>9121303</v>
      </c>
      <c r="BI4158">
        <v>9121403</v>
      </c>
      <c r="BJ4158">
        <v>9114103</v>
      </c>
      <c r="BK4158">
        <v>9122102</v>
      </c>
      <c r="BL4158">
        <v>9122202</v>
      </c>
      <c r="BM4158">
        <v>9122304</v>
      </c>
      <c r="BN4158">
        <v>9122404</v>
      </c>
      <c r="BO4158">
        <v>9115104</v>
      </c>
    </row>
    <row r="4159" spans="1:67" x14ac:dyDescent="0.15">
      <c r="A4159">
        <v>4158</v>
      </c>
      <c r="B4159" t="s">
        <v>1838</v>
      </c>
      <c r="E4159">
        <f>机器人辅助表!B4159</f>
        <v>23</v>
      </c>
      <c r="F4159">
        <v>1</v>
      </c>
      <c r="G4159">
        <v>58001</v>
      </c>
      <c r="H4159">
        <v>0</v>
      </c>
      <c r="I4159">
        <f>机器人辅助表!H4159</f>
        <v>4090.5446299062346</v>
      </c>
      <c r="J4159">
        <v>2</v>
      </c>
      <c r="K4159">
        <v>4</v>
      </c>
      <c r="L4159">
        <v>1</v>
      </c>
      <c r="M4159" s="2">
        <f>机器人辅助表!C4159</f>
        <v>8000.9803723219084</v>
      </c>
      <c r="N4159" s="2">
        <v>2</v>
      </c>
      <c r="O4159" s="2">
        <f>机器人辅助表!D4159</f>
        <v>615.13143278929783</v>
      </c>
      <c r="P4159" s="2">
        <v>3</v>
      </c>
      <c r="Q4159" s="2">
        <f>机器人辅助表!E4159</f>
        <v>273.39174790635462</v>
      </c>
      <c r="R4159" s="2">
        <v>6</v>
      </c>
      <c r="S4159" s="2">
        <f>机器人辅助表!F4159</f>
        <v>6471.2493999999997</v>
      </c>
      <c r="T4159">
        <v>0</v>
      </c>
      <c r="U4159">
        <v>0</v>
      </c>
      <c r="V4159">
        <v>0</v>
      </c>
      <c r="W4159">
        <v>0</v>
      </c>
      <c r="X4159">
        <v>0</v>
      </c>
      <c r="Y4159">
        <v>0</v>
      </c>
      <c r="Z4159">
        <v>0</v>
      </c>
      <c r="AA4159">
        <v>0</v>
      </c>
      <c r="AB4159">
        <v>0</v>
      </c>
      <c r="AC4159">
        <v>0</v>
      </c>
      <c r="AD4159">
        <v>0</v>
      </c>
      <c r="AE4159">
        <v>0</v>
      </c>
      <c r="AF4159">
        <v>0</v>
      </c>
      <c r="AG4159">
        <v>0</v>
      </c>
      <c r="BD4159">
        <v>11</v>
      </c>
      <c r="BE4159">
        <v>9113104</v>
      </c>
      <c r="BF4159">
        <v>9121104</v>
      </c>
      <c r="BG4159">
        <v>9121203</v>
      </c>
      <c r="BH4159">
        <v>9121303</v>
      </c>
      <c r="BI4159">
        <v>9121402</v>
      </c>
      <c r="BJ4159">
        <v>9114104</v>
      </c>
      <c r="BK4159">
        <v>9122102</v>
      </c>
      <c r="BL4159">
        <v>9122204</v>
      </c>
      <c r="BM4159">
        <v>9122302</v>
      </c>
      <c r="BN4159">
        <v>9122402</v>
      </c>
      <c r="BO4159">
        <v>9115102</v>
      </c>
    </row>
    <row r="4160" spans="1:67" x14ac:dyDescent="0.15">
      <c r="A4160">
        <v>4159</v>
      </c>
      <c r="B4160" t="s">
        <v>1839</v>
      </c>
      <c r="E4160">
        <f>机器人辅助表!B4160</f>
        <v>47</v>
      </c>
      <c r="F4160">
        <v>3</v>
      </c>
      <c r="G4160">
        <v>58201</v>
      </c>
      <c r="H4160">
        <v>0</v>
      </c>
      <c r="I4160">
        <f>机器人辅助表!H4160</f>
        <v>8071.9703855616572</v>
      </c>
      <c r="J4160">
        <v>2</v>
      </c>
      <c r="K4160">
        <v>4</v>
      </c>
      <c r="L4160">
        <v>1</v>
      </c>
      <c r="M4160" s="2">
        <f>机器人辅助表!C4160</f>
        <v>45855.689746483782</v>
      </c>
      <c r="N4160" s="2">
        <v>2</v>
      </c>
      <c r="O4160" s="2">
        <f>机器人辅助表!D4160</f>
        <v>2119.0267233060204</v>
      </c>
      <c r="P4160" s="2">
        <v>3</v>
      </c>
      <c r="Q4160" s="2">
        <f>机器人辅助表!E4160</f>
        <v>941.78965480267584</v>
      </c>
      <c r="R4160" s="2">
        <v>6</v>
      </c>
      <c r="S4160" s="2">
        <f>机器人辅助表!F4160</f>
        <v>5387.0529999999999</v>
      </c>
      <c r="T4160">
        <v>0</v>
      </c>
      <c r="U4160">
        <v>0</v>
      </c>
      <c r="V4160">
        <v>0</v>
      </c>
      <c r="W4160">
        <v>0</v>
      </c>
      <c r="X4160">
        <v>0</v>
      </c>
      <c r="Y4160">
        <v>0</v>
      </c>
      <c r="Z4160">
        <v>0</v>
      </c>
      <c r="AA4160">
        <v>0</v>
      </c>
      <c r="AB4160">
        <v>0</v>
      </c>
      <c r="AC4160">
        <v>0</v>
      </c>
      <c r="AD4160">
        <v>0</v>
      </c>
      <c r="AE4160">
        <v>0</v>
      </c>
      <c r="AF4160">
        <v>0</v>
      </c>
      <c r="AG4160">
        <v>0</v>
      </c>
      <c r="BD4160">
        <v>8</v>
      </c>
      <c r="BE4160">
        <v>9323102</v>
      </c>
      <c r="BF4160">
        <v>9324104</v>
      </c>
      <c r="BG4160">
        <v>9324202</v>
      </c>
      <c r="BH4160">
        <v>9324303</v>
      </c>
      <c r="BI4160">
        <v>9324404</v>
      </c>
      <c r="BJ4160">
        <v>9312104</v>
      </c>
      <c r="BK4160">
        <v>9311104</v>
      </c>
      <c r="BL4160">
        <v>9315103</v>
      </c>
    </row>
    <row r="4161" spans="1:67" x14ac:dyDescent="0.15">
      <c r="A4161">
        <v>4160</v>
      </c>
      <c r="B4161" t="s">
        <v>4592</v>
      </c>
      <c r="E4161">
        <f>机器人辅助表!B4161</f>
        <v>33</v>
      </c>
      <c r="F4161">
        <v>2</v>
      </c>
      <c r="G4161">
        <v>58101</v>
      </c>
      <c r="H4161">
        <v>0</v>
      </c>
      <c r="I4161">
        <f>机器人辅助表!H4161</f>
        <v>6868.2753523431993</v>
      </c>
      <c r="J4161">
        <v>2</v>
      </c>
      <c r="K4161">
        <v>4</v>
      </c>
      <c r="L4161">
        <v>1</v>
      </c>
      <c r="M4161" s="2">
        <f>机器人辅助表!C4161</f>
        <v>22916.78315553764</v>
      </c>
      <c r="N4161" s="2">
        <v>2</v>
      </c>
      <c r="O4161" s="2">
        <f>机器人辅助表!D4161</f>
        <v>1436.7467072754189</v>
      </c>
      <c r="P4161" s="2">
        <v>3</v>
      </c>
      <c r="Q4161" s="2">
        <f>机器人辅助表!E4161</f>
        <v>638.55409212240852</v>
      </c>
      <c r="R4161" s="2">
        <v>6</v>
      </c>
      <c r="S4161" s="2">
        <f>机器人辅助表!F4161</f>
        <v>8034.0901999999987</v>
      </c>
      <c r="T4161">
        <v>0</v>
      </c>
      <c r="U4161">
        <v>0</v>
      </c>
      <c r="V4161">
        <v>0</v>
      </c>
      <c r="W4161">
        <v>0</v>
      </c>
      <c r="X4161">
        <v>0</v>
      </c>
      <c r="Y4161">
        <v>0</v>
      </c>
      <c r="Z4161">
        <v>0</v>
      </c>
      <c r="AA4161">
        <v>0</v>
      </c>
      <c r="AB4161">
        <v>0</v>
      </c>
      <c r="AC4161">
        <v>0</v>
      </c>
      <c r="AD4161">
        <v>0</v>
      </c>
      <c r="AE4161">
        <v>0</v>
      </c>
      <c r="AF4161">
        <v>0</v>
      </c>
      <c r="AG4161">
        <v>0</v>
      </c>
      <c r="BD4161">
        <v>11</v>
      </c>
      <c r="BE4161">
        <v>9211102</v>
      </c>
      <c r="BF4161">
        <v>9214104</v>
      </c>
      <c r="BG4161">
        <v>9214203</v>
      </c>
      <c r="BH4161">
        <v>9214302</v>
      </c>
      <c r="BI4161">
        <v>9214404</v>
      </c>
      <c r="BJ4161">
        <v>9222103</v>
      </c>
      <c r="BK4161">
        <v>9223102</v>
      </c>
      <c r="BL4161">
        <v>9223204</v>
      </c>
      <c r="BM4161">
        <v>9223302</v>
      </c>
      <c r="BN4161">
        <v>9223404</v>
      </c>
      <c r="BO4161">
        <v>9215104</v>
      </c>
    </row>
    <row r="4162" spans="1:67" x14ac:dyDescent="0.15">
      <c r="A4162">
        <v>4161</v>
      </c>
      <c r="B4162" t="s">
        <v>1840</v>
      </c>
      <c r="E4162">
        <f>机器人辅助表!B4162</f>
        <v>49</v>
      </c>
      <c r="F4162">
        <v>2</v>
      </c>
      <c r="G4162">
        <v>58101</v>
      </c>
      <c r="H4162">
        <v>0</v>
      </c>
      <c r="I4162">
        <f>机器人辅助表!H4162</f>
        <v>17655.826579649427</v>
      </c>
      <c r="J4162">
        <v>2</v>
      </c>
      <c r="K4162">
        <v>4</v>
      </c>
      <c r="L4162">
        <v>1</v>
      </c>
      <c r="M4162" s="2">
        <f>机器人辅助表!C4162</f>
        <v>106105.45774353696</v>
      </c>
      <c r="N4162" s="2">
        <v>2</v>
      </c>
      <c r="O4162" s="2">
        <f>机器人辅助表!D4162</f>
        <v>4690.9482055151866</v>
      </c>
      <c r="P4162" s="2">
        <v>3</v>
      </c>
      <c r="Q4162" s="2">
        <f>机器人辅助表!E4162</f>
        <v>2084.8658691178607</v>
      </c>
      <c r="R4162" s="2">
        <v>6</v>
      </c>
      <c r="S4162" s="2">
        <f>机器人辅助表!F4162</f>
        <v>10862.2248</v>
      </c>
      <c r="T4162">
        <v>0</v>
      </c>
      <c r="U4162">
        <v>0</v>
      </c>
      <c r="V4162">
        <v>0</v>
      </c>
      <c r="W4162">
        <v>0</v>
      </c>
      <c r="X4162">
        <v>0</v>
      </c>
      <c r="Y4162">
        <v>0</v>
      </c>
      <c r="Z4162">
        <v>0</v>
      </c>
      <c r="AA4162">
        <v>0</v>
      </c>
      <c r="AB4162">
        <v>0</v>
      </c>
      <c r="AC4162">
        <v>0</v>
      </c>
      <c r="AD4162">
        <v>0</v>
      </c>
      <c r="AE4162">
        <v>0</v>
      </c>
      <c r="AF4162">
        <v>0</v>
      </c>
      <c r="AG4162">
        <v>0</v>
      </c>
      <c r="BD4162">
        <v>11</v>
      </c>
      <c r="BE4162">
        <v>9211103</v>
      </c>
      <c r="BF4162">
        <v>9214103</v>
      </c>
      <c r="BG4162">
        <v>9214204</v>
      </c>
      <c r="BH4162">
        <v>9214303</v>
      </c>
      <c r="BI4162">
        <v>9214402</v>
      </c>
      <c r="BJ4162">
        <v>9222104</v>
      </c>
      <c r="BK4162">
        <v>9223103</v>
      </c>
      <c r="BL4162">
        <v>9223204</v>
      </c>
      <c r="BM4162">
        <v>9223302</v>
      </c>
      <c r="BN4162">
        <v>9223402</v>
      </c>
      <c r="BO4162">
        <v>9215104</v>
      </c>
    </row>
    <row r="4163" spans="1:67" x14ac:dyDescent="0.15">
      <c r="A4163">
        <v>4162</v>
      </c>
      <c r="B4163" t="s">
        <v>4593</v>
      </c>
      <c r="E4163">
        <f>机器人辅助表!B4163</f>
        <v>50</v>
      </c>
      <c r="F4163">
        <v>1</v>
      </c>
      <c r="G4163">
        <v>58001</v>
      </c>
      <c r="H4163">
        <v>0</v>
      </c>
      <c r="I4163">
        <f>机器人辅助表!H4163</f>
        <v>21019.207033335661</v>
      </c>
      <c r="J4163">
        <v>2</v>
      </c>
      <c r="K4163">
        <v>4</v>
      </c>
      <c r="L4163">
        <v>1</v>
      </c>
      <c r="M4163" s="2">
        <f>机器人辅助表!C4163</f>
        <v>129884.19376695658</v>
      </c>
      <c r="N4163" s="2">
        <v>2</v>
      </c>
      <c r="O4163" s="2">
        <f>机器人辅助表!D4163</f>
        <v>5619.9891533779282</v>
      </c>
      <c r="P4163" s="2">
        <v>3</v>
      </c>
      <c r="Q4163" s="2">
        <f>机器人辅助表!E4163</f>
        <v>2497.7729570568572</v>
      </c>
      <c r="R4163" s="2">
        <v>6</v>
      </c>
      <c r="S4163" s="2">
        <f>机器人辅助表!F4163</f>
        <v>12361.4</v>
      </c>
      <c r="T4163">
        <v>0</v>
      </c>
      <c r="U4163">
        <v>0</v>
      </c>
      <c r="V4163">
        <v>0</v>
      </c>
      <c r="W4163">
        <v>0</v>
      </c>
      <c r="X4163">
        <v>0</v>
      </c>
      <c r="Y4163">
        <v>0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  <c r="AF4163">
        <v>0</v>
      </c>
      <c r="AG4163">
        <v>0</v>
      </c>
      <c r="BD4163">
        <v>11</v>
      </c>
      <c r="BE4163">
        <v>9113102</v>
      </c>
      <c r="BF4163">
        <v>9121103</v>
      </c>
      <c r="BG4163">
        <v>9121204</v>
      </c>
      <c r="BH4163">
        <v>9121303</v>
      </c>
      <c r="BI4163">
        <v>9121403</v>
      </c>
      <c r="BJ4163">
        <v>9114103</v>
      </c>
      <c r="BK4163">
        <v>9122104</v>
      </c>
      <c r="BL4163">
        <v>9122203</v>
      </c>
      <c r="BM4163">
        <v>9122302</v>
      </c>
      <c r="BN4163">
        <v>9122404</v>
      </c>
      <c r="BO4163">
        <v>9115104</v>
      </c>
    </row>
    <row r="4164" spans="1:67" x14ac:dyDescent="0.15">
      <c r="A4164">
        <v>4163</v>
      </c>
      <c r="B4164" t="s">
        <v>4594</v>
      </c>
      <c r="E4164">
        <f>机器人辅助表!B4164</f>
        <v>19</v>
      </c>
      <c r="F4164">
        <v>3</v>
      </c>
      <c r="G4164">
        <v>58201</v>
      </c>
      <c r="H4164">
        <v>0</v>
      </c>
      <c r="I4164">
        <f>机器人辅助表!H4164</f>
        <v>2110.1887270173916</v>
      </c>
      <c r="J4164">
        <v>2</v>
      </c>
      <c r="K4164">
        <v>4</v>
      </c>
      <c r="L4164">
        <v>1</v>
      </c>
      <c r="M4164" s="2">
        <f>机器人辅助表!C4164</f>
        <v>3205.750798369565</v>
      </c>
      <c r="N4164" s="2">
        <v>2</v>
      </c>
      <c r="O4164" s="2">
        <f>机器人辅助表!D4164</f>
        <v>276.58964347826094</v>
      </c>
      <c r="P4164" s="2">
        <v>3</v>
      </c>
      <c r="Q4164" s="2">
        <f>机器人辅助表!E4164</f>
        <v>122.92873043478265</v>
      </c>
      <c r="R4164" s="2">
        <v>6</v>
      </c>
      <c r="S4164" s="2">
        <f>机器人辅助表!F4164</f>
        <v>3619.83</v>
      </c>
      <c r="T4164">
        <v>0</v>
      </c>
      <c r="U4164">
        <v>0</v>
      </c>
      <c r="V4164">
        <v>0</v>
      </c>
      <c r="W4164">
        <v>0</v>
      </c>
      <c r="X4164">
        <v>0</v>
      </c>
      <c r="Y4164">
        <v>0</v>
      </c>
      <c r="Z4164">
        <v>0</v>
      </c>
      <c r="AA4164">
        <v>0</v>
      </c>
      <c r="AB4164">
        <v>0</v>
      </c>
      <c r="AC4164">
        <v>0</v>
      </c>
      <c r="AD4164">
        <v>0</v>
      </c>
      <c r="AE4164">
        <v>0</v>
      </c>
      <c r="AF4164">
        <v>0</v>
      </c>
      <c r="AG4164">
        <v>0</v>
      </c>
      <c r="BD4164">
        <v>8</v>
      </c>
      <c r="BE4164">
        <v>9323103</v>
      </c>
      <c r="BF4164">
        <v>9324102</v>
      </c>
      <c r="BG4164">
        <v>9324204</v>
      </c>
      <c r="BH4164">
        <v>9324302</v>
      </c>
      <c r="BI4164">
        <v>9324402</v>
      </c>
      <c r="BJ4164">
        <v>9312102</v>
      </c>
      <c r="BK4164">
        <v>9311104</v>
      </c>
      <c r="BL4164">
        <v>9315103</v>
      </c>
    </row>
    <row r="4165" spans="1:67" x14ac:dyDescent="0.15">
      <c r="A4165">
        <v>4164</v>
      </c>
      <c r="B4165" t="s">
        <v>4595</v>
      </c>
      <c r="E4165">
        <f>机器人辅助表!B4165</f>
        <v>49</v>
      </c>
      <c r="F4165">
        <v>3</v>
      </c>
      <c r="G4165">
        <v>58201</v>
      </c>
      <c r="H4165">
        <v>0</v>
      </c>
      <c r="I4165">
        <f>机器人辅助表!H4165</f>
        <v>15578.670511455377</v>
      </c>
      <c r="J4165">
        <v>2</v>
      </c>
      <c r="K4165">
        <v>4</v>
      </c>
      <c r="L4165">
        <v>1</v>
      </c>
      <c r="M4165" s="2">
        <f>机器人辅助表!C4165</f>
        <v>93622.462714885536</v>
      </c>
      <c r="N4165" s="2">
        <v>2</v>
      </c>
      <c r="O4165" s="2">
        <f>机器人辅助表!D4165</f>
        <v>4139.0719460428109</v>
      </c>
      <c r="P4165" s="2">
        <v>3</v>
      </c>
      <c r="Q4165" s="2">
        <f>机器人辅助表!E4165</f>
        <v>1839.587531574583</v>
      </c>
      <c r="R4165" s="2">
        <v>6</v>
      </c>
      <c r="S4165" s="2">
        <f>机器人辅助表!F4165</f>
        <v>9584.3159999999989</v>
      </c>
      <c r="T4165">
        <v>0</v>
      </c>
      <c r="U4165">
        <v>0</v>
      </c>
      <c r="V4165">
        <v>0</v>
      </c>
      <c r="W4165">
        <v>0</v>
      </c>
      <c r="X4165">
        <v>0</v>
      </c>
      <c r="Y4165">
        <v>0</v>
      </c>
      <c r="Z4165">
        <v>0</v>
      </c>
      <c r="AA4165">
        <v>0</v>
      </c>
      <c r="AB4165">
        <v>0</v>
      </c>
      <c r="AC4165">
        <v>0</v>
      </c>
      <c r="AD4165">
        <v>0</v>
      </c>
      <c r="AE4165">
        <v>0</v>
      </c>
      <c r="AF4165">
        <v>0</v>
      </c>
      <c r="AG4165">
        <v>0</v>
      </c>
      <c r="BD4165">
        <v>8</v>
      </c>
      <c r="BE4165">
        <v>9323103</v>
      </c>
      <c r="BF4165">
        <v>9324103</v>
      </c>
      <c r="BG4165">
        <v>9324202</v>
      </c>
      <c r="BH4165">
        <v>9324304</v>
      </c>
      <c r="BI4165">
        <v>9324402</v>
      </c>
      <c r="BJ4165">
        <v>9312104</v>
      </c>
      <c r="BK4165">
        <v>9311104</v>
      </c>
      <c r="BL4165">
        <v>9315102</v>
      </c>
    </row>
    <row r="4166" spans="1:67" x14ac:dyDescent="0.15">
      <c r="A4166">
        <v>4165</v>
      </c>
      <c r="B4166" t="s">
        <v>4596</v>
      </c>
      <c r="E4166">
        <f>机器人辅助表!B4166</f>
        <v>49</v>
      </c>
      <c r="F4166">
        <v>2</v>
      </c>
      <c r="G4166">
        <v>58101</v>
      </c>
      <c r="H4166">
        <v>0</v>
      </c>
      <c r="I4166">
        <f>机器人辅助表!H4166</f>
        <v>19473.338139319225</v>
      </c>
      <c r="J4166">
        <v>2</v>
      </c>
      <c r="K4166">
        <v>4</v>
      </c>
      <c r="L4166">
        <v>1</v>
      </c>
      <c r="M4166" s="2">
        <f>机器人辅助表!C4166</f>
        <v>117028.07839360693</v>
      </c>
      <c r="N4166" s="2">
        <v>2</v>
      </c>
      <c r="O4166" s="2">
        <f>机器人辅助表!D4166</f>
        <v>5173.8399325535138</v>
      </c>
      <c r="P4166" s="2">
        <v>3</v>
      </c>
      <c r="Q4166" s="2">
        <f>机器人辅助表!E4166</f>
        <v>2299.4844144682288</v>
      </c>
      <c r="R4166" s="2">
        <v>6</v>
      </c>
      <c r="S4166" s="2">
        <f>机器人辅助表!F4166</f>
        <v>11980.394999999999</v>
      </c>
      <c r="T4166">
        <v>0</v>
      </c>
      <c r="U4166">
        <v>0</v>
      </c>
      <c r="V4166">
        <v>0</v>
      </c>
      <c r="W4166">
        <v>0</v>
      </c>
      <c r="X4166">
        <v>0</v>
      </c>
      <c r="Y4166">
        <v>0</v>
      </c>
      <c r="Z4166">
        <v>0</v>
      </c>
      <c r="AA4166">
        <v>0</v>
      </c>
      <c r="AB4166">
        <v>0</v>
      </c>
      <c r="AC4166">
        <v>0</v>
      </c>
      <c r="AD4166">
        <v>0</v>
      </c>
      <c r="AE4166">
        <v>0</v>
      </c>
      <c r="AF4166">
        <v>0</v>
      </c>
      <c r="AG4166">
        <v>0</v>
      </c>
      <c r="BD4166">
        <v>11</v>
      </c>
      <c r="BE4166">
        <v>9211102</v>
      </c>
      <c r="BF4166">
        <v>9214103</v>
      </c>
      <c r="BG4166">
        <v>9214202</v>
      </c>
      <c r="BH4166">
        <v>9214304</v>
      </c>
      <c r="BI4166">
        <v>9214404</v>
      </c>
      <c r="BJ4166">
        <v>9222104</v>
      </c>
      <c r="BK4166">
        <v>9223103</v>
      </c>
      <c r="BL4166">
        <v>9223204</v>
      </c>
      <c r="BM4166">
        <v>9223304</v>
      </c>
      <c r="BN4166">
        <v>9223402</v>
      </c>
      <c r="BO4166">
        <v>9215103</v>
      </c>
    </row>
    <row r="4167" spans="1:67" x14ac:dyDescent="0.15">
      <c r="A4167">
        <v>4166</v>
      </c>
      <c r="B4167" t="s">
        <v>4597</v>
      </c>
      <c r="E4167">
        <f>机器人辅助表!B4167</f>
        <v>24</v>
      </c>
      <c r="F4167">
        <v>2</v>
      </c>
      <c r="G4167">
        <v>58101</v>
      </c>
      <c r="H4167">
        <v>0</v>
      </c>
      <c r="I4167">
        <f>机器人辅助表!H4167</f>
        <v>2027.7676621690434</v>
      </c>
      <c r="J4167">
        <v>2</v>
      </c>
      <c r="K4167">
        <v>4</v>
      </c>
      <c r="L4167">
        <v>1</v>
      </c>
      <c r="M4167" s="2">
        <f>机器人辅助表!C4167</f>
        <v>4223.2280806956533</v>
      </c>
      <c r="N4167" s="2">
        <v>2</v>
      </c>
      <c r="O4167" s="2">
        <f>机器人辅助表!D4167</f>
        <v>316.08359855518398</v>
      </c>
      <c r="P4167" s="2">
        <v>3</v>
      </c>
      <c r="Q4167" s="2">
        <f>机器人辅助表!E4167</f>
        <v>140.48159935785952</v>
      </c>
      <c r="R4167" s="2">
        <v>6</v>
      </c>
      <c r="S4167" s="2">
        <f>机器人辅助表!F4167</f>
        <v>3130.3296</v>
      </c>
      <c r="T4167">
        <v>0</v>
      </c>
      <c r="U4167">
        <v>0</v>
      </c>
      <c r="V4167">
        <v>0</v>
      </c>
      <c r="W4167">
        <v>0</v>
      </c>
      <c r="X4167">
        <v>0</v>
      </c>
      <c r="Y4167">
        <v>0</v>
      </c>
      <c r="Z4167">
        <v>0</v>
      </c>
      <c r="AA4167">
        <v>0</v>
      </c>
      <c r="AB4167">
        <v>0</v>
      </c>
      <c r="AC4167">
        <v>0</v>
      </c>
      <c r="AD4167">
        <v>0</v>
      </c>
      <c r="AE4167">
        <v>0</v>
      </c>
      <c r="AF4167">
        <v>0</v>
      </c>
      <c r="AG4167">
        <v>0</v>
      </c>
      <c r="BD4167">
        <v>11</v>
      </c>
      <c r="BE4167">
        <v>9211104</v>
      </c>
      <c r="BF4167">
        <v>9214104</v>
      </c>
      <c r="BG4167">
        <v>9214202</v>
      </c>
      <c r="BH4167">
        <v>9214303</v>
      </c>
      <c r="BI4167">
        <v>9214404</v>
      </c>
      <c r="BJ4167">
        <v>9222104</v>
      </c>
      <c r="BK4167">
        <v>9223102</v>
      </c>
      <c r="BL4167">
        <v>9223203</v>
      </c>
      <c r="BM4167">
        <v>9223303</v>
      </c>
      <c r="BN4167">
        <v>9223404</v>
      </c>
      <c r="BO4167">
        <v>9215104</v>
      </c>
    </row>
    <row r="4168" spans="1:67" x14ac:dyDescent="0.15">
      <c r="A4168">
        <v>4167</v>
      </c>
      <c r="B4168" t="s">
        <v>4598</v>
      </c>
      <c r="E4168">
        <f>机器人辅助表!B4168</f>
        <v>46</v>
      </c>
      <c r="F4168">
        <v>1</v>
      </c>
      <c r="G4168">
        <v>58001</v>
      </c>
      <c r="H4168">
        <v>0</v>
      </c>
      <c r="I4168">
        <f>机器人辅助表!H4168</f>
        <v>15415.421010265149</v>
      </c>
      <c r="J4168">
        <v>2</v>
      </c>
      <c r="K4168">
        <v>4</v>
      </c>
      <c r="L4168">
        <v>1</v>
      </c>
      <c r="M4168" s="2">
        <f>机器人辅助表!C4168</f>
        <v>84968.642444176076</v>
      </c>
      <c r="N4168" s="2">
        <v>2</v>
      </c>
      <c r="O4168" s="2">
        <f>机器人辅助表!D4168</f>
        <v>4016.9023348527103</v>
      </c>
      <c r="P4168" s="2">
        <v>3</v>
      </c>
      <c r="Q4168" s="2">
        <f>机器人辅助表!E4168</f>
        <v>1785.2899266012048</v>
      </c>
      <c r="R4168" s="2">
        <v>6</v>
      </c>
      <c r="S4168" s="2">
        <f>机器人辅助表!F4168</f>
        <v>10721.312399999999</v>
      </c>
      <c r="T4168">
        <v>0</v>
      </c>
      <c r="U4168">
        <v>0</v>
      </c>
      <c r="V4168">
        <v>0</v>
      </c>
      <c r="W4168">
        <v>0</v>
      </c>
      <c r="X4168">
        <v>0</v>
      </c>
      <c r="Y4168">
        <v>0</v>
      </c>
      <c r="Z4168">
        <v>0</v>
      </c>
      <c r="AA4168">
        <v>0</v>
      </c>
      <c r="AB4168">
        <v>0</v>
      </c>
      <c r="AC4168">
        <v>0</v>
      </c>
      <c r="AD4168">
        <v>0</v>
      </c>
      <c r="AE4168">
        <v>0</v>
      </c>
      <c r="AF4168">
        <v>0</v>
      </c>
      <c r="AG4168">
        <v>0</v>
      </c>
      <c r="BD4168">
        <v>11</v>
      </c>
      <c r="BE4168">
        <v>9113104</v>
      </c>
      <c r="BF4168">
        <v>9121103</v>
      </c>
      <c r="BG4168">
        <v>9121204</v>
      </c>
      <c r="BH4168">
        <v>9121304</v>
      </c>
      <c r="BI4168">
        <v>9121404</v>
      </c>
      <c r="BJ4168">
        <v>9114103</v>
      </c>
      <c r="BK4168">
        <v>9122104</v>
      </c>
      <c r="BL4168">
        <v>9122202</v>
      </c>
      <c r="BM4168">
        <v>9122303</v>
      </c>
      <c r="BN4168">
        <v>9122402</v>
      </c>
      <c r="BO4168">
        <v>9115103</v>
      </c>
    </row>
    <row r="4169" spans="1:67" x14ac:dyDescent="0.15">
      <c r="A4169">
        <v>4168</v>
      </c>
      <c r="B4169" t="s">
        <v>1841</v>
      </c>
      <c r="E4169">
        <f>机器人辅助表!B4169</f>
        <v>30</v>
      </c>
      <c r="F4169">
        <v>3</v>
      </c>
      <c r="G4169">
        <v>58201</v>
      </c>
      <c r="H4169">
        <v>0</v>
      </c>
      <c r="I4169">
        <f>机器人辅助表!H4169</f>
        <v>4884.7968323225423</v>
      </c>
      <c r="J4169">
        <v>2</v>
      </c>
      <c r="K4169">
        <v>4</v>
      </c>
      <c r="L4169">
        <v>1</v>
      </c>
      <c r="M4169" s="2">
        <f>机器人辅助表!C4169</f>
        <v>14293.54776469064</v>
      </c>
      <c r="N4169" s="2">
        <v>2</v>
      </c>
      <c r="O4169" s="2">
        <f>机器人辅助表!D4169</f>
        <v>922.99142516388008</v>
      </c>
      <c r="P4169" s="2">
        <v>3</v>
      </c>
      <c r="Q4169" s="2">
        <f>机器人辅助表!E4169</f>
        <v>410.21841118394673</v>
      </c>
      <c r="R4169" s="2">
        <v>6</v>
      </c>
      <c r="S4169" s="2">
        <f>机器人辅助表!F4169</f>
        <v>6369.7419999999993</v>
      </c>
      <c r="T4169">
        <v>0</v>
      </c>
      <c r="U4169">
        <v>0</v>
      </c>
      <c r="V4169">
        <v>0</v>
      </c>
      <c r="W4169">
        <v>0</v>
      </c>
      <c r="X4169">
        <v>0</v>
      </c>
      <c r="Y4169">
        <v>0</v>
      </c>
      <c r="Z4169">
        <v>0</v>
      </c>
      <c r="AA4169">
        <v>0</v>
      </c>
      <c r="AB4169">
        <v>0</v>
      </c>
      <c r="AC4169">
        <v>0</v>
      </c>
      <c r="AD4169">
        <v>0</v>
      </c>
      <c r="AE4169">
        <v>0</v>
      </c>
      <c r="AF4169">
        <v>0</v>
      </c>
      <c r="AG4169">
        <v>0</v>
      </c>
      <c r="BD4169">
        <v>8</v>
      </c>
      <c r="BE4169">
        <v>9323103</v>
      </c>
      <c r="BF4169">
        <v>9324104</v>
      </c>
      <c r="BG4169">
        <v>9324204</v>
      </c>
      <c r="BH4169">
        <v>9324302</v>
      </c>
      <c r="BI4169">
        <v>9324402</v>
      </c>
      <c r="BJ4169">
        <v>9312102</v>
      </c>
      <c r="BK4169">
        <v>9311102</v>
      </c>
      <c r="BL4169">
        <v>9315104</v>
      </c>
    </row>
    <row r="4170" spans="1:67" x14ac:dyDescent="0.15">
      <c r="A4170">
        <v>4169</v>
      </c>
      <c r="B4170" t="s">
        <v>4599</v>
      </c>
      <c r="E4170">
        <f>机器人辅助表!B4170</f>
        <v>34</v>
      </c>
      <c r="F4170">
        <v>3</v>
      </c>
      <c r="G4170">
        <v>58201</v>
      </c>
      <c r="H4170">
        <v>0</v>
      </c>
      <c r="I4170">
        <f>机器人辅助表!H4170</f>
        <v>3907.7403427902827</v>
      </c>
      <c r="J4170">
        <v>2</v>
      </c>
      <c r="K4170">
        <v>4</v>
      </c>
      <c r="L4170">
        <v>1</v>
      </c>
      <c r="M4170" s="2">
        <f>机器人辅助表!C4170</f>
        <v>13542.531286942478</v>
      </c>
      <c r="N4170" s="2">
        <v>2</v>
      </c>
      <c r="O4170" s="2">
        <f>机器人辅助表!D4170</f>
        <v>841.26159843290998</v>
      </c>
      <c r="P4170" s="2">
        <v>3</v>
      </c>
      <c r="Q4170" s="2">
        <f>机器人辅助表!E4170</f>
        <v>373.89404374795993</v>
      </c>
      <c r="R4170" s="2">
        <v>6</v>
      </c>
      <c r="S4170" s="2">
        <f>机器人辅助表!F4170</f>
        <v>4410.5688</v>
      </c>
      <c r="T4170">
        <v>0</v>
      </c>
      <c r="U4170">
        <v>0</v>
      </c>
      <c r="V4170">
        <v>0</v>
      </c>
      <c r="W4170">
        <v>0</v>
      </c>
      <c r="X4170">
        <v>0</v>
      </c>
      <c r="Y4170">
        <v>0</v>
      </c>
      <c r="Z4170">
        <v>0</v>
      </c>
      <c r="AA4170">
        <v>0</v>
      </c>
      <c r="AB4170">
        <v>0</v>
      </c>
      <c r="AC4170">
        <v>0</v>
      </c>
      <c r="AD4170">
        <v>0</v>
      </c>
      <c r="AE4170">
        <v>0</v>
      </c>
      <c r="AF4170">
        <v>0</v>
      </c>
      <c r="AG4170">
        <v>0</v>
      </c>
      <c r="BD4170">
        <v>8</v>
      </c>
      <c r="BE4170">
        <v>9323102</v>
      </c>
      <c r="BF4170">
        <v>9324102</v>
      </c>
      <c r="BG4170">
        <v>9324203</v>
      </c>
      <c r="BH4170">
        <v>9324304</v>
      </c>
      <c r="BI4170">
        <v>9324404</v>
      </c>
      <c r="BJ4170">
        <v>9312104</v>
      </c>
      <c r="BK4170">
        <v>9311104</v>
      </c>
      <c r="BL4170">
        <v>9315103</v>
      </c>
    </row>
    <row r="4171" spans="1:67" x14ac:dyDescent="0.15">
      <c r="A4171">
        <v>4170</v>
      </c>
      <c r="B4171" t="s">
        <v>4600</v>
      </c>
      <c r="E4171">
        <f>机器人辅助表!B4171</f>
        <v>38</v>
      </c>
      <c r="F4171">
        <v>3</v>
      </c>
      <c r="G4171">
        <v>58201</v>
      </c>
      <c r="H4171">
        <v>0</v>
      </c>
      <c r="I4171">
        <f>机器人辅助表!H4171</f>
        <v>9833.168916331826</v>
      </c>
      <c r="J4171">
        <v>2</v>
      </c>
      <c r="K4171">
        <v>4</v>
      </c>
      <c r="L4171">
        <v>1</v>
      </c>
      <c r="M4171" s="2">
        <f>机器人辅助表!C4171</f>
        <v>40014.265637347824</v>
      </c>
      <c r="N4171" s="2">
        <v>2</v>
      </c>
      <c r="O4171" s="2">
        <f>机器人辅助表!D4171</f>
        <v>2310.2655263879601</v>
      </c>
      <c r="P4171" s="2">
        <v>3</v>
      </c>
      <c r="Q4171" s="2">
        <f>机器人辅助表!E4171</f>
        <v>1026.7846783946491</v>
      </c>
      <c r="R4171" s="2">
        <v>6</v>
      </c>
      <c r="S4171" s="2">
        <f>机器人辅助表!F4171</f>
        <v>9578.49</v>
      </c>
      <c r="T4171">
        <v>0</v>
      </c>
      <c r="U4171">
        <v>0</v>
      </c>
      <c r="V4171">
        <v>0</v>
      </c>
      <c r="W4171">
        <v>0</v>
      </c>
      <c r="X4171">
        <v>0</v>
      </c>
      <c r="Y4171">
        <v>0</v>
      </c>
      <c r="Z4171">
        <v>0</v>
      </c>
      <c r="AA4171">
        <v>0</v>
      </c>
      <c r="AB4171">
        <v>0</v>
      </c>
      <c r="AC4171">
        <v>0</v>
      </c>
      <c r="AD4171">
        <v>0</v>
      </c>
      <c r="AE4171">
        <v>0</v>
      </c>
      <c r="AF4171">
        <v>0</v>
      </c>
      <c r="AG4171">
        <v>0</v>
      </c>
      <c r="BD4171">
        <v>8</v>
      </c>
      <c r="BE4171">
        <v>9323102</v>
      </c>
      <c r="BF4171">
        <v>9324102</v>
      </c>
      <c r="BG4171">
        <v>9324204</v>
      </c>
      <c r="BH4171">
        <v>9324303</v>
      </c>
      <c r="BI4171">
        <v>9324403</v>
      </c>
      <c r="BJ4171">
        <v>9312104</v>
      </c>
      <c r="BK4171">
        <v>9311103</v>
      </c>
      <c r="BL4171">
        <v>9315104</v>
      </c>
    </row>
    <row r="4172" spans="1:67" x14ac:dyDescent="0.15">
      <c r="A4172">
        <v>4171</v>
      </c>
      <c r="B4172" t="s">
        <v>1842</v>
      </c>
      <c r="E4172">
        <f>机器人辅助表!B4172</f>
        <v>33</v>
      </c>
      <c r="F4172">
        <v>3</v>
      </c>
      <c r="G4172">
        <v>58201</v>
      </c>
      <c r="H4172">
        <v>0</v>
      </c>
      <c r="I4172">
        <f>机器人辅助表!H4172</f>
        <v>5320.494991251775</v>
      </c>
      <c r="J4172">
        <v>2</v>
      </c>
      <c r="K4172">
        <v>4</v>
      </c>
      <c r="L4172">
        <v>1</v>
      </c>
      <c r="M4172" s="2">
        <f>机器人辅助表!C4172</f>
        <v>17752.437655698173</v>
      </c>
      <c r="N4172" s="2">
        <v>2</v>
      </c>
      <c r="O4172" s="2">
        <f>机器人辅助表!D4172</f>
        <v>1112.9728014105358</v>
      </c>
      <c r="P4172" s="2">
        <v>3</v>
      </c>
      <c r="Q4172" s="2">
        <f>机器人辅助表!E4172</f>
        <v>494.6545784046827</v>
      </c>
      <c r="R4172" s="2">
        <v>6</v>
      </c>
      <c r="S4172" s="2">
        <f>机器人辅助表!F4172</f>
        <v>6223.5910000000003</v>
      </c>
      <c r="T4172">
        <v>0</v>
      </c>
      <c r="U4172">
        <v>0</v>
      </c>
      <c r="V4172">
        <v>0</v>
      </c>
      <c r="W4172">
        <v>0</v>
      </c>
      <c r="X4172">
        <v>0</v>
      </c>
      <c r="Y4172">
        <v>0</v>
      </c>
      <c r="Z4172">
        <v>0</v>
      </c>
      <c r="AA4172">
        <v>0</v>
      </c>
      <c r="AB4172">
        <v>0</v>
      </c>
      <c r="AC4172">
        <v>0</v>
      </c>
      <c r="AD4172">
        <v>0</v>
      </c>
      <c r="AE4172">
        <v>0</v>
      </c>
      <c r="AF4172">
        <v>0</v>
      </c>
      <c r="AG4172">
        <v>0</v>
      </c>
      <c r="BD4172">
        <v>8</v>
      </c>
      <c r="BE4172">
        <v>9323103</v>
      </c>
      <c r="BF4172">
        <v>9324102</v>
      </c>
      <c r="BG4172">
        <v>9324202</v>
      </c>
      <c r="BH4172">
        <v>9324303</v>
      </c>
      <c r="BI4172">
        <v>9324403</v>
      </c>
      <c r="BJ4172">
        <v>9312102</v>
      </c>
      <c r="BK4172">
        <v>9311102</v>
      </c>
      <c r="BL4172">
        <v>9315102</v>
      </c>
    </row>
    <row r="4173" spans="1:67" x14ac:dyDescent="0.15">
      <c r="A4173">
        <v>4172</v>
      </c>
      <c r="B4173" t="s">
        <v>4601</v>
      </c>
      <c r="E4173">
        <f>机器人辅助表!B4173</f>
        <v>49</v>
      </c>
      <c r="F4173">
        <v>2</v>
      </c>
      <c r="G4173">
        <v>58101</v>
      </c>
      <c r="H4173">
        <v>0</v>
      </c>
      <c r="I4173">
        <f>机器人辅助表!H4173</f>
        <v>13761.158951785585</v>
      </c>
      <c r="J4173">
        <v>2</v>
      </c>
      <c r="K4173">
        <v>4</v>
      </c>
      <c r="L4173">
        <v>1</v>
      </c>
      <c r="M4173" s="2">
        <f>机器人辅助表!C4173</f>
        <v>82699.842064815573</v>
      </c>
      <c r="N4173" s="2">
        <v>2</v>
      </c>
      <c r="O4173" s="2">
        <f>机器人辅助表!D4173</f>
        <v>3656.1802190044832</v>
      </c>
      <c r="P4173" s="2">
        <v>3</v>
      </c>
      <c r="Q4173" s="2">
        <f>机器人辅助表!E4173</f>
        <v>1624.9689862242151</v>
      </c>
      <c r="R4173" s="2">
        <v>6</v>
      </c>
      <c r="S4173" s="2">
        <f>机器人辅助表!F4173</f>
        <v>8466.1458000000002</v>
      </c>
      <c r="T4173">
        <v>0</v>
      </c>
      <c r="U4173">
        <v>0</v>
      </c>
      <c r="V4173">
        <v>0</v>
      </c>
      <c r="W4173">
        <v>0</v>
      </c>
      <c r="X4173">
        <v>0</v>
      </c>
      <c r="Y4173">
        <v>0</v>
      </c>
      <c r="Z4173">
        <v>0</v>
      </c>
      <c r="AA4173">
        <v>0</v>
      </c>
      <c r="AB4173">
        <v>0</v>
      </c>
      <c r="AC4173">
        <v>0</v>
      </c>
      <c r="AD4173">
        <v>0</v>
      </c>
      <c r="AE4173">
        <v>0</v>
      </c>
      <c r="AF4173">
        <v>0</v>
      </c>
      <c r="AG4173">
        <v>0</v>
      </c>
      <c r="BD4173">
        <v>11</v>
      </c>
      <c r="BE4173">
        <v>9211104</v>
      </c>
      <c r="BF4173">
        <v>9214103</v>
      </c>
      <c r="BG4173">
        <v>9214203</v>
      </c>
      <c r="BH4173">
        <v>9214303</v>
      </c>
      <c r="BI4173">
        <v>9214402</v>
      </c>
      <c r="BJ4173">
        <v>9222102</v>
      </c>
      <c r="BK4173">
        <v>9223104</v>
      </c>
      <c r="BL4173">
        <v>9223203</v>
      </c>
      <c r="BM4173">
        <v>9223302</v>
      </c>
      <c r="BN4173">
        <v>9223403</v>
      </c>
      <c r="BO4173">
        <v>9215102</v>
      </c>
    </row>
    <row r="4174" spans="1:67" x14ac:dyDescent="0.15">
      <c r="A4174">
        <v>4173</v>
      </c>
      <c r="B4174" t="s">
        <v>4602</v>
      </c>
      <c r="E4174">
        <f>机器人辅助表!B4174</f>
        <v>50</v>
      </c>
      <c r="F4174">
        <v>1</v>
      </c>
      <c r="G4174">
        <v>58001</v>
      </c>
      <c r="H4174">
        <v>0</v>
      </c>
      <c r="I4174">
        <f>机器人辅助表!H4174</f>
        <v>20466.070006142618</v>
      </c>
      <c r="J4174">
        <v>2</v>
      </c>
      <c r="K4174">
        <v>4</v>
      </c>
      <c r="L4174">
        <v>1</v>
      </c>
      <c r="M4174" s="2">
        <f>机器人辅助表!C4174</f>
        <v>126466.18866782615</v>
      </c>
      <c r="N4174" s="2">
        <v>2</v>
      </c>
      <c r="O4174" s="2">
        <f>机器人辅助表!D4174</f>
        <v>5472.0947019732466</v>
      </c>
      <c r="P4174" s="2">
        <v>3</v>
      </c>
      <c r="Q4174" s="2">
        <f>机器人辅助表!E4174</f>
        <v>2432.0420897658873</v>
      </c>
      <c r="R4174" s="2">
        <v>6</v>
      </c>
      <c r="S4174" s="2">
        <f>机器人辅助表!F4174</f>
        <v>12036.1</v>
      </c>
      <c r="T4174">
        <v>0</v>
      </c>
      <c r="U4174">
        <v>0</v>
      </c>
      <c r="V4174">
        <v>0</v>
      </c>
      <c r="W4174">
        <v>0</v>
      </c>
      <c r="X4174">
        <v>0</v>
      </c>
      <c r="Y4174">
        <v>0</v>
      </c>
      <c r="Z4174">
        <v>0</v>
      </c>
      <c r="AA4174">
        <v>0</v>
      </c>
      <c r="AB4174">
        <v>0</v>
      </c>
      <c r="AC4174">
        <v>0</v>
      </c>
      <c r="AD4174">
        <v>0</v>
      </c>
      <c r="AE4174">
        <v>0</v>
      </c>
      <c r="AF4174">
        <v>0</v>
      </c>
      <c r="AG4174">
        <v>0</v>
      </c>
      <c r="BD4174">
        <v>11</v>
      </c>
      <c r="BE4174">
        <v>9113103</v>
      </c>
      <c r="BF4174">
        <v>9121103</v>
      </c>
      <c r="BG4174">
        <v>9121202</v>
      </c>
      <c r="BH4174">
        <v>9121304</v>
      </c>
      <c r="BI4174">
        <v>9121402</v>
      </c>
      <c r="BJ4174">
        <v>9114104</v>
      </c>
      <c r="BK4174">
        <v>9122104</v>
      </c>
      <c r="BL4174">
        <v>9122203</v>
      </c>
      <c r="BM4174">
        <v>9122304</v>
      </c>
      <c r="BN4174">
        <v>9122402</v>
      </c>
      <c r="BO4174">
        <v>9115104</v>
      </c>
    </row>
    <row r="4175" spans="1:67" x14ac:dyDescent="0.15">
      <c r="A4175">
        <v>4174</v>
      </c>
      <c r="B4175" t="s">
        <v>4603</v>
      </c>
      <c r="E4175">
        <f>机器人辅助表!B4175</f>
        <v>26</v>
      </c>
      <c r="F4175">
        <v>1</v>
      </c>
      <c r="G4175">
        <v>58001</v>
      </c>
      <c r="H4175">
        <v>0</v>
      </c>
      <c r="I4175">
        <f>机器人辅助表!H4175</f>
        <v>2027.73074356861</v>
      </c>
      <c r="J4175">
        <v>2</v>
      </c>
      <c r="K4175">
        <v>4</v>
      </c>
      <c r="L4175">
        <v>1</v>
      </c>
      <c r="M4175" s="2">
        <f>机器人辅助表!C4175</f>
        <v>4768.9812944909709</v>
      </c>
      <c r="N4175" s="2">
        <v>2</v>
      </c>
      <c r="O4175" s="2">
        <f>机器人辅助表!D4175</f>
        <v>338.96017098060213</v>
      </c>
      <c r="P4175" s="2">
        <v>3</v>
      </c>
      <c r="Q4175" s="2">
        <f>机器人辅助表!E4175</f>
        <v>150.64896488026758</v>
      </c>
      <c r="R4175" s="2">
        <v>6</v>
      </c>
      <c r="S4175" s="2">
        <f>机器人辅助表!F4175</f>
        <v>2968.8447999999999</v>
      </c>
      <c r="T4175">
        <v>0</v>
      </c>
      <c r="U4175">
        <v>0</v>
      </c>
      <c r="V4175">
        <v>0</v>
      </c>
      <c r="W4175">
        <v>0</v>
      </c>
      <c r="X4175">
        <v>0</v>
      </c>
      <c r="Y4175">
        <v>0</v>
      </c>
      <c r="Z4175">
        <v>0</v>
      </c>
      <c r="AA4175">
        <v>0</v>
      </c>
      <c r="AB4175">
        <v>0</v>
      </c>
      <c r="AC4175">
        <v>0</v>
      </c>
      <c r="AD4175">
        <v>0</v>
      </c>
      <c r="AE4175">
        <v>0</v>
      </c>
      <c r="AF4175">
        <v>0</v>
      </c>
      <c r="AG4175">
        <v>0</v>
      </c>
      <c r="BD4175">
        <v>11</v>
      </c>
      <c r="BE4175">
        <v>9113103</v>
      </c>
      <c r="BF4175">
        <v>9121104</v>
      </c>
      <c r="BG4175">
        <v>9121203</v>
      </c>
      <c r="BH4175">
        <v>9121304</v>
      </c>
      <c r="BI4175">
        <v>9121402</v>
      </c>
      <c r="BJ4175">
        <v>9114104</v>
      </c>
      <c r="BK4175">
        <v>9122102</v>
      </c>
      <c r="BL4175">
        <v>9122204</v>
      </c>
      <c r="BM4175">
        <v>9122302</v>
      </c>
      <c r="BN4175">
        <v>9122403</v>
      </c>
      <c r="BO4175">
        <v>9115104</v>
      </c>
    </row>
    <row r="4176" spans="1:67" x14ac:dyDescent="0.15">
      <c r="A4176">
        <v>4175</v>
      </c>
      <c r="B4176" t="s">
        <v>699</v>
      </c>
      <c r="E4176">
        <f>机器人辅助表!B4176</f>
        <v>32</v>
      </c>
      <c r="F4176">
        <v>2</v>
      </c>
      <c r="G4176">
        <v>58101</v>
      </c>
      <c r="H4176">
        <v>0</v>
      </c>
      <c r="I4176">
        <f>机器人辅助表!H4176</f>
        <v>4091.0681865884144</v>
      </c>
      <c r="J4176">
        <v>2</v>
      </c>
      <c r="K4176">
        <v>4</v>
      </c>
      <c r="L4176">
        <v>1</v>
      </c>
      <c r="M4176" s="2">
        <f>机器人辅助表!C4176</f>
        <v>13106.299953852847</v>
      </c>
      <c r="N4176" s="2">
        <v>2</v>
      </c>
      <c r="O4176" s="2">
        <f>机器人辅助表!D4176</f>
        <v>829.54111200200691</v>
      </c>
      <c r="P4176" s="2">
        <v>3</v>
      </c>
      <c r="Q4176" s="2">
        <f>机器人辅助表!E4176</f>
        <v>368.68493866755864</v>
      </c>
      <c r="R4176" s="2">
        <v>6</v>
      </c>
      <c r="S4176" s="2">
        <f>机器人辅助表!F4176</f>
        <v>4961.0159999999996</v>
      </c>
      <c r="T4176">
        <v>0</v>
      </c>
      <c r="U4176">
        <v>0</v>
      </c>
      <c r="V4176">
        <v>0</v>
      </c>
      <c r="W4176">
        <v>0</v>
      </c>
      <c r="X4176">
        <v>0</v>
      </c>
      <c r="Y4176">
        <v>0</v>
      </c>
      <c r="Z4176">
        <v>0</v>
      </c>
      <c r="AA4176">
        <v>0</v>
      </c>
      <c r="AB4176">
        <v>0</v>
      </c>
      <c r="AC4176">
        <v>0</v>
      </c>
      <c r="AD4176">
        <v>0</v>
      </c>
      <c r="AE4176">
        <v>0</v>
      </c>
      <c r="AF4176">
        <v>0</v>
      </c>
      <c r="AG4176">
        <v>0</v>
      </c>
      <c r="BD4176">
        <v>11</v>
      </c>
      <c r="BE4176">
        <v>9211102</v>
      </c>
      <c r="BF4176">
        <v>9214102</v>
      </c>
      <c r="BG4176">
        <v>9214203</v>
      </c>
      <c r="BH4176">
        <v>9214304</v>
      </c>
      <c r="BI4176">
        <v>9214404</v>
      </c>
      <c r="BJ4176">
        <v>9222102</v>
      </c>
      <c r="BK4176">
        <v>9223104</v>
      </c>
      <c r="BL4176">
        <v>9223203</v>
      </c>
      <c r="BM4176">
        <v>9223302</v>
      </c>
      <c r="BN4176">
        <v>9223403</v>
      </c>
      <c r="BO4176">
        <v>9215103</v>
      </c>
    </row>
    <row r="4177" spans="1:67" x14ac:dyDescent="0.15">
      <c r="A4177">
        <v>4176</v>
      </c>
      <c r="B4177" t="s">
        <v>1843</v>
      </c>
      <c r="E4177">
        <f>机器人辅助表!B4177</f>
        <v>19</v>
      </c>
      <c r="F4177">
        <v>1</v>
      </c>
      <c r="G4177">
        <v>58001</v>
      </c>
      <c r="H4177">
        <v>0</v>
      </c>
      <c r="I4177">
        <f>机器人辅助表!H4177</f>
        <v>3334.0981886874788</v>
      </c>
      <c r="J4177">
        <v>2</v>
      </c>
      <c r="K4177">
        <v>4</v>
      </c>
      <c r="L4177">
        <v>1</v>
      </c>
      <c r="M4177" s="2">
        <f>机器人辅助表!C4177</f>
        <v>5065.0862614239131</v>
      </c>
      <c r="N4177" s="2">
        <v>2</v>
      </c>
      <c r="O4177" s="2">
        <f>机器人辅助表!D4177</f>
        <v>437.01163669565233</v>
      </c>
      <c r="P4177" s="2">
        <v>3</v>
      </c>
      <c r="Q4177" s="2">
        <f>机器人辅助表!E4177</f>
        <v>194.22739408695659</v>
      </c>
      <c r="R4177" s="2">
        <v>6</v>
      </c>
      <c r="S4177" s="2">
        <f>机器人辅助表!F4177</f>
        <v>5719.3314</v>
      </c>
      <c r="T4177">
        <v>0</v>
      </c>
      <c r="U4177">
        <v>0</v>
      </c>
      <c r="V4177">
        <v>0</v>
      </c>
      <c r="W4177">
        <v>0</v>
      </c>
      <c r="X4177">
        <v>0</v>
      </c>
      <c r="Y4177">
        <v>0</v>
      </c>
      <c r="Z4177">
        <v>0</v>
      </c>
      <c r="AA4177">
        <v>0</v>
      </c>
      <c r="AB4177">
        <v>0</v>
      </c>
      <c r="AC4177">
        <v>0</v>
      </c>
      <c r="AD4177">
        <v>0</v>
      </c>
      <c r="AE4177">
        <v>0</v>
      </c>
      <c r="AF4177">
        <v>0</v>
      </c>
      <c r="AG4177">
        <v>0</v>
      </c>
      <c r="BD4177">
        <v>11</v>
      </c>
      <c r="BE4177">
        <v>9113104</v>
      </c>
      <c r="BF4177">
        <v>9121104</v>
      </c>
      <c r="BG4177">
        <v>9121204</v>
      </c>
      <c r="BH4177">
        <v>9121303</v>
      </c>
      <c r="BI4177">
        <v>9121402</v>
      </c>
      <c r="BJ4177">
        <v>9114104</v>
      </c>
      <c r="BK4177">
        <v>9122104</v>
      </c>
      <c r="BL4177">
        <v>9122202</v>
      </c>
      <c r="BM4177">
        <v>9122303</v>
      </c>
      <c r="BN4177">
        <v>9122402</v>
      </c>
      <c r="BO4177">
        <v>9115104</v>
      </c>
    </row>
    <row r="4178" spans="1:67" x14ac:dyDescent="0.15">
      <c r="A4178">
        <v>4177</v>
      </c>
      <c r="B4178" t="s">
        <v>4604</v>
      </c>
      <c r="E4178">
        <f>机器人辅助表!B4178</f>
        <v>23</v>
      </c>
      <c r="F4178">
        <v>3</v>
      </c>
      <c r="G4178">
        <v>58201</v>
      </c>
      <c r="H4178">
        <v>0</v>
      </c>
      <c r="I4178">
        <f>机器人辅助表!H4178</f>
        <v>3346.8092426505555</v>
      </c>
      <c r="J4178">
        <v>2</v>
      </c>
      <c r="K4178">
        <v>4</v>
      </c>
      <c r="L4178">
        <v>1</v>
      </c>
      <c r="M4178" s="2">
        <f>机器人辅助表!C4178</f>
        <v>6546.2566682633797</v>
      </c>
      <c r="N4178" s="2">
        <v>2</v>
      </c>
      <c r="O4178" s="2">
        <f>机器人辅助表!D4178</f>
        <v>503.28935410033461</v>
      </c>
      <c r="P4178" s="2">
        <v>3</v>
      </c>
      <c r="Q4178" s="2">
        <f>机器人辅助表!E4178</f>
        <v>223.68415737792651</v>
      </c>
      <c r="R4178" s="2">
        <v>6</v>
      </c>
      <c r="S4178" s="2">
        <f>机器人辅助表!F4178</f>
        <v>5294.6585999999998</v>
      </c>
      <c r="T4178">
        <v>0</v>
      </c>
      <c r="U4178">
        <v>0</v>
      </c>
      <c r="V4178">
        <v>0</v>
      </c>
      <c r="W4178">
        <v>0</v>
      </c>
      <c r="X4178">
        <v>0</v>
      </c>
      <c r="Y4178">
        <v>0</v>
      </c>
      <c r="Z4178">
        <v>0</v>
      </c>
      <c r="AA4178">
        <v>0</v>
      </c>
      <c r="AB4178">
        <v>0</v>
      </c>
      <c r="AC4178">
        <v>0</v>
      </c>
      <c r="AD4178">
        <v>0</v>
      </c>
      <c r="AE4178">
        <v>0</v>
      </c>
      <c r="AF4178">
        <v>0</v>
      </c>
      <c r="AG4178">
        <v>0</v>
      </c>
      <c r="BD4178">
        <v>8</v>
      </c>
      <c r="BE4178">
        <v>9323104</v>
      </c>
      <c r="BF4178">
        <v>9324103</v>
      </c>
      <c r="BG4178">
        <v>9324203</v>
      </c>
      <c r="BH4178">
        <v>9324304</v>
      </c>
      <c r="BI4178">
        <v>9324404</v>
      </c>
      <c r="BJ4178">
        <v>9312103</v>
      </c>
      <c r="BK4178">
        <v>9311103</v>
      </c>
      <c r="BL4178">
        <v>9315102</v>
      </c>
    </row>
    <row r="4179" spans="1:67" x14ac:dyDescent="0.15">
      <c r="A4179">
        <v>4178</v>
      </c>
      <c r="B4179" t="s">
        <v>4605</v>
      </c>
      <c r="E4179">
        <f>机器人辅助表!B4179</f>
        <v>27</v>
      </c>
      <c r="F4179">
        <v>1</v>
      </c>
      <c r="G4179">
        <v>58001</v>
      </c>
      <c r="H4179">
        <v>0</v>
      </c>
      <c r="I4179">
        <f>机器人辅助表!H4179</f>
        <v>2554.7043024499426</v>
      </c>
      <c r="J4179">
        <v>2</v>
      </c>
      <c r="K4179">
        <v>4</v>
      </c>
      <c r="L4179">
        <v>1</v>
      </c>
      <c r="M4179" s="2">
        <f>机器人辅助表!C4179</f>
        <v>6369.3849132143841</v>
      </c>
      <c r="N4179" s="2">
        <v>2</v>
      </c>
      <c r="O4179" s="2">
        <f>机器人辅助表!D4179</f>
        <v>441.59433197056865</v>
      </c>
      <c r="P4179" s="2">
        <v>3</v>
      </c>
      <c r="Q4179" s="2">
        <f>机器人辅助表!E4179</f>
        <v>196.264147542475</v>
      </c>
      <c r="R4179" s="2">
        <v>6</v>
      </c>
      <c r="S4179" s="2">
        <f>机器人辅助表!F4179</f>
        <v>3636.1363999999994</v>
      </c>
      <c r="T4179">
        <v>0</v>
      </c>
      <c r="U4179">
        <v>0</v>
      </c>
      <c r="V4179">
        <v>0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0</v>
      </c>
      <c r="AC4179">
        <v>0</v>
      </c>
      <c r="AD4179">
        <v>0</v>
      </c>
      <c r="AE4179">
        <v>0</v>
      </c>
      <c r="AF4179">
        <v>0</v>
      </c>
      <c r="AG4179">
        <v>0</v>
      </c>
      <c r="BD4179">
        <v>11</v>
      </c>
      <c r="BE4179">
        <v>9113104</v>
      </c>
      <c r="BF4179">
        <v>9121104</v>
      </c>
      <c r="BG4179">
        <v>9121204</v>
      </c>
      <c r="BH4179">
        <v>9121303</v>
      </c>
      <c r="BI4179">
        <v>9121404</v>
      </c>
      <c r="BJ4179">
        <v>9114103</v>
      </c>
      <c r="BK4179">
        <v>9122103</v>
      </c>
      <c r="BL4179">
        <v>9122202</v>
      </c>
      <c r="BM4179">
        <v>9122304</v>
      </c>
      <c r="BN4179">
        <v>9122403</v>
      </c>
      <c r="BO4179">
        <v>9115103</v>
      </c>
    </row>
    <row r="4180" spans="1:67" x14ac:dyDescent="0.15">
      <c r="A4180">
        <v>4179</v>
      </c>
      <c r="B4180" t="s">
        <v>1844</v>
      </c>
      <c r="E4180">
        <f>机器人辅助表!B4180</f>
        <v>28</v>
      </c>
      <c r="F4180">
        <v>3</v>
      </c>
      <c r="G4180">
        <v>58201</v>
      </c>
      <c r="H4180">
        <v>0</v>
      </c>
      <c r="I4180">
        <f>机器人辅助表!H4180</f>
        <v>3418.7249666219245</v>
      </c>
      <c r="J4180">
        <v>2</v>
      </c>
      <c r="K4180">
        <v>4</v>
      </c>
      <c r="L4180">
        <v>1</v>
      </c>
      <c r="M4180" s="2">
        <f>机器人辅助表!C4180</f>
        <v>9000.7207559277613</v>
      </c>
      <c r="N4180" s="2">
        <v>2</v>
      </c>
      <c r="O4180" s="2">
        <f>机器人辅助表!D4180</f>
        <v>609.07132934849517</v>
      </c>
      <c r="P4180" s="2">
        <v>3</v>
      </c>
      <c r="Q4180" s="2">
        <f>机器人辅助表!E4180</f>
        <v>270.69836859933116</v>
      </c>
      <c r="R4180" s="2">
        <v>6</v>
      </c>
      <c r="S4180" s="2">
        <f>机器人辅助表!F4180</f>
        <v>4732.7615999999998</v>
      </c>
      <c r="T4180">
        <v>0</v>
      </c>
      <c r="U4180">
        <v>0</v>
      </c>
      <c r="V4180">
        <v>0</v>
      </c>
      <c r="W4180">
        <v>0</v>
      </c>
      <c r="X4180">
        <v>0</v>
      </c>
      <c r="Y4180">
        <v>0</v>
      </c>
      <c r="Z4180">
        <v>0</v>
      </c>
      <c r="AA4180">
        <v>0</v>
      </c>
      <c r="AB4180">
        <v>0</v>
      </c>
      <c r="AC4180">
        <v>0</v>
      </c>
      <c r="AD4180">
        <v>0</v>
      </c>
      <c r="AE4180">
        <v>0</v>
      </c>
      <c r="AF4180">
        <v>0</v>
      </c>
      <c r="AG4180">
        <v>0</v>
      </c>
      <c r="BD4180">
        <v>8</v>
      </c>
      <c r="BE4180">
        <v>9323102</v>
      </c>
      <c r="BF4180">
        <v>9324103</v>
      </c>
      <c r="BG4180">
        <v>9324202</v>
      </c>
      <c r="BH4180">
        <v>9324303</v>
      </c>
      <c r="BI4180">
        <v>9324404</v>
      </c>
      <c r="BJ4180">
        <v>9312103</v>
      </c>
      <c r="BK4180">
        <v>9311104</v>
      </c>
      <c r="BL4180">
        <v>9315103</v>
      </c>
    </row>
    <row r="4181" spans="1:67" x14ac:dyDescent="0.15">
      <c r="A4181">
        <v>4180</v>
      </c>
      <c r="B4181" t="s">
        <v>4606</v>
      </c>
      <c r="E4181">
        <f>机器人辅助表!B4181</f>
        <v>40</v>
      </c>
      <c r="F4181">
        <v>3</v>
      </c>
      <c r="G4181">
        <v>58201</v>
      </c>
      <c r="H4181">
        <v>0</v>
      </c>
      <c r="I4181">
        <f>机器人辅助表!H4181</f>
        <v>8331.0253374214008</v>
      </c>
      <c r="J4181">
        <v>2</v>
      </c>
      <c r="K4181">
        <v>4</v>
      </c>
      <c r="L4181">
        <v>1</v>
      </c>
      <c r="M4181" s="2">
        <f>机器人辅助表!C4181</f>
        <v>36951.332697728445</v>
      </c>
      <c r="N4181" s="2">
        <v>2</v>
      </c>
      <c r="O4181" s="2">
        <f>机器人辅助表!D4181</f>
        <v>2022.8831768829441</v>
      </c>
      <c r="P4181" s="2">
        <v>3</v>
      </c>
      <c r="Q4181" s="2">
        <f>机器人辅助表!E4181</f>
        <v>899.05918972575307</v>
      </c>
      <c r="R4181" s="2">
        <v>6</v>
      </c>
      <c r="S4181" s="2">
        <f>机器人辅助表!F4181</f>
        <v>7478.0159999999996</v>
      </c>
      <c r="T4181">
        <v>0</v>
      </c>
      <c r="U4181">
        <v>0</v>
      </c>
      <c r="V4181">
        <v>0</v>
      </c>
      <c r="W4181">
        <v>0</v>
      </c>
      <c r="X4181">
        <v>0</v>
      </c>
      <c r="Y4181">
        <v>0</v>
      </c>
      <c r="Z4181">
        <v>0</v>
      </c>
      <c r="AA4181">
        <v>0</v>
      </c>
      <c r="AB4181">
        <v>0</v>
      </c>
      <c r="AC4181">
        <v>0</v>
      </c>
      <c r="AD4181">
        <v>0</v>
      </c>
      <c r="AE4181">
        <v>0</v>
      </c>
      <c r="AF4181">
        <v>0</v>
      </c>
      <c r="AG4181">
        <v>0</v>
      </c>
      <c r="BD4181">
        <v>8</v>
      </c>
      <c r="BE4181">
        <v>9323104</v>
      </c>
      <c r="BF4181">
        <v>9324102</v>
      </c>
      <c r="BG4181">
        <v>9324202</v>
      </c>
      <c r="BH4181">
        <v>9324304</v>
      </c>
      <c r="BI4181">
        <v>9324403</v>
      </c>
      <c r="BJ4181">
        <v>9312104</v>
      </c>
      <c r="BK4181">
        <v>9311102</v>
      </c>
      <c r="BL4181">
        <v>9315102</v>
      </c>
    </row>
    <row r="4182" spans="1:67" x14ac:dyDescent="0.15">
      <c r="A4182">
        <v>4181</v>
      </c>
      <c r="B4182" t="s">
        <v>1845</v>
      </c>
      <c r="E4182">
        <f>机器人辅助表!B4182</f>
        <v>41</v>
      </c>
      <c r="F4182">
        <v>1</v>
      </c>
      <c r="G4182">
        <v>58001</v>
      </c>
      <c r="H4182">
        <v>0</v>
      </c>
      <c r="I4182">
        <f>机器人辅助表!H4182</f>
        <v>6826.0929094351823</v>
      </c>
      <c r="J4182">
        <v>2</v>
      </c>
      <c r="K4182">
        <v>4</v>
      </c>
      <c r="L4182">
        <v>1</v>
      </c>
      <c r="M4182" s="2">
        <f>机器人辅助表!C4182</f>
        <v>31551.032121109751</v>
      </c>
      <c r="N4182" s="2">
        <v>2</v>
      </c>
      <c r="O4182" s="2">
        <f>机器人辅助表!D4182</f>
        <v>1683.3520280895659</v>
      </c>
      <c r="P4182" s="2">
        <v>3</v>
      </c>
      <c r="Q4182" s="2">
        <f>机器人辅助表!E4182</f>
        <v>748.15645692869589</v>
      </c>
      <c r="R4182" s="2">
        <v>6</v>
      </c>
      <c r="S4182" s="2">
        <f>机器人辅助表!F4182</f>
        <v>5867.2381999999998</v>
      </c>
      <c r="T4182">
        <v>0</v>
      </c>
      <c r="U4182">
        <v>0</v>
      </c>
      <c r="V4182">
        <v>0</v>
      </c>
      <c r="W4182">
        <v>0</v>
      </c>
      <c r="X4182">
        <v>0</v>
      </c>
      <c r="Y4182">
        <v>0</v>
      </c>
      <c r="Z4182">
        <v>0</v>
      </c>
      <c r="AA4182">
        <v>0</v>
      </c>
      <c r="AB4182">
        <v>0</v>
      </c>
      <c r="AC4182">
        <v>0</v>
      </c>
      <c r="AD4182">
        <v>0</v>
      </c>
      <c r="AE4182">
        <v>0</v>
      </c>
      <c r="AF4182">
        <v>0</v>
      </c>
      <c r="AG4182">
        <v>0</v>
      </c>
      <c r="BD4182">
        <v>11</v>
      </c>
      <c r="BE4182">
        <v>9113102</v>
      </c>
      <c r="BF4182">
        <v>9121102</v>
      </c>
      <c r="BG4182">
        <v>9121202</v>
      </c>
      <c r="BH4182">
        <v>9121303</v>
      </c>
      <c r="BI4182">
        <v>9121403</v>
      </c>
      <c r="BJ4182">
        <v>9114104</v>
      </c>
      <c r="BK4182">
        <v>9122104</v>
      </c>
      <c r="BL4182">
        <v>9122202</v>
      </c>
      <c r="BM4182">
        <v>9122303</v>
      </c>
      <c r="BN4182">
        <v>9122403</v>
      </c>
      <c r="BO4182">
        <v>9115104</v>
      </c>
    </row>
    <row r="4183" spans="1:67" x14ac:dyDescent="0.15">
      <c r="A4183">
        <v>4182</v>
      </c>
      <c r="B4183" t="s">
        <v>4607</v>
      </c>
      <c r="E4183">
        <f>机器人辅助表!B4183</f>
        <v>26</v>
      </c>
      <c r="F4183">
        <v>1</v>
      </c>
      <c r="G4183">
        <v>58001</v>
      </c>
      <c r="H4183">
        <v>0</v>
      </c>
      <c r="I4183">
        <f>机器人辅助表!H4183</f>
        <v>4435.6610015563347</v>
      </c>
      <c r="J4183">
        <v>2</v>
      </c>
      <c r="K4183">
        <v>4</v>
      </c>
      <c r="L4183">
        <v>1</v>
      </c>
      <c r="M4183" s="2">
        <f>机器人辅助表!C4183</f>
        <v>10432.146581698998</v>
      </c>
      <c r="N4183" s="2">
        <v>2</v>
      </c>
      <c r="O4183" s="2">
        <f>机器人辅助表!D4183</f>
        <v>741.47537402006708</v>
      </c>
      <c r="P4183" s="2">
        <v>3</v>
      </c>
      <c r="Q4183" s="2">
        <f>机器人辅助表!E4183</f>
        <v>329.54461067558532</v>
      </c>
      <c r="R4183" s="2">
        <v>6</v>
      </c>
      <c r="S4183" s="2">
        <f>机器人辅助表!F4183</f>
        <v>6494.347999999999</v>
      </c>
      <c r="T4183">
        <v>0</v>
      </c>
      <c r="U4183">
        <v>0</v>
      </c>
      <c r="V4183">
        <v>0</v>
      </c>
      <c r="W4183">
        <v>0</v>
      </c>
      <c r="X4183">
        <v>0</v>
      </c>
      <c r="Y4183">
        <v>0</v>
      </c>
      <c r="Z4183">
        <v>0</v>
      </c>
      <c r="AA4183">
        <v>0</v>
      </c>
      <c r="AB4183">
        <v>0</v>
      </c>
      <c r="AC4183">
        <v>0</v>
      </c>
      <c r="AD4183">
        <v>0</v>
      </c>
      <c r="AE4183">
        <v>0</v>
      </c>
      <c r="AF4183">
        <v>0</v>
      </c>
      <c r="AG4183">
        <v>0</v>
      </c>
      <c r="BD4183">
        <v>11</v>
      </c>
      <c r="BE4183">
        <v>9113102</v>
      </c>
      <c r="BF4183">
        <v>9121104</v>
      </c>
      <c r="BG4183">
        <v>9121202</v>
      </c>
      <c r="BH4183">
        <v>9121302</v>
      </c>
      <c r="BI4183">
        <v>9121403</v>
      </c>
      <c r="BJ4183">
        <v>9114104</v>
      </c>
      <c r="BK4183">
        <v>9122104</v>
      </c>
      <c r="BL4183">
        <v>9122202</v>
      </c>
      <c r="BM4183">
        <v>9122304</v>
      </c>
      <c r="BN4183">
        <v>9122402</v>
      </c>
      <c r="BO4183">
        <v>9115104</v>
      </c>
    </row>
    <row r="4184" spans="1:67" x14ac:dyDescent="0.15">
      <c r="A4184">
        <v>4183</v>
      </c>
      <c r="B4184" t="s">
        <v>4608</v>
      </c>
      <c r="E4184">
        <f>机器人辅助表!B4184</f>
        <v>27</v>
      </c>
      <c r="F4184">
        <v>2</v>
      </c>
      <c r="G4184">
        <v>58101</v>
      </c>
      <c r="H4184">
        <v>0</v>
      </c>
      <c r="I4184">
        <f>机器人辅助表!H4184</f>
        <v>4840.4923625367337</v>
      </c>
      <c r="J4184">
        <v>2</v>
      </c>
      <c r="K4184">
        <v>4</v>
      </c>
      <c r="L4184">
        <v>1</v>
      </c>
      <c r="M4184" s="2">
        <f>机器人辅助表!C4184</f>
        <v>12068.308256616727</v>
      </c>
      <c r="N4184" s="2">
        <v>2</v>
      </c>
      <c r="O4184" s="2">
        <f>机器人辅助表!D4184</f>
        <v>836.70505004949848</v>
      </c>
      <c r="P4184" s="2">
        <v>3</v>
      </c>
      <c r="Q4184" s="2">
        <f>机器人辅助表!E4184</f>
        <v>371.86891113311049</v>
      </c>
      <c r="R4184" s="2">
        <v>6</v>
      </c>
      <c r="S4184" s="2">
        <f>机器人辅助表!F4184</f>
        <v>6889.5215999999991</v>
      </c>
      <c r="T4184">
        <v>0</v>
      </c>
      <c r="U4184">
        <v>0</v>
      </c>
      <c r="V4184">
        <v>0</v>
      </c>
      <c r="W4184">
        <v>0</v>
      </c>
      <c r="X4184">
        <v>0</v>
      </c>
      <c r="Y4184">
        <v>0</v>
      </c>
      <c r="Z4184">
        <v>0</v>
      </c>
      <c r="AA4184">
        <v>0</v>
      </c>
      <c r="AB4184">
        <v>0</v>
      </c>
      <c r="AC4184">
        <v>0</v>
      </c>
      <c r="AD4184">
        <v>0</v>
      </c>
      <c r="AE4184">
        <v>0</v>
      </c>
      <c r="AF4184">
        <v>0</v>
      </c>
      <c r="AG4184">
        <v>0</v>
      </c>
      <c r="BD4184">
        <v>11</v>
      </c>
      <c r="BE4184">
        <v>9211104</v>
      </c>
      <c r="BF4184">
        <v>9214104</v>
      </c>
      <c r="BG4184">
        <v>9214202</v>
      </c>
      <c r="BH4184">
        <v>9214302</v>
      </c>
      <c r="BI4184">
        <v>9214404</v>
      </c>
      <c r="BJ4184">
        <v>9222104</v>
      </c>
      <c r="BK4184">
        <v>9223103</v>
      </c>
      <c r="BL4184">
        <v>9223202</v>
      </c>
      <c r="BM4184">
        <v>9223302</v>
      </c>
      <c r="BN4184">
        <v>9223402</v>
      </c>
      <c r="BO4184">
        <v>9215104</v>
      </c>
    </row>
    <row r="4185" spans="1:67" x14ac:dyDescent="0.15">
      <c r="A4185">
        <v>4184</v>
      </c>
      <c r="B4185" t="s">
        <v>1846</v>
      </c>
      <c r="E4185">
        <f>机器人辅助表!B4185</f>
        <v>32</v>
      </c>
      <c r="F4185">
        <v>2</v>
      </c>
      <c r="G4185">
        <v>58101</v>
      </c>
      <c r="H4185">
        <v>0</v>
      </c>
      <c r="I4185">
        <f>机器人辅助表!H4185</f>
        <v>6363.883845804201</v>
      </c>
      <c r="J4185">
        <v>2</v>
      </c>
      <c r="K4185">
        <v>4</v>
      </c>
      <c r="L4185">
        <v>1</v>
      </c>
      <c r="M4185" s="2">
        <f>机器人辅助表!C4185</f>
        <v>20387.577705993317</v>
      </c>
      <c r="N4185" s="2">
        <v>2</v>
      </c>
      <c r="O4185" s="2">
        <f>机器人辅助表!D4185</f>
        <v>1290.3972853364551</v>
      </c>
      <c r="P4185" s="2">
        <v>3</v>
      </c>
      <c r="Q4185" s="2">
        <f>机器人辅助表!E4185</f>
        <v>573.50990459398008</v>
      </c>
      <c r="R4185" s="2">
        <v>6</v>
      </c>
      <c r="S4185" s="2">
        <f>机器人辅助表!F4185</f>
        <v>7717.1359999999995</v>
      </c>
      <c r="T4185">
        <v>0</v>
      </c>
      <c r="U4185">
        <v>0</v>
      </c>
      <c r="V4185">
        <v>0</v>
      </c>
      <c r="W4185">
        <v>0</v>
      </c>
      <c r="X4185">
        <v>0</v>
      </c>
      <c r="Y4185">
        <v>0</v>
      </c>
      <c r="Z4185">
        <v>0</v>
      </c>
      <c r="AA4185">
        <v>0</v>
      </c>
      <c r="AB4185">
        <v>0</v>
      </c>
      <c r="AC4185">
        <v>0</v>
      </c>
      <c r="AD4185">
        <v>0</v>
      </c>
      <c r="AE4185">
        <v>0</v>
      </c>
      <c r="AF4185">
        <v>0</v>
      </c>
      <c r="AG4185">
        <v>0</v>
      </c>
      <c r="BD4185">
        <v>11</v>
      </c>
      <c r="BE4185">
        <v>9211102</v>
      </c>
      <c r="BF4185">
        <v>9214102</v>
      </c>
      <c r="BG4185">
        <v>9214202</v>
      </c>
      <c r="BH4185">
        <v>9214303</v>
      </c>
      <c r="BI4185">
        <v>9214403</v>
      </c>
      <c r="BJ4185">
        <v>9222102</v>
      </c>
      <c r="BK4185">
        <v>9223103</v>
      </c>
      <c r="BL4185">
        <v>9223203</v>
      </c>
      <c r="BM4185">
        <v>9223304</v>
      </c>
      <c r="BN4185">
        <v>9223404</v>
      </c>
      <c r="BO4185">
        <v>9215104</v>
      </c>
    </row>
    <row r="4186" spans="1:67" x14ac:dyDescent="0.15">
      <c r="A4186">
        <v>4185</v>
      </c>
      <c r="B4186" t="s">
        <v>4609</v>
      </c>
      <c r="E4186">
        <f>机器人辅助表!B4186</f>
        <v>36</v>
      </c>
      <c r="F4186">
        <v>1</v>
      </c>
      <c r="G4186">
        <v>58001</v>
      </c>
      <c r="H4186">
        <v>0</v>
      </c>
      <c r="I4186">
        <f>机器人辅助表!H4186</f>
        <v>7300.8911527998516</v>
      </c>
      <c r="J4186">
        <v>2</v>
      </c>
      <c r="K4186">
        <v>4</v>
      </c>
      <c r="L4186">
        <v>1</v>
      </c>
      <c r="M4186" s="2">
        <f>机器人辅助表!C4186</f>
        <v>27098.18358048964</v>
      </c>
      <c r="N4186" s="2">
        <v>2</v>
      </c>
      <c r="O4186" s="2">
        <f>机器人辅助表!D4186</f>
        <v>1654.1004803863548</v>
      </c>
      <c r="P4186" s="2">
        <v>3</v>
      </c>
      <c r="Q4186" s="2">
        <f>机器人辅助表!E4186</f>
        <v>735.15576906060221</v>
      </c>
      <c r="R4186" s="2">
        <v>6</v>
      </c>
      <c r="S4186" s="2">
        <f>机器人辅助表!F4186</f>
        <v>7679.0951999999997</v>
      </c>
      <c r="T4186">
        <v>0</v>
      </c>
      <c r="U4186">
        <v>0</v>
      </c>
      <c r="V4186">
        <v>0</v>
      </c>
      <c r="W4186">
        <v>0</v>
      </c>
      <c r="X4186">
        <v>0</v>
      </c>
      <c r="Y4186">
        <v>0</v>
      </c>
      <c r="Z4186">
        <v>0</v>
      </c>
      <c r="AA4186">
        <v>0</v>
      </c>
      <c r="AB4186">
        <v>0</v>
      </c>
      <c r="AC4186">
        <v>0</v>
      </c>
      <c r="AD4186">
        <v>0</v>
      </c>
      <c r="AE4186">
        <v>0</v>
      </c>
      <c r="AF4186">
        <v>0</v>
      </c>
      <c r="AG4186">
        <v>0</v>
      </c>
      <c r="BD4186">
        <v>11</v>
      </c>
      <c r="BE4186">
        <v>9113104</v>
      </c>
      <c r="BF4186">
        <v>9121102</v>
      </c>
      <c r="BG4186">
        <v>9121203</v>
      </c>
      <c r="BH4186">
        <v>9121303</v>
      </c>
      <c r="BI4186">
        <v>9121403</v>
      </c>
      <c r="BJ4186">
        <v>9114104</v>
      </c>
      <c r="BK4186">
        <v>9122104</v>
      </c>
      <c r="BL4186">
        <v>9122204</v>
      </c>
      <c r="BM4186">
        <v>9122304</v>
      </c>
      <c r="BN4186">
        <v>9122403</v>
      </c>
      <c r="BO4186">
        <v>9115103</v>
      </c>
    </row>
    <row r="4187" spans="1:67" x14ac:dyDescent="0.15">
      <c r="A4187">
        <v>4186</v>
      </c>
      <c r="B4187" t="s">
        <v>4610</v>
      </c>
      <c r="E4187">
        <f>机器人辅助表!B4187</f>
        <v>30</v>
      </c>
      <c r="F4187">
        <v>1</v>
      </c>
      <c r="G4187">
        <v>58001</v>
      </c>
      <c r="H4187">
        <v>0</v>
      </c>
      <c r="I4187">
        <f>机器人辅助表!H4187</f>
        <v>6406.2909276361224</v>
      </c>
      <c r="J4187">
        <v>2</v>
      </c>
      <c r="K4187">
        <v>4</v>
      </c>
      <c r="L4187">
        <v>1</v>
      </c>
      <c r="M4187" s="2">
        <f>机器人辅助表!C4187</f>
        <v>18745.636412709038</v>
      </c>
      <c r="N4187" s="2">
        <v>2</v>
      </c>
      <c r="O4187" s="2">
        <f>机器人辅助表!D4187</f>
        <v>1210.480557591974</v>
      </c>
      <c r="P4187" s="2">
        <v>3</v>
      </c>
      <c r="Q4187" s="2">
        <f>机器人辅助表!E4187</f>
        <v>537.99135892976619</v>
      </c>
      <c r="R4187" s="2">
        <v>6</v>
      </c>
      <c r="S4187" s="2">
        <f>机器人辅助表!F4187</f>
        <v>8353.76</v>
      </c>
      <c r="T4187">
        <v>0</v>
      </c>
      <c r="U4187">
        <v>0</v>
      </c>
      <c r="V4187">
        <v>0</v>
      </c>
      <c r="W4187">
        <v>0</v>
      </c>
      <c r="X4187">
        <v>0</v>
      </c>
      <c r="Y4187">
        <v>0</v>
      </c>
      <c r="Z4187">
        <v>0</v>
      </c>
      <c r="AA4187">
        <v>0</v>
      </c>
      <c r="AB4187">
        <v>0</v>
      </c>
      <c r="AC4187">
        <v>0</v>
      </c>
      <c r="AD4187">
        <v>0</v>
      </c>
      <c r="AE4187">
        <v>0</v>
      </c>
      <c r="AF4187">
        <v>0</v>
      </c>
      <c r="AG4187">
        <v>0</v>
      </c>
      <c r="BD4187">
        <v>11</v>
      </c>
      <c r="BE4187">
        <v>9113102</v>
      </c>
      <c r="BF4187">
        <v>9121102</v>
      </c>
      <c r="BG4187">
        <v>9121204</v>
      </c>
      <c r="BH4187">
        <v>9121302</v>
      </c>
      <c r="BI4187">
        <v>9121404</v>
      </c>
      <c r="BJ4187">
        <v>9114103</v>
      </c>
      <c r="BK4187">
        <v>9122102</v>
      </c>
      <c r="BL4187">
        <v>9122203</v>
      </c>
      <c r="BM4187">
        <v>9122303</v>
      </c>
      <c r="BN4187">
        <v>9122404</v>
      </c>
      <c r="BO4187">
        <v>9115103</v>
      </c>
    </row>
    <row r="4188" spans="1:67" x14ac:dyDescent="0.15">
      <c r="A4188">
        <v>4187</v>
      </c>
      <c r="B4188" t="s">
        <v>1847</v>
      </c>
      <c r="E4188">
        <f>机器人辅助表!B4188</f>
        <v>47</v>
      </c>
      <c r="F4188">
        <v>2</v>
      </c>
      <c r="G4188">
        <v>58101</v>
      </c>
      <c r="H4188">
        <v>0</v>
      </c>
      <c r="I4188">
        <f>机器人辅助表!H4188</f>
        <v>6918.8317590528504</v>
      </c>
      <c r="J4188">
        <v>2</v>
      </c>
      <c r="K4188">
        <v>4</v>
      </c>
      <c r="L4188">
        <v>1</v>
      </c>
      <c r="M4188" s="2">
        <f>机器人辅助表!C4188</f>
        <v>39304.876925557532</v>
      </c>
      <c r="N4188" s="2">
        <v>2</v>
      </c>
      <c r="O4188" s="2">
        <f>机器人辅助表!D4188</f>
        <v>1816.3086199765889</v>
      </c>
      <c r="P4188" s="2">
        <v>3</v>
      </c>
      <c r="Q4188" s="2">
        <f>机器人辅助表!E4188</f>
        <v>807.24827554515082</v>
      </c>
      <c r="R4188" s="2">
        <v>6</v>
      </c>
      <c r="S4188" s="2">
        <f>机器人辅助表!F4188</f>
        <v>4617.4740000000002</v>
      </c>
      <c r="T4188">
        <v>0</v>
      </c>
      <c r="U4188">
        <v>0</v>
      </c>
      <c r="V4188">
        <v>0</v>
      </c>
      <c r="W4188">
        <v>0</v>
      </c>
      <c r="X4188">
        <v>0</v>
      </c>
      <c r="Y4188">
        <v>0</v>
      </c>
      <c r="Z4188">
        <v>0</v>
      </c>
      <c r="AA4188">
        <v>0</v>
      </c>
      <c r="AB4188">
        <v>0</v>
      </c>
      <c r="AC4188">
        <v>0</v>
      </c>
      <c r="AD4188">
        <v>0</v>
      </c>
      <c r="AE4188">
        <v>0</v>
      </c>
      <c r="AF4188">
        <v>0</v>
      </c>
      <c r="AG4188">
        <v>0</v>
      </c>
      <c r="BD4188">
        <v>11</v>
      </c>
      <c r="BE4188">
        <v>9211104</v>
      </c>
      <c r="BF4188">
        <v>9214104</v>
      </c>
      <c r="BG4188">
        <v>9214202</v>
      </c>
      <c r="BH4188">
        <v>9214304</v>
      </c>
      <c r="BI4188">
        <v>9214403</v>
      </c>
      <c r="BJ4188">
        <v>9222103</v>
      </c>
      <c r="BK4188">
        <v>9223102</v>
      </c>
      <c r="BL4188">
        <v>9223202</v>
      </c>
      <c r="BM4188">
        <v>9223303</v>
      </c>
      <c r="BN4188">
        <v>9223402</v>
      </c>
      <c r="BO4188">
        <v>9215102</v>
      </c>
    </row>
    <row r="4189" spans="1:67" x14ac:dyDescent="0.15">
      <c r="A4189">
        <v>4188</v>
      </c>
      <c r="B4189" t="s">
        <v>1848</v>
      </c>
      <c r="E4189">
        <f>机器人辅助表!B4189</f>
        <v>26</v>
      </c>
      <c r="F4189">
        <v>3</v>
      </c>
      <c r="G4189">
        <v>58201</v>
      </c>
      <c r="H4189">
        <v>0</v>
      </c>
      <c r="I4189">
        <f>机器人辅助表!H4189</f>
        <v>4118.8280728737391</v>
      </c>
      <c r="J4189">
        <v>2</v>
      </c>
      <c r="K4189">
        <v>4</v>
      </c>
      <c r="L4189">
        <v>1</v>
      </c>
      <c r="M4189" s="2">
        <f>机器人辅助表!C4189</f>
        <v>9686.9932544347848</v>
      </c>
      <c r="N4189" s="2">
        <v>2</v>
      </c>
      <c r="O4189" s="2">
        <f>机器人辅助表!D4189</f>
        <v>688.51284730434804</v>
      </c>
      <c r="P4189" s="2">
        <v>3</v>
      </c>
      <c r="Q4189" s="2">
        <f>机器人辅助表!E4189</f>
        <v>306.00570991304357</v>
      </c>
      <c r="R4189" s="2">
        <v>6</v>
      </c>
      <c r="S4189" s="2">
        <f>机器人辅助表!F4189</f>
        <v>6030.4659999999994</v>
      </c>
      <c r="T4189">
        <v>0</v>
      </c>
      <c r="U4189">
        <v>0</v>
      </c>
      <c r="V4189">
        <v>0</v>
      </c>
      <c r="W4189">
        <v>0</v>
      </c>
      <c r="X4189">
        <v>0</v>
      </c>
      <c r="Y4189">
        <v>0</v>
      </c>
      <c r="Z4189">
        <v>0</v>
      </c>
      <c r="AA4189">
        <v>0</v>
      </c>
      <c r="AB4189">
        <v>0</v>
      </c>
      <c r="AC4189">
        <v>0</v>
      </c>
      <c r="AD4189">
        <v>0</v>
      </c>
      <c r="AE4189">
        <v>0</v>
      </c>
      <c r="AF4189">
        <v>0</v>
      </c>
      <c r="AG4189">
        <v>0</v>
      </c>
      <c r="BD4189">
        <v>8</v>
      </c>
      <c r="BE4189">
        <v>9323102</v>
      </c>
      <c r="BF4189">
        <v>9324102</v>
      </c>
      <c r="BG4189">
        <v>9324202</v>
      </c>
      <c r="BH4189">
        <v>9324303</v>
      </c>
      <c r="BI4189">
        <v>9324404</v>
      </c>
      <c r="BJ4189">
        <v>9312103</v>
      </c>
      <c r="BK4189">
        <v>9311102</v>
      </c>
      <c r="BL4189">
        <v>9315102</v>
      </c>
    </row>
    <row r="4190" spans="1:67" x14ac:dyDescent="0.15">
      <c r="A4190">
        <v>4189</v>
      </c>
      <c r="B4190" t="s">
        <v>4611</v>
      </c>
      <c r="E4190">
        <f>机器人辅助表!B4190</f>
        <v>29</v>
      </c>
      <c r="F4190">
        <v>2</v>
      </c>
      <c r="G4190">
        <v>58101</v>
      </c>
      <c r="H4190">
        <v>0</v>
      </c>
      <c r="I4190">
        <f>机器人辅助表!H4190</f>
        <v>3616.8834376186446</v>
      </c>
      <c r="J4190">
        <v>2</v>
      </c>
      <c r="K4190">
        <v>4</v>
      </c>
      <c r="L4190">
        <v>1</v>
      </c>
      <c r="M4190" s="2">
        <f>机器人辅助表!C4190</f>
        <v>10021.041601982612</v>
      </c>
      <c r="N4190" s="2">
        <v>2</v>
      </c>
      <c r="O4190" s="2">
        <f>机器人辅助表!D4190</f>
        <v>662.24414441739168</v>
      </c>
      <c r="P4190" s="2">
        <v>3</v>
      </c>
      <c r="Q4190" s="2">
        <f>机器人辅助表!E4190</f>
        <v>294.3307308521741</v>
      </c>
      <c r="R4190" s="2">
        <v>6</v>
      </c>
      <c r="S4190" s="2">
        <f>机器人辅助表!F4190</f>
        <v>4872.5087999999996</v>
      </c>
      <c r="T4190">
        <v>0</v>
      </c>
      <c r="U4190">
        <v>0</v>
      </c>
      <c r="V4190">
        <v>0</v>
      </c>
      <c r="W4190">
        <v>0</v>
      </c>
      <c r="X4190">
        <v>0</v>
      </c>
      <c r="Y4190">
        <v>0</v>
      </c>
      <c r="Z4190">
        <v>0</v>
      </c>
      <c r="AA4190">
        <v>0</v>
      </c>
      <c r="AB4190">
        <v>0</v>
      </c>
      <c r="AC4190">
        <v>0</v>
      </c>
      <c r="AD4190">
        <v>0</v>
      </c>
      <c r="AE4190">
        <v>0</v>
      </c>
      <c r="AF4190">
        <v>0</v>
      </c>
      <c r="AG4190">
        <v>0</v>
      </c>
      <c r="BD4190">
        <v>11</v>
      </c>
      <c r="BE4190">
        <v>9211104</v>
      </c>
      <c r="BF4190">
        <v>9214102</v>
      </c>
      <c r="BG4190">
        <v>9214204</v>
      </c>
      <c r="BH4190">
        <v>9214302</v>
      </c>
      <c r="BI4190">
        <v>9214402</v>
      </c>
      <c r="BJ4190">
        <v>9222102</v>
      </c>
      <c r="BK4190">
        <v>9223102</v>
      </c>
      <c r="BL4190">
        <v>9223204</v>
      </c>
      <c r="BM4190">
        <v>9223302</v>
      </c>
      <c r="BN4190">
        <v>9223404</v>
      </c>
      <c r="BO4190">
        <v>9215103</v>
      </c>
    </row>
    <row r="4191" spans="1:67" x14ac:dyDescent="0.15">
      <c r="A4191">
        <v>4190</v>
      </c>
      <c r="B4191" t="s">
        <v>4612</v>
      </c>
      <c r="E4191">
        <f>机器人辅助表!B4191</f>
        <v>28</v>
      </c>
      <c r="F4191">
        <v>1</v>
      </c>
      <c r="G4191">
        <v>58001</v>
      </c>
      <c r="H4191">
        <v>0</v>
      </c>
      <c r="I4191">
        <f>机器人辅助表!H4191</f>
        <v>3774.8421506450413</v>
      </c>
      <c r="J4191">
        <v>2</v>
      </c>
      <c r="K4191">
        <v>4</v>
      </c>
      <c r="L4191">
        <v>1</v>
      </c>
      <c r="M4191" s="2">
        <f>机器人辅助表!C4191</f>
        <v>9938.2958346702362</v>
      </c>
      <c r="N4191" s="2">
        <v>2</v>
      </c>
      <c r="O4191" s="2">
        <f>机器人辅助表!D4191</f>
        <v>672.51625948896344</v>
      </c>
      <c r="P4191" s="2">
        <v>3</v>
      </c>
      <c r="Q4191" s="2">
        <f>机器人辅助表!E4191</f>
        <v>298.89611532842821</v>
      </c>
      <c r="R4191" s="2">
        <v>6</v>
      </c>
      <c r="S4191" s="2">
        <f>机器人辅助表!F4191</f>
        <v>5225.7575999999999</v>
      </c>
      <c r="T4191">
        <v>0</v>
      </c>
      <c r="U4191">
        <v>0</v>
      </c>
      <c r="V4191">
        <v>0</v>
      </c>
      <c r="W4191">
        <v>0</v>
      </c>
      <c r="X4191">
        <v>0</v>
      </c>
      <c r="Y4191">
        <v>0</v>
      </c>
      <c r="Z4191">
        <v>0</v>
      </c>
      <c r="AA4191">
        <v>0</v>
      </c>
      <c r="AB4191">
        <v>0</v>
      </c>
      <c r="AC4191">
        <v>0</v>
      </c>
      <c r="AD4191">
        <v>0</v>
      </c>
      <c r="AE4191">
        <v>0</v>
      </c>
      <c r="AF4191">
        <v>0</v>
      </c>
      <c r="AG4191">
        <v>0</v>
      </c>
      <c r="BD4191">
        <v>11</v>
      </c>
      <c r="BE4191">
        <v>9113103</v>
      </c>
      <c r="BF4191">
        <v>9121102</v>
      </c>
      <c r="BG4191">
        <v>9121203</v>
      </c>
      <c r="BH4191">
        <v>9121303</v>
      </c>
      <c r="BI4191">
        <v>9121404</v>
      </c>
      <c r="BJ4191">
        <v>9114104</v>
      </c>
      <c r="BK4191">
        <v>9122103</v>
      </c>
      <c r="BL4191">
        <v>9122203</v>
      </c>
      <c r="BM4191">
        <v>9122302</v>
      </c>
      <c r="BN4191">
        <v>9122404</v>
      </c>
      <c r="BO4191">
        <v>9115104</v>
      </c>
    </row>
    <row r="4192" spans="1:67" x14ac:dyDescent="0.15">
      <c r="A4192">
        <v>4191</v>
      </c>
      <c r="B4192" t="s">
        <v>4613</v>
      </c>
      <c r="E4192">
        <f>机器人辅助表!B4192</f>
        <v>43</v>
      </c>
      <c r="F4192">
        <v>3</v>
      </c>
      <c r="G4192">
        <v>58201</v>
      </c>
      <c r="H4192">
        <v>0</v>
      </c>
      <c r="I4192">
        <f>机器人辅助表!H4192</f>
        <v>9377.7092866063977</v>
      </c>
      <c r="J4192">
        <v>2</v>
      </c>
      <c r="K4192">
        <v>4</v>
      </c>
      <c r="L4192">
        <v>1</v>
      </c>
      <c r="M4192" s="2">
        <f>机器人辅助表!C4192</f>
        <v>46766.450078705748</v>
      </c>
      <c r="N4192" s="2">
        <v>2</v>
      </c>
      <c r="O4192" s="2">
        <f>机器人辅助表!D4192</f>
        <v>2373.7587228626094</v>
      </c>
      <c r="P4192" s="2">
        <v>3</v>
      </c>
      <c r="Q4192" s="2">
        <f>机器人辅助表!E4192</f>
        <v>1055.0038768278266</v>
      </c>
      <c r="R4192" s="2">
        <v>6</v>
      </c>
      <c r="S4192" s="2">
        <f>机器人辅助表!F4192</f>
        <v>7398.0503999999992</v>
      </c>
      <c r="T4192">
        <v>0</v>
      </c>
      <c r="U4192">
        <v>0</v>
      </c>
      <c r="V4192">
        <v>0</v>
      </c>
      <c r="W4192">
        <v>0</v>
      </c>
      <c r="X4192">
        <v>0</v>
      </c>
      <c r="Y4192">
        <v>0</v>
      </c>
      <c r="Z4192">
        <v>0</v>
      </c>
      <c r="AA4192">
        <v>0</v>
      </c>
      <c r="AB4192">
        <v>0</v>
      </c>
      <c r="AC4192">
        <v>0</v>
      </c>
      <c r="AD4192">
        <v>0</v>
      </c>
      <c r="AE4192">
        <v>0</v>
      </c>
      <c r="AF4192">
        <v>0</v>
      </c>
      <c r="AG4192">
        <v>0</v>
      </c>
      <c r="BD4192">
        <v>8</v>
      </c>
      <c r="BE4192">
        <v>9323103</v>
      </c>
      <c r="BF4192">
        <v>9324102</v>
      </c>
      <c r="BG4192">
        <v>9324202</v>
      </c>
      <c r="BH4192">
        <v>9324303</v>
      </c>
      <c r="BI4192">
        <v>9324402</v>
      </c>
      <c r="BJ4192">
        <v>9312103</v>
      </c>
      <c r="BK4192">
        <v>9311104</v>
      </c>
      <c r="BL4192">
        <v>9315102</v>
      </c>
    </row>
    <row r="4193" spans="1:67" x14ac:dyDescent="0.15">
      <c r="A4193">
        <v>4192</v>
      </c>
      <c r="B4193" t="s">
        <v>4614</v>
      </c>
      <c r="E4193">
        <f>机器人辅助表!B4193</f>
        <v>31</v>
      </c>
      <c r="F4193">
        <v>2</v>
      </c>
      <c r="G4193">
        <v>58101</v>
      </c>
      <c r="H4193">
        <v>0</v>
      </c>
      <c r="I4193">
        <f>机器人辅助表!H4193</f>
        <v>4182.5114337577852</v>
      </c>
      <c r="J4193">
        <v>2</v>
      </c>
      <c r="K4193">
        <v>4</v>
      </c>
      <c r="L4193">
        <v>1</v>
      </c>
      <c r="M4193" s="2">
        <f>机器人辅助表!C4193</f>
        <v>12826.104040453851</v>
      </c>
      <c r="N4193" s="2">
        <v>2</v>
      </c>
      <c r="O4193" s="2">
        <f>机器人辅助表!D4193</f>
        <v>819.83602327846177</v>
      </c>
      <c r="P4193" s="2">
        <v>3</v>
      </c>
      <c r="Q4193" s="2">
        <f>机器人辅助表!E4193</f>
        <v>364.37156590153859</v>
      </c>
      <c r="R4193" s="2">
        <v>6</v>
      </c>
      <c r="S4193" s="2">
        <f>机器人辅助表!F4193</f>
        <v>5259.3365999999996</v>
      </c>
      <c r="T4193">
        <v>0</v>
      </c>
      <c r="U4193">
        <v>0</v>
      </c>
      <c r="V4193">
        <v>0</v>
      </c>
      <c r="W4193">
        <v>0</v>
      </c>
      <c r="X4193">
        <v>0</v>
      </c>
      <c r="Y4193">
        <v>0</v>
      </c>
      <c r="Z4193">
        <v>0</v>
      </c>
      <c r="AA4193">
        <v>0</v>
      </c>
      <c r="AB4193">
        <v>0</v>
      </c>
      <c r="AC4193">
        <v>0</v>
      </c>
      <c r="AD4193">
        <v>0</v>
      </c>
      <c r="AE4193">
        <v>0</v>
      </c>
      <c r="AF4193">
        <v>0</v>
      </c>
      <c r="AG4193">
        <v>0</v>
      </c>
      <c r="BD4193">
        <v>11</v>
      </c>
      <c r="BE4193">
        <v>9211104</v>
      </c>
      <c r="BF4193">
        <v>9214102</v>
      </c>
      <c r="BG4193">
        <v>9214203</v>
      </c>
      <c r="BH4193">
        <v>9214304</v>
      </c>
      <c r="BI4193">
        <v>9214404</v>
      </c>
      <c r="BJ4193">
        <v>9222102</v>
      </c>
      <c r="BK4193">
        <v>9223103</v>
      </c>
      <c r="BL4193">
        <v>9223202</v>
      </c>
      <c r="BM4193">
        <v>9223304</v>
      </c>
      <c r="BN4193">
        <v>9223402</v>
      </c>
      <c r="BO4193">
        <v>9215103</v>
      </c>
    </row>
    <row r="4194" spans="1:67" x14ac:dyDescent="0.15">
      <c r="A4194">
        <v>4193</v>
      </c>
      <c r="B4194" t="s">
        <v>4615</v>
      </c>
      <c r="E4194">
        <f>机器人辅助表!B4194</f>
        <v>36</v>
      </c>
      <c r="F4194">
        <v>1</v>
      </c>
      <c r="G4194">
        <v>58001</v>
      </c>
      <c r="H4194">
        <v>0</v>
      </c>
      <c r="I4194">
        <f>机器人辅助表!H4194</f>
        <v>8575.6499255109356</v>
      </c>
      <c r="J4194">
        <v>2</v>
      </c>
      <c r="K4194">
        <v>4</v>
      </c>
      <c r="L4194">
        <v>1</v>
      </c>
      <c r="M4194" s="2">
        <f>机器人辅助表!C4194</f>
        <v>31829.612459622749</v>
      </c>
      <c r="N4194" s="2">
        <v>2</v>
      </c>
      <c r="O4194" s="2">
        <f>机器人辅助表!D4194</f>
        <v>1942.9116753744484</v>
      </c>
      <c r="P4194" s="2">
        <v>3</v>
      </c>
      <c r="Q4194" s="2">
        <f>机器人辅助表!E4194</f>
        <v>863.51630016642162</v>
      </c>
      <c r="R4194" s="2">
        <v>6</v>
      </c>
      <c r="S4194" s="2">
        <f>机器人辅助表!F4194</f>
        <v>9019.8895999999986</v>
      </c>
      <c r="T4194">
        <v>0</v>
      </c>
      <c r="U4194">
        <v>0</v>
      </c>
      <c r="V4194">
        <v>0</v>
      </c>
      <c r="W4194">
        <v>0</v>
      </c>
      <c r="X4194">
        <v>0</v>
      </c>
      <c r="Y4194">
        <v>0</v>
      </c>
      <c r="Z4194">
        <v>0</v>
      </c>
      <c r="AA4194">
        <v>0</v>
      </c>
      <c r="AB4194">
        <v>0</v>
      </c>
      <c r="AC4194">
        <v>0</v>
      </c>
      <c r="AD4194">
        <v>0</v>
      </c>
      <c r="AE4194">
        <v>0</v>
      </c>
      <c r="AF4194">
        <v>0</v>
      </c>
      <c r="AG4194">
        <v>0</v>
      </c>
      <c r="BD4194">
        <v>11</v>
      </c>
      <c r="BE4194">
        <v>9113103</v>
      </c>
      <c r="BF4194">
        <v>9121102</v>
      </c>
      <c r="BG4194">
        <v>9121203</v>
      </c>
      <c r="BH4194">
        <v>9121303</v>
      </c>
      <c r="BI4194">
        <v>9121402</v>
      </c>
      <c r="BJ4194">
        <v>9114103</v>
      </c>
      <c r="BK4194">
        <v>9122104</v>
      </c>
      <c r="BL4194">
        <v>9122204</v>
      </c>
      <c r="BM4194">
        <v>9122302</v>
      </c>
      <c r="BN4194">
        <v>9122404</v>
      </c>
      <c r="BO4194">
        <v>9115104</v>
      </c>
    </row>
    <row r="4195" spans="1:67" x14ac:dyDescent="0.15">
      <c r="A4195">
        <v>4194</v>
      </c>
      <c r="B4195" t="s">
        <v>1849</v>
      </c>
      <c r="E4195">
        <f>机器人辅助表!B4195</f>
        <v>32</v>
      </c>
      <c r="F4195">
        <v>1</v>
      </c>
      <c r="G4195">
        <v>58001</v>
      </c>
      <c r="H4195">
        <v>0</v>
      </c>
      <c r="I4195">
        <f>机器人辅助表!H4195</f>
        <v>3909.242933851152</v>
      </c>
      <c r="J4195">
        <v>2</v>
      </c>
      <c r="K4195">
        <v>4</v>
      </c>
      <c r="L4195">
        <v>1</v>
      </c>
      <c r="M4195" s="2">
        <f>机器人辅助表!C4195</f>
        <v>12523.797733681609</v>
      </c>
      <c r="N4195" s="2">
        <v>2</v>
      </c>
      <c r="O4195" s="2">
        <f>机器人辅助表!D4195</f>
        <v>792.67261813525101</v>
      </c>
      <c r="P4195" s="2">
        <v>3</v>
      </c>
      <c r="Q4195" s="2">
        <f>机器人辅助表!E4195</f>
        <v>352.29894139344492</v>
      </c>
      <c r="R4195" s="2">
        <v>6</v>
      </c>
      <c r="S4195" s="2">
        <f>机器人辅助表!F4195</f>
        <v>4740.5263999999997</v>
      </c>
      <c r="T4195">
        <v>0</v>
      </c>
      <c r="U4195">
        <v>0</v>
      </c>
      <c r="V4195">
        <v>0</v>
      </c>
      <c r="W4195">
        <v>0</v>
      </c>
      <c r="X4195">
        <v>0</v>
      </c>
      <c r="Y4195">
        <v>0</v>
      </c>
      <c r="Z4195">
        <v>0</v>
      </c>
      <c r="AA4195">
        <v>0</v>
      </c>
      <c r="AB4195">
        <v>0</v>
      </c>
      <c r="AC4195">
        <v>0</v>
      </c>
      <c r="AD4195">
        <v>0</v>
      </c>
      <c r="AE4195">
        <v>0</v>
      </c>
      <c r="AF4195">
        <v>0</v>
      </c>
      <c r="AG4195">
        <v>0</v>
      </c>
      <c r="BD4195">
        <v>11</v>
      </c>
      <c r="BE4195">
        <v>9113104</v>
      </c>
      <c r="BF4195">
        <v>9121102</v>
      </c>
      <c r="BG4195">
        <v>9121203</v>
      </c>
      <c r="BH4195">
        <v>9121302</v>
      </c>
      <c r="BI4195">
        <v>9121402</v>
      </c>
      <c r="BJ4195">
        <v>9114102</v>
      </c>
      <c r="BK4195">
        <v>9122104</v>
      </c>
      <c r="BL4195">
        <v>9122204</v>
      </c>
      <c r="BM4195">
        <v>9122304</v>
      </c>
      <c r="BN4195">
        <v>9122404</v>
      </c>
      <c r="BO4195">
        <v>9115104</v>
      </c>
    </row>
    <row r="4196" spans="1:67" x14ac:dyDescent="0.15">
      <c r="A4196">
        <v>4195</v>
      </c>
      <c r="B4196" t="s">
        <v>1850</v>
      </c>
      <c r="E4196">
        <f>机器人辅助表!B4196</f>
        <v>42</v>
      </c>
      <c r="F4196">
        <v>2</v>
      </c>
      <c r="G4196">
        <v>58101</v>
      </c>
      <c r="H4196">
        <v>0</v>
      </c>
      <c r="I4196">
        <f>机器人辅助表!H4196</f>
        <v>11171.428310252106</v>
      </c>
      <c r="J4196">
        <v>2</v>
      </c>
      <c r="K4196">
        <v>4</v>
      </c>
      <c r="L4196">
        <v>1</v>
      </c>
      <c r="M4196" s="2">
        <f>机器人辅助表!C4196</f>
        <v>53690.005636918831</v>
      </c>
      <c r="N4196" s="2">
        <v>2</v>
      </c>
      <c r="O4196" s="2">
        <f>机器人辅助表!D4196</f>
        <v>2793.2620807384628</v>
      </c>
      <c r="P4196" s="2">
        <v>3</v>
      </c>
      <c r="Q4196" s="2">
        <f>机器人辅助表!E4196</f>
        <v>1241.4498136615393</v>
      </c>
      <c r="R4196" s="2">
        <v>6</v>
      </c>
      <c r="S4196" s="2">
        <f>机器人辅助表!F4196</f>
        <v>9197.6808000000001</v>
      </c>
      <c r="T4196">
        <v>0</v>
      </c>
      <c r="U4196">
        <v>0</v>
      </c>
      <c r="V4196">
        <v>0</v>
      </c>
      <c r="W4196">
        <v>0</v>
      </c>
      <c r="X4196">
        <v>0</v>
      </c>
      <c r="Y4196">
        <v>0</v>
      </c>
      <c r="Z4196">
        <v>0</v>
      </c>
      <c r="AA4196">
        <v>0</v>
      </c>
      <c r="AB4196">
        <v>0</v>
      </c>
      <c r="AC4196">
        <v>0</v>
      </c>
      <c r="AD4196">
        <v>0</v>
      </c>
      <c r="AE4196">
        <v>0</v>
      </c>
      <c r="AF4196">
        <v>0</v>
      </c>
      <c r="AG4196">
        <v>0</v>
      </c>
      <c r="BD4196">
        <v>11</v>
      </c>
      <c r="BE4196">
        <v>9211103</v>
      </c>
      <c r="BF4196">
        <v>9214104</v>
      </c>
      <c r="BG4196">
        <v>9214202</v>
      </c>
      <c r="BH4196">
        <v>9214302</v>
      </c>
      <c r="BI4196">
        <v>9214402</v>
      </c>
      <c r="BJ4196">
        <v>9222104</v>
      </c>
      <c r="BK4196">
        <v>9223103</v>
      </c>
      <c r="BL4196">
        <v>9223204</v>
      </c>
      <c r="BM4196">
        <v>9223304</v>
      </c>
      <c r="BN4196">
        <v>9223404</v>
      </c>
      <c r="BO4196">
        <v>9215103</v>
      </c>
    </row>
    <row r="4197" spans="1:67" x14ac:dyDescent="0.15">
      <c r="A4197">
        <v>4196</v>
      </c>
      <c r="B4197" t="s">
        <v>4616</v>
      </c>
      <c r="E4197">
        <f>机器人辅助表!B4197</f>
        <v>33</v>
      </c>
      <c r="F4197">
        <v>1</v>
      </c>
      <c r="G4197">
        <v>58001</v>
      </c>
      <c r="H4197">
        <v>0</v>
      </c>
      <c r="I4197">
        <f>机器人辅助表!H4197</f>
        <v>5997.6488992292734</v>
      </c>
      <c r="J4197">
        <v>2</v>
      </c>
      <c r="K4197">
        <v>4</v>
      </c>
      <c r="L4197">
        <v>1</v>
      </c>
      <c r="M4197" s="2">
        <f>机器人辅助表!C4197</f>
        <v>20011.83881187794</v>
      </c>
      <c r="N4197" s="2">
        <v>2</v>
      </c>
      <c r="O4197" s="2">
        <f>机器人辅助表!D4197</f>
        <v>1254.6238852264221</v>
      </c>
      <c r="P4197" s="2">
        <v>3</v>
      </c>
      <c r="Q4197" s="2">
        <f>机器人辅助表!E4197</f>
        <v>557.61061565618775</v>
      </c>
      <c r="R4197" s="2">
        <v>6</v>
      </c>
      <c r="S4197" s="2">
        <f>机器人辅助表!F4197</f>
        <v>7015.6843999999992</v>
      </c>
      <c r="T4197">
        <v>0</v>
      </c>
      <c r="U4197">
        <v>0</v>
      </c>
      <c r="V4197">
        <v>0</v>
      </c>
      <c r="W4197">
        <v>0</v>
      </c>
      <c r="X4197">
        <v>0</v>
      </c>
      <c r="Y4197">
        <v>0</v>
      </c>
      <c r="Z4197">
        <v>0</v>
      </c>
      <c r="AA4197">
        <v>0</v>
      </c>
      <c r="AB4197">
        <v>0</v>
      </c>
      <c r="AC4197">
        <v>0</v>
      </c>
      <c r="AD4197">
        <v>0</v>
      </c>
      <c r="AE4197">
        <v>0</v>
      </c>
      <c r="AF4197">
        <v>0</v>
      </c>
      <c r="AG4197">
        <v>0</v>
      </c>
      <c r="BD4197">
        <v>11</v>
      </c>
      <c r="BE4197">
        <v>9113104</v>
      </c>
      <c r="BF4197">
        <v>9121102</v>
      </c>
      <c r="BG4197">
        <v>9121202</v>
      </c>
      <c r="BH4197">
        <v>9121304</v>
      </c>
      <c r="BI4197">
        <v>9121402</v>
      </c>
      <c r="BJ4197">
        <v>9114102</v>
      </c>
      <c r="BK4197">
        <v>9122103</v>
      </c>
      <c r="BL4197">
        <v>9122203</v>
      </c>
      <c r="BM4197">
        <v>9122302</v>
      </c>
      <c r="BN4197">
        <v>9122402</v>
      </c>
      <c r="BO4197">
        <v>9115103</v>
      </c>
    </row>
    <row r="4198" spans="1:67" x14ac:dyDescent="0.15">
      <c r="A4198">
        <v>4197</v>
      </c>
      <c r="B4198" t="s">
        <v>1851</v>
      </c>
      <c r="E4198">
        <f>机器人辅助表!B4198</f>
        <v>26</v>
      </c>
      <c r="F4198">
        <v>1</v>
      </c>
      <c r="G4198">
        <v>58001</v>
      </c>
      <c r="H4198">
        <v>0</v>
      </c>
      <c r="I4198">
        <f>机器人辅助表!H4198</f>
        <v>3041.5961153529156</v>
      </c>
      <c r="J4198">
        <v>2</v>
      </c>
      <c r="K4198">
        <v>4</v>
      </c>
      <c r="L4198">
        <v>1</v>
      </c>
      <c r="M4198" s="2">
        <f>机器人辅助表!C4198</f>
        <v>7153.4719417364558</v>
      </c>
      <c r="N4198" s="2">
        <v>2</v>
      </c>
      <c r="O4198" s="2">
        <f>机器人辅助表!D4198</f>
        <v>508.44025647090319</v>
      </c>
      <c r="P4198" s="2">
        <v>3</v>
      </c>
      <c r="Q4198" s="2">
        <f>机器人辅助表!E4198</f>
        <v>225.97344732040139</v>
      </c>
      <c r="R4198" s="2">
        <v>6</v>
      </c>
      <c r="S4198" s="2">
        <f>机器人辅助表!F4198</f>
        <v>4453.2671999999993</v>
      </c>
      <c r="T4198">
        <v>0</v>
      </c>
      <c r="U4198">
        <v>0</v>
      </c>
      <c r="V4198">
        <v>0</v>
      </c>
      <c r="W4198">
        <v>0</v>
      </c>
      <c r="X4198">
        <v>0</v>
      </c>
      <c r="Y4198">
        <v>0</v>
      </c>
      <c r="Z4198">
        <v>0</v>
      </c>
      <c r="AA4198">
        <v>0</v>
      </c>
      <c r="AB4198">
        <v>0</v>
      </c>
      <c r="AC4198">
        <v>0</v>
      </c>
      <c r="AD4198">
        <v>0</v>
      </c>
      <c r="AE4198">
        <v>0</v>
      </c>
      <c r="AF4198">
        <v>0</v>
      </c>
      <c r="AG4198">
        <v>0</v>
      </c>
      <c r="BD4198">
        <v>11</v>
      </c>
      <c r="BE4198">
        <v>9113102</v>
      </c>
      <c r="BF4198">
        <v>9121104</v>
      </c>
      <c r="BG4198">
        <v>9121202</v>
      </c>
      <c r="BH4198">
        <v>9121304</v>
      </c>
      <c r="BI4198">
        <v>9121403</v>
      </c>
      <c r="BJ4198">
        <v>9114102</v>
      </c>
      <c r="BK4198">
        <v>9122102</v>
      </c>
      <c r="BL4198">
        <v>9122203</v>
      </c>
      <c r="BM4198">
        <v>9122303</v>
      </c>
      <c r="BN4198">
        <v>9122402</v>
      </c>
      <c r="BO4198">
        <v>9115102</v>
      </c>
    </row>
    <row r="4199" spans="1:67" x14ac:dyDescent="0.15">
      <c r="A4199">
        <v>4198</v>
      </c>
      <c r="B4199" t="s">
        <v>1852</v>
      </c>
      <c r="E4199">
        <f>机器人辅助表!B4199</f>
        <v>45</v>
      </c>
      <c r="F4199">
        <v>2</v>
      </c>
      <c r="G4199">
        <v>58101</v>
      </c>
      <c r="H4199">
        <v>0</v>
      </c>
      <c r="I4199">
        <f>机器人辅助表!H4199</f>
        <v>12867.618951624332</v>
      </c>
      <c r="J4199">
        <v>2</v>
      </c>
      <c r="K4199">
        <v>4</v>
      </c>
      <c r="L4199">
        <v>1</v>
      </c>
      <c r="M4199" s="2">
        <f>机器人辅助表!C4199</f>
        <v>68712.618880398179</v>
      </c>
      <c r="N4199" s="2">
        <v>2</v>
      </c>
      <c r="O4199" s="2">
        <f>机器人辅助表!D4199</f>
        <v>3324.710061556857</v>
      </c>
      <c r="P4199" s="2">
        <v>3</v>
      </c>
      <c r="Q4199" s="2">
        <f>机器人辅助表!E4199</f>
        <v>1477.6489162474923</v>
      </c>
      <c r="R4199" s="2">
        <v>6</v>
      </c>
      <c r="S4199" s="2">
        <f>机器人辅助表!F4199</f>
        <v>9329.8590000000004</v>
      </c>
      <c r="T4199">
        <v>0</v>
      </c>
      <c r="U4199">
        <v>0</v>
      </c>
      <c r="V4199">
        <v>0</v>
      </c>
      <c r="W4199">
        <v>0</v>
      </c>
      <c r="X4199">
        <v>0</v>
      </c>
      <c r="Y4199">
        <v>0</v>
      </c>
      <c r="Z4199">
        <v>0</v>
      </c>
      <c r="AA4199">
        <v>0</v>
      </c>
      <c r="AB4199">
        <v>0</v>
      </c>
      <c r="AC4199">
        <v>0</v>
      </c>
      <c r="AD4199">
        <v>0</v>
      </c>
      <c r="AE4199">
        <v>0</v>
      </c>
      <c r="AF4199">
        <v>0</v>
      </c>
      <c r="AG4199">
        <v>0</v>
      </c>
      <c r="BD4199">
        <v>11</v>
      </c>
      <c r="BE4199">
        <v>9211102</v>
      </c>
      <c r="BF4199">
        <v>9214104</v>
      </c>
      <c r="BG4199">
        <v>9214203</v>
      </c>
      <c r="BH4199">
        <v>9214303</v>
      </c>
      <c r="BI4199">
        <v>9214404</v>
      </c>
      <c r="BJ4199">
        <v>9222103</v>
      </c>
      <c r="BK4199">
        <v>9223102</v>
      </c>
      <c r="BL4199">
        <v>9223203</v>
      </c>
      <c r="BM4199">
        <v>9223303</v>
      </c>
      <c r="BN4199">
        <v>9223404</v>
      </c>
      <c r="BO4199">
        <v>9215103</v>
      </c>
    </row>
    <row r="4200" spans="1:67" x14ac:dyDescent="0.15">
      <c r="A4200">
        <v>4199</v>
      </c>
      <c r="B4200" t="s">
        <v>4617</v>
      </c>
      <c r="E4200">
        <f>机器人辅助表!B4200</f>
        <v>31</v>
      </c>
      <c r="F4200">
        <v>3</v>
      </c>
      <c r="G4200">
        <v>58201</v>
      </c>
      <c r="H4200">
        <v>0</v>
      </c>
      <c r="I4200">
        <f>机器人辅助表!H4200</f>
        <v>3755.724552762093</v>
      </c>
      <c r="J4200">
        <v>2</v>
      </c>
      <c r="K4200">
        <v>4</v>
      </c>
      <c r="L4200">
        <v>1</v>
      </c>
      <c r="M4200" s="2">
        <f>机器人辅助表!C4200</f>
        <v>11517.317913876928</v>
      </c>
      <c r="N4200" s="2">
        <v>2</v>
      </c>
      <c r="O4200" s="2">
        <f>机器人辅助表!D4200</f>
        <v>736.17928620923101</v>
      </c>
      <c r="P4200" s="2">
        <v>3</v>
      </c>
      <c r="Q4200" s="2">
        <f>机器人辅助表!E4200</f>
        <v>327.19079387076931</v>
      </c>
      <c r="R4200" s="2">
        <v>6</v>
      </c>
      <c r="S4200" s="2">
        <f>机器人辅助表!F4200</f>
        <v>4722.6696000000002</v>
      </c>
      <c r="T4200">
        <v>0</v>
      </c>
      <c r="U4200">
        <v>0</v>
      </c>
      <c r="V4200">
        <v>0</v>
      </c>
      <c r="W4200">
        <v>0</v>
      </c>
      <c r="X4200">
        <v>0</v>
      </c>
      <c r="Y4200">
        <v>0</v>
      </c>
      <c r="Z4200">
        <v>0</v>
      </c>
      <c r="AA4200">
        <v>0</v>
      </c>
      <c r="AB4200">
        <v>0</v>
      </c>
      <c r="AC4200">
        <v>0</v>
      </c>
      <c r="AD4200">
        <v>0</v>
      </c>
      <c r="AE4200">
        <v>0</v>
      </c>
      <c r="AF4200">
        <v>0</v>
      </c>
      <c r="AG4200">
        <v>0</v>
      </c>
      <c r="BD4200">
        <v>8</v>
      </c>
      <c r="BE4200">
        <v>9323102</v>
      </c>
      <c r="BF4200">
        <v>9324104</v>
      </c>
      <c r="BG4200">
        <v>9324203</v>
      </c>
      <c r="BH4200">
        <v>9324302</v>
      </c>
      <c r="BI4200">
        <v>9324402</v>
      </c>
      <c r="BJ4200">
        <v>9312104</v>
      </c>
      <c r="BK4200">
        <v>9311103</v>
      </c>
      <c r="BL4200">
        <v>9315104</v>
      </c>
    </row>
    <row r="4201" spans="1:67" x14ac:dyDescent="0.15">
      <c r="A4201">
        <v>4200</v>
      </c>
      <c r="B4201" t="s">
        <v>1853</v>
      </c>
      <c r="E4201">
        <f>机器人辅助表!B4201</f>
        <v>30</v>
      </c>
      <c r="F4201">
        <v>1</v>
      </c>
      <c r="G4201">
        <v>58001</v>
      </c>
      <c r="H4201">
        <v>0</v>
      </c>
      <c r="I4201">
        <f>机器人辅助表!H4201</f>
        <v>6326.2122910406706</v>
      </c>
      <c r="J4201">
        <v>2</v>
      </c>
      <c r="K4201">
        <v>4</v>
      </c>
      <c r="L4201">
        <v>1</v>
      </c>
      <c r="M4201" s="2">
        <f>机器人辅助表!C4201</f>
        <v>18511.315957550174</v>
      </c>
      <c r="N4201" s="2">
        <v>2</v>
      </c>
      <c r="O4201" s="2">
        <f>机器人辅助表!D4201</f>
        <v>1195.3495506220743</v>
      </c>
      <c r="P4201" s="2">
        <v>3</v>
      </c>
      <c r="Q4201" s="2">
        <f>机器人辅助表!E4201</f>
        <v>531.26646694314411</v>
      </c>
      <c r="R4201" s="2">
        <v>6</v>
      </c>
      <c r="S4201" s="2">
        <f>机器人辅助表!F4201</f>
        <v>8249.3379999999997</v>
      </c>
      <c r="T4201">
        <v>0</v>
      </c>
      <c r="U4201">
        <v>0</v>
      </c>
      <c r="V4201">
        <v>0</v>
      </c>
      <c r="W4201">
        <v>0</v>
      </c>
      <c r="X4201">
        <v>0</v>
      </c>
      <c r="Y4201">
        <v>0</v>
      </c>
      <c r="Z4201">
        <v>0</v>
      </c>
      <c r="AA4201">
        <v>0</v>
      </c>
      <c r="AB4201">
        <v>0</v>
      </c>
      <c r="AC4201">
        <v>0</v>
      </c>
      <c r="AD4201">
        <v>0</v>
      </c>
      <c r="AE4201">
        <v>0</v>
      </c>
      <c r="AF4201">
        <v>0</v>
      </c>
      <c r="AG4201">
        <v>0</v>
      </c>
      <c r="BD4201">
        <v>11</v>
      </c>
      <c r="BE4201">
        <v>9113104</v>
      </c>
      <c r="BF4201">
        <v>9121103</v>
      </c>
      <c r="BG4201">
        <v>9121204</v>
      </c>
      <c r="BH4201">
        <v>9121304</v>
      </c>
      <c r="BI4201">
        <v>9121402</v>
      </c>
      <c r="BJ4201">
        <v>9114103</v>
      </c>
      <c r="BK4201">
        <v>9122103</v>
      </c>
      <c r="BL4201">
        <v>9122203</v>
      </c>
      <c r="BM4201">
        <v>9122302</v>
      </c>
      <c r="BN4201">
        <v>9122404</v>
      </c>
      <c r="BO4201">
        <v>9115104</v>
      </c>
    </row>
    <row r="4202" spans="1:67" x14ac:dyDescent="0.15">
      <c r="A4202">
        <v>4201</v>
      </c>
      <c r="B4202" t="s">
        <v>4618</v>
      </c>
      <c r="E4202">
        <f>机器人辅助表!B4202</f>
        <v>33</v>
      </c>
      <c r="F4202">
        <v>1</v>
      </c>
      <c r="G4202">
        <v>58001</v>
      </c>
      <c r="H4202">
        <v>0</v>
      </c>
      <c r="I4202">
        <f>机器人辅助表!H4202</f>
        <v>7642.1655328889119</v>
      </c>
      <c r="J4202">
        <v>2</v>
      </c>
      <c r="K4202">
        <v>4</v>
      </c>
      <c r="L4202">
        <v>1</v>
      </c>
      <c r="M4202" s="2">
        <f>机器人辅助表!C4202</f>
        <v>25498.955905457377</v>
      </c>
      <c r="N4202" s="2">
        <v>2</v>
      </c>
      <c r="O4202" s="2">
        <f>机器人辅助表!D4202</f>
        <v>1598.6336602078604</v>
      </c>
      <c r="P4202" s="2">
        <v>3</v>
      </c>
      <c r="Q4202" s="2">
        <f>机器人辅助表!E4202</f>
        <v>710.5038489812714</v>
      </c>
      <c r="R4202" s="2">
        <v>6</v>
      </c>
      <c r="S4202" s="2">
        <f>机器人辅助表!F4202</f>
        <v>8939.3397999999997</v>
      </c>
      <c r="T4202">
        <v>0</v>
      </c>
      <c r="U4202">
        <v>0</v>
      </c>
      <c r="V4202">
        <v>0</v>
      </c>
      <c r="W4202">
        <v>0</v>
      </c>
      <c r="X4202">
        <v>0</v>
      </c>
      <c r="Y4202">
        <v>0</v>
      </c>
      <c r="Z4202">
        <v>0</v>
      </c>
      <c r="AA4202">
        <v>0</v>
      </c>
      <c r="AB4202">
        <v>0</v>
      </c>
      <c r="AC4202">
        <v>0</v>
      </c>
      <c r="AD4202">
        <v>0</v>
      </c>
      <c r="AE4202">
        <v>0</v>
      </c>
      <c r="AF4202">
        <v>0</v>
      </c>
      <c r="AG4202">
        <v>0</v>
      </c>
      <c r="BD4202">
        <v>11</v>
      </c>
      <c r="BE4202">
        <v>9113102</v>
      </c>
      <c r="BF4202">
        <v>9121102</v>
      </c>
      <c r="BG4202">
        <v>9121204</v>
      </c>
      <c r="BH4202">
        <v>9121303</v>
      </c>
      <c r="BI4202">
        <v>9121403</v>
      </c>
      <c r="BJ4202">
        <v>9114103</v>
      </c>
      <c r="BK4202">
        <v>9122103</v>
      </c>
      <c r="BL4202">
        <v>9122204</v>
      </c>
      <c r="BM4202">
        <v>9122304</v>
      </c>
      <c r="BN4202">
        <v>9122403</v>
      </c>
      <c r="BO4202">
        <v>9115103</v>
      </c>
    </row>
    <row r="4203" spans="1:67" x14ac:dyDescent="0.15">
      <c r="A4203">
        <v>4202</v>
      </c>
      <c r="B4203" t="s">
        <v>4619</v>
      </c>
      <c r="E4203">
        <f>机器人辅助表!B4203</f>
        <v>46</v>
      </c>
      <c r="F4203">
        <v>3</v>
      </c>
      <c r="G4203">
        <v>58201</v>
      </c>
      <c r="H4203">
        <v>0</v>
      </c>
      <c r="I4203">
        <f>机器人辅助表!H4203</f>
        <v>15849.658221821914</v>
      </c>
      <c r="J4203">
        <v>2</v>
      </c>
      <c r="K4203">
        <v>4</v>
      </c>
      <c r="L4203">
        <v>1</v>
      </c>
      <c r="M4203" s="2">
        <f>机器人辅助表!C4203</f>
        <v>87362.125329927527</v>
      </c>
      <c r="N4203" s="2">
        <v>2</v>
      </c>
      <c r="O4203" s="2">
        <f>机器人辅助表!D4203</f>
        <v>4130.0545132992656</v>
      </c>
      <c r="P4203" s="2">
        <v>3</v>
      </c>
      <c r="Q4203" s="2">
        <f>机器人辅助表!E4203</f>
        <v>1835.5797836885629</v>
      </c>
      <c r="R4203" s="2">
        <v>6</v>
      </c>
      <c r="S4203" s="2">
        <f>机器人辅助表!F4203</f>
        <v>11023.321199999998</v>
      </c>
      <c r="T4203">
        <v>0</v>
      </c>
      <c r="U4203">
        <v>0</v>
      </c>
      <c r="V4203">
        <v>0</v>
      </c>
      <c r="W4203">
        <v>0</v>
      </c>
      <c r="X4203">
        <v>0</v>
      </c>
      <c r="Y4203">
        <v>0</v>
      </c>
      <c r="Z4203">
        <v>0</v>
      </c>
      <c r="AA4203">
        <v>0</v>
      </c>
      <c r="AB4203">
        <v>0</v>
      </c>
      <c r="AC4203">
        <v>0</v>
      </c>
      <c r="AD4203">
        <v>0</v>
      </c>
      <c r="AE4203">
        <v>0</v>
      </c>
      <c r="AF4203">
        <v>0</v>
      </c>
      <c r="AG4203">
        <v>0</v>
      </c>
      <c r="BD4203">
        <v>8</v>
      </c>
      <c r="BE4203">
        <v>9323103</v>
      </c>
      <c r="BF4203">
        <v>9324104</v>
      </c>
      <c r="BG4203">
        <v>9324202</v>
      </c>
      <c r="BH4203">
        <v>9324303</v>
      </c>
      <c r="BI4203">
        <v>9324404</v>
      </c>
      <c r="BJ4203">
        <v>9312103</v>
      </c>
      <c r="BK4203">
        <v>9311104</v>
      </c>
      <c r="BL4203">
        <v>9315102</v>
      </c>
    </row>
    <row r="4204" spans="1:67" x14ac:dyDescent="0.15">
      <c r="A4204">
        <v>4203</v>
      </c>
      <c r="B4204" t="s">
        <v>4620</v>
      </c>
      <c r="E4204">
        <f>机器人辅助表!B4204</f>
        <v>28</v>
      </c>
      <c r="F4204">
        <v>3</v>
      </c>
      <c r="G4204">
        <v>58201</v>
      </c>
      <c r="H4204">
        <v>0</v>
      </c>
      <c r="I4204">
        <f>机器人辅助表!H4204</f>
        <v>2706.4905985756905</v>
      </c>
      <c r="J4204">
        <v>2</v>
      </c>
      <c r="K4204">
        <v>4</v>
      </c>
      <c r="L4204">
        <v>1</v>
      </c>
      <c r="M4204" s="2">
        <f>机器人辅助表!C4204</f>
        <v>7125.5705984428114</v>
      </c>
      <c r="N4204" s="2">
        <v>2</v>
      </c>
      <c r="O4204" s="2">
        <f>机器人辅助表!D4204</f>
        <v>482.18146906755868</v>
      </c>
      <c r="P4204" s="2">
        <v>3</v>
      </c>
      <c r="Q4204" s="2">
        <f>机器人辅助表!E4204</f>
        <v>214.30287514113718</v>
      </c>
      <c r="R4204" s="2">
        <v>6</v>
      </c>
      <c r="S4204" s="2">
        <f>机器人辅助表!F4204</f>
        <v>3746.7696000000001</v>
      </c>
      <c r="T4204">
        <v>0</v>
      </c>
      <c r="U4204">
        <v>0</v>
      </c>
      <c r="V4204">
        <v>0</v>
      </c>
      <c r="W4204">
        <v>0</v>
      </c>
      <c r="X4204">
        <v>0</v>
      </c>
      <c r="Y4204">
        <v>0</v>
      </c>
      <c r="Z4204">
        <v>0</v>
      </c>
      <c r="AA4204">
        <v>0</v>
      </c>
      <c r="AB4204">
        <v>0</v>
      </c>
      <c r="AC4204">
        <v>0</v>
      </c>
      <c r="AD4204">
        <v>0</v>
      </c>
      <c r="AE4204">
        <v>0</v>
      </c>
      <c r="AF4204">
        <v>0</v>
      </c>
      <c r="AG4204">
        <v>0</v>
      </c>
      <c r="BD4204">
        <v>8</v>
      </c>
      <c r="BE4204">
        <v>9323103</v>
      </c>
      <c r="BF4204">
        <v>9324103</v>
      </c>
      <c r="BG4204">
        <v>9324202</v>
      </c>
      <c r="BH4204">
        <v>9324304</v>
      </c>
      <c r="BI4204">
        <v>9324403</v>
      </c>
      <c r="BJ4204">
        <v>9312104</v>
      </c>
      <c r="BK4204">
        <v>9311103</v>
      </c>
      <c r="BL4204">
        <v>9315104</v>
      </c>
    </row>
    <row r="4205" spans="1:67" x14ac:dyDescent="0.15">
      <c r="A4205">
        <v>4204</v>
      </c>
      <c r="B4205" t="s">
        <v>4621</v>
      </c>
      <c r="E4205">
        <f>机器人辅助表!B4205</f>
        <v>19</v>
      </c>
      <c r="F4205">
        <v>2</v>
      </c>
      <c r="G4205">
        <v>58101</v>
      </c>
      <c r="H4205">
        <v>0</v>
      </c>
      <c r="I4205">
        <f>机器人辅助表!H4205</f>
        <v>1814.7623052349566</v>
      </c>
      <c r="J4205">
        <v>2</v>
      </c>
      <c r="K4205">
        <v>4</v>
      </c>
      <c r="L4205">
        <v>1</v>
      </c>
      <c r="M4205" s="2">
        <f>机器人辅助表!C4205</f>
        <v>2756.9456865978259</v>
      </c>
      <c r="N4205" s="2">
        <v>2</v>
      </c>
      <c r="O4205" s="2">
        <f>机器人辅助表!D4205</f>
        <v>237.86709339130439</v>
      </c>
      <c r="P4205" s="2">
        <v>3</v>
      </c>
      <c r="Q4205" s="2">
        <f>机器人辅助表!E4205</f>
        <v>105.71870817391307</v>
      </c>
      <c r="R4205" s="2">
        <v>6</v>
      </c>
      <c r="S4205" s="2">
        <f>机器人辅助表!F4205</f>
        <v>3113.0537999999997</v>
      </c>
      <c r="T4205">
        <v>0</v>
      </c>
      <c r="U4205">
        <v>0</v>
      </c>
      <c r="V4205">
        <v>0</v>
      </c>
      <c r="W4205">
        <v>0</v>
      </c>
      <c r="X4205">
        <v>0</v>
      </c>
      <c r="Y4205">
        <v>0</v>
      </c>
      <c r="Z4205">
        <v>0</v>
      </c>
      <c r="AA4205">
        <v>0</v>
      </c>
      <c r="AB4205">
        <v>0</v>
      </c>
      <c r="AC4205">
        <v>0</v>
      </c>
      <c r="AD4205">
        <v>0</v>
      </c>
      <c r="AE4205">
        <v>0</v>
      </c>
      <c r="AF4205">
        <v>0</v>
      </c>
      <c r="AG4205">
        <v>0</v>
      </c>
      <c r="BD4205">
        <v>11</v>
      </c>
      <c r="BE4205">
        <v>9211102</v>
      </c>
      <c r="BF4205">
        <v>9214103</v>
      </c>
      <c r="BG4205">
        <v>9214202</v>
      </c>
      <c r="BH4205">
        <v>9214302</v>
      </c>
      <c r="BI4205">
        <v>9214403</v>
      </c>
      <c r="BJ4205">
        <v>9222103</v>
      </c>
      <c r="BK4205">
        <v>9223103</v>
      </c>
      <c r="BL4205">
        <v>9223204</v>
      </c>
      <c r="BM4205">
        <v>9223302</v>
      </c>
      <c r="BN4205">
        <v>9223404</v>
      </c>
      <c r="BO4205">
        <v>9215103</v>
      </c>
    </row>
    <row r="4206" spans="1:67" x14ac:dyDescent="0.15">
      <c r="A4206">
        <v>4205</v>
      </c>
      <c r="B4206" t="s">
        <v>4622</v>
      </c>
      <c r="E4206">
        <f>机器人辅助表!B4206</f>
        <v>26</v>
      </c>
      <c r="F4206">
        <v>3</v>
      </c>
      <c r="G4206">
        <v>58201</v>
      </c>
      <c r="H4206">
        <v>0</v>
      </c>
      <c r="I4206">
        <f>机器人辅助表!H4206</f>
        <v>3231.6958725624722</v>
      </c>
      <c r="J4206">
        <v>2</v>
      </c>
      <c r="K4206">
        <v>4</v>
      </c>
      <c r="L4206">
        <v>1</v>
      </c>
      <c r="M4206" s="2">
        <f>机器人辅助表!C4206</f>
        <v>7600.5639380949851</v>
      </c>
      <c r="N4206" s="2">
        <v>2</v>
      </c>
      <c r="O4206" s="2">
        <f>机器人辅助表!D4206</f>
        <v>540.2177725003346</v>
      </c>
      <c r="P4206" s="2">
        <v>3</v>
      </c>
      <c r="Q4206" s="2">
        <f>机器人辅助表!E4206</f>
        <v>240.09678777792649</v>
      </c>
      <c r="R4206" s="2">
        <v>6</v>
      </c>
      <c r="S4206" s="2">
        <f>机器人辅助表!F4206</f>
        <v>4731.5963999999994</v>
      </c>
      <c r="T4206">
        <v>0</v>
      </c>
      <c r="U4206">
        <v>0</v>
      </c>
      <c r="V4206">
        <v>0</v>
      </c>
      <c r="W4206">
        <v>0</v>
      </c>
      <c r="X4206">
        <v>0</v>
      </c>
      <c r="Y4206">
        <v>0</v>
      </c>
      <c r="Z4206">
        <v>0</v>
      </c>
      <c r="AA4206">
        <v>0</v>
      </c>
      <c r="AB4206">
        <v>0</v>
      </c>
      <c r="AC4206">
        <v>0</v>
      </c>
      <c r="AD4206">
        <v>0</v>
      </c>
      <c r="AE4206">
        <v>0</v>
      </c>
      <c r="AF4206">
        <v>0</v>
      </c>
      <c r="AG4206">
        <v>0</v>
      </c>
      <c r="BD4206">
        <v>8</v>
      </c>
      <c r="BE4206">
        <v>9323104</v>
      </c>
      <c r="BF4206">
        <v>9324103</v>
      </c>
      <c r="BG4206">
        <v>9324204</v>
      </c>
      <c r="BH4206">
        <v>9324302</v>
      </c>
      <c r="BI4206">
        <v>9324404</v>
      </c>
      <c r="BJ4206">
        <v>9312103</v>
      </c>
      <c r="BK4206">
        <v>9311102</v>
      </c>
      <c r="BL4206">
        <v>9315103</v>
      </c>
    </row>
    <row r="4207" spans="1:67" x14ac:dyDescent="0.15">
      <c r="A4207">
        <v>4206</v>
      </c>
      <c r="B4207" t="s">
        <v>4623</v>
      </c>
      <c r="E4207">
        <f>机器人辅助表!B4207</f>
        <v>26</v>
      </c>
      <c r="F4207">
        <v>3</v>
      </c>
      <c r="G4207">
        <v>58201</v>
      </c>
      <c r="H4207">
        <v>0</v>
      </c>
      <c r="I4207">
        <f>机器人辅助表!H4207</f>
        <v>3231.6958725624722</v>
      </c>
      <c r="J4207">
        <v>2</v>
      </c>
      <c r="K4207">
        <v>4</v>
      </c>
      <c r="L4207">
        <v>1</v>
      </c>
      <c r="M4207" s="2">
        <f>机器人辅助表!C4207</f>
        <v>7600.5639380949851</v>
      </c>
      <c r="N4207" s="2">
        <v>2</v>
      </c>
      <c r="O4207" s="2">
        <f>机器人辅助表!D4207</f>
        <v>540.2177725003346</v>
      </c>
      <c r="P4207" s="2">
        <v>3</v>
      </c>
      <c r="Q4207" s="2">
        <f>机器人辅助表!E4207</f>
        <v>240.09678777792649</v>
      </c>
      <c r="R4207" s="2">
        <v>6</v>
      </c>
      <c r="S4207" s="2">
        <f>机器人辅助表!F4207</f>
        <v>4731.5963999999994</v>
      </c>
      <c r="T4207">
        <v>0</v>
      </c>
      <c r="U4207">
        <v>0</v>
      </c>
      <c r="V4207">
        <v>0</v>
      </c>
      <c r="W4207">
        <v>0</v>
      </c>
      <c r="X4207">
        <v>0</v>
      </c>
      <c r="Y4207">
        <v>0</v>
      </c>
      <c r="Z4207">
        <v>0</v>
      </c>
      <c r="AA4207">
        <v>0</v>
      </c>
      <c r="AB4207">
        <v>0</v>
      </c>
      <c r="AC4207">
        <v>0</v>
      </c>
      <c r="AD4207">
        <v>0</v>
      </c>
      <c r="AE4207">
        <v>0</v>
      </c>
      <c r="AF4207">
        <v>0</v>
      </c>
      <c r="AG4207">
        <v>0</v>
      </c>
      <c r="BD4207">
        <v>8</v>
      </c>
      <c r="BE4207">
        <v>9323104</v>
      </c>
      <c r="BF4207">
        <v>9324102</v>
      </c>
      <c r="BG4207">
        <v>9324203</v>
      </c>
      <c r="BH4207">
        <v>9324304</v>
      </c>
      <c r="BI4207">
        <v>9324402</v>
      </c>
      <c r="BJ4207">
        <v>9312102</v>
      </c>
      <c r="BK4207">
        <v>9311102</v>
      </c>
      <c r="BL4207">
        <v>9315104</v>
      </c>
    </row>
    <row r="4208" spans="1:67" x14ac:dyDescent="0.15">
      <c r="A4208">
        <v>4207</v>
      </c>
      <c r="B4208" t="s">
        <v>2257</v>
      </c>
      <c r="E4208">
        <f>机器人辅助表!B4208</f>
        <v>40</v>
      </c>
      <c r="F4208">
        <v>1</v>
      </c>
      <c r="G4208">
        <v>58001</v>
      </c>
      <c r="H4208">
        <v>0</v>
      </c>
      <c r="I4208">
        <f>机器人辅助表!H4208</f>
        <v>4909.3542166947545</v>
      </c>
      <c r="J4208">
        <v>2</v>
      </c>
      <c r="K4208">
        <v>4</v>
      </c>
      <c r="L4208">
        <v>1</v>
      </c>
      <c r="M4208" s="2">
        <f>机器人辅助表!C4208</f>
        <v>21774.892482589974</v>
      </c>
      <c r="N4208" s="2">
        <v>2</v>
      </c>
      <c r="O4208" s="2">
        <f>机器人辅助表!D4208</f>
        <v>1192.0561578060206</v>
      </c>
      <c r="P4208" s="2">
        <v>3</v>
      </c>
      <c r="Q4208" s="2">
        <f>机器人辅助表!E4208</f>
        <v>529.80273680267589</v>
      </c>
      <c r="R4208" s="2">
        <v>6</v>
      </c>
      <c r="S4208" s="2">
        <f>机器人辅助表!F4208</f>
        <v>4406.6880000000001</v>
      </c>
      <c r="T4208">
        <v>0</v>
      </c>
      <c r="U4208">
        <v>0</v>
      </c>
      <c r="V4208">
        <v>0</v>
      </c>
      <c r="W4208">
        <v>0</v>
      </c>
      <c r="X4208">
        <v>0</v>
      </c>
      <c r="Y4208">
        <v>0</v>
      </c>
      <c r="Z4208">
        <v>0</v>
      </c>
      <c r="AA4208">
        <v>0</v>
      </c>
      <c r="AB4208">
        <v>0</v>
      </c>
      <c r="AC4208">
        <v>0</v>
      </c>
      <c r="AD4208">
        <v>0</v>
      </c>
      <c r="AE4208">
        <v>0</v>
      </c>
      <c r="AF4208">
        <v>0</v>
      </c>
      <c r="AG4208">
        <v>0</v>
      </c>
      <c r="BD4208">
        <v>11</v>
      </c>
      <c r="BE4208">
        <v>9113102</v>
      </c>
      <c r="BF4208">
        <v>9121103</v>
      </c>
      <c r="BG4208">
        <v>9121203</v>
      </c>
      <c r="BH4208">
        <v>9121304</v>
      </c>
      <c r="BI4208">
        <v>9121402</v>
      </c>
      <c r="BJ4208">
        <v>9114102</v>
      </c>
      <c r="BK4208">
        <v>9122103</v>
      </c>
      <c r="BL4208">
        <v>9122203</v>
      </c>
      <c r="BM4208">
        <v>9122304</v>
      </c>
      <c r="BN4208">
        <v>9122404</v>
      </c>
      <c r="BO4208">
        <v>9115103</v>
      </c>
    </row>
    <row r="4209" spans="1:67" x14ac:dyDescent="0.15">
      <c r="A4209">
        <v>4208</v>
      </c>
      <c r="B4209" t="s">
        <v>1854</v>
      </c>
      <c r="E4209">
        <f>机器人辅助表!B4209</f>
        <v>34</v>
      </c>
      <c r="F4209">
        <v>1</v>
      </c>
      <c r="G4209">
        <v>58001</v>
      </c>
      <c r="H4209">
        <v>0</v>
      </c>
      <c r="I4209">
        <f>机器人辅助表!H4209</f>
        <v>4730.4225202198159</v>
      </c>
      <c r="J4209">
        <v>2</v>
      </c>
      <c r="K4209">
        <v>4</v>
      </c>
      <c r="L4209">
        <v>1</v>
      </c>
      <c r="M4209" s="2">
        <f>机器人辅助表!C4209</f>
        <v>16393.590505246157</v>
      </c>
      <c r="N4209" s="2">
        <v>2</v>
      </c>
      <c r="O4209" s="2">
        <f>机器人辅助表!D4209</f>
        <v>1018.3693033661542</v>
      </c>
      <c r="P4209" s="2">
        <v>3</v>
      </c>
      <c r="Q4209" s="2">
        <f>机器人辅助表!E4209</f>
        <v>452.60857927384626</v>
      </c>
      <c r="R4209" s="2">
        <v>6</v>
      </c>
      <c r="S4209" s="2">
        <f>机器人辅助表!F4209</f>
        <v>5339.1096000000007</v>
      </c>
      <c r="T4209">
        <v>0</v>
      </c>
      <c r="U4209">
        <v>0</v>
      </c>
      <c r="V4209">
        <v>0</v>
      </c>
      <c r="W4209">
        <v>0</v>
      </c>
      <c r="X4209">
        <v>0</v>
      </c>
      <c r="Y4209">
        <v>0</v>
      </c>
      <c r="Z4209">
        <v>0</v>
      </c>
      <c r="AA4209">
        <v>0</v>
      </c>
      <c r="AB4209">
        <v>0</v>
      </c>
      <c r="AC4209">
        <v>0</v>
      </c>
      <c r="AD4209">
        <v>0</v>
      </c>
      <c r="AE4209">
        <v>0</v>
      </c>
      <c r="AF4209">
        <v>0</v>
      </c>
      <c r="AG4209">
        <v>0</v>
      </c>
      <c r="BD4209">
        <v>11</v>
      </c>
      <c r="BE4209">
        <v>9113103</v>
      </c>
      <c r="BF4209">
        <v>9121102</v>
      </c>
      <c r="BG4209">
        <v>9121203</v>
      </c>
      <c r="BH4209">
        <v>9121303</v>
      </c>
      <c r="BI4209">
        <v>9121402</v>
      </c>
      <c r="BJ4209">
        <v>9114104</v>
      </c>
      <c r="BK4209">
        <v>9122104</v>
      </c>
      <c r="BL4209">
        <v>9122204</v>
      </c>
      <c r="BM4209">
        <v>9122304</v>
      </c>
      <c r="BN4209">
        <v>9122404</v>
      </c>
      <c r="BO4209">
        <v>9115104</v>
      </c>
    </row>
    <row r="4210" spans="1:67" x14ac:dyDescent="0.15">
      <c r="A4210">
        <v>4209</v>
      </c>
      <c r="B4210" t="s">
        <v>1855</v>
      </c>
      <c r="E4210">
        <f>机器人辅助表!B4210</f>
        <v>31</v>
      </c>
      <c r="F4210">
        <v>1</v>
      </c>
      <c r="G4210">
        <v>58001</v>
      </c>
      <c r="H4210">
        <v>0</v>
      </c>
      <c r="I4210">
        <f>机器人辅助表!H4210</f>
        <v>2731.4360383724311</v>
      </c>
      <c r="J4210">
        <v>2</v>
      </c>
      <c r="K4210">
        <v>4</v>
      </c>
      <c r="L4210">
        <v>1</v>
      </c>
      <c r="M4210" s="2">
        <f>机器人辅助表!C4210</f>
        <v>8376.2312100923118</v>
      </c>
      <c r="N4210" s="2">
        <v>2</v>
      </c>
      <c r="O4210" s="2">
        <f>机器人辅助表!D4210</f>
        <v>535.40311724307708</v>
      </c>
      <c r="P4210" s="2">
        <v>3</v>
      </c>
      <c r="Q4210" s="2">
        <f>机器人辅助表!E4210</f>
        <v>237.95694099692315</v>
      </c>
      <c r="R4210" s="2">
        <v>6</v>
      </c>
      <c r="S4210" s="2">
        <f>机器人辅助表!F4210</f>
        <v>3434.6687999999999</v>
      </c>
      <c r="T4210">
        <v>0</v>
      </c>
      <c r="U4210">
        <v>0</v>
      </c>
      <c r="V4210">
        <v>0</v>
      </c>
      <c r="W4210">
        <v>0</v>
      </c>
      <c r="X4210">
        <v>0</v>
      </c>
      <c r="Y4210">
        <v>0</v>
      </c>
      <c r="Z4210">
        <v>0</v>
      </c>
      <c r="AA4210">
        <v>0</v>
      </c>
      <c r="AB4210">
        <v>0</v>
      </c>
      <c r="AC4210">
        <v>0</v>
      </c>
      <c r="AD4210">
        <v>0</v>
      </c>
      <c r="AE4210">
        <v>0</v>
      </c>
      <c r="AF4210">
        <v>0</v>
      </c>
      <c r="AG4210">
        <v>0</v>
      </c>
      <c r="BD4210">
        <v>11</v>
      </c>
      <c r="BE4210">
        <v>9113104</v>
      </c>
      <c r="BF4210">
        <v>9121103</v>
      </c>
      <c r="BG4210">
        <v>9121203</v>
      </c>
      <c r="BH4210">
        <v>9121302</v>
      </c>
      <c r="BI4210">
        <v>9121402</v>
      </c>
      <c r="BJ4210">
        <v>9114103</v>
      </c>
      <c r="BK4210">
        <v>9122102</v>
      </c>
      <c r="BL4210">
        <v>9122204</v>
      </c>
      <c r="BM4210">
        <v>9122302</v>
      </c>
      <c r="BN4210">
        <v>9122404</v>
      </c>
      <c r="BO4210">
        <v>9115103</v>
      </c>
    </row>
    <row r="4211" spans="1:67" x14ac:dyDescent="0.15">
      <c r="A4211">
        <v>4210</v>
      </c>
      <c r="B4211" t="s">
        <v>4624</v>
      </c>
      <c r="E4211">
        <f>机器人辅助表!B4211</f>
        <v>36</v>
      </c>
      <c r="F4211">
        <v>3</v>
      </c>
      <c r="G4211">
        <v>58201</v>
      </c>
      <c r="H4211">
        <v>0</v>
      </c>
      <c r="I4211">
        <f>机器人辅助表!H4211</f>
        <v>6721.4553470220844</v>
      </c>
      <c r="J4211">
        <v>2</v>
      </c>
      <c r="K4211">
        <v>4</v>
      </c>
      <c r="L4211">
        <v>1</v>
      </c>
      <c r="M4211" s="2">
        <f>机器人辅助表!C4211</f>
        <v>24947.534089974586</v>
      </c>
      <c r="N4211" s="2">
        <v>2</v>
      </c>
      <c r="O4211" s="2">
        <f>机器人辅助表!D4211</f>
        <v>1522.8226644826757</v>
      </c>
      <c r="P4211" s="2">
        <v>3</v>
      </c>
      <c r="Q4211" s="2">
        <f>机器人辅助表!E4211</f>
        <v>676.81007310341147</v>
      </c>
      <c r="R4211" s="2">
        <v>6</v>
      </c>
      <c r="S4211" s="2">
        <f>机器人辅助表!F4211</f>
        <v>7069.6431999999986</v>
      </c>
      <c r="T4211">
        <v>0</v>
      </c>
      <c r="U4211">
        <v>0</v>
      </c>
      <c r="V4211">
        <v>0</v>
      </c>
      <c r="W4211">
        <v>0</v>
      </c>
      <c r="X4211">
        <v>0</v>
      </c>
      <c r="Y4211">
        <v>0</v>
      </c>
      <c r="Z4211">
        <v>0</v>
      </c>
      <c r="AA4211">
        <v>0</v>
      </c>
      <c r="AB4211">
        <v>0</v>
      </c>
      <c r="AC4211">
        <v>0</v>
      </c>
      <c r="AD4211">
        <v>0</v>
      </c>
      <c r="AE4211">
        <v>0</v>
      </c>
      <c r="AF4211">
        <v>0</v>
      </c>
      <c r="AG4211">
        <v>0</v>
      </c>
      <c r="BD4211">
        <v>8</v>
      </c>
      <c r="BE4211">
        <v>9323103</v>
      </c>
      <c r="BF4211">
        <v>9324104</v>
      </c>
      <c r="BG4211">
        <v>9324203</v>
      </c>
      <c r="BH4211">
        <v>9324303</v>
      </c>
      <c r="BI4211">
        <v>9324403</v>
      </c>
      <c r="BJ4211">
        <v>9312102</v>
      </c>
      <c r="BK4211">
        <v>9311102</v>
      </c>
      <c r="BL4211">
        <v>9315102</v>
      </c>
    </row>
    <row r="4212" spans="1:67" x14ac:dyDescent="0.15">
      <c r="A4212">
        <v>4211</v>
      </c>
      <c r="B4212" t="s">
        <v>4625</v>
      </c>
      <c r="E4212">
        <f>机器人辅助表!B4212</f>
        <v>47</v>
      </c>
      <c r="F4212">
        <v>3</v>
      </c>
      <c r="G4212">
        <v>58201</v>
      </c>
      <c r="H4212">
        <v>0</v>
      </c>
      <c r="I4212">
        <f>机器人辅助表!H4212</f>
        <v>8071.9703855616572</v>
      </c>
      <c r="J4212">
        <v>2</v>
      </c>
      <c r="K4212">
        <v>4</v>
      </c>
      <c r="L4212">
        <v>1</v>
      </c>
      <c r="M4212" s="2">
        <f>机器人辅助表!C4212</f>
        <v>45855.689746483782</v>
      </c>
      <c r="N4212" s="2">
        <v>2</v>
      </c>
      <c r="O4212" s="2">
        <f>机器人辅助表!D4212</f>
        <v>2119.0267233060204</v>
      </c>
      <c r="P4212" s="2">
        <v>3</v>
      </c>
      <c r="Q4212" s="2">
        <f>机器人辅助表!E4212</f>
        <v>941.78965480267584</v>
      </c>
      <c r="R4212" s="2">
        <v>6</v>
      </c>
      <c r="S4212" s="2">
        <f>机器人辅助表!F4212</f>
        <v>5387.0529999999999</v>
      </c>
      <c r="T4212">
        <v>0</v>
      </c>
      <c r="U4212">
        <v>0</v>
      </c>
      <c r="V4212">
        <v>0</v>
      </c>
      <c r="W4212">
        <v>0</v>
      </c>
      <c r="X4212">
        <v>0</v>
      </c>
      <c r="Y4212">
        <v>0</v>
      </c>
      <c r="Z4212">
        <v>0</v>
      </c>
      <c r="AA4212">
        <v>0</v>
      </c>
      <c r="AB4212">
        <v>0</v>
      </c>
      <c r="AC4212">
        <v>0</v>
      </c>
      <c r="AD4212">
        <v>0</v>
      </c>
      <c r="AE4212">
        <v>0</v>
      </c>
      <c r="AF4212">
        <v>0</v>
      </c>
      <c r="AG4212">
        <v>0</v>
      </c>
      <c r="BD4212">
        <v>8</v>
      </c>
      <c r="BE4212">
        <v>9323103</v>
      </c>
      <c r="BF4212">
        <v>9324102</v>
      </c>
      <c r="BG4212">
        <v>9324204</v>
      </c>
      <c r="BH4212">
        <v>9324304</v>
      </c>
      <c r="BI4212">
        <v>9324403</v>
      </c>
      <c r="BJ4212">
        <v>9312102</v>
      </c>
      <c r="BK4212">
        <v>9311102</v>
      </c>
      <c r="BL4212">
        <v>9315104</v>
      </c>
    </row>
    <row r="4213" spans="1:67" x14ac:dyDescent="0.15">
      <c r="A4213">
        <v>4212</v>
      </c>
      <c r="B4213" t="s">
        <v>4626</v>
      </c>
      <c r="E4213">
        <f>机器人辅助表!B4213</f>
        <v>45</v>
      </c>
      <c r="F4213">
        <v>1</v>
      </c>
      <c r="G4213">
        <v>58001</v>
      </c>
      <c r="H4213">
        <v>0</v>
      </c>
      <c r="I4213">
        <f>机器人辅助表!H4213</f>
        <v>7761.4209549480092</v>
      </c>
      <c r="J4213">
        <v>2</v>
      </c>
      <c r="K4213">
        <v>4</v>
      </c>
      <c r="L4213">
        <v>1</v>
      </c>
      <c r="M4213" s="2">
        <f>机器人辅助表!C4213</f>
        <v>41445.706626271916</v>
      </c>
      <c r="N4213" s="2">
        <v>2</v>
      </c>
      <c r="O4213" s="2">
        <f>机器人辅助表!D4213</f>
        <v>2005.3806720501677</v>
      </c>
      <c r="P4213" s="2">
        <v>3</v>
      </c>
      <c r="Q4213" s="2">
        <f>机器人辅助表!E4213</f>
        <v>891.28029868896351</v>
      </c>
      <c r="R4213" s="2">
        <v>6</v>
      </c>
      <c r="S4213" s="2">
        <f>机器人辅助表!F4213</f>
        <v>5627.5339999999997</v>
      </c>
      <c r="T4213">
        <v>0</v>
      </c>
      <c r="U4213">
        <v>0</v>
      </c>
      <c r="V4213">
        <v>0</v>
      </c>
      <c r="W4213">
        <v>0</v>
      </c>
      <c r="X4213">
        <v>0</v>
      </c>
      <c r="Y4213">
        <v>0</v>
      </c>
      <c r="Z4213">
        <v>0</v>
      </c>
      <c r="AA4213">
        <v>0</v>
      </c>
      <c r="AB4213">
        <v>0</v>
      </c>
      <c r="AC4213">
        <v>0</v>
      </c>
      <c r="AD4213">
        <v>0</v>
      </c>
      <c r="AE4213">
        <v>0</v>
      </c>
      <c r="AF4213">
        <v>0</v>
      </c>
      <c r="AG4213">
        <v>0</v>
      </c>
      <c r="BD4213">
        <v>11</v>
      </c>
      <c r="BE4213">
        <v>9113103</v>
      </c>
      <c r="BF4213">
        <v>9121104</v>
      </c>
      <c r="BG4213">
        <v>9121202</v>
      </c>
      <c r="BH4213">
        <v>9121304</v>
      </c>
      <c r="BI4213">
        <v>9121402</v>
      </c>
      <c r="BJ4213">
        <v>9114102</v>
      </c>
      <c r="BK4213">
        <v>9122102</v>
      </c>
      <c r="BL4213">
        <v>9122203</v>
      </c>
      <c r="BM4213">
        <v>9122303</v>
      </c>
      <c r="BN4213">
        <v>9122404</v>
      </c>
      <c r="BO4213">
        <v>9115104</v>
      </c>
    </row>
    <row r="4214" spans="1:67" x14ac:dyDescent="0.15">
      <c r="A4214">
        <v>4213</v>
      </c>
      <c r="B4214" t="s">
        <v>1856</v>
      </c>
      <c r="E4214">
        <f>机器人辅助表!B4214</f>
        <v>29</v>
      </c>
      <c r="F4214">
        <v>2</v>
      </c>
      <c r="G4214">
        <v>58101</v>
      </c>
      <c r="H4214">
        <v>0</v>
      </c>
      <c r="I4214">
        <f>机器人辅助表!H4214</f>
        <v>5576.0286329954106</v>
      </c>
      <c r="J4214">
        <v>2</v>
      </c>
      <c r="K4214">
        <v>4</v>
      </c>
      <c r="L4214">
        <v>1</v>
      </c>
      <c r="M4214" s="2">
        <f>机器人辅助表!C4214</f>
        <v>15449.105803056527</v>
      </c>
      <c r="N4214" s="2">
        <v>2</v>
      </c>
      <c r="O4214" s="2">
        <f>机器人辅助表!D4214</f>
        <v>1020.9597226434788</v>
      </c>
      <c r="P4214" s="2">
        <v>3</v>
      </c>
      <c r="Q4214" s="2">
        <f>机器人辅助表!E4214</f>
        <v>453.75987673043511</v>
      </c>
      <c r="R4214" s="2">
        <v>6</v>
      </c>
      <c r="S4214" s="2">
        <f>机器人辅助表!F4214</f>
        <v>7511.7843999999996</v>
      </c>
      <c r="T4214">
        <v>0</v>
      </c>
      <c r="U4214">
        <v>0</v>
      </c>
      <c r="V4214">
        <v>0</v>
      </c>
      <c r="W4214">
        <v>0</v>
      </c>
      <c r="X4214">
        <v>0</v>
      </c>
      <c r="Y4214">
        <v>0</v>
      </c>
      <c r="Z4214">
        <v>0</v>
      </c>
      <c r="AA4214">
        <v>0</v>
      </c>
      <c r="AB4214">
        <v>0</v>
      </c>
      <c r="AC4214">
        <v>0</v>
      </c>
      <c r="AD4214">
        <v>0</v>
      </c>
      <c r="AE4214">
        <v>0</v>
      </c>
      <c r="AF4214">
        <v>0</v>
      </c>
      <c r="AG4214">
        <v>0</v>
      </c>
      <c r="BD4214">
        <v>11</v>
      </c>
      <c r="BE4214">
        <v>9211103</v>
      </c>
      <c r="BF4214">
        <v>9214103</v>
      </c>
      <c r="BG4214">
        <v>9214203</v>
      </c>
      <c r="BH4214">
        <v>9214302</v>
      </c>
      <c r="BI4214">
        <v>9214402</v>
      </c>
      <c r="BJ4214">
        <v>9222102</v>
      </c>
      <c r="BK4214">
        <v>9223102</v>
      </c>
      <c r="BL4214">
        <v>9223203</v>
      </c>
      <c r="BM4214">
        <v>9223304</v>
      </c>
      <c r="BN4214">
        <v>9223404</v>
      </c>
      <c r="BO4214">
        <v>9215103</v>
      </c>
    </row>
    <row r="4215" spans="1:67" x14ac:dyDescent="0.15">
      <c r="A4215">
        <v>4214</v>
      </c>
      <c r="B4215" t="s">
        <v>4627</v>
      </c>
      <c r="E4215">
        <f>机器人辅助表!B4215</f>
        <v>47</v>
      </c>
      <c r="F4215">
        <v>2</v>
      </c>
      <c r="G4215">
        <v>58101</v>
      </c>
      <c r="H4215">
        <v>0</v>
      </c>
      <c r="I4215">
        <f>机器人辅助表!H4215</f>
        <v>13607.035792803938</v>
      </c>
      <c r="J4215">
        <v>2</v>
      </c>
      <c r="K4215">
        <v>4</v>
      </c>
      <c r="L4215">
        <v>1</v>
      </c>
      <c r="M4215" s="2">
        <f>机器人辅助表!C4215</f>
        <v>77299.591286929804</v>
      </c>
      <c r="N4215" s="2">
        <v>2</v>
      </c>
      <c r="O4215" s="2">
        <f>机器人辅助表!D4215</f>
        <v>3572.0736192872914</v>
      </c>
      <c r="P4215" s="2">
        <v>3</v>
      </c>
      <c r="Q4215" s="2">
        <f>机器人辅助表!E4215</f>
        <v>1587.5882752387965</v>
      </c>
      <c r="R4215" s="2">
        <v>6</v>
      </c>
      <c r="S4215" s="2">
        <f>机器人辅助表!F4215</f>
        <v>9081.0321999999996</v>
      </c>
      <c r="T4215">
        <v>0</v>
      </c>
      <c r="U4215">
        <v>0</v>
      </c>
      <c r="V4215">
        <v>0</v>
      </c>
      <c r="W4215">
        <v>0</v>
      </c>
      <c r="X4215">
        <v>0</v>
      </c>
      <c r="Y4215">
        <v>0</v>
      </c>
      <c r="Z4215">
        <v>0</v>
      </c>
      <c r="AA4215">
        <v>0</v>
      </c>
      <c r="AB4215">
        <v>0</v>
      </c>
      <c r="AC4215">
        <v>0</v>
      </c>
      <c r="AD4215">
        <v>0</v>
      </c>
      <c r="AE4215">
        <v>0</v>
      </c>
      <c r="AF4215">
        <v>0</v>
      </c>
      <c r="AG4215">
        <v>0</v>
      </c>
      <c r="BD4215">
        <v>11</v>
      </c>
      <c r="BE4215">
        <v>9211103</v>
      </c>
      <c r="BF4215">
        <v>9214104</v>
      </c>
      <c r="BG4215">
        <v>9214204</v>
      </c>
      <c r="BH4215">
        <v>9214302</v>
      </c>
      <c r="BI4215">
        <v>9214404</v>
      </c>
      <c r="BJ4215">
        <v>9222104</v>
      </c>
      <c r="BK4215">
        <v>9223104</v>
      </c>
      <c r="BL4215">
        <v>9223204</v>
      </c>
      <c r="BM4215">
        <v>9223302</v>
      </c>
      <c r="BN4215">
        <v>9223402</v>
      </c>
      <c r="BO4215">
        <v>9215104</v>
      </c>
    </row>
    <row r="4216" spans="1:67" x14ac:dyDescent="0.15">
      <c r="A4216">
        <v>4215</v>
      </c>
      <c r="B4216" t="s">
        <v>1857</v>
      </c>
      <c r="E4216">
        <f>机器人辅助表!B4216</f>
        <v>31</v>
      </c>
      <c r="F4216">
        <v>1</v>
      </c>
      <c r="G4216">
        <v>58001</v>
      </c>
      <c r="H4216">
        <v>0</v>
      </c>
      <c r="I4216">
        <f>机器人辅助表!H4216</f>
        <v>3585.0098003638159</v>
      </c>
      <c r="J4216">
        <v>2</v>
      </c>
      <c r="K4216">
        <v>4</v>
      </c>
      <c r="L4216">
        <v>1</v>
      </c>
      <c r="M4216" s="2">
        <f>机器人辅助表!C4216</f>
        <v>10993.803463246157</v>
      </c>
      <c r="N4216" s="2">
        <v>2</v>
      </c>
      <c r="O4216" s="2">
        <f>机器人辅助表!D4216</f>
        <v>702.71659138153859</v>
      </c>
      <c r="P4216" s="2">
        <v>3</v>
      </c>
      <c r="Q4216" s="2">
        <f>机器人辅助表!E4216</f>
        <v>312.31848505846165</v>
      </c>
      <c r="R4216" s="2">
        <v>6</v>
      </c>
      <c r="S4216" s="2">
        <f>机器人辅助表!F4216</f>
        <v>4508.0028000000002</v>
      </c>
      <c r="T4216">
        <v>0</v>
      </c>
      <c r="U4216">
        <v>0</v>
      </c>
      <c r="V4216">
        <v>0</v>
      </c>
      <c r="W4216">
        <v>0</v>
      </c>
      <c r="X4216">
        <v>0</v>
      </c>
      <c r="Y4216">
        <v>0</v>
      </c>
      <c r="Z4216">
        <v>0</v>
      </c>
      <c r="AA4216">
        <v>0</v>
      </c>
      <c r="AB4216">
        <v>0</v>
      </c>
      <c r="AC4216">
        <v>0</v>
      </c>
      <c r="AD4216">
        <v>0</v>
      </c>
      <c r="AE4216">
        <v>0</v>
      </c>
      <c r="AF4216">
        <v>0</v>
      </c>
      <c r="AG4216">
        <v>0</v>
      </c>
      <c r="BD4216">
        <v>11</v>
      </c>
      <c r="BE4216">
        <v>9113103</v>
      </c>
      <c r="BF4216">
        <v>9121102</v>
      </c>
      <c r="BG4216">
        <v>9121203</v>
      </c>
      <c r="BH4216">
        <v>9121302</v>
      </c>
      <c r="BI4216">
        <v>9121403</v>
      </c>
      <c r="BJ4216">
        <v>9114103</v>
      </c>
      <c r="BK4216">
        <v>9122103</v>
      </c>
      <c r="BL4216">
        <v>9122203</v>
      </c>
      <c r="BM4216">
        <v>9122302</v>
      </c>
      <c r="BN4216">
        <v>9122403</v>
      </c>
      <c r="BO4216">
        <v>9115103</v>
      </c>
    </row>
    <row r="4217" spans="1:67" x14ac:dyDescent="0.15">
      <c r="A4217">
        <v>4216</v>
      </c>
      <c r="B4217" t="s">
        <v>4628</v>
      </c>
      <c r="E4217">
        <f>机器人辅助表!B4217</f>
        <v>45</v>
      </c>
      <c r="F4217">
        <v>2</v>
      </c>
      <c r="G4217">
        <v>58101</v>
      </c>
      <c r="H4217">
        <v>0</v>
      </c>
      <c r="I4217">
        <f>机器人辅助表!H4217</f>
        <v>11846.379352289065</v>
      </c>
      <c r="J4217">
        <v>2</v>
      </c>
      <c r="K4217">
        <v>4</v>
      </c>
      <c r="L4217">
        <v>1</v>
      </c>
      <c r="M4217" s="2">
        <f>机器人辅助表!C4217</f>
        <v>63259.236429572928</v>
      </c>
      <c r="N4217" s="2">
        <v>2</v>
      </c>
      <c r="O4217" s="2">
        <f>机器人辅助表!D4217</f>
        <v>3060.8441836555189</v>
      </c>
      <c r="P4217" s="2">
        <v>3</v>
      </c>
      <c r="Q4217" s="2">
        <f>机器人辅助表!E4217</f>
        <v>1360.3751927357864</v>
      </c>
      <c r="R4217" s="2">
        <v>6</v>
      </c>
      <c r="S4217" s="2">
        <f>机器人辅助表!F4217</f>
        <v>8589.3939999999984</v>
      </c>
      <c r="T4217">
        <v>0</v>
      </c>
      <c r="U4217">
        <v>0</v>
      </c>
      <c r="V4217">
        <v>0</v>
      </c>
      <c r="W4217">
        <v>0</v>
      </c>
      <c r="X4217">
        <v>0</v>
      </c>
      <c r="Y4217">
        <v>0</v>
      </c>
      <c r="Z4217">
        <v>0</v>
      </c>
      <c r="AA4217">
        <v>0</v>
      </c>
      <c r="AB4217">
        <v>0</v>
      </c>
      <c r="AC4217">
        <v>0</v>
      </c>
      <c r="AD4217">
        <v>0</v>
      </c>
      <c r="AE4217">
        <v>0</v>
      </c>
      <c r="AF4217">
        <v>0</v>
      </c>
      <c r="AG4217">
        <v>0</v>
      </c>
      <c r="BD4217">
        <v>11</v>
      </c>
      <c r="BE4217">
        <v>9211103</v>
      </c>
      <c r="BF4217">
        <v>9214104</v>
      </c>
      <c r="BG4217">
        <v>9214204</v>
      </c>
      <c r="BH4217">
        <v>9214302</v>
      </c>
      <c r="BI4217">
        <v>9214404</v>
      </c>
      <c r="BJ4217">
        <v>9222102</v>
      </c>
      <c r="BK4217">
        <v>9223103</v>
      </c>
      <c r="BL4217">
        <v>9223202</v>
      </c>
      <c r="BM4217">
        <v>9223303</v>
      </c>
      <c r="BN4217">
        <v>9223404</v>
      </c>
      <c r="BO4217">
        <v>9215104</v>
      </c>
    </row>
    <row r="4218" spans="1:67" x14ac:dyDescent="0.15">
      <c r="A4218">
        <v>4217</v>
      </c>
      <c r="B4218" t="s">
        <v>1858</v>
      </c>
      <c r="E4218">
        <f>机器人辅助表!B4218</f>
        <v>36</v>
      </c>
      <c r="F4218">
        <v>3</v>
      </c>
      <c r="G4218">
        <v>58201</v>
      </c>
      <c r="H4218">
        <v>0</v>
      </c>
      <c r="I4218">
        <f>机器人辅助表!H4218</f>
        <v>6026.1323800887658</v>
      </c>
      <c r="J4218">
        <v>2</v>
      </c>
      <c r="K4218">
        <v>4</v>
      </c>
      <c r="L4218">
        <v>1</v>
      </c>
      <c r="M4218" s="2">
        <f>机器人辅助表!C4218</f>
        <v>22366.754701356527</v>
      </c>
      <c r="N4218" s="2">
        <v>2</v>
      </c>
      <c r="O4218" s="2">
        <f>机器人辅助表!D4218</f>
        <v>1365.2892853982612</v>
      </c>
      <c r="P4218" s="2">
        <v>3</v>
      </c>
      <c r="Q4218" s="2">
        <f>机器人辅助表!E4218</f>
        <v>606.79523795478281</v>
      </c>
      <c r="R4218" s="2">
        <v>6</v>
      </c>
      <c r="S4218" s="2">
        <f>机器人辅助表!F4218</f>
        <v>6338.3008</v>
      </c>
      <c r="T4218">
        <v>0</v>
      </c>
      <c r="U4218">
        <v>0</v>
      </c>
      <c r="V4218">
        <v>0</v>
      </c>
      <c r="W4218">
        <v>0</v>
      </c>
      <c r="X4218">
        <v>0</v>
      </c>
      <c r="Y4218">
        <v>0</v>
      </c>
      <c r="Z4218">
        <v>0</v>
      </c>
      <c r="AA4218">
        <v>0</v>
      </c>
      <c r="AB4218">
        <v>0</v>
      </c>
      <c r="AC4218">
        <v>0</v>
      </c>
      <c r="AD4218">
        <v>0</v>
      </c>
      <c r="AE4218">
        <v>0</v>
      </c>
      <c r="AF4218">
        <v>0</v>
      </c>
      <c r="AG4218">
        <v>0</v>
      </c>
      <c r="BD4218">
        <v>8</v>
      </c>
      <c r="BE4218">
        <v>9323104</v>
      </c>
      <c r="BF4218">
        <v>9324104</v>
      </c>
      <c r="BG4218">
        <v>9324203</v>
      </c>
      <c r="BH4218">
        <v>9324304</v>
      </c>
      <c r="BI4218">
        <v>9324402</v>
      </c>
      <c r="BJ4218">
        <v>9312104</v>
      </c>
      <c r="BK4218">
        <v>9311103</v>
      </c>
      <c r="BL4218">
        <v>9315102</v>
      </c>
    </row>
    <row r="4219" spans="1:67" x14ac:dyDescent="0.15">
      <c r="A4219">
        <v>4218</v>
      </c>
      <c r="B4219" t="s">
        <v>4629</v>
      </c>
      <c r="E4219">
        <f>机器人辅助表!B4219</f>
        <v>39</v>
      </c>
      <c r="F4219">
        <v>3</v>
      </c>
      <c r="G4219">
        <v>58201</v>
      </c>
      <c r="H4219">
        <v>0</v>
      </c>
      <c r="I4219">
        <f>机器人辅助表!H4219</f>
        <v>5711.7584743630723</v>
      </c>
      <c r="J4219">
        <v>2</v>
      </c>
      <c r="K4219">
        <v>4</v>
      </c>
      <c r="L4219">
        <v>1</v>
      </c>
      <c r="M4219" s="2">
        <f>机器人辅助表!C4219</f>
        <v>24251.624332179956</v>
      </c>
      <c r="N4219" s="2">
        <v>2</v>
      </c>
      <c r="O4219" s="2">
        <f>机器人辅助表!D4219</f>
        <v>1363.0339601644816</v>
      </c>
      <c r="P4219" s="2">
        <v>3</v>
      </c>
      <c r="Q4219" s="2">
        <f>机器人辅助表!E4219</f>
        <v>605.79287118421405</v>
      </c>
      <c r="R4219" s="2">
        <v>6</v>
      </c>
      <c r="S4219" s="2">
        <f>机器人辅助表!F4219</f>
        <v>5355.6085999999996</v>
      </c>
      <c r="T4219">
        <v>0</v>
      </c>
      <c r="U4219">
        <v>0</v>
      </c>
      <c r="V4219">
        <v>0</v>
      </c>
      <c r="W4219">
        <v>0</v>
      </c>
      <c r="X4219">
        <v>0</v>
      </c>
      <c r="Y4219">
        <v>0</v>
      </c>
      <c r="Z4219">
        <v>0</v>
      </c>
      <c r="AA4219">
        <v>0</v>
      </c>
      <c r="AB4219">
        <v>0</v>
      </c>
      <c r="AC4219">
        <v>0</v>
      </c>
      <c r="AD4219">
        <v>0</v>
      </c>
      <c r="AE4219">
        <v>0</v>
      </c>
      <c r="AF4219">
        <v>0</v>
      </c>
      <c r="AG4219">
        <v>0</v>
      </c>
      <c r="BD4219">
        <v>8</v>
      </c>
      <c r="BE4219">
        <v>9323104</v>
      </c>
      <c r="BF4219">
        <v>9324104</v>
      </c>
      <c r="BG4219">
        <v>9324204</v>
      </c>
      <c r="BH4219">
        <v>9324302</v>
      </c>
      <c r="BI4219">
        <v>9324404</v>
      </c>
      <c r="BJ4219">
        <v>9312102</v>
      </c>
      <c r="BK4219">
        <v>9311104</v>
      </c>
      <c r="BL4219">
        <v>9315102</v>
      </c>
    </row>
    <row r="4220" spans="1:67" x14ac:dyDescent="0.15">
      <c r="A4220">
        <v>4219</v>
      </c>
      <c r="B4220" t="s">
        <v>4630</v>
      </c>
      <c r="E4220">
        <f>机器人辅助表!B4220</f>
        <v>43</v>
      </c>
      <c r="F4220">
        <v>1</v>
      </c>
      <c r="G4220">
        <v>58001</v>
      </c>
      <c r="H4220">
        <v>0</v>
      </c>
      <c r="I4220">
        <f>机器人辅助表!H4220</f>
        <v>7213.6225281587685</v>
      </c>
      <c r="J4220">
        <v>2</v>
      </c>
      <c r="K4220">
        <v>4</v>
      </c>
      <c r="L4220">
        <v>1</v>
      </c>
      <c r="M4220" s="2">
        <f>机器人辅助表!C4220</f>
        <v>35974.192368235192</v>
      </c>
      <c r="N4220" s="2">
        <v>2</v>
      </c>
      <c r="O4220" s="2">
        <f>机器人辅助表!D4220</f>
        <v>1825.9682483558533</v>
      </c>
      <c r="P4220" s="2">
        <v>3</v>
      </c>
      <c r="Q4220" s="2">
        <f>机器人辅助表!E4220</f>
        <v>811.54144371371274</v>
      </c>
      <c r="R4220" s="2">
        <v>6</v>
      </c>
      <c r="S4220" s="2">
        <f>机器人辅助表!F4220</f>
        <v>5690.808</v>
      </c>
      <c r="T4220">
        <v>0</v>
      </c>
      <c r="U4220">
        <v>0</v>
      </c>
      <c r="V4220">
        <v>0</v>
      </c>
      <c r="W4220">
        <v>0</v>
      </c>
      <c r="X4220">
        <v>0</v>
      </c>
      <c r="Y4220">
        <v>0</v>
      </c>
      <c r="Z4220">
        <v>0</v>
      </c>
      <c r="AA4220">
        <v>0</v>
      </c>
      <c r="AB4220">
        <v>0</v>
      </c>
      <c r="AC4220">
        <v>0</v>
      </c>
      <c r="AD4220">
        <v>0</v>
      </c>
      <c r="AE4220">
        <v>0</v>
      </c>
      <c r="AF4220">
        <v>0</v>
      </c>
      <c r="AG4220">
        <v>0</v>
      </c>
      <c r="BD4220">
        <v>11</v>
      </c>
      <c r="BE4220">
        <v>9113103</v>
      </c>
      <c r="BF4220">
        <v>9121103</v>
      </c>
      <c r="BG4220">
        <v>9121204</v>
      </c>
      <c r="BH4220">
        <v>9121302</v>
      </c>
      <c r="BI4220">
        <v>9121402</v>
      </c>
      <c r="BJ4220">
        <v>9114103</v>
      </c>
      <c r="BK4220">
        <v>9122104</v>
      </c>
      <c r="BL4220">
        <v>9122203</v>
      </c>
      <c r="BM4220">
        <v>9122304</v>
      </c>
      <c r="BN4220">
        <v>9122404</v>
      </c>
      <c r="BO4220">
        <v>9115102</v>
      </c>
    </row>
    <row r="4221" spans="1:67" x14ac:dyDescent="0.15">
      <c r="A4221">
        <v>4220</v>
      </c>
      <c r="B4221" t="s">
        <v>1859</v>
      </c>
      <c r="E4221">
        <f>机器人辅助表!B4221</f>
        <v>25</v>
      </c>
      <c r="F4221">
        <v>1</v>
      </c>
      <c r="G4221">
        <v>58001</v>
      </c>
      <c r="H4221">
        <v>0</v>
      </c>
      <c r="I4221">
        <f>机器人辅助表!H4221</f>
        <v>3279.8693584866232</v>
      </c>
      <c r="J4221">
        <v>2</v>
      </c>
      <c r="K4221">
        <v>4</v>
      </c>
      <c r="L4221">
        <v>1</v>
      </c>
      <c r="M4221" s="2">
        <f>机器人辅助表!C4221</f>
        <v>7244.5268525292668</v>
      </c>
      <c r="N4221" s="2">
        <v>2</v>
      </c>
      <c r="O4221" s="2">
        <f>机器人辅助表!D4221</f>
        <v>528.20854013377959</v>
      </c>
      <c r="P4221" s="2">
        <v>3</v>
      </c>
      <c r="Q4221" s="2">
        <f>机器人辅助表!E4221</f>
        <v>234.75935117056869</v>
      </c>
      <c r="R4221" s="2">
        <v>6</v>
      </c>
      <c r="S4221" s="2">
        <f>机器人辅助表!F4221</f>
        <v>4942.5750000000007</v>
      </c>
      <c r="T4221">
        <v>0</v>
      </c>
      <c r="U4221">
        <v>0</v>
      </c>
      <c r="V4221">
        <v>0</v>
      </c>
      <c r="W4221">
        <v>0</v>
      </c>
      <c r="X4221">
        <v>0</v>
      </c>
      <c r="Y4221">
        <v>0</v>
      </c>
      <c r="Z4221">
        <v>0</v>
      </c>
      <c r="AA4221">
        <v>0</v>
      </c>
      <c r="AB4221">
        <v>0</v>
      </c>
      <c r="AC4221">
        <v>0</v>
      </c>
      <c r="AD4221">
        <v>0</v>
      </c>
      <c r="AE4221">
        <v>0</v>
      </c>
      <c r="AF4221">
        <v>0</v>
      </c>
      <c r="AG4221">
        <v>0</v>
      </c>
      <c r="BD4221">
        <v>11</v>
      </c>
      <c r="BE4221">
        <v>9113104</v>
      </c>
      <c r="BF4221">
        <v>9121104</v>
      </c>
      <c r="BG4221">
        <v>9121204</v>
      </c>
      <c r="BH4221">
        <v>9121303</v>
      </c>
      <c r="BI4221">
        <v>9121402</v>
      </c>
      <c r="BJ4221">
        <v>9114104</v>
      </c>
      <c r="BK4221">
        <v>9122104</v>
      </c>
      <c r="BL4221">
        <v>9122202</v>
      </c>
      <c r="BM4221">
        <v>9122304</v>
      </c>
      <c r="BN4221">
        <v>9122402</v>
      </c>
      <c r="BO4221">
        <v>9115103</v>
      </c>
    </row>
    <row r="4222" spans="1:67" x14ac:dyDescent="0.15">
      <c r="A4222">
        <v>4221</v>
      </c>
      <c r="B4222" t="s">
        <v>1860</v>
      </c>
      <c r="E4222">
        <f>机器人辅助表!B4222</f>
        <v>32</v>
      </c>
      <c r="F4222">
        <v>3</v>
      </c>
      <c r="G4222">
        <v>58201</v>
      </c>
      <c r="H4222">
        <v>0</v>
      </c>
      <c r="I4222">
        <f>机器人辅助表!H4222</f>
        <v>4454.718692062941</v>
      </c>
      <c r="J4222">
        <v>2</v>
      </c>
      <c r="K4222">
        <v>4</v>
      </c>
      <c r="L4222">
        <v>1</v>
      </c>
      <c r="M4222" s="2">
        <f>机器人辅助表!C4222</f>
        <v>14271.304394195322</v>
      </c>
      <c r="N4222" s="2">
        <v>2</v>
      </c>
      <c r="O4222" s="2">
        <f>机器人辅助表!D4222</f>
        <v>903.27809973551859</v>
      </c>
      <c r="P4222" s="2">
        <v>3</v>
      </c>
      <c r="Q4222" s="2">
        <f>机器人辅助表!E4222</f>
        <v>401.45693321578608</v>
      </c>
      <c r="R4222" s="2">
        <v>6</v>
      </c>
      <c r="S4222" s="2">
        <f>机器人辅助表!F4222</f>
        <v>5401.9951999999994</v>
      </c>
      <c r="T4222">
        <v>0</v>
      </c>
      <c r="U4222">
        <v>0</v>
      </c>
      <c r="V4222">
        <v>0</v>
      </c>
      <c r="W4222">
        <v>0</v>
      </c>
      <c r="X4222">
        <v>0</v>
      </c>
      <c r="Y4222">
        <v>0</v>
      </c>
      <c r="Z4222">
        <v>0</v>
      </c>
      <c r="AA4222">
        <v>0</v>
      </c>
      <c r="AB4222">
        <v>0</v>
      </c>
      <c r="AC4222">
        <v>0</v>
      </c>
      <c r="AD4222">
        <v>0</v>
      </c>
      <c r="AE4222">
        <v>0</v>
      </c>
      <c r="AF4222">
        <v>0</v>
      </c>
      <c r="AG4222">
        <v>0</v>
      </c>
      <c r="BD4222">
        <v>8</v>
      </c>
      <c r="BE4222">
        <v>9323102</v>
      </c>
      <c r="BF4222">
        <v>9324104</v>
      </c>
      <c r="BG4222">
        <v>9324203</v>
      </c>
      <c r="BH4222">
        <v>9324303</v>
      </c>
      <c r="BI4222">
        <v>9324404</v>
      </c>
      <c r="BJ4222">
        <v>9312104</v>
      </c>
      <c r="BK4222">
        <v>9311102</v>
      </c>
      <c r="BL4222">
        <v>9315104</v>
      </c>
    </row>
    <row r="4223" spans="1:67" x14ac:dyDescent="0.15">
      <c r="A4223">
        <v>4222</v>
      </c>
      <c r="B4223" t="s">
        <v>1861</v>
      </c>
      <c r="E4223">
        <f>机器人辅助表!B4223</f>
        <v>20</v>
      </c>
      <c r="F4223">
        <v>3</v>
      </c>
      <c r="G4223">
        <v>58201</v>
      </c>
      <c r="H4223">
        <v>0</v>
      </c>
      <c r="I4223">
        <f>机器人辅助表!H4223</f>
        <v>3131.592751304348</v>
      </c>
      <c r="J4223">
        <v>2</v>
      </c>
      <c r="K4223">
        <v>4</v>
      </c>
      <c r="L4223">
        <v>1</v>
      </c>
      <c r="M4223" s="2">
        <f>机器人辅助表!C4223</f>
        <v>5078.786086956522</v>
      </c>
      <c r="N4223" s="2">
        <v>2</v>
      </c>
      <c r="O4223" s="2">
        <f>机器人辅助表!D4223</f>
        <v>425.20069565217398</v>
      </c>
      <c r="P4223" s="2">
        <v>3</v>
      </c>
      <c r="Q4223" s="2">
        <f>机器人辅助表!E4223</f>
        <v>188.97808695652179</v>
      </c>
      <c r="R4223" s="2">
        <v>6</v>
      </c>
      <c r="S4223" s="2">
        <f>机器人辅助表!F4223</f>
        <v>5271.5599999999995</v>
      </c>
      <c r="T4223">
        <v>0</v>
      </c>
      <c r="U4223">
        <v>0</v>
      </c>
      <c r="V4223">
        <v>0</v>
      </c>
      <c r="W4223">
        <v>0</v>
      </c>
      <c r="X4223">
        <v>0</v>
      </c>
      <c r="Y4223">
        <v>0</v>
      </c>
      <c r="Z4223">
        <v>0</v>
      </c>
      <c r="AA4223">
        <v>0</v>
      </c>
      <c r="AB4223">
        <v>0</v>
      </c>
      <c r="AC4223">
        <v>0</v>
      </c>
      <c r="AD4223">
        <v>0</v>
      </c>
      <c r="AE4223">
        <v>0</v>
      </c>
      <c r="AF4223">
        <v>0</v>
      </c>
      <c r="AG4223">
        <v>0</v>
      </c>
      <c r="BD4223">
        <v>8</v>
      </c>
      <c r="BE4223">
        <v>9323104</v>
      </c>
      <c r="BF4223">
        <v>9324104</v>
      </c>
      <c r="BG4223">
        <v>9324204</v>
      </c>
      <c r="BH4223">
        <v>9324304</v>
      </c>
      <c r="BI4223">
        <v>9324404</v>
      </c>
      <c r="BJ4223">
        <v>9312102</v>
      </c>
      <c r="BK4223">
        <v>9311103</v>
      </c>
      <c r="BL4223">
        <v>9315104</v>
      </c>
    </row>
    <row r="4224" spans="1:67" x14ac:dyDescent="0.15">
      <c r="A4224">
        <v>4223</v>
      </c>
      <c r="B4224" t="s">
        <v>1862</v>
      </c>
      <c r="E4224">
        <f>机器人辅助表!B4224</f>
        <v>37</v>
      </c>
      <c r="F4224">
        <v>3</v>
      </c>
      <c r="G4224">
        <v>58201</v>
      </c>
      <c r="H4224">
        <v>0</v>
      </c>
      <c r="I4224">
        <f>机器人辅助表!H4224</f>
        <v>6658.4993522098366</v>
      </c>
      <c r="J4224">
        <v>2</v>
      </c>
      <c r="K4224">
        <v>4</v>
      </c>
      <c r="L4224">
        <v>1</v>
      </c>
      <c r="M4224" s="2">
        <f>机器人辅助表!C4224</f>
        <v>25909.303579393312</v>
      </c>
      <c r="N4224" s="2">
        <v>2</v>
      </c>
      <c r="O4224" s="2">
        <f>机器人辅助表!D4224</f>
        <v>1537.626647768629</v>
      </c>
      <c r="P4224" s="2">
        <v>3</v>
      </c>
      <c r="Q4224" s="2">
        <f>机器人辅助表!E4224</f>
        <v>683.3896212305018</v>
      </c>
      <c r="R4224" s="2">
        <v>6</v>
      </c>
      <c r="S4224" s="2">
        <f>机器人辅助表!F4224</f>
        <v>6739.2972000000009</v>
      </c>
      <c r="T4224">
        <v>0</v>
      </c>
      <c r="U4224">
        <v>0</v>
      </c>
      <c r="V4224">
        <v>0</v>
      </c>
      <c r="W4224">
        <v>0</v>
      </c>
      <c r="X4224">
        <v>0</v>
      </c>
      <c r="Y4224">
        <v>0</v>
      </c>
      <c r="Z4224">
        <v>0</v>
      </c>
      <c r="AA4224">
        <v>0</v>
      </c>
      <c r="AB4224">
        <v>0</v>
      </c>
      <c r="AC4224">
        <v>0</v>
      </c>
      <c r="AD4224">
        <v>0</v>
      </c>
      <c r="AE4224">
        <v>0</v>
      </c>
      <c r="AF4224">
        <v>0</v>
      </c>
      <c r="AG4224">
        <v>0</v>
      </c>
      <c r="BD4224">
        <v>8</v>
      </c>
      <c r="BE4224">
        <v>9323103</v>
      </c>
      <c r="BF4224">
        <v>9324102</v>
      </c>
      <c r="BG4224">
        <v>9324204</v>
      </c>
      <c r="BH4224">
        <v>9324304</v>
      </c>
      <c r="BI4224">
        <v>9324404</v>
      </c>
      <c r="BJ4224">
        <v>9312103</v>
      </c>
      <c r="BK4224">
        <v>9311103</v>
      </c>
      <c r="BL4224">
        <v>9315103</v>
      </c>
    </row>
    <row r="4225" spans="1:67" x14ac:dyDescent="0.15">
      <c r="A4225">
        <v>4224</v>
      </c>
      <c r="B4225" t="s">
        <v>4631</v>
      </c>
      <c r="E4225">
        <f>机器人辅助表!B4225</f>
        <v>47</v>
      </c>
      <c r="F4225">
        <v>3</v>
      </c>
      <c r="G4225">
        <v>58201</v>
      </c>
      <c r="H4225">
        <v>0</v>
      </c>
      <c r="I4225">
        <f>机器人辅助表!H4225</f>
        <v>13837.663518105701</v>
      </c>
      <c r="J4225">
        <v>2</v>
      </c>
      <c r="K4225">
        <v>4</v>
      </c>
      <c r="L4225">
        <v>1</v>
      </c>
      <c r="M4225" s="2">
        <f>机器人辅助表!C4225</f>
        <v>78609.753851115063</v>
      </c>
      <c r="N4225" s="2">
        <v>2</v>
      </c>
      <c r="O4225" s="2">
        <f>机器人辅助表!D4225</f>
        <v>3632.6172399531779</v>
      </c>
      <c r="P4225" s="2">
        <v>3</v>
      </c>
      <c r="Q4225" s="2">
        <f>机器人辅助表!E4225</f>
        <v>1614.4965510903016</v>
      </c>
      <c r="R4225" s="2">
        <v>6</v>
      </c>
      <c r="S4225" s="2">
        <f>机器人辅助表!F4225</f>
        <v>9234.9480000000003</v>
      </c>
      <c r="T4225">
        <v>0</v>
      </c>
      <c r="U4225">
        <v>0</v>
      </c>
      <c r="V4225">
        <v>0</v>
      </c>
      <c r="W4225">
        <v>0</v>
      </c>
      <c r="X4225">
        <v>0</v>
      </c>
      <c r="Y4225">
        <v>0</v>
      </c>
      <c r="Z4225">
        <v>0</v>
      </c>
      <c r="AA4225">
        <v>0</v>
      </c>
      <c r="AB4225">
        <v>0</v>
      </c>
      <c r="AC4225">
        <v>0</v>
      </c>
      <c r="AD4225">
        <v>0</v>
      </c>
      <c r="AE4225">
        <v>0</v>
      </c>
      <c r="AF4225">
        <v>0</v>
      </c>
      <c r="AG4225">
        <v>0</v>
      </c>
      <c r="BD4225">
        <v>8</v>
      </c>
      <c r="BE4225">
        <v>9323104</v>
      </c>
      <c r="BF4225">
        <v>9324104</v>
      </c>
      <c r="BG4225">
        <v>9324203</v>
      </c>
      <c r="BH4225">
        <v>9324304</v>
      </c>
      <c r="BI4225">
        <v>9324404</v>
      </c>
      <c r="BJ4225">
        <v>9312103</v>
      </c>
      <c r="BK4225">
        <v>9311103</v>
      </c>
      <c r="BL4225">
        <v>9315103</v>
      </c>
    </row>
    <row r="4226" spans="1:67" x14ac:dyDescent="0.15">
      <c r="A4226">
        <v>4225</v>
      </c>
      <c r="B4226" t="s">
        <v>1863</v>
      </c>
      <c r="E4226">
        <f>机器人辅助表!B4226</f>
        <v>21</v>
      </c>
      <c r="F4226">
        <v>3</v>
      </c>
      <c r="G4226">
        <v>58201</v>
      </c>
      <c r="H4226">
        <v>0</v>
      </c>
      <c r="I4226">
        <f>机器人辅助表!H4226</f>
        <v>1562.3268984954786</v>
      </c>
      <c r="J4226">
        <v>2</v>
      </c>
      <c r="K4226">
        <v>4</v>
      </c>
      <c r="L4226">
        <v>1</v>
      </c>
      <c r="M4226" s="2">
        <f>机器人辅助表!C4226</f>
        <v>2694.9725302500015</v>
      </c>
      <c r="N4226" s="2">
        <v>2</v>
      </c>
      <c r="O4226" s="2">
        <f>机器人辅助表!D4226</f>
        <v>219.12820121739142</v>
      </c>
      <c r="P4226" s="2">
        <v>3</v>
      </c>
      <c r="Q4226" s="2">
        <f>机器人辅助表!E4226</f>
        <v>97.390311652173963</v>
      </c>
      <c r="R4226" s="2">
        <v>6</v>
      </c>
      <c r="S4226" s="2">
        <f>机器人辅助表!F4226</f>
        <v>2581.2402000000002</v>
      </c>
      <c r="T4226">
        <v>0</v>
      </c>
      <c r="U4226">
        <v>0</v>
      </c>
      <c r="V4226">
        <v>0</v>
      </c>
      <c r="W4226">
        <v>0</v>
      </c>
      <c r="X4226">
        <v>0</v>
      </c>
      <c r="Y4226">
        <v>0</v>
      </c>
      <c r="Z4226">
        <v>0</v>
      </c>
      <c r="AA4226">
        <v>0</v>
      </c>
      <c r="AB4226">
        <v>0</v>
      </c>
      <c r="AC4226">
        <v>0</v>
      </c>
      <c r="AD4226">
        <v>0</v>
      </c>
      <c r="AE4226">
        <v>0</v>
      </c>
      <c r="AF4226">
        <v>0</v>
      </c>
      <c r="AG4226">
        <v>0</v>
      </c>
      <c r="BD4226">
        <v>8</v>
      </c>
      <c r="BE4226">
        <v>9323103</v>
      </c>
      <c r="BF4226">
        <v>9324103</v>
      </c>
      <c r="BG4226">
        <v>9324204</v>
      </c>
      <c r="BH4226">
        <v>9324303</v>
      </c>
      <c r="BI4226">
        <v>9324403</v>
      </c>
      <c r="BJ4226">
        <v>9312104</v>
      </c>
      <c r="BK4226">
        <v>9311102</v>
      </c>
      <c r="BL4226">
        <v>9315103</v>
      </c>
    </row>
    <row r="4227" spans="1:67" x14ac:dyDescent="0.15">
      <c r="A4227">
        <v>4226</v>
      </c>
      <c r="B4227" t="s">
        <v>4632</v>
      </c>
      <c r="E4227">
        <f>机器人辅助表!B4227</f>
        <v>36</v>
      </c>
      <c r="F4227">
        <v>1</v>
      </c>
      <c r="G4227">
        <v>58001</v>
      </c>
      <c r="H4227">
        <v>0</v>
      </c>
      <c r="I4227">
        <f>机器人辅助表!H4227</f>
        <v>5678.470896622106</v>
      </c>
      <c r="J4227">
        <v>2</v>
      </c>
      <c r="K4227">
        <v>4</v>
      </c>
      <c r="L4227">
        <v>1</v>
      </c>
      <c r="M4227" s="2">
        <f>机器人辅助表!C4227</f>
        <v>21076.365007047494</v>
      </c>
      <c r="N4227" s="2">
        <v>2</v>
      </c>
      <c r="O4227" s="2">
        <f>机器人辅助表!D4227</f>
        <v>1286.5225958560536</v>
      </c>
      <c r="P4227" s="2">
        <v>3</v>
      </c>
      <c r="Q4227" s="2">
        <f>机器人辅助表!E4227</f>
        <v>571.78782038046836</v>
      </c>
      <c r="R4227" s="2">
        <v>6</v>
      </c>
      <c r="S4227" s="2">
        <f>机器人辅助表!F4227</f>
        <v>5972.6295999999993</v>
      </c>
      <c r="T4227">
        <v>0</v>
      </c>
      <c r="U4227">
        <v>0</v>
      </c>
      <c r="V4227">
        <v>0</v>
      </c>
      <c r="W4227">
        <v>0</v>
      </c>
      <c r="X4227">
        <v>0</v>
      </c>
      <c r="Y4227">
        <v>0</v>
      </c>
      <c r="Z4227">
        <v>0</v>
      </c>
      <c r="AA4227">
        <v>0</v>
      </c>
      <c r="AB4227">
        <v>0</v>
      </c>
      <c r="AC4227">
        <v>0</v>
      </c>
      <c r="AD4227">
        <v>0</v>
      </c>
      <c r="AE4227">
        <v>0</v>
      </c>
      <c r="AF4227">
        <v>0</v>
      </c>
      <c r="AG4227">
        <v>0</v>
      </c>
      <c r="BD4227">
        <v>11</v>
      </c>
      <c r="BE4227">
        <v>9113103</v>
      </c>
      <c r="BF4227">
        <v>9121103</v>
      </c>
      <c r="BG4227">
        <v>9121203</v>
      </c>
      <c r="BH4227">
        <v>9121302</v>
      </c>
      <c r="BI4227">
        <v>9121404</v>
      </c>
      <c r="BJ4227">
        <v>9114102</v>
      </c>
      <c r="BK4227">
        <v>9122104</v>
      </c>
      <c r="BL4227">
        <v>9122204</v>
      </c>
      <c r="BM4227">
        <v>9122302</v>
      </c>
      <c r="BN4227">
        <v>9122404</v>
      </c>
      <c r="BO4227">
        <v>9115104</v>
      </c>
    </row>
    <row r="4228" spans="1:67" x14ac:dyDescent="0.15">
      <c r="A4228">
        <v>4227</v>
      </c>
      <c r="B4228" t="s">
        <v>1864</v>
      </c>
      <c r="E4228">
        <f>机器人辅助表!B4228</f>
        <v>22</v>
      </c>
      <c r="F4228">
        <v>3</v>
      </c>
      <c r="G4228">
        <v>58201</v>
      </c>
      <c r="H4228">
        <v>0</v>
      </c>
      <c r="I4228">
        <f>机器人辅助表!H4228</f>
        <v>3751.7677970086957</v>
      </c>
      <c r="J4228">
        <v>2</v>
      </c>
      <c r="K4228">
        <v>4</v>
      </c>
      <c r="L4228">
        <v>1</v>
      </c>
      <c r="M4228" s="2">
        <f>机器人辅助表!C4228</f>
        <v>6860.6380173913039</v>
      </c>
      <c r="N4228" s="2">
        <v>2</v>
      </c>
      <c r="O4228" s="2">
        <f>机器人辅助表!D4228</f>
        <v>542.22386086956533</v>
      </c>
      <c r="P4228" s="2">
        <v>3</v>
      </c>
      <c r="Q4228" s="2">
        <f>机器人辅助表!E4228</f>
        <v>240.9883826086957</v>
      </c>
      <c r="R4228" s="2">
        <v>6</v>
      </c>
      <c r="S4228" s="2">
        <f>机器人辅助表!F4228</f>
        <v>6084.8099999999995</v>
      </c>
      <c r="T4228">
        <v>0</v>
      </c>
      <c r="U4228">
        <v>0</v>
      </c>
      <c r="V4228">
        <v>0</v>
      </c>
      <c r="W4228">
        <v>0</v>
      </c>
      <c r="X4228">
        <v>0</v>
      </c>
      <c r="Y4228">
        <v>0</v>
      </c>
      <c r="Z4228">
        <v>0</v>
      </c>
      <c r="AA4228">
        <v>0</v>
      </c>
      <c r="AB4228">
        <v>0</v>
      </c>
      <c r="AC4228">
        <v>0</v>
      </c>
      <c r="AD4228">
        <v>0</v>
      </c>
      <c r="AE4228">
        <v>0</v>
      </c>
      <c r="AF4228">
        <v>0</v>
      </c>
      <c r="AG4228">
        <v>0</v>
      </c>
      <c r="BD4228">
        <v>8</v>
      </c>
      <c r="BE4228">
        <v>9323102</v>
      </c>
      <c r="BF4228">
        <v>9324102</v>
      </c>
      <c r="BG4228">
        <v>9324202</v>
      </c>
      <c r="BH4228">
        <v>9324302</v>
      </c>
      <c r="BI4228">
        <v>9324404</v>
      </c>
      <c r="BJ4228">
        <v>9312104</v>
      </c>
      <c r="BK4228">
        <v>9311103</v>
      </c>
      <c r="BL4228">
        <v>9315103</v>
      </c>
    </row>
    <row r="4229" spans="1:67" x14ac:dyDescent="0.15">
      <c r="A4229">
        <v>4228</v>
      </c>
      <c r="B4229" t="s">
        <v>4633</v>
      </c>
      <c r="E4229">
        <f>机器人辅助表!B4229</f>
        <v>39</v>
      </c>
      <c r="F4229">
        <v>3</v>
      </c>
      <c r="G4229">
        <v>58201</v>
      </c>
      <c r="H4229">
        <v>0</v>
      </c>
      <c r="I4229">
        <f>机器人辅助表!H4229</f>
        <v>7244.1814796799945</v>
      </c>
      <c r="J4229">
        <v>2</v>
      </c>
      <c r="K4229">
        <v>4</v>
      </c>
      <c r="L4229">
        <v>1</v>
      </c>
      <c r="M4229" s="2">
        <f>机器人辅助表!C4229</f>
        <v>30758.157689594096</v>
      </c>
      <c r="N4229" s="2">
        <v>2</v>
      </c>
      <c r="O4229" s="2">
        <f>机器人辅助表!D4229</f>
        <v>1728.7259982573917</v>
      </c>
      <c r="P4229" s="2">
        <v>3</v>
      </c>
      <c r="Q4229" s="2">
        <f>机器人辅助表!E4229</f>
        <v>768.32266589217409</v>
      </c>
      <c r="R4229" s="2">
        <v>6</v>
      </c>
      <c r="S4229" s="2">
        <f>机器人辅助表!F4229</f>
        <v>6792.4791999999998</v>
      </c>
      <c r="T4229">
        <v>0</v>
      </c>
      <c r="U4229">
        <v>0</v>
      </c>
      <c r="V4229">
        <v>0</v>
      </c>
      <c r="W4229">
        <v>0</v>
      </c>
      <c r="X4229">
        <v>0</v>
      </c>
      <c r="Y4229">
        <v>0</v>
      </c>
      <c r="Z4229">
        <v>0</v>
      </c>
      <c r="AA4229">
        <v>0</v>
      </c>
      <c r="AB4229">
        <v>0</v>
      </c>
      <c r="AC4229">
        <v>0</v>
      </c>
      <c r="AD4229">
        <v>0</v>
      </c>
      <c r="AE4229">
        <v>0</v>
      </c>
      <c r="AF4229">
        <v>0</v>
      </c>
      <c r="AG4229">
        <v>0</v>
      </c>
      <c r="BD4229">
        <v>8</v>
      </c>
      <c r="BE4229">
        <v>9323102</v>
      </c>
      <c r="BF4229">
        <v>9324102</v>
      </c>
      <c r="BG4229">
        <v>9324202</v>
      </c>
      <c r="BH4229">
        <v>9324303</v>
      </c>
      <c r="BI4229">
        <v>9324402</v>
      </c>
      <c r="BJ4229">
        <v>9312102</v>
      </c>
      <c r="BK4229">
        <v>9311103</v>
      </c>
      <c r="BL4229">
        <v>9315104</v>
      </c>
    </row>
    <row r="4230" spans="1:67" x14ac:dyDescent="0.15">
      <c r="A4230">
        <v>4229</v>
      </c>
      <c r="B4230" t="s">
        <v>4634</v>
      </c>
      <c r="E4230">
        <f>机器人辅助表!B4230</f>
        <v>21</v>
      </c>
      <c r="F4230">
        <v>3</v>
      </c>
      <c r="G4230">
        <v>58201</v>
      </c>
      <c r="H4230">
        <v>0</v>
      </c>
      <c r="I4230">
        <f>机器人辅助表!H4230</f>
        <v>2461.8484461140874</v>
      </c>
      <c r="J4230">
        <v>2</v>
      </c>
      <c r="K4230">
        <v>4</v>
      </c>
      <c r="L4230">
        <v>1</v>
      </c>
      <c r="M4230" s="2">
        <f>机器人辅助表!C4230</f>
        <v>4246.6233810000022</v>
      </c>
      <c r="N4230" s="2">
        <v>2</v>
      </c>
      <c r="O4230" s="2">
        <f>机器人辅助表!D4230</f>
        <v>345.29292313043499</v>
      </c>
      <c r="P4230" s="2">
        <v>3</v>
      </c>
      <c r="Q4230" s="2">
        <f>机器人辅助表!E4230</f>
        <v>153.46352139130443</v>
      </c>
      <c r="R4230" s="2">
        <v>6</v>
      </c>
      <c r="S4230" s="2">
        <f>机器人辅助表!F4230</f>
        <v>4067.4088000000002</v>
      </c>
      <c r="T4230">
        <v>0</v>
      </c>
      <c r="U4230">
        <v>0</v>
      </c>
      <c r="V4230">
        <v>0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  <c r="AF4230">
        <v>0</v>
      </c>
      <c r="AG4230">
        <v>0</v>
      </c>
      <c r="BD4230">
        <v>8</v>
      </c>
      <c r="BE4230">
        <v>9323103</v>
      </c>
      <c r="BF4230">
        <v>9324104</v>
      </c>
      <c r="BG4230">
        <v>9324203</v>
      </c>
      <c r="BH4230">
        <v>9324304</v>
      </c>
      <c r="BI4230">
        <v>9324402</v>
      </c>
      <c r="BJ4230">
        <v>9312103</v>
      </c>
      <c r="BK4230">
        <v>9311102</v>
      </c>
      <c r="BL4230">
        <v>9315102</v>
      </c>
    </row>
    <row r="4231" spans="1:67" x14ac:dyDescent="0.15">
      <c r="A4231">
        <v>4230</v>
      </c>
      <c r="B4231" t="s">
        <v>4635</v>
      </c>
      <c r="E4231">
        <f>机器人辅助表!B4231</f>
        <v>23</v>
      </c>
      <c r="F4231">
        <v>1</v>
      </c>
      <c r="G4231">
        <v>58001</v>
      </c>
      <c r="H4231">
        <v>0</v>
      </c>
      <c r="I4231">
        <f>机器人辅助表!H4231</f>
        <v>3187.4373739529096</v>
      </c>
      <c r="J4231">
        <v>2</v>
      </c>
      <c r="K4231">
        <v>4</v>
      </c>
      <c r="L4231">
        <v>1</v>
      </c>
      <c r="M4231" s="2">
        <f>机器人辅助表!C4231</f>
        <v>6234.530160250838</v>
      </c>
      <c r="N4231" s="2">
        <v>2</v>
      </c>
      <c r="O4231" s="2">
        <f>机器人辅助表!D4231</f>
        <v>479.32319438127104</v>
      </c>
      <c r="P4231" s="2">
        <v>3</v>
      </c>
      <c r="Q4231" s="2">
        <f>机器人辅助表!E4231</f>
        <v>213.03253083612049</v>
      </c>
      <c r="R4231" s="2">
        <v>6</v>
      </c>
      <c r="S4231" s="2">
        <f>机器人辅助表!F4231</f>
        <v>5042.5319999999992</v>
      </c>
      <c r="T4231">
        <v>0</v>
      </c>
      <c r="U4231">
        <v>0</v>
      </c>
      <c r="V4231">
        <v>0</v>
      </c>
      <c r="W4231">
        <v>0</v>
      </c>
      <c r="X4231">
        <v>0</v>
      </c>
      <c r="Y4231">
        <v>0</v>
      </c>
      <c r="Z4231">
        <v>0</v>
      </c>
      <c r="AA4231">
        <v>0</v>
      </c>
      <c r="AB4231">
        <v>0</v>
      </c>
      <c r="AC4231">
        <v>0</v>
      </c>
      <c r="AD4231">
        <v>0</v>
      </c>
      <c r="AE4231">
        <v>0</v>
      </c>
      <c r="AF4231">
        <v>0</v>
      </c>
      <c r="AG4231">
        <v>0</v>
      </c>
      <c r="BD4231">
        <v>11</v>
      </c>
      <c r="BE4231">
        <v>9113103</v>
      </c>
      <c r="BF4231">
        <v>9121102</v>
      </c>
      <c r="BG4231">
        <v>9121202</v>
      </c>
      <c r="BH4231">
        <v>9121304</v>
      </c>
      <c r="BI4231">
        <v>9121403</v>
      </c>
      <c r="BJ4231">
        <v>9114104</v>
      </c>
      <c r="BK4231">
        <v>9122104</v>
      </c>
      <c r="BL4231">
        <v>9122203</v>
      </c>
      <c r="BM4231">
        <v>9122302</v>
      </c>
      <c r="BN4231">
        <v>9122403</v>
      </c>
      <c r="BO4231">
        <v>9115102</v>
      </c>
    </row>
    <row r="4232" spans="1:67" x14ac:dyDescent="0.15">
      <c r="A4232">
        <v>4231</v>
      </c>
      <c r="B4232" t="s">
        <v>1865</v>
      </c>
      <c r="E4232">
        <f>机器人辅助表!B4232</f>
        <v>35</v>
      </c>
      <c r="F4232">
        <v>2</v>
      </c>
      <c r="G4232">
        <v>58101</v>
      </c>
      <c r="H4232">
        <v>0</v>
      </c>
      <c r="I4232">
        <f>机器人辅助表!H4232</f>
        <v>5788.4788767860873</v>
      </c>
      <c r="J4232">
        <v>2</v>
      </c>
      <c r="K4232">
        <v>4</v>
      </c>
      <c r="L4232">
        <v>1</v>
      </c>
      <c r="M4232" s="2">
        <f>机器人辅助表!C4232</f>
        <v>20783.804872173918</v>
      </c>
      <c r="N4232" s="2">
        <v>2</v>
      </c>
      <c r="O4232" s="2">
        <f>机器人辅助表!D4232</f>
        <v>1279.6467386086958</v>
      </c>
      <c r="P4232" s="2">
        <v>3</v>
      </c>
      <c r="Q4232" s="2">
        <f>机器人辅助表!E4232</f>
        <v>568.73188382608714</v>
      </c>
      <c r="R4232" s="2">
        <v>6</v>
      </c>
      <c r="S4232" s="2">
        <f>机器人辅助表!F4232</f>
        <v>6305.8869999999997</v>
      </c>
      <c r="T4232">
        <v>0</v>
      </c>
      <c r="U4232">
        <v>0</v>
      </c>
      <c r="V4232">
        <v>0</v>
      </c>
      <c r="W4232">
        <v>0</v>
      </c>
      <c r="X4232">
        <v>0</v>
      </c>
      <c r="Y4232">
        <v>0</v>
      </c>
      <c r="Z4232">
        <v>0</v>
      </c>
      <c r="AA4232">
        <v>0</v>
      </c>
      <c r="AB4232">
        <v>0</v>
      </c>
      <c r="AC4232">
        <v>0</v>
      </c>
      <c r="AD4232">
        <v>0</v>
      </c>
      <c r="AE4232">
        <v>0</v>
      </c>
      <c r="AF4232">
        <v>0</v>
      </c>
      <c r="AG4232">
        <v>0</v>
      </c>
      <c r="BD4232">
        <v>11</v>
      </c>
      <c r="BE4232">
        <v>9211102</v>
      </c>
      <c r="BF4232">
        <v>9214102</v>
      </c>
      <c r="BG4232">
        <v>9214202</v>
      </c>
      <c r="BH4232">
        <v>9214302</v>
      </c>
      <c r="BI4232">
        <v>9214403</v>
      </c>
      <c r="BJ4232">
        <v>9222102</v>
      </c>
      <c r="BK4232">
        <v>9223102</v>
      </c>
      <c r="BL4232">
        <v>9223202</v>
      </c>
      <c r="BM4232">
        <v>9223304</v>
      </c>
      <c r="BN4232">
        <v>9223404</v>
      </c>
      <c r="BO4232">
        <v>9215104</v>
      </c>
    </row>
    <row r="4233" spans="1:67" x14ac:dyDescent="0.15">
      <c r="A4233">
        <v>4232</v>
      </c>
      <c r="B4233" t="s">
        <v>4636</v>
      </c>
      <c r="E4233">
        <f>机器人辅助表!B4233</f>
        <v>48</v>
      </c>
      <c r="F4233">
        <v>2</v>
      </c>
      <c r="G4233">
        <v>58101</v>
      </c>
      <c r="H4233">
        <v>0</v>
      </c>
      <c r="I4233">
        <f>机器人辅助表!H4233</f>
        <v>9302.2482927062192</v>
      </c>
      <c r="J4233">
        <v>2</v>
      </c>
      <c r="K4233">
        <v>4</v>
      </c>
      <c r="L4233">
        <v>1</v>
      </c>
      <c r="M4233" s="2">
        <f>机器人辅助表!C4233</f>
        <v>54388.010006683842</v>
      </c>
      <c r="N4233" s="2">
        <v>2</v>
      </c>
      <c r="O4233" s="2">
        <f>机器人辅助表!D4233</f>
        <v>2457.793213606958</v>
      </c>
      <c r="P4233" s="2">
        <v>3</v>
      </c>
      <c r="Q4233" s="2">
        <f>机器人辅助表!E4233</f>
        <v>1092.3525393808702</v>
      </c>
      <c r="R4233" s="2">
        <v>6</v>
      </c>
      <c r="S4233" s="2">
        <f>机器人辅助表!F4233</f>
        <v>5959.4335999999994</v>
      </c>
      <c r="T4233">
        <v>0</v>
      </c>
      <c r="U4233">
        <v>0</v>
      </c>
      <c r="V4233">
        <v>0</v>
      </c>
      <c r="W4233">
        <v>0</v>
      </c>
      <c r="X4233">
        <v>0</v>
      </c>
      <c r="Y4233">
        <v>0</v>
      </c>
      <c r="Z4233">
        <v>0</v>
      </c>
      <c r="AA4233">
        <v>0</v>
      </c>
      <c r="AB4233">
        <v>0</v>
      </c>
      <c r="AC4233">
        <v>0</v>
      </c>
      <c r="AD4233">
        <v>0</v>
      </c>
      <c r="AE4233">
        <v>0</v>
      </c>
      <c r="AF4233">
        <v>0</v>
      </c>
      <c r="AG4233">
        <v>0</v>
      </c>
      <c r="BD4233">
        <v>11</v>
      </c>
      <c r="BE4233">
        <v>9211103</v>
      </c>
      <c r="BF4233">
        <v>9214103</v>
      </c>
      <c r="BG4233">
        <v>9214204</v>
      </c>
      <c r="BH4233">
        <v>9214302</v>
      </c>
      <c r="BI4233">
        <v>9214402</v>
      </c>
      <c r="BJ4233">
        <v>9222104</v>
      </c>
      <c r="BK4233">
        <v>9223103</v>
      </c>
      <c r="BL4233">
        <v>9223202</v>
      </c>
      <c r="BM4233">
        <v>9223302</v>
      </c>
      <c r="BN4233">
        <v>9223403</v>
      </c>
      <c r="BO4233">
        <v>9215104</v>
      </c>
    </row>
    <row r="4234" spans="1:67" x14ac:dyDescent="0.15">
      <c r="A4234">
        <v>4233</v>
      </c>
      <c r="B4234" t="s">
        <v>4637</v>
      </c>
      <c r="E4234">
        <f>机器人辅助表!B4234</f>
        <v>25</v>
      </c>
      <c r="F4234">
        <v>2</v>
      </c>
      <c r="G4234">
        <v>58101</v>
      </c>
      <c r="H4234">
        <v>0</v>
      </c>
      <c r="I4234">
        <f>机器人辅助表!H4234</f>
        <v>3279.8693584866232</v>
      </c>
      <c r="J4234">
        <v>2</v>
      </c>
      <c r="K4234">
        <v>4</v>
      </c>
      <c r="L4234">
        <v>1</v>
      </c>
      <c r="M4234" s="2">
        <f>机器人辅助表!C4234</f>
        <v>7244.5268525292668</v>
      </c>
      <c r="N4234" s="2">
        <v>2</v>
      </c>
      <c r="O4234" s="2">
        <f>机器人辅助表!D4234</f>
        <v>528.20854013377959</v>
      </c>
      <c r="P4234" s="2">
        <v>3</v>
      </c>
      <c r="Q4234" s="2">
        <f>机器人辅助表!E4234</f>
        <v>234.75935117056869</v>
      </c>
      <c r="R4234" s="2">
        <v>6</v>
      </c>
      <c r="S4234" s="2">
        <f>机器人辅助表!F4234</f>
        <v>4942.5750000000007</v>
      </c>
      <c r="T4234">
        <v>0</v>
      </c>
      <c r="U4234">
        <v>0</v>
      </c>
      <c r="V4234">
        <v>0</v>
      </c>
      <c r="W4234">
        <v>0</v>
      </c>
      <c r="X4234">
        <v>0</v>
      </c>
      <c r="Y4234">
        <v>0</v>
      </c>
      <c r="Z4234">
        <v>0</v>
      </c>
      <c r="AA4234">
        <v>0</v>
      </c>
      <c r="AB4234">
        <v>0</v>
      </c>
      <c r="AC4234">
        <v>0</v>
      </c>
      <c r="AD4234">
        <v>0</v>
      </c>
      <c r="AE4234">
        <v>0</v>
      </c>
      <c r="AF4234">
        <v>0</v>
      </c>
      <c r="AG4234">
        <v>0</v>
      </c>
      <c r="BD4234">
        <v>11</v>
      </c>
      <c r="BE4234">
        <v>9211104</v>
      </c>
      <c r="BF4234">
        <v>9214103</v>
      </c>
      <c r="BG4234">
        <v>9214204</v>
      </c>
      <c r="BH4234">
        <v>9214304</v>
      </c>
      <c r="BI4234">
        <v>9214404</v>
      </c>
      <c r="BJ4234">
        <v>9222104</v>
      </c>
      <c r="BK4234">
        <v>9223103</v>
      </c>
      <c r="BL4234">
        <v>9223202</v>
      </c>
      <c r="BM4234">
        <v>9223302</v>
      </c>
      <c r="BN4234">
        <v>9223402</v>
      </c>
      <c r="BO4234">
        <v>9215103</v>
      </c>
    </row>
    <row r="4235" spans="1:67" x14ac:dyDescent="0.15">
      <c r="A4235">
        <v>4234</v>
      </c>
      <c r="B4235" t="s">
        <v>4638</v>
      </c>
      <c r="E4235">
        <f>机器人辅助表!B4235</f>
        <v>49</v>
      </c>
      <c r="F4235">
        <v>3</v>
      </c>
      <c r="G4235">
        <v>58201</v>
      </c>
      <c r="H4235">
        <v>0</v>
      </c>
      <c r="I4235">
        <f>机器人辅助表!H4235</f>
        <v>14799.736985882608</v>
      </c>
      <c r="J4235">
        <v>2</v>
      </c>
      <c r="K4235">
        <v>4</v>
      </c>
      <c r="L4235">
        <v>1</v>
      </c>
      <c r="M4235" s="2">
        <f>机器人辅助表!C4235</f>
        <v>88941.339579141262</v>
      </c>
      <c r="N4235" s="2">
        <v>2</v>
      </c>
      <c r="O4235" s="2">
        <f>机器人辅助表!D4235</f>
        <v>3932.1183487406702</v>
      </c>
      <c r="P4235" s="2">
        <v>3</v>
      </c>
      <c r="Q4235" s="2">
        <f>机器人辅助表!E4235</f>
        <v>1747.6081549958537</v>
      </c>
      <c r="R4235" s="2">
        <v>6</v>
      </c>
      <c r="S4235" s="2">
        <f>机器人辅助表!F4235</f>
        <v>9105.1001999999989</v>
      </c>
      <c r="T4235">
        <v>0</v>
      </c>
      <c r="U4235">
        <v>0</v>
      </c>
      <c r="V4235">
        <v>0</v>
      </c>
      <c r="W4235">
        <v>0</v>
      </c>
      <c r="X4235">
        <v>0</v>
      </c>
      <c r="Y4235">
        <v>0</v>
      </c>
      <c r="Z4235">
        <v>0</v>
      </c>
      <c r="AA4235">
        <v>0</v>
      </c>
      <c r="AB4235">
        <v>0</v>
      </c>
      <c r="AC4235">
        <v>0</v>
      </c>
      <c r="AD4235">
        <v>0</v>
      </c>
      <c r="AE4235">
        <v>0</v>
      </c>
      <c r="AF4235">
        <v>0</v>
      </c>
      <c r="AG4235">
        <v>0</v>
      </c>
      <c r="BD4235">
        <v>8</v>
      </c>
      <c r="BE4235">
        <v>9323103</v>
      </c>
      <c r="BF4235">
        <v>9324102</v>
      </c>
      <c r="BG4235">
        <v>9324202</v>
      </c>
      <c r="BH4235">
        <v>9324303</v>
      </c>
      <c r="BI4235">
        <v>9324404</v>
      </c>
      <c r="BJ4235">
        <v>9312102</v>
      </c>
      <c r="BK4235">
        <v>9311103</v>
      </c>
      <c r="BL4235">
        <v>9315103</v>
      </c>
    </row>
    <row r="4236" spans="1:67" x14ac:dyDescent="0.15">
      <c r="A4236">
        <v>4235</v>
      </c>
      <c r="B4236" t="s">
        <v>4639</v>
      </c>
      <c r="E4236">
        <f>机器人辅助表!B4236</f>
        <v>31</v>
      </c>
      <c r="F4236">
        <v>3</v>
      </c>
      <c r="G4236">
        <v>58201</v>
      </c>
      <c r="H4236">
        <v>0</v>
      </c>
      <c r="I4236">
        <f>机器人辅助表!H4236</f>
        <v>2646.0786621732923</v>
      </c>
      <c r="J4236">
        <v>2</v>
      </c>
      <c r="K4236">
        <v>4</v>
      </c>
      <c r="L4236">
        <v>1</v>
      </c>
      <c r="M4236" s="2">
        <f>机器人辅助表!C4236</f>
        <v>8114.473984776926</v>
      </c>
      <c r="N4236" s="2">
        <v>2</v>
      </c>
      <c r="O4236" s="2">
        <f>机器人辅助表!D4236</f>
        <v>518.67176982923093</v>
      </c>
      <c r="P4236" s="2">
        <v>3</v>
      </c>
      <c r="Q4236" s="2">
        <f>机器人辅助表!E4236</f>
        <v>230.52078659076929</v>
      </c>
      <c r="R4236" s="2">
        <v>6</v>
      </c>
      <c r="S4236" s="2">
        <f>机器人辅助表!F4236</f>
        <v>3327.3353999999999</v>
      </c>
      <c r="T4236">
        <v>0</v>
      </c>
      <c r="U4236">
        <v>0</v>
      </c>
      <c r="V4236">
        <v>0</v>
      </c>
      <c r="W4236">
        <v>0</v>
      </c>
      <c r="X4236">
        <v>0</v>
      </c>
      <c r="Y4236">
        <v>0</v>
      </c>
      <c r="Z4236">
        <v>0</v>
      </c>
      <c r="AA4236">
        <v>0</v>
      </c>
      <c r="AB4236">
        <v>0</v>
      </c>
      <c r="AC4236">
        <v>0</v>
      </c>
      <c r="AD4236">
        <v>0</v>
      </c>
      <c r="AE4236">
        <v>0</v>
      </c>
      <c r="AF4236">
        <v>0</v>
      </c>
      <c r="AG4236">
        <v>0</v>
      </c>
      <c r="BD4236">
        <v>8</v>
      </c>
      <c r="BE4236">
        <v>9323102</v>
      </c>
      <c r="BF4236">
        <v>9324103</v>
      </c>
      <c r="BG4236">
        <v>9324204</v>
      </c>
      <c r="BH4236">
        <v>9324304</v>
      </c>
      <c r="BI4236">
        <v>9324404</v>
      </c>
      <c r="BJ4236">
        <v>9312103</v>
      </c>
      <c r="BK4236">
        <v>9311102</v>
      </c>
      <c r="BL4236">
        <v>9315103</v>
      </c>
    </row>
    <row r="4237" spans="1:67" x14ac:dyDescent="0.15">
      <c r="A4237">
        <v>4236</v>
      </c>
      <c r="B4237" t="s">
        <v>4640</v>
      </c>
      <c r="E4237">
        <f>机器人辅助表!B4237</f>
        <v>29</v>
      </c>
      <c r="F4237">
        <v>3</v>
      </c>
      <c r="G4237">
        <v>58201</v>
      </c>
      <c r="H4237">
        <v>0</v>
      </c>
      <c r="I4237">
        <f>机器人辅助表!H4237</f>
        <v>4671.8077735907491</v>
      </c>
      <c r="J4237">
        <v>2</v>
      </c>
      <c r="K4237">
        <v>4</v>
      </c>
      <c r="L4237">
        <v>1</v>
      </c>
      <c r="M4237" s="2">
        <f>机器人辅助表!C4237</f>
        <v>12943.845402560875</v>
      </c>
      <c r="N4237" s="2">
        <v>2</v>
      </c>
      <c r="O4237" s="2">
        <f>机器人辅助表!D4237</f>
        <v>855.39868653913084</v>
      </c>
      <c r="P4237" s="2">
        <v>3</v>
      </c>
      <c r="Q4237" s="2">
        <f>机器人辅助表!E4237</f>
        <v>380.17719401739157</v>
      </c>
      <c r="R4237" s="2">
        <v>6</v>
      </c>
      <c r="S4237" s="2">
        <f>机器人辅助表!F4237</f>
        <v>6293.6571999999996</v>
      </c>
      <c r="T4237">
        <v>0</v>
      </c>
      <c r="U4237">
        <v>0</v>
      </c>
      <c r="V4237">
        <v>0</v>
      </c>
      <c r="W4237">
        <v>0</v>
      </c>
      <c r="X4237">
        <v>0</v>
      </c>
      <c r="Y4237">
        <v>0</v>
      </c>
      <c r="Z4237">
        <v>0</v>
      </c>
      <c r="AA4237">
        <v>0</v>
      </c>
      <c r="AB4237">
        <v>0</v>
      </c>
      <c r="AC4237">
        <v>0</v>
      </c>
      <c r="AD4237">
        <v>0</v>
      </c>
      <c r="AE4237">
        <v>0</v>
      </c>
      <c r="AF4237">
        <v>0</v>
      </c>
      <c r="AG4237">
        <v>0</v>
      </c>
      <c r="BD4237">
        <v>8</v>
      </c>
      <c r="BE4237">
        <v>9323104</v>
      </c>
      <c r="BF4237">
        <v>9324102</v>
      </c>
      <c r="BG4237">
        <v>9324204</v>
      </c>
      <c r="BH4237">
        <v>9324303</v>
      </c>
      <c r="BI4237">
        <v>9324403</v>
      </c>
      <c r="BJ4237">
        <v>9312104</v>
      </c>
      <c r="BK4237">
        <v>9311104</v>
      </c>
      <c r="BL4237">
        <v>9315102</v>
      </c>
    </row>
    <row r="4238" spans="1:67" x14ac:dyDescent="0.15">
      <c r="A4238">
        <v>4237</v>
      </c>
      <c r="B4238" t="s">
        <v>1866</v>
      </c>
      <c r="E4238">
        <f>机器人辅助表!B4238</f>
        <v>50</v>
      </c>
      <c r="F4238">
        <v>3</v>
      </c>
      <c r="G4238">
        <v>58201</v>
      </c>
      <c r="H4238">
        <v>0</v>
      </c>
      <c r="I4238">
        <f>机器人辅助表!H4238</f>
        <v>19636.36446535305</v>
      </c>
      <c r="J4238">
        <v>2</v>
      </c>
      <c r="K4238">
        <v>4</v>
      </c>
      <c r="L4238">
        <v>1</v>
      </c>
      <c r="M4238" s="2">
        <f>机器人辅助表!C4238</f>
        <v>121339.18101913048</v>
      </c>
      <c r="N4238" s="2">
        <v>2</v>
      </c>
      <c r="O4238" s="2">
        <f>机器人辅助表!D4238</f>
        <v>5250.2530248662224</v>
      </c>
      <c r="P4238" s="2">
        <v>3</v>
      </c>
      <c r="Q4238" s="2">
        <f>机器人辅助表!E4238</f>
        <v>2333.4457888294323</v>
      </c>
      <c r="R4238" s="2">
        <v>6</v>
      </c>
      <c r="S4238" s="2">
        <f>机器人辅助表!F4238</f>
        <v>11548.15</v>
      </c>
      <c r="T4238">
        <v>0</v>
      </c>
      <c r="U4238">
        <v>0</v>
      </c>
      <c r="V4238">
        <v>0</v>
      </c>
      <c r="W4238">
        <v>0</v>
      </c>
      <c r="X4238">
        <v>0</v>
      </c>
      <c r="Y4238">
        <v>0</v>
      </c>
      <c r="Z4238">
        <v>0</v>
      </c>
      <c r="AA4238">
        <v>0</v>
      </c>
      <c r="AB4238">
        <v>0</v>
      </c>
      <c r="AC4238">
        <v>0</v>
      </c>
      <c r="AD4238">
        <v>0</v>
      </c>
      <c r="AE4238">
        <v>0</v>
      </c>
      <c r="AF4238">
        <v>0</v>
      </c>
      <c r="AG4238">
        <v>0</v>
      </c>
      <c r="BD4238">
        <v>8</v>
      </c>
      <c r="BE4238">
        <v>9323102</v>
      </c>
      <c r="BF4238">
        <v>9324102</v>
      </c>
      <c r="BG4238">
        <v>9324204</v>
      </c>
      <c r="BH4238">
        <v>9324304</v>
      </c>
      <c r="BI4238">
        <v>9324404</v>
      </c>
      <c r="BJ4238">
        <v>9312103</v>
      </c>
      <c r="BK4238">
        <v>9311102</v>
      </c>
      <c r="BL4238">
        <v>9315103</v>
      </c>
    </row>
    <row r="4239" spans="1:67" x14ac:dyDescent="0.15">
      <c r="A4239">
        <v>4238</v>
      </c>
      <c r="B4239" t="s">
        <v>1867</v>
      </c>
      <c r="E4239">
        <f>机器人辅助表!B4239</f>
        <v>35</v>
      </c>
      <c r="F4239">
        <v>1</v>
      </c>
      <c r="G4239">
        <v>58001</v>
      </c>
      <c r="H4239">
        <v>0</v>
      </c>
      <c r="I4239">
        <f>机器人辅助表!H4239</f>
        <v>8628.1100238886957</v>
      </c>
      <c r="J4239">
        <v>2</v>
      </c>
      <c r="K4239">
        <v>4</v>
      </c>
      <c r="L4239">
        <v>1</v>
      </c>
      <c r="M4239" s="2">
        <f>机器人辅助表!C4239</f>
        <v>30979.63367739131</v>
      </c>
      <c r="N4239" s="2">
        <v>2</v>
      </c>
      <c r="O4239" s="2">
        <f>机器人辅助表!D4239</f>
        <v>1907.3979688695654</v>
      </c>
      <c r="P4239" s="2">
        <v>3</v>
      </c>
      <c r="Q4239" s="2">
        <f>机器人辅助表!E4239</f>
        <v>847.73243060869595</v>
      </c>
      <c r="R4239" s="2">
        <v>6</v>
      </c>
      <c r="S4239" s="2">
        <f>机器人辅助表!F4239</f>
        <v>9399.3410000000003</v>
      </c>
      <c r="T4239">
        <v>0</v>
      </c>
      <c r="U4239">
        <v>0</v>
      </c>
      <c r="V4239">
        <v>0</v>
      </c>
      <c r="W4239">
        <v>0</v>
      </c>
      <c r="X4239">
        <v>0</v>
      </c>
      <c r="Y4239">
        <v>0</v>
      </c>
      <c r="Z4239">
        <v>0</v>
      </c>
      <c r="AA4239">
        <v>0</v>
      </c>
      <c r="AB4239">
        <v>0</v>
      </c>
      <c r="AC4239">
        <v>0</v>
      </c>
      <c r="AD4239">
        <v>0</v>
      </c>
      <c r="AE4239">
        <v>0</v>
      </c>
      <c r="AF4239">
        <v>0</v>
      </c>
      <c r="AG4239">
        <v>0</v>
      </c>
      <c r="BD4239">
        <v>11</v>
      </c>
      <c r="BE4239">
        <v>9113104</v>
      </c>
      <c r="BF4239">
        <v>9121102</v>
      </c>
      <c r="BG4239">
        <v>9121203</v>
      </c>
      <c r="BH4239">
        <v>9121304</v>
      </c>
      <c r="BI4239">
        <v>9121402</v>
      </c>
      <c r="BJ4239">
        <v>9114102</v>
      </c>
      <c r="BK4239">
        <v>9122104</v>
      </c>
      <c r="BL4239">
        <v>9122204</v>
      </c>
      <c r="BM4239">
        <v>9122303</v>
      </c>
      <c r="BN4239">
        <v>9122404</v>
      </c>
      <c r="BO4239">
        <v>9115103</v>
      </c>
    </row>
    <row r="4240" spans="1:67" x14ac:dyDescent="0.15">
      <c r="A4240">
        <v>4239</v>
      </c>
      <c r="B4240" t="s">
        <v>4641</v>
      </c>
      <c r="E4240">
        <f>机器人辅助表!B4240</f>
        <v>35</v>
      </c>
      <c r="F4240">
        <v>3</v>
      </c>
      <c r="G4240">
        <v>58201</v>
      </c>
      <c r="H4240">
        <v>0</v>
      </c>
      <c r="I4240">
        <f>机器人辅助表!H4240</f>
        <v>6989.8612851756534</v>
      </c>
      <c r="J4240">
        <v>2</v>
      </c>
      <c r="K4240">
        <v>4</v>
      </c>
      <c r="L4240">
        <v>1</v>
      </c>
      <c r="M4240" s="2">
        <f>机器人辅助表!C4240</f>
        <v>25097.424751304352</v>
      </c>
      <c r="N4240" s="2">
        <v>2</v>
      </c>
      <c r="O4240" s="2">
        <f>机器人辅助表!D4240</f>
        <v>1545.2337975652176</v>
      </c>
      <c r="P4240" s="2">
        <v>3</v>
      </c>
      <c r="Q4240" s="2">
        <f>机器人辅助表!E4240</f>
        <v>686.77057669565238</v>
      </c>
      <c r="R4240" s="2">
        <v>6</v>
      </c>
      <c r="S4240" s="2">
        <f>机器人辅助表!F4240</f>
        <v>7614.6559999999999</v>
      </c>
      <c r="T4240">
        <v>0</v>
      </c>
      <c r="U4240">
        <v>0</v>
      </c>
      <c r="V4240">
        <v>0</v>
      </c>
      <c r="W4240">
        <v>0</v>
      </c>
      <c r="X4240">
        <v>0</v>
      </c>
      <c r="Y4240">
        <v>0</v>
      </c>
      <c r="Z4240">
        <v>0</v>
      </c>
      <c r="AA4240">
        <v>0</v>
      </c>
      <c r="AB4240">
        <v>0</v>
      </c>
      <c r="AC4240">
        <v>0</v>
      </c>
      <c r="AD4240">
        <v>0</v>
      </c>
      <c r="AE4240">
        <v>0</v>
      </c>
      <c r="AF4240">
        <v>0</v>
      </c>
      <c r="AG4240">
        <v>0</v>
      </c>
      <c r="BD4240">
        <v>8</v>
      </c>
      <c r="BE4240">
        <v>9323103</v>
      </c>
      <c r="BF4240">
        <v>9324104</v>
      </c>
      <c r="BG4240">
        <v>9324202</v>
      </c>
      <c r="BH4240">
        <v>9324304</v>
      </c>
      <c r="BI4240">
        <v>9324403</v>
      </c>
      <c r="BJ4240">
        <v>9312104</v>
      </c>
      <c r="BK4240">
        <v>9311103</v>
      </c>
      <c r="BL4240">
        <v>9315102</v>
      </c>
    </row>
    <row r="4241" spans="1:67" x14ac:dyDescent="0.15">
      <c r="A4241">
        <v>4240</v>
      </c>
      <c r="B4241" t="s">
        <v>4642</v>
      </c>
      <c r="E4241">
        <f>机器人辅助表!B4241</f>
        <v>39</v>
      </c>
      <c r="F4241">
        <v>1</v>
      </c>
      <c r="G4241">
        <v>58001</v>
      </c>
      <c r="H4241">
        <v>0</v>
      </c>
      <c r="I4241">
        <f>机器人辅助表!H4241</f>
        <v>4736.5801982523044</v>
      </c>
      <c r="J4241">
        <v>2</v>
      </c>
      <c r="K4241">
        <v>4</v>
      </c>
      <c r="L4241">
        <v>1</v>
      </c>
      <c r="M4241" s="2">
        <f>机器人辅助表!C4241</f>
        <v>20111.1031047346</v>
      </c>
      <c r="N4241" s="2">
        <v>2</v>
      </c>
      <c r="O4241" s="2">
        <f>机器人辅助表!D4241</f>
        <v>1130.3208450144484</v>
      </c>
      <c r="P4241" s="2">
        <v>3</v>
      </c>
      <c r="Q4241" s="2">
        <f>机器人辅助表!E4241</f>
        <v>502.3648200064215</v>
      </c>
      <c r="R4241" s="2">
        <v>6</v>
      </c>
      <c r="S4241" s="2">
        <f>机器人辅助表!F4241</f>
        <v>4441.2363999999998</v>
      </c>
      <c r="T4241">
        <v>0</v>
      </c>
      <c r="U4241">
        <v>0</v>
      </c>
      <c r="V4241">
        <v>0</v>
      </c>
      <c r="W4241">
        <v>0</v>
      </c>
      <c r="X4241">
        <v>0</v>
      </c>
      <c r="Y4241">
        <v>0</v>
      </c>
      <c r="Z4241">
        <v>0</v>
      </c>
      <c r="AA4241">
        <v>0</v>
      </c>
      <c r="AB4241">
        <v>0</v>
      </c>
      <c r="AC4241">
        <v>0</v>
      </c>
      <c r="AD4241">
        <v>0</v>
      </c>
      <c r="AE4241">
        <v>0</v>
      </c>
      <c r="AF4241">
        <v>0</v>
      </c>
      <c r="AG4241">
        <v>0</v>
      </c>
      <c r="BD4241">
        <v>11</v>
      </c>
      <c r="BE4241">
        <v>9113102</v>
      </c>
      <c r="BF4241">
        <v>9121104</v>
      </c>
      <c r="BG4241">
        <v>9121203</v>
      </c>
      <c r="BH4241">
        <v>9121304</v>
      </c>
      <c r="BI4241">
        <v>9121404</v>
      </c>
      <c r="BJ4241">
        <v>9114103</v>
      </c>
      <c r="BK4241">
        <v>9122104</v>
      </c>
      <c r="BL4241">
        <v>9122202</v>
      </c>
      <c r="BM4241">
        <v>9122303</v>
      </c>
      <c r="BN4241">
        <v>9122404</v>
      </c>
      <c r="BO4241">
        <v>9115103</v>
      </c>
    </row>
    <row r="4242" spans="1:67" x14ac:dyDescent="0.15">
      <c r="A4242">
        <v>4241</v>
      </c>
      <c r="B4242" t="s">
        <v>4643</v>
      </c>
      <c r="E4242">
        <f>机器人辅助表!B4242</f>
        <v>33</v>
      </c>
      <c r="F4242">
        <v>1</v>
      </c>
      <c r="G4242">
        <v>58001</v>
      </c>
      <c r="H4242">
        <v>0</v>
      </c>
      <c r="I4242">
        <f>机器人辅助表!H4242</f>
        <v>5223.7587186835599</v>
      </c>
      <c r="J4242">
        <v>2</v>
      </c>
      <c r="K4242">
        <v>4</v>
      </c>
      <c r="L4242">
        <v>1</v>
      </c>
      <c r="M4242" s="2">
        <f>机器人辅助表!C4242</f>
        <v>17429.666061958207</v>
      </c>
      <c r="N4242" s="2">
        <v>2</v>
      </c>
      <c r="O4242" s="2">
        <f>机器人辅助表!D4242</f>
        <v>1092.7369322939805</v>
      </c>
      <c r="P4242" s="2">
        <v>3</v>
      </c>
      <c r="Q4242" s="2">
        <f>机器人辅助表!E4242</f>
        <v>485.66085879732481</v>
      </c>
      <c r="R4242" s="2">
        <v>6</v>
      </c>
      <c r="S4242" s="2">
        <f>机器人辅助表!F4242</f>
        <v>6110.4348</v>
      </c>
      <c r="T4242">
        <v>0</v>
      </c>
      <c r="U4242">
        <v>0</v>
      </c>
      <c r="V4242">
        <v>0</v>
      </c>
      <c r="W4242">
        <v>0</v>
      </c>
      <c r="X4242">
        <v>0</v>
      </c>
      <c r="Y4242">
        <v>0</v>
      </c>
      <c r="Z4242">
        <v>0</v>
      </c>
      <c r="AA4242">
        <v>0</v>
      </c>
      <c r="AB4242">
        <v>0</v>
      </c>
      <c r="AC4242">
        <v>0</v>
      </c>
      <c r="AD4242">
        <v>0</v>
      </c>
      <c r="AE4242">
        <v>0</v>
      </c>
      <c r="AF4242">
        <v>0</v>
      </c>
      <c r="AG4242">
        <v>0</v>
      </c>
      <c r="BD4242">
        <v>11</v>
      </c>
      <c r="BE4242">
        <v>9113103</v>
      </c>
      <c r="BF4242">
        <v>9121102</v>
      </c>
      <c r="BG4242">
        <v>9121202</v>
      </c>
      <c r="BH4242">
        <v>9121303</v>
      </c>
      <c r="BI4242">
        <v>9121404</v>
      </c>
      <c r="BJ4242">
        <v>9114102</v>
      </c>
      <c r="BK4242">
        <v>9122103</v>
      </c>
      <c r="BL4242">
        <v>9122204</v>
      </c>
      <c r="BM4242">
        <v>9122303</v>
      </c>
      <c r="BN4242">
        <v>9122404</v>
      </c>
      <c r="BO4242">
        <v>9115104</v>
      </c>
    </row>
    <row r="4243" spans="1:67" x14ac:dyDescent="0.15">
      <c r="A4243">
        <v>4242</v>
      </c>
      <c r="B4243" t="s">
        <v>4644</v>
      </c>
      <c r="E4243">
        <f>机器人辅助表!B4243</f>
        <v>37</v>
      </c>
      <c r="F4243">
        <v>3</v>
      </c>
      <c r="G4243">
        <v>58201</v>
      </c>
      <c r="H4243">
        <v>0</v>
      </c>
      <c r="I4243">
        <f>机器人辅助表!H4243</f>
        <v>8508.0825056014564</v>
      </c>
      <c r="J4243">
        <v>2</v>
      </c>
      <c r="K4243">
        <v>4</v>
      </c>
      <c r="L4243">
        <v>1</v>
      </c>
      <c r="M4243" s="2">
        <f>机器人辅助表!C4243</f>
        <v>33106.332351447003</v>
      </c>
      <c r="N4243" s="2">
        <v>2</v>
      </c>
      <c r="O4243" s="2">
        <f>机器人辅助表!D4243</f>
        <v>1964.7451610376925</v>
      </c>
      <c r="P4243" s="2">
        <v>3</v>
      </c>
      <c r="Q4243" s="2">
        <f>机器人辅助表!E4243</f>
        <v>873.2200715723078</v>
      </c>
      <c r="R4243" s="2">
        <v>6</v>
      </c>
      <c r="S4243" s="2">
        <f>机器人辅助表!F4243</f>
        <v>8611.3241999999991</v>
      </c>
      <c r="T4243">
        <v>0</v>
      </c>
      <c r="U4243">
        <v>0</v>
      </c>
      <c r="V4243">
        <v>0</v>
      </c>
      <c r="W4243">
        <v>0</v>
      </c>
      <c r="X4243">
        <v>0</v>
      </c>
      <c r="Y4243">
        <v>0</v>
      </c>
      <c r="Z4243">
        <v>0</v>
      </c>
      <c r="AA4243">
        <v>0</v>
      </c>
      <c r="AB4243">
        <v>0</v>
      </c>
      <c r="AC4243">
        <v>0</v>
      </c>
      <c r="AD4243">
        <v>0</v>
      </c>
      <c r="AE4243">
        <v>0</v>
      </c>
      <c r="AF4243">
        <v>0</v>
      </c>
      <c r="AG4243">
        <v>0</v>
      </c>
      <c r="BD4243">
        <v>8</v>
      </c>
      <c r="BE4243">
        <v>9323102</v>
      </c>
      <c r="BF4243">
        <v>9324104</v>
      </c>
      <c r="BG4243">
        <v>9324202</v>
      </c>
      <c r="BH4243">
        <v>9324304</v>
      </c>
      <c r="BI4243">
        <v>9324404</v>
      </c>
      <c r="BJ4243">
        <v>9312103</v>
      </c>
      <c r="BK4243">
        <v>9311103</v>
      </c>
      <c r="BL4243">
        <v>9315103</v>
      </c>
    </row>
    <row r="4244" spans="1:67" x14ac:dyDescent="0.15">
      <c r="A4244">
        <v>4243</v>
      </c>
      <c r="B4244" t="s">
        <v>4645</v>
      </c>
      <c r="E4244">
        <f>机器人辅助表!B4244</f>
        <v>40</v>
      </c>
      <c r="F4244">
        <v>1</v>
      </c>
      <c r="G4244">
        <v>58001</v>
      </c>
      <c r="H4244">
        <v>0</v>
      </c>
      <c r="I4244">
        <f>机器人辅助表!H4244</f>
        <v>5206.8908358883755</v>
      </c>
      <c r="J4244">
        <v>2</v>
      </c>
      <c r="K4244">
        <v>4</v>
      </c>
      <c r="L4244">
        <v>1</v>
      </c>
      <c r="M4244" s="2">
        <f>机器人辅助表!C4244</f>
        <v>23094.582936080275</v>
      </c>
      <c r="N4244" s="2">
        <v>2</v>
      </c>
      <c r="O4244" s="2">
        <f>机器人辅助表!D4244</f>
        <v>1264.3019855518398</v>
      </c>
      <c r="P4244" s="2">
        <v>3</v>
      </c>
      <c r="Q4244" s="2">
        <f>机器人辅助表!E4244</f>
        <v>561.91199357859557</v>
      </c>
      <c r="R4244" s="2">
        <v>6</v>
      </c>
      <c r="S4244" s="2">
        <f>机器人辅助表!F4244</f>
        <v>4673.7599999999993</v>
      </c>
      <c r="T4244">
        <v>0</v>
      </c>
      <c r="U4244">
        <v>0</v>
      </c>
      <c r="V4244">
        <v>0</v>
      </c>
      <c r="W4244">
        <v>0</v>
      </c>
      <c r="X4244">
        <v>0</v>
      </c>
      <c r="Y4244">
        <v>0</v>
      </c>
      <c r="Z4244">
        <v>0</v>
      </c>
      <c r="AA4244">
        <v>0</v>
      </c>
      <c r="AB4244">
        <v>0</v>
      </c>
      <c r="AC4244">
        <v>0</v>
      </c>
      <c r="AD4244">
        <v>0</v>
      </c>
      <c r="AE4244">
        <v>0</v>
      </c>
      <c r="AF4244">
        <v>0</v>
      </c>
      <c r="AG4244">
        <v>0</v>
      </c>
      <c r="BD4244">
        <v>11</v>
      </c>
      <c r="BE4244">
        <v>9113102</v>
      </c>
      <c r="BF4244">
        <v>9121104</v>
      </c>
      <c r="BG4244">
        <v>9121204</v>
      </c>
      <c r="BH4244">
        <v>9121303</v>
      </c>
      <c r="BI4244">
        <v>9121402</v>
      </c>
      <c r="BJ4244">
        <v>9114103</v>
      </c>
      <c r="BK4244">
        <v>9122102</v>
      </c>
      <c r="BL4244">
        <v>9122203</v>
      </c>
      <c r="BM4244">
        <v>9122304</v>
      </c>
      <c r="BN4244">
        <v>9122403</v>
      </c>
      <c r="BO4244">
        <v>9115103</v>
      </c>
    </row>
    <row r="4245" spans="1:67" x14ac:dyDescent="0.15">
      <c r="A4245">
        <v>4244</v>
      </c>
      <c r="B4245" t="s">
        <v>4646</v>
      </c>
      <c r="E4245">
        <f>机器人辅助表!B4245</f>
        <v>47</v>
      </c>
      <c r="F4245">
        <v>1</v>
      </c>
      <c r="G4245">
        <v>58001</v>
      </c>
      <c r="H4245">
        <v>0</v>
      </c>
      <c r="I4245">
        <f>机器人辅助表!H4245</f>
        <v>8302.5981108634187</v>
      </c>
      <c r="J4245">
        <v>2</v>
      </c>
      <c r="K4245">
        <v>4</v>
      </c>
      <c r="L4245">
        <v>1</v>
      </c>
      <c r="M4245" s="2">
        <f>机器人辅助表!C4245</f>
        <v>47165.852310669041</v>
      </c>
      <c r="N4245" s="2">
        <v>2</v>
      </c>
      <c r="O4245" s="2">
        <f>机器人辅助表!D4245</f>
        <v>2179.5703439719068</v>
      </c>
      <c r="P4245" s="2">
        <v>3</v>
      </c>
      <c r="Q4245" s="2">
        <f>机器人辅助表!E4245</f>
        <v>968.69793065418094</v>
      </c>
      <c r="R4245" s="2">
        <v>6</v>
      </c>
      <c r="S4245" s="2">
        <f>机器人辅助表!F4245</f>
        <v>5540.9687999999996</v>
      </c>
      <c r="T4245">
        <v>0</v>
      </c>
      <c r="U4245">
        <v>0</v>
      </c>
      <c r="V4245">
        <v>0</v>
      </c>
      <c r="W4245">
        <v>0</v>
      </c>
      <c r="X4245">
        <v>0</v>
      </c>
      <c r="Y4245">
        <v>0</v>
      </c>
      <c r="Z4245">
        <v>0</v>
      </c>
      <c r="AA4245">
        <v>0</v>
      </c>
      <c r="AB4245">
        <v>0</v>
      </c>
      <c r="AC4245">
        <v>0</v>
      </c>
      <c r="AD4245">
        <v>0</v>
      </c>
      <c r="AE4245">
        <v>0</v>
      </c>
      <c r="AF4245">
        <v>0</v>
      </c>
      <c r="AG4245">
        <v>0</v>
      </c>
      <c r="BD4245">
        <v>11</v>
      </c>
      <c r="BE4245">
        <v>9113104</v>
      </c>
      <c r="BF4245">
        <v>9121103</v>
      </c>
      <c r="BG4245">
        <v>9121204</v>
      </c>
      <c r="BH4245">
        <v>9121304</v>
      </c>
      <c r="BI4245">
        <v>9121404</v>
      </c>
      <c r="BJ4245">
        <v>9114103</v>
      </c>
      <c r="BK4245">
        <v>9122102</v>
      </c>
      <c r="BL4245">
        <v>9122202</v>
      </c>
      <c r="BM4245">
        <v>9122302</v>
      </c>
      <c r="BN4245">
        <v>9122402</v>
      </c>
      <c r="BO4245">
        <v>9115104</v>
      </c>
    </row>
    <row r="4246" spans="1:67" x14ac:dyDescent="0.15">
      <c r="A4246">
        <v>4245</v>
      </c>
      <c r="B4246" t="s">
        <v>4647</v>
      </c>
      <c r="E4246">
        <f>机器人辅助表!B4246</f>
        <v>33</v>
      </c>
      <c r="F4246">
        <v>1</v>
      </c>
      <c r="G4246">
        <v>58001</v>
      </c>
      <c r="H4246">
        <v>0</v>
      </c>
      <c r="I4246">
        <f>机器人辅助表!H4246</f>
        <v>3675.9783575921347</v>
      </c>
      <c r="J4246">
        <v>2</v>
      </c>
      <c r="K4246">
        <v>4</v>
      </c>
      <c r="L4246">
        <v>1</v>
      </c>
      <c r="M4246" s="2">
        <f>机器人辅助表!C4246</f>
        <v>12265.320562118737</v>
      </c>
      <c r="N4246" s="2">
        <v>2</v>
      </c>
      <c r="O4246" s="2">
        <f>机器人辅助表!D4246</f>
        <v>768.96302642909745</v>
      </c>
      <c r="P4246" s="2">
        <v>3</v>
      </c>
      <c r="Q4246" s="2">
        <f>机器人辅助表!E4246</f>
        <v>341.76134507959893</v>
      </c>
      <c r="R4246" s="2">
        <v>6</v>
      </c>
      <c r="S4246" s="2">
        <f>机器人辅助表!F4246</f>
        <v>4299.9355999999998</v>
      </c>
      <c r="T4246">
        <v>0</v>
      </c>
      <c r="U4246">
        <v>0</v>
      </c>
      <c r="V4246">
        <v>0</v>
      </c>
      <c r="W4246">
        <v>0</v>
      </c>
      <c r="X4246">
        <v>0</v>
      </c>
      <c r="Y4246">
        <v>0</v>
      </c>
      <c r="Z4246">
        <v>0</v>
      </c>
      <c r="AA4246">
        <v>0</v>
      </c>
      <c r="AB4246">
        <v>0</v>
      </c>
      <c r="AC4246">
        <v>0</v>
      </c>
      <c r="AD4246">
        <v>0</v>
      </c>
      <c r="AE4246">
        <v>0</v>
      </c>
      <c r="AF4246">
        <v>0</v>
      </c>
      <c r="AG4246">
        <v>0</v>
      </c>
      <c r="BD4246">
        <v>11</v>
      </c>
      <c r="BE4246">
        <v>9113104</v>
      </c>
      <c r="BF4246">
        <v>9121104</v>
      </c>
      <c r="BG4246">
        <v>9121202</v>
      </c>
      <c r="BH4246">
        <v>9121304</v>
      </c>
      <c r="BI4246">
        <v>9121404</v>
      </c>
      <c r="BJ4246">
        <v>9114104</v>
      </c>
      <c r="BK4246">
        <v>9122103</v>
      </c>
      <c r="BL4246">
        <v>9122204</v>
      </c>
      <c r="BM4246">
        <v>9122302</v>
      </c>
      <c r="BN4246">
        <v>9122403</v>
      </c>
      <c r="BO4246">
        <v>9115102</v>
      </c>
    </row>
    <row r="4247" spans="1:67" x14ac:dyDescent="0.15">
      <c r="A4247">
        <v>4246</v>
      </c>
      <c r="B4247" t="s">
        <v>4648</v>
      </c>
      <c r="E4247">
        <f>机器人辅助表!B4247</f>
        <v>32</v>
      </c>
      <c r="F4247">
        <v>2</v>
      </c>
      <c r="G4247">
        <v>58101</v>
      </c>
      <c r="H4247">
        <v>0</v>
      </c>
      <c r="I4247">
        <f>机器人辅助表!H4247</f>
        <v>5182.0197030119925</v>
      </c>
      <c r="J4247">
        <v>2</v>
      </c>
      <c r="K4247">
        <v>4</v>
      </c>
      <c r="L4247">
        <v>1</v>
      </c>
      <c r="M4247" s="2">
        <f>机器人辅助表!C4247</f>
        <v>16601.313274880271</v>
      </c>
      <c r="N4247" s="2">
        <v>2</v>
      </c>
      <c r="O4247" s="2">
        <f>机器人辅助表!D4247</f>
        <v>1050.7520752025421</v>
      </c>
      <c r="P4247" s="2">
        <v>3</v>
      </c>
      <c r="Q4247" s="2">
        <f>机器人辅助表!E4247</f>
        <v>467.0009223122409</v>
      </c>
      <c r="R4247" s="2">
        <v>6</v>
      </c>
      <c r="S4247" s="2">
        <f>机器人辅助表!F4247</f>
        <v>6283.9535999999989</v>
      </c>
      <c r="T4247">
        <v>0</v>
      </c>
      <c r="U4247">
        <v>0</v>
      </c>
      <c r="V4247">
        <v>0</v>
      </c>
      <c r="W4247">
        <v>0</v>
      </c>
      <c r="X4247">
        <v>0</v>
      </c>
      <c r="Y4247">
        <v>0</v>
      </c>
      <c r="Z4247">
        <v>0</v>
      </c>
      <c r="AA4247">
        <v>0</v>
      </c>
      <c r="AB4247">
        <v>0</v>
      </c>
      <c r="AC4247">
        <v>0</v>
      </c>
      <c r="AD4247">
        <v>0</v>
      </c>
      <c r="AE4247">
        <v>0</v>
      </c>
      <c r="AF4247">
        <v>0</v>
      </c>
      <c r="AG4247">
        <v>0</v>
      </c>
      <c r="BD4247">
        <v>11</v>
      </c>
      <c r="BE4247">
        <v>9211103</v>
      </c>
      <c r="BF4247">
        <v>9214102</v>
      </c>
      <c r="BG4247">
        <v>9214204</v>
      </c>
      <c r="BH4247">
        <v>9214304</v>
      </c>
      <c r="BI4247">
        <v>9214403</v>
      </c>
      <c r="BJ4247">
        <v>9222104</v>
      </c>
      <c r="BK4247">
        <v>9223103</v>
      </c>
      <c r="BL4247">
        <v>9223204</v>
      </c>
      <c r="BM4247">
        <v>9223304</v>
      </c>
      <c r="BN4247">
        <v>9223403</v>
      </c>
      <c r="BO4247">
        <v>9215102</v>
      </c>
    </row>
    <row r="4248" spans="1:67" x14ac:dyDescent="0.15">
      <c r="A4248">
        <v>4247</v>
      </c>
      <c r="B4248" t="s">
        <v>4649</v>
      </c>
      <c r="E4248">
        <f>机器人辅助表!B4248</f>
        <v>31</v>
      </c>
      <c r="F4248">
        <v>2</v>
      </c>
      <c r="G4248">
        <v>58101</v>
      </c>
      <c r="H4248">
        <v>0</v>
      </c>
      <c r="I4248">
        <f>机器人辅助表!H4248</f>
        <v>3243.5802955672625</v>
      </c>
      <c r="J4248">
        <v>2</v>
      </c>
      <c r="K4248">
        <v>4</v>
      </c>
      <c r="L4248">
        <v>1</v>
      </c>
      <c r="M4248" s="2">
        <f>机器人辅助表!C4248</f>
        <v>9946.7745619846191</v>
      </c>
      <c r="N4248" s="2">
        <v>2</v>
      </c>
      <c r="O4248" s="2">
        <f>机器人辅助表!D4248</f>
        <v>635.79120172615399</v>
      </c>
      <c r="P4248" s="2">
        <v>3</v>
      </c>
      <c r="Q4248" s="2">
        <f>机器人辅助表!E4248</f>
        <v>282.57386743384626</v>
      </c>
      <c r="R4248" s="2">
        <v>6</v>
      </c>
      <c r="S4248" s="2">
        <f>机器人辅助表!F4248</f>
        <v>4078.6692000000003</v>
      </c>
      <c r="T4248">
        <v>0</v>
      </c>
      <c r="U4248">
        <v>0</v>
      </c>
      <c r="V4248">
        <v>0</v>
      </c>
      <c r="W4248">
        <v>0</v>
      </c>
      <c r="X4248">
        <v>0</v>
      </c>
      <c r="Y4248">
        <v>0</v>
      </c>
      <c r="Z4248">
        <v>0</v>
      </c>
      <c r="AA4248">
        <v>0</v>
      </c>
      <c r="AB4248">
        <v>0</v>
      </c>
      <c r="AC4248">
        <v>0</v>
      </c>
      <c r="AD4248">
        <v>0</v>
      </c>
      <c r="AE4248">
        <v>0</v>
      </c>
      <c r="AF4248">
        <v>0</v>
      </c>
      <c r="AG4248">
        <v>0</v>
      </c>
      <c r="BD4248">
        <v>11</v>
      </c>
      <c r="BE4248">
        <v>9211104</v>
      </c>
      <c r="BF4248">
        <v>9214103</v>
      </c>
      <c r="BG4248">
        <v>9214204</v>
      </c>
      <c r="BH4248">
        <v>9214304</v>
      </c>
      <c r="BI4248">
        <v>9214404</v>
      </c>
      <c r="BJ4248">
        <v>9222103</v>
      </c>
      <c r="BK4248">
        <v>9223102</v>
      </c>
      <c r="BL4248">
        <v>9223204</v>
      </c>
      <c r="BM4248">
        <v>9223302</v>
      </c>
      <c r="BN4248">
        <v>9223402</v>
      </c>
      <c r="BO4248">
        <v>9215104</v>
      </c>
    </row>
    <row r="4249" spans="1:67" x14ac:dyDescent="0.15">
      <c r="A4249">
        <v>4248</v>
      </c>
      <c r="B4249" t="s">
        <v>4650</v>
      </c>
      <c r="E4249">
        <f>机器人辅助表!B4249</f>
        <v>43</v>
      </c>
      <c r="F4249">
        <v>3</v>
      </c>
      <c r="G4249">
        <v>58201</v>
      </c>
      <c r="H4249">
        <v>0</v>
      </c>
      <c r="I4249">
        <f>机器人辅助表!H4249</f>
        <v>7393.963091362737</v>
      </c>
      <c r="J4249">
        <v>2</v>
      </c>
      <c r="K4249">
        <v>4</v>
      </c>
      <c r="L4249">
        <v>1</v>
      </c>
      <c r="M4249" s="2">
        <f>机器人辅助表!C4249</f>
        <v>36873.547177441069</v>
      </c>
      <c r="N4249" s="2">
        <v>2</v>
      </c>
      <c r="O4249" s="2">
        <f>机器人辅助表!D4249</f>
        <v>1871.6174545647493</v>
      </c>
      <c r="P4249" s="2">
        <v>3</v>
      </c>
      <c r="Q4249" s="2">
        <f>机器人辅助表!E4249</f>
        <v>831.82997980655546</v>
      </c>
      <c r="R4249" s="2">
        <v>6</v>
      </c>
      <c r="S4249" s="2">
        <f>机器人辅助表!F4249</f>
        <v>5833.078199999999</v>
      </c>
      <c r="T4249">
        <v>0</v>
      </c>
      <c r="U4249">
        <v>0</v>
      </c>
      <c r="V4249">
        <v>0</v>
      </c>
      <c r="W4249">
        <v>0</v>
      </c>
      <c r="X4249">
        <v>0</v>
      </c>
      <c r="Y4249">
        <v>0</v>
      </c>
      <c r="Z4249">
        <v>0</v>
      </c>
      <c r="AA4249">
        <v>0</v>
      </c>
      <c r="AB4249">
        <v>0</v>
      </c>
      <c r="AC4249">
        <v>0</v>
      </c>
      <c r="AD4249">
        <v>0</v>
      </c>
      <c r="AE4249">
        <v>0</v>
      </c>
      <c r="AF4249">
        <v>0</v>
      </c>
      <c r="AG4249">
        <v>0</v>
      </c>
      <c r="BD4249">
        <v>8</v>
      </c>
      <c r="BE4249">
        <v>9323102</v>
      </c>
      <c r="BF4249">
        <v>9324102</v>
      </c>
      <c r="BG4249">
        <v>9324204</v>
      </c>
      <c r="BH4249">
        <v>9324303</v>
      </c>
      <c r="BI4249">
        <v>9324403</v>
      </c>
      <c r="BJ4249">
        <v>9312104</v>
      </c>
      <c r="BK4249">
        <v>9311104</v>
      </c>
      <c r="BL4249">
        <v>9315102</v>
      </c>
    </row>
    <row r="4250" spans="1:67" x14ac:dyDescent="0.15">
      <c r="A4250">
        <v>4249</v>
      </c>
      <c r="B4250" t="s">
        <v>4651</v>
      </c>
      <c r="E4250">
        <f>机器人辅助表!B4250</f>
        <v>34</v>
      </c>
      <c r="F4250">
        <v>2</v>
      </c>
      <c r="G4250">
        <v>58101</v>
      </c>
      <c r="H4250">
        <v>0</v>
      </c>
      <c r="I4250">
        <f>机器人辅助表!H4250</f>
        <v>7609.8101412231817</v>
      </c>
      <c r="J4250">
        <v>2</v>
      </c>
      <c r="K4250">
        <v>4</v>
      </c>
      <c r="L4250">
        <v>1</v>
      </c>
      <c r="M4250" s="2">
        <f>机器人辅助表!C4250</f>
        <v>26372.297769309032</v>
      </c>
      <c r="N4250" s="2">
        <v>2</v>
      </c>
      <c r="O4250" s="2">
        <f>机器人辅助表!D4250</f>
        <v>1638.2462706325089</v>
      </c>
      <c r="P4250" s="2">
        <v>3</v>
      </c>
      <c r="Q4250" s="2">
        <f>机器人辅助表!E4250</f>
        <v>728.10945361444828</v>
      </c>
      <c r="R4250" s="2">
        <v>6</v>
      </c>
      <c r="S4250" s="2">
        <f>机器人辅助表!F4250</f>
        <v>8589.0023999999994</v>
      </c>
      <c r="T4250">
        <v>0</v>
      </c>
      <c r="U4250">
        <v>0</v>
      </c>
      <c r="V4250">
        <v>0</v>
      </c>
      <c r="W4250">
        <v>0</v>
      </c>
      <c r="X4250">
        <v>0</v>
      </c>
      <c r="Y4250">
        <v>0</v>
      </c>
      <c r="Z4250">
        <v>0</v>
      </c>
      <c r="AA4250">
        <v>0</v>
      </c>
      <c r="AB4250">
        <v>0</v>
      </c>
      <c r="AC4250">
        <v>0</v>
      </c>
      <c r="AD4250">
        <v>0</v>
      </c>
      <c r="AE4250">
        <v>0</v>
      </c>
      <c r="AF4250">
        <v>0</v>
      </c>
      <c r="AG4250">
        <v>0</v>
      </c>
      <c r="BD4250">
        <v>11</v>
      </c>
      <c r="BE4250">
        <v>9211102</v>
      </c>
      <c r="BF4250">
        <v>9214104</v>
      </c>
      <c r="BG4250">
        <v>9214204</v>
      </c>
      <c r="BH4250">
        <v>9214302</v>
      </c>
      <c r="BI4250">
        <v>9214402</v>
      </c>
      <c r="BJ4250">
        <v>9222104</v>
      </c>
      <c r="BK4250">
        <v>9223103</v>
      </c>
      <c r="BL4250">
        <v>9223204</v>
      </c>
      <c r="BM4250">
        <v>9223304</v>
      </c>
      <c r="BN4250">
        <v>9223402</v>
      </c>
      <c r="BO4250">
        <v>9215104</v>
      </c>
    </row>
    <row r="4251" spans="1:67" x14ac:dyDescent="0.15">
      <c r="A4251">
        <v>4250</v>
      </c>
      <c r="B4251" t="s">
        <v>4652</v>
      </c>
      <c r="E4251">
        <f>机器人辅助表!B4251</f>
        <v>41</v>
      </c>
      <c r="F4251">
        <v>1</v>
      </c>
      <c r="G4251">
        <v>58001</v>
      </c>
      <c r="H4251">
        <v>0</v>
      </c>
      <c r="I4251">
        <f>机器人辅助表!H4251</f>
        <v>10953.497924442499</v>
      </c>
      <c r="J4251">
        <v>2</v>
      </c>
      <c r="K4251">
        <v>4</v>
      </c>
      <c r="L4251">
        <v>1</v>
      </c>
      <c r="M4251" s="2">
        <f>机器人辅助表!C4251</f>
        <v>50628.400380385414</v>
      </c>
      <c r="N4251" s="2">
        <v>2</v>
      </c>
      <c r="O4251" s="2">
        <f>机器人辅助表!D4251</f>
        <v>2701.1927892600011</v>
      </c>
      <c r="P4251" s="2">
        <v>3</v>
      </c>
      <c r="Q4251" s="2">
        <f>机器人辅助表!E4251</f>
        <v>1200.5301285600003</v>
      </c>
      <c r="R4251" s="2">
        <v>6</v>
      </c>
      <c r="S4251" s="2">
        <f>机器人辅助表!F4251</f>
        <v>9414.8705999999984</v>
      </c>
      <c r="T4251">
        <v>0</v>
      </c>
      <c r="U4251">
        <v>0</v>
      </c>
      <c r="V4251">
        <v>0</v>
      </c>
      <c r="W4251">
        <v>0</v>
      </c>
      <c r="X4251">
        <v>0</v>
      </c>
      <c r="Y4251">
        <v>0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  <c r="AF4251">
        <v>0</v>
      </c>
      <c r="AG4251">
        <v>0</v>
      </c>
      <c r="BD4251">
        <v>11</v>
      </c>
      <c r="BE4251">
        <v>9113104</v>
      </c>
      <c r="BF4251">
        <v>9121104</v>
      </c>
      <c r="BG4251">
        <v>9121204</v>
      </c>
      <c r="BH4251">
        <v>9121304</v>
      </c>
      <c r="BI4251">
        <v>9121403</v>
      </c>
      <c r="BJ4251">
        <v>9114104</v>
      </c>
      <c r="BK4251">
        <v>9122103</v>
      </c>
      <c r="BL4251">
        <v>9122202</v>
      </c>
      <c r="BM4251">
        <v>9122303</v>
      </c>
      <c r="BN4251">
        <v>9122403</v>
      </c>
      <c r="BO4251">
        <v>9115103</v>
      </c>
    </row>
    <row r="4252" spans="1:67" x14ac:dyDescent="0.15">
      <c r="A4252">
        <v>4251</v>
      </c>
      <c r="B4252" t="s">
        <v>4653</v>
      </c>
      <c r="E4252">
        <f>机器人辅助表!B4252</f>
        <v>36</v>
      </c>
      <c r="F4252">
        <v>3</v>
      </c>
      <c r="G4252">
        <v>58201</v>
      </c>
      <c r="H4252">
        <v>0</v>
      </c>
      <c r="I4252">
        <f>机器人辅助表!H4252</f>
        <v>6489.6810247109788</v>
      </c>
      <c r="J4252">
        <v>2</v>
      </c>
      <c r="K4252">
        <v>4</v>
      </c>
      <c r="L4252">
        <v>1</v>
      </c>
      <c r="M4252" s="2">
        <f>机器人辅助表!C4252</f>
        <v>24087.274293768569</v>
      </c>
      <c r="N4252" s="2">
        <v>2</v>
      </c>
      <c r="O4252" s="2">
        <f>机器人辅助表!D4252</f>
        <v>1470.3115381212044</v>
      </c>
      <c r="P4252" s="2">
        <v>3</v>
      </c>
      <c r="Q4252" s="2">
        <f>机器人辅助表!E4252</f>
        <v>653.4717947205354</v>
      </c>
      <c r="R4252" s="2">
        <v>6</v>
      </c>
      <c r="S4252" s="2">
        <f>机器人辅助表!F4252</f>
        <v>6825.8624</v>
      </c>
      <c r="T4252">
        <v>0</v>
      </c>
      <c r="U4252">
        <v>0</v>
      </c>
      <c r="V4252">
        <v>0</v>
      </c>
      <c r="W4252">
        <v>0</v>
      </c>
      <c r="X4252">
        <v>0</v>
      </c>
      <c r="Y4252">
        <v>0</v>
      </c>
      <c r="Z4252">
        <v>0</v>
      </c>
      <c r="AA4252">
        <v>0</v>
      </c>
      <c r="AB4252">
        <v>0</v>
      </c>
      <c r="AC4252">
        <v>0</v>
      </c>
      <c r="AD4252">
        <v>0</v>
      </c>
      <c r="AE4252">
        <v>0</v>
      </c>
      <c r="AF4252">
        <v>0</v>
      </c>
      <c r="AG4252">
        <v>0</v>
      </c>
      <c r="BD4252">
        <v>8</v>
      </c>
      <c r="BE4252">
        <v>9323103</v>
      </c>
      <c r="BF4252">
        <v>9324103</v>
      </c>
      <c r="BG4252">
        <v>9324204</v>
      </c>
      <c r="BH4252">
        <v>9324304</v>
      </c>
      <c r="BI4252">
        <v>9324402</v>
      </c>
      <c r="BJ4252">
        <v>9312102</v>
      </c>
      <c r="BK4252">
        <v>9311104</v>
      </c>
      <c r="BL4252">
        <v>9315104</v>
      </c>
    </row>
    <row r="4253" spans="1:67" x14ac:dyDescent="0.15">
      <c r="A4253">
        <v>4252</v>
      </c>
      <c r="B4253" t="s">
        <v>1868</v>
      </c>
      <c r="E4253">
        <f>机器人辅助表!B4253</f>
        <v>19</v>
      </c>
      <c r="F4253">
        <v>2</v>
      </c>
      <c r="G4253">
        <v>58101</v>
      </c>
      <c r="H4253">
        <v>0</v>
      </c>
      <c r="I4253">
        <f>机器人辅助表!H4253</f>
        <v>2490.0226978805213</v>
      </c>
      <c r="J4253">
        <v>2</v>
      </c>
      <c r="K4253">
        <v>4</v>
      </c>
      <c r="L4253">
        <v>1</v>
      </c>
      <c r="M4253" s="2">
        <f>机器人辅助表!C4253</f>
        <v>3782.7859420760865</v>
      </c>
      <c r="N4253" s="2">
        <v>2</v>
      </c>
      <c r="O4253" s="2">
        <f>机器人辅助表!D4253</f>
        <v>326.37577930434787</v>
      </c>
      <c r="P4253" s="2">
        <v>3</v>
      </c>
      <c r="Q4253" s="2">
        <f>机器人辅助表!E4253</f>
        <v>145.05590191304353</v>
      </c>
      <c r="R4253" s="2">
        <v>6</v>
      </c>
      <c r="S4253" s="2">
        <f>机器人辅助表!F4253</f>
        <v>4271.3993999999993</v>
      </c>
      <c r="T4253">
        <v>0</v>
      </c>
      <c r="U4253">
        <v>0</v>
      </c>
      <c r="V4253">
        <v>0</v>
      </c>
      <c r="W4253">
        <v>0</v>
      </c>
      <c r="X4253">
        <v>0</v>
      </c>
      <c r="Y4253">
        <v>0</v>
      </c>
      <c r="Z4253">
        <v>0</v>
      </c>
      <c r="AA4253">
        <v>0</v>
      </c>
      <c r="AB4253">
        <v>0</v>
      </c>
      <c r="AC4253">
        <v>0</v>
      </c>
      <c r="AD4253">
        <v>0</v>
      </c>
      <c r="AE4253">
        <v>0</v>
      </c>
      <c r="AF4253">
        <v>0</v>
      </c>
      <c r="AG4253">
        <v>0</v>
      </c>
      <c r="BD4253">
        <v>11</v>
      </c>
      <c r="BE4253">
        <v>9211103</v>
      </c>
      <c r="BF4253">
        <v>9214103</v>
      </c>
      <c r="BG4253">
        <v>9214204</v>
      </c>
      <c r="BH4253">
        <v>9214302</v>
      </c>
      <c r="BI4253">
        <v>9214403</v>
      </c>
      <c r="BJ4253">
        <v>9222102</v>
      </c>
      <c r="BK4253">
        <v>9223103</v>
      </c>
      <c r="BL4253">
        <v>9223203</v>
      </c>
      <c r="BM4253">
        <v>9223304</v>
      </c>
      <c r="BN4253">
        <v>9223404</v>
      </c>
      <c r="BO4253">
        <v>9215104</v>
      </c>
    </row>
    <row r="4254" spans="1:67" x14ac:dyDescent="0.15">
      <c r="A4254">
        <v>4253</v>
      </c>
      <c r="B4254" t="s">
        <v>1869</v>
      </c>
      <c r="E4254">
        <f>机器人辅助表!B4254</f>
        <v>36</v>
      </c>
      <c r="F4254">
        <v>2</v>
      </c>
      <c r="G4254">
        <v>58101</v>
      </c>
      <c r="H4254">
        <v>0</v>
      </c>
      <c r="I4254">
        <f>机器人辅助表!H4254</f>
        <v>3476.6148346665955</v>
      </c>
      <c r="J4254">
        <v>2</v>
      </c>
      <c r="K4254">
        <v>4</v>
      </c>
      <c r="L4254">
        <v>1</v>
      </c>
      <c r="M4254" s="2">
        <f>机器人辅助表!C4254</f>
        <v>12903.896943090303</v>
      </c>
      <c r="N4254" s="2">
        <v>2</v>
      </c>
      <c r="O4254" s="2">
        <f>机器人辅助表!D4254</f>
        <v>787.66689542207371</v>
      </c>
      <c r="P4254" s="2">
        <v>3</v>
      </c>
      <c r="Q4254" s="2">
        <f>机器人辅助表!E4254</f>
        <v>350.07417574314388</v>
      </c>
      <c r="R4254" s="2">
        <v>6</v>
      </c>
      <c r="S4254" s="2">
        <f>机器人辅助表!F4254</f>
        <v>3656.7119999999995</v>
      </c>
      <c r="T4254">
        <v>0</v>
      </c>
      <c r="U4254">
        <v>0</v>
      </c>
      <c r="V4254">
        <v>0</v>
      </c>
      <c r="W4254">
        <v>0</v>
      </c>
      <c r="X4254">
        <v>0</v>
      </c>
      <c r="Y4254">
        <v>0</v>
      </c>
      <c r="Z4254">
        <v>0</v>
      </c>
      <c r="AA4254">
        <v>0</v>
      </c>
      <c r="AB4254">
        <v>0</v>
      </c>
      <c r="AC4254">
        <v>0</v>
      </c>
      <c r="AD4254">
        <v>0</v>
      </c>
      <c r="AE4254">
        <v>0</v>
      </c>
      <c r="AF4254">
        <v>0</v>
      </c>
      <c r="AG4254">
        <v>0</v>
      </c>
      <c r="BD4254">
        <v>11</v>
      </c>
      <c r="BE4254">
        <v>9211103</v>
      </c>
      <c r="BF4254">
        <v>9214103</v>
      </c>
      <c r="BG4254">
        <v>9214204</v>
      </c>
      <c r="BH4254">
        <v>9214303</v>
      </c>
      <c r="BI4254">
        <v>9214402</v>
      </c>
      <c r="BJ4254">
        <v>9222104</v>
      </c>
      <c r="BK4254">
        <v>9223104</v>
      </c>
      <c r="BL4254">
        <v>9223203</v>
      </c>
      <c r="BM4254">
        <v>9223303</v>
      </c>
      <c r="BN4254">
        <v>9223404</v>
      </c>
      <c r="BO4254">
        <v>9215103</v>
      </c>
    </row>
    <row r="4255" spans="1:67" x14ac:dyDescent="0.15">
      <c r="A4255">
        <v>4254</v>
      </c>
      <c r="B4255" t="s">
        <v>4654</v>
      </c>
      <c r="E4255">
        <f>机器人辅助表!B4255</f>
        <v>37</v>
      </c>
      <c r="F4255">
        <v>1</v>
      </c>
      <c r="G4255">
        <v>58001</v>
      </c>
      <c r="H4255">
        <v>0</v>
      </c>
      <c r="I4255">
        <f>机器人辅助表!H4255</f>
        <v>7151.7215264476008</v>
      </c>
      <c r="J4255">
        <v>2</v>
      </c>
      <c r="K4255">
        <v>4</v>
      </c>
      <c r="L4255">
        <v>1</v>
      </c>
      <c r="M4255" s="2">
        <f>机器人辅助表!C4255</f>
        <v>27828.511251940959</v>
      </c>
      <c r="N4255" s="2">
        <v>2</v>
      </c>
      <c r="O4255" s="2">
        <f>机器人辅助表!D4255</f>
        <v>1651.5249179737125</v>
      </c>
      <c r="P4255" s="2">
        <v>3</v>
      </c>
      <c r="Q4255" s="2">
        <f>机器人辅助表!E4255</f>
        <v>734.01107465498342</v>
      </c>
      <c r="R4255" s="2">
        <v>6</v>
      </c>
      <c r="S4255" s="2">
        <f>机器人辅助表!F4255</f>
        <v>7238.5043999999998</v>
      </c>
      <c r="T4255">
        <v>0</v>
      </c>
      <c r="U4255">
        <v>0</v>
      </c>
      <c r="V4255">
        <v>0</v>
      </c>
      <c r="W4255">
        <v>0</v>
      </c>
      <c r="X4255">
        <v>0</v>
      </c>
      <c r="Y4255">
        <v>0</v>
      </c>
      <c r="Z4255">
        <v>0</v>
      </c>
      <c r="AA4255">
        <v>0</v>
      </c>
      <c r="AB4255">
        <v>0</v>
      </c>
      <c r="AC4255">
        <v>0</v>
      </c>
      <c r="AD4255">
        <v>0</v>
      </c>
      <c r="AE4255">
        <v>0</v>
      </c>
      <c r="AF4255">
        <v>0</v>
      </c>
      <c r="AG4255">
        <v>0</v>
      </c>
      <c r="BD4255">
        <v>11</v>
      </c>
      <c r="BE4255">
        <v>9113102</v>
      </c>
      <c r="BF4255">
        <v>9121103</v>
      </c>
      <c r="BG4255">
        <v>9121202</v>
      </c>
      <c r="BH4255">
        <v>9121302</v>
      </c>
      <c r="BI4255">
        <v>9121402</v>
      </c>
      <c r="BJ4255">
        <v>9114102</v>
      </c>
      <c r="BK4255">
        <v>9122103</v>
      </c>
      <c r="BL4255">
        <v>9122204</v>
      </c>
      <c r="BM4255">
        <v>9122304</v>
      </c>
      <c r="BN4255">
        <v>9122403</v>
      </c>
      <c r="BO4255">
        <v>9115102</v>
      </c>
    </row>
    <row r="4256" spans="1:67" x14ac:dyDescent="0.15">
      <c r="A4256">
        <v>4255</v>
      </c>
      <c r="B4256" t="s">
        <v>4655</v>
      </c>
      <c r="E4256">
        <f>机器人辅助表!B4256</f>
        <v>34</v>
      </c>
      <c r="F4256">
        <v>2</v>
      </c>
      <c r="G4256">
        <v>58101</v>
      </c>
      <c r="H4256">
        <v>0</v>
      </c>
      <c r="I4256">
        <f>机器人辅助表!H4256</f>
        <v>3702.0697984328995</v>
      </c>
      <c r="J4256">
        <v>2</v>
      </c>
      <c r="K4256">
        <v>4</v>
      </c>
      <c r="L4256">
        <v>1</v>
      </c>
      <c r="M4256" s="2">
        <f>机器人辅助表!C4256</f>
        <v>12829.766482366556</v>
      </c>
      <c r="N4256" s="2">
        <v>2</v>
      </c>
      <c r="O4256" s="2">
        <f>机器人辅助表!D4256</f>
        <v>796.98467219959889</v>
      </c>
      <c r="P4256" s="2">
        <v>3</v>
      </c>
      <c r="Q4256" s="2">
        <f>机器人辅助表!E4256</f>
        <v>354.21540986648836</v>
      </c>
      <c r="R4256" s="2">
        <v>6</v>
      </c>
      <c r="S4256" s="2">
        <f>机器人辅助表!F4256</f>
        <v>4178.4336000000003</v>
      </c>
      <c r="T4256">
        <v>0</v>
      </c>
      <c r="U4256">
        <v>0</v>
      </c>
      <c r="V4256">
        <v>0</v>
      </c>
      <c r="W4256">
        <v>0</v>
      </c>
      <c r="X4256">
        <v>0</v>
      </c>
      <c r="Y4256">
        <v>0</v>
      </c>
      <c r="Z4256">
        <v>0</v>
      </c>
      <c r="AA4256">
        <v>0</v>
      </c>
      <c r="AB4256">
        <v>0</v>
      </c>
      <c r="AC4256">
        <v>0</v>
      </c>
      <c r="AD4256">
        <v>0</v>
      </c>
      <c r="AE4256">
        <v>0</v>
      </c>
      <c r="AF4256">
        <v>0</v>
      </c>
      <c r="AG4256">
        <v>0</v>
      </c>
      <c r="BD4256">
        <v>11</v>
      </c>
      <c r="BE4256">
        <v>9211103</v>
      </c>
      <c r="BF4256">
        <v>9214104</v>
      </c>
      <c r="BG4256">
        <v>9214203</v>
      </c>
      <c r="BH4256">
        <v>9214304</v>
      </c>
      <c r="BI4256">
        <v>9214402</v>
      </c>
      <c r="BJ4256">
        <v>9222103</v>
      </c>
      <c r="BK4256">
        <v>9223102</v>
      </c>
      <c r="BL4256">
        <v>9223202</v>
      </c>
      <c r="BM4256">
        <v>9223302</v>
      </c>
      <c r="BN4256">
        <v>9223402</v>
      </c>
      <c r="BO4256">
        <v>9215102</v>
      </c>
    </row>
    <row r="4257" spans="1:67" x14ac:dyDescent="0.15">
      <c r="A4257">
        <v>4256</v>
      </c>
      <c r="B4257" t="s">
        <v>1870</v>
      </c>
      <c r="E4257">
        <f>机器人辅助表!B4257</f>
        <v>47</v>
      </c>
      <c r="F4257">
        <v>1</v>
      </c>
      <c r="G4257">
        <v>58001</v>
      </c>
      <c r="H4257">
        <v>0</v>
      </c>
      <c r="I4257">
        <f>机器人辅助表!H4257</f>
        <v>8994.4812867687033</v>
      </c>
      <c r="J4257">
        <v>2</v>
      </c>
      <c r="K4257">
        <v>4</v>
      </c>
      <c r="L4257">
        <v>1</v>
      </c>
      <c r="M4257" s="2">
        <f>机器人辅助表!C4257</f>
        <v>51096.340003224796</v>
      </c>
      <c r="N4257" s="2">
        <v>2</v>
      </c>
      <c r="O4257" s="2">
        <f>机器人辅助表!D4257</f>
        <v>2361.2012059695658</v>
      </c>
      <c r="P4257" s="2">
        <v>3</v>
      </c>
      <c r="Q4257" s="2">
        <f>机器人辅助表!E4257</f>
        <v>1049.422758208696</v>
      </c>
      <c r="R4257" s="2">
        <v>6</v>
      </c>
      <c r="S4257" s="2">
        <f>机器人辅助表!F4257</f>
        <v>6002.7161999999998</v>
      </c>
      <c r="T4257">
        <v>0</v>
      </c>
      <c r="U4257">
        <v>0</v>
      </c>
      <c r="V4257">
        <v>0</v>
      </c>
      <c r="W4257">
        <v>0</v>
      </c>
      <c r="X4257">
        <v>0</v>
      </c>
      <c r="Y4257">
        <v>0</v>
      </c>
      <c r="Z4257">
        <v>0</v>
      </c>
      <c r="AA4257">
        <v>0</v>
      </c>
      <c r="AB4257">
        <v>0</v>
      </c>
      <c r="AC4257">
        <v>0</v>
      </c>
      <c r="AD4257">
        <v>0</v>
      </c>
      <c r="AE4257">
        <v>0</v>
      </c>
      <c r="AF4257">
        <v>0</v>
      </c>
      <c r="AG4257">
        <v>0</v>
      </c>
      <c r="BD4257">
        <v>11</v>
      </c>
      <c r="BE4257">
        <v>9113102</v>
      </c>
      <c r="BF4257">
        <v>9121102</v>
      </c>
      <c r="BG4257">
        <v>9121202</v>
      </c>
      <c r="BH4257">
        <v>9121302</v>
      </c>
      <c r="BI4257">
        <v>9121403</v>
      </c>
      <c r="BJ4257">
        <v>9114103</v>
      </c>
      <c r="BK4257">
        <v>9122102</v>
      </c>
      <c r="BL4257">
        <v>9122202</v>
      </c>
      <c r="BM4257">
        <v>9122303</v>
      </c>
      <c r="BN4257">
        <v>9122402</v>
      </c>
      <c r="BO4257">
        <v>9115102</v>
      </c>
    </row>
    <row r="4258" spans="1:67" x14ac:dyDescent="0.15">
      <c r="A4258">
        <v>4257</v>
      </c>
      <c r="B4258" t="s">
        <v>4656</v>
      </c>
      <c r="E4258">
        <f>机器人辅助表!B4258</f>
        <v>35</v>
      </c>
      <c r="F4258">
        <v>3</v>
      </c>
      <c r="G4258">
        <v>58201</v>
      </c>
      <c r="H4258">
        <v>0</v>
      </c>
      <c r="I4258">
        <f>机器人辅助表!H4258</f>
        <v>8082.0271109843488</v>
      </c>
      <c r="J4258">
        <v>2</v>
      </c>
      <c r="K4258">
        <v>4</v>
      </c>
      <c r="L4258">
        <v>1</v>
      </c>
      <c r="M4258" s="2">
        <f>机器人辅助表!C4258</f>
        <v>29018.897368695656</v>
      </c>
      <c r="N4258" s="2">
        <v>2</v>
      </c>
      <c r="O4258" s="2">
        <f>机器人辅助表!D4258</f>
        <v>1786.6765784347829</v>
      </c>
      <c r="P4258" s="2">
        <v>3</v>
      </c>
      <c r="Q4258" s="2">
        <f>机器人辅助表!E4258</f>
        <v>794.07847930434809</v>
      </c>
      <c r="R4258" s="2">
        <v>6</v>
      </c>
      <c r="S4258" s="2">
        <f>机器人辅助表!F4258</f>
        <v>8804.4459999999999</v>
      </c>
      <c r="T4258">
        <v>0</v>
      </c>
      <c r="U4258">
        <v>0</v>
      </c>
      <c r="V4258">
        <v>0</v>
      </c>
      <c r="W4258">
        <v>0</v>
      </c>
      <c r="X4258">
        <v>0</v>
      </c>
      <c r="Y4258">
        <v>0</v>
      </c>
      <c r="Z4258">
        <v>0</v>
      </c>
      <c r="AA4258">
        <v>0</v>
      </c>
      <c r="AB4258">
        <v>0</v>
      </c>
      <c r="AC4258">
        <v>0</v>
      </c>
      <c r="AD4258">
        <v>0</v>
      </c>
      <c r="AE4258">
        <v>0</v>
      </c>
      <c r="AF4258">
        <v>0</v>
      </c>
      <c r="AG4258">
        <v>0</v>
      </c>
      <c r="BD4258">
        <v>8</v>
      </c>
      <c r="BE4258">
        <v>9323104</v>
      </c>
      <c r="BF4258">
        <v>9324103</v>
      </c>
      <c r="BG4258">
        <v>9324204</v>
      </c>
      <c r="BH4258">
        <v>9324304</v>
      </c>
      <c r="BI4258">
        <v>9324403</v>
      </c>
      <c r="BJ4258">
        <v>9312102</v>
      </c>
      <c r="BK4258">
        <v>9311102</v>
      </c>
      <c r="BL4258">
        <v>9315104</v>
      </c>
    </row>
    <row r="4259" spans="1:67" x14ac:dyDescent="0.15">
      <c r="A4259">
        <v>4258</v>
      </c>
      <c r="B4259" t="s">
        <v>4657</v>
      </c>
      <c r="E4259">
        <f>机器人辅助表!B4259</f>
        <v>34</v>
      </c>
      <c r="F4259">
        <v>2</v>
      </c>
      <c r="G4259">
        <v>58101</v>
      </c>
      <c r="H4259">
        <v>0</v>
      </c>
      <c r="I4259">
        <f>机器人辅助表!H4259</f>
        <v>6170.1163307215002</v>
      </c>
      <c r="J4259">
        <v>2</v>
      </c>
      <c r="K4259">
        <v>4</v>
      </c>
      <c r="L4259">
        <v>1</v>
      </c>
      <c r="M4259" s="2">
        <f>机器人辅助表!C4259</f>
        <v>21382.944137277595</v>
      </c>
      <c r="N4259" s="2">
        <v>2</v>
      </c>
      <c r="O4259" s="2">
        <f>机器人辅助表!D4259</f>
        <v>1328.3077869993315</v>
      </c>
      <c r="P4259" s="2">
        <v>3</v>
      </c>
      <c r="Q4259" s="2">
        <f>机器人辅助表!E4259</f>
        <v>590.3590164441473</v>
      </c>
      <c r="R4259" s="2">
        <v>6</v>
      </c>
      <c r="S4259" s="2">
        <f>机器人辅助表!F4259</f>
        <v>6964.0559999999996</v>
      </c>
      <c r="T4259">
        <v>0</v>
      </c>
      <c r="U4259">
        <v>0</v>
      </c>
      <c r="V4259">
        <v>0</v>
      </c>
      <c r="W4259">
        <v>0</v>
      </c>
      <c r="X4259">
        <v>0</v>
      </c>
      <c r="Y4259">
        <v>0</v>
      </c>
      <c r="Z4259">
        <v>0</v>
      </c>
      <c r="AA4259">
        <v>0</v>
      </c>
      <c r="AB4259">
        <v>0</v>
      </c>
      <c r="AC4259">
        <v>0</v>
      </c>
      <c r="AD4259">
        <v>0</v>
      </c>
      <c r="AE4259">
        <v>0</v>
      </c>
      <c r="AF4259">
        <v>0</v>
      </c>
      <c r="AG4259">
        <v>0</v>
      </c>
      <c r="BD4259">
        <v>11</v>
      </c>
      <c r="BE4259">
        <v>9211102</v>
      </c>
      <c r="BF4259">
        <v>9214102</v>
      </c>
      <c r="BG4259">
        <v>9214202</v>
      </c>
      <c r="BH4259">
        <v>9214303</v>
      </c>
      <c r="BI4259">
        <v>9214403</v>
      </c>
      <c r="BJ4259">
        <v>9222102</v>
      </c>
      <c r="BK4259">
        <v>9223104</v>
      </c>
      <c r="BL4259">
        <v>9223204</v>
      </c>
      <c r="BM4259">
        <v>9223302</v>
      </c>
      <c r="BN4259">
        <v>9223403</v>
      </c>
      <c r="BO4259">
        <v>9215104</v>
      </c>
    </row>
    <row r="4260" spans="1:67" x14ac:dyDescent="0.15">
      <c r="A4260">
        <v>4259</v>
      </c>
      <c r="B4260" t="s">
        <v>1871</v>
      </c>
      <c r="E4260">
        <f>机器人辅助表!B4260</f>
        <v>24</v>
      </c>
      <c r="F4260">
        <v>3</v>
      </c>
      <c r="G4260">
        <v>58201</v>
      </c>
      <c r="H4260">
        <v>0</v>
      </c>
      <c r="I4260">
        <f>机器人辅助表!H4260</f>
        <v>3041.6514932535661</v>
      </c>
      <c r="J4260">
        <v>2</v>
      </c>
      <c r="K4260">
        <v>4</v>
      </c>
      <c r="L4260">
        <v>1</v>
      </c>
      <c r="M4260" s="2">
        <f>机器人辅助表!C4260</f>
        <v>6334.8421210434808</v>
      </c>
      <c r="N4260" s="2">
        <v>2</v>
      </c>
      <c r="O4260" s="2">
        <f>机器人辅助表!D4260</f>
        <v>474.12539783277606</v>
      </c>
      <c r="P4260" s="2">
        <v>3</v>
      </c>
      <c r="Q4260" s="2">
        <f>机器人辅助表!E4260</f>
        <v>210.72239903678931</v>
      </c>
      <c r="R4260" s="2">
        <v>6</v>
      </c>
      <c r="S4260" s="2">
        <f>机器人辅助表!F4260</f>
        <v>4695.4944000000005</v>
      </c>
      <c r="T4260">
        <v>0</v>
      </c>
      <c r="U4260">
        <v>0</v>
      </c>
      <c r="V4260">
        <v>0</v>
      </c>
      <c r="W4260">
        <v>0</v>
      </c>
      <c r="X4260">
        <v>0</v>
      </c>
      <c r="Y4260">
        <v>0</v>
      </c>
      <c r="Z4260">
        <v>0</v>
      </c>
      <c r="AA4260">
        <v>0</v>
      </c>
      <c r="AB4260">
        <v>0</v>
      </c>
      <c r="AC4260">
        <v>0</v>
      </c>
      <c r="AD4260">
        <v>0</v>
      </c>
      <c r="AE4260">
        <v>0</v>
      </c>
      <c r="AF4260">
        <v>0</v>
      </c>
      <c r="AG4260">
        <v>0</v>
      </c>
      <c r="BD4260">
        <v>8</v>
      </c>
      <c r="BE4260">
        <v>9323104</v>
      </c>
      <c r="BF4260">
        <v>9324103</v>
      </c>
      <c r="BG4260">
        <v>9324204</v>
      </c>
      <c r="BH4260">
        <v>9324303</v>
      </c>
      <c r="BI4260">
        <v>9324402</v>
      </c>
      <c r="BJ4260">
        <v>9312104</v>
      </c>
      <c r="BK4260">
        <v>9311102</v>
      </c>
      <c r="BL4260">
        <v>9315103</v>
      </c>
    </row>
    <row r="4261" spans="1:67" x14ac:dyDescent="0.15">
      <c r="A4261">
        <v>4260</v>
      </c>
      <c r="B4261" t="s">
        <v>4658</v>
      </c>
      <c r="E4261">
        <f>机器人辅助表!B4261</f>
        <v>43</v>
      </c>
      <c r="F4261">
        <v>3</v>
      </c>
      <c r="G4261">
        <v>58201</v>
      </c>
      <c r="H4261">
        <v>0</v>
      </c>
      <c r="I4261">
        <f>机器人辅助表!H4261</f>
        <v>14427.245056317537</v>
      </c>
      <c r="J4261">
        <v>2</v>
      </c>
      <c r="K4261">
        <v>4</v>
      </c>
      <c r="L4261">
        <v>1</v>
      </c>
      <c r="M4261" s="2">
        <f>机器人辅助表!C4261</f>
        <v>71948.384736470383</v>
      </c>
      <c r="N4261" s="2">
        <v>2</v>
      </c>
      <c r="O4261" s="2">
        <f>机器人辅助表!D4261</f>
        <v>3651.9364967117067</v>
      </c>
      <c r="P4261" s="2">
        <v>3</v>
      </c>
      <c r="Q4261" s="2">
        <f>机器人辅助表!E4261</f>
        <v>1623.0828874274255</v>
      </c>
      <c r="R4261" s="2">
        <v>6</v>
      </c>
      <c r="S4261" s="2">
        <f>机器人辅助表!F4261</f>
        <v>11381.616</v>
      </c>
      <c r="T4261">
        <v>0</v>
      </c>
      <c r="U4261">
        <v>0</v>
      </c>
      <c r="V4261">
        <v>0</v>
      </c>
      <c r="W4261">
        <v>0</v>
      </c>
      <c r="X4261">
        <v>0</v>
      </c>
      <c r="Y4261">
        <v>0</v>
      </c>
      <c r="Z4261">
        <v>0</v>
      </c>
      <c r="AA4261">
        <v>0</v>
      </c>
      <c r="AB4261">
        <v>0</v>
      </c>
      <c r="AC4261">
        <v>0</v>
      </c>
      <c r="AD4261">
        <v>0</v>
      </c>
      <c r="AE4261">
        <v>0</v>
      </c>
      <c r="AF4261">
        <v>0</v>
      </c>
      <c r="AG4261">
        <v>0</v>
      </c>
      <c r="BD4261">
        <v>8</v>
      </c>
      <c r="BE4261">
        <v>9323104</v>
      </c>
      <c r="BF4261">
        <v>9324102</v>
      </c>
      <c r="BG4261">
        <v>9324202</v>
      </c>
      <c r="BH4261">
        <v>9324303</v>
      </c>
      <c r="BI4261">
        <v>9324403</v>
      </c>
      <c r="BJ4261">
        <v>9312104</v>
      </c>
      <c r="BK4261">
        <v>9311102</v>
      </c>
      <c r="BL4261">
        <v>9315104</v>
      </c>
    </row>
    <row r="4262" spans="1:67" x14ac:dyDescent="0.15">
      <c r="A4262">
        <v>4261</v>
      </c>
      <c r="B4262" t="s">
        <v>4659</v>
      </c>
      <c r="E4262">
        <f>机器人辅助表!B4262</f>
        <v>50</v>
      </c>
      <c r="F4262">
        <v>2</v>
      </c>
      <c r="G4262">
        <v>58101</v>
      </c>
      <c r="H4262">
        <v>0</v>
      </c>
      <c r="I4262">
        <f>机器人辅助表!H4262</f>
        <v>20189.501492546089</v>
      </c>
      <c r="J4262">
        <v>2</v>
      </c>
      <c r="K4262">
        <v>4</v>
      </c>
      <c r="L4262">
        <v>1</v>
      </c>
      <c r="M4262" s="2">
        <f>机器人辅助表!C4262</f>
        <v>124757.18611826093</v>
      </c>
      <c r="N4262" s="2">
        <v>2</v>
      </c>
      <c r="O4262" s="2">
        <f>机器人辅助表!D4262</f>
        <v>5398.1474762709049</v>
      </c>
      <c r="P4262" s="2">
        <v>3</v>
      </c>
      <c r="Q4262" s="2">
        <f>机器人辅助表!E4262</f>
        <v>2399.1766561204022</v>
      </c>
      <c r="R4262" s="2">
        <v>6</v>
      </c>
      <c r="S4262" s="2">
        <f>机器人辅助表!F4262</f>
        <v>11873.449999999999</v>
      </c>
      <c r="T4262">
        <v>0</v>
      </c>
      <c r="U4262">
        <v>0</v>
      </c>
      <c r="V4262">
        <v>0</v>
      </c>
      <c r="W4262">
        <v>0</v>
      </c>
      <c r="X4262">
        <v>0</v>
      </c>
      <c r="Y4262">
        <v>0</v>
      </c>
      <c r="Z4262">
        <v>0</v>
      </c>
      <c r="AA4262">
        <v>0</v>
      </c>
      <c r="AB4262">
        <v>0</v>
      </c>
      <c r="AC4262">
        <v>0</v>
      </c>
      <c r="AD4262">
        <v>0</v>
      </c>
      <c r="AE4262">
        <v>0</v>
      </c>
      <c r="AF4262">
        <v>0</v>
      </c>
      <c r="AG4262">
        <v>0</v>
      </c>
      <c r="BD4262">
        <v>11</v>
      </c>
      <c r="BE4262">
        <v>9211103</v>
      </c>
      <c r="BF4262">
        <v>9214102</v>
      </c>
      <c r="BG4262">
        <v>9214202</v>
      </c>
      <c r="BH4262">
        <v>9214302</v>
      </c>
      <c r="BI4262">
        <v>9214403</v>
      </c>
      <c r="BJ4262">
        <v>9222103</v>
      </c>
      <c r="BK4262">
        <v>9223104</v>
      </c>
      <c r="BL4262">
        <v>9223202</v>
      </c>
      <c r="BM4262">
        <v>9223303</v>
      </c>
      <c r="BN4262">
        <v>9223402</v>
      </c>
      <c r="BO4262">
        <v>9215103</v>
      </c>
    </row>
    <row r="4263" spans="1:67" x14ac:dyDescent="0.15">
      <c r="A4263">
        <v>4262</v>
      </c>
      <c r="B4263" t="s">
        <v>4660</v>
      </c>
      <c r="E4263">
        <f>机器人辅助表!B4263</f>
        <v>34</v>
      </c>
      <c r="F4263">
        <v>2</v>
      </c>
      <c r="G4263">
        <v>58101</v>
      </c>
      <c r="H4263">
        <v>0</v>
      </c>
      <c r="I4263">
        <f>机器人辅助表!H4263</f>
        <v>5038.9283367558901</v>
      </c>
      <c r="J4263">
        <v>2</v>
      </c>
      <c r="K4263">
        <v>4</v>
      </c>
      <c r="L4263">
        <v>1</v>
      </c>
      <c r="M4263" s="2">
        <f>机器人辅助表!C4263</f>
        <v>17462.737712110036</v>
      </c>
      <c r="N4263" s="2">
        <v>2</v>
      </c>
      <c r="O4263" s="2">
        <f>机器人辅助表!D4263</f>
        <v>1084.7846927161206</v>
      </c>
      <c r="P4263" s="2">
        <v>3</v>
      </c>
      <c r="Q4263" s="2">
        <f>机器人辅助表!E4263</f>
        <v>482.12653009605361</v>
      </c>
      <c r="R4263" s="2">
        <v>6</v>
      </c>
      <c r="S4263" s="2">
        <f>机器人辅助表!F4263</f>
        <v>5687.3123999999998</v>
      </c>
      <c r="T4263">
        <v>0</v>
      </c>
      <c r="U4263">
        <v>0</v>
      </c>
      <c r="V4263">
        <v>0</v>
      </c>
      <c r="W4263">
        <v>0</v>
      </c>
      <c r="X4263">
        <v>0</v>
      </c>
      <c r="Y4263">
        <v>0</v>
      </c>
      <c r="Z4263">
        <v>0</v>
      </c>
      <c r="AA4263">
        <v>0</v>
      </c>
      <c r="AB4263">
        <v>0</v>
      </c>
      <c r="AC4263">
        <v>0</v>
      </c>
      <c r="AD4263">
        <v>0</v>
      </c>
      <c r="AE4263">
        <v>0</v>
      </c>
      <c r="AF4263">
        <v>0</v>
      </c>
      <c r="AG4263">
        <v>0</v>
      </c>
      <c r="BD4263">
        <v>11</v>
      </c>
      <c r="BE4263">
        <v>9211103</v>
      </c>
      <c r="BF4263">
        <v>9214103</v>
      </c>
      <c r="BG4263">
        <v>9214202</v>
      </c>
      <c r="BH4263">
        <v>9214304</v>
      </c>
      <c r="BI4263">
        <v>9214403</v>
      </c>
      <c r="BJ4263">
        <v>9222104</v>
      </c>
      <c r="BK4263">
        <v>9223102</v>
      </c>
      <c r="BL4263">
        <v>9223202</v>
      </c>
      <c r="BM4263">
        <v>9223303</v>
      </c>
      <c r="BN4263">
        <v>9223404</v>
      </c>
      <c r="BO4263">
        <v>9215102</v>
      </c>
    </row>
    <row r="4264" spans="1:67" x14ac:dyDescent="0.15">
      <c r="A4264">
        <v>4263</v>
      </c>
      <c r="B4264" t="s">
        <v>4661</v>
      </c>
      <c r="E4264">
        <f>机器人辅助表!B4264</f>
        <v>35</v>
      </c>
      <c r="F4264">
        <v>3</v>
      </c>
      <c r="G4264">
        <v>58201</v>
      </c>
      <c r="H4264">
        <v>0</v>
      </c>
      <c r="I4264">
        <f>机器人辅助表!H4264</f>
        <v>8737.3266064695672</v>
      </c>
      <c r="J4264">
        <v>2</v>
      </c>
      <c r="K4264">
        <v>4</v>
      </c>
      <c r="L4264">
        <v>1</v>
      </c>
      <c r="M4264" s="2">
        <f>机器人辅助表!C4264</f>
        <v>31371.78093913044</v>
      </c>
      <c r="N4264" s="2">
        <v>2</v>
      </c>
      <c r="O4264" s="2">
        <f>机器人辅助表!D4264</f>
        <v>1931.5422469565219</v>
      </c>
      <c r="P4264" s="2">
        <v>3</v>
      </c>
      <c r="Q4264" s="2">
        <f>机器人辅助表!E4264</f>
        <v>858.46322086956559</v>
      </c>
      <c r="R4264" s="2">
        <v>6</v>
      </c>
      <c r="S4264" s="2">
        <f>机器人辅助表!F4264</f>
        <v>9518.32</v>
      </c>
      <c r="T4264">
        <v>0</v>
      </c>
      <c r="U4264">
        <v>0</v>
      </c>
      <c r="V4264">
        <v>0</v>
      </c>
      <c r="W4264">
        <v>0</v>
      </c>
      <c r="X4264">
        <v>0</v>
      </c>
      <c r="Y4264">
        <v>0</v>
      </c>
      <c r="Z4264">
        <v>0</v>
      </c>
      <c r="AA4264">
        <v>0</v>
      </c>
      <c r="AB4264">
        <v>0</v>
      </c>
      <c r="AC4264">
        <v>0</v>
      </c>
      <c r="AD4264">
        <v>0</v>
      </c>
      <c r="AE4264">
        <v>0</v>
      </c>
      <c r="AF4264">
        <v>0</v>
      </c>
      <c r="AG4264">
        <v>0</v>
      </c>
      <c r="BD4264">
        <v>8</v>
      </c>
      <c r="BE4264">
        <v>9323103</v>
      </c>
      <c r="BF4264">
        <v>9324102</v>
      </c>
      <c r="BG4264">
        <v>9324204</v>
      </c>
      <c r="BH4264">
        <v>9324303</v>
      </c>
      <c r="BI4264">
        <v>9324402</v>
      </c>
      <c r="BJ4264">
        <v>9312102</v>
      </c>
      <c r="BK4264">
        <v>9311104</v>
      </c>
      <c r="BL4264">
        <v>9315104</v>
      </c>
    </row>
    <row r="4265" spans="1:67" x14ac:dyDescent="0.15">
      <c r="A4265">
        <v>4264</v>
      </c>
      <c r="B4265" t="s">
        <v>4662</v>
      </c>
      <c r="E4265">
        <f>机器人辅助表!B4265</f>
        <v>21</v>
      </c>
      <c r="F4265">
        <v>3</v>
      </c>
      <c r="G4265">
        <v>58201</v>
      </c>
      <c r="H4265">
        <v>0</v>
      </c>
      <c r="I4265">
        <f>机器人辅助表!H4265</f>
        <v>2651.221403507479</v>
      </c>
      <c r="J4265">
        <v>2</v>
      </c>
      <c r="K4265">
        <v>4</v>
      </c>
      <c r="L4265">
        <v>1</v>
      </c>
      <c r="M4265" s="2">
        <f>机器人辅助表!C4265</f>
        <v>4573.2867180000021</v>
      </c>
      <c r="N4265" s="2">
        <v>2</v>
      </c>
      <c r="O4265" s="2">
        <f>机器人辅助表!D4265</f>
        <v>371.85391721739154</v>
      </c>
      <c r="P4265" s="2">
        <v>3</v>
      </c>
      <c r="Q4265" s="2">
        <f>机器人辅助表!E4265</f>
        <v>165.26840765217401</v>
      </c>
      <c r="R4265" s="2">
        <v>6</v>
      </c>
      <c r="S4265" s="2">
        <f>机器人辅助表!F4265</f>
        <v>4380.2864</v>
      </c>
      <c r="T4265">
        <v>0</v>
      </c>
      <c r="U4265">
        <v>0</v>
      </c>
      <c r="V4265">
        <v>0</v>
      </c>
      <c r="W4265">
        <v>0</v>
      </c>
      <c r="X4265">
        <v>0</v>
      </c>
      <c r="Y4265">
        <v>0</v>
      </c>
      <c r="Z4265">
        <v>0</v>
      </c>
      <c r="AA4265">
        <v>0</v>
      </c>
      <c r="AB4265">
        <v>0</v>
      </c>
      <c r="AC4265">
        <v>0</v>
      </c>
      <c r="AD4265">
        <v>0</v>
      </c>
      <c r="AE4265">
        <v>0</v>
      </c>
      <c r="AF4265">
        <v>0</v>
      </c>
      <c r="AG4265">
        <v>0</v>
      </c>
      <c r="BD4265">
        <v>8</v>
      </c>
      <c r="BE4265">
        <v>9323102</v>
      </c>
      <c r="BF4265">
        <v>9324103</v>
      </c>
      <c r="BG4265">
        <v>9324203</v>
      </c>
      <c r="BH4265">
        <v>9324303</v>
      </c>
      <c r="BI4265">
        <v>9324403</v>
      </c>
      <c r="BJ4265">
        <v>9312104</v>
      </c>
      <c r="BK4265">
        <v>9311103</v>
      </c>
      <c r="BL4265">
        <v>9315103</v>
      </c>
    </row>
    <row r="4266" spans="1:67" x14ac:dyDescent="0.15">
      <c r="A4266">
        <v>4265</v>
      </c>
      <c r="B4266" t="s">
        <v>4663</v>
      </c>
      <c r="E4266">
        <f>机器人辅助表!B4266</f>
        <v>23</v>
      </c>
      <c r="F4266">
        <v>1</v>
      </c>
      <c r="G4266">
        <v>58001</v>
      </c>
      <c r="H4266">
        <v>0</v>
      </c>
      <c r="I4266">
        <f>机器人辅助表!H4266</f>
        <v>2549.9498991623277</v>
      </c>
      <c r="J4266">
        <v>2</v>
      </c>
      <c r="K4266">
        <v>4</v>
      </c>
      <c r="L4266">
        <v>1</v>
      </c>
      <c r="M4266" s="2">
        <f>机器人辅助表!C4266</f>
        <v>4987.6241282006704</v>
      </c>
      <c r="N4266" s="2">
        <v>2</v>
      </c>
      <c r="O4266" s="2">
        <f>机器人辅助表!D4266</f>
        <v>383.45855550501682</v>
      </c>
      <c r="P4266" s="2">
        <v>3</v>
      </c>
      <c r="Q4266" s="2">
        <f>机器人辅助表!E4266</f>
        <v>170.42602466889639</v>
      </c>
      <c r="R4266" s="2">
        <v>6</v>
      </c>
      <c r="S4266" s="2">
        <f>机器人辅助表!F4266</f>
        <v>4034.0255999999995</v>
      </c>
      <c r="T4266">
        <v>0</v>
      </c>
      <c r="U4266">
        <v>0</v>
      </c>
      <c r="V4266">
        <v>0</v>
      </c>
      <c r="W4266">
        <v>0</v>
      </c>
      <c r="X4266">
        <v>0</v>
      </c>
      <c r="Y4266">
        <v>0</v>
      </c>
      <c r="Z4266">
        <v>0</v>
      </c>
      <c r="AA4266">
        <v>0</v>
      </c>
      <c r="AB4266">
        <v>0</v>
      </c>
      <c r="AC4266">
        <v>0</v>
      </c>
      <c r="AD4266">
        <v>0</v>
      </c>
      <c r="AE4266">
        <v>0</v>
      </c>
      <c r="AF4266">
        <v>0</v>
      </c>
      <c r="AG4266">
        <v>0</v>
      </c>
      <c r="BD4266">
        <v>11</v>
      </c>
      <c r="BE4266">
        <v>9113104</v>
      </c>
      <c r="BF4266">
        <v>9121102</v>
      </c>
      <c r="BG4266">
        <v>9121204</v>
      </c>
      <c r="BH4266">
        <v>9121303</v>
      </c>
      <c r="BI4266">
        <v>9121404</v>
      </c>
      <c r="BJ4266">
        <v>9114104</v>
      </c>
      <c r="BK4266">
        <v>9122103</v>
      </c>
      <c r="BL4266">
        <v>9122202</v>
      </c>
      <c r="BM4266">
        <v>9122303</v>
      </c>
      <c r="BN4266">
        <v>9122403</v>
      </c>
      <c r="BO4266">
        <v>9115103</v>
      </c>
    </row>
    <row r="4267" spans="1:67" x14ac:dyDescent="0.15">
      <c r="A4267">
        <v>4266</v>
      </c>
      <c r="B4267" t="s">
        <v>4664</v>
      </c>
      <c r="E4267">
        <f>机器人辅助表!B4267</f>
        <v>33</v>
      </c>
      <c r="F4267">
        <v>2</v>
      </c>
      <c r="G4267">
        <v>58101</v>
      </c>
      <c r="H4267">
        <v>0</v>
      </c>
      <c r="I4267">
        <f>机器人辅助表!H4267</f>
        <v>6287.857716933916</v>
      </c>
      <c r="J4267">
        <v>2</v>
      </c>
      <c r="K4267">
        <v>4</v>
      </c>
      <c r="L4267">
        <v>1</v>
      </c>
      <c r="M4267" s="2">
        <f>机器人辅助表!C4267</f>
        <v>20980.153593097843</v>
      </c>
      <c r="N4267" s="2">
        <v>2</v>
      </c>
      <c r="O4267" s="2">
        <f>机器人辅助表!D4267</f>
        <v>1315.3314925760878</v>
      </c>
      <c r="P4267" s="2">
        <v>3</v>
      </c>
      <c r="Q4267" s="2">
        <f>机器人辅助表!E4267</f>
        <v>584.5917744782613</v>
      </c>
      <c r="R4267" s="2">
        <v>6</v>
      </c>
      <c r="S4267" s="2">
        <f>机器人辅助表!F4267</f>
        <v>7355.1529999999993</v>
      </c>
      <c r="T4267">
        <v>0</v>
      </c>
      <c r="U4267">
        <v>0</v>
      </c>
      <c r="V4267">
        <v>0</v>
      </c>
      <c r="W4267">
        <v>0</v>
      </c>
      <c r="X4267">
        <v>0</v>
      </c>
      <c r="Y4267">
        <v>0</v>
      </c>
      <c r="Z4267">
        <v>0</v>
      </c>
      <c r="AA4267">
        <v>0</v>
      </c>
      <c r="AB4267">
        <v>0</v>
      </c>
      <c r="AC4267">
        <v>0</v>
      </c>
      <c r="AD4267">
        <v>0</v>
      </c>
      <c r="AE4267">
        <v>0</v>
      </c>
      <c r="AF4267">
        <v>0</v>
      </c>
      <c r="AG4267">
        <v>0</v>
      </c>
      <c r="BD4267">
        <v>11</v>
      </c>
      <c r="BE4267">
        <v>9211102</v>
      </c>
      <c r="BF4267">
        <v>9214102</v>
      </c>
      <c r="BG4267">
        <v>9214204</v>
      </c>
      <c r="BH4267">
        <v>9214302</v>
      </c>
      <c r="BI4267">
        <v>9214402</v>
      </c>
      <c r="BJ4267">
        <v>9222102</v>
      </c>
      <c r="BK4267">
        <v>9223103</v>
      </c>
      <c r="BL4267">
        <v>9223203</v>
      </c>
      <c r="BM4267">
        <v>9223304</v>
      </c>
      <c r="BN4267">
        <v>9223404</v>
      </c>
      <c r="BO4267">
        <v>9215102</v>
      </c>
    </row>
    <row r="4268" spans="1:67" x14ac:dyDescent="0.15">
      <c r="A4268">
        <v>4267</v>
      </c>
      <c r="B4268" t="s">
        <v>4665</v>
      </c>
      <c r="E4268">
        <f>机器人辅助表!B4268</f>
        <v>32</v>
      </c>
      <c r="F4268">
        <v>3</v>
      </c>
      <c r="G4268">
        <v>58201</v>
      </c>
      <c r="H4268">
        <v>0</v>
      </c>
      <c r="I4268">
        <f>机器人辅助表!H4268</f>
        <v>4000.1555602197841</v>
      </c>
      <c r="J4268">
        <v>2</v>
      </c>
      <c r="K4268">
        <v>4</v>
      </c>
      <c r="L4268">
        <v>1</v>
      </c>
      <c r="M4268" s="2">
        <f>机器人辅助表!C4268</f>
        <v>12815.048843767228</v>
      </c>
      <c r="N4268" s="2">
        <v>2</v>
      </c>
      <c r="O4268" s="2">
        <f>机器人辅助表!D4268</f>
        <v>811.10686506862896</v>
      </c>
      <c r="P4268" s="2">
        <v>3</v>
      </c>
      <c r="Q4268" s="2">
        <f>机器人辅助表!E4268</f>
        <v>360.49194003050178</v>
      </c>
      <c r="R4268" s="2">
        <v>6</v>
      </c>
      <c r="S4268" s="2">
        <f>机器人辅助表!F4268</f>
        <v>4850.7712000000001</v>
      </c>
      <c r="T4268">
        <v>0</v>
      </c>
      <c r="U4268">
        <v>0</v>
      </c>
      <c r="V4268">
        <v>0</v>
      </c>
      <c r="W4268">
        <v>0</v>
      </c>
      <c r="X4268">
        <v>0</v>
      </c>
      <c r="Y4268">
        <v>0</v>
      </c>
      <c r="Z4268">
        <v>0</v>
      </c>
      <c r="AA4268">
        <v>0</v>
      </c>
      <c r="AB4268">
        <v>0</v>
      </c>
      <c r="AC4268">
        <v>0</v>
      </c>
      <c r="AD4268">
        <v>0</v>
      </c>
      <c r="AE4268">
        <v>0</v>
      </c>
      <c r="AF4268">
        <v>0</v>
      </c>
      <c r="AG4268">
        <v>0</v>
      </c>
      <c r="BD4268">
        <v>8</v>
      </c>
      <c r="BE4268">
        <v>9323104</v>
      </c>
      <c r="BF4268">
        <v>9324103</v>
      </c>
      <c r="BG4268">
        <v>9324203</v>
      </c>
      <c r="BH4268">
        <v>9324303</v>
      </c>
      <c r="BI4268">
        <v>9324403</v>
      </c>
      <c r="BJ4268">
        <v>9312104</v>
      </c>
      <c r="BK4268">
        <v>9311103</v>
      </c>
      <c r="BL4268">
        <v>9315102</v>
      </c>
    </row>
    <row r="4269" spans="1:67" x14ac:dyDescent="0.15">
      <c r="A4269">
        <v>4268</v>
      </c>
      <c r="B4269" t="s">
        <v>1872</v>
      </c>
      <c r="E4269">
        <f>机器人辅助表!B4269</f>
        <v>24</v>
      </c>
      <c r="F4269">
        <v>3</v>
      </c>
      <c r="G4269">
        <v>58201</v>
      </c>
      <c r="H4269">
        <v>0</v>
      </c>
      <c r="I4269">
        <f>机器人辅助表!H4269</f>
        <v>1915.1139031596526</v>
      </c>
      <c r="J4269">
        <v>2</v>
      </c>
      <c r="K4269">
        <v>4</v>
      </c>
      <c r="L4269">
        <v>1</v>
      </c>
      <c r="M4269" s="2">
        <f>机器人辅助表!C4269</f>
        <v>3988.6042984347841</v>
      </c>
      <c r="N4269" s="2">
        <v>2</v>
      </c>
      <c r="O4269" s="2">
        <f>机器人辅助表!D4269</f>
        <v>298.5233986354516</v>
      </c>
      <c r="P4269" s="2">
        <v>3</v>
      </c>
      <c r="Q4269" s="2">
        <f>机器人辅助表!E4269</f>
        <v>132.67706606020067</v>
      </c>
      <c r="R4269" s="2">
        <v>6</v>
      </c>
      <c r="S4269" s="2">
        <f>机器人辅助表!F4269</f>
        <v>2956.4224000000004</v>
      </c>
      <c r="T4269">
        <v>0</v>
      </c>
      <c r="U4269">
        <v>0</v>
      </c>
      <c r="V4269">
        <v>0</v>
      </c>
      <c r="W4269">
        <v>0</v>
      </c>
      <c r="X4269">
        <v>0</v>
      </c>
      <c r="Y4269">
        <v>0</v>
      </c>
      <c r="Z4269">
        <v>0</v>
      </c>
      <c r="AA4269">
        <v>0</v>
      </c>
      <c r="AB4269">
        <v>0</v>
      </c>
      <c r="AC4269">
        <v>0</v>
      </c>
      <c r="AD4269">
        <v>0</v>
      </c>
      <c r="AE4269">
        <v>0</v>
      </c>
      <c r="AF4269">
        <v>0</v>
      </c>
      <c r="AG4269">
        <v>0</v>
      </c>
      <c r="BD4269">
        <v>8</v>
      </c>
      <c r="BE4269">
        <v>9323102</v>
      </c>
      <c r="BF4269">
        <v>9324104</v>
      </c>
      <c r="BG4269">
        <v>9324203</v>
      </c>
      <c r="BH4269">
        <v>9324303</v>
      </c>
      <c r="BI4269">
        <v>9324404</v>
      </c>
      <c r="BJ4269">
        <v>9312102</v>
      </c>
      <c r="BK4269">
        <v>9311103</v>
      </c>
      <c r="BL4269">
        <v>9315103</v>
      </c>
    </row>
    <row r="4270" spans="1:67" x14ac:dyDescent="0.15">
      <c r="A4270">
        <v>4269</v>
      </c>
      <c r="B4270" t="s">
        <v>4666</v>
      </c>
      <c r="E4270">
        <f>机器人辅助表!B4270</f>
        <v>50</v>
      </c>
      <c r="F4270">
        <v>1</v>
      </c>
      <c r="G4270">
        <v>58001</v>
      </c>
      <c r="H4270">
        <v>0</v>
      </c>
      <c r="I4270">
        <f>机器人辅助表!H4270</f>
        <v>11892.446084650437</v>
      </c>
      <c r="J4270">
        <v>2</v>
      </c>
      <c r="K4270">
        <v>4</v>
      </c>
      <c r="L4270">
        <v>1</v>
      </c>
      <c r="M4270" s="2">
        <f>机器人辅助表!C4270</f>
        <v>73487.109631304382</v>
      </c>
      <c r="N4270" s="2">
        <v>2</v>
      </c>
      <c r="O4270" s="2">
        <f>机器人辅助表!D4270</f>
        <v>3179.7307052006699</v>
      </c>
      <c r="P4270" s="2">
        <v>3</v>
      </c>
      <c r="Q4270" s="2">
        <f>机器人辅助表!E4270</f>
        <v>1413.2136467558535</v>
      </c>
      <c r="R4270" s="2">
        <v>6</v>
      </c>
      <c r="S4270" s="2">
        <f>机器人辅助表!F4270</f>
        <v>6993.95</v>
      </c>
      <c r="T4270">
        <v>0</v>
      </c>
      <c r="U4270">
        <v>0</v>
      </c>
      <c r="V4270">
        <v>0</v>
      </c>
      <c r="W4270">
        <v>0</v>
      </c>
      <c r="X4270">
        <v>0</v>
      </c>
      <c r="Y4270">
        <v>0</v>
      </c>
      <c r="Z4270">
        <v>0</v>
      </c>
      <c r="AA4270">
        <v>0</v>
      </c>
      <c r="AB4270">
        <v>0</v>
      </c>
      <c r="AC4270">
        <v>0</v>
      </c>
      <c r="AD4270">
        <v>0</v>
      </c>
      <c r="AE4270">
        <v>0</v>
      </c>
      <c r="AF4270">
        <v>0</v>
      </c>
      <c r="AG4270">
        <v>0</v>
      </c>
      <c r="BD4270">
        <v>11</v>
      </c>
      <c r="BE4270">
        <v>9113104</v>
      </c>
      <c r="BF4270">
        <v>9121104</v>
      </c>
      <c r="BG4270">
        <v>9121202</v>
      </c>
      <c r="BH4270">
        <v>9121302</v>
      </c>
      <c r="BI4270">
        <v>9121404</v>
      </c>
      <c r="BJ4270">
        <v>9114103</v>
      </c>
      <c r="BK4270">
        <v>9122102</v>
      </c>
      <c r="BL4270">
        <v>9122203</v>
      </c>
      <c r="BM4270">
        <v>9122303</v>
      </c>
      <c r="BN4270">
        <v>9122402</v>
      </c>
      <c r="BO4270">
        <v>9115102</v>
      </c>
    </row>
    <row r="4271" spans="1:67" x14ac:dyDescent="0.15">
      <c r="A4271">
        <v>4270</v>
      </c>
      <c r="B4271" t="s">
        <v>1873</v>
      </c>
      <c r="E4271">
        <f>机器人辅助表!B4271</f>
        <v>37</v>
      </c>
      <c r="F4271">
        <v>1</v>
      </c>
      <c r="G4271">
        <v>58001</v>
      </c>
      <c r="H4271">
        <v>0</v>
      </c>
      <c r="I4271">
        <f>机器人辅助表!H4271</f>
        <v>4562.305111699332</v>
      </c>
      <c r="J4271">
        <v>2</v>
      </c>
      <c r="K4271">
        <v>4</v>
      </c>
      <c r="L4271">
        <v>1</v>
      </c>
      <c r="M4271" s="2">
        <f>机器人辅助表!C4271</f>
        <v>17752.670971065785</v>
      </c>
      <c r="N4271" s="2">
        <v>2</v>
      </c>
      <c r="O4271" s="2">
        <f>机器人辅助表!D4271</f>
        <v>1053.5589993970236</v>
      </c>
      <c r="P4271" s="2">
        <v>3</v>
      </c>
      <c r="Q4271" s="2">
        <f>机器人辅助表!E4271</f>
        <v>468.24844417645494</v>
      </c>
      <c r="R4271" s="2">
        <v>6</v>
      </c>
      <c r="S4271" s="2">
        <f>机器人辅助表!F4271</f>
        <v>4617.6666000000005</v>
      </c>
      <c r="T4271">
        <v>0</v>
      </c>
      <c r="U4271">
        <v>0</v>
      </c>
      <c r="V4271">
        <v>0</v>
      </c>
      <c r="W4271">
        <v>0</v>
      </c>
      <c r="X4271">
        <v>0</v>
      </c>
      <c r="Y4271">
        <v>0</v>
      </c>
      <c r="Z4271">
        <v>0</v>
      </c>
      <c r="AA4271">
        <v>0</v>
      </c>
      <c r="AB4271">
        <v>0</v>
      </c>
      <c r="AC4271">
        <v>0</v>
      </c>
      <c r="AD4271">
        <v>0</v>
      </c>
      <c r="AE4271">
        <v>0</v>
      </c>
      <c r="AF4271">
        <v>0</v>
      </c>
      <c r="AG4271">
        <v>0</v>
      </c>
      <c r="BD4271">
        <v>11</v>
      </c>
      <c r="BE4271">
        <v>9113102</v>
      </c>
      <c r="BF4271">
        <v>9121103</v>
      </c>
      <c r="BG4271">
        <v>9121204</v>
      </c>
      <c r="BH4271">
        <v>9121304</v>
      </c>
      <c r="BI4271">
        <v>9121404</v>
      </c>
      <c r="BJ4271">
        <v>9114102</v>
      </c>
      <c r="BK4271">
        <v>9122103</v>
      </c>
      <c r="BL4271">
        <v>9122202</v>
      </c>
      <c r="BM4271">
        <v>9122304</v>
      </c>
      <c r="BN4271">
        <v>9122404</v>
      </c>
      <c r="BO4271">
        <v>9115103</v>
      </c>
    </row>
    <row r="4272" spans="1:67" x14ac:dyDescent="0.15">
      <c r="A4272">
        <v>4271</v>
      </c>
      <c r="B4272" t="s">
        <v>4667</v>
      </c>
      <c r="E4272">
        <f>机器人辅助表!B4272</f>
        <v>42</v>
      </c>
      <c r="F4272">
        <v>2</v>
      </c>
      <c r="G4272">
        <v>58101</v>
      </c>
      <c r="H4272">
        <v>0</v>
      </c>
      <c r="I4272">
        <f>机器人辅助表!H4272</f>
        <v>12187.012702093207</v>
      </c>
      <c r="J4272">
        <v>2</v>
      </c>
      <c r="K4272">
        <v>4</v>
      </c>
      <c r="L4272">
        <v>1</v>
      </c>
      <c r="M4272" s="2">
        <f>机器人辅助表!C4272</f>
        <v>58570.915240275084</v>
      </c>
      <c r="N4272" s="2">
        <v>2</v>
      </c>
      <c r="O4272" s="2">
        <f>机器人辅助表!D4272</f>
        <v>3047.194997169232</v>
      </c>
      <c r="P4272" s="2">
        <v>3</v>
      </c>
      <c r="Q4272" s="2">
        <f>机器人辅助表!E4272</f>
        <v>1354.30888763077</v>
      </c>
      <c r="R4272" s="2">
        <v>6</v>
      </c>
      <c r="S4272" s="2">
        <f>机器人辅助表!F4272</f>
        <v>10033.8336</v>
      </c>
      <c r="T4272">
        <v>0</v>
      </c>
      <c r="U4272">
        <v>0</v>
      </c>
      <c r="V4272">
        <v>0</v>
      </c>
      <c r="W4272">
        <v>0</v>
      </c>
      <c r="X4272">
        <v>0</v>
      </c>
      <c r="Y4272">
        <v>0</v>
      </c>
      <c r="Z4272">
        <v>0</v>
      </c>
      <c r="AA4272">
        <v>0</v>
      </c>
      <c r="AB4272">
        <v>0</v>
      </c>
      <c r="AC4272">
        <v>0</v>
      </c>
      <c r="AD4272">
        <v>0</v>
      </c>
      <c r="AE4272">
        <v>0</v>
      </c>
      <c r="AF4272">
        <v>0</v>
      </c>
      <c r="AG4272">
        <v>0</v>
      </c>
      <c r="BD4272">
        <v>11</v>
      </c>
      <c r="BE4272">
        <v>9211103</v>
      </c>
      <c r="BF4272">
        <v>9214102</v>
      </c>
      <c r="BG4272">
        <v>9214202</v>
      </c>
      <c r="BH4272">
        <v>9214303</v>
      </c>
      <c r="BI4272">
        <v>9214402</v>
      </c>
      <c r="BJ4272">
        <v>9222104</v>
      </c>
      <c r="BK4272">
        <v>9223103</v>
      </c>
      <c r="BL4272">
        <v>9223204</v>
      </c>
      <c r="BM4272">
        <v>9223302</v>
      </c>
      <c r="BN4272">
        <v>9223403</v>
      </c>
      <c r="BO4272">
        <v>9215104</v>
      </c>
    </row>
    <row r="4273" spans="1:67" x14ac:dyDescent="0.15">
      <c r="A4273">
        <v>4272</v>
      </c>
      <c r="B4273" t="s">
        <v>1874</v>
      </c>
      <c r="E4273">
        <f>机器人辅助表!B4273</f>
        <v>40</v>
      </c>
      <c r="F4273">
        <v>1</v>
      </c>
      <c r="G4273">
        <v>58001</v>
      </c>
      <c r="H4273">
        <v>0</v>
      </c>
      <c r="I4273">
        <f>机器人辅助表!H4273</f>
        <v>6545.8056222596724</v>
      </c>
      <c r="J4273">
        <v>2</v>
      </c>
      <c r="K4273">
        <v>4</v>
      </c>
      <c r="L4273">
        <v>1</v>
      </c>
      <c r="M4273" s="2">
        <f>机器人辅助表!C4273</f>
        <v>29033.189976786631</v>
      </c>
      <c r="N4273" s="2">
        <v>2</v>
      </c>
      <c r="O4273" s="2">
        <f>机器人辅助表!D4273</f>
        <v>1589.4082104080273</v>
      </c>
      <c r="P4273" s="2">
        <v>3</v>
      </c>
      <c r="Q4273" s="2">
        <f>机器人辅助表!E4273</f>
        <v>706.40364907023445</v>
      </c>
      <c r="R4273" s="2">
        <v>6</v>
      </c>
      <c r="S4273" s="2">
        <f>机器人辅助表!F4273</f>
        <v>5875.5839999999998</v>
      </c>
      <c r="T4273">
        <v>0</v>
      </c>
      <c r="U4273">
        <v>0</v>
      </c>
      <c r="V4273">
        <v>0</v>
      </c>
      <c r="W4273">
        <v>0</v>
      </c>
      <c r="X4273">
        <v>0</v>
      </c>
      <c r="Y4273">
        <v>0</v>
      </c>
      <c r="Z4273">
        <v>0</v>
      </c>
      <c r="AA4273">
        <v>0</v>
      </c>
      <c r="AB4273">
        <v>0</v>
      </c>
      <c r="AC4273">
        <v>0</v>
      </c>
      <c r="AD4273">
        <v>0</v>
      </c>
      <c r="AE4273">
        <v>0</v>
      </c>
      <c r="AF4273">
        <v>0</v>
      </c>
      <c r="AG4273">
        <v>0</v>
      </c>
      <c r="BD4273">
        <v>11</v>
      </c>
      <c r="BE4273">
        <v>9113103</v>
      </c>
      <c r="BF4273">
        <v>9121102</v>
      </c>
      <c r="BG4273">
        <v>9121203</v>
      </c>
      <c r="BH4273">
        <v>9121302</v>
      </c>
      <c r="BI4273">
        <v>9121402</v>
      </c>
      <c r="BJ4273">
        <v>9114103</v>
      </c>
      <c r="BK4273">
        <v>9122102</v>
      </c>
      <c r="BL4273">
        <v>9122204</v>
      </c>
      <c r="BM4273">
        <v>9122303</v>
      </c>
      <c r="BN4273">
        <v>9122404</v>
      </c>
      <c r="BO4273">
        <v>9115104</v>
      </c>
    </row>
    <row r="4274" spans="1:67" x14ac:dyDescent="0.15">
      <c r="A4274">
        <v>4273</v>
      </c>
      <c r="B4274" t="s">
        <v>4668</v>
      </c>
      <c r="E4274">
        <f>机器人辅助表!B4274</f>
        <v>47</v>
      </c>
      <c r="F4274">
        <v>2</v>
      </c>
      <c r="G4274">
        <v>58101</v>
      </c>
      <c r="H4274">
        <v>0</v>
      </c>
      <c r="I4274">
        <f>机器人辅助表!H4274</f>
        <v>14760.174419312747</v>
      </c>
      <c r="J4274">
        <v>2</v>
      </c>
      <c r="K4274">
        <v>4</v>
      </c>
      <c r="L4274">
        <v>1</v>
      </c>
      <c r="M4274" s="2">
        <f>机器人辅助表!C4274</f>
        <v>83850.404107856069</v>
      </c>
      <c r="N4274" s="2">
        <v>2</v>
      </c>
      <c r="O4274" s="2">
        <f>机器人辅助表!D4274</f>
        <v>3874.7917226167233</v>
      </c>
      <c r="P4274" s="2">
        <v>3</v>
      </c>
      <c r="Q4274" s="2">
        <f>机器人辅助表!E4274</f>
        <v>1722.1296544963218</v>
      </c>
      <c r="R4274" s="2">
        <v>6</v>
      </c>
      <c r="S4274" s="2">
        <f>机器人辅助表!F4274</f>
        <v>9850.6111999999994</v>
      </c>
      <c r="T4274">
        <v>0</v>
      </c>
      <c r="U4274">
        <v>0</v>
      </c>
      <c r="V4274">
        <v>0</v>
      </c>
      <c r="W4274">
        <v>0</v>
      </c>
      <c r="X4274">
        <v>0</v>
      </c>
      <c r="Y4274">
        <v>0</v>
      </c>
      <c r="Z4274">
        <v>0</v>
      </c>
      <c r="AA4274">
        <v>0</v>
      </c>
      <c r="AB4274">
        <v>0</v>
      </c>
      <c r="AC4274">
        <v>0</v>
      </c>
      <c r="AD4274">
        <v>0</v>
      </c>
      <c r="AE4274">
        <v>0</v>
      </c>
      <c r="AF4274">
        <v>0</v>
      </c>
      <c r="AG4274">
        <v>0</v>
      </c>
      <c r="BD4274">
        <v>11</v>
      </c>
      <c r="BE4274">
        <v>9211104</v>
      </c>
      <c r="BF4274">
        <v>9214104</v>
      </c>
      <c r="BG4274">
        <v>9214203</v>
      </c>
      <c r="BH4274">
        <v>9214302</v>
      </c>
      <c r="BI4274">
        <v>9214403</v>
      </c>
      <c r="BJ4274">
        <v>9222103</v>
      </c>
      <c r="BK4274">
        <v>9223104</v>
      </c>
      <c r="BL4274">
        <v>9223204</v>
      </c>
      <c r="BM4274">
        <v>9223303</v>
      </c>
      <c r="BN4274">
        <v>9223403</v>
      </c>
      <c r="BO4274">
        <v>9215103</v>
      </c>
    </row>
    <row r="4275" spans="1:67" x14ac:dyDescent="0.15">
      <c r="A4275">
        <v>4274</v>
      </c>
      <c r="B4275" t="s">
        <v>1875</v>
      </c>
      <c r="E4275">
        <f>机器人辅助表!B4275</f>
        <v>41</v>
      </c>
      <c r="F4275">
        <v>2</v>
      </c>
      <c r="G4275">
        <v>58101</v>
      </c>
      <c r="H4275">
        <v>0</v>
      </c>
      <c r="I4275">
        <f>机器人辅助表!H4275</f>
        <v>8572.3027234767396</v>
      </c>
      <c r="J4275">
        <v>2</v>
      </c>
      <c r="K4275">
        <v>4</v>
      </c>
      <c r="L4275">
        <v>1</v>
      </c>
      <c r="M4275" s="2">
        <f>机器人辅助表!C4275</f>
        <v>39622.226384649461</v>
      </c>
      <c r="N4275" s="2">
        <v>2</v>
      </c>
      <c r="O4275" s="2">
        <f>机器人辅助表!D4275</f>
        <v>2113.9769655078271</v>
      </c>
      <c r="P4275" s="2">
        <v>3</v>
      </c>
      <c r="Q4275" s="2">
        <f>机器人辅助表!E4275</f>
        <v>939.54531800347866</v>
      </c>
      <c r="R4275" s="2">
        <v>6</v>
      </c>
      <c r="S4275" s="2">
        <f>机器人辅助表!F4275</f>
        <v>7368.1596</v>
      </c>
      <c r="T4275">
        <v>0</v>
      </c>
      <c r="U4275">
        <v>0</v>
      </c>
      <c r="V4275">
        <v>0</v>
      </c>
      <c r="W4275">
        <v>0</v>
      </c>
      <c r="X4275">
        <v>0</v>
      </c>
      <c r="Y4275">
        <v>0</v>
      </c>
      <c r="Z4275">
        <v>0</v>
      </c>
      <c r="AA4275">
        <v>0</v>
      </c>
      <c r="AB4275">
        <v>0</v>
      </c>
      <c r="AC4275">
        <v>0</v>
      </c>
      <c r="AD4275">
        <v>0</v>
      </c>
      <c r="AE4275">
        <v>0</v>
      </c>
      <c r="AF4275">
        <v>0</v>
      </c>
      <c r="AG4275">
        <v>0</v>
      </c>
      <c r="BD4275">
        <v>11</v>
      </c>
      <c r="BE4275">
        <v>9211102</v>
      </c>
      <c r="BF4275">
        <v>9214102</v>
      </c>
      <c r="BG4275">
        <v>9214204</v>
      </c>
      <c r="BH4275">
        <v>9214303</v>
      </c>
      <c r="BI4275">
        <v>9214404</v>
      </c>
      <c r="BJ4275">
        <v>9222104</v>
      </c>
      <c r="BK4275">
        <v>9223104</v>
      </c>
      <c r="BL4275">
        <v>9223204</v>
      </c>
      <c r="BM4275">
        <v>9223302</v>
      </c>
      <c r="BN4275">
        <v>9223404</v>
      </c>
      <c r="BO4275">
        <v>9215104</v>
      </c>
    </row>
    <row r="4276" spans="1:67" x14ac:dyDescent="0.15">
      <c r="A4276">
        <v>4275</v>
      </c>
      <c r="B4276" t="s">
        <v>4669</v>
      </c>
      <c r="E4276">
        <f>机器人辅助表!B4276</f>
        <v>50</v>
      </c>
      <c r="F4276">
        <v>3</v>
      </c>
      <c r="G4276">
        <v>58201</v>
      </c>
      <c r="H4276">
        <v>0</v>
      </c>
      <c r="I4276">
        <f>机器人辅助表!H4276</f>
        <v>14658.131220615658</v>
      </c>
      <c r="J4276">
        <v>2</v>
      </c>
      <c r="K4276">
        <v>4</v>
      </c>
      <c r="L4276">
        <v>1</v>
      </c>
      <c r="M4276" s="2">
        <f>机器人辅助表!C4276</f>
        <v>90577.135126956564</v>
      </c>
      <c r="N4276" s="2">
        <v>2</v>
      </c>
      <c r="O4276" s="2">
        <f>机器人辅助表!D4276</f>
        <v>3919.2029622240821</v>
      </c>
      <c r="P4276" s="2">
        <v>3</v>
      </c>
      <c r="Q4276" s="2">
        <f>机器人辅助表!E4276</f>
        <v>1741.8679832107032</v>
      </c>
      <c r="R4276" s="2">
        <v>6</v>
      </c>
      <c r="S4276" s="2">
        <f>机器人辅助表!F4276</f>
        <v>8620.4500000000007</v>
      </c>
      <c r="T4276">
        <v>0</v>
      </c>
      <c r="U4276">
        <v>0</v>
      </c>
      <c r="V4276">
        <v>0</v>
      </c>
      <c r="W4276">
        <v>0</v>
      </c>
      <c r="X4276">
        <v>0</v>
      </c>
      <c r="Y4276">
        <v>0</v>
      </c>
      <c r="Z4276">
        <v>0</v>
      </c>
      <c r="AA4276">
        <v>0</v>
      </c>
      <c r="AB4276">
        <v>0</v>
      </c>
      <c r="AC4276">
        <v>0</v>
      </c>
      <c r="AD4276">
        <v>0</v>
      </c>
      <c r="AE4276">
        <v>0</v>
      </c>
      <c r="AF4276">
        <v>0</v>
      </c>
      <c r="AG4276">
        <v>0</v>
      </c>
      <c r="BD4276">
        <v>8</v>
      </c>
      <c r="BE4276">
        <v>9323103</v>
      </c>
      <c r="BF4276">
        <v>9324103</v>
      </c>
      <c r="BG4276">
        <v>9324203</v>
      </c>
      <c r="BH4276">
        <v>9324303</v>
      </c>
      <c r="BI4276">
        <v>9324402</v>
      </c>
      <c r="BJ4276">
        <v>9312103</v>
      </c>
      <c r="BK4276">
        <v>9311104</v>
      </c>
      <c r="BL4276">
        <v>9315103</v>
      </c>
    </row>
    <row r="4277" spans="1:67" x14ac:dyDescent="0.15">
      <c r="A4277">
        <v>4276</v>
      </c>
      <c r="B4277" t="s">
        <v>1876</v>
      </c>
      <c r="E4277">
        <f>机器人辅助表!B4277</f>
        <v>20</v>
      </c>
      <c r="F4277">
        <v>3</v>
      </c>
      <c r="G4277">
        <v>58201</v>
      </c>
      <c r="H4277">
        <v>0</v>
      </c>
      <c r="I4277">
        <f>机器人辅助表!H4277</f>
        <v>3042.1186726956525</v>
      </c>
      <c r="J4277">
        <v>2</v>
      </c>
      <c r="K4277">
        <v>4</v>
      </c>
      <c r="L4277">
        <v>1</v>
      </c>
      <c r="M4277" s="2">
        <f>机器人辅助表!C4277</f>
        <v>4933.6779130434797</v>
      </c>
      <c r="N4277" s="2">
        <v>2</v>
      </c>
      <c r="O4277" s="2">
        <f>机器人辅助表!D4277</f>
        <v>413.05210434782617</v>
      </c>
      <c r="P4277" s="2">
        <v>3</v>
      </c>
      <c r="Q4277" s="2">
        <f>机器人辅助表!E4277</f>
        <v>183.57871304347833</v>
      </c>
      <c r="R4277" s="2">
        <v>6</v>
      </c>
      <c r="S4277" s="2">
        <f>机器人辅助表!F4277</f>
        <v>5120.9439999999995</v>
      </c>
      <c r="T4277">
        <v>0</v>
      </c>
      <c r="U4277">
        <v>0</v>
      </c>
      <c r="V4277">
        <v>0</v>
      </c>
      <c r="W4277">
        <v>0</v>
      </c>
      <c r="X4277">
        <v>0</v>
      </c>
      <c r="Y4277">
        <v>0</v>
      </c>
      <c r="Z4277">
        <v>0</v>
      </c>
      <c r="AA4277">
        <v>0</v>
      </c>
      <c r="AB4277">
        <v>0</v>
      </c>
      <c r="AC4277">
        <v>0</v>
      </c>
      <c r="AD4277">
        <v>0</v>
      </c>
      <c r="AE4277">
        <v>0</v>
      </c>
      <c r="AF4277">
        <v>0</v>
      </c>
      <c r="AG4277">
        <v>0</v>
      </c>
      <c r="BD4277">
        <v>8</v>
      </c>
      <c r="BE4277">
        <v>9323103</v>
      </c>
      <c r="BF4277">
        <v>9324102</v>
      </c>
      <c r="BG4277">
        <v>9324202</v>
      </c>
      <c r="BH4277">
        <v>9324303</v>
      </c>
      <c r="BI4277">
        <v>9324402</v>
      </c>
      <c r="BJ4277">
        <v>9312102</v>
      </c>
      <c r="BK4277">
        <v>9311103</v>
      </c>
      <c r="BL4277">
        <v>9315104</v>
      </c>
    </row>
    <row r="4278" spans="1:67" x14ac:dyDescent="0.15">
      <c r="A4278">
        <v>4277</v>
      </c>
      <c r="B4278" t="s">
        <v>4670</v>
      </c>
      <c r="E4278">
        <f>机器人辅助表!B4278</f>
        <v>45</v>
      </c>
      <c r="F4278">
        <v>2</v>
      </c>
      <c r="G4278">
        <v>58101</v>
      </c>
      <c r="H4278">
        <v>0</v>
      </c>
      <c r="I4278">
        <f>机器人辅助表!H4278</f>
        <v>11642.131432422013</v>
      </c>
      <c r="J4278">
        <v>2</v>
      </c>
      <c r="K4278">
        <v>4</v>
      </c>
      <c r="L4278">
        <v>1</v>
      </c>
      <c r="M4278" s="2">
        <f>机器人辅助表!C4278</f>
        <v>62168.559939407874</v>
      </c>
      <c r="N4278" s="2">
        <v>2</v>
      </c>
      <c r="O4278" s="2">
        <f>机器人辅助表!D4278</f>
        <v>3008.0710080752515</v>
      </c>
      <c r="P4278" s="2">
        <v>3</v>
      </c>
      <c r="Q4278" s="2">
        <f>机器人辅助表!E4278</f>
        <v>1336.9204480334452</v>
      </c>
      <c r="R4278" s="2">
        <v>6</v>
      </c>
      <c r="S4278" s="2">
        <f>机器人辅助表!F4278</f>
        <v>8441.3009999999995</v>
      </c>
      <c r="T4278">
        <v>0</v>
      </c>
      <c r="U4278">
        <v>0</v>
      </c>
      <c r="V4278">
        <v>0</v>
      </c>
      <c r="W4278">
        <v>0</v>
      </c>
      <c r="X4278">
        <v>0</v>
      </c>
      <c r="Y4278">
        <v>0</v>
      </c>
      <c r="Z4278">
        <v>0</v>
      </c>
      <c r="AA4278">
        <v>0</v>
      </c>
      <c r="AB4278">
        <v>0</v>
      </c>
      <c r="AC4278">
        <v>0</v>
      </c>
      <c r="AD4278">
        <v>0</v>
      </c>
      <c r="AE4278">
        <v>0</v>
      </c>
      <c r="AF4278">
        <v>0</v>
      </c>
      <c r="AG4278">
        <v>0</v>
      </c>
      <c r="BD4278">
        <v>11</v>
      </c>
      <c r="BE4278">
        <v>9211102</v>
      </c>
      <c r="BF4278">
        <v>9214102</v>
      </c>
      <c r="BG4278">
        <v>9214202</v>
      </c>
      <c r="BH4278">
        <v>9214304</v>
      </c>
      <c r="BI4278">
        <v>9214404</v>
      </c>
      <c r="BJ4278">
        <v>9222104</v>
      </c>
      <c r="BK4278">
        <v>9223102</v>
      </c>
      <c r="BL4278">
        <v>9223202</v>
      </c>
      <c r="BM4278">
        <v>9223303</v>
      </c>
      <c r="BN4278">
        <v>9223404</v>
      </c>
      <c r="BO4278">
        <v>9215104</v>
      </c>
    </row>
    <row r="4279" spans="1:67" x14ac:dyDescent="0.15">
      <c r="A4279">
        <v>4278</v>
      </c>
      <c r="B4279" t="s">
        <v>4671</v>
      </c>
      <c r="E4279">
        <f>机器人辅助表!B4279</f>
        <v>31</v>
      </c>
      <c r="F4279">
        <v>3</v>
      </c>
      <c r="G4279">
        <v>58201</v>
      </c>
      <c r="H4279">
        <v>0</v>
      </c>
      <c r="I4279">
        <f>机器人辅助表!H4279</f>
        <v>2816.7934145715703</v>
      </c>
      <c r="J4279">
        <v>2</v>
      </c>
      <c r="K4279">
        <v>4</v>
      </c>
      <c r="L4279">
        <v>1</v>
      </c>
      <c r="M4279" s="2">
        <f>机器人辅助表!C4279</f>
        <v>8637.9884354076967</v>
      </c>
      <c r="N4279" s="2">
        <v>2</v>
      </c>
      <c r="O4279" s="2">
        <f>机器人辅助表!D4279</f>
        <v>552.13446465692323</v>
      </c>
      <c r="P4279" s="2">
        <v>3</v>
      </c>
      <c r="Q4279" s="2">
        <f>机器人辅助表!E4279</f>
        <v>245.39309540307701</v>
      </c>
      <c r="R4279" s="2">
        <v>6</v>
      </c>
      <c r="S4279" s="2">
        <f>机器人辅助表!F4279</f>
        <v>3542.0022000000004</v>
      </c>
      <c r="T4279">
        <v>0</v>
      </c>
      <c r="U4279">
        <v>0</v>
      </c>
      <c r="V4279">
        <v>0</v>
      </c>
      <c r="W4279">
        <v>0</v>
      </c>
      <c r="X4279">
        <v>0</v>
      </c>
      <c r="Y4279">
        <v>0</v>
      </c>
      <c r="Z4279">
        <v>0</v>
      </c>
      <c r="AA4279">
        <v>0</v>
      </c>
      <c r="AB4279">
        <v>0</v>
      </c>
      <c r="AC4279">
        <v>0</v>
      </c>
      <c r="AD4279">
        <v>0</v>
      </c>
      <c r="AE4279">
        <v>0</v>
      </c>
      <c r="AF4279">
        <v>0</v>
      </c>
      <c r="AG4279">
        <v>0</v>
      </c>
      <c r="BD4279">
        <v>8</v>
      </c>
      <c r="BE4279">
        <v>9323103</v>
      </c>
      <c r="BF4279">
        <v>9324102</v>
      </c>
      <c r="BG4279">
        <v>9324204</v>
      </c>
      <c r="BH4279">
        <v>9324304</v>
      </c>
      <c r="BI4279">
        <v>9324404</v>
      </c>
      <c r="BJ4279">
        <v>9312103</v>
      </c>
      <c r="BK4279">
        <v>9311103</v>
      </c>
      <c r="BL4279">
        <v>9315104</v>
      </c>
    </row>
    <row r="4280" spans="1:67" x14ac:dyDescent="0.15">
      <c r="A4280">
        <v>4279</v>
      </c>
      <c r="B4280" t="s">
        <v>4672</v>
      </c>
      <c r="E4280">
        <f>机器人辅助表!B4280</f>
        <v>47</v>
      </c>
      <c r="F4280">
        <v>1</v>
      </c>
      <c r="G4280">
        <v>58001</v>
      </c>
      <c r="H4280">
        <v>0</v>
      </c>
      <c r="I4280">
        <f>机器人辅助表!H4280</f>
        <v>11992.641715691605</v>
      </c>
      <c r="J4280">
        <v>2</v>
      </c>
      <c r="K4280">
        <v>4</v>
      </c>
      <c r="L4280">
        <v>1</v>
      </c>
      <c r="M4280" s="2">
        <f>机器人辅助表!C4280</f>
        <v>68128.453337633066</v>
      </c>
      <c r="N4280" s="2">
        <v>2</v>
      </c>
      <c r="O4280" s="2">
        <f>机器人辅助表!D4280</f>
        <v>3148.268274626088</v>
      </c>
      <c r="P4280" s="2">
        <v>3</v>
      </c>
      <c r="Q4280" s="2">
        <f>机器人辅助表!E4280</f>
        <v>1399.2303442782616</v>
      </c>
      <c r="R4280" s="2">
        <v>6</v>
      </c>
      <c r="S4280" s="2">
        <f>机器人辅助表!F4280</f>
        <v>8003.6216000000004</v>
      </c>
      <c r="T4280">
        <v>0</v>
      </c>
      <c r="U4280">
        <v>0</v>
      </c>
      <c r="V4280">
        <v>0</v>
      </c>
      <c r="W4280">
        <v>0</v>
      </c>
      <c r="X4280">
        <v>0</v>
      </c>
      <c r="Y4280">
        <v>0</v>
      </c>
      <c r="Z4280">
        <v>0</v>
      </c>
      <c r="AA4280">
        <v>0</v>
      </c>
      <c r="AB4280">
        <v>0</v>
      </c>
      <c r="AC4280">
        <v>0</v>
      </c>
      <c r="AD4280">
        <v>0</v>
      </c>
      <c r="AE4280">
        <v>0</v>
      </c>
      <c r="AF4280">
        <v>0</v>
      </c>
      <c r="AG4280">
        <v>0</v>
      </c>
      <c r="BD4280">
        <v>11</v>
      </c>
      <c r="BE4280">
        <v>9113102</v>
      </c>
      <c r="BF4280">
        <v>9121104</v>
      </c>
      <c r="BG4280">
        <v>9121204</v>
      </c>
      <c r="BH4280">
        <v>9121304</v>
      </c>
      <c r="BI4280">
        <v>9121403</v>
      </c>
      <c r="BJ4280">
        <v>9114104</v>
      </c>
      <c r="BK4280">
        <v>9122103</v>
      </c>
      <c r="BL4280">
        <v>9122204</v>
      </c>
      <c r="BM4280">
        <v>9122303</v>
      </c>
      <c r="BN4280">
        <v>9122402</v>
      </c>
      <c r="BO4280">
        <v>9115104</v>
      </c>
    </row>
    <row r="4281" spans="1:67" x14ac:dyDescent="0.15">
      <c r="A4281">
        <v>4280</v>
      </c>
      <c r="B4281" t="s">
        <v>4673</v>
      </c>
      <c r="E4281">
        <f>机器人辅助表!B4281</f>
        <v>48</v>
      </c>
      <c r="F4281">
        <v>1</v>
      </c>
      <c r="G4281">
        <v>58001</v>
      </c>
      <c r="H4281">
        <v>0</v>
      </c>
      <c r="I4281">
        <f>机器人辅助表!H4281</f>
        <v>12729.39240054535</v>
      </c>
      <c r="J4281">
        <v>2</v>
      </c>
      <c r="K4281">
        <v>4</v>
      </c>
      <c r="L4281">
        <v>1</v>
      </c>
      <c r="M4281" s="2">
        <f>机器人辅助表!C4281</f>
        <v>74425.697903883163</v>
      </c>
      <c r="N4281" s="2">
        <v>2</v>
      </c>
      <c r="O4281" s="2">
        <f>机器人辅助表!D4281</f>
        <v>3363.2959765147843</v>
      </c>
      <c r="P4281" s="2">
        <v>3</v>
      </c>
      <c r="Q4281" s="2">
        <f>机器人辅助表!E4281</f>
        <v>1494.7982117843487</v>
      </c>
      <c r="R4281" s="2">
        <v>6</v>
      </c>
      <c r="S4281" s="2">
        <f>机器人辅助表!F4281</f>
        <v>8155.0144</v>
      </c>
      <c r="T4281">
        <v>0</v>
      </c>
      <c r="U4281">
        <v>0</v>
      </c>
      <c r="V4281">
        <v>0</v>
      </c>
      <c r="W4281">
        <v>0</v>
      </c>
      <c r="X4281">
        <v>0</v>
      </c>
      <c r="Y4281">
        <v>0</v>
      </c>
      <c r="Z4281">
        <v>0</v>
      </c>
      <c r="AA4281">
        <v>0</v>
      </c>
      <c r="AB4281">
        <v>0</v>
      </c>
      <c r="AC4281">
        <v>0</v>
      </c>
      <c r="AD4281">
        <v>0</v>
      </c>
      <c r="AE4281">
        <v>0</v>
      </c>
      <c r="AF4281">
        <v>0</v>
      </c>
      <c r="AG4281">
        <v>0</v>
      </c>
      <c r="BD4281">
        <v>11</v>
      </c>
      <c r="BE4281">
        <v>9113103</v>
      </c>
      <c r="BF4281">
        <v>9121103</v>
      </c>
      <c r="BG4281">
        <v>9121202</v>
      </c>
      <c r="BH4281">
        <v>9121304</v>
      </c>
      <c r="BI4281">
        <v>9121403</v>
      </c>
      <c r="BJ4281">
        <v>9114104</v>
      </c>
      <c r="BK4281">
        <v>9122104</v>
      </c>
      <c r="BL4281">
        <v>9122202</v>
      </c>
      <c r="BM4281">
        <v>9122302</v>
      </c>
      <c r="BN4281">
        <v>9122404</v>
      </c>
      <c r="BO4281">
        <v>9115102</v>
      </c>
    </row>
    <row r="4282" spans="1:67" x14ac:dyDescent="0.15">
      <c r="A4282">
        <v>4281</v>
      </c>
      <c r="B4282" t="s">
        <v>4674</v>
      </c>
      <c r="E4282">
        <f>机器人辅助表!B4282</f>
        <v>41</v>
      </c>
      <c r="F4282">
        <v>2</v>
      </c>
      <c r="G4282">
        <v>58101</v>
      </c>
      <c r="H4282">
        <v>0</v>
      </c>
      <c r="I4282">
        <f>机器人辅助表!H4282</f>
        <v>10159.766190787248</v>
      </c>
      <c r="J4282">
        <v>2</v>
      </c>
      <c r="K4282">
        <v>4</v>
      </c>
      <c r="L4282">
        <v>1</v>
      </c>
      <c r="M4282" s="2">
        <f>机器人辅助表!C4282</f>
        <v>46959.675715140096</v>
      </c>
      <c r="N4282" s="2">
        <v>2</v>
      </c>
      <c r="O4282" s="2">
        <f>机器人辅助表!D4282</f>
        <v>2505.4541813426099</v>
      </c>
      <c r="P4282" s="2">
        <v>3</v>
      </c>
      <c r="Q4282" s="2">
        <f>机器人辅助表!E4282</f>
        <v>1113.5351917078265</v>
      </c>
      <c r="R4282" s="2">
        <v>6</v>
      </c>
      <c r="S4282" s="2">
        <f>机器人辅助表!F4282</f>
        <v>8732.6335999999992</v>
      </c>
      <c r="T4282">
        <v>0</v>
      </c>
      <c r="U4282">
        <v>0</v>
      </c>
      <c r="V4282">
        <v>0</v>
      </c>
      <c r="W4282">
        <v>0</v>
      </c>
      <c r="X4282">
        <v>0</v>
      </c>
      <c r="Y4282">
        <v>0</v>
      </c>
      <c r="Z4282">
        <v>0</v>
      </c>
      <c r="AA4282">
        <v>0</v>
      </c>
      <c r="AB4282">
        <v>0</v>
      </c>
      <c r="AC4282">
        <v>0</v>
      </c>
      <c r="AD4282">
        <v>0</v>
      </c>
      <c r="AE4282">
        <v>0</v>
      </c>
      <c r="AF4282">
        <v>0</v>
      </c>
      <c r="AG4282">
        <v>0</v>
      </c>
      <c r="BD4282">
        <v>11</v>
      </c>
      <c r="BE4282">
        <v>9211104</v>
      </c>
      <c r="BF4282">
        <v>9214103</v>
      </c>
      <c r="BG4282">
        <v>9214204</v>
      </c>
      <c r="BH4282">
        <v>9214304</v>
      </c>
      <c r="BI4282">
        <v>9214403</v>
      </c>
      <c r="BJ4282">
        <v>9222104</v>
      </c>
      <c r="BK4282">
        <v>9223104</v>
      </c>
      <c r="BL4282">
        <v>9223204</v>
      </c>
      <c r="BM4282">
        <v>9223304</v>
      </c>
      <c r="BN4282">
        <v>9223403</v>
      </c>
      <c r="BO4282">
        <v>9215104</v>
      </c>
    </row>
    <row r="4283" spans="1:67" x14ac:dyDescent="0.15">
      <c r="A4283">
        <v>4282</v>
      </c>
      <c r="B4283" t="s">
        <v>4675</v>
      </c>
      <c r="E4283">
        <f>机器人辅助表!B4283</f>
        <v>41</v>
      </c>
      <c r="F4283">
        <v>3</v>
      </c>
      <c r="G4283">
        <v>58201</v>
      </c>
      <c r="H4283">
        <v>0</v>
      </c>
      <c r="I4283">
        <f>机器人辅助表!H4283</f>
        <v>4921.1367486625732</v>
      </c>
      <c r="J4283">
        <v>2</v>
      </c>
      <c r="K4283">
        <v>4</v>
      </c>
      <c r="L4283">
        <v>1</v>
      </c>
      <c r="M4283" s="2">
        <f>机器人辅助表!C4283</f>
        <v>22746.092924520985</v>
      </c>
      <c r="N4283" s="2">
        <v>2</v>
      </c>
      <c r="O4283" s="2">
        <f>机器人辅助表!D4283</f>
        <v>1213.5793690878265</v>
      </c>
      <c r="P4283" s="2">
        <v>3</v>
      </c>
      <c r="Q4283" s="2">
        <f>机器人辅助表!E4283</f>
        <v>539.3686084834784</v>
      </c>
      <c r="R4283" s="2">
        <v>6</v>
      </c>
      <c r="S4283" s="2">
        <f>机器人辅助表!F4283</f>
        <v>4229.8693999999996</v>
      </c>
      <c r="T4283">
        <v>0</v>
      </c>
      <c r="U4283">
        <v>0</v>
      </c>
      <c r="V4283">
        <v>0</v>
      </c>
      <c r="W4283">
        <v>0</v>
      </c>
      <c r="X4283">
        <v>0</v>
      </c>
      <c r="Y4283">
        <v>0</v>
      </c>
      <c r="Z4283">
        <v>0</v>
      </c>
      <c r="AA4283">
        <v>0</v>
      </c>
      <c r="AB4283">
        <v>0</v>
      </c>
      <c r="AC4283">
        <v>0</v>
      </c>
      <c r="AD4283">
        <v>0</v>
      </c>
      <c r="AE4283">
        <v>0</v>
      </c>
      <c r="AF4283">
        <v>0</v>
      </c>
      <c r="AG4283">
        <v>0</v>
      </c>
      <c r="BD4283">
        <v>8</v>
      </c>
      <c r="BE4283">
        <v>9323103</v>
      </c>
      <c r="BF4283">
        <v>9324104</v>
      </c>
      <c r="BG4283">
        <v>9324204</v>
      </c>
      <c r="BH4283">
        <v>9324302</v>
      </c>
      <c r="BI4283">
        <v>9324404</v>
      </c>
      <c r="BJ4283">
        <v>9312104</v>
      </c>
      <c r="BK4283">
        <v>9311104</v>
      </c>
      <c r="BL4283">
        <v>9315103</v>
      </c>
    </row>
    <row r="4284" spans="1:67" x14ac:dyDescent="0.15">
      <c r="A4284">
        <v>4283</v>
      </c>
      <c r="B4284" t="s">
        <v>1877</v>
      </c>
      <c r="E4284">
        <f>机器人辅助表!B4284</f>
        <v>39</v>
      </c>
      <c r="F4284">
        <v>2</v>
      </c>
      <c r="G4284">
        <v>58101</v>
      </c>
      <c r="H4284">
        <v>0</v>
      </c>
      <c r="I4284">
        <f>机器人辅助表!H4284</f>
        <v>6826.2479327753799</v>
      </c>
      <c r="J4284">
        <v>2</v>
      </c>
      <c r="K4284">
        <v>4</v>
      </c>
      <c r="L4284">
        <v>1</v>
      </c>
      <c r="M4284" s="2">
        <f>机器人辅助表!C4284</f>
        <v>28983.648592117512</v>
      </c>
      <c r="N4284" s="2">
        <v>2</v>
      </c>
      <c r="O4284" s="2">
        <f>机器人辅助表!D4284</f>
        <v>1628.9918060502343</v>
      </c>
      <c r="P4284" s="2">
        <v>3</v>
      </c>
      <c r="Q4284" s="2">
        <f>机器人辅助表!E4284</f>
        <v>723.99635824454856</v>
      </c>
      <c r="R4284" s="2">
        <v>6</v>
      </c>
      <c r="S4284" s="2">
        <f>机器人辅助表!F4284</f>
        <v>6400.6053999999995</v>
      </c>
      <c r="T4284">
        <v>0</v>
      </c>
      <c r="U4284">
        <v>0</v>
      </c>
      <c r="V4284">
        <v>0</v>
      </c>
      <c r="W4284">
        <v>0</v>
      </c>
      <c r="X4284">
        <v>0</v>
      </c>
      <c r="Y4284">
        <v>0</v>
      </c>
      <c r="Z4284">
        <v>0</v>
      </c>
      <c r="AA4284">
        <v>0</v>
      </c>
      <c r="AB4284">
        <v>0</v>
      </c>
      <c r="AC4284">
        <v>0</v>
      </c>
      <c r="AD4284">
        <v>0</v>
      </c>
      <c r="AE4284">
        <v>0</v>
      </c>
      <c r="AF4284">
        <v>0</v>
      </c>
      <c r="AG4284">
        <v>0</v>
      </c>
      <c r="BD4284">
        <v>11</v>
      </c>
      <c r="BE4284">
        <v>9211102</v>
      </c>
      <c r="BF4284">
        <v>9214104</v>
      </c>
      <c r="BG4284">
        <v>9214204</v>
      </c>
      <c r="BH4284">
        <v>9214303</v>
      </c>
      <c r="BI4284">
        <v>9214404</v>
      </c>
      <c r="BJ4284">
        <v>9222102</v>
      </c>
      <c r="BK4284">
        <v>9223104</v>
      </c>
      <c r="BL4284">
        <v>9223203</v>
      </c>
      <c r="BM4284">
        <v>9223304</v>
      </c>
      <c r="BN4284">
        <v>9223404</v>
      </c>
      <c r="BO4284">
        <v>9215103</v>
      </c>
    </row>
    <row r="4285" spans="1:67" x14ac:dyDescent="0.15">
      <c r="A4285">
        <v>4284</v>
      </c>
      <c r="B4285" t="s">
        <v>4676</v>
      </c>
      <c r="E4285">
        <f>机器人辅助表!B4285</f>
        <v>21</v>
      </c>
      <c r="F4285">
        <v>3</v>
      </c>
      <c r="G4285">
        <v>58201</v>
      </c>
      <c r="H4285">
        <v>0</v>
      </c>
      <c r="I4285">
        <f>机器人辅助表!H4285</f>
        <v>2367.1619674173917</v>
      </c>
      <c r="J4285">
        <v>2</v>
      </c>
      <c r="K4285">
        <v>4</v>
      </c>
      <c r="L4285">
        <v>1</v>
      </c>
      <c r="M4285" s="2">
        <f>机器人辅助表!C4285</f>
        <v>4083.2917125000017</v>
      </c>
      <c r="N4285" s="2">
        <v>2</v>
      </c>
      <c r="O4285" s="2">
        <f>机器人辅助表!D4285</f>
        <v>332.01242608695668</v>
      </c>
      <c r="P4285" s="2">
        <v>3</v>
      </c>
      <c r="Q4285" s="2">
        <f>机器人辅助表!E4285</f>
        <v>147.56107826086964</v>
      </c>
      <c r="R4285" s="2">
        <v>6</v>
      </c>
      <c r="S4285" s="2">
        <f>机器人辅助表!F4285</f>
        <v>3910.97</v>
      </c>
      <c r="T4285">
        <v>0</v>
      </c>
      <c r="U4285">
        <v>0</v>
      </c>
      <c r="V4285">
        <v>0</v>
      </c>
      <c r="W4285">
        <v>0</v>
      </c>
      <c r="X4285">
        <v>0</v>
      </c>
      <c r="Y4285">
        <v>0</v>
      </c>
      <c r="Z4285">
        <v>0</v>
      </c>
      <c r="AA4285">
        <v>0</v>
      </c>
      <c r="AB4285">
        <v>0</v>
      </c>
      <c r="AC4285">
        <v>0</v>
      </c>
      <c r="AD4285">
        <v>0</v>
      </c>
      <c r="AE4285">
        <v>0</v>
      </c>
      <c r="AF4285">
        <v>0</v>
      </c>
      <c r="AG4285">
        <v>0</v>
      </c>
      <c r="BD4285">
        <v>8</v>
      </c>
      <c r="BE4285">
        <v>9323104</v>
      </c>
      <c r="BF4285">
        <v>9324103</v>
      </c>
      <c r="BG4285">
        <v>9324202</v>
      </c>
      <c r="BH4285">
        <v>9324303</v>
      </c>
      <c r="BI4285">
        <v>9324402</v>
      </c>
      <c r="BJ4285">
        <v>9312104</v>
      </c>
      <c r="BK4285">
        <v>9311104</v>
      </c>
      <c r="BL4285">
        <v>9315103</v>
      </c>
    </row>
    <row r="4286" spans="1:67" x14ac:dyDescent="0.15">
      <c r="A4286">
        <v>4285</v>
      </c>
      <c r="B4286" t="s">
        <v>4677</v>
      </c>
      <c r="E4286">
        <f>机器人辅助表!B4286</f>
        <v>21</v>
      </c>
      <c r="F4286">
        <v>3</v>
      </c>
      <c r="G4286">
        <v>58201</v>
      </c>
      <c r="H4286">
        <v>0</v>
      </c>
      <c r="I4286">
        <f>机器人辅助表!H4286</f>
        <v>3787.4591478678267</v>
      </c>
      <c r="J4286">
        <v>2</v>
      </c>
      <c r="K4286">
        <v>4</v>
      </c>
      <c r="L4286">
        <v>1</v>
      </c>
      <c r="M4286" s="2">
        <f>机器人辅助表!C4286</f>
        <v>6533.2667400000028</v>
      </c>
      <c r="N4286" s="2">
        <v>2</v>
      </c>
      <c r="O4286" s="2">
        <f>机器人辅助表!D4286</f>
        <v>531.21988173913076</v>
      </c>
      <c r="P4286" s="2">
        <v>3</v>
      </c>
      <c r="Q4286" s="2">
        <f>机器人辅助表!E4286</f>
        <v>236.09772521739143</v>
      </c>
      <c r="R4286" s="2">
        <v>6</v>
      </c>
      <c r="S4286" s="2">
        <f>机器人辅助表!F4286</f>
        <v>6257.5519999999997</v>
      </c>
      <c r="T4286">
        <v>0</v>
      </c>
      <c r="U4286">
        <v>0</v>
      </c>
      <c r="V4286">
        <v>0</v>
      </c>
      <c r="W4286">
        <v>0</v>
      </c>
      <c r="X4286">
        <v>0</v>
      </c>
      <c r="Y4286">
        <v>0</v>
      </c>
      <c r="Z4286">
        <v>0</v>
      </c>
      <c r="AA4286">
        <v>0</v>
      </c>
      <c r="AB4286">
        <v>0</v>
      </c>
      <c r="AC4286">
        <v>0</v>
      </c>
      <c r="AD4286">
        <v>0</v>
      </c>
      <c r="AE4286">
        <v>0</v>
      </c>
      <c r="AF4286">
        <v>0</v>
      </c>
      <c r="AG4286">
        <v>0</v>
      </c>
      <c r="BD4286">
        <v>8</v>
      </c>
      <c r="BE4286">
        <v>9323102</v>
      </c>
      <c r="BF4286">
        <v>9324103</v>
      </c>
      <c r="BG4286">
        <v>9324204</v>
      </c>
      <c r="BH4286">
        <v>9324302</v>
      </c>
      <c r="BI4286">
        <v>9324402</v>
      </c>
      <c r="BJ4286">
        <v>9312103</v>
      </c>
      <c r="BK4286">
        <v>9311104</v>
      </c>
      <c r="BL4286">
        <v>9315103</v>
      </c>
    </row>
    <row r="4287" spans="1:67" x14ac:dyDescent="0.15">
      <c r="A4287">
        <v>4286</v>
      </c>
      <c r="B4287" t="s">
        <v>4678</v>
      </c>
      <c r="E4287">
        <f>机器人辅助表!B4287</f>
        <v>38</v>
      </c>
      <c r="F4287">
        <v>3</v>
      </c>
      <c r="G4287">
        <v>58201</v>
      </c>
      <c r="H4287">
        <v>0</v>
      </c>
      <c r="I4287">
        <f>机器人辅助表!H4287</f>
        <v>7866.5351330654603</v>
      </c>
      <c r="J4287">
        <v>2</v>
      </c>
      <c r="K4287">
        <v>4</v>
      </c>
      <c r="L4287">
        <v>1</v>
      </c>
      <c r="M4287" s="2">
        <f>机器人辅助表!C4287</f>
        <v>32011.412509878257</v>
      </c>
      <c r="N4287" s="2">
        <v>2</v>
      </c>
      <c r="O4287" s="2">
        <f>机器人辅助表!D4287</f>
        <v>1848.212421110368</v>
      </c>
      <c r="P4287" s="2">
        <v>3</v>
      </c>
      <c r="Q4287" s="2">
        <f>机器人辅助表!E4287</f>
        <v>821.42774271571921</v>
      </c>
      <c r="R4287" s="2">
        <v>6</v>
      </c>
      <c r="S4287" s="2">
        <f>机器人辅助表!F4287</f>
        <v>7662.7919999999995</v>
      </c>
      <c r="T4287">
        <v>0</v>
      </c>
      <c r="U4287">
        <v>0</v>
      </c>
      <c r="V4287">
        <v>0</v>
      </c>
      <c r="W4287">
        <v>0</v>
      </c>
      <c r="X4287">
        <v>0</v>
      </c>
      <c r="Y4287">
        <v>0</v>
      </c>
      <c r="Z4287">
        <v>0</v>
      </c>
      <c r="AA4287">
        <v>0</v>
      </c>
      <c r="AB4287">
        <v>0</v>
      </c>
      <c r="AC4287">
        <v>0</v>
      </c>
      <c r="AD4287">
        <v>0</v>
      </c>
      <c r="AE4287">
        <v>0</v>
      </c>
      <c r="AF4287">
        <v>0</v>
      </c>
      <c r="AG4287">
        <v>0</v>
      </c>
      <c r="BD4287">
        <v>8</v>
      </c>
      <c r="BE4287">
        <v>9323103</v>
      </c>
      <c r="BF4287">
        <v>9324103</v>
      </c>
      <c r="BG4287">
        <v>9324203</v>
      </c>
      <c r="BH4287">
        <v>9324303</v>
      </c>
      <c r="BI4287">
        <v>9324402</v>
      </c>
      <c r="BJ4287">
        <v>9312102</v>
      </c>
      <c r="BK4287">
        <v>9311104</v>
      </c>
      <c r="BL4287">
        <v>9315104</v>
      </c>
    </row>
    <row r="4288" spans="1:67" x14ac:dyDescent="0.15">
      <c r="A4288">
        <v>4287</v>
      </c>
      <c r="B4288" t="s">
        <v>4679</v>
      </c>
      <c r="E4288">
        <f>机器人辅助表!B4288</f>
        <v>46</v>
      </c>
      <c r="F4288">
        <v>2</v>
      </c>
      <c r="G4288">
        <v>58101</v>
      </c>
      <c r="H4288">
        <v>0</v>
      </c>
      <c r="I4288">
        <f>机器人辅助表!H4288</f>
        <v>13895.590769816474</v>
      </c>
      <c r="J4288">
        <v>2</v>
      </c>
      <c r="K4288">
        <v>4</v>
      </c>
      <c r="L4288">
        <v>1</v>
      </c>
      <c r="M4288" s="2">
        <f>机器人辅助表!C4288</f>
        <v>76591.452344046047</v>
      </c>
      <c r="N4288" s="2">
        <v>2</v>
      </c>
      <c r="O4288" s="2">
        <f>机器人辅助表!D4288</f>
        <v>3620.8697102897672</v>
      </c>
      <c r="P4288" s="2">
        <v>3</v>
      </c>
      <c r="Q4288" s="2">
        <f>机器人辅助表!E4288</f>
        <v>1609.2754267954524</v>
      </c>
      <c r="R4288" s="2">
        <v>6</v>
      </c>
      <c r="S4288" s="2">
        <f>机器人辅助表!F4288</f>
        <v>9664.2816000000003</v>
      </c>
      <c r="T4288">
        <v>0</v>
      </c>
      <c r="U4288">
        <v>0</v>
      </c>
      <c r="V4288">
        <v>0</v>
      </c>
      <c r="W4288">
        <v>0</v>
      </c>
      <c r="X4288">
        <v>0</v>
      </c>
      <c r="Y4288">
        <v>0</v>
      </c>
      <c r="Z4288">
        <v>0</v>
      </c>
      <c r="AA4288">
        <v>0</v>
      </c>
      <c r="AB4288">
        <v>0</v>
      </c>
      <c r="AC4288">
        <v>0</v>
      </c>
      <c r="AD4288">
        <v>0</v>
      </c>
      <c r="AE4288">
        <v>0</v>
      </c>
      <c r="AF4288">
        <v>0</v>
      </c>
      <c r="AG4288">
        <v>0</v>
      </c>
      <c r="BD4288">
        <v>11</v>
      </c>
      <c r="BE4288">
        <v>9211102</v>
      </c>
      <c r="BF4288">
        <v>9214103</v>
      </c>
      <c r="BG4288">
        <v>9214204</v>
      </c>
      <c r="BH4288">
        <v>9214304</v>
      </c>
      <c r="BI4288">
        <v>9214402</v>
      </c>
      <c r="BJ4288">
        <v>9222104</v>
      </c>
      <c r="BK4288">
        <v>9223102</v>
      </c>
      <c r="BL4288">
        <v>9223204</v>
      </c>
      <c r="BM4288">
        <v>9223302</v>
      </c>
      <c r="BN4288">
        <v>9223403</v>
      </c>
      <c r="BO4288">
        <v>9215102</v>
      </c>
    </row>
    <row r="4289" spans="1:67" x14ac:dyDescent="0.15">
      <c r="A4289">
        <v>4288</v>
      </c>
      <c r="B4289" t="s">
        <v>4502</v>
      </c>
      <c r="E4289">
        <f>机器人辅助表!B4289</f>
        <v>48</v>
      </c>
      <c r="F4289">
        <v>1</v>
      </c>
      <c r="G4289">
        <v>58001</v>
      </c>
      <c r="H4289">
        <v>0</v>
      </c>
      <c r="I4289">
        <f>机器人辅助表!H4289</f>
        <v>19583.680616223617</v>
      </c>
      <c r="J4289">
        <v>2</v>
      </c>
      <c r="K4289">
        <v>4</v>
      </c>
      <c r="L4289">
        <v>1</v>
      </c>
      <c r="M4289" s="2">
        <f>机器人辅助表!C4289</f>
        <v>114501.07369828178</v>
      </c>
      <c r="N4289" s="2">
        <v>2</v>
      </c>
      <c r="O4289" s="2">
        <f>机器人辅助表!D4289</f>
        <v>5174.3015023304379</v>
      </c>
      <c r="P4289" s="2">
        <v>3</v>
      </c>
      <c r="Q4289" s="2">
        <f>机器人辅助表!E4289</f>
        <v>2299.6895565913055</v>
      </c>
      <c r="R4289" s="2">
        <v>6</v>
      </c>
      <c r="S4289" s="2">
        <f>机器人辅助表!F4289</f>
        <v>12546.175999999999</v>
      </c>
      <c r="T4289">
        <v>0</v>
      </c>
      <c r="U4289">
        <v>0</v>
      </c>
      <c r="V4289">
        <v>0</v>
      </c>
      <c r="W4289">
        <v>0</v>
      </c>
      <c r="X4289">
        <v>0</v>
      </c>
      <c r="Y4289">
        <v>0</v>
      </c>
      <c r="Z4289">
        <v>0</v>
      </c>
      <c r="AA4289">
        <v>0</v>
      </c>
      <c r="AB4289">
        <v>0</v>
      </c>
      <c r="AC4289">
        <v>0</v>
      </c>
      <c r="AD4289">
        <v>0</v>
      </c>
      <c r="AE4289">
        <v>0</v>
      </c>
      <c r="AF4289">
        <v>0</v>
      </c>
      <c r="AG4289">
        <v>0</v>
      </c>
      <c r="BD4289">
        <v>11</v>
      </c>
      <c r="BE4289">
        <v>9113104</v>
      </c>
      <c r="BF4289">
        <v>9121102</v>
      </c>
      <c r="BG4289">
        <v>9121202</v>
      </c>
      <c r="BH4289">
        <v>9121304</v>
      </c>
      <c r="BI4289">
        <v>9121404</v>
      </c>
      <c r="BJ4289">
        <v>9114103</v>
      </c>
      <c r="BK4289">
        <v>9122104</v>
      </c>
      <c r="BL4289">
        <v>9122204</v>
      </c>
      <c r="BM4289">
        <v>9122303</v>
      </c>
      <c r="BN4289">
        <v>9122404</v>
      </c>
      <c r="BO4289">
        <v>9115104</v>
      </c>
    </row>
    <row r="4290" spans="1:67" x14ac:dyDescent="0.15">
      <c r="A4290">
        <v>4289</v>
      </c>
      <c r="B4290" t="s">
        <v>4680</v>
      </c>
      <c r="E4290">
        <f>机器人辅助表!B4290</f>
        <v>36</v>
      </c>
      <c r="F4290">
        <v>2</v>
      </c>
      <c r="G4290">
        <v>58101</v>
      </c>
      <c r="H4290">
        <v>0</v>
      </c>
      <c r="I4290">
        <f>机器人辅助表!H4290</f>
        <v>6489.6810247109788</v>
      </c>
      <c r="J4290">
        <v>2</v>
      </c>
      <c r="K4290">
        <v>4</v>
      </c>
      <c r="L4290">
        <v>1</v>
      </c>
      <c r="M4290" s="2">
        <f>机器人辅助表!C4290</f>
        <v>24087.274293768569</v>
      </c>
      <c r="N4290" s="2">
        <v>2</v>
      </c>
      <c r="O4290" s="2">
        <f>机器人辅助表!D4290</f>
        <v>1470.3115381212044</v>
      </c>
      <c r="P4290" s="2">
        <v>3</v>
      </c>
      <c r="Q4290" s="2">
        <f>机器人辅助表!E4290</f>
        <v>653.4717947205354</v>
      </c>
      <c r="R4290" s="2">
        <v>6</v>
      </c>
      <c r="S4290" s="2">
        <f>机器人辅助表!F4290</f>
        <v>6825.8624</v>
      </c>
      <c r="T4290">
        <v>0</v>
      </c>
      <c r="U4290">
        <v>0</v>
      </c>
      <c r="V4290">
        <v>0</v>
      </c>
      <c r="W4290">
        <v>0</v>
      </c>
      <c r="X4290">
        <v>0</v>
      </c>
      <c r="Y4290">
        <v>0</v>
      </c>
      <c r="Z4290">
        <v>0</v>
      </c>
      <c r="AA4290">
        <v>0</v>
      </c>
      <c r="AB4290">
        <v>0</v>
      </c>
      <c r="AC4290">
        <v>0</v>
      </c>
      <c r="AD4290">
        <v>0</v>
      </c>
      <c r="AE4290">
        <v>0</v>
      </c>
      <c r="AF4290">
        <v>0</v>
      </c>
      <c r="AG4290">
        <v>0</v>
      </c>
      <c r="BD4290">
        <v>11</v>
      </c>
      <c r="BE4290">
        <v>9211104</v>
      </c>
      <c r="BF4290">
        <v>9214102</v>
      </c>
      <c r="BG4290">
        <v>9214203</v>
      </c>
      <c r="BH4290">
        <v>9214303</v>
      </c>
      <c r="BI4290">
        <v>9214404</v>
      </c>
      <c r="BJ4290">
        <v>9222102</v>
      </c>
      <c r="BK4290">
        <v>9223103</v>
      </c>
      <c r="BL4290">
        <v>9223204</v>
      </c>
      <c r="BM4290">
        <v>9223302</v>
      </c>
      <c r="BN4290">
        <v>9223402</v>
      </c>
      <c r="BO4290">
        <v>9215104</v>
      </c>
    </row>
    <row r="4291" spans="1:67" x14ac:dyDescent="0.15">
      <c r="A4291">
        <v>4290</v>
      </c>
      <c r="B4291" t="s">
        <v>1878</v>
      </c>
      <c r="E4291">
        <f>机器人辅助表!B4291</f>
        <v>26</v>
      </c>
      <c r="F4291">
        <v>3</v>
      </c>
      <c r="G4291">
        <v>58201</v>
      </c>
      <c r="H4291">
        <v>0</v>
      </c>
      <c r="I4291">
        <f>机器人辅助表!H4291</f>
        <v>2281.1970865146864</v>
      </c>
      <c r="J4291">
        <v>2</v>
      </c>
      <c r="K4291">
        <v>4</v>
      </c>
      <c r="L4291">
        <v>1</v>
      </c>
      <c r="M4291" s="2">
        <f>机器人辅助表!C4291</f>
        <v>5365.1039563023423</v>
      </c>
      <c r="N4291" s="2">
        <v>2</v>
      </c>
      <c r="O4291" s="2">
        <f>机器人辅助表!D4291</f>
        <v>381.33019235317738</v>
      </c>
      <c r="P4291" s="2">
        <v>3</v>
      </c>
      <c r="Q4291" s="2">
        <f>机器人辅助表!E4291</f>
        <v>169.48008549030104</v>
      </c>
      <c r="R4291" s="2">
        <v>6</v>
      </c>
      <c r="S4291" s="2">
        <f>机器人辅助表!F4291</f>
        <v>3339.9503999999997</v>
      </c>
      <c r="T4291">
        <v>0</v>
      </c>
      <c r="U4291">
        <v>0</v>
      </c>
      <c r="V4291">
        <v>0</v>
      </c>
      <c r="W4291">
        <v>0</v>
      </c>
      <c r="X4291">
        <v>0</v>
      </c>
      <c r="Y4291">
        <v>0</v>
      </c>
      <c r="Z4291">
        <v>0</v>
      </c>
      <c r="AA4291">
        <v>0</v>
      </c>
      <c r="AB4291">
        <v>0</v>
      </c>
      <c r="AC4291">
        <v>0</v>
      </c>
      <c r="AD4291">
        <v>0</v>
      </c>
      <c r="AE4291">
        <v>0</v>
      </c>
      <c r="AF4291">
        <v>0</v>
      </c>
      <c r="AG4291">
        <v>0</v>
      </c>
      <c r="BD4291">
        <v>8</v>
      </c>
      <c r="BE4291">
        <v>9323103</v>
      </c>
      <c r="BF4291">
        <v>9324104</v>
      </c>
      <c r="BG4291">
        <v>9324202</v>
      </c>
      <c r="BH4291">
        <v>9324303</v>
      </c>
      <c r="BI4291">
        <v>9324403</v>
      </c>
      <c r="BJ4291">
        <v>9312104</v>
      </c>
      <c r="BK4291">
        <v>9311102</v>
      </c>
      <c r="BL4291">
        <v>9315104</v>
      </c>
    </row>
    <row r="4292" spans="1:67" x14ac:dyDescent="0.15">
      <c r="A4292">
        <v>4291</v>
      </c>
      <c r="B4292" t="s">
        <v>4681</v>
      </c>
      <c r="E4292">
        <f>机器人辅助表!B4292</f>
        <v>42</v>
      </c>
      <c r="F4292">
        <v>3</v>
      </c>
      <c r="G4292">
        <v>58201</v>
      </c>
      <c r="H4292">
        <v>0</v>
      </c>
      <c r="I4292">
        <f>机器人辅助表!H4292</f>
        <v>9986.5798531041528</v>
      </c>
      <c r="J4292">
        <v>2</v>
      </c>
      <c r="K4292">
        <v>4</v>
      </c>
      <c r="L4292">
        <v>1</v>
      </c>
      <c r="M4292" s="2">
        <f>机器人辅助表!C4292</f>
        <v>47995.611099669863</v>
      </c>
      <c r="N4292" s="2">
        <v>2</v>
      </c>
      <c r="O4292" s="2">
        <f>机器人辅助表!D4292</f>
        <v>2497.0070115692315</v>
      </c>
      <c r="P4292" s="2">
        <v>3</v>
      </c>
      <c r="Q4292" s="2">
        <f>机器人辅助表!E4292</f>
        <v>1109.7808940307698</v>
      </c>
      <c r="R4292" s="2">
        <v>6</v>
      </c>
      <c r="S4292" s="2">
        <f>机器人辅助表!F4292</f>
        <v>8222.1691999999985</v>
      </c>
      <c r="T4292">
        <v>0</v>
      </c>
      <c r="U4292">
        <v>0</v>
      </c>
      <c r="V4292">
        <v>0</v>
      </c>
      <c r="W4292">
        <v>0</v>
      </c>
      <c r="X4292">
        <v>0</v>
      </c>
      <c r="Y4292">
        <v>0</v>
      </c>
      <c r="Z4292">
        <v>0</v>
      </c>
      <c r="AA4292">
        <v>0</v>
      </c>
      <c r="AB4292">
        <v>0</v>
      </c>
      <c r="AC4292">
        <v>0</v>
      </c>
      <c r="AD4292">
        <v>0</v>
      </c>
      <c r="AE4292">
        <v>0</v>
      </c>
      <c r="AF4292">
        <v>0</v>
      </c>
      <c r="AG4292">
        <v>0</v>
      </c>
      <c r="BD4292">
        <v>8</v>
      </c>
      <c r="BE4292">
        <v>9323104</v>
      </c>
      <c r="BF4292">
        <v>9324102</v>
      </c>
      <c r="BG4292">
        <v>9324203</v>
      </c>
      <c r="BH4292">
        <v>9324304</v>
      </c>
      <c r="BI4292">
        <v>9324402</v>
      </c>
      <c r="BJ4292">
        <v>9312102</v>
      </c>
      <c r="BK4292">
        <v>9311103</v>
      </c>
      <c r="BL4292">
        <v>9315104</v>
      </c>
    </row>
    <row r="4293" spans="1:67" x14ac:dyDescent="0.15">
      <c r="A4293">
        <v>4292</v>
      </c>
      <c r="B4293" t="s">
        <v>1879</v>
      </c>
      <c r="E4293">
        <f>机器人辅助表!B4293</f>
        <v>35</v>
      </c>
      <c r="F4293">
        <v>3</v>
      </c>
      <c r="G4293">
        <v>58201</v>
      </c>
      <c r="H4293">
        <v>0</v>
      </c>
      <c r="I4293">
        <f>机器人辅助表!H4293</f>
        <v>7208.2944503373928</v>
      </c>
      <c r="J4293">
        <v>2</v>
      </c>
      <c r="K4293">
        <v>4</v>
      </c>
      <c r="L4293">
        <v>1</v>
      </c>
      <c r="M4293" s="2">
        <f>机器人辅助表!C4293</f>
        <v>25881.719274782612</v>
      </c>
      <c r="N4293" s="2">
        <v>2</v>
      </c>
      <c r="O4293" s="2">
        <f>机器人辅助表!D4293</f>
        <v>1593.5223537391307</v>
      </c>
      <c r="P4293" s="2">
        <v>3</v>
      </c>
      <c r="Q4293" s="2">
        <f>机器人辅助表!E4293</f>
        <v>708.23215721739155</v>
      </c>
      <c r="R4293" s="2">
        <v>6</v>
      </c>
      <c r="S4293" s="2">
        <f>机器人辅助表!F4293</f>
        <v>7852.6140000000005</v>
      </c>
      <c r="T4293">
        <v>0</v>
      </c>
      <c r="U4293">
        <v>0</v>
      </c>
      <c r="V4293">
        <v>0</v>
      </c>
      <c r="W4293">
        <v>0</v>
      </c>
      <c r="X4293">
        <v>0</v>
      </c>
      <c r="Y4293">
        <v>0</v>
      </c>
      <c r="Z4293">
        <v>0</v>
      </c>
      <c r="AA4293">
        <v>0</v>
      </c>
      <c r="AB4293">
        <v>0</v>
      </c>
      <c r="AC4293">
        <v>0</v>
      </c>
      <c r="AD4293">
        <v>0</v>
      </c>
      <c r="AE4293">
        <v>0</v>
      </c>
      <c r="AF4293">
        <v>0</v>
      </c>
      <c r="AG4293">
        <v>0</v>
      </c>
      <c r="BD4293">
        <v>8</v>
      </c>
      <c r="BE4293">
        <v>9323103</v>
      </c>
      <c r="BF4293">
        <v>9324104</v>
      </c>
      <c r="BG4293">
        <v>9324204</v>
      </c>
      <c r="BH4293">
        <v>9324304</v>
      </c>
      <c r="BI4293">
        <v>9324404</v>
      </c>
      <c r="BJ4293">
        <v>9312102</v>
      </c>
      <c r="BK4293">
        <v>9311103</v>
      </c>
      <c r="BL4293">
        <v>9315102</v>
      </c>
    </row>
    <row r="4294" spans="1:67" x14ac:dyDescent="0.15">
      <c r="A4294">
        <v>4293</v>
      </c>
      <c r="B4294" t="s">
        <v>4682</v>
      </c>
      <c r="E4294">
        <f>机器人辅助表!B4294</f>
        <v>29</v>
      </c>
      <c r="F4294">
        <v>3</v>
      </c>
      <c r="G4294">
        <v>58201</v>
      </c>
      <c r="H4294">
        <v>0</v>
      </c>
      <c r="I4294">
        <f>机器人辅助表!H4294</f>
        <v>4521.1042970233057</v>
      </c>
      <c r="J4294">
        <v>2</v>
      </c>
      <c r="K4294">
        <v>4</v>
      </c>
      <c r="L4294">
        <v>1</v>
      </c>
      <c r="M4294" s="2">
        <f>机器人辅助表!C4294</f>
        <v>12526.302002478265</v>
      </c>
      <c r="N4294" s="2">
        <v>2</v>
      </c>
      <c r="O4294" s="2">
        <f>机器人辅助表!D4294</f>
        <v>827.80518052173954</v>
      </c>
      <c r="P4294" s="2">
        <v>3</v>
      </c>
      <c r="Q4294" s="2">
        <f>机器人辅助表!E4294</f>
        <v>367.91341356521764</v>
      </c>
      <c r="R4294" s="2">
        <v>6</v>
      </c>
      <c r="S4294" s="2">
        <f>机器人辅助表!F4294</f>
        <v>6090.6359999999995</v>
      </c>
      <c r="T4294">
        <v>0</v>
      </c>
      <c r="U4294">
        <v>0</v>
      </c>
      <c r="V4294">
        <v>0</v>
      </c>
      <c r="W4294">
        <v>0</v>
      </c>
      <c r="X4294">
        <v>0</v>
      </c>
      <c r="Y4294">
        <v>0</v>
      </c>
      <c r="Z4294">
        <v>0</v>
      </c>
      <c r="AA4294">
        <v>0</v>
      </c>
      <c r="AB4294">
        <v>0</v>
      </c>
      <c r="AC4294">
        <v>0</v>
      </c>
      <c r="AD4294">
        <v>0</v>
      </c>
      <c r="AE4294">
        <v>0</v>
      </c>
      <c r="AF4294">
        <v>0</v>
      </c>
      <c r="AG4294">
        <v>0</v>
      </c>
      <c r="BD4294">
        <v>8</v>
      </c>
      <c r="BE4294">
        <v>9323103</v>
      </c>
      <c r="BF4294">
        <v>9324103</v>
      </c>
      <c r="BG4294">
        <v>9324204</v>
      </c>
      <c r="BH4294">
        <v>9324304</v>
      </c>
      <c r="BI4294">
        <v>9324402</v>
      </c>
      <c r="BJ4294">
        <v>9312103</v>
      </c>
      <c r="BK4294">
        <v>9311103</v>
      </c>
      <c r="BL4294">
        <v>9315103</v>
      </c>
    </row>
    <row r="4295" spans="1:67" x14ac:dyDescent="0.15">
      <c r="A4295">
        <v>4294</v>
      </c>
      <c r="B4295" t="s">
        <v>4683</v>
      </c>
      <c r="E4295">
        <f>机器人辅助表!B4295</f>
        <v>22</v>
      </c>
      <c r="F4295">
        <v>1</v>
      </c>
      <c r="G4295">
        <v>58001</v>
      </c>
      <c r="H4295">
        <v>0</v>
      </c>
      <c r="I4295">
        <f>机器人辅助表!H4295</f>
        <v>1700.8014013106088</v>
      </c>
      <c r="J4295">
        <v>2</v>
      </c>
      <c r="K4295">
        <v>4</v>
      </c>
      <c r="L4295">
        <v>1</v>
      </c>
      <c r="M4295" s="2">
        <f>机器人辅助表!C4295</f>
        <v>3110.1559012173916</v>
      </c>
      <c r="N4295" s="2">
        <v>2</v>
      </c>
      <c r="O4295" s="2">
        <f>机器人辅助表!D4295</f>
        <v>245.80815026086964</v>
      </c>
      <c r="P4295" s="2">
        <v>3</v>
      </c>
      <c r="Q4295" s="2">
        <f>机器人辅助表!E4295</f>
        <v>109.24806678260873</v>
      </c>
      <c r="R4295" s="2">
        <v>6</v>
      </c>
      <c r="S4295" s="2">
        <f>机器人辅助表!F4295</f>
        <v>2758.4472000000001</v>
      </c>
      <c r="T4295">
        <v>0</v>
      </c>
      <c r="U4295">
        <v>0</v>
      </c>
      <c r="V4295">
        <v>0</v>
      </c>
      <c r="W4295">
        <v>0</v>
      </c>
      <c r="X4295">
        <v>0</v>
      </c>
      <c r="Y4295">
        <v>0</v>
      </c>
      <c r="Z4295">
        <v>0</v>
      </c>
      <c r="AA4295">
        <v>0</v>
      </c>
      <c r="AB4295">
        <v>0</v>
      </c>
      <c r="AC4295">
        <v>0</v>
      </c>
      <c r="AD4295">
        <v>0</v>
      </c>
      <c r="AE4295">
        <v>0</v>
      </c>
      <c r="AF4295">
        <v>0</v>
      </c>
      <c r="AG4295">
        <v>0</v>
      </c>
      <c r="BD4295">
        <v>11</v>
      </c>
      <c r="BE4295">
        <v>9113103</v>
      </c>
      <c r="BF4295">
        <v>9121104</v>
      </c>
      <c r="BG4295">
        <v>9121202</v>
      </c>
      <c r="BH4295">
        <v>9121303</v>
      </c>
      <c r="BI4295">
        <v>9121403</v>
      </c>
      <c r="BJ4295">
        <v>9114104</v>
      </c>
      <c r="BK4295">
        <v>9122102</v>
      </c>
      <c r="BL4295">
        <v>9122203</v>
      </c>
      <c r="BM4295">
        <v>9122303</v>
      </c>
      <c r="BN4295">
        <v>9122403</v>
      </c>
      <c r="BO4295">
        <v>9115104</v>
      </c>
    </row>
    <row r="4296" spans="1:67" x14ac:dyDescent="0.15">
      <c r="A4296">
        <v>4295</v>
      </c>
      <c r="B4296" t="s">
        <v>1880</v>
      </c>
      <c r="E4296">
        <f>机器人辅助表!B4296</f>
        <v>19</v>
      </c>
      <c r="F4296">
        <v>3</v>
      </c>
      <c r="G4296">
        <v>58201</v>
      </c>
      <c r="H4296">
        <v>0</v>
      </c>
      <c r="I4296">
        <f>机器人辅助表!H4296</f>
        <v>3080.8755414453917</v>
      </c>
      <c r="J4296">
        <v>2</v>
      </c>
      <c r="K4296">
        <v>4</v>
      </c>
      <c r="L4296">
        <v>1</v>
      </c>
      <c r="M4296" s="2">
        <f>机器人辅助表!C4296</f>
        <v>4680.3961656195652</v>
      </c>
      <c r="N4296" s="2">
        <v>2</v>
      </c>
      <c r="O4296" s="2">
        <f>机器人辅助表!D4296</f>
        <v>403.82087947826096</v>
      </c>
      <c r="P4296" s="2">
        <v>3</v>
      </c>
      <c r="Q4296" s="2">
        <f>机器人辅助表!E4296</f>
        <v>179.47594643478266</v>
      </c>
      <c r="R4296" s="2">
        <v>6</v>
      </c>
      <c r="S4296" s="2">
        <f>机器人辅助表!F4296</f>
        <v>5284.9517999999998</v>
      </c>
      <c r="T4296">
        <v>0</v>
      </c>
      <c r="U4296">
        <v>0</v>
      </c>
      <c r="V4296">
        <v>0</v>
      </c>
      <c r="W4296">
        <v>0</v>
      </c>
      <c r="X4296">
        <v>0</v>
      </c>
      <c r="Y4296">
        <v>0</v>
      </c>
      <c r="Z4296">
        <v>0</v>
      </c>
      <c r="AA4296">
        <v>0</v>
      </c>
      <c r="AB4296">
        <v>0</v>
      </c>
      <c r="AC4296">
        <v>0</v>
      </c>
      <c r="AD4296">
        <v>0</v>
      </c>
      <c r="AE4296">
        <v>0</v>
      </c>
      <c r="AF4296">
        <v>0</v>
      </c>
      <c r="AG4296">
        <v>0</v>
      </c>
      <c r="BD4296">
        <v>8</v>
      </c>
      <c r="BE4296">
        <v>9323103</v>
      </c>
      <c r="BF4296">
        <v>9324102</v>
      </c>
      <c r="BG4296">
        <v>9324203</v>
      </c>
      <c r="BH4296">
        <v>9324304</v>
      </c>
      <c r="BI4296">
        <v>9324404</v>
      </c>
      <c r="BJ4296">
        <v>9312103</v>
      </c>
      <c r="BK4296">
        <v>9311104</v>
      </c>
      <c r="BL4296">
        <v>9315103</v>
      </c>
    </row>
    <row r="4297" spans="1:67" x14ac:dyDescent="0.15">
      <c r="A4297">
        <v>4296</v>
      </c>
      <c r="B4297" t="s">
        <v>1881</v>
      </c>
      <c r="E4297">
        <f>机器人辅助表!B4297</f>
        <v>34</v>
      </c>
      <c r="F4297">
        <v>3</v>
      </c>
      <c r="G4297">
        <v>58201</v>
      </c>
      <c r="H4297">
        <v>0</v>
      </c>
      <c r="I4297">
        <f>机器人辅助表!H4297</f>
        <v>5861.6105141854241</v>
      </c>
      <c r="J4297">
        <v>2</v>
      </c>
      <c r="K4297">
        <v>4</v>
      </c>
      <c r="L4297">
        <v>1</v>
      </c>
      <c r="M4297" s="2">
        <f>机器人辅助表!C4297</f>
        <v>20313.796930413715</v>
      </c>
      <c r="N4297" s="2">
        <v>2</v>
      </c>
      <c r="O4297" s="2">
        <f>机器人辅助表!D4297</f>
        <v>1261.8923976493647</v>
      </c>
      <c r="P4297" s="2">
        <v>3</v>
      </c>
      <c r="Q4297" s="2">
        <f>机器人辅助表!E4297</f>
        <v>560.84106562193983</v>
      </c>
      <c r="R4297" s="2">
        <v>6</v>
      </c>
      <c r="S4297" s="2">
        <f>机器人辅助表!F4297</f>
        <v>6615.8531999999996</v>
      </c>
      <c r="T4297">
        <v>0</v>
      </c>
      <c r="U4297">
        <v>0</v>
      </c>
      <c r="V4297">
        <v>0</v>
      </c>
      <c r="W4297">
        <v>0</v>
      </c>
      <c r="X4297">
        <v>0</v>
      </c>
      <c r="Y4297">
        <v>0</v>
      </c>
      <c r="Z4297">
        <v>0</v>
      </c>
      <c r="AA4297">
        <v>0</v>
      </c>
      <c r="AB4297">
        <v>0</v>
      </c>
      <c r="AC4297">
        <v>0</v>
      </c>
      <c r="AD4297">
        <v>0</v>
      </c>
      <c r="AE4297">
        <v>0</v>
      </c>
      <c r="AF4297">
        <v>0</v>
      </c>
      <c r="AG4297">
        <v>0</v>
      </c>
      <c r="BD4297">
        <v>8</v>
      </c>
      <c r="BE4297">
        <v>9323102</v>
      </c>
      <c r="BF4297">
        <v>9324104</v>
      </c>
      <c r="BG4297">
        <v>9324204</v>
      </c>
      <c r="BH4297">
        <v>9324304</v>
      </c>
      <c r="BI4297">
        <v>9324403</v>
      </c>
      <c r="BJ4297">
        <v>9312104</v>
      </c>
      <c r="BK4297">
        <v>9311104</v>
      </c>
      <c r="BL4297">
        <v>9315103</v>
      </c>
    </row>
    <row r="4298" spans="1:67" x14ac:dyDescent="0.15">
      <c r="A4298">
        <v>4297</v>
      </c>
      <c r="B4298" t="s">
        <v>4684</v>
      </c>
      <c r="E4298">
        <f>机器人辅助表!B4298</f>
        <v>47</v>
      </c>
      <c r="F4298">
        <v>3</v>
      </c>
      <c r="G4298">
        <v>58201</v>
      </c>
      <c r="H4298">
        <v>0</v>
      </c>
      <c r="I4298">
        <f>机器人辅助表!H4298</f>
        <v>7380.0872096563735</v>
      </c>
      <c r="J4298">
        <v>2</v>
      </c>
      <c r="K4298">
        <v>4</v>
      </c>
      <c r="L4298">
        <v>1</v>
      </c>
      <c r="M4298" s="2">
        <f>机器人辅助表!C4298</f>
        <v>41925.202053928035</v>
      </c>
      <c r="N4298" s="2">
        <v>2</v>
      </c>
      <c r="O4298" s="2">
        <f>机器人辅助表!D4298</f>
        <v>1937.3958613083616</v>
      </c>
      <c r="P4298" s="2">
        <v>3</v>
      </c>
      <c r="Q4298" s="2">
        <f>机器人辅助表!E4298</f>
        <v>861.0648272481609</v>
      </c>
      <c r="R4298" s="2">
        <v>6</v>
      </c>
      <c r="S4298" s="2">
        <f>机器人辅助表!F4298</f>
        <v>4925.3055999999997</v>
      </c>
      <c r="T4298">
        <v>0</v>
      </c>
      <c r="U4298">
        <v>0</v>
      </c>
      <c r="V4298">
        <v>0</v>
      </c>
      <c r="W4298">
        <v>0</v>
      </c>
      <c r="X4298">
        <v>0</v>
      </c>
      <c r="Y4298">
        <v>0</v>
      </c>
      <c r="Z4298">
        <v>0</v>
      </c>
      <c r="AA4298">
        <v>0</v>
      </c>
      <c r="AB4298">
        <v>0</v>
      </c>
      <c r="AC4298">
        <v>0</v>
      </c>
      <c r="AD4298">
        <v>0</v>
      </c>
      <c r="AE4298">
        <v>0</v>
      </c>
      <c r="AF4298">
        <v>0</v>
      </c>
      <c r="AG4298">
        <v>0</v>
      </c>
      <c r="BD4298">
        <v>8</v>
      </c>
      <c r="BE4298">
        <v>9323104</v>
      </c>
      <c r="BF4298">
        <v>9324103</v>
      </c>
      <c r="BG4298">
        <v>9324202</v>
      </c>
      <c r="BH4298">
        <v>9324304</v>
      </c>
      <c r="BI4298">
        <v>9324402</v>
      </c>
      <c r="BJ4298">
        <v>9312103</v>
      </c>
      <c r="BK4298">
        <v>9311103</v>
      </c>
      <c r="BL4298">
        <v>9315104</v>
      </c>
    </row>
    <row r="4299" spans="1:67" x14ac:dyDescent="0.15">
      <c r="A4299">
        <v>4298</v>
      </c>
      <c r="B4299" t="s">
        <v>1882</v>
      </c>
      <c r="E4299">
        <f>机器人辅助表!B4299</f>
        <v>32</v>
      </c>
      <c r="F4299">
        <v>3</v>
      </c>
      <c r="G4299">
        <v>58201</v>
      </c>
      <c r="H4299">
        <v>0</v>
      </c>
      <c r="I4299">
        <f>机器人辅助表!H4299</f>
        <v>5727.4954612237807</v>
      </c>
      <c r="J4299">
        <v>2</v>
      </c>
      <c r="K4299">
        <v>4</v>
      </c>
      <c r="L4299">
        <v>1</v>
      </c>
      <c r="M4299" s="2">
        <f>机器人辅助表!C4299</f>
        <v>18348.819935393985</v>
      </c>
      <c r="N4299" s="2">
        <v>2</v>
      </c>
      <c r="O4299" s="2">
        <f>机器人辅助表!D4299</f>
        <v>1161.3575568028095</v>
      </c>
      <c r="P4299" s="2">
        <v>3</v>
      </c>
      <c r="Q4299" s="2">
        <f>机器人辅助表!E4299</f>
        <v>516.15891413458212</v>
      </c>
      <c r="R4299" s="2">
        <v>6</v>
      </c>
      <c r="S4299" s="2">
        <f>机器人辅助表!F4299</f>
        <v>6945.4223999999995</v>
      </c>
      <c r="T4299">
        <v>0</v>
      </c>
      <c r="U4299">
        <v>0</v>
      </c>
      <c r="V4299">
        <v>0</v>
      </c>
      <c r="W4299">
        <v>0</v>
      </c>
      <c r="X4299">
        <v>0</v>
      </c>
      <c r="Y4299">
        <v>0</v>
      </c>
      <c r="Z4299">
        <v>0</v>
      </c>
      <c r="AA4299">
        <v>0</v>
      </c>
      <c r="AB4299">
        <v>0</v>
      </c>
      <c r="AC4299">
        <v>0</v>
      </c>
      <c r="AD4299">
        <v>0</v>
      </c>
      <c r="AE4299">
        <v>0</v>
      </c>
      <c r="AF4299">
        <v>0</v>
      </c>
      <c r="AG4299">
        <v>0</v>
      </c>
      <c r="BD4299">
        <v>8</v>
      </c>
      <c r="BE4299">
        <v>9323103</v>
      </c>
      <c r="BF4299">
        <v>9324103</v>
      </c>
      <c r="BG4299">
        <v>9324204</v>
      </c>
      <c r="BH4299">
        <v>9324302</v>
      </c>
      <c r="BI4299">
        <v>9324402</v>
      </c>
      <c r="BJ4299">
        <v>9312103</v>
      </c>
      <c r="BK4299">
        <v>9311102</v>
      </c>
      <c r="BL4299">
        <v>9315104</v>
      </c>
    </row>
    <row r="4300" spans="1:67" x14ac:dyDescent="0.15">
      <c r="A4300">
        <v>4299</v>
      </c>
      <c r="B4300" t="s">
        <v>4685</v>
      </c>
      <c r="E4300">
        <f>机器人辅助表!B4300</f>
        <v>33</v>
      </c>
      <c r="F4300">
        <v>2</v>
      </c>
      <c r="G4300">
        <v>58101</v>
      </c>
      <c r="H4300">
        <v>0</v>
      </c>
      <c r="I4300">
        <f>机器人辅助表!H4300</f>
        <v>6191.1214443657018</v>
      </c>
      <c r="J4300">
        <v>2</v>
      </c>
      <c r="K4300">
        <v>4</v>
      </c>
      <c r="L4300">
        <v>1</v>
      </c>
      <c r="M4300" s="2">
        <f>机器人辅助表!C4300</f>
        <v>20657.381999357873</v>
      </c>
      <c r="N4300" s="2">
        <v>2</v>
      </c>
      <c r="O4300" s="2">
        <f>机器人辅助表!D4300</f>
        <v>1295.0956234595326</v>
      </c>
      <c r="P4300" s="2">
        <v>3</v>
      </c>
      <c r="Q4300" s="2">
        <f>机器人辅助表!E4300</f>
        <v>575.59805487090341</v>
      </c>
      <c r="R4300" s="2">
        <v>6</v>
      </c>
      <c r="S4300" s="2">
        <f>机器人辅助表!F4300</f>
        <v>7241.9967999999999</v>
      </c>
      <c r="T4300">
        <v>0</v>
      </c>
      <c r="U4300">
        <v>0</v>
      </c>
      <c r="V4300">
        <v>0</v>
      </c>
      <c r="W4300">
        <v>0</v>
      </c>
      <c r="X4300">
        <v>0</v>
      </c>
      <c r="Y4300">
        <v>0</v>
      </c>
      <c r="Z4300">
        <v>0</v>
      </c>
      <c r="AA4300">
        <v>0</v>
      </c>
      <c r="AB4300">
        <v>0</v>
      </c>
      <c r="AC4300">
        <v>0</v>
      </c>
      <c r="AD4300">
        <v>0</v>
      </c>
      <c r="AE4300">
        <v>0</v>
      </c>
      <c r="AF4300">
        <v>0</v>
      </c>
      <c r="AG4300">
        <v>0</v>
      </c>
      <c r="BD4300">
        <v>11</v>
      </c>
      <c r="BE4300">
        <v>9211104</v>
      </c>
      <c r="BF4300">
        <v>9214104</v>
      </c>
      <c r="BG4300">
        <v>9214204</v>
      </c>
      <c r="BH4300">
        <v>9214302</v>
      </c>
      <c r="BI4300">
        <v>9214403</v>
      </c>
      <c r="BJ4300">
        <v>9222104</v>
      </c>
      <c r="BK4300">
        <v>9223104</v>
      </c>
      <c r="BL4300">
        <v>9223202</v>
      </c>
      <c r="BM4300">
        <v>9223302</v>
      </c>
      <c r="BN4300">
        <v>9223403</v>
      </c>
      <c r="BO4300">
        <v>9215103</v>
      </c>
    </row>
    <row r="4301" spans="1:67" x14ac:dyDescent="0.15">
      <c r="A4301">
        <v>4300</v>
      </c>
      <c r="B4301" t="s">
        <v>4686</v>
      </c>
      <c r="E4301">
        <f>机器人辅助表!B4301</f>
        <v>40</v>
      </c>
      <c r="F4301">
        <v>2</v>
      </c>
      <c r="G4301">
        <v>58101</v>
      </c>
      <c r="H4301">
        <v>0</v>
      </c>
      <c r="I4301">
        <f>机器人辅助表!H4301</f>
        <v>9521.1718141958863</v>
      </c>
      <c r="J4301">
        <v>2</v>
      </c>
      <c r="K4301">
        <v>4</v>
      </c>
      <c r="L4301">
        <v>1</v>
      </c>
      <c r="M4301" s="2">
        <f>机器人辅助表!C4301</f>
        <v>42230.094511689647</v>
      </c>
      <c r="N4301" s="2">
        <v>2</v>
      </c>
      <c r="O4301" s="2">
        <f>机器人辅助表!D4301</f>
        <v>2311.8664878662216</v>
      </c>
      <c r="P4301" s="2">
        <v>3</v>
      </c>
      <c r="Q4301" s="2">
        <f>机器人辅助表!E4301</f>
        <v>1027.4962168294319</v>
      </c>
      <c r="R4301" s="2">
        <v>6</v>
      </c>
      <c r="S4301" s="2">
        <f>机器人辅助表!F4301</f>
        <v>8546.3040000000001</v>
      </c>
      <c r="T4301">
        <v>0</v>
      </c>
      <c r="U4301">
        <v>0</v>
      </c>
      <c r="V4301">
        <v>0</v>
      </c>
      <c r="W4301">
        <v>0</v>
      </c>
      <c r="X4301">
        <v>0</v>
      </c>
      <c r="Y4301">
        <v>0</v>
      </c>
      <c r="Z4301">
        <v>0</v>
      </c>
      <c r="AA4301">
        <v>0</v>
      </c>
      <c r="AB4301">
        <v>0</v>
      </c>
      <c r="AC4301">
        <v>0</v>
      </c>
      <c r="AD4301">
        <v>0</v>
      </c>
      <c r="AE4301">
        <v>0</v>
      </c>
      <c r="AF4301">
        <v>0</v>
      </c>
      <c r="AG4301">
        <v>0</v>
      </c>
      <c r="BD4301">
        <v>11</v>
      </c>
      <c r="BE4301">
        <v>9211104</v>
      </c>
      <c r="BF4301">
        <v>9214103</v>
      </c>
      <c r="BG4301">
        <v>9214204</v>
      </c>
      <c r="BH4301">
        <v>9214304</v>
      </c>
      <c r="BI4301">
        <v>9214402</v>
      </c>
      <c r="BJ4301">
        <v>9222104</v>
      </c>
      <c r="BK4301">
        <v>9223102</v>
      </c>
      <c r="BL4301">
        <v>9223202</v>
      </c>
      <c r="BM4301">
        <v>9223304</v>
      </c>
      <c r="BN4301">
        <v>9223404</v>
      </c>
      <c r="BO4301">
        <v>9215103</v>
      </c>
    </row>
    <row r="4302" spans="1:67" x14ac:dyDescent="0.15">
      <c r="A4302">
        <v>4301</v>
      </c>
      <c r="B4302" t="s">
        <v>1883</v>
      </c>
      <c r="E4302">
        <f>机器人辅助表!B4302</f>
        <v>26</v>
      </c>
      <c r="F4302">
        <v>1</v>
      </c>
      <c r="G4302">
        <v>58001</v>
      </c>
      <c r="H4302">
        <v>0</v>
      </c>
      <c r="I4302">
        <f>机器人辅助表!H4302</f>
        <v>3104.9627010894346</v>
      </c>
      <c r="J4302">
        <v>2</v>
      </c>
      <c r="K4302">
        <v>4</v>
      </c>
      <c r="L4302">
        <v>1</v>
      </c>
      <c r="M4302" s="2">
        <f>机器人辅助表!C4302</f>
        <v>7302.5026071892989</v>
      </c>
      <c r="N4302" s="2">
        <v>2</v>
      </c>
      <c r="O4302" s="2">
        <f>机器人辅助表!D4302</f>
        <v>519.03276181404703</v>
      </c>
      <c r="P4302" s="2">
        <v>3</v>
      </c>
      <c r="Q4302" s="2">
        <f>机器人辅助表!E4302</f>
        <v>230.68122747290974</v>
      </c>
      <c r="R4302" s="2">
        <v>6</v>
      </c>
      <c r="S4302" s="2">
        <f>机器人辅助表!F4302</f>
        <v>4546.0436</v>
      </c>
      <c r="T4302">
        <v>0</v>
      </c>
      <c r="U4302">
        <v>0</v>
      </c>
      <c r="V4302">
        <v>0</v>
      </c>
      <c r="W4302">
        <v>0</v>
      </c>
      <c r="X4302">
        <v>0</v>
      </c>
      <c r="Y4302">
        <v>0</v>
      </c>
      <c r="Z4302">
        <v>0</v>
      </c>
      <c r="AA4302">
        <v>0</v>
      </c>
      <c r="AB4302">
        <v>0</v>
      </c>
      <c r="AC4302">
        <v>0</v>
      </c>
      <c r="AD4302">
        <v>0</v>
      </c>
      <c r="AE4302">
        <v>0</v>
      </c>
      <c r="AF4302">
        <v>0</v>
      </c>
      <c r="AG4302">
        <v>0</v>
      </c>
      <c r="BD4302">
        <v>11</v>
      </c>
      <c r="BE4302">
        <v>9113102</v>
      </c>
      <c r="BF4302">
        <v>9121102</v>
      </c>
      <c r="BG4302">
        <v>9121203</v>
      </c>
      <c r="BH4302">
        <v>9121303</v>
      </c>
      <c r="BI4302">
        <v>9121404</v>
      </c>
      <c r="BJ4302">
        <v>9114102</v>
      </c>
      <c r="BK4302">
        <v>9122102</v>
      </c>
      <c r="BL4302">
        <v>9122204</v>
      </c>
      <c r="BM4302">
        <v>9122304</v>
      </c>
      <c r="BN4302">
        <v>9122402</v>
      </c>
      <c r="BO4302">
        <v>9115103</v>
      </c>
    </row>
    <row r="4303" spans="1:67" x14ac:dyDescent="0.15">
      <c r="A4303">
        <v>4302</v>
      </c>
      <c r="B4303" t="s">
        <v>4687</v>
      </c>
      <c r="E4303">
        <f>机器人辅助表!B4303</f>
        <v>25</v>
      </c>
      <c r="F4303">
        <v>1</v>
      </c>
      <c r="G4303">
        <v>58001</v>
      </c>
      <c r="H4303">
        <v>0</v>
      </c>
      <c r="I4303">
        <f>机器人辅助表!H4303</f>
        <v>4293.6471602006695</v>
      </c>
      <c r="J4303">
        <v>2</v>
      </c>
      <c r="K4303">
        <v>4</v>
      </c>
      <c r="L4303">
        <v>1</v>
      </c>
      <c r="M4303" s="2">
        <f>机器人辅助表!C4303</f>
        <v>9483.7442433110391</v>
      </c>
      <c r="N4303" s="2">
        <v>2</v>
      </c>
      <c r="O4303" s="2">
        <f>机器人辅助表!D4303</f>
        <v>691.47299799331131</v>
      </c>
      <c r="P4303" s="2">
        <v>3</v>
      </c>
      <c r="Q4303" s="2">
        <f>机器人辅助表!E4303</f>
        <v>307.32133244147172</v>
      </c>
      <c r="R4303" s="2">
        <v>6</v>
      </c>
      <c r="S4303" s="2">
        <f>机器人辅助表!F4303</f>
        <v>6470.28</v>
      </c>
      <c r="T4303">
        <v>0</v>
      </c>
      <c r="U4303">
        <v>0</v>
      </c>
      <c r="V4303">
        <v>0</v>
      </c>
      <c r="W4303">
        <v>0</v>
      </c>
      <c r="X4303">
        <v>0</v>
      </c>
      <c r="Y4303">
        <v>0</v>
      </c>
      <c r="Z4303">
        <v>0</v>
      </c>
      <c r="AA4303">
        <v>0</v>
      </c>
      <c r="AB4303">
        <v>0</v>
      </c>
      <c r="AC4303">
        <v>0</v>
      </c>
      <c r="AD4303">
        <v>0</v>
      </c>
      <c r="AE4303">
        <v>0</v>
      </c>
      <c r="AF4303">
        <v>0</v>
      </c>
      <c r="AG4303">
        <v>0</v>
      </c>
      <c r="BD4303">
        <v>11</v>
      </c>
      <c r="BE4303">
        <v>9113104</v>
      </c>
      <c r="BF4303">
        <v>9121103</v>
      </c>
      <c r="BG4303">
        <v>9121202</v>
      </c>
      <c r="BH4303">
        <v>9121302</v>
      </c>
      <c r="BI4303">
        <v>9121404</v>
      </c>
      <c r="BJ4303">
        <v>9114103</v>
      </c>
      <c r="BK4303">
        <v>9122104</v>
      </c>
      <c r="BL4303">
        <v>9122202</v>
      </c>
      <c r="BM4303">
        <v>9122303</v>
      </c>
      <c r="BN4303">
        <v>9122404</v>
      </c>
      <c r="BO4303">
        <v>9115102</v>
      </c>
    </row>
    <row r="4304" spans="1:67" x14ac:dyDescent="0.15">
      <c r="A4304">
        <v>4303</v>
      </c>
      <c r="B4304" t="s">
        <v>4688</v>
      </c>
      <c r="E4304">
        <f>机器人辅助表!B4304</f>
        <v>46</v>
      </c>
      <c r="F4304">
        <v>2</v>
      </c>
      <c r="G4304">
        <v>58101</v>
      </c>
      <c r="H4304">
        <v>0</v>
      </c>
      <c r="I4304">
        <f>机器人辅助表!H4304</f>
        <v>9118.9814426920602</v>
      </c>
      <c r="J4304">
        <v>2</v>
      </c>
      <c r="K4304">
        <v>4</v>
      </c>
      <c r="L4304">
        <v>1</v>
      </c>
      <c r="M4304" s="2">
        <f>机器人辅助表!C4304</f>
        <v>50263.140600780214</v>
      </c>
      <c r="N4304" s="2">
        <v>2</v>
      </c>
      <c r="O4304" s="2">
        <f>机器人辅助表!D4304</f>
        <v>2376.1957473776597</v>
      </c>
      <c r="P4304" s="2">
        <v>3</v>
      </c>
      <c r="Q4304" s="2">
        <f>机器人辅助表!E4304</f>
        <v>1056.0869988345155</v>
      </c>
      <c r="R4304" s="2">
        <v>6</v>
      </c>
      <c r="S4304" s="2">
        <f>机器人辅助表!F4304</f>
        <v>6342.1847999999991</v>
      </c>
      <c r="T4304">
        <v>0</v>
      </c>
      <c r="U4304">
        <v>0</v>
      </c>
      <c r="V4304">
        <v>0</v>
      </c>
      <c r="W4304">
        <v>0</v>
      </c>
      <c r="X4304">
        <v>0</v>
      </c>
      <c r="Y4304">
        <v>0</v>
      </c>
      <c r="Z4304">
        <v>0</v>
      </c>
      <c r="AA4304">
        <v>0</v>
      </c>
      <c r="AB4304">
        <v>0</v>
      </c>
      <c r="AC4304">
        <v>0</v>
      </c>
      <c r="AD4304">
        <v>0</v>
      </c>
      <c r="AE4304">
        <v>0</v>
      </c>
      <c r="AF4304">
        <v>0</v>
      </c>
      <c r="AG4304">
        <v>0</v>
      </c>
      <c r="BD4304">
        <v>11</v>
      </c>
      <c r="BE4304">
        <v>9211103</v>
      </c>
      <c r="BF4304">
        <v>9214104</v>
      </c>
      <c r="BG4304">
        <v>9214204</v>
      </c>
      <c r="BH4304">
        <v>9214303</v>
      </c>
      <c r="BI4304">
        <v>9214404</v>
      </c>
      <c r="BJ4304">
        <v>9222102</v>
      </c>
      <c r="BK4304">
        <v>9223104</v>
      </c>
      <c r="BL4304">
        <v>9223203</v>
      </c>
      <c r="BM4304">
        <v>9223304</v>
      </c>
      <c r="BN4304">
        <v>9223404</v>
      </c>
      <c r="BO4304">
        <v>9215104</v>
      </c>
    </row>
    <row r="4305" spans="1:67" x14ac:dyDescent="0.15">
      <c r="A4305">
        <v>4304</v>
      </c>
      <c r="B4305" t="s">
        <v>4689</v>
      </c>
      <c r="E4305">
        <f>机器人辅助表!B4305</f>
        <v>33</v>
      </c>
      <c r="F4305">
        <v>1</v>
      </c>
      <c r="G4305">
        <v>58001</v>
      </c>
      <c r="H4305">
        <v>0</v>
      </c>
      <c r="I4305">
        <f>机器人辅助表!H4305</f>
        <v>7255.2204426160561</v>
      </c>
      <c r="J4305">
        <v>2</v>
      </c>
      <c r="K4305">
        <v>4</v>
      </c>
      <c r="L4305">
        <v>1</v>
      </c>
      <c r="M4305" s="2">
        <f>机器人辅助表!C4305</f>
        <v>24207.869530497508</v>
      </c>
      <c r="N4305" s="2">
        <v>2</v>
      </c>
      <c r="O4305" s="2">
        <f>机器人辅助表!D4305</f>
        <v>1517.6901837416397</v>
      </c>
      <c r="P4305" s="2">
        <v>3</v>
      </c>
      <c r="Q4305" s="2">
        <f>机器人辅助表!E4305</f>
        <v>674.52897055183996</v>
      </c>
      <c r="R4305" s="2">
        <v>6</v>
      </c>
      <c r="S4305" s="2">
        <f>机器人辅助表!F4305</f>
        <v>8486.7150000000001</v>
      </c>
      <c r="T4305">
        <v>0</v>
      </c>
      <c r="U4305">
        <v>0</v>
      </c>
      <c r="V4305">
        <v>0</v>
      </c>
      <c r="W4305">
        <v>0</v>
      </c>
      <c r="X4305">
        <v>0</v>
      </c>
      <c r="Y4305">
        <v>0</v>
      </c>
      <c r="Z4305">
        <v>0</v>
      </c>
      <c r="AA4305">
        <v>0</v>
      </c>
      <c r="AB4305">
        <v>0</v>
      </c>
      <c r="AC4305">
        <v>0</v>
      </c>
      <c r="AD4305">
        <v>0</v>
      </c>
      <c r="AE4305">
        <v>0</v>
      </c>
      <c r="AF4305">
        <v>0</v>
      </c>
      <c r="AG4305">
        <v>0</v>
      </c>
      <c r="BD4305">
        <v>11</v>
      </c>
      <c r="BE4305">
        <v>9113104</v>
      </c>
      <c r="BF4305">
        <v>9121104</v>
      </c>
      <c r="BG4305">
        <v>9121203</v>
      </c>
      <c r="BH4305">
        <v>9121302</v>
      </c>
      <c r="BI4305">
        <v>9121404</v>
      </c>
      <c r="BJ4305">
        <v>9114103</v>
      </c>
      <c r="BK4305">
        <v>9122103</v>
      </c>
      <c r="BL4305">
        <v>9122202</v>
      </c>
      <c r="BM4305">
        <v>9122302</v>
      </c>
      <c r="BN4305">
        <v>9122404</v>
      </c>
      <c r="BO4305">
        <v>9115103</v>
      </c>
    </row>
    <row r="4306" spans="1:67" x14ac:dyDescent="0.15">
      <c r="A4306">
        <v>4305</v>
      </c>
      <c r="B4306" t="s">
        <v>1884</v>
      </c>
      <c r="E4306">
        <f>机器人辅助表!B4306</f>
        <v>33</v>
      </c>
      <c r="F4306">
        <v>2</v>
      </c>
      <c r="G4306">
        <v>58101</v>
      </c>
      <c r="H4306">
        <v>0</v>
      </c>
      <c r="I4306">
        <f>机器人辅助表!H4306</f>
        <v>5417.2312638199883</v>
      </c>
      <c r="J4306">
        <v>2</v>
      </c>
      <c r="K4306">
        <v>4</v>
      </c>
      <c r="L4306">
        <v>1</v>
      </c>
      <c r="M4306" s="2">
        <f>机器人辅助表!C4306</f>
        <v>18075.20924943814</v>
      </c>
      <c r="N4306" s="2">
        <v>2</v>
      </c>
      <c r="O4306" s="2">
        <f>机器人辅助表!D4306</f>
        <v>1133.208670527091</v>
      </c>
      <c r="P4306" s="2">
        <v>3</v>
      </c>
      <c r="Q4306" s="2">
        <f>机器人辅助表!E4306</f>
        <v>503.64829801204053</v>
      </c>
      <c r="R4306" s="2">
        <v>6</v>
      </c>
      <c r="S4306" s="2">
        <f>机器人辅助表!F4306</f>
        <v>6336.7471999999998</v>
      </c>
      <c r="T4306">
        <v>0</v>
      </c>
      <c r="U4306">
        <v>0</v>
      </c>
      <c r="V4306">
        <v>0</v>
      </c>
      <c r="W4306">
        <v>0</v>
      </c>
      <c r="X4306">
        <v>0</v>
      </c>
      <c r="Y4306">
        <v>0</v>
      </c>
      <c r="Z4306">
        <v>0</v>
      </c>
      <c r="AA4306">
        <v>0</v>
      </c>
      <c r="AB4306">
        <v>0</v>
      </c>
      <c r="AC4306">
        <v>0</v>
      </c>
      <c r="AD4306">
        <v>0</v>
      </c>
      <c r="AE4306">
        <v>0</v>
      </c>
      <c r="AF4306">
        <v>0</v>
      </c>
      <c r="AG4306">
        <v>0</v>
      </c>
      <c r="BD4306">
        <v>11</v>
      </c>
      <c r="BE4306">
        <v>9211103</v>
      </c>
      <c r="BF4306">
        <v>9214104</v>
      </c>
      <c r="BG4306">
        <v>9214203</v>
      </c>
      <c r="BH4306">
        <v>9214302</v>
      </c>
      <c r="BI4306">
        <v>9214403</v>
      </c>
      <c r="BJ4306">
        <v>9222103</v>
      </c>
      <c r="BK4306">
        <v>9223104</v>
      </c>
      <c r="BL4306">
        <v>9223203</v>
      </c>
      <c r="BM4306">
        <v>9223302</v>
      </c>
      <c r="BN4306">
        <v>9223404</v>
      </c>
      <c r="BO4306">
        <v>9215103</v>
      </c>
    </row>
    <row r="4307" spans="1:67" x14ac:dyDescent="0.15">
      <c r="A4307">
        <v>4306</v>
      </c>
      <c r="B4307" t="s">
        <v>4690</v>
      </c>
      <c r="E4307">
        <f>机器人辅助表!B4307</f>
        <v>23</v>
      </c>
      <c r="F4307">
        <v>3</v>
      </c>
      <c r="G4307">
        <v>58201</v>
      </c>
      <c r="H4307">
        <v>0</v>
      </c>
      <c r="I4307">
        <f>机器人辅助表!H4307</f>
        <v>3240.5613301854582</v>
      </c>
      <c r="J4307">
        <v>2</v>
      </c>
      <c r="K4307">
        <v>4</v>
      </c>
      <c r="L4307">
        <v>1</v>
      </c>
      <c r="M4307" s="2">
        <f>机器人辅助表!C4307</f>
        <v>6338.4389962550185</v>
      </c>
      <c r="N4307" s="2">
        <v>2</v>
      </c>
      <c r="O4307" s="2">
        <f>机器人辅助表!D4307</f>
        <v>487.31191428762554</v>
      </c>
      <c r="P4307" s="2">
        <v>3</v>
      </c>
      <c r="Q4307" s="2">
        <f>机器人辅助表!E4307</f>
        <v>216.58307301672249</v>
      </c>
      <c r="R4307" s="2">
        <v>6</v>
      </c>
      <c r="S4307" s="2">
        <f>机器人辅助表!F4307</f>
        <v>5126.5741999999991</v>
      </c>
      <c r="T4307">
        <v>0</v>
      </c>
      <c r="U4307">
        <v>0</v>
      </c>
      <c r="V4307">
        <v>0</v>
      </c>
      <c r="W4307">
        <v>0</v>
      </c>
      <c r="X4307">
        <v>0</v>
      </c>
      <c r="Y4307">
        <v>0</v>
      </c>
      <c r="Z4307">
        <v>0</v>
      </c>
      <c r="AA4307">
        <v>0</v>
      </c>
      <c r="AB4307">
        <v>0</v>
      </c>
      <c r="AC4307">
        <v>0</v>
      </c>
      <c r="AD4307">
        <v>0</v>
      </c>
      <c r="AE4307">
        <v>0</v>
      </c>
      <c r="AF4307">
        <v>0</v>
      </c>
      <c r="AG4307">
        <v>0</v>
      </c>
      <c r="BD4307">
        <v>8</v>
      </c>
      <c r="BE4307">
        <v>9323102</v>
      </c>
      <c r="BF4307">
        <v>9324103</v>
      </c>
      <c r="BG4307">
        <v>9324202</v>
      </c>
      <c r="BH4307">
        <v>9324302</v>
      </c>
      <c r="BI4307">
        <v>9324404</v>
      </c>
      <c r="BJ4307">
        <v>9312104</v>
      </c>
      <c r="BK4307">
        <v>9311104</v>
      </c>
      <c r="BL4307">
        <v>9315103</v>
      </c>
    </row>
    <row r="4308" spans="1:67" x14ac:dyDescent="0.15">
      <c r="A4308">
        <v>4307</v>
      </c>
      <c r="B4308" t="s">
        <v>1885</v>
      </c>
      <c r="E4308">
        <f>机器人辅助表!B4308</f>
        <v>48</v>
      </c>
      <c r="F4308">
        <v>1</v>
      </c>
      <c r="G4308">
        <v>58001</v>
      </c>
      <c r="H4308">
        <v>0</v>
      </c>
      <c r="I4308">
        <f>机器人辅助表!H4308</f>
        <v>14932.556469870507</v>
      </c>
      <c r="J4308">
        <v>2</v>
      </c>
      <c r="K4308">
        <v>4</v>
      </c>
      <c r="L4308">
        <v>1</v>
      </c>
      <c r="M4308" s="2">
        <f>机器人辅助表!C4308</f>
        <v>87307.068694939851</v>
      </c>
      <c r="N4308" s="2">
        <v>2</v>
      </c>
      <c r="O4308" s="2">
        <f>机器人辅助表!D4308</f>
        <v>3945.4048955269586</v>
      </c>
      <c r="P4308" s="2">
        <v>3</v>
      </c>
      <c r="Q4308" s="2">
        <f>机器人辅助表!E4308</f>
        <v>1753.5132869008705</v>
      </c>
      <c r="R4308" s="2">
        <v>6</v>
      </c>
      <c r="S4308" s="2">
        <f>机器人辅助表!F4308</f>
        <v>9566.4591999999993</v>
      </c>
      <c r="T4308">
        <v>0</v>
      </c>
      <c r="U4308">
        <v>0</v>
      </c>
      <c r="V4308">
        <v>0</v>
      </c>
      <c r="W4308">
        <v>0</v>
      </c>
      <c r="X4308">
        <v>0</v>
      </c>
      <c r="Y4308">
        <v>0</v>
      </c>
      <c r="Z4308">
        <v>0</v>
      </c>
      <c r="AA4308">
        <v>0</v>
      </c>
      <c r="AB4308">
        <v>0</v>
      </c>
      <c r="AC4308">
        <v>0</v>
      </c>
      <c r="AD4308">
        <v>0</v>
      </c>
      <c r="AE4308">
        <v>0</v>
      </c>
      <c r="AF4308">
        <v>0</v>
      </c>
      <c r="AG4308">
        <v>0</v>
      </c>
      <c r="BD4308">
        <v>11</v>
      </c>
      <c r="BE4308">
        <v>9113103</v>
      </c>
      <c r="BF4308">
        <v>9121102</v>
      </c>
      <c r="BG4308">
        <v>9121202</v>
      </c>
      <c r="BH4308">
        <v>9121302</v>
      </c>
      <c r="BI4308">
        <v>9121403</v>
      </c>
      <c r="BJ4308">
        <v>9114102</v>
      </c>
      <c r="BK4308">
        <v>9122102</v>
      </c>
      <c r="BL4308">
        <v>9122203</v>
      </c>
      <c r="BM4308">
        <v>9122303</v>
      </c>
      <c r="BN4308">
        <v>9122404</v>
      </c>
      <c r="BO4308">
        <v>9115103</v>
      </c>
    </row>
    <row r="4309" spans="1:67" x14ac:dyDescent="0.15">
      <c r="A4309">
        <v>4308</v>
      </c>
      <c r="B4309" t="s">
        <v>4691</v>
      </c>
      <c r="E4309">
        <f>机器人辅助表!B4309</f>
        <v>31</v>
      </c>
      <c r="F4309">
        <v>2</v>
      </c>
      <c r="G4309">
        <v>58101</v>
      </c>
      <c r="H4309">
        <v>0</v>
      </c>
      <c r="I4309">
        <f>机器人辅助表!H4309</f>
        <v>4865.3704433508929</v>
      </c>
      <c r="J4309">
        <v>2</v>
      </c>
      <c r="K4309">
        <v>4</v>
      </c>
      <c r="L4309">
        <v>1</v>
      </c>
      <c r="M4309" s="2">
        <f>机器人辅助表!C4309</f>
        <v>14920.161842976928</v>
      </c>
      <c r="N4309" s="2">
        <v>2</v>
      </c>
      <c r="O4309" s="2">
        <f>机器人辅助表!D4309</f>
        <v>953.68680258923098</v>
      </c>
      <c r="P4309" s="2">
        <v>3</v>
      </c>
      <c r="Q4309" s="2">
        <f>机器人辅助表!E4309</f>
        <v>423.8608011507693</v>
      </c>
      <c r="R4309" s="2">
        <v>6</v>
      </c>
      <c r="S4309" s="2">
        <f>机器人辅助表!F4309</f>
        <v>6118.0037999999995</v>
      </c>
      <c r="T4309">
        <v>0</v>
      </c>
      <c r="U4309">
        <v>0</v>
      </c>
      <c r="V4309">
        <v>0</v>
      </c>
      <c r="W4309">
        <v>0</v>
      </c>
      <c r="X4309">
        <v>0</v>
      </c>
      <c r="Y4309">
        <v>0</v>
      </c>
      <c r="Z4309">
        <v>0</v>
      </c>
      <c r="AA4309">
        <v>0</v>
      </c>
      <c r="AB4309">
        <v>0</v>
      </c>
      <c r="AC4309">
        <v>0</v>
      </c>
      <c r="AD4309">
        <v>0</v>
      </c>
      <c r="AE4309">
        <v>0</v>
      </c>
      <c r="AF4309">
        <v>0</v>
      </c>
      <c r="AG4309">
        <v>0</v>
      </c>
      <c r="BD4309">
        <v>11</v>
      </c>
      <c r="BE4309">
        <v>9211103</v>
      </c>
      <c r="BF4309">
        <v>9214103</v>
      </c>
      <c r="BG4309">
        <v>9214203</v>
      </c>
      <c r="BH4309">
        <v>9214302</v>
      </c>
      <c r="BI4309">
        <v>9214404</v>
      </c>
      <c r="BJ4309">
        <v>9222103</v>
      </c>
      <c r="BK4309">
        <v>9223103</v>
      </c>
      <c r="BL4309">
        <v>9223203</v>
      </c>
      <c r="BM4309">
        <v>9223302</v>
      </c>
      <c r="BN4309">
        <v>9223402</v>
      </c>
      <c r="BO4309">
        <v>9215102</v>
      </c>
    </row>
    <row r="4310" spans="1:67" x14ac:dyDescent="0.15">
      <c r="A4310">
        <v>4309</v>
      </c>
      <c r="B4310" t="s">
        <v>1886</v>
      </c>
      <c r="E4310">
        <f>机器人辅助表!B4310</f>
        <v>35</v>
      </c>
      <c r="F4310">
        <v>1</v>
      </c>
      <c r="G4310">
        <v>58001</v>
      </c>
      <c r="H4310">
        <v>0</v>
      </c>
      <c r="I4310">
        <f>机器人辅助表!H4310</f>
        <v>6225.3452071095644</v>
      </c>
      <c r="J4310">
        <v>2</v>
      </c>
      <c r="K4310">
        <v>4</v>
      </c>
      <c r="L4310">
        <v>1</v>
      </c>
      <c r="M4310" s="2">
        <f>机器人辅助表!C4310</f>
        <v>22352.393919130434</v>
      </c>
      <c r="N4310" s="2">
        <v>2</v>
      </c>
      <c r="O4310" s="2">
        <f>机器人辅助表!D4310</f>
        <v>1376.2238509565218</v>
      </c>
      <c r="P4310" s="2">
        <v>3</v>
      </c>
      <c r="Q4310" s="2">
        <f>机器人辅助表!E4310</f>
        <v>611.65504486956536</v>
      </c>
      <c r="R4310" s="2">
        <v>6</v>
      </c>
      <c r="S4310" s="2">
        <f>机器人辅助表!F4310</f>
        <v>6781.802999999999</v>
      </c>
      <c r="T4310">
        <v>0</v>
      </c>
      <c r="U4310">
        <v>0</v>
      </c>
      <c r="V4310">
        <v>0</v>
      </c>
      <c r="W4310">
        <v>0</v>
      </c>
      <c r="X4310">
        <v>0</v>
      </c>
      <c r="Y4310">
        <v>0</v>
      </c>
      <c r="Z4310">
        <v>0</v>
      </c>
      <c r="AA4310">
        <v>0</v>
      </c>
      <c r="AB4310">
        <v>0</v>
      </c>
      <c r="AC4310">
        <v>0</v>
      </c>
      <c r="AD4310">
        <v>0</v>
      </c>
      <c r="AE4310">
        <v>0</v>
      </c>
      <c r="AF4310">
        <v>0</v>
      </c>
      <c r="AG4310">
        <v>0</v>
      </c>
      <c r="BD4310">
        <v>11</v>
      </c>
      <c r="BE4310">
        <v>9113104</v>
      </c>
      <c r="BF4310">
        <v>9121102</v>
      </c>
      <c r="BG4310">
        <v>9121203</v>
      </c>
      <c r="BH4310">
        <v>9121303</v>
      </c>
      <c r="BI4310">
        <v>9121402</v>
      </c>
      <c r="BJ4310">
        <v>9114102</v>
      </c>
      <c r="BK4310">
        <v>9122102</v>
      </c>
      <c r="BL4310">
        <v>9122203</v>
      </c>
      <c r="BM4310">
        <v>9122303</v>
      </c>
      <c r="BN4310">
        <v>9122404</v>
      </c>
      <c r="BO4310">
        <v>9115103</v>
      </c>
    </row>
    <row r="4311" spans="1:67" x14ac:dyDescent="0.15">
      <c r="A4311">
        <v>4310</v>
      </c>
      <c r="B4311" t="s">
        <v>1887</v>
      </c>
      <c r="E4311">
        <f>机器人辅助表!B4311</f>
        <v>26</v>
      </c>
      <c r="F4311">
        <v>3</v>
      </c>
      <c r="G4311">
        <v>58201</v>
      </c>
      <c r="H4311">
        <v>0</v>
      </c>
      <c r="I4311">
        <f>机器人辅助表!H4311</f>
        <v>3041.5961153529156</v>
      </c>
      <c r="J4311">
        <v>2</v>
      </c>
      <c r="K4311">
        <v>4</v>
      </c>
      <c r="L4311">
        <v>1</v>
      </c>
      <c r="M4311" s="2">
        <f>机器人辅助表!C4311</f>
        <v>7153.4719417364558</v>
      </c>
      <c r="N4311" s="2">
        <v>2</v>
      </c>
      <c r="O4311" s="2">
        <f>机器人辅助表!D4311</f>
        <v>508.44025647090319</v>
      </c>
      <c r="P4311" s="2">
        <v>3</v>
      </c>
      <c r="Q4311" s="2">
        <f>机器人辅助表!E4311</f>
        <v>225.97344732040139</v>
      </c>
      <c r="R4311" s="2">
        <v>6</v>
      </c>
      <c r="S4311" s="2">
        <f>机器人辅助表!F4311</f>
        <v>4453.2671999999993</v>
      </c>
      <c r="T4311">
        <v>0</v>
      </c>
      <c r="U4311">
        <v>0</v>
      </c>
      <c r="V4311">
        <v>0</v>
      </c>
      <c r="W4311">
        <v>0</v>
      </c>
      <c r="X4311">
        <v>0</v>
      </c>
      <c r="Y4311">
        <v>0</v>
      </c>
      <c r="Z4311">
        <v>0</v>
      </c>
      <c r="AA4311">
        <v>0</v>
      </c>
      <c r="AB4311">
        <v>0</v>
      </c>
      <c r="AC4311">
        <v>0</v>
      </c>
      <c r="AD4311">
        <v>0</v>
      </c>
      <c r="AE4311">
        <v>0</v>
      </c>
      <c r="AF4311">
        <v>0</v>
      </c>
      <c r="AG4311">
        <v>0</v>
      </c>
      <c r="BD4311">
        <v>8</v>
      </c>
      <c r="BE4311">
        <v>9323102</v>
      </c>
      <c r="BF4311">
        <v>9324104</v>
      </c>
      <c r="BG4311">
        <v>9324204</v>
      </c>
      <c r="BH4311">
        <v>9324302</v>
      </c>
      <c r="BI4311">
        <v>9324402</v>
      </c>
      <c r="BJ4311">
        <v>9312104</v>
      </c>
      <c r="BK4311">
        <v>9311104</v>
      </c>
      <c r="BL4311">
        <v>9315104</v>
      </c>
    </row>
    <row r="4312" spans="1:67" x14ac:dyDescent="0.15">
      <c r="A4312">
        <v>4311</v>
      </c>
      <c r="B4312" t="s">
        <v>1888</v>
      </c>
      <c r="E4312">
        <f>机器人辅助表!B4312</f>
        <v>38</v>
      </c>
      <c r="F4312">
        <v>2</v>
      </c>
      <c r="G4312">
        <v>58101</v>
      </c>
      <c r="H4312">
        <v>0</v>
      </c>
      <c r="I4312">
        <f>机器人辅助表!H4312</f>
        <v>9439.8421596785538</v>
      </c>
      <c r="J4312">
        <v>2</v>
      </c>
      <c r="K4312">
        <v>4</v>
      </c>
      <c r="L4312">
        <v>1</v>
      </c>
      <c r="M4312" s="2">
        <f>机器人辅助表!C4312</f>
        <v>38413.69501185391</v>
      </c>
      <c r="N4312" s="2">
        <v>2</v>
      </c>
      <c r="O4312" s="2">
        <f>机器人辅助表!D4312</f>
        <v>2217.8549053324418</v>
      </c>
      <c r="P4312" s="2">
        <v>3</v>
      </c>
      <c r="Q4312" s="2">
        <f>机器人辅助表!E4312</f>
        <v>985.71329125886302</v>
      </c>
      <c r="R4312" s="2">
        <v>6</v>
      </c>
      <c r="S4312" s="2">
        <f>机器人辅助表!F4312</f>
        <v>9195.3503999999994</v>
      </c>
      <c r="T4312">
        <v>0</v>
      </c>
      <c r="U4312">
        <v>0</v>
      </c>
      <c r="V4312">
        <v>0</v>
      </c>
      <c r="W4312">
        <v>0</v>
      </c>
      <c r="X4312">
        <v>0</v>
      </c>
      <c r="Y4312">
        <v>0</v>
      </c>
      <c r="Z4312">
        <v>0</v>
      </c>
      <c r="AA4312">
        <v>0</v>
      </c>
      <c r="AB4312">
        <v>0</v>
      </c>
      <c r="AC4312">
        <v>0</v>
      </c>
      <c r="AD4312">
        <v>0</v>
      </c>
      <c r="AE4312">
        <v>0</v>
      </c>
      <c r="AF4312">
        <v>0</v>
      </c>
      <c r="AG4312">
        <v>0</v>
      </c>
      <c r="BD4312">
        <v>11</v>
      </c>
      <c r="BE4312">
        <v>9211104</v>
      </c>
      <c r="BF4312">
        <v>9214104</v>
      </c>
      <c r="BG4312">
        <v>9214204</v>
      </c>
      <c r="BH4312">
        <v>9214302</v>
      </c>
      <c r="BI4312">
        <v>9214402</v>
      </c>
      <c r="BJ4312">
        <v>9222103</v>
      </c>
      <c r="BK4312">
        <v>9223104</v>
      </c>
      <c r="BL4312">
        <v>9223204</v>
      </c>
      <c r="BM4312">
        <v>9223303</v>
      </c>
      <c r="BN4312">
        <v>9223404</v>
      </c>
      <c r="BO4312">
        <v>9215102</v>
      </c>
    </row>
    <row r="4313" spans="1:67" x14ac:dyDescent="0.15">
      <c r="A4313">
        <v>4312</v>
      </c>
      <c r="B4313" t="s">
        <v>1889</v>
      </c>
      <c r="E4313">
        <f>机器人辅助表!B4313</f>
        <v>31</v>
      </c>
      <c r="F4313">
        <v>1</v>
      </c>
      <c r="G4313">
        <v>58001</v>
      </c>
      <c r="H4313">
        <v>0</v>
      </c>
      <c r="I4313">
        <f>机器人辅助表!H4313</f>
        <v>4950.7278195500312</v>
      </c>
      <c r="J4313">
        <v>2</v>
      </c>
      <c r="K4313">
        <v>4</v>
      </c>
      <c r="L4313">
        <v>1</v>
      </c>
      <c r="M4313" s="2">
        <f>机器人辅助表!C4313</f>
        <v>15181.919068292313</v>
      </c>
      <c r="N4313" s="2">
        <v>2</v>
      </c>
      <c r="O4313" s="2">
        <f>机器人辅助表!D4313</f>
        <v>970.41815000307713</v>
      </c>
      <c r="P4313" s="2">
        <v>3</v>
      </c>
      <c r="Q4313" s="2">
        <f>机器人辅助表!E4313</f>
        <v>431.29695555692319</v>
      </c>
      <c r="R4313" s="2">
        <v>6</v>
      </c>
      <c r="S4313" s="2">
        <f>机器人辅助表!F4313</f>
        <v>6225.3371999999999</v>
      </c>
      <c r="T4313">
        <v>0</v>
      </c>
      <c r="U4313">
        <v>0</v>
      </c>
      <c r="V4313">
        <v>0</v>
      </c>
      <c r="W4313">
        <v>0</v>
      </c>
      <c r="X4313">
        <v>0</v>
      </c>
      <c r="Y4313">
        <v>0</v>
      </c>
      <c r="Z4313">
        <v>0</v>
      </c>
      <c r="AA4313">
        <v>0</v>
      </c>
      <c r="AB4313">
        <v>0</v>
      </c>
      <c r="AC4313">
        <v>0</v>
      </c>
      <c r="AD4313">
        <v>0</v>
      </c>
      <c r="AE4313">
        <v>0</v>
      </c>
      <c r="AF4313">
        <v>0</v>
      </c>
      <c r="AG4313">
        <v>0</v>
      </c>
      <c r="BD4313">
        <v>11</v>
      </c>
      <c r="BE4313">
        <v>9113102</v>
      </c>
      <c r="BF4313">
        <v>9121102</v>
      </c>
      <c r="BG4313">
        <v>9121204</v>
      </c>
      <c r="BH4313">
        <v>9121304</v>
      </c>
      <c r="BI4313">
        <v>9121404</v>
      </c>
      <c r="BJ4313">
        <v>9114104</v>
      </c>
      <c r="BK4313">
        <v>9122102</v>
      </c>
      <c r="BL4313">
        <v>9122203</v>
      </c>
      <c r="BM4313">
        <v>9122302</v>
      </c>
      <c r="BN4313">
        <v>9122404</v>
      </c>
      <c r="BO4313">
        <v>9115102</v>
      </c>
    </row>
    <row r="4314" spans="1:67" x14ac:dyDescent="0.15">
      <c r="A4314">
        <v>4313</v>
      </c>
      <c r="B4314" t="s">
        <v>4692</v>
      </c>
      <c r="E4314">
        <f>机器人辅助表!B4314</f>
        <v>20</v>
      </c>
      <c r="F4314">
        <v>1</v>
      </c>
      <c r="G4314">
        <v>58001</v>
      </c>
      <c r="H4314">
        <v>0</v>
      </c>
      <c r="I4314">
        <f>机器人辅助表!H4314</f>
        <v>2281.5890045217393</v>
      </c>
      <c r="J4314">
        <v>2</v>
      </c>
      <c r="K4314">
        <v>4</v>
      </c>
      <c r="L4314">
        <v>1</v>
      </c>
      <c r="M4314" s="2">
        <f>机器人辅助表!C4314</f>
        <v>3700.2584347826096</v>
      </c>
      <c r="N4314" s="2">
        <v>2</v>
      </c>
      <c r="O4314" s="2">
        <f>机器人辅助表!D4314</f>
        <v>309.78907826086964</v>
      </c>
      <c r="P4314" s="2">
        <v>3</v>
      </c>
      <c r="Q4314" s="2">
        <f>机器人辅助表!E4314</f>
        <v>137.68403478260873</v>
      </c>
      <c r="R4314" s="2">
        <v>6</v>
      </c>
      <c r="S4314" s="2">
        <f>机器人辅助表!F4314</f>
        <v>3840.7079999999996</v>
      </c>
      <c r="T4314">
        <v>0</v>
      </c>
      <c r="U4314">
        <v>0</v>
      </c>
      <c r="V4314">
        <v>0</v>
      </c>
      <c r="W4314">
        <v>0</v>
      </c>
      <c r="X4314">
        <v>0</v>
      </c>
      <c r="Y4314">
        <v>0</v>
      </c>
      <c r="Z4314">
        <v>0</v>
      </c>
      <c r="AA4314">
        <v>0</v>
      </c>
      <c r="AB4314">
        <v>0</v>
      </c>
      <c r="AC4314">
        <v>0</v>
      </c>
      <c r="AD4314">
        <v>0</v>
      </c>
      <c r="AE4314">
        <v>0</v>
      </c>
      <c r="AF4314">
        <v>0</v>
      </c>
      <c r="AG4314">
        <v>0</v>
      </c>
      <c r="BD4314">
        <v>11</v>
      </c>
      <c r="BE4314">
        <v>9113104</v>
      </c>
      <c r="BF4314">
        <v>9121102</v>
      </c>
      <c r="BG4314">
        <v>9121202</v>
      </c>
      <c r="BH4314">
        <v>9121303</v>
      </c>
      <c r="BI4314">
        <v>9121404</v>
      </c>
      <c r="BJ4314">
        <v>9114102</v>
      </c>
      <c r="BK4314">
        <v>9122103</v>
      </c>
      <c r="BL4314">
        <v>9122203</v>
      </c>
      <c r="BM4314">
        <v>9122303</v>
      </c>
      <c r="BN4314">
        <v>9122403</v>
      </c>
      <c r="BO4314">
        <v>9115104</v>
      </c>
    </row>
    <row r="4315" spans="1:67" x14ac:dyDescent="0.15">
      <c r="A4315">
        <v>4314</v>
      </c>
      <c r="B4315" t="s">
        <v>4693</v>
      </c>
      <c r="E4315">
        <f>机器人辅助表!B4315</f>
        <v>36</v>
      </c>
      <c r="F4315">
        <v>2</v>
      </c>
      <c r="G4315">
        <v>58101</v>
      </c>
      <c r="H4315">
        <v>0</v>
      </c>
      <c r="I4315">
        <f>机器人辅助表!H4315</f>
        <v>6837.3425081776377</v>
      </c>
      <c r="J4315">
        <v>2</v>
      </c>
      <c r="K4315">
        <v>4</v>
      </c>
      <c r="L4315">
        <v>1</v>
      </c>
      <c r="M4315" s="2">
        <f>机器人辅助表!C4315</f>
        <v>25377.663988077595</v>
      </c>
      <c r="N4315" s="2">
        <v>2</v>
      </c>
      <c r="O4315" s="2">
        <f>机器人辅助表!D4315</f>
        <v>1549.0782276634116</v>
      </c>
      <c r="P4315" s="2">
        <v>3</v>
      </c>
      <c r="Q4315" s="2">
        <f>机器人辅助表!E4315</f>
        <v>688.47921229484962</v>
      </c>
      <c r="R4315" s="2">
        <v>6</v>
      </c>
      <c r="S4315" s="2">
        <f>机器人辅助表!F4315</f>
        <v>7191.5335999999988</v>
      </c>
      <c r="T4315">
        <v>0</v>
      </c>
      <c r="U4315">
        <v>0</v>
      </c>
      <c r="V4315">
        <v>0</v>
      </c>
      <c r="W4315">
        <v>0</v>
      </c>
      <c r="X4315">
        <v>0</v>
      </c>
      <c r="Y4315">
        <v>0</v>
      </c>
      <c r="Z4315">
        <v>0</v>
      </c>
      <c r="AA4315">
        <v>0</v>
      </c>
      <c r="AB4315">
        <v>0</v>
      </c>
      <c r="AC4315">
        <v>0</v>
      </c>
      <c r="AD4315">
        <v>0</v>
      </c>
      <c r="AE4315">
        <v>0</v>
      </c>
      <c r="AF4315">
        <v>0</v>
      </c>
      <c r="AG4315">
        <v>0</v>
      </c>
      <c r="BD4315">
        <v>11</v>
      </c>
      <c r="BE4315">
        <v>9211104</v>
      </c>
      <c r="BF4315">
        <v>9214103</v>
      </c>
      <c r="BG4315">
        <v>9214203</v>
      </c>
      <c r="BH4315">
        <v>9214302</v>
      </c>
      <c r="BI4315">
        <v>9214402</v>
      </c>
      <c r="BJ4315">
        <v>9222104</v>
      </c>
      <c r="BK4315">
        <v>9223104</v>
      </c>
      <c r="BL4315">
        <v>9223203</v>
      </c>
      <c r="BM4315">
        <v>9223302</v>
      </c>
      <c r="BN4315">
        <v>9223404</v>
      </c>
      <c r="BO4315">
        <v>9215102</v>
      </c>
    </row>
    <row r="4316" spans="1:67" x14ac:dyDescent="0.15">
      <c r="A4316">
        <v>4315</v>
      </c>
      <c r="B4316" t="s">
        <v>1890</v>
      </c>
      <c r="E4316">
        <f>机器人辅助表!B4316</f>
        <v>38</v>
      </c>
      <c r="F4316">
        <v>1</v>
      </c>
      <c r="G4316">
        <v>58001</v>
      </c>
      <c r="H4316">
        <v>0</v>
      </c>
      <c r="I4316">
        <f>机器人辅助表!H4316</f>
        <v>7866.5351330654603</v>
      </c>
      <c r="J4316">
        <v>2</v>
      </c>
      <c r="K4316">
        <v>4</v>
      </c>
      <c r="L4316">
        <v>1</v>
      </c>
      <c r="M4316" s="2">
        <f>机器人辅助表!C4316</f>
        <v>32011.412509878257</v>
      </c>
      <c r="N4316" s="2">
        <v>2</v>
      </c>
      <c r="O4316" s="2">
        <f>机器人辅助表!D4316</f>
        <v>1848.212421110368</v>
      </c>
      <c r="P4316" s="2">
        <v>3</v>
      </c>
      <c r="Q4316" s="2">
        <f>机器人辅助表!E4316</f>
        <v>821.42774271571921</v>
      </c>
      <c r="R4316" s="2">
        <v>6</v>
      </c>
      <c r="S4316" s="2">
        <f>机器人辅助表!F4316</f>
        <v>7662.7919999999995</v>
      </c>
      <c r="T4316">
        <v>0</v>
      </c>
      <c r="U4316">
        <v>0</v>
      </c>
      <c r="V4316">
        <v>0</v>
      </c>
      <c r="W4316">
        <v>0</v>
      </c>
      <c r="X4316">
        <v>0</v>
      </c>
      <c r="Y4316">
        <v>0</v>
      </c>
      <c r="Z4316">
        <v>0</v>
      </c>
      <c r="AA4316">
        <v>0</v>
      </c>
      <c r="AB4316">
        <v>0</v>
      </c>
      <c r="AC4316">
        <v>0</v>
      </c>
      <c r="AD4316">
        <v>0</v>
      </c>
      <c r="AE4316">
        <v>0</v>
      </c>
      <c r="AF4316">
        <v>0</v>
      </c>
      <c r="AG4316">
        <v>0</v>
      </c>
      <c r="BD4316">
        <v>11</v>
      </c>
      <c r="BE4316">
        <v>9113104</v>
      </c>
      <c r="BF4316">
        <v>9121102</v>
      </c>
      <c r="BG4316">
        <v>9121204</v>
      </c>
      <c r="BH4316">
        <v>9121304</v>
      </c>
      <c r="BI4316">
        <v>9121403</v>
      </c>
      <c r="BJ4316">
        <v>9114102</v>
      </c>
      <c r="BK4316">
        <v>9122102</v>
      </c>
      <c r="BL4316">
        <v>9122202</v>
      </c>
      <c r="BM4316">
        <v>9122302</v>
      </c>
      <c r="BN4316">
        <v>9122402</v>
      </c>
      <c r="BO4316">
        <v>9115103</v>
      </c>
    </row>
    <row r="4317" spans="1:67" x14ac:dyDescent="0.15">
      <c r="A4317">
        <v>4316</v>
      </c>
      <c r="B4317" t="s">
        <v>4694</v>
      </c>
      <c r="E4317">
        <f>机器人辅助表!B4317</f>
        <v>30</v>
      </c>
      <c r="F4317">
        <v>2</v>
      </c>
      <c r="G4317">
        <v>58101</v>
      </c>
      <c r="H4317">
        <v>0</v>
      </c>
      <c r="I4317">
        <f>机器人辅助表!H4317</f>
        <v>6326.2122910406706</v>
      </c>
      <c r="J4317">
        <v>2</v>
      </c>
      <c r="K4317">
        <v>4</v>
      </c>
      <c r="L4317">
        <v>1</v>
      </c>
      <c r="M4317" s="2">
        <f>机器人辅助表!C4317</f>
        <v>18511.315957550174</v>
      </c>
      <c r="N4317" s="2">
        <v>2</v>
      </c>
      <c r="O4317" s="2">
        <f>机器人辅助表!D4317</f>
        <v>1195.3495506220743</v>
      </c>
      <c r="P4317" s="2">
        <v>3</v>
      </c>
      <c r="Q4317" s="2">
        <f>机器人辅助表!E4317</f>
        <v>531.26646694314411</v>
      </c>
      <c r="R4317" s="2">
        <v>6</v>
      </c>
      <c r="S4317" s="2">
        <f>机器人辅助表!F4317</f>
        <v>8249.3379999999997</v>
      </c>
      <c r="T4317">
        <v>0</v>
      </c>
      <c r="U4317">
        <v>0</v>
      </c>
      <c r="V4317">
        <v>0</v>
      </c>
      <c r="W4317">
        <v>0</v>
      </c>
      <c r="X4317">
        <v>0</v>
      </c>
      <c r="Y4317">
        <v>0</v>
      </c>
      <c r="Z4317">
        <v>0</v>
      </c>
      <c r="AA4317">
        <v>0</v>
      </c>
      <c r="AB4317">
        <v>0</v>
      </c>
      <c r="AC4317">
        <v>0</v>
      </c>
      <c r="AD4317">
        <v>0</v>
      </c>
      <c r="AE4317">
        <v>0</v>
      </c>
      <c r="AF4317">
        <v>0</v>
      </c>
      <c r="AG4317">
        <v>0</v>
      </c>
      <c r="BD4317">
        <v>11</v>
      </c>
      <c r="BE4317">
        <v>9211103</v>
      </c>
      <c r="BF4317">
        <v>9214104</v>
      </c>
      <c r="BG4317">
        <v>9214203</v>
      </c>
      <c r="BH4317">
        <v>9214303</v>
      </c>
      <c r="BI4317">
        <v>9214404</v>
      </c>
      <c r="BJ4317">
        <v>9222102</v>
      </c>
      <c r="BK4317">
        <v>9223103</v>
      </c>
      <c r="BL4317">
        <v>9223203</v>
      </c>
      <c r="BM4317">
        <v>9223303</v>
      </c>
      <c r="BN4317">
        <v>9223403</v>
      </c>
      <c r="BO4317">
        <v>9215104</v>
      </c>
    </row>
    <row r="4318" spans="1:67" x14ac:dyDescent="0.15">
      <c r="A4318">
        <v>4317</v>
      </c>
      <c r="B4318" t="s">
        <v>4695</v>
      </c>
      <c r="E4318">
        <f>机器人辅助表!B4318</f>
        <v>21</v>
      </c>
      <c r="F4318">
        <v>1</v>
      </c>
      <c r="G4318">
        <v>58001</v>
      </c>
      <c r="H4318">
        <v>0</v>
      </c>
      <c r="I4318">
        <f>机器人辅助表!H4318</f>
        <v>2319.8187280690436</v>
      </c>
      <c r="J4318">
        <v>2</v>
      </c>
      <c r="K4318">
        <v>4</v>
      </c>
      <c r="L4318">
        <v>1</v>
      </c>
      <c r="M4318" s="2">
        <f>机器人辅助表!C4318</f>
        <v>4001.6258782500017</v>
      </c>
      <c r="N4318" s="2">
        <v>2</v>
      </c>
      <c r="O4318" s="2">
        <f>机器人辅助表!D4318</f>
        <v>325.37217756521756</v>
      </c>
      <c r="P4318" s="2">
        <v>3</v>
      </c>
      <c r="Q4318" s="2">
        <f>机器人辅助表!E4318</f>
        <v>144.60985669565224</v>
      </c>
      <c r="R4318" s="2">
        <v>6</v>
      </c>
      <c r="S4318" s="2">
        <f>机器人辅助表!F4318</f>
        <v>3832.7505999999998</v>
      </c>
      <c r="T4318">
        <v>0</v>
      </c>
      <c r="U4318">
        <v>0</v>
      </c>
      <c r="V4318">
        <v>0</v>
      </c>
      <c r="W4318">
        <v>0</v>
      </c>
      <c r="X4318">
        <v>0</v>
      </c>
      <c r="Y4318">
        <v>0</v>
      </c>
      <c r="Z4318">
        <v>0</v>
      </c>
      <c r="AA4318">
        <v>0</v>
      </c>
      <c r="AB4318">
        <v>0</v>
      </c>
      <c r="AC4318">
        <v>0</v>
      </c>
      <c r="AD4318">
        <v>0</v>
      </c>
      <c r="AE4318">
        <v>0</v>
      </c>
      <c r="AF4318">
        <v>0</v>
      </c>
      <c r="AG4318">
        <v>0</v>
      </c>
      <c r="BD4318">
        <v>11</v>
      </c>
      <c r="BE4318">
        <v>9113103</v>
      </c>
      <c r="BF4318">
        <v>9121104</v>
      </c>
      <c r="BG4318">
        <v>9121202</v>
      </c>
      <c r="BH4318">
        <v>9121304</v>
      </c>
      <c r="BI4318">
        <v>9121404</v>
      </c>
      <c r="BJ4318">
        <v>9114102</v>
      </c>
      <c r="BK4318">
        <v>9122104</v>
      </c>
      <c r="BL4318">
        <v>9122202</v>
      </c>
      <c r="BM4318">
        <v>9122304</v>
      </c>
      <c r="BN4318">
        <v>9122402</v>
      </c>
      <c r="BO4318">
        <v>9115104</v>
      </c>
    </row>
    <row r="4319" spans="1:67" x14ac:dyDescent="0.15">
      <c r="A4319">
        <v>4318</v>
      </c>
      <c r="B4319" t="s">
        <v>4696</v>
      </c>
      <c r="E4319">
        <f>机器人辅助表!B4319</f>
        <v>44</v>
      </c>
      <c r="F4319">
        <v>1</v>
      </c>
      <c r="G4319">
        <v>58001</v>
      </c>
      <c r="H4319">
        <v>0</v>
      </c>
      <c r="I4319">
        <f>机器人辅助表!H4319</f>
        <v>12671.687462236272</v>
      </c>
      <c r="J4319">
        <v>2</v>
      </c>
      <c r="K4319">
        <v>4</v>
      </c>
      <c r="L4319">
        <v>1</v>
      </c>
      <c r="M4319" s="2">
        <f>机器人辅助表!C4319</f>
        <v>65448.9617997194</v>
      </c>
      <c r="N4319" s="2">
        <v>2</v>
      </c>
      <c r="O4319" s="2">
        <f>机器人辅助表!D4319</f>
        <v>3242.704137144081</v>
      </c>
      <c r="P4319" s="2">
        <v>3</v>
      </c>
      <c r="Q4319" s="2">
        <f>机器人辅助表!E4319</f>
        <v>1441.2018387307028</v>
      </c>
      <c r="R4319" s="2">
        <v>6</v>
      </c>
      <c r="S4319" s="2">
        <f>机器人辅助表!F4319</f>
        <v>9581.9856</v>
      </c>
      <c r="T4319">
        <v>0</v>
      </c>
      <c r="U4319">
        <v>0</v>
      </c>
      <c r="V4319">
        <v>0</v>
      </c>
      <c r="W4319">
        <v>0</v>
      </c>
      <c r="X4319">
        <v>0</v>
      </c>
      <c r="Y4319">
        <v>0</v>
      </c>
      <c r="Z4319">
        <v>0</v>
      </c>
      <c r="AA4319">
        <v>0</v>
      </c>
      <c r="AB4319">
        <v>0</v>
      </c>
      <c r="AC4319">
        <v>0</v>
      </c>
      <c r="AD4319">
        <v>0</v>
      </c>
      <c r="AE4319">
        <v>0</v>
      </c>
      <c r="AF4319">
        <v>0</v>
      </c>
      <c r="AG4319">
        <v>0</v>
      </c>
      <c r="BD4319">
        <v>11</v>
      </c>
      <c r="BE4319">
        <v>9113102</v>
      </c>
      <c r="BF4319">
        <v>9121104</v>
      </c>
      <c r="BG4319">
        <v>9121204</v>
      </c>
      <c r="BH4319">
        <v>9121304</v>
      </c>
      <c r="BI4319">
        <v>9121402</v>
      </c>
      <c r="BJ4319">
        <v>9114103</v>
      </c>
      <c r="BK4319">
        <v>9122102</v>
      </c>
      <c r="BL4319">
        <v>9122204</v>
      </c>
      <c r="BM4319">
        <v>9122303</v>
      </c>
      <c r="BN4319">
        <v>9122402</v>
      </c>
      <c r="BO4319">
        <v>9115104</v>
      </c>
    </row>
    <row r="4320" spans="1:67" x14ac:dyDescent="0.15">
      <c r="A4320">
        <v>4319</v>
      </c>
      <c r="B4320" t="s">
        <v>1891</v>
      </c>
      <c r="E4320">
        <f>机器人辅助表!B4320</f>
        <v>33</v>
      </c>
      <c r="F4320">
        <v>1</v>
      </c>
      <c r="G4320">
        <v>58001</v>
      </c>
      <c r="H4320">
        <v>0</v>
      </c>
      <c r="I4320">
        <f>机器人辅助表!H4320</f>
        <v>7351.9567151842693</v>
      </c>
      <c r="J4320">
        <v>2</v>
      </c>
      <c r="K4320">
        <v>4</v>
      </c>
      <c r="L4320">
        <v>1</v>
      </c>
      <c r="M4320" s="2">
        <f>机器人辅助表!C4320</f>
        <v>24530.641124237474</v>
      </c>
      <c r="N4320" s="2">
        <v>2</v>
      </c>
      <c r="O4320" s="2">
        <f>机器人辅助表!D4320</f>
        <v>1537.9260528581949</v>
      </c>
      <c r="P4320" s="2">
        <v>3</v>
      </c>
      <c r="Q4320" s="2">
        <f>机器人辅助表!E4320</f>
        <v>683.52269015919785</v>
      </c>
      <c r="R4320" s="2">
        <v>6</v>
      </c>
      <c r="S4320" s="2">
        <f>机器人辅助表!F4320</f>
        <v>8599.8711999999996</v>
      </c>
      <c r="T4320">
        <v>0</v>
      </c>
      <c r="U4320">
        <v>0</v>
      </c>
      <c r="V4320">
        <v>0</v>
      </c>
      <c r="W4320">
        <v>0</v>
      </c>
      <c r="X4320">
        <v>0</v>
      </c>
      <c r="Y4320">
        <v>0</v>
      </c>
      <c r="Z4320">
        <v>0</v>
      </c>
      <c r="AA4320">
        <v>0</v>
      </c>
      <c r="AB4320">
        <v>0</v>
      </c>
      <c r="AC4320">
        <v>0</v>
      </c>
      <c r="AD4320">
        <v>0</v>
      </c>
      <c r="AE4320">
        <v>0</v>
      </c>
      <c r="AF4320">
        <v>0</v>
      </c>
      <c r="AG4320">
        <v>0</v>
      </c>
      <c r="BD4320">
        <v>11</v>
      </c>
      <c r="BE4320">
        <v>9113104</v>
      </c>
      <c r="BF4320">
        <v>9121104</v>
      </c>
      <c r="BG4320">
        <v>9121204</v>
      </c>
      <c r="BH4320">
        <v>9121303</v>
      </c>
      <c r="BI4320">
        <v>9121404</v>
      </c>
      <c r="BJ4320">
        <v>9114103</v>
      </c>
      <c r="BK4320">
        <v>9122104</v>
      </c>
      <c r="BL4320">
        <v>9122204</v>
      </c>
      <c r="BM4320">
        <v>9122304</v>
      </c>
      <c r="BN4320">
        <v>9122403</v>
      </c>
      <c r="BO4320">
        <v>9115102</v>
      </c>
    </row>
    <row r="4321" spans="1:67" x14ac:dyDescent="0.15">
      <c r="A4321">
        <v>4320</v>
      </c>
      <c r="B4321" t="s">
        <v>1892</v>
      </c>
      <c r="E4321">
        <f>机器人辅助表!B4321</f>
        <v>41</v>
      </c>
      <c r="F4321">
        <v>2</v>
      </c>
      <c r="G4321">
        <v>58101</v>
      </c>
      <c r="H4321">
        <v>0</v>
      </c>
      <c r="I4321">
        <f>机器人辅助表!H4321</f>
        <v>12540.96139175301</v>
      </c>
      <c r="J4321">
        <v>2</v>
      </c>
      <c r="K4321">
        <v>4</v>
      </c>
      <c r="L4321">
        <v>1</v>
      </c>
      <c r="M4321" s="2">
        <f>机器人辅助表!C4321</f>
        <v>57965.849710876057</v>
      </c>
      <c r="N4321" s="2">
        <v>2</v>
      </c>
      <c r="O4321" s="2">
        <f>机器人辅助表!D4321</f>
        <v>3092.6700050947843</v>
      </c>
      <c r="P4321" s="2">
        <v>3</v>
      </c>
      <c r="Q4321" s="2">
        <f>机器人辅助表!E4321</f>
        <v>1374.5200022643482</v>
      </c>
      <c r="R4321" s="2">
        <v>6</v>
      </c>
      <c r="S4321" s="2">
        <f>机器人辅助表!F4321</f>
        <v>10779.3446</v>
      </c>
      <c r="T4321">
        <v>0</v>
      </c>
      <c r="U4321">
        <v>0</v>
      </c>
      <c r="V4321">
        <v>0</v>
      </c>
      <c r="W4321">
        <v>0</v>
      </c>
      <c r="X4321">
        <v>0</v>
      </c>
      <c r="Y4321">
        <v>0</v>
      </c>
      <c r="Z4321">
        <v>0</v>
      </c>
      <c r="AA4321">
        <v>0</v>
      </c>
      <c r="AB4321">
        <v>0</v>
      </c>
      <c r="AC4321">
        <v>0</v>
      </c>
      <c r="AD4321">
        <v>0</v>
      </c>
      <c r="AE4321">
        <v>0</v>
      </c>
      <c r="AF4321">
        <v>0</v>
      </c>
      <c r="AG4321">
        <v>0</v>
      </c>
      <c r="BD4321">
        <v>11</v>
      </c>
      <c r="BE4321">
        <v>9211102</v>
      </c>
      <c r="BF4321">
        <v>9214104</v>
      </c>
      <c r="BG4321">
        <v>9214204</v>
      </c>
      <c r="BH4321">
        <v>9214303</v>
      </c>
      <c r="BI4321">
        <v>9214402</v>
      </c>
      <c r="BJ4321">
        <v>9222103</v>
      </c>
      <c r="BK4321">
        <v>9223102</v>
      </c>
      <c r="BL4321">
        <v>9223202</v>
      </c>
      <c r="BM4321">
        <v>9223302</v>
      </c>
      <c r="BN4321">
        <v>9223404</v>
      </c>
      <c r="BO4321">
        <v>9215104</v>
      </c>
    </row>
    <row r="4322" spans="1:67" x14ac:dyDescent="0.15">
      <c r="A4322">
        <v>4321</v>
      </c>
      <c r="B4322" t="s">
        <v>1868</v>
      </c>
      <c r="E4322">
        <f>机器人辅助表!B4322</f>
        <v>41</v>
      </c>
      <c r="F4322">
        <v>1</v>
      </c>
      <c r="G4322">
        <v>58001</v>
      </c>
      <c r="H4322">
        <v>0</v>
      </c>
      <c r="I4322">
        <f>机器人辅助表!H4322</f>
        <v>11112.244271173551</v>
      </c>
      <c r="J4322">
        <v>2</v>
      </c>
      <c r="K4322">
        <v>4</v>
      </c>
      <c r="L4322">
        <v>1</v>
      </c>
      <c r="M4322" s="2">
        <f>机器人辅助表!C4322</f>
        <v>51362.145313434477</v>
      </c>
      <c r="N4322" s="2">
        <v>2</v>
      </c>
      <c r="O4322" s="2">
        <f>机器人辅助表!D4322</f>
        <v>2740.3405108434795</v>
      </c>
      <c r="P4322" s="2">
        <v>3</v>
      </c>
      <c r="Q4322" s="2">
        <f>机器人辅助表!E4322</f>
        <v>1217.929115930435</v>
      </c>
      <c r="R4322" s="2">
        <v>6</v>
      </c>
      <c r="S4322" s="2">
        <f>机器人辅助表!F4322</f>
        <v>9551.3179999999993</v>
      </c>
      <c r="T4322">
        <v>0</v>
      </c>
      <c r="U4322">
        <v>0</v>
      </c>
      <c r="V4322">
        <v>0</v>
      </c>
      <c r="W4322">
        <v>0</v>
      </c>
      <c r="X4322">
        <v>0</v>
      </c>
      <c r="Y4322">
        <v>0</v>
      </c>
      <c r="Z4322">
        <v>0</v>
      </c>
      <c r="AA4322">
        <v>0</v>
      </c>
      <c r="AB4322">
        <v>0</v>
      </c>
      <c r="AC4322">
        <v>0</v>
      </c>
      <c r="AD4322">
        <v>0</v>
      </c>
      <c r="AE4322">
        <v>0</v>
      </c>
      <c r="AF4322">
        <v>0</v>
      </c>
      <c r="AG4322">
        <v>0</v>
      </c>
      <c r="BD4322">
        <v>11</v>
      </c>
      <c r="BE4322">
        <v>9113103</v>
      </c>
      <c r="BF4322">
        <v>9121103</v>
      </c>
      <c r="BG4322">
        <v>9121203</v>
      </c>
      <c r="BH4322">
        <v>9121304</v>
      </c>
      <c r="BI4322">
        <v>9121403</v>
      </c>
      <c r="BJ4322">
        <v>9114104</v>
      </c>
      <c r="BK4322">
        <v>9122103</v>
      </c>
      <c r="BL4322">
        <v>9122202</v>
      </c>
      <c r="BM4322">
        <v>9122303</v>
      </c>
      <c r="BN4322">
        <v>9122402</v>
      </c>
      <c r="BO4322">
        <v>9115102</v>
      </c>
    </row>
    <row r="4323" spans="1:67" x14ac:dyDescent="0.15">
      <c r="A4323">
        <v>4322</v>
      </c>
      <c r="B4323" t="s">
        <v>1893</v>
      </c>
      <c r="E4323">
        <f>机器人辅助表!B4323</f>
        <v>49</v>
      </c>
      <c r="F4323">
        <v>3</v>
      </c>
      <c r="G4323">
        <v>58201</v>
      </c>
      <c r="H4323">
        <v>0</v>
      </c>
      <c r="I4323">
        <f>机器人辅助表!H4323</f>
        <v>13501.514443261329</v>
      </c>
      <c r="J4323">
        <v>2</v>
      </c>
      <c r="K4323">
        <v>4</v>
      </c>
      <c r="L4323">
        <v>1</v>
      </c>
      <c r="M4323" s="2">
        <f>机器人辅助表!C4323</f>
        <v>81139.467686234144</v>
      </c>
      <c r="N4323" s="2">
        <v>2</v>
      </c>
      <c r="O4323" s="2">
        <f>机器人辅助表!D4323</f>
        <v>3587.1956865704365</v>
      </c>
      <c r="P4323" s="2">
        <v>3</v>
      </c>
      <c r="Q4323" s="2">
        <f>机器人辅助表!E4323</f>
        <v>1594.3091940313054</v>
      </c>
      <c r="R4323" s="2">
        <v>6</v>
      </c>
      <c r="S4323" s="2">
        <f>机器人辅助表!F4323</f>
        <v>8306.4071999999996</v>
      </c>
      <c r="T4323">
        <v>0</v>
      </c>
      <c r="U4323">
        <v>0</v>
      </c>
      <c r="V4323">
        <v>0</v>
      </c>
      <c r="W4323">
        <v>0</v>
      </c>
      <c r="X4323">
        <v>0</v>
      </c>
      <c r="Y4323">
        <v>0</v>
      </c>
      <c r="Z4323">
        <v>0</v>
      </c>
      <c r="AA4323">
        <v>0</v>
      </c>
      <c r="AB4323">
        <v>0</v>
      </c>
      <c r="AC4323">
        <v>0</v>
      </c>
      <c r="AD4323">
        <v>0</v>
      </c>
      <c r="AE4323">
        <v>0</v>
      </c>
      <c r="AF4323">
        <v>0</v>
      </c>
      <c r="AG4323">
        <v>0</v>
      </c>
      <c r="BD4323">
        <v>8</v>
      </c>
      <c r="BE4323">
        <v>9323103</v>
      </c>
      <c r="BF4323">
        <v>9324104</v>
      </c>
      <c r="BG4323">
        <v>9324204</v>
      </c>
      <c r="BH4323">
        <v>9324304</v>
      </c>
      <c r="BI4323">
        <v>9324402</v>
      </c>
      <c r="BJ4323">
        <v>9312103</v>
      </c>
      <c r="BK4323">
        <v>9311102</v>
      </c>
      <c r="BL4323">
        <v>9315103</v>
      </c>
    </row>
    <row r="4324" spans="1:67" x14ac:dyDescent="0.15">
      <c r="A4324">
        <v>4323</v>
      </c>
      <c r="B4324" t="s">
        <v>4697</v>
      </c>
      <c r="E4324">
        <f>机器人辅助表!B4324</f>
        <v>20</v>
      </c>
      <c r="F4324">
        <v>3</v>
      </c>
      <c r="G4324">
        <v>58201</v>
      </c>
      <c r="H4324">
        <v>0</v>
      </c>
      <c r="I4324">
        <f>机器人辅助表!H4324</f>
        <v>1700.0074935652176</v>
      </c>
      <c r="J4324">
        <v>2</v>
      </c>
      <c r="K4324">
        <v>4</v>
      </c>
      <c r="L4324">
        <v>1</v>
      </c>
      <c r="M4324" s="2">
        <f>机器人辅助表!C4324</f>
        <v>2757.0553043478267</v>
      </c>
      <c r="N4324" s="2">
        <v>2</v>
      </c>
      <c r="O4324" s="2">
        <f>机器人辅助表!D4324</f>
        <v>230.82323478260875</v>
      </c>
      <c r="P4324" s="2">
        <v>3</v>
      </c>
      <c r="Q4324" s="2">
        <f>机器人辅助表!E4324</f>
        <v>102.58810434782612</v>
      </c>
      <c r="R4324" s="2">
        <v>6</v>
      </c>
      <c r="S4324" s="2">
        <f>机器人辅助表!F4324</f>
        <v>2861.7039999999997</v>
      </c>
      <c r="T4324">
        <v>0</v>
      </c>
      <c r="U4324">
        <v>0</v>
      </c>
      <c r="V4324">
        <v>0</v>
      </c>
      <c r="W4324">
        <v>0</v>
      </c>
      <c r="X4324">
        <v>0</v>
      </c>
      <c r="Y4324">
        <v>0</v>
      </c>
      <c r="Z4324">
        <v>0</v>
      </c>
      <c r="AA4324">
        <v>0</v>
      </c>
      <c r="AB4324">
        <v>0</v>
      </c>
      <c r="AC4324">
        <v>0</v>
      </c>
      <c r="AD4324">
        <v>0</v>
      </c>
      <c r="AE4324">
        <v>0</v>
      </c>
      <c r="AF4324">
        <v>0</v>
      </c>
      <c r="AG4324">
        <v>0</v>
      </c>
      <c r="BD4324">
        <v>8</v>
      </c>
      <c r="BE4324">
        <v>9323104</v>
      </c>
      <c r="BF4324">
        <v>9324102</v>
      </c>
      <c r="BG4324">
        <v>9324204</v>
      </c>
      <c r="BH4324">
        <v>9324302</v>
      </c>
      <c r="BI4324">
        <v>9324404</v>
      </c>
      <c r="BJ4324">
        <v>9312102</v>
      </c>
      <c r="BK4324">
        <v>9311103</v>
      </c>
      <c r="BL4324">
        <v>9315104</v>
      </c>
    </row>
    <row r="4325" spans="1:67" x14ac:dyDescent="0.15">
      <c r="A4325">
        <v>4324</v>
      </c>
      <c r="B4325" t="s">
        <v>1894</v>
      </c>
      <c r="E4325">
        <f>机器人辅助表!B4325</f>
        <v>46</v>
      </c>
      <c r="F4325">
        <v>2</v>
      </c>
      <c r="G4325">
        <v>58101</v>
      </c>
      <c r="H4325">
        <v>0</v>
      </c>
      <c r="I4325">
        <f>机器人辅助表!H4325</f>
        <v>16935.251250713827</v>
      </c>
      <c r="J4325">
        <v>2</v>
      </c>
      <c r="K4325">
        <v>4</v>
      </c>
      <c r="L4325">
        <v>1</v>
      </c>
      <c r="M4325" s="2">
        <f>机器人辅助表!C4325</f>
        <v>93345.832544306119</v>
      </c>
      <c r="N4325" s="2">
        <v>2</v>
      </c>
      <c r="O4325" s="2">
        <f>机器人辅助表!D4325</f>
        <v>4412.9349594156538</v>
      </c>
      <c r="P4325" s="2">
        <v>3</v>
      </c>
      <c r="Q4325" s="2">
        <f>机器人辅助表!E4325</f>
        <v>1961.3044264069576</v>
      </c>
      <c r="R4325" s="2">
        <v>6</v>
      </c>
      <c r="S4325" s="2">
        <f>机器人辅助表!F4325</f>
        <v>11778.343199999999</v>
      </c>
      <c r="T4325">
        <v>0</v>
      </c>
      <c r="U4325">
        <v>0</v>
      </c>
      <c r="V4325">
        <v>0</v>
      </c>
      <c r="W4325">
        <v>0</v>
      </c>
      <c r="X4325">
        <v>0</v>
      </c>
      <c r="Y4325">
        <v>0</v>
      </c>
      <c r="Z4325">
        <v>0</v>
      </c>
      <c r="AA4325">
        <v>0</v>
      </c>
      <c r="AB4325">
        <v>0</v>
      </c>
      <c r="AC4325">
        <v>0</v>
      </c>
      <c r="AD4325">
        <v>0</v>
      </c>
      <c r="AE4325">
        <v>0</v>
      </c>
      <c r="AF4325">
        <v>0</v>
      </c>
      <c r="AG4325">
        <v>0</v>
      </c>
      <c r="BD4325">
        <v>11</v>
      </c>
      <c r="BE4325">
        <v>9211102</v>
      </c>
      <c r="BF4325">
        <v>9214103</v>
      </c>
      <c r="BG4325">
        <v>9214202</v>
      </c>
      <c r="BH4325">
        <v>9214303</v>
      </c>
      <c r="BI4325">
        <v>9214402</v>
      </c>
      <c r="BJ4325">
        <v>9222104</v>
      </c>
      <c r="BK4325">
        <v>9223102</v>
      </c>
      <c r="BL4325">
        <v>9223204</v>
      </c>
      <c r="BM4325">
        <v>9223303</v>
      </c>
      <c r="BN4325">
        <v>9223403</v>
      </c>
      <c r="BO4325">
        <v>9215104</v>
      </c>
    </row>
    <row r="4326" spans="1:67" x14ac:dyDescent="0.15">
      <c r="A4326">
        <v>4325</v>
      </c>
      <c r="B4326" t="s">
        <v>4698</v>
      </c>
      <c r="E4326">
        <f>机器人辅助表!B4326</f>
        <v>22</v>
      </c>
      <c r="F4326">
        <v>2</v>
      </c>
      <c r="G4326">
        <v>58101</v>
      </c>
      <c r="H4326">
        <v>0</v>
      </c>
      <c r="I4326">
        <f>机器人辅助表!H4326</f>
        <v>3451.6263732479997</v>
      </c>
      <c r="J4326">
        <v>2</v>
      </c>
      <c r="K4326">
        <v>4</v>
      </c>
      <c r="L4326">
        <v>1</v>
      </c>
      <c r="M4326" s="2">
        <f>机器人辅助表!C4326</f>
        <v>6311.7869759999994</v>
      </c>
      <c r="N4326" s="2">
        <v>2</v>
      </c>
      <c r="O4326" s="2">
        <f>机器人辅助表!D4326</f>
        <v>498.84595200000007</v>
      </c>
      <c r="P4326" s="2">
        <v>3</v>
      </c>
      <c r="Q4326" s="2">
        <f>机器人辅助表!E4326</f>
        <v>221.70931200000004</v>
      </c>
      <c r="R4326" s="2">
        <v>6</v>
      </c>
      <c r="S4326" s="2">
        <f>机器人辅助表!F4326</f>
        <v>5598.0251999999991</v>
      </c>
      <c r="T4326">
        <v>0</v>
      </c>
      <c r="U4326">
        <v>0</v>
      </c>
      <c r="V4326">
        <v>0</v>
      </c>
      <c r="W4326">
        <v>0</v>
      </c>
      <c r="X4326">
        <v>0</v>
      </c>
      <c r="Y4326">
        <v>0</v>
      </c>
      <c r="Z4326">
        <v>0</v>
      </c>
      <c r="AA4326">
        <v>0</v>
      </c>
      <c r="AB4326">
        <v>0</v>
      </c>
      <c r="AC4326">
        <v>0</v>
      </c>
      <c r="AD4326">
        <v>0</v>
      </c>
      <c r="AE4326">
        <v>0</v>
      </c>
      <c r="AF4326">
        <v>0</v>
      </c>
      <c r="AG4326">
        <v>0</v>
      </c>
      <c r="BD4326">
        <v>11</v>
      </c>
      <c r="BE4326">
        <v>9211104</v>
      </c>
      <c r="BF4326">
        <v>9214102</v>
      </c>
      <c r="BG4326">
        <v>9214204</v>
      </c>
      <c r="BH4326">
        <v>9214303</v>
      </c>
      <c r="BI4326">
        <v>9214404</v>
      </c>
      <c r="BJ4326">
        <v>9222104</v>
      </c>
      <c r="BK4326">
        <v>9223102</v>
      </c>
      <c r="BL4326">
        <v>9223204</v>
      </c>
      <c r="BM4326">
        <v>9223302</v>
      </c>
      <c r="BN4326">
        <v>9223402</v>
      </c>
      <c r="BO4326">
        <v>9215103</v>
      </c>
    </row>
    <row r="4327" spans="1:67" x14ac:dyDescent="0.15">
      <c r="A4327">
        <v>4326</v>
      </c>
      <c r="B4327" t="s">
        <v>1895</v>
      </c>
      <c r="E4327">
        <f>机器人辅助表!B4327</f>
        <v>39</v>
      </c>
      <c r="F4327">
        <v>1</v>
      </c>
      <c r="G4327">
        <v>58001</v>
      </c>
      <c r="H4327">
        <v>0</v>
      </c>
      <c r="I4327">
        <f>机器人辅助表!H4327</f>
        <v>6547.6255681723042</v>
      </c>
      <c r="J4327">
        <v>2</v>
      </c>
      <c r="K4327">
        <v>4</v>
      </c>
      <c r="L4327">
        <v>1</v>
      </c>
      <c r="M4327" s="2">
        <f>机器人辅助表!C4327</f>
        <v>27800.642527133121</v>
      </c>
      <c r="N4327" s="2">
        <v>2</v>
      </c>
      <c r="O4327" s="2">
        <f>机器人辅助表!D4327</f>
        <v>1562.5023445787961</v>
      </c>
      <c r="P4327" s="2">
        <v>3</v>
      </c>
      <c r="Q4327" s="2">
        <f>机器人辅助表!E4327</f>
        <v>694.44548647946499</v>
      </c>
      <c r="R4327" s="2">
        <v>6</v>
      </c>
      <c r="S4327" s="2">
        <f>机器人辅助表!F4327</f>
        <v>6139.3561999999993</v>
      </c>
      <c r="T4327">
        <v>0</v>
      </c>
      <c r="U4327">
        <v>0</v>
      </c>
      <c r="V4327">
        <v>0</v>
      </c>
      <c r="W4327">
        <v>0</v>
      </c>
      <c r="X4327">
        <v>0</v>
      </c>
      <c r="Y4327">
        <v>0</v>
      </c>
      <c r="Z4327">
        <v>0</v>
      </c>
      <c r="AA4327">
        <v>0</v>
      </c>
      <c r="AB4327">
        <v>0</v>
      </c>
      <c r="AC4327">
        <v>0</v>
      </c>
      <c r="AD4327">
        <v>0</v>
      </c>
      <c r="AE4327">
        <v>0</v>
      </c>
      <c r="AF4327">
        <v>0</v>
      </c>
      <c r="AG4327">
        <v>0</v>
      </c>
      <c r="BD4327">
        <v>11</v>
      </c>
      <c r="BE4327">
        <v>9113103</v>
      </c>
      <c r="BF4327">
        <v>9121103</v>
      </c>
      <c r="BG4327">
        <v>9121203</v>
      </c>
      <c r="BH4327">
        <v>9121303</v>
      </c>
      <c r="BI4327">
        <v>9121404</v>
      </c>
      <c r="BJ4327">
        <v>9114103</v>
      </c>
      <c r="BK4327">
        <v>9122103</v>
      </c>
      <c r="BL4327">
        <v>9122203</v>
      </c>
      <c r="BM4327">
        <v>9122302</v>
      </c>
      <c r="BN4327">
        <v>9122404</v>
      </c>
      <c r="BO4327">
        <v>9115102</v>
      </c>
    </row>
    <row r="4328" spans="1:67" x14ac:dyDescent="0.15">
      <c r="A4328">
        <v>4327</v>
      </c>
      <c r="B4328" t="s">
        <v>4699</v>
      </c>
      <c r="E4328">
        <f>机器人辅助表!B4328</f>
        <v>45</v>
      </c>
      <c r="F4328">
        <v>2</v>
      </c>
      <c r="G4328">
        <v>58101</v>
      </c>
      <c r="H4328">
        <v>0</v>
      </c>
      <c r="I4328">
        <f>机器人辅助表!H4328</f>
        <v>6740.1813556127445</v>
      </c>
      <c r="J4328">
        <v>2</v>
      </c>
      <c r="K4328">
        <v>4</v>
      </c>
      <c r="L4328">
        <v>1</v>
      </c>
      <c r="M4328" s="2">
        <f>机器人辅助表!C4328</f>
        <v>35992.324175446665</v>
      </c>
      <c r="N4328" s="2">
        <v>2</v>
      </c>
      <c r="O4328" s="2">
        <f>机器人辅助表!D4328</f>
        <v>1741.5147941488299</v>
      </c>
      <c r="P4328" s="2">
        <v>3</v>
      </c>
      <c r="Q4328" s="2">
        <f>机器人辅助表!E4328</f>
        <v>774.00657517725779</v>
      </c>
      <c r="R4328" s="2">
        <v>6</v>
      </c>
      <c r="S4328" s="2">
        <f>机器人辅助表!F4328</f>
        <v>4887.0690000000004</v>
      </c>
      <c r="T4328">
        <v>0</v>
      </c>
      <c r="U4328">
        <v>0</v>
      </c>
      <c r="V4328">
        <v>0</v>
      </c>
      <c r="W4328">
        <v>0</v>
      </c>
      <c r="X4328">
        <v>0</v>
      </c>
      <c r="Y4328">
        <v>0</v>
      </c>
      <c r="Z4328">
        <v>0</v>
      </c>
      <c r="AA4328">
        <v>0</v>
      </c>
      <c r="AB4328">
        <v>0</v>
      </c>
      <c r="AC4328">
        <v>0</v>
      </c>
      <c r="AD4328">
        <v>0</v>
      </c>
      <c r="AE4328">
        <v>0</v>
      </c>
      <c r="AF4328">
        <v>0</v>
      </c>
      <c r="AG4328">
        <v>0</v>
      </c>
      <c r="BD4328">
        <v>11</v>
      </c>
      <c r="BE4328">
        <v>9211102</v>
      </c>
      <c r="BF4328">
        <v>9214104</v>
      </c>
      <c r="BG4328">
        <v>9214204</v>
      </c>
      <c r="BH4328">
        <v>9214302</v>
      </c>
      <c r="BI4328">
        <v>9214402</v>
      </c>
      <c r="BJ4328">
        <v>9222104</v>
      </c>
      <c r="BK4328">
        <v>9223104</v>
      </c>
      <c r="BL4328">
        <v>9223203</v>
      </c>
      <c r="BM4328">
        <v>9223302</v>
      </c>
      <c r="BN4328">
        <v>9223402</v>
      </c>
      <c r="BO4328">
        <v>9215104</v>
      </c>
    </row>
    <row r="4329" spans="1:67" x14ac:dyDescent="0.15">
      <c r="A4329">
        <v>4328</v>
      </c>
      <c r="B4329" t="s">
        <v>1896</v>
      </c>
      <c r="E4329">
        <f>机器人辅助表!B4329</f>
        <v>19</v>
      </c>
      <c r="F4329">
        <v>3</v>
      </c>
      <c r="G4329">
        <v>58201</v>
      </c>
      <c r="H4329">
        <v>0</v>
      </c>
      <c r="I4329">
        <f>机器人辅助表!H4329</f>
        <v>1266.1132362104347</v>
      </c>
      <c r="J4329">
        <v>2</v>
      </c>
      <c r="K4329">
        <v>4</v>
      </c>
      <c r="L4329">
        <v>1</v>
      </c>
      <c r="M4329" s="2">
        <f>机器人辅助表!C4329</f>
        <v>1923.4504790217388</v>
      </c>
      <c r="N4329" s="2">
        <v>2</v>
      </c>
      <c r="O4329" s="2">
        <f>机器人辅助表!D4329</f>
        <v>165.95378608695657</v>
      </c>
      <c r="P4329" s="2">
        <v>3</v>
      </c>
      <c r="Q4329" s="2">
        <f>机器人辅助表!E4329</f>
        <v>73.757238260869585</v>
      </c>
      <c r="R4329" s="2">
        <v>6</v>
      </c>
      <c r="S4329" s="2">
        <f>机器人辅助表!F4329</f>
        <v>2171.8979999999997</v>
      </c>
      <c r="T4329">
        <v>0</v>
      </c>
      <c r="U4329">
        <v>0</v>
      </c>
      <c r="V4329">
        <v>0</v>
      </c>
      <c r="W4329">
        <v>0</v>
      </c>
      <c r="X4329">
        <v>0</v>
      </c>
      <c r="Y4329">
        <v>0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  <c r="AF4329">
        <v>0</v>
      </c>
      <c r="AG4329">
        <v>0</v>
      </c>
      <c r="BD4329">
        <v>8</v>
      </c>
      <c r="BE4329">
        <v>9323102</v>
      </c>
      <c r="BF4329">
        <v>9324102</v>
      </c>
      <c r="BG4329">
        <v>9324204</v>
      </c>
      <c r="BH4329">
        <v>9324304</v>
      </c>
      <c r="BI4329">
        <v>9324404</v>
      </c>
      <c r="BJ4329">
        <v>9312102</v>
      </c>
      <c r="BK4329">
        <v>9311104</v>
      </c>
      <c r="BL4329">
        <v>9315104</v>
      </c>
    </row>
    <row r="4330" spans="1:67" x14ac:dyDescent="0.15">
      <c r="A4330">
        <v>4329</v>
      </c>
      <c r="B4330" t="s">
        <v>4700</v>
      </c>
      <c r="E4330">
        <f>机器人辅助表!B4330</f>
        <v>23</v>
      </c>
      <c r="F4330">
        <v>2</v>
      </c>
      <c r="G4330">
        <v>58101</v>
      </c>
      <c r="H4330">
        <v>0</v>
      </c>
      <c r="I4330">
        <f>机器人辅助表!H4330</f>
        <v>3612.4290238132985</v>
      </c>
      <c r="J4330">
        <v>2</v>
      </c>
      <c r="K4330">
        <v>4</v>
      </c>
      <c r="L4330">
        <v>1</v>
      </c>
      <c r="M4330" s="2">
        <f>机器人辅助表!C4330</f>
        <v>7065.8008482842833</v>
      </c>
      <c r="N4330" s="2">
        <v>2</v>
      </c>
      <c r="O4330" s="2">
        <f>机器人辅助表!D4330</f>
        <v>543.2329536321073</v>
      </c>
      <c r="P4330" s="2">
        <v>3</v>
      </c>
      <c r="Q4330" s="2">
        <f>机器人辅助表!E4330</f>
        <v>241.43686828093658</v>
      </c>
      <c r="R4330" s="2">
        <v>6</v>
      </c>
      <c r="S4330" s="2">
        <f>机器人辅助表!F4330</f>
        <v>5714.8696</v>
      </c>
      <c r="T4330">
        <v>0</v>
      </c>
      <c r="U4330">
        <v>0</v>
      </c>
      <c r="V4330">
        <v>0</v>
      </c>
      <c r="W4330">
        <v>0</v>
      </c>
      <c r="X4330">
        <v>0</v>
      </c>
      <c r="Y4330">
        <v>0</v>
      </c>
      <c r="Z4330">
        <v>0</v>
      </c>
      <c r="AA4330">
        <v>0</v>
      </c>
      <c r="AB4330">
        <v>0</v>
      </c>
      <c r="AC4330">
        <v>0</v>
      </c>
      <c r="AD4330">
        <v>0</v>
      </c>
      <c r="AE4330">
        <v>0</v>
      </c>
      <c r="AF4330">
        <v>0</v>
      </c>
      <c r="AG4330">
        <v>0</v>
      </c>
      <c r="BD4330">
        <v>11</v>
      </c>
      <c r="BE4330">
        <v>9211102</v>
      </c>
      <c r="BF4330">
        <v>9214102</v>
      </c>
      <c r="BG4330">
        <v>9214203</v>
      </c>
      <c r="BH4330">
        <v>9214303</v>
      </c>
      <c r="BI4330">
        <v>9214402</v>
      </c>
      <c r="BJ4330">
        <v>9222103</v>
      </c>
      <c r="BK4330">
        <v>9223103</v>
      </c>
      <c r="BL4330">
        <v>9223202</v>
      </c>
      <c r="BM4330">
        <v>9223304</v>
      </c>
      <c r="BN4330">
        <v>9223403</v>
      </c>
      <c r="BO4330">
        <v>9215104</v>
      </c>
    </row>
    <row r="4331" spans="1:67" x14ac:dyDescent="0.15">
      <c r="A4331">
        <v>4330</v>
      </c>
      <c r="B4331" t="s">
        <v>1897</v>
      </c>
      <c r="E4331">
        <f>机器人辅助表!B4331</f>
        <v>23</v>
      </c>
      <c r="F4331">
        <v>3</v>
      </c>
      <c r="G4331">
        <v>58201</v>
      </c>
      <c r="H4331">
        <v>0</v>
      </c>
      <c r="I4331">
        <f>机器人辅助表!H4331</f>
        <v>3081.1894614878129</v>
      </c>
      <c r="J4331">
        <v>2</v>
      </c>
      <c r="K4331">
        <v>4</v>
      </c>
      <c r="L4331">
        <v>1</v>
      </c>
      <c r="M4331" s="2">
        <f>机器人辅助表!C4331</f>
        <v>6026.712488242476</v>
      </c>
      <c r="N4331" s="2">
        <v>2</v>
      </c>
      <c r="O4331" s="2">
        <f>机器人辅助表!D4331</f>
        <v>463.34575456856197</v>
      </c>
      <c r="P4331" s="2">
        <v>3</v>
      </c>
      <c r="Q4331" s="2">
        <f>机器人辅助表!E4331</f>
        <v>205.93144647491647</v>
      </c>
      <c r="R4331" s="2">
        <v>6</v>
      </c>
      <c r="S4331" s="2">
        <f>机器人辅助表!F4331</f>
        <v>4874.4475999999995</v>
      </c>
      <c r="T4331">
        <v>0</v>
      </c>
      <c r="U4331">
        <v>0</v>
      </c>
      <c r="V4331">
        <v>0</v>
      </c>
      <c r="W4331">
        <v>0</v>
      </c>
      <c r="X4331">
        <v>0</v>
      </c>
      <c r="Y4331">
        <v>0</v>
      </c>
      <c r="Z4331">
        <v>0</v>
      </c>
      <c r="AA4331">
        <v>0</v>
      </c>
      <c r="AB4331">
        <v>0</v>
      </c>
      <c r="AC4331">
        <v>0</v>
      </c>
      <c r="AD4331">
        <v>0</v>
      </c>
      <c r="AE4331">
        <v>0</v>
      </c>
      <c r="AF4331">
        <v>0</v>
      </c>
      <c r="AG4331">
        <v>0</v>
      </c>
      <c r="BD4331">
        <v>8</v>
      </c>
      <c r="BE4331">
        <v>9323103</v>
      </c>
      <c r="BF4331">
        <v>9324103</v>
      </c>
      <c r="BG4331">
        <v>9324202</v>
      </c>
      <c r="BH4331">
        <v>9324303</v>
      </c>
      <c r="BI4331">
        <v>9324403</v>
      </c>
      <c r="BJ4331">
        <v>9312103</v>
      </c>
      <c r="BK4331">
        <v>9311104</v>
      </c>
      <c r="BL4331">
        <v>9315102</v>
      </c>
    </row>
    <row r="4332" spans="1:67" x14ac:dyDescent="0.15">
      <c r="A4332">
        <v>4331</v>
      </c>
      <c r="B4332" t="s">
        <v>4701</v>
      </c>
      <c r="E4332">
        <f>机器人辅助表!B4332</f>
        <v>43</v>
      </c>
      <c r="F4332">
        <v>1</v>
      </c>
      <c r="G4332">
        <v>58001</v>
      </c>
      <c r="H4332">
        <v>0</v>
      </c>
      <c r="I4332">
        <f>机器人辅助表!H4332</f>
        <v>7393.963091362737</v>
      </c>
      <c r="J4332">
        <v>2</v>
      </c>
      <c r="K4332">
        <v>4</v>
      </c>
      <c r="L4332">
        <v>1</v>
      </c>
      <c r="M4332" s="2">
        <f>机器人辅助表!C4332</f>
        <v>36873.547177441069</v>
      </c>
      <c r="N4332" s="2">
        <v>2</v>
      </c>
      <c r="O4332" s="2">
        <f>机器人辅助表!D4332</f>
        <v>1871.6174545647493</v>
      </c>
      <c r="P4332" s="2">
        <v>3</v>
      </c>
      <c r="Q4332" s="2">
        <f>机器人辅助表!E4332</f>
        <v>831.82997980655546</v>
      </c>
      <c r="R4332" s="2">
        <v>6</v>
      </c>
      <c r="S4332" s="2">
        <f>机器人辅助表!F4332</f>
        <v>5833.078199999999</v>
      </c>
      <c r="T4332">
        <v>0</v>
      </c>
      <c r="U4332">
        <v>0</v>
      </c>
      <c r="V4332">
        <v>0</v>
      </c>
      <c r="W4332">
        <v>0</v>
      </c>
      <c r="X4332">
        <v>0</v>
      </c>
      <c r="Y4332">
        <v>0</v>
      </c>
      <c r="Z4332">
        <v>0</v>
      </c>
      <c r="AA4332">
        <v>0</v>
      </c>
      <c r="AB4332">
        <v>0</v>
      </c>
      <c r="AC4332">
        <v>0</v>
      </c>
      <c r="AD4332">
        <v>0</v>
      </c>
      <c r="AE4332">
        <v>0</v>
      </c>
      <c r="AF4332">
        <v>0</v>
      </c>
      <c r="AG4332">
        <v>0</v>
      </c>
      <c r="BD4332">
        <v>11</v>
      </c>
      <c r="BE4332">
        <v>9113103</v>
      </c>
      <c r="BF4332">
        <v>9121104</v>
      </c>
      <c r="BG4332">
        <v>9121204</v>
      </c>
      <c r="BH4332">
        <v>9121302</v>
      </c>
      <c r="BI4332">
        <v>9121403</v>
      </c>
      <c r="BJ4332">
        <v>9114104</v>
      </c>
      <c r="BK4332">
        <v>9122103</v>
      </c>
      <c r="BL4332">
        <v>9122204</v>
      </c>
      <c r="BM4332">
        <v>9122302</v>
      </c>
      <c r="BN4332">
        <v>9122402</v>
      </c>
      <c r="BO4332">
        <v>9115103</v>
      </c>
    </row>
    <row r="4333" spans="1:67" x14ac:dyDescent="0.15">
      <c r="A4333">
        <v>4332</v>
      </c>
      <c r="B4333" t="s">
        <v>4702</v>
      </c>
      <c r="E4333">
        <f>机器人辅助表!B4333</f>
        <v>49</v>
      </c>
      <c r="F4333">
        <v>3</v>
      </c>
      <c r="G4333">
        <v>58201</v>
      </c>
      <c r="H4333">
        <v>0</v>
      </c>
      <c r="I4333">
        <f>机器人辅助表!H4333</f>
        <v>13241.869934737069</v>
      </c>
      <c r="J4333">
        <v>2</v>
      </c>
      <c r="K4333">
        <v>4</v>
      </c>
      <c r="L4333">
        <v>1</v>
      </c>
      <c r="M4333" s="2">
        <f>机器人辅助表!C4333</f>
        <v>79579.093307652714</v>
      </c>
      <c r="N4333" s="2">
        <v>2</v>
      </c>
      <c r="O4333" s="2">
        <f>机器人辅助表!D4333</f>
        <v>3518.2111541363893</v>
      </c>
      <c r="P4333" s="2">
        <v>3</v>
      </c>
      <c r="Q4333" s="2">
        <f>机器人辅助表!E4333</f>
        <v>1563.6494018383955</v>
      </c>
      <c r="R4333" s="2">
        <v>6</v>
      </c>
      <c r="S4333" s="2">
        <f>机器人辅助表!F4333</f>
        <v>8146.6685999999991</v>
      </c>
      <c r="T4333">
        <v>0</v>
      </c>
      <c r="U4333">
        <v>0</v>
      </c>
      <c r="V4333">
        <v>0</v>
      </c>
      <c r="W4333">
        <v>0</v>
      </c>
      <c r="X4333">
        <v>0</v>
      </c>
      <c r="Y4333">
        <v>0</v>
      </c>
      <c r="Z4333">
        <v>0</v>
      </c>
      <c r="AA4333">
        <v>0</v>
      </c>
      <c r="AB4333">
        <v>0</v>
      </c>
      <c r="AC4333">
        <v>0</v>
      </c>
      <c r="AD4333">
        <v>0</v>
      </c>
      <c r="AE4333">
        <v>0</v>
      </c>
      <c r="AF4333">
        <v>0</v>
      </c>
      <c r="AG4333">
        <v>0</v>
      </c>
      <c r="BD4333">
        <v>8</v>
      </c>
      <c r="BE4333">
        <v>9323103</v>
      </c>
      <c r="BF4333">
        <v>9324102</v>
      </c>
      <c r="BG4333">
        <v>9324203</v>
      </c>
      <c r="BH4333">
        <v>9324303</v>
      </c>
      <c r="BI4333">
        <v>9324404</v>
      </c>
      <c r="BJ4333">
        <v>9312104</v>
      </c>
      <c r="BK4333">
        <v>9311103</v>
      </c>
      <c r="BL4333">
        <v>9315103</v>
      </c>
    </row>
    <row r="4334" spans="1:67" x14ac:dyDescent="0.15">
      <c r="A4334">
        <v>4333</v>
      </c>
      <c r="B4334" t="s">
        <v>1898</v>
      </c>
      <c r="E4334">
        <f>机器人辅助表!B4334</f>
        <v>44</v>
      </c>
      <c r="F4334">
        <v>3</v>
      </c>
      <c r="G4334">
        <v>58201</v>
      </c>
      <c r="H4334">
        <v>0</v>
      </c>
      <c r="I4334">
        <f>机器人辅助表!H4334</f>
        <v>11519.715874760246</v>
      </c>
      <c r="J4334">
        <v>2</v>
      </c>
      <c r="K4334">
        <v>4</v>
      </c>
      <c r="L4334">
        <v>1</v>
      </c>
      <c r="M4334" s="2">
        <f>机器人辅助表!C4334</f>
        <v>59499.056181563086</v>
      </c>
      <c r="N4334" s="2">
        <v>2</v>
      </c>
      <c r="O4334" s="2">
        <f>机器人辅助表!D4334</f>
        <v>2947.9128519491642</v>
      </c>
      <c r="P4334" s="2">
        <v>3</v>
      </c>
      <c r="Q4334" s="2">
        <f>机器人辅助表!E4334</f>
        <v>1310.1834897551842</v>
      </c>
      <c r="R4334" s="2">
        <v>6</v>
      </c>
      <c r="S4334" s="2">
        <f>机器人辅助表!F4334</f>
        <v>8710.8959999999988</v>
      </c>
      <c r="T4334">
        <v>0</v>
      </c>
      <c r="U4334">
        <v>0</v>
      </c>
      <c r="V4334">
        <v>0</v>
      </c>
      <c r="W4334">
        <v>0</v>
      </c>
      <c r="X4334">
        <v>0</v>
      </c>
      <c r="Y4334">
        <v>0</v>
      </c>
      <c r="Z4334">
        <v>0</v>
      </c>
      <c r="AA4334">
        <v>0</v>
      </c>
      <c r="AB4334">
        <v>0</v>
      </c>
      <c r="AC4334">
        <v>0</v>
      </c>
      <c r="AD4334">
        <v>0</v>
      </c>
      <c r="AE4334">
        <v>0</v>
      </c>
      <c r="AF4334">
        <v>0</v>
      </c>
      <c r="AG4334">
        <v>0</v>
      </c>
      <c r="BD4334">
        <v>8</v>
      </c>
      <c r="BE4334">
        <v>9323104</v>
      </c>
      <c r="BF4334">
        <v>9324103</v>
      </c>
      <c r="BG4334">
        <v>9324202</v>
      </c>
      <c r="BH4334">
        <v>9324304</v>
      </c>
      <c r="BI4334">
        <v>9324402</v>
      </c>
      <c r="BJ4334">
        <v>9312103</v>
      </c>
      <c r="BK4334">
        <v>9311103</v>
      </c>
      <c r="BL4334">
        <v>9315102</v>
      </c>
    </row>
    <row r="4335" spans="1:67" x14ac:dyDescent="0.15">
      <c r="A4335">
        <v>4334</v>
      </c>
      <c r="B4335" t="s">
        <v>1899</v>
      </c>
      <c r="E4335">
        <f>机器人辅助表!B4335</f>
        <v>31</v>
      </c>
      <c r="F4335">
        <v>3</v>
      </c>
      <c r="G4335">
        <v>58201</v>
      </c>
      <c r="H4335">
        <v>0</v>
      </c>
      <c r="I4335">
        <f>机器人辅助表!H4335</f>
        <v>5633.5868291431407</v>
      </c>
      <c r="J4335">
        <v>2</v>
      </c>
      <c r="K4335">
        <v>4</v>
      </c>
      <c r="L4335">
        <v>1</v>
      </c>
      <c r="M4335" s="2">
        <f>机器人辅助表!C4335</f>
        <v>17275.976870815393</v>
      </c>
      <c r="N4335" s="2">
        <v>2</v>
      </c>
      <c r="O4335" s="2">
        <f>机器人辅助表!D4335</f>
        <v>1104.2689293138465</v>
      </c>
      <c r="P4335" s="2">
        <v>3</v>
      </c>
      <c r="Q4335" s="2">
        <f>机器人辅助表!E4335</f>
        <v>490.78619080615402</v>
      </c>
      <c r="R4335" s="2">
        <v>6</v>
      </c>
      <c r="S4335" s="2">
        <f>机器人辅助表!F4335</f>
        <v>7084.0044000000007</v>
      </c>
      <c r="T4335">
        <v>0</v>
      </c>
      <c r="U4335">
        <v>0</v>
      </c>
      <c r="V4335">
        <v>0</v>
      </c>
      <c r="W4335">
        <v>0</v>
      </c>
      <c r="X4335">
        <v>0</v>
      </c>
      <c r="Y4335">
        <v>0</v>
      </c>
      <c r="Z4335">
        <v>0</v>
      </c>
      <c r="AA4335">
        <v>0</v>
      </c>
      <c r="AB4335">
        <v>0</v>
      </c>
      <c r="AC4335">
        <v>0</v>
      </c>
      <c r="AD4335">
        <v>0</v>
      </c>
      <c r="AE4335">
        <v>0</v>
      </c>
      <c r="AF4335">
        <v>0</v>
      </c>
      <c r="AG4335">
        <v>0</v>
      </c>
      <c r="BD4335">
        <v>8</v>
      </c>
      <c r="BE4335">
        <v>9323103</v>
      </c>
      <c r="BF4335">
        <v>9324104</v>
      </c>
      <c r="BG4335">
        <v>9324204</v>
      </c>
      <c r="BH4335">
        <v>9324302</v>
      </c>
      <c r="BI4335">
        <v>9324404</v>
      </c>
      <c r="BJ4335">
        <v>9312104</v>
      </c>
      <c r="BK4335">
        <v>9311102</v>
      </c>
      <c r="BL4335">
        <v>9315103</v>
      </c>
    </row>
    <row r="4336" spans="1:67" x14ac:dyDescent="0.15">
      <c r="A4336">
        <v>4335</v>
      </c>
      <c r="B4336" t="s">
        <v>1900</v>
      </c>
      <c r="E4336">
        <f>机器人辅助表!B4336</f>
        <v>39</v>
      </c>
      <c r="F4336">
        <v>2</v>
      </c>
      <c r="G4336">
        <v>58101</v>
      </c>
      <c r="H4336">
        <v>0</v>
      </c>
      <c r="I4336">
        <f>机器人辅助表!H4336</f>
        <v>10169.716308012301</v>
      </c>
      <c r="J4336">
        <v>2</v>
      </c>
      <c r="K4336">
        <v>4</v>
      </c>
      <c r="L4336">
        <v>1</v>
      </c>
      <c r="M4336" s="2">
        <f>机器人辅助表!C4336</f>
        <v>43179.721371930165</v>
      </c>
      <c r="N4336" s="2">
        <v>2</v>
      </c>
      <c r="O4336" s="2">
        <f>机器人辅助表!D4336</f>
        <v>2426.8653437074918</v>
      </c>
      <c r="P4336" s="2">
        <v>3</v>
      </c>
      <c r="Q4336" s="2">
        <f>机器人辅助表!E4336</f>
        <v>1078.606819425552</v>
      </c>
      <c r="R4336" s="2">
        <v>6</v>
      </c>
      <c r="S4336" s="2">
        <f>机器人辅助表!F4336</f>
        <v>9535.5957999999991</v>
      </c>
      <c r="T4336">
        <v>0</v>
      </c>
      <c r="U4336">
        <v>0</v>
      </c>
      <c r="V4336">
        <v>0</v>
      </c>
      <c r="W4336">
        <v>0</v>
      </c>
      <c r="X4336">
        <v>0</v>
      </c>
      <c r="Y4336">
        <v>0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  <c r="AF4336">
        <v>0</v>
      </c>
      <c r="AG4336">
        <v>0</v>
      </c>
      <c r="BD4336">
        <v>11</v>
      </c>
      <c r="BE4336">
        <v>9211103</v>
      </c>
      <c r="BF4336">
        <v>9214103</v>
      </c>
      <c r="BG4336">
        <v>9214204</v>
      </c>
      <c r="BH4336">
        <v>9214304</v>
      </c>
      <c r="BI4336">
        <v>9214403</v>
      </c>
      <c r="BJ4336">
        <v>9222104</v>
      </c>
      <c r="BK4336">
        <v>9223103</v>
      </c>
      <c r="BL4336">
        <v>9223203</v>
      </c>
      <c r="BM4336">
        <v>9223304</v>
      </c>
      <c r="BN4336">
        <v>9223404</v>
      </c>
      <c r="BO4336">
        <v>9215103</v>
      </c>
    </row>
    <row r="4337" spans="1:67" x14ac:dyDescent="0.15">
      <c r="A4337">
        <v>4336</v>
      </c>
      <c r="B4337" t="s">
        <v>1901</v>
      </c>
      <c r="E4337">
        <f>机器人辅助表!B4337</f>
        <v>39</v>
      </c>
      <c r="F4337">
        <v>3</v>
      </c>
      <c r="G4337">
        <v>58201</v>
      </c>
      <c r="H4337">
        <v>0</v>
      </c>
      <c r="I4337">
        <f>机器人辅助表!H4337</f>
        <v>10726.961037218454</v>
      </c>
      <c r="J4337">
        <v>2</v>
      </c>
      <c r="K4337">
        <v>4</v>
      </c>
      <c r="L4337">
        <v>1</v>
      </c>
      <c r="M4337" s="2">
        <f>机器人辅助表!C4337</f>
        <v>45545.733501898947</v>
      </c>
      <c r="N4337" s="2">
        <v>2</v>
      </c>
      <c r="O4337" s="2">
        <f>机器人辅助表!D4337</f>
        <v>2559.8442666503684</v>
      </c>
      <c r="P4337" s="2">
        <v>3</v>
      </c>
      <c r="Q4337" s="2">
        <f>机器人辅助表!E4337</f>
        <v>1137.7085629557193</v>
      </c>
      <c r="R4337" s="2">
        <v>6</v>
      </c>
      <c r="S4337" s="2">
        <f>机器人辅助表!F4337</f>
        <v>10058.0942</v>
      </c>
      <c r="T4337">
        <v>0</v>
      </c>
      <c r="U4337">
        <v>0</v>
      </c>
      <c r="V4337">
        <v>0</v>
      </c>
      <c r="W4337">
        <v>0</v>
      </c>
      <c r="X4337">
        <v>0</v>
      </c>
      <c r="Y4337">
        <v>0</v>
      </c>
      <c r="Z4337">
        <v>0</v>
      </c>
      <c r="AA4337">
        <v>0</v>
      </c>
      <c r="AB4337">
        <v>0</v>
      </c>
      <c r="AC4337">
        <v>0</v>
      </c>
      <c r="AD4337">
        <v>0</v>
      </c>
      <c r="AE4337">
        <v>0</v>
      </c>
      <c r="AF4337">
        <v>0</v>
      </c>
      <c r="AG4337">
        <v>0</v>
      </c>
      <c r="BD4337">
        <v>8</v>
      </c>
      <c r="BE4337">
        <v>9323103</v>
      </c>
      <c r="BF4337">
        <v>9324102</v>
      </c>
      <c r="BG4337">
        <v>9324203</v>
      </c>
      <c r="BH4337">
        <v>9324304</v>
      </c>
      <c r="BI4337">
        <v>9324402</v>
      </c>
      <c r="BJ4337">
        <v>9312102</v>
      </c>
      <c r="BK4337">
        <v>9311103</v>
      </c>
      <c r="BL4337">
        <v>9315103</v>
      </c>
    </row>
    <row r="4338" spans="1:67" x14ac:dyDescent="0.15">
      <c r="A4338">
        <v>4337</v>
      </c>
      <c r="B4338" t="s">
        <v>4703</v>
      </c>
      <c r="E4338">
        <f>机器人辅助表!B4338</f>
        <v>21</v>
      </c>
      <c r="F4338">
        <v>1</v>
      </c>
      <c r="G4338">
        <v>58001</v>
      </c>
      <c r="H4338">
        <v>0</v>
      </c>
      <c r="I4338">
        <f>机器人辅助表!H4338</f>
        <v>2177.7890100240006</v>
      </c>
      <c r="J4338">
        <v>2</v>
      </c>
      <c r="K4338">
        <v>4</v>
      </c>
      <c r="L4338">
        <v>1</v>
      </c>
      <c r="M4338" s="2">
        <f>机器人辅助表!C4338</f>
        <v>3756.6283755000018</v>
      </c>
      <c r="N4338" s="2">
        <v>2</v>
      </c>
      <c r="O4338" s="2">
        <f>机器人辅助表!D4338</f>
        <v>305.45143200000018</v>
      </c>
      <c r="P4338" s="2">
        <v>3</v>
      </c>
      <c r="Q4338" s="2">
        <f>机器人辅助表!E4338</f>
        <v>135.75619200000008</v>
      </c>
      <c r="R4338" s="2">
        <v>6</v>
      </c>
      <c r="S4338" s="2">
        <f>机器人辅助表!F4338</f>
        <v>3598.0924</v>
      </c>
      <c r="T4338">
        <v>0</v>
      </c>
      <c r="U4338">
        <v>0</v>
      </c>
      <c r="V4338">
        <v>0</v>
      </c>
      <c r="W4338">
        <v>0</v>
      </c>
      <c r="X4338">
        <v>0</v>
      </c>
      <c r="Y4338">
        <v>0</v>
      </c>
      <c r="Z4338">
        <v>0</v>
      </c>
      <c r="AA4338">
        <v>0</v>
      </c>
      <c r="AB4338">
        <v>0</v>
      </c>
      <c r="AC4338">
        <v>0</v>
      </c>
      <c r="AD4338">
        <v>0</v>
      </c>
      <c r="AE4338">
        <v>0</v>
      </c>
      <c r="AF4338">
        <v>0</v>
      </c>
      <c r="AG4338">
        <v>0</v>
      </c>
      <c r="BD4338">
        <v>11</v>
      </c>
      <c r="BE4338">
        <v>9113103</v>
      </c>
      <c r="BF4338">
        <v>9121103</v>
      </c>
      <c r="BG4338">
        <v>9121204</v>
      </c>
      <c r="BH4338">
        <v>9121303</v>
      </c>
      <c r="BI4338">
        <v>9121402</v>
      </c>
      <c r="BJ4338">
        <v>9114104</v>
      </c>
      <c r="BK4338">
        <v>9122102</v>
      </c>
      <c r="BL4338">
        <v>9122202</v>
      </c>
      <c r="BM4338">
        <v>9122302</v>
      </c>
      <c r="BN4338">
        <v>9122402</v>
      </c>
      <c r="BO4338">
        <v>9115102</v>
      </c>
    </row>
    <row r="4339" spans="1:67" x14ac:dyDescent="0.15">
      <c r="A4339">
        <v>4338</v>
      </c>
      <c r="B4339" t="s">
        <v>4704</v>
      </c>
      <c r="E4339">
        <f>机器人辅助表!B4339</f>
        <v>44</v>
      </c>
      <c r="F4339">
        <v>3</v>
      </c>
      <c r="G4339">
        <v>58201</v>
      </c>
      <c r="H4339">
        <v>0</v>
      </c>
      <c r="I4339">
        <f>机器人辅助表!H4339</f>
        <v>13439.66852055362</v>
      </c>
      <c r="J4339">
        <v>2</v>
      </c>
      <c r="K4339">
        <v>4</v>
      </c>
      <c r="L4339">
        <v>1</v>
      </c>
      <c r="M4339" s="2">
        <f>机器人辅助表!C4339</f>
        <v>69415.565545156933</v>
      </c>
      <c r="N4339" s="2">
        <v>2</v>
      </c>
      <c r="O4339" s="2">
        <f>机器人辅助表!D4339</f>
        <v>3439.2316606073582</v>
      </c>
      <c r="P4339" s="2">
        <v>3</v>
      </c>
      <c r="Q4339" s="2">
        <f>机器人辅助表!E4339</f>
        <v>1528.5474047143816</v>
      </c>
      <c r="R4339" s="2">
        <v>6</v>
      </c>
      <c r="S4339" s="2">
        <f>机器人辅助表!F4339</f>
        <v>10162.712</v>
      </c>
      <c r="T4339">
        <v>0</v>
      </c>
      <c r="U4339">
        <v>0</v>
      </c>
      <c r="V4339">
        <v>0</v>
      </c>
      <c r="W4339">
        <v>0</v>
      </c>
      <c r="X4339">
        <v>0</v>
      </c>
      <c r="Y4339">
        <v>0</v>
      </c>
      <c r="Z4339">
        <v>0</v>
      </c>
      <c r="AA4339">
        <v>0</v>
      </c>
      <c r="AB4339">
        <v>0</v>
      </c>
      <c r="AC4339">
        <v>0</v>
      </c>
      <c r="AD4339">
        <v>0</v>
      </c>
      <c r="AE4339">
        <v>0</v>
      </c>
      <c r="AF4339">
        <v>0</v>
      </c>
      <c r="AG4339">
        <v>0</v>
      </c>
      <c r="BD4339">
        <v>8</v>
      </c>
      <c r="BE4339">
        <v>9323104</v>
      </c>
      <c r="BF4339">
        <v>9324103</v>
      </c>
      <c r="BG4339">
        <v>9324204</v>
      </c>
      <c r="BH4339">
        <v>9324304</v>
      </c>
      <c r="BI4339">
        <v>9324404</v>
      </c>
      <c r="BJ4339">
        <v>9312102</v>
      </c>
      <c r="BK4339">
        <v>9311104</v>
      </c>
      <c r="BL4339">
        <v>9315102</v>
      </c>
    </row>
    <row r="4340" spans="1:67" x14ac:dyDescent="0.15">
      <c r="A4340">
        <v>4339</v>
      </c>
      <c r="B4340" t="s">
        <v>4705</v>
      </c>
      <c r="E4340">
        <f>机器人辅助表!B4340</f>
        <v>28</v>
      </c>
      <c r="F4340">
        <v>3</v>
      </c>
      <c r="G4340">
        <v>58201</v>
      </c>
      <c r="H4340">
        <v>0</v>
      </c>
      <c r="I4340">
        <f>机器人辅助表!H4340</f>
        <v>3133.8312194034311</v>
      </c>
      <c r="J4340">
        <v>2</v>
      </c>
      <c r="K4340">
        <v>4</v>
      </c>
      <c r="L4340">
        <v>1</v>
      </c>
      <c r="M4340" s="2">
        <f>机器人辅助表!C4340</f>
        <v>8250.6606929337813</v>
      </c>
      <c r="N4340" s="2">
        <v>2</v>
      </c>
      <c r="O4340" s="2">
        <f>机器人辅助表!D4340</f>
        <v>558.31538523612062</v>
      </c>
      <c r="P4340" s="2">
        <v>3</v>
      </c>
      <c r="Q4340" s="2">
        <f>机器人辅助表!E4340</f>
        <v>248.14017121605357</v>
      </c>
      <c r="R4340" s="2">
        <v>6</v>
      </c>
      <c r="S4340" s="2">
        <f>机器人辅助表!F4340</f>
        <v>4338.3648000000003</v>
      </c>
      <c r="T4340">
        <v>0</v>
      </c>
      <c r="U4340">
        <v>0</v>
      </c>
      <c r="V4340">
        <v>0</v>
      </c>
      <c r="W4340">
        <v>0</v>
      </c>
      <c r="X4340">
        <v>0</v>
      </c>
      <c r="Y4340">
        <v>0</v>
      </c>
      <c r="Z4340">
        <v>0</v>
      </c>
      <c r="AA4340">
        <v>0</v>
      </c>
      <c r="AB4340">
        <v>0</v>
      </c>
      <c r="AC4340">
        <v>0</v>
      </c>
      <c r="AD4340">
        <v>0</v>
      </c>
      <c r="AE4340">
        <v>0</v>
      </c>
      <c r="AF4340">
        <v>0</v>
      </c>
      <c r="AG4340">
        <v>0</v>
      </c>
      <c r="BD4340">
        <v>8</v>
      </c>
      <c r="BE4340">
        <v>9323102</v>
      </c>
      <c r="BF4340">
        <v>9324102</v>
      </c>
      <c r="BG4340">
        <v>9324202</v>
      </c>
      <c r="BH4340">
        <v>9324304</v>
      </c>
      <c r="BI4340">
        <v>9324402</v>
      </c>
      <c r="BJ4340">
        <v>9312103</v>
      </c>
      <c r="BK4340">
        <v>9311104</v>
      </c>
      <c r="BL4340">
        <v>9315102</v>
      </c>
    </row>
    <row r="4341" spans="1:67" x14ac:dyDescent="0.15">
      <c r="A4341">
        <v>4340</v>
      </c>
      <c r="B4341" t="s">
        <v>4706</v>
      </c>
      <c r="E4341">
        <f>机器人辅助表!B4341</f>
        <v>39</v>
      </c>
      <c r="F4341">
        <v>3</v>
      </c>
      <c r="G4341">
        <v>58201</v>
      </c>
      <c r="H4341">
        <v>0</v>
      </c>
      <c r="I4341">
        <f>机器人辅助表!H4341</f>
        <v>5015.2025628553811</v>
      </c>
      <c r="J4341">
        <v>2</v>
      </c>
      <c r="K4341">
        <v>4</v>
      </c>
      <c r="L4341">
        <v>1</v>
      </c>
      <c r="M4341" s="2">
        <f>机器人辅助表!C4341</f>
        <v>21294.109169718988</v>
      </c>
      <c r="N4341" s="2">
        <v>2</v>
      </c>
      <c r="O4341" s="2">
        <f>机器人辅助表!D4341</f>
        <v>1196.8103064858865</v>
      </c>
      <c r="P4341" s="2">
        <v>3</v>
      </c>
      <c r="Q4341" s="2">
        <f>机器人辅助表!E4341</f>
        <v>531.91569177150507</v>
      </c>
      <c r="R4341" s="2">
        <v>6</v>
      </c>
      <c r="S4341" s="2">
        <f>机器人辅助表!F4341</f>
        <v>4702.4855999999991</v>
      </c>
      <c r="T4341">
        <v>0</v>
      </c>
      <c r="U4341">
        <v>0</v>
      </c>
      <c r="V4341">
        <v>0</v>
      </c>
      <c r="W4341">
        <v>0</v>
      </c>
      <c r="X4341">
        <v>0</v>
      </c>
      <c r="Y4341">
        <v>0</v>
      </c>
      <c r="Z4341">
        <v>0</v>
      </c>
      <c r="AA4341">
        <v>0</v>
      </c>
      <c r="AB4341">
        <v>0</v>
      </c>
      <c r="AC4341">
        <v>0</v>
      </c>
      <c r="AD4341">
        <v>0</v>
      </c>
      <c r="AE4341">
        <v>0</v>
      </c>
      <c r="AF4341">
        <v>0</v>
      </c>
      <c r="AG4341">
        <v>0</v>
      </c>
      <c r="BD4341">
        <v>8</v>
      </c>
      <c r="BE4341">
        <v>9323102</v>
      </c>
      <c r="BF4341">
        <v>9324102</v>
      </c>
      <c r="BG4341">
        <v>9324202</v>
      </c>
      <c r="BH4341">
        <v>9324304</v>
      </c>
      <c r="BI4341">
        <v>9324404</v>
      </c>
      <c r="BJ4341">
        <v>9312103</v>
      </c>
      <c r="BK4341">
        <v>9311104</v>
      </c>
      <c r="BL4341">
        <v>9315102</v>
      </c>
    </row>
    <row r="4342" spans="1:67" x14ac:dyDescent="0.15">
      <c r="A4342">
        <v>4341</v>
      </c>
      <c r="B4342" t="s">
        <v>4707</v>
      </c>
      <c r="E4342">
        <f>机器人辅助表!B4342</f>
        <v>39</v>
      </c>
      <c r="F4342">
        <v>3</v>
      </c>
      <c r="G4342">
        <v>58201</v>
      </c>
      <c r="H4342">
        <v>0</v>
      </c>
      <c r="I4342">
        <f>机器人辅助表!H4342</f>
        <v>7940.7373911876848</v>
      </c>
      <c r="J4342">
        <v>2</v>
      </c>
      <c r="K4342">
        <v>4</v>
      </c>
      <c r="L4342">
        <v>1</v>
      </c>
      <c r="M4342" s="2">
        <f>机器人辅助表!C4342</f>
        <v>33715.672852055061</v>
      </c>
      <c r="N4342" s="2">
        <v>2</v>
      </c>
      <c r="O4342" s="2">
        <f>机器人辅助表!D4342</f>
        <v>1894.9496519359866</v>
      </c>
      <c r="P4342" s="2">
        <v>3</v>
      </c>
      <c r="Q4342" s="2">
        <f>机器人辅助表!E4342</f>
        <v>842.19984530488296</v>
      </c>
      <c r="R4342" s="2">
        <v>6</v>
      </c>
      <c r="S4342" s="2">
        <f>机器人辅助表!F4342</f>
        <v>7445.6021999999984</v>
      </c>
      <c r="T4342">
        <v>0</v>
      </c>
      <c r="U4342">
        <v>0</v>
      </c>
      <c r="V4342">
        <v>0</v>
      </c>
      <c r="W4342">
        <v>0</v>
      </c>
      <c r="X4342">
        <v>0</v>
      </c>
      <c r="Y4342">
        <v>0</v>
      </c>
      <c r="Z4342">
        <v>0</v>
      </c>
      <c r="AA4342">
        <v>0</v>
      </c>
      <c r="AB4342">
        <v>0</v>
      </c>
      <c r="AC4342">
        <v>0</v>
      </c>
      <c r="AD4342">
        <v>0</v>
      </c>
      <c r="AE4342">
        <v>0</v>
      </c>
      <c r="AF4342">
        <v>0</v>
      </c>
      <c r="AG4342">
        <v>0</v>
      </c>
      <c r="BD4342">
        <v>8</v>
      </c>
      <c r="BE4342">
        <v>9323103</v>
      </c>
      <c r="BF4342">
        <v>9324103</v>
      </c>
      <c r="BG4342">
        <v>9324203</v>
      </c>
      <c r="BH4342">
        <v>9324304</v>
      </c>
      <c r="BI4342">
        <v>9324404</v>
      </c>
      <c r="BJ4342">
        <v>9312103</v>
      </c>
      <c r="BK4342">
        <v>9311103</v>
      </c>
      <c r="BL4342">
        <v>9315104</v>
      </c>
    </row>
    <row r="4343" spans="1:67" x14ac:dyDescent="0.15">
      <c r="A4343">
        <v>4342</v>
      </c>
      <c r="B4343" t="s">
        <v>4708</v>
      </c>
      <c r="E4343">
        <f>机器人辅助表!B4343</f>
        <v>27</v>
      </c>
      <c r="F4343">
        <v>2</v>
      </c>
      <c r="G4343">
        <v>58101</v>
      </c>
      <c r="H4343">
        <v>0</v>
      </c>
      <c r="I4343">
        <f>机器人辅助表!H4343</f>
        <v>4907.721423127522</v>
      </c>
      <c r="J4343">
        <v>2</v>
      </c>
      <c r="K4343">
        <v>4</v>
      </c>
      <c r="L4343">
        <v>1</v>
      </c>
      <c r="M4343" s="2">
        <f>机器人辅助表!C4343</f>
        <v>12235.923649069737</v>
      </c>
      <c r="N4343" s="2">
        <v>2</v>
      </c>
      <c r="O4343" s="2">
        <f>机器人辅助表!D4343</f>
        <v>848.32595352240821</v>
      </c>
      <c r="P4343" s="2">
        <v>3</v>
      </c>
      <c r="Q4343" s="2">
        <f>机器人辅助表!E4343</f>
        <v>377.03375712107038</v>
      </c>
      <c r="R4343" s="2">
        <v>6</v>
      </c>
      <c r="S4343" s="2">
        <f>机器人辅助表!F4343</f>
        <v>6985.2093999999988</v>
      </c>
      <c r="T4343">
        <v>0</v>
      </c>
      <c r="U4343">
        <v>0</v>
      </c>
      <c r="V4343">
        <v>0</v>
      </c>
      <c r="W4343">
        <v>0</v>
      </c>
      <c r="X4343">
        <v>0</v>
      </c>
      <c r="Y4343">
        <v>0</v>
      </c>
      <c r="Z4343">
        <v>0</v>
      </c>
      <c r="AA4343">
        <v>0</v>
      </c>
      <c r="AB4343">
        <v>0</v>
      </c>
      <c r="AC4343">
        <v>0</v>
      </c>
      <c r="AD4343">
        <v>0</v>
      </c>
      <c r="AE4343">
        <v>0</v>
      </c>
      <c r="AF4343">
        <v>0</v>
      </c>
      <c r="AG4343">
        <v>0</v>
      </c>
      <c r="BD4343">
        <v>11</v>
      </c>
      <c r="BE4343">
        <v>9211103</v>
      </c>
      <c r="BF4343">
        <v>9214104</v>
      </c>
      <c r="BG4343">
        <v>9214204</v>
      </c>
      <c r="BH4343">
        <v>9214304</v>
      </c>
      <c r="BI4343">
        <v>9214402</v>
      </c>
      <c r="BJ4343">
        <v>9222104</v>
      </c>
      <c r="BK4343">
        <v>9223103</v>
      </c>
      <c r="BL4343">
        <v>9223204</v>
      </c>
      <c r="BM4343">
        <v>9223304</v>
      </c>
      <c r="BN4343">
        <v>9223404</v>
      </c>
      <c r="BO4343">
        <v>9215102</v>
      </c>
    </row>
    <row r="4344" spans="1:67" x14ac:dyDescent="0.15">
      <c r="A4344">
        <v>4343</v>
      </c>
      <c r="B4344" t="s">
        <v>4709</v>
      </c>
      <c r="E4344">
        <f>机器人辅助表!B4344</f>
        <v>50</v>
      </c>
      <c r="F4344">
        <v>1</v>
      </c>
      <c r="G4344">
        <v>58001</v>
      </c>
      <c r="H4344">
        <v>0</v>
      </c>
      <c r="I4344">
        <f>机器人辅助表!H4344</f>
        <v>20189.501492546089</v>
      </c>
      <c r="J4344">
        <v>2</v>
      </c>
      <c r="K4344">
        <v>4</v>
      </c>
      <c r="L4344">
        <v>1</v>
      </c>
      <c r="M4344" s="2">
        <f>机器人辅助表!C4344</f>
        <v>124757.18611826093</v>
      </c>
      <c r="N4344" s="2">
        <v>2</v>
      </c>
      <c r="O4344" s="2">
        <f>机器人辅助表!D4344</f>
        <v>5398.1474762709049</v>
      </c>
      <c r="P4344" s="2">
        <v>3</v>
      </c>
      <c r="Q4344" s="2">
        <f>机器人辅助表!E4344</f>
        <v>2399.1766561204022</v>
      </c>
      <c r="R4344" s="2">
        <v>6</v>
      </c>
      <c r="S4344" s="2">
        <f>机器人辅助表!F4344</f>
        <v>11873.449999999999</v>
      </c>
      <c r="T4344">
        <v>0</v>
      </c>
      <c r="U4344">
        <v>0</v>
      </c>
      <c r="V4344">
        <v>0</v>
      </c>
      <c r="W4344">
        <v>0</v>
      </c>
      <c r="X4344">
        <v>0</v>
      </c>
      <c r="Y4344">
        <v>0</v>
      </c>
      <c r="Z4344">
        <v>0</v>
      </c>
      <c r="AA4344">
        <v>0</v>
      </c>
      <c r="AB4344">
        <v>0</v>
      </c>
      <c r="AC4344">
        <v>0</v>
      </c>
      <c r="AD4344">
        <v>0</v>
      </c>
      <c r="AE4344">
        <v>0</v>
      </c>
      <c r="AF4344">
        <v>0</v>
      </c>
      <c r="AG4344">
        <v>0</v>
      </c>
      <c r="BD4344">
        <v>11</v>
      </c>
      <c r="BE4344">
        <v>9113104</v>
      </c>
      <c r="BF4344">
        <v>9121103</v>
      </c>
      <c r="BG4344">
        <v>9121204</v>
      </c>
      <c r="BH4344">
        <v>9121303</v>
      </c>
      <c r="BI4344">
        <v>9121403</v>
      </c>
      <c r="BJ4344">
        <v>9114104</v>
      </c>
      <c r="BK4344">
        <v>9122103</v>
      </c>
      <c r="BL4344">
        <v>9122203</v>
      </c>
      <c r="BM4344">
        <v>9122304</v>
      </c>
      <c r="BN4344">
        <v>9122404</v>
      </c>
      <c r="BO4344">
        <v>9115103</v>
      </c>
    </row>
    <row r="4345" spans="1:67" x14ac:dyDescent="0.15">
      <c r="A4345">
        <v>4344</v>
      </c>
      <c r="B4345" t="s">
        <v>1902</v>
      </c>
      <c r="E4345">
        <f>机器人辅助表!B4345</f>
        <v>43</v>
      </c>
      <c r="F4345">
        <v>3</v>
      </c>
      <c r="G4345">
        <v>58201</v>
      </c>
      <c r="H4345">
        <v>0</v>
      </c>
      <c r="I4345">
        <f>机器人辅助表!H4345</f>
        <v>6492.2602753428919</v>
      </c>
      <c r="J4345">
        <v>2</v>
      </c>
      <c r="K4345">
        <v>4</v>
      </c>
      <c r="L4345">
        <v>1</v>
      </c>
      <c r="M4345" s="2">
        <f>机器人辅助表!C4345</f>
        <v>32376.773131411668</v>
      </c>
      <c r="N4345" s="2">
        <v>2</v>
      </c>
      <c r="O4345" s="2">
        <f>机器人辅助表!D4345</f>
        <v>1643.3714235202679</v>
      </c>
      <c r="P4345" s="2">
        <v>3</v>
      </c>
      <c r="Q4345" s="2">
        <f>机器人辅助表!E4345</f>
        <v>730.38729934234141</v>
      </c>
      <c r="R4345" s="2">
        <v>6</v>
      </c>
      <c r="S4345" s="2">
        <f>机器人辅助表!F4345</f>
        <v>5121.7271999999994</v>
      </c>
      <c r="T4345">
        <v>0</v>
      </c>
      <c r="U4345">
        <v>0</v>
      </c>
      <c r="V4345">
        <v>0</v>
      </c>
      <c r="W4345">
        <v>0</v>
      </c>
      <c r="X4345">
        <v>0</v>
      </c>
      <c r="Y4345">
        <v>0</v>
      </c>
      <c r="Z4345">
        <v>0</v>
      </c>
      <c r="AA4345">
        <v>0</v>
      </c>
      <c r="AB4345">
        <v>0</v>
      </c>
      <c r="AC4345">
        <v>0</v>
      </c>
      <c r="AD4345">
        <v>0</v>
      </c>
      <c r="AE4345">
        <v>0</v>
      </c>
      <c r="AF4345">
        <v>0</v>
      </c>
      <c r="AG4345">
        <v>0</v>
      </c>
      <c r="BD4345">
        <v>8</v>
      </c>
      <c r="BE4345">
        <v>9323102</v>
      </c>
      <c r="BF4345">
        <v>9324104</v>
      </c>
      <c r="BG4345">
        <v>9324204</v>
      </c>
      <c r="BH4345">
        <v>9324302</v>
      </c>
      <c r="BI4345">
        <v>9324404</v>
      </c>
      <c r="BJ4345">
        <v>9312102</v>
      </c>
      <c r="BK4345">
        <v>9311102</v>
      </c>
      <c r="BL4345">
        <v>9315102</v>
      </c>
    </row>
    <row r="4346" spans="1:67" x14ac:dyDescent="0.15">
      <c r="A4346">
        <v>4345</v>
      </c>
      <c r="B4346" t="s">
        <v>4710</v>
      </c>
      <c r="E4346">
        <f>机器人辅助表!B4346</f>
        <v>32</v>
      </c>
      <c r="F4346">
        <v>2</v>
      </c>
      <c r="G4346">
        <v>58101</v>
      </c>
      <c r="H4346">
        <v>0</v>
      </c>
      <c r="I4346">
        <f>机器人辅助表!H4346</f>
        <v>4909.281823906098</v>
      </c>
      <c r="J4346">
        <v>2</v>
      </c>
      <c r="K4346">
        <v>4</v>
      </c>
      <c r="L4346">
        <v>1</v>
      </c>
      <c r="M4346" s="2">
        <f>机器人辅助表!C4346</f>
        <v>15727.559944623417</v>
      </c>
      <c r="N4346" s="2">
        <v>2</v>
      </c>
      <c r="O4346" s="2">
        <f>机器人辅助表!D4346</f>
        <v>995.44933440240834</v>
      </c>
      <c r="P4346" s="2">
        <v>3</v>
      </c>
      <c r="Q4346" s="2">
        <f>机器人辅助表!E4346</f>
        <v>442.42192640107038</v>
      </c>
      <c r="R4346" s="2">
        <v>6</v>
      </c>
      <c r="S4346" s="2">
        <f>机器人辅助表!F4346</f>
        <v>5953.2192000000005</v>
      </c>
      <c r="T4346">
        <v>0</v>
      </c>
      <c r="U4346">
        <v>0</v>
      </c>
      <c r="V4346">
        <v>0</v>
      </c>
      <c r="W4346">
        <v>0</v>
      </c>
      <c r="X4346">
        <v>0</v>
      </c>
      <c r="Y4346">
        <v>0</v>
      </c>
      <c r="Z4346">
        <v>0</v>
      </c>
      <c r="AA4346">
        <v>0</v>
      </c>
      <c r="AB4346">
        <v>0</v>
      </c>
      <c r="AC4346">
        <v>0</v>
      </c>
      <c r="AD4346">
        <v>0</v>
      </c>
      <c r="AE4346">
        <v>0</v>
      </c>
      <c r="AF4346">
        <v>0</v>
      </c>
      <c r="AG4346">
        <v>0</v>
      </c>
      <c r="BD4346">
        <v>11</v>
      </c>
      <c r="BE4346">
        <v>9211104</v>
      </c>
      <c r="BF4346">
        <v>9214103</v>
      </c>
      <c r="BG4346">
        <v>9214204</v>
      </c>
      <c r="BH4346">
        <v>9214302</v>
      </c>
      <c r="BI4346">
        <v>9214402</v>
      </c>
      <c r="BJ4346">
        <v>9222103</v>
      </c>
      <c r="BK4346">
        <v>9223102</v>
      </c>
      <c r="BL4346">
        <v>9223203</v>
      </c>
      <c r="BM4346">
        <v>9223303</v>
      </c>
      <c r="BN4346">
        <v>9223404</v>
      </c>
      <c r="BO4346">
        <v>9215103</v>
      </c>
    </row>
    <row r="4347" spans="1:67" x14ac:dyDescent="0.15">
      <c r="A4347">
        <v>4346</v>
      </c>
      <c r="B4347" t="s">
        <v>4711</v>
      </c>
      <c r="E4347">
        <f>机器人辅助表!B4347</f>
        <v>19</v>
      </c>
      <c r="F4347">
        <v>3</v>
      </c>
      <c r="G4347">
        <v>58201</v>
      </c>
      <c r="H4347">
        <v>0</v>
      </c>
      <c r="I4347">
        <f>机器人辅助表!H4347</f>
        <v>3123.0793159857394</v>
      </c>
      <c r="J4347">
        <v>2</v>
      </c>
      <c r="K4347">
        <v>4</v>
      </c>
      <c r="L4347">
        <v>1</v>
      </c>
      <c r="M4347" s="2">
        <f>机器人辅助表!C4347</f>
        <v>4744.5111815869559</v>
      </c>
      <c r="N4347" s="2">
        <v>2</v>
      </c>
      <c r="O4347" s="2">
        <f>机器人辅助表!D4347</f>
        <v>409.35267234782617</v>
      </c>
      <c r="P4347" s="2">
        <v>3</v>
      </c>
      <c r="Q4347" s="2">
        <f>机器人辅助表!E4347</f>
        <v>181.93452104347833</v>
      </c>
      <c r="R4347" s="2">
        <v>6</v>
      </c>
      <c r="S4347" s="2">
        <f>机器人辅助表!F4347</f>
        <v>5357.3483999999999</v>
      </c>
      <c r="T4347">
        <v>0</v>
      </c>
      <c r="U4347">
        <v>0</v>
      </c>
      <c r="V4347">
        <v>0</v>
      </c>
      <c r="W4347">
        <v>0</v>
      </c>
      <c r="X4347">
        <v>0</v>
      </c>
      <c r="Y4347">
        <v>0</v>
      </c>
      <c r="Z4347">
        <v>0</v>
      </c>
      <c r="AA4347">
        <v>0</v>
      </c>
      <c r="AB4347">
        <v>0</v>
      </c>
      <c r="AC4347">
        <v>0</v>
      </c>
      <c r="AD4347">
        <v>0</v>
      </c>
      <c r="AE4347">
        <v>0</v>
      </c>
      <c r="AF4347">
        <v>0</v>
      </c>
      <c r="AG4347">
        <v>0</v>
      </c>
      <c r="BD4347">
        <v>8</v>
      </c>
      <c r="BE4347">
        <v>9323103</v>
      </c>
      <c r="BF4347">
        <v>9324102</v>
      </c>
      <c r="BG4347">
        <v>9324202</v>
      </c>
      <c r="BH4347">
        <v>9324304</v>
      </c>
      <c r="BI4347">
        <v>9324403</v>
      </c>
      <c r="BJ4347">
        <v>9312103</v>
      </c>
      <c r="BK4347">
        <v>9311103</v>
      </c>
      <c r="BL4347">
        <v>9315104</v>
      </c>
    </row>
    <row r="4348" spans="1:67" x14ac:dyDescent="0.15">
      <c r="A4348">
        <v>4347</v>
      </c>
      <c r="B4348" t="s">
        <v>4712</v>
      </c>
      <c r="E4348">
        <f>机器人辅助表!B4348</f>
        <v>48</v>
      </c>
      <c r="F4348">
        <v>1</v>
      </c>
      <c r="G4348">
        <v>58001</v>
      </c>
      <c r="H4348">
        <v>0</v>
      </c>
      <c r="I4348">
        <f>机器人辅助表!H4348</f>
        <v>14442.964454464916</v>
      </c>
      <c r="J4348">
        <v>2</v>
      </c>
      <c r="K4348">
        <v>4</v>
      </c>
      <c r="L4348">
        <v>1</v>
      </c>
      <c r="M4348" s="2">
        <f>机器人辅助表!C4348</f>
        <v>84444.541852482798</v>
      </c>
      <c r="N4348" s="2">
        <v>2</v>
      </c>
      <c r="O4348" s="2">
        <f>机器人辅助表!D4348</f>
        <v>3816.0473579686973</v>
      </c>
      <c r="P4348" s="2">
        <v>3</v>
      </c>
      <c r="Q4348" s="2">
        <f>机器人辅助表!E4348</f>
        <v>1696.0210479860878</v>
      </c>
      <c r="R4348" s="2">
        <v>6</v>
      </c>
      <c r="S4348" s="2">
        <f>机器人辅助表!F4348</f>
        <v>9252.8047999999999</v>
      </c>
      <c r="T4348">
        <v>0</v>
      </c>
      <c r="U4348">
        <v>0</v>
      </c>
      <c r="V4348">
        <v>0</v>
      </c>
      <c r="W4348">
        <v>0</v>
      </c>
      <c r="X4348">
        <v>0</v>
      </c>
      <c r="Y4348">
        <v>0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  <c r="AF4348">
        <v>0</v>
      </c>
      <c r="AG4348">
        <v>0</v>
      </c>
      <c r="BD4348">
        <v>11</v>
      </c>
      <c r="BE4348">
        <v>9113104</v>
      </c>
      <c r="BF4348">
        <v>9121102</v>
      </c>
      <c r="BG4348">
        <v>9121204</v>
      </c>
      <c r="BH4348">
        <v>9121303</v>
      </c>
      <c r="BI4348">
        <v>9121402</v>
      </c>
      <c r="BJ4348">
        <v>9114102</v>
      </c>
      <c r="BK4348">
        <v>9122102</v>
      </c>
      <c r="BL4348">
        <v>9122203</v>
      </c>
      <c r="BM4348">
        <v>9122303</v>
      </c>
      <c r="BN4348">
        <v>9122404</v>
      </c>
      <c r="BO4348">
        <v>9115104</v>
      </c>
    </row>
    <row r="4349" spans="1:67" x14ac:dyDescent="0.15">
      <c r="A4349">
        <v>4348</v>
      </c>
      <c r="B4349" t="s">
        <v>1903</v>
      </c>
      <c r="E4349">
        <f>机器人辅助表!B4349</f>
        <v>28</v>
      </c>
      <c r="F4349">
        <v>3</v>
      </c>
      <c r="G4349">
        <v>58201</v>
      </c>
      <c r="H4349">
        <v>0</v>
      </c>
      <c r="I4349">
        <f>机器人辅助表!H4349</f>
        <v>3418.7249666219245</v>
      </c>
      <c r="J4349">
        <v>2</v>
      </c>
      <c r="K4349">
        <v>4</v>
      </c>
      <c r="L4349">
        <v>1</v>
      </c>
      <c r="M4349" s="2">
        <f>机器人辅助表!C4349</f>
        <v>9000.7207559277613</v>
      </c>
      <c r="N4349" s="2">
        <v>2</v>
      </c>
      <c r="O4349" s="2">
        <f>机器人辅助表!D4349</f>
        <v>609.07132934849517</v>
      </c>
      <c r="P4349" s="2">
        <v>3</v>
      </c>
      <c r="Q4349" s="2">
        <f>机器人辅助表!E4349</f>
        <v>270.69836859933116</v>
      </c>
      <c r="R4349" s="2">
        <v>6</v>
      </c>
      <c r="S4349" s="2">
        <f>机器人辅助表!F4349</f>
        <v>4732.7615999999998</v>
      </c>
      <c r="T4349">
        <v>0</v>
      </c>
      <c r="U4349">
        <v>0</v>
      </c>
      <c r="V4349">
        <v>0</v>
      </c>
      <c r="W4349">
        <v>0</v>
      </c>
      <c r="X4349">
        <v>0</v>
      </c>
      <c r="Y4349">
        <v>0</v>
      </c>
      <c r="Z4349">
        <v>0</v>
      </c>
      <c r="AA4349">
        <v>0</v>
      </c>
      <c r="AB4349">
        <v>0</v>
      </c>
      <c r="AC4349">
        <v>0</v>
      </c>
      <c r="AD4349">
        <v>0</v>
      </c>
      <c r="AE4349">
        <v>0</v>
      </c>
      <c r="AF4349">
        <v>0</v>
      </c>
      <c r="AG4349">
        <v>0</v>
      </c>
      <c r="BD4349">
        <v>8</v>
      </c>
      <c r="BE4349">
        <v>9323103</v>
      </c>
      <c r="BF4349">
        <v>9324103</v>
      </c>
      <c r="BG4349">
        <v>9324204</v>
      </c>
      <c r="BH4349">
        <v>9324304</v>
      </c>
      <c r="BI4349">
        <v>9324403</v>
      </c>
      <c r="BJ4349">
        <v>9312103</v>
      </c>
      <c r="BK4349">
        <v>9311104</v>
      </c>
      <c r="BL4349">
        <v>9315104</v>
      </c>
    </row>
    <row r="4350" spans="1:67" x14ac:dyDescent="0.15">
      <c r="A4350">
        <v>4349</v>
      </c>
      <c r="B4350" t="s">
        <v>4713</v>
      </c>
      <c r="E4350">
        <f>机器人辅助表!B4350</f>
        <v>32</v>
      </c>
      <c r="F4350">
        <v>1</v>
      </c>
      <c r="G4350">
        <v>58001</v>
      </c>
      <c r="H4350">
        <v>0</v>
      </c>
      <c r="I4350">
        <f>机器人辅助表!H4350</f>
        <v>7273.0101094905158</v>
      </c>
      <c r="J4350">
        <v>2</v>
      </c>
      <c r="K4350">
        <v>4</v>
      </c>
      <c r="L4350">
        <v>1</v>
      </c>
      <c r="M4350" s="2">
        <f>机器人辅助表!C4350</f>
        <v>23300.088806849508</v>
      </c>
      <c r="N4350" s="2">
        <v>2</v>
      </c>
      <c r="O4350" s="2">
        <f>机器人辅助表!D4350</f>
        <v>1474.7397546702346</v>
      </c>
      <c r="P4350" s="2">
        <v>3</v>
      </c>
      <c r="Q4350" s="2">
        <f>机器人辅助表!E4350</f>
        <v>655.43989096454879</v>
      </c>
      <c r="R4350" s="2">
        <v>6</v>
      </c>
      <c r="S4350" s="2">
        <f>机器人辅助表!F4350</f>
        <v>8819.5840000000007</v>
      </c>
      <c r="T4350">
        <v>0</v>
      </c>
      <c r="U4350">
        <v>0</v>
      </c>
      <c r="V4350">
        <v>0</v>
      </c>
      <c r="W4350">
        <v>0</v>
      </c>
      <c r="X4350">
        <v>0</v>
      </c>
      <c r="Y4350">
        <v>0</v>
      </c>
      <c r="Z4350">
        <v>0</v>
      </c>
      <c r="AA4350">
        <v>0</v>
      </c>
      <c r="AB4350">
        <v>0</v>
      </c>
      <c r="AC4350">
        <v>0</v>
      </c>
      <c r="AD4350">
        <v>0</v>
      </c>
      <c r="AE4350">
        <v>0</v>
      </c>
      <c r="AF4350">
        <v>0</v>
      </c>
      <c r="AG4350">
        <v>0</v>
      </c>
      <c r="BD4350">
        <v>11</v>
      </c>
      <c r="BE4350">
        <v>9113102</v>
      </c>
      <c r="BF4350">
        <v>9121103</v>
      </c>
      <c r="BG4350">
        <v>9121202</v>
      </c>
      <c r="BH4350">
        <v>9121303</v>
      </c>
      <c r="BI4350">
        <v>9121402</v>
      </c>
      <c r="BJ4350">
        <v>9114104</v>
      </c>
      <c r="BK4350">
        <v>9122103</v>
      </c>
      <c r="BL4350">
        <v>9122204</v>
      </c>
      <c r="BM4350">
        <v>9122303</v>
      </c>
      <c r="BN4350">
        <v>9122404</v>
      </c>
      <c r="BO4350">
        <v>9115103</v>
      </c>
    </row>
    <row r="4351" spans="1:67" x14ac:dyDescent="0.15">
      <c r="A4351">
        <v>4350</v>
      </c>
      <c r="B4351" t="s">
        <v>4714</v>
      </c>
      <c r="E4351">
        <f>机器人辅助表!B4351</f>
        <v>21</v>
      </c>
      <c r="F4351">
        <v>2</v>
      </c>
      <c r="G4351">
        <v>58101</v>
      </c>
      <c r="H4351">
        <v>0</v>
      </c>
      <c r="I4351">
        <f>机器人辅助表!H4351</f>
        <v>1941.0728132822612</v>
      </c>
      <c r="J4351">
        <v>2</v>
      </c>
      <c r="K4351">
        <v>4</v>
      </c>
      <c r="L4351">
        <v>1</v>
      </c>
      <c r="M4351" s="2">
        <f>机器人辅助表!C4351</f>
        <v>3348.2992042500014</v>
      </c>
      <c r="N4351" s="2">
        <v>2</v>
      </c>
      <c r="O4351" s="2">
        <f>机器人辅助表!D4351</f>
        <v>272.25018939130445</v>
      </c>
      <c r="P4351" s="2">
        <v>3</v>
      </c>
      <c r="Q4351" s="2">
        <f>机器人辅助表!E4351</f>
        <v>121.00008417391309</v>
      </c>
      <c r="R4351" s="2">
        <v>6</v>
      </c>
      <c r="S4351" s="2">
        <f>机器人辅助表!F4351</f>
        <v>3206.9953999999998</v>
      </c>
      <c r="T4351">
        <v>0</v>
      </c>
      <c r="U4351">
        <v>0</v>
      </c>
      <c r="V4351">
        <v>0</v>
      </c>
      <c r="W4351">
        <v>0</v>
      </c>
      <c r="X4351">
        <v>0</v>
      </c>
      <c r="Y4351">
        <v>0</v>
      </c>
      <c r="Z4351">
        <v>0</v>
      </c>
      <c r="AA4351">
        <v>0</v>
      </c>
      <c r="AB4351">
        <v>0</v>
      </c>
      <c r="AC4351">
        <v>0</v>
      </c>
      <c r="AD4351">
        <v>0</v>
      </c>
      <c r="AE4351">
        <v>0</v>
      </c>
      <c r="AF4351">
        <v>0</v>
      </c>
      <c r="AG4351">
        <v>0</v>
      </c>
      <c r="BD4351">
        <v>11</v>
      </c>
      <c r="BE4351">
        <v>9211104</v>
      </c>
      <c r="BF4351">
        <v>9214102</v>
      </c>
      <c r="BG4351">
        <v>9214203</v>
      </c>
      <c r="BH4351">
        <v>9214302</v>
      </c>
      <c r="BI4351">
        <v>9214402</v>
      </c>
      <c r="BJ4351">
        <v>9222102</v>
      </c>
      <c r="BK4351">
        <v>9223103</v>
      </c>
      <c r="BL4351">
        <v>9223203</v>
      </c>
      <c r="BM4351">
        <v>9223304</v>
      </c>
      <c r="BN4351">
        <v>9223403</v>
      </c>
      <c r="BO4351">
        <v>9215104</v>
      </c>
    </row>
    <row r="4352" spans="1:67" x14ac:dyDescent="0.15">
      <c r="A4352">
        <v>4351</v>
      </c>
      <c r="B4352" t="s">
        <v>1904</v>
      </c>
      <c r="E4352">
        <f>机器人辅助表!B4352</f>
        <v>24</v>
      </c>
      <c r="F4352">
        <v>1</v>
      </c>
      <c r="G4352">
        <v>58001</v>
      </c>
      <c r="H4352">
        <v>0</v>
      </c>
      <c r="I4352">
        <f>机器人辅助表!H4352</f>
        <v>2591.0364572160006</v>
      </c>
      <c r="J4352">
        <v>2</v>
      </c>
      <c r="K4352">
        <v>4</v>
      </c>
      <c r="L4352">
        <v>1</v>
      </c>
      <c r="M4352" s="2">
        <f>机器人辅助表!C4352</f>
        <v>5396.3469920000016</v>
      </c>
      <c r="N4352" s="2">
        <v>2</v>
      </c>
      <c r="O4352" s="2">
        <f>机器人辅助表!D4352</f>
        <v>403.88459815384624</v>
      </c>
      <c r="P4352" s="2">
        <v>3</v>
      </c>
      <c r="Q4352" s="2">
        <f>机器人辅助表!E4352</f>
        <v>179.50426584615386</v>
      </c>
      <c r="R4352" s="2">
        <v>6</v>
      </c>
      <c r="S4352" s="2">
        <f>机器人辅助表!F4352</f>
        <v>3999.8656000000005</v>
      </c>
      <c r="T4352">
        <v>0</v>
      </c>
      <c r="U4352">
        <v>0</v>
      </c>
      <c r="V4352">
        <v>0</v>
      </c>
      <c r="W4352">
        <v>0</v>
      </c>
      <c r="X4352">
        <v>0</v>
      </c>
      <c r="Y4352">
        <v>0</v>
      </c>
      <c r="Z4352">
        <v>0</v>
      </c>
      <c r="AA4352">
        <v>0</v>
      </c>
      <c r="AB4352">
        <v>0</v>
      </c>
      <c r="AC4352">
        <v>0</v>
      </c>
      <c r="AD4352">
        <v>0</v>
      </c>
      <c r="AE4352">
        <v>0</v>
      </c>
      <c r="AF4352">
        <v>0</v>
      </c>
      <c r="AG4352">
        <v>0</v>
      </c>
      <c r="BD4352">
        <v>11</v>
      </c>
      <c r="BE4352">
        <v>9113104</v>
      </c>
      <c r="BF4352">
        <v>9121104</v>
      </c>
      <c r="BG4352">
        <v>9121203</v>
      </c>
      <c r="BH4352">
        <v>9121303</v>
      </c>
      <c r="BI4352">
        <v>9121403</v>
      </c>
      <c r="BJ4352">
        <v>9114102</v>
      </c>
      <c r="BK4352">
        <v>9122102</v>
      </c>
      <c r="BL4352">
        <v>9122204</v>
      </c>
      <c r="BM4352">
        <v>9122304</v>
      </c>
      <c r="BN4352">
        <v>9122403</v>
      </c>
      <c r="BO4352">
        <v>9115104</v>
      </c>
    </row>
    <row r="4353" spans="1:67" x14ac:dyDescent="0.15">
      <c r="A4353">
        <v>4352</v>
      </c>
      <c r="B4353" t="s">
        <v>1905</v>
      </c>
      <c r="E4353">
        <f>机器人辅助表!B4353</f>
        <v>43</v>
      </c>
      <c r="F4353">
        <v>2</v>
      </c>
      <c r="G4353">
        <v>58101</v>
      </c>
      <c r="H4353">
        <v>0</v>
      </c>
      <c r="I4353">
        <f>机器人辅助表!H4353</f>
        <v>12804.179987481812</v>
      </c>
      <c r="J4353">
        <v>2</v>
      </c>
      <c r="K4353">
        <v>4</v>
      </c>
      <c r="L4353">
        <v>1</v>
      </c>
      <c r="M4353" s="2">
        <f>机器人辅助表!C4353</f>
        <v>63854.191453617459</v>
      </c>
      <c r="N4353" s="2">
        <v>2</v>
      </c>
      <c r="O4353" s="2">
        <f>机器人辅助表!D4353</f>
        <v>3241.0936408316393</v>
      </c>
      <c r="P4353" s="2">
        <v>3</v>
      </c>
      <c r="Q4353" s="2">
        <f>机器人辅助表!E4353</f>
        <v>1440.48606259184</v>
      </c>
      <c r="R4353" s="2">
        <v>6</v>
      </c>
      <c r="S4353" s="2">
        <f>机器人辅助表!F4353</f>
        <v>10101.184199999998</v>
      </c>
      <c r="T4353">
        <v>0</v>
      </c>
      <c r="U4353">
        <v>0</v>
      </c>
      <c r="V4353">
        <v>0</v>
      </c>
      <c r="W4353">
        <v>0</v>
      </c>
      <c r="X4353">
        <v>0</v>
      </c>
      <c r="Y4353">
        <v>0</v>
      </c>
      <c r="Z4353">
        <v>0</v>
      </c>
      <c r="AA4353">
        <v>0</v>
      </c>
      <c r="AB4353">
        <v>0</v>
      </c>
      <c r="AC4353">
        <v>0</v>
      </c>
      <c r="AD4353">
        <v>0</v>
      </c>
      <c r="AE4353">
        <v>0</v>
      </c>
      <c r="AF4353">
        <v>0</v>
      </c>
      <c r="AG4353">
        <v>0</v>
      </c>
      <c r="BD4353">
        <v>11</v>
      </c>
      <c r="BE4353">
        <v>9211103</v>
      </c>
      <c r="BF4353">
        <v>9214102</v>
      </c>
      <c r="BG4353">
        <v>9214204</v>
      </c>
      <c r="BH4353">
        <v>9214304</v>
      </c>
      <c r="BI4353">
        <v>9214404</v>
      </c>
      <c r="BJ4353">
        <v>9222102</v>
      </c>
      <c r="BK4353">
        <v>9223104</v>
      </c>
      <c r="BL4353">
        <v>9223204</v>
      </c>
      <c r="BM4353">
        <v>9223302</v>
      </c>
      <c r="BN4353">
        <v>9223404</v>
      </c>
      <c r="BO4353">
        <v>9215102</v>
      </c>
    </row>
    <row r="4354" spans="1:67" x14ac:dyDescent="0.15">
      <c r="A4354">
        <v>4353</v>
      </c>
      <c r="B4354" t="s">
        <v>1906</v>
      </c>
      <c r="E4354">
        <f>机器人辅助表!B4354</f>
        <v>23</v>
      </c>
      <c r="F4354">
        <v>3</v>
      </c>
      <c r="G4354">
        <v>58201</v>
      </c>
      <c r="H4354">
        <v>0</v>
      </c>
      <c r="I4354">
        <f>机器人辅助表!H4354</f>
        <v>3028.0655052552643</v>
      </c>
      <c r="J4354">
        <v>2</v>
      </c>
      <c r="K4354">
        <v>4</v>
      </c>
      <c r="L4354">
        <v>1</v>
      </c>
      <c r="M4354" s="2">
        <f>机器人辅助表!C4354</f>
        <v>5922.8036522382954</v>
      </c>
      <c r="N4354" s="2">
        <v>2</v>
      </c>
      <c r="O4354" s="2">
        <f>机器人辅助表!D4354</f>
        <v>455.35703466220747</v>
      </c>
      <c r="P4354" s="2">
        <v>3</v>
      </c>
      <c r="Q4354" s="2">
        <f>机器人辅助表!E4354</f>
        <v>202.38090429431443</v>
      </c>
      <c r="R4354" s="2">
        <v>6</v>
      </c>
      <c r="S4354" s="2">
        <f>机器人辅助表!F4354</f>
        <v>4790.4053999999996</v>
      </c>
      <c r="T4354">
        <v>0</v>
      </c>
      <c r="U4354">
        <v>0</v>
      </c>
      <c r="V4354">
        <v>0</v>
      </c>
      <c r="W4354">
        <v>0</v>
      </c>
      <c r="X4354">
        <v>0</v>
      </c>
      <c r="Y4354">
        <v>0</v>
      </c>
      <c r="Z4354">
        <v>0</v>
      </c>
      <c r="AA4354">
        <v>0</v>
      </c>
      <c r="AB4354">
        <v>0</v>
      </c>
      <c r="AC4354">
        <v>0</v>
      </c>
      <c r="AD4354">
        <v>0</v>
      </c>
      <c r="AE4354">
        <v>0</v>
      </c>
      <c r="AF4354">
        <v>0</v>
      </c>
      <c r="AG4354">
        <v>0</v>
      </c>
      <c r="BD4354">
        <v>8</v>
      </c>
      <c r="BE4354">
        <v>9323104</v>
      </c>
      <c r="BF4354">
        <v>9324102</v>
      </c>
      <c r="BG4354">
        <v>9324204</v>
      </c>
      <c r="BH4354">
        <v>9324302</v>
      </c>
      <c r="BI4354">
        <v>9324403</v>
      </c>
      <c r="BJ4354">
        <v>9312102</v>
      </c>
      <c r="BK4354">
        <v>9311102</v>
      </c>
      <c r="BL4354">
        <v>9315102</v>
      </c>
    </row>
    <row r="4355" spans="1:67" x14ac:dyDescent="0.15">
      <c r="A4355">
        <v>4354</v>
      </c>
      <c r="B4355" t="s">
        <v>4715</v>
      </c>
      <c r="E4355">
        <f>机器人辅助表!B4355</f>
        <v>41</v>
      </c>
      <c r="F4355">
        <v>1</v>
      </c>
      <c r="G4355">
        <v>58001</v>
      </c>
      <c r="H4355">
        <v>0</v>
      </c>
      <c r="I4355">
        <f>机器人辅助表!H4355</f>
        <v>11270.990617904603</v>
      </c>
      <c r="J4355">
        <v>2</v>
      </c>
      <c r="K4355">
        <v>4</v>
      </c>
      <c r="L4355">
        <v>1</v>
      </c>
      <c r="M4355" s="2">
        <f>机器人辅助表!C4355</f>
        <v>52095.890246483541</v>
      </c>
      <c r="N4355" s="2">
        <v>2</v>
      </c>
      <c r="O4355" s="2">
        <f>机器人辅助表!D4355</f>
        <v>2779.4882324269574</v>
      </c>
      <c r="P4355" s="2">
        <v>3</v>
      </c>
      <c r="Q4355" s="2">
        <f>机器人辅助表!E4355</f>
        <v>1235.32810330087</v>
      </c>
      <c r="R4355" s="2">
        <v>6</v>
      </c>
      <c r="S4355" s="2">
        <f>机器人辅助表!F4355</f>
        <v>9687.7654000000002</v>
      </c>
      <c r="T4355">
        <v>0</v>
      </c>
      <c r="U4355">
        <v>0</v>
      </c>
      <c r="V4355">
        <v>0</v>
      </c>
      <c r="W4355">
        <v>0</v>
      </c>
      <c r="X4355">
        <v>0</v>
      </c>
      <c r="Y4355">
        <v>0</v>
      </c>
      <c r="Z4355">
        <v>0</v>
      </c>
      <c r="AA4355">
        <v>0</v>
      </c>
      <c r="AB4355">
        <v>0</v>
      </c>
      <c r="AC4355">
        <v>0</v>
      </c>
      <c r="AD4355">
        <v>0</v>
      </c>
      <c r="AE4355">
        <v>0</v>
      </c>
      <c r="AF4355">
        <v>0</v>
      </c>
      <c r="AG4355">
        <v>0</v>
      </c>
      <c r="BD4355">
        <v>11</v>
      </c>
      <c r="BE4355">
        <v>9113104</v>
      </c>
      <c r="BF4355">
        <v>9121103</v>
      </c>
      <c r="BG4355">
        <v>9121202</v>
      </c>
      <c r="BH4355">
        <v>9121302</v>
      </c>
      <c r="BI4355">
        <v>9121403</v>
      </c>
      <c r="BJ4355">
        <v>9114102</v>
      </c>
      <c r="BK4355">
        <v>9122103</v>
      </c>
      <c r="BL4355">
        <v>9122202</v>
      </c>
      <c r="BM4355">
        <v>9122304</v>
      </c>
      <c r="BN4355">
        <v>9122403</v>
      </c>
      <c r="BO4355">
        <v>9115103</v>
      </c>
    </row>
    <row r="4356" spans="1:67" x14ac:dyDescent="0.15">
      <c r="A4356">
        <v>4355</v>
      </c>
      <c r="B4356" t="s">
        <v>1907</v>
      </c>
      <c r="E4356">
        <f>机器人辅助表!B4356</f>
        <v>29</v>
      </c>
      <c r="F4356">
        <v>3</v>
      </c>
      <c r="G4356">
        <v>58201</v>
      </c>
      <c r="H4356">
        <v>0</v>
      </c>
      <c r="I4356">
        <f>机器人辅助表!H4356</f>
        <v>5349.9734181442445</v>
      </c>
      <c r="J4356">
        <v>2</v>
      </c>
      <c r="K4356">
        <v>4</v>
      </c>
      <c r="L4356">
        <v>1</v>
      </c>
      <c r="M4356" s="2">
        <f>机器人辅助表!C4356</f>
        <v>14822.790702932614</v>
      </c>
      <c r="N4356" s="2">
        <v>2</v>
      </c>
      <c r="O4356" s="2">
        <f>机器人辅助表!D4356</f>
        <v>979.56946361739176</v>
      </c>
      <c r="P4356" s="2">
        <v>3</v>
      </c>
      <c r="Q4356" s="2">
        <f>机器人辅助表!E4356</f>
        <v>435.36420605217421</v>
      </c>
      <c r="R4356" s="2">
        <v>6</v>
      </c>
      <c r="S4356" s="2">
        <f>机器人辅助表!F4356</f>
        <v>7207.2525999999989</v>
      </c>
      <c r="T4356">
        <v>0</v>
      </c>
      <c r="U4356">
        <v>0</v>
      </c>
      <c r="V4356">
        <v>0</v>
      </c>
      <c r="W4356">
        <v>0</v>
      </c>
      <c r="X4356">
        <v>0</v>
      </c>
      <c r="Y4356">
        <v>0</v>
      </c>
      <c r="Z4356">
        <v>0</v>
      </c>
      <c r="AA4356">
        <v>0</v>
      </c>
      <c r="AB4356">
        <v>0</v>
      </c>
      <c r="AC4356">
        <v>0</v>
      </c>
      <c r="AD4356">
        <v>0</v>
      </c>
      <c r="AE4356">
        <v>0</v>
      </c>
      <c r="AF4356">
        <v>0</v>
      </c>
      <c r="AG4356">
        <v>0</v>
      </c>
      <c r="BD4356">
        <v>8</v>
      </c>
      <c r="BE4356">
        <v>9323102</v>
      </c>
      <c r="BF4356">
        <v>9324102</v>
      </c>
      <c r="BG4356">
        <v>9324204</v>
      </c>
      <c r="BH4356">
        <v>9324302</v>
      </c>
      <c r="BI4356">
        <v>9324402</v>
      </c>
      <c r="BJ4356">
        <v>9312103</v>
      </c>
      <c r="BK4356">
        <v>9311102</v>
      </c>
      <c r="BL4356">
        <v>9315104</v>
      </c>
    </row>
    <row r="4357" spans="1:67" x14ac:dyDescent="0.15">
      <c r="A4357">
        <v>4356</v>
      </c>
      <c r="B4357" t="s">
        <v>1908</v>
      </c>
      <c r="E4357">
        <f>机器人辅助表!B4357</f>
        <v>48</v>
      </c>
      <c r="F4357">
        <v>3</v>
      </c>
      <c r="G4357">
        <v>58201</v>
      </c>
      <c r="H4357">
        <v>0</v>
      </c>
      <c r="I4357">
        <f>机器人辅助表!H4357</f>
        <v>13708.576431356532</v>
      </c>
      <c r="J4357">
        <v>2</v>
      </c>
      <c r="K4357">
        <v>4</v>
      </c>
      <c r="L4357">
        <v>1</v>
      </c>
      <c r="M4357" s="2">
        <f>机器人辅助表!C4357</f>
        <v>80150.751588797255</v>
      </c>
      <c r="N4357" s="2">
        <v>2</v>
      </c>
      <c r="O4357" s="2">
        <f>机器人辅助表!D4357</f>
        <v>3622.0110516313066</v>
      </c>
      <c r="P4357" s="2">
        <v>3</v>
      </c>
      <c r="Q4357" s="2">
        <f>机器人辅助表!E4357</f>
        <v>1609.782689613914</v>
      </c>
      <c r="R4357" s="2">
        <v>6</v>
      </c>
      <c r="S4357" s="2">
        <f>机器人辅助表!F4357</f>
        <v>8782.3232000000007</v>
      </c>
      <c r="T4357">
        <v>0</v>
      </c>
      <c r="U4357">
        <v>0</v>
      </c>
      <c r="V4357">
        <v>0</v>
      </c>
      <c r="W4357">
        <v>0</v>
      </c>
      <c r="X4357">
        <v>0</v>
      </c>
      <c r="Y4357">
        <v>0</v>
      </c>
      <c r="Z4357">
        <v>0</v>
      </c>
      <c r="AA4357">
        <v>0</v>
      </c>
      <c r="AB4357">
        <v>0</v>
      </c>
      <c r="AC4357">
        <v>0</v>
      </c>
      <c r="AD4357">
        <v>0</v>
      </c>
      <c r="AE4357">
        <v>0</v>
      </c>
      <c r="AF4357">
        <v>0</v>
      </c>
      <c r="AG4357">
        <v>0</v>
      </c>
      <c r="BD4357">
        <v>8</v>
      </c>
      <c r="BE4357">
        <v>9323104</v>
      </c>
      <c r="BF4357">
        <v>9324103</v>
      </c>
      <c r="BG4357">
        <v>9324204</v>
      </c>
      <c r="BH4357">
        <v>9324304</v>
      </c>
      <c r="BI4357">
        <v>9324404</v>
      </c>
      <c r="BJ4357">
        <v>9312103</v>
      </c>
      <c r="BK4357">
        <v>9311104</v>
      </c>
      <c r="BL4357">
        <v>9315102</v>
      </c>
    </row>
    <row r="4358" spans="1:67" x14ac:dyDescent="0.15">
      <c r="A4358">
        <v>4357</v>
      </c>
      <c r="B4358" t="s">
        <v>1909</v>
      </c>
      <c r="E4358">
        <f>机器人辅助表!B4358</f>
        <v>31</v>
      </c>
      <c r="F4358">
        <v>1</v>
      </c>
      <c r="G4358">
        <v>58001</v>
      </c>
      <c r="H4358">
        <v>0</v>
      </c>
      <c r="I4358">
        <f>机器人辅助表!H4358</f>
        <v>5889.6589577405548</v>
      </c>
      <c r="J4358">
        <v>2</v>
      </c>
      <c r="K4358">
        <v>4</v>
      </c>
      <c r="L4358">
        <v>1</v>
      </c>
      <c r="M4358" s="2">
        <f>机器人辅助表!C4358</f>
        <v>18061.248546761544</v>
      </c>
      <c r="N4358" s="2">
        <v>2</v>
      </c>
      <c r="O4358" s="2">
        <f>机器人辅助表!D4358</f>
        <v>1154.4629715553849</v>
      </c>
      <c r="P4358" s="2">
        <v>3</v>
      </c>
      <c r="Q4358" s="2">
        <f>机器人辅助表!E4358</f>
        <v>513.09465402461547</v>
      </c>
      <c r="R4358" s="2">
        <v>6</v>
      </c>
      <c r="S4358" s="2">
        <f>机器人辅助表!F4358</f>
        <v>7406.0045999999993</v>
      </c>
      <c r="T4358">
        <v>0</v>
      </c>
      <c r="U4358">
        <v>0</v>
      </c>
      <c r="V4358">
        <v>0</v>
      </c>
      <c r="W4358">
        <v>0</v>
      </c>
      <c r="X4358">
        <v>0</v>
      </c>
      <c r="Y4358">
        <v>0</v>
      </c>
      <c r="Z4358">
        <v>0</v>
      </c>
      <c r="AA4358">
        <v>0</v>
      </c>
      <c r="AB4358">
        <v>0</v>
      </c>
      <c r="AC4358">
        <v>0</v>
      </c>
      <c r="AD4358">
        <v>0</v>
      </c>
      <c r="AE4358">
        <v>0</v>
      </c>
      <c r="AF4358">
        <v>0</v>
      </c>
      <c r="AG4358">
        <v>0</v>
      </c>
      <c r="BD4358">
        <v>11</v>
      </c>
      <c r="BE4358">
        <v>9113102</v>
      </c>
      <c r="BF4358">
        <v>9121104</v>
      </c>
      <c r="BG4358">
        <v>9121202</v>
      </c>
      <c r="BH4358">
        <v>9121303</v>
      </c>
      <c r="BI4358">
        <v>9121403</v>
      </c>
      <c r="BJ4358">
        <v>9114102</v>
      </c>
      <c r="BK4358">
        <v>9122103</v>
      </c>
      <c r="BL4358">
        <v>9122202</v>
      </c>
      <c r="BM4358">
        <v>9122303</v>
      </c>
      <c r="BN4358">
        <v>9122404</v>
      </c>
      <c r="BO4358">
        <v>9115103</v>
      </c>
    </row>
    <row r="4359" spans="1:67" x14ac:dyDescent="0.15">
      <c r="A4359">
        <v>4358</v>
      </c>
      <c r="B4359" t="s">
        <v>4716</v>
      </c>
      <c r="E4359">
        <f>机器人辅助表!B4359</f>
        <v>36</v>
      </c>
      <c r="F4359">
        <v>2</v>
      </c>
      <c r="G4359">
        <v>58101</v>
      </c>
      <c r="H4359">
        <v>0</v>
      </c>
      <c r="I4359">
        <f>机器人辅助表!H4359</f>
        <v>8112.1012808887235</v>
      </c>
      <c r="J4359">
        <v>2</v>
      </c>
      <c r="K4359">
        <v>4</v>
      </c>
      <c r="L4359">
        <v>1</v>
      </c>
      <c r="M4359" s="2">
        <f>机器人辅助表!C4359</f>
        <v>30109.092867210707</v>
      </c>
      <c r="N4359" s="2">
        <v>2</v>
      </c>
      <c r="O4359" s="2">
        <f>机器人辅助表!D4359</f>
        <v>1837.8894226515051</v>
      </c>
      <c r="P4359" s="2">
        <v>3</v>
      </c>
      <c r="Q4359" s="2">
        <f>机器人辅助表!E4359</f>
        <v>816.83974340066902</v>
      </c>
      <c r="R4359" s="2">
        <v>6</v>
      </c>
      <c r="S4359" s="2">
        <f>机器人辅助表!F4359</f>
        <v>8532.3279999999995</v>
      </c>
      <c r="T4359">
        <v>0</v>
      </c>
      <c r="U4359">
        <v>0</v>
      </c>
      <c r="V4359">
        <v>0</v>
      </c>
      <c r="W4359">
        <v>0</v>
      </c>
      <c r="X4359">
        <v>0</v>
      </c>
      <c r="Y4359">
        <v>0</v>
      </c>
      <c r="Z4359">
        <v>0</v>
      </c>
      <c r="AA4359">
        <v>0</v>
      </c>
      <c r="AB4359">
        <v>0</v>
      </c>
      <c r="AC4359">
        <v>0</v>
      </c>
      <c r="AD4359">
        <v>0</v>
      </c>
      <c r="AE4359">
        <v>0</v>
      </c>
      <c r="AF4359">
        <v>0</v>
      </c>
      <c r="AG4359">
        <v>0</v>
      </c>
      <c r="BD4359">
        <v>11</v>
      </c>
      <c r="BE4359">
        <v>9211104</v>
      </c>
      <c r="BF4359">
        <v>9214103</v>
      </c>
      <c r="BG4359">
        <v>9214203</v>
      </c>
      <c r="BH4359">
        <v>9214302</v>
      </c>
      <c r="BI4359">
        <v>9214402</v>
      </c>
      <c r="BJ4359">
        <v>9222102</v>
      </c>
      <c r="BK4359">
        <v>9223104</v>
      </c>
      <c r="BL4359">
        <v>9223203</v>
      </c>
      <c r="BM4359">
        <v>9223304</v>
      </c>
      <c r="BN4359">
        <v>9223403</v>
      </c>
      <c r="BO4359">
        <v>9215102</v>
      </c>
    </row>
    <row r="4360" spans="1:67" x14ac:dyDescent="0.15">
      <c r="A4360">
        <v>4359</v>
      </c>
      <c r="B4360" t="s">
        <v>4717</v>
      </c>
      <c r="E4360">
        <f>机器人辅助表!B4360</f>
        <v>33</v>
      </c>
      <c r="F4360">
        <v>2</v>
      </c>
      <c r="G4360">
        <v>58101</v>
      </c>
      <c r="H4360">
        <v>0</v>
      </c>
      <c r="I4360">
        <f>机器人辅助表!H4360</f>
        <v>3579.2420850239205</v>
      </c>
      <c r="J4360">
        <v>2</v>
      </c>
      <c r="K4360">
        <v>4</v>
      </c>
      <c r="L4360">
        <v>1</v>
      </c>
      <c r="M4360" s="2">
        <f>机器人辅助表!C4360</f>
        <v>11942.548968378771</v>
      </c>
      <c r="N4360" s="2">
        <v>2</v>
      </c>
      <c r="O4360" s="2">
        <f>机器人辅助表!D4360</f>
        <v>748.7271573125422</v>
      </c>
      <c r="P4360" s="2">
        <v>3</v>
      </c>
      <c r="Q4360" s="2">
        <f>机器人辅助表!E4360</f>
        <v>332.76762547224104</v>
      </c>
      <c r="R4360" s="2">
        <v>6</v>
      </c>
      <c r="S4360" s="2">
        <f>机器人辅助表!F4360</f>
        <v>4186.7793999999994</v>
      </c>
      <c r="T4360">
        <v>0</v>
      </c>
      <c r="U4360">
        <v>0</v>
      </c>
      <c r="V4360">
        <v>0</v>
      </c>
      <c r="W4360">
        <v>0</v>
      </c>
      <c r="X4360">
        <v>0</v>
      </c>
      <c r="Y4360">
        <v>0</v>
      </c>
      <c r="Z4360">
        <v>0</v>
      </c>
      <c r="AA4360">
        <v>0</v>
      </c>
      <c r="AB4360">
        <v>0</v>
      </c>
      <c r="AC4360">
        <v>0</v>
      </c>
      <c r="AD4360">
        <v>0</v>
      </c>
      <c r="AE4360">
        <v>0</v>
      </c>
      <c r="AF4360">
        <v>0</v>
      </c>
      <c r="AG4360">
        <v>0</v>
      </c>
      <c r="BD4360">
        <v>11</v>
      </c>
      <c r="BE4360">
        <v>9211104</v>
      </c>
      <c r="BF4360">
        <v>9214103</v>
      </c>
      <c r="BG4360">
        <v>9214203</v>
      </c>
      <c r="BH4360">
        <v>9214303</v>
      </c>
      <c r="BI4360">
        <v>9214402</v>
      </c>
      <c r="BJ4360">
        <v>9222103</v>
      </c>
      <c r="BK4360">
        <v>9223103</v>
      </c>
      <c r="BL4360">
        <v>9223203</v>
      </c>
      <c r="BM4360">
        <v>9223303</v>
      </c>
      <c r="BN4360">
        <v>9223404</v>
      </c>
      <c r="BO4360">
        <v>9215104</v>
      </c>
    </row>
    <row r="4361" spans="1:67" x14ac:dyDescent="0.15">
      <c r="A4361">
        <v>4360</v>
      </c>
      <c r="B4361" t="s">
        <v>4718</v>
      </c>
      <c r="E4361">
        <f>机器人辅助表!B4361</f>
        <v>48</v>
      </c>
      <c r="F4361">
        <v>1</v>
      </c>
      <c r="G4361">
        <v>58001</v>
      </c>
      <c r="H4361">
        <v>0</v>
      </c>
      <c r="I4361">
        <f>机器人辅助表!H4361</f>
        <v>13218.984415950939</v>
      </c>
      <c r="J4361">
        <v>2</v>
      </c>
      <c r="K4361">
        <v>4</v>
      </c>
      <c r="L4361">
        <v>1</v>
      </c>
      <c r="M4361" s="2">
        <f>机器人辅助表!C4361</f>
        <v>77288.224746340202</v>
      </c>
      <c r="N4361" s="2">
        <v>2</v>
      </c>
      <c r="O4361" s="2">
        <f>机器人辅助表!D4361</f>
        <v>3492.6535140730457</v>
      </c>
      <c r="P4361" s="2">
        <v>3</v>
      </c>
      <c r="Q4361" s="2">
        <f>机器人辅助表!E4361</f>
        <v>1552.2904506991313</v>
      </c>
      <c r="R4361" s="2">
        <v>6</v>
      </c>
      <c r="S4361" s="2">
        <f>机器人辅助表!F4361</f>
        <v>8468.6687999999995</v>
      </c>
      <c r="T4361">
        <v>0</v>
      </c>
      <c r="U4361">
        <v>0</v>
      </c>
      <c r="V4361">
        <v>0</v>
      </c>
      <c r="W4361">
        <v>0</v>
      </c>
      <c r="X4361">
        <v>0</v>
      </c>
      <c r="Y4361">
        <v>0</v>
      </c>
      <c r="Z4361">
        <v>0</v>
      </c>
      <c r="AA4361">
        <v>0</v>
      </c>
      <c r="AB4361">
        <v>0</v>
      </c>
      <c r="AC4361">
        <v>0</v>
      </c>
      <c r="AD4361">
        <v>0</v>
      </c>
      <c r="AE4361">
        <v>0</v>
      </c>
      <c r="AF4361">
        <v>0</v>
      </c>
      <c r="AG4361">
        <v>0</v>
      </c>
      <c r="BD4361">
        <v>11</v>
      </c>
      <c r="BE4361">
        <v>9113103</v>
      </c>
      <c r="BF4361">
        <v>9121103</v>
      </c>
      <c r="BG4361">
        <v>9121204</v>
      </c>
      <c r="BH4361">
        <v>9121303</v>
      </c>
      <c r="BI4361">
        <v>9121404</v>
      </c>
      <c r="BJ4361">
        <v>9114104</v>
      </c>
      <c r="BK4361">
        <v>9122104</v>
      </c>
      <c r="BL4361">
        <v>9122204</v>
      </c>
      <c r="BM4361">
        <v>9122304</v>
      </c>
      <c r="BN4361">
        <v>9122404</v>
      </c>
      <c r="BO4361">
        <v>9115103</v>
      </c>
    </row>
    <row r="4362" spans="1:67" x14ac:dyDescent="0.15">
      <c r="A4362">
        <v>4361</v>
      </c>
      <c r="B4362" t="s">
        <v>1910</v>
      </c>
      <c r="E4362">
        <f>机器人辅助表!B4362</f>
        <v>31</v>
      </c>
      <c r="F4362">
        <v>2</v>
      </c>
      <c r="G4362">
        <v>58101</v>
      </c>
      <c r="H4362">
        <v>0</v>
      </c>
      <c r="I4362">
        <f>机器人辅助表!H4362</f>
        <v>4694.6556909526162</v>
      </c>
      <c r="J4362">
        <v>2</v>
      </c>
      <c r="K4362">
        <v>4</v>
      </c>
      <c r="L4362">
        <v>1</v>
      </c>
      <c r="M4362" s="2">
        <f>机器人辅助表!C4362</f>
        <v>14396.64739234616</v>
      </c>
      <c r="N4362" s="2">
        <v>2</v>
      </c>
      <c r="O4362" s="2">
        <f>机器人辅助表!D4362</f>
        <v>920.22410776153879</v>
      </c>
      <c r="P4362" s="2">
        <v>3</v>
      </c>
      <c r="Q4362" s="2">
        <f>机器人辅助表!E4362</f>
        <v>408.9884923384617</v>
      </c>
      <c r="R4362" s="2">
        <v>6</v>
      </c>
      <c r="S4362" s="2">
        <f>机器人辅助表!F4362</f>
        <v>5903.3370000000004</v>
      </c>
      <c r="T4362">
        <v>0</v>
      </c>
      <c r="U4362">
        <v>0</v>
      </c>
      <c r="V4362">
        <v>0</v>
      </c>
      <c r="W4362">
        <v>0</v>
      </c>
      <c r="X4362">
        <v>0</v>
      </c>
      <c r="Y4362">
        <v>0</v>
      </c>
      <c r="Z4362">
        <v>0</v>
      </c>
      <c r="AA4362">
        <v>0</v>
      </c>
      <c r="AB4362">
        <v>0</v>
      </c>
      <c r="AC4362">
        <v>0</v>
      </c>
      <c r="AD4362">
        <v>0</v>
      </c>
      <c r="AE4362">
        <v>0</v>
      </c>
      <c r="AF4362">
        <v>0</v>
      </c>
      <c r="AG4362">
        <v>0</v>
      </c>
      <c r="BD4362">
        <v>11</v>
      </c>
      <c r="BE4362">
        <v>9211103</v>
      </c>
      <c r="BF4362">
        <v>9214103</v>
      </c>
      <c r="BG4362">
        <v>9214202</v>
      </c>
      <c r="BH4362">
        <v>9214302</v>
      </c>
      <c r="BI4362">
        <v>9214403</v>
      </c>
      <c r="BJ4362">
        <v>9222104</v>
      </c>
      <c r="BK4362">
        <v>9223102</v>
      </c>
      <c r="BL4362">
        <v>9223203</v>
      </c>
      <c r="BM4362">
        <v>9223303</v>
      </c>
      <c r="BN4362">
        <v>9223404</v>
      </c>
      <c r="BO4362">
        <v>9215103</v>
      </c>
    </row>
    <row r="4363" spans="1:67" x14ac:dyDescent="0.15">
      <c r="A4363">
        <v>4362</v>
      </c>
      <c r="B4363" t="s">
        <v>4719</v>
      </c>
      <c r="E4363">
        <f>机器人辅助表!B4363</f>
        <v>22</v>
      </c>
      <c r="F4363">
        <v>2</v>
      </c>
      <c r="G4363">
        <v>58101</v>
      </c>
      <c r="H4363">
        <v>0</v>
      </c>
      <c r="I4363">
        <f>机器人辅助表!H4363</f>
        <v>1800.8485425641741</v>
      </c>
      <c r="J4363">
        <v>2</v>
      </c>
      <c r="K4363">
        <v>4</v>
      </c>
      <c r="L4363">
        <v>1</v>
      </c>
      <c r="M4363" s="2">
        <f>机器人辅助表!C4363</f>
        <v>3293.1062483478258</v>
      </c>
      <c r="N4363" s="2">
        <v>2</v>
      </c>
      <c r="O4363" s="2">
        <f>机器人辅助表!D4363</f>
        <v>260.26745321739133</v>
      </c>
      <c r="P4363" s="2">
        <v>3</v>
      </c>
      <c r="Q4363" s="2">
        <f>机器人辅助表!E4363</f>
        <v>115.67442365217394</v>
      </c>
      <c r="R4363" s="2">
        <v>6</v>
      </c>
      <c r="S4363" s="2">
        <f>机器人辅助表!F4363</f>
        <v>2920.7087999999999</v>
      </c>
      <c r="T4363">
        <v>0</v>
      </c>
      <c r="U4363">
        <v>0</v>
      </c>
      <c r="V4363">
        <v>0</v>
      </c>
      <c r="W4363">
        <v>0</v>
      </c>
      <c r="X4363">
        <v>0</v>
      </c>
      <c r="Y4363">
        <v>0</v>
      </c>
      <c r="Z4363">
        <v>0</v>
      </c>
      <c r="AA4363">
        <v>0</v>
      </c>
      <c r="AB4363">
        <v>0</v>
      </c>
      <c r="AC4363">
        <v>0</v>
      </c>
      <c r="AD4363">
        <v>0</v>
      </c>
      <c r="AE4363">
        <v>0</v>
      </c>
      <c r="AF4363">
        <v>0</v>
      </c>
      <c r="AG4363">
        <v>0</v>
      </c>
      <c r="BD4363">
        <v>11</v>
      </c>
      <c r="BE4363">
        <v>9211103</v>
      </c>
      <c r="BF4363">
        <v>9214102</v>
      </c>
      <c r="BG4363">
        <v>9214202</v>
      </c>
      <c r="BH4363">
        <v>9214302</v>
      </c>
      <c r="BI4363">
        <v>9214402</v>
      </c>
      <c r="BJ4363">
        <v>9222103</v>
      </c>
      <c r="BK4363">
        <v>9223104</v>
      </c>
      <c r="BL4363">
        <v>9223203</v>
      </c>
      <c r="BM4363">
        <v>9223303</v>
      </c>
      <c r="BN4363">
        <v>9223402</v>
      </c>
      <c r="BO4363">
        <v>9215104</v>
      </c>
    </row>
    <row r="4364" spans="1:67" x14ac:dyDescent="0.15">
      <c r="A4364">
        <v>4363</v>
      </c>
      <c r="B4364" t="s">
        <v>4720</v>
      </c>
      <c r="E4364">
        <f>机器人辅助表!B4364</f>
        <v>36</v>
      </c>
      <c r="F4364">
        <v>1</v>
      </c>
      <c r="G4364">
        <v>58001</v>
      </c>
      <c r="H4364">
        <v>0</v>
      </c>
      <c r="I4364">
        <f>机器人辅助表!H4364</f>
        <v>6721.4553470220844</v>
      </c>
      <c r="J4364">
        <v>2</v>
      </c>
      <c r="K4364">
        <v>4</v>
      </c>
      <c r="L4364">
        <v>1</v>
      </c>
      <c r="M4364" s="2">
        <f>机器人辅助表!C4364</f>
        <v>24947.534089974586</v>
      </c>
      <c r="N4364" s="2">
        <v>2</v>
      </c>
      <c r="O4364" s="2">
        <f>机器人辅助表!D4364</f>
        <v>1522.8226644826757</v>
      </c>
      <c r="P4364" s="2">
        <v>3</v>
      </c>
      <c r="Q4364" s="2">
        <f>机器人辅助表!E4364</f>
        <v>676.81007310341147</v>
      </c>
      <c r="R4364" s="2">
        <v>6</v>
      </c>
      <c r="S4364" s="2">
        <f>机器人辅助表!F4364</f>
        <v>7069.6431999999986</v>
      </c>
      <c r="T4364">
        <v>0</v>
      </c>
      <c r="U4364">
        <v>0</v>
      </c>
      <c r="V4364">
        <v>0</v>
      </c>
      <c r="W4364">
        <v>0</v>
      </c>
      <c r="X4364">
        <v>0</v>
      </c>
      <c r="Y4364">
        <v>0</v>
      </c>
      <c r="Z4364">
        <v>0</v>
      </c>
      <c r="AA4364">
        <v>0</v>
      </c>
      <c r="AB4364">
        <v>0</v>
      </c>
      <c r="AC4364">
        <v>0</v>
      </c>
      <c r="AD4364">
        <v>0</v>
      </c>
      <c r="AE4364">
        <v>0</v>
      </c>
      <c r="AF4364">
        <v>0</v>
      </c>
      <c r="AG4364">
        <v>0</v>
      </c>
      <c r="BD4364">
        <v>11</v>
      </c>
      <c r="BE4364">
        <v>9113104</v>
      </c>
      <c r="BF4364">
        <v>9121103</v>
      </c>
      <c r="BG4364">
        <v>9121204</v>
      </c>
      <c r="BH4364">
        <v>9121302</v>
      </c>
      <c r="BI4364">
        <v>9121404</v>
      </c>
      <c r="BJ4364">
        <v>9114103</v>
      </c>
      <c r="BK4364">
        <v>9122102</v>
      </c>
      <c r="BL4364">
        <v>9122203</v>
      </c>
      <c r="BM4364">
        <v>9122302</v>
      </c>
      <c r="BN4364">
        <v>9122404</v>
      </c>
      <c r="BO4364">
        <v>9115104</v>
      </c>
    </row>
    <row r="4365" spans="1:67" x14ac:dyDescent="0.15">
      <c r="A4365">
        <v>4364</v>
      </c>
      <c r="B4365" t="s">
        <v>1911</v>
      </c>
      <c r="E4365">
        <f>机器人辅助表!B4365</f>
        <v>42</v>
      </c>
      <c r="F4365">
        <v>3</v>
      </c>
      <c r="G4365">
        <v>58201</v>
      </c>
      <c r="H4365">
        <v>0</v>
      </c>
      <c r="I4365">
        <f>机器人辅助表!H4365</f>
        <v>7955.4110694219535</v>
      </c>
      <c r="J4365">
        <v>2</v>
      </c>
      <c r="K4365">
        <v>4</v>
      </c>
      <c r="L4365">
        <v>1</v>
      </c>
      <c r="M4365" s="2">
        <f>机器人辅助表!C4365</f>
        <v>38233.791892957342</v>
      </c>
      <c r="N4365" s="2">
        <v>2</v>
      </c>
      <c r="O4365" s="2">
        <f>机器人辅助表!D4365</f>
        <v>1989.1411787076929</v>
      </c>
      <c r="P4365" s="2">
        <v>3</v>
      </c>
      <c r="Q4365" s="2">
        <f>机器人辅助表!E4365</f>
        <v>884.0627460923082</v>
      </c>
      <c r="R4365" s="2">
        <v>6</v>
      </c>
      <c r="S4365" s="2">
        <f>机器人辅助表!F4365</f>
        <v>6549.8635999999997</v>
      </c>
      <c r="T4365">
        <v>0</v>
      </c>
      <c r="U4365">
        <v>0</v>
      </c>
      <c r="V4365">
        <v>0</v>
      </c>
      <c r="W4365">
        <v>0</v>
      </c>
      <c r="X4365">
        <v>0</v>
      </c>
      <c r="Y4365">
        <v>0</v>
      </c>
      <c r="Z4365">
        <v>0</v>
      </c>
      <c r="AA4365">
        <v>0</v>
      </c>
      <c r="AB4365">
        <v>0</v>
      </c>
      <c r="AC4365">
        <v>0</v>
      </c>
      <c r="AD4365">
        <v>0</v>
      </c>
      <c r="AE4365">
        <v>0</v>
      </c>
      <c r="AF4365">
        <v>0</v>
      </c>
      <c r="AG4365">
        <v>0</v>
      </c>
      <c r="BD4365">
        <v>8</v>
      </c>
      <c r="BE4365">
        <v>9323104</v>
      </c>
      <c r="BF4365">
        <v>9324103</v>
      </c>
      <c r="BG4365">
        <v>9324204</v>
      </c>
      <c r="BH4365">
        <v>9324304</v>
      </c>
      <c r="BI4365">
        <v>9324402</v>
      </c>
      <c r="BJ4365">
        <v>9312104</v>
      </c>
      <c r="BK4365">
        <v>9311102</v>
      </c>
      <c r="BL4365">
        <v>9315102</v>
      </c>
    </row>
    <row r="4366" spans="1:67" x14ac:dyDescent="0.15">
      <c r="A4366">
        <v>4365</v>
      </c>
      <c r="B4366" t="s">
        <v>4721</v>
      </c>
      <c r="E4366">
        <f>机器人辅助表!B4366</f>
        <v>28</v>
      </c>
      <c r="F4366">
        <v>2</v>
      </c>
      <c r="G4366">
        <v>58101</v>
      </c>
      <c r="H4366">
        <v>0</v>
      </c>
      <c r="I4366">
        <f>机器人辅助表!H4366</f>
        <v>3133.8312194034311</v>
      </c>
      <c r="J4366">
        <v>2</v>
      </c>
      <c r="K4366">
        <v>4</v>
      </c>
      <c r="L4366">
        <v>1</v>
      </c>
      <c r="M4366" s="2">
        <f>机器人辅助表!C4366</f>
        <v>8250.6606929337813</v>
      </c>
      <c r="N4366" s="2">
        <v>2</v>
      </c>
      <c r="O4366" s="2">
        <f>机器人辅助表!D4366</f>
        <v>558.31538523612062</v>
      </c>
      <c r="P4366" s="2">
        <v>3</v>
      </c>
      <c r="Q4366" s="2">
        <f>机器人辅助表!E4366</f>
        <v>248.14017121605357</v>
      </c>
      <c r="R4366" s="2">
        <v>6</v>
      </c>
      <c r="S4366" s="2">
        <f>机器人辅助表!F4366</f>
        <v>4338.3648000000003</v>
      </c>
      <c r="T4366">
        <v>0</v>
      </c>
      <c r="U4366">
        <v>0</v>
      </c>
      <c r="V4366">
        <v>0</v>
      </c>
      <c r="W4366">
        <v>0</v>
      </c>
      <c r="X4366">
        <v>0</v>
      </c>
      <c r="Y4366">
        <v>0</v>
      </c>
      <c r="Z4366">
        <v>0</v>
      </c>
      <c r="AA4366">
        <v>0</v>
      </c>
      <c r="AB4366">
        <v>0</v>
      </c>
      <c r="AC4366">
        <v>0</v>
      </c>
      <c r="AD4366">
        <v>0</v>
      </c>
      <c r="AE4366">
        <v>0</v>
      </c>
      <c r="AF4366">
        <v>0</v>
      </c>
      <c r="AG4366">
        <v>0</v>
      </c>
      <c r="BD4366">
        <v>11</v>
      </c>
      <c r="BE4366">
        <v>9211102</v>
      </c>
      <c r="BF4366">
        <v>9214102</v>
      </c>
      <c r="BG4366">
        <v>9214202</v>
      </c>
      <c r="BH4366">
        <v>9214304</v>
      </c>
      <c r="BI4366">
        <v>9214402</v>
      </c>
      <c r="BJ4366">
        <v>9222102</v>
      </c>
      <c r="BK4366">
        <v>9223102</v>
      </c>
      <c r="BL4366">
        <v>9223202</v>
      </c>
      <c r="BM4366">
        <v>9223302</v>
      </c>
      <c r="BN4366">
        <v>9223402</v>
      </c>
      <c r="BO4366">
        <v>9215102</v>
      </c>
    </row>
    <row r="4367" spans="1:67" x14ac:dyDescent="0.15">
      <c r="A4367">
        <v>4366</v>
      </c>
      <c r="B4367" t="s">
        <v>4722</v>
      </c>
      <c r="E4367">
        <f>机器人辅助表!B4367</f>
        <v>27</v>
      </c>
      <c r="F4367">
        <v>2</v>
      </c>
      <c r="G4367">
        <v>58101</v>
      </c>
      <c r="H4367">
        <v>0</v>
      </c>
      <c r="I4367">
        <f>机器人辅助表!H4367</f>
        <v>2016.8718177236387</v>
      </c>
      <c r="J4367">
        <v>2</v>
      </c>
      <c r="K4367">
        <v>4</v>
      </c>
      <c r="L4367">
        <v>1</v>
      </c>
      <c r="M4367" s="2">
        <f>机器人辅助表!C4367</f>
        <v>5028.461773590303</v>
      </c>
      <c r="N4367" s="2">
        <v>2</v>
      </c>
      <c r="O4367" s="2">
        <f>机器人辅助表!D4367</f>
        <v>348.62710418729102</v>
      </c>
      <c r="P4367" s="2">
        <v>3</v>
      </c>
      <c r="Q4367" s="2">
        <f>机器人辅助表!E4367</f>
        <v>154.94537963879603</v>
      </c>
      <c r="R4367" s="2">
        <v>6</v>
      </c>
      <c r="S4367" s="2">
        <f>机器人辅助表!F4367</f>
        <v>2870.6339999999996</v>
      </c>
      <c r="T4367">
        <v>0</v>
      </c>
      <c r="U4367">
        <v>0</v>
      </c>
      <c r="V4367">
        <v>0</v>
      </c>
      <c r="W4367">
        <v>0</v>
      </c>
      <c r="X4367">
        <v>0</v>
      </c>
      <c r="Y4367">
        <v>0</v>
      </c>
      <c r="Z4367">
        <v>0</v>
      </c>
      <c r="AA4367">
        <v>0</v>
      </c>
      <c r="AB4367">
        <v>0</v>
      </c>
      <c r="AC4367">
        <v>0</v>
      </c>
      <c r="AD4367">
        <v>0</v>
      </c>
      <c r="AE4367">
        <v>0</v>
      </c>
      <c r="AF4367">
        <v>0</v>
      </c>
      <c r="AG4367">
        <v>0</v>
      </c>
      <c r="BD4367">
        <v>11</v>
      </c>
      <c r="BE4367">
        <v>9211102</v>
      </c>
      <c r="BF4367">
        <v>9214102</v>
      </c>
      <c r="BG4367">
        <v>9214202</v>
      </c>
      <c r="BH4367">
        <v>9214304</v>
      </c>
      <c r="BI4367">
        <v>9214403</v>
      </c>
      <c r="BJ4367">
        <v>9222103</v>
      </c>
      <c r="BK4367">
        <v>9223102</v>
      </c>
      <c r="BL4367">
        <v>9223203</v>
      </c>
      <c r="BM4367">
        <v>9223303</v>
      </c>
      <c r="BN4367">
        <v>9223403</v>
      </c>
      <c r="BO4367">
        <v>9215103</v>
      </c>
    </row>
    <row r="4368" spans="1:67" x14ac:dyDescent="0.15">
      <c r="A4368">
        <v>4367</v>
      </c>
      <c r="B4368" t="s">
        <v>4723</v>
      </c>
      <c r="E4368">
        <f>机器人辅助表!B4368</f>
        <v>35</v>
      </c>
      <c r="F4368">
        <v>2</v>
      </c>
      <c r="G4368">
        <v>58101</v>
      </c>
      <c r="H4368">
        <v>0</v>
      </c>
      <c r="I4368">
        <f>机器人辅助表!H4368</f>
        <v>6006.9120419478259</v>
      </c>
      <c r="J4368">
        <v>2</v>
      </c>
      <c r="K4368">
        <v>4</v>
      </c>
      <c r="L4368">
        <v>1</v>
      </c>
      <c r="M4368" s="2">
        <f>机器人辅助表!C4368</f>
        <v>21568.099395652178</v>
      </c>
      <c r="N4368" s="2">
        <v>2</v>
      </c>
      <c r="O4368" s="2">
        <f>机器人辅助表!D4368</f>
        <v>1327.9352947826089</v>
      </c>
      <c r="P4368" s="2">
        <v>3</v>
      </c>
      <c r="Q4368" s="2">
        <f>机器人辅助表!E4368</f>
        <v>590.19346434782631</v>
      </c>
      <c r="R4368" s="2">
        <v>6</v>
      </c>
      <c r="S4368" s="2">
        <f>机器人辅助表!F4368</f>
        <v>6543.8450000000003</v>
      </c>
      <c r="T4368">
        <v>0</v>
      </c>
      <c r="U4368">
        <v>0</v>
      </c>
      <c r="V4368">
        <v>0</v>
      </c>
      <c r="W4368">
        <v>0</v>
      </c>
      <c r="X4368">
        <v>0</v>
      </c>
      <c r="Y4368">
        <v>0</v>
      </c>
      <c r="Z4368">
        <v>0</v>
      </c>
      <c r="AA4368">
        <v>0</v>
      </c>
      <c r="AB4368">
        <v>0</v>
      </c>
      <c r="AC4368">
        <v>0</v>
      </c>
      <c r="AD4368">
        <v>0</v>
      </c>
      <c r="AE4368">
        <v>0</v>
      </c>
      <c r="AF4368">
        <v>0</v>
      </c>
      <c r="AG4368">
        <v>0</v>
      </c>
      <c r="BD4368">
        <v>11</v>
      </c>
      <c r="BE4368">
        <v>9211102</v>
      </c>
      <c r="BF4368">
        <v>9214104</v>
      </c>
      <c r="BG4368">
        <v>9214203</v>
      </c>
      <c r="BH4368">
        <v>9214303</v>
      </c>
      <c r="BI4368">
        <v>9214403</v>
      </c>
      <c r="BJ4368">
        <v>9222103</v>
      </c>
      <c r="BK4368">
        <v>9223102</v>
      </c>
      <c r="BL4368">
        <v>9223203</v>
      </c>
      <c r="BM4368">
        <v>9223303</v>
      </c>
      <c r="BN4368">
        <v>9223402</v>
      </c>
      <c r="BO4368">
        <v>9215103</v>
      </c>
    </row>
    <row r="4369" spans="1:67" x14ac:dyDescent="0.15">
      <c r="A4369">
        <v>4368</v>
      </c>
      <c r="B4369" t="s">
        <v>4724</v>
      </c>
      <c r="E4369">
        <f>机器人辅助表!B4369</f>
        <v>20</v>
      </c>
      <c r="F4369">
        <v>2</v>
      </c>
      <c r="G4369">
        <v>58101</v>
      </c>
      <c r="H4369">
        <v>0</v>
      </c>
      <c r="I4369">
        <f>机器人辅助表!H4369</f>
        <v>1476.3222970434783</v>
      </c>
      <c r="J4369">
        <v>2</v>
      </c>
      <c r="K4369">
        <v>4</v>
      </c>
      <c r="L4369">
        <v>1</v>
      </c>
      <c r="M4369" s="2">
        <f>机器人辅助表!C4369</f>
        <v>2394.2848695652178</v>
      </c>
      <c r="N4369" s="2">
        <v>2</v>
      </c>
      <c r="O4369" s="2">
        <f>机器人辅助表!D4369</f>
        <v>200.45175652173918</v>
      </c>
      <c r="P4369" s="2">
        <v>3</v>
      </c>
      <c r="Q4369" s="2">
        <f>机器人辅助表!E4369</f>
        <v>89.08966956521742</v>
      </c>
      <c r="R4369" s="2">
        <v>6</v>
      </c>
      <c r="S4369" s="2">
        <f>机器人辅助表!F4369</f>
        <v>2485.1639999999998</v>
      </c>
      <c r="T4369">
        <v>0</v>
      </c>
      <c r="U4369">
        <v>0</v>
      </c>
      <c r="V4369">
        <v>0</v>
      </c>
      <c r="W4369">
        <v>0</v>
      </c>
      <c r="X4369">
        <v>0</v>
      </c>
      <c r="Y4369">
        <v>0</v>
      </c>
      <c r="Z4369">
        <v>0</v>
      </c>
      <c r="AA4369">
        <v>0</v>
      </c>
      <c r="AB4369">
        <v>0</v>
      </c>
      <c r="AC4369">
        <v>0</v>
      </c>
      <c r="AD4369">
        <v>0</v>
      </c>
      <c r="AE4369">
        <v>0</v>
      </c>
      <c r="AF4369">
        <v>0</v>
      </c>
      <c r="AG4369">
        <v>0</v>
      </c>
      <c r="BD4369">
        <v>11</v>
      </c>
      <c r="BE4369">
        <v>9211102</v>
      </c>
      <c r="BF4369">
        <v>9214103</v>
      </c>
      <c r="BG4369">
        <v>9214203</v>
      </c>
      <c r="BH4369">
        <v>9214304</v>
      </c>
      <c r="BI4369">
        <v>9214404</v>
      </c>
      <c r="BJ4369">
        <v>9222104</v>
      </c>
      <c r="BK4369">
        <v>9223102</v>
      </c>
      <c r="BL4369">
        <v>9223202</v>
      </c>
      <c r="BM4369">
        <v>9223303</v>
      </c>
      <c r="BN4369">
        <v>9223403</v>
      </c>
      <c r="BO4369">
        <v>9215104</v>
      </c>
    </row>
    <row r="4370" spans="1:67" x14ac:dyDescent="0.15">
      <c r="A4370">
        <v>4369</v>
      </c>
      <c r="B4370" t="s">
        <v>1912</v>
      </c>
      <c r="E4370">
        <f>机器人辅助表!B4370</f>
        <v>49</v>
      </c>
      <c r="F4370">
        <v>2</v>
      </c>
      <c r="G4370">
        <v>58101</v>
      </c>
      <c r="H4370">
        <v>0</v>
      </c>
      <c r="I4370">
        <f>机器人辅助表!H4370</f>
        <v>7789.3352557276885</v>
      </c>
      <c r="J4370">
        <v>2</v>
      </c>
      <c r="K4370">
        <v>4</v>
      </c>
      <c r="L4370">
        <v>1</v>
      </c>
      <c r="M4370" s="2">
        <f>机器人辅助表!C4370</f>
        <v>46811.231357442768</v>
      </c>
      <c r="N4370" s="2">
        <v>2</v>
      </c>
      <c r="O4370" s="2">
        <f>机器人辅助表!D4370</f>
        <v>2069.5359730214054</v>
      </c>
      <c r="P4370" s="2">
        <v>3</v>
      </c>
      <c r="Q4370" s="2">
        <f>机器人辅助表!E4370</f>
        <v>919.79376578729148</v>
      </c>
      <c r="R4370" s="2">
        <v>6</v>
      </c>
      <c r="S4370" s="2">
        <f>机器人辅助表!F4370</f>
        <v>4792.1579999999994</v>
      </c>
      <c r="T4370">
        <v>0</v>
      </c>
      <c r="U4370">
        <v>0</v>
      </c>
      <c r="V4370">
        <v>0</v>
      </c>
      <c r="W4370">
        <v>0</v>
      </c>
      <c r="X4370">
        <v>0</v>
      </c>
      <c r="Y4370">
        <v>0</v>
      </c>
      <c r="Z4370">
        <v>0</v>
      </c>
      <c r="AA4370">
        <v>0</v>
      </c>
      <c r="AB4370">
        <v>0</v>
      </c>
      <c r="AC4370">
        <v>0</v>
      </c>
      <c r="AD4370">
        <v>0</v>
      </c>
      <c r="AE4370">
        <v>0</v>
      </c>
      <c r="AF4370">
        <v>0</v>
      </c>
      <c r="AG4370">
        <v>0</v>
      </c>
      <c r="BD4370">
        <v>11</v>
      </c>
      <c r="BE4370">
        <v>9211102</v>
      </c>
      <c r="BF4370">
        <v>9214104</v>
      </c>
      <c r="BG4370">
        <v>9214204</v>
      </c>
      <c r="BH4370">
        <v>9214303</v>
      </c>
      <c r="BI4370">
        <v>9214403</v>
      </c>
      <c r="BJ4370">
        <v>9222102</v>
      </c>
      <c r="BK4370">
        <v>9223104</v>
      </c>
      <c r="BL4370">
        <v>9223203</v>
      </c>
      <c r="BM4370">
        <v>9223303</v>
      </c>
      <c r="BN4370">
        <v>9223403</v>
      </c>
      <c r="BO4370">
        <v>9215103</v>
      </c>
    </row>
    <row r="4371" spans="1:67" x14ac:dyDescent="0.15">
      <c r="A4371">
        <v>4370</v>
      </c>
      <c r="B4371" t="s">
        <v>1913</v>
      </c>
      <c r="E4371">
        <f>机器人辅助表!B4371</f>
        <v>41</v>
      </c>
      <c r="F4371">
        <v>3</v>
      </c>
      <c r="G4371">
        <v>58201</v>
      </c>
      <c r="H4371">
        <v>0</v>
      </c>
      <c r="I4371">
        <f>机器人辅助表!H4371</f>
        <v>10159.766190787248</v>
      </c>
      <c r="J4371">
        <v>2</v>
      </c>
      <c r="K4371">
        <v>4</v>
      </c>
      <c r="L4371">
        <v>1</v>
      </c>
      <c r="M4371" s="2">
        <f>机器人辅助表!C4371</f>
        <v>46959.675715140096</v>
      </c>
      <c r="N4371" s="2">
        <v>2</v>
      </c>
      <c r="O4371" s="2">
        <f>机器人辅助表!D4371</f>
        <v>2505.4541813426099</v>
      </c>
      <c r="P4371" s="2">
        <v>3</v>
      </c>
      <c r="Q4371" s="2">
        <f>机器人辅助表!E4371</f>
        <v>1113.5351917078265</v>
      </c>
      <c r="R4371" s="2">
        <v>6</v>
      </c>
      <c r="S4371" s="2">
        <f>机器人辅助表!F4371</f>
        <v>8732.6335999999992</v>
      </c>
      <c r="T4371">
        <v>0</v>
      </c>
      <c r="U4371">
        <v>0</v>
      </c>
      <c r="V4371">
        <v>0</v>
      </c>
      <c r="W4371">
        <v>0</v>
      </c>
      <c r="X4371">
        <v>0</v>
      </c>
      <c r="Y4371">
        <v>0</v>
      </c>
      <c r="Z4371">
        <v>0</v>
      </c>
      <c r="AA4371">
        <v>0</v>
      </c>
      <c r="AB4371">
        <v>0</v>
      </c>
      <c r="AC4371">
        <v>0</v>
      </c>
      <c r="AD4371">
        <v>0</v>
      </c>
      <c r="AE4371">
        <v>0</v>
      </c>
      <c r="AF4371">
        <v>0</v>
      </c>
      <c r="AG4371">
        <v>0</v>
      </c>
      <c r="BD4371">
        <v>8</v>
      </c>
      <c r="BE4371">
        <v>9323104</v>
      </c>
      <c r="BF4371">
        <v>9324103</v>
      </c>
      <c r="BG4371">
        <v>9324202</v>
      </c>
      <c r="BH4371">
        <v>9324304</v>
      </c>
      <c r="BI4371">
        <v>9324403</v>
      </c>
      <c r="BJ4371">
        <v>9312102</v>
      </c>
      <c r="BK4371">
        <v>9311104</v>
      </c>
      <c r="BL4371">
        <v>9315104</v>
      </c>
    </row>
    <row r="4372" spans="1:67" x14ac:dyDescent="0.15">
      <c r="A4372">
        <v>4371</v>
      </c>
      <c r="B4372" t="s">
        <v>1914</v>
      </c>
      <c r="E4372">
        <f>机器人辅助表!B4372</f>
        <v>37</v>
      </c>
      <c r="F4372">
        <v>1</v>
      </c>
      <c r="G4372">
        <v>58001</v>
      </c>
      <c r="H4372">
        <v>0</v>
      </c>
      <c r="I4372">
        <f>机器人辅助表!H4372</f>
        <v>3699.1663067832424</v>
      </c>
      <c r="J4372">
        <v>2</v>
      </c>
      <c r="K4372">
        <v>4</v>
      </c>
      <c r="L4372">
        <v>1</v>
      </c>
      <c r="M4372" s="2">
        <f>机器人辅助表!C4372</f>
        <v>14394.057544107394</v>
      </c>
      <c r="N4372" s="2">
        <v>2</v>
      </c>
      <c r="O4372" s="2">
        <f>机器人辅助表!D4372</f>
        <v>854.23702653812722</v>
      </c>
      <c r="P4372" s="2">
        <v>3</v>
      </c>
      <c r="Q4372" s="2">
        <f>机器人辅助表!E4372</f>
        <v>379.66090068361211</v>
      </c>
      <c r="R4372" s="2">
        <v>6</v>
      </c>
      <c r="S4372" s="2">
        <f>机器人辅助表!F4372</f>
        <v>3744.0540000000001</v>
      </c>
      <c r="T4372">
        <v>0</v>
      </c>
      <c r="U4372">
        <v>0</v>
      </c>
      <c r="V4372">
        <v>0</v>
      </c>
      <c r="W4372">
        <v>0</v>
      </c>
      <c r="X4372">
        <v>0</v>
      </c>
      <c r="Y4372">
        <v>0</v>
      </c>
      <c r="Z4372">
        <v>0</v>
      </c>
      <c r="AA4372">
        <v>0</v>
      </c>
      <c r="AB4372">
        <v>0</v>
      </c>
      <c r="AC4372">
        <v>0</v>
      </c>
      <c r="AD4372">
        <v>0</v>
      </c>
      <c r="AE4372">
        <v>0</v>
      </c>
      <c r="AF4372">
        <v>0</v>
      </c>
      <c r="AG4372">
        <v>0</v>
      </c>
      <c r="BD4372">
        <v>11</v>
      </c>
      <c r="BE4372">
        <v>9113104</v>
      </c>
      <c r="BF4372">
        <v>9121102</v>
      </c>
      <c r="BG4372">
        <v>9121204</v>
      </c>
      <c r="BH4372">
        <v>9121303</v>
      </c>
      <c r="BI4372">
        <v>9121404</v>
      </c>
      <c r="BJ4372">
        <v>9114104</v>
      </c>
      <c r="BK4372">
        <v>9122103</v>
      </c>
      <c r="BL4372">
        <v>9122204</v>
      </c>
      <c r="BM4372">
        <v>9122303</v>
      </c>
      <c r="BN4372">
        <v>9122402</v>
      </c>
      <c r="BO4372">
        <v>9115103</v>
      </c>
    </row>
    <row r="4373" spans="1:67" x14ac:dyDescent="0.15">
      <c r="A4373">
        <v>4372</v>
      </c>
      <c r="B4373" t="s">
        <v>1915</v>
      </c>
      <c r="E4373">
        <f>机器人辅助表!B4373</f>
        <v>32</v>
      </c>
      <c r="F4373">
        <v>3</v>
      </c>
      <c r="G4373">
        <v>58201</v>
      </c>
      <c r="H4373">
        <v>0</v>
      </c>
      <c r="I4373">
        <f>机器人辅助表!H4373</f>
        <v>4091.0681865884144</v>
      </c>
      <c r="J4373">
        <v>2</v>
      </c>
      <c r="K4373">
        <v>4</v>
      </c>
      <c r="L4373">
        <v>1</v>
      </c>
      <c r="M4373" s="2">
        <f>机器人辅助表!C4373</f>
        <v>13106.299953852847</v>
      </c>
      <c r="N4373" s="2">
        <v>2</v>
      </c>
      <c r="O4373" s="2">
        <f>机器人辅助表!D4373</f>
        <v>829.54111200200691</v>
      </c>
      <c r="P4373" s="2">
        <v>3</v>
      </c>
      <c r="Q4373" s="2">
        <f>机器人辅助表!E4373</f>
        <v>368.68493866755864</v>
      </c>
      <c r="R4373" s="2">
        <v>6</v>
      </c>
      <c r="S4373" s="2">
        <f>机器人辅助表!F4373</f>
        <v>4961.0159999999996</v>
      </c>
      <c r="T4373">
        <v>0</v>
      </c>
      <c r="U4373">
        <v>0</v>
      </c>
      <c r="V4373">
        <v>0</v>
      </c>
      <c r="W4373">
        <v>0</v>
      </c>
      <c r="X4373">
        <v>0</v>
      </c>
      <c r="Y4373">
        <v>0</v>
      </c>
      <c r="Z4373">
        <v>0</v>
      </c>
      <c r="AA4373">
        <v>0</v>
      </c>
      <c r="AB4373">
        <v>0</v>
      </c>
      <c r="AC4373">
        <v>0</v>
      </c>
      <c r="AD4373">
        <v>0</v>
      </c>
      <c r="AE4373">
        <v>0</v>
      </c>
      <c r="AF4373">
        <v>0</v>
      </c>
      <c r="AG4373">
        <v>0</v>
      </c>
      <c r="BD4373">
        <v>8</v>
      </c>
      <c r="BE4373">
        <v>9323102</v>
      </c>
      <c r="BF4373">
        <v>9324104</v>
      </c>
      <c r="BG4373">
        <v>9324204</v>
      </c>
      <c r="BH4373">
        <v>9324302</v>
      </c>
      <c r="BI4373">
        <v>9324403</v>
      </c>
      <c r="BJ4373">
        <v>9312102</v>
      </c>
      <c r="BK4373">
        <v>9311102</v>
      </c>
      <c r="BL4373">
        <v>9315102</v>
      </c>
    </row>
    <row r="4374" spans="1:67" x14ac:dyDescent="0.15">
      <c r="A4374">
        <v>4373</v>
      </c>
      <c r="B4374" t="s">
        <v>4725</v>
      </c>
      <c r="E4374">
        <f>机器人辅助表!B4374</f>
        <v>48</v>
      </c>
      <c r="F4374">
        <v>2</v>
      </c>
      <c r="G4374">
        <v>58101</v>
      </c>
      <c r="H4374">
        <v>0</v>
      </c>
      <c r="I4374">
        <f>机器人辅助表!H4374</f>
        <v>8078.2682541922422</v>
      </c>
      <c r="J4374">
        <v>2</v>
      </c>
      <c r="K4374">
        <v>4</v>
      </c>
      <c r="L4374">
        <v>1</v>
      </c>
      <c r="M4374" s="2">
        <f>机器人辅助表!C4374</f>
        <v>47231.692900541238</v>
      </c>
      <c r="N4374" s="2">
        <v>2</v>
      </c>
      <c r="O4374" s="2">
        <f>机器人辅助表!D4374</f>
        <v>2134.3993697113056</v>
      </c>
      <c r="P4374" s="2">
        <v>3</v>
      </c>
      <c r="Q4374" s="2">
        <f>机器人辅助表!E4374</f>
        <v>948.62194209391362</v>
      </c>
      <c r="R4374" s="2">
        <v>6</v>
      </c>
      <c r="S4374" s="2">
        <f>机器人辅助表!F4374</f>
        <v>5175.2975999999999</v>
      </c>
      <c r="T4374">
        <v>0</v>
      </c>
      <c r="U4374">
        <v>0</v>
      </c>
      <c r="V4374">
        <v>0</v>
      </c>
      <c r="W4374">
        <v>0</v>
      </c>
      <c r="X4374">
        <v>0</v>
      </c>
      <c r="Y4374">
        <v>0</v>
      </c>
      <c r="Z4374">
        <v>0</v>
      </c>
      <c r="AA4374">
        <v>0</v>
      </c>
      <c r="AB4374">
        <v>0</v>
      </c>
      <c r="AC4374">
        <v>0</v>
      </c>
      <c r="AD4374">
        <v>0</v>
      </c>
      <c r="AE4374">
        <v>0</v>
      </c>
      <c r="AF4374">
        <v>0</v>
      </c>
      <c r="AG4374">
        <v>0</v>
      </c>
      <c r="BD4374">
        <v>11</v>
      </c>
      <c r="BE4374">
        <v>9211104</v>
      </c>
      <c r="BF4374">
        <v>9214102</v>
      </c>
      <c r="BG4374">
        <v>9214202</v>
      </c>
      <c r="BH4374">
        <v>9214302</v>
      </c>
      <c r="BI4374">
        <v>9214402</v>
      </c>
      <c r="BJ4374">
        <v>9222104</v>
      </c>
      <c r="BK4374">
        <v>9223103</v>
      </c>
      <c r="BL4374">
        <v>9223204</v>
      </c>
      <c r="BM4374">
        <v>9223304</v>
      </c>
      <c r="BN4374">
        <v>9223402</v>
      </c>
      <c r="BO4374">
        <v>9215104</v>
      </c>
    </row>
    <row r="4375" spans="1:67" x14ac:dyDescent="0.15">
      <c r="A4375">
        <v>4374</v>
      </c>
      <c r="B4375" t="s">
        <v>4726</v>
      </c>
      <c r="E4375">
        <f>机器人辅助表!B4375</f>
        <v>26</v>
      </c>
      <c r="F4375">
        <v>3</v>
      </c>
      <c r="G4375">
        <v>58201</v>
      </c>
      <c r="H4375">
        <v>0</v>
      </c>
      <c r="I4375">
        <f>机器人辅助表!H4375</f>
        <v>4562.3941730293727</v>
      </c>
      <c r="J4375">
        <v>2</v>
      </c>
      <c r="K4375">
        <v>4</v>
      </c>
      <c r="L4375">
        <v>1</v>
      </c>
      <c r="M4375" s="2">
        <f>机器人辅助表!C4375</f>
        <v>10730.207912604685</v>
      </c>
      <c r="N4375" s="2">
        <v>2</v>
      </c>
      <c r="O4375" s="2">
        <f>机器人辅助表!D4375</f>
        <v>762.66038470635476</v>
      </c>
      <c r="P4375" s="2">
        <v>3</v>
      </c>
      <c r="Q4375" s="2">
        <f>机器人辅助表!E4375</f>
        <v>338.96017098060207</v>
      </c>
      <c r="R4375" s="2">
        <v>6</v>
      </c>
      <c r="S4375" s="2">
        <f>机器人辅助表!F4375</f>
        <v>6679.9007999999994</v>
      </c>
      <c r="T4375">
        <v>0</v>
      </c>
      <c r="U4375">
        <v>0</v>
      </c>
      <c r="V4375">
        <v>0</v>
      </c>
      <c r="W4375">
        <v>0</v>
      </c>
      <c r="X4375">
        <v>0</v>
      </c>
      <c r="Y4375">
        <v>0</v>
      </c>
      <c r="Z4375">
        <v>0</v>
      </c>
      <c r="AA4375">
        <v>0</v>
      </c>
      <c r="AB4375">
        <v>0</v>
      </c>
      <c r="AC4375">
        <v>0</v>
      </c>
      <c r="AD4375">
        <v>0</v>
      </c>
      <c r="AE4375">
        <v>0</v>
      </c>
      <c r="AF4375">
        <v>0</v>
      </c>
      <c r="AG4375">
        <v>0</v>
      </c>
      <c r="BD4375">
        <v>8</v>
      </c>
      <c r="BE4375">
        <v>9323104</v>
      </c>
      <c r="BF4375">
        <v>9324104</v>
      </c>
      <c r="BG4375">
        <v>9324203</v>
      </c>
      <c r="BH4375">
        <v>9324302</v>
      </c>
      <c r="BI4375">
        <v>9324403</v>
      </c>
      <c r="BJ4375">
        <v>9312104</v>
      </c>
      <c r="BK4375">
        <v>9311103</v>
      </c>
      <c r="BL4375">
        <v>9315102</v>
      </c>
    </row>
    <row r="4376" spans="1:67" x14ac:dyDescent="0.15">
      <c r="A4376">
        <v>4375</v>
      </c>
      <c r="B4376" t="s">
        <v>1916</v>
      </c>
      <c r="E4376">
        <f>机器人辅助表!B4376</f>
        <v>38</v>
      </c>
      <c r="F4376">
        <v>3</v>
      </c>
      <c r="G4376">
        <v>58201</v>
      </c>
      <c r="H4376">
        <v>0</v>
      </c>
      <c r="I4376">
        <f>机器人辅助表!H4376</f>
        <v>6555.4459442212174</v>
      </c>
      <c r="J4376">
        <v>2</v>
      </c>
      <c r="K4376">
        <v>4</v>
      </c>
      <c r="L4376">
        <v>1</v>
      </c>
      <c r="M4376" s="2">
        <f>机器人辅助表!C4376</f>
        <v>26676.177091565216</v>
      </c>
      <c r="N4376" s="2">
        <v>2</v>
      </c>
      <c r="O4376" s="2">
        <f>机器人辅助表!D4376</f>
        <v>1540.1770175919735</v>
      </c>
      <c r="P4376" s="2">
        <v>3</v>
      </c>
      <c r="Q4376" s="2">
        <f>机器人辅助表!E4376</f>
        <v>684.52311892976604</v>
      </c>
      <c r="R4376" s="2">
        <v>6</v>
      </c>
      <c r="S4376" s="2">
        <f>机器人辅助表!F4376</f>
        <v>6385.66</v>
      </c>
      <c r="T4376">
        <v>0</v>
      </c>
      <c r="U4376">
        <v>0</v>
      </c>
      <c r="V4376">
        <v>0</v>
      </c>
      <c r="W4376">
        <v>0</v>
      </c>
      <c r="X4376">
        <v>0</v>
      </c>
      <c r="Y4376">
        <v>0</v>
      </c>
      <c r="Z4376">
        <v>0</v>
      </c>
      <c r="AA4376">
        <v>0</v>
      </c>
      <c r="AB4376">
        <v>0</v>
      </c>
      <c r="AC4376">
        <v>0</v>
      </c>
      <c r="AD4376">
        <v>0</v>
      </c>
      <c r="AE4376">
        <v>0</v>
      </c>
      <c r="AF4376">
        <v>0</v>
      </c>
      <c r="AG4376">
        <v>0</v>
      </c>
      <c r="BD4376">
        <v>8</v>
      </c>
      <c r="BE4376">
        <v>9323103</v>
      </c>
      <c r="BF4376">
        <v>9324104</v>
      </c>
      <c r="BG4376">
        <v>9324204</v>
      </c>
      <c r="BH4376">
        <v>9324304</v>
      </c>
      <c r="BI4376">
        <v>9324404</v>
      </c>
      <c r="BJ4376">
        <v>9312102</v>
      </c>
      <c r="BK4376">
        <v>9311103</v>
      </c>
      <c r="BL4376">
        <v>9315102</v>
      </c>
    </row>
    <row r="4377" spans="1:67" x14ac:dyDescent="0.15">
      <c r="A4377">
        <v>4376</v>
      </c>
      <c r="B4377" t="s">
        <v>1917</v>
      </c>
      <c r="E4377">
        <f>机器人辅助表!B4377</f>
        <v>47</v>
      </c>
      <c r="F4377">
        <v>3</v>
      </c>
      <c r="G4377">
        <v>58201</v>
      </c>
      <c r="H4377">
        <v>0</v>
      </c>
      <c r="I4377">
        <f>机器人辅助表!H4377</f>
        <v>14990.802144614509</v>
      </c>
      <c r="J4377">
        <v>2</v>
      </c>
      <c r="K4377">
        <v>4</v>
      </c>
      <c r="L4377">
        <v>1</v>
      </c>
      <c r="M4377" s="2">
        <f>机器人辅助表!C4377</f>
        <v>85160.566672041328</v>
      </c>
      <c r="N4377" s="2">
        <v>2</v>
      </c>
      <c r="O4377" s="2">
        <f>机器人辅助表!D4377</f>
        <v>3935.3353432826098</v>
      </c>
      <c r="P4377" s="2">
        <v>3</v>
      </c>
      <c r="Q4377" s="2">
        <f>机器人辅助表!E4377</f>
        <v>1749.0379303478269</v>
      </c>
      <c r="R4377" s="2">
        <v>6</v>
      </c>
      <c r="S4377" s="2">
        <f>机器人辅助表!F4377</f>
        <v>10004.527</v>
      </c>
      <c r="T4377">
        <v>0</v>
      </c>
      <c r="U4377">
        <v>0</v>
      </c>
      <c r="V4377">
        <v>0</v>
      </c>
      <c r="W4377">
        <v>0</v>
      </c>
      <c r="X4377">
        <v>0</v>
      </c>
      <c r="Y4377">
        <v>0</v>
      </c>
      <c r="Z4377">
        <v>0</v>
      </c>
      <c r="AA4377">
        <v>0</v>
      </c>
      <c r="AB4377">
        <v>0</v>
      </c>
      <c r="AC4377">
        <v>0</v>
      </c>
      <c r="AD4377">
        <v>0</v>
      </c>
      <c r="AE4377">
        <v>0</v>
      </c>
      <c r="AF4377">
        <v>0</v>
      </c>
      <c r="AG4377">
        <v>0</v>
      </c>
      <c r="BD4377">
        <v>8</v>
      </c>
      <c r="BE4377">
        <v>9323104</v>
      </c>
      <c r="BF4377">
        <v>9324104</v>
      </c>
      <c r="BG4377">
        <v>9324204</v>
      </c>
      <c r="BH4377">
        <v>9324304</v>
      </c>
      <c r="BI4377">
        <v>9324402</v>
      </c>
      <c r="BJ4377">
        <v>9312104</v>
      </c>
      <c r="BK4377">
        <v>9311104</v>
      </c>
      <c r="BL4377">
        <v>9315102</v>
      </c>
    </row>
    <row r="4378" spans="1:67" x14ac:dyDescent="0.15">
      <c r="A4378">
        <v>4377</v>
      </c>
      <c r="B4378" t="s">
        <v>1918</v>
      </c>
      <c r="E4378">
        <f>机器人辅助表!B4378</f>
        <v>30</v>
      </c>
      <c r="F4378">
        <v>2</v>
      </c>
      <c r="G4378">
        <v>58101</v>
      </c>
      <c r="H4378">
        <v>0</v>
      </c>
      <c r="I4378">
        <f>机器人辅助表!H4378</f>
        <v>6246.1336544452179</v>
      </c>
      <c r="J4378">
        <v>2</v>
      </c>
      <c r="K4378">
        <v>4</v>
      </c>
      <c r="L4378">
        <v>1</v>
      </c>
      <c r="M4378" s="2">
        <f>机器人辅助表!C4378</f>
        <v>18276.995502391313</v>
      </c>
      <c r="N4378" s="2">
        <v>2</v>
      </c>
      <c r="O4378" s="2">
        <f>机器人辅助表!D4378</f>
        <v>1180.2185436521747</v>
      </c>
      <c r="P4378" s="2">
        <v>3</v>
      </c>
      <c r="Q4378" s="2">
        <f>机器人辅助表!E4378</f>
        <v>524.54157495652203</v>
      </c>
      <c r="R4378" s="2">
        <v>6</v>
      </c>
      <c r="S4378" s="2">
        <f>机器人辅助表!F4378</f>
        <v>8144.9159999999993</v>
      </c>
      <c r="T4378">
        <v>0</v>
      </c>
      <c r="U4378">
        <v>0</v>
      </c>
      <c r="V4378">
        <v>0</v>
      </c>
      <c r="W4378">
        <v>0</v>
      </c>
      <c r="X4378">
        <v>0</v>
      </c>
      <c r="Y4378">
        <v>0</v>
      </c>
      <c r="Z4378">
        <v>0</v>
      </c>
      <c r="AA4378">
        <v>0</v>
      </c>
      <c r="AB4378">
        <v>0</v>
      </c>
      <c r="AC4378">
        <v>0</v>
      </c>
      <c r="AD4378">
        <v>0</v>
      </c>
      <c r="AE4378">
        <v>0</v>
      </c>
      <c r="AF4378">
        <v>0</v>
      </c>
      <c r="AG4378">
        <v>0</v>
      </c>
      <c r="BD4378">
        <v>11</v>
      </c>
      <c r="BE4378">
        <v>9211103</v>
      </c>
      <c r="BF4378">
        <v>9214102</v>
      </c>
      <c r="BG4378">
        <v>9214204</v>
      </c>
      <c r="BH4378">
        <v>9214303</v>
      </c>
      <c r="BI4378">
        <v>9214404</v>
      </c>
      <c r="BJ4378">
        <v>9222103</v>
      </c>
      <c r="BK4378">
        <v>9223102</v>
      </c>
      <c r="BL4378">
        <v>9223203</v>
      </c>
      <c r="BM4378">
        <v>9223303</v>
      </c>
      <c r="BN4378">
        <v>9223404</v>
      </c>
      <c r="BO4378">
        <v>9215103</v>
      </c>
    </row>
    <row r="4379" spans="1:67" x14ac:dyDescent="0.15">
      <c r="A4379">
        <v>4378</v>
      </c>
      <c r="B4379" t="s">
        <v>4727</v>
      </c>
      <c r="E4379">
        <f>机器人辅助表!B4379</f>
        <v>30</v>
      </c>
      <c r="F4379">
        <v>3</v>
      </c>
      <c r="G4379">
        <v>58201</v>
      </c>
      <c r="H4379">
        <v>0</v>
      </c>
      <c r="I4379">
        <f>机器人辅助表!H4379</f>
        <v>6406.2909276361224</v>
      </c>
      <c r="J4379">
        <v>2</v>
      </c>
      <c r="K4379">
        <v>4</v>
      </c>
      <c r="L4379">
        <v>1</v>
      </c>
      <c r="M4379" s="2">
        <f>机器人辅助表!C4379</f>
        <v>18745.636412709038</v>
      </c>
      <c r="N4379" s="2">
        <v>2</v>
      </c>
      <c r="O4379" s="2">
        <f>机器人辅助表!D4379</f>
        <v>1210.480557591974</v>
      </c>
      <c r="P4379" s="2">
        <v>3</v>
      </c>
      <c r="Q4379" s="2">
        <f>机器人辅助表!E4379</f>
        <v>537.99135892976619</v>
      </c>
      <c r="R4379" s="2">
        <v>6</v>
      </c>
      <c r="S4379" s="2">
        <f>机器人辅助表!F4379</f>
        <v>8353.76</v>
      </c>
      <c r="T4379">
        <v>0</v>
      </c>
      <c r="U4379">
        <v>0</v>
      </c>
      <c r="V4379">
        <v>0</v>
      </c>
      <c r="W4379">
        <v>0</v>
      </c>
      <c r="X4379">
        <v>0</v>
      </c>
      <c r="Y4379">
        <v>0</v>
      </c>
      <c r="Z4379">
        <v>0</v>
      </c>
      <c r="AA4379">
        <v>0</v>
      </c>
      <c r="AB4379">
        <v>0</v>
      </c>
      <c r="AC4379">
        <v>0</v>
      </c>
      <c r="AD4379">
        <v>0</v>
      </c>
      <c r="AE4379">
        <v>0</v>
      </c>
      <c r="AF4379">
        <v>0</v>
      </c>
      <c r="AG4379">
        <v>0</v>
      </c>
      <c r="BD4379">
        <v>8</v>
      </c>
      <c r="BE4379">
        <v>9323102</v>
      </c>
      <c r="BF4379">
        <v>9324102</v>
      </c>
      <c r="BG4379">
        <v>9324204</v>
      </c>
      <c r="BH4379">
        <v>9324303</v>
      </c>
      <c r="BI4379">
        <v>9324403</v>
      </c>
      <c r="BJ4379">
        <v>9312103</v>
      </c>
      <c r="BK4379">
        <v>9311102</v>
      </c>
      <c r="BL4379">
        <v>9315102</v>
      </c>
    </row>
    <row r="4380" spans="1:67" x14ac:dyDescent="0.15">
      <c r="A4380">
        <v>4379</v>
      </c>
      <c r="B4380" t="s">
        <v>1919</v>
      </c>
      <c r="E4380">
        <f>机器人辅助表!B4380</f>
        <v>46</v>
      </c>
      <c r="F4380">
        <v>1</v>
      </c>
      <c r="G4380">
        <v>58001</v>
      </c>
      <c r="H4380">
        <v>0</v>
      </c>
      <c r="I4380">
        <f>机器人辅助表!H4380</f>
        <v>14981.183798708382</v>
      </c>
      <c r="J4380">
        <v>2</v>
      </c>
      <c r="K4380">
        <v>4</v>
      </c>
      <c r="L4380">
        <v>1</v>
      </c>
      <c r="M4380" s="2">
        <f>机器人辅助表!C4380</f>
        <v>82575.159558424639</v>
      </c>
      <c r="N4380" s="2">
        <v>2</v>
      </c>
      <c r="O4380" s="2">
        <f>机器人辅助表!D4380</f>
        <v>3903.7501564061549</v>
      </c>
      <c r="P4380" s="2">
        <v>3</v>
      </c>
      <c r="Q4380" s="2">
        <f>机器人辅助表!E4380</f>
        <v>1735.0000695138469</v>
      </c>
      <c r="R4380" s="2">
        <v>6</v>
      </c>
      <c r="S4380" s="2">
        <f>机器人辅助表!F4380</f>
        <v>10419.303599999997</v>
      </c>
      <c r="T4380">
        <v>0</v>
      </c>
      <c r="U4380">
        <v>0</v>
      </c>
      <c r="V4380">
        <v>0</v>
      </c>
      <c r="W4380">
        <v>0</v>
      </c>
      <c r="X4380">
        <v>0</v>
      </c>
      <c r="Y4380">
        <v>0</v>
      </c>
      <c r="Z4380">
        <v>0</v>
      </c>
      <c r="AA4380">
        <v>0</v>
      </c>
      <c r="AB4380">
        <v>0</v>
      </c>
      <c r="AC4380">
        <v>0</v>
      </c>
      <c r="AD4380">
        <v>0</v>
      </c>
      <c r="AE4380">
        <v>0</v>
      </c>
      <c r="AF4380">
        <v>0</v>
      </c>
      <c r="AG4380">
        <v>0</v>
      </c>
      <c r="BD4380">
        <v>11</v>
      </c>
      <c r="BE4380">
        <v>9113103</v>
      </c>
      <c r="BF4380">
        <v>9121104</v>
      </c>
      <c r="BG4380">
        <v>9121203</v>
      </c>
      <c r="BH4380">
        <v>9121304</v>
      </c>
      <c r="BI4380">
        <v>9121402</v>
      </c>
      <c r="BJ4380">
        <v>9114102</v>
      </c>
      <c r="BK4380">
        <v>9122102</v>
      </c>
      <c r="BL4380">
        <v>9122204</v>
      </c>
      <c r="BM4380">
        <v>9122304</v>
      </c>
      <c r="BN4380">
        <v>9122403</v>
      </c>
      <c r="BO4380">
        <v>9115102</v>
      </c>
    </row>
    <row r="4381" spans="1:67" x14ac:dyDescent="0.15">
      <c r="A4381">
        <v>4380</v>
      </c>
      <c r="B4381" t="s">
        <v>4728</v>
      </c>
      <c r="E4381">
        <f>机器人辅助表!B4381</f>
        <v>50</v>
      </c>
      <c r="F4381">
        <v>3</v>
      </c>
      <c r="G4381">
        <v>58201</v>
      </c>
      <c r="H4381">
        <v>0</v>
      </c>
      <c r="I4381">
        <f>机器人辅助表!H4381</f>
        <v>8297.0554078956538</v>
      </c>
      <c r="J4381">
        <v>2</v>
      </c>
      <c r="K4381">
        <v>4</v>
      </c>
      <c r="L4381">
        <v>1</v>
      </c>
      <c r="M4381" s="2">
        <f>机器人辅助表!C4381</f>
        <v>51270.076486956546</v>
      </c>
      <c r="N4381" s="2">
        <v>2</v>
      </c>
      <c r="O4381" s="2">
        <f>机器人辅助表!D4381</f>
        <v>2218.416771070235</v>
      </c>
      <c r="P4381" s="2">
        <v>3</v>
      </c>
      <c r="Q4381" s="2">
        <f>机器人辅助表!E4381</f>
        <v>985.96300936454884</v>
      </c>
      <c r="R4381" s="2">
        <v>6</v>
      </c>
      <c r="S4381" s="2">
        <f>机器人辅助表!F4381</f>
        <v>4879.5</v>
      </c>
      <c r="T4381">
        <v>0</v>
      </c>
      <c r="U4381">
        <v>0</v>
      </c>
      <c r="V4381">
        <v>0</v>
      </c>
      <c r="W4381">
        <v>0</v>
      </c>
      <c r="X4381">
        <v>0</v>
      </c>
      <c r="Y4381">
        <v>0</v>
      </c>
      <c r="Z4381">
        <v>0</v>
      </c>
      <c r="AA4381">
        <v>0</v>
      </c>
      <c r="AB4381">
        <v>0</v>
      </c>
      <c r="AC4381">
        <v>0</v>
      </c>
      <c r="AD4381">
        <v>0</v>
      </c>
      <c r="AE4381">
        <v>0</v>
      </c>
      <c r="AF4381">
        <v>0</v>
      </c>
      <c r="AG4381">
        <v>0</v>
      </c>
      <c r="BD4381">
        <v>8</v>
      </c>
      <c r="BE4381">
        <v>9323102</v>
      </c>
      <c r="BF4381">
        <v>9324104</v>
      </c>
      <c r="BG4381">
        <v>9324202</v>
      </c>
      <c r="BH4381">
        <v>9324304</v>
      </c>
      <c r="BI4381">
        <v>9324402</v>
      </c>
      <c r="BJ4381">
        <v>9312104</v>
      </c>
      <c r="BK4381">
        <v>9311104</v>
      </c>
      <c r="BL4381">
        <v>9315103</v>
      </c>
    </row>
    <row r="4382" spans="1:67" x14ac:dyDescent="0.15">
      <c r="A4382">
        <v>4381</v>
      </c>
      <c r="B4382" t="s">
        <v>4729</v>
      </c>
      <c r="E4382">
        <f>机器人辅助表!B4382</f>
        <v>44</v>
      </c>
      <c r="F4382">
        <v>3</v>
      </c>
      <c r="G4382">
        <v>58201</v>
      </c>
      <c r="H4382">
        <v>0</v>
      </c>
      <c r="I4382">
        <f>机器人辅助表!H4382</f>
        <v>11135.72534560157</v>
      </c>
      <c r="J4382">
        <v>2</v>
      </c>
      <c r="K4382">
        <v>4</v>
      </c>
      <c r="L4382">
        <v>1</v>
      </c>
      <c r="M4382" s="2">
        <f>机器人辅助表!C4382</f>
        <v>57515.754308844313</v>
      </c>
      <c r="N4382" s="2">
        <v>2</v>
      </c>
      <c r="O4382" s="2">
        <f>机器人辅助表!D4382</f>
        <v>2849.6490902175251</v>
      </c>
      <c r="P4382" s="2">
        <v>3</v>
      </c>
      <c r="Q4382" s="2">
        <f>机器人辅助表!E4382</f>
        <v>1266.5107067633446</v>
      </c>
      <c r="R4382" s="2">
        <v>6</v>
      </c>
      <c r="S4382" s="2">
        <f>机器人辅助表!F4382</f>
        <v>8420.532799999999</v>
      </c>
      <c r="T4382">
        <v>0</v>
      </c>
      <c r="U4382">
        <v>0</v>
      </c>
      <c r="V4382">
        <v>0</v>
      </c>
      <c r="W4382">
        <v>0</v>
      </c>
      <c r="X4382">
        <v>0</v>
      </c>
      <c r="Y4382">
        <v>0</v>
      </c>
      <c r="Z4382">
        <v>0</v>
      </c>
      <c r="AA4382">
        <v>0</v>
      </c>
      <c r="AB4382">
        <v>0</v>
      </c>
      <c r="AC4382">
        <v>0</v>
      </c>
      <c r="AD4382">
        <v>0</v>
      </c>
      <c r="AE4382">
        <v>0</v>
      </c>
      <c r="AF4382">
        <v>0</v>
      </c>
      <c r="AG4382">
        <v>0</v>
      </c>
      <c r="BD4382">
        <v>8</v>
      </c>
      <c r="BE4382">
        <v>9323104</v>
      </c>
      <c r="BF4382">
        <v>9324104</v>
      </c>
      <c r="BG4382">
        <v>9324203</v>
      </c>
      <c r="BH4382">
        <v>9324303</v>
      </c>
      <c r="BI4382">
        <v>9324403</v>
      </c>
      <c r="BJ4382">
        <v>9312104</v>
      </c>
      <c r="BK4382">
        <v>9311103</v>
      </c>
      <c r="BL4382">
        <v>9315102</v>
      </c>
    </row>
    <row r="4383" spans="1:67" x14ac:dyDescent="0.15">
      <c r="A4383">
        <v>4382</v>
      </c>
      <c r="B4383" t="s">
        <v>4730</v>
      </c>
      <c r="E4383">
        <f>机器人辅助表!B4383</f>
        <v>43</v>
      </c>
      <c r="F4383">
        <v>2</v>
      </c>
      <c r="G4383">
        <v>58101</v>
      </c>
      <c r="H4383">
        <v>0</v>
      </c>
      <c r="I4383">
        <f>机器人辅助表!H4383</f>
        <v>13705.88280350166</v>
      </c>
      <c r="J4383">
        <v>2</v>
      </c>
      <c r="K4383">
        <v>4</v>
      </c>
      <c r="L4383">
        <v>1</v>
      </c>
      <c r="M4383" s="2">
        <f>机器人辅助表!C4383</f>
        <v>68350.96549964686</v>
      </c>
      <c r="N4383" s="2">
        <v>2</v>
      </c>
      <c r="O4383" s="2">
        <f>机器人辅助表!D4383</f>
        <v>3469.339671876121</v>
      </c>
      <c r="P4383" s="2">
        <v>3</v>
      </c>
      <c r="Q4383" s="2">
        <f>机器人辅助表!E4383</f>
        <v>1541.9287430560541</v>
      </c>
      <c r="R4383" s="2">
        <v>6</v>
      </c>
      <c r="S4383" s="2">
        <f>机器人辅助表!F4383</f>
        <v>10812.535199999998</v>
      </c>
      <c r="T4383">
        <v>0</v>
      </c>
      <c r="U4383">
        <v>0</v>
      </c>
      <c r="V4383">
        <v>0</v>
      </c>
      <c r="W4383">
        <v>0</v>
      </c>
      <c r="X4383">
        <v>0</v>
      </c>
      <c r="Y4383">
        <v>0</v>
      </c>
      <c r="Z4383">
        <v>0</v>
      </c>
      <c r="AA4383">
        <v>0</v>
      </c>
      <c r="AB4383">
        <v>0</v>
      </c>
      <c r="AC4383">
        <v>0</v>
      </c>
      <c r="AD4383">
        <v>0</v>
      </c>
      <c r="AE4383">
        <v>0</v>
      </c>
      <c r="AF4383">
        <v>0</v>
      </c>
      <c r="AG4383">
        <v>0</v>
      </c>
      <c r="BD4383">
        <v>11</v>
      </c>
      <c r="BE4383">
        <v>9211103</v>
      </c>
      <c r="BF4383">
        <v>9214104</v>
      </c>
      <c r="BG4383">
        <v>9214202</v>
      </c>
      <c r="BH4383">
        <v>9214302</v>
      </c>
      <c r="BI4383">
        <v>9214402</v>
      </c>
      <c r="BJ4383">
        <v>9222103</v>
      </c>
      <c r="BK4383">
        <v>9223102</v>
      </c>
      <c r="BL4383">
        <v>9223202</v>
      </c>
      <c r="BM4383">
        <v>9223302</v>
      </c>
      <c r="BN4383">
        <v>9223404</v>
      </c>
      <c r="BO4383">
        <v>9215103</v>
      </c>
    </row>
    <row r="4384" spans="1:67" x14ac:dyDescent="0.15">
      <c r="A4384">
        <v>4383</v>
      </c>
      <c r="B4384" t="s">
        <v>4731</v>
      </c>
      <c r="E4384">
        <f>机器人辅助表!B4384</f>
        <v>25</v>
      </c>
      <c r="F4384">
        <v>1</v>
      </c>
      <c r="G4384">
        <v>58001</v>
      </c>
      <c r="H4384">
        <v>0</v>
      </c>
      <c r="I4384">
        <f>机器人辅助表!H4384</f>
        <v>3458.7713234949838</v>
      </c>
      <c r="J4384">
        <v>2</v>
      </c>
      <c r="K4384">
        <v>4</v>
      </c>
      <c r="L4384">
        <v>1</v>
      </c>
      <c r="M4384" s="2">
        <f>机器人辅助表!C4384</f>
        <v>7639.6828626672259</v>
      </c>
      <c r="N4384" s="2">
        <v>2</v>
      </c>
      <c r="O4384" s="2">
        <f>机器人辅助表!D4384</f>
        <v>557.01991505016747</v>
      </c>
      <c r="P4384" s="2">
        <v>3</v>
      </c>
      <c r="Q4384" s="2">
        <f>机器人辅助表!E4384</f>
        <v>247.56440668896332</v>
      </c>
      <c r="R4384" s="2">
        <v>6</v>
      </c>
      <c r="S4384" s="2">
        <f>机器人辅助表!F4384</f>
        <v>5212.17</v>
      </c>
      <c r="T4384">
        <v>0</v>
      </c>
      <c r="U4384">
        <v>0</v>
      </c>
      <c r="V4384">
        <v>0</v>
      </c>
      <c r="W4384">
        <v>0</v>
      </c>
      <c r="X4384">
        <v>0</v>
      </c>
      <c r="Y4384">
        <v>0</v>
      </c>
      <c r="Z4384">
        <v>0</v>
      </c>
      <c r="AA4384">
        <v>0</v>
      </c>
      <c r="AB4384">
        <v>0</v>
      </c>
      <c r="AC4384">
        <v>0</v>
      </c>
      <c r="AD4384">
        <v>0</v>
      </c>
      <c r="AE4384">
        <v>0</v>
      </c>
      <c r="AF4384">
        <v>0</v>
      </c>
      <c r="AG4384">
        <v>0</v>
      </c>
      <c r="BD4384">
        <v>11</v>
      </c>
      <c r="BE4384">
        <v>9113102</v>
      </c>
      <c r="BF4384">
        <v>9121103</v>
      </c>
      <c r="BG4384">
        <v>9121204</v>
      </c>
      <c r="BH4384">
        <v>9121304</v>
      </c>
      <c r="BI4384">
        <v>9121402</v>
      </c>
      <c r="BJ4384">
        <v>9114103</v>
      </c>
      <c r="BK4384">
        <v>9122103</v>
      </c>
      <c r="BL4384">
        <v>9122204</v>
      </c>
      <c r="BM4384">
        <v>9122304</v>
      </c>
      <c r="BN4384">
        <v>9122404</v>
      </c>
      <c r="BO4384">
        <v>9115102</v>
      </c>
    </row>
    <row r="4385" spans="1:67" x14ac:dyDescent="0.15">
      <c r="A4385">
        <v>4384</v>
      </c>
      <c r="B4385" t="s">
        <v>4732</v>
      </c>
      <c r="E4385">
        <f>机器人辅助表!B4385</f>
        <v>34</v>
      </c>
      <c r="F4385">
        <v>2</v>
      </c>
      <c r="G4385">
        <v>58101</v>
      </c>
      <c r="H4385">
        <v>0</v>
      </c>
      <c r="I4385">
        <f>机器人辅助表!H4385</f>
        <v>3702.0697984328995</v>
      </c>
      <c r="J4385">
        <v>2</v>
      </c>
      <c r="K4385">
        <v>4</v>
      </c>
      <c r="L4385">
        <v>1</v>
      </c>
      <c r="M4385" s="2">
        <f>机器人辅助表!C4385</f>
        <v>12829.766482366556</v>
      </c>
      <c r="N4385" s="2">
        <v>2</v>
      </c>
      <c r="O4385" s="2">
        <f>机器人辅助表!D4385</f>
        <v>796.98467219959889</v>
      </c>
      <c r="P4385" s="2">
        <v>3</v>
      </c>
      <c r="Q4385" s="2">
        <f>机器人辅助表!E4385</f>
        <v>354.21540986648836</v>
      </c>
      <c r="R4385" s="2">
        <v>6</v>
      </c>
      <c r="S4385" s="2">
        <f>机器人辅助表!F4385</f>
        <v>4178.4336000000003</v>
      </c>
      <c r="T4385">
        <v>0</v>
      </c>
      <c r="U4385">
        <v>0</v>
      </c>
      <c r="V4385">
        <v>0</v>
      </c>
      <c r="W4385">
        <v>0</v>
      </c>
      <c r="X4385">
        <v>0</v>
      </c>
      <c r="Y4385">
        <v>0</v>
      </c>
      <c r="Z4385">
        <v>0</v>
      </c>
      <c r="AA4385">
        <v>0</v>
      </c>
      <c r="AB4385">
        <v>0</v>
      </c>
      <c r="AC4385">
        <v>0</v>
      </c>
      <c r="AD4385">
        <v>0</v>
      </c>
      <c r="AE4385">
        <v>0</v>
      </c>
      <c r="AF4385">
        <v>0</v>
      </c>
      <c r="AG4385">
        <v>0</v>
      </c>
      <c r="BD4385">
        <v>11</v>
      </c>
      <c r="BE4385">
        <v>9211104</v>
      </c>
      <c r="BF4385">
        <v>9214102</v>
      </c>
      <c r="BG4385">
        <v>9214204</v>
      </c>
      <c r="BH4385">
        <v>9214302</v>
      </c>
      <c r="BI4385">
        <v>9214404</v>
      </c>
      <c r="BJ4385">
        <v>9222103</v>
      </c>
      <c r="BK4385">
        <v>9223104</v>
      </c>
      <c r="BL4385">
        <v>9223202</v>
      </c>
      <c r="BM4385">
        <v>9223302</v>
      </c>
      <c r="BN4385">
        <v>9223402</v>
      </c>
      <c r="BO4385">
        <v>9215103</v>
      </c>
    </row>
    <row r="4386" spans="1:67" x14ac:dyDescent="0.15">
      <c r="A4386">
        <v>4385</v>
      </c>
      <c r="B4386" t="s">
        <v>1920</v>
      </c>
      <c r="E4386">
        <f>机器人辅助表!B4386</f>
        <v>30</v>
      </c>
      <c r="F4386">
        <v>3</v>
      </c>
      <c r="G4386">
        <v>58201</v>
      </c>
      <c r="H4386">
        <v>0</v>
      </c>
      <c r="I4386">
        <f>机器人辅助表!H4386</f>
        <v>2482.4377344589971</v>
      </c>
      <c r="J4386">
        <v>2</v>
      </c>
      <c r="K4386">
        <v>4</v>
      </c>
      <c r="L4386">
        <v>1</v>
      </c>
      <c r="M4386" s="2">
        <f>机器人辅助表!C4386</f>
        <v>7263.9341099247522</v>
      </c>
      <c r="N4386" s="2">
        <v>2</v>
      </c>
      <c r="O4386" s="2">
        <f>机器人辅助表!D4386</f>
        <v>469.06121606688993</v>
      </c>
      <c r="P4386" s="2">
        <v>3</v>
      </c>
      <c r="Q4386" s="2">
        <f>机器人辅助表!E4386</f>
        <v>208.47165158528441</v>
      </c>
      <c r="R4386" s="2">
        <v>6</v>
      </c>
      <c r="S4386" s="2">
        <f>机器人辅助表!F4386</f>
        <v>3237.0819999999994</v>
      </c>
      <c r="T4386">
        <v>0</v>
      </c>
      <c r="U4386">
        <v>0</v>
      </c>
      <c r="V4386">
        <v>0</v>
      </c>
      <c r="W4386">
        <v>0</v>
      </c>
      <c r="X4386">
        <v>0</v>
      </c>
      <c r="Y4386">
        <v>0</v>
      </c>
      <c r="Z4386">
        <v>0</v>
      </c>
      <c r="AA4386">
        <v>0</v>
      </c>
      <c r="AB4386">
        <v>0</v>
      </c>
      <c r="AC4386">
        <v>0</v>
      </c>
      <c r="AD4386">
        <v>0</v>
      </c>
      <c r="AE4386">
        <v>0</v>
      </c>
      <c r="AF4386">
        <v>0</v>
      </c>
      <c r="AG4386">
        <v>0</v>
      </c>
      <c r="BD4386">
        <v>8</v>
      </c>
      <c r="BE4386">
        <v>9323104</v>
      </c>
      <c r="BF4386">
        <v>9324103</v>
      </c>
      <c r="BG4386">
        <v>9324202</v>
      </c>
      <c r="BH4386">
        <v>9324303</v>
      </c>
      <c r="BI4386">
        <v>9324403</v>
      </c>
      <c r="BJ4386">
        <v>9312104</v>
      </c>
      <c r="BK4386">
        <v>9311103</v>
      </c>
      <c r="BL4386">
        <v>9315102</v>
      </c>
    </row>
    <row r="4387" spans="1:67" x14ac:dyDescent="0.15">
      <c r="A4387">
        <v>4386</v>
      </c>
      <c r="B4387" t="s">
        <v>1921</v>
      </c>
      <c r="E4387">
        <f>机器人辅助表!B4387</f>
        <v>35</v>
      </c>
      <c r="F4387">
        <v>1</v>
      </c>
      <c r="G4387">
        <v>58001</v>
      </c>
      <c r="H4387">
        <v>0</v>
      </c>
      <c r="I4387">
        <f>机器人辅助表!H4387</f>
        <v>6552.9949548521745</v>
      </c>
      <c r="J4387">
        <v>2</v>
      </c>
      <c r="K4387">
        <v>4</v>
      </c>
      <c r="L4387">
        <v>1</v>
      </c>
      <c r="M4387" s="2">
        <f>机器人辅助表!C4387</f>
        <v>23528.835704347828</v>
      </c>
      <c r="N4387" s="2">
        <v>2</v>
      </c>
      <c r="O4387" s="2">
        <f>机器人辅助表!D4387</f>
        <v>1448.6566852173914</v>
      </c>
      <c r="P4387" s="2">
        <v>3</v>
      </c>
      <c r="Q4387" s="2">
        <f>机器人辅助表!E4387</f>
        <v>643.84741565217416</v>
      </c>
      <c r="R4387" s="2">
        <v>6</v>
      </c>
      <c r="S4387" s="2">
        <f>机器人辅助表!F4387</f>
        <v>7138.74</v>
      </c>
      <c r="T4387">
        <v>0</v>
      </c>
      <c r="U4387">
        <v>0</v>
      </c>
      <c r="V4387">
        <v>0</v>
      </c>
      <c r="W4387">
        <v>0</v>
      </c>
      <c r="X4387">
        <v>0</v>
      </c>
      <c r="Y4387">
        <v>0</v>
      </c>
      <c r="Z4387">
        <v>0</v>
      </c>
      <c r="AA4387">
        <v>0</v>
      </c>
      <c r="AB4387">
        <v>0</v>
      </c>
      <c r="AC4387">
        <v>0</v>
      </c>
      <c r="AD4387">
        <v>0</v>
      </c>
      <c r="AE4387">
        <v>0</v>
      </c>
      <c r="AF4387">
        <v>0</v>
      </c>
      <c r="AG4387">
        <v>0</v>
      </c>
      <c r="BD4387">
        <v>11</v>
      </c>
      <c r="BE4387">
        <v>9113102</v>
      </c>
      <c r="BF4387">
        <v>9121102</v>
      </c>
      <c r="BG4387">
        <v>9121202</v>
      </c>
      <c r="BH4387">
        <v>9121304</v>
      </c>
      <c r="BI4387">
        <v>9121404</v>
      </c>
      <c r="BJ4387">
        <v>9114104</v>
      </c>
      <c r="BK4387">
        <v>9122102</v>
      </c>
      <c r="BL4387">
        <v>9122203</v>
      </c>
      <c r="BM4387">
        <v>9122304</v>
      </c>
      <c r="BN4387">
        <v>9122404</v>
      </c>
      <c r="BO4387">
        <v>9115102</v>
      </c>
    </row>
    <row r="4388" spans="1:67" x14ac:dyDescent="0.15">
      <c r="A4388">
        <v>4387</v>
      </c>
      <c r="B4388" t="s">
        <v>1922</v>
      </c>
      <c r="E4388">
        <f>机器人辅助表!B4388</f>
        <v>27</v>
      </c>
      <c r="F4388">
        <v>2</v>
      </c>
      <c r="G4388">
        <v>58101</v>
      </c>
      <c r="H4388">
        <v>0</v>
      </c>
      <c r="I4388">
        <f>机器人辅助表!H4388</f>
        <v>2084.1008783144271</v>
      </c>
      <c r="J4388">
        <v>2</v>
      </c>
      <c r="K4388">
        <v>4</v>
      </c>
      <c r="L4388">
        <v>1</v>
      </c>
      <c r="M4388" s="2">
        <f>机器人辅助表!C4388</f>
        <v>5196.0771660433129</v>
      </c>
      <c r="N4388" s="2">
        <v>2</v>
      </c>
      <c r="O4388" s="2">
        <f>机器人辅助表!D4388</f>
        <v>360.24800766020076</v>
      </c>
      <c r="P4388" s="2">
        <v>3</v>
      </c>
      <c r="Q4388" s="2">
        <f>机器人辅助表!E4388</f>
        <v>160.11022562675592</v>
      </c>
      <c r="R4388" s="2">
        <v>6</v>
      </c>
      <c r="S4388" s="2">
        <f>机器人辅助表!F4388</f>
        <v>2966.3217999999997</v>
      </c>
      <c r="T4388">
        <v>0</v>
      </c>
      <c r="U4388">
        <v>0</v>
      </c>
      <c r="V4388">
        <v>0</v>
      </c>
      <c r="W4388">
        <v>0</v>
      </c>
      <c r="X4388">
        <v>0</v>
      </c>
      <c r="Y4388">
        <v>0</v>
      </c>
      <c r="Z4388">
        <v>0</v>
      </c>
      <c r="AA4388">
        <v>0</v>
      </c>
      <c r="AB4388">
        <v>0</v>
      </c>
      <c r="AC4388">
        <v>0</v>
      </c>
      <c r="AD4388">
        <v>0</v>
      </c>
      <c r="AE4388">
        <v>0</v>
      </c>
      <c r="AF4388">
        <v>0</v>
      </c>
      <c r="AG4388">
        <v>0</v>
      </c>
      <c r="BD4388">
        <v>11</v>
      </c>
      <c r="BE4388">
        <v>9211102</v>
      </c>
      <c r="BF4388">
        <v>9214104</v>
      </c>
      <c r="BG4388">
        <v>9214204</v>
      </c>
      <c r="BH4388">
        <v>9214303</v>
      </c>
      <c r="BI4388">
        <v>9214403</v>
      </c>
      <c r="BJ4388">
        <v>9222104</v>
      </c>
      <c r="BK4388">
        <v>9223102</v>
      </c>
      <c r="BL4388">
        <v>9223204</v>
      </c>
      <c r="BM4388">
        <v>9223302</v>
      </c>
      <c r="BN4388">
        <v>9223402</v>
      </c>
      <c r="BO4388">
        <v>9215104</v>
      </c>
    </row>
    <row r="4389" spans="1:67" x14ac:dyDescent="0.15">
      <c r="A4389">
        <v>4388</v>
      </c>
      <c r="B4389" t="s">
        <v>4733</v>
      </c>
      <c r="E4389">
        <f>机器人辅助表!B4389</f>
        <v>30</v>
      </c>
      <c r="F4389">
        <v>1</v>
      </c>
      <c r="G4389">
        <v>58001</v>
      </c>
      <c r="H4389">
        <v>0</v>
      </c>
      <c r="I4389">
        <f>机器人辅助表!H4389</f>
        <v>5605.5045616816069</v>
      </c>
      <c r="J4389">
        <v>2</v>
      </c>
      <c r="K4389">
        <v>4</v>
      </c>
      <c r="L4389">
        <v>1</v>
      </c>
      <c r="M4389" s="2">
        <f>机器人辅助表!C4389</f>
        <v>16402.431861120407</v>
      </c>
      <c r="N4389" s="2">
        <v>2</v>
      </c>
      <c r="O4389" s="2">
        <f>机器人辅助表!D4389</f>
        <v>1059.1704878929772</v>
      </c>
      <c r="P4389" s="2">
        <v>3</v>
      </c>
      <c r="Q4389" s="2">
        <f>机器人辅助表!E4389</f>
        <v>470.74243906354536</v>
      </c>
      <c r="R4389" s="2">
        <v>6</v>
      </c>
      <c r="S4389" s="2">
        <f>机器人辅助表!F4389</f>
        <v>7309.5399999999991</v>
      </c>
      <c r="T4389">
        <v>0</v>
      </c>
      <c r="U4389">
        <v>0</v>
      </c>
      <c r="V4389">
        <v>0</v>
      </c>
      <c r="W4389">
        <v>0</v>
      </c>
      <c r="X4389">
        <v>0</v>
      </c>
      <c r="Y4389">
        <v>0</v>
      </c>
      <c r="Z4389">
        <v>0</v>
      </c>
      <c r="AA4389">
        <v>0</v>
      </c>
      <c r="AB4389">
        <v>0</v>
      </c>
      <c r="AC4389">
        <v>0</v>
      </c>
      <c r="AD4389">
        <v>0</v>
      </c>
      <c r="AE4389">
        <v>0</v>
      </c>
      <c r="AF4389">
        <v>0</v>
      </c>
      <c r="AG4389">
        <v>0</v>
      </c>
      <c r="BD4389">
        <v>11</v>
      </c>
      <c r="BE4389">
        <v>9113102</v>
      </c>
      <c r="BF4389">
        <v>9121103</v>
      </c>
      <c r="BG4389">
        <v>9121204</v>
      </c>
      <c r="BH4389">
        <v>9121304</v>
      </c>
      <c r="BI4389">
        <v>9121402</v>
      </c>
      <c r="BJ4389">
        <v>9114104</v>
      </c>
      <c r="BK4389">
        <v>9122103</v>
      </c>
      <c r="BL4389">
        <v>9122204</v>
      </c>
      <c r="BM4389">
        <v>9122303</v>
      </c>
      <c r="BN4389">
        <v>9122404</v>
      </c>
      <c r="BO4389">
        <v>9115103</v>
      </c>
    </row>
    <row r="4390" spans="1:67" x14ac:dyDescent="0.15">
      <c r="A4390">
        <v>4389</v>
      </c>
      <c r="B4390" t="s">
        <v>1923</v>
      </c>
      <c r="E4390">
        <f>机器人辅助表!B4390</f>
        <v>36</v>
      </c>
      <c r="F4390">
        <v>1</v>
      </c>
      <c r="G4390">
        <v>58001</v>
      </c>
      <c r="H4390">
        <v>0</v>
      </c>
      <c r="I4390">
        <f>机器人辅助表!H4390</f>
        <v>8691.5370866664889</v>
      </c>
      <c r="J4390">
        <v>2</v>
      </c>
      <c r="K4390">
        <v>4</v>
      </c>
      <c r="L4390">
        <v>1</v>
      </c>
      <c r="M4390" s="2">
        <f>机器人辅助表!C4390</f>
        <v>32259.742357725758</v>
      </c>
      <c r="N4390" s="2">
        <v>2</v>
      </c>
      <c r="O4390" s="2">
        <f>机器人辅助表!D4390</f>
        <v>1969.1672385551842</v>
      </c>
      <c r="P4390" s="2">
        <v>3</v>
      </c>
      <c r="Q4390" s="2">
        <f>机器人辅助表!E4390</f>
        <v>875.18543935785976</v>
      </c>
      <c r="R4390" s="2">
        <v>6</v>
      </c>
      <c r="S4390" s="2">
        <f>机器人辅助表!F4390</f>
        <v>9141.7799999999988</v>
      </c>
      <c r="T4390">
        <v>0</v>
      </c>
      <c r="U4390">
        <v>0</v>
      </c>
      <c r="V4390">
        <v>0</v>
      </c>
      <c r="W4390">
        <v>0</v>
      </c>
      <c r="X4390">
        <v>0</v>
      </c>
      <c r="Y4390">
        <v>0</v>
      </c>
      <c r="Z4390">
        <v>0</v>
      </c>
      <c r="AA4390">
        <v>0</v>
      </c>
      <c r="AB4390">
        <v>0</v>
      </c>
      <c r="AC4390">
        <v>0</v>
      </c>
      <c r="AD4390">
        <v>0</v>
      </c>
      <c r="AE4390">
        <v>0</v>
      </c>
      <c r="AF4390">
        <v>0</v>
      </c>
      <c r="AG4390">
        <v>0</v>
      </c>
      <c r="BD4390">
        <v>11</v>
      </c>
      <c r="BE4390">
        <v>9113104</v>
      </c>
      <c r="BF4390">
        <v>9121103</v>
      </c>
      <c r="BG4390">
        <v>9121202</v>
      </c>
      <c r="BH4390">
        <v>9121304</v>
      </c>
      <c r="BI4390">
        <v>9121404</v>
      </c>
      <c r="BJ4390">
        <v>9114102</v>
      </c>
      <c r="BK4390">
        <v>9122102</v>
      </c>
      <c r="BL4390">
        <v>9122203</v>
      </c>
      <c r="BM4390">
        <v>9122302</v>
      </c>
      <c r="BN4390">
        <v>9122402</v>
      </c>
      <c r="BO4390">
        <v>9115103</v>
      </c>
    </row>
    <row r="4391" spans="1:67" x14ac:dyDescent="0.15">
      <c r="A4391">
        <v>4390</v>
      </c>
      <c r="B4391" t="s">
        <v>4734</v>
      </c>
      <c r="E4391">
        <f>机器人辅助表!B4391</f>
        <v>40</v>
      </c>
      <c r="F4391">
        <v>2</v>
      </c>
      <c r="G4391">
        <v>58101</v>
      </c>
      <c r="H4391">
        <v>0</v>
      </c>
      <c r="I4391">
        <f>机器人辅助表!H4391</f>
        <v>10116.245052583132</v>
      </c>
      <c r="J4391">
        <v>2</v>
      </c>
      <c r="K4391">
        <v>4</v>
      </c>
      <c r="L4391">
        <v>1</v>
      </c>
      <c r="M4391" s="2">
        <f>机器人辅助表!C4391</f>
        <v>44869.475418670256</v>
      </c>
      <c r="N4391" s="2">
        <v>2</v>
      </c>
      <c r="O4391" s="2">
        <f>机器人辅助表!D4391</f>
        <v>2456.3581433578606</v>
      </c>
      <c r="P4391" s="2">
        <v>3</v>
      </c>
      <c r="Q4391" s="2">
        <f>机器人辅助表!E4391</f>
        <v>1091.7147303812715</v>
      </c>
      <c r="R4391" s="2">
        <v>6</v>
      </c>
      <c r="S4391" s="2">
        <f>机器人辅助表!F4391</f>
        <v>9080.4480000000003</v>
      </c>
      <c r="T4391">
        <v>0</v>
      </c>
      <c r="U4391">
        <v>0</v>
      </c>
      <c r="V4391">
        <v>0</v>
      </c>
      <c r="W4391">
        <v>0</v>
      </c>
      <c r="X4391">
        <v>0</v>
      </c>
      <c r="Y4391">
        <v>0</v>
      </c>
      <c r="Z4391">
        <v>0</v>
      </c>
      <c r="AA4391">
        <v>0</v>
      </c>
      <c r="AB4391">
        <v>0</v>
      </c>
      <c r="AC4391">
        <v>0</v>
      </c>
      <c r="AD4391">
        <v>0</v>
      </c>
      <c r="AE4391">
        <v>0</v>
      </c>
      <c r="AF4391">
        <v>0</v>
      </c>
      <c r="AG4391">
        <v>0</v>
      </c>
      <c r="BD4391">
        <v>11</v>
      </c>
      <c r="BE4391">
        <v>9211103</v>
      </c>
      <c r="BF4391">
        <v>9214103</v>
      </c>
      <c r="BG4391">
        <v>9214204</v>
      </c>
      <c r="BH4391">
        <v>9214303</v>
      </c>
      <c r="BI4391">
        <v>9214402</v>
      </c>
      <c r="BJ4391">
        <v>9222104</v>
      </c>
      <c r="BK4391">
        <v>9223103</v>
      </c>
      <c r="BL4391">
        <v>9223203</v>
      </c>
      <c r="BM4391">
        <v>9223303</v>
      </c>
      <c r="BN4391">
        <v>9223404</v>
      </c>
      <c r="BO4391">
        <v>9215104</v>
      </c>
    </row>
    <row r="4392" spans="1:67" x14ac:dyDescent="0.15">
      <c r="A4392">
        <v>4391</v>
      </c>
      <c r="B4392" t="s">
        <v>4735</v>
      </c>
      <c r="E4392">
        <f>机器人辅助表!B4392</f>
        <v>47</v>
      </c>
      <c r="F4392">
        <v>2</v>
      </c>
      <c r="G4392">
        <v>58101</v>
      </c>
      <c r="H4392">
        <v>0</v>
      </c>
      <c r="I4392">
        <f>机器人辅助表!H4392</f>
        <v>10839.503089182797</v>
      </c>
      <c r="J4392">
        <v>2</v>
      </c>
      <c r="K4392">
        <v>4</v>
      </c>
      <c r="L4392">
        <v>1</v>
      </c>
      <c r="M4392" s="2">
        <f>机器人辅助表!C4392</f>
        <v>61577.640516706801</v>
      </c>
      <c r="N4392" s="2">
        <v>2</v>
      </c>
      <c r="O4392" s="2">
        <f>机器人辅助表!D4392</f>
        <v>2845.5501712966561</v>
      </c>
      <c r="P4392" s="2">
        <v>3</v>
      </c>
      <c r="Q4392" s="2">
        <f>机器人辅助表!E4392</f>
        <v>1264.6889650207363</v>
      </c>
      <c r="R4392" s="2">
        <v>6</v>
      </c>
      <c r="S4392" s="2">
        <f>机器人辅助表!F4392</f>
        <v>7234.0425999999998</v>
      </c>
      <c r="T4392">
        <v>0</v>
      </c>
      <c r="U4392">
        <v>0</v>
      </c>
      <c r="V4392">
        <v>0</v>
      </c>
      <c r="W4392">
        <v>0</v>
      </c>
      <c r="X4392">
        <v>0</v>
      </c>
      <c r="Y4392">
        <v>0</v>
      </c>
      <c r="Z4392">
        <v>0</v>
      </c>
      <c r="AA4392">
        <v>0</v>
      </c>
      <c r="AB4392">
        <v>0</v>
      </c>
      <c r="AC4392">
        <v>0</v>
      </c>
      <c r="AD4392">
        <v>0</v>
      </c>
      <c r="AE4392">
        <v>0</v>
      </c>
      <c r="AF4392">
        <v>0</v>
      </c>
      <c r="AG4392">
        <v>0</v>
      </c>
      <c r="BD4392">
        <v>11</v>
      </c>
      <c r="BE4392">
        <v>9211104</v>
      </c>
      <c r="BF4392">
        <v>9214102</v>
      </c>
      <c r="BG4392">
        <v>9214202</v>
      </c>
      <c r="BH4392">
        <v>9214304</v>
      </c>
      <c r="BI4392">
        <v>9214402</v>
      </c>
      <c r="BJ4392">
        <v>9222104</v>
      </c>
      <c r="BK4392">
        <v>9223102</v>
      </c>
      <c r="BL4392">
        <v>9223203</v>
      </c>
      <c r="BM4392">
        <v>9223304</v>
      </c>
      <c r="BN4392">
        <v>9223403</v>
      </c>
      <c r="BO4392">
        <v>9215104</v>
      </c>
    </row>
    <row r="4393" spans="1:67" x14ac:dyDescent="0.15">
      <c r="A4393">
        <v>4392</v>
      </c>
      <c r="B4393" t="s">
        <v>1924</v>
      </c>
      <c r="E4393">
        <f>机器人辅助表!B4393</f>
        <v>42</v>
      </c>
      <c r="F4393">
        <v>1</v>
      </c>
      <c r="G4393">
        <v>58001</v>
      </c>
      <c r="H4393">
        <v>0</v>
      </c>
      <c r="I4393">
        <f>机器人辅助表!H4393</f>
        <v>11340.692375558956</v>
      </c>
      <c r="J4393">
        <v>2</v>
      </c>
      <c r="K4393">
        <v>4</v>
      </c>
      <c r="L4393">
        <v>1</v>
      </c>
      <c r="M4393" s="2">
        <f>机器人辅助表!C4393</f>
        <v>54503.49057081154</v>
      </c>
      <c r="N4393" s="2">
        <v>2</v>
      </c>
      <c r="O4393" s="2">
        <f>机器人辅助表!D4393</f>
        <v>2835.5842334769245</v>
      </c>
      <c r="P4393" s="2">
        <v>3</v>
      </c>
      <c r="Q4393" s="2">
        <f>机器人辅助表!E4393</f>
        <v>1260.2596593230778</v>
      </c>
      <c r="R4393" s="2">
        <v>6</v>
      </c>
      <c r="S4393" s="2">
        <f>机器人辅助表!F4393</f>
        <v>9337.0396000000001</v>
      </c>
      <c r="T4393">
        <v>0</v>
      </c>
      <c r="U4393">
        <v>0</v>
      </c>
      <c r="V4393">
        <v>0</v>
      </c>
      <c r="W4393">
        <v>0</v>
      </c>
      <c r="X4393">
        <v>0</v>
      </c>
      <c r="Y4393">
        <v>0</v>
      </c>
      <c r="Z4393">
        <v>0</v>
      </c>
      <c r="AA4393">
        <v>0</v>
      </c>
      <c r="AB4393">
        <v>0</v>
      </c>
      <c r="AC4393">
        <v>0</v>
      </c>
      <c r="AD4393">
        <v>0</v>
      </c>
      <c r="AE4393">
        <v>0</v>
      </c>
      <c r="AF4393">
        <v>0</v>
      </c>
      <c r="AG4393">
        <v>0</v>
      </c>
      <c r="BD4393">
        <v>11</v>
      </c>
      <c r="BE4393">
        <v>9113104</v>
      </c>
      <c r="BF4393">
        <v>9121102</v>
      </c>
      <c r="BG4393">
        <v>9121204</v>
      </c>
      <c r="BH4393">
        <v>9121302</v>
      </c>
      <c r="BI4393">
        <v>9121403</v>
      </c>
      <c r="BJ4393">
        <v>9114102</v>
      </c>
      <c r="BK4393">
        <v>9122103</v>
      </c>
      <c r="BL4393">
        <v>9122202</v>
      </c>
      <c r="BM4393">
        <v>9122304</v>
      </c>
      <c r="BN4393">
        <v>9122404</v>
      </c>
      <c r="BO4393">
        <v>9115102</v>
      </c>
    </row>
    <row r="4394" spans="1:67" x14ac:dyDescent="0.15">
      <c r="A4394">
        <v>4393</v>
      </c>
      <c r="B4394" t="s">
        <v>1925</v>
      </c>
      <c r="E4394">
        <f>机器人辅助表!B4394</f>
        <v>24</v>
      </c>
      <c r="F4394">
        <v>3</v>
      </c>
      <c r="G4394">
        <v>58201</v>
      </c>
      <c r="H4394">
        <v>0</v>
      </c>
      <c r="I4394">
        <f>机器人辅助表!H4394</f>
        <v>2928.9977342441744</v>
      </c>
      <c r="J4394">
        <v>2</v>
      </c>
      <c r="K4394">
        <v>4</v>
      </c>
      <c r="L4394">
        <v>1</v>
      </c>
      <c r="M4394" s="2">
        <f>机器人辅助表!C4394</f>
        <v>6100.2183387826108</v>
      </c>
      <c r="N4394" s="2">
        <v>2</v>
      </c>
      <c r="O4394" s="2">
        <f>机器人辅助表!D4394</f>
        <v>456.56519791304356</v>
      </c>
      <c r="P4394" s="2">
        <v>3</v>
      </c>
      <c r="Q4394" s="2">
        <f>机器人辅助表!E4394</f>
        <v>202.91786573913046</v>
      </c>
      <c r="R4394" s="2">
        <v>6</v>
      </c>
      <c r="S4394" s="2">
        <f>机器人辅助表!F4394</f>
        <v>4521.5872000000008</v>
      </c>
      <c r="T4394">
        <v>0</v>
      </c>
      <c r="U4394">
        <v>0</v>
      </c>
      <c r="V4394">
        <v>0</v>
      </c>
      <c r="W4394">
        <v>0</v>
      </c>
      <c r="X4394">
        <v>0</v>
      </c>
      <c r="Y4394">
        <v>0</v>
      </c>
      <c r="Z4394">
        <v>0</v>
      </c>
      <c r="AA4394">
        <v>0</v>
      </c>
      <c r="AB4394">
        <v>0</v>
      </c>
      <c r="AC4394">
        <v>0</v>
      </c>
      <c r="AD4394">
        <v>0</v>
      </c>
      <c r="AE4394">
        <v>0</v>
      </c>
      <c r="AF4394">
        <v>0</v>
      </c>
      <c r="AG4394">
        <v>0</v>
      </c>
      <c r="BD4394">
        <v>8</v>
      </c>
      <c r="BE4394">
        <v>9323102</v>
      </c>
      <c r="BF4394">
        <v>9324104</v>
      </c>
      <c r="BG4394">
        <v>9324202</v>
      </c>
      <c r="BH4394">
        <v>9324302</v>
      </c>
      <c r="BI4394">
        <v>9324402</v>
      </c>
      <c r="BJ4394">
        <v>9312102</v>
      </c>
      <c r="BK4394">
        <v>9311103</v>
      </c>
      <c r="BL4394">
        <v>9315104</v>
      </c>
    </row>
    <row r="4395" spans="1:67" x14ac:dyDescent="0.15">
      <c r="A4395">
        <v>4394</v>
      </c>
      <c r="B4395" t="s">
        <v>1926</v>
      </c>
      <c r="E4395">
        <f>机器人辅助表!B4395</f>
        <v>44</v>
      </c>
      <c r="F4395">
        <v>3</v>
      </c>
      <c r="G4395">
        <v>58201</v>
      </c>
      <c r="H4395">
        <v>0</v>
      </c>
      <c r="I4395">
        <f>机器人辅助表!H4395</f>
        <v>11903.706403918921</v>
      </c>
      <c r="J4395">
        <v>2</v>
      </c>
      <c r="K4395">
        <v>4</v>
      </c>
      <c r="L4395">
        <v>1</v>
      </c>
      <c r="M4395" s="2">
        <f>机器人辅助表!C4395</f>
        <v>61482.35805428186</v>
      </c>
      <c r="N4395" s="2">
        <v>2</v>
      </c>
      <c r="O4395" s="2">
        <f>机器人辅助表!D4395</f>
        <v>3046.1766136808028</v>
      </c>
      <c r="P4395" s="2">
        <v>3</v>
      </c>
      <c r="Q4395" s="2">
        <f>机器人辅助表!E4395</f>
        <v>1353.8562727470237</v>
      </c>
      <c r="R4395" s="2">
        <v>6</v>
      </c>
      <c r="S4395" s="2">
        <f>机器人辅助表!F4395</f>
        <v>9001.2592000000004</v>
      </c>
      <c r="T4395">
        <v>0</v>
      </c>
      <c r="U4395">
        <v>0</v>
      </c>
      <c r="V4395">
        <v>0</v>
      </c>
      <c r="W4395">
        <v>0</v>
      </c>
      <c r="X4395">
        <v>0</v>
      </c>
      <c r="Y4395">
        <v>0</v>
      </c>
      <c r="Z4395">
        <v>0</v>
      </c>
      <c r="AA4395">
        <v>0</v>
      </c>
      <c r="AB4395">
        <v>0</v>
      </c>
      <c r="AC4395">
        <v>0</v>
      </c>
      <c r="AD4395">
        <v>0</v>
      </c>
      <c r="AE4395">
        <v>0</v>
      </c>
      <c r="AF4395">
        <v>0</v>
      </c>
      <c r="AG4395">
        <v>0</v>
      </c>
      <c r="BD4395">
        <v>8</v>
      </c>
      <c r="BE4395">
        <v>9323104</v>
      </c>
      <c r="BF4395">
        <v>9324104</v>
      </c>
      <c r="BG4395">
        <v>9324202</v>
      </c>
      <c r="BH4395">
        <v>9324304</v>
      </c>
      <c r="BI4395">
        <v>9324403</v>
      </c>
      <c r="BJ4395">
        <v>9312102</v>
      </c>
      <c r="BK4395">
        <v>9311104</v>
      </c>
      <c r="BL4395">
        <v>9315104</v>
      </c>
    </row>
    <row r="4396" spans="1:67" x14ac:dyDescent="0.15">
      <c r="A4396">
        <v>4395</v>
      </c>
      <c r="B4396" t="s">
        <v>4736</v>
      </c>
      <c r="E4396">
        <f>机器人辅助表!B4396</f>
        <v>20</v>
      </c>
      <c r="F4396">
        <v>3</v>
      </c>
      <c r="G4396">
        <v>58201</v>
      </c>
      <c r="H4396">
        <v>0</v>
      </c>
      <c r="I4396">
        <f>机器人辅助表!H4396</f>
        <v>2192.1149259130434</v>
      </c>
      <c r="J4396">
        <v>2</v>
      </c>
      <c r="K4396">
        <v>4</v>
      </c>
      <c r="L4396">
        <v>1</v>
      </c>
      <c r="M4396" s="2">
        <f>机器人辅助表!C4396</f>
        <v>3555.1502608695655</v>
      </c>
      <c r="N4396" s="2">
        <v>2</v>
      </c>
      <c r="O4396" s="2">
        <f>机器人辅助表!D4396</f>
        <v>297.64048695652178</v>
      </c>
      <c r="P4396" s="2">
        <v>3</v>
      </c>
      <c r="Q4396" s="2">
        <f>机器人辅助表!E4396</f>
        <v>132.28466086956527</v>
      </c>
      <c r="R4396" s="2">
        <v>6</v>
      </c>
      <c r="S4396" s="2">
        <f>机器人辅助表!F4396</f>
        <v>3690.0919999999996</v>
      </c>
      <c r="T4396">
        <v>0</v>
      </c>
      <c r="U4396">
        <v>0</v>
      </c>
      <c r="V4396">
        <v>0</v>
      </c>
      <c r="W4396">
        <v>0</v>
      </c>
      <c r="X4396">
        <v>0</v>
      </c>
      <c r="Y4396">
        <v>0</v>
      </c>
      <c r="Z4396">
        <v>0</v>
      </c>
      <c r="AA4396">
        <v>0</v>
      </c>
      <c r="AB4396">
        <v>0</v>
      </c>
      <c r="AC4396">
        <v>0</v>
      </c>
      <c r="AD4396">
        <v>0</v>
      </c>
      <c r="AE4396">
        <v>0</v>
      </c>
      <c r="AF4396">
        <v>0</v>
      </c>
      <c r="AG4396">
        <v>0</v>
      </c>
      <c r="BD4396">
        <v>8</v>
      </c>
      <c r="BE4396">
        <v>9323103</v>
      </c>
      <c r="BF4396">
        <v>9324104</v>
      </c>
      <c r="BG4396">
        <v>9324203</v>
      </c>
      <c r="BH4396">
        <v>9324303</v>
      </c>
      <c r="BI4396">
        <v>9324403</v>
      </c>
      <c r="BJ4396">
        <v>9312104</v>
      </c>
      <c r="BK4396">
        <v>9311104</v>
      </c>
      <c r="BL4396">
        <v>9315103</v>
      </c>
    </row>
    <row r="4397" spans="1:67" x14ac:dyDescent="0.15">
      <c r="A4397">
        <v>4396</v>
      </c>
      <c r="B4397" t="s">
        <v>1927</v>
      </c>
      <c r="E4397">
        <f>机器人辅助表!B4397</f>
        <v>45</v>
      </c>
      <c r="F4397">
        <v>3</v>
      </c>
      <c r="G4397">
        <v>58201</v>
      </c>
      <c r="H4397">
        <v>0</v>
      </c>
      <c r="I4397">
        <f>机器人辅助表!H4397</f>
        <v>9191.1563940173801</v>
      </c>
      <c r="J4397">
        <v>2</v>
      </c>
      <c r="K4397">
        <v>4</v>
      </c>
      <c r="L4397">
        <v>1</v>
      </c>
      <c r="M4397" s="2">
        <f>机器人辅助表!C4397</f>
        <v>49080.442057427274</v>
      </c>
      <c r="N4397" s="2">
        <v>2</v>
      </c>
      <c r="O4397" s="2">
        <f>机器人辅助表!D4397</f>
        <v>2374.7929011120409</v>
      </c>
      <c r="P4397" s="2">
        <v>3</v>
      </c>
      <c r="Q4397" s="2">
        <f>机器人辅助表!E4397</f>
        <v>1055.4635116053516</v>
      </c>
      <c r="R4397" s="2">
        <v>6</v>
      </c>
      <c r="S4397" s="2">
        <f>机器人辅助表!F4397</f>
        <v>6664.1849999999995</v>
      </c>
      <c r="T4397">
        <v>0</v>
      </c>
      <c r="U4397">
        <v>0</v>
      </c>
      <c r="V4397">
        <v>0</v>
      </c>
      <c r="W4397">
        <v>0</v>
      </c>
      <c r="X4397">
        <v>0</v>
      </c>
      <c r="Y4397">
        <v>0</v>
      </c>
      <c r="Z4397">
        <v>0</v>
      </c>
      <c r="AA4397">
        <v>0</v>
      </c>
      <c r="AB4397">
        <v>0</v>
      </c>
      <c r="AC4397">
        <v>0</v>
      </c>
      <c r="AD4397">
        <v>0</v>
      </c>
      <c r="AE4397">
        <v>0</v>
      </c>
      <c r="AF4397">
        <v>0</v>
      </c>
      <c r="AG4397">
        <v>0</v>
      </c>
      <c r="BD4397">
        <v>8</v>
      </c>
      <c r="BE4397">
        <v>9323102</v>
      </c>
      <c r="BF4397">
        <v>9324102</v>
      </c>
      <c r="BG4397">
        <v>9324202</v>
      </c>
      <c r="BH4397">
        <v>9324303</v>
      </c>
      <c r="BI4397">
        <v>9324403</v>
      </c>
      <c r="BJ4397">
        <v>9312102</v>
      </c>
      <c r="BK4397">
        <v>9311103</v>
      </c>
      <c r="BL4397">
        <v>9315102</v>
      </c>
    </row>
    <row r="4398" spans="1:67" x14ac:dyDescent="0.15">
      <c r="A4398">
        <v>4397</v>
      </c>
      <c r="B4398" t="s">
        <v>4737</v>
      </c>
      <c r="E4398">
        <f>机器人辅助表!B4398</f>
        <v>34</v>
      </c>
      <c r="F4398">
        <v>1</v>
      </c>
      <c r="G4398">
        <v>58001</v>
      </c>
      <c r="H4398">
        <v>0</v>
      </c>
      <c r="I4398">
        <f>机器人辅助表!H4398</f>
        <v>8123.9865021166415</v>
      </c>
      <c r="J4398">
        <v>2</v>
      </c>
      <c r="K4398">
        <v>4</v>
      </c>
      <c r="L4398">
        <v>1</v>
      </c>
      <c r="M4398" s="2">
        <f>机器人辅助表!C4398</f>
        <v>28154.209780748835</v>
      </c>
      <c r="N4398" s="2">
        <v>2</v>
      </c>
      <c r="O4398" s="2">
        <f>机器人辅助表!D4398</f>
        <v>1748.9385862157867</v>
      </c>
      <c r="P4398" s="2">
        <v>3</v>
      </c>
      <c r="Q4398" s="2">
        <f>机器人辅助表!E4398</f>
        <v>777.30603831812732</v>
      </c>
      <c r="R4398" s="2">
        <v>6</v>
      </c>
      <c r="S4398" s="2">
        <f>机器人辅助表!F4398</f>
        <v>9169.340400000001</v>
      </c>
      <c r="T4398">
        <v>0</v>
      </c>
      <c r="U4398">
        <v>0</v>
      </c>
      <c r="V4398">
        <v>0</v>
      </c>
      <c r="W4398">
        <v>0</v>
      </c>
      <c r="X4398">
        <v>0</v>
      </c>
      <c r="Y4398">
        <v>0</v>
      </c>
      <c r="Z4398">
        <v>0</v>
      </c>
      <c r="AA4398">
        <v>0</v>
      </c>
      <c r="AB4398">
        <v>0</v>
      </c>
      <c r="AC4398">
        <v>0</v>
      </c>
      <c r="AD4398">
        <v>0</v>
      </c>
      <c r="AE4398">
        <v>0</v>
      </c>
      <c r="AF4398">
        <v>0</v>
      </c>
      <c r="AG4398">
        <v>0</v>
      </c>
      <c r="BD4398">
        <v>11</v>
      </c>
      <c r="BE4398">
        <v>9113102</v>
      </c>
      <c r="BF4398">
        <v>9121103</v>
      </c>
      <c r="BG4398">
        <v>9121204</v>
      </c>
      <c r="BH4398">
        <v>9121302</v>
      </c>
      <c r="BI4398">
        <v>9121402</v>
      </c>
      <c r="BJ4398">
        <v>9114104</v>
      </c>
      <c r="BK4398">
        <v>9122104</v>
      </c>
      <c r="BL4398">
        <v>9122202</v>
      </c>
      <c r="BM4398">
        <v>9122304</v>
      </c>
      <c r="BN4398">
        <v>9122402</v>
      </c>
      <c r="BO4398">
        <v>9115102</v>
      </c>
    </row>
    <row r="4399" spans="1:67" x14ac:dyDescent="0.15">
      <c r="A4399">
        <v>4398</v>
      </c>
      <c r="B4399" t="s">
        <v>4738</v>
      </c>
      <c r="E4399">
        <f>机器人辅助表!B4399</f>
        <v>50</v>
      </c>
      <c r="F4399">
        <v>2</v>
      </c>
      <c r="G4399">
        <v>58101</v>
      </c>
      <c r="H4399">
        <v>0</v>
      </c>
      <c r="I4399">
        <f>机器人辅助表!H4399</f>
        <v>19912.932978949568</v>
      </c>
      <c r="J4399">
        <v>2</v>
      </c>
      <c r="K4399">
        <v>4</v>
      </c>
      <c r="L4399">
        <v>1</v>
      </c>
      <c r="M4399" s="2">
        <f>机器人辅助表!C4399</f>
        <v>123048.18356869571</v>
      </c>
      <c r="N4399" s="2">
        <v>2</v>
      </c>
      <c r="O4399" s="2">
        <f>机器人辅助表!D4399</f>
        <v>5324.2002505685641</v>
      </c>
      <c r="P4399" s="2">
        <v>3</v>
      </c>
      <c r="Q4399" s="2">
        <f>机器人辅助表!E4399</f>
        <v>2366.3112224749175</v>
      </c>
      <c r="R4399" s="2">
        <v>6</v>
      </c>
      <c r="S4399" s="2">
        <f>机器人辅助表!F4399</f>
        <v>11710.8</v>
      </c>
      <c r="T4399">
        <v>0</v>
      </c>
      <c r="U4399">
        <v>0</v>
      </c>
      <c r="V4399">
        <v>0</v>
      </c>
      <c r="W4399">
        <v>0</v>
      </c>
      <c r="X4399">
        <v>0</v>
      </c>
      <c r="Y4399">
        <v>0</v>
      </c>
      <c r="Z4399">
        <v>0</v>
      </c>
      <c r="AA4399">
        <v>0</v>
      </c>
      <c r="AB4399">
        <v>0</v>
      </c>
      <c r="AC4399">
        <v>0</v>
      </c>
      <c r="AD4399">
        <v>0</v>
      </c>
      <c r="AE4399">
        <v>0</v>
      </c>
      <c r="AF4399">
        <v>0</v>
      </c>
      <c r="AG4399">
        <v>0</v>
      </c>
      <c r="BD4399">
        <v>11</v>
      </c>
      <c r="BE4399">
        <v>9211102</v>
      </c>
      <c r="BF4399">
        <v>9214103</v>
      </c>
      <c r="BG4399">
        <v>9214204</v>
      </c>
      <c r="BH4399">
        <v>9214303</v>
      </c>
      <c r="BI4399">
        <v>9214402</v>
      </c>
      <c r="BJ4399">
        <v>9222103</v>
      </c>
      <c r="BK4399">
        <v>9223103</v>
      </c>
      <c r="BL4399">
        <v>9223203</v>
      </c>
      <c r="BM4399">
        <v>9223303</v>
      </c>
      <c r="BN4399">
        <v>9223404</v>
      </c>
      <c r="BO4399">
        <v>9215103</v>
      </c>
    </row>
    <row r="4400" spans="1:67" x14ac:dyDescent="0.15">
      <c r="A4400">
        <v>4399</v>
      </c>
      <c r="B4400" t="s">
        <v>4739</v>
      </c>
      <c r="E4400">
        <f>机器人辅助表!B4400</f>
        <v>27</v>
      </c>
      <c r="F4400">
        <v>1</v>
      </c>
      <c r="G4400">
        <v>58001</v>
      </c>
      <c r="H4400">
        <v>0</v>
      </c>
      <c r="I4400">
        <f>机器人辅助表!H4400</f>
        <v>2756.3914842223062</v>
      </c>
      <c r="J4400">
        <v>2</v>
      </c>
      <c r="K4400">
        <v>4</v>
      </c>
      <c r="L4400">
        <v>1</v>
      </c>
      <c r="M4400" s="2">
        <f>机器人辅助表!C4400</f>
        <v>6872.2310905734139</v>
      </c>
      <c r="N4400" s="2">
        <v>2</v>
      </c>
      <c r="O4400" s="2">
        <f>机器人辅助表!D4400</f>
        <v>476.45704238929773</v>
      </c>
      <c r="P4400" s="2">
        <v>3</v>
      </c>
      <c r="Q4400" s="2">
        <f>机器人辅助表!E4400</f>
        <v>211.75868550635457</v>
      </c>
      <c r="R4400" s="2">
        <v>6</v>
      </c>
      <c r="S4400" s="2">
        <f>机器人辅助表!F4400</f>
        <v>3923.1997999999994</v>
      </c>
      <c r="T4400">
        <v>0</v>
      </c>
      <c r="U4400">
        <v>0</v>
      </c>
      <c r="V4400">
        <v>0</v>
      </c>
      <c r="W4400">
        <v>0</v>
      </c>
      <c r="X4400">
        <v>0</v>
      </c>
      <c r="Y4400">
        <v>0</v>
      </c>
      <c r="Z4400">
        <v>0</v>
      </c>
      <c r="AA4400">
        <v>0</v>
      </c>
      <c r="AB4400">
        <v>0</v>
      </c>
      <c r="AC4400">
        <v>0</v>
      </c>
      <c r="AD4400">
        <v>0</v>
      </c>
      <c r="AE4400">
        <v>0</v>
      </c>
      <c r="AF4400">
        <v>0</v>
      </c>
      <c r="AG4400">
        <v>0</v>
      </c>
      <c r="BD4400">
        <v>11</v>
      </c>
      <c r="BE4400">
        <v>9113104</v>
      </c>
      <c r="BF4400">
        <v>9121102</v>
      </c>
      <c r="BG4400">
        <v>9121203</v>
      </c>
      <c r="BH4400">
        <v>9121304</v>
      </c>
      <c r="BI4400">
        <v>9121403</v>
      </c>
      <c r="BJ4400">
        <v>9114102</v>
      </c>
      <c r="BK4400">
        <v>9122104</v>
      </c>
      <c r="BL4400">
        <v>9122204</v>
      </c>
      <c r="BM4400">
        <v>9122302</v>
      </c>
      <c r="BN4400">
        <v>9122403</v>
      </c>
      <c r="BO4400">
        <v>9115103</v>
      </c>
    </row>
    <row r="4401" spans="1:67" x14ac:dyDescent="0.15">
      <c r="A4401">
        <v>4400</v>
      </c>
      <c r="B4401" t="s">
        <v>4740</v>
      </c>
      <c r="E4401">
        <f>机器人辅助表!B4401</f>
        <v>47</v>
      </c>
      <c r="F4401">
        <v>2</v>
      </c>
      <c r="G4401">
        <v>58101</v>
      </c>
      <c r="H4401">
        <v>0</v>
      </c>
      <c r="I4401">
        <f>机器人辅助表!H4401</f>
        <v>13145.780342200411</v>
      </c>
      <c r="J4401">
        <v>2</v>
      </c>
      <c r="K4401">
        <v>4</v>
      </c>
      <c r="L4401">
        <v>1</v>
      </c>
      <c r="M4401" s="2">
        <f>机器人辅助表!C4401</f>
        <v>74679.266158559301</v>
      </c>
      <c r="N4401" s="2">
        <v>2</v>
      </c>
      <c r="O4401" s="2">
        <f>机器人辅助表!D4401</f>
        <v>3450.9863779555189</v>
      </c>
      <c r="P4401" s="2">
        <v>3</v>
      </c>
      <c r="Q4401" s="2">
        <f>机器人辅助表!E4401</f>
        <v>1533.7717235357864</v>
      </c>
      <c r="R4401" s="2">
        <v>6</v>
      </c>
      <c r="S4401" s="2">
        <f>机器人辅助表!F4401</f>
        <v>8773.2005999999983</v>
      </c>
      <c r="T4401">
        <v>0</v>
      </c>
      <c r="U4401">
        <v>0</v>
      </c>
      <c r="V4401">
        <v>0</v>
      </c>
      <c r="W4401">
        <v>0</v>
      </c>
      <c r="X4401">
        <v>0</v>
      </c>
      <c r="Y4401">
        <v>0</v>
      </c>
      <c r="Z4401">
        <v>0</v>
      </c>
      <c r="AA4401">
        <v>0</v>
      </c>
      <c r="AB4401">
        <v>0</v>
      </c>
      <c r="AC4401">
        <v>0</v>
      </c>
      <c r="AD4401">
        <v>0</v>
      </c>
      <c r="AE4401">
        <v>0</v>
      </c>
      <c r="AF4401">
        <v>0</v>
      </c>
      <c r="AG4401">
        <v>0</v>
      </c>
      <c r="BD4401">
        <v>11</v>
      </c>
      <c r="BE4401">
        <v>9211102</v>
      </c>
      <c r="BF4401">
        <v>9214102</v>
      </c>
      <c r="BG4401">
        <v>9214204</v>
      </c>
      <c r="BH4401">
        <v>9214304</v>
      </c>
      <c r="BI4401">
        <v>9214403</v>
      </c>
      <c r="BJ4401">
        <v>9222102</v>
      </c>
      <c r="BK4401">
        <v>9223103</v>
      </c>
      <c r="BL4401">
        <v>9223202</v>
      </c>
      <c r="BM4401">
        <v>9223302</v>
      </c>
      <c r="BN4401">
        <v>9223403</v>
      </c>
      <c r="BO4401">
        <v>9215104</v>
      </c>
    </row>
    <row r="4402" spans="1:67" x14ac:dyDescent="0.15">
      <c r="A4402">
        <v>4401</v>
      </c>
      <c r="B4402" t="s">
        <v>4741</v>
      </c>
      <c r="E4402">
        <f>机器人辅助表!B4402</f>
        <v>45</v>
      </c>
      <c r="F4402">
        <v>3</v>
      </c>
      <c r="G4402">
        <v>58201</v>
      </c>
      <c r="H4402">
        <v>0</v>
      </c>
      <c r="I4402">
        <f>机器人辅助表!H4402</f>
        <v>15931.337749630124</v>
      </c>
      <c r="J4402">
        <v>2</v>
      </c>
      <c r="K4402">
        <v>4</v>
      </c>
      <c r="L4402">
        <v>1</v>
      </c>
      <c r="M4402" s="2">
        <f>机器人辅助表!C4402</f>
        <v>85072.766232873939</v>
      </c>
      <c r="N4402" s="2">
        <v>2</v>
      </c>
      <c r="O4402" s="2">
        <f>机器人辅助表!D4402</f>
        <v>4116.3076952608708</v>
      </c>
      <c r="P4402" s="2">
        <v>3</v>
      </c>
      <c r="Q4402" s="2">
        <f>机器人辅助表!E4402</f>
        <v>1829.4700867826093</v>
      </c>
      <c r="R4402" s="2">
        <v>6</v>
      </c>
      <c r="S4402" s="2">
        <f>机器人辅助表!F4402</f>
        <v>11551.253999999999</v>
      </c>
      <c r="T4402">
        <v>0</v>
      </c>
      <c r="U4402">
        <v>0</v>
      </c>
      <c r="V4402">
        <v>0</v>
      </c>
      <c r="W4402">
        <v>0</v>
      </c>
      <c r="X4402">
        <v>0</v>
      </c>
      <c r="Y4402">
        <v>0</v>
      </c>
      <c r="Z4402">
        <v>0</v>
      </c>
      <c r="AA4402">
        <v>0</v>
      </c>
      <c r="AB4402">
        <v>0</v>
      </c>
      <c r="AC4402">
        <v>0</v>
      </c>
      <c r="AD4402">
        <v>0</v>
      </c>
      <c r="AE4402">
        <v>0</v>
      </c>
      <c r="AF4402">
        <v>0</v>
      </c>
      <c r="AG4402">
        <v>0</v>
      </c>
      <c r="BD4402">
        <v>8</v>
      </c>
      <c r="BE4402">
        <v>9323104</v>
      </c>
      <c r="BF4402">
        <v>9324103</v>
      </c>
      <c r="BG4402">
        <v>9324204</v>
      </c>
      <c r="BH4402">
        <v>9324303</v>
      </c>
      <c r="BI4402">
        <v>9324404</v>
      </c>
      <c r="BJ4402">
        <v>9312102</v>
      </c>
      <c r="BK4402">
        <v>9311103</v>
      </c>
      <c r="BL4402">
        <v>9315103</v>
      </c>
    </row>
    <row r="4403" spans="1:67" x14ac:dyDescent="0.15">
      <c r="A4403">
        <v>4402</v>
      </c>
      <c r="B4403" t="s">
        <v>4742</v>
      </c>
      <c r="E4403">
        <f>机器人辅助表!B4403</f>
        <v>42</v>
      </c>
      <c r="F4403">
        <v>1</v>
      </c>
      <c r="G4403">
        <v>58001</v>
      </c>
      <c r="H4403">
        <v>0</v>
      </c>
      <c r="I4403">
        <f>机器人辅助表!H4403</f>
        <v>11509.956440865806</v>
      </c>
      <c r="J4403">
        <v>2</v>
      </c>
      <c r="K4403">
        <v>4</v>
      </c>
      <c r="L4403">
        <v>1</v>
      </c>
      <c r="M4403" s="2">
        <f>机器人辅助表!C4403</f>
        <v>55316.975504704249</v>
      </c>
      <c r="N4403" s="2">
        <v>2</v>
      </c>
      <c r="O4403" s="2">
        <f>机器人辅助表!D4403</f>
        <v>2877.9063862153857</v>
      </c>
      <c r="P4403" s="2">
        <v>3</v>
      </c>
      <c r="Q4403" s="2">
        <f>机器人辅助表!E4403</f>
        <v>1279.0695049846163</v>
      </c>
      <c r="R4403" s="2">
        <v>6</v>
      </c>
      <c r="S4403" s="2">
        <f>机器人辅助表!F4403</f>
        <v>9476.3984</v>
      </c>
      <c r="T4403">
        <v>0</v>
      </c>
      <c r="U4403">
        <v>0</v>
      </c>
      <c r="V4403">
        <v>0</v>
      </c>
      <c r="W4403">
        <v>0</v>
      </c>
      <c r="X4403">
        <v>0</v>
      </c>
      <c r="Y4403">
        <v>0</v>
      </c>
      <c r="Z4403">
        <v>0</v>
      </c>
      <c r="AA4403">
        <v>0</v>
      </c>
      <c r="AB4403">
        <v>0</v>
      </c>
      <c r="AC4403">
        <v>0</v>
      </c>
      <c r="AD4403">
        <v>0</v>
      </c>
      <c r="AE4403">
        <v>0</v>
      </c>
      <c r="AF4403">
        <v>0</v>
      </c>
      <c r="AG4403">
        <v>0</v>
      </c>
      <c r="BD4403">
        <v>11</v>
      </c>
      <c r="BE4403">
        <v>9113103</v>
      </c>
      <c r="BF4403">
        <v>9121102</v>
      </c>
      <c r="BG4403">
        <v>9121204</v>
      </c>
      <c r="BH4403">
        <v>9121303</v>
      </c>
      <c r="BI4403">
        <v>9121404</v>
      </c>
      <c r="BJ4403">
        <v>9114104</v>
      </c>
      <c r="BK4403">
        <v>9122103</v>
      </c>
      <c r="BL4403">
        <v>9122203</v>
      </c>
      <c r="BM4403">
        <v>9122302</v>
      </c>
      <c r="BN4403">
        <v>9122403</v>
      </c>
      <c r="BO4403">
        <v>9115104</v>
      </c>
    </row>
    <row r="4404" spans="1:67" x14ac:dyDescent="0.15">
      <c r="A4404">
        <v>4403</v>
      </c>
      <c r="B4404" t="s">
        <v>4743</v>
      </c>
      <c r="E4404">
        <f>机器人辅助表!B4404</f>
        <v>34</v>
      </c>
      <c r="F4404">
        <v>1</v>
      </c>
      <c r="G4404">
        <v>58001</v>
      </c>
      <c r="H4404">
        <v>0</v>
      </c>
      <c r="I4404">
        <f>机器人辅助表!H4404</f>
        <v>6375.786875078883</v>
      </c>
      <c r="J4404">
        <v>2</v>
      </c>
      <c r="K4404">
        <v>4</v>
      </c>
      <c r="L4404">
        <v>1</v>
      </c>
      <c r="M4404" s="2">
        <f>机器人辅助表!C4404</f>
        <v>22095.708941853514</v>
      </c>
      <c r="N4404" s="2">
        <v>2</v>
      </c>
      <c r="O4404" s="2">
        <f>机器人辅助表!D4404</f>
        <v>1372.5847132326426</v>
      </c>
      <c r="P4404" s="2">
        <v>3</v>
      </c>
      <c r="Q4404" s="2">
        <f>机器人辅助表!E4404</f>
        <v>610.03765032561887</v>
      </c>
      <c r="R4404" s="2">
        <v>6</v>
      </c>
      <c r="S4404" s="2">
        <f>机器人辅助表!F4404</f>
        <v>7196.1912000000002</v>
      </c>
      <c r="T4404">
        <v>0</v>
      </c>
      <c r="U4404">
        <v>0</v>
      </c>
      <c r="V4404">
        <v>0</v>
      </c>
      <c r="W4404">
        <v>0</v>
      </c>
      <c r="X4404">
        <v>0</v>
      </c>
      <c r="Y4404">
        <v>0</v>
      </c>
      <c r="Z4404">
        <v>0</v>
      </c>
      <c r="AA4404">
        <v>0</v>
      </c>
      <c r="AB4404">
        <v>0</v>
      </c>
      <c r="AC4404">
        <v>0</v>
      </c>
      <c r="AD4404">
        <v>0</v>
      </c>
      <c r="AE4404">
        <v>0</v>
      </c>
      <c r="AF4404">
        <v>0</v>
      </c>
      <c r="AG4404">
        <v>0</v>
      </c>
      <c r="BD4404">
        <v>11</v>
      </c>
      <c r="BE4404">
        <v>9113103</v>
      </c>
      <c r="BF4404">
        <v>9121103</v>
      </c>
      <c r="BG4404">
        <v>9121204</v>
      </c>
      <c r="BH4404">
        <v>9121304</v>
      </c>
      <c r="BI4404">
        <v>9121404</v>
      </c>
      <c r="BJ4404">
        <v>9114102</v>
      </c>
      <c r="BK4404">
        <v>9122104</v>
      </c>
      <c r="BL4404">
        <v>9122203</v>
      </c>
      <c r="BM4404">
        <v>9122302</v>
      </c>
      <c r="BN4404">
        <v>9122402</v>
      </c>
      <c r="BO4404">
        <v>9115102</v>
      </c>
    </row>
    <row r="4405" spans="1:67" x14ac:dyDescent="0.15">
      <c r="A4405">
        <v>4404</v>
      </c>
      <c r="B4405" t="s">
        <v>1928</v>
      </c>
      <c r="E4405">
        <f>机器人辅助表!B4405</f>
        <v>24</v>
      </c>
      <c r="F4405">
        <v>2</v>
      </c>
      <c r="G4405">
        <v>58101</v>
      </c>
      <c r="H4405">
        <v>0</v>
      </c>
      <c r="I4405">
        <f>机器人辅助表!H4405</f>
        <v>2534.7095777113045</v>
      </c>
      <c r="J4405">
        <v>2</v>
      </c>
      <c r="K4405">
        <v>4</v>
      </c>
      <c r="L4405">
        <v>1</v>
      </c>
      <c r="M4405" s="2">
        <f>机器人辅助表!C4405</f>
        <v>5279.035100869567</v>
      </c>
      <c r="N4405" s="2">
        <v>2</v>
      </c>
      <c r="O4405" s="2">
        <f>机器人辅助表!D4405</f>
        <v>395.10449819398002</v>
      </c>
      <c r="P4405" s="2">
        <v>3</v>
      </c>
      <c r="Q4405" s="2">
        <f>机器人辅助表!E4405</f>
        <v>175.60199919732443</v>
      </c>
      <c r="R4405" s="2">
        <v>6</v>
      </c>
      <c r="S4405" s="2">
        <f>机器人辅助表!F4405</f>
        <v>3912.9120000000003</v>
      </c>
      <c r="T4405">
        <v>0</v>
      </c>
      <c r="U4405">
        <v>0</v>
      </c>
      <c r="V4405">
        <v>0</v>
      </c>
      <c r="W4405">
        <v>0</v>
      </c>
      <c r="X4405">
        <v>0</v>
      </c>
      <c r="Y4405">
        <v>0</v>
      </c>
      <c r="Z4405">
        <v>0</v>
      </c>
      <c r="AA4405">
        <v>0</v>
      </c>
      <c r="AB4405">
        <v>0</v>
      </c>
      <c r="AC4405">
        <v>0</v>
      </c>
      <c r="AD4405">
        <v>0</v>
      </c>
      <c r="AE4405">
        <v>0</v>
      </c>
      <c r="AF4405">
        <v>0</v>
      </c>
      <c r="AG4405">
        <v>0</v>
      </c>
      <c r="BD4405">
        <v>11</v>
      </c>
      <c r="BE4405">
        <v>9211102</v>
      </c>
      <c r="BF4405">
        <v>9214103</v>
      </c>
      <c r="BG4405">
        <v>9214203</v>
      </c>
      <c r="BH4405">
        <v>9214302</v>
      </c>
      <c r="BI4405">
        <v>9214404</v>
      </c>
      <c r="BJ4405">
        <v>9222103</v>
      </c>
      <c r="BK4405">
        <v>9223102</v>
      </c>
      <c r="BL4405">
        <v>9223203</v>
      </c>
      <c r="BM4405">
        <v>9223302</v>
      </c>
      <c r="BN4405">
        <v>9223404</v>
      </c>
      <c r="BO4405">
        <v>9215104</v>
      </c>
    </row>
    <row r="4406" spans="1:67" x14ac:dyDescent="0.15">
      <c r="A4406">
        <v>4405</v>
      </c>
      <c r="B4406" t="s">
        <v>4744</v>
      </c>
      <c r="E4406">
        <f>机器人辅助表!B4406</f>
        <v>49</v>
      </c>
      <c r="F4406">
        <v>1</v>
      </c>
      <c r="G4406">
        <v>58001</v>
      </c>
      <c r="H4406">
        <v>0</v>
      </c>
      <c r="I4406">
        <f>机器人辅助表!H4406</f>
        <v>15059.381494406864</v>
      </c>
      <c r="J4406">
        <v>2</v>
      </c>
      <c r="K4406">
        <v>4</v>
      </c>
      <c r="L4406">
        <v>1</v>
      </c>
      <c r="M4406" s="2">
        <f>机器人辅助表!C4406</f>
        <v>90501.713957722677</v>
      </c>
      <c r="N4406" s="2">
        <v>2</v>
      </c>
      <c r="O4406" s="2">
        <f>机器人辅助表!D4406</f>
        <v>4001.1028811747169</v>
      </c>
      <c r="P4406" s="2">
        <v>3</v>
      </c>
      <c r="Q4406" s="2">
        <f>机器人辅助表!E4406</f>
        <v>1778.2679471887634</v>
      </c>
      <c r="R4406" s="2">
        <v>6</v>
      </c>
      <c r="S4406" s="2">
        <f>机器人辅助表!F4406</f>
        <v>9264.8387999999995</v>
      </c>
      <c r="T4406">
        <v>0</v>
      </c>
      <c r="U4406">
        <v>0</v>
      </c>
      <c r="V4406">
        <v>0</v>
      </c>
      <c r="W4406">
        <v>0</v>
      </c>
      <c r="X4406">
        <v>0</v>
      </c>
      <c r="Y4406">
        <v>0</v>
      </c>
      <c r="Z4406">
        <v>0</v>
      </c>
      <c r="AA4406">
        <v>0</v>
      </c>
      <c r="AB4406">
        <v>0</v>
      </c>
      <c r="AC4406">
        <v>0</v>
      </c>
      <c r="AD4406">
        <v>0</v>
      </c>
      <c r="AE4406">
        <v>0</v>
      </c>
      <c r="AF4406">
        <v>0</v>
      </c>
      <c r="AG4406">
        <v>0</v>
      </c>
      <c r="BD4406">
        <v>11</v>
      </c>
      <c r="BE4406">
        <v>9113104</v>
      </c>
      <c r="BF4406">
        <v>9121102</v>
      </c>
      <c r="BG4406">
        <v>9121204</v>
      </c>
      <c r="BH4406">
        <v>9121304</v>
      </c>
      <c r="BI4406">
        <v>9121403</v>
      </c>
      <c r="BJ4406">
        <v>9114103</v>
      </c>
      <c r="BK4406">
        <v>9122104</v>
      </c>
      <c r="BL4406">
        <v>9122204</v>
      </c>
      <c r="BM4406">
        <v>9122302</v>
      </c>
      <c r="BN4406">
        <v>9122404</v>
      </c>
      <c r="BO4406">
        <v>9115104</v>
      </c>
    </row>
    <row r="4407" spans="1:67" x14ac:dyDescent="0.15">
      <c r="A4407">
        <v>4406</v>
      </c>
      <c r="B4407" t="s">
        <v>4745</v>
      </c>
      <c r="E4407">
        <f>机器人辅助表!B4407</f>
        <v>19</v>
      </c>
      <c r="F4407">
        <v>1</v>
      </c>
      <c r="G4407">
        <v>58001</v>
      </c>
      <c r="H4407">
        <v>0</v>
      </c>
      <c r="I4407">
        <f>机器人辅助表!H4407</f>
        <v>1730.3547561542607</v>
      </c>
      <c r="J4407">
        <v>2</v>
      </c>
      <c r="K4407">
        <v>4</v>
      </c>
      <c r="L4407">
        <v>1</v>
      </c>
      <c r="M4407" s="2">
        <f>机器人辅助表!C4407</f>
        <v>2628.7156546630431</v>
      </c>
      <c r="N4407" s="2">
        <v>2</v>
      </c>
      <c r="O4407" s="2">
        <f>机器人辅助表!D4407</f>
        <v>226.80350765217395</v>
      </c>
      <c r="P4407" s="2">
        <v>3</v>
      </c>
      <c r="Q4407" s="2">
        <f>机器人辅助表!E4407</f>
        <v>100.80155895652177</v>
      </c>
      <c r="R4407" s="2">
        <v>6</v>
      </c>
      <c r="S4407" s="2">
        <f>机器人辅助表!F4407</f>
        <v>2968.2605999999996</v>
      </c>
      <c r="T4407">
        <v>0</v>
      </c>
      <c r="U4407">
        <v>0</v>
      </c>
      <c r="V4407">
        <v>0</v>
      </c>
      <c r="W4407">
        <v>0</v>
      </c>
      <c r="X4407">
        <v>0</v>
      </c>
      <c r="Y4407">
        <v>0</v>
      </c>
      <c r="Z4407">
        <v>0</v>
      </c>
      <c r="AA4407">
        <v>0</v>
      </c>
      <c r="AB4407">
        <v>0</v>
      </c>
      <c r="AC4407">
        <v>0</v>
      </c>
      <c r="AD4407">
        <v>0</v>
      </c>
      <c r="AE4407">
        <v>0</v>
      </c>
      <c r="AF4407">
        <v>0</v>
      </c>
      <c r="AG4407">
        <v>0</v>
      </c>
      <c r="BD4407">
        <v>11</v>
      </c>
      <c r="BE4407">
        <v>9113103</v>
      </c>
      <c r="BF4407">
        <v>9121103</v>
      </c>
      <c r="BG4407">
        <v>9121203</v>
      </c>
      <c r="BH4407">
        <v>9121302</v>
      </c>
      <c r="BI4407">
        <v>9121402</v>
      </c>
      <c r="BJ4407">
        <v>9114103</v>
      </c>
      <c r="BK4407">
        <v>9122103</v>
      </c>
      <c r="BL4407">
        <v>9122204</v>
      </c>
      <c r="BM4407">
        <v>9122302</v>
      </c>
      <c r="BN4407">
        <v>9122403</v>
      </c>
      <c r="BO4407">
        <v>9115102</v>
      </c>
    </row>
    <row r="4408" spans="1:67" x14ac:dyDescent="0.15">
      <c r="A4408">
        <v>4407</v>
      </c>
      <c r="B4408" t="s">
        <v>4746</v>
      </c>
      <c r="E4408">
        <f>机器人辅助表!B4408</f>
        <v>41</v>
      </c>
      <c r="F4408">
        <v>1</v>
      </c>
      <c r="G4408">
        <v>58001</v>
      </c>
      <c r="H4408">
        <v>0</v>
      </c>
      <c r="I4408">
        <f>机器人辅助表!H4408</f>
        <v>9366.0344571319929</v>
      </c>
      <c r="J4408">
        <v>2</v>
      </c>
      <c r="K4408">
        <v>4</v>
      </c>
      <c r="L4408">
        <v>1</v>
      </c>
      <c r="M4408" s="2">
        <f>机器人辅助表!C4408</f>
        <v>43290.951049894771</v>
      </c>
      <c r="N4408" s="2">
        <v>2</v>
      </c>
      <c r="O4408" s="2">
        <f>机器人辅助表!D4408</f>
        <v>2309.7155734252183</v>
      </c>
      <c r="P4408" s="2">
        <v>3</v>
      </c>
      <c r="Q4408" s="2">
        <f>机器人辅助表!E4408</f>
        <v>1026.5402548556524</v>
      </c>
      <c r="R4408" s="2">
        <v>6</v>
      </c>
      <c r="S4408" s="2">
        <f>机器人辅助表!F4408</f>
        <v>8050.3965999999991</v>
      </c>
      <c r="T4408">
        <v>0</v>
      </c>
      <c r="U4408">
        <v>0</v>
      </c>
      <c r="V4408">
        <v>0</v>
      </c>
      <c r="W4408">
        <v>0</v>
      </c>
      <c r="X4408">
        <v>0</v>
      </c>
      <c r="Y4408">
        <v>0</v>
      </c>
      <c r="Z4408">
        <v>0</v>
      </c>
      <c r="AA4408">
        <v>0</v>
      </c>
      <c r="AB4408">
        <v>0</v>
      </c>
      <c r="AC4408">
        <v>0</v>
      </c>
      <c r="AD4408">
        <v>0</v>
      </c>
      <c r="AE4408">
        <v>0</v>
      </c>
      <c r="AF4408">
        <v>0</v>
      </c>
      <c r="AG4408">
        <v>0</v>
      </c>
      <c r="BD4408">
        <v>11</v>
      </c>
      <c r="BE4408">
        <v>9113103</v>
      </c>
      <c r="BF4408">
        <v>9121102</v>
      </c>
      <c r="BG4408">
        <v>9121204</v>
      </c>
      <c r="BH4408">
        <v>9121302</v>
      </c>
      <c r="BI4408">
        <v>9121403</v>
      </c>
      <c r="BJ4408">
        <v>9114103</v>
      </c>
      <c r="BK4408">
        <v>9122103</v>
      </c>
      <c r="BL4408">
        <v>9122203</v>
      </c>
      <c r="BM4408">
        <v>9122303</v>
      </c>
      <c r="BN4408">
        <v>9122404</v>
      </c>
      <c r="BO4408">
        <v>9115104</v>
      </c>
    </row>
    <row r="4409" spans="1:67" x14ac:dyDescent="0.15">
      <c r="A4409">
        <v>4408</v>
      </c>
      <c r="B4409" t="s">
        <v>4747</v>
      </c>
      <c r="E4409">
        <f>机器人辅助表!B4409</f>
        <v>38</v>
      </c>
      <c r="F4409">
        <v>1</v>
      </c>
      <c r="G4409">
        <v>58001</v>
      </c>
      <c r="H4409">
        <v>0</v>
      </c>
      <c r="I4409">
        <f>机器人辅助表!H4409</f>
        <v>8784.2975652564328</v>
      </c>
      <c r="J4409">
        <v>2</v>
      </c>
      <c r="K4409">
        <v>4</v>
      </c>
      <c r="L4409">
        <v>1</v>
      </c>
      <c r="M4409" s="2">
        <f>机器人辅助表!C4409</f>
        <v>35746.077302697391</v>
      </c>
      <c r="N4409" s="2">
        <v>2</v>
      </c>
      <c r="O4409" s="2">
        <f>机器人辅助表!D4409</f>
        <v>2063.8372035732446</v>
      </c>
      <c r="P4409" s="2">
        <v>3</v>
      </c>
      <c r="Q4409" s="2">
        <f>机器人辅助表!E4409</f>
        <v>917.26097936588656</v>
      </c>
      <c r="R4409" s="2">
        <v>6</v>
      </c>
      <c r="S4409" s="2">
        <f>机器人辅助表!F4409</f>
        <v>8556.7844000000005</v>
      </c>
      <c r="T4409">
        <v>0</v>
      </c>
      <c r="U4409">
        <v>0</v>
      </c>
      <c r="V4409">
        <v>0</v>
      </c>
      <c r="W4409">
        <v>0</v>
      </c>
      <c r="X4409">
        <v>0</v>
      </c>
      <c r="Y4409">
        <v>0</v>
      </c>
      <c r="Z4409">
        <v>0</v>
      </c>
      <c r="AA4409">
        <v>0</v>
      </c>
      <c r="AB4409">
        <v>0</v>
      </c>
      <c r="AC4409">
        <v>0</v>
      </c>
      <c r="AD4409">
        <v>0</v>
      </c>
      <c r="AE4409">
        <v>0</v>
      </c>
      <c r="AF4409">
        <v>0</v>
      </c>
      <c r="AG4409">
        <v>0</v>
      </c>
      <c r="BD4409">
        <v>11</v>
      </c>
      <c r="BE4409">
        <v>9113103</v>
      </c>
      <c r="BF4409">
        <v>9121104</v>
      </c>
      <c r="BG4409">
        <v>9121202</v>
      </c>
      <c r="BH4409">
        <v>9121302</v>
      </c>
      <c r="BI4409">
        <v>9121404</v>
      </c>
      <c r="BJ4409">
        <v>9114104</v>
      </c>
      <c r="BK4409">
        <v>9122104</v>
      </c>
      <c r="BL4409">
        <v>9122204</v>
      </c>
      <c r="BM4409">
        <v>9122303</v>
      </c>
      <c r="BN4409">
        <v>9122402</v>
      </c>
      <c r="BO4409">
        <v>9115104</v>
      </c>
    </row>
    <row r="4410" spans="1:67" x14ac:dyDescent="0.15">
      <c r="A4410">
        <v>4409</v>
      </c>
      <c r="B4410" t="s">
        <v>1929</v>
      </c>
      <c r="E4410">
        <f>机器人辅助表!B4410</f>
        <v>34</v>
      </c>
      <c r="F4410">
        <v>3</v>
      </c>
      <c r="G4410">
        <v>58201</v>
      </c>
      <c r="H4410">
        <v>0</v>
      </c>
      <c r="I4410">
        <f>机器人辅助表!H4410</f>
        <v>3599.234526254208</v>
      </c>
      <c r="J4410">
        <v>2</v>
      </c>
      <c r="K4410">
        <v>4</v>
      </c>
      <c r="L4410">
        <v>1</v>
      </c>
      <c r="M4410" s="2">
        <f>机器人辅助表!C4410</f>
        <v>12473.384080078597</v>
      </c>
      <c r="N4410" s="2">
        <v>2</v>
      </c>
      <c r="O4410" s="2">
        <f>机器人辅助表!D4410</f>
        <v>774.84620908294335</v>
      </c>
      <c r="P4410" s="2">
        <v>3</v>
      </c>
      <c r="Q4410" s="2">
        <f>机器人辅助表!E4410</f>
        <v>344.37609292575257</v>
      </c>
      <c r="R4410" s="2">
        <v>6</v>
      </c>
      <c r="S4410" s="2">
        <f>机器人辅助表!F4410</f>
        <v>4062.366</v>
      </c>
      <c r="T4410">
        <v>0</v>
      </c>
      <c r="U4410">
        <v>0</v>
      </c>
      <c r="V4410">
        <v>0</v>
      </c>
      <c r="W4410">
        <v>0</v>
      </c>
      <c r="X4410">
        <v>0</v>
      </c>
      <c r="Y4410">
        <v>0</v>
      </c>
      <c r="Z4410">
        <v>0</v>
      </c>
      <c r="AA4410">
        <v>0</v>
      </c>
      <c r="AB4410">
        <v>0</v>
      </c>
      <c r="AC4410">
        <v>0</v>
      </c>
      <c r="AD4410">
        <v>0</v>
      </c>
      <c r="AE4410">
        <v>0</v>
      </c>
      <c r="AF4410">
        <v>0</v>
      </c>
      <c r="AG4410">
        <v>0</v>
      </c>
      <c r="BD4410">
        <v>8</v>
      </c>
      <c r="BE4410">
        <v>9323104</v>
      </c>
      <c r="BF4410">
        <v>9324104</v>
      </c>
      <c r="BG4410">
        <v>9324202</v>
      </c>
      <c r="BH4410">
        <v>9324302</v>
      </c>
      <c r="BI4410">
        <v>9324402</v>
      </c>
      <c r="BJ4410">
        <v>9312104</v>
      </c>
      <c r="BK4410">
        <v>9311104</v>
      </c>
      <c r="BL4410">
        <v>9315104</v>
      </c>
    </row>
    <row r="4411" spans="1:67" x14ac:dyDescent="0.15">
      <c r="A4411">
        <v>4410</v>
      </c>
      <c r="B4411" t="s">
        <v>4748</v>
      </c>
      <c r="E4411">
        <f>机器人辅助表!B4411</f>
        <v>29</v>
      </c>
      <c r="F4411">
        <v>1</v>
      </c>
      <c r="G4411">
        <v>58001</v>
      </c>
      <c r="H4411">
        <v>0</v>
      </c>
      <c r="I4411">
        <f>机器人辅助表!H4411</f>
        <v>3767.5869141860881</v>
      </c>
      <c r="J4411">
        <v>2</v>
      </c>
      <c r="K4411">
        <v>4</v>
      </c>
      <c r="L4411">
        <v>1</v>
      </c>
      <c r="M4411" s="2">
        <f>机器人辅助表!C4411</f>
        <v>10438.585002065221</v>
      </c>
      <c r="N4411" s="2">
        <v>2</v>
      </c>
      <c r="O4411" s="2">
        <f>机器人辅助表!D4411</f>
        <v>689.83765043478297</v>
      </c>
      <c r="P4411" s="2">
        <v>3</v>
      </c>
      <c r="Q4411" s="2">
        <f>机器人辅助表!E4411</f>
        <v>306.59451130434803</v>
      </c>
      <c r="R4411" s="2">
        <v>6</v>
      </c>
      <c r="S4411" s="2">
        <f>机器人辅助表!F4411</f>
        <v>5075.53</v>
      </c>
      <c r="T4411">
        <v>0</v>
      </c>
      <c r="U4411">
        <v>0</v>
      </c>
      <c r="V4411">
        <v>0</v>
      </c>
      <c r="W4411">
        <v>0</v>
      </c>
      <c r="X4411">
        <v>0</v>
      </c>
      <c r="Y4411">
        <v>0</v>
      </c>
      <c r="Z4411">
        <v>0</v>
      </c>
      <c r="AA4411">
        <v>0</v>
      </c>
      <c r="AB4411">
        <v>0</v>
      </c>
      <c r="AC4411">
        <v>0</v>
      </c>
      <c r="AD4411">
        <v>0</v>
      </c>
      <c r="AE4411">
        <v>0</v>
      </c>
      <c r="AF4411">
        <v>0</v>
      </c>
      <c r="AG4411">
        <v>0</v>
      </c>
      <c r="BD4411">
        <v>11</v>
      </c>
      <c r="BE4411">
        <v>9113103</v>
      </c>
      <c r="BF4411">
        <v>9121102</v>
      </c>
      <c r="BG4411">
        <v>9121204</v>
      </c>
      <c r="BH4411">
        <v>9121304</v>
      </c>
      <c r="BI4411">
        <v>9121404</v>
      </c>
      <c r="BJ4411">
        <v>9114102</v>
      </c>
      <c r="BK4411">
        <v>9122102</v>
      </c>
      <c r="BL4411">
        <v>9122203</v>
      </c>
      <c r="BM4411">
        <v>9122304</v>
      </c>
      <c r="BN4411">
        <v>9122404</v>
      </c>
      <c r="BO4411">
        <v>9115104</v>
      </c>
    </row>
    <row r="4412" spans="1:67" x14ac:dyDescent="0.15">
      <c r="A4412">
        <v>4411</v>
      </c>
      <c r="B4412" t="s">
        <v>4749</v>
      </c>
      <c r="E4412">
        <f>机器人辅助表!B4412</f>
        <v>25</v>
      </c>
      <c r="F4412">
        <v>3</v>
      </c>
      <c r="G4412">
        <v>58201</v>
      </c>
      <c r="H4412">
        <v>0</v>
      </c>
      <c r="I4412">
        <f>机器人辅助表!H4412</f>
        <v>3637.6732885033448</v>
      </c>
      <c r="J4412">
        <v>2</v>
      </c>
      <c r="K4412">
        <v>4</v>
      </c>
      <c r="L4412">
        <v>1</v>
      </c>
      <c r="M4412" s="2">
        <f>机器人辅助表!C4412</f>
        <v>8034.8388728051859</v>
      </c>
      <c r="N4412" s="2">
        <v>2</v>
      </c>
      <c r="O4412" s="2">
        <f>机器人辅助表!D4412</f>
        <v>585.83128996655546</v>
      </c>
      <c r="P4412" s="2">
        <v>3</v>
      </c>
      <c r="Q4412" s="2">
        <f>机器人辅助表!E4412</f>
        <v>260.36946220735797</v>
      </c>
      <c r="R4412" s="2">
        <v>6</v>
      </c>
      <c r="S4412" s="2">
        <f>机器人辅助表!F4412</f>
        <v>5481.7650000000003</v>
      </c>
      <c r="T4412">
        <v>0</v>
      </c>
      <c r="U4412">
        <v>0</v>
      </c>
      <c r="V4412">
        <v>0</v>
      </c>
      <c r="W4412">
        <v>0</v>
      </c>
      <c r="X4412">
        <v>0</v>
      </c>
      <c r="Y4412">
        <v>0</v>
      </c>
      <c r="Z4412">
        <v>0</v>
      </c>
      <c r="AA4412">
        <v>0</v>
      </c>
      <c r="AB4412">
        <v>0</v>
      </c>
      <c r="AC4412">
        <v>0</v>
      </c>
      <c r="AD4412">
        <v>0</v>
      </c>
      <c r="AE4412">
        <v>0</v>
      </c>
      <c r="AF4412">
        <v>0</v>
      </c>
      <c r="AG4412">
        <v>0</v>
      </c>
      <c r="BD4412">
        <v>8</v>
      </c>
      <c r="BE4412">
        <v>9323104</v>
      </c>
      <c r="BF4412">
        <v>9324103</v>
      </c>
      <c r="BG4412">
        <v>9324203</v>
      </c>
      <c r="BH4412">
        <v>9324302</v>
      </c>
      <c r="BI4412">
        <v>9324403</v>
      </c>
      <c r="BJ4412">
        <v>9312103</v>
      </c>
      <c r="BK4412">
        <v>9311102</v>
      </c>
      <c r="BL4412">
        <v>9315104</v>
      </c>
    </row>
    <row r="4413" spans="1:67" x14ac:dyDescent="0.15">
      <c r="A4413">
        <v>4412</v>
      </c>
      <c r="B4413" t="s">
        <v>4750</v>
      </c>
      <c r="E4413">
        <f>机器人辅助表!B4413</f>
        <v>48</v>
      </c>
      <c r="F4413">
        <v>1</v>
      </c>
      <c r="G4413">
        <v>58001</v>
      </c>
      <c r="H4413">
        <v>0</v>
      </c>
      <c r="I4413">
        <f>机器人辅助表!H4413</f>
        <v>7588.6762387866511</v>
      </c>
      <c r="J4413">
        <v>2</v>
      </c>
      <c r="K4413">
        <v>4</v>
      </c>
      <c r="L4413">
        <v>1</v>
      </c>
      <c r="M4413" s="2">
        <f>机器人辅助表!C4413</f>
        <v>44369.166058084185</v>
      </c>
      <c r="N4413" s="2">
        <v>2</v>
      </c>
      <c r="O4413" s="2">
        <f>机器人辅助表!D4413</f>
        <v>2005.0418321530444</v>
      </c>
      <c r="P4413" s="2">
        <v>3</v>
      </c>
      <c r="Q4413" s="2">
        <f>机器人辅助表!E4413</f>
        <v>891.12970317913084</v>
      </c>
      <c r="R4413" s="2">
        <v>6</v>
      </c>
      <c r="S4413" s="2">
        <f>机器人辅助表!F4413</f>
        <v>4861.6431999999995</v>
      </c>
      <c r="T4413">
        <v>0</v>
      </c>
      <c r="U4413">
        <v>0</v>
      </c>
      <c r="V4413">
        <v>0</v>
      </c>
      <c r="W4413">
        <v>0</v>
      </c>
      <c r="X4413">
        <v>0</v>
      </c>
      <c r="Y4413">
        <v>0</v>
      </c>
      <c r="Z4413">
        <v>0</v>
      </c>
      <c r="AA4413">
        <v>0</v>
      </c>
      <c r="AB4413">
        <v>0</v>
      </c>
      <c r="AC4413">
        <v>0</v>
      </c>
      <c r="AD4413">
        <v>0</v>
      </c>
      <c r="AE4413">
        <v>0</v>
      </c>
      <c r="AF4413">
        <v>0</v>
      </c>
      <c r="AG4413">
        <v>0</v>
      </c>
      <c r="BD4413">
        <v>11</v>
      </c>
      <c r="BE4413">
        <v>9113103</v>
      </c>
      <c r="BF4413">
        <v>9121103</v>
      </c>
      <c r="BG4413">
        <v>9121202</v>
      </c>
      <c r="BH4413">
        <v>9121302</v>
      </c>
      <c r="BI4413">
        <v>9121404</v>
      </c>
      <c r="BJ4413">
        <v>9114102</v>
      </c>
      <c r="BK4413">
        <v>9122103</v>
      </c>
      <c r="BL4413">
        <v>9122204</v>
      </c>
      <c r="BM4413">
        <v>9122303</v>
      </c>
      <c r="BN4413">
        <v>9122404</v>
      </c>
      <c r="BO4413">
        <v>9115104</v>
      </c>
    </row>
    <row r="4414" spans="1:67" x14ac:dyDescent="0.15">
      <c r="A4414">
        <v>4413</v>
      </c>
      <c r="B4414" t="s">
        <v>1930</v>
      </c>
      <c r="E4414">
        <f>机器人辅助表!B4414</f>
        <v>37</v>
      </c>
      <c r="F4414">
        <v>1</v>
      </c>
      <c r="G4414">
        <v>58001</v>
      </c>
      <c r="H4414">
        <v>0</v>
      </c>
      <c r="I4414">
        <f>机器人辅助表!H4414</f>
        <v>5425.4439166154216</v>
      </c>
      <c r="J4414">
        <v>2</v>
      </c>
      <c r="K4414">
        <v>4</v>
      </c>
      <c r="L4414">
        <v>1</v>
      </c>
      <c r="M4414" s="2">
        <f>机器人辅助表!C4414</f>
        <v>21111.284398024178</v>
      </c>
      <c r="N4414" s="2">
        <v>2</v>
      </c>
      <c r="O4414" s="2">
        <f>机器人辅助表!D4414</f>
        <v>1252.8809722559199</v>
      </c>
      <c r="P4414" s="2">
        <v>3</v>
      </c>
      <c r="Q4414" s="2">
        <f>机器人辅助表!E4414</f>
        <v>556.83598766929777</v>
      </c>
      <c r="R4414" s="2">
        <v>6</v>
      </c>
      <c r="S4414" s="2">
        <f>机器人辅助表!F4414</f>
        <v>5491.2791999999999</v>
      </c>
      <c r="T4414">
        <v>0</v>
      </c>
      <c r="U4414">
        <v>0</v>
      </c>
      <c r="V4414">
        <v>0</v>
      </c>
      <c r="W4414">
        <v>0</v>
      </c>
      <c r="X4414">
        <v>0</v>
      </c>
      <c r="Y4414">
        <v>0</v>
      </c>
      <c r="Z4414">
        <v>0</v>
      </c>
      <c r="AA4414">
        <v>0</v>
      </c>
      <c r="AB4414">
        <v>0</v>
      </c>
      <c r="AC4414">
        <v>0</v>
      </c>
      <c r="AD4414">
        <v>0</v>
      </c>
      <c r="AE4414">
        <v>0</v>
      </c>
      <c r="AF4414">
        <v>0</v>
      </c>
      <c r="AG4414">
        <v>0</v>
      </c>
      <c r="BD4414">
        <v>11</v>
      </c>
      <c r="BE4414">
        <v>9113104</v>
      </c>
      <c r="BF4414">
        <v>9121104</v>
      </c>
      <c r="BG4414">
        <v>9121203</v>
      </c>
      <c r="BH4414">
        <v>9121302</v>
      </c>
      <c r="BI4414">
        <v>9121402</v>
      </c>
      <c r="BJ4414">
        <v>9114102</v>
      </c>
      <c r="BK4414">
        <v>9122103</v>
      </c>
      <c r="BL4414">
        <v>9122202</v>
      </c>
      <c r="BM4414">
        <v>9122302</v>
      </c>
      <c r="BN4414">
        <v>9122403</v>
      </c>
      <c r="BO4414">
        <v>9115104</v>
      </c>
    </row>
    <row r="4415" spans="1:67" x14ac:dyDescent="0.15">
      <c r="A4415">
        <v>4414</v>
      </c>
      <c r="B4415" t="s">
        <v>4751</v>
      </c>
      <c r="E4415">
        <f>机器人辅助表!B4415</f>
        <v>32</v>
      </c>
      <c r="F4415">
        <v>3</v>
      </c>
      <c r="G4415">
        <v>58201</v>
      </c>
      <c r="H4415">
        <v>0</v>
      </c>
      <c r="I4415">
        <f>机器人辅助表!H4415</f>
        <v>7091.1848567532525</v>
      </c>
      <c r="J4415">
        <v>2</v>
      </c>
      <c r="K4415">
        <v>4</v>
      </c>
      <c r="L4415">
        <v>1</v>
      </c>
      <c r="M4415" s="2">
        <f>机器人辅助表!C4415</f>
        <v>22717.58658667827</v>
      </c>
      <c r="N4415" s="2">
        <v>2</v>
      </c>
      <c r="O4415" s="2">
        <f>机器人辅助表!D4415</f>
        <v>1437.8712608034787</v>
      </c>
      <c r="P4415" s="2">
        <v>3</v>
      </c>
      <c r="Q4415" s="2">
        <f>机器人辅助表!E4415</f>
        <v>639.05389369043496</v>
      </c>
      <c r="R4415" s="2">
        <v>6</v>
      </c>
      <c r="S4415" s="2">
        <f>机器人辅助表!F4415</f>
        <v>8599.0944</v>
      </c>
      <c r="T4415">
        <v>0</v>
      </c>
      <c r="U4415">
        <v>0</v>
      </c>
      <c r="V4415">
        <v>0</v>
      </c>
      <c r="W4415">
        <v>0</v>
      </c>
      <c r="X4415">
        <v>0</v>
      </c>
      <c r="Y4415">
        <v>0</v>
      </c>
      <c r="Z4415">
        <v>0</v>
      </c>
      <c r="AA4415">
        <v>0</v>
      </c>
      <c r="AB4415">
        <v>0</v>
      </c>
      <c r="AC4415">
        <v>0</v>
      </c>
      <c r="AD4415">
        <v>0</v>
      </c>
      <c r="AE4415">
        <v>0</v>
      </c>
      <c r="AF4415">
        <v>0</v>
      </c>
      <c r="AG4415">
        <v>0</v>
      </c>
      <c r="BD4415">
        <v>8</v>
      </c>
      <c r="BE4415">
        <v>9323103</v>
      </c>
      <c r="BF4415">
        <v>9324103</v>
      </c>
      <c r="BG4415">
        <v>9324204</v>
      </c>
      <c r="BH4415">
        <v>9324303</v>
      </c>
      <c r="BI4415">
        <v>9324403</v>
      </c>
      <c r="BJ4415">
        <v>9312104</v>
      </c>
      <c r="BK4415">
        <v>9311103</v>
      </c>
      <c r="BL4415">
        <v>9315104</v>
      </c>
    </row>
    <row r="4416" spans="1:67" x14ac:dyDescent="0.15">
      <c r="A4416">
        <v>4415</v>
      </c>
      <c r="B4416" t="s">
        <v>1931</v>
      </c>
      <c r="E4416">
        <f>机器人辅助表!B4416</f>
        <v>22</v>
      </c>
      <c r="F4416">
        <v>1</v>
      </c>
      <c r="G4416">
        <v>58001</v>
      </c>
      <c r="H4416">
        <v>0</v>
      </c>
      <c r="I4416">
        <f>机器人辅助表!H4416</f>
        <v>2100.9899663248698</v>
      </c>
      <c r="J4416">
        <v>2</v>
      </c>
      <c r="K4416">
        <v>4</v>
      </c>
      <c r="L4416">
        <v>1</v>
      </c>
      <c r="M4416" s="2">
        <f>机器人辅助表!C4416</f>
        <v>3841.9572897391304</v>
      </c>
      <c r="N4416" s="2">
        <v>2</v>
      </c>
      <c r="O4416" s="2">
        <f>机器人辅助表!D4416</f>
        <v>303.6453620869566</v>
      </c>
      <c r="P4416" s="2">
        <v>3</v>
      </c>
      <c r="Q4416" s="2">
        <f>机器人辅助表!E4416</f>
        <v>134.9534942608696</v>
      </c>
      <c r="R4416" s="2">
        <v>6</v>
      </c>
      <c r="S4416" s="2">
        <f>机器人辅助表!F4416</f>
        <v>3407.4935999999998</v>
      </c>
      <c r="T4416">
        <v>0</v>
      </c>
      <c r="U4416">
        <v>0</v>
      </c>
      <c r="V4416">
        <v>0</v>
      </c>
      <c r="W4416">
        <v>0</v>
      </c>
      <c r="X4416">
        <v>0</v>
      </c>
      <c r="Y4416">
        <v>0</v>
      </c>
      <c r="Z4416">
        <v>0</v>
      </c>
      <c r="AA4416">
        <v>0</v>
      </c>
      <c r="AB4416">
        <v>0</v>
      </c>
      <c r="AC4416">
        <v>0</v>
      </c>
      <c r="AD4416">
        <v>0</v>
      </c>
      <c r="AE4416">
        <v>0</v>
      </c>
      <c r="AF4416">
        <v>0</v>
      </c>
      <c r="AG4416">
        <v>0</v>
      </c>
      <c r="BD4416">
        <v>11</v>
      </c>
      <c r="BE4416">
        <v>9113103</v>
      </c>
      <c r="BF4416">
        <v>9121103</v>
      </c>
      <c r="BG4416">
        <v>9121204</v>
      </c>
      <c r="BH4416">
        <v>9121302</v>
      </c>
      <c r="BI4416">
        <v>9121402</v>
      </c>
      <c r="BJ4416">
        <v>9114102</v>
      </c>
      <c r="BK4416">
        <v>9122102</v>
      </c>
      <c r="BL4416">
        <v>9122204</v>
      </c>
      <c r="BM4416">
        <v>9122304</v>
      </c>
      <c r="BN4416">
        <v>9122404</v>
      </c>
      <c r="BO4416">
        <v>9115103</v>
      </c>
    </row>
    <row r="4417" spans="1:67" x14ac:dyDescent="0.15">
      <c r="A4417">
        <v>4416</v>
      </c>
      <c r="B4417" t="s">
        <v>4752</v>
      </c>
      <c r="E4417">
        <f>机器人辅助表!B4417</f>
        <v>45</v>
      </c>
      <c r="F4417">
        <v>2</v>
      </c>
      <c r="G4417">
        <v>58101</v>
      </c>
      <c r="H4417">
        <v>0</v>
      </c>
      <c r="I4417">
        <f>机器人辅助表!H4417</f>
        <v>16135.585669497179</v>
      </c>
      <c r="J4417">
        <v>2</v>
      </c>
      <c r="K4417">
        <v>4</v>
      </c>
      <c r="L4417">
        <v>1</v>
      </c>
      <c r="M4417" s="2">
        <f>机器人辅助表!C4417</f>
        <v>86163.442723038999</v>
      </c>
      <c r="N4417" s="2">
        <v>2</v>
      </c>
      <c r="O4417" s="2">
        <f>机器人辅助表!D4417</f>
        <v>4169.0808708411387</v>
      </c>
      <c r="P4417" s="2">
        <v>3</v>
      </c>
      <c r="Q4417" s="2">
        <f>机器人辅助表!E4417</f>
        <v>1852.9248314849506</v>
      </c>
      <c r="R4417" s="2">
        <v>6</v>
      </c>
      <c r="S4417" s="2">
        <f>机器人辅助表!F4417</f>
        <v>11699.347</v>
      </c>
      <c r="T4417">
        <v>0</v>
      </c>
      <c r="U4417">
        <v>0</v>
      </c>
      <c r="V4417">
        <v>0</v>
      </c>
      <c r="W4417">
        <v>0</v>
      </c>
      <c r="X4417">
        <v>0</v>
      </c>
      <c r="Y4417">
        <v>0</v>
      </c>
      <c r="Z4417">
        <v>0</v>
      </c>
      <c r="AA4417">
        <v>0</v>
      </c>
      <c r="AB4417">
        <v>0</v>
      </c>
      <c r="AC4417">
        <v>0</v>
      </c>
      <c r="AD4417">
        <v>0</v>
      </c>
      <c r="AE4417">
        <v>0</v>
      </c>
      <c r="AF4417">
        <v>0</v>
      </c>
      <c r="AG4417">
        <v>0</v>
      </c>
      <c r="BD4417">
        <v>11</v>
      </c>
      <c r="BE4417">
        <v>9211104</v>
      </c>
      <c r="BF4417">
        <v>9214103</v>
      </c>
      <c r="BG4417">
        <v>9214203</v>
      </c>
      <c r="BH4417">
        <v>9214302</v>
      </c>
      <c r="BI4417">
        <v>9214402</v>
      </c>
      <c r="BJ4417">
        <v>9222104</v>
      </c>
      <c r="BK4417">
        <v>9223102</v>
      </c>
      <c r="BL4417">
        <v>9223203</v>
      </c>
      <c r="BM4417">
        <v>9223302</v>
      </c>
      <c r="BN4417">
        <v>9223402</v>
      </c>
      <c r="BO4417">
        <v>9215104</v>
      </c>
    </row>
    <row r="4418" spans="1:67" x14ac:dyDescent="0.15">
      <c r="A4418">
        <v>4417</v>
      </c>
      <c r="B4418" t="s">
        <v>4753</v>
      </c>
      <c r="E4418">
        <f>机器人辅助表!B4418</f>
        <v>42</v>
      </c>
      <c r="F4418">
        <v>1</v>
      </c>
      <c r="G4418">
        <v>58001</v>
      </c>
      <c r="H4418">
        <v>0</v>
      </c>
      <c r="I4418">
        <f>机器人辅助表!H4418</f>
        <v>8124.6751347288036</v>
      </c>
      <c r="J4418">
        <v>2</v>
      </c>
      <c r="K4418">
        <v>4</v>
      </c>
      <c r="L4418">
        <v>1</v>
      </c>
      <c r="M4418" s="2">
        <f>机器人辅助表!C4418</f>
        <v>39047.276826850059</v>
      </c>
      <c r="N4418" s="2">
        <v>2</v>
      </c>
      <c r="O4418" s="2">
        <f>机器人辅助表!D4418</f>
        <v>2031.4633314461546</v>
      </c>
      <c r="P4418" s="2">
        <v>3</v>
      </c>
      <c r="Q4418" s="2">
        <f>机器人辅助表!E4418</f>
        <v>902.87259175384668</v>
      </c>
      <c r="R4418" s="2">
        <v>6</v>
      </c>
      <c r="S4418" s="2">
        <f>机器人辅助表!F4418</f>
        <v>6689.2223999999997</v>
      </c>
      <c r="T4418">
        <v>0</v>
      </c>
      <c r="U4418">
        <v>0</v>
      </c>
      <c r="V4418">
        <v>0</v>
      </c>
      <c r="W4418">
        <v>0</v>
      </c>
      <c r="X4418">
        <v>0</v>
      </c>
      <c r="Y4418">
        <v>0</v>
      </c>
      <c r="Z4418">
        <v>0</v>
      </c>
      <c r="AA4418">
        <v>0</v>
      </c>
      <c r="AB4418">
        <v>0</v>
      </c>
      <c r="AC4418">
        <v>0</v>
      </c>
      <c r="AD4418">
        <v>0</v>
      </c>
      <c r="AE4418">
        <v>0</v>
      </c>
      <c r="AF4418">
        <v>0</v>
      </c>
      <c r="AG4418">
        <v>0</v>
      </c>
      <c r="BD4418">
        <v>11</v>
      </c>
      <c r="BE4418">
        <v>9113104</v>
      </c>
      <c r="BF4418">
        <v>9121104</v>
      </c>
      <c r="BG4418">
        <v>9121203</v>
      </c>
      <c r="BH4418">
        <v>9121304</v>
      </c>
      <c r="BI4418">
        <v>9121404</v>
      </c>
      <c r="BJ4418">
        <v>9114104</v>
      </c>
      <c r="BK4418">
        <v>9122102</v>
      </c>
      <c r="BL4418">
        <v>9122202</v>
      </c>
      <c r="BM4418">
        <v>9122304</v>
      </c>
      <c r="BN4418">
        <v>9122404</v>
      </c>
      <c r="BO4418">
        <v>9115103</v>
      </c>
    </row>
    <row r="4419" spans="1:67" x14ac:dyDescent="0.15">
      <c r="A4419">
        <v>4418</v>
      </c>
      <c r="B4419" t="s">
        <v>4754</v>
      </c>
      <c r="E4419">
        <f>机器人辅助表!B4419</f>
        <v>29</v>
      </c>
      <c r="F4419">
        <v>2</v>
      </c>
      <c r="G4419">
        <v>58101</v>
      </c>
      <c r="H4419">
        <v>0</v>
      </c>
      <c r="I4419">
        <f>机器人辅助表!H4419</f>
        <v>4068.9938673209754</v>
      </c>
      <c r="J4419">
        <v>2</v>
      </c>
      <c r="K4419">
        <v>4</v>
      </c>
      <c r="L4419">
        <v>1</v>
      </c>
      <c r="M4419" s="2">
        <f>机器人辅助表!C4419</f>
        <v>11273.671802230439</v>
      </c>
      <c r="N4419" s="2">
        <v>2</v>
      </c>
      <c r="O4419" s="2">
        <f>机器人辅助表!D4419</f>
        <v>745.02466246956567</v>
      </c>
      <c r="P4419" s="2">
        <v>3</v>
      </c>
      <c r="Q4419" s="2">
        <f>机器人辅助表!E4419</f>
        <v>331.1220722086959</v>
      </c>
      <c r="R4419" s="2">
        <v>6</v>
      </c>
      <c r="S4419" s="2">
        <f>机器人辅助表!F4419</f>
        <v>5481.5724</v>
      </c>
      <c r="T4419">
        <v>0</v>
      </c>
      <c r="U4419">
        <v>0</v>
      </c>
      <c r="V4419">
        <v>0</v>
      </c>
      <c r="W4419">
        <v>0</v>
      </c>
      <c r="X4419">
        <v>0</v>
      </c>
      <c r="Y4419">
        <v>0</v>
      </c>
      <c r="Z4419">
        <v>0</v>
      </c>
      <c r="AA4419">
        <v>0</v>
      </c>
      <c r="AB4419">
        <v>0</v>
      </c>
      <c r="AC4419">
        <v>0</v>
      </c>
      <c r="AD4419">
        <v>0</v>
      </c>
      <c r="AE4419">
        <v>0</v>
      </c>
      <c r="AF4419">
        <v>0</v>
      </c>
      <c r="AG4419">
        <v>0</v>
      </c>
      <c r="BD4419">
        <v>11</v>
      </c>
      <c r="BE4419">
        <v>9211104</v>
      </c>
      <c r="BF4419">
        <v>9214103</v>
      </c>
      <c r="BG4419">
        <v>9214204</v>
      </c>
      <c r="BH4419">
        <v>9214303</v>
      </c>
      <c r="BI4419">
        <v>9214403</v>
      </c>
      <c r="BJ4419">
        <v>9222103</v>
      </c>
      <c r="BK4419">
        <v>9223103</v>
      </c>
      <c r="BL4419">
        <v>9223204</v>
      </c>
      <c r="BM4419">
        <v>9223302</v>
      </c>
      <c r="BN4419">
        <v>9223402</v>
      </c>
      <c r="BO4419">
        <v>9215104</v>
      </c>
    </row>
    <row r="4420" spans="1:67" x14ac:dyDescent="0.15">
      <c r="A4420">
        <v>4419</v>
      </c>
      <c r="B4420" t="s">
        <v>4755</v>
      </c>
      <c r="E4420">
        <f>机器人辅助表!B4420</f>
        <v>31</v>
      </c>
      <c r="F4420">
        <v>3</v>
      </c>
      <c r="G4420">
        <v>58201</v>
      </c>
      <c r="H4420">
        <v>0</v>
      </c>
      <c r="I4420">
        <f>机器人辅助表!H4420</f>
        <v>2731.4360383724311</v>
      </c>
      <c r="J4420">
        <v>2</v>
      </c>
      <c r="K4420">
        <v>4</v>
      </c>
      <c r="L4420">
        <v>1</v>
      </c>
      <c r="M4420" s="2">
        <f>机器人辅助表!C4420</f>
        <v>8376.2312100923118</v>
      </c>
      <c r="N4420" s="2">
        <v>2</v>
      </c>
      <c r="O4420" s="2">
        <f>机器人辅助表!D4420</f>
        <v>535.40311724307708</v>
      </c>
      <c r="P4420" s="2">
        <v>3</v>
      </c>
      <c r="Q4420" s="2">
        <f>机器人辅助表!E4420</f>
        <v>237.95694099692315</v>
      </c>
      <c r="R4420" s="2">
        <v>6</v>
      </c>
      <c r="S4420" s="2">
        <f>机器人辅助表!F4420</f>
        <v>3434.6687999999999</v>
      </c>
      <c r="T4420">
        <v>0</v>
      </c>
      <c r="U4420">
        <v>0</v>
      </c>
      <c r="V4420">
        <v>0</v>
      </c>
      <c r="W4420">
        <v>0</v>
      </c>
      <c r="X4420">
        <v>0</v>
      </c>
      <c r="Y4420">
        <v>0</v>
      </c>
      <c r="Z4420">
        <v>0</v>
      </c>
      <c r="AA4420">
        <v>0</v>
      </c>
      <c r="AB4420">
        <v>0</v>
      </c>
      <c r="AC4420">
        <v>0</v>
      </c>
      <c r="AD4420">
        <v>0</v>
      </c>
      <c r="AE4420">
        <v>0</v>
      </c>
      <c r="AF4420">
        <v>0</v>
      </c>
      <c r="AG4420">
        <v>0</v>
      </c>
      <c r="BD4420">
        <v>8</v>
      </c>
      <c r="BE4420">
        <v>9323103</v>
      </c>
      <c r="BF4420">
        <v>9324103</v>
      </c>
      <c r="BG4420">
        <v>9324203</v>
      </c>
      <c r="BH4420">
        <v>9324304</v>
      </c>
      <c r="BI4420">
        <v>9324403</v>
      </c>
      <c r="BJ4420">
        <v>9312102</v>
      </c>
      <c r="BK4420">
        <v>9311103</v>
      </c>
      <c r="BL4420">
        <v>9315103</v>
      </c>
    </row>
    <row r="4421" spans="1:67" x14ac:dyDescent="0.15">
      <c r="A4421">
        <v>4420</v>
      </c>
      <c r="B4421" t="s">
        <v>4756</v>
      </c>
      <c r="E4421">
        <f>机器人辅助表!B4421</f>
        <v>40</v>
      </c>
      <c r="F4421">
        <v>2</v>
      </c>
      <c r="G4421">
        <v>58101</v>
      </c>
      <c r="H4421">
        <v>0</v>
      </c>
      <c r="I4421">
        <f>机器人辅助表!H4421</f>
        <v>4909.3542166947545</v>
      </c>
      <c r="J4421">
        <v>2</v>
      </c>
      <c r="K4421">
        <v>4</v>
      </c>
      <c r="L4421">
        <v>1</v>
      </c>
      <c r="M4421" s="2">
        <f>机器人辅助表!C4421</f>
        <v>21774.892482589974</v>
      </c>
      <c r="N4421" s="2">
        <v>2</v>
      </c>
      <c r="O4421" s="2">
        <f>机器人辅助表!D4421</f>
        <v>1192.0561578060206</v>
      </c>
      <c r="P4421" s="2">
        <v>3</v>
      </c>
      <c r="Q4421" s="2">
        <f>机器人辅助表!E4421</f>
        <v>529.80273680267589</v>
      </c>
      <c r="R4421" s="2">
        <v>6</v>
      </c>
      <c r="S4421" s="2">
        <f>机器人辅助表!F4421</f>
        <v>4406.6880000000001</v>
      </c>
      <c r="T4421">
        <v>0</v>
      </c>
      <c r="U4421">
        <v>0</v>
      </c>
      <c r="V4421">
        <v>0</v>
      </c>
      <c r="W4421">
        <v>0</v>
      </c>
      <c r="X4421">
        <v>0</v>
      </c>
      <c r="Y4421">
        <v>0</v>
      </c>
      <c r="Z4421">
        <v>0</v>
      </c>
      <c r="AA4421">
        <v>0</v>
      </c>
      <c r="AB4421">
        <v>0</v>
      </c>
      <c r="AC4421">
        <v>0</v>
      </c>
      <c r="AD4421">
        <v>0</v>
      </c>
      <c r="AE4421">
        <v>0</v>
      </c>
      <c r="AF4421">
        <v>0</v>
      </c>
      <c r="AG4421">
        <v>0</v>
      </c>
      <c r="BD4421">
        <v>11</v>
      </c>
      <c r="BE4421">
        <v>9211103</v>
      </c>
      <c r="BF4421">
        <v>9214104</v>
      </c>
      <c r="BG4421">
        <v>9214202</v>
      </c>
      <c r="BH4421">
        <v>9214304</v>
      </c>
      <c r="BI4421">
        <v>9214403</v>
      </c>
      <c r="BJ4421">
        <v>9222102</v>
      </c>
      <c r="BK4421">
        <v>9223102</v>
      </c>
      <c r="BL4421">
        <v>9223202</v>
      </c>
      <c r="BM4421">
        <v>9223304</v>
      </c>
      <c r="BN4421">
        <v>9223402</v>
      </c>
      <c r="BO4421">
        <v>9215103</v>
      </c>
    </row>
    <row r="4422" spans="1:67" x14ac:dyDescent="0.15">
      <c r="A4422">
        <v>4421</v>
      </c>
      <c r="B4422" t="s">
        <v>1932</v>
      </c>
      <c r="E4422">
        <f>机器人辅助表!B4422</f>
        <v>27</v>
      </c>
      <c r="F4422">
        <v>2</v>
      </c>
      <c r="G4422">
        <v>58101</v>
      </c>
      <c r="H4422">
        <v>0</v>
      </c>
      <c r="I4422">
        <f>机器人辅助表!H4422</f>
        <v>3294.2239689486109</v>
      </c>
      <c r="J4422">
        <v>2</v>
      </c>
      <c r="K4422">
        <v>4</v>
      </c>
      <c r="L4422">
        <v>1</v>
      </c>
      <c r="M4422" s="2">
        <f>机器人辅助表!C4422</f>
        <v>8213.1542301974951</v>
      </c>
      <c r="N4422" s="2">
        <v>2</v>
      </c>
      <c r="O4422" s="2">
        <f>机器人辅助表!D4422</f>
        <v>569.42427017257535</v>
      </c>
      <c r="P4422" s="2">
        <v>3</v>
      </c>
      <c r="Q4422" s="2">
        <f>机器人辅助表!E4422</f>
        <v>253.07745341003354</v>
      </c>
      <c r="R4422" s="2">
        <v>6</v>
      </c>
      <c r="S4422" s="2">
        <f>机器人辅助表!F4422</f>
        <v>4688.7021999999997</v>
      </c>
      <c r="T4422">
        <v>0</v>
      </c>
      <c r="U4422">
        <v>0</v>
      </c>
      <c r="V4422">
        <v>0</v>
      </c>
      <c r="W4422">
        <v>0</v>
      </c>
      <c r="X4422">
        <v>0</v>
      </c>
      <c r="Y4422">
        <v>0</v>
      </c>
      <c r="Z4422">
        <v>0</v>
      </c>
      <c r="AA4422">
        <v>0</v>
      </c>
      <c r="AB4422">
        <v>0</v>
      </c>
      <c r="AC4422">
        <v>0</v>
      </c>
      <c r="AD4422">
        <v>0</v>
      </c>
      <c r="AE4422">
        <v>0</v>
      </c>
      <c r="AF4422">
        <v>0</v>
      </c>
      <c r="AG4422">
        <v>0</v>
      </c>
      <c r="BD4422">
        <v>11</v>
      </c>
      <c r="BE4422">
        <v>9211102</v>
      </c>
      <c r="BF4422">
        <v>9214102</v>
      </c>
      <c r="BG4422">
        <v>9214203</v>
      </c>
      <c r="BH4422">
        <v>9214303</v>
      </c>
      <c r="BI4422">
        <v>9214402</v>
      </c>
      <c r="BJ4422">
        <v>9222102</v>
      </c>
      <c r="BK4422">
        <v>9223102</v>
      </c>
      <c r="BL4422">
        <v>9223204</v>
      </c>
      <c r="BM4422">
        <v>9223304</v>
      </c>
      <c r="BN4422">
        <v>9223404</v>
      </c>
      <c r="BO4422">
        <v>9215104</v>
      </c>
    </row>
    <row r="4423" spans="1:67" x14ac:dyDescent="0.15">
      <c r="A4423">
        <v>4422</v>
      </c>
      <c r="B4423" t="s">
        <v>4757</v>
      </c>
      <c r="E4423">
        <f>机器人辅助表!B4423</f>
        <v>42</v>
      </c>
      <c r="F4423">
        <v>1</v>
      </c>
      <c r="G4423">
        <v>58001</v>
      </c>
      <c r="H4423">
        <v>0</v>
      </c>
      <c r="I4423">
        <f>机器人辅助表!H4423</f>
        <v>6432.0344816603038</v>
      </c>
      <c r="J4423">
        <v>2</v>
      </c>
      <c r="K4423">
        <v>4</v>
      </c>
      <c r="L4423">
        <v>1</v>
      </c>
      <c r="M4423" s="2">
        <f>机器人辅助表!C4423</f>
        <v>30912.427487922963</v>
      </c>
      <c r="N4423" s="2">
        <v>2</v>
      </c>
      <c r="O4423" s="2">
        <f>机器人辅助表!D4423</f>
        <v>1608.2418040615391</v>
      </c>
      <c r="P4423" s="2">
        <v>3</v>
      </c>
      <c r="Q4423" s="2">
        <f>机器人辅助表!E4423</f>
        <v>714.77413513846193</v>
      </c>
      <c r="R4423" s="2">
        <v>6</v>
      </c>
      <c r="S4423" s="2">
        <f>机器人辅助表!F4423</f>
        <v>5295.6343999999999</v>
      </c>
      <c r="T4423">
        <v>0</v>
      </c>
      <c r="U4423">
        <v>0</v>
      </c>
      <c r="V4423">
        <v>0</v>
      </c>
      <c r="W4423">
        <v>0</v>
      </c>
      <c r="X4423">
        <v>0</v>
      </c>
      <c r="Y4423">
        <v>0</v>
      </c>
      <c r="Z4423">
        <v>0</v>
      </c>
      <c r="AA4423">
        <v>0</v>
      </c>
      <c r="AB4423">
        <v>0</v>
      </c>
      <c r="AC4423">
        <v>0</v>
      </c>
      <c r="AD4423">
        <v>0</v>
      </c>
      <c r="AE4423">
        <v>0</v>
      </c>
      <c r="AF4423">
        <v>0</v>
      </c>
      <c r="AG4423">
        <v>0</v>
      </c>
      <c r="BD4423">
        <v>11</v>
      </c>
      <c r="BE4423">
        <v>9113102</v>
      </c>
      <c r="BF4423">
        <v>9121104</v>
      </c>
      <c r="BG4423">
        <v>9121203</v>
      </c>
      <c r="BH4423">
        <v>9121304</v>
      </c>
      <c r="BI4423">
        <v>9121404</v>
      </c>
      <c r="BJ4423">
        <v>9114104</v>
      </c>
      <c r="BK4423">
        <v>9122104</v>
      </c>
      <c r="BL4423">
        <v>9122203</v>
      </c>
      <c r="BM4423">
        <v>9122302</v>
      </c>
      <c r="BN4423">
        <v>9122403</v>
      </c>
      <c r="BO4423">
        <v>9115104</v>
      </c>
    </row>
    <row r="4424" spans="1:67" x14ac:dyDescent="0.15">
      <c r="A4424">
        <v>4423</v>
      </c>
      <c r="B4424" t="s">
        <v>4758</v>
      </c>
      <c r="E4424">
        <f>机器人辅助表!B4424</f>
        <v>49</v>
      </c>
      <c r="F4424">
        <v>2</v>
      </c>
      <c r="G4424">
        <v>58101</v>
      </c>
      <c r="H4424">
        <v>0</v>
      </c>
      <c r="I4424">
        <f>机器人辅助表!H4424</f>
        <v>9347.2023068732251</v>
      </c>
      <c r="J4424">
        <v>2</v>
      </c>
      <c r="K4424">
        <v>4</v>
      </c>
      <c r="L4424">
        <v>1</v>
      </c>
      <c r="M4424" s="2">
        <f>机器人辅助表!C4424</f>
        <v>56173.477628931323</v>
      </c>
      <c r="N4424" s="2">
        <v>2</v>
      </c>
      <c r="O4424" s="2">
        <f>机器人辅助表!D4424</f>
        <v>2483.4431676256863</v>
      </c>
      <c r="P4424" s="2">
        <v>3</v>
      </c>
      <c r="Q4424" s="2">
        <f>机器人辅助表!E4424</f>
        <v>1103.7525189447497</v>
      </c>
      <c r="R4424" s="2">
        <v>6</v>
      </c>
      <c r="S4424" s="2">
        <f>机器人辅助表!F4424</f>
        <v>5750.5895999999993</v>
      </c>
      <c r="T4424">
        <v>0</v>
      </c>
      <c r="U4424">
        <v>0</v>
      </c>
      <c r="V4424">
        <v>0</v>
      </c>
      <c r="W4424">
        <v>0</v>
      </c>
      <c r="X4424">
        <v>0</v>
      </c>
      <c r="Y4424">
        <v>0</v>
      </c>
      <c r="Z4424">
        <v>0</v>
      </c>
      <c r="AA4424">
        <v>0</v>
      </c>
      <c r="AB4424">
        <v>0</v>
      </c>
      <c r="AC4424">
        <v>0</v>
      </c>
      <c r="AD4424">
        <v>0</v>
      </c>
      <c r="AE4424">
        <v>0</v>
      </c>
      <c r="AF4424">
        <v>0</v>
      </c>
      <c r="AG4424">
        <v>0</v>
      </c>
      <c r="BD4424">
        <v>11</v>
      </c>
      <c r="BE4424">
        <v>9211102</v>
      </c>
      <c r="BF4424">
        <v>9214104</v>
      </c>
      <c r="BG4424">
        <v>9214204</v>
      </c>
      <c r="BH4424">
        <v>9214302</v>
      </c>
      <c r="BI4424">
        <v>9214402</v>
      </c>
      <c r="BJ4424">
        <v>9222102</v>
      </c>
      <c r="BK4424">
        <v>9223103</v>
      </c>
      <c r="BL4424">
        <v>9223203</v>
      </c>
      <c r="BM4424">
        <v>9223303</v>
      </c>
      <c r="BN4424">
        <v>9223403</v>
      </c>
      <c r="BO4424">
        <v>9215104</v>
      </c>
    </row>
    <row r="4425" spans="1:67" x14ac:dyDescent="0.15">
      <c r="A4425">
        <v>4424</v>
      </c>
      <c r="B4425" t="s">
        <v>4759</v>
      </c>
      <c r="E4425">
        <f>机器人辅助表!B4425</f>
        <v>26</v>
      </c>
      <c r="F4425">
        <v>2</v>
      </c>
      <c r="G4425">
        <v>58101</v>
      </c>
      <c r="H4425">
        <v>0</v>
      </c>
      <c r="I4425">
        <f>机器人辅助表!H4425</f>
        <v>2217.8305007781673</v>
      </c>
      <c r="J4425">
        <v>2</v>
      </c>
      <c r="K4425">
        <v>4</v>
      </c>
      <c r="L4425">
        <v>1</v>
      </c>
      <c r="M4425" s="2">
        <f>机器人辅助表!C4425</f>
        <v>5216.0732908494992</v>
      </c>
      <c r="N4425" s="2">
        <v>2</v>
      </c>
      <c r="O4425" s="2">
        <f>机器人辅助表!D4425</f>
        <v>370.73768701003354</v>
      </c>
      <c r="P4425" s="2">
        <v>3</v>
      </c>
      <c r="Q4425" s="2">
        <f>机器人辅助表!E4425</f>
        <v>164.77230533779266</v>
      </c>
      <c r="R4425" s="2">
        <v>6</v>
      </c>
      <c r="S4425" s="2">
        <f>机器人辅助表!F4425</f>
        <v>3247.1739999999995</v>
      </c>
      <c r="T4425">
        <v>0</v>
      </c>
      <c r="U4425">
        <v>0</v>
      </c>
      <c r="V4425">
        <v>0</v>
      </c>
      <c r="W4425">
        <v>0</v>
      </c>
      <c r="X4425">
        <v>0</v>
      </c>
      <c r="Y4425">
        <v>0</v>
      </c>
      <c r="Z4425">
        <v>0</v>
      </c>
      <c r="AA4425">
        <v>0</v>
      </c>
      <c r="AB4425">
        <v>0</v>
      </c>
      <c r="AC4425">
        <v>0</v>
      </c>
      <c r="AD4425">
        <v>0</v>
      </c>
      <c r="AE4425">
        <v>0</v>
      </c>
      <c r="AF4425">
        <v>0</v>
      </c>
      <c r="AG4425">
        <v>0</v>
      </c>
      <c r="BD4425">
        <v>11</v>
      </c>
      <c r="BE4425">
        <v>9211104</v>
      </c>
      <c r="BF4425">
        <v>9214102</v>
      </c>
      <c r="BG4425">
        <v>9214204</v>
      </c>
      <c r="BH4425">
        <v>9214302</v>
      </c>
      <c r="BI4425">
        <v>9214403</v>
      </c>
      <c r="BJ4425">
        <v>9222104</v>
      </c>
      <c r="BK4425">
        <v>9223104</v>
      </c>
      <c r="BL4425">
        <v>9223204</v>
      </c>
      <c r="BM4425">
        <v>9223304</v>
      </c>
      <c r="BN4425">
        <v>9223403</v>
      </c>
      <c r="BO4425">
        <v>9215103</v>
      </c>
    </row>
    <row r="4426" spans="1:67" x14ac:dyDescent="0.15">
      <c r="A4426">
        <v>4425</v>
      </c>
      <c r="B4426" t="s">
        <v>1933</v>
      </c>
      <c r="E4426">
        <f>机器人辅助表!B4426</f>
        <v>45</v>
      </c>
      <c r="F4426">
        <v>3</v>
      </c>
      <c r="G4426">
        <v>58201</v>
      </c>
      <c r="H4426">
        <v>0</v>
      </c>
      <c r="I4426">
        <f>机器人辅助表!H4426</f>
        <v>9191.1563940173801</v>
      </c>
      <c r="J4426">
        <v>2</v>
      </c>
      <c r="K4426">
        <v>4</v>
      </c>
      <c r="L4426">
        <v>1</v>
      </c>
      <c r="M4426" s="2">
        <f>机器人辅助表!C4426</f>
        <v>49080.442057427274</v>
      </c>
      <c r="N4426" s="2">
        <v>2</v>
      </c>
      <c r="O4426" s="2">
        <f>机器人辅助表!D4426</f>
        <v>2374.7929011120409</v>
      </c>
      <c r="P4426" s="2">
        <v>3</v>
      </c>
      <c r="Q4426" s="2">
        <f>机器人辅助表!E4426</f>
        <v>1055.4635116053516</v>
      </c>
      <c r="R4426" s="2">
        <v>6</v>
      </c>
      <c r="S4426" s="2">
        <f>机器人辅助表!F4426</f>
        <v>6664.1849999999995</v>
      </c>
      <c r="T4426">
        <v>0</v>
      </c>
      <c r="U4426">
        <v>0</v>
      </c>
      <c r="V4426">
        <v>0</v>
      </c>
      <c r="W4426">
        <v>0</v>
      </c>
      <c r="X4426">
        <v>0</v>
      </c>
      <c r="Y4426">
        <v>0</v>
      </c>
      <c r="Z4426">
        <v>0</v>
      </c>
      <c r="AA4426">
        <v>0</v>
      </c>
      <c r="AB4426">
        <v>0</v>
      </c>
      <c r="AC4426">
        <v>0</v>
      </c>
      <c r="AD4426">
        <v>0</v>
      </c>
      <c r="AE4426">
        <v>0</v>
      </c>
      <c r="AF4426">
        <v>0</v>
      </c>
      <c r="AG4426">
        <v>0</v>
      </c>
      <c r="BD4426">
        <v>8</v>
      </c>
      <c r="BE4426">
        <v>9323103</v>
      </c>
      <c r="BF4426">
        <v>9324104</v>
      </c>
      <c r="BG4426">
        <v>9324204</v>
      </c>
      <c r="BH4426">
        <v>9324303</v>
      </c>
      <c r="BI4426">
        <v>9324402</v>
      </c>
      <c r="BJ4426">
        <v>9312104</v>
      </c>
      <c r="BK4426">
        <v>9311104</v>
      </c>
      <c r="BL4426">
        <v>9315102</v>
      </c>
    </row>
    <row r="4427" spans="1:67" x14ac:dyDescent="0.15">
      <c r="A4427">
        <v>4426</v>
      </c>
      <c r="B4427" t="s">
        <v>4760</v>
      </c>
      <c r="E4427">
        <f>机器人辅助表!B4427</f>
        <v>25</v>
      </c>
      <c r="F4427">
        <v>3</v>
      </c>
      <c r="G4427">
        <v>58201</v>
      </c>
      <c r="H4427">
        <v>0</v>
      </c>
      <c r="I4427">
        <f>机器人辅助表!H4427</f>
        <v>2743.1634634615389</v>
      </c>
      <c r="J4427">
        <v>2</v>
      </c>
      <c r="K4427">
        <v>4</v>
      </c>
      <c r="L4427">
        <v>1</v>
      </c>
      <c r="M4427" s="2">
        <f>机器人辅助表!C4427</f>
        <v>6059.0588221153866</v>
      </c>
      <c r="N4427" s="2">
        <v>2</v>
      </c>
      <c r="O4427" s="2">
        <f>机器人辅助表!D4427</f>
        <v>441.77441538461562</v>
      </c>
      <c r="P4427" s="2">
        <v>3</v>
      </c>
      <c r="Q4427" s="2">
        <f>机器人辅助表!E4427</f>
        <v>196.34418461538471</v>
      </c>
      <c r="R4427" s="2">
        <v>6</v>
      </c>
      <c r="S4427" s="2">
        <f>机器人辅助表!F4427</f>
        <v>4133.79</v>
      </c>
      <c r="T4427">
        <v>0</v>
      </c>
      <c r="U4427">
        <v>0</v>
      </c>
      <c r="V4427">
        <v>0</v>
      </c>
      <c r="W4427">
        <v>0</v>
      </c>
      <c r="X4427">
        <v>0</v>
      </c>
      <c r="Y4427">
        <v>0</v>
      </c>
      <c r="Z4427">
        <v>0</v>
      </c>
      <c r="AA4427">
        <v>0</v>
      </c>
      <c r="AB4427">
        <v>0</v>
      </c>
      <c r="AC4427">
        <v>0</v>
      </c>
      <c r="AD4427">
        <v>0</v>
      </c>
      <c r="AE4427">
        <v>0</v>
      </c>
      <c r="AF4427">
        <v>0</v>
      </c>
      <c r="AG4427">
        <v>0</v>
      </c>
      <c r="BD4427">
        <v>8</v>
      </c>
      <c r="BE4427">
        <v>9323103</v>
      </c>
      <c r="BF4427">
        <v>9324102</v>
      </c>
      <c r="BG4427">
        <v>9324203</v>
      </c>
      <c r="BH4427">
        <v>9324302</v>
      </c>
      <c r="BI4427">
        <v>9324404</v>
      </c>
      <c r="BJ4427">
        <v>9312104</v>
      </c>
      <c r="BK4427">
        <v>9311102</v>
      </c>
      <c r="BL4427">
        <v>9315102</v>
      </c>
    </row>
    <row r="4428" spans="1:67" x14ac:dyDescent="0.15">
      <c r="A4428">
        <v>4427</v>
      </c>
      <c r="B4428" t="s">
        <v>4761</v>
      </c>
      <c r="E4428">
        <f>机器人辅助表!B4428</f>
        <v>34</v>
      </c>
      <c r="F4428">
        <v>1</v>
      </c>
      <c r="G4428">
        <v>58001</v>
      </c>
      <c r="H4428">
        <v>0</v>
      </c>
      <c r="I4428">
        <f>机器人辅助表!H4428</f>
        <v>3907.7403427902827</v>
      </c>
      <c r="J4428">
        <v>2</v>
      </c>
      <c r="K4428">
        <v>4</v>
      </c>
      <c r="L4428">
        <v>1</v>
      </c>
      <c r="M4428" s="2">
        <f>机器人辅助表!C4428</f>
        <v>13542.531286942478</v>
      </c>
      <c r="N4428" s="2">
        <v>2</v>
      </c>
      <c r="O4428" s="2">
        <f>机器人辅助表!D4428</f>
        <v>841.26159843290998</v>
      </c>
      <c r="P4428" s="2">
        <v>3</v>
      </c>
      <c r="Q4428" s="2">
        <f>机器人辅助表!E4428</f>
        <v>373.89404374795993</v>
      </c>
      <c r="R4428" s="2">
        <v>6</v>
      </c>
      <c r="S4428" s="2">
        <f>机器人辅助表!F4428</f>
        <v>4410.5688</v>
      </c>
      <c r="T4428">
        <v>0</v>
      </c>
      <c r="U4428">
        <v>0</v>
      </c>
      <c r="V4428">
        <v>0</v>
      </c>
      <c r="W4428">
        <v>0</v>
      </c>
      <c r="X4428">
        <v>0</v>
      </c>
      <c r="Y4428">
        <v>0</v>
      </c>
      <c r="Z4428">
        <v>0</v>
      </c>
      <c r="AA4428">
        <v>0</v>
      </c>
      <c r="AB4428">
        <v>0</v>
      </c>
      <c r="AC4428">
        <v>0</v>
      </c>
      <c r="AD4428">
        <v>0</v>
      </c>
      <c r="AE4428">
        <v>0</v>
      </c>
      <c r="AF4428">
        <v>0</v>
      </c>
      <c r="AG4428">
        <v>0</v>
      </c>
      <c r="BD4428">
        <v>11</v>
      </c>
      <c r="BE4428">
        <v>9113102</v>
      </c>
      <c r="BF4428">
        <v>9121104</v>
      </c>
      <c r="BG4428">
        <v>9121202</v>
      </c>
      <c r="BH4428">
        <v>9121303</v>
      </c>
      <c r="BI4428">
        <v>9121403</v>
      </c>
      <c r="BJ4428">
        <v>9114102</v>
      </c>
      <c r="BK4428">
        <v>9122103</v>
      </c>
      <c r="BL4428">
        <v>9122204</v>
      </c>
      <c r="BM4428">
        <v>9122304</v>
      </c>
      <c r="BN4428">
        <v>9122403</v>
      </c>
      <c r="BO4428">
        <v>9115103</v>
      </c>
    </row>
    <row r="4429" spans="1:67" x14ac:dyDescent="0.15">
      <c r="A4429">
        <v>4428</v>
      </c>
      <c r="B4429" t="s">
        <v>4762</v>
      </c>
      <c r="E4429">
        <f>机器人辅助表!B4429</f>
        <v>26</v>
      </c>
      <c r="F4429">
        <v>2</v>
      </c>
      <c r="G4429">
        <v>58101</v>
      </c>
      <c r="H4429">
        <v>0</v>
      </c>
      <c r="I4429">
        <f>机器人辅助表!H4429</f>
        <v>3485.1622155085493</v>
      </c>
      <c r="J4429">
        <v>2</v>
      </c>
      <c r="K4429">
        <v>4</v>
      </c>
      <c r="L4429">
        <v>1</v>
      </c>
      <c r="M4429" s="2">
        <f>机器人辅助表!C4429</f>
        <v>8196.6865999063575</v>
      </c>
      <c r="N4429" s="2">
        <v>2</v>
      </c>
      <c r="O4429" s="2">
        <f>机器人辅助表!D4429</f>
        <v>582.58779387290997</v>
      </c>
      <c r="P4429" s="2">
        <v>3</v>
      </c>
      <c r="Q4429" s="2">
        <f>机器人辅助表!E4429</f>
        <v>258.92790838795997</v>
      </c>
      <c r="R4429" s="2">
        <v>6</v>
      </c>
      <c r="S4429" s="2">
        <f>机器人辅助表!F4429</f>
        <v>5102.7020000000002</v>
      </c>
      <c r="T4429">
        <v>0</v>
      </c>
      <c r="U4429">
        <v>0</v>
      </c>
      <c r="V4429">
        <v>0</v>
      </c>
      <c r="W4429">
        <v>0</v>
      </c>
      <c r="X4429">
        <v>0</v>
      </c>
      <c r="Y4429">
        <v>0</v>
      </c>
      <c r="Z4429">
        <v>0</v>
      </c>
      <c r="AA4429">
        <v>0</v>
      </c>
      <c r="AB4429">
        <v>0</v>
      </c>
      <c r="AC4429">
        <v>0</v>
      </c>
      <c r="AD4429">
        <v>0</v>
      </c>
      <c r="AE4429">
        <v>0</v>
      </c>
      <c r="AF4429">
        <v>0</v>
      </c>
      <c r="AG4429">
        <v>0</v>
      </c>
      <c r="BD4429">
        <v>11</v>
      </c>
      <c r="BE4429">
        <v>9211104</v>
      </c>
      <c r="BF4429">
        <v>9214104</v>
      </c>
      <c r="BG4429">
        <v>9214203</v>
      </c>
      <c r="BH4429">
        <v>9214304</v>
      </c>
      <c r="BI4429">
        <v>9214404</v>
      </c>
      <c r="BJ4429">
        <v>9222102</v>
      </c>
      <c r="BK4429">
        <v>9223104</v>
      </c>
      <c r="BL4429">
        <v>9223202</v>
      </c>
      <c r="BM4429">
        <v>9223302</v>
      </c>
      <c r="BN4429">
        <v>9223404</v>
      </c>
      <c r="BO4429">
        <v>9215104</v>
      </c>
    </row>
    <row r="4430" spans="1:67" x14ac:dyDescent="0.15">
      <c r="A4430">
        <v>4429</v>
      </c>
      <c r="B4430" t="s">
        <v>4763</v>
      </c>
      <c r="E4430">
        <f>机器人辅助表!B4430</f>
        <v>29</v>
      </c>
      <c r="F4430">
        <v>2</v>
      </c>
      <c r="G4430">
        <v>58101</v>
      </c>
      <c r="H4430">
        <v>0</v>
      </c>
      <c r="I4430">
        <f>机器人辅助表!H4430</f>
        <v>2938.7177930651483</v>
      </c>
      <c r="J4430">
        <v>2</v>
      </c>
      <c r="K4430">
        <v>4</v>
      </c>
      <c r="L4430">
        <v>1</v>
      </c>
      <c r="M4430" s="2">
        <f>机器人辅助表!C4430</f>
        <v>8142.0963016108726</v>
      </c>
      <c r="N4430" s="2">
        <v>2</v>
      </c>
      <c r="O4430" s="2">
        <f>机器人辅助表!D4430</f>
        <v>538.07336733913075</v>
      </c>
      <c r="P4430" s="2">
        <v>3</v>
      </c>
      <c r="Q4430" s="2">
        <f>机器人辅助表!E4430</f>
        <v>239.14371881739146</v>
      </c>
      <c r="R4430" s="2">
        <v>6</v>
      </c>
      <c r="S4430" s="2">
        <f>机器人辅助表!F4430</f>
        <v>3958.9133999999999</v>
      </c>
      <c r="T4430">
        <v>0</v>
      </c>
      <c r="U4430">
        <v>0</v>
      </c>
      <c r="V4430">
        <v>0</v>
      </c>
      <c r="W4430">
        <v>0</v>
      </c>
      <c r="X4430">
        <v>0</v>
      </c>
      <c r="Y4430">
        <v>0</v>
      </c>
      <c r="Z4430">
        <v>0</v>
      </c>
      <c r="AA4430">
        <v>0</v>
      </c>
      <c r="AB4430">
        <v>0</v>
      </c>
      <c r="AC4430">
        <v>0</v>
      </c>
      <c r="AD4430">
        <v>0</v>
      </c>
      <c r="AE4430">
        <v>0</v>
      </c>
      <c r="AF4430">
        <v>0</v>
      </c>
      <c r="AG4430">
        <v>0</v>
      </c>
      <c r="BD4430">
        <v>11</v>
      </c>
      <c r="BE4430">
        <v>9211103</v>
      </c>
      <c r="BF4430">
        <v>9214104</v>
      </c>
      <c r="BG4430">
        <v>9214204</v>
      </c>
      <c r="BH4430">
        <v>9214304</v>
      </c>
      <c r="BI4430">
        <v>9214403</v>
      </c>
      <c r="BJ4430">
        <v>9222102</v>
      </c>
      <c r="BK4430">
        <v>9223104</v>
      </c>
      <c r="BL4430">
        <v>9223204</v>
      </c>
      <c r="BM4430">
        <v>9223304</v>
      </c>
      <c r="BN4430">
        <v>9223404</v>
      </c>
      <c r="BO4430">
        <v>9215102</v>
      </c>
    </row>
    <row r="4431" spans="1:67" x14ac:dyDescent="0.15">
      <c r="A4431">
        <v>4430</v>
      </c>
      <c r="B4431" t="s">
        <v>1934</v>
      </c>
      <c r="E4431">
        <f>机器人辅助表!B4431</f>
        <v>20</v>
      </c>
      <c r="F4431">
        <v>3</v>
      </c>
      <c r="G4431">
        <v>58201</v>
      </c>
      <c r="H4431">
        <v>0</v>
      </c>
      <c r="I4431">
        <f>机器人辅助表!H4431</f>
        <v>1476.3222970434783</v>
      </c>
      <c r="J4431">
        <v>2</v>
      </c>
      <c r="K4431">
        <v>4</v>
      </c>
      <c r="L4431">
        <v>1</v>
      </c>
      <c r="M4431" s="2">
        <f>机器人辅助表!C4431</f>
        <v>2394.2848695652178</v>
      </c>
      <c r="N4431" s="2">
        <v>2</v>
      </c>
      <c r="O4431" s="2">
        <f>机器人辅助表!D4431</f>
        <v>200.45175652173918</v>
      </c>
      <c r="P4431" s="2">
        <v>3</v>
      </c>
      <c r="Q4431" s="2">
        <f>机器人辅助表!E4431</f>
        <v>89.08966956521742</v>
      </c>
      <c r="R4431" s="2">
        <v>6</v>
      </c>
      <c r="S4431" s="2">
        <f>机器人辅助表!F4431</f>
        <v>2485.1639999999998</v>
      </c>
      <c r="T4431">
        <v>0</v>
      </c>
      <c r="U4431">
        <v>0</v>
      </c>
      <c r="V4431">
        <v>0</v>
      </c>
      <c r="W4431">
        <v>0</v>
      </c>
      <c r="X4431">
        <v>0</v>
      </c>
      <c r="Y4431">
        <v>0</v>
      </c>
      <c r="Z4431">
        <v>0</v>
      </c>
      <c r="AA4431">
        <v>0</v>
      </c>
      <c r="AB4431">
        <v>0</v>
      </c>
      <c r="AC4431">
        <v>0</v>
      </c>
      <c r="AD4431">
        <v>0</v>
      </c>
      <c r="AE4431">
        <v>0</v>
      </c>
      <c r="AF4431">
        <v>0</v>
      </c>
      <c r="AG4431">
        <v>0</v>
      </c>
      <c r="BD4431">
        <v>8</v>
      </c>
      <c r="BE4431">
        <v>9323104</v>
      </c>
      <c r="BF4431">
        <v>9324102</v>
      </c>
      <c r="BG4431">
        <v>9324203</v>
      </c>
      <c r="BH4431">
        <v>9324303</v>
      </c>
      <c r="BI4431">
        <v>9324404</v>
      </c>
      <c r="BJ4431">
        <v>9312103</v>
      </c>
      <c r="BK4431">
        <v>9311103</v>
      </c>
      <c r="BL4431">
        <v>9315103</v>
      </c>
    </row>
    <row r="4432" spans="1:67" x14ac:dyDescent="0.15">
      <c r="A4432">
        <v>4431</v>
      </c>
      <c r="B4432" t="s">
        <v>4764</v>
      </c>
      <c r="E4432">
        <f>机器人辅助表!B4432</f>
        <v>32</v>
      </c>
      <c r="F4432">
        <v>3</v>
      </c>
      <c r="G4432">
        <v>58201</v>
      </c>
      <c r="H4432">
        <v>0</v>
      </c>
      <c r="I4432">
        <f>机器人辅助表!H4432</f>
        <v>5091.1070766433613</v>
      </c>
      <c r="J4432">
        <v>2</v>
      </c>
      <c r="K4432">
        <v>4</v>
      </c>
      <c r="L4432">
        <v>1</v>
      </c>
      <c r="M4432" s="2">
        <f>机器人辅助表!C4432</f>
        <v>16310.062164794655</v>
      </c>
      <c r="N4432" s="2">
        <v>2</v>
      </c>
      <c r="O4432" s="2">
        <f>机器人辅助表!D4432</f>
        <v>1032.3178282691642</v>
      </c>
      <c r="P4432" s="2">
        <v>3</v>
      </c>
      <c r="Q4432" s="2">
        <f>机器人辅助表!E4432</f>
        <v>458.80792367518416</v>
      </c>
      <c r="R4432" s="2">
        <v>6</v>
      </c>
      <c r="S4432" s="2">
        <f>机器人辅助表!F4432</f>
        <v>6173.7088000000003</v>
      </c>
      <c r="T4432">
        <v>0</v>
      </c>
      <c r="U4432">
        <v>0</v>
      </c>
      <c r="V4432">
        <v>0</v>
      </c>
      <c r="W4432">
        <v>0</v>
      </c>
      <c r="X4432">
        <v>0</v>
      </c>
      <c r="Y4432">
        <v>0</v>
      </c>
      <c r="Z4432">
        <v>0</v>
      </c>
      <c r="AA4432">
        <v>0</v>
      </c>
      <c r="AB4432">
        <v>0</v>
      </c>
      <c r="AC4432">
        <v>0</v>
      </c>
      <c r="AD4432">
        <v>0</v>
      </c>
      <c r="AE4432">
        <v>0</v>
      </c>
      <c r="AF4432">
        <v>0</v>
      </c>
      <c r="AG4432">
        <v>0</v>
      </c>
      <c r="BD4432">
        <v>8</v>
      </c>
      <c r="BE4432">
        <v>9323104</v>
      </c>
      <c r="BF4432">
        <v>9324104</v>
      </c>
      <c r="BG4432">
        <v>9324202</v>
      </c>
      <c r="BH4432">
        <v>9324302</v>
      </c>
      <c r="BI4432">
        <v>9324402</v>
      </c>
      <c r="BJ4432">
        <v>9312104</v>
      </c>
      <c r="BK4432">
        <v>9311104</v>
      </c>
      <c r="BL4432">
        <v>9315103</v>
      </c>
    </row>
    <row r="4433" spans="1:67" x14ac:dyDescent="0.15">
      <c r="A4433">
        <v>4432</v>
      </c>
      <c r="B4433" t="s">
        <v>4765</v>
      </c>
      <c r="E4433">
        <f>机器人辅助表!B4433</f>
        <v>23</v>
      </c>
      <c r="F4433">
        <v>3</v>
      </c>
      <c r="G4433">
        <v>58201</v>
      </c>
      <c r="H4433">
        <v>0</v>
      </c>
      <c r="I4433">
        <f>机器人辅助表!H4433</f>
        <v>1806.2145119066492</v>
      </c>
      <c r="J4433">
        <v>2</v>
      </c>
      <c r="K4433">
        <v>4</v>
      </c>
      <c r="L4433">
        <v>1</v>
      </c>
      <c r="M4433" s="2">
        <f>机器人辅助表!C4433</f>
        <v>3532.9004241421417</v>
      </c>
      <c r="N4433" s="2">
        <v>2</v>
      </c>
      <c r="O4433" s="2">
        <f>机器人辅助表!D4433</f>
        <v>271.61647681605365</v>
      </c>
      <c r="P4433" s="2">
        <v>3</v>
      </c>
      <c r="Q4433" s="2">
        <f>机器人辅助表!E4433</f>
        <v>120.71843414046829</v>
      </c>
      <c r="R4433" s="2">
        <v>6</v>
      </c>
      <c r="S4433" s="2">
        <f>机器人辅助表!F4433</f>
        <v>2857.4348</v>
      </c>
      <c r="T4433">
        <v>0</v>
      </c>
      <c r="U4433">
        <v>0</v>
      </c>
      <c r="V4433">
        <v>0</v>
      </c>
      <c r="W4433">
        <v>0</v>
      </c>
      <c r="X4433">
        <v>0</v>
      </c>
      <c r="Y4433">
        <v>0</v>
      </c>
      <c r="Z4433">
        <v>0</v>
      </c>
      <c r="AA4433">
        <v>0</v>
      </c>
      <c r="AB4433">
        <v>0</v>
      </c>
      <c r="AC4433">
        <v>0</v>
      </c>
      <c r="AD4433">
        <v>0</v>
      </c>
      <c r="AE4433">
        <v>0</v>
      </c>
      <c r="AF4433">
        <v>0</v>
      </c>
      <c r="AG4433">
        <v>0</v>
      </c>
      <c r="BD4433">
        <v>8</v>
      </c>
      <c r="BE4433">
        <v>9323102</v>
      </c>
      <c r="BF4433">
        <v>9324102</v>
      </c>
      <c r="BG4433">
        <v>9324202</v>
      </c>
      <c r="BH4433">
        <v>9324302</v>
      </c>
      <c r="BI4433">
        <v>9324403</v>
      </c>
      <c r="BJ4433">
        <v>9312104</v>
      </c>
      <c r="BK4433">
        <v>9311104</v>
      </c>
      <c r="BL4433">
        <v>9315103</v>
      </c>
    </row>
    <row r="4434" spans="1:67" x14ac:dyDescent="0.15">
      <c r="A4434">
        <v>4433</v>
      </c>
      <c r="B4434" t="s">
        <v>1935</v>
      </c>
      <c r="E4434">
        <f>机器人辅助表!B4434</f>
        <v>40</v>
      </c>
      <c r="F4434">
        <v>1</v>
      </c>
      <c r="G4434">
        <v>58001</v>
      </c>
      <c r="H4434">
        <v>0</v>
      </c>
      <c r="I4434">
        <f>机器人辅助表!H4434</f>
        <v>6397.0373126628601</v>
      </c>
      <c r="J4434">
        <v>2</v>
      </c>
      <c r="K4434">
        <v>4</v>
      </c>
      <c r="L4434">
        <v>1</v>
      </c>
      <c r="M4434" s="2">
        <f>机器人辅助表!C4434</f>
        <v>28373.34475004148</v>
      </c>
      <c r="N4434" s="2">
        <v>2</v>
      </c>
      <c r="O4434" s="2">
        <f>机器人辅助表!D4434</f>
        <v>1553.2852965351176</v>
      </c>
      <c r="P4434" s="2">
        <v>3</v>
      </c>
      <c r="Q4434" s="2">
        <f>机器人辅助表!E4434</f>
        <v>690.34902068227461</v>
      </c>
      <c r="R4434" s="2">
        <v>6</v>
      </c>
      <c r="S4434" s="2">
        <f>机器人辅助表!F4434</f>
        <v>5742.0479999999989</v>
      </c>
      <c r="T4434">
        <v>0</v>
      </c>
      <c r="U4434">
        <v>0</v>
      </c>
      <c r="V4434">
        <v>0</v>
      </c>
      <c r="W4434">
        <v>0</v>
      </c>
      <c r="X4434">
        <v>0</v>
      </c>
      <c r="Y4434">
        <v>0</v>
      </c>
      <c r="Z4434">
        <v>0</v>
      </c>
      <c r="AA4434">
        <v>0</v>
      </c>
      <c r="AB4434">
        <v>0</v>
      </c>
      <c r="AC4434">
        <v>0</v>
      </c>
      <c r="AD4434">
        <v>0</v>
      </c>
      <c r="AE4434">
        <v>0</v>
      </c>
      <c r="AF4434">
        <v>0</v>
      </c>
      <c r="AG4434">
        <v>0</v>
      </c>
      <c r="BD4434">
        <v>11</v>
      </c>
      <c r="BE4434">
        <v>9113103</v>
      </c>
      <c r="BF4434">
        <v>9121102</v>
      </c>
      <c r="BG4434">
        <v>9121204</v>
      </c>
      <c r="BH4434">
        <v>9121303</v>
      </c>
      <c r="BI4434">
        <v>9121404</v>
      </c>
      <c r="BJ4434">
        <v>9114104</v>
      </c>
      <c r="BK4434">
        <v>9122103</v>
      </c>
      <c r="BL4434">
        <v>9122204</v>
      </c>
      <c r="BM4434">
        <v>9122303</v>
      </c>
      <c r="BN4434">
        <v>9122403</v>
      </c>
      <c r="BO4434">
        <v>9115104</v>
      </c>
    </row>
    <row r="4435" spans="1:67" x14ac:dyDescent="0.15">
      <c r="A4435">
        <v>4434</v>
      </c>
      <c r="B4435" t="s">
        <v>1936</v>
      </c>
      <c r="E4435">
        <f>机器人辅助表!B4435</f>
        <v>36</v>
      </c>
      <c r="F4435">
        <v>3</v>
      </c>
      <c r="G4435">
        <v>58201</v>
      </c>
      <c r="H4435">
        <v>0</v>
      </c>
      <c r="I4435">
        <f>机器人辅助表!H4435</f>
        <v>7300.8911527998516</v>
      </c>
      <c r="J4435">
        <v>2</v>
      </c>
      <c r="K4435">
        <v>4</v>
      </c>
      <c r="L4435">
        <v>1</v>
      </c>
      <c r="M4435" s="2">
        <f>机器人辅助表!C4435</f>
        <v>27098.18358048964</v>
      </c>
      <c r="N4435" s="2">
        <v>2</v>
      </c>
      <c r="O4435" s="2">
        <f>机器人辅助表!D4435</f>
        <v>1654.1004803863548</v>
      </c>
      <c r="P4435" s="2">
        <v>3</v>
      </c>
      <c r="Q4435" s="2">
        <f>机器人辅助表!E4435</f>
        <v>735.15576906060221</v>
      </c>
      <c r="R4435" s="2">
        <v>6</v>
      </c>
      <c r="S4435" s="2">
        <f>机器人辅助表!F4435</f>
        <v>7679.0951999999997</v>
      </c>
      <c r="T4435">
        <v>0</v>
      </c>
      <c r="U4435">
        <v>0</v>
      </c>
      <c r="V4435">
        <v>0</v>
      </c>
      <c r="W4435">
        <v>0</v>
      </c>
      <c r="X4435">
        <v>0</v>
      </c>
      <c r="Y4435">
        <v>0</v>
      </c>
      <c r="Z4435">
        <v>0</v>
      </c>
      <c r="AA4435">
        <v>0</v>
      </c>
      <c r="AB4435">
        <v>0</v>
      </c>
      <c r="AC4435">
        <v>0</v>
      </c>
      <c r="AD4435">
        <v>0</v>
      </c>
      <c r="AE4435">
        <v>0</v>
      </c>
      <c r="AF4435">
        <v>0</v>
      </c>
      <c r="AG4435">
        <v>0</v>
      </c>
      <c r="BD4435">
        <v>8</v>
      </c>
      <c r="BE4435">
        <v>9323103</v>
      </c>
      <c r="BF4435">
        <v>9324104</v>
      </c>
      <c r="BG4435">
        <v>9324202</v>
      </c>
      <c r="BH4435">
        <v>9324303</v>
      </c>
      <c r="BI4435">
        <v>9324403</v>
      </c>
      <c r="BJ4435">
        <v>9312102</v>
      </c>
      <c r="BK4435">
        <v>9311102</v>
      </c>
      <c r="BL4435">
        <v>9315102</v>
      </c>
    </row>
    <row r="4436" spans="1:67" x14ac:dyDescent="0.15">
      <c r="A4436">
        <v>4435</v>
      </c>
      <c r="B4436" t="s">
        <v>4766</v>
      </c>
      <c r="E4436">
        <f>机器人辅助表!B4436</f>
        <v>45</v>
      </c>
      <c r="F4436">
        <v>2</v>
      </c>
      <c r="G4436">
        <v>58101</v>
      </c>
      <c r="H4436">
        <v>0</v>
      </c>
      <c r="I4436">
        <f>机器人辅助表!H4436</f>
        <v>8374.1647145491679</v>
      </c>
      <c r="J4436">
        <v>2</v>
      </c>
      <c r="K4436">
        <v>4</v>
      </c>
      <c r="L4436">
        <v>1</v>
      </c>
      <c r="M4436" s="2">
        <f>机器人辅助表!C4436</f>
        <v>44717.736096767068</v>
      </c>
      <c r="N4436" s="2">
        <v>2</v>
      </c>
      <c r="O4436" s="2">
        <f>机器人辅助表!D4436</f>
        <v>2163.7001987909703</v>
      </c>
      <c r="P4436" s="2">
        <v>3</v>
      </c>
      <c r="Q4436" s="2">
        <f>机器人辅助表!E4436</f>
        <v>961.64453279598683</v>
      </c>
      <c r="R4436" s="2">
        <v>6</v>
      </c>
      <c r="S4436" s="2">
        <f>机器人辅助表!F4436</f>
        <v>6071.8129999999992</v>
      </c>
      <c r="T4436">
        <v>0</v>
      </c>
      <c r="U4436">
        <v>0</v>
      </c>
      <c r="V4436">
        <v>0</v>
      </c>
      <c r="W4436">
        <v>0</v>
      </c>
      <c r="X4436">
        <v>0</v>
      </c>
      <c r="Y4436">
        <v>0</v>
      </c>
      <c r="Z4436">
        <v>0</v>
      </c>
      <c r="AA4436">
        <v>0</v>
      </c>
      <c r="AB4436">
        <v>0</v>
      </c>
      <c r="AC4436">
        <v>0</v>
      </c>
      <c r="AD4436">
        <v>0</v>
      </c>
      <c r="AE4436">
        <v>0</v>
      </c>
      <c r="AF4436">
        <v>0</v>
      </c>
      <c r="AG4436">
        <v>0</v>
      </c>
      <c r="BD4436">
        <v>11</v>
      </c>
      <c r="BE4436">
        <v>9211102</v>
      </c>
      <c r="BF4436">
        <v>9214103</v>
      </c>
      <c r="BG4436">
        <v>9214204</v>
      </c>
      <c r="BH4436">
        <v>9214303</v>
      </c>
      <c r="BI4436">
        <v>9214404</v>
      </c>
      <c r="BJ4436">
        <v>9222102</v>
      </c>
      <c r="BK4436">
        <v>9223104</v>
      </c>
      <c r="BL4436">
        <v>9223204</v>
      </c>
      <c r="BM4436">
        <v>9223303</v>
      </c>
      <c r="BN4436">
        <v>9223404</v>
      </c>
      <c r="BO4436">
        <v>9215103</v>
      </c>
    </row>
    <row r="4437" spans="1:67" x14ac:dyDescent="0.15">
      <c r="A4437">
        <v>4436</v>
      </c>
      <c r="B4437" t="s">
        <v>1937</v>
      </c>
      <c r="E4437">
        <f>机器人辅助表!B4437</f>
        <v>42</v>
      </c>
      <c r="F4437">
        <v>2</v>
      </c>
      <c r="G4437">
        <v>58101</v>
      </c>
      <c r="H4437">
        <v>0</v>
      </c>
      <c r="I4437">
        <f>机器人辅助表!H4437</f>
        <v>11171.428310252106</v>
      </c>
      <c r="J4437">
        <v>2</v>
      </c>
      <c r="K4437">
        <v>4</v>
      </c>
      <c r="L4437">
        <v>1</v>
      </c>
      <c r="M4437" s="2">
        <f>机器人辅助表!C4437</f>
        <v>53690.005636918831</v>
      </c>
      <c r="N4437" s="2">
        <v>2</v>
      </c>
      <c r="O4437" s="2">
        <f>机器人辅助表!D4437</f>
        <v>2793.2620807384628</v>
      </c>
      <c r="P4437" s="2">
        <v>3</v>
      </c>
      <c r="Q4437" s="2">
        <f>机器人辅助表!E4437</f>
        <v>1241.4498136615393</v>
      </c>
      <c r="R4437" s="2">
        <v>6</v>
      </c>
      <c r="S4437" s="2">
        <f>机器人辅助表!F4437</f>
        <v>9197.6808000000001</v>
      </c>
      <c r="T4437">
        <v>0</v>
      </c>
      <c r="U4437">
        <v>0</v>
      </c>
      <c r="V4437">
        <v>0</v>
      </c>
      <c r="W4437">
        <v>0</v>
      </c>
      <c r="X4437">
        <v>0</v>
      </c>
      <c r="Y4437">
        <v>0</v>
      </c>
      <c r="Z4437">
        <v>0</v>
      </c>
      <c r="AA4437">
        <v>0</v>
      </c>
      <c r="AB4437">
        <v>0</v>
      </c>
      <c r="AC4437">
        <v>0</v>
      </c>
      <c r="AD4437">
        <v>0</v>
      </c>
      <c r="AE4437">
        <v>0</v>
      </c>
      <c r="AF4437">
        <v>0</v>
      </c>
      <c r="AG4437">
        <v>0</v>
      </c>
      <c r="BD4437">
        <v>11</v>
      </c>
      <c r="BE4437">
        <v>9211104</v>
      </c>
      <c r="BF4437">
        <v>9214102</v>
      </c>
      <c r="BG4437">
        <v>9214204</v>
      </c>
      <c r="BH4437">
        <v>9214302</v>
      </c>
      <c r="BI4437">
        <v>9214402</v>
      </c>
      <c r="BJ4437">
        <v>9222102</v>
      </c>
      <c r="BK4437">
        <v>9223102</v>
      </c>
      <c r="BL4437">
        <v>9223202</v>
      </c>
      <c r="BM4437">
        <v>9223302</v>
      </c>
      <c r="BN4437">
        <v>9223402</v>
      </c>
      <c r="BO4437">
        <v>9215103</v>
      </c>
    </row>
    <row r="4438" spans="1:67" x14ac:dyDescent="0.15">
      <c r="A4438">
        <v>4437</v>
      </c>
      <c r="B4438" t="s">
        <v>1938</v>
      </c>
      <c r="E4438">
        <f>机器人辅助表!B4438</f>
        <v>41</v>
      </c>
      <c r="F4438">
        <v>3</v>
      </c>
      <c r="G4438">
        <v>58201</v>
      </c>
      <c r="H4438">
        <v>0</v>
      </c>
      <c r="I4438">
        <f>机器人辅助表!H4438</f>
        <v>8096.063683283588</v>
      </c>
      <c r="J4438">
        <v>2</v>
      </c>
      <c r="K4438">
        <v>4</v>
      </c>
      <c r="L4438">
        <v>1</v>
      </c>
      <c r="M4438" s="2">
        <f>机器人辅助表!C4438</f>
        <v>37420.991585502263</v>
      </c>
      <c r="N4438" s="2">
        <v>2</v>
      </c>
      <c r="O4438" s="2">
        <f>机器人辅助表!D4438</f>
        <v>1996.5338007573923</v>
      </c>
      <c r="P4438" s="2">
        <v>3</v>
      </c>
      <c r="Q4438" s="2">
        <f>机器人辅助表!E4438</f>
        <v>887.34835589217425</v>
      </c>
      <c r="R4438" s="2">
        <v>6</v>
      </c>
      <c r="S4438" s="2">
        <f>机器人辅助表!F4438</f>
        <v>6958.8173999999999</v>
      </c>
      <c r="T4438">
        <v>0</v>
      </c>
      <c r="U4438">
        <v>0</v>
      </c>
      <c r="V4438">
        <v>0</v>
      </c>
      <c r="W4438">
        <v>0</v>
      </c>
      <c r="X4438">
        <v>0</v>
      </c>
      <c r="Y4438">
        <v>0</v>
      </c>
      <c r="Z4438">
        <v>0</v>
      </c>
      <c r="AA4438">
        <v>0</v>
      </c>
      <c r="AB4438">
        <v>0</v>
      </c>
      <c r="AC4438">
        <v>0</v>
      </c>
      <c r="AD4438">
        <v>0</v>
      </c>
      <c r="AE4438">
        <v>0</v>
      </c>
      <c r="AF4438">
        <v>0</v>
      </c>
      <c r="AG4438">
        <v>0</v>
      </c>
      <c r="BD4438">
        <v>8</v>
      </c>
      <c r="BE4438">
        <v>9323103</v>
      </c>
      <c r="BF4438">
        <v>9324103</v>
      </c>
      <c r="BG4438">
        <v>9324203</v>
      </c>
      <c r="BH4438">
        <v>9324304</v>
      </c>
      <c r="BI4438">
        <v>9324402</v>
      </c>
      <c r="BJ4438">
        <v>9312104</v>
      </c>
      <c r="BK4438">
        <v>9311102</v>
      </c>
      <c r="BL4438">
        <v>9315102</v>
      </c>
    </row>
    <row r="4439" spans="1:67" x14ac:dyDescent="0.15">
      <c r="A4439">
        <v>4438</v>
      </c>
      <c r="B4439" t="s">
        <v>1939</v>
      </c>
      <c r="E4439">
        <f>机器人辅助表!B4439</f>
        <v>50</v>
      </c>
      <c r="F4439">
        <v>2</v>
      </c>
      <c r="G4439">
        <v>58101</v>
      </c>
      <c r="H4439">
        <v>0</v>
      </c>
      <c r="I4439">
        <f>机器人辅助表!H4439</f>
        <v>14934.699734212179</v>
      </c>
      <c r="J4439">
        <v>2</v>
      </c>
      <c r="K4439">
        <v>4</v>
      </c>
      <c r="L4439">
        <v>1</v>
      </c>
      <c r="M4439" s="2">
        <f>机器人辅助表!C4439</f>
        <v>92286.137676521786</v>
      </c>
      <c r="N4439" s="2">
        <v>2</v>
      </c>
      <c r="O4439" s="2">
        <f>机器人辅助表!D4439</f>
        <v>3993.1501879264233</v>
      </c>
      <c r="P4439" s="2">
        <v>3</v>
      </c>
      <c r="Q4439" s="2">
        <f>机器人辅助表!E4439</f>
        <v>1774.7334168561881</v>
      </c>
      <c r="R4439" s="2">
        <v>6</v>
      </c>
      <c r="S4439" s="2">
        <f>机器人辅助表!F4439</f>
        <v>8783.1</v>
      </c>
      <c r="T4439">
        <v>0</v>
      </c>
      <c r="U4439">
        <v>0</v>
      </c>
      <c r="V4439">
        <v>0</v>
      </c>
      <c r="W4439">
        <v>0</v>
      </c>
      <c r="X4439">
        <v>0</v>
      </c>
      <c r="Y4439">
        <v>0</v>
      </c>
      <c r="Z4439">
        <v>0</v>
      </c>
      <c r="AA4439">
        <v>0</v>
      </c>
      <c r="AB4439">
        <v>0</v>
      </c>
      <c r="AC4439">
        <v>0</v>
      </c>
      <c r="AD4439">
        <v>0</v>
      </c>
      <c r="AE4439">
        <v>0</v>
      </c>
      <c r="AF4439">
        <v>0</v>
      </c>
      <c r="AG4439">
        <v>0</v>
      </c>
      <c r="BD4439">
        <v>11</v>
      </c>
      <c r="BE4439">
        <v>9211103</v>
      </c>
      <c r="BF4439">
        <v>9214102</v>
      </c>
      <c r="BG4439">
        <v>9214204</v>
      </c>
      <c r="BH4439">
        <v>9214304</v>
      </c>
      <c r="BI4439">
        <v>9214403</v>
      </c>
      <c r="BJ4439">
        <v>9222103</v>
      </c>
      <c r="BK4439">
        <v>9223102</v>
      </c>
      <c r="BL4439">
        <v>9223204</v>
      </c>
      <c r="BM4439">
        <v>9223302</v>
      </c>
      <c r="BN4439">
        <v>9223402</v>
      </c>
      <c r="BO4439">
        <v>9215104</v>
      </c>
    </row>
    <row r="4440" spans="1:67" x14ac:dyDescent="0.15">
      <c r="A4440">
        <v>4439</v>
      </c>
      <c r="B4440" t="s">
        <v>4767</v>
      </c>
      <c r="E4440">
        <f>机器人辅助表!B4440</f>
        <v>24</v>
      </c>
      <c r="F4440">
        <v>2</v>
      </c>
      <c r="G4440">
        <v>58101</v>
      </c>
      <c r="H4440">
        <v>0</v>
      </c>
      <c r="I4440">
        <f>机器人辅助表!H4440</f>
        <v>3435.939649786435</v>
      </c>
      <c r="J4440">
        <v>2</v>
      </c>
      <c r="K4440">
        <v>4</v>
      </c>
      <c r="L4440">
        <v>1</v>
      </c>
      <c r="M4440" s="2">
        <f>机器人辅助表!C4440</f>
        <v>7156.0253589565236</v>
      </c>
      <c r="N4440" s="2">
        <v>2</v>
      </c>
      <c r="O4440" s="2">
        <f>机器人辅助表!D4440</f>
        <v>535.58609755183954</v>
      </c>
      <c r="P4440" s="2">
        <v>3</v>
      </c>
      <c r="Q4440" s="2">
        <f>机器人辅助表!E4440</f>
        <v>238.03826557859531</v>
      </c>
      <c r="R4440" s="2">
        <v>6</v>
      </c>
      <c r="S4440" s="2">
        <f>机器人辅助表!F4440</f>
        <v>5304.1696000000002</v>
      </c>
      <c r="T4440">
        <v>0</v>
      </c>
      <c r="U4440">
        <v>0</v>
      </c>
      <c r="V4440">
        <v>0</v>
      </c>
      <c r="W4440">
        <v>0</v>
      </c>
      <c r="X4440">
        <v>0</v>
      </c>
      <c r="Y4440">
        <v>0</v>
      </c>
      <c r="Z4440">
        <v>0</v>
      </c>
      <c r="AA4440">
        <v>0</v>
      </c>
      <c r="AB4440">
        <v>0</v>
      </c>
      <c r="AC4440">
        <v>0</v>
      </c>
      <c r="AD4440">
        <v>0</v>
      </c>
      <c r="AE4440">
        <v>0</v>
      </c>
      <c r="AF4440">
        <v>0</v>
      </c>
      <c r="AG4440">
        <v>0</v>
      </c>
      <c r="BD4440">
        <v>11</v>
      </c>
      <c r="BE4440">
        <v>9211103</v>
      </c>
      <c r="BF4440">
        <v>9214103</v>
      </c>
      <c r="BG4440">
        <v>9214204</v>
      </c>
      <c r="BH4440">
        <v>9214302</v>
      </c>
      <c r="BI4440">
        <v>9214404</v>
      </c>
      <c r="BJ4440">
        <v>9222103</v>
      </c>
      <c r="BK4440">
        <v>9223103</v>
      </c>
      <c r="BL4440">
        <v>9223203</v>
      </c>
      <c r="BM4440">
        <v>9223302</v>
      </c>
      <c r="BN4440">
        <v>9223404</v>
      </c>
      <c r="BO4440">
        <v>9215104</v>
      </c>
    </row>
    <row r="4441" spans="1:67" x14ac:dyDescent="0.15">
      <c r="A4441">
        <v>4440</v>
      </c>
      <c r="B4441" t="s">
        <v>4768</v>
      </c>
      <c r="E4441">
        <f>机器人辅助表!B4441</f>
        <v>37</v>
      </c>
      <c r="F4441">
        <v>1</v>
      </c>
      <c r="G4441">
        <v>58001</v>
      </c>
      <c r="H4441">
        <v>0</v>
      </c>
      <c r="I4441">
        <f>机器人辅助表!H4441</f>
        <v>5548.7494601748631</v>
      </c>
      <c r="J4441">
        <v>2</v>
      </c>
      <c r="K4441">
        <v>4</v>
      </c>
      <c r="L4441">
        <v>1</v>
      </c>
      <c r="M4441" s="2">
        <f>机器人辅助表!C4441</f>
        <v>21591.086316161094</v>
      </c>
      <c r="N4441" s="2">
        <v>2</v>
      </c>
      <c r="O4441" s="2">
        <f>机器人辅助表!D4441</f>
        <v>1281.3555398071908</v>
      </c>
      <c r="P4441" s="2">
        <v>3</v>
      </c>
      <c r="Q4441" s="2">
        <f>机器人辅助表!E4441</f>
        <v>569.49135102541823</v>
      </c>
      <c r="R4441" s="2">
        <v>6</v>
      </c>
      <c r="S4441" s="2">
        <f>机器人辅助表!F4441</f>
        <v>5616.0810000000001</v>
      </c>
      <c r="T4441">
        <v>0</v>
      </c>
      <c r="U4441">
        <v>0</v>
      </c>
      <c r="V4441">
        <v>0</v>
      </c>
      <c r="W4441">
        <v>0</v>
      </c>
      <c r="X4441">
        <v>0</v>
      </c>
      <c r="Y4441">
        <v>0</v>
      </c>
      <c r="Z4441">
        <v>0</v>
      </c>
      <c r="AA4441">
        <v>0</v>
      </c>
      <c r="AB4441">
        <v>0</v>
      </c>
      <c r="AC4441">
        <v>0</v>
      </c>
      <c r="AD4441">
        <v>0</v>
      </c>
      <c r="AE4441">
        <v>0</v>
      </c>
      <c r="AF4441">
        <v>0</v>
      </c>
      <c r="AG4441">
        <v>0</v>
      </c>
      <c r="BD4441">
        <v>11</v>
      </c>
      <c r="BE4441">
        <v>9113104</v>
      </c>
      <c r="BF4441">
        <v>9121103</v>
      </c>
      <c r="BG4441">
        <v>9121204</v>
      </c>
      <c r="BH4441">
        <v>9121303</v>
      </c>
      <c r="BI4441">
        <v>9121402</v>
      </c>
      <c r="BJ4441">
        <v>9114104</v>
      </c>
      <c r="BK4441">
        <v>9122102</v>
      </c>
      <c r="BL4441">
        <v>9122204</v>
      </c>
      <c r="BM4441">
        <v>9122304</v>
      </c>
      <c r="BN4441">
        <v>9122402</v>
      </c>
      <c r="BO4441">
        <v>9115102</v>
      </c>
    </row>
    <row r="4442" spans="1:67" x14ac:dyDescent="0.15">
      <c r="A4442">
        <v>4441</v>
      </c>
      <c r="B4442" t="s">
        <v>4769</v>
      </c>
      <c r="E4442">
        <f>机器人辅助表!B4442</f>
        <v>22</v>
      </c>
      <c r="F4442">
        <v>2</v>
      </c>
      <c r="G4442">
        <v>58101</v>
      </c>
      <c r="H4442">
        <v>0</v>
      </c>
      <c r="I4442">
        <f>机器人辅助表!H4442</f>
        <v>3801.7913676354783</v>
      </c>
      <c r="J4442">
        <v>2</v>
      </c>
      <c r="K4442">
        <v>4</v>
      </c>
      <c r="L4442">
        <v>1</v>
      </c>
      <c r="M4442" s="2">
        <f>机器人辅助表!C4442</f>
        <v>6952.113190956522</v>
      </c>
      <c r="N4442" s="2">
        <v>2</v>
      </c>
      <c r="O4442" s="2">
        <f>机器人辅助表!D4442</f>
        <v>549.45351234782618</v>
      </c>
      <c r="P4442" s="2">
        <v>3</v>
      </c>
      <c r="Q4442" s="2">
        <f>机器人辅助表!E4442</f>
        <v>244.20156104347834</v>
      </c>
      <c r="R4442" s="2">
        <v>6</v>
      </c>
      <c r="S4442" s="2">
        <f>机器人辅助表!F4442</f>
        <v>6165.9408000000003</v>
      </c>
      <c r="T4442">
        <v>0</v>
      </c>
      <c r="U4442">
        <v>0</v>
      </c>
      <c r="V4442">
        <v>0</v>
      </c>
      <c r="W4442">
        <v>0</v>
      </c>
      <c r="X4442">
        <v>0</v>
      </c>
      <c r="Y4442">
        <v>0</v>
      </c>
      <c r="Z4442">
        <v>0</v>
      </c>
      <c r="AA4442">
        <v>0</v>
      </c>
      <c r="AB4442">
        <v>0</v>
      </c>
      <c r="AC4442">
        <v>0</v>
      </c>
      <c r="AD4442">
        <v>0</v>
      </c>
      <c r="AE4442">
        <v>0</v>
      </c>
      <c r="AF4442">
        <v>0</v>
      </c>
      <c r="AG4442">
        <v>0</v>
      </c>
      <c r="BD4442">
        <v>11</v>
      </c>
      <c r="BE4442">
        <v>9211104</v>
      </c>
      <c r="BF4442">
        <v>9214103</v>
      </c>
      <c r="BG4442">
        <v>9214202</v>
      </c>
      <c r="BH4442">
        <v>9214302</v>
      </c>
      <c r="BI4442">
        <v>9214404</v>
      </c>
      <c r="BJ4442">
        <v>9222103</v>
      </c>
      <c r="BK4442">
        <v>9223104</v>
      </c>
      <c r="BL4442">
        <v>9223203</v>
      </c>
      <c r="BM4442">
        <v>9223302</v>
      </c>
      <c r="BN4442">
        <v>9223404</v>
      </c>
      <c r="BO4442">
        <v>9215103</v>
      </c>
    </row>
    <row r="4443" spans="1:67" x14ac:dyDescent="0.15">
      <c r="A4443">
        <v>4442</v>
      </c>
      <c r="B4443" t="s">
        <v>1940</v>
      </c>
      <c r="E4443">
        <f>机器人辅助表!B4443</f>
        <v>35</v>
      </c>
      <c r="F4443">
        <v>2</v>
      </c>
      <c r="G4443">
        <v>58101</v>
      </c>
      <c r="H4443">
        <v>0</v>
      </c>
      <c r="I4443">
        <f>机器人辅助表!H4443</f>
        <v>4259.4467206539139</v>
      </c>
      <c r="J4443">
        <v>2</v>
      </c>
      <c r="K4443">
        <v>4</v>
      </c>
      <c r="L4443">
        <v>1</v>
      </c>
      <c r="M4443" s="2">
        <f>机器人辅助表!C4443</f>
        <v>15293.74320782609</v>
      </c>
      <c r="N4443" s="2">
        <v>2</v>
      </c>
      <c r="O4443" s="2">
        <f>机器人辅助表!D4443</f>
        <v>941.62684539130441</v>
      </c>
      <c r="P4443" s="2">
        <v>3</v>
      </c>
      <c r="Q4443" s="2">
        <f>机器人辅助表!E4443</f>
        <v>418.50082017391321</v>
      </c>
      <c r="R4443" s="2">
        <v>6</v>
      </c>
      <c r="S4443" s="2">
        <f>机器人辅助表!F4443</f>
        <v>4640.1809999999996</v>
      </c>
      <c r="T4443">
        <v>0</v>
      </c>
      <c r="U4443">
        <v>0</v>
      </c>
      <c r="V4443">
        <v>0</v>
      </c>
      <c r="W4443">
        <v>0</v>
      </c>
      <c r="X4443">
        <v>0</v>
      </c>
      <c r="Y4443">
        <v>0</v>
      </c>
      <c r="Z4443">
        <v>0</v>
      </c>
      <c r="AA4443">
        <v>0</v>
      </c>
      <c r="AB4443">
        <v>0</v>
      </c>
      <c r="AC4443">
        <v>0</v>
      </c>
      <c r="AD4443">
        <v>0</v>
      </c>
      <c r="AE4443">
        <v>0</v>
      </c>
      <c r="AF4443">
        <v>0</v>
      </c>
      <c r="AG4443">
        <v>0</v>
      </c>
      <c r="BD4443">
        <v>11</v>
      </c>
      <c r="BE4443">
        <v>9211102</v>
      </c>
      <c r="BF4443">
        <v>9214104</v>
      </c>
      <c r="BG4443">
        <v>9214204</v>
      </c>
      <c r="BH4443">
        <v>9214304</v>
      </c>
      <c r="BI4443">
        <v>9214402</v>
      </c>
      <c r="BJ4443">
        <v>9222104</v>
      </c>
      <c r="BK4443">
        <v>9223104</v>
      </c>
      <c r="BL4443">
        <v>9223203</v>
      </c>
      <c r="BM4443">
        <v>9223302</v>
      </c>
      <c r="BN4443">
        <v>9223403</v>
      </c>
      <c r="BO4443">
        <v>9215103</v>
      </c>
    </row>
    <row r="4444" spans="1:67" x14ac:dyDescent="0.15">
      <c r="A4444">
        <v>4443</v>
      </c>
      <c r="B4444" t="s">
        <v>4770</v>
      </c>
      <c r="E4444">
        <f>机器人辅助表!B4444</f>
        <v>23</v>
      </c>
      <c r="F4444">
        <v>3</v>
      </c>
      <c r="G4444">
        <v>58201</v>
      </c>
      <c r="H4444">
        <v>0</v>
      </c>
      <c r="I4444">
        <f>机器人辅助表!H4444</f>
        <v>1859.3384681391972</v>
      </c>
      <c r="J4444">
        <v>2</v>
      </c>
      <c r="K4444">
        <v>4</v>
      </c>
      <c r="L4444">
        <v>1</v>
      </c>
      <c r="M4444" s="2">
        <f>机器人辅助表!C4444</f>
        <v>3636.8092601463218</v>
      </c>
      <c r="N4444" s="2">
        <v>2</v>
      </c>
      <c r="O4444" s="2">
        <f>机器人辅助表!D4444</f>
        <v>279.6051967224081</v>
      </c>
      <c r="P4444" s="2">
        <v>3</v>
      </c>
      <c r="Q4444" s="2">
        <f>机器人辅助表!E4444</f>
        <v>124.26897632107027</v>
      </c>
      <c r="R4444" s="2">
        <v>6</v>
      </c>
      <c r="S4444" s="2">
        <f>机器人辅助表!F4444</f>
        <v>2941.4769999999994</v>
      </c>
      <c r="T4444">
        <v>0</v>
      </c>
      <c r="U4444">
        <v>0</v>
      </c>
      <c r="V4444">
        <v>0</v>
      </c>
      <c r="W4444">
        <v>0</v>
      </c>
      <c r="X4444">
        <v>0</v>
      </c>
      <c r="Y4444">
        <v>0</v>
      </c>
      <c r="Z4444">
        <v>0</v>
      </c>
      <c r="AA4444">
        <v>0</v>
      </c>
      <c r="AB4444">
        <v>0</v>
      </c>
      <c r="AC4444">
        <v>0</v>
      </c>
      <c r="AD4444">
        <v>0</v>
      </c>
      <c r="AE4444">
        <v>0</v>
      </c>
      <c r="AF4444">
        <v>0</v>
      </c>
      <c r="AG4444">
        <v>0</v>
      </c>
      <c r="BD4444">
        <v>8</v>
      </c>
      <c r="BE4444">
        <v>9323104</v>
      </c>
      <c r="BF4444">
        <v>9324104</v>
      </c>
      <c r="BG4444">
        <v>9324202</v>
      </c>
      <c r="BH4444">
        <v>9324303</v>
      </c>
      <c r="BI4444">
        <v>9324402</v>
      </c>
      <c r="BJ4444">
        <v>9312102</v>
      </c>
      <c r="BK4444">
        <v>9311104</v>
      </c>
      <c r="BL4444">
        <v>9315103</v>
      </c>
    </row>
    <row r="4445" spans="1:67" x14ac:dyDescent="0.15">
      <c r="A4445">
        <v>4444</v>
      </c>
      <c r="B4445" t="s">
        <v>4771</v>
      </c>
      <c r="E4445">
        <f>机器人辅助表!B4445</f>
        <v>27</v>
      </c>
      <c r="F4445">
        <v>2</v>
      </c>
      <c r="G4445">
        <v>58101</v>
      </c>
      <c r="H4445">
        <v>0</v>
      </c>
      <c r="I4445">
        <f>机器人辅助表!H4445</f>
        <v>4033.7436354472775</v>
      </c>
      <c r="J4445">
        <v>2</v>
      </c>
      <c r="K4445">
        <v>4</v>
      </c>
      <c r="L4445">
        <v>1</v>
      </c>
      <c r="M4445" s="2">
        <f>机器人辅助表!C4445</f>
        <v>10056.923547180606</v>
      </c>
      <c r="N4445" s="2">
        <v>2</v>
      </c>
      <c r="O4445" s="2">
        <f>机器人辅助表!D4445</f>
        <v>697.25420837458205</v>
      </c>
      <c r="P4445" s="2">
        <v>3</v>
      </c>
      <c r="Q4445" s="2">
        <f>机器人辅助表!E4445</f>
        <v>309.89075927759205</v>
      </c>
      <c r="R4445" s="2">
        <v>6</v>
      </c>
      <c r="S4445" s="2">
        <f>机器人辅助表!F4445</f>
        <v>5741.2679999999991</v>
      </c>
      <c r="T4445">
        <v>0</v>
      </c>
      <c r="U4445">
        <v>0</v>
      </c>
      <c r="V4445">
        <v>0</v>
      </c>
      <c r="W4445">
        <v>0</v>
      </c>
      <c r="X4445">
        <v>0</v>
      </c>
      <c r="Y4445">
        <v>0</v>
      </c>
      <c r="Z4445">
        <v>0</v>
      </c>
      <c r="AA4445">
        <v>0</v>
      </c>
      <c r="AB4445">
        <v>0</v>
      </c>
      <c r="AC4445">
        <v>0</v>
      </c>
      <c r="AD4445">
        <v>0</v>
      </c>
      <c r="AE4445">
        <v>0</v>
      </c>
      <c r="AF4445">
        <v>0</v>
      </c>
      <c r="AG4445">
        <v>0</v>
      </c>
      <c r="BD4445">
        <v>11</v>
      </c>
      <c r="BE4445">
        <v>9211104</v>
      </c>
      <c r="BF4445">
        <v>9214102</v>
      </c>
      <c r="BG4445">
        <v>9214204</v>
      </c>
      <c r="BH4445">
        <v>9214304</v>
      </c>
      <c r="BI4445">
        <v>9214404</v>
      </c>
      <c r="BJ4445">
        <v>9222104</v>
      </c>
      <c r="BK4445">
        <v>9223102</v>
      </c>
      <c r="BL4445">
        <v>9223202</v>
      </c>
      <c r="BM4445">
        <v>9223302</v>
      </c>
      <c r="BN4445">
        <v>9223404</v>
      </c>
      <c r="BO4445">
        <v>9215104</v>
      </c>
    </row>
    <row r="4446" spans="1:67" x14ac:dyDescent="0.15">
      <c r="A4446">
        <v>4445</v>
      </c>
      <c r="B4446" t="s">
        <v>1941</v>
      </c>
      <c r="E4446">
        <f>机器人辅助表!B4446</f>
        <v>20</v>
      </c>
      <c r="F4446">
        <v>1</v>
      </c>
      <c r="G4446">
        <v>58001</v>
      </c>
      <c r="H4446">
        <v>0</v>
      </c>
      <c r="I4446">
        <f>机器人辅助表!H4446</f>
        <v>2550.0112403478261</v>
      </c>
      <c r="J4446">
        <v>2</v>
      </c>
      <c r="K4446">
        <v>4</v>
      </c>
      <c r="L4446">
        <v>1</v>
      </c>
      <c r="M4446" s="2">
        <f>机器人辅助表!C4446</f>
        <v>4135.5829565217391</v>
      </c>
      <c r="N4446" s="2">
        <v>2</v>
      </c>
      <c r="O4446" s="2">
        <f>机器人辅助表!D4446</f>
        <v>346.23485217391311</v>
      </c>
      <c r="P4446" s="2">
        <v>3</v>
      </c>
      <c r="Q4446" s="2">
        <f>机器人辅助表!E4446</f>
        <v>153.88215652173918</v>
      </c>
      <c r="R4446" s="2">
        <v>6</v>
      </c>
      <c r="S4446" s="2">
        <f>机器人辅助表!F4446</f>
        <v>4292.5559999999996</v>
      </c>
      <c r="T4446">
        <v>0</v>
      </c>
      <c r="U4446">
        <v>0</v>
      </c>
      <c r="V4446">
        <v>0</v>
      </c>
      <c r="W4446">
        <v>0</v>
      </c>
      <c r="X4446">
        <v>0</v>
      </c>
      <c r="Y4446">
        <v>0</v>
      </c>
      <c r="Z4446">
        <v>0</v>
      </c>
      <c r="AA4446">
        <v>0</v>
      </c>
      <c r="AB4446">
        <v>0</v>
      </c>
      <c r="AC4446">
        <v>0</v>
      </c>
      <c r="AD4446">
        <v>0</v>
      </c>
      <c r="AE4446">
        <v>0</v>
      </c>
      <c r="AF4446">
        <v>0</v>
      </c>
      <c r="AG4446">
        <v>0</v>
      </c>
      <c r="BD4446">
        <v>11</v>
      </c>
      <c r="BE4446">
        <v>9113104</v>
      </c>
      <c r="BF4446">
        <v>9121102</v>
      </c>
      <c r="BG4446">
        <v>9121203</v>
      </c>
      <c r="BH4446">
        <v>9121304</v>
      </c>
      <c r="BI4446">
        <v>9121403</v>
      </c>
      <c r="BJ4446">
        <v>9114104</v>
      </c>
      <c r="BK4446">
        <v>9122104</v>
      </c>
      <c r="BL4446">
        <v>9122202</v>
      </c>
      <c r="BM4446">
        <v>9122302</v>
      </c>
      <c r="BN4446">
        <v>9122404</v>
      </c>
      <c r="BO4446">
        <v>9115103</v>
      </c>
    </row>
    <row r="4447" spans="1:67" x14ac:dyDescent="0.15">
      <c r="A4447">
        <v>4446</v>
      </c>
      <c r="B4447" t="s">
        <v>1942</v>
      </c>
      <c r="E4447">
        <f>机器人辅助表!B4447</f>
        <v>37</v>
      </c>
      <c r="F4447">
        <v>2</v>
      </c>
      <c r="G4447">
        <v>58101</v>
      </c>
      <c r="H4447">
        <v>0</v>
      </c>
      <c r="I4447">
        <f>机器人辅助表!H4447</f>
        <v>6041.9716344126291</v>
      </c>
      <c r="J4447">
        <v>2</v>
      </c>
      <c r="K4447">
        <v>4</v>
      </c>
      <c r="L4447">
        <v>1</v>
      </c>
      <c r="M4447" s="2">
        <f>机器人辅助表!C4447</f>
        <v>23510.293988708745</v>
      </c>
      <c r="N4447" s="2">
        <v>2</v>
      </c>
      <c r="O4447" s="2">
        <f>机器人辅助表!D4447</f>
        <v>1395.2538100122745</v>
      </c>
      <c r="P4447" s="2">
        <v>3</v>
      </c>
      <c r="Q4447" s="2">
        <f>机器人辅助表!E4447</f>
        <v>620.11280444989973</v>
      </c>
      <c r="R4447" s="2">
        <v>6</v>
      </c>
      <c r="S4447" s="2">
        <f>机器人辅助表!F4447</f>
        <v>6115.2882</v>
      </c>
      <c r="T4447">
        <v>0</v>
      </c>
      <c r="U4447">
        <v>0</v>
      </c>
      <c r="V4447">
        <v>0</v>
      </c>
      <c r="W4447">
        <v>0</v>
      </c>
      <c r="X4447">
        <v>0</v>
      </c>
      <c r="Y4447">
        <v>0</v>
      </c>
      <c r="Z4447">
        <v>0</v>
      </c>
      <c r="AA4447">
        <v>0</v>
      </c>
      <c r="AB4447">
        <v>0</v>
      </c>
      <c r="AC4447">
        <v>0</v>
      </c>
      <c r="AD4447">
        <v>0</v>
      </c>
      <c r="AE4447">
        <v>0</v>
      </c>
      <c r="AF4447">
        <v>0</v>
      </c>
      <c r="AG4447">
        <v>0</v>
      </c>
      <c r="BD4447">
        <v>11</v>
      </c>
      <c r="BE4447">
        <v>9211102</v>
      </c>
      <c r="BF4447">
        <v>9214104</v>
      </c>
      <c r="BG4447">
        <v>9214202</v>
      </c>
      <c r="BH4447">
        <v>9214302</v>
      </c>
      <c r="BI4447">
        <v>9214403</v>
      </c>
      <c r="BJ4447">
        <v>9222104</v>
      </c>
      <c r="BK4447">
        <v>9223104</v>
      </c>
      <c r="BL4447">
        <v>9223202</v>
      </c>
      <c r="BM4447">
        <v>9223303</v>
      </c>
      <c r="BN4447">
        <v>9223402</v>
      </c>
      <c r="BO4447">
        <v>9215102</v>
      </c>
    </row>
    <row r="4448" spans="1:67" x14ac:dyDescent="0.15">
      <c r="A4448">
        <v>4447</v>
      </c>
      <c r="B4448" t="s">
        <v>4772</v>
      </c>
      <c r="E4448">
        <f>机器人辅助表!B4448</f>
        <v>39</v>
      </c>
      <c r="F4448">
        <v>2</v>
      </c>
      <c r="G4448">
        <v>58101</v>
      </c>
      <c r="H4448">
        <v>0</v>
      </c>
      <c r="I4448">
        <f>机器人辅助表!H4448</f>
        <v>7104.8702973784566</v>
      </c>
      <c r="J4448">
        <v>2</v>
      </c>
      <c r="K4448">
        <v>4</v>
      </c>
      <c r="L4448">
        <v>1</v>
      </c>
      <c r="M4448" s="2">
        <f>机器人辅助表!C4448</f>
        <v>30166.654657101899</v>
      </c>
      <c r="N4448" s="2">
        <v>2</v>
      </c>
      <c r="O4448" s="2">
        <f>机器人辅助表!D4448</f>
        <v>1695.4812675216724</v>
      </c>
      <c r="P4448" s="2">
        <v>3</v>
      </c>
      <c r="Q4448" s="2">
        <f>机器人辅助表!E4448</f>
        <v>753.54723000963224</v>
      </c>
      <c r="R4448" s="2">
        <v>6</v>
      </c>
      <c r="S4448" s="2">
        <f>机器人辅助表!F4448</f>
        <v>6661.8545999999997</v>
      </c>
      <c r="T4448">
        <v>0</v>
      </c>
      <c r="U4448">
        <v>0</v>
      </c>
      <c r="V4448">
        <v>0</v>
      </c>
      <c r="W4448">
        <v>0</v>
      </c>
      <c r="X4448">
        <v>0</v>
      </c>
      <c r="Y4448">
        <v>0</v>
      </c>
      <c r="Z4448">
        <v>0</v>
      </c>
      <c r="AA4448">
        <v>0</v>
      </c>
      <c r="AB4448">
        <v>0</v>
      </c>
      <c r="AC4448">
        <v>0</v>
      </c>
      <c r="AD4448">
        <v>0</v>
      </c>
      <c r="AE4448">
        <v>0</v>
      </c>
      <c r="AF4448">
        <v>0</v>
      </c>
      <c r="AG4448">
        <v>0</v>
      </c>
      <c r="BD4448">
        <v>11</v>
      </c>
      <c r="BE4448">
        <v>9211104</v>
      </c>
      <c r="BF4448">
        <v>9214102</v>
      </c>
      <c r="BG4448">
        <v>9214204</v>
      </c>
      <c r="BH4448">
        <v>9214304</v>
      </c>
      <c r="BI4448">
        <v>9214404</v>
      </c>
      <c r="BJ4448">
        <v>9222102</v>
      </c>
      <c r="BK4448">
        <v>9223103</v>
      </c>
      <c r="BL4448">
        <v>9223204</v>
      </c>
      <c r="BM4448">
        <v>9223303</v>
      </c>
      <c r="BN4448">
        <v>9223402</v>
      </c>
      <c r="BO4448">
        <v>9215103</v>
      </c>
    </row>
    <row r="4449" spans="1:67" x14ac:dyDescent="0.15">
      <c r="A4449">
        <v>4448</v>
      </c>
      <c r="B4449" t="s">
        <v>4773</v>
      </c>
      <c r="E4449">
        <f>机器人辅助表!B4449</f>
        <v>19</v>
      </c>
      <c r="F4449">
        <v>2</v>
      </c>
      <c r="G4449">
        <v>58101</v>
      </c>
      <c r="H4449">
        <v>0</v>
      </c>
      <c r="I4449">
        <f>机器人辅助表!H4449</f>
        <v>2447.8189233401736</v>
      </c>
      <c r="J4449">
        <v>2</v>
      </c>
      <c r="K4449">
        <v>4</v>
      </c>
      <c r="L4449">
        <v>1</v>
      </c>
      <c r="M4449" s="2">
        <f>机器人辅助表!C4449</f>
        <v>3718.6709261086953</v>
      </c>
      <c r="N4449" s="2">
        <v>2</v>
      </c>
      <c r="O4449" s="2">
        <f>机器人辅助表!D4449</f>
        <v>320.84398643478266</v>
      </c>
      <c r="P4449" s="2">
        <v>3</v>
      </c>
      <c r="Q4449" s="2">
        <f>机器人辅助表!E4449</f>
        <v>142.59732730434786</v>
      </c>
      <c r="R4449" s="2">
        <v>6</v>
      </c>
      <c r="S4449" s="2">
        <f>机器人辅助表!F4449</f>
        <v>4199.0027999999993</v>
      </c>
      <c r="T4449">
        <v>0</v>
      </c>
      <c r="U4449">
        <v>0</v>
      </c>
      <c r="V4449">
        <v>0</v>
      </c>
      <c r="W4449">
        <v>0</v>
      </c>
      <c r="X4449">
        <v>0</v>
      </c>
      <c r="Y4449">
        <v>0</v>
      </c>
      <c r="Z4449">
        <v>0</v>
      </c>
      <c r="AA4449">
        <v>0</v>
      </c>
      <c r="AB4449">
        <v>0</v>
      </c>
      <c r="AC4449">
        <v>0</v>
      </c>
      <c r="AD4449">
        <v>0</v>
      </c>
      <c r="AE4449">
        <v>0</v>
      </c>
      <c r="AF4449">
        <v>0</v>
      </c>
      <c r="AG4449">
        <v>0</v>
      </c>
      <c r="BD4449">
        <v>11</v>
      </c>
      <c r="BE4449">
        <v>9211104</v>
      </c>
      <c r="BF4449">
        <v>9214102</v>
      </c>
      <c r="BG4449">
        <v>9214202</v>
      </c>
      <c r="BH4449">
        <v>9214304</v>
      </c>
      <c r="BI4449">
        <v>9214403</v>
      </c>
      <c r="BJ4449">
        <v>9222104</v>
      </c>
      <c r="BK4449">
        <v>9223102</v>
      </c>
      <c r="BL4449">
        <v>9223203</v>
      </c>
      <c r="BM4449">
        <v>9223304</v>
      </c>
      <c r="BN4449">
        <v>9223404</v>
      </c>
      <c r="BO4449">
        <v>9215102</v>
      </c>
    </row>
    <row r="4450" spans="1:67" x14ac:dyDescent="0.15">
      <c r="A4450">
        <v>4449</v>
      </c>
      <c r="B4450" t="s">
        <v>1943</v>
      </c>
      <c r="E4450">
        <f>机器人辅助表!B4450</f>
        <v>50</v>
      </c>
      <c r="F4450">
        <v>2</v>
      </c>
      <c r="G4450">
        <v>58101</v>
      </c>
      <c r="H4450">
        <v>0</v>
      </c>
      <c r="I4450">
        <f>机器人辅助表!H4450</f>
        <v>9403.329462281743</v>
      </c>
      <c r="J4450">
        <v>2</v>
      </c>
      <c r="K4450">
        <v>4</v>
      </c>
      <c r="L4450">
        <v>1</v>
      </c>
      <c r="M4450" s="2">
        <f>机器人辅助表!C4450</f>
        <v>58106.086685217422</v>
      </c>
      <c r="N4450" s="2">
        <v>2</v>
      </c>
      <c r="O4450" s="2">
        <f>机器人辅助表!D4450</f>
        <v>2514.2056738796</v>
      </c>
      <c r="P4450" s="2">
        <v>3</v>
      </c>
      <c r="Q4450" s="2">
        <f>机器人辅助表!E4450</f>
        <v>1117.4247439464889</v>
      </c>
      <c r="R4450" s="2">
        <v>6</v>
      </c>
      <c r="S4450" s="2">
        <f>机器人辅助表!F4450</f>
        <v>5530.1</v>
      </c>
      <c r="T4450">
        <v>0</v>
      </c>
      <c r="U4450">
        <v>0</v>
      </c>
      <c r="V4450">
        <v>0</v>
      </c>
      <c r="W4450">
        <v>0</v>
      </c>
      <c r="X4450">
        <v>0</v>
      </c>
      <c r="Y4450">
        <v>0</v>
      </c>
      <c r="Z4450">
        <v>0</v>
      </c>
      <c r="AA4450">
        <v>0</v>
      </c>
      <c r="AB4450">
        <v>0</v>
      </c>
      <c r="AC4450">
        <v>0</v>
      </c>
      <c r="AD4450">
        <v>0</v>
      </c>
      <c r="AE4450">
        <v>0</v>
      </c>
      <c r="AF4450">
        <v>0</v>
      </c>
      <c r="AG4450">
        <v>0</v>
      </c>
      <c r="BD4450">
        <v>11</v>
      </c>
      <c r="BE4450">
        <v>9211103</v>
      </c>
      <c r="BF4450">
        <v>9214103</v>
      </c>
      <c r="BG4450">
        <v>9214202</v>
      </c>
      <c r="BH4450">
        <v>9214302</v>
      </c>
      <c r="BI4450">
        <v>9214403</v>
      </c>
      <c r="BJ4450">
        <v>9222103</v>
      </c>
      <c r="BK4450">
        <v>9223102</v>
      </c>
      <c r="BL4450">
        <v>9223204</v>
      </c>
      <c r="BM4450">
        <v>9223302</v>
      </c>
      <c r="BN4450">
        <v>9223402</v>
      </c>
      <c r="BO4450">
        <v>9215102</v>
      </c>
    </row>
    <row r="4451" spans="1:67" x14ac:dyDescent="0.15">
      <c r="A4451">
        <v>4450</v>
      </c>
      <c r="B4451" t="s">
        <v>4774</v>
      </c>
      <c r="E4451">
        <f>机器人辅助表!B4451</f>
        <v>39</v>
      </c>
      <c r="F4451">
        <v>2</v>
      </c>
      <c r="G4451">
        <v>58101</v>
      </c>
      <c r="H4451">
        <v>0</v>
      </c>
      <c r="I4451">
        <f>机器人辅助表!H4451</f>
        <v>9194.5380319015312</v>
      </c>
      <c r="J4451">
        <v>2</v>
      </c>
      <c r="K4451">
        <v>4</v>
      </c>
      <c r="L4451">
        <v>1</v>
      </c>
      <c r="M4451" s="2">
        <f>机器人辅助表!C4451</f>
        <v>39039.200144484814</v>
      </c>
      <c r="N4451" s="2">
        <v>2</v>
      </c>
      <c r="O4451" s="2">
        <f>机器人辅助表!D4451</f>
        <v>2194.1522285574588</v>
      </c>
      <c r="P4451" s="2">
        <v>3</v>
      </c>
      <c r="Q4451" s="2">
        <f>机器人辅助表!E4451</f>
        <v>975.17876824775942</v>
      </c>
      <c r="R4451" s="2">
        <v>6</v>
      </c>
      <c r="S4451" s="2">
        <f>机器人辅助表!F4451</f>
        <v>8621.2235999999994</v>
      </c>
      <c r="T4451">
        <v>0</v>
      </c>
      <c r="U4451">
        <v>0</v>
      </c>
      <c r="V4451">
        <v>0</v>
      </c>
      <c r="W4451">
        <v>0</v>
      </c>
      <c r="X4451">
        <v>0</v>
      </c>
      <c r="Y4451">
        <v>0</v>
      </c>
      <c r="Z4451">
        <v>0</v>
      </c>
      <c r="AA4451">
        <v>0</v>
      </c>
      <c r="AB4451">
        <v>0</v>
      </c>
      <c r="AC4451">
        <v>0</v>
      </c>
      <c r="AD4451">
        <v>0</v>
      </c>
      <c r="AE4451">
        <v>0</v>
      </c>
      <c r="AF4451">
        <v>0</v>
      </c>
      <c r="AG4451">
        <v>0</v>
      </c>
      <c r="BD4451">
        <v>11</v>
      </c>
      <c r="BE4451">
        <v>9211103</v>
      </c>
      <c r="BF4451">
        <v>9214102</v>
      </c>
      <c r="BG4451">
        <v>9214202</v>
      </c>
      <c r="BH4451">
        <v>9214303</v>
      </c>
      <c r="BI4451">
        <v>9214402</v>
      </c>
      <c r="BJ4451">
        <v>9222102</v>
      </c>
      <c r="BK4451">
        <v>9223103</v>
      </c>
      <c r="BL4451">
        <v>9223204</v>
      </c>
      <c r="BM4451">
        <v>9223304</v>
      </c>
      <c r="BN4451">
        <v>9223403</v>
      </c>
      <c r="BO4451">
        <v>9215102</v>
      </c>
    </row>
    <row r="4452" spans="1:67" x14ac:dyDescent="0.15">
      <c r="A4452">
        <v>4451</v>
      </c>
      <c r="B4452" t="s">
        <v>4775</v>
      </c>
      <c r="E4452">
        <f>机器人辅助表!B4452</f>
        <v>47</v>
      </c>
      <c r="F4452">
        <v>3</v>
      </c>
      <c r="G4452">
        <v>58201</v>
      </c>
      <c r="H4452">
        <v>0</v>
      </c>
      <c r="I4452">
        <f>机器人辅助表!H4452</f>
        <v>9225.1090120704666</v>
      </c>
      <c r="J4452">
        <v>2</v>
      </c>
      <c r="K4452">
        <v>4</v>
      </c>
      <c r="L4452">
        <v>1</v>
      </c>
      <c r="M4452" s="2">
        <f>机器人辅助表!C4452</f>
        <v>52406.502567410047</v>
      </c>
      <c r="N4452" s="2">
        <v>2</v>
      </c>
      <c r="O4452" s="2">
        <f>机器人辅助表!D4452</f>
        <v>2421.7448266354522</v>
      </c>
      <c r="P4452" s="2">
        <v>3</v>
      </c>
      <c r="Q4452" s="2">
        <f>机器人辅助表!E4452</f>
        <v>1076.3310340602011</v>
      </c>
      <c r="R4452" s="2">
        <v>6</v>
      </c>
      <c r="S4452" s="2">
        <f>机器人辅助表!F4452</f>
        <v>6156.6320000000005</v>
      </c>
      <c r="T4452">
        <v>0</v>
      </c>
      <c r="U4452">
        <v>0</v>
      </c>
      <c r="V4452">
        <v>0</v>
      </c>
      <c r="W4452">
        <v>0</v>
      </c>
      <c r="X4452">
        <v>0</v>
      </c>
      <c r="Y4452">
        <v>0</v>
      </c>
      <c r="Z4452">
        <v>0</v>
      </c>
      <c r="AA4452">
        <v>0</v>
      </c>
      <c r="AB4452">
        <v>0</v>
      </c>
      <c r="AC4452">
        <v>0</v>
      </c>
      <c r="AD4452">
        <v>0</v>
      </c>
      <c r="AE4452">
        <v>0</v>
      </c>
      <c r="AF4452">
        <v>0</v>
      </c>
      <c r="AG4452">
        <v>0</v>
      </c>
      <c r="BD4452">
        <v>8</v>
      </c>
      <c r="BE4452">
        <v>9323102</v>
      </c>
      <c r="BF4452">
        <v>9324102</v>
      </c>
      <c r="BG4452">
        <v>9324202</v>
      </c>
      <c r="BH4452">
        <v>9324302</v>
      </c>
      <c r="BI4452">
        <v>9324404</v>
      </c>
      <c r="BJ4452">
        <v>9312103</v>
      </c>
      <c r="BK4452">
        <v>9311104</v>
      </c>
      <c r="BL4452">
        <v>9315102</v>
      </c>
    </row>
    <row r="4453" spans="1:67" x14ac:dyDescent="0.15">
      <c r="A4453">
        <v>4452</v>
      </c>
      <c r="B4453" t="s">
        <v>4776</v>
      </c>
      <c r="E4453">
        <f>机器人辅助表!B4453</f>
        <v>47</v>
      </c>
      <c r="F4453">
        <v>2</v>
      </c>
      <c r="G4453">
        <v>58101</v>
      </c>
      <c r="H4453">
        <v>0</v>
      </c>
      <c r="I4453">
        <f>机器人辅助表!H4453</f>
        <v>13607.035792803938</v>
      </c>
      <c r="J4453">
        <v>2</v>
      </c>
      <c r="K4453">
        <v>4</v>
      </c>
      <c r="L4453">
        <v>1</v>
      </c>
      <c r="M4453" s="2">
        <f>机器人辅助表!C4453</f>
        <v>77299.591286929804</v>
      </c>
      <c r="N4453" s="2">
        <v>2</v>
      </c>
      <c r="O4453" s="2">
        <f>机器人辅助表!D4453</f>
        <v>3572.0736192872914</v>
      </c>
      <c r="P4453" s="2">
        <v>3</v>
      </c>
      <c r="Q4453" s="2">
        <f>机器人辅助表!E4453</f>
        <v>1587.5882752387965</v>
      </c>
      <c r="R4453" s="2">
        <v>6</v>
      </c>
      <c r="S4453" s="2">
        <f>机器人辅助表!F4453</f>
        <v>9081.0321999999996</v>
      </c>
      <c r="T4453">
        <v>0</v>
      </c>
      <c r="U4453">
        <v>0</v>
      </c>
      <c r="V4453">
        <v>0</v>
      </c>
      <c r="W4453">
        <v>0</v>
      </c>
      <c r="X4453">
        <v>0</v>
      </c>
      <c r="Y4453">
        <v>0</v>
      </c>
      <c r="Z4453">
        <v>0</v>
      </c>
      <c r="AA4453">
        <v>0</v>
      </c>
      <c r="AB4453">
        <v>0</v>
      </c>
      <c r="AC4453">
        <v>0</v>
      </c>
      <c r="AD4453">
        <v>0</v>
      </c>
      <c r="AE4453">
        <v>0</v>
      </c>
      <c r="AF4453">
        <v>0</v>
      </c>
      <c r="AG4453">
        <v>0</v>
      </c>
      <c r="BD4453">
        <v>11</v>
      </c>
      <c r="BE4453">
        <v>9211103</v>
      </c>
      <c r="BF4453">
        <v>9214103</v>
      </c>
      <c r="BG4453">
        <v>9214204</v>
      </c>
      <c r="BH4453">
        <v>9214302</v>
      </c>
      <c r="BI4453">
        <v>9214404</v>
      </c>
      <c r="BJ4453">
        <v>9222102</v>
      </c>
      <c r="BK4453">
        <v>9223102</v>
      </c>
      <c r="BL4453">
        <v>9223204</v>
      </c>
      <c r="BM4453">
        <v>9223303</v>
      </c>
      <c r="BN4453">
        <v>9223403</v>
      </c>
      <c r="BO4453">
        <v>9215103</v>
      </c>
    </row>
    <row r="4454" spans="1:67" x14ac:dyDescent="0.15">
      <c r="A4454">
        <v>4453</v>
      </c>
      <c r="B4454" t="s">
        <v>1944</v>
      </c>
      <c r="E4454">
        <f>机器人辅助表!B4454</f>
        <v>31</v>
      </c>
      <c r="F4454">
        <v>1</v>
      </c>
      <c r="G4454">
        <v>58001</v>
      </c>
      <c r="H4454">
        <v>0</v>
      </c>
      <c r="I4454">
        <f>机器人辅助表!H4454</f>
        <v>3499.6524241646771</v>
      </c>
      <c r="J4454">
        <v>2</v>
      </c>
      <c r="K4454">
        <v>4</v>
      </c>
      <c r="L4454">
        <v>1</v>
      </c>
      <c r="M4454" s="2">
        <f>机器人辅助表!C4454</f>
        <v>10732.046237930772</v>
      </c>
      <c r="N4454" s="2">
        <v>2</v>
      </c>
      <c r="O4454" s="2">
        <f>机器人辅助表!D4454</f>
        <v>685.98524396769244</v>
      </c>
      <c r="P4454" s="2">
        <v>3</v>
      </c>
      <c r="Q4454" s="2">
        <f>机器人辅助表!E4454</f>
        <v>304.88233065230776</v>
      </c>
      <c r="R4454" s="2">
        <v>6</v>
      </c>
      <c r="S4454" s="2">
        <f>机器人辅助表!F4454</f>
        <v>4400.6693999999998</v>
      </c>
      <c r="T4454">
        <v>0</v>
      </c>
      <c r="U4454">
        <v>0</v>
      </c>
      <c r="V4454">
        <v>0</v>
      </c>
      <c r="W4454">
        <v>0</v>
      </c>
      <c r="X4454">
        <v>0</v>
      </c>
      <c r="Y4454">
        <v>0</v>
      </c>
      <c r="Z4454">
        <v>0</v>
      </c>
      <c r="AA4454">
        <v>0</v>
      </c>
      <c r="AB4454">
        <v>0</v>
      </c>
      <c r="AC4454">
        <v>0</v>
      </c>
      <c r="AD4454">
        <v>0</v>
      </c>
      <c r="AE4454">
        <v>0</v>
      </c>
      <c r="AF4454">
        <v>0</v>
      </c>
      <c r="AG4454">
        <v>0</v>
      </c>
      <c r="BD4454">
        <v>11</v>
      </c>
      <c r="BE4454">
        <v>9113102</v>
      </c>
      <c r="BF4454">
        <v>9121104</v>
      </c>
      <c r="BG4454">
        <v>9121203</v>
      </c>
      <c r="BH4454">
        <v>9121302</v>
      </c>
      <c r="BI4454">
        <v>9121403</v>
      </c>
      <c r="BJ4454">
        <v>9114104</v>
      </c>
      <c r="BK4454">
        <v>9122102</v>
      </c>
      <c r="BL4454">
        <v>9122204</v>
      </c>
      <c r="BM4454">
        <v>9122302</v>
      </c>
      <c r="BN4454">
        <v>9122402</v>
      </c>
      <c r="BO4454">
        <v>9115104</v>
      </c>
    </row>
    <row r="4455" spans="1:67" x14ac:dyDescent="0.15">
      <c r="A4455">
        <v>4454</v>
      </c>
      <c r="B4455" t="s">
        <v>4777</v>
      </c>
      <c r="E4455">
        <f>机器人辅助表!B4455</f>
        <v>47</v>
      </c>
      <c r="F4455">
        <v>3</v>
      </c>
      <c r="G4455">
        <v>58201</v>
      </c>
      <c r="H4455">
        <v>0</v>
      </c>
      <c r="I4455">
        <f>机器人辅助表!H4455</f>
        <v>11300.75853978632</v>
      </c>
      <c r="J4455">
        <v>2</v>
      </c>
      <c r="K4455">
        <v>4</v>
      </c>
      <c r="L4455">
        <v>1</v>
      </c>
      <c r="M4455" s="2">
        <f>机器人辅助表!C4455</f>
        <v>64197.965645077304</v>
      </c>
      <c r="N4455" s="2">
        <v>2</v>
      </c>
      <c r="O4455" s="2">
        <f>机器人辅助表!D4455</f>
        <v>2966.6374126284286</v>
      </c>
      <c r="P4455" s="2">
        <v>3</v>
      </c>
      <c r="Q4455" s="2">
        <f>机器人辅助表!E4455</f>
        <v>1318.5055167237463</v>
      </c>
      <c r="R4455" s="2">
        <v>6</v>
      </c>
      <c r="S4455" s="2">
        <f>机器人辅助表!F4455</f>
        <v>7541.8742000000002</v>
      </c>
      <c r="T4455">
        <v>0</v>
      </c>
      <c r="U4455">
        <v>0</v>
      </c>
      <c r="V4455">
        <v>0</v>
      </c>
      <c r="W4455">
        <v>0</v>
      </c>
      <c r="X4455">
        <v>0</v>
      </c>
      <c r="Y4455">
        <v>0</v>
      </c>
      <c r="Z4455">
        <v>0</v>
      </c>
      <c r="AA4455">
        <v>0</v>
      </c>
      <c r="AB4455">
        <v>0</v>
      </c>
      <c r="AC4455">
        <v>0</v>
      </c>
      <c r="AD4455">
        <v>0</v>
      </c>
      <c r="AE4455">
        <v>0</v>
      </c>
      <c r="AF4455">
        <v>0</v>
      </c>
      <c r="AG4455">
        <v>0</v>
      </c>
      <c r="BD4455">
        <v>8</v>
      </c>
      <c r="BE4455">
        <v>9323103</v>
      </c>
      <c r="BF4455">
        <v>9324103</v>
      </c>
      <c r="BG4455">
        <v>9324202</v>
      </c>
      <c r="BH4455">
        <v>9324302</v>
      </c>
      <c r="BI4455">
        <v>9324404</v>
      </c>
      <c r="BJ4455">
        <v>9312103</v>
      </c>
      <c r="BK4455">
        <v>9311104</v>
      </c>
      <c r="BL4455">
        <v>9315104</v>
      </c>
    </row>
    <row r="4456" spans="1:67" x14ac:dyDescent="0.15">
      <c r="A4456">
        <v>4455</v>
      </c>
      <c r="B4456" t="s">
        <v>4778</v>
      </c>
      <c r="E4456">
        <f>机器人辅助表!B4456</f>
        <v>33</v>
      </c>
      <c r="F4456">
        <v>2</v>
      </c>
      <c r="G4456">
        <v>58101</v>
      </c>
      <c r="H4456">
        <v>0</v>
      </c>
      <c r="I4456">
        <f>机器人辅助表!H4456</f>
        <v>7158.484170047841</v>
      </c>
      <c r="J4456">
        <v>2</v>
      </c>
      <c r="K4456">
        <v>4</v>
      </c>
      <c r="L4456">
        <v>1</v>
      </c>
      <c r="M4456" s="2">
        <f>机器人辅助表!C4456</f>
        <v>23885.097936757542</v>
      </c>
      <c r="N4456" s="2">
        <v>2</v>
      </c>
      <c r="O4456" s="2">
        <f>机器人辅助表!D4456</f>
        <v>1497.4543146250844</v>
      </c>
      <c r="P4456" s="2">
        <v>3</v>
      </c>
      <c r="Q4456" s="2">
        <f>机器人辅助表!E4456</f>
        <v>665.53525094448207</v>
      </c>
      <c r="R4456" s="2">
        <v>6</v>
      </c>
      <c r="S4456" s="2">
        <f>机器人辅助表!F4456</f>
        <v>8373.5587999999989</v>
      </c>
      <c r="T4456">
        <v>0</v>
      </c>
      <c r="U4456">
        <v>0</v>
      </c>
      <c r="V4456">
        <v>0</v>
      </c>
      <c r="W4456">
        <v>0</v>
      </c>
      <c r="X4456">
        <v>0</v>
      </c>
      <c r="Y4456">
        <v>0</v>
      </c>
      <c r="Z4456">
        <v>0</v>
      </c>
      <c r="AA4456">
        <v>0</v>
      </c>
      <c r="AB4456">
        <v>0</v>
      </c>
      <c r="AC4456">
        <v>0</v>
      </c>
      <c r="AD4456">
        <v>0</v>
      </c>
      <c r="AE4456">
        <v>0</v>
      </c>
      <c r="AF4456">
        <v>0</v>
      </c>
      <c r="AG4456">
        <v>0</v>
      </c>
      <c r="BD4456">
        <v>11</v>
      </c>
      <c r="BE4456">
        <v>9211104</v>
      </c>
      <c r="BF4456">
        <v>9214102</v>
      </c>
      <c r="BG4456">
        <v>9214204</v>
      </c>
      <c r="BH4456">
        <v>9214303</v>
      </c>
      <c r="BI4456">
        <v>9214404</v>
      </c>
      <c r="BJ4456">
        <v>9222102</v>
      </c>
      <c r="BK4456">
        <v>9223102</v>
      </c>
      <c r="BL4456">
        <v>9223202</v>
      </c>
      <c r="BM4456">
        <v>9223304</v>
      </c>
      <c r="BN4456">
        <v>9223402</v>
      </c>
      <c r="BO4456">
        <v>9215102</v>
      </c>
    </row>
    <row r="4457" spans="1:67" x14ac:dyDescent="0.15">
      <c r="A4457">
        <v>4456</v>
      </c>
      <c r="B4457" t="s">
        <v>4779</v>
      </c>
      <c r="E4457">
        <f>机器人辅助表!B4457</f>
        <v>36</v>
      </c>
      <c r="F4457">
        <v>2</v>
      </c>
      <c r="G4457">
        <v>58101</v>
      </c>
      <c r="H4457">
        <v>0</v>
      </c>
      <c r="I4457">
        <f>机器人辅助表!H4457</f>
        <v>8691.5370866664889</v>
      </c>
      <c r="J4457">
        <v>2</v>
      </c>
      <c r="K4457">
        <v>4</v>
      </c>
      <c r="L4457">
        <v>1</v>
      </c>
      <c r="M4457" s="2">
        <f>机器人辅助表!C4457</f>
        <v>32259.742357725758</v>
      </c>
      <c r="N4457" s="2">
        <v>2</v>
      </c>
      <c r="O4457" s="2">
        <f>机器人辅助表!D4457</f>
        <v>1969.1672385551842</v>
      </c>
      <c r="P4457" s="2">
        <v>3</v>
      </c>
      <c r="Q4457" s="2">
        <f>机器人辅助表!E4457</f>
        <v>875.18543935785976</v>
      </c>
      <c r="R4457" s="2">
        <v>6</v>
      </c>
      <c r="S4457" s="2">
        <f>机器人辅助表!F4457</f>
        <v>9141.7799999999988</v>
      </c>
      <c r="T4457">
        <v>0</v>
      </c>
      <c r="U4457">
        <v>0</v>
      </c>
      <c r="V4457">
        <v>0</v>
      </c>
      <c r="W4457">
        <v>0</v>
      </c>
      <c r="X4457">
        <v>0</v>
      </c>
      <c r="Y4457">
        <v>0</v>
      </c>
      <c r="Z4457">
        <v>0</v>
      </c>
      <c r="AA4457">
        <v>0</v>
      </c>
      <c r="AB4457">
        <v>0</v>
      </c>
      <c r="AC4457">
        <v>0</v>
      </c>
      <c r="AD4457">
        <v>0</v>
      </c>
      <c r="AE4457">
        <v>0</v>
      </c>
      <c r="AF4457">
        <v>0</v>
      </c>
      <c r="AG4457">
        <v>0</v>
      </c>
      <c r="BD4457">
        <v>11</v>
      </c>
      <c r="BE4457">
        <v>9211102</v>
      </c>
      <c r="BF4457">
        <v>9214103</v>
      </c>
      <c r="BG4457">
        <v>9214203</v>
      </c>
      <c r="BH4457">
        <v>9214304</v>
      </c>
      <c r="BI4457">
        <v>9214402</v>
      </c>
      <c r="BJ4457">
        <v>9222103</v>
      </c>
      <c r="BK4457">
        <v>9223104</v>
      </c>
      <c r="BL4457">
        <v>9223202</v>
      </c>
      <c r="BM4457">
        <v>9223304</v>
      </c>
      <c r="BN4457">
        <v>9223402</v>
      </c>
      <c r="BO4457">
        <v>9215104</v>
      </c>
    </row>
    <row r="4458" spans="1:67" x14ac:dyDescent="0.15">
      <c r="A4458">
        <v>4457</v>
      </c>
      <c r="B4458" t="s">
        <v>4780</v>
      </c>
      <c r="E4458">
        <f>机器人辅助表!B4458</f>
        <v>22</v>
      </c>
      <c r="F4458">
        <v>3</v>
      </c>
      <c r="G4458">
        <v>58201</v>
      </c>
      <c r="H4458">
        <v>0</v>
      </c>
      <c r="I4458">
        <f>机器人辅助表!H4458</f>
        <v>3351.5792319944348</v>
      </c>
      <c r="J4458">
        <v>2</v>
      </c>
      <c r="K4458">
        <v>4</v>
      </c>
      <c r="L4458">
        <v>1</v>
      </c>
      <c r="M4458" s="2">
        <f>机器人辅助表!C4458</f>
        <v>6128.8366288695661</v>
      </c>
      <c r="N4458" s="2">
        <v>2</v>
      </c>
      <c r="O4458" s="2">
        <f>机器人辅助表!D4458</f>
        <v>484.38664904347837</v>
      </c>
      <c r="P4458" s="2">
        <v>3</v>
      </c>
      <c r="Q4458" s="2">
        <f>机器人辅助表!E4458</f>
        <v>215.28295513043486</v>
      </c>
      <c r="R4458" s="2">
        <v>6</v>
      </c>
      <c r="S4458" s="2">
        <f>机器人辅助表!F4458</f>
        <v>5435.7636000000002</v>
      </c>
      <c r="T4458">
        <v>0</v>
      </c>
      <c r="U4458">
        <v>0</v>
      </c>
      <c r="V4458">
        <v>0</v>
      </c>
      <c r="W4458">
        <v>0</v>
      </c>
      <c r="X4458">
        <v>0</v>
      </c>
      <c r="Y4458">
        <v>0</v>
      </c>
      <c r="Z4458">
        <v>0</v>
      </c>
      <c r="AA4458">
        <v>0</v>
      </c>
      <c r="AB4458">
        <v>0</v>
      </c>
      <c r="AC4458">
        <v>0</v>
      </c>
      <c r="AD4458">
        <v>0</v>
      </c>
      <c r="AE4458">
        <v>0</v>
      </c>
      <c r="AF4458">
        <v>0</v>
      </c>
      <c r="AG4458">
        <v>0</v>
      </c>
      <c r="BD4458">
        <v>8</v>
      </c>
      <c r="BE4458">
        <v>9323104</v>
      </c>
      <c r="BF4458">
        <v>9324104</v>
      </c>
      <c r="BG4458">
        <v>9324204</v>
      </c>
      <c r="BH4458">
        <v>9324304</v>
      </c>
      <c r="BI4458">
        <v>9324402</v>
      </c>
      <c r="BJ4458">
        <v>9312104</v>
      </c>
      <c r="BK4458">
        <v>9311104</v>
      </c>
      <c r="BL4458">
        <v>9315102</v>
      </c>
    </row>
    <row r="4459" spans="1:67" x14ac:dyDescent="0.15">
      <c r="A4459">
        <v>4458</v>
      </c>
      <c r="B4459" t="s">
        <v>4781</v>
      </c>
      <c r="E4459">
        <f>机器人辅助表!B4459</f>
        <v>42</v>
      </c>
      <c r="F4459">
        <v>1</v>
      </c>
      <c r="G4459">
        <v>58001</v>
      </c>
      <c r="H4459">
        <v>0</v>
      </c>
      <c r="I4459">
        <f>机器人辅助表!H4459</f>
        <v>10325.107983717855</v>
      </c>
      <c r="J4459">
        <v>2</v>
      </c>
      <c r="K4459">
        <v>4</v>
      </c>
      <c r="L4459">
        <v>1</v>
      </c>
      <c r="M4459" s="2">
        <f>机器人辅助表!C4459</f>
        <v>49622.58096745528</v>
      </c>
      <c r="N4459" s="2">
        <v>2</v>
      </c>
      <c r="O4459" s="2">
        <f>机器人辅助表!D4459</f>
        <v>2581.6513170461549</v>
      </c>
      <c r="P4459" s="2">
        <v>3</v>
      </c>
      <c r="Q4459" s="2">
        <f>机器人辅助表!E4459</f>
        <v>1147.4005853538467</v>
      </c>
      <c r="R4459" s="2">
        <v>6</v>
      </c>
      <c r="S4459" s="2">
        <f>机器人辅助表!F4459</f>
        <v>8500.8868000000002</v>
      </c>
      <c r="T4459">
        <v>0</v>
      </c>
      <c r="U4459">
        <v>0</v>
      </c>
      <c r="V4459">
        <v>0</v>
      </c>
      <c r="W4459">
        <v>0</v>
      </c>
      <c r="X4459">
        <v>0</v>
      </c>
      <c r="Y4459">
        <v>0</v>
      </c>
      <c r="Z4459">
        <v>0</v>
      </c>
      <c r="AA4459">
        <v>0</v>
      </c>
      <c r="AB4459">
        <v>0</v>
      </c>
      <c r="AC4459">
        <v>0</v>
      </c>
      <c r="AD4459">
        <v>0</v>
      </c>
      <c r="AE4459">
        <v>0</v>
      </c>
      <c r="AF4459">
        <v>0</v>
      </c>
      <c r="AG4459">
        <v>0</v>
      </c>
      <c r="BD4459">
        <v>11</v>
      </c>
      <c r="BE4459">
        <v>9113102</v>
      </c>
      <c r="BF4459">
        <v>9121102</v>
      </c>
      <c r="BG4459">
        <v>9121204</v>
      </c>
      <c r="BH4459">
        <v>9121302</v>
      </c>
      <c r="BI4459">
        <v>9121403</v>
      </c>
      <c r="BJ4459">
        <v>9114102</v>
      </c>
      <c r="BK4459">
        <v>9122102</v>
      </c>
      <c r="BL4459">
        <v>9122204</v>
      </c>
      <c r="BM4459">
        <v>9122303</v>
      </c>
      <c r="BN4459">
        <v>9122402</v>
      </c>
      <c r="BO4459">
        <v>9115104</v>
      </c>
    </row>
    <row r="4460" spans="1:67" x14ac:dyDescent="0.15">
      <c r="A4460">
        <v>4459</v>
      </c>
      <c r="B4460" t="s">
        <v>1945</v>
      </c>
      <c r="E4460">
        <f>机器人辅助表!B4460</f>
        <v>25</v>
      </c>
      <c r="F4460">
        <v>1</v>
      </c>
      <c r="G4460">
        <v>58001</v>
      </c>
      <c r="H4460">
        <v>0</v>
      </c>
      <c r="I4460">
        <f>机器人辅助表!H4460</f>
        <v>2683.5294751254182</v>
      </c>
      <c r="J4460">
        <v>2</v>
      </c>
      <c r="K4460">
        <v>4</v>
      </c>
      <c r="L4460">
        <v>1</v>
      </c>
      <c r="M4460" s="2">
        <f>机器人辅助表!C4460</f>
        <v>5927.3401520693997</v>
      </c>
      <c r="N4460" s="2">
        <v>2</v>
      </c>
      <c r="O4460" s="2">
        <f>机器人辅助表!D4460</f>
        <v>432.17062374581963</v>
      </c>
      <c r="P4460" s="2">
        <v>3</v>
      </c>
      <c r="Q4460" s="2">
        <f>机器人辅助表!E4460</f>
        <v>192.07583277591982</v>
      </c>
      <c r="R4460" s="2">
        <v>6</v>
      </c>
      <c r="S4460" s="2">
        <f>机器人辅助表!F4460</f>
        <v>4043.9250000000002</v>
      </c>
      <c r="T4460">
        <v>0</v>
      </c>
      <c r="U4460">
        <v>0</v>
      </c>
      <c r="V4460">
        <v>0</v>
      </c>
      <c r="W4460">
        <v>0</v>
      </c>
      <c r="X4460">
        <v>0</v>
      </c>
      <c r="Y4460">
        <v>0</v>
      </c>
      <c r="Z4460">
        <v>0</v>
      </c>
      <c r="AA4460">
        <v>0</v>
      </c>
      <c r="AB4460">
        <v>0</v>
      </c>
      <c r="AC4460">
        <v>0</v>
      </c>
      <c r="AD4460">
        <v>0</v>
      </c>
      <c r="AE4460">
        <v>0</v>
      </c>
      <c r="AF4460">
        <v>0</v>
      </c>
      <c r="AG4460">
        <v>0</v>
      </c>
      <c r="BD4460">
        <v>11</v>
      </c>
      <c r="BE4460">
        <v>9113103</v>
      </c>
      <c r="BF4460">
        <v>9121102</v>
      </c>
      <c r="BG4460">
        <v>9121203</v>
      </c>
      <c r="BH4460">
        <v>9121302</v>
      </c>
      <c r="BI4460">
        <v>9121403</v>
      </c>
      <c r="BJ4460">
        <v>9114104</v>
      </c>
      <c r="BK4460">
        <v>9122103</v>
      </c>
      <c r="BL4460">
        <v>9122202</v>
      </c>
      <c r="BM4460">
        <v>9122302</v>
      </c>
      <c r="BN4460">
        <v>9122403</v>
      </c>
      <c r="BO4460">
        <v>9115102</v>
      </c>
    </row>
    <row r="4461" spans="1:67" x14ac:dyDescent="0.15">
      <c r="A4461">
        <v>4460</v>
      </c>
      <c r="B4461" t="s">
        <v>4782</v>
      </c>
      <c r="E4461">
        <f>机器人辅助表!B4461</f>
        <v>28</v>
      </c>
      <c r="F4461">
        <v>1</v>
      </c>
      <c r="G4461">
        <v>58001</v>
      </c>
      <c r="H4461">
        <v>0</v>
      </c>
      <c r="I4461">
        <f>机器人辅助表!H4461</f>
        <v>4344.6296450820282</v>
      </c>
      <c r="J4461">
        <v>2</v>
      </c>
      <c r="K4461">
        <v>4</v>
      </c>
      <c r="L4461">
        <v>1</v>
      </c>
      <c r="M4461" s="2">
        <f>机器人辅助表!C4461</f>
        <v>11438.415960658196</v>
      </c>
      <c r="N4461" s="2">
        <v>2</v>
      </c>
      <c r="O4461" s="2">
        <f>机器人辅助表!D4461</f>
        <v>774.02814771371266</v>
      </c>
      <c r="P4461" s="2">
        <v>3</v>
      </c>
      <c r="Q4461" s="2">
        <f>机器人辅助表!E4461</f>
        <v>344.01251009498333</v>
      </c>
      <c r="R4461" s="2">
        <v>6</v>
      </c>
      <c r="S4461" s="2">
        <f>机器人辅助表!F4461</f>
        <v>6014.5511999999999</v>
      </c>
      <c r="T4461">
        <v>0</v>
      </c>
      <c r="U4461">
        <v>0</v>
      </c>
      <c r="V4461">
        <v>0</v>
      </c>
      <c r="W4461">
        <v>0</v>
      </c>
      <c r="X4461">
        <v>0</v>
      </c>
      <c r="Y4461">
        <v>0</v>
      </c>
      <c r="Z4461">
        <v>0</v>
      </c>
      <c r="AA4461">
        <v>0</v>
      </c>
      <c r="AB4461">
        <v>0</v>
      </c>
      <c r="AC4461">
        <v>0</v>
      </c>
      <c r="AD4461">
        <v>0</v>
      </c>
      <c r="AE4461">
        <v>0</v>
      </c>
      <c r="AF4461">
        <v>0</v>
      </c>
      <c r="AG4461">
        <v>0</v>
      </c>
      <c r="BD4461">
        <v>11</v>
      </c>
      <c r="BE4461">
        <v>9113102</v>
      </c>
      <c r="BF4461">
        <v>9121104</v>
      </c>
      <c r="BG4461">
        <v>9121202</v>
      </c>
      <c r="BH4461">
        <v>9121304</v>
      </c>
      <c r="BI4461">
        <v>9121403</v>
      </c>
      <c r="BJ4461">
        <v>9114102</v>
      </c>
      <c r="BK4461">
        <v>9122103</v>
      </c>
      <c r="BL4461">
        <v>9122203</v>
      </c>
      <c r="BM4461">
        <v>9122302</v>
      </c>
      <c r="BN4461">
        <v>9122404</v>
      </c>
      <c r="BO4461">
        <v>9115103</v>
      </c>
    </row>
    <row r="4462" spans="1:67" x14ac:dyDescent="0.15">
      <c r="A4462">
        <v>4461</v>
      </c>
      <c r="B4462" t="s">
        <v>4783</v>
      </c>
      <c r="E4462">
        <f>机器人辅助表!B4462</f>
        <v>47</v>
      </c>
      <c r="F4462">
        <v>3</v>
      </c>
      <c r="G4462">
        <v>58201</v>
      </c>
      <c r="H4462">
        <v>0</v>
      </c>
      <c r="I4462">
        <f>机器人辅助表!H4462</f>
        <v>13376.408067502174</v>
      </c>
      <c r="J4462">
        <v>2</v>
      </c>
      <c r="K4462">
        <v>4</v>
      </c>
      <c r="L4462">
        <v>1</v>
      </c>
      <c r="M4462" s="2">
        <f>机器人辅助表!C4462</f>
        <v>75989.42872274456</v>
      </c>
      <c r="N4462" s="2">
        <v>2</v>
      </c>
      <c r="O4462" s="2">
        <f>机器人辅助表!D4462</f>
        <v>3511.5299986214054</v>
      </c>
      <c r="P4462" s="2">
        <v>3</v>
      </c>
      <c r="Q4462" s="2">
        <f>机器人辅助表!E4462</f>
        <v>1560.6799993872914</v>
      </c>
      <c r="R4462" s="2">
        <v>6</v>
      </c>
      <c r="S4462" s="2">
        <f>机器人辅助表!F4462</f>
        <v>8927.116399999999</v>
      </c>
      <c r="T4462">
        <v>0</v>
      </c>
      <c r="U4462">
        <v>0</v>
      </c>
      <c r="V4462">
        <v>0</v>
      </c>
      <c r="W4462">
        <v>0</v>
      </c>
      <c r="X4462">
        <v>0</v>
      </c>
      <c r="Y4462">
        <v>0</v>
      </c>
      <c r="Z4462">
        <v>0</v>
      </c>
      <c r="AA4462">
        <v>0</v>
      </c>
      <c r="AB4462">
        <v>0</v>
      </c>
      <c r="AC4462">
        <v>0</v>
      </c>
      <c r="AD4462">
        <v>0</v>
      </c>
      <c r="AE4462">
        <v>0</v>
      </c>
      <c r="AF4462">
        <v>0</v>
      </c>
      <c r="AG4462">
        <v>0</v>
      </c>
      <c r="BD4462">
        <v>8</v>
      </c>
      <c r="BE4462">
        <v>9323103</v>
      </c>
      <c r="BF4462">
        <v>9324102</v>
      </c>
      <c r="BG4462">
        <v>9324203</v>
      </c>
      <c r="BH4462">
        <v>9324304</v>
      </c>
      <c r="BI4462">
        <v>9324404</v>
      </c>
      <c r="BJ4462">
        <v>9312104</v>
      </c>
      <c r="BK4462">
        <v>9311102</v>
      </c>
      <c r="BL4462">
        <v>9315103</v>
      </c>
    </row>
    <row r="4463" spans="1:67" x14ac:dyDescent="0.15">
      <c r="A4463">
        <v>4462</v>
      </c>
      <c r="B4463" t="s">
        <v>4784</v>
      </c>
      <c r="E4463">
        <f>机器人辅助表!B4463</f>
        <v>42</v>
      </c>
      <c r="F4463">
        <v>2</v>
      </c>
      <c r="G4463">
        <v>58101</v>
      </c>
      <c r="H4463">
        <v>0</v>
      </c>
      <c r="I4463">
        <f>机器人辅助表!H4463</f>
        <v>13541.125224548006</v>
      </c>
      <c r="J4463">
        <v>2</v>
      </c>
      <c r="K4463">
        <v>4</v>
      </c>
      <c r="L4463">
        <v>1</v>
      </c>
      <c r="M4463" s="2">
        <f>机器人辅助表!C4463</f>
        <v>65078.794711416762</v>
      </c>
      <c r="N4463" s="2">
        <v>2</v>
      </c>
      <c r="O4463" s="2">
        <f>机器人辅助表!D4463</f>
        <v>3385.7722190769246</v>
      </c>
      <c r="P4463" s="2">
        <v>3</v>
      </c>
      <c r="Q4463" s="2">
        <f>机器人辅助表!E4463</f>
        <v>1504.787652923078</v>
      </c>
      <c r="R4463" s="2">
        <v>6</v>
      </c>
      <c r="S4463" s="2">
        <f>机器人辅助表!F4463</f>
        <v>11148.704</v>
      </c>
      <c r="T4463">
        <v>0</v>
      </c>
      <c r="U4463">
        <v>0</v>
      </c>
      <c r="V4463">
        <v>0</v>
      </c>
      <c r="W4463">
        <v>0</v>
      </c>
      <c r="X4463">
        <v>0</v>
      </c>
      <c r="Y4463">
        <v>0</v>
      </c>
      <c r="Z4463">
        <v>0</v>
      </c>
      <c r="AA4463">
        <v>0</v>
      </c>
      <c r="AB4463">
        <v>0</v>
      </c>
      <c r="AC4463">
        <v>0</v>
      </c>
      <c r="AD4463">
        <v>0</v>
      </c>
      <c r="AE4463">
        <v>0</v>
      </c>
      <c r="AF4463">
        <v>0</v>
      </c>
      <c r="AG4463">
        <v>0</v>
      </c>
      <c r="BD4463">
        <v>11</v>
      </c>
      <c r="BE4463">
        <v>9211103</v>
      </c>
      <c r="BF4463">
        <v>9214104</v>
      </c>
      <c r="BG4463">
        <v>9214204</v>
      </c>
      <c r="BH4463">
        <v>9214304</v>
      </c>
      <c r="BI4463">
        <v>9214403</v>
      </c>
      <c r="BJ4463">
        <v>9222102</v>
      </c>
      <c r="BK4463">
        <v>9223103</v>
      </c>
      <c r="BL4463">
        <v>9223204</v>
      </c>
      <c r="BM4463">
        <v>9223303</v>
      </c>
      <c r="BN4463">
        <v>9223404</v>
      </c>
      <c r="BO4463">
        <v>9215102</v>
      </c>
    </row>
    <row r="4464" spans="1:67" x14ac:dyDescent="0.15">
      <c r="A4464">
        <v>4463</v>
      </c>
      <c r="B4464" t="s">
        <v>4785</v>
      </c>
      <c r="E4464">
        <f>机器人辅助表!B4464</f>
        <v>38</v>
      </c>
      <c r="F4464">
        <v>3</v>
      </c>
      <c r="G4464">
        <v>58201</v>
      </c>
      <c r="H4464">
        <v>0</v>
      </c>
      <c r="I4464">
        <f>机器人辅助表!H4464</f>
        <v>8128.75297083431</v>
      </c>
      <c r="J4464">
        <v>2</v>
      </c>
      <c r="K4464">
        <v>4</v>
      </c>
      <c r="L4464">
        <v>1</v>
      </c>
      <c r="M4464" s="2">
        <f>机器人辅助表!C4464</f>
        <v>33078.459593540865</v>
      </c>
      <c r="N4464" s="2">
        <v>2</v>
      </c>
      <c r="O4464" s="2">
        <f>机器人辅助表!D4464</f>
        <v>1909.819501814047</v>
      </c>
      <c r="P4464" s="2">
        <v>3</v>
      </c>
      <c r="Q4464" s="2">
        <f>机器人辅助表!E4464</f>
        <v>848.80866747290986</v>
      </c>
      <c r="R4464" s="2">
        <v>6</v>
      </c>
      <c r="S4464" s="2">
        <f>机器人辅助表!F4464</f>
        <v>7918.2183999999997</v>
      </c>
      <c r="T4464">
        <v>0</v>
      </c>
      <c r="U4464">
        <v>0</v>
      </c>
      <c r="V4464">
        <v>0</v>
      </c>
      <c r="W4464">
        <v>0</v>
      </c>
      <c r="X4464">
        <v>0</v>
      </c>
      <c r="Y4464">
        <v>0</v>
      </c>
      <c r="Z4464">
        <v>0</v>
      </c>
      <c r="AA4464">
        <v>0</v>
      </c>
      <c r="AB4464">
        <v>0</v>
      </c>
      <c r="AC4464">
        <v>0</v>
      </c>
      <c r="AD4464">
        <v>0</v>
      </c>
      <c r="AE4464">
        <v>0</v>
      </c>
      <c r="AF4464">
        <v>0</v>
      </c>
      <c r="AG4464">
        <v>0</v>
      </c>
      <c r="BD4464">
        <v>8</v>
      </c>
      <c r="BE4464">
        <v>9323104</v>
      </c>
      <c r="BF4464">
        <v>9324104</v>
      </c>
      <c r="BG4464">
        <v>9324204</v>
      </c>
      <c r="BH4464">
        <v>9324303</v>
      </c>
      <c r="BI4464">
        <v>9324403</v>
      </c>
      <c r="BJ4464">
        <v>9312104</v>
      </c>
      <c r="BK4464">
        <v>9311104</v>
      </c>
      <c r="BL4464">
        <v>9315102</v>
      </c>
    </row>
    <row r="4465" spans="1:67" x14ac:dyDescent="0.15">
      <c r="A4465">
        <v>4464</v>
      </c>
      <c r="B4465" t="s">
        <v>4786</v>
      </c>
      <c r="E4465">
        <f>机器人辅助表!B4465</f>
        <v>29</v>
      </c>
      <c r="F4465">
        <v>2</v>
      </c>
      <c r="G4465">
        <v>58101</v>
      </c>
      <c r="H4465">
        <v>0</v>
      </c>
      <c r="I4465">
        <f>机器人辅助表!H4465</f>
        <v>3993.6421290372532</v>
      </c>
      <c r="J4465">
        <v>2</v>
      </c>
      <c r="K4465">
        <v>4</v>
      </c>
      <c r="L4465">
        <v>1</v>
      </c>
      <c r="M4465" s="2">
        <f>机器人辅助表!C4465</f>
        <v>11064.900102189134</v>
      </c>
      <c r="N4465" s="2">
        <v>2</v>
      </c>
      <c r="O4465" s="2">
        <f>机器人辅助表!D4465</f>
        <v>731.22790946087002</v>
      </c>
      <c r="P4465" s="2">
        <v>3</v>
      </c>
      <c r="Q4465" s="2">
        <f>机器人辅助表!E4465</f>
        <v>324.99018198260893</v>
      </c>
      <c r="R4465" s="2">
        <v>6</v>
      </c>
      <c r="S4465" s="2">
        <f>机器人辅助表!F4465</f>
        <v>5380.0618000000004</v>
      </c>
      <c r="T4465">
        <v>0</v>
      </c>
      <c r="U4465">
        <v>0</v>
      </c>
      <c r="V4465">
        <v>0</v>
      </c>
      <c r="W4465">
        <v>0</v>
      </c>
      <c r="X4465">
        <v>0</v>
      </c>
      <c r="Y4465">
        <v>0</v>
      </c>
      <c r="Z4465">
        <v>0</v>
      </c>
      <c r="AA4465">
        <v>0</v>
      </c>
      <c r="AB4465">
        <v>0</v>
      </c>
      <c r="AC4465">
        <v>0</v>
      </c>
      <c r="AD4465">
        <v>0</v>
      </c>
      <c r="AE4465">
        <v>0</v>
      </c>
      <c r="AF4465">
        <v>0</v>
      </c>
      <c r="AG4465">
        <v>0</v>
      </c>
      <c r="BD4465">
        <v>11</v>
      </c>
      <c r="BE4465">
        <v>9211104</v>
      </c>
      <c r="BF4465">
        <v>9214103</v>
      </c>
      <c r="BG4465">
        <v>9214204</v>
      </c>
      <c r="BH4465">
        <v>9214302</v>
      </c>
      <c r="BI4465">
        <v>9214403</v>
      </c>
      <c r="BJ4465">
        <v>9222104</v>
      </c>
      <c r="BK4465">
        <v>9223104</v>
      </c>
      <c r="BL4465">
        <v>9223202</v>
      </c>
      <c r="BM4465">
        <v>9223302</v>
      </c>
      <c r="BN4465">
        <v>9223402</v>
      </c>
      <c r="BO4465">
        <v>9215102</v>
      </c>
    </row>
    <row r="4466" spans="1:67" x14ac:dyDescent="0.15">
      <c r="A4466">
        <v>4465</v>
      </c>
      <c r="B4466" t="s">
        <v>1946</v>
      </c>
      <c r="E4466">
        <f>机器人辅助表!B4466</f>
        <v>45</v>
      </c>
      <c r="F4466">
        <v>3</v>
      </c>
      <c r="G4466">
        <v>58201</v>
      </c>
      <c r="H4466">
        <v>0</v>
      </c>
      <c r="I4466">
        <f>机器人辅助表!H4466</f>
        <v>15114.346070161911</v>
      </c>
      <c r="J4466">
        <v>2</v>
      </c>
      <c r="K4466">
        <v>4</v>
      </c>
      <c r="L4466">
        <v>1</v>
      </c>
      <c r="M4466" s="2">
        <f>机器人辅助表!C4466</f>
        <v>80710.060272213741</v>
      </c>
      <c r="N4466" s="2">
        <v>2</v>
      </c>
      <c r="O4466" s="2">
        <f>机器人辅助表!D4466</f>
        <v>3905.2149929398001</v>
      </c>
      <c r="P4466" s="2">
        <v>3</v>
      </c>
      <c r="Q4466" s="2">
        <f>机器人辅助表!E4466</f>
        <v>1735.6511079732447</v>
      </c>
      <c r="R4466" s="2">
        <v>6</v>
      </c>
      <c r="S4466" s="2">
        <f>机器人辅助表!F4466</f>
        <v>10958.882</v>
      </c>
      <c r="T4466">
        <v>0</v>
      </c>
      <c r="U4466">
        <v>0</v>
      </c>
      <c r="V4466">
        <v>0</v>
      </c>
      <c r="W4466">
        <v>0</v>
      </c>
      <c r="X4466">
        <v>0</v>
      </c>
      <c r="Y4466">
        <v>0</v>
      </c>
      <c r="Z4466">
        <v>0</v>
      </c>
      <c r="AA4466">
        <v>0</v>
      </c>
      <c r="AB4466">
        <v>0</v>
      </c>
      <c r="AC4466">
        <v>0</v>
      </c>
      <c r="AD4466">
        <v>0</v>
      </c>
      <c r="AE4466">
        <v>0</v>
      </c>
      <c r="AF4466">
        <v>0</v>
      </c>
      <c r="AG4466">
        <v>0</v>
      </c>
      <c r="BD4466">
        <v>8</v>
      </c>
      <c r="BE4466">
        <v>9323103</v>
      </c>
      <c r="BF4466">
        <v>9324103</v>
      </c>
      <c r="BG4466">
        <v>9324202</v>
      </c>
      <c r="BH4466">
        <v>9324304</v>
      </c>
      <c r="BI4466">
        <v>9324402</v>
      </c>
      <c r="BJ4466">
        <v>9312104</v>
      </c>
      <c r="BK4466">
        <v>9311103</v>
      </c>
      <c r="BL4466">
        <v>9315102</v>
      </c>
    </row>
    <row r="4467" spans="1:67" x14ac:dyDescent="0.15">
      <c r="A4467">
        <v>4466</v>
      </c>
      <c r="B4467" t="s">
        <v>1947</v>
      </c>
      <c r="E4467">
        <f>机器人辅助表!B4467</f>
        <v>31</v>
      </c>
      <c r="F4467">
        <v>3</v>
      </c>
      <c r="G4467">
        <v>58201</v>
      </c>
      <c r="H4467">
        <v>0</v>
      </c>
      <c r="I4467">
        <f>机器人辅助表!H4467</f>
        <v>2731.4360383724311</v>
      </c>
      <c r="J4467">
        <v>2</v>
      </c>
      <c r="K4467">
        <v>4</v>
      </c>
      <c r="L4467">
        <v>1</v>
      </c>
      <c r="M4467" s="2">
        <f>机器人辅助表!C4467</f>
        <v>8376.2312100923118</v>
      </c>
      <c r="N4467" s="2">
        <v>2</v>
      </c>
      <c r="O4467" s="2">
        <f>机器人辅助表!D4467</f>
        <v>535.40311724307708</v>
      </c>
      <c r="P4467" s="2">
        <v>3</v>
      </c>
      <c r="Q4467" s="2">
        <f>机器人辅助表!E4467</f>
        <v>237.95694099692315</v>
      </c>
      <c r="R4467" s="2">
        <v>6</v>
      </c>
      <c r="S4467" s="2">
        <f>机器人辅助表!F4467</f>
        <v>3434.6687999999999</v>
      </c>
      <c r="T4467">
        <v>0</v>
      </c>
      <c r="U4467">
        <v>0</v>
      </c>
      <c r="V4467">
        <v>0</v>
      </c>
      <c r="W4467">
        <v>0</v>
      </c>
      <c r="X4467">
        <v>0</v>
      </c>
      <c r="Y4467">
        <v>0</v>
      </c>
      <c r="Z4467">
        <v>0</v>
      </c>
      <c r="AA4467">
        <v>0</v>
      </c>
      <c r="AB4467">
        <v>0</v>
      </c>
      <c r="AC4467">
        <v>0</v>
      </c>
      <c r="AD4467">
        <v>0</v>
      </c>
      <c r="AE4467">
        <v>0</v>
      </c>
      <c r="AF4467">
        <v>0</v>
      </c>
      <c r="AG4467">
        <v>0</v>
      </c>
      <c r="BD4467">
        <v>8</v>
      </c>
      <c r="BE4467">
        <v>9323103</v>
      </c>
      <c r="BF4467">
        <v>9324102</v>
      </c>
      <c r="BG4467">
        <v>9324203</v>
      </c>
      <c r="BH4467">
        <v>9324302</v>
      </c>
      <c r="BI4467">
        <v>9324402</v>
      </c>
      <c r="BJ4467">
        <v>9312102</v>
      </c>
      <c r="BK4467">
        <v>9311104</v>
      </c>
      <c r="BL4467">
        <v>9315103</v>
      </c>
    </row>
    <row r="4468" spans="1:67" x14ac:dyDescent="0.15">
      <c r="A4468">
        <v>4467</v>
      </c>
      <c r="B4468" t="s">
        <v>1948</v>
      </c>
      <c r="E4468">
        <f>机器人辅助表!B4468</f>
        <v>20</v>
      </c>
      <c r="F4468">
        <v>2</v>
      </c>
      <c r="G4468">
        <v>58101</v>
      </c>
      <c r="H4468">
        <v>0</v>
      </c>
      <c r="I4468">
        <f>机器人辅助表!H4468</f>
        <v>2684.2223582608694</v>
      </c>
      <c r="J4468">
        <v>2</v>
      </c>
      <c r="K4468">
        <v>4</v>
      </c>
      <c r="L4468">
        <v>1</v>
      </c>
      <c r="M4468" s="2">
        <f>机器人辅助表!C4468</f>
        <v>4353.2452173913052</v>
      </c>
      <c r="N4468" s="2">
        <v>2</v>
      </c>
      <c r="O4468" s="2">
        <f>机器人辅助表!D4468</f>
        <v>364.45773913043485</v>
      </c>
      <c r="P4468" s="2">
        <v>3</v>
      </c>
      <c r="Q4468" s="2">
        <f>机器人辅助表!E4468</f>
        <v>161.9812173913044</v>
      </c>
      <c r="R4468" s="2">
        <v>6</v>
      </c>
      <c r="S4468" s="2">
        <f>机器人辅助表!F4468</f>
        <v>4518.4799999999996</v>
      </c>
      <c r="T4468">
        <v>0</v>
      </c>
      <c r="U4468">
        <v>0</v>
      </c>
      <c r="V4468">
        <v>0</v>
      </c>
      <c r="W4468">
        <v>0</v>
      </c>
      <c r="X4468">
        <v>0</v>
      </c>
      <c r="Y4468">
        <v>0</v>
      </c>
      <c r="Z4468">
        <v>0</v>
      </c>
      <c r="AA4468">
        <v>0</v>
      </c>
      <c r="AB4468">
        <v>0</v>
      </c>
      <c r="AC4468">
        <v>0</v>
      </c>
      <c r="AD4468">
        <v>0</v>
      </c>
      <c r="AE4468">
        <v>0</v>
      </c>
      <c r="AF4468">
        <v>0</v>
      </c>
      <c r="AG4468">
        <v>0</v>
      </c>
      <c r="BD4468">
        <v>11</v>
      </c>
      <c r="BE4468">
        <v>9211102</v>
      </c>
      <c r="BF4468">
        <v>9214102</v>
      </c>
      <c r="BG4468">
        <v>9214204</v>
      </c>
      <c r="BH4468">
        <v>9214303</v>
      </c>
      <c r="BI4468">
        <v>9214404</v>
      </c>
      <c r="BJ4468">
        <v>9222103</v>
      </c>
      <c r="BK4468">
        <v>9223102</v>
      </c>
      <c r="BL4468">
        <v>9223204</v>
      </c>
      <c r="BM4468">
        <v>9223302</v>
      </c>
      <c r="BN4468">
        <v>9223402</v>
      </c>
      <c r="BO4468">
        <v>9215102</v>
      </c>
    </row>
    <row r="4469" spans="1:67" x14ac:dyDescent="0.15">
      <c r="A4469">
        <v>4468</v>
      </c>
      <c r="B4469" t="s">
        <v>4787</v>
      </c>
      <c r="E4469">
        <f>机器人辅助表!B4469</f>
        <v>19</v>
      </c>
      <c r="F4469">
        <v>1</v>
      </c>
      <c r="G4469">
        <v>58001</v>
      </c>
      <c r="H4469">
        <v>0</v>
      </c>
      <c r="I4469">
        <f>机器人辅助表!H4469</f>
        <v>2743.2453451226093</v>
      </c>
      <c r="J4469">
        <v>2</v>
      </c>
      <c r="K4469">
        <v>4</v>
      </c>
      <c r="L4469">
        <v>1</v>
      </c>
      <c r="M4469" s="2">
        <f>机器人辅助表!C4469</f>
        <v>4167.4760378804349</v>
      </c>
      <c r="N4469" s="2">
        <v>2</v>
      </c>
      <c r="O4469" s="2">
        <f>机器人辅助表!D4469</f>
        <v>359.56653652173924</v>
      </c>
      <c r="P4469" s="2">
        <v>3</v>
      </c>
      <c r="Q4469" s="2">
        <f>机器人辅助表!E4469</f>
        <v>159.80734956521746</v>
      </c>
      <c r="R4469" s="2">
        <v>6</v>
      </c>
      <c r="S4469" s="2">
        <f>机器人辅助表!F4469</f>
        <v>4705.7790000000005</v>
      </c>
      <c r="T4469">
        <v>0</v>
      </c>
      <c r="U4469">
        <v>0</v>
      </c>
      <c r="V4469">
        <v>0</v>
      </c>
      <c r="W4469">
        <v>0</v>
      </c>
      <c r="X4469">
        <v>0</v>
      </c>
      <c r="Y4469">
        <v>0</v>
      </c>
      <c r="Z4469">
        <v>0</v>
      </c>
      <c r="AA4469">
        <v>0</v>
      </c>
      <c r="AB4469">
        <v>0</v>
      </c>
      <c r="AC4469">
        <v>0</v>
      </c>
      <c r="AD4469">
        <v>0</v>
      </c>
      <c r="AE4469">
        <v>0</v>
      </c>
      <c r="AF4469">
        <v>0</v>
      </c>
      <c r="AG4469">
        <v>0</v>
      </c>
      <c r="BD4469">
        <v>11</v>
      </c>
      <c r="BE4469">
        <v>9113103</v>
      </c>
      <c r="BF4469">
        <v>9121102</v>
      </c>
      <c r="BG4469">
        <v>9121204</v>
      </c>
      <c r="BH4469">
        <v>9121303</v>
      </c>
      <c r="BI4469">
        <v>9121402</v>
      </c>
      <c r="BJ4469">
        <v>9114103</v>
      </c>
      <c r="BK4469">
        <v>9122104</v>
      </c>
      <c r="BL4469">
        <v>9122203</v>
      </c>
      <c r="BM4469">
        <v>9122302</v>
      </c>
      <c r="BN4469">
        <v>9122404</v>
      </c>
      <c r="BO4469">
        <v>9115104</v>
      </c>
    </row>
    <row r="4470" spans="1:67" x14ac:dyDescent="0.15">
      <c r="A4470">
        <v>4469</v>
      </c>
      <c r="B4470" t="s">
        <v>4788</v>
      </c>
      <c r="E4470">
        <f>机器人辅助表!B4470</f>
        <v>25</v>
      </c>
      <c r="F4470">
        <v>2</v>
      </c>
      <c r="G4470">
        <v>58101</v>
      </c>
      <c r="H4470">
        <v>0</v>
      </c>
      <c r="I4470">
        <f>机器人辅助表!H4470</f>
        <v>3339.5033468227434</v>
      </c>
      <c r="J4470">
        <v>2</v>
      </c>
      <c r="K4470">
        <v>4</v>
      </c>
      <c r="L4470">
        <v>1</v>
      </c>
      <c r="M4470" s="2">
        <f>机器人辅助表!C4470</f>
        <v>7376.2455225752537</v>
      </c>
      <c r="N4470" s="2">
        <v>2</v>
      </c>
      <c r="O4470" s="2">
        <f>机器人辅助表!D4470</f>
        <v>537.81233177257559</v>
      </c>
      <c r="P4470" s="2">
        <v>3</v>
      </c>
      <c r="Q4470" s="2">
        <f>机器人辅助表!E4470</f>
        <v>239.02770301003358</v>
      </c>
      <c r="R4470" s="2">
        <v>6</v>
      </c>
      <c r="S4470" s="2">
        <f>机器人辅助表!F4470</f>
        <v>5032.4400000000005</v>
      </c>
      <c r="T4470">
        <v>0</v>
      </c>
      <c r="U4470">
        <v>0</v>
      </c>
      <c r="V4470">
        <v>0</v>
      </c>
      <c r="W4470">
        <v>0</v>
      </c>
      <c r="X4470">
        <v>0</v>
      </c>
      <c r="Y4470">
        <v>0</v>
      </c>
      <c r="Z4470">
        <v>0</v>
      </c>
      <c r="AA4470">
        <v>0</v>
      </c>
      <c r="AB4470">
        <v>0</v>
      </c>
      <c r="AC4470">
        <v>0</v>
      </c>
      <c r="AD4470">
        <v>0</v>
      </c>
      <c r="AE4470">
        <v>0</v>
      </c>
      <c r="AF4470">
        <v>0</v>
      </c>
      <c r="AG4470">
        <v>0</v>
      </c>
      <c r="BD4470">
        <v>11</v>
      </c>
      <c r="BE4470">
        <v>9211103</v>
      </c>
      <c r="BF4470">
        <v>9214103</v>
      </c>
      <c r="BG4470">
        <v>9214202</v>
      </c>
      <c r="BH4470">
        <v>9214302</v>
      </c>
      <c r="BI4470">
        <v>9214403</v>
      </c>
      <c r="BJ4470">
        <v>9222104</v>
      </c>
      <c r="BK4470">
        <v>9223103</v>
      </c>
      <c r="BL4470">
        <v>9223202</v>
      </c>
      <c r="BM4470">
        <v>9223303</v>
      </c>
      <c r="BN4470">
        <v>9223402</v>
      </c>
      <c r="BO4470">
        <v>9215102</v>
      </c>
    </row>
    <row r="4471" spans="1:67" x14ac:dyDescent="0.15">
      <c r="A4471">
        <v>4470</v>
      </c>
      <c r="B4471" t="s">
        <v>1949</v>
      </c>
      <c r="E4471">
        <f>机器人辅助表!B4471</f>
        <v>23</v>
      </c>
      <c r="F4471">
        <v>1</v>
      </c>
      <c r="G4471">
        <v>58001</v>
      </c>
      <c r="H4471">
        <v>0</v>
      </c>
      <c r="I4471">
        <f>机器人辅助表!H4471</f>
        <v>3931.1727612085883</v>
      </c>
      <c r="J4471">
        <v>2</v>
      </c>
      <c r="K4471">
        <v>4</v>
      </c>
      <c r="L4471">
        <v>1</v>
      </c>
      <c r="M4471" s="2">
        <f>机器人辅助表!C4471</f>
        <v>7689.2538643093667</v>
      </c>
      <c r="N4471" s="2">
        <v>2</v>
      </c>
      <c r="O4471" s="2">
        <f>机器人辅助表!D4471</f>
        <v>591.16527307023432</v>
      </c>
      <c r="P4471" s="2">
        <v>3</v>
      </c>
      <c r="Q4471" s="2">
        <f>机器人辅助表!E4471</f>
        <v>262.7401213645486</v>
      </c>
      <c r="R4471" s="2">
        <v>6</v>
      </c>
      <c r="S4471" s="2">
        <f>机器人辅助表!F4471</f>
        <v>6219.1227999999992</v>
      </c>
      <c r="T4471">
        <v>0</v>
      </c>
      <c r="U4471">
        <v>0</v>
      </c>
      <c r="V4471">
        <v>0</v>
      </c>
      <c r="W4471">
        <v>0</v>
      </c>
      <c r="X4471">
        <v>0</v>
      </c>
      <c r="Y4471">
        <v>0</v>
      </c>
      <c r="Z4471">
        <v>0</v>
      </c>
      <c r="AA4471">
        <v>0</v>
      </c>
      <c r="AB4471">
        <v>0</v>
      </c>
      <c r="AC4471">
        <v>0</v>
      </c>
      <c r="AD4471">
        <v>0</v>
      </c>
      <c r="AE4471">
        <v>0</v>
      </c>
      <c r="AF4471">
        <v>0</v>
      </c>
      <c r="AG4471">
        <v>0</v>
      </c>
      <c r="BD4471">
        <v>11</v>
      </c>
      <c r="BE4471">
        <v>9113102</v>
      </c>
      <c r="BF4471">
        <v>9121104</v>
      </c>
      <c r="BG4471">
        <v>9121204</v>
      </c>
      <c r="BH4471">
        <v>9121303</v>
      </c>
      <c r="BI4471">
        <v>9121403</v>
      </c>
      <c r="BJ4471">
        <v>9114102</v>
      </c>
      <c r="BK4471">
        <v>9122104</v>
      </c>
      <c r="BL4471">
        <v>9122202</v>
      </c>
      <c r="BM4471">
        <v>9122304</v>
      </c>
      <c r="BN4471">
        <v>9122403</v>
      </c>
      <c r="BO4471">
        <v>9115103</v>
      </c>
    </row>
    <row r="4472" spans="1:67" x14ac:dyDescent="0.15">
      <c r="A4472">
        <v>4471</v>
      </c>
      <c r="B4472" t="s">
        <v>4789</v>
      </c>
      <c r="E4472">
        <f>机器人辅助表!B4472</f>
        <v>25</v>
      </c>
      <c r="F4472">
        <v>3</v>
      </c>
      <c r="G4472">
        <v>58201</v>
      </c>
      <c r="H4472">
        <v>0</v>
      </c>
      <c r="I4472">
        <f>机器人辅助表!H4472</f>
        <v>2683.5294751254182</v>
      </c>
      <c r="J4472">
        <v>2</v>
      </c>
      <c r="K4472">
        <v>4</v>
      </c>
      <c r="L4472">
        <v>1</v>
      </c>
      <c r="M4472" s="2">
        <f>机器人辅助表!C4472</f>
        <v>5927.3401520693997</v>
      </c>
      <c r="N4472" s="2">
        <v>2</v>
      </c>
      <c r="O4472" s="2">
        <f>机器人辅助表!D4472</f>
        <v>432.17062374581963</v>
      </c>
      <c r="P4472" s="2">
        <v>3</v>
      </c>
      <c r="Q4472" s="2">
        <f>机器人辅助表!E4472</f>
        <v>192.07583277591982</v>
      </c>
      <c r="R4472" s="2">
        <v>6</v>
      </c>
      <c r="S4472" s="2">
        <f>机器人辅助表!F4472</f>
        <v>4043.9250000000002</v>
      </c>
      <c r="T4472">
        <v>0</v>
      </c>
      <c r="U4472">
        <v>0</v>
      </c>
      <c r="V4472">
        <v>0</v>
      </c>
      <c r="W4472">
        <v>0</v>
      </c>
      <c r="X4472">
        <v>0</v>
      </c>
      <c r="Y4472">
        <v>0</v>
      </c>
      <c r="Z4472">
        <v>0</v>
      </c>
      <c r="AA4472">
        <v>0</v>
      </c>
      <c r="AB4472">
        <v>0</v>
      </c>
      <c r="AC4472">
        <v>0</v>
      </c>
      <c r="AD4472">
        <v>0</v>
      </c>
      <c r="AE4472">
        <v>0</v>
      </c>
      <c r="AF4472">
        <v>0</v>
      </c>
      <c r="AG4472">
        <v>0</v>
      </c>
      <c r="BD4472">
        <v>8</v>
      </c>
      <c r="BE4472">
        <v>9323102</v>
      </c>
      <c r="BF4472">
        <v>9324103</v>
      </c>
      <c r="BG4472">
        <v>9324204</v>
      </c>
      <c r="BH4472">
        <v>9324302</v>
      </c>
      <c r="BI4472">
        <v>9324403</v>
      </c>
      <c r="BJ4472">
        <v>9312102</v>
      </c>
      <c r="BK4472">
        <v>9311102</v>
      </c>
      <c r="BL4472">
        <v>9315102</v>
      </c>
    </row>
    <row r="4473" spans="1:67" x14ac:dyDescent="0.15">
      <c r="A4473">
        <v>4472</v>
      </c>
      <c r="B4473" t="s">
        <v>4790</v>
      </c>
      <c r="E4473">
        <f>机器人辅助表!B4473</f>
        <v>46</v>
      </c>
      <c r="F4473">
        <v>3</v>
      </c>
      <c r="G4473">
        <v>58201</v>
      </c>
      <c r="H4473">
        <v>0</v>
      </c>
      <c r="I4473">
        <f>机器人辅助表!H4473</f>
        <v>13244.234952481327</v>
      </c>
      <c r="J4473">
        <v>2</v>
      </c>
      <c r="K4473">
        <v>4</v>
      </c>
      <c r="L4473">
        <v>1</v>
      </c>
      <c r="M4473" s="2">
        <f>机器人辅助表!C4473</f>
        <v>73001.228015418892</v>
      </c>
      <c r="N4473" s="2">
        <v>2</v>
      </c>
      <c r="O4473" s="2">
        <f>机器人辅助表!D4473</f>
        <v>3451.1414426199344</v>
      </c>
      <c r="P4473" s="2">
        <v>3</v>
      </c>
      <c r="Q4473" s="2">
        <f>机器人辅助表!E4473</f>
        <v>1533.8406411644155</v>
      </c>
      <c r="R4473" s="2">
        <v>6</v>
      </c>
      <c r="S4473" s="2">
        <f>机器人辅助表!F4473</f>
        <v>9211.268399999999</v>
      </c>
      <c r="T4473">
        <v>0</v>
      </c>
      <c r="U4473">
        <v>0</v>
      </c>
      <c r="V4473">
        <v>0</v>
      </c>
      <c r="W4473">
        <v>0</v>
      </c>
      <c r="X4473">
        <v>0</v>
      </c>
      <c r="Y4473">
        <v>0</v>
      </c>
      <c r="Z4473">
        <v>0</v>
      </c>
      <c r="AA4473">
        <v>0</v>
      </c>
      <c r="AB4473">
        <v>0</v>
      </c>
      <c r="AC4473">
        <v>0</v>
      </c>
      <c r="AD4473">
        <v>0</v>
      </c>
      <c r="AE4473">
        <v>0</v>
      </c>
      <c r="AF4473">
        <v>0</v>
      </c>
      <c r="AG4473">
        <v>0</v>
      </c>
      <c r="BD4473">
        <v>8</v>
      </c>
      <c r="BE4473">
        <v>9323102</v>
      </c>
      <c r="BF4473">
        <v>9324102</v>
      </c>
      <c r="BG4473">
        <v>9324204</v>
      </c>
      <c r="BH4473">
        <v>9324304</v>
      </c>
      <c r="BI4473">
        <v>9324402</v>
      </c>
      <c r="BJ4473">
        <v>9312104</v>
      </c>
      <c r="BK4473">
        <v>9311104</v>
      </c>
      <c r="BL4473">
        <v>9315102</v>
      </c>
    </row>
    <row r="4474" spans="1:67" x14ac:dyDescent="0.15">
      <c r="A4474">
        <v>4473</v>
      </c>
      <c r="B4474" t="s">
        <v>4791</v>
      </c>
      <c r="E4474">
        <f>机器人辅助表!B4474</f>
        <v>33</v>
      </c>
      <c r="F4474">
        <v>1</v>
      </c>
      <c r="G4474">
        <v>58001</v>
      </c>
      <c r="H4474">
        <v>0</v>
      </c>
      <c r="I4474">
        <f>机器人辅助表!H4474</f>
        <v>6094.3851717974876</v>
      </c>
      <c r="J4474">
        <v>2</v>
      </c>
      <c r="K4474">
        <v>4</v>
      </c>
      <c r="L4474">
        <v>1</v>
      </c>
      <c r="M4474" s="2">
        <f>机器人辅助表!C4474</f>
        <v>20334.610405617907</v>
      </c>
      <c r="N4474" s="2">
        <v>2</v>
      </c>
      <c r="O4474" s="2">
        <f>机器人辅助表!D4474</f>
        <v>1274.8597543429773</v>
      </c>
      <c r="P4474" s="2">
        <v>3</v>
      </c>
      <c r="Q4474" s="2">
        <f>机器人辅助表!E4474</f>
        <v>566.60433526354552</v>
      </c>
      <c r="R4474" s="2">
        <v>6</v>
      </c>
      <c r="S4474" s="2">
        <f>机器人辅助表!F4474</f>
        <v>7128.8405999999995</v>
      </c>
      <c r="T4474">
        <v>0</v>
      </c>
      <c r="U4474">
        <v>0</v>
      </c>
      <c r="V4474">
        <v>0</v>
      </c>
      <c r="W4474">
        <v>0</v>
      </c>
      <c r="X4474">
        <v>0</v>
      </c>
      <c r="Y4474">
        <v>0</v>
      </c>
      <c r="Z4474">
        <v>0</v>
      </c>
      <c r="AA4474">
        <v>0</v>
      </c>
      <c r="AB4474">
        <v>0</v>
      </c>
      <c r="AC4474">
        <v>0</v>
      </c>
      <c r="AD4474">
        <v>0</v>
      </c>
      <c r="AE4474">
        <v>0</v>
      </c>
      <c r="AF4474">
        <v>0</v>
      </c>
      <c r="AG4474">
        <v>0</v>
      </c>
      <c r="BD4474">
        <v>11</v>
      </c>
      <c r="BE4474">
        <v>9113103</v>
      </c>
      <c r="BF4474">
        <v>9121104</v>
      </c>
      <c r="BG4474">
        <v>9121204</v>
      </c>
      <c r="BH4474">
        <v>9121304</v>
      </c>
      <c r="BI4474">
        <v>9121402</v>
      </c>
      <c r="BJ4474">
        <v>9114103</v>
      </c>
      <c r="BK4474">
        <v>9122102</v>
      </c>
      <c r="BL4474">
        <v>9122204</v>
      </c>
      <c r="BM4474">
        <v>9122304</v>
      </c>
      <c r="BN4474">
        <v>9122402</v>
      </c>
      <c r="BO4474">
        <v>9115103</v>
      </c>
    </row>
    <row r="4475" spans="1:67" x14ac:dyDescent="0.15">
      <c r="A4475">
        <v>4474</v>
      </c>
      <c r="B4475" t="s">
        <v>4792</v>
      </c>
      <c r="E4475">
        <f>机器人辅助表!B4475</f>
        <v>20</v>
      </c>
      <c r="F4475">
        <v>1</v>
      </c>
      <c r="G4475">
        <v>58001</v>
      </c>
      <c r="H4475">
        <v>0</v>
      </c>
      <c r="I4475">
        <f>机器人辅助表!H4475</f>
        <v>3265.8038692173914</v>
      </c>
      <c r="J4475">
        <v>2</v>
      </c>
      <c r="K4475">
        <v>4</v>
      </c>
      <c r="L4475">
        <v>1</v>
      </c>
      <c r="M4475" s="2">
        <f>机器人辅助表!C4475</f>
        <v>5296.4483478260872</v>
      </c>
      <c r="N4475" s="2">
        <v>2</v>
      </c>
      <c r="O4475" s="2">
        <f>机器人辅助表!D4475</f>
        <v>443.42358260869571</v>
      </c>
      <c r="P4475" s="2">
        <v>3</v>
      </c>
      <c r="Q4475" s="2">
        <f>机器人辅助表!E4475</f>
        <v>197.07714782608701</v>
      </c>
      <c r="R4475" s="2">
        <v>6</v>
      </c>
      <c r="S4475" s="2">
        <f>机器人辅助表!F4475</f>
        <v>5497.4839999999995</v>
      </c>
      <c r="T4475">
        <v>0</v>
      </c>
      <c r="U4475">
        <v>0</v>
      </c>
      <c r="V4475">
        <v>0</v>
      </c>
      <c r="W4475">
        <v>0</v>
      </c>
      <c r="X4475">
        <v>0</v>
      </c>
      <c r="Y4475">
        <v>0</v>
      </c>
      <c r="Z4475">
        <v>0</v>
      </c>
      <c r="AA4475">
        <v>0</v>
      </c>
      <c r="AB4475">
        <v>0</v>
      </c>
      <c r="AC4475">
        <v>0</v>
      </c>
      <c r="AD4475">
        <v>0</v>
      </c>
      <c r="AE4475">
        <v>0</v>
      </c>
      <c r="AF4475">
        <v>0</v>
      </c>
      <c r="AG4475">
        <v>0</v>
      </c>
      <c r="BD4475">
        <v>11</v>
      </c>
      <c r="BE4475">
        <v>9113103</v>
      </c>
      <c r="BF4475">
        <v>9121102</v>
      </c>
      <c r="BG4475">
        <v>9121202</v>
      </c>
      <c r="BH4475">
        <v>9121303</v>
      </c>
      <c r="BI4475">
        <v>9121404</v>
      </c>
      <c r="BJ4475">
        <v>9114104</v>
      </c>
      <c r="BK4475">
        <v>9122103</v>
      </c>
      <c r="BL4475">
        <v>9122203</v>
      </c>
      <c r="BM4475">
        <v>9122303</v>
      </c>
      <c r="BN4475">
        <v>9122404</v>
      </c>
      <c r="BO4475">
        <v>9115103</v>
      </c>
    </row>
    <row r="4476" spans="1:67" x14ac:dyDescent="0.15">
      <c r="A4476">
        <v>4475</v>
      </c>
      <c r="B4476" t="s">
        <v>1950</v>
      </c>
      <c r="E4476">
        <f>机器人辅助表!B4476</f>
        <v>36</v>
      </c>
      <c r="F4476">
        <v>1</v>
      </c>
      <c r="G4476">
        <v>58001</v>
      </c>
      <c r="H4476">
        <v>0</v>
      </c>
      <c r="I4476">
        <f>机器人辅助表!H4476</f>
        <v>4403.7121239110211</v>
      </c>
      <c r="J4476">
        <v>2</v>
      </c>
      <c r="K4476">
        <v>4</v>
      </c>
      <c r="L4476">
        <v>1</v>
      </c>
      <c r="M4476" s="2">
        <f>机器人辅助表!C4476</f>
        <v>16344.936127914385</v>
      </c>
      <c r="N4476" s="2">
        <v>2</v>
      </c>
      <c r="O4476" s="2">
        <f>机器人辅助表!D4476</f>
        <v>997.71140086796004</v>
      </c>
      <c r="P4476" s="2">
        <v>3</v>
      </c>
      <c r="Q4476" s="2">
        <f>机器人辅助表!E4476</f>
        <v>443.42728927464896</v>
      </c>
      <c r="R4476" s="2">
        <v>6</v>
      </c>
      <c r="S4476" s="2">
        <f>机器人辅助表!F4476</f>
        <v>4631.8351999999995</v>
      </c>
      <c r="T4476">
        <v>0</v>
      </c>
      <c r="U4476">
        <v>0</v>
      </c>
      <c r="V4476">
        <v>0</v>
      </c>
      <c r="W4476">
        <v>0</v>
      </c>
      <c r="X4476">
        <v>0</v>
      </c>
      <c r="Y4476">
        <v>0</v>
      </c>
      <c r="Z4476">
        <v>0</v>
      </c>
      <c r="AA4476">
        <v>0</v>
      </c>
      <c r="AB4476">
        <v>0</v>
      </c>
      <c r="AC4476">
        <v>0</v>
      </c>
      <c r="AD4476">
        <v>0</v>
      </c>
      <c r="AE4476">
        <v>0</v>
      </c>
      <c r="AF4476">
        <v>0</v>
      </c>
      <c r="AG4476">
        <v>0</v>
      </c>
      <c r="BD4476">
        <v>11</v>
      </c>
      <c r="BE4476">
        <v>9113104</v>
      </c>
      <c r="BF4476">
        <v>9121104</v>
      </c>
      <c r="BG4476">
        <v>9121204</v>
      </c>
      <c r="BH4476">
        <v>9121304</v>
      </c>
      <c r="BI4476">
        <v>9121403</v>
      </c>
      <c r="BJ4476">
        <v>9114103</v>
      </c>
      <c r="BK4476">
        <v>9122104</v>
      </c>
      <c r="BL4476">
        <v>9122202</v>
      </c>
      <c r="BM4476">
        <v>9122302</v>
      </c>
      <c r="BN4476">
        <v>9122402</v>
      </c>
      <c r="BO4476">
        <v>9115103</v>
      </c>
    </row>
    <row r="4477" spans="1:67" x14ac:dyDescent="0.15">
      <c r="A4477">
        <v>4476</v>
      </c>
      <c r="B4477" t="s">
        <v>1225</v>
      </c>
      <c r="E4477">
        <f>机器人辅助表!B4477</f>
        <v>29</v>
      </c>
      <c r="F4477">
        <v>3</v>
      </c>
      <c r="G4477">
        <v>58201</v>
      </c>
      <c r="H4477">
        <v>0</v>
      </c>
      <c r="I4477">
        <f>机器人辅助表!H4477</f>
        <v>4370.4008204558613</v>
      </c>
      <c r="J4477">
        <v>2</v>
      </c>
      <c r="K4477">
        <v>4</v>
      </c>
      <c r="L4477">
        <v>1</v>
      </c>
      <c r="M4477" s="2">
        <f>机器人辅助表!C4477</f>
        <v>12108.758602395656</v>
      </c>
      <c r="N4477" s="2">
        <v>2</v>
      </c>
      <c r="O4477" s="2">
        <f>机器人辅助表!D4477</f>
        <v>800.21167450434814</v>
      </c>
      <c r="P4477" s="2">
        <v>3</v>
      </c>
      <c r="Q4477" s="2">
        <f>机器人辅助表!E4477</f>
        <v>355.64963311304371</v>
      </c>
      <c r="R4477" s="2">
        <v>6</v>
      </c>
      <c r="S4477" s="2">
        <f>机器人辅助表!F4477</f>
        <v>5887.6147999999994</v>
      </c>
      <c r="T4477">
        <v>0</v>
      </c>
      <c r="U4477">
        <v>0</v>
      </c>
      <c r="V4477">
        <v>0</v>
      </c>
      <c r="W4477">
        <v>0</v>
      </c>
      <c r="X4477">
        <v>0</v>
      </c>
      <c r="Y4477">
        <v>0</v>
      </c>
      <c r="Z4477">
        <v>0</v>
      </c>
      <c r="AA4477">
        <v>0</v>
      </c>
      <c r="AB4477">
        <v>0</v>
      </c>
      <c r="AC4477">
        <v>0</v>
      </c>
      <c r="AD4477">
        <v>0</v>
      </c>
      <c r="AE4477">
        <v>0</v>
      </c>
      <c r="AF4477">
        <v>0</v>
      </c>
      <c r="AG4477">
        <v>0</v>
      </c>
      <c r="BD4477">
        <v>8</v>
      </c>
      <c r="BE4477">
        <v>9323102</v>
      </c>
      <c r="BF4477">
        <v>9324103</v>
      </c>
      <c r="BG4477">
        <v>9324203</v>
      </c>
      <c r="BH4477">
        <v>9324304</v>
      </c>
      <c r="BI4477">
        <v>9324402</v>
      </c>
      <c r="BJ4477">
        <v>9312103</v>
      </c>
      <c r="BK4477">
        <v>9311104</v>
      </c>
      <c r="BL4477">
        <v>9315103</v>
      </c>
    </row>
    <row r="4478" spans="1:67" x14ac:dyDescent="0.15">
      <c r="A4478">
        <v>4477</v>
      </c>
      <c r="B4478" t="s">
        <v>4793</v>
      </c>
      <c r="E4478">
        <f>机器人辅助表!B4478</f>
        <v>30</v>
      </c>
      <c r="F4478">
        <v>1</v>
      </c>
      <c r="G4478">
        <v>58001</v>
      </c>
      <c r="H4478">
        <v>0</v>
      </c>
      <c r="I4478">
        <f>机器人辅助表!H4478</f>
        <v>5044.954105513445</v>
      </c>
      <c r="J4478">
        <v>2</v>
      </c>
      <c r="K4478">
        <v>4</v>
      </c>
      <c r="L4478">
        <v>1</v>
      </c>
      <c r="M4478" s="2">
        <f>机器人辅助表!C4478</f>
        <v>14762.188675008367</v>
      </c>
      <c r="N4478" s="2">
        <v>2</v>
      </c>
      <c r="O4478" s="2">
        <f>机器人辅助表!D4478</f>
        <v>953.25343910367951</v>
      </c>
      <c r="P4478" s="2">
        <v>3</v>
      </c>
      <c r="Q4478" s="2">
        <f>机器人辅助表!E4478</f>
        <v>423.66819515719089</v>
      </c>
      <c r="R4478" s="2">
        <v>6</v>
      </c>
      <c r="S4478" s="2">
        <f>机器人辅助表!F4478</f>
        <v>6578.5859999999993</v>
      </c>
      <c r="T4478">
        <v>0</v>
      </c>
      <c r="U4478">
        <v>0</v>
      </c>
      <c r="V4478">
        <v>0</v>
      </c>
      <c r="W4478">
        <v>0</v>
      </c>
      <c r="X4478">
        <v>0</v>
      </c>
      <c r="Y4478">
        <v>0</v>
      </c>
      <c r="Z4478">
        <v>0</v>
      </c>
      <c r="AA4478">
        <v>0</v>
      </c>
      <c r="AB4478">
        <v>0</v>
      </c>
      <c r="AC4478">
        <v>0</v>
      </c>
      <c r="AD4478">
        <v>0</v>
      </c>
      <c r="AE4478">
        <v>0</v>
      </c>
      <c r="AF4478">
        <v>0</v>
      </c>
      <c r="AG4478">
        <v>0</v>
      </c>
      <c r="BD4478">
        <v>11</v>
      </c>
      <c r="BE4478">
        <v>9113103</v>
      </c>
      <c r="BF4478">
        <v>9121104</v>
      </c>
      <c r="BG4478">
        <v>9121202</v>
      </c>
      <c r="BH4478">
        <v>9121304</v>
      </c>
      <c r="BI4478">
        <v>9121403</v>
      </c>
      <c r="BJ4478">
        <v>9114102</v>
      </c>
      <c r="BK4478">
        <v>9122104</v>
      </c>
      <c r="BL4478">
        <v>9122202</v>
      </c>
      <c r="BM4478">
        <v>9122302</v>
      </c>
      <c r="BN4478">
        <v>9122403</v>
      </c>
      <c r="BO4478">
        <v>9115103</v>
      </c>
    </row>
    <row r="4479" spans="1:67" x14ac:dyDescent="0.15">
      <c r="A4479">
        <v>4478</v>
      </c>
      <c r="B4479" t="s">
        <v>4794</v>
      </c>
      <c r="E4479">
        <f>机器人辅助表!B4479</f>
        <v>38</v>
      </c>
      <c r="F4479">
        <v>3</v>
      </c>
      <c r="G4479">
        <v>58201</v>
      </c>
      <c r="H4479">
        <v>0</v>
      </c>
      <c r="I4479">
        <f>机器人辅助表!H4479</f>
        <v>5768.7924309146711</v>
      </c>
      <c r="J4479">
        <v>2</v>
      </c>
      <c r="K4479">
        <v>4</v>
      </c>
      <c r="L4479">
        <v>1</v>
      </c>
      <c r="M4479" s="2">
        <f>机器人辅助表!C4479</f>
        <v>23475.035840577391</v>
      </c>
      <c r="N4479" s="2">
        <v>2</v>
      </c>
      <c r="O4479" s="2">
        <f>机器人辅助表!D4479</f>
        <v>1355.3557754809367</v>
      </c>
      <c r="P4479" s="2">
        <v>3</v>
      </c>
      <c r="Q4479" s="2">
        <f>机器人辅助表!E4479</f>
        <v>602.38034465819408</v>
      </c>
      <c r="R4479" s="2">
        <v>6</v>
      </c>
      <c r="S4479" s="2">
        <f>机器人辅助表!F4479</f>
        <v>5619.3807999999999</v>
      </c>
      <c r="T4479">
        <v>0</v>
      </c>
      <c r="U4479">
        <v>0</v>
      </c>
      <c r="V4479">
        <v>0</v>
      </c>
      <c r="W4479">
        <v>0</v>
      </c>
      <c r="X4479">
        <v>0</v>
      </c>
      <c r="Y4479">
        <v>0</v>
      </c>
      <c r="Z4479">
        <v>0</v>
      </c>
      <c r="AA4479">
        <v>0</v>
      </c>
      <c r="AB4479">
        <v>0</v>
      </c>
      <c r="AC4479">
        <v>0</v>
      </c>
      <c r="AD4479">
        <v>0</v>
      </c>
      <c r="AE4479">
        <v>0</v>
      </c>
      <c r="AF4479">
        <v>0</v>
      </c>
      <c r="AG4479">
        <v>0</v>
      </c>
      <c r="BD4479">
        <v>8</v>
      </c>
      <c r="BE4479">
        <v>9323104</v>
      </c>
      <c r="BF4479">
        <v>9324104</v>
      </c>
      <c r="BG4479">
        <v>9324204</v>
      </c>
      <c r="BH4479">
        <v>9324302</v>
      </c>
      <c r="BI4479">
        <v>9324403</v>
      </c>
      <c r="BJ4479">
        <v>9312102</v>
      </c>
      <c r="BK4479">
        <v>9311104</v>
      </c>
      <c r="BL4479">
        <v>9315102</v>
      </c>
    </row>
    <row r="4480" spans="1:67" x14ac:dyDescent="0.15">
      <c r="A4480">
        <v>4479</v>
      </c>
      <c r="B4480" t="s">
        <v>4795</v>
      </c>
      <c r="E4480">
        <f>机器人辅助表!B4480</f>
        <v>23</v>
      </c>
      <c r="F4480">
        <v>2</v>
      </c>
      <c r="G4480">
        <v>58101</v>
      </c>
      <c r="H4480">
        <v>0</v>
      </c>
      <c r="I4480">
        <f>机器人辅助表!H4480</f>
        <v>4196.7925423713314</v>
      </c>
      <c r="J4480">
        <v>2</v>
      </c>
      <c r="K4480">
        <v>4</v>
      </c>
      <c r="L4480">
        <v>1</v>
      </c>
      <c r="M4480" s="2">
        <f>机器人辅助表!C4480</f>
        <v>8208.7980443302695</v>
      </c>
      <c r="N4480" s="2">
        <v>2</v>
      </c>
      <c r="O4480" s="2">
        <f>机器人辅助表!D4480</f>
        <v>631.10887260200695</v>
      </c>
      <c r="P4480" s="2">
        <v>3</v>
      </c>
      <c r="Q4480" s="2">
        <f>机器人辅助表!E4480</f>
        <v>280.49283226755864</v>
      </c>
      <c r="R4480" s="2">
        <v>6</v>
      </c>
      <c r="S4480" s="2">
        <f>机器人辅助表!F4480</f>
        <v>6639.3337999999994</v>
      </c>
      <c r="T4480">
        <v>0</v>
      </c>
      <c r="U4480">
        <v>0</v>
      </c>
      <c r="V4480">
        <v>0</v>
      </c>
      <c r="W4480">
        <v>0</v>
      </c>
      <c r="X4480">
        <v>0</v>
      </c>
      <c r="Y4480">
        <v>0</v>
      </c>
      <c r="Z4480">
        <v>0</v>
      </c>
      <c r="AA4480">
        <v>0</v>
      </c>
      <c r="AB4480">
        <v>0</v>
      </c>
      <c r="AC4480">
        <v>0</v>
      </c>
      <c r="AD4480">
        <v>0</v>
      </c>
      <c r="AE4480">
        <v>0</v>
      </c>
      <c r="AF4480">
        <v>0</v>
      </c>
      <c r="AG4480">
        <v>0</v>
      </c>
      <c r="BD4480">
        <v>11</v>
      </c>
      <c r="BE4480">
        <v>9211103</v>
      </c>
      <c r="BF4480">
        <v>9214102</v>
      </c>
      <c r="BG4480">
        <v>9214203</v>
      </c>
      <c r="BH4480">
        <v>9214302</v>
      </c>
      <c r="BI4480">
        <v>9214404</v>
      </c>
      <c r="BJ4480">
        <v>9222103</v>
      </c>
      <c r="BK4480">
        <v>9223104</v>
      </c>
      <c r="BL4480">
        <v>9223204</v>
      </c>
      <c r="BM4480">
        <v>9223302</v>
      </c>
      <c r="BN4480">
        <v>9223404</v>
      </c>
      <c r="BO4480">
        <v>9215102</v>
      </c>
    </row>
    <row r="4481" spans="1:67" x14ac:dyDescent="0.15">
      <c r="A4481">
        <v>4480</v>
      </c>
      <c r="B4481" t="s">
        <v>4796</v>
      </c>
      <c r="E4481">
        <f>机器人辅助表!B4481</f>
        <v>22</v>
      </c>
      <c r="F4481">
        <v>3</v>
      </c>
      <c r="G4481">
        <v>58201</v>
      </c>
      <c r="H4481">
        <v>0</v>
      </c>
      <c r="I4481">
        <f>机器人辅助表!H4481</f>
        <v>2451.1549607123479</v>
      </c>
      <c r="J4481">
        <v>2</v>
      </c>
      <c r="K4481">
        <v>4</v>
      </c>
      <c r="L4481">
        <v>1</v>
      </c>
      <c r="M4481" s="2">
        <f>机器人辅助表!C4481</f>
        <v>4482.2835046956525</v>
      </c>
      <c r="N4481" s="2">
        <v>2</v>
      </c>
      <c r="O4481" s="2">
        <f>机器人辅助表!D4481</f>
        <v>354.25292243478265</v>
      </c>
      <c r="P4481" s="2">
        <v>3</v>
      </c>
      <c r="Q4481" s="2">
        <f>机器人辅助表!E4481</f>
        <v>157.44574330434787</v>
      </c>
      <c r="R4481" s="2">
        <v>6</v>
      </c>
      <c r="S4481" s="2">
        <f>机器人辅助表!F4481</f>
        <v>3975.4092000000001</v>
      </c>
      <c r="T4481">
        <v>0</v>
      </c>
      <c r="U4481">
        <v>0</v>
      </c>
      <c r="V4481">
        <v>0</v>
      </c>
      <c r="W4481">
        <v>0</v>
      </c>
      <c r="X4481">
        <v>0</v>
      </c>
      <c r="Y4481">
        <v>0</v>
      </c>
      <c r="Z4481">
        <v>0</v>
      </c>
      <c r="AA4481">
        <v>0</v>
      </c>
      <c r="AB4481">
        <v>0</v>
      </c>
      <c r="AC4481">
        <v>0</v>
      </c>
      <c r="AD4481">
        <v>0</v>
      </c>
      <c r="AE4481">
        <v>0</v>
      </c>
      <c r="AF4481">
        <v>0</v>
      </c>
      <c r="AG4481">
        <v>0</v>
      </c>
      <c r="BD4481">
        <v>8</v>
      </c>
      <c r="BE4481">
        <v>9323104</v>
      </c>
      <c r="BF4481">
        <v>9324102</v>
      </c>
      <c r="BG4481">
        <v>9324204</v>
      </c>
      <c r="BH4481">
        <v>9324302</v>
      </c>
      <c r="BI4481">
        <v>9324402</v>
      </c>
      <c r="BJ4481">
        <v>9312104</v>
      </c>
      <c r="BK4481">
        <v>9311104</v>
      </c>
      <c r="BL4481">
        <v>9315103</v>
      </c>
    </row>
    <row r="4482" spans="1:67" x14ac:dyDescent="0.15">
      <c r="A4482">
        <v>4481</v>
      </c>
      <c r="B4482" t="s">
        <v>4797</v>
      </c>
      <c r="E4482">
        <f>机器人辅助表!B4482</f>
        <v>21</v>
      </c>
      <c r="F4482">
        <v>1</v>
      </c>
      <c r="G4482">
        <v>58001</v>
      </c>
      <c r="H4482">
        <v>0</v>
      </c>
      <c r="I4482">
        <f>机器人辅助表!H4482</f>
        <v>2319.8187280690436</v>
      </c>
      <c r="J4482">
        <v>2</v>
      </c>
      <c r="K4482">
        <v>4</v>
      </c>
      <c r="L4482">
        <v>1</v>
      </c>
      <c r="M4482" s="2">
        <f>机器人辅助表!C4482</f>
        <v>4001.6258782500017</v>
      </c>
      <c r="N4482" s="2">
        <v>2</v>
      </c>
      <c r="O4482" s="2">
        <f>机器人辅助表!D4482</f>
        <v>325.37217756521756</v>
      </c>
      <c r="P4482" s="2">
        <v>3</v>
      </c>
      <c r="Q4482" s="2">
        <f>机器人辅助表!E4482</f>
        <v>144.60985669565224</v>
      </c>
      <c r="R4482" s="2">
        <v>6</v>
      </c>
      <c r="S4482" s="2">
        <f>机器人辅助表!F4482</f>
        <v>3832.7505999999998</v>
      </c>
      <c r="T4482">
        <v>0</v>
      </c>
      <c r="U4482">
        <v>0</v>
      </c>
      <c r="V4482">
        <v>0</v>
      </c>
      <c r="W4482">
        <v>0</v>
      </c>
      <c r="X4482">
        <v>0</v>
      </c>
      <c r="Y4482">
        <v>0</v>
      </c>
      <c r="Z4482">
        <v>0</v>
      </c>
      <c r="AA4482">
        <v>0</v>
      </c>
      <c r="AB4482">
        <v>0</v>
      </c>
      <c r="AC4482">
        <v>0</v>
      </c>
      <c r="AD4482">
        <v>0</v>
      </c>
      <c r="AE4482">
        <v>0</v>
      </c>
      <c r="AF4482">
        <v>0</v>
      </c>
      <c r="AG4482">
        <v>0</v>
      </c>
      <c r="BD4482">
        <v>11</v>
      </c>
      <c r="BE4482">
        <v>9113102</v>
      </c>
      <c r="BF4482">
        <v>9121103</v>
      </c>
      <c r="BG4482">
        <v>9121204</v>
      </c>
      <c r="BH4482">
        <v>9121303</v>
      </c>
      <c r="BI4482">
        <v>9121403</v>
      </c>
      <c r="BJ4482">
        <v>9114103</v>
      </c>
      <c r="BK4482">
        <v>9122104</v>
      </c>
      <c r="BL4482">
        <v>9122202</v>
      </c>
      <c r="BM4482">
        <v>9122303</v>
      </c>
      <c r="BN4482">
        <v>9122403</v>
      </c>
      <c r="BO4482">
        <v>9115103</v>
      </c>
    </row>
    <row r="4483" spans="1:67" x14ac:dyDescent="0.15">
      <c r="A4483">
        <v>4482</v>
      </c>
      <c r="B4483" t="s">
        <v>1951</v>
      </c>
      <c r="E4483">
        <f>机器人辅助表!B4483</f>
        <v>24</v>
      </c>
      <c r="F4483">
        <v>3</v>
      </c>
      <c r="G4483">
        <v>58201</v>
      </c>
      <c r="H4483">
        <v>0</v>
      </c>
      <c r="I4483">
        <f>机器人辅助表!H4483</f>
        <v>3661.2471678052175</v>
      </c>
      <c r="J4483">
        <v>2</v>
      </c>
      <c r="K4483">
        <v>4</v>
      </c>
      <c r="L4483">
        <v>1</v>
      </c>
      <c r="M4483" s="2">
        <f>机器人辅助表!C4483</f>
        <v>7625.2729234782628</v>
      </c>
      <c r="N4483" s="2">
        <v>2</v>
      </c>
      <c r="O4483" s="2">
        <f>机器人辅助表!D4483</f>
        <v>570.70649739130442</v>
      </c>
      <c r="P4483" s="2">
        <v>3</v>
      </c>
      <c r="Q4483" s="2">
        <f>机器人辅助表!E4483</f>
        <v>253.64733217391307</v>
      </c>
      <c r="R4483" s="2">
        <v>6</v>
      </c>
      <c r="S4483" s="2">
        <f>机器人辅助表!F4483</f>
        <v>5651.9840000000004</v>
      </c>
      <c r="T4483">
        <v>0</v>
      </c>
      <c r="U4483">
        <v>0</v>
      </c>
      <c r="V4483">
        <v>0</v>
      </c>
      <c r="W4483">
        <v>0</v>
      </c>
      <c r="X4483">
        <v>0</v>
      </c>
      <c r="Y4483">
        <v>0</v>
      </c>
      <c r="Z4483">
        <v>0</v>
      </c>
      <c r="AA4483">
        <v>0</v>
      </c>
      <c r="AB4483">
        <v>0</v>
      </c>
      <c r="AC4483">
        <v>0</v>
      </c>
      <c r="AD4483">
        <v>0</v>
      </c>
      <c r="AE4483">
        <v>0</v>
      </c>
      <c r="AF4483">
        <v>0</v>
      </c>
      <c r="AG4483">
        <v>0</v>
      </c>
      <c r="BD4483">
        <v>8</v>
      </c>
      <c r="BE4483">
        <v>9323104</v>
      </c>
      <c r="BF4483">
        <v>9324102</v>
      </c>
      <c r="BG4483">
        <v>9324204</v>
      </c>
      <c r="BH4483">
        <v>9324303</v>
      </c>
      <c r="BI4483">
        <v>9324402</v>
      </c>
      <c r="BJ4483">
        <v>9312104</v>
      </c>
      <c r="BK4483">
        <v>9311104</v>
      </c>
      <c r="BL4483">
        <v>9315104</v>
      </c>
    </row>
    <row r="4484" spans="1:67" x14ac:dyDescent="0.15">
      <c r="A4484">
        <v>4483</v>
      </c>
      <c r="B4484" t="s">
        <v>1952</v>
      </c>
      <c r="E4484">
        <f>机器人辅助表!B4484</f>
        <v>46</v>
      </c>
      <c r="F4484">
        <v>1</v>
      </c>
      <c r="G4484">
        <v>58001</v>
      </c>
      <c r="H4484">
        <v>0</v>
      </c>
      <c r="I4484">
        <f>机器人辅助表!H4484</f>
        <v>15415.421010265149</v>
      </c>
      <c r="J4484">
        <v>2</v>
      </c>
      <c r="K4484">
        <v>4</v>
      </c>
      <c r="L4484">
        <v>1</v>
      </c>
      <c r="M4484" s="2">
        <f>机器人辅助表!C4484</f>
        <v>84968.642444176076</v>
      </c>
      <c r="N4484" s="2">
        <v>2</v>
      </c>
      <c r="O4484" s="2">
        <f>机器人辅助表!D4484</f>
        <v>4016.9023348527103</v>
      </c>
      <c r="P4484" s="2">
        <v>3</v>
      </c>
      <c r="Q4484" s="2">
        <f>机器人辅助表!E4484</f>
        <v>1785.2899266012048</v>
      </c>
      <c r="R4484" s="2">
        <v>6</v>
      </c>
      <c r="S4484" s="2">
        <f>机器人辅助表!F4484</f>
        <v>10721.312399999999</v>
      </c>
      <c r="T4484">
        <v>0</v>
      </c>
      <c r="U4484">
        <v>0</v>
      </c>
      <c r="V4484">
        <v>0</v>
      </c>
      <c r="W4484">
        <v>0</v>
      </c>
      <c r="X4484">
        <v>0</v>
      </c>
      <c r="Y4484">
        <v>0</v>
      </c>
      <c r="Z4484">
        <v>0</v>
      </c>
      <c r="AA4484">
        <v>0</v>
      </c>
      <c r="AB4484">
        <v>0</v>
      </c>
      <c r="AC4484">
        <v>0</v>
      </c>
      <c r="AD4484">
        <v>0</v>
      </c>
      <c r="AE4484">
        <v>0</v>
      </c>
      <c r="AF4484">
        <v>0</v>
      </c>
      <c r="AG4484">
        <v>0</v>
      </c>
      <c r="BD4484">
        <v>11</v>
      </c>
      <c r="BE4484">
        <v>9113103</v>
      </c>
      <c r="BF4484">
        <v>9121103</v>
      </c>
      <c r="BG4484">
        <v>9121203</v>
      </c>
      <c r="BH4484">
        <v>9121303</v>
      </c>
      <c r="BI4484">
        <v>9121402</v>
      </c>
      <c r="BJ4484">
        <v>9114104</v>
      </c>
      <c r="BK4484">
        <v>9122103</v>
      </c>
      <c r="BL4484">
        <v>9122202</v>
      </c>
      <c r="BM4484">
        <v>9122304</v>
      </c>
      <c r="BN4484">
        <v>9122403</v>
      </c>
      <c r="BO4484">
        <v>9115102</v>
      </c>
    </row>
    <row r="4485" spans="1:67" x14ac:dyDescent="0.15">
      <c r="A4485">
        <v>4484</v>
      </c>
      <c r="B4485" t="s">
        <v>4798</v>
      </c>
      <c r="E4485">
        <f>机器人辅助表!B4485</f>
        <v>46</v>
      </c>
      <c r="F4485">
        <v>1</v>
      </c>
      <c r="G4485">
        <v>58001</v>
      </c>
      <c r="H4485">
        <v>0</v>
      </c>
      <c r="I4485">
        <f>机器人辅助表!H4485</f>
        <v>13461.353558259709</v>
      </c>
      <c r="J4485">
        <v>2</v>
      </c>
      <c r="K4485">
        <v>4</v>
      </c>
      <c r="L4485">
        <v>1</v>
      </c>
      <c r="M4485" s="2">
        <f>机器人辅助表!C4485</f>
        <v>74197.96945829461</v>
      </c>
      <c r="N4485" s="2">
        <v>2</v>
      </c>
      <c r="O4485" s="2">
        <f>机器人辅助表!D4485</f>
        <v>3507.7175318432119</v>
      </c>
      <c r="P4485" s="2">
        <v>3</v>
      </c>
      <c r="Q4485" s="2">
        <f>机器人辅助表!E4485</f>
        <v>1558.9855697080945</v>
      </c>
      <c r="R4485" s="2">
        <v>6</v>
      </c>
      <c r="S4485" s="2">
        <f>机器人辅助表!F4485</f>
        <v>9362.2727999999988</v>
      </c>
      <c r="T4485">
        <v>0</v>
      </c>
      <c r="U4485">
        <v>0</v>
      </c>
      <c r="V4485">
        <v>0</v>
      </c>
      <c r="W4485">
        <v>0</v>
      </c>
      <c r="X4485">
        <v>0</v>
      </c>
      <c r="Y4485">
        <v>0</v>
      </c>
      <c r="Z4485">
        <v>0</v>
      </c>
      <c r="AA4485">
        <v>0</v>
      </c>
      <c r="AB4485">
        <v>0</v>
      </c>
      <c r="AC4485">
        <v>0</v>
      </c>
      <c r="AD4485">
        <v>0</v>
      </c>
      <c r="AE4485">
        <v>0</v>
      </c>
      <c r="AF4485">
        <v>0</v>
      </c>
      <c r="AG4485">
        <v>0</v>
      </c>
      <c r="BD4485">
        <v>11</v>
      </c>
      <c r="BE4485">
        <v>9113104</v>
      </c>
      <c r="BF4485">
        <v>9121103</v>
      </c>
      <c r="BG4485">
        <v>9121204</v>
      </c>
      <c r="BH4485">
        <v>9121302</v>
      </c>
      <c r="BI4485">
        <v>9121402</v>
      </c>
      <c r="BJ4485">
        <v>9114104</v>
      </c>
      <c r="BK4485">
        <v>9122104</v>
      </c>
      <c r="BL4485">
        <v>9122202</v>
      </c>
      <c r="BM4485">
        <v>9122302</v>
      </c>
      <c r="BN4485">
        <v>9122402</v>
      </c>
      <c r="BO4485">
        <v>9115102</v>
      </c>
    </row>
    <row r="4486" spans="1:67" x14ac:dyDescent="0.15">
      <c r="A4486">
        <v>4485</v>
      </c>
      <c r="B4486" t="s">
        <v>4799</v>
      </c>
      <c r="E4486">
        <f>机器人辅助表!B4486</f>
        <v>38</v>
      </c>
      <c r="F4486">
        <v>3</v>
      </c>
      <c r="G4486">
        <v>58201</v>
      </c>
      <c r="H4486">
        <v>0</v>
      </c>
      <c r="I4486">
        <f>机器人辅助表!H4486</f>
        <v>6162.1191875679442</v>
      </c>
      <c r="J4486">
        <v>2</v>
      </c>
      <c r="K4486">
        <v>4</v>
      </c>
      <c r="L4486">
        <v>1</v>
      </c>
      <c r="M4486" s="2">
        <f>机器人辅助表!C4486</f>
        <v>25075.606466071302</v>
      </c>
      <c r="N4486" s="2">
        <v>2</v>
      </c>
      <c r="O4486" s="2">
        <f>机器人辅助表!D4486</f>
        <v>1447.766396536455</v>
      </c>
      <c r="P4486" s="2">
        <v>3</v>
      </c>
      <c r="Q4486" s="2">
        <f>机器人辅助表!E4486</f>
        <v>643.45173179398</v>
      </c>
      <c r="R4486" s="2">
        <v>6</v>
      </c>
      <c r="S4486" s="2">
        <f>机器人辅助表!F4486</f>
        <v>6002.5203999999994</v>
      </c>
      <c r="T4486">
        <v>0</v>
      </c>
      <c r="U4486">
        <v>0</v>
      </c>
      <c r="V4486">
        <v>0</v>
      </c>
      <c r="W4486">
        <v>0</v>
      </c>
      <c r="X4486">
        <v>0</v>
      </c>
      <c r="Y4486">
        <v>0</v>
      </c>
      <c r="Z4486">
        <v>0</v>
      </c>
      <c r="AA4486">
        <v>0</v>
      </c>
      <c r="AB4486">
        <v>0</v>
      </c>
      <c r="AC4486">
        <v>0</v>
      </c>
      <c r="AD4486">
        <v>0</v>
      </c>
      <c r="AE4486">
        <v>0</v>
      </c>
      <c r="AF4486">
        <v>0</v>
      </c>
      <c r="AG4486">
        <v>0</v>
      </c>
      <c r="BD4486">
        <v>8</v>
      </c>
      <c r="BE4486">
        <v>9323104</v>
      </c>
      <c r="BF4486">
        <v>9324103</v>
      </c>
      <c r="BG4486">
        <v>9324204</v>
      </c>
      <c r="BH4486">
        <v>9324303</v>
      </c>
      <c r="BI4486">
        <v>9324403</v>
      </c>
      <c r="BJ4486">
        <v>9312104</v>
      </c>
      <c r="BK4486">
        <v>9311104</v>
      </c>
      <c r="BL4486">
        <v>9315102</v>
      </c>
    </row>
    <row r="4487" spans="1:67" x14ac:dyDescent="0.15">
      <c r="A4487">
        <v>4486</v>
      </c>
      <c r="B4487" t="s">
        <v>4800</v>
      </c>
      <c r="E4487">
        <f>机器人辅助表!B4487</f>
        <v>35</v>
      </c>
      <c r="F4487">
        <v>3</v>
      </c>
      <c r="G4487">
        <v>58201</v>
      </c>
      <c r="H4487">
        <v>0</v>
      </c>
      <c r="I4487">
        <f>机器人辅助表!H4487</f>
        <v>6989.8612851756534</v>
      </c>
      <c r="J4487">
        <v>2</v>
      </c>
      <c r="K4487">
        <v>4</v>
      </c>
      <c r="L4487">
        <v>1</v>
      </c>
      <c r="M4487" s="2">
        <f>机器人辅助表!C4487</f>
        <v>25097.424751304352</v>
      </c>
      <c r="N4487" s="2">
        <v>2</v>
      </c>
      <c r="O4487" s="2">
        <f>机器人辅助表!D4487</f>
        <v>1545.2337975652176</v>
      </c>
      <c r="P4487" s="2">
        <v>3</v>
      </c>
      <c r="Q4487" s="2">
        <f>机器人辅助表!E4487</f>
        <v>686.77057669565238</v>
      </c>
      <c r="R4487" s="2">
        <v>6</v>
      </c>
      <c r="S4487" s="2">
        <f>机器人辅助表!F4487</f>
        <v>7614.6559999999999</v>
      </c>
      <c r="T4487">
        <v>0</v>
      </c>
      <c r="U4487">
        <v>0</v>
      </c>
      <c r="V4487">
        <v>0</v>
      </c>
      <c r="W4487">
        <v>0</v>
      </c>
      <c r="X4487">
        <v>0</v>
      </c>
      <c r="Y4487">
        <v>0</v>
      </c>
      <c r="Z4487">
        <v>0</v>
      </c>
      <c r="AA4487">
        <v>0</v>
      </c>
      <c r="AB4487">
        <v>0</v>
      </c>
      <c r="AC4487">
        <v>0</v>
      </c>
      <c r="AD4487">
        <v>0</v>
      </c>
      <c r="AE4487">
        <v>0</v>
      </c>
      <c r="AF4487">
        <v>0</v>
      </c>
      <c r="AG4487">
        <v>0</v>
      </c>
      <c r="BD4487">
        <v>8</v>
      </c>
      <c r="BE4487">
        <v>9323104</v>
      </c>
      <c r="BF4487">
        <v>9324104</v>
      </c>
      <c r="BG4487">
        <v>9324204</v>
      </c>
      <c r="BH4487">
        <v>9324303</v>
      </c>
      <c r="BI4487">
        <v>9324402</v>
      </c>
      <c r="BJ4487">
        <v>9312103</v>
      </c>
      <c r="BK4487">
        <v>9311102</v>
      </c>
      <c r="BL4487">
        <v>9315102</v>
      </c>
    </row>
    <row r="4488" spans="1:67" x14ac:dyDescent="0.15">
      <c r="A4488">
        <v>4487</v>
      </c>
      <c r="B4488" t="s">
        <v>4801</v>
      </c>
      <c r="E4488">
        <f>机器人辅助表!B4488</f>
        <v>32</v>
      </c>
      <c r="F4488">
        <v>2</v>
      </c>
      <c r="G4488">
        <v>58101</v>
      </c>
      <c r="H4488">
        <v>0</v>
      </c>
      <c r="I4488">
        <f>机器人辅助表!H4488</f>
        <v>6182.0585930669395</v>
      </c>
      <c r="J4488">
        <v>2</v>
      </c>
      <c r="K4488">
        <v>4</v>
      </c>
      <c r="L4488">
        <v>1</v>
      </c>
      <c r="M4488" s="2">
        <f>机器人辅助表!C4488</f>
        <v>19805.075485822083</v>
      </c>
      <c r="N4488" s="2">
        <v>2</v>
      </c>
      <c r="O4488" s="2">
        <f>机器人辅助表!D4488</f>
        <v>1253.5287914696994</v>
      </c>
      <c r="P4488" s="2">
        <v>3</v>
      </c>
      <c r="Q4488" s="2">
        <f>机器人辅助表!E4488</f>
        <v>557.12390731986648</v>
      </c>
      <c r="R4488" s="2">
        <v>6</v>
      </c>
      <c r="S4488" s="2">
        <f>机器人辅助表!F4488</f>
        <v>7496.6464000000005</v>
      </c>
      <c r="T4488">
        <v>0</v>
      </c>
      <c r="U4488">
        <v>0</v>
      </c>
      <c r="V4488">
        <v>0</v>
      </c>
      <c r="W4488">
        <v>0</v>
      </c>
      <c r="X4488">
        <v>0</v>
      </c>
      <c r="Y4488">
        <v>0</v>
      </c>
      <c r="Z4488">
        <v>0</v>
      </c>
      <c r="AA4488">
        <v>0</v>
      </c>
      <c r="AB4488">
        <v>0</v>
      </c>
      <c r="AC4488">
        <v>0</v>
      </c>
      <c r="AD4488">
        <v>0</v>
      </c>
      <c r="AE4488">
        <v>0</v>
      </c>
      <c r="AF4488">
        <v>0</v>
      </c>
      <c r="AG4488">
        <v>0</v>
      </c>
      <c r="BD4488">
        <v>11</v>
      </c>
      <c r="BE4488">
        <v>9211102</v>
      </c>
      <c r="BF4488">
        <v>9214102</v>
      </c>
      <c r="BG4488">
        <v>9214204</v>
      </c>
      <c r="BH4488">
        <v>9214303</v>
      </c>
      <c r="BI4488">
        <v>9214403</v>
      </c>
      <c r="BJ4488">
        <v>9222103</v>
      </c>
      <c r="BK4488">
        <v>9223104</v>
      </c>
      <c r="BL4488">
        <v>9223204</v>
      </c>
      <c r="BM4488">
        <v>9223303</v>
      </c>
      <c r="BN4488">
        <v>9223404</v>
      </c>
      <c r="BO4488">
        <v>9215103</v>
      </c>
    </row>
    <row r="4489" spans="1:67" x14ac:dyDescent="0.15">
      <c r="A4489">
        <v>4488</v>
      </c>
      <c r="B4489" t="s">
        <v>1953</v>
      </c>
      <c r="E4489">
        <f>机器人辅助表!B4489</f>
        <v>38</v>
      </c>
      <c r="F4489">
        <v>3</v>
      </c>
      <c r="G4489">
        <v>58201</v>
      </c>
      <c r="H4489">
        <v>0</v>
      </c>
      <c r="I4489">
        <f>机器人辅助表!H4489</f>
        <v>6948.7727008744914</v>
      </c>
      <c r="J4489">
        <v>2</v>
      </c>
      <c r="K4489">
        <v>4</v>
      </c>
      <c r="L4489">
        <v>1</v>
      </c>
      <c r="M4489" s="2">
        <f>机器人辅助表!C4489</f>
        <v>28276.74771705913</v>
      </c>
      <c r="N4489" s="2">
        <v>2</v>
      </c>
      <c r="O4489" s="2">
        <f>机器人辅助表!D4489</f>
        <v>1632.587638647492</v>
      </c>
      <c r="P4489" s="2">
        <v>3</v>
      </c>
      <c r="Q4489" s="2">
        <f>机器人辅助表!E4489</f>
        <v>725.59450606555208</v>
      </c>
      <c r="R4489" s="2">
        <v>6</v>
      </c>
      <c r="S4489" s="2">
        <f>机器人辅助表!F4489</f>
        <v>6768.7996000000003</v>
      </c>
      <c r="T4489">
        <v>0</v>
      </c>
      <c r="U4489">
        <v>0</v>
      </c>
      <c r="V4489">
        <v>0</v>
      </c>
      <c r="W4489">
        <v>0</v>
      </c>
      <c r="X4489">
        <v>0</v>
      </c>
      <c r="Y4489">
        <v>0</v>
      </c>
      <c r="Z4489">
        <v>0</v>
      </c>
      <c r="AA4489">
        <v>0</v>
      </c>
      <c r="AB4489">
        <v>0</v>
      </c>
      <c r="AC4489">
        <v>0</v>
      </c>
      <c r="AD4489">
        <v>0</v>
      </c>
      <c r="AE4489">
        <v>0</v>
      </c>
      <c r="AF4489">
        <v>0</v>
      </c>
      <c r="AG4489">
        <v>0</v>
      </c>
      <c r="BD4489">
        <v>8</v>
      </c>
      <c r="BE4489">
        <v>9323102</v>
      </c>
      <c r="BF4489">
        <v>9324104</v>
      </c>
      <c r="BG4489">
        <v>9324203</v>
      </c>
      <c r="BH4489">
        <v>9324302</v>
      </c>
      <c r="BI4489">
        <v>9324404</v>
      </c>
      <c r="BJ4489">
        <v>9312104</v>
      </c>
      <c r="BK4489">
        <v>9311103</v>
      </c>
      <c r="BL4489">
        <v>9315103</v>
      </c>
    </row>
    <row r="4490" spans="1:67" x14ac:dyDescent="0.15">
      <c r="A4490">
        <v>4489</v>
      </c>
      <c r="B4490" t="s">
        <v>4802</v>
      </c>
      <c r="E4490">
        <f>机器人辅助表!B4490</f>
        <v>20</v>
      </c>
      <c r="F4490">
        <v>1</v>
      </c>
      <c r="G4490">
        <v>58001</v>
      </c>
      <c r="H4490">
        <v>0</v>
      </c>
      <c r="I4490">
        <f>机器人辅助表!H4490</f>
        <v>2102.640847304348</v>
      </c>
      <c r="J4490">
        <v>2</v>
      </c>
      <c r="K4490">
        <v>4</v>
      </c>
      <c r="L4490">
        <v>1</v>
      </c>
      <c r="M4490" s="2">
        <f>机器人辅助表!C4490</f>
        <v>3410.0420869565219</v>
      </c>
      <c r="N4490" s="2">
        <v>2</v>
      </c>
      <c r="O4490" s="2">
        <f>机器人辅助表!D4490</f>
        <v>285.49189565217398</v>
      </c>
      <c r="P4490" s="2">
        <v>3</v>
      </c>
      <c r="Q4490" s="2">
        <f>机器人辅助表!E4490</f>
        <v>126.88528695652178</v>
      </c>
      <c r="R4490" s="2">
        <v>6</v>
      </c>
      <c r="S4490" s="2">
        <f>机器人辅助表!F4490</f>
        <v>3539.4759999999997</v>
      </c>
      <c r="T4490">
        <v>0</v>
      </c>
      <c r="U4490">
        <v>0</v>
      </c>
      <c r="V4490">
        <v>0</v>
      </c>
      <c r="W4490">
        <v>0</v>
      </c>
      <c r="X4490">
        <v>0</v>
      </c>
      <c r="Y4490">
        <v>0</v>
      </c>
      <c r="Z4490">
        <v>0</v>
      </c>
      <c r="AA4490">
        <v>0</v>
      </c>
      <c r="AB4490">
        <v>0</v>
      </c>
      <c r="AC4490">
        <v>0</v>
      </c>
      <c r="AD4490">
        <v>0</v>
      </c>
      <c r="AE4490">
        <v>0</v>
      </c>
      <c r="AF4490">
        <v>0</v>
      </c>
      <c r="AG4490">
        <v>0</v>
      </c>
      <c r="BD4490">
        <v>11</v>
      </c>
      <c r="BE4490">
        <v>9113102</v>
      </c>
      <c r="BF4490">
        <v>9121102</v>
      </c>
      <c r="BG4490">
        <v>9121204</v>
      </c>
      <c r="BH4490">
        <v>9121304</v>
      </c>
      <c r="BI4490">
        <v>9121404</v>
      </c>
      <c r="BJ4490">
        <v>9114103</v>
      </c>
      <c r="BK4490">
        <v>9122104</v>
      </c>
      <c r="BL4490">
        <v>9122204</v>
      </c>
      <c r="BM4490">
        <v>9122302</v>
      </c>
      <c r="BN4490">
        <v>9122403</v>
      </c>
      <c r="BO4490">
        <v>9115104</v>
      </c>
    </row>
    <row r="4491" spans="1:67" x14ac:dyDescent="0.15">
      <c r="A4491">
        <v>4490</v>
      </c>
      <c r="B4491" t="s">
        <v>1954</v>
      </c>
      <c r="E4491">
        <f>机器人辅助表!B4491</f>
        <v>32</v>
      </c>
      <c r="F4491">
        <v>2</v>
      </c>
      <c r="G4491">
        <v>58101</v>
      </c>
      <c r="H4491">
        <v>0</v>
      </c>
      <c r="I4491">
        <f>机器人辅助表!H4491</f>
        <v>4272.8934393256777</v>
      </c>
      <c r="J4491">
        <v>2</v>
      </c>
      <c r="K4491">
        <v>4</v>
      </c>
      <c r="L4491">
        <v>1</v>
      </c>
      <c r="M4491" s="2">
        <f>机器人辅助表!C4491</f>
        <v>13688.802174024084</v>
      </c>
      <c r="N4491" s="2">
        <v>2</v>
      </c>
      <c r="O4491" s="2">
        <f>机器人辅助表!D4491</f>
        <v>866.4096058687627</v>
      </c>
      <c r="P4491" s="2">
        <v>3</v>
      </c>
      <c r="Q4491" s="2">
        <f>机器人辅助表!E4491</f>
        <v>385.07093594167236</v>
      </c>
      <c r="R4491" s="2">
        <v>6</v>
      </c>
      <c r="S4491" s="2">
        <f>机器人辅助表!F4491</f>
        <v>5181.5055999999995</v>
      </c>
      <c r="T4491">
        <v>0</v>
      </c>
      <c r="U4491">
        <v>0</v>
      </c>
      <c r="V4491">
        <v>0</v>
      </c>
      <c r="W4491">
        <v>0</v>
      </c>
      <c r="X4491">
        <v>0</v>
      </c>
      <c r="Y4491">
        <v>0</v>
      </c>
      <c r="Z4491">
        <v>0</v>
      </c>
      <c r="AA4491">
        <v>0</v>
      </c>
      <c r="AB4491">
        <v>0</v>
      </c>
      <c r="AC4491">
        <v>0</v>
      </c>
      <c r="AD4491">
        <v>0</v>
      </c>
      <c r="AE4491">
        <v>0</v>
      </c>
      <c r="AF4491">
        <v>0</v>
      </c>
      <c r="AG4491">
        <v>0</v>
      </c>
      <c r="BD4491">
        <v>11</v>
      </c>
      <c r="BE4491">
        <v>9211103</v>
      </c>
      <c r="BF4491">
        <v>9214104</v>
      </c>
      <c r="BG4491">
        <v>9214202</v>
      </c>
      <c r="BH4491">
        <v>9214302</v>
      </c>
      <c r="BI4491">
        <v>9214403</v>
      </c>
      <c r="BJ4491">
        <v>9222104</v>
      </c>
      <c r="BK4491">
        <v>9223104</v>
      </c>
      <c r="BL4491">
        <v>9223202</v>
      </c>
      <c r="BM4491">
        <v>9223303</v>
      </c>
      <c r="BN4491">
        <v>9223402</v>
      </c>
      <c r="BO4491">
        <v>9215103</v>
      </c>
    </row>
    <row r="4492" spans="1:67" x14ac:dyDescent="0.15">
      <c r="A4492">
        <v>4491</v>
      </c>
      <c r="B4492" t="s">
        <v>1955</v>
      </c>
      <c r="E4492">
        <f>机器人辅助表!B4492</f>
        <v>35</v>
      </c>
      <c r="F4492">
        <v>3</v>
      </c>
      <c r="G4492">
        <v>58201</v>
      </c>
      <c r="H4492">
        <v>0</v>
      </c>
      <c r="I4492">
        <f>机器人辅助表!H4492</f>
        <v>5242.3959638817405</v>
      </c>
      <c r="J4492">
        <v>2</v>
      </c>
      <c r="K4492">
        <v>4</v>
      </c>
      <c r="L4492">
        <v>1</v>
      </c>
      <c r="M4492" s="2">
        <f>机器人辅助表!C4492</f>
        <v>18823.068563478264</v>
      </c>
      <c r="N4492" s="2">
        <v>2</v>
      </c>
      <c r="O4492" s="2">
        <f>机器人辅助表!D4492</f>
        <v>1158.9253481739131</v>
      </c>
      <c r="P4492" s="2">
        <v>3</v>
      </c>
      <c r="Q4492" s="2">
        <f>机器人辅助表!E4492</f>
        <v>515.07793252173929</v>
      </c>
      <c r="R4492" s="2">
        <v>6</v>
      </c>
      <c r="S4492" s="2">
        <f>机器人辅助表!F4492</f>
        <v>5710.9919999999993</v>
      </c>
      <c r="T4492">
        <v>0</v>
      </c>
      <c r="U4492">
        <v>0</v>
      </c>
      <c r="V4492">
        <v>0</v>
      </c>
      <c r="W4492">
        <v>0</v>
      </c>
      <c r="X4492">
        <v>0</v>
      </c>
      <c r="Y4492">
        <v>0</v>
      </c>
      <c r="Z4492">
        <v>0</v>
      </c>
      <c r="AA4492">
        <v>0</v>
      </c>
      <c r="AB4492">
        <v>0</v>
      </c>
      <c r="AC4492">
        <v>0</v>
      </c>
      <c r="AD4492">
        <v>0</v>
      </c>
      <c r="AE4492">
        <v>0</v>
      </c>
      <c r="AF4492">
        <v>0</v>
      </c>
      <c r="AG4492">
        <v>0</v>
      </c>
      <c r="BD4492">
        <v>8</v>
      </c>
      <c r="BE4492">
        <v>9323104</v>
      </c>
      <c r="BF4492">
        <v>9324104</v>
      </c>
      <c r="BG4492">
        <v>9324203</v>
      </c>
      <c r="BH4492">
        <v>9324303</v>
      </c>
      <c r="BI4492">
        <v>9324402</v>
      </c>
      <c r="BJ4492">
        <v>9312102</v>
      </c>
      <c r="BK4492">
        <v>9311102</v>
      </c>
      <c r="BL4492">
        <v>9315102</v>
      </c>
    </row>
    <row r="4493" spans="1:67" x14ac:dyDescent="0.15">
      <c r="A4493">
        <v>4492</v>
      </c>
      <c r="B4493" t="s">
        <v>1956</v>
      </c>
      <c r="E4493">
        <f>机器人辅助表!B4493</f>
        <v>35</v>
      </c>
      <c r="F4493">
        <v>3</v>
      </c>
      <c r="G4493">
        <v>58201</v>
      </c>
      <c r="H4493">
        <v>0</v>
      </c>
      <c r="I4493">
        <f>机器人辅助表!H4493</f>
        <v>3276.4974774260872</v>
      </c>
      <c r="J4493">
        <v>2</v>
      </c>
      <c r="K4493">
        <v>4</v>
      </c>
      <c r="L4493">
        <v>1</v>
      </c>
      <c r="M4493" s="2">
        <f>机器人辅助表!C4493</f>
        <v>11764.417852173914</v>
      </c>
      <c r="N4493" s="2">
        <v>2</v>
      </c>
      <c r="O4493" s="2">
        <f>机器人辅助表!D4493</f>
        <v>724.32834260869572</v>
      </c>
      <c r="P4493" s="2">
        <v>3</v>
      </c>
      <c r="Q4493" s="2">
        <f>机器人辅助表!E4493</f>
        <v>321.92370782608708</v>
      </c>
      <c r="R4493" s="2">
        <v>6</v>
      </c>
      <c r="S4493" s="2">
        <f>机器人辅助表!F4493</f>
        <v>3569.37</v>
      </c>
      <c r="T4493">
        <v>0</v>
      </c>
      <c r="U4493">
        <v>0</v>
      </c>
      <c r="V4493">
        <v>0</v>
      </c>
      <c r="W4493">
        <v>0</v>
      </c>
      <c r="X4493">
        <v>0</v>
      </c>
      <c r="Y4493">
        <v>0</v>
      </c>
      <c r="Z4493">
        <v>0</v>
      </c>
      <c r="AA4493">
        <v>0</v>
      </c>
      <c r="AB4493">
        <v>0</v>
      </c>
      <c r="AC4493">
        <v>0</v>
      </c>
      <c r="AD4493">
        <v>0</v>
      </c>
      <c r="AE4493">
        <v>0</v>
      </c>
      <c r="AF4493">
        <v>0</v>
      </c>
      <c r="AG4493">
        <v>0</v>
      </c>
      <c r="BD4493">
        <v>8</v>
      </c>
      <c r="BE4493">
        <v>9323104</v>
      </c>
      <c r="BF4493">
        <v>9324103</v>
      </c>
      <c r="BG4493">
        <v>9324204</v>
      </c>
      <c r="BH4493">
        <v>9324303</v>
      </c>
      <c r="BI4493">
        <v>9324403</v>
      </c>
      <c r="BJ4493">
        <v>9312102</v>
      </c>
      <c r="BK4493">
        <v>9311104</v>
      </c>
      <c r="BL4493">
        <v>9315103</v>
      </c>
    </row>
    <row r="4494" spans="1:67" x14ac:dyDescent="0.15">
      <c r="A4494">
        <v>4493</v>
      </c>
      <c r="B4494" t="s">
        <v>4803</v>
      </c>
      <c r="E4494">
        <f>机器人辅助表!B4494</f>
        <v>24</v>
      </c>
      <c r="F4494">
        <v>2</v>
      </c>
      <c r="G4494">
        <v>58101</v>
      </c>
      <c r="H4494">
        <v>0</v>
      </c>
      <c r="I4494">
        <f>机器人辅助表!H4494</f>
        <v>3942.8815653286961</v>
      </c>
      <c r="J4494">
        <v>2</v>
      </c>
      <c r="K4494">
        <v>4</v>
      </c>
      <c r="L4494">
        <v>1</v>
      </c>
      <c r="M4494" s="2">
        <f>机器人辅助表!C4494</f>
        <v>8211.8323791304374</v>
      </c>
      <c r="N4494" s="2">
        <v>2</v>
      </c>
      <c r="O4494" s="2">
        <f>机器人辅助表!D4494</f>
        <v>614.60699719063552</v>
      </c>
      <c r="P4494" s="2">
        <v>3</v>
      </c>
      <c r="Q4494" s="2">
        <f>机器人辅助表!E4494</f>
        <v>273.1586654180602</v>
      </c>
      <c r="R4494" s="2">
        <v>6</v>
      </c>
      <c r="S4494" s="2">
        <f>机器人辅助表!F4494</f>
        <v>6086.7520000000004</v>
      </c>
      <c r="T4494">
        <v>0</v>
      </c>
      <c r="U4494">
        <v>0</v>
      </c>
      <c r="V4494">
        <v>0</v>
      </c>
      <c r="W4494">
        <v>0</v>
      </c>
      <c r="X4494">
        <v>0</v>
      </c>
      <c r="Y4494">
        <v>0</v>
      </c>
      <c r="Z4494">
        <v>0</v>
      </c>
      <c r="AA4494">
        <v>0</v>
      </c>
      <c r="AB4494">
        <v>0</v>
      </c>
      <c r="AC4494">
        <v>0</v>
      </c>
      <c r="AD4494">
        <v>0</v>
      </c>
      <c r="AE4494">
        <v>0</v>
      </c>
      <c r="AF4494">
        <v>0</v>
      </c>
      <c r="AG4494">
        <v>0</v>
      </c>
      <c r="BD4494">
        <v>11</v>
      </c>
      <c r="BE4494">
        <v>9211103</v>
      </c>
      <c r="BF4494">
        <v>9214104</v>
      </c>
      <c r="BG4494">
        <v>9214202</v>
      </c>
      <c r="BH4494">
        <v>9214302</v>
      </c>
      <c r="BI4494">
        <v>9214404</v>
      </c>
      <c r="BJ4494">
        <v>9222104</v>
      </c>
      <c r="BK4494">
        <v>9223104</v>
      </c>
      <c r="BL4494">
        <v>9223203</v>
      </c>
      <c r="BM4494">
        <v>9223302</v>
      </c>
      <c r="BN4494">
        <v>9223403</v>
      </c>
      <c r="BO4494">
        <v>9215103</v>
      </c>
    </row>
    <row r="4495" spans="1:67" x14ac:dyDescent="0.15">
      <c r="A4495">
        <v>4494</v>
      </c>
      <c r="B4495" t="s">
        <v>1957</v>
      </c>
      <c r="E4495">
        <f>机器人辅助表!B4495</f>
        <v>39</v>
      </c>
      <c r="F4495">
        <v>1</v>
      </c>
      <c r="G4495">
        <v>58001</v>
      </c>
      <c r="H4495">
        <v>0</v>
      </c>
      <c r="I4495">
        <f>机器人辅助表!H4495</f>
        <v>10448.338672615379</v>
      </c>
      <c r="J4495">
        <v>2</v>
      </c>
      <c r="K4495">
        <v>4</v>
      </c>
      <c r="L4495">
        <v>1</v>
      </c>
      <c r="M4495" s="2">
        <f>机器人辅助表!C4495</f>
        <v>44362.72743691456</v>
      </c>
      <c r="N4495" s="2">
        <v>2</v>
      </c>
      <c r="O4495" s="2">
        <f>机器人辅助表!D4495</f>
        <v>2493.3548051789303</v>
      </c>
      <c r="P4495" s="2">
        <v>3</v>
      </c>
      <c r="Q4495" s="2">
        <f>机器人辅助表!E4495</f>
        <v>1108.1576911906357</v>
      </c>
      <c r="R4495" s="2">
        <v>6</v>
      </c>
      <c r="S4495" s="2">
        <f>机器人辅助表!F4495</f>
        <v>9796.8449999999993</v>
      </c>
      <c r="T4495">
        <v>0</v>
      </c>
      <c r="U4495">
        <v>0</v>
      </c>
      <c r="V4495">
        <v>0</v>
      </c>
      <c r="W4495">
        <v>0</v>
      </c>
      <c r="X4495">
        <v>0</v>
      </c>
      <c r="Y4495">
        <v>0</v>
      </c>
      <c r="Z4495">
        <v>0</v>
      </c>
      <c r="AA4495">
        <v>0</v>
      </c>
      <c r="AB4495">
        <v>0</v>
      </c>
      <c r="AC4495">
        <v>0</v>
      </c>
      <c r="AD4495">
        <v>0</v>
      </c>
      <c r="AE4495">
        <v>0</v>
      </c>
      <c r="AF4495">
        <v>0</v>
      </c>
      <c r="AG4495">
        <v>0</v>
      </c>
      <c r="BD4495">
        <v>11</v>
      </c>
      <c r="BE4495">
        <v>9113104</v>
      </c>
      <c r="BF4495">
        <v>9121103</v>
      </c>
      <c r="BG4495">
        <v>9121204</v>
      </c>
      <c r="BH4495">
        <v>9121303</v>
      </c>
      <c r="BI4495">
        <v>9121403</v>
      </c>
      <c r="BJ4495">
        <v>9114103</v>
      </c>
      <c r="BK4495">
        <v>9122103</v>
      </c>
      <c r="BL4495">
        <v>9122203</v>
      </c>
      <c r="BM4495">
        <v>9122303</v>
      </c>
      <c r="BN4495">
        <v>9122404</v>
      </c>
      <c r="BO4495">
        <v>9115103</v>
      </c>
    </row>
    <row r="4496" spans="1:67" x14ac:dyDescent="0.15">
      <c r="A4496">
        <v>4495</v>
      </c>
      <c r="B4496" t="s">
        <v>4804</v>
      </c>
      <c r="E4496">
        <f>机器人辅助表!B4496</f>
        <v>46</v>
      </c>
      <c r="F4496">
        <v>3</v>
      </c>
      <c r="G4496">
        <v>58201</v>
      </c>
      <c r="H4496">
        <v>0</v>
      </c>
      <c r="I4496">
        <f>机器人辅助表!H4496</f>
        <v>10421.693077362354</v>
      </c>
      <c r="J4496">
        <v>2</v>
      </c>
      <c r="K4496">
        <v>4</v>
      </c>
      <c r="L4496">
        <v>1</v>
      </c>
      <c r="M4496" s="2">
        <f>机器人辅助表!C4496</f>
        <v>57443.589258034532</v>
      </c>
      <c r="N4496" s="2">
        <v>2</v>
      </c>
      <c r="O4496" s="2">
        <f>机器人辅助表!D4496</f>
        <v>2715.6522827173253</v>
      </c>
      <c r="P4496" s="2">
        <v>3</v>
      </c>
      <c r="Q4496" s="2">
        <f>机器人辅助表!E4496</f>
        <v>1206.9565700965893</v>
      </c>
      <c r="R4496" s="2">
        <v>6</v>
      </c>
      <c r="S4496" s="2">
        <f>机器人辅助表!F4496</f>
        <v>7248.2111999999988</v>
      </c>
      <c r="T4496">
        <v>0</v>
      </c>
      <c r="U4496">
        <v>0</v>
      </c>
      <c r="V4496">
        <v>0</v>
      </c>
      <c r="W4496">
        <v>0</v>
      </c>
      <c r="X4496">
        <v>0</v>
      </c>
      <c r="Y4496">
        <v>0</v>
      </c>
      <c r="Z4496">
        <v>0</v>
      </c>
      <c r="AA4496">
        <v>0</v>
      </c>
      <c r="AB4496">
        <v>0</v>
      </c>
      <c r="AC4496">
        <v>0</v>
      </c>
      <c r="AD4496">
        <v>0</v>
      </c>
      <c r="AE4496">
        <v>0</v>
      </c>
      <c r="AF4496">
        <v>0</v>
      </c>
      <c r="AG4496">
        <v>0</v>
      </c>
      <c r="BD4496">
        <v>8</v>
      </c>
      <c r="BE4496">
        <v>9323104</v>
      </c>
      <c r="BF4496">
        <v>9324102</v>
      </c>
      <c r="BG4496">
        <v>9324204</v>
      </c>
      <c r="BH4496">
        <v>9324303</v>
      </c>
      <c r="BI4496">
        <v>9324403</v>
      </c>
      <c r="BJ4496">
        <v>9312104</v>
      </c>
      <c r="BK4496">
        <v>9311104</v>
      </c>
      <c r="BL4496">
        <v>9315104</v>
      </c>
    </row>
    <row r="4497" spans="1:67" x14ac:dyDescent="0.15">
      <c r="A4497">
        <v>4496</v>
      </c>
      <c r="B4497" t="s">
        <v>4805</v>
      </c>
      <c r="E4497">
        <f>机器人辅助表!B4497</f>
        <v>41</v>
      </c>
      <c r="F4497">
        <v>3</v>
      </c>
      <c r="G4497">
        <v>58201</v>
      </c>
      <c r="H4497">
        <v>0</v>
      </c>
      <c r="I4497">
        <f>机器人辅助表!H4497</f>
        <v>11270.990617904603</v>
      </c>
      <c r="J4497">
        <v>2</v>
      </c>
      <c r="K4497">
        <v>4</v>
      </c>
      <c r="L4497">
        <v>1</v>
      </c>
      <c r="M4497" s="2">
        <f>机器人辅助表!C4497</f>
        <v>52095.890246483541</v>
      </c>
      <c r="N4497" s="2">
        <v>2</v>
      </c>
      <c r="O4497" s="2">
        <f>机器人辅助表!D4497</f>
        <v>2779.4882324269574</v>
      </c>
      <c r="P4497" s="2">
        <v>3</v>
      </c>
      <c r="Q4497" s="2">
        <f>机器人辅助表!E4497</f>
        <v>1235.32810330087</v>
      </c>
      <c r="R4497" s="2">
        <v>6</v>
      </c>
      <c r="S4497" s="2">
        <f>机器人辅助表!F4497</f>
        <v>9687.7654000000002</v>
      </c>
      <c r="T4497">
        <v>0</v>
      </c>
      <c r="U4497">
        <v>0</v>
      </c>
      <c r="V4497">
        <v>0</v>
      </c>
      <c r="W4497">
        <v>0</v>
      </c>
      <c r="X4497">
        <v>0</v>
      </c>
      <c r="Y4497">
        <v>0</v>
      </c>
      <c r="Z4497">
        <v>0</v>
      </c>
      <c r="AA4497">
        <v>0</v>
      </c>
      <c r="AB4497">
        <v>0</v>
      </c>
      <c r="AC4497">
        <v>0</v>
      </c>
      <c r="AD4497">
        <v>0</v>
      </c>
      <c r="AE4497">
        <v>0</v>
      </c>
      <c r="AF4497">
        <v>0</v>
      </c>
      <c r="AG4497">
        <v>0</v>
      </c>
      <c r="BD4497">
        <v>8</v>
      </c>
      <c r="BE4497">
        <v>9323102</v>
      </c>
      <c r="BF4497">
        <v>9324103</v>
      </c>
      <c r="BG4497">
        <v>9324204</v>
      </c>
      <c r="BH4497">
        <v>9324303</v>
      </c>
      <c r="BI4497">
        <v>9324402</v>
      </c>
      <c r="BJ4497">
        <v>9312104</v>
      </c>
      <c r="BK4497">
        <v>9311102</v>
      </c>
      <c r="BL4497">
        <v>9315103</v>
      </c>
    </row>
    <row r="4498" spans="1:67" x14ac:dyDescent="0.15">
      <c r="A4498">
        <v>4497</v>
      </c>
      <c r="B4498" t="s">
        <v>4806</v>
      </c>
      <c r="E4498">
        <f>机器人辅助表!B4498</f>
        <v>35</v>
      </c>
      <c r="F4498">
        <v>1</v>
      </c>
      <c r="G4498">
        <v>58001</v>
      </c>
      <c r="H4498">
        <v>0</v>
      </c>
      <c r="I4498">
        <f>机器人辅助表!H4498</f>
        <v>3822.580390330435</v>
      </c>
      <c r="J4498">
        <v>2</v>
      </c>
      <c r="K4498">
        <v>4</v>
      </c>
      <c r="L4498">
        <v>1</v>
      </c>
      <c r="M4498" s="2">
        <f>机器人辅助表!C4498</f>
        <v>13725.154160869566</v>
      </c>
      <c r="N4498" s="2">
        <v>2</v>
      </c>
      <c r="O4498" s="2">
        <f>机器人辅助表!D4498</f>
        <v>845.04973304347834</v>
      </c>
      <c r="P4498" s="2">
        <v>3</v>
      </c>
      <c r="Q4498" s="2">
        <f>机器人辅助表!E4498</f>
        <v>375.57765913043488</v>
      </c>
      <c r="R4498" s="2">
        <v>6</v>
      </c>
      <c r="S4498" s="2">
        <f>机器人辅助表!F4498</f>
        <v>4164.2649999999994</v>
      </c>
      <c r="T4498">
        <v>0</v>
      </c>
      <c r="U4498">
        <v>0</v>
      </c>
      <c r="V4498">
        <v>0</v>
      </c>
      <c r="W4498">
        <v>0</v>
      </c>
      <c r="X4498">
        <v>0</v>
      </c>
      <c r="Y4498">
        <v>0</v>
      </c>
      <c r="Z4498">
        <v>0</v>
      </c>
      <c r="AA4498">
        <v>0</v>
      </c>
      <c r="AB4498">
        <v>0</v>
      </c>
      <c r="AC4498">
        <v>0</v>
      </c>
      <c r="AD4498">
        <v>0</v>
      </c>
      <c r="AE4498">
        <v>0</v>
      </c>
      <c r="AF4498">
        <v>0</v>
      </c>
      <c r="AG4498">
        <v>0</v>
      </c>
      <c r="BD4498">
        <v>11</v>
      </c>
      <c r="BE4498">
        <v>9113103</v>
      </c>
      <c r="BF4498">
        <v>9121104</v>
      </c>
      <c r="BG4498">
        <v>9121202</v>
      </c>
      <c r="BH4498">
        <v>9121303</v>
      </c>
      <c r="BI4498">
        <v>9121403</v>
      </c>
      <c r="BJ4498">
        <v>9114103</v>
      </c>
      <c r="BK4498">
        <v>9122102</v>
      </c>
      <c r="BL4498">
        <v>9122202</v>
      </c>
      <c r="BM4498">
        <v>9122304</v>
      </c>
      <c r="BN4498">
        <v>9122403</v>
      </c>
      <c r="BO4498">
        <v>9115103</v>
      </c>
    </row>
    <row r="4499" spans="1:67" x14ac:dyDescent="0.15">
      <c r="A4499">
        <v>4498</v>
      </c>
      <c r="B4499" t="s">
        <v>1958</v>
      </c>
      <c r="E4499">
        <f>机器人辅助表!B4499</f>
        <v>25</v>
      </c>
      <c r="F4499">
        <v>3</v>
      </c>
      <c r="G4499">
        <v>58201</v>
      </c>
      <c r="H4499">
        <v>0</v>
      </c>
      <c r="I4499">
        <f>机器人辅助表!H4499</f>
        <v>3160.601381814382</v>
      </c>
      <c r="J4499">
        <v>2</v>
      </c>
      <c r="K4499">
        <v>4</v>
      </c>
      <c r="L4499">
        <v>1</v>
      </c>
      <c r="M4499" s="2">
        <f>机器人辅助表!C4499</f>
        <v>6981.0895124372928</v>
      </c>
      <c r="N4499" s="2">
        <v>2</v>
      </c>
      <c r="O4499" s="2">
        <f>机器人辅助表!D4499</f>
        <v>509.00095685618754</v>
      </c>
      <c r="P4499" s="2">
        <v>3</v>
      </c>
      <c r="Q4499" s="2">
        <f>机器人辅助表!E4499</f>
        <v>226.2226474916389</v>
      </c>
      <c r="R4499" s="2">
        <v>6</v>
      </c>
      <c r="S4499" s="2">
        <f>机器人辅助表!F4499</f>
        <v>4762.8450000000003</v>
      </c>
      <c r="T4499">
        <v>0</v>
      </c>
      <c r="U4499">
        <v>0</v>
      </c>
      <c r="V4499">
        <v>0</v>
      </c>
      <c r="W4499">
        <v>0</v>
      </c>
      <c r="X4499">
        <v>0</v>
      </c>
      <c r="Y4499">
        <v>0</v>
      </c>
      <c r="Z4499">
        <v>0</v>
      </c>
      <c r="AA4499">
        <v>0</v>
      </c>
      <c r="AB4499">
        <v>0</v>
      </c>
      <c r="AC4499">
        <v>0</v>
      </c>
      <c r="AD4499">
        <v>0</v>
      </c>
      <c r="AE4499">
        <v>0</v>
      </c>
      <c r="AF4499">
        <v>0</v>
      </c>
      <c r="AG4499">
        <v>0</v>
      </c>
      <c r="BD4499">
        <v>8</v>
      </c>
      <c r="BE4499">
        <v>9323103</v>
      </c>
      <c r="BF4499">
        <v>9324104</v>
      </c>
      <c r="BG4499">
        <v>9324202</v>
      </c>
      <c r="BH4499">
        <v>9324304</v>
      </c>
      <c r="BI4499">
        <v>9324403</v>
      </c>
      <c r="BJ4499">
        <v>9312102</v>
      </c>
      <c r="BK4499">
        <v>9311102</v>
      </c>
      <c r="BL4499">
        <v>9315104</v>
      </c>
    </row>
    <row r="4500" spans="1:67" x14ac:dyDescent="0.15">
      <c r="A4500">
        <v>4499</v>
      </c>
      <c r="B4500" t="s">
        <v>1959</v>
      </c>
      <c r="E4500">
        <f>机器人辅助表!B4500</f>
        <v>29</v>
      </c>
      <c r="F4500">
        <v>1</v>
      </c>
      <c r="G4500">
        <v>58001</v>
      </c>
      <c r="H4500">
        <v>0</v>
      </c>
      <c r="I4500">
        <f>机器人辅助表!H4500</f>
        <v>5576.0286329954106</v>
      </c>
      <c r="J4500">
        <v>2</v>
      </c>
      <c r="K4500">
        <v>4</v>
      </c>
      <c r="L4500">
        <v>1</v>
      </c>
      <c r="M4500" s="2">
        <f>机器人辅助表!C4500</f>
        <v>15449.105803056527</v>
      </c>
      <c r="N4500" s="2">
        <v>2</v>
      </c>
      <c r="O4500" s="2">
        <f>机器人辅助表!D4500</f>
        <v>1020.9597226434788</v>
      </c>
      <c r="P4500" s="2">
        <v>3</v>
      </c>
      <c r="Q4500" s="2">
        <f>机器人辅助表!E4500</f>
        <v>453.75987673043511</v>
      </c>
      <c r="R4500" s="2">
        <v>6</v>
      </c>
      <c r="S4500" s="2">
        <f>机器人辅助表!F4500</f>
        <v>7511.7843999999996</v>
      </c>
      <c r="T4500">
        <v>0</v>
      </c>
      <c r="U4500">
        <v>0</v>
      </c>
      <c r="V4500">
        <v>0</v>
      </c>
      <c r="W4500">
        <v>0</v>
      </c>
      <c r="X4500">
        <v>0</v>
      </c>
      <c r="Y4500">
        <v>0</v>
      </c>
      <c r="Z4500">
        <v>0</v>
      </c>
      <c r="AA4500">
        <v>0</v>
      </c>
      <c r="AB4500">
        <v>0</v>
      </c>
      <c r="AC4500">
        <v>0</v>
      </c>
      <c r="AD4500">
        <v>0</v>
      </c>
      <c r="AE4500">
        <v>0</v>
      </c>
      <c r="AF4500">
        <v>0</v>
      </c>
      <c r="AG4500">
        <v>0</v>
      </c>
      <c r="BD4500">
        <v>11</v>
      </c>
      <c r="BE4500">
        <v>9113104</v>
      </c>
      <c r="BF4500">
        <v>9121102</v>
      </c>
      <c r="BG4500">
        <v>9121204</v>
      </c>
      <c r="BH4500">
        <v>9121303</v>
      </c>
      <c r="BI4500">
        <v>9121404</v>
      </c>
      <c r="BJ4500">
        <v>9114102</v>
      </c>
      <c r="BK4500">
        <v>9122102</v>
      </c>
      <c r="BL4500">
        <v>9122202</v>
      </c>
      <c r="BM4500">
        <v>9122302</v>
      </c>
      <c r="BN4500">
        <v>9122403</v>
      </c>
      <c r="BO4500">
        <v>9115104</v>
      </c>
    </row>
    <row r="4501" spans="1:67" x14ac:dyDescent="0.15">
      <c r="A4501">
        <v>4500</v>
      </c>
      <c r="B4501" t="s">
        <v>4807</v>
      </c>
      <c r="E4501">
        <f>机器人辅助表!B4501</f>
        <v>41</v>
      </c>
      <c r="F4501">
        <v>1</v>
      </c>
      <c r="G4501">
        <v>58001</v>
      </c>
      <c r="H4501">
        <v>0</v>
      </c>
      <c r="I4501">
        <f>机器人辅助表!H4501</f>
        <v>6984.8392561662331</v>
      </c>
      <c r="J4501">
        <v>2</v>
      </c>
      <c r="K4501">
        <v>4</v>
      </c>
      <c r="L4501">
        <v>1</v>
      </c>
      <c r="M4501" s="2">
        <f>机器人辅助表!C4501</f>
        <v>32284.777054158814</v>
      </c>
      <c r="N4501" s="2">
        <v>2</v>
      </c>
      <c r="O4501" s="2">
        <f>机器人辅助表!D4501</f>
        <v>1722.4997496730443</v>
      </c>
      <c r="P4501" s="2">
        <v>3</v>
      </c>
      <c r="Q4501" s="2">
        <f>机器人辅助表!E4501</f>
        <v>765.55544429913073</v>
      </c>
      <c r="R4501" s="2">
        <v>6</v>
      </c>
      <c r="S4501" s="2">
        <f>机器人辅助表!F4501</f>
        <v>6003.6855999999998</v>
      </c>
      <c r="T4501">
        <v>0</v>
      </c>
      <c r="U4501">
        <v>0</v>
      </c>
      <c r="V4501">
        <v>0</v>
      </c>
      <c r="W4501">
        <v>0</v>
      </c>
      <c r="X4501">
        <v>0</v>
      </c>
      <c r="Y4501">
        <v>0</v>
      </c>
      <c r="Z4501">
        <v>0</v>
      </c>
      <c r="AA4501">
        <v>0</v>
      </c>
      <c r="AB4501">
        <v>0</v>
      </c>
      <c r="AC4501">
        <v>0</v>
      </c>
      <c r="AD4501">
        <v>0</v>
      </c>
      <c r="AE4501">
        <v>0</v>
      </c>
      <c r="AF4501">
        <v>0</v>
      </c>
      <c r="AG4501">
        <v>0</v>
      </c>
      <c r="BD4501">
        <v>11</v>
      </c>
      <c r="BE4501">
        <v>9113103</v>
      </c>
      <c r="BF4501">
        <v>9121102</v>
      </c>
      <c r="BG4501">
        <v>9121203</v>
      </c>
      <c r="BH4501">
        <v>9121302</v>
      </c>
      <c r="BI4501">
        <v>9121402</v>
      </c>
      <c r="BJ4501">
        <v>9114103</v>
      </c>
      <c r="BK4501">
        <v>9122104</v>
      </c>
      <c r="BL4501">
        <v>9122202</v>
      </c>
      <c r="BM4501">
        <v>9122304</v>
      </c>
      <c r="BN4501">
        <v>9122403</v>
      </c>
      <c r="BO4501">
        <v>9115104</v>
      </c>
    </row>
    <row r="4502" spans="1:67" x14ac:dyDescent="0.15">
      <c r="A4502">
        <v>4501</v>
      </c>
      <c r="B4502" t="s">
        <v>1244</v>
      </c>
      <c r="E4502">
        <f>机器人辅助表!B4502</f>
        <v>26</v>
      </c>
      <c r="F4502">
        <v>1</v>
      </c>
      <c r="G4502">
        <v>58001</v>
      </c>
      <c r="H4502">
        <v>0</v>
      </c>
      <c r="I4502">
        <f>机器人辅助表!H4502</f>
        <v>4689.1273445024117</v>
      </c>
      <c r="J4502">
        <v>2</v>
      </c>
      <c r="K4502">
        <v>4</v>
      </c>
      <c r="L4502">
        <v>1</v>
      </c>
      <c r="M4502" s="2">
        <f>机器人辅助表!C4502</f>
        <v>11028.269243510371</v>
      </c>
      <c r="N4502" s="2">
        <v>2</v>
      </c>
      <c r="O4502" s="2">
        <f>机器人辅助表!D4502</f>
        <v>783.84539539264244</v>
      </c>
      <c r="P4502" s="2">
        <v>3</v>
      </c>
      <c r="Q4502" s="2">
        <f>机器人辅助表!E4502</f>
        <v>348.37573128561883</v>
      </c>
      <c r="R4502" s="2">
        <v>6</v>
      </c>
      <c r="S4502" s="2">
        <f>机器人辅助表!F4502</f>
        <v>6865.4535999999998</v>
      </c>
      <c r="T4502">
        <v>0</v>
      </c>
      <c r="U4502">
        <v>0</v>
      </c>
      <c r="V4502">
        <v>0</v>
      </c>
      <c r="W4502">
        <v>0</v>
      </c>
      <c r="X4502">
        <v>0</v>
      </c>
      <c r="Y4502">
        <v>0</v>
      </c>
      <c r="Z4502">
        <v>0</v>
      </c>
      <c r="AA4502">
        <v>0</v>
      </c>
      <c r="AB4502">
        <v>0</v>
      </c>
      <c r="AC4502">
        <v>0</v>
      </c>
      <c r="AD4502">
        <v>0</v>
      </c>
      <c r="AE4502">
        <v>0</v>
      </c>
      <c r="AF4502">
        <v>0</v>
      </c>
      <c r="AG4502">
        <v>0</v>
      </c>
      <c r="BD4502">
        <v>11</v>
      </c>
      <c r="BE4502">
        <v>9113104</v>
      </c>
      <c r="BF4502">
        <v>9121103</v>
      </c>
      <c r="BG4502">
        <v>9121202</v>
      </c>
      <c r="BH4502">
        <v>9121304</v>
      </c>
      <c r="BI4502">
        <v>9121402</v>
      </c>
      <c r="BJ4502">
        <v>9114104</v>
      </c>
      <c r="BK4502">
        <v>9122104</v>
      </c>
      <c r="BL4502">
        <v>9122204</v>
      </c>
      <c r="BM4502">
        <v>9122304</v>
      </c>
      <c r="BN4502">
        <v>9122403</v>
      </c>
      <c r="BO4502">
        <v>9115103</v>
      </c>
    </row>
    <row r="4503" spans="1:67" x14ac:dyDescent="0.15">
      <c r="A4503">
        <v>4502</v>
      </c>
      <c r="B4503" t="s">
        <v>4808</v>
      </c>
      <c r="E4503">
        <f>机器人辅助表!B4503</f>
        <v>28</v>
      </c>
      <c r="F4503">
        <v>3</v>
      </c>
      <c r="G4503">
        <v>58201</v>
      </c>
      <c r="H4503">
        <v>0</v>
      </c>
      <c r="I4503">
        <f>机器人辅助表!H4503</f>
        <v>5626.6515075652505</v>
      </c>
      <c r="J4503">
        <v>2</v>
      </c>
      <c r="K4503">
        <v>4</v>
      </c>
      <c r="L4503">
        <v>1</v>
      </c>
      <c r="M4503" s="2">
        <f>机器人辅助表!C4503</f>
        <v>14813.686244131108</v>
      </c>
      <c r="N4503" s="2">
        <v>2</v>
      </c>
      <c r="O4503" s="2">
        <f>机器人辅助表!D4503</f>
        <v>1002.4298962193984</v>
      </c>
      <c r="P4503" s="2">
        <v>3</v>
      </c>
      <c r="Q4503" s="2">
        <f>机器人辅助表!E4503</f>
        <v>445.5243983197326</v>
      </c>
      <c r="R4503" s="2">
        <v>6</v>
      </c>
      <c r="S4503" s="2">
        <f>机器人辅助表!F4503</f>
        <v>7789.3368</v>
      </c>
      <c r="T4503">
        <v>0</v>
      </c>
      <c r="U4503">
        <v>0</v>
      </c>
      <c r="V4503">
        <v>0</v>
      </c>
      <c r="W4503">
        <v>0</v>
      </c>
      <c r="X4503">
        <v>0</v>
      </c>
      <c r="Y4503">
        <v>0</v>
      </c>
      <c r="Z4503">
        <v>0</v>
      </c>
      <c r="AA4503">
        <v>0</v>
      </c>
      <c r="AB4503">
        <v>0</v>
      </c>
      <c r="AC4503">
        <v>0</v>
      </c>
      <c r="AD4503">
        <v>0</v>
      </c>
      <c r="AE4503">
        <v>0</v>
      </c>
      <c r="AF4503">
        <v>0</v>
      </c>
      <c r="AG4503">
        <v>0</v>
      </c>
      <c r="BD4503">
        <v>8</v>
      </c>
      <c r="BE4503">
        <v>9323104</v>
      </c>
      <c r="BF4503">
        <v>9324103</v>
      </c>
      <c r="BG4503">
        <v>9324203</v>
      </c>
      <c r="BH4503">
        <v>9324303</v>
      </c>
      <c r="BI4503">
        <v>9324404</v>
      </c>
      <c r="BJ4503">
        <v>9312103</v>
      </c>
      <c r="BK4503">
        <v>9311104</v>
      </c>
      <c r="BL4503">
        <v>9315104</v>
      </c>
    </row>
    <row r="4504" spans="1:67" x14ac:dyDescent="0.15">
      <c r="A4504">
        <v>4503</v>
      </c>
      <c r="B4504" t="s">
        <v>4809</v>
      </c>
      <c r="E4504">
        <f>机器人辅助表!B4504</f>
        <v>27</v>
      </c>
      <c r="F4504">
        <v>2</v>
      </c>
      <c r="G4504">
        <v>58101</v>
      </c>
      <c r="H4504">
        <v>0</v>
      </c>
      <c r="I4504">
        <f>机器人辅助表!H4504</f>
        <v>4974.9504837183094</v>
      </c>
      <c r="J4504">
        <v>2</v>
      </c>
      <c r="K4504">
        <v>4</v>
      </c>
      <c r="L4504">
        <v>1</v>
      </c>
      <c r="M4504" s="2">
        <f>机器人辅助表!C4504</f>
        <v>12403.539041522747</v>
      </c>
      <c r="N4504" s="2">
        <v>2</v>
      </c>
      <c r="O4504" s="2">
        <f>机器人辅助表!D4504</f>
        <v>859.94685699531794</v>
      </c>
      <c r="P4504" s="2">
        <v>3</v>
      </c>
      <c r="Q4504" s="2">
        <f>机器人辅助表!E4504</f>
        <v>382.19860310903022</v>
      </c>
      <c r="R4504" s="2">
        <v>6</v>
      </c>
      <c r="S4504" s="2">
        <f>机器人辅助表!F4504</f>
        <v>7080.8971999999994</v>
      </c>
      <c r="T4504">
        <v>0</v>
      </c>
      <c r="U4504">
        <v>0</v>
      </c>
      <c r="V4504">
        <v>0</v>
      </c>
      <c r="W4504">
        <v>0</v>
      </c>
      <c r="X4504">
        <v>0</v>
      </c>
      <c r="Y4504">
        <v>0</v>
      </c>
      <c r="Z4504">
        <v>0</v>
      </c>
      <c r="AA4504">
        <v>0</v>
      </c>
      <c r="AB4504">
        <v>0</v>
      </c>
      <c r="AC4504">
        <v>0</v>
      </c>
      <c r="AD4504">
        <v>0</v>
      </c>
      <c r="AE4504">
        <v>0</v>
      </c>
      <c r="AF4504">
        <v>0</v>
      </c>
      <c r="AG4504">
        <v>0</v>
      </c>
      <c r="BD4504">
        <v>11</v>
      </c>
      <c r="BE4504">
        <v>9211102</v>
      </c>
      <c r="BF4504">
        <v>9214102</v>
      </c>
      <c r="BG4504">
        <v>9214202</v>
      </c>
      <c r="BH4504">
        <v>9214303</v>
      </c>
      <c r="BI4504">
        <v>9214403</v>
      </c>
      <c r="BJ4504">
        <v>9222104</v>
      </c>
      <c r="BK4504">
        <v>9223103</v>
      </c>
      <c r="BL4504">
        <v>9223202</v>
      </c>
      <c r="BM4504">
        <v>9223303</v>
      </c>
      <c r="BN4504">
        <v>9223402</v>
      </c>
      <c r="BO4504">
        <v>9215102</v>
      </c>
    </row>
    <row r="4505" spans="1:67" x14ac:dyDescent="0.15">
      <c r="A4505">
        <v>4504</v>
      </c>
      <c r="B4505" t="s">
        <v>4810</v>
      </c>
      <c r="E4505">
        <f>机器人辅助表!B4505</f>
        <v>45</v>
      </c>
      <c r="F4505">
        <v>1</v>
      </c>
      <c r="G4505">
        <v>58001</v>
      </c>
      <c r="H4505">
        <v>0</v>
      </c>
      <c r="I4505">
        <f>机器人辅助表!H4505</f>
        <v>8169.9167946821153</v>
      </c>
      <c r="J4505">
        <v>2</v>
      </c>
      <c r="K4505">
        <v>4</v>
      </c>
      <c r="L4505">
        <v>1</v>
      </c>
      <c r="M4505" s="2">
        <f>机器人辅助表!C4505</f>
        <v>43627.059606602023</v>
      </c>
      <c r="N4505" s="2">
        <v>2</v>
      </c>
      <c r="O4505" s="2">
        <f>机器人辅助表!D4505</f>
        <v>2110.9270232107028</v>
      </c>
      <c r="P4505" s="2">
        <v>3</v>
      </c>
      <c r="Q4505" s="2">
        <f>机器人辅助表!E4505</f>
        <v>938.1897880936458</v>
      </c>
      <c r="R4505" s="2">
        <v>6</v>
      </c>
      <c r="S4505" s="2">
        <f>机器人辅助表!F4505</f>
        <v>5923.72</v>
      </c>
      <c r="T4505">
        <v>0</v>
      </c>
      <c r="U4505">
        <v>0</v>
      </c>
      <c r="V4505">
        <v>0</v>
      </c>
      <c r="W4505">
        <v>0</v>
      </c>
      <c r="X4505">
        <v>0</v>
      </c>
      <c r="Y4505">
        <v>0</v>
      </c>
      <c r="Z4505">
        <v>0</v>
      </c>
      <c r="AA4505">
        <v>0</v>
      </c>
      <c r="AB4505">
        <v>0</v>
      </c>
      <c r="AC4505">
        <v>0</v>
      </c>
      <c r="AD4505">
        <v>0</v>
      </c>
      <c r="AE4505">
        <v>0</v>
      </c>
      <c r="AF4505">
        <v>0</v>
      </c>
      <c r="AG4505">
        <v>0</v>
      </c>
      <c r="BD4505">
        <v>11</v>
      </c>
      <c r="BE4505">
        <v>9113104</v>
      </c>
      <c r="BF4505">
        <v>9121103</v>
      </c>
      <c r="BG4505">
        <v>9121204</v>
      </c>
      <c r="BH4505">
        <v>9121302</v>
      </c>
      <c r="BI4505">
        <v>9121402</v>
      </c>
      <c r="BJ4505">
        <v>9114102</v>
      </c>
      <c r="BK4505">
        <v>9122104</v>
      </c>
      <c r="BL4505">
        <v>9122202</v>
      </c>
      <c r="BM4505">
        <v>9122302</v>
      </c>
      <c r="BN4505">
        <v>9122404</v>
      </c>
      <c r="BO4505">
        <v>9115102</v>
      </c>
    </row>
    <row r="4506" spans="1:67" x14ac:dyDescent="0.15">
      <c r="A4506">
        <v>4505</v>
      </c>
      <c r="B4506" t="s">
        <v>4811</v>
      </c>
      <c r="E4506">
        <f>机器人辅助表!B4506</f>
        <v>38</v>
      </c>
      <c r="F4506">
        <v>2</v>
      </c>
      <c r="G4506">
        <v>58101</v>
      </c>
      <c r="H4506">
        <v>0</v>
      </c>
      <c r="I4506">
        <f>机器人辅助表!H4506</f>
        <v>8390.9708086031587</v>
      </c>
      <c r="J4506">
        <v>2</v>
      </c>
      <c r="K4506">
        <v>4</v>
      </c>
      <c r="L4506">
        <v>1</v>
      </c>
      <c r="M4506" s="2">
        <f>机器人辅助表!C4506</f>
        <v>34145.506677203477</v>
      </c>
      <c r="N4506" s="2">
        <v>2</v>
      </c>
      <c r="O4506" s="2">
        <f>机器人辅助表!D4506</f>
        <v>1971.426582517726</v>
      </c>
      <c r="P4506" s="2">
        <v>3</v>
      </c>
      <c r="Q4506" s="2">
        <f>机器人辅助表!E4506</f>
        <v>876.18959223010052</v>
      </c>
      <c r="R4506" s="2">
        <v>6</v>
      </c>
      <c r="S4506" s="2">
        <f>机器人辅助表!F4506</f>
        <v>8173.6448</v>
      </c>
      <c r="T4506">
        <v>0</v>
      </c>
      <c r="U4506">
        <v>0</v>
      </c>
      <c r="V4506">
        <v>0</v>
      </c>
      <c r="W4506">
        <v>0</v>
      </c>
      <c r="X4506">
        <v>0</v>
      </c>
      <c r="Y4506">
        <v>0</v>
      </c>
      <c r="Z4506">
        <v>0</v>
      </c>
      <c r="AA4506">
        <v>0</v>
      </c>
      <c r="AB4506">
        <v>0</v>
      </c>
      <c r="AC4506">
        <v>0</v>
      </c>
      <c r="AD4506">
        <v>0</v>
      </c>
      <c r="AE4506">
        <v>0</v>
      </c>
      <c r="AF4506">
        <v>0</v>
      </c>
      <c r="AG4506">
        <v>0</v>
      </c>
      <c r="BD4506">
        <v>11</v>
      </c>
      <c r="BE4506">
        <v>9211104</v>
      </c>
      <c r="BF4506">
        <v>9214103</v>
      </c>
      <c r="BG4506">
        <v>9214203</v>
      </c>
      <c r="BH4506">
        <v>9214303</v>
      </c>
      <c r="BI4506">
        <v>9214404</v>
      </c>
      <c r="BJ4506">
        <v>9222104</v>
      </c>
      <c r="BK4506">
        <v>9223103</v>
      </c>
      <c r="BL4506">
        <v>9223203</v>
      </c>
      <c r="BM4506">
        <v>9223304</v>
      </c>
      <c r="BN4506">
        <v>9223404</v>
      </c>
      <c r="BO4506">
        <v>9215104</v>
      </c>
    </row>
    <row r="4507" spans="1:67" x14ac:dyDescent="0.15">
      <c r="A4507">
        <v>4506</v>
      </c>
      <c r="B4507" t="s">
        <v>4812</v>
      </c>
      <c r="E4507">
        <f>机器人辅助表!B4507</f>
        <v>21</v>
      </c>
      <c r="F4507">
        <v>3</v>
      </c>
      <c r="G4507">
        <v>58201</v>
      </c>
      <c r="H4507">
        <v>0</v>
      </c>
      <c r="I4507">
        <f>机器人辅助表!H4507</f>
        <v>1420.297180450435</v>
      </c>
      <c r="J4507">
        <v>2</v>
      </c>
      <c r="K4507">
        <v>4</v>
      </c>
      <c r="L4507">
        <v>1</v>
      </c>
      <c r="M4507" s="2">
        <f>机器人辅助表!C4507</f>
        <v>2449.975027500001</v>
      </c>
      <c r="N4507" s="2">
        <v>2</v>
      </c>
      <c r="O4507" s="2">
        <f>机器人辅助表!D4507</f>
        <v>199.20745565217399</v>
      </c>
      <c r="P4507" s="2">
        <v>3</v>
      </c>
      <c r="Q4507" s="2">
        <f>机器人辅助表!E4507</f>
        <v>88.536646956521778</v>
      </c>
      <c r="R4507" s="2">
        <v>6</v>
      </c>
      <c r="S4507" s="2">
        <f>机器人辅助表!F4507</f>
        <v>2346.5819999999999</v>
      </c>
      <c r="T4507">
        <v>0</v>
      </c>
      <c r="U4507">
        <v>0</v>
      </c>
      <c r="V4507">
        <v>0</v>
      </c>
      <c r="W4507">
        <v>0</v>
      </c>
      <c r="X4507">
        <v>0</v>
      </c>
      <c r="Y4507">
        <v>0</v>
      </c>
      <c r="Z4507">
        <v>0</v>
      </c>
      <c r="AA4507">
        <v>0</v>
      </c>
      <c r="AB4507">
        <v>0</v>
      </c>
      <c r="AC4507">
        <v>0</v>
      </c>
      <c r="AD4507">
        <v>0</v>
      </c>
      <c r="AE4507">
        <v>0</v>
      </c>
      <c r="AF4507">
        <v>0</v>
      </c>
      <c r="AG4507">
        <v>0</v>
      </c>
      <c r="BD4507">
        <v>8</v>
      </c>
      <c r="BE4507">
        <v>9323102</v>
      </c>
      <c r="BF4507">
        <v>9324102</v>
      </c>
      <c r="BG4507">
        <v>9324203</v>
      </c>
      <c r="BH4507">
        <v>9324304</v>
      </c>
      <c r="BI4507">
        <v>9324403</v>
      </c>
      <c r="BJ4507">
        <v>9312102</v>
      </c>
      <c r="BK4507">
        <v>9311103</v>
      </c>
      <c r="BL4507">
        <v>9315103</v>
      </c>
    </row>
    <row r="4508" spans="1:67" x14ac:dyDescent="0.15">
      <c r="A4508">
        <v>4507</v>
      </c>
      <c r="B4508" t="s">
        <v>1960</v>
      </c>
      <c r="E4508">
        <f>机器人辅助表!B4508</f>
        <v>26</v>
      </c>
      <c r="F4508">
        <v>2</v>
      </c>
      <c r="G4508">
        <v>58101</v>
      </c>
      <c r="H4508">
        <v>0</v>
      </c>
      <c r="I4508">
        <f>机器人辅助表!H4508</f>
        <v>1964.364157832091</v>
      </c>
      <c r="J4508">
        <v>2</v>
      </c>
      <c r="K4508">
        <v>4</v>
      </c>
      <c r="L4508">
        <v>1</v>
      </c>
      <c r="M4508" s="2">
        <f>机器人辅助表!C4508</f>
        <v>4619.9506290381278</v>
      </c>
      <c r="N4508" s="2">
        <v>2</v>
      </c>
      <c r="O4508" s="2">
        <f>机器人辅助表!D4508</f>
        <v>328.36766563745829</v>
      </c>
      <c r="P4508" s="2">
        <v>3</v>
      </c>
      <c r="Q4508" s="2">
        <f>机器人辅助表!E4508</f>
        <v>145.94118472775924</v>
      </c>
      <c r="R4508" s="2">
        <v>6</v>
      </c>
      <c r="S4508" s="2">
        <f>机器人辅助表!F4508</f>
        <v>2876.0683999999997</v>
      </c>
      <c r="T4508">
        <v>0</v>
      </c>
      <c r="U4508">
        <v>0</v>
      </c>
      <c r="V4508">
        <v>0</v>
      </c>
      <c r="W4508">
        <v>0</v>
      </c>
      <c r="X4508">
        <v>0</v>
      </c>
      <c r="Y4508">
        <v>0</v>
      </c>
      <c r="Z4508">
        <v>0</v>
      </c>
      <c r="AA4508">
        <v>0</v>
      </c>
      <c r="AB4508">
        <v>0</v>
      </c>
      <c r="AC4508">
        <v>0</v>
      </c>
      <c r="AD4508">
        <v>0</v>
      </c>
      <c r="AE4508">
        <v>0</v>
      </c>
      <c r="AF4508">
        <v>0</v>
      </c>
      <c r="AG4508">
        <v>0</v>
      </c>
      <c r="BD4508">
        <v>11</v>
      </c>
      <c r="BE4508">
        <v>9211102</v>
      </c>
      <c r="BF4508">
        <v>9214103</v>
      </c>
      <c r="BG4508">
        <v>9214204</v>
      </c>
      <c r="BH4508">
        <v>9214304</v>
      </c>
      <c r="BI4508">
        <v>9214402</v>
      </c>
      <c r="BJ4508">
        <v>9222103</v>
      </c>
      <c r="BK4508">
        <v>9223102</v>
      </c>
      <c r="BL4508">
        <v>9223202</v>
      </c>
      <c r="BM4508">
        <v>9223302</v>
      </c>
      <c r="BN4508">
        <v>9223404</v>
      </c>
      <c r="BO4508">
        <v>9215103</v>
      </c>
    </row>
    <row r="4509" spans="1:67" x14ac:dyDescent="0.15">
      <c r="A4509">
        <v>4508</v>
      </c>
      <c r="B4509" t="s">
        <v>4813</v>
      </c>
      <c r="E4509">
        <f>机器人辅助表!B4509</f>
        <v>40</v>
      </c>
      <c r="F4509">
        <v>2</v>
      </c>
      <c r="G4509">
        <v>58101</v>
      </c>
      <c r="H4509">
        <v>0</v>
      </c>
      <c r="I4509">
        <f>机器人辅助表!H4509</f>
        <v>7735.952099034158</v>
      </c>
      <c r="J4509">
        <v>2</v>
      </c>
      <c r="K4509">
        <v>4</v>
      </c>
      <c r="L4509">
        <v>1</v>
      </c>
      <c r="M4509" s="2">
        <f>机器人辅助表!C4509</f>
        <v>34311.951790747837</v>
      </c>
      <c r="N4509" s="2">
        <v>2</v>
      </c>
      <c r="O4509" s="2">
        <f>机器人辅助表!D4509</f>
        <v>1878.3915213913051</v>
      </c>
      <c r="P4509" s="2">
        <v>3</v>
      </c>
      <c r="Q4509" s="2">
        <f>机器人辅助表!E4509</f>
        <v>834.84067617391349</v>
      </c>
      <c r="R4509" s="2">
        <v>6</v>
      </c>
      <c r="S4509" s="2">
        <f>机器人辅助表!F4509</f>
        <v>6943.8719999999994</v>
      </c>
      <c r="T4509">
        <v>0</v>
      </c>
      <c r="U4509">
        <v>0</v>
      </c>
      <c r="V4509">
        <v>0</v>
      </c>
      <c r="W4509">
        <v>0</v>
      </c>
      <c r="X4509">
        <v>0</v>
      </c>
      <c r="Y4509">
        <v>0</v>
      </c>
      <c r="Z4509">
        <v>0</v>
      </c>
      <c r="AA4509">
        <v>0</v>
      </c>
      <c r="AB4509">
        <v>0</v>
      </c>
      <c r="AC4509">
        <v>0</v>
      </c>
      <c r="AD4509">
        <v>0</v>
      </c>
      <c r="AE4509">
        <v>0</v>
      </c>
      <c r="AF4509">
        <v>0</v>
      </c>
      <c r="AG4509">
        <v>0</v>
      </c>
      <c r="BD4509">
        <v>11</v>
      </c>
      <c r="BE4509">
        <v>9211102</v>
      </c>
      <c r="BF4509">
        <v>9214102</v>
      </c>
      <c r="BG4509">
        <v>9214204</v>
      </c>
      <c r="BH4509">
        <v>9214302</v>
      </c>
      <c r="BI4509">
        <v>9214403</v>
      </c>
      <c r="BJ4509">
        <v>9222102</v>
      </c>
      <c r="BK4509">
        <v>9223104</v>
      </c>
      <c r="BL4509">
        <v>9223203</v>
      </c>
      <c r="BM4509">
        <v>9223302</v>
      </c>
      <c r="BN4509">
        <v>9223404</v>
      </c>
      <c r="BO4509">
        <v>9215104</v>
      </c>
    </row>
    <row r="4510" spans="1:67" x14ac:dyDescent="0.15">
      <c r="A4510">
        <v>4509</v>
      </c>
      <c r="B4510" t="s">
        <v>4814</v>
      </c>
      <c r="E4510">
        <f>机器人辅助表!B4510</f>
        <v>40</v>
      </c>
      <c r="F4510">
        <v>1</v>
      </c>
      <c r="G4510">
        <v>58001</v>
      </c>
      <c r="H4510">
        <v>0</v>
      </c>
      <c r="I4510">
        <f>机器人辅助表!H4510</f>
        <v>6843.3422414532934</v>
      </c>
      <c r="J4510">
        <v>2</v>
      </c>
      <c r="K4510">
        <v>4</v>
      </c>
      <c r="L4510">
        <v>1</v>
      </c>
      <c r="M4510" s="2">
        <f>机器人辅助表!C4510</f>
        <v>30352.880430276935</v>
      </c>
      <c r="N4510" s="2">
        <v>2</v>
      </c>
      <c r="O4510" s="2">
        <f>机器人辅助表!D4510</f>
        <v>1661.6540381538468</v>
      </c>
      <c r="P4510" s="2">
        <v>3</v>
      </c>
      <c r="Q4510" s="2">
        <f>机器人辅助表!E4510</f>
        <v>738.51290584615424</v>
      </c>
      <c r="R4510" s="2">
        <v>6</v>
      </c>
      <c r="S4510" s="2">
        <f>机器人辅助表!F4510</f>
        <v>6142.6559999999999</v>
      </c>
      <c r="T4510">
        <v>0</v>
      </c>
      <c r="U4510">
        <v>0</v>
      </c>
      <c r="V4510">
        <v>0</v>
      </c>
      <c r="W4510">
        <v>0</v>
      </c>
      <c r="X4510">
        <v>0</v>
      </c>
      <c r="Y4510">
        <v>0</v>
      </c>
      <c r="Z4510">
        <v>0</v>
      </c>
      <c r="AA4510">
        <v>0</v>
      </c>
      <c r="AB4510">
        <v>0</v>
      </c>
      <c r="AC4510">
        <v>0</v>
      </c>
      <c r="AD4510">
        <v>0</v>
      </c>
      <c r="AE4510">
        <v>0</v>
      </c>
      <c r="AF4510">
        <v>0</v>
      </c>
      <c r="AG4510">
        <v>0</v>
      </c>
      <c r="BD4510">
        <v>11</v>
      </c>
      <c r="BE4510">
        <v>9113104</v>
      </c>
      <c r="BF4510">
        <v>9121103</v>
      </c>
      <c r="BG4510">
        <v>9121204</v>
      </c>
      <c r="BH4510">
        <v>9121302</v>
      </c>
      <c r="BI4510">
        <v>9121403</v>
      </c>
      <c r="BJ4510">
        <v>9114104</v>
      </c>
      <c r="BK4510">
        <v>9122104</v>
      </c>
      <c r="BL4510">
        <v>9122203</v>
      </c>
      <c r="BM4510">
        <v>9122304</v>
      </c>
      <c r="BN4510">
        <v>9122403</v>
      </c>
      <c r="BO4510">
        <v>9115103</v>
      </c>
    </row>
    <row r="4511" spans="1:67" x14ac:dyDescent="0.15">
      <c r="A4511">
        <v>4510</v>
      </c>
      <c r="B4511" t="s">
        <v>4815</v>
      </c>
      <c r="E4511">
        <f>机器人辅助表!B4511</f>
        <v>31</v>
      </c>
      <c r="F4511">
        <v>1</v>
      </c>
      <c r="G4511">
        <v>58001</v>
      </c>
      <c r="H4511">
        <v>0</v>
      </c>
      <c r="I4511">
        <f>机器人辅助表!H4511</f>
        <v>2731.4360383724311</v>
      </c>
      <c r="J4511">
        <v>2</v>
      </c>
      <c r="K4511">
        <v>4</v>
      </c>
      <c r="L4511">
        <v>1</v>
      </c>
      <c r="M4511" s="2">
        <f>机器人辅助表!C4511</f>
        <v>8376.2312100923118</v>
      </c>
      <c r="N4511" s="2">
        <v>2</v>
      </c>
      <c r="O4511" s="2">
        <f>机器人辅助表!D4511</f>
        <v>535.40311724307708</v>
      </c>
      <c r="P4511" s="2">
        <v>3</v>
      </c>
      <c r="Q4511" s="2">
        <f>机器人辅助表!E4511</f>
        <v>237.95694099692315</v>
      </c>
      <c r="R4511" s="2">
        <v>6</v>
      </c>
      <c r="S4511" s="2">
        <f>机器人辅助表!F4511</f>
        <v>3434.6687999999999</v>
      </c>
      <c r="T4511">
        <v>0</v>
      </c>
      <c r="U4511">
        <v>0</v>
      </c>
      <c r="V4511">
        <v>0</v>
      </c>
      <c r="W4511">
        <v>0</v>
      </c>
      <c r="X4511">
        <v>0</v>
      </c>
      <c r="Y4511">
        <v>0</v>
      </c>
      <c r="Z4511">
        <v>0</v>
      </c>
      <c r="AA4511">
        <v>0</v>
      </c>
      <c r="AB4511">
        <v>0</v>
      </c>
      <c r="AC4511">
        <v>0</v>
      </c>
      <c r="AD4511">
        <v>0</v>
      </c>
      <c r="AE4511">
        <v>0</v>
      </c>
      <c r="AF4511">
        <v>0</v>
      </c>
      <c r="AG4511">
        <v>0</v>
      </c>
      <c r="BD4511">
        <v>11</v>
      </c>
      <c r="BE4511">
        <v>9113102</v>
      </c>
      <c r="BF4511">
        <v>9121103</v>
      </c>
      <c r="BG4511">
        <v>9121202</v>
      </c>
      <c r="BH4511">
        <v>9121304</v>
      </c>
      <c r="BI4511">
        <v>9121404</v>
      </c>
      <c r="BJ4511">
        <v>9114102</v>
      </c>
      <c r="BK4511">
        <v>9122103</v>
      </c>
      <c r="BL4511">
        <v>9122203</v>
      </c>
      <c r="BM4511">
        <v>9122303</v>
      </c>
      <c r="BN4511">
        <v>9122403</v>
      </c>
      <c r="BO4511">
        <v>9115102</v>
      </c>
    </row>
    <row r="4512" spans="1:67" x14ac:dyDescent="0.15">
      <c r="A4512">
        <v>4511</v>
      </c>
      <c r="B4512" t="s">
        <v>4816</v>
      </c>
      <c r="E4512">
        <f>机器人辅助表!B4512</f>
        <v>40</v>
      </c>
      <c r="F4512">
        <v>1</v>
      </c>
      <c r="G4512">
        <v>58001</v>
      </c>
      <c r="H4512">
        <v>0</v>
      </c>
      <c r="I4512">
        <f>机器人辅助表!H4512</f>
        <v>11157.623219760804</v>
      </c>
      <c r="J4512">
        <v>2</v>
      </c>
      <c r="K4512">
        <v>4</v>
      </c>
      <c r="L4512">
        <v>1</v>
      </c>
      <c r="M4512" s="2">
        <f>机器人辅助表!C4512</f>
        <v>49488.3920058863</v>
      </c>
      <c r="N4512" s="2">
        <v>2</v>
      </c>
      <c r="O4512" s="2">
        <f>机器人辅助表!D4512</f>
        <v>2709.2185404682286</v>
      </c>
      <c r="P4512" s="2">
        <v>3</v>
      </c>
      <c r="Q4512" s="2">
        <f>机器人辅助表!E4512</f>
        <v>1204.0971290969906</v>
      </c>
      <c r="R4512" s="2">
        <v>6</v>
      </c>
      <c r="S4512" s="2">
        <f>机器人辅助表!F4512</f>
        <v>10015.199999999999</v>
      </c>
      <c r="T4512">
        <v>0</v>
      </c>
      <c r="U4512">
        <v>0</v>
      </c>
      <c r="V4512">
        <v>0</v>
      </c>
      <c r="W4512">
        <v>0</v>
      </c>
      <c r="X4512">
        <v>0</v>
      </c>
      <c r="Y4512">
        <v>0</v>
      </c>
      <c r="Z4512">
        <v>0</v>
      </c>
      <c r="AA4512">
        <v>0</v>
      </c>
      <c r="AB4512">
        <v>0</v>
      </c>
      <c r="AC4512">
        <v>0</v>
      </c>
      <c r="AD4512">
        <v>0</v>
      </c>
      <c r="AE4512">
        <v>0</v>
      </c>
      <c r="AF4512">
        <v>0</v>
      </c>
      <c r="AG4512">
        <v>0</v>
      </c>
      <c r="BD4512">
        <v>11</v>
      </c>
      <c r="BE4512">
        <v>9113104</v>
      </c>
      <c r="BF4512">
        <v>9121102</v>
      </c>
      <c r="BG4512">
        <v>9121204</v>
      </c>
      <c r="BH4512">
        <v>9121302</v>
      </c>
      <c r="BI4512">
        <v>9121403</v>
      </c>
      <c r="BJ4512">
        <v>9114103</v>
      </c>
      <c r="BK4512">
        <v>9122103</v>
      </c>
      <c r="BL4512">
        <v>9122203</v>
      </c>
      <c r="BM4512">
        <v>9122304</v>
      </c>
      <c r="BN4512">
        <v>9122404</v>
      </c>
      <c r="BO4512">
        <v>9115102</v>
      </c>
    </row>
    <row r="4513" spans="1:67" x14ac:dyDescent="0.15">
      <c r="A4513">
        <v>4512</v>
      </c>
      <c r="B4513" t="s">
        <v>4817</v>
      </c>
      <c r="E4513">
        <f>机器人辅助表!B4513</f>
        <v>44</v>
      </c>
      <c r="F4513">
        <v>1</v>
      </c>
      <c r="G4513">
        <v>58001</v>
      </c>
      <c r="H4513">
        <v>0</v>
      </c>
      <c r="I4513">
        <f>机器人辅助表!H4513</f>
        <v>9215.7726998081962</v>
      </c>
      <c r="J4513">
        <v>2</v>
      </c>
      <c r="K4513">
        <v>4</v>
      </c>
      <c r="L4513">
        <v>1</v>
      </c>
      <c r="M4513" s="2">
        <f>机器人辅助表!C4513</f>
        <v>47599.244945250466</v>
      </c>
      <c r="N4513" s="2">
        <v>2</v>
      </c>
      <c r="O4513" s="2">
        <f>机器人辅助表!D4513</f>
        <v>2358.3302815593311</v>
      </c>
      <c r="P4513" s="2">
        <v>3</v>
      </c>
      <c r="Q4513" s="2">
        <f>机器人辅助表!E4513</f>
        <v>1048.1467918041474</v>
      </c>
      <c r="R4513" s="2">
        <v>6</v>
      </c>
      <c r="S4513" s="2">
        <f>机器人辅助表!F4513</f>
        <v>6968.7167999999992</v>
      </c>
      <c r="T4513">
        <v>0</v>
      </c>
      <c r="U4513">
        <v>0</v>
      </c>
      <c r="V4513">
        <v>0</v>
      </c>
      <c r="W4513">
        <v>0</v>
      </c>
      <c r="X4513">
        <v>0</v>
      </c>
      <c r="Y4513">
        <v>0</v>
      </c>
      <c r="Z4513">
        <v>0</v>
      </c>
      <c r="AA4513">
        <v>0</v>
      </c>
      <c r="AB4513">
        <v>0</v>
      </c>
      <c r="AC4513">
        <v>0</v>
      </c>
      <c r="AD4513">
        <v>0</v>
      </c>
      <c r="AE4513">
        <v>0</v>
      </c>
      <c r="AF4513">
        <v>0</v>
      </c>
      <c r="AG4513">
        <v>0</v>
      </c>
      <c r="BD4513">
        <v>11</v>
      </c>
      <c r="BE4513">
        <v>9113104</v>
      </c>
      <c r="BF4513">
        <v>9121104</v>
      </c>
      <c r="BG4513">
        <v>9121202</v>
      </c>
      <c r="BH4513">
        <v>9121304</v>
      </c>
      <c r="BI4513">
        <v>9121402</v>
      </c>
      <c r="BJ4513">
        <v>9114104</v>
      </c>
      <c r="BK4513">
        <v>9122104</v>
      </c>
      <c r="BL4513">
        <v>9122202</v>
      </c>
      <c r="BM4513">
        <v>9122304</v>
      </c>
      <c r="BN4513">
        <v>9122403</v>
      </c>
      <c r="BO4513">
        <v>9115104</v>
      </c>
    </row>
    <row r="4514" spans="1:67" x14ac:dyDescent="0.15">
      <c r="A4514">
        <v>4513</v>
      </c>
      <c r="B4514" t="s">
        <v>4818</v>
      </c>
      <c r="E4514">
        <f>机器人辅助表!B4514</f>
        <v>41</v>
      </c>
      <c r="F4514">
        <v>3</v>
      </c>
      <c r="G4514">
        <v>58201</v>
      </c>
      <c r="H4514">
        <v>0</v>
      </c>
      <c r="I4514">
        <f>机器人辅助表!H4514</f>
        <v>8413.5563767456897</v>
      </c>
      <c r="J4514">
        <v>2</v>
      </c>
      <c r="K4514">
        <v>4</v>
      </c>
      <c r="L4514">
        <v>1</v>
      </c>
      <c r="M4514" s="2">
        <f>机器人辅助表!C4514</f>
        <v>38888.48145160039</v>
      </c>
      <c r="N4514" s="2">
        <v>2</v>
      </c>
      <c r="O4514" s="2">
        <f>机器人辅助表!D4514</f>
        <v>2074.8292439243487</v>
      </c>
      <c r="P4514" s="2">
        <v>3</v>
      </c>
      <c r="Q4514" s="2">
        <f>机器人辅助表!E4514</f>
        <v>922.14633063304382</v>
      </c>
      <c r="R4514" s="2">
        <v>6</v>
      </c>
      <c r="S4514" s="2">
        <f>机器人辅助表!F4514</f>
        <v>7231.7121999999999</v>
      </c>
      <c r="T4514">
        <v>0</v>
      </c>
      <c r="U4514">
        <v>0</v>
      </c>
      <c r="V4514">
        <v>0</v>
      </c>
      <c r="W4514">
        <v>0</v>
      </c>
      <c r="X4514">
        <v>0</v>
      </c>
      <c r="Y4514">
        <v>0</v>
      </c>
      <c r="Z4514">
        <v>0</v>
      </c>
      <c r="AA4514">
        <v>0</v>
      </c>
      <c r="AB4514">
        <v>0</v>
      </c>
      <c r="AC4514">
        <v>0</v>
      </c>
      <c r="AD4514">
        <v>0</v>
      </c>
      <c r="AE4514">
        <v>0</v>
      </c>
      <c r="AF4514">
        <v>0</v>
      </c>
      <c r="AG4514">
        <v>0</v>
      </c>
      <c r="BD4514">
        <v>8</v>
      </c>
      <c r="BE4514">
        <v>9323103</v>
      </c>
      <c r="BF4514">
        <v>9324104</v>
      </c>
      <c r="BG4514">
        <v>9324202</v>
      </c>
      <c r="BH4514">
        <v>9324302</v>
      </c>
      <c r="BI4514">
        <v>9324404</v>
      </c>
      <c r="BJ4514">
        <v>9312103</v>
      </c>
      <c r="BK4514">
        <v>9311102</v>
      </c>
      <c r="BL4514">
        <v>9315103</v>
      </c>
    </row>
    <row r="4515" spans="1:67" x14ac:dyDescent="0.15">
      <c r="A4515">
        <v>4514</v>
      </c>
      <c r="B4515" t="s">
        <v>1961</v>
      </c>
      <c r="E4515">
        <f>机器人辅助表!B4515</f>
        <v>36</v>
      </c>
      <c r="F4515">
        <v>3</v>
      </c>
      <c r="G4515">
        <v>58201</v>
      </c>
      <c r="H4515">
        <v>0</v>
      </c>
      <c r="I4515">
        <f>机器人辅助表!H4515</f>
        <v>5446.6965743109986</v>
      </c>
      <c r="J4515">
        <v>2</v>
      </c>
      <c r="K4515">
        <v>4</v>
      </c>
      <c r="L4515">
        <v>1</v>
      </c>
      <c r="M4515" s="2">
        <f>机器人辅助表!C4515</f>
        <v>20216.105210841473</v>
      </c>
      <c r="N4515" s="2">
        <v>2</v>
      </c>
      <c r="O4515" s="2">
        <f>机器人辅助表!D4515</f>
        <v>1234.0114694945821</v>
      </c>
      <c r="P4515" s="2">
        <v>3</v>
      </c>
      <c r="Q4515" s="2">
        <f>机器人辅助表!E4515</f>
        <v>548.44954199759206</v>
      </c>
      <c r="R4515" s="2">
        <v>6</v>
      </c>
      <c r="S4515" s="2">
        <f>机器人辅助表!F4515</f>
        <v>5728.8487999999988</v>
      </c>
      <c r="T4515">
        <v>0</v>
      </c>
      <c r="U4515">
        <v>0</v>
      </c>
      <c r="V4515">
        <v>0</v>
      </c>
      <c r="W4515">
        <v>0</v>
      </c>
      <c r="X4515">
        <v>0</v>
      </c>
      <c r="Y4515">
        <v>0</v>
      </c>
      <c r="Z4515">
        <v>0</v>
      </c>
      <c r="AA4515">
        <v>0</v>
      </c>
      <c r="AB4515">
        <v>0</v>
      </c>
      <c r="AC4515">
        <v>0</v>
      </c>
      <c r="AD4515">
        <v>0</v>
      </c>
      <c r="AE4515">
        <v>0</v>
      </c>
      <c r="AF4515">
        <v>0</v>
      </c>
      <c r="AG4515">
        <v>0</v>
      </c>
      <c r="BD4515">
        <v>8</v>
      </c>
      <c r="BE4515">
        <v>9323102</v>
      </c>
      <c r="BF4515">
        <v>9324102</v>
      </c>
      <c r="BG4515">
        <v>9324204</v>
      </c>
      <c r="BH4515">
        <v>9324304</v>
      </c>
      <c r="BI4515">
        <v>9324404</v>
      </c>
      <c r="BJ4515">
        <v>9312103</v>
      </c>
      <c r="BK4515">
        <v>9311102</v>
      </c>
      <c r="BL4515">
        <v>9315102</v>
      </c>
    </row>
    <row r="4516" spans="1:67" x14ac:dyDescent="0.15">
      <c r="A4516">
        <v>4515</v>
      </c>
      <c r="B4516" t="s">
        <v>4819</v>
      </c>
      <c r="E4516">
        <f>机器人辅助表!B4516</f>
        <v>39</v>
      </c>
      <c r="F4516">
        <v>3</v>
      </c>
      <c r="G4516">
        <v>58201</v>
      </c>
      <c r="H4516">
        <v>0</v>
      </c>
      <c r="I4516">
        <f>机器人辅助表!H4516</f>
        <v>9612.4715788061476</v>
      </c>
      <c r="J4516">
        <v>2</v>
      </c>
      <c r="K4516">
        <v>4</v>
      </c>
      <c r="L4516">
        <v>1</v>
      </c>
      <c r="M4516" s="2">
        <f>机器人辅助表!C4516</f>
        <v>40813.709241961391</v>
      </c>
      <c r="N4516" s="2">
        <v>2</v>
      </c>
      <c r="O4516" s="2">
        <f>机器人辅助表!D4516</f>
        <v>2293.8864207646157</v>
      </c>
      <c r="P4516" s="2">
        <v>3</v>
      </c>
      <c r="Q4516" s="2">
        <f>机器人辅助表!E4516</f>
        <v>1019.5050758953847</v>
      </c>
      <c r="R4516" s="2">
        <v>6</v>
      </c>
      <c r="S4516" s="2">
        <f>机器人辅助表!F4516</f>
        <v>9013.0973999999987</v>
      </c>
      <c r="T4516">
        <v>0</v>
      </c>
      <c r="U4516">
        <v>0</v>
      </c>
      <c r="V4516">
        <v>0</v>
      </c>
      <c r="W4516">
        <v>0</v>
      </c>
      <c r="X4516">
        <v>0</v>
      </c>
      <c r="Y4516">
        <v>0</v>
      </c>
      <c r="Z4516">
        <v>0</v>
      </c>
      <c r="AA4516">
        <v>0</v>
      </c>
      <c r="AB4516">
        <v>0</v>
      </c>
      <c r="AC4516">
        <v>0</v>
      </c>
      <c r="AD4516">
        <v>0</v>
      </c>
      <c r="AE4516">
        <v>0</v>
      </c>
      <c r="AF4516">
        <v>0</v>
      </c>
      <c r="AG4516">
        <v>0</v>
      </c>
      <c r="BD4516">
        <v>8</v>
      </c>
      <c r="BE4516">
        <v>9323104</v>
      </c>
      <c r="BF4516">
        <v>9324103</v>
      </c>
      <c r="BG4516">
        <v>9324202</v>
      </c>
      <c r="BH4516">
        <v>9324303</v>
      </c>
      <c r="BI4516">
        <v>9324403</v>
      </c>
      <c r="BJ4516">
        <v>9312104</v>
      </c>
      <c r="BK4516">
        <v>9311103</v>
      </c>
      <c r="BL4516">
        <v>9315103</v>
      </c>
    </row>
    <row r="4517" spans="1:67" x14ac:dyDescent="0.15">
      <c r="A4517">
        <v>4516</v>
      </c>
      <c r="B4517" t="s">
        <v>1962</v>
      </c>
      <c r="E4517">
        <f>机器人辅助表!B4517</f>
        <v>32</v>
      </c>
      <c r="F4517">
        <v>3</v>
      </c>
      <c r="G4517">
        <v>58201</v>
      </c>
      <c r="H4517">
        <v>0</v>
      </c>
      <c r="I4517">
        <f>机器人辅助表!H4517</f>
        <v>5727.4954612237807</v>
      </c>
      <c r="J4517">
        <v>2</v>
      </c>
      <c r="K4517">
        <v>4</v>
      </c>
      <c r="L4517">
        <v>1</v>
      </c>
      <c r="M4517" s="2">
        <f>机器人辅助表!C4517</f>
        <v>18348.819935393985</v>
      </c>
      <c r="N4517" s="2">
        <v>2</v>
      </c>
      <c r="O4517" s="2">
        <f>机器人辅助表!D4517</f>
        <v>1161.3575568028095</v>
      </c>
      <c r="P4517" s="2">
        <v>3</v>
      </c>
      <c r="Q4517" s="2">
        <f>机器人辅助表!E4517</f>
        <v>516.15891413458212</v>
      </c>
      <c r="R4517" s="2">
        <v>6</v>
      </c>
      <c r="S4517" s="2">
        <f>机器人辅助表!F4517</f>
        <v>6945.4223999999995</v>
      </c>
      <c r="T4517">
        <v>0</v>
      </c>
      <c r="U4517">
        <v>0</v>
      </c>
      <c r="V4517">
        <v>0</v>
      </c>
      <c r="W4517">
        <v>0</v>
      </c>
      <c r="X4517">
        <v>0</v>
      </c>
      <c r="Y4517">
        <v>0</v>
      </c>
      <c r="Z4517">
        <v>0</v>
      </c>
      <c r="AA4517">
        <v>0</v>
      </c>
      <c r="AB4517">
        <v>0</v>
      </c>
      <c r="AC4517">
        <v>0</v>
      </c>
      <c r="AD4517">
        <v>0</v>
      </c>
      <c r="AE4517">
        <v>0</v>
      </c>
      <c r="AF4517">
        <v>0</v>
      </c>
      <c r="AG4517">
        <v>0</v>
      </c>
      <c r="BD4517">
        <v>8</v>
      </c>
      <c r="BE4517">
        <v>9323103</v>
      </c>
      <c r="BF4517">
        <v>9324104</v>
      </c>
      <c r="BG4517">
        <v>9324204</v>
      </c>
      <c r="BH4517">
        <v>9324302</v>
      </c>
      <c r="BI4517">
        <v>9324403</v>
      </c>
      <c r="BJ4517">
        <v>9312103</v>
      </c>
      <c r="BK4517">
        <v>9311102</v>
      </c>
      <c r="BL4517">
        <v>9315103</v>
      </c>
    </row>
    <row r="4518" spans="1:67" x14ac:dyDescent="0.15">
      <c r="A4518">
        <v>4517</v>
      </c>
      <c r="B4518" t="s">
        <v>4820</v>
      </c>
      <c r="E4518">
        <f>机器人辅助表!B4518</f>
        <v>44</v>
      </c>
      <c r="F4518">
        <v>1</v>
      </c>
      <c r="G4518">
        <v>58001</v>
      </c>
      <c r="H4518">
        <v>0</v>
      </c>
      <c r="I4518">
        <f>机器人辅助表!H4518</f>
        <v>14591.640108029644</v>
      </c>
      <c r="J4518">
        <v>2</v>
      </c>
      <c r="K4518">
        <v>4</v>
      </c>
      <c r="L4518">
        <v>1</v>
      </c>
      <c r="M4518" s="2">
        <f>机器人辅助表!C4518</f>
        <v>75365.471163313239</v>
      </c>
      <c r="N4518" s="2">
        <v>2</v>
      </c>
      <c r="O4518" s="2">
        <f>机器人辅助表!D4518</f>
        <v>3734.0229458022745</v>
      </c>
      <c r="P4518" s="2">
        <v>3</v>
      </c>
      <c r="Q4518" s="2">
        <f>机器人辅助表!E4518</f>
        <v>1659.5657536899</v>
      </c>
      <c r="R4518" s="2">
        <v>6</v>
      </c>
      <c r="S4518" s="2">
        <f>机器人辅助表!F4518</f>
        <v>11033.801600000001</v>
      </c>
      <c r="T4518">
        <v>0</v>
      </c>
      <c r="U4518">
        <v>0</v>
      </c>
      <c r="V4518">
        <v>0</v>
      </c>
      <c r="W4518">
        <v>0</v>
      </c>
      <c r="X4518">
        <v>0</v>
      </c>
      <c r="Y4518">
        <v>0</v>
      </c>
      <c r="Z4518">
        <v>0</v>
      </c>
      <c r="AA4518">
        <v>0</v>
      </c>
      <c r="AB4518">
        <v>0</v>
      </c>
      <c r="AC4518">
        <v>0</v>
      </c>
      <c r="AD4518">
        <v>0</v>
      </c>
      <c r="AE4518">
        <v>0</v>
      </c>
      <c r="AF4518">
        <v>0</v>
      </c>
      <c r="AG4518">
        <v>0</v>
      </c>
      <c r="BD4518">
        <v>11</v>
      </c>
      <c r="BE4518">
        <v>9113103</v>
      </c>
      <c r="BF4518">
        <v>9121102</v>
      </c>
      <c r="BG4518">
        <v>9121204</v>
      </c>
      <c r="BH4518">
        <v>9121304</v>
      </c>
      <c r="BI4518">
        <v>9121403</v>
      </c>
      <c r="BJ4518">
        <v>9114102</v>
      </c>
      <c r="BK4518">
        <v>9122102</v>
      </c>
      <c r="BL4518">
        <v>9122203</v>
      </c>
      <c r="BM4518">
        <v>9122303</v>
      </c>
      <c r="BN4518">
        <v>9122402</v>
      </c>
      <c r="BO4518">
        <v>9115104</v>
      </c>
    </row>
    <row r="4519" spans="1:67" x14ac:dyDescent="0.15">
      <c r="A4519">
        <v>4518</v>
      </c>
      <c r="B4519" t="s">
        <v>4821</v>
      </c>
      <c r="E4519">
        <f>机器人辅助表!B4519</f>
        <v>49</v>
      </c>
      <c r="F4519">
        <v>2</v>
      </c>
      <c r="G4519">
        <v>58101</v>
      </c>
      <c r="H4519">
        <v>0</v>
      </c>
      <c r="I4519">
        <f>机器人辅助表!H4519</f>
        <v>9087.5577983489693</v>
      </c>
      <c r="J4519">
        <v>2</v>
      </c>
      <c r="K4519">
        <v>4</v>
      </c>
      <c r="L4519">
        <v>1</v>
      </c>
      <c r="M4519" s="2">
        <f>机器人辅助表!C4519</f>
        <v>54613.103250349894</v>
      </c>
      <c r="N4519" s="2">
        <v>2</v>
      </c>
      <c r="O4519" s="2">
        <f>机器人辅助表!D4519</f>
        <v>2414.4586351916396</v>
      </c>
      <c r="P4519" s="2">
        <v>3</v>
      </c>
      <c r="Q4519" s="2">
        <f>机器人辅助表!E4519</f>
        <v>1073.09272675184</v>
      </c>
      <c r="R4519" s="2">
        <v>6</v>
      </c>
      <c r="S4519" s="2">
        <f>机器人辅助表!F4519</f>
        <v>5590.8509999999997</v>
      </c>
      <c r="T4519">
        <v>0</v>
      </c>
      <c r="U4519">
        <v>0</v>
      </c>
      <c r="V4519">
        <v>0</v>
      </c>
      <c r="W4519">
        <v>0</v>
      </c>
      <c r="X4519">
        <v>0</v>
      </c>
      <c r="Y4519">
        <v>0</v>
      </c>
      <c r="Z4519">
        <v>0</v>
      </c>
      <c r="AA4519">
        <v>0</v>
      </c>
      <c r="AB4519">
        <v>0</v>
      </c>
      <c r="AC4519">
        <v>0</v>
      </c>
      <c r="AD4519">
        <v>0</v>
      </c>
      <c r="AE4519">
        <v>0</v>
      </c>
      <c r="AF4519">
        <v>0</v>
      </c>
      <c r="AG4519">
        <v>0</v>
      </c>
      <c r="BD4519">
        <v>11</v>
      </c>
      <c r="BE4519">
        <v>9211104</v>
      </c>
      <c r="BF4519">
        <v>9214104</v>
      </c>
      <c r="BG4519">
        <v>9214204</v>
      </c>
      <c r="BH4519">
        <v>9214303</v>
      </c>
      <c r="BI4519">
        <v>9214403</v>
      </c>
      <c r="BJ4519">
        <v>9222103</v>
      </c>
      <c r="BK4519">
        <v>9223104</v>
      </c>
      <c r="BL4519">
        <v>9223203</v>
      </c>
      <c r="BM4519">
        <v>9223302</v>
      </c>
      <c r="BN4519">
        <v>9223402</v>
      </c>
      <c r="BO4519">
        <v>9215103</v>
      </c>
    </row>
    <row r="4520" spans="1:67" x14ac:dyDescent="0.15">
      <c r="A4520">
        <v>4519</v>
      </c>
      <c r="B4520" t="s">
        <v>4822</v>
      </c>
      <c r="E4520">
        <f>机器人辅助表!B4520</f>
        <v>34</v>
      </c>
      <c r="F4520">
        <v>3</v>
      </c>
      <c r="G4520">
        <v>58201</v>
      </c>
      <c r="H4520">
        <v>0</v>
      </c>
      <c r="I4520">
        <f>机器人辅助表!H4520</f>
        <v>6581.4574194362658</v>
      </c>
      <c r="J4520">
        <v>2</v>
      </c>
      <c r="K4520">
        <v>4</v>
      </c>
      <c r="L4520">
        <v>1</v>
      </c>
      <c r="M4520" s="2">
        <f>机器人辅助表!C4520</f>
        <v>22808.473746429434</v>
      </c>
      <c r="N4520" s="2">
        <v>2</v>
      </c>
      <c r="O4520" s="2">
        <f>机器人辅助表!D4520</f>
        <v>1416.8616394659537</v>
      </c>
      <c r="P4520" s="2">
        <v>3</v>
      </c>
      <c r="Q4520" s="2">
        <f>机器人辅助表!E4520</f>
        <v>629.71628420709044</v>
      </c>
      <c r="R4520" s="2">
        <v>6</v>
      </c>
      <c r="S4520" s="2">
        <f>机器人辅助表!F4520</f>
        <v>7428.3263999999999</v>
      </c>
      <c r="T4520">
        <v>0</v>
      </c>
      <c r="U4520">
        <v>0</v>
      </c>
      <c r="V4520">
        <v>0</v>
      </c>
      <c r="W4520">
        <v>0</v>
      </c>
      <c r="X4520">
        <v>0</v>
      </c>
      <c r="Y4520">
        <v>0</v>
      </c>
      <c r="Z4520">
        <v>0</v>
      </c>
      <c r="AA4520">
        <v>0</v>
      </c>
      <c r="AB4520">
        <v>0</v>
      </c>
      <c r="AC4520">
        <v>0</v>
      </c>
      <c r="AD4520">
        <v>0</v>
      </c>
      <c r="AE4520">
        <v>0</v>
      </c>
      <c r="AF4520">
        <v>0</v>
      </c>
      <c r="AG4520">
        <v>0</v>
      </c>
      <c r="BD4520">
        <v>8</v>
      </c>
      <c r="BE4520">
        <v>9323103</v>
      </c>
      <c r="BF4520">
        <v>9324102</v>
      </c>
      <c r="BG4520">
        <v>9324202</v>
      </c>
      <c r="BH4520">
        <v>9324304</v>
      </c>
      <c r="BI4520">
        <v>9324404</v>
      </c>
      <c r="BJ4520">
        <v>9312102</v>
      </c>
      <c r="BK4520">
        <v>9311104</v>
      </c>
      <c r="BL4520">
        <v>9315104</v>
      </c>
    </row>
    <row r="4521" spans="1:67" x14ac:dyDescent="0.15">
      <c r="A4521">
        <v>4520</v>
      </c>
      <c r="B4521" t="s">
        <v>4823</v>
      </c>
      <c r="E4521">
        <f>机器人辅助表!B4521</f>
        <v>31</v>
      </c>
      <c r="F4521">
        <v>2</v>
      </c>
      <c r="G4521">
        <v>58101</v>
      </c>
      <c r="H4521">
        <v>0</v>
      </c>
      <c r="I4521">
        <f>机器人辅助表!H4521</f>
        <v>3499.6524241646771</v>
      </c>
      <c r="J4521">
        <v>2</v>
      </c>
      <c r="K4521">
        <v>4</v>
      </c>
      <c r="L4521">
        <v>1</v>
      </c>
      <c r="M4521" s="2">
        <f>机器人辅助表!C4521</f>
        <v>10732.046237930772</v>
      </c>
      <c r="N4521" s="2">
        <v>2</v>
      </c>
      <c r="O4521" s="2">
        <f>机器人辅助表!D4521</f>
        <v>685.98524396769244</v>
      </c>
      <c r="P4521" s="2">
        <v>3</v>
      </c>
      <c r="Q4521" s="2">
        <f>机器人辅助表!E4521</f>
        <v>304.88233065230776</v>
      </c>
      <c r="R4521" s="2">
        <v>6</v>
      </c>
      <c r="S4521" s="2">
        <f>机器人辅助表!F4521</f>
        <v>4400.6693999999998</v>
      </c>
      <c r="T4521">
        <v>0</v>
      </c>
      <c r="U4521">
        <v>0</v>
      </c>
      <c r="V4521">
        <v>0</v>
      </c>
      <c r="W4521">
        <v>0</v>
      </c>
      <c r="X4521">
        <v>0</v>
      </c>
      <c r="Y4521">
        <v>0</v>
      </c>
      <c r="Z4521">
        <v>0</v>
      </c>
      <c r="AA4521">
        <v>0</v>
      </c>
      <c r="AB4521">
        <v>0</v>
      </c>
      <c r="AC4521">
        <v>0</v>
      </c>
      <c r="AD4521">
        <v>0</v>
      </c>
      <c r="AE4521">
        <v>0</v>
      </c>
      <c r="AF4521">
        <v>0</v>
      </c>
      <c r="AG4521">
        <v>0</v>
      </c>
      <c r="BD4521">
        <v>11</v>
      </c>
      <c r="BE4521">
        <v>9211102</v>
      </c>
      <c r="BF4521">
        <v>9214103</v>
      </c>
      <c r="BG4521">
        <v>9214203</v>
      </c>
      <c r="BH4521">
        <v>9214302</v>
      </c>
      <c r="BI4521">
        <v>9214404</v>
      </c>
      <c r="BJ4521">
        <v>9222103</v>
      </c>
      <c r="BK4521">
        <v>9223104</v>
      </c>
      <c r="BL4521">
        <v>9223202</v>
      </c>
      <c r="BM4521">
        <v>9223303</v>
      </c>
      <c r="BN4521">
        <v>9223402</v>
      </c>
      <c r="BO4521">
        <v>9215104</v>
      </c>
    </row>
    <row r="4522" spans="1:67" x14ac:dyDescent="0.15">
      <c r="A4522">
        <v>4521</v>
      </c>
      <c r="B4522" t="s">
        <v>1963</v>
      </c>
      <c r="E4522">
        <f>机器人辅助表!B4522</f>
        <v>39</v>
      </c>
      <c r="F4522">
        <v>1</v>
      </c>
      <c r="G4522">
        <v>58001</v>
      </c>
      <c r="H4522">
        <v>0</v>
      </c>
      <c r="I4522">
        <f>机器人辅助表!H4522</f>
        <v>7662.1150265846109</v>
      </c>
      <c r="J4522">
        <v>2</v>
      </c>
      <c r="K4522">
        <v>4</v>
      </c>
      <c r="L4522">
        <v>1</v>
      </c>
      <c r="M4522" s="2">
        <f>机器人辅助表!C4522</f>
        <v>32532.666787070677</v>
      </c>
      <c r="N4522" s="2">
        <v>2</v>
      </c>
      <c r="O4522" s="2">
        <f>机器人辅助表!D4522</f>
        <v>1828.4601904645488</v>
      </c>
      <c r="P4522" s="2">
        <v>3</v>
      </c>
      <c r="Q4522" s="2">
        <f>机器人辅助表!E4522</f>
        <v>812.6489735397995</v>
      </c>
      <c r="R4522" s="2">
        <v>6</v>
      </c>
      <c r="S4522" s="2">
        <f>机器人辅助表!F4522</f>
        <v>7184.3530000000001</v>
      </c>
      <c r="T4522">
        <v>0</v>
      </c>
      <c r="U4522">
        <v>0</v>
      </c>
      <c r="V4522">
        <v>0</v>
      </c>
      <c r="W4522">
        <v>0</v>
      </c>
      <c r="X4522">
        <v>0</v>
      </c>
      <c r="Y4522">
        <v>0</v>
      </c>
      <c r="Z4522">
        <v>0</v>
      </c>
      <c r="AA4522">
        <v>0</v>
      </c>
      <c r="AB4522">
        <v>0</v>
      </c>
      <c r="AC4522">
        <v>0</v>
      </c>
      <c r="AD4522">
        <v>0</v>
      </c>
      <c r="AE4522">
        <v>0</v>
      </c>
      <c r="AF4522">
        <v>0</v>
      </c>
      <c r="AG4522">
        <v>0</v>
      </c>
      <c r="BD4522">
        <v>11</v>
      </c>
      <c r="BE4522">
        <v>9113102</v>
      </c>
      <c r="BF4522">
        <v>9121102</v>
      </c>
      <c r="BG4522">
        <v>9121204</v>
      </c>
      <c r="BH4522">
        <v>9121303</v>
      </c>
      <c r="BI4522">
        <v>9121404</v>
      </c>
      <c r="BJ4522">
        <v>9114103</v>
      </c>
      <c r="BK4522">
        <v>9122103</v>
      </c>
      <c r="BL4522">
        <v>9122202</v>
      </c>
      <c r="BM4522">
        <v>9122304</v>
      </c>
      <c r="BN4522">
        <v>9122404</v>
      </c>
      <c r="BO4522">
        <v>9115103</v>
      </c>
    </row>
    <row r="4523" spans="1:67" x14ac:dyDescent="0.15">
      <c r="A4523">
        <v>4522</v>
      </c>
      <c r="B4523" t="s">
        <v>4824</v>
      </c>
      <c r="E4523">
        <f>机器人辅助表!B4523</f>
        <v>43</v>
      </c>
      <c r="F4523">
        <v>1</v>
      </c>
      <c r="G4523">
        <v>58001</v>
      </c>
      <c r="H4523">
        <v>0</v>
      </c>
      <c r="I4523">
        <f>机器人辅助表!H4523</f>
        <v>13345.201677093723</v>
      </c>
      <c r="J4523">
        <v>2</v>
      </c>
      <c r="K4523">
        <v>4</v>
      </c>
      <c r="L4523">
        <v>1</v>
      </c>
      <c r="M4523" s="2">
        <f>机器人辅助表!C4523</f>
        <v>66552.255881235105</v>
      </c>
      <c r="N4523" s="2">
        <v>2</v>
      </c>
      <c r="O4523" s="2">
        <f>机器人辅助表!D4523</f>
        <v>3378.0412594583286</v>
      </c>
      <c r="P4523" s="2">
        <v>3</v>
      </c>
      <c r="Q4523" s="2">
        <f>机器人辅助表!E4523</f>
        <v>1501.3516708703685</v>
      </c>
      <c r="R4523" s="2">
        <v>6</v>
      </c>
      <c r="S4523" s="2">
        <f>机器人辅助表!F4523</f>
        <v>10527.994799999999</v>
      </c>
      <c r="T4523">
        <v>0</v>
      </c>
      <c r="U4523">
        <v>0</v>
      </c>
      <c r="V4523">
        <v>0</v>
      </c>
      <c r="W4523">
        <v>0</v>
      </c>
      <c r="X4523">
        <v>0</v>
      </c>
      <c r="Y4523">
        <v>0</v>
      </c>
      <c r="Z4523">
        <v>0</v>
      </c>
      <c r="AA4523">
        <v>0</v>
      </c>
      <c r="AB4523">
        <v>0</v>
      </c>
      <c r="AC4523">
        <v>0</v>
      </c>
      <c r="AD4523">
        <v>0</v>
      </c>
      <c r="AE4523">
        <v>0</v>
      </c>
      <c r="AF4523">
        <v>0</v>
      </c>
      <c r="AG4523">
        <v>0</v>
      </c>
      <c r="BD4523">
        <v>11</v>
      </c>
      <c r="BE4523">
        <v>9113103</v>
      </c>
      <c r="BF4523">
        <v>9121103</v>
      </c>
      <c r="BG4523">
        <v>9121204</v>
      </c>
      <c r="BH4523">
        <v>9121303</v>
      </c>
      <c r="BI4523">
        <v>9121402</v>
      </c>
      <c r="BJ4523">
        <v>9114104</v>
      </c>
      <c r="BK4523">
        <v>9122102</v>
      </c>
      <c r="BL4523">
        <v>9122202</v>
      </c>
      <c r="BM4523">
        <v>9122304</v>
      </c>
      <c r="BN4523">
        <v>9122402</v>
      </c>
      <c r="BO4523">
        <v>9115104</v>
      </c>
    </row>
    <row r="4524" spans="1:67" x14ac:dyDescent="0.15">
      <c r="A4524">
        <v>4523</v>
      </c>
      <c r="B4524" t="s">
        <v>1964</v>
      </c>
      <c r="E4524">
        <f>机器人辅助表!B4524</f>
        <v>29</v>
      </c>
      <c r="F4524">
        <v>1</v>
      </c>
      <c r="G4524">
        <v>58001</v>
      </c>
      <c r="H4524">
        <v>0</v>
      </c>
      <c r="I4524">
        <f>机器人辅助表!H4524</f>
        <v>2335.9038867953745</v>
      </c>
      <c r="J4524">
        <v>2</v>
      </c>
      <c r="K4524">
        <v>4</v>
      </c>
      <c r="L4524">
        <v>1</v>
      </c>
      <c r="M4524" s="2">
        <f>机器人辅助表!C4524</f>
        <v>6471.9227012804376</v>
      </c>
      <c r="N4524" s="2">
        <v>2</v>
      </c>
      <c r="O4524" s="2">
        <f>机器人辅助表!D4524</f>
        <v>427.69934326956542</v>
      </c>
      <c r="P4524" s="2">
        <v>3</v>
      </c>
      <c r="Q4524" s="2">
        <f>机器人辅助表!E4524</f>
        <v>190.08859700869579</v>
      </c>
      <c r="R4524" s="2">
        <v>6</v>
      </c>
      <c r="S4524" s="2">
        <f>机器人辅助表!F4524</f>
        <v>3146.8285999999998</v>
      </c>
      <c r="T4524">
        <v>0</v>
      </c>
      <c r="U4524">
        <v>0</v>
      </c>
      <c r="V4524">
        <v>0</v>
      </c>
      <c r="W4524">
        <v>0</v>
      </c>
      <c r="X4524">
        <v>0</v>
      </c>
      <c r="Y4524">
        <v>0</v>
      </c>
      <c r="Z4524">
        <v>0</v>
      </c>
      <c r="AA4524">
        <v>0</v>
      </c>
      <c r="AB4524">
        <v>0</v>
      </c>
      <c r="AC4524">
        <v>0</v>
      </c>
      <c r="AD4524">
        <v>0</v>
      </c>
      <c r="AE4524">
        <v>0</v>
      </c>
      <c r="AF4524">
        <v>0</v>
      </c>
      <c r="AG4524">
        <v>0</v>
      </c>
      <c r="BD4524">
        <v>11</v>
      </c>
      <c r="BE4524">
        <v>9113103</v>
      </c>
      <c r="BF4524">
        <v>9121102</v>
      </c>
      <c r="BG4524">
        <v>9121203</v>
      </c>
      <c r="BH4524">
        <v>9121304</v>
      </c>
      <c r="BI4524">
        <v>9121402</v>
      </c>
      <c r="BJ4524">
        <v>9114104</v>
      </c>
      <c r="BK4524">
        <v>9122104</v>
      </c>
      <c r="BL4524">
        <v>9122203</v>
      </c>
      <c r="BM4524">
        <v>9122302</v>
      </c>
      <c r="BN4524">
        <v>9122402</v>
      </c>
      <c r="BO4524">
        <v>9115104</v>
      </c>
    </row>
    <row r="4525" spans="1:67" x14ac:dyDescent="0.15">
      <c r="A4525">
        <v>4524</v>
      </c>
      <c r="B4525" t="s">
        <v>4825</v>
      </c>
      <c r="E4525">
        <f>机器人辅助表!B4525</f>
        <v>36</v>
      </c>
      <c r="F4525">
        <v>3</v>
      </c>
      <c r="G4525">
        <v>58201</v>
      </c>
      <c r="H4525">
        <v>0</v>
      </c>
      <c r="I4525">
        <f>机器人辅助表!H4525</f>
        <v>4287.8249627554678</v>
      </c>
      <c r="J4525">
        <v>2</v>
      </c>
      <c r="K4525">
        <v>4</v>
      </c>
      <c r="L4525">
        <v>1</v>
      </c>
      <c r="M4525" s="2">
        <f>机器人辅助表!C4525</f>
        <v>15914.806229811375</v>
      </c>
      <c r="N4525" s="2">
        <v>2</v>
      </c>
      <c r="O4525" s="2">
        <f>机器人辅助表!D4525</f>
        <v>971.45583768722418</v>
      </c>
      <c r="P4525" s="2">
        <v>3</v>
      </c>
      <c r="Q4525" s="2">
        <f>机器人辅助表!E4525</f>
        <v>431.75815008321081</v>
      </c>
      <c r="R4525" s="2">
        <v>6</v>
      </c>
      <c r="S4525" s="2">
        <f>机器人辅助表!F4525</f>
        <v>4509.9447999999993</v>
      </c>
      <c r="T4525">
        <v>0</v>
      </c>
      <c r="U4525">
        <v>0</v>
      </c>
      <c r="V4525">
        <v>0</v>
      </c>
      <c r="W4525">
        <v>0</v>
      </c>
      <c r="X4525">
        <v>0</v>
      </c>
      <c r="Y4525">
        <v>0</v>
      </c>
      <c r="Z4525">
        <v>0</v>
      </c>
      <c r="AA4525">
        <v>0</v>
      </c>
      <c r="AB4525">
        <v>0</v>
      </c>
      <c r="AC4525">
        <v>0</v>
      </c>
      <c r="AD4525">
        <v>0</v>
      </c>
      <c r="AE4525">
        <v>0</v>
      </c>
      <c r="AF4525">
        <v>0</v>
      </c>
      <c r="AG4525">
        <v>0</v>
      </c>
      <c r="BD4525">
        <v>8</v>
      </c>
      <c r="BE4525">
        <v>9323102</v>
      </c>
      <c r="BF4525">
        <v>9324102</v>
      </c>
      <c r="BG4525">
        <v>9324202</v>
      </c>
      <c r="BH4525">
        <v>9324302</v>
      </c>
      <c r="BI4525">
        <v>9324404</v>
      </c>
      <c r="BJ4525">
        <v>9312103</v>
      </c>
      <c r="BK4525">
        <v>9311102</v>
      </c>
      <c r="BL4525">
        <v>9315104</v>
      </c>
    </row>
    <row r="4526" spans="1:67" x14ac:dyDescent="0.15">
      <c r="A4526">
        <v>4525</v>
      </c>
      <c r="B4526" t="s">
        <v>4826</v>
      </c>
      <c r="E4526">
        <f>机器人辅助表!B4526</f>
        <v>41</v>
      </c>
      <c r="F4526">
        <v>1</v>
      </c>
      <c r="G4526">
        <v>58001</v>
      </c>
      <c r="H4526">
        <v>0</v>
      </c>
      <c r="I4526">
        <f>机器人辅助表!H4526</f>
        <v>7143.5856028972848</v>
      </c>
      <c r="J4526">
        <v>2</v>
      </c>
      <c r="K4526">
        <v>4</v>
      </c>
      <c r="L4526">
        <v>1</v>
      </c>
      <c r="M4526" s="2">
        <f>机器人辅助表!C4526</f>
        <v>33018.521987207881</v>
      </c>
      <c r="N4526" s="2">
        <v>2</v>
      </c>
      <c r="O4526" s="2">
        <f>机器人辅助表!D4526</f>
        <v>1761.6474712565225</v>
      </c>
      <c r="P4526" s="2">
        <v>3</v>
      </c>
      <c r="Q4526" s="2">
        <f>机器人辅助表!E4526</f>
        <v>782.95443166956545</v>
      </c>
      <c r="R4526" s="2">
        <v>6</v>
      </c>
      <c r="S4526" s="2">
        <f>机器人辅助表!F4526</f>
        <v>6140.1329999999998</v>
      </c>
      <c r="T4526">
        <v>0</v>
      </c>
      <c r="U4526">
        <v>0</v>
      </c>
      <c r="V4526">
        <v>0</v>
      </c>
      <c r="W4526">
        <v>0</v>
      </c>
      <c r="X4526">
        <v>0</v>
      </c>
      <c r="Y4526">
        <v>0</v>
      </c>
      <c r="Z4526">
        <v>0</v>
      </c>
      <c r="AA4526">
        <v>0</v>
      </c>
      <c r="AB4526">
        <v>0</v>
      </c>
      <c r="AC4526">
        <v>0</v>
      </c>
      <c r="AD4526">
        <v>0</v>
      </c>
      <c r="AE4526">
        <v>0</v>
      </c>
      <c r="AF4526">
        <v>0</v>
      </c>
      <c r="AG4526">
        <v>0</v>
      </c>
      <c r="BD4526">
        <v>11</v>
      </c>
      <c r="BE4526">
        <v>9113104</v>
      </c>
      <c r="BF4526">
        <v>9121103</v>
      </c>
      <c r="BG4526">
        <v>9121204</v>
      </c>
      <c r="BH4526">
        <v>9121302</v>
      </c>
      <c r="BI4526">
        <v>9121404</v>
      </c>
      <c r="BJ4526">
        <v>9114102</v>
      </c>
      <c r="BK4526">
        <v>9122102</v>
      </c>
      <c r="BL4526">
        <v>9122202</v>
      </c>
      <c r="BM4526">
        <v>9122304</v>
      </c>
      <c r="BN4526">
        <v>9122404</v>
      </c>
      <c r="BO4526">
        <v>9115103</v>
      </c>
    </row>
    <row r="4527" spans="1:67" x14ac:dyDescent="0.15">
      <c r="A4527">
        <v>4526</v>
      </c>
      <c r="B4527" t="s">
        <v>1965</v>
      </c>
      <c r="E4527">
        <f>机器人辅助表!B4527</f>
        <v>34</v>
      </c>
      <c r="F4527">
        <v>3</v>
      </c>
      <c r="G4527">
        <v>58201</v>
      </c>
      <c r="H4527">
        <v>0</v>
      </c>
      <c r="I4527">
        <f>机器人辅助表!H4527</f>
        <v>4833.2577923985073</v>
      </c>
      <c r="J4527">
        <v>2</v>
      </c>
      <c r="K4527">
        <v>4</v>
      </c>
      <c r="L4527">
        <v>1</v>
      </c>
      <c r="M4527" s="2">
        <f>机器人辅助表!C4527</f>
        <v>16749.972907534117</v>
      </c>
      <c r="N4527" s="2">
        <v>2</v>
      </c>
      <c r="O4527" s="2">
        <f>机器人辅助表!D4527</f>
        <v>1040.5077664828095</v>
      </c>
      <c r="P4527" s="2">
        <v>3</v>
      </c>
      <c r="Q4527" s="2">
        <f>机器人辅助表!E4527</f>
        <v>462.44789621458199</v>
      </c>
      <c r="R4527" s="2">
        <v>6</v>
      </c>
      <c r="S4527" s="2">
        <f>机器人辅助表!F4527</f>
        <v>5455.1772000000001</v>
      </c>
      <c r="T4527">
        <v>0</v>
      </c>
      <c r="U4527">
        <v>0</v>
      </c>
      <c r="V4527">
        <v>0</v>
      </c>
      <c r="W4527">
        <v>0</v>
      </c>
      <c r="X4527">
        <v>0</v>
      </c>
      <c r="Y4527">
        <v>0</v>
      </c>
      <c r="Z4527">
        <v>0</v>
      </c>
      <c r="AA4527">
        <v>0</v>
      </c>
      <c r="AB4527">
        <v>0</v>
      </c>
      <c r="AC4527">
        <v>0</v>
      </c>
      <c r="AD4527">
        <v>0</v>
      </c>
      <c r="AE4527">
        <v>0</v>
      </c>
      <c r="AF4527">
        <v>0</v>
      </c>
      <c r="AG4527">
        <v>0</v>
      </c>
      <c r="BD4527">
        <v>8</v>
      </c>
      <c r="BE4527">
        <v>9323102</v>
      </c>
      <c r="BF4527">
        <v>9324102</v>
      </c>
      <c r="BG4527">
        <v>9324204</v>
      </c>
      <c r="BH4527">
        <v>9324303</v>
      </c>
      <c r="BI4527">
        <v>9324403</v>
      </c>
      <c r="BJ4527">
        <v>9312103</v>
      </c>
      <c r="BK4527">
        <v>9311102</v>
      </c>
      <c r="BL4527">
        <v>9315104</v>
      </c>
    </row>
    <row r="4528" spans="1:67" x14ac:dyDescent="0.15">
      <c r="A4528">
        <v>4527</v>
      </c>
      <c r="B4528" t="s">
        <v>1966</v>
      </c>
      <c r="E4528">
        <f>机器人辅助表!B4528</f>
        <v>24</v>
      </c>
      <c r="F4528">
        <v>2</v>
      </c>
      <c r="G4528">
        <v>58101</v>
      </c>
      <c r="H4528">
        <v>0</v>
      </c>
      <c r="I4528">
        <f>机器人辅助表!H4528</f>
        <v>3323.2858907770437</v>
      </c>
      <c r="J4528">
        <v>2</v>
      </c>
      <c r="K4528">
        <v>4</v>
      </c>
      <c r="L4528">
        <v>1</v>
      </c>
      <c r="M4528" s="2">
        <f>机器人辅助表!C4528</f>
        <v>6921.4015766956536</v>
      </c>
      <c r="N4528" s="2">
        <v>2</v>
      </c>
      <c r="O4528" s="2">
        <f>机器人辅助表!D4528</f>
        <v>518.0258976321071</v>
      </c>
      <c r="P4528" s="2">
        <v>3</v>
      </c>
      <c r="Q4528" s="2">
        <f>机器人辅助表!E4528</f>
        <v>230.23373228093647</v>
      </c>
      <c r="R4528" s="2">
        <v>6</v>
      </c>
      <c r="S4528" s="2">
        <f>机器人辅助表!F4528</f>
        <v>5130.2624000000005</v>
      </c>
      <c r="T4528">
        <v>0</v>
      </c>
      <c r="U4528">
        <v>0</v>
      </c>
      <c r="V4528">
        <v>0</v>
      </c>
      <c r="W4528">
        <v>0</v>
      </c>
      <c r="X4528">
        <v>0</v>
      </c>
      <c r="Y4528">
        <v>0</v>
      </c>
      <c r="Z4528">
        <v>0</v>
      </c>
      <c r="AA4528">
        <v>0</v>
      </c>
      <c r="AB4528">
        <v>0</v>
      </c>
      <c r="AC4528">
        <v>0</v>
      </c>
      <c r="AD4528">
        <v>0</v>
      </c>
      <c r="AE4528">
        <v>0</v>
      </c>
      <c r="AF4528">
        <v>0</v>
      </c>
      <c r="AG4528">
        <v>0</v>
      </c>
      <c r="BD4528">
        <v>11</v>
      </c>
      <c r="BE4528">
        <v>9211102</v>
      </c>
      <c r="BF4528">
        <v>9214104</v>
      </c>
      <c r="BG4528">
        <v>9214204</v>
      </c>
      <c r="BH4528">
        <v>9214304</v>
      </c>
      <c r="BI4528">
        <v>9214403</v>
      </c>
      <c r="BJ4528">
        <v>9222104</v>
      </c>
      <c r="BK4528">
        <v>9223104</v>
      </c>
      <c r="BL4528">
        <v>9223204</v>
      </c>
      <c r="BM4528">
        <v>9223303</v>
      </c>
      <c r="BN4528">
        <v>9223404</v>
      </c>
      <c r="BO4528">
        <v>9215104</v>
      </c>
    </row>
    <row r="4529" spans="1:67" x14ac:dyDescent="0.15">
      <c r="A4529">
        <v>4528</v>
      </c>
      <c r="B4529" t="s">
        <v>1967</v>
      </c>
      <c r="E4529">
        <f>机器人辅助表!B4529</f>
        <v>45</v>
      </c>
      <c r="F4529">
        <v>3</v>
      </c>
      <c r="G4529">
        <v>58201</v>
      </c>
      <c r="H4529">
        <v>0</v>
      </c>
      <c r="I4529">
        <f>机器人辅助表!H4529</f>
        <v>15114.346070161911</v>
      </c>
      <c r="J4529">
        <v>2</v>
      </c>
      <c r="K4529">
        <v>4</v>
      </c>
      <c r="L4529">
        <v>1</v>
      </c>
      <c r="M4529" s="2">
        <f>机器人辅助表!C4529</f>
        <v>80710.060272213741</v>
      </c>
      <c r="N4529" s="2">
        <v>2</v>
      </c>
      <c r="O4529" s="2">
        <f>机器人辅助表!D4529</f>
        <v>3905.2149929398001</v>
      </c>
      <c r="P4529" s="2">
        <v>3</v>
      </c>
      <c r="Q4529" s="2">
        <f>机器人辅助表!E4529</f>
        <v>1735.6511079732447</v>
      </c>
      <c r="R4529" s="2">
        <v>6</v>
      </c>
      <c r="S4529" s="2">
        <f>机器人辅助表!F4529</f>
        <v>10958.882</v>
      </c>
      <c r="T4529">
        <v>0</v>
      </c>
      <c r="U4529">
        <v>0</v>
      </c>
      <c r="V4529">
        <v>0</v>
      </c>
      <c r="W4529">
        <v>0</v>
      </c>
      <c r="X4529">
        <v>0</v>
      </c>
      <c r="Y4529">
        <v>0</v>
      </c>
      <c r="Z4529">
        <v>0</v>
      </c>
      <c r="AA4529">
        <v>0</v>
      </c>
      <c r="AB4529">
        <v>0</v>
      </c>
      <c r="AC4529">
        <v>0</v>
      </c>
      <c r="AD4529">
        <v>0</v>
      </c>
      <c r="AE4529">
        <v>0</v>
      </c>
      <c r="AF4529">
        <v>0</v>
      </c>
      <c r="AG4529">
        <v>0</v>
      </c>
      <c r="BD4529">
        <v>8</v>
      </c>
      <c r="BE4529">
        <v>9323102</v>
      </c>
      <c r="BF4529">
        <v>9324103</v>
      </c>
      <c r="BG4529">
        <v>9324204</v>
      </c>
      <c r="BH4529">
        <v>9324303</v>
      </c>
      <c r="BI4529">
        <v>9324403</v>
      </c>
      <c r="BJ4529">
        <v>9312102</v>
      </c>
      <c r="BK4529">
        <v>9311104</v>
      </c>
      <c r="BL4529">
        <v>9315104</v>
      </c>
    </row>
    <row r="4530" spans="1:67" x14ac:dyDescent="0.15">
      <c r="A4530">
        <v>4529</v>
      </c>
      <c r="B4530" t="s">
        <v>4827</v>
      </c>
      <c r="E4530">
        <f>机器人辅助表!B4530</f>
        <v>28</v>
      </c>
      <c r="F4530">
        <v>1</v>
      </c>
      <c r="G4530">
        <v>58001</v>
      </c>
      <c r="H4530">
        <v>0</v>
      </c>
      <c r="I4530">
        <f>机器人辅助表!H4530</f>
        <v>3774.8421506450413</v>
      </c>
      <c r="J4530">
        <v>2</v>
      </c>
      <c r="K4530">
        <v>4</v>
      </c>
      <c r="L4530">
        <v>1</v>
      </c>
      <c r="M4530" s="2">
        <f>机器人辅助表!C4530</f>
        <v>9938.2958346702362</v>
      </c>
      <c r="N4530" s="2">
        <v>2</v>
      </c>
      <c r="O4530" s="2">
        <f>机器人辅助表!D4530</f>
        <v>672.51625948896344</v>
      </c>
      <c r="P4530" s="2">
        <v>3</v>
      </c>
      <c r="Q4530" s="2">
        <f>机器人辅助表!E4530</f>
        <v>298.89611532842821</v>
      </c>
      <c r="R4530" s="2">
        <v>6</v>
      </c>
      <c r="S4530" s="2">
        <f>机器人辅助表!F4530</f>
        <v>5225.7575999999999</v>
      </c>
      <c r="T4530">
        <v>0</v>
      </c>
      <c r="U4530">
        <v>0</v>
      </c>
      <c r="V4530">
        <v>0</v>
      </c>
      <c r="W4530">
        <v>0</v>
      </c>
      <c r="X4530">
        <v>0</v>
      </c>
      <c r="Y4530">
        <v>0</v>
      </c>
      <c r="Z4530">
        <v>0</v>
      </c>
      <c r="AA4530">
        <v>0</v>
      </c>
      <c r="AB4530">
        <v>0</v>
      </c>
      <c r="AC4530">
        <v>0</v>
      </c>
      <c r="AD4530">
        <v>0</v>
      </c>
      <c r="AE4530">
        <v>0</v>
      </c>
      <c r="AF4530">
        <v>0</v>
      </c>
      <c r="AG4530">
        <v>0</v>
      </c>
      <c r="BD4530">
        <v>11</v>
      </c>
      <c r="BE4530">
        <v>9113102</v>
      </c>
      <c r="BF4530">
        <v>9121102</v>
      </c>
      <c r="BG4530">
        <v>9121203</v>
      </c>
      <c r="BH4530">
        <v>9121302</v>
      </c>
      <c r="BI4530">
        <v>9121403</v>
      </c>
      <c r="BJ4530">
        <v>9114103</v>
      </c>
      <c r="BK4530">
        <v>9122103</v>
      </c>
      <c r="BL4530">
        <v>9122203</v>
      </c>
      <c r="BM4530">
        <v>9122303</v>
      </c>
      <c r="BN4530">
        <v>9122403</v>
      </c>
      <c r="BO4530">
        <v>9115103</v>
      </c>
    </row>
    <row r="4531" spans="1:67" x14ac:dyDescent="0.15">
      <c r="A4531">
        <v>4530</v>
      </c>
      <c r="B4531" t="s">
        <v>4828</v>
      </c>
      <c r="E4531">
        <f>机器人辅助表!B4531</f>
        <v>47</v>
      </c>
      <c r="F4531">
        <v>2</v>
      </c>
      <c r="G4531">
        <v>58101</v>
      </c>
      <c r="H4531">
        <v>0</v>
      </c>
      <c r="I4531">
        <f>机器人辅助表!H4531</f>
        <v>11531.386265088082</v>
      </c>
      <c r="J4531">
        <v>2</v>
      </c>
      <c r="K4531">
        <v>4</v>
      </c>
      <c r="L4531">
        <v>1</v>
      </c>
      <c r="M4531" s="2">
        <f>机器人辅助表!C4531</f>
        <v>65508.128209262555</v>
      </c>
      <c r="N4531" s="2">
        <v>2</v>
      </c>
      <c r="O4531" s="2">
        <f>机器人辅助表!D4531</f>
        <v>3027.1810332943151</v>
      </c>
      <c r="P4531" s="2">
        <v>3</v>
      </c>
      <c r="Q4531" s="2">
        <f>机器人辅助表!E4531</f>
        <v>1345.4137925752514</v>
      </c>
      <c r="R4531" s="2">
        <v>6</v>
      </c>
      <c r="S4531" s="2">
        <f>机器人辅助表!F4531</f>
        <v>7695.79</v>
      </c>
      <c r="T4531">
        <v>0</v>
      </c>
      <c r="U4531">
        <v>0</v>
      </c>
      <c r="V4531">
        <v>0</v>
      </c>
      <c r="W4531">
        <v>0</v>
      </c>
      <c r="X4531">
        <v>0</v>
      </c>
      <c r="Y4531">
        <v>0</v>
      </c>
      <c r="Z4531">
        <v>0</v>
      </c>
      <c r="AA4531">
        <v>0</v>
      </c>
      <c r="AB4531">
        <v>0</v>
      </c>
      <c r="AC4531">
        <v>0</v>
      </c>
      <c r="AD4531">
        <v>0</v>
      </c>
      <c r="AE4531">
        <v>0</v>
      </c>
      <c r="AF4531">
        <v>0</v>
      </c>
      <c r="AG4531">
        <v>0</v>
      </c>
      <c r="BD4531">
        <v>11</v>
      </c>
      <c r="BE4531">
        <v>9211104</v>
      </c>
      <c r="BF4531">
        <v>9214102</v>
      </c>
      <c r="BG4531">
        <v>9214202</v>
      </c>
      <c r="BH4531">
        <v>9214304</v>
      </c>
      <c r="BI4531">
        <v>9214402</v>
      </c>
      <c r="BJ4531">
        <v>9222102</v>
      </c>
      <c r="BK4531">
        <v>9223102</v>
      </c>
      <c r="BL4531">
        <v>9223204</v>
      </c>
      <c r="BM4531">
        <v>9223303</v>
      </c>
      <c r="BN4531">
        <v>9223403</v>
      </c>
      <c r="BO4531">
        <v>9215104</v>
      </c>
    </row>
    <row r="4532" spans="1:67" x14ac:dyDescent="0.15">
      <c r="A4532">
        <v>4531</v>
      </c>
      <c r="B4532" t="s">
        <v>1968</v>
      </c>
      <c r="E4532">
        <f>机器人辅助表!B4532</f>
        <v>25</v>
      </c>
      <c r="F4532">
        <v>2</v>
      </c>
      <c r="G4532">
        <v>58101</v>
      </c>
      <c r="H4532">
        <v>0</v>
      </c>
      <c r="I4532">
        <f>机器人辅助表!H4532</f>
        <v>2087.1895917642137</v>
      </c>
      <c r="J4532">
        <v>2</v>
      </c>
      <c r="K4532">
        <v>4</v>
      </c>
      <c r="L4532">
        <v>1</v>
      </c>
      <c r="M4532" s="2">
        <f>机器人辅助表!C4532</f>
        <v>4610.1534516095326</v>
      </c>
      <c r="N4532" s="2">
        <v>2</v>
      </c>
      <c r="O4532" s="2">
        <f>机器人辅助表!D4532</f>
        <v>336.13270735785966</v>
      </c>
      <c r="P4532" s="2">
        <v>3</v>
      </c>
      <c r="Q4532" s="2">
        <f>机器人辅助表!E4532</f>
        <v>149.39231438127095</v>
      </c>
      <c r="R4532" s="2">
        <v>6</v>
      </c>
      <c r="S4532" s="2">
        <f>机器人辅助表!F4532</f>
        <v>3145.2749999999996</v>
      </c>
      <c r="T4532">
        <v>0</v>
      </c>
      <c r="U4532">
        <v>0</v>
      </c>
      <c r="V4532">
        <v>0</v>
      </c>
      <c r="W4532">
        <v>0</v>
      </c>
      <c r="X4532">
        <v>0</v>
      </c>
      <c r="Y4532">
        <v>0</v>
      </c>
      <c r="Z4532">
        <v>0</v>
      </c>
      <c r="AA4532">
        <v>0</v>
      </c>
      <c r="AB4532">
        <v>0</v>
      </c>
      <c r="AC4532">
        <v>0</v>
      </c>
      <c r="AD4532">
        <v>0</v>
      </c>
      <c r="AE4532">
        <v>0</v>
      </c>
      <c r="AF4532">
        <v>0</v>
      </c>
      <c r="AG4532">
        <v>0</v>
      </c>
      <c r="BD4532">
        <v>11</v>
      </c>
      <c r="BE4532">
        <v>9211104</v>
      </c>
      <c r="BF4532">
        <v>9214104</v>
      </c>
      <c r="BG4532">
        <v>9214203</v>
      </c>
      <c r="BH4532">
        <v>9214304</v>
      </c>
      <c r="BI4532">
        <v>9214403</v>
      </c>
      <c r="BJ4532">
        <v>9222102</v>
      </c>
      <c r="BK4532">
        <v>9223104</v>
      </c>
      <c r="BL4532">
        <v>9223202</v>
      </c>
      <c r="BM4532">
        <v>9223304</v>
      </c>
      <c r="BN4532">
        <v>9223402</v>
      </c>
      <c r="BO4532">
        <v>9215104</v>
      </c>
    </row>
    <row r="4533" spans="1:67" x14ac:dyDescent="0.15">
      <c r="A4533">
        <v>4532</v>
      </c>
      <c r="B4533" t="s">
        <v>1969</v>
      </c>
      <c r="E4533">
        <f>机器人辅助表!B4533</f>
        <v>25</v>
      </c>
      <c r="F4533">
        <v>3</v>
      </c>
      <c r="G4533">
        <v>58201</v>
      </c>
      <c r="H4533">
        <v>0</v>
      </c>
      <c r="I4533">
        <f>机器人辅助表!H4533</f>
        <v>2623.895486789298</v>
      </c>
      <c r="J4533">
        <v>2</v>
      </c>
      <c r="K4533">
        <v>4</v>
      </c>
      <c r="L4533">
        <v>1</v>
      </c>
      <c r="M4533" s="2">
        <f>机器人辅助表!C4533</f>
        <v>5795.6214820234127</v>
      </c>
      <c r="N4533" s="2">
        <v>2</v>
      </c>
      <c r="O4533" s="2">
        <f>机器人辅助表!D4533</f>
        <v>422.56683210702363</v>
      </c>
      <c r="P4533" s="2">
        <v>3</v>
      </c>
      <c r="Q4533" s="2">
        <f>机器人辅助表!E4533</f>
        <v>187.80748093645494</v>
      </c>
      <c r="R4533" s="2">
        <v>6</v>
      </c>
      <c r="S4533" s="2">
        <f>机器人辅助表!F4533</f>
        <v>3954.06</v>
      </c>
      <c r="T4533">
        <v>0</v>
      </c>
      <c r="U4533">
        <v>0</v>
      </c>
      <c r="V4533">
        <v>0</v>
      </c>
      <c r="W4533">
        <v>0</v>
      </c>
      <c r="X4533">
        <v>0</v>
      </c>
      <c r="Y4533">
        <v>0</v>
      </c>
      <c r="Z4533">
        <v>0</v>
      </c>
      <c r="AA4533">
        <v>0</v>
      </c>
      <c r="AB4533">
        <v>0</v>
      </c>
      <c r="AC4533">
        <v>0</v>
      </c>
      <c r="AD4533">
        <v>0</v>
      </c>
      <c r="AE4533">
        <v>0</v>
      </c>
      <c r="AF4533">
        <v>0</v>
      </c>
      <c r="AG4533">
        <v>0</v>
      </c>
      <c r="BD4533">
        <v>8</v>
      </c>
      <c r="BE4533">
        <v>9323103</v>
      </c>
      <c r="BF4533">
        <v>9324104</v>
      </c>
      <c r="BG4533">
        <v>9324203</v>
      </c>
      <c r="BH4533">
        <v>9324304</v>
      </c>
      <c r="BI4533">
        <v>9324404</v>
      </c>
      <c r="BJ4533">
        <v>9312102</v>
      </c>
      <c r="BK4533">
        <v>9311104</v>
      </c>
      <c r="BL4533">
        <v>9315104</v>
      </c>
    </row>
    <row r="4534" spans="1:67" x14ac:dyDescent="0.15">
      <c r="A4534">
        <v>4533</v>
      </c>
      <c r="B4534" t="s">
        <v>1970</v>
      </c>
      <c r="E4534">
        <f>机器人辅助表!B4534</f>
        <v>19</v>
      </c>
      <c r="F4534">
        <v>2</v>
      </c>
      <c r="G4534">
        <v>58101</v>
      </c>
      <c r="H4534">
        <v>0</v>
      </c>
      <c r="I4534">
        <f>机器人辅助表!H4534</f>
        <v>2025.7811779366955</v>
      </c>
      <c r="J4534">
        <v>2</v>
      </c>
      <c r="K4534">
        <v>4</v>
      </c>
      <c r="L4534">
        <v>1</v>
      </c>
      <c r="M4534" s="2">
        <f>机器人辅助表!C4534</f>
        <v>3077.5207664347822</v>
      </c>
      <c r="N4534" s="2">
        <v>2</v>
      </c>
      <c r="O4534" s="2">
        <f>机器人辅助表!D4534</f>
        <v>265.52605773913047</v>
      </c>
      <c r="P4534" s="2">
        <v>3</v>
      </c>
      <c r="Q4534" s="2">
        <f>机器人辅助表!E4534</f>
        <v>118.01158121739134</v>
      </c>
      <c r="R4534" s="2">
        <v>6</v>
      </c>
      <c r="S4534" s="2">
        <f>机器人辅助表!F4534</f>
        <v>3475.0367999999999</v>
      </c>
      <c r="T4534">
        <v>0</v>
      </c>
      <c r="U4534">
        <v>0</v>
      </c>
      <c r="V4534">
        <v>0</v>
      </c>
      <c r="W4534">
        <v>0</v>
      </c>
      <c r="X4534">
        <v>0</v>
      </c>
      <c r="Y4534">
        <v>0</v>
      </c>
      <c r="Z4534">
        <v>0</v>
      </c>
      <c r="AA4534">
        <v>0</v>
      </c>
      <c r="AB4534">
        <v>0</v>
      </c>
      <c r="AC4534">
        <v>0</v>
      </c>
      <c r="AD4534">
        <v>0</v>
      </c>
      <c r="AE4534">
        <v>0</v>
      </c>
      <c r="AF4534">
        <v>0</v>
      </c>
      <c r="AG4534">
        <v>0</v>
      </c>
      <c r="BD4534">
        <v>11</v>
      </c>
      <c r="BE4534">
        <v>9211102</v>
      </c>
      <c r="BF4534">
        <v>9214103</v>
      </c>
      <c r="BG4534">
        <v>9214203</v>
      </c>
      <c r="BH4534">
        <v>9214303</v>
      </c>
      <c r="BI4534">
        <v>9214403</v>
      </c>
      <c r="BJ4534">
        <v>9222104</v>
      </c>
      <c r="BK4534">
        <v>9223103</v>
      </c>
      <c r="BL4534">
        <v>9223202</v>
      </c>
      <c r="BM4534">
        <v>9223304</v>
      </c>
      <c r="BN4534">
        <v>9223404</v>
      </c>
      <c r="BO4534">
        <v>9215104</v>
      </c>
    </row>
    <row r="4535" spans="1:67" x14ac:dyDescent="0.15">
      <c r="A4535">
        <v>4534</v>
      </c>
      <c r="B4535" t="s">
        <v>4829</v>
      </c>
      <c r="E4535">
        <f>机器人辅助表!B4535</f>
        <v>20</v>
      </c>
      <c r="F4535">
        <v>2</v>
      </c>
      <c r="G4535">
        <v>58101</v>
      </c>
      <c r="H4535">
        <v>0</v>
      </c>
      <c r="I4535">
        <f>机器人辅助表!H4535</f>
        <v>1565.796375652174</v>
      </c>
      <c r="J4535">
        <v>2</v>
      </c>
      <c r="K4535">
        <v>4</v>
      </c>
      <c r="L4535">
        <v>1</v>
      </c>
      <c r="M4535" s="2">
        <f>机器人辅助表!C4535</f>
        <v>2539.393043478261</v>
      </c>
      <c r="N4535" s="2">
        <v>2</v>
      </c>
      <c r="O4535" s="2">
        <f>机器人辅助表!D4535</f>
        <v>212.60034782608699</v>
      </c>
      <c r="P4535" s="2">
        <v>3</v>
      </c>
      <c r="Q4535" s="2">
        <f>机器人辅助表!E4535</f>
        <v>94.489043478260896</v>
      </c>
      <c r="R4535" s="2">
        <v>6</v>
      </c>
      <c r="S4535" s="2">
        <f>机器人辅助表!F4535</f>
        <v>2635.7799999999997</v>
      </c>
      <c r="T4535">
        <v>0</v>
      </c>
      <c r="U4535">
        <v>0</v>
      </c>
      <c r="V4535">
        <v>0</v>
      </c>
      <c r="W4535">
        <v>0</v>
      </c>
      <c r="X4535">
        <v>0</v>
      </c>
      <c r="Y4535">
        <v>0</v>
      </c>
      <c r="Z4535">
        <v>0</v>
      </c>
      <c r="AA4535">
        <v>0</v>
      </c>
      <c r="AB4535">
        <v>0</v>
      </c>
      <c r="AC4535">
        <v>0</v>
      </c>
      <c r="AD4535">
        <v>0</v>
      </c>
      <c r="AE4535">
        <v>0</v>
      </c>
      <c r="AF4535">
        <v>0</v>
      </c>
      <c r="AG4535">
        <v>0</v>
      </c>
      <c r="BD4535">
        <v>11</v>
      </c>
      <c r="BE4535">
        <v>9211102</v>
      </c>
      <c r="BF4535">
        <v>9214104</v>
      </c>
      <c r="BG4535">
        <v>9214204</v>
      </c>
      <c r="BH4535">
        <v>9214303</v>
      </c>
      <c r="BI4535">
        <v>9214403</v>
      </c>
      <c r="BJ4535">
        <v>9222103</v>
      </c>
      <c r="BK4535">
        <v>9223104</v>
      </c>
      <c r="BL4535">
        <v>9223202</v>
      </c>
      <c r="BM4535">
        <v>9223303</v>
      </c>
      <c r="BN4535">
        <v>9223403</v>
      </c>
      <c r="BO4535">
        <v>9215103</v>
      </c>
    </row>
    <row r="4536" spans="1:67" x14ac:dyDescent="0.15">
      <c r="A4536">
        <v>4535</v>
      </c>
      <c r="B4536" t="s">
        <v>1971</v>
      </c>
      <c r="E4536">
        <f>机器人辅助表!B4536</f>
        <v>37</v>
      </c>
      <c r="F4536">
        <v>2</v>
      </c>
      <c r="G4536">
        <v>58101</v>
      </c>
      <c r="H4536">
        <v>0</v>
      </c>
      <c r="I4536">
        <f>机器人辅助表!H4536</f>
        <v>4069.082937461566</v>
      </c>
      <c r="J4536">
        <v>2</v>
      </c>
      <c r="K4536">
        <v>4</v>
      </c>
      <c r="L4536">
        <v>1</v>
      </c>
      <c r="M4536" s="2">
        <f>机器人辅助表!C4536</f>
        <v>15833.463298518134</v>
      </c>
      <c r="N4536" s="2">
        <v>2</v>
      </c>
      <c r="O4536" s="2">
        <f>机器人辅助表!D4536</f>
        <v>939.66072919193994</v>
      </c>
      <c r="P4536" s="2">
        <v>3</v>
      </c>
      <c r="Q4536" s="2">
        <f>机器人辅助表!E4536</f>
        <v>417.62699075197332</v>
      </c>
      <c r="R4536" s="2">
        <v>6</v>
      </c>
      <c r="S4536" s="2">
        <f>机器人辅助表!F4536</f>
        <v>4118.4594000000006</v>
      </c>
      <c r="T4536">
        <v>0</v>
      </c>
      <c r="U4536">
        <v>0</v>
      </c>
      <c r="V4536">
        <v>0</v>
      </c>
      <c r="W4536">
        <v>0</v>
      </c>
      <c r="X4536">
        <v>0</v>
      </c>
      <c r="Y4536">
        <v>0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  <c r="AF4536">
        <v>0</v>
      </c>
      <c r="AG4536">
        <v>0</v>
      </c>
      <c r="BD4536">
        <v>11</v>
      </c>
      <c r="BE4536">
        <v>9211102</v>
      </c>
      <c r="BF4536">
        <v>9214102</v>
      </c>
      <c r="BG4536">
        <v>9214203</v>
      </c>
      <c r="BH4536">
        <v>9214302</v>
      </c>
      <c r="BI4536">
        <v>9214403</v>
      </c>
      <c r="BJ4536">
        <v>9222103</v>
      </c>
      <c r="BK4536">
        <v>9223104</v>
      </c>
      <c r="BL4536">
        <v>9223203</v>
      </c>
      <c r="BM4536">
        <v>9223304</v>
      </c>
      <c r="BN4536">
        <v>9223402</v>
      </c>
      <c r="BO4536">
        <v>9215102</v>
      </c>
    </row>
    <row r="4537" spans="1:67" x14ac:dyDescent="0.15">
      <c r="A4537">
        <v>4536</v>
      </c>
      <c r="B4537" t="s">
        <v>1972</v>
      </c>
      <c r="E4537">
        <f>机器人辅助表!B4537</f>
        <v>35</v>
      </c>
      <c r="F4537">
        <v>2</v>
      </c>
      <c r="G4537">
        <v>58101</v>
      </c>
      <c r="H4537">
        <v>0</v>
      </c>
      <c r="I4537">
        <f>机器人辅助表!H4537</f>
        <v>4696.3130509773919</v>
      </c>
      <c r="J4537">
        <v>2</v>
      </c>
      <c r="K4537">
        <v>4</v>
      </c>
      <c r="L4537">
        <v>1</v>
      </c>
      <c r="M4537" s="2">
        <f>机器人辅助表!C4537</f>
        <v>16862.33225478261</v>
      </c>
      <c r="N4537" s="2">
        <v>2</v>
      </c>
      <c r="O4537" s="2">
        <f>机器人辅助表!D4537</f>
        <v>1038.2039577391306</v>
      </c>
      <c r="P4537" s="2">
        <v>3</v>
      </c>
      <c r="Q4537" s="2">
        <f>机器人辅助表!E4537</f>
        <v>461.42398121739149</v>
      </c>
      <c r="R4537" s="2">
        <v>6</v>
      </c>
      <c r="S4537" s="2">
        <f>机器人辅助表!F4537</f>
        <v>5116.0969999999998</v>
      </c>
      <c r="T4537">
        <v>0</v>
      </c>
      <c r="U4537">
        <v>0</v>
      </c>
      <c r="V4537">
        <v>0</v>
      </c>
      <c r="W4537">
        <v>0</v>
      </c>
      <c r="X4537">
        <v>0</v>
      </c>
      <c r="Y4537">
        <v>0</v>
      </c>
      <c r="Z4537">
        <v>0</v>
      </c>
      <c r="AA4537">
        <v>0</v>
      </c>
      <c r="AB4537">
        <v>0</v>
      </c>
      <c r="AC4537">
        <v>0</v>
      </c>
      <c r="AD4537">
        <v>0</v>
      </c>
      <c r="AE4537">
        <v>0</v>
      </c>
      <c r="AF4537">
        <v>0</v>
      </c>
      <c r="AG4537">
        <v>0</v>
      </c>
      <c r="BD4537">
        <v>11</v>
      </c>
      <c r="BE4537">
        <v>9211103</v>
      </c>
      <c r="BF4537">
        <v>9214103</v>
      </c>
      <c r="BG4537">
        <v>9214204</v>
      </c>
      <c r="BH4537">
        <v>9214302</v>
      </c>
      <c r="BI4537">
        <v>9214403</v>
      </c>
      <c r="BJ4537">
        <v>9222103</v>
      </c>
      <c r="BK4537">
        <v>9223104</v>
      </c>
      <c r="BL4537">
        <v>9223203</v>
      </c>
      <c r="BM4537">
        <v>9223304</v>
      </c>
      <c r="BN4537">
        <v>9223402</v>
      </c>
      <c r="BO4537">
        <v>9215104</v>
      </c>
    </row>
    <row r="4538" spans="1:67" x14ac:dyDescent="0.15">
      <c r="A4538">
        <v>4537</v>
      </c>
      <c r="B4538" t="s">
        <v>4830</v>
      </c>
      <c r="E4538">
        <f>机器人辅助表!B4538</f>
        <v>22</v>
      </c>
      <c r="F4538">
        <v>1</v>
      </c>
      <c r="G4538">
        <v>58001</v>
      </c>
      <c r="H4538">
        <v>0</v>
      </c>
      <c r="I4538">
        <f>机器人辅助表!H4538</f>
        <v>2100.9899663248698</v>
      </c>
      <c r="J4538">
        <v>2</v>
      </c>
      <c r="K4538">
        <v>4</v>
      </c>
      <c r="L4538">
        <v>1</v>
      </c>
      <c r="M4538" s="2">
        <f>机器人辅助表!C4538</f>
        <v>3841.9572897391304</v>
      </c>
      <c r="N4538" s="2">
        <v>2</v>
      </c>
      <c r="O4538" s="2">
        <f>机器人辅助表!D4538</f>
        <v>303.6453620869566</v>
      </c>
      <c r="P4538" s="2">
        <v>3</v>
      </c>
      <c r="Q4538" s="2">
        <f>机器人辅助表!E4538</f>
        <v>134.9534942608696</v>
      </c>
      <c r="R4538" s="2">
        <v>6</v>
      </c>
      <c r="S4538" s="2">
        <f>机器人辅助表!F4538</f>
        <v>3407.4935999999998</v>
      </c>
      <c r="T4538">
        <v>0</v>
      </c>
      <c r="U4538">
        <v>0</v>
      </c>
      <c r="V4538">
        <v>0</v>
      </c>
      <c r="W4538">
        <v>0</v>
      </c>
      <c r="X4538">
        <v>0</v>
      </c>
      <c r="Y4538">
        <v>0</v>
      </c>
      <c r="Z4538">
        <v>0</v>
      </c>
      <c r="AA4538">
        <v>0</v>
      </c>
      <c r="AB4538">
        <v>0</v>
      </c>
      <c r="AC4538">
        <v>0</v>
      </c>
      <c r="AD4538">
        <v>0</v>
      </c>
      <c r="AE4538">
        <v>0</v>
      </c>
      <c r="AF4538">
        <v>0</v>
      </c>
      <c r="AG4538">
        <v>0</v>
      </c>
      <c r="BD4538">
        <v>11</v>
      </c>
      <c r="BE4538">
        <v>9113104</v>
      </c>
      <c r="BF4538">
        <v>9121103</v>
      </c>
      <c r="BG4538">
        <v>9121204</v>
      </c>
      <c r="BH4538">
        <v>9121303</v>
      </c>
      <c r="BI4538">
        <v>9121404</v>
      </c>
      <c r="BJ4538">
        <v>9114102</v>
      </c>
      <c r="BK4538">
        <v>9122104</v>
      </c>
      <c r="BL4538">
        <v>9122203</v>
      </c>
      <c r="BM4538">
        <v>9122303</v>
      </c>
      <c r="BN4538">
        <v>9122404</v>
      </c>
      <c r="BO4538">
        <v>9115102</v>
      </c>
    </row>
    <row r="4539" spans="1:67" x14ac:dyDescent="0.15">
      <c r="A4539">
        <v>4538</v>
      </c>
      <c r="B4539" t="s">
        <v>4831</v>
      </c>
      <c r="E4539">
        <f>机器人辅助表!B4539</f>
        <v>30</v>
      </c>
      <c r="F4539">
        <v>2</v>
      </c>
      <c r="G4539">
        <v>58101</v>
      </c>
      <c r="H4539">
        <v>0</v>
      </c>
      <c r="I4539">
        <f>机器人辅助表!H4539</f>
        <v>5125.0327421088978</v>
      </c>
      <c r="J4539">
        <v>2</v>
      </c>
      <c r="K4539">
        <v>4</v>
      </c>
      <c r="L4539">
        <v>1</v>
      </c>
      <c r="M4539" s="2">
        <f>机器人辅助表!C4539</f>
        <v>14996.509130167231</v>
      </c>
      <c r="N4539" s="2">
        <v>2</v>
      </c>
      <c r="O4539" s="2">
        <f>机器人辅助表!D4539</f>
        <v>968.38444607357917</v>
      </c>
      <c r="P4539" s="2">
        <v>3</v>
      </c>
      <c r="Q4539" s="2">
        <f>机器人辅助表!E4539</f>
        <v>430.39308714381298</v>
      </c>
      <c r="R4539" s="2">
        <v>6</v>
      </c>
      <c r="S4539" s="2">
        <f>机器人辅助表!F4539</f>
        <v>6683.0079999999998</v>
      </c>
      <c r="T4539">
        <v>0</v>
      </c>
      <c r="U4539">
        <v>0</v>
      </c>
      <c r="V4539">
        <v>0</v>
      </c>
      <c r="W4539">
        <v>0</v>
      </c>
      <c r="X4539">
        <v>0</v>
      </c>
      <c r="Y4539">
        <v>0</v>
      </c>
      <c r="Z4539">
        <v>0</v>
      </c>
      <c r="AA4539">
        <v>0</v>
      </c>
      <c r="AB4539">
        <v>0</v>
      </c>
      <c r="AC4539">
        <v>0</v>
      </c>
      <c r="AD4539">
        <v>0</v>
      </c>
      <c r="AE4539">
        <v>0</v>
      </c>
      <c r="AF4539">
        <v>0</v>
      </c>
      <c r="AG4539">
        <v>0</v>
      </c>
      <c r="BD4539">
        <v>11</v>
      </c>
      <c r="BE4539">
        <v>9211104</v>
      </c>
      <c r="BF4539">
        <v>9214104</v>
      </c>
      <c r="BG4539">
        <v>9214203</v>
      </c>
      <c r="BH4539">
        <v>9214303</v>
      </c>
      <c r="BI4539">
        <v>9214403</v>
      </c>
      <c r="BJ4539">
        <v>9222102</v>
      </c>
      <c r="BK4539">
        <v>9223104</v>
      </c>
      <c r="BL4539">
        <v>9223203</v>
      </c>
      <c r="BM4539">
        <v>9223304</v>
      </c>
      <c r="BN4539">
        <v>9223403</v>
      </c>
      <c r="BO4539">
        <v>9215102</v>
      </c>
    </row>
    <row r="4540" spans="1:67" x14ac:dyDescent="0.15">
      <c r="A4540">
        <v>4539</v>
      </c>
      <c r="B4540" t="s">
        <v>4832</v>
      </c>
      <c r="E4540">
        <f>机器人辅助表!B4540</f>
        <v>28</v>
      </c>
      <c r="F4540">
        <v>3</v>
      </c>
      <c r="G4540">
        <v>58201</v>
      </c>
      <c r="H4540">
        <v>0</v>
      </c>
      <c r="I4540">
        <f>机器人辅助表!H4540</f>
        <v>2279.1499777479494</v>
      </c>
      <c r="J4540">
        <v>2</v>
      </c>
      <c r="K4540">
        <v>4</v>
      </c>
      <c r="L4540">
        <v>1</v>
      </c>
      <c r="M4540" s="2">
        <f>机器人辅助表!C4540</f>
        <v>6000.4805039518405</v>
      </c>
      <c r="N4540" s="2">
        <v>2</v>
      </c>
      <c r="O4540" s="2">
        <f>机器人辅助表!D4540</f>
        <v>406.0475528989968</v>
      </c>
      <c r="P4540" s="2">
        <v>3</v>
      </c>
      <c r="Q4540" s="2">
        <f>机器人辅助表!E4540</f>
        <v>180.46557906622078</v>
      </c>
      <c r="R4540" s="2">
        <v>6</v>
      </c>
      <c r="S4540" s="2">
        <f>机器人辅助表!F4540</f>
        <v>3155.1743999999999</v>
      </c>
      <c r="T4540">
        <v>0</v>
      </c>
      <c r="U4540">
        <v>0</v>
      </c>
      <c r="V4540">
        <v>0</v>
      </c>
      <c r="W4540">
        <v>0</v>
      </c>
      <c r="X4540">
        <v>0</v>
      </c>
      <c r="Y4540">
        <v>0</v>
      </c>
      <c r="Z4540">
        <v>0</v>
      </c>
      <c r="AA4540">
        <v>0</v>
      </c>
      <c r="AB4540">
        <v>0</v>
      </c>
      <c r="AC4540">
        <v>0</v>
      </c>
      <c r="AD4540">
        <v>0</v>
      </c>
      <c r="AE4540">
        <v>0</v>
      </c>
      <c r="AF4540">
        <v>0</v>
      </c>
      <c r="AG4540">
        <v>0</v>
      </c>
      <c r="BD4540">
        <v>8</v>
      </c>
      <c r="BE4540">
        <v>9323103</v>
      </c>
      <c r="BF4540">
        <v>9324104</v>
      </c>
      <c r="BG4540">
        <v>9324202</v>
      </c>
      <c r="BH4540">
        <v>9324302</v>
      </c>
      <c r="BI4540">
        <v>9324403</v>
      </c>
      <c r="BJ4540">
        <v>9312104</v>
      </c>
      <c r="BK4540">
        <v>9311103</v>
      </c>
      <c r="BL4540">
        <v>9315104</v>
      </c>
    </row>
    <row r="4541" spans="1:67" x14ac:dyDescent="0.15">
      <c r="A4541">
        <v>4540</v>
      </c>
      <c r="B4541" t="s">
        <v>1973</v>
      </c>
      <c r="E4541">
        <f>机器人辅助表!B4541</f>
        <v>22</v>
      </c>
      <c r="F4541">
        <v>1</v>
      </c>
      <c r="G4541">
        <v>58001</v>
      </c>
      <c r="H4541">
        <v>0</v>
      </c>
      <c r="I4541">
        <f>机器人辅助表!H4541</f>
        <v>3601.6970851283481</v>
      </c>
      <c r="J4541">
        <v>2</v>
      </c>
      <c r="K4541">
        <v>4</v>
      </c>
      <c r="L4541">
        <v>1</v>
      </c>
      <c r="M4541" s="2">
        <f>机器人辅助表!C4541</f>
        <v>6586.2124966956517</v>
      </c>
      <c r="N4541" s="2">
        <v>2</v>
      </c>
      <c r="O4541" s="2">
        <f>机器人辅助表!D4541</f>
        <v>520.53490643478267</v>
      </c>
      <c r="P4541" s="2">
        <v>3</v>
      </c>
      <c r="Q4541" s="2">
        <f>机器人辅助表!E4541</f>
        <v>231.34884730434788</v>
      </c>
      <c r="R4541" s="2">
        <v>6</v>
      </c>
      <c r="S4541" s="2">
        <f>机器人辅助表!F4541</f>
        <v>5841.4175999999998</v>
      </c>
      <c r="T4541">
        <v>0</v>
      </c>
      <c r="U4541">
        <v>0</v>
      </c>
      <c r="V4541">
        <v>0</v>
      </c>
      <c r="W4541">
        <v>0</v>
      </c>
      <c r="X4541">
        <v>0</v>
      </c>
      <c r="Y4541">
        <v>0</v>
      </c>
      <c r="Z4541">
        <v>0</v>
      </c>
      <c r="AA4541">
        <v>0</v>
      </c>
      <c r="AB4541">
        <v>0</v>
      </c>
      <c r="AC4541">
        <v>0</v>
      </c>
      <c r="AD4541">
        <v>0</v>
      </c>
      <c r="AE4541">
        <v>0</v>
      </c>
      <c r="AF4541">
        <v>0</v>
      </c>
      <c r="AG4541">
        <v>0</v>
      </c>
      <c r="BD4541">
        <v>11</v>
      </c>
      <c r="BE4541">
        <v>9113102</v>
      </c>
      <c r="BF4541">
        <v>9121103</v>
      </c>
      <c r="BG4541">
        <v>9121204</v>
      </c>
      <c r="BH4541">
        <v>9121303</v>
      </c>
      <c r="BI4541">
        <v>9121402</v>
      </c>
      <c r="BJ4541">
        <v>9114104</v>
      </c>
      <c r="BK4541">
        <v>9122102</v>
      </c>
      <c r="BL4541">
        <v>9122202</v>
      </c>
      <c r="BM4541">
        <v>9122302</v>
      </c>
      <c r="BN4541">
        <v>9122402</v>
      </c>
      <c r="BO4541">
        <v>9115103</v>
      </c>
    </row>
    <row r="4542" spans="1:67" x14ac:dyDescent="0.15">
      <c r="A4542">
        <v>4541</v>
      </c>
      <c r="B4542" t="s">
        <v>4833</v>
      </c>
      <c r="E4542">
        <f>机器人辅助表!B4542</f>
        <v>22</v>
      </c>
      <c r="F4542">
        <v>2</v>
      </c>
      <c r="G4542">
        <v>58101</v>
      </c>
      <c r="H4542">
        <v>0</v>
      </c>
      <c r="I4542">
        <f>机器人辅助表!H4542</f>
        <v>3851.8149382622614</v>
      </c>
      <c r="J4542">
        <v>2</v>
      </c>
      <c r="K4542">
        <v>4</v>
      </c>
      <c r="L4542">
        <v>1</v>
      </c>
      <c r="M4542" s="2">
        <f>机器人辅助表!C4542</f>
        <v>7043.5883645217391</v>
      </c>
      <c r="N4542" s="2">
        <v>2</v>
      </c>
      <c r="O4542" s="2">
        <f>机器人辅助表!D4542</f>
        <v>556.68316382608714</v>
      </c>
      <c r="P4542" s="2">
        <v>3</v>
      </c>
      <c r="Q4542" s="2">
        <f>机器人辅助表!E4542</f>
        <v>247.41473947826094</v>
      </c>
      <c r="R4542" s="2">
        <v>6</v>
      </c>
      <c r="S4542" s="2">
        <f>机器人辅助表!F4542</f>
        <v>6247.0716000000002</v>
      </c>
      <c r="T4542">
        <v>0</v>
      </c>
      <c r="U4542">
        <v>0</v>
      </c>
      <c r="V4542">
        <v>0</v>
      </c>
      <c r="W4542">
        <v>0</v>
      </c>
      <c r="X4542">
        <v>0</v>
      </c>
      <c r="Y4542">
        <v>0</v>
      </c>
      <c r="Z4542">
        <v>0</v>
      </c>
      <c r="AA4542">
        <v>0</v>
      </c>
      <c r="AB4542">
        <v>0</v>
      </c>
      <c r="AC4542">
        <v>0</v>
      </c>
      <c r="AD4542">
        <v>0</v>
      </c>
      <c r="AE4542">
        <v>0</v>
      </c>
      <c r="AF4542">
        <v>0</v>
      </c>
      <c r="AG4542">
        <v>0</v>
      </c>
      <c r="BD4542">
        <v>11</v>
      </c>
      <c r="BE4542">
        <v>9211102</v>
      </c>
      <c r="BF4542">
        <v>9214104</v>
      </c>
      <c r="BG4542">
        <v>9214202</v>
      </c>
      <c r="BH4542">
        <v>9214304</v>
      </c>
      <c r="BI4542">
        <v>9214404</v>
      </c>
      <c r="BJ4542">
        <v>9222104</v>
      </c>
      <c r="BK4542">
        <v>9223104</v>
      </c>
      <c r="BL4542">
        <v>9223202</v>
      </c>
      <c r="BM4542">
        <v>9223304</v>
      </c>
      <c r="BN4542">
        <v>9223404</v>
      </c>
      <c r="BO4542">
        <v>9215103</v>
      </c>
    </row>
    <row r="4543" spans="1:67" x14ac:dyDescent="0.15">
      <c r="A4543">
        <v>4542</v>
      </c>
      <c r="B4543" t="s">
        <v>1974</v>
      </c>
      <c r="E4543">
        <f>机器人辅助表!B4543</f>
        <v>23</v>
      </c>
      <c r="F4543">
        <v>3</v>
      </c>
      <c r="G4543">
        <v>58201</v>
      </c>
      <c r="H4543">
        <v>0</v>
      </c>
      <c r="I4543">
        <f>机器人辅助表!H4543</f>
        <v>2231.206161767037</v>
      </c>
      <c r="J4543">
        <v>2</v>
      </c>
      <c r="K4543">
        <v>4</v>
      </c>
      <c r="L4543">
        <v>1</v>
      </c>
      <c r="M4543" s="2">
        <f>机器人辅助表!C4543</f>
        <v>4364.1711121755861</v>
      </c>
      <c r="N4543" s="2">
        <v>2</v>
      </c>
      <c r="O4543" s="2">
        <f>机器人辅助表!D4543</f>
        <v>335.52623606688974</v>
      </c>
      <c r="P4543" s="2">
        <v>3</v>
      </c>
      <c r="Q4543" s="2">
        <f>机器人辅助表!E4543</f>
        <v>149.12277158528434</v>
      </c>
      <c r="R4543" s="2">
        <v>6</v>
      </c>
      <c r="S4543" s="2">
        <f>机器人辅助表!F4543</f>
        <v>3529.7723999999994</v>
      </c>
      <c r="T4543">
        <v>0</v>
      </c>
      <c r="U4543">
        <v>0</v>
      </c>
      <c r="V4543">
        <v>0</v>
      </c>
      <c r="W4543">
        <v>0</v>
      </c>
      <c r="X4543">
        <v>0</v>
      </c>
      <c r="Y4543">
        <v>0</v>
      </c>
      <c r="Z4543">
        <v>0</v>
      </c>
      <c r="AA4543">
        <v>0</v>
      </c>
      <c r="AB4543">
        <v>0</v>
      </c>
      <c r="AC4543">
        <v>0</v>
      </c>
      <c r="AD4543">
        <v>0</v>
      </c>
      <c r="AE4543">
        <v>0</v>
      </c>
      <c r="AF4543">
        <v>0</v>
      </c>
      <c r="AG4543">
        <v>0</v>
      </c>
      <c r="BD4543">
        <v>8</v>
      </c>
      <c r="BE4543">
        <v>9323102</v>
      </c>
      <c r="BF4543">
        <v>9324103</v>
      </c>
      <c r="BG4543">
        <v>9324204</v>
      </c>
      <c r="BH4543">
        <v>9324303</v>
      </c>
      <c r="BI4543">
        <v>9324403</v>
      </c>
      <c r="BJ4543">
        <v>9312103</v>
      </c>
      <c r="BK4543">
        <v>9311103</v>
      </c>
      <c r="BL4543">
        <v>9315102</v>
      </c>
    </row>
    <row r="4544" spans="1:67" x14ac:dyDescent="0.15">
      <c r="A4544">
        <v>4543</v>
      </c>
      <c r="B4544" t="s">
        <v>4834</v>
      </c>
      <c r="E4544">
        <f>机器人辅助表!B4544</f>
        <v>39</v>
      </c>
      <c r="F4544">
        <v>3</v>
      </c>
      <c r="G4544">
        <v>58201</v>
      </c>
      <c r="H4544">
        <v>0</v>
      </c>
      <c r="I4544">
        <f>机器人辅助表!H4544</f>
        <v>4179.3354690461501</v>
      </c>
      <c r="J4544">
        <v>2</v>
      </c>
      <c r="K4544">
        <v>4</v>
      </c>
      <c r="L4544">
        <v>1</v>
      </c>
      <c r="M4544" s="2">
        <f>机器人辅助表!C4544</f>
        <v>17745.090974765822</v>
      </c>
      <c r="N4544" s="2">
        <v>2</v>
      </c>
      <c r="O4544" s="2">
        <f>机器人辅助表!D4544</f>
        <v>997.34192207157196</v>
      </c>
      <c r="P4544" s="2">
        <v>3</v>
      </c>
      <c r="Q4544" s="2">
        <f>机器人辅助表!E4544</f>
        <v>443.26307647625424</v>
      </c>
      <c r="R4544" s="2">
        <v>6</v>
      </c>
      <c r="S4544" s="2">
        <f>机器人辅助表!F4544</f>
        <v>3918.7379999999994</v>
      </c>
      <c r="T4544">
        <v>0</v>
      </c>
      <c r="U4544">
        <v>0</v>
      </c>
      <c r="V4544">
        <v>0</v>
      </c>
      <c r="W4544">
        <v>0</v>
      </c>
      <c r="X4544">
        <v>0</v>
      </c>
      <c r="Y4544">
        <v>0</v>
      </c>
      <c r="Z4544">
        <v>0</v>
      </c>
      <c r="AA4544">
        <v>0</v>
      </c>
      <c r="AB4544">
        <v>0</v>
      </c>
      <c r="AC4544">
        <v>0</v>
      </c>
      <c r="AD4544">
        <v>0</v>
      </c>
      <c r="AE4544">
        <v>0</v>
      </c>
      <c r="AF4544">
        <v>0</v>
      </c>
      <c r="AG4544">
        <v>0</v>
      </c>
      <c r="BD4544">
        <v>8</v>
      </c>
      <c r="BE4544">
        <v>9323103</v>
      </c>
      <c r="BF4544">
        <v>9324103</v>
      </c>
      <c r="BG4544">
        <v>9324202</v>
      </c>
      <c r="BH4544">
        <v>9324304</v>
      </c>
      <c r="BI4544">
        <v>9324403</v>
      </c>
      <c r="BJ4544">
        <v>9312103</v>
      </c>
      <c r="BK4544">
        <v>9311103</v>
      </c>
      <c r="BL4544">
        <v>9315104</v>
      </c>
    </row>
    <row r="4545" spans="1:67" x14ac:dyDescent="0.15">
      <c r="A4545">
        <v>4544</v>
      </c>
      <c r="B4545" t="s">
        <v>1975</v>
      </c>
      <c r="E4545">
        <f>机器人辅助表!B4545</f>
        <v>46</v>
      </c>
      <c r="F4545">
        <v>3</v>
      </c>
      <c r="G4545">
        <v>58201</v>
      </c>
      <c r="H4545">
        <v>0</v>
      </c>
      <c r="I4545">
        <f>机器人辅助表!H4545</f>
        <v>15632.539616043534</v>
      </c>
      <c r="J4545">
        <v>2</v>
      </c>
      <c r="K4545">
        <v>4</v>
      </c>
      <c r="L4545">
        <v>1</v>
      </c>
      <c r="M4545" s="2">
        <f>机器人辅助表!C4545</f>
        <v>86165.383887051808</v>
      </c>
      <c r="N4545" s="2">
        <v>2</v>
      </c>
      <c r="O4545" s="2">
        <f>机器人辅助表!D4545</f>
        <v>4073.4784240759882</v>
      </c>
      <c r="P4545" s="2">
        <v>3</v>
      </c>
      <c r="Q4545" s="2">
        <f>机器人辅助表!E4545</f>
        <v>1810.4348551448838</v>
      </c>
      <c r="R4545" s="2">
        <v>6</v>
      </c>
      <c r="S4545" s="2">
        <f>机器人辅助表!F4545</f>
        <v>10872.316799999999</v>
      </c>
      <c r="T4545">
        <v>0</v>
      </c>
      <c r="U4545">
        <v>0</v>
      </c>
      <c r="V4545">
        <v>0</v>
      </c>
      <c r="W4545">
        <v>0</v>
      </c>
      <c r="X4545">
        <v>0</v>
      </c>
      <c r="Y4545">
        <v>0</v>
      </c>
      <c r="Z4545">
        <v>0</v>
      </c>
      <c r="AA4545">
        <v>0</v>
      </c>
      <c r="AB4545">
        <v>0</v>
      </c>
      <c r="AC4545">
        <v>0</v>
      </c>
      <c r="AD4545">
        <v>0</v>
      </c>
      <c r="AE4545">
        <v>0</v>
      </c>
      <c r="AF4545">
        <v>0</v>
      </c>
      <c r="AG4545">
        <v>0</v>
      </c>
      <c r="BD4545">
        <v>8</v>
      </c>
      <c r="BE4545">
        <v>9323103</v>
      </c>
      <c r="BF4545">
        <v>9324103</v>
      </c>
      <c r="BG4545">
        <v>9324204</v>
      </c>
      <c r="BH4545">
        <v>9324302</v>
      </c>
      <c r="BI4545">
        <v>9324402</v>
      </c>
      <c r="BJ4545">
        <v>9312103</v>
      </c>
      <c r="BK4545">
        <v>9311104</v>
      </c>
      <c r="BL4545">
        <v>9315102</v>
      </c>
    </row>
    <row r="4546" spans="1:67" x14ac:dyDescent="0.15">
      <c r="A4546">
        <v>4545</v>
      </c>
      <c r="B4546" t="s">
        <v>4835</v>
      </c>
      <c r="E4546">
        <f>机器人辅助表!B4546</f>
        <v>34</v>
      </c>
      <c r="F4546">
        <v>1</v>
      </c>
      <c r="G4546">
        <v>58001</v>
      </c>
      <c r="H4546">
        <v>0</v>
      </c>
      <c r="I4546">
        <f>机器人辅助表!H4546</f>
        <v>4113.4108871476665</v>
      </c>
      <c r="J4546">
        <v>2</v>
      </c>
      <c r="K4546">
        <v>4</v>
      </c>
      <c r="L4546">
        <v>1</v>
      </c>
      <c r="M4546" s="2">
        <f>机器人辅助表!C4546</f>
        <v>14255.296091518398</v>
      </c>
      <c r="N4546" s="2">
        <v>2</v>
      </c>
      <c r="O4546" s="2">
        <f>机器人辅助表!D4546</f>
        <v>885.53852466622106</v>
      </c>
      <c r="P4546" s="2">
        <v>3</v>
      </c>
      <c r="Q4546" s="2">
        <f>机器人辅助表!E4546</f>
        <v>393.57267762943155</v>
      </c>
      <c r="R4546" s="2">
        <v>6</v>
      </c>
      <c r="S4546" s="2">
        <f>机器人辅助表!F4546</f>
        <v>4642.7040000000006</v>
      </c>
      <c r="T4546">
        <v>0</v>
      </c>
      <c r="U4546">
        <v>0</v>
      </c>
      <c r="V4546">
        <v>0</v>
      </c>
      <c r="W4546">
        <v>0</v>
      </c>
      <c r="X4546">
        <v>0</v>
      </c>
      <c r="Y4546">
        <v>0</v>
      </c>
      <c r="Z4546">
        <v>0</v>
      </c>
      <c r="AA4546">
        <v>0</v>
      </c>
      <c r="AB4546">
        <v>0</v>
      </c>
      <c r="AC4546">
        <v>0</v>
      </c>
      <c r="AD4546">
        <v>0</v>
      </c>
      <c r="AE4546">
        <v>0</v>
      </c>
      <c r="AF4546">
        <v>0</v>
      </c>
      <c r="AG4546">
        <v>0</v>
      </c>
      <c r="BD4546">
        <v>11</v>
      </c>
      <c r="BE4546">
        <v>9113102</v>
      </c>
      <c r="BF4546">
        <v>9121102</v>
      </c>
      <c r="BG4546">
        <v>9121202</v>
      </c>
      <c r="BH4546">
        <v>9121304</v>
      </c>
      <c r="BI4546">
        <v>9121403</v>
      </c>
      <c r="BJ4546">
        <v>9114104</v>
      </c>
      <c r="BK4546">
        <v>9122103</v>
      </c>
      <c r="BL4546">
        <v>9122204</v>
      </c>
      <c r="BM4546">
        <v>9122302</v>
      </c>
      <c r="BN4546">
        <v>9122404</v>
      </c>
      <c r="BO4546">
        <v>9115102</v>
      </c>
    </row>
    <row r="4547" spans="1:67" x14ac:dyDescent="0.15">
      <c r="A4547">
        <v>4546</v>
      </c>
      <c r="B4547" t="s">
        <v>4836</v>
      </c>
      <c r="E4547">
        <f>机器人辅助表!B4547</f>
        <v>28</v>
      </c>
      <c r="F4547">
        <v>2</v>
      </c>
      <c r="G4547">
        <v>58101</v>
      </c>
      <c r="H4547">
        <v>0</v>
      </c>
      <c r="I4547">
        <f>机器人辅助表!H4547</f>
        <v>4344.6296450820282</v>
      </c>
      <c r="J4547">
        <v>2</v>
      </c>
      <c r="K4547">
        <v>4</v>
      </c>
      <c r="L4547">
        <v>1</v>
      </c>
      <c r="M4547" s="2">
        <f>机器人辅助表!C4547</f>
        <v>11438.415960658196</v>
      </c>
      <c r="N4547" s="2">
        <v>2</v>
      </c>
      <c r="O4547" s="2">
        <f>机器人辅助表!D4547</f>
        <v>774.02814771371266</v>
      </c>
      <c r="P4547" s="2">
        <v>3</v>
      </c>
      <c r="Q4547" s="2">
        <f>机器人辅助表!E4547</f>
        <v>344.01251009498333</v>
      </c>
      <c r="R4547" s="2">
        <v>6</v>
      </c>
      <c r="S4547" s="2">
        <f>机器人辅助表!F4547</f>
        <v>6014.5511999999999</v>
      </c>
      <c r="T4547">
        <v>0</v>
      </c>
      <c r="U4547">
        <v>0</v>
      </c>
      <c r="V4547">
        <v>0</v>
      </c>
      <c r="W4547">
        <v>0</v>
      </c>
      <c r="X4547">
        <v>0</v>
      </c>
      <c r="Y4547">
        <v>0</v>
      </c>
      <c r="Z4547">
        <v>0</v>
      </c>
      <c r="AA4547">
        <v>0</v>
      </c>
      <c r="AB4547">
        <v>0</v>
      </c>
      <c r="AC4547">
        <v>0</v>
      </c>
      <c r="AD4547">
        <v>0</v>
      </c>
      <c r="AE4547">
        <v>0</v>
      </c>
      <c r="AF4547">
        <v>0</v>
      </c>
      <c r="AG4547">
        <v>0</v>
      </c>
      <c r="BD4547">
        <v>11</v>
      </c>
      <c r="BE4547">
        <v>9211104</v>
      </c>
      <c r="BF4547">
        <v>9214102</v>
      </c>
      <c r="BG4547">
        <v>9214203</v>
      </c>
      <c r="BH4547">
        <v>9214303</v>
      </c>
      <c r="BI4547">
        <v>9214404</v>
      </c>
      <c r="BJ4547">
        <v>9222103</v>
      </c>
      <c r="BK4547">
        <v>9223102</v>
      </c>
      <c r="BL4547">
        <v>9223202</v>
      </c>
      <c r="BM4547">
        <v>9223304</v>
      </c>
      <c r="BN4547">
        <v>9223403</v>
      </c>
      <c r="BO4547">
        <v>9215103</v>
      </c>
    </row>
    <row r="4548" spans="1:67" x14ac:dyDescent="0.15">
      <c r="A4548">
        <v>4547</v>
      </c>
      <c r="B4548" t="s">
        <v>1976</v>
      </c>
      <c r="E4548">
        <f>机器人辅助表!B4548</f>
        <v>44</v>
      </c>
      <c r="F4548">
        <v>2</v>
      </c>
      <c r="G4548">
        <v>58101</v>
      </c>
      <c r="H4548">
        <v>0</v>
      </c>
      <c r="I4548">
        <f>机器人辅助表!H4548</f>
        <v>8639.7869060701869</v>
      </c>
      <c r="J4548">
        <v>2</v>
      </c>
      <c r="K4548">
        <v>4</v>
      </c>
      <c r="L4548">
        <v>1</v>
      </c>
      <c r="M4548" s="2">
        <f>机器人辅助表!C4548</f>
        <v>44624.29213617232</v>
      </c>
      <c r="N4548" s="2">
        <v>2</v>
      </c>
      <c r="O4548" s="2">
        <f>机器人辅助表!D4548</f>
        <v>2210.9346389618731</v>
      </c>
      <c r="P4548" s="2">
        <v>3</v>
      </c>
      <c r="Q4548" s="2">
        <f>机器人辅助表!E4548</f>
        <v>982.63761731638829</v>
      </c>
      <c r="R4548" s="2">
        <v>6</v>
      </c>
      <c r="S4548" s="2">
        <f>机器人辅助表!F4548</f>
        <v>6533.1720000000005</v>
      </c>
      <c r="T4548">
        <v>0</v>
      </c>
      <c r="U4548">
        <v>0</v>
      </c>
      <c r="V4548">
        <v>0</v>
      </c>
      <c r="W4548">
        <v>0</v>
      </c>
      <c r="X4548">
        <v>0</v>
      </c>
      <c r="Y4548">
        <v>0</v>
      </c>
      <c r="Z4548">
        <v>0</v>
      </c>
      <c r="AA4548">
        <v>0</v>
      </c>
      <c r="AB4548">
        <v>0</v>
      </c>
      <c r="AC4548">
        <v>0</v>
      </c>
      <c r="AD4548">
        <v>0</v>
      </c>
      <c r="AE4548">
        <v>0</v>
      </c>
      <c r="AF4548">
        <v>0</v>
      </c>
      <c r="AG4548">
        <v>0</v>
      </c>
      <c r="BD4548">
        <v>11</v>
      </c>
      <c r="BE4548">
        <v>9211103</v>
      </c>
      <c r="BF4548">
        <v>9214104</v>
      </c>
      <c r="BG4548">
        <v>9214203</v>
      </c>
      <c r="BH4548">
        <v>9214303</v>
      </c>
      <c r="BI4548">
        <v>9214403</v>
      </c>
      <c r="BJ4548">
        <v>9222102</v>
      </c>
      <c r="BK4548">
        <v>9223102</v>
      </c>
      <c r="BL4548">
        <v>9223202</v>
      </c>
      <c r="BM4548">
        <v>9223302</v>
      </c>
      <c r="BN4548">
        <v>9223402</v>
      </c>
      <c r="BO4548">
        <v>9215102</v>
      </c>
    </row>
    <row r="4549" spans="1:67" x14ac:dyDescent="0.15">
      <c r="A4549">
        <v>4548</v>
      </c>
      <c r="B4549" t="s">
        <v>4837</v>
      </c>
      <c r="E4549">
        <f>机器人辅助表!B4549</f>
        <v>24</v>
      </c>
      <c r="F4549">
        <v>1</v>
      </c>
      <c r="G4549">
        <v>58001</v>
      </c>
      <c r="H4549">
        <v>0</v>
      </c>
      <c r="I4549">
        <f>机器人辅助表!H4549</f>
        <v>4224.5159628521751</v>
      </c>
      <c r="J4549">
        <v>2</v>
      </c>
      <c r="K4549">
        <v>4</v>
      </c>
      <c r="L4549">
        <v>1</v>
      </c>
      <c r="M4549" s="2">
        <f>机器人辅助表!C4549</f>
        <v>8798.3918347826111</v>
      </c>
      <c r="N4549" s="2">
        <v>2</v>
      </c>
      <c r="O4549" s="2">
        <f>机器人辅助表!D4549</f>
        <v>658.50749698996674</v>
      </c>
      <c r="P4549" s="2">
        <v>3</v>
      </c>
      <c r="Q4549" s="2">
        <f>机器人辅助表!E4549</f>
        <v>292.66999866220738</v>
      </c>
      <c r="R4549" s="2">
        <v>6</v>
      </c>
      <c r="S4549" s="2">
        <f>机器人辅助表!F4549</f>
        <v>6521.52</v>
      </c>
      <c r="T4549">
        <v>0</v>
      </c>
      <c r="U4549">
        <v>0</v>
      </c>
      <c r="V4549">
        <v>0</v>
      </c>
      <c r="W4549">
        <v>0</v>
      </c>
      <c r="X4549">
        <v>0</v>
      </c>
      <c r="Y4549">
        <v>0</v>
      </c>
      <c r="Z4549">
        <v>0</v>
      </c>
      <c r="AA4549">
        <v>0</v>
      </c>
      <c r="AB4549">
        <v>0</v>
      </c>
      <c r="AC4549">
        <v>0</v>
      </c>
      <c r="AD4549">
        <v>0</v>
      </c>
      <c r="AE4549">
        <v>0</v>
      </c>
      <c r="AF4549">
        <v>0</v>
      </c>
      <c r="AG4549">
        <v>0</v>
      </c>
      <c r="BD4549">
        <v>11</v>
      </c>
      <c r="BE4549">
        <v>9113103</v>
      </c>
      <c r="BF4549">
        <v>9121103</v>
      </c>
      <c r="BG4549">
        <v>9121203</v>
      </c>
      <c r="BH4549">
        <v>9121303</v>
      </c>
      <c r="BI4549">
        <v>9121404</v>
      </c>
      <c r="BJ4549">
        <v>9114103</v>
      </c>
      <c r="BK4549">
        <v>9122103</v>
      </c>
      <c r="BL4549">
        <v>9122204</v>
      </c>
      <c r="BM4549">
        <v>9122303</v>
      </c>
      <c r="BN4549">
        <v>9122402</v>
      </c>
      <c r="BO4549">
        <v>9115102</v>
      </c>
    </row>
    <row r="4550" spans="1:67" x14ac:dyDescent="0.15">
      <c r="A4550">
        <v>4549</v>
      </c>
      <c r="B4550" t="s">
        <v>4838</v>
      </c>
      <c r="E4550">
        <f>机器人辅助表!B4550</f>
        <v>45</v>
      </c>
      <c r="F4550">
        <v>2</v>
      </c>
      <c r="G4550">
        <v>58101</v>
      </c>
      <c r="H4550">
        <v>0</v>
      </c>
      <c r="I4550">
        <f>机器人辅助表!H4550</f>
        <v>8169.9167946821153</v>
      </c>
      <c r="J4550">
        <v>2</v>
      </c>
      <c r="K4550">
        <v>4</v>
      </c>
      <c r="L4550">
        <v>1</v>
      </c>
      <c r="M4550" s="2">
        <f>机器人辅助表!C4550</f>
        <v>43627.059606602023</v>
      </c>
      <c r="N4550" s="2">
        <v>2</v>
      </c>
      <c r="O4550" s="2">
        <f>机器人辅助表!D4550</f>
        <v>2110.9270232107028</v>
      </c>
      <c r="P4550" s="2">
        <v>3</v>
      </c>
      <c r="Q4550" s="2">
        <f>机器人辅助表!E4550</f>
        <v>938.1897880936458</v>
      </c>
      <c r="R4550" s="2">
        <v>6</v>
      </c>
      <c r="S4550" s="2">
        <f>机器人辅助表!F4550</f>
        <v>5923.72</v>
      </c>
      <c r="T4550">
        <v>0</v>
      </c>
      <c r="U4550">
        <v>0</v>
      </c>
      <c r="V4550">
        <v>0</v>
      </c>
      <c r="W4550">
        <v>0</v>
      </c>
      <c r="X4550">
        <v>0</v>
      </c>
      <c r="Y4550">
        <v>0</v>
      </c>
      <c r="Z4550">
        <v>0</v>
      </c>
      <c r="AA4550">
        <v>0</v>
      </c>
      <c r="AB4550">
        <v>0</v>
      </c>
      <c r="AC4550">
        <v>0</v>
      </c>
      <c r="AD4550">
        <v>0</v>
      </c>
      <c r="AE4550">
        <v>0</v>
      </c>
      <c r="AF4550">
        <v>0</v>
      </c>
      <c r="AG4550">
        <v>0</v>
      </c>
      <c r="BD4550">
        <v>11</v>
      </c>
      <c r="BE4550">
        <v>9211103</v>
      </c>
      <c r="BF4550">
        <v>9214103</v>
      </c>
      <c r="BG4550">
        <v>9214202</v>
      </c>
      <c r="BH4550">
        <v>9214304</v>
      </c>
      <c r="BI4550">
        <v>9214403</v>
      </c>
      <c r="BJ4550">
        <v>9222103</v>
      </c>
      <c r="BK4550">
        <v>9223102</v>
      </c>
      <c r="BL4550">
        <v>9223204</v>
      </c>
      <c r="BM4550">
        <v>9223303</v>
      </c>
      <c r="BN4550">
        <v>9223402</v>
      </c>
      <c r="BO4550">
        <v>9215104</v>
      </c>
    </row>
    <row r="4551" spans="1:67" x14ac:dyDescent="0.15">
      <c r="A4551">
        <v>4550</v>
      </c>
      <c r="B4551" t="s">
        <v>4839</v>
      </c>
      <c r="E4551">
        <f>机器人辅助表!B4551</f>
        <v>27</v>
      </c>
      <c r="F4551">
        <v>3</v>
      </c>
      <c r="G4551">
        <v>58201</v>
      </c>
      <c r="H4551">
        <v>0</v>
      </c>
      <c r="I4551">
        <f>机器人辅助表!H4551</f>
        <v>2487.4752418591547</v>
      </c>
      <c r="J4551">
        <v>2</v>
      </c>
      <c r="K4551">
        <v>4</v>
      </c>
      <c r="L4551">
        <v>1</v>
      </c>
      <c r="M4551" s="2">
        <f>机器人辅助表!C4551</f>
        <v>6201.7695207613733</v>
      </c>
      <c r="N4551" s="2">
        <v>2</v>
      </c>
      <c r="O4551" s="2">
        <f>机器人辅助表!D4551</f>
        <v>429.97342849765897</v>
      </c>
      <c r="P4551" s="2">
        <v>3</v>
      </c>
      <c r="Q4551" s="2">
        <f>机器人辅助表!E4551</f>
        <v>191.09930155451511</v>
      </c>
      <c r="R4551" s="2">
        <v>6</v>
      </c>
      <c r="S4551" s="2">
        <f>机器人辅助表!F4551</f>
        <v>3540.4485999999997</v>
      </c>
      <c r="T4551">
        <v>0</v>
      </c>
      <c r="U4551">
        <v>0</v>
      </c>
      <c r="V4551">
        <v>0</v>
      </c>
      <c r="W4551">
        <v>0</v>
      </c>
      <c r="X4551">
        <v>0</v>
      </c>
      <c r="Y4551">
        <v>0</v>
      </c>
      <c r="Z4551">
        <v>0</v>
      </c>
      <c r="AA4551">
        <v>0</v>
      </c>
      <c r="AB4551">
        <v>0</v>
      </c>
      <c r="AC4551">
        <v>0</v>
      </c>
      <c r="AD4551">
        <v>0</v>
      </c>
      <c r="AE4551">
        <v>0</v>
      </c>
      <c r="AF4551">
        <v>0</v>
      </c>
      <c r="AG4551">
        <v>0</v>
      </c>
      <c r="BD4551">
        <v>8</v>
      </c>
      <c r="BE4551">
        <v>9323102</v>
      </c>
      <c r="BF4551">
        <v>9324103</v>
      </c>
      <c r="BG4551">
        <v>9324204</v>
      </c>
      <c r="BH4551">
        <v>9324303</v>
      </c>
      <c r="BI4551">
        <v>9324402</v>
      </c>
      <c r="BJ4551">
        <v>9312103</v>
      </c>
      <c r="BK4551">
        <v>9311102</v>
      </c>
      <c r="BL4551">
        <v>9315104</v>
      </c>
    </row>
    <row r="4552" spans="1:67" x14ac:dyDescent="0.15">
      <c r="A4552">
        <v>4551</v>
      </c>
      <c r="B4552" t="s">
        <v>1977</v>
      </c>
      <c r="E4552">
        <f>机器人辅助表!B4552</f>
        <v>24</v>
      </c>
      <c r="F4552">
        <v>2</v>
      </c>
      <c r="G4552">
        <v>58101</v>
      </c>
      <c r="H4552">
        <v>0</v>
      </c>
      <c r="I4552">
        <f>机器人辅助表!H4552</f>
        <v>2928.9977342441744</v>
      </c>
      <c r="J4552">
        <v>2</v>
      </c>
      <c r="K4552">
        <v>4</v>
      </c>
      <c r="L4552">
        <v>1</v>
      </c>
      <c r="M4552" s="2">
        <f>机器人辅助表!C4552</f>
        <v>6100.2183387826108</v>
      </c>
      <c r="N4552" s="2">
        <v>2</v>
      </c>
      <c r="O4552" s="2">
        <f>机器人辅助表!D4552</f>
        <v>456.56519791304356</v>
      </c>
      <c r="P4552" s="2">
        <v>3</v>
      </c>
      <c r="Q4552" s="2">
        <f>机器人辅助表!E4552</f>
        <v>202.91786573913046</v>
      </c>
      <c r="R4552" s="2">
        <v>6</v>
      </c>
      <c r="S4552" s="2">
        <f>机器人辅助表!F4552</f>
        <v>4521.5872000000008</v>
      </c>
      <c r="T4552">
        <v>0</v>
      </c>
      <c r="U4552">
        <v>0</v>
      </c>
      <c r="V4552">
        <v>0</v>
      </c>
      <c r="W4552">
        <v>0</v>
      </c>
      <c r="X4552">
        <v>0</v>
      </c>
      <c r="Y4552">
        <v>0</v>
      </c>
      <c r="Z4552">
        <v>0</v>
      </c>
      <c r="AA4552">
        <v>0</v>
      </c>
      <c r="AB4552">
        <v>0</v>
      </c>
      <c r="AC4552">
        <v>0</v>
      </c>
      <c r="AD4552">
        <v>0</v>
      </c>
      <c r="AE4552">
        <v>0</v>
      </c>
      <c r="AF4552">
        <v>0</v>
      </c>
      <c r="AG4552">
        <v>0</v>
      </c>
      <c r="BD4552">
        <v>11</v>
      </c>
      <c r="BE4552">
        <v>9211103</v>
      </c>
      <c r="BF4552">
        <v>9214102</v>
      </c>
      <c r="BG4552">
        <v>9214202</v>
      </c>
      <c r="BH4552">
        <v>9214302</v>
      </c>
      <c r="BI4552">
        <v>9214402</v>
      </c>
      <c r="BJ4552">
        <v>9222104</v>
      </c>
      <c r="BK4552">
        <v>9223103</v>
      </c>
      <c r="BL4552">
        <v>9223203</v>
      </c>
      <c r="BM4552">
        <v>9223303</v>
      </c>
      <c r="BN4552">
        <v>9223402</v>
      </c>
      <c r="BO4552">
        <v>9215102</v>
      </c>
    </row>
    <row r="4553" spans="1:67" x14ac:dyDescent="0.15">
      <c r="A4553">
        <v>4552</v>
      </c>
      <c r="B4553" t="s">
        <v>4840</v>
      </c>
      <c r="E4553">
        <f>机器人辅助表!B4553</f>
        <v>34</v>
      </c>
      <c r="F4553">
        <v>1</v>
      </c>
      <c r="G4553">
        <v>58001</v>
      </c>
      <c r="H4553">
        <v>0</v>
      </c>
      <c r="I4553">
        <f>机器人辅助表!H4553</f>
        <v>3804.9050706115909</v>
      </c>
      <c r="J4553">
        <v>2</v>
      </c>
      <c r="K4553">
        <v>4</v>
      </c>
      <c r="L4553">
        <v>1</v>
      </c>
      <c r="M4553" s="2">
        <f>机器人辅助表!C4553</f>
        <v>13186.148884654516</v>
      </c>
      <c r="N4553" s="2">
        <v>2</v>
      </c>
      <c r="O4553" s="2">
        <f>机器人辅助表!D4553</f>
        <v>819.12313531625443</v>
      </c>
      <c r="P4553" s="2">
        <v>3</v>
      </c>
      <c r="Q4553" s="2">
        <f>机器人辅助表!E4553</f>
        <v>364.05472680722414</v>
      </c>
      <c r="R4553" s="2">
        <v>6</v>
      </c>
      <c r="S4553" s="2">
        <f>机器人辅助表!F4553</f>
        <v>4294.5011999999997</v>
      </c>
      <c r="T4553">
        <v>0</v>
      </c>
      <c r="U4553">
        <v>0</v>
      </c>
      <c r="V4553">
        <v>0</v>
      </c>
      <c r="W4553">
        <v>0</v>
      </c>
      <c r="X4553">
        <v>0</v>
      </c>
      <c r="Y4553">
        <v>0</v>
      </c>
      <c r="Z4553">
        <v>0</v>
      </c>
      <c r="AA4553">
        <v>0</v>
      </c>
      <c r="AB4553">
        <v>0</v>
      </c>
      <c r="AC4553">
        <v>0</v>
      </c>
      <c r="AD4553">
        <v>0</v>
      </c>
      <c r="AE4553">
        <v>0</v>
      </c>
      <c r="AF4553">
        <v>0</v>
      </c>
      <c r="AG4553">
        <v>0</v>
      </c>
      <c r="BD4553">
        <v>11</v>
      </c>
      <c r="BE4553">
        <v>9113102</v>
      </c>
      <c r="BF4553">
        <v>9121102</v>
      </c>
      <c r="BG4553">
        <v>9121204</v>
      </c>
      <c r="BH4553">
        <v>9121302</v>
      </c>
      <c r="BI4553">
        <v>9121402</v>
      </c>
      <c r="BJ4553">
        <v>9114102</v>
      </c>
      <c r="BK4553">
        <v>9122103</v>
      </c>
      <c r="BL4553">
        <v>9122202</v>
      </c>
      <c r="BM4553">
        <v>9122303</v>
      </c>
      <c r="BN4553">
        <v>9122402</v>
      </c>
      <c r="BO4553">
        <v>9115104</v>
      </c>
    </row>
    <row r="4554" spans="1:67" x14ac:dyDescent="0.15">
      <c r="A4554">
        <v>4553</v>
      </c>
      <c r="B4554" t="s">
        <v>1978</v>
      </c>
      <c r="E4554">
        <f>机器人辅助表!B4554</f>
        <v>49</v>
      </c>
      <c r="F4554">
        <v>2</v>
      </c>
      <c r="G4554">
        <v>58101</v>
      </c>
      <c r="H4554">
        <v>0</v>
      </c>
      <c r="I4554">
        <f>机器人辅助表!H4554</f>
        <v>14540.092477358356</v>
      </c>
      <c r="J4554">
        <v>2</v>
      </c>
      <c r="K4554">
        <v>4</v>
      </c>
      <c r="L4554">
        <v>1</v>
      </c>
      <c r="M4554" s="2">
        <f>机器人辅助表!C4554</f>
        <v>87380.965200559847</v>
      </c>
      <c r="N4554" s="2">
        <v>2</v>
      </c>
      <c r="O4554" s="2">
        <f>机器人辅助表!D4554</f>
        <v>3863.1338163066239</v>
      </c>
      <c r="P4554" s="2">
        <v>3</v>
      </c>
      <c r="Q4554" s="2">
        <f>机器人辅助表!E4554</f>
        <v>1716.9483628029443</v>
      </c>
      <c r="R4554" s="2">
        <v>6</v>
      </c>
      <c r="S4554" s="2">
        <f>机器人辅助表!F4554</f>
        <v>8945.3616000000002</v>
      </c>
      <c r="T4554">
        <v>0</v>
      </c>
      <c r="U4554">
        <v>0</v>
      </c>
      <c r="V4554">
        <v>0</v>
      </c>
      <c r="W4554">
        <v>0</v>
      </c>
      <c r="X4554">
        <v>0</v>
      </c>
      <c r="Y4554">
        <v>0</v>
      </c>
      <c r="Z4554">
        <v>0</v>
      </c>
      <c r="AA4554">
        <v>0</v>
      </c>
      <c r="AB4554">
        <v>0</v>
      </c>
      <c r="AC4554">
        <v>0</v>
      </c>
      <c r="AD4554">
        <v>0</v>
      </c>
      <c r="AE4554">
        <v>0</v>
      </c>
      <c r="AF4554">
        <v>0</v>
      </c>
      <c r="AG4554">
        <v>0</v>
      </c>
      <c r="BD4554">
        <v>11</v>
      </c>
      <c r="BE4554">
        <v>9211102</v>
      </c>
      <c r="BF4554">
        <v>9214102</v>
      </c>
      <c r="BG4554">
        <v>9214202</v>
      </c>
      <c r="BH4554">
        <v>9214302</v>
      </c>
      <c r="BI4554">
        <v>9214404</v>
      </c>
      <c r="BJ4554">
        <v>9222103</v>
      </c>
      <c r="BK4554">
        <v>9223104</v>
      </c>
      <c r="BL4554">
        <v>9223204</v>
      </c>
      <c r="BM4554">
        <v>9223304</v>
      </c>
      <c r="BN4554">
        <v>9223402</v>
      </c>
      <c r="BO4554">
        <v>9215103</v>
      </c>
    </row>
    <row r="4555" spans="1:67" x14ac:dyDescent="0.15">
      <c r="A4555">
        <v>4554</v>
      </c>
      <c r="B4555" t="s">
        <v>4841</v>
      </c>
      <c r="E4555">
        <f>机器人辅助表!B4555</f>
        <v>27</v>
      </c>
      <c r="F4555">
        <v>3</v>
      </c>
      <c r="G4555">
        <v>58201</v>
      </c>
      <c r="H4555">
        <v>0</v>
      </c>
      <c r="I4555">
        <f>机器人辅助表!H4555</f>
        <v>2420.2461812683669</v>
      </c>
      <c r="J4555">
        <v>2</v>
      </c>
      <c r="K4555">
        <v>4</v>
      </c>
      <c r="L4555">
        <v>1</v>
      </c>
      <c r="M4555" s="2">
        <f>机器人辅助表!C4555</f>
        <v>6034.1541283083634</v>
      </c>
      <c r="N4555" s="2">
        <v>2</v>
      </c>
      <c r="O4555" s="2">
        <f>机器人辅助表!D4555</f>
        <v>418.35252502474924</v>
      </c>
      <c r="P4555" s="2">
        <v>3</v>
      </c>
      <c r="Q4555" s="2">
        <f>机器人辅助表!E4555</f>
        <v>185.93445556655524</v>
      </c>
      <c r="R4555" s="2">
        <v>6</v>
      </c>
      <c r="S4555" s="2">
        <f>机器人辅助表!F4555</f>
        <v>3444.7607999999996</v>
      </c>
      <c r="T4555">
        <v>0</v>
      </c>
      <c r="U4555">
        <v>0</v>
      </c>
      <c r="V4555">
        <v>0</v>
      </c>
      <c r="W4555">
        <v>0</v>
      </c>
      <c r="X4555">
        <v>0</v>
      </c>
      <c r="Y4555">
        <v>0</v>
      </c>
      <c r="Z4555">
        <v>0</v>
      </c>
      <c r="AA4555">
        <v>0</v>
      </c>
      <c r="AB4555">
        <v>0</v>
      </c>
      <c r="AC4555">
        <v>0</v>
      </c>
      <c r="AD4555">
        <v>0</v>
      </c>
      <c r="AE4555">
        <v>0</v>
      </c>
      <c r="AF4555">
        <v>0</v>
      </c>
      <c r="AG4555">
        <v>0</v>
      </c>
      <c r="BD4555">
        <v>8</v>
      </c>
      <c r="BE4555">
        <v>9323104</v>
      </c>
      <c r="BF4555">
        <v>9324102</v>
      </c>
      <c r="BG4555">
        <v>9324203</v>
      </c>
      <c r="BH4555">
        <v>9324303</v>
      </c>
      <c r="BI4555">
        <v>9324403</v>
      </c>
      <c r="BJ4555">
        <v>9312104</v>
      </c>
      <c r="BK4555">
        <v>9311102</v>
      </c>
      <c r="BL4555">
        <v>9315102</v>
      </c>
    </row>
    <row r="4556" spans="1:67" x14ac:dyDescent="0.15">
      <c r="A4556">
        <v>4555</v>
      </c>
      <c r="B4556" t="s">
        <v>4842</v>
      </c>
      <c r="E4556">
        <f>机器人辅助表!B4556</f>
        <v>34</v>
      </c>
      <c r="F4556">
        <v>3</v>
      </c>
      <c r="G4556">
        <v>58201</v>
      </c>
      <c r="H4556">
        <v>0</v>
      </c>
      <c r="I4556">
        <f>机器人辅助表!H4556</f>
        <v>3804.9050706115909</v>
      </c>
      <c r="J4556">
        <v>2</v>
      </c>
      <c r="K4556">
        <v>4</v>
      </c>
      <c r="L4556">
        <v>1</v>
      </c>
      <c r="M4556" s="2">
        <f>机器人辅助表!C4556</f>
        <v>13186.148884654516</v>
      </c>
      <c r="N4556" s="2">
        <v>2</v>
      </c>
      <c r="O4556" s="2">
        <f>机器人辅助表!D4556</f>
        <v>819.12313531625443</v>
      </c>
      <c r="P4556" s="2">
        <v>3</v>
      </c>
      <c r="Q4556" s="2">
        <f>机器人辅助表!E4556</f>
        <v>364.05472680722414</v>
      </c>
      <c r="R4556" s="2">
        <v>6</v>
      </c>
      <c r="S4556" s="2">
        <f>机器人辅助表!F4556</f>
        <v>4294.5011999999997</v>
      </c>
      <c r="T4556">
        <v>0</v>
      </c>
      <c r="U4556">
        <v>0</v>
      </c>
      <c r="V4556">
        <v>0</v>
      </c>
      <c r="W4556">
        <v>0</v>
      </c>
      <c r="X4556">
        <v>0</v>
      </c>
      <c r="Y4556">
        <v>0</v>
      </c>
      <c r="Z4556">
        <v>0</v>
      </c>
      <c r="AA4556">
        <v>0</v>
      </c>
      <c r="AB4556">
        <v>0</v>
      </c>
      <c r="AC4556">
        <v>0</v>
      </c>
      <c r="AD4556">
        <v>0</v>
      </c>
      <c r="AE4556">
        <v>0</v>
      </c>
      <c r="AF4556">
        <v>0</v>
      </c>
      <c r="AG4556">
        <v>0</v>
      </c>
      <c r="BD4556">
        <v>8</v>
      </c>
      <c r="BE4556">
        <v>9323104</v>
      </c>
      <c r="BF4556">
        <v>9324103</v>
      </c>
      <c r="BG4556">
        <v>9324203</v>
      </c>
      <c r="BH4556">
        <v>9324302</v>
      </c>
      <c r="BI4556">
        <v>9324404</v>
      </c>
      <c r="BJ4556">
        <v>9312103</v>
      </c>
      <c r="BK4556">
        <v>9311102</v>
      </c>
      <c r="BL4556">
        <v>9315102</v>
      </c>
    </row>
    <row r="4557" spans="1:67" x14ac:dyDescent="0.15">
      <c r="A4557">
        <v>4556</v>
      </c>
      <c r="B4557" t="s">
        <v>1979</v>
      </c>
      <c r="E4557">
        <f>机器人辅助表!B4557</f>
        <v>36</v>
      </c>
      <c r="F4557">
        <v>3</v>
      </c>
      <c r="G4557">
        <v>58201</v>
      </c>
      <c r="H4557">
        <v>0</v>
      </c>
      <c r="I4557">
        <f>机器人辅助表!H4557</f>
        <v>4287.8249627554678</v>
      </c>
      <c r="J4557">
        <v>2</v>
      </c>
      <c r="K4557">
        <v>4</v>
      </c>
      <c r="L4557">
        <v>1</v>
      </c>
      <c r="M4557" s="2">
        <f>机器人辅助表!C4557</f>
        <v>15914.806229811375</v>
      </c>
      <c r="N4557" s="2">
        <v>2</v>
      </c>
      <c r="O4557" s="2">
        <f>机器人辅助表!D4557</f>
        <v>971.45583768722418</v>
      </c>
      <c r="P4557" s="2">
        <v>3</v>
      </c>
      <c r="Q4557" s="2">
        <f>机器人辅助表!E4557</f>
        <v>431.75815008321081</v>
      </c>
      <c r="R4557" s="2">
        <v>6</v>
      </c>
      <c r="S4557" s="2">
        <f>机器人辅助表!F4557</f>
        <v>4509.9447999999993</v>
      </c>
      <c r="T4557">
        <v>0</v>
      </c>
      <c r="U4557">
        <v>0</v>
      </c>
      <c r="V4557">
        <v>0</v>
      </c>
      <c r="W4557">
        <v>0</v>
      </c>
      <c r="X4557">
        <v>0</v>
      </c>
      <c r="Y4557">
        <v>0</v>
      </c>
      <c r="Z4557">
        <v>0</v>
      </c>
      <c r="AA4557">
        <v>0</v>
      </c>
      <c r="AB4557">
        <v>0</v>
      </c>
      <c r="AC4557">
        <v>0</v>
      </c>
      <c r="AD4557">
        <v>0</v>
      </c>
      <c r="AE4557">
        <v>0</v>
      </c>
      <c r="AF4557">
        <v>0</v>
      </c>
      <c r="AG4557">
        <v>0</v>
      </c>
      <c r="BD4557">
        <v>8</v>
      </c>
      <c r="BE4557">
        <v>9323102</v>
      </c>
      <c r="BF4557">
        <v>9324104</v>
      </c>
      <c r="BG4557">
        <v>9324202</v>
      </c>
      <c r="BH4557">
        <v>9324302</v>
      </c>
      <c r="BI4557">
        <v>9324402</v>
      </c>
      <c r="BJ4557">
        <v>9312102</v>
      </c>
      <c r="BK4557">
        <v>9311103</v>
      </c>
      <c r="BL4557">
        <v>9315103</v>
      </c>
    </row>
    <row r="4558" spans="1:67" x14ac:dyDescent="0.15">
      <c r="A4558">
        <v>4557</v>
      </c>
      <c r="B4558" t="s">
        <v>4843</v>
      </c>
      <c r="E4558">
        <f>机器人辅助表!B4558</f>
        <v>46</v>
      </c>
      <c r="F4558">
        <v>3</v>
      </c>
      <c r="G4558">
        <v>58201</v>
      </c>
      <c r="H4558">
        <v>0</v>
      </c>
      <c r="I4558">
        <f>机器人辅助表!H4558</f>
        <v>15198.302404486767</v>
      </c>
      <c r="J4558">
        <v>2</v>
      </c>
      <c r="K4558">
        <v>4</v>
      </c>
      <c r="L4558">
        <v>1</v>
      </c>
      <c r="M4558" s="2">
        <f>机器人辅助表!C4558</f>
        <v>83771.901001300357</v>
      </c>
      <c r="N4558" s="2">
        <v>2</v>
      </c>
      <c r="O4558" s="2">
        <f>机器人辅助表!D4558</f>
        <v>3960.3262456294328</v>
      </c>
      <c r="P4558" s="2">
        <v>3</v>
      </c>
      <c r="Q4558" s="2">
        <f>机器人辅助表!E4558</f>
        <v>1760.144998057526</v>
      </c>
      <c r="R4558" s="2">
        <v>6</v>
      </c>
      <c r="S4558" s="2">
        <f>机器人辅助表!F4558</f>
        <v>10570.307999999999</v>
      </c>
      <c r="T4558">
        <v>0</v>
      </c>
      <c r="U4558">
        <v>0</v>
      </c>
      <c r="V4558">
        <v>0</v>
      </c>
      <c r="W4558">
        <v>0</v>
      </c>
      <c r="X4558">
        <v>0</v>
      </c>
      <c r="Y4558">
        <v>0</v>
      </c>
      <c r="Z4558">
        <v>0</v>
      </c>
      <c r="AA4558">
        <v>0</v>
      </c>
      <c r="AB4558">
        <v>0</v>
      </c>
      <c r="AC4558">
        <v>0</v>
      </c>
      <c r="AD4558">
        <v>0</v>
      </c>
      <c r="AE4558">
        <v>0</v>
      </c>
      <c r="AF4558">
        <v>0</v>
      </c>
      <c r="AG4558">
        <v>0</v>
      </c>
      <c r="BD4558">
        <v>8</v>
      </c>
      <c r="BE4558">
        <v>9323102</v>
      </c>
      <c r="BF4558">
        <v>9324103</v>
      </c>
      <c r="BG4558">
        <v>9324202</v>
      </c>
      <c r="BH4558">
        <v>9324302</v>
      </c>
      <c r="BI4558">
        <v>9324402</v>
      </c>
      <c r="BJ4558">
        <v>9312103</v>
      </c>
      <c r="BK4558">
        <v>9311104</v>
      </c>
      <c r="BL4558">
        <v>9315102</v>
      </c>
    </row>
    <row r="4559" spans="1:67" x14ac:dyDescent="0.15">
      <c r="A4559">
        <v>4558</v>
      </c>
      <c r="B4559" t="s">
        <v>4844</v>
      </c>
      <c r="E4559">
        <f>机器人辅助表!B4559</f>
        <v>33</v>
      </c>
      <c r="F4559">
        <v>1</v>
      </c>
      <c r="G4559">
        <v>58001</v>
      </c>
      <c r="H4559">
        <v>0</v>
      </c>
      <c r="I4559">
        <f>机器人辅助表!H4559</f>
        <v>3482.5058124557063</v>
      </c>
      <c r="J4559">
        <v>2</v>
      </c>
      <c r="K4559">
        <v>4</v>
      </c>
      <c r="L4559">
        <v>1</v>
      </c>
      <c r="M4559" s="2">
        <f>机器人辅助表!C4559</f>
        <v>11619.777374638803</v>
      </c>
      <c r="N4559" s="2">
        <v>2</v>
      </c>
      <c r="O4559" s="2">
        <f>机器人辅助表!D4559</f>
        <v>728.49128819598695</v>
      </c>
      <c r="P4559" s="2">
        <v>3</v>
      </c>
      <c r="Q4559" s="2">
        <f>机器人辅助表!E4559</f>
        <v>323.77390586488315</v>
      </c>
      <c r="R4559" s="2">
        <v>6</v>
      </c>
      <c r="S4559" s="2">
        <f>机器人辅助表!F4559</f>
        <v>4073.6231999999995</v>
      </c>
      <c r="T4559">
        <v>0</v>
      </c>
      <c r="U4559">
        <v>0</v>
      </c>
      <c r="V4559">
        <v>0</v>
      </c>
      <c r="W4559">
        <v>0</v>
      </c>
      <c r="X4559">
        <v>0</v>
      </c>
      <c r="Y4559">
        <v>0</v>
      </c>
      <c r="Z4559">
        <v>0</v>
      </c>
      <c r="AA4559">
        <v>0</v>
      </c>
      <c r="AB4559">
        <v>0</v>
      </c>
      <c r="AC4559">
        <v>0</v>
      </c>
      <c r="AD4559">
        <v>0</v>
      </c>
      <c r="AE4559">
        <v>0</v>
      </c>
      <c r="AF4559">
        <v>0</v>
      </c>
      <c r="AG4559">
        <v>0</v>
      </c>
      <c r="BD4559">
        <v>11</v>
      </c>
      <c r="BE4559">
        <v>9113104</v>
      </c>
      <c r="BF4559">
        <v>9121103</v>
      </c>
      <c r="BG4559">
        <v>9121202</v>
      </c>
      <c r="BH4559">
        <v>9121303</v>
      </c>
      <c r="BI4559">
        <v>9121404</v>
      </c>
      <c r="BJ4559">
        <v>9114102</v>
      </c>
      <c r="BK4559">
        <v>9122104</v>
      </c>
      <c r="BL4559">
        <v>9122204</v>
      </c>
      <c r="BM4559">
        <v>9122304</v>
      </c>
      <c r="BN4559">
        <v>9122402</v>
      </c>
      <c r="BO4559">
        <v>9115103</v>
      </c>
    </row>
    <row r="4560" spans="1:67" x14ac:dyDescent="0.15">
      <c r="A4560">
        <v>4559</v>
      </c>
      <c r="B4560" t="s">
        <v>4845</v>
      </c>
      <c r="E4560">
        <f>机器人辅助表!B4560</f>
        <v>50</v>
      </c>
      <c r="F4560">
        <v>1</v>
      </c>
      <c r="G4560">
        <v>58001</v>
      </c>
      <c r="H4560">
        <v>0</v>
      </c>
      <c r="I4560">
        <f>机器人辅助表!H4560</f>
        <v>20189.501492546089</v>
      </c>
      <c r="J4560">
        <v>2</v>
      </c>
      <c r="K4560">
        <v>4</v>
      </c>
      <c r="L4560">
        <v>1</v>
      </c>
      <c r="M4560" s="2">
        <f>机器人辅助表!C4560</f>
        <v>124757.18611826093</v>
      </c>
      <c r="N4560" s="2">
        <v>2</v>
      </c>
      <c r="O4560" s="2">
        <f>机器人辅助表!D4560</f>
        <v>5398.1474762709049</v>
      </c>
      <c r="P4560" s="2">
        <v>3</v>
      </c>
      <c r="Q4560" s="2">
        <f>机器人辅助表!E4560</f>
        <v>2399.1766561204022</v>
      </c>
      <c r="R4560" s="2">
        <v>6</v>
      </c>
      <c r="S4560" s="2">
        <f>机器人辅助表!F4560</f>
        <v>11873.449999999999</v>
      </c>
      <c r="T4560">
        <v>0</v>
      </c>
      <c r="U4560">
        <v>0</v>
      </c>
      <c r="V4560">
        <v>0</v>
      </c>
      <c r="W4560">
        <v>0</v>
      </c>
      <c r="X4560">
        <v>0</v>
      </c>
      <c r="Y4560">
        <v>0</v>
      </c>
      <c r="Z4560">
        <v>0</v>
      </c>
      <c r="AA4560">
        <v>0</v>
      </c>
      <c r="AB4560">
        <v>0</v>
      </c>
      <c r="AC4560">
        <v>0</v>
      </c>
      <c r="AD4560">
        <v>0</v>
      </c>
      <c r="AE4560">
        <v>0</v>
      </c>
      <c r="AF4560">
        <v>0</v>
      </c>
      <c r="AG4560">
        <v>0</v>
      </c>
      <c r="BD4560">
        <v>11</v>
      </c>
      <c r="BE4560">
        <v>9113104</v>
      </c>
      <c r="BF4560">
        <v>9121103</v>
      </c>
      <c r="BG4560">
        <v>9121202</v>
      </c>
      <c r="BH4560">
        <v>9121302</v>
      </c>
      <c r="BI4560">
        <v>9121403</v>
      </c>
      <c r="BJ4560">
        <v>9114102</v>
      </c>
      <c r="BK4560">
        <v>9122104</v>
      </c>
      <c r="BL4560">
        <v>9122202</v>
      </c>
      <c r="BM4560">
        <v>9122302</v>
      </c>
      <c r="BN4560">
        <v>9122403</v>
      </c>
      <c r="BO4560">
        <v>9115104</v>
      </c>
    </row>
    <row r="4561" spans="1:67" x14ac:dyDescent="0.15">
      <c r="A4561">
        <v>4560</v>
      </c>
      <c r="B4561" t="s">
        <v>1980</v>
      </c>
      <c r="E4561">
        <f>机器人辅助表!B4561</f>
        <v>33</v>
      </c>
      <c r="F4561">
        <v>3</v>
      </c>
      <c r="G4561">
        <v>58201</v>
      </c>
      <c r="H4561">
        <v>0</v>
      </c>
      <c r="I4561">
        <f>机器人辅助表!H4561</f>
        <v>4740.0773558424889</v>
      </c>
      <c r="J4561">
        <v>2</v>
      </c>
      <c r="K4561">
        <v>4</v>
      </c>
      <c r="L4561">
        <v>1</v>
      </c>
      <c r="M4561" s="2">
        <f>机器人辅助表!C4561</f>
        <v>15815.808093258373</v>
      </c>
      <c r="N4561" s="2">
        <v>2</v>
      </c>
      <c r="O4561" s="2">
        <f>机器人辅助表!D4561</f>
        <v>991.55758671120452</v>
      </c>
      <c r="P4561" s="2">
        <v>3</v>
      </c>
      <c r="Q4561" s="2">
        <f>机器人辅助表!E4561</f>
        <v>440.69226076053542</v>
      </c>
      <c r="R4561" s="2">
        <v>6</v>
      </c>
      <c r="S4561" s="2">
        <f>机器人辅助表!F4561</f>
        <v>5544.6537999999991</v>
      </c>
      <c r="T4561">
        <v>0</v>
      </c>
      <c r="U4561">
        <v>0</v>
      </c>
      <c r="V4561">
        <v>0</v>
      </c>
      <c r="W4561">
        <v>0</v>
      </c>
      <c r="X4561">
        <v>0</v>
      </c>
      <c r="Y4561">
        <v>0</v>
      </c>
      <c r="Z4561">
        <v>0</v>
      </c>
      <c r="AA4561">
        <v>0</v>
      </c>
      <c r="AB4561">
        <v>0</v>
      </c>
      <c r="AC4561">
        <v>0</v>
      </c>
      <c r="AD4561">
        <v>0</v>
      </c>
      <c r="AE4561">
        <v>0</v>
      </c>
      <c r="AF4561">
        <v>0</v>
      </c>
      <c r="AG4561">
        <v>0</v>
      </c>
      <c r="BD4561">
        <v>8</v>
      </c>
      <c r="BE4561">
        <v>9323103</v>
      </c>
      <c r="BF4561">
        <v>9324103</v>
      </c>
      <c r="BG4561">
        <v>9324202</v>
      </c>
      <c r="BH4561">
        <v>9324304</v>
      </c>
      <c r="BI4561">
        <v>9324403</v>
      </c>
      <c r="BJ4561">
        <v>9312103</v>
      </c>
      <c r="BK4561">
        <v>9311104</v>
      </c>
      <c r="BL4561">
        <v>9315102</v>
      </c>
    </row>
    <row r="4562" spans="1:67" x14ac:dyDescent="0.15">
      <c r="A4562">
        <v>4561</v>
      </c>
      <c r="B4562" t="s">
        <v>1981</v>
      </c>
      <c r="E4562">
        <f>机器人辅助表!B4562</f>
        <v>23</v>
      </c>
      <c r="F4562">
        <v>3</v>
      </c>
      <c r="G4562">
        <v>58201</v>
      </c>
      <c r="H4562">
        <v>0</v>
      </c>
      <c r="I4562">
        <f>机器人辅助表!H4562</f>
        <v>1912.462424371746</v>
      </c>
      <c r="J4562">
        <v>2</v>
      </c>
      <c r="K4562">
        <v>4</v>
      </c>
      <c r="L4562">
        <v>1</v>
      </c>
      <c r="M4562" s="2">
        <f>机器人辅助表!C4562</f>
        <v>3740.7180961505023</v>
      </c>
      <c r="N4562" s="2">
        <v>2</v>
      </c>
      <c r="O4562" s="2">
        <f>机器人辅助表!D4562</f>
        <v>287.5939166287626</v>
      </c>
      <c r="P4562" s="2">
        <v>3</v>
      </c>
      <c r="Q4562" s="2">
        <f>机器人辅助表!E4562</f>
        <v>127.81951850167229</v>
      </c>
      <c r="R4562" s="2">
        <v>6</v>
      </c>
      <c r="S4562" s="2">
        <f>机器人辅助表!F4562</f>
        <v>3025.5191999999997</v>
      </c>
      <c r="T4562">
        <v>0</v>
      </c>
      <c r="U4562">
        <v>0</v>
      </c>
      <c r="V4562">
        <v>0</v>
      </c>
      <c r="W4562">
        <v>0</v>
      </c>
      <c r="X4562">
        <v>0</v>
      </c>
      <c r="Y4562">
        <v>0</v>
      </c>
      <c r="Z4562">
        <v>0</v>
      </c>
      <c r="AA4562">
        <v>0</v>
      </c>
      <c r="AB4562">
        <v>0</v>
      </c>
      <c r="AC4562">
        <v>0</v>
      </c>
      <c r="AD4562">
        <v>0</v>
      </c>
      <c r="AE4562">
        <v>0</v>
      </c>
      <c r="AF4562">
        <v>0</v>
      </c>
      <c r="AG4562">
        <v>0</v>
      </c>
      <c r="BD4562">
        <v>8</v>
      </c>
      <c r="BE4562">
        <v>9323103</v>
      </c>
      <c r="BF4562">
        <v>9324103</v>
      </c>
      <c r="BG4562">
        <v>9324204</v>
      </c>
      <c r="BH4562">
        <v>9324303</v>
      </c>
      <c r="BI4562">
        <v>9324403</v>
      </c>
      <c r="BJ4562">
        <v>9312104</v>
      </c>
      <c r="BK4562">
        <v>9311104</v>
      </c>
      <c r="BL4562">
        <v>9315102</v>
      </c>
    </row>
    <row r="4563" spans="1:67" x14ac:dyDescent="0.15">
      <c r="A4563">
        <v>4562</v>
      </c>
      <c r="B4563" t="s">
        <v>1982</v>
      </c>
      <c r="E4563">
        <f>机器人辅助表!B4563</f>
        <v>45</v>
      </c>
      <c r="F4563">
        <v>3</v>
      </c>
      <c r="G4563">
        <v>58201</v>
      </c>
      <c r="H4563">
        <v>0</v>
      </c>
      <c r="I4563">
        <f>机器人辅助表!H4563</f>
        <v>10620.891833086751</v>
      </c>
      <c r="J4563">
        <v>2</v>
      </c>
      <c r="K4563">
        <v>4</v>
      </c>
      <c r="L4563">
        <v>1</v>
      </c>
      <c r="M4563" s="2">
        <f>机器人辅助表!C4563</f>
        <v>56715.177488582631</v>
      </c>
      <c r="N4563" s="2">
        <v>2</v>
      </c>
      <c r="O4563" s="2">
        <f>机器人辅助表!D4563</f>
        <v>2744.2051301739139</v>
      </c>
      <c r="P4563" s="2">
        <v>3</v>
      </c>
      <c r="Q4563" s="2">
        <f>机器人辅助表!E4563</f>
        <v>1219.6467245217395</v>
      </c>
      <c r="R4563" s="2">
        <v>6</v>
      </c>
      <c r="S4563" s="2">
        <f>机器人辅助表!F4563</f>
        <v>7700.8360000000002</v>
      </c>
      <c r="T4563">
        <v>0</v>
      </c>
      <c r="U4563">
        <v>0</v>
      </c>
      <c r="V4563">
        <v>0</v>
      </c>
      <c r="W4563">
        <v>0</v>
      </c>
      <c r="X4563">
        <v>0</v>
      </c>
      <c r="Y4563">
        <v>0</v>
      </c>
      <c r="Z4563">
        <v>0</v>
      </c>
      <c r="AA4563">
        <v>0</v>
      </c>
      <c r="AB4563">
        <v>0</v>
      </c>
      <c r="AC4563">
        <v>0</v>
      </c>
      <c r="AD4563">
        <v>0</v>
      </c>
      <c r="AE4563">
        <v>0</v>
      </c>
      <c r="AF4563">
        <v>0</v>
      </c>
      <c r="AG4563">
        <v>0</v>
      </c>
      <c r="BD4563">
        <v>8</v>
      </c>
      <c r="BE4563">
        <v>9323104</v>
      </c>
      <c r="BF4563">
        <v>9324103</v>
      </c>
      <c r="BG4563">
        <v>9324202</v>
      </c>
      <c r="BH4563">
        <v>9324302</v>
      </c>
      <c r="BI4563">
        <v>9324402</v>
      </c>
      <c r="BJ4563">
        <v>9312104</v>
      </c>
      <c r="BK4563">
        <v>9311104</v>
      </c>
      <c r="BL4563">
        <v>9315104</v>
      </c>
    </row>
    <row r="4564" spans="1:67" x14ac:dyDescent="0.15">
      <c r="A4564">
        <v>4563</v>
      </c>
      <c r="B4564" t="s">
        <v>4846</v>
      </c>
      <c r="E4564">
        <f>机器人辅助表!B4564</f>
        <v>24</v>
      </c>
      <c r="F4564">
        <v>1</v>
      </c>
      <c r="G4564">
        <v>58001</v>
      </c>
      <c r="H4564">
        <v>0</v>
      </c>
      <c r="I4564">
        <f>机器人辅助表!H4564</f>
        <v>3435.939649786435</v>
      </c>
      <c r="J4564">
        <v>2</v>
      </c>
      <c r="K4564">
        <v>4</v>
      </c>
      <c r="L4564">
        <v>1</v>
      </c>
      <c r="M4564" s="2">
        <f>机器人辅助表!C4564</f>
        <v>7156.0253589565236</v>
      </c>
      <c r="N4564" s="2">
        <v>2</v>
      </c>
      <c r="O4564" s="2">
        <f>机器人辅助表!D4564</f>
        <v>535.58609755183954</v>
      </c>
      <c r="P4564" s="2">
        <v>3</v>
      </c>
      <c r="Q4564" s="2">
        <f>机器人辅助表!E4564</f>
        <v>238.03826557859531</v>
      </c>
      <c r="R4564" s="2">
        <v>6</v>
      </c>
      <c r="S4564" s="2">
        <f>机器人辅助表!F4564</f>
        <v>5304.1696000000002</v>
      </c>
      <c r="T4564">
        <v>0</v>
      </c>
      <c r="U4564">
        <v>0</v>
      </c>
      <c r="V4564">
        <v>0</v>
      </c>
      <c r="W4564">
        <v>0</v>
      </c>
      <c r="X4564">
        <v>0</v>
      </c>
      <c r="Y4564">
        <v>0</v>
      </c>
      <c r="Z4564">
        <v>0</v>
      </c>
      <c r="AA4564">
        <v>0</v>
      </c>
      <c r="AB4564">
        <v>0</v>
      </c>
      <c r="AC4564">
        <v>0</v>
      </c>
      <c r="AD4564">
        <v>0</v>
      </c>
      <c r="AE4564">
        <v>0</v>
      </c>
      <c r="AF4564">
        <v>0</v>
      </c>
      <c r="AG4564">
        <v>0</v>
      </c>
      <c r="BD4564">
        <v>11</v>
      </c>
      <c r="BE4564">
        <v>9113102</v>
      </c>
      <c r="BF4564">
        <v>9121102</v>
      </c>
      <c r="BG4564">
        <v>9121202</v>
      </c>
      <c r="BH4564">
        <v>9121304</v>
      </c>
      <c r="BI4564">
        <v>9121403</v>
      </c>
      <c r="BJ4564">
        <v>9114102</v>
      </c>
      <c r="BK4564">
        <v>9122104</v>
      </c>
      <c r="BL4564">
        <v>9122204</v>
      </c>
      <c r="BM4564">
        <v>9122303</v>
      </c>
      <c r="BN4564">
        <v>9122404</v>
      </c>
      <c r="BO4564">
        <v>9115103</v>
      </c>
    </row>
    <row r="4565" spans="1:67" x14ac:dyDescent="0.15">
      <c r="A4565">
        <v>4564</v>
      </c>
      <c r="B4565" t="s">
        <v>1983</v>
      </c>
      <c r="E4565">
        <f>机器人辅助表!B4565</f>
        <v>49</v>
      </c>
      <c r="F4565">
        <v>2</v>
      </c>
      <c r="G4565">
        <v>58101</v>
      </c>
      <c r="H4565">
        <v>0</v>
      </c>
      <c r="I4565">
        <f>机器人辅助表!H4565</f>
        <v>9606.8468153974845</v>
      </c>
      <c r="J4565">
        <v>2</v>
      </c>
      <c r="K4565">
        <v>4</v>
      </c>
      <c r="L4565">
        <v>1</v>
      </c>
      <c r="M4565" s="2">
        <f>机器人辅助表!C4565</f>
        <v>57733.852007512753</v>
      </c>
      <c r="N4565" s="2">
        <v>2</v>
      </c>
      <c r="O4565" s="2">
        <f>机器人辅助表!D4565</f>
        <v>2552.4277000597335</v>
      </c>
      <c r="P4565" s="2">
        <v>3</v>
      </c>
      <c r="Q4565" s="2">
        <f>机器人辅助表!E4565</f>
        <v>1134.4123111376596</v>
      </c>
      <c r="R4565" s="2">
        <v>6</v>
      </c>
      <c r="S4565" s="2">
        <f>机器人辅助表!F4565</f>
        <v>5910.3281999999999</v>
      </c>
      <c r="T4565">
        <v>0</v>
      </c>
      <c r="U4565">
        <v>0</v>
      </c>
      <c r="V4565">
        <v>0</v>
      </c>
      <c r="W4565">
        <v>0</v>
      </c>
      <c r="X4565">
        <v>0</v>
      </c>
      <c r="Y4565">
        <v>0</v>
      </c>
      <c r="Z4565">
        <v>0</v>
      </c>
      <c r="AA4565">
        <v>0</v>
      </c>
      <c r="AB4565">
        <v>0</v>
      </c>
      <c r="AC4565">
        <v>0</v>
      </c>
      <c r="AD4565">
        <v>0</v>
      </c>
      <c r="AE4565">
        <v>0</v>
      </c>
      <c r="AF4565">
        <v>0</v>
      </c>
      <c r="AG4565">
        <v>0</v>
      </c>
      <c r="BD4565">
        <v>11</v>
      </c>
      <c r="BE4565">
        <v>9211103</v>
      </c>
      <c r="BF4565">
        <v>9214104</v>
      </c>
      <c r="BG4565">
        <v>9214204</v>
      </c>
      <c r="BH4565">
        <v>9214302</v>
      </c>
      <c r="BI4565">
        <v>9214404</v>
      </c>
      <c r="BJ4565">
        <v>9222104</v>
      </c>
      <c r="BK4565">
        <v>9223103</v>
      </c>
      <c r="BL4565">
        <v>9223202</v>
      </c>
      <c r="BM4565">
        <v>9223302</v>
      </c>
      <c r="BN4565">
        <v>9223404</v>
      </c>
      <c r="BO4565">
        <v>9215104</v>
      </c>
    </row>
    <row r="4566" spans="1:67" x14ac:dyDescent="0.15">
      <c r="A4566">
        <v>4565</v>
      </c>
      <c r="B4566" t="s">
        <v>4847</v>
      </c>
      <c r="E4566">
        <f>机器人辅助表!B4566</f>
        <v>34</v>
      </c>
      <c r="F4566">
        <v>2</v>
      </c>
      <c r="G4566">
        <v>58101</v>
      </c>
      <c r="H4566">
        <v>0</v>
      </c>
      <c r="I4566">
        <f>机器人辅助表!H4566</f>
        <v>4936.0930645771996</v>
      </c>
      <c r="J4566">
        <v>2</v>
      </c>
      <c r="K4566">
        <v>4</v>
      </c>
      <c r="L4566">
        <v>1</v>
      </c>
      <c r="M4566" s="2">
        <f>机器人辅助表!C4566</f>
        <v>17106.355309822076</v>
      </c>
      <c r="N4566" s="2">
        <v>2</v>
      </c>
      <c r="O4566" s="2">
        <f>机器人辅助表!D4566</f>
        <v>1062.6462295994652</v>
      </c>
      <c r="P4566" s="2">
        <v>3</v>
      </c>
      <c r="Q4566" s="2">
        <f>机器人辅助表!E4566</f>
        <v>472.28721315531783</v>
      </c>
      <c r="R4566" s="2">
        <v>6</v>
      </c>
      <c r="S4566" s="2">
        <f>机器人辅助表!F4566</f>
        <v>5571.2447999999995</v>
      </c>
      <c r="T4566">
        <v>0</v>
      </c>
      <c r="U4566">
        <v>0</v>
      </c>
      <c r="V4566">
        <v>0</v>
      </c>
      <c r="W4566">
        <v>0</v>
      </c>
      <c r="X4566">
        <v>0</v>
      </c>
      <c r="Y4566">
        <v>0</v>
      </c>
      <c r="Z4566">
        <v>0</v>
      </c>
      <c r="AA4566">
        <v>0</v>
      </c>
      <c r="AB4566">
        <v>0</v>
      </c>
      <c r="AC4566">
        <v>0</v>
      </c>
      <c r="AD4566">
        <v>0</v>
      </c>
      <c r="AE4566">
        <v>0</v>
      </c>
      <c r="AF4566">
        <v>0</v>
      </c>
      <c r="AG4566">
        <v>0</v>
      </c>
      <c r="BD4566">
        <v>11</v>
      </c>
      <c r="BE4566">
        <v>9211102</v>
      </c>
      <c r="BF4566">
        <v>9214103</v>
      </c>
      <c r="BG4566">
        <v>9214203</v>
      </c>
      <c r="BH4566">
        <v>9214303</v>
      </c>
      <c r="BI4566">
        <v>9214403</v>
      </c>
      <c r="BJ4566">
        <v>9222104</v>
      </c>
      <c r="BK4566">
        <v>9223104</v>
      </c>
      <c r="BL4566">
        <v>9223202</v>
      </c>
      <c r="BM4566">
        <v>9223304</v>
      </c>
      <c r="BN4566">
        <v>9223402</v>
      </c>
      <c r="BO4566">
        <v>9215104</v>
      </c>
    </row>
    <row r="4567" spans="1:67" x14ac:dyDescent="0.15">
      <c r="A4567">
        <v>4566</v>
      </c>
      <c r="B4567" t="s">
        <v>4848</v>
      </c>
      <c r="E4567">
        <f>机器人辅助表!B4567</f>
        <v>32</v>
      </c>
      <c r="F4567">
        <v>3</v>
      </c>
      <c r="G4567">
        <v>58201</v>
      </c>
      <c r="H4567">
        <v>0</v>
      </c>
      <c r="I4567">
        <f>机器人辅助表!H4567</f>
        <v>7273.0101094905158</v>
      </c>
      <c r="J4567">
        <v>2</v>
      </c>
      <c r="K4567">
        <v>4</v>
      </c>
      <c r="L4567">
        <v>1</v>
      </c>
      <c r="M4567" s="2">
        <f>机器人辅助表!C4567</f>
        <v>23300.088806849508</v>
      </c>
      <c r="N4567" s="2">
        <v>2</v>
      </c>
      <c r="O4567" s="2">
        <f>机器人辅助表!D4567</f>
        <v>1474.7397546702346</v>
      </c>
      <c r="P4567" s="2">
        <v>3</v>
      </c>
      <c r="Q4567" s="2">
        <f>机器人辅助表!E4567</f>
        <v>655.43989096454879</v>
      </c>
      <c r="R4567" s="2">
        <v>6</v>
      </c>
      <c r="S4567" s="2">
        <f>机器人辅助表!F4567</f>
        <v>8819.5840000000007</v>
      </c>
      <c r="T4567">
        <v>0</v>
      </c>
      <c r="U4567">
        <v>0</v>
      </c>
      <c r="V4567">
        <v>0</v>
      </c>
      <c r="W4567">
        <v>0</v>
      </c>
      <c r="X4567">
        <v>0</v>
      </c>
      <c r="Y4567">
        <v>0</v>
      </c>
      <c r="Z4567">
        <v>0</v>
      </c>
      <c r="AA4567">
        <v>0</v>
      </c>
      <c r="AB4567">
        <v>0</v>
      </c>
      <c r="AC4567">
        <v>0</v>
      </c>
      <c r="AD4567">
        <v>0</v>
      </c>
      <c r="AE4567">
        <v>0</v>
      </c>
      <c r="AF4567">
        <v>0</v>
      </c>
      <c r="AG4567">
        <v>0</v>
      </c>
      <c r="BD4567">
        <v>8</v>
      </c>
      <c r="BE4567">
        <v>9323102</v>
      </c>
      <c r="BF4567">
        <v>9324104</v>
      </c>
      <c r="BG4567">
        <v>9324204</v>
      </c>
      <c r="BH4567">
        <v>9324304</v>
      </c>
      <c r="BI4567">
        <v>9324403</v>
      </c>
      <c r="BJ4567">
        <v>9312103</v>
      </c>
      <c r="BK4567">
        <v>9311104</v>
      </c>
      <c r="BL4567">
        <v>9315103</v>
      </c>
    </row>
    <row r="4568" spans="1:67" x14ac:dyDescent="0.15">
      <c r="A4568">
        <v>4567</v>
      </c>
      <c r="B4568" t="s">
        <v>1984</v>
      </c>
      <c r="E4568">
        <f>机器人辅助表!B4568</f>
        <v>21</v>
      </c>
      <c r="F4568">
        <v>1</v>
      </c>
      <c r="G4568">
        <v>58001</v>
      </c>
      <c r="H4568">
        <v>0</v>
      </c>
      <c r="I4568">
        <f>机器人辅助表!H4568</f>
        <v>1988.4160526306089</v>
      </c>
      <c r="J4568">
        <v>2</v>
      </c>
      <c r="K4568">
        <v>4</v>
      </c>
      <c r="L4568">
        <v>1</v>
      </c>
      <c r="M4568" s="2">
        <f>机器人辅助表!C4568</f>
        <v>3429.9650385000014</v>
      </c>
      <c r="N4568" s="2">
        <v>2</v>
      </c>
      <c r="O4568" s="2">
        <f>机器人辅助表!D4568</f>
        <v>278.89043791304363</v>
      </c>
      <c r="P4568" s="2">
        <v>3</v>
      </c>
      <c r="Q4568" s="2">
        <f>机器人辅助表!E4568</f>
        <v>123.95130573913049</v>
      </c>
      <c r="R4568" s="2">
        <v>6</v>
      </c>
      <c r="S4568" s="2">
        <f>机器人辅助表!F4568</f>
        <v>3285.2147999999997</v>
      </c>
      <c r="T4568">
        <v>0</v>
      </c>
      <c r="U4568">
        <v>0</v>
      </c>
      <c r="V4568">
        <v>0</v>
      </c>
      <c r="W4568">
        <v>0</v>
      </c>
      <c r="X4568">
        <v>0</v>
      </c>
      <c r="Y4568">
        <v>0</v>
      </c>
      <c r="Z4568">
        <v>0</v>
      </c>
      <c r="AA4568">
        <v>0</v>
      </c>
      <c r="AB4568">
        <v>0</v>
      </c>
      <c r="AC4568">
        <v>0</v>
      </c>
      <c r="AD4568">
        <v>0</v>
      </c>
      <c r="AE4568">
        <v>0</v>
      </c>
      <c r="AF4568">
        <v>0</v>
      </c>
      <c r="AG4568">
        <v>0</v>
      </c>
      <c r="BD4568">
        <v>11</v>
      </c>
      <c r="BE4568">
        <v>9113104</v>
      </c>
      <c r="BF4568">
        <v>9121102</v>
      </c>
      <c r="BG4568">
        <v>9121203</v>
      </c>
      <c r="BH4568">
        <v>9121302</v>
      </c>
      <c r="BI4568">
        <v>9121402</v>
      </c>
      <c r="BJ4568">
        <v>9114102</v>
      </c>
      <c r="BK4568">
        <v>9122103</v>
      </c>
      <c r="BL4568">
        <v>9122204</v>
      </c>
      <c r="BM4568">
        <v>9122304</v>
      </c>
      <c r="BN4568">
        <v>9122404</v>
      </c>
      <c r="BO4568">
        <v>9115102</v>
      </c>
    </row>
    <row r="4569" spans="1:67" x14ac:dyDescent="0.15">
      <c r="A4569">
        <v>4568</v>
      </c>
      <c r="B4569" t="s">
        <v>4849</v>
      </c>
      <c r="E4569">
        <f>机器人辅助表!B4569</f>
        <v>29</v>
      </c>
      <c r="F4569">
        <v>3</v>
      </c>
      <c r="G4569">
        <v>58201</v>
      </c>
      <c r="H4569">
        <v>0</v>
      </c>
      <c r="I4569">
        <f>机器人辅助表!H4569</f>
        <v>3240.1247462000356</v>
      </c>
      <c r="J4569">
        <v>2</v>
      </c>
      <c r="K4569">
        <v>4</v>
      </c>
      <c r="L4569">
        <v>1</v>
      </c>
      <c r="M4569" s="2">
        <f>机器人辅助表!C4569</f>
        <v>8977.1831017760906</v>
      </c>
      <c r="N4569" s="2">
        <v>2</v>
      </c>
      <c r="O4569" s="2">
        <f>机器人辅助表!D4569</f>
        <v>593.26037937391334</v>
      </c>
      <c r="P4569" s="2">
        <v>3</v>
      </c>
      <c r="Q4569" s="2">
        <f>机器人辅助表!E4569</f>
        <v>263.67127972173932</v>
      </c>
      <c r="R4569" s="2">
        <v>6</v>
      </c>
      <c r="S4569" s="2">
        <f>机器人辅助表!F4569</f>
        <v>4364.9557999999997</v>
      </c>
      <c r="T4569">
        <v>0</v>
      </c>
      <c r="U4569">
        <v>0</v>
      </c>
      <c r="V4569">
        <v>0</v>
      </c>
      <c r="W4569">
        <v>0</v>
      </c>
      <c r="X4569">
        <v>0</v>
      </c>
      <c r="Y4569">
        <v>0</v>
      </c>
      <c r="Z4569">
        <v>0</v>
      </c>
      <c r="AA4569">
        <v>0</v>
      </c>
      <c r="AB4569">
        <v>0</v>
      </c>
      <c r="AC4569">
        <v>0</v>
      </c>
      <c r="AD4569">
        <v>0</v>
      </c>
      <c r="AE4569">
        <v>0</v>
      </c>
      <c r="AF4569">
        <v>0</v>
      </c>
      <c r="AG4569">
        <v>0</v>
      </c>
      <c r="BD4569">
        <v>8</v>
      </c>
      <c r="BE4569">
        <v>9323102</v>
      </c>
      <c r="BF4569">
        <v>9324104</v>
      </c>
      <c r="BG4569">
        <v>9324204</v>
      </c>
      <c r="BH4569">
        <v>9324303</v>
      </c>
      <c r="BI4569">
        <v>9324402</v>
      </c>
      <c r="BJ4569">
        <v>9312104</v>
      </c>
      <c r="BK4569">
        <v>9311102</v>
      </c>
      <c r="BL4569">
        <v>9315102</v>
      </c>
    </row>
    <row r="4570" spans="1:67" x14ac:dyDescent="0.15">
      <c r="A4570">
        <v>4569</v>
      </c>
      <c r="B4570" t="s">
        <v>1985</v>
      </c>
      <c r="E4570">
        <f>机器人辅助表!B4570</f>
        <v>20</v>
      </c>
      <c r="F4570">
        <v>3</v>
      </c>
      <c r="G4570">
        <v>58201</v>
      </c>
      <c r="H4570">
        <v>0</v>
      </c>
      <c r="I4570">
        <f>机器人辅助表!H4570</f>
        <v>2460.5371617391306</v>
      </c>
      <c r="J4570">
        <v>2</v>
      </c>
      <c r="K4570">
        <v>4</v>
      </c>
      <c r="L4570">
        <v>1</v>
      </c>
      <c r="M4570" s="2">
        <f>机器人辅助表!C4570</f>
        <v>3990.4747826086968</v>
      </c>
      <c r="N4570" s="2">
        <v>2</v>
      </c>
      <c r="O4570" s="2">
        <f>机器人辅助表!D4570</f>
        <v>334.08626086956531</v>
      </c>
      <c r="P4570" s="2">
        <v>3</v>
      </c>
      <c r="Q4570" s="2">
        <f>机器人辅助表!E4570</f>
        <v>148.48278260869571</v>
      </c>
      <c r="R4570" s="2">
        <v>6</v>
      </c>
      <c r="S4570" s="2">
        <f>机器人辅助表!F4570</f>
        <v>4141.9399999999996</v>
      </c>
      <c r="T4570">
        <v>0</v>
      </c>
      <c r="U4570">
        <v>0</v>
      </c>
      <c r="V4570">
        <v>0</v>
      </c>
      <c r="W4570">
        <v>0</v>
      </c>
      <c r="X4570">
        <v>0</v>
      </c>
      <c r="Y4570">
        <v>0</v>
      </c>
      <c r="Z4570">
        <v>0</v>
      </c>
      <c r="AA4570">
        <v>0</v>
      </c>
      <c r="AB4570">
        <v>0</v>
      </c>
      <c r="AC4570">
        <v>0</v>
      </c>
      <c r="AD4570">
        <v>0</v>
      </c>
      <c r="AE4570">
        <v>0</v>
      </c>
      <c r="AF4570">
        <v>0</v>
      </c>
      <c r="AG4570">
        <v>0</v>
      </c>
      <c r="BD4570">
        <v>8</v>
      </c>
      <c r="BE4570">
        <v>9323104</v>
      </c>
      <c r="BF4570">
        <v>9324102</v>
      </c>
      <c r="BG4570">
        <v>9324204</v>
      </c>
      <c r="BH4570">
        <v>9324302</v>
      </c>
      <c r="BI4570">
        <v>9324402</v>
      </c>
      <c r="BJ4570">
        <v>9312102</v>
      </c>
      <c r="BK4570">
        <v>9311103</v>
      </c>
      <c r="BL4570">
        <v>9315102</v>
      </c>
    </row>
    <row r="4571" spans="1:67" x14ac:dyDescent="0.15">
      <c r="A4571">
        <v>4570</v>
      </c>
      <c r="B4571" t="s">
        <v>4850</v>
      </c>
      <c r="E4571">
        <f>机器人辅助表!B4571</f>
        <v>42</v>
      </c>
      <c r="F4571">
        <v>2</v>
      </c>
      <c r="G4571">
        <v>58101</v>
      </c>
      <c r="H4571">
        <v>0</v>
      </c>
      <c r="I4571">
        <f>机器人辅助表!H4571</f>
        <v>8293.9392000356529</v>
      </c>
      <c r="J4571">
        <v>2</v>
      </c>
      <c r="K4571">
        <v>4</v>
      </c>
      <c r="L4571">
        <v>1</v>
      </c>
      <c r="M4571" s="2">
        <f>机器人辅助表!C4571</f>
        <v>39860.761760742767</v>
      </c>
      <c r="N4571" s="2">
        <v>2</v>
      </c>
      <c r="O4571" s="2">
        <f>机器人辅助表!D4571</f>
        <v>2073.7854841846161</v>
      </c>
      <c r="P4571" s="2">
        <v>3</v>
      </c>
      <c r="Q4571" s="2">
        <f>机器人辅助表!E4571</f>
        <v>921.68243741538515</v>
      </c>
      <c r="R4571" s="2">
        <v>6</v>
      </c>
      <c r="S4571" s="2">
        <f>机器人辅助表!F4571</f>
        <v>6828.5811999999996</v>
      </c>
      <c r="T4571">
        <v>0</v>
      </c>
      <c r="U4571">
        <v>0</v>
      </c>
      <c r="V4571">
        <v>0</v>
      </c>
      <c r="W4571">
        <v>0</v>
      </c>
      <c r="X4571">
        <v>0</v>
      </c>
      <c r="Y4571">
        <v>0</v>
      </c>
      <c r="Z4571">
        <v>0</v>
      </c>
      <c r="AA4571">
        <v>0</v>
      </c>
      <c r="AB4571">
        <v>0</v>
      </c>
      <c r="AC4571">
        <v>0</v>
      </c>
      <c r="AD4571">
        <v>0</v>
      </c>
      <c r="AE4571">
        <v>0</v>
      </c>
      <c r="AF4571">
        <v>0</v>
      </c>
      <c r="AG4571">
        <v>0</v>
      </c>
      <c r="BD4571">
        <v>11</v>
      </c>
      <c r="BE4571">
        <v>9211102</v>
      </c>
      <c r="BF4571">
        <v>9214103</v>
      </c>
      <c r="BG4571">
        <v>9214202</v>
      </c>
      <c r="BH4571">
        <v>9214302</v>
      </c>
      <c r="BI4571">
        <v>9214402</v>
      </c>
      <c r="BJ4571">
        <v>9222102</v>
      </c>
      <c r="BK4571">
        <v>9223104</v>
      </c>
      <c r="BL4571">
        <v>9223202</v>
      </c>
      <c r="BM4571">
        <v>9223303</v>
      </c>
      <c r="BN4571">
        <v>9223404</v>
      </c>
      <c r="BO4571">
        <v>9215103</v>
      </c>
    </row>
    <row r="4572" spans="1:67" x14ac:dyDescent="0.15">
      <c r="A4572">
        <v>4571</v>
      </c>
      <c r="B4572" t="s">
        <v>4851</v>
      </c>
      <c r="E4572">
        <f>机器人辅助表!B4572</f>
        <v>27</v>
      </c>
      <c r="F4572">
        <v>1</v>
      </c>
      <c r="G4572">
        <v>58001</v>
      </c>
      <c r="H4572">
        <v>0</v>
      </c>
      <c r="I4572">
        <f>机器人辅助表!H4572</f>
        <v>3563.140211311762</v>
      </c>
      <c r="J4572">
        <v>2</v>
      </c>
      <c r="K4572">
        <v>4</v>
      </c>
      <c r="L4572">
        <v>1</v>
      </c>
      <c r="M4572" s="2">
        <f>机器人辅助表!C4572</f>
        <v>8883.6158000095365</v>
      </c>
      <c r="N4572" s="2">
        <v>2</v>
      </c>
      <c r="O4572" s="2">
        <f>机器人辅助表!D4572</f>
        <v>615.90788406421416</v>
      </c>
      <c r="P4572" s="2">
        <v>3</v>
      </c>
      <c r="Q4572" s="2">
        <f>机器人辅助表!E4572</f>
        <v>273.73683736187303</v>
      </c>
      <c r="R4572" s="2">
        <v>6</v>
      </c>
      <c r="S4572" s="2">
        <f>机器人辅助表!F4572</f>
        <v>5071.4533999999994</v>
      </c>
      <c r="T4572">
        <v>0</v>
      </c>
      <c r="U4572">
        <v>0</v>
      </c>
      <c r="V4572">
        <v>0</v>
      </c>
      <c r="W4572">
        <v>0</v>
      </c>
      <c r="X4572">
        <v>0</v>
      </c>
      <c r="Y4572">
        <v>0</v>
      </c>
      <c r="Z4572">
        <v>0</v>
      </c>
      <c r="AA4572">
        <v>0</v>
      </c>
      <c r="AB4572">
        <v>0</v>
      </c>
      <c r="AC4572">
        <v>0</v>
      </c>
      <c r="AD4572">
        <v>0</v>
      </c>
      <c r="AE4572">
        <v>0</v>
      </c>
      <c r="AF4572">
        <v>0</v>
      </c>
      <c r="AG4572">
        <v>0</v>
      </c>
      <c r="BD4572">
        <v>11</v>
      </c>
      <c r="BE4572">
        <v>9113103</v>
      </c>
      <c r="BF4572">
        <v>9121102</v>
      </c>
      <c r="BG4572">
        <v>9121203</v>
      </c>
      <c r="BH4572">
        <v>9121302</v>
      </c>
      <c r="BI4572">
        <v>9121402</v>
      </c>
      <c r="BJ4572">
        <v>9114102</v>
      </c>
      <c r="BK4572">
        <v>9122104</v>
      </c>
      <c r="BL4572">
        <v>9122202</v>
      </c>
      <c r="BM4572">
        <v>9122302</v>
      </c>
      <c r="BN4572">
        <v>9122402</v>
      </c>
      <c r="BO4572">
        <v>9115103</v>
      </c>
    </row>
    <row r="4573" spans="1:67" x14ac:dyDescent="0.15">
      <c r="A4573">
        <v>4572</v>
      </c>
      <c r="B4573" t="s">
        <v>4852</v>
      </c>
      <c r="E4573">
        <f>机器人辅助表!B4573</f>
        <v>44</v>
      </c>
      <c r="F4573">
        <v>1</v>
      </c>
      <c r="G4573">
        <v>58001</v>
      </c>
      <c r="H4573">
        <v>0</v>
      </c>
      <c r="I4573">
        <f>机器人辅助表!H4573</f>
        <v>14015.654314291633</v>
      </c>
      <c r="J4573">
        <v>2</v>
      </c>
      <c r="K4573">
        <v>4</v>
      </c>
      <c r="L4573">
        <v>1</v>
      </c>
      <c r="M4573" s="2">
        <f>机器人辅助表!C4573</f>
        <v>72390.518354235086</v>
      </c>
      <c r="N4573" s="2">
        <v>2</v>
      </c>
      <c r="O4573" s="2">
        <f>机器人辅助表!D4573</f>
        <v>3586.6273032048161</v>
      </c>
      <c r="P4573" s="2">
        <v>3</v>
      </c>
      <c r="Q4573" s="2">
        <f>机器人辅助表!E4573</f>
        <v>1594.0565792021409</v>
      </c>
      <c r="R4573" s="2">
        <v>6</v>
      </c>
      <c r="S4573" s="2">
        <f>机器人辅助表!F4573</f>
        <v>10598.256799999999</v>
      </c>
      <c r="T4573">
        <v>0</v>
      </c>
      <c r="U4573">
        <v>0</v>
      </c>
      <c r="V4573">
        <v>0</v>
      </c>
      <c r="W4573">
        <v>0</v>
      </c>
      <c r="X4573">
        <v>0</v>
      </c>
      <c r="Y4573">
        <v>0</v>
      </c>
      <c r="Z4573">
        <v>0</v>
      </c>
      <c r="AA4573">
        <v>0</v>
      </c>
      <c r="AB4573">
        <v>0</v>
      </c>
      <c r="AC4573">
        <v>0</v>
      </c>
      <c r="AD4573">
        <v>0</v>
      </c>
      <c r="AE4573">
        <v>0</v>
      </c>
      <c r="AF4573">
        <v>0</v>
      </c>
      <c r="AG4573">
        <v>0</v>
      </c>
      <c r="BD4573">
        <v>11</v>
      </c>
      <c r="BE4573">
        <v>9113103</v>
      </c>
      <c r="BF4573">
        <v>9121104</v>
      </c>
      <c r="BG4573">
        <v>9121202</v>
      </c>
      <c r="BH4573">
        <v>9121302</v>
      </c>
      <c r="BI4573">
        <v>9121404</v>
      </c>
      <c r="BJ4573">
        <v>9114104</v>
      </c>
      <c r="BK4573">
        <v>9122102</v>
      </c>
      <c r="BL4573">
        <v>9122202</v>
      </c>
      <c r="BM4573">
        <v>9122303</v>
      </c>
      <c r="BN4573">
        <v>9122403</v>
      </c>
      <c r="BO4573">
        <v>9115102</v>
      </c>
    </row>
    <row r="4574" spans="1:67" x14ac:dyDescent="0.15">
      <c r="A4574">
        <v>4573</v>
      </c>
      <c r="B4574" t="s">
        <v>4853</v>
      </c>
      <c r="E4574">
        <f>机器人辅助表!B4574</f>
        <v>41</v>
      </c>
      <c r="F4574">
        <v>1</v>
      </c>
      <c r="G4574">
        <v>58001</v>
      </c>
      <c r="H4574">
        <v>0</v>
      </c>
      <c r="I4574">
        <f>机器人辅助表!H4574</f>
        <v>12540.96139175301</v>
      </c>
      <c r="J4574">
        <v>2</v>
      </c>
      <c r="K4574">
        <v>4</v>
      </c>
      <c r="L4574">
        <v>1</v>
      </c>
      <c r="M4574" s="2">
        <f>机器人辅助表!C4574</f>
        <v>57965.849710876057</v>
      </c>
      <c r="N4574" s="2">
        <v>2</v>
      </c>
      <c r="O4574" s="2">
        <f>机器人辅助表!D4574</f>
        <v>3092.6700050947843</v>
      </c>
      <c r="P4574" s="2">
        <v>3</v>
      </c>
      <c r="Q4574" s="2">
        <f>机器人辅助表!E4574</f>
        <v>1374.5200022643482</v>
      </c>
      <c r="R4574" s="2">
        <v>6</v>
      </c>
      <c r="S4574" s="2">
        <f>机器人辅助表!F4574</f>
        <v>10779.3446</v>
      </c>
      <c r="T4574">
        <v>0</v>
      </c>
      <c r="U4574">
        <v>0</v>
      </c>
      <c r="V4574">
        <v>0</v>
      </c>
      <c r="W4574">
        <v>0</v>
      </c>
      <c r="X4574">
        <v>0</v>
      </c>
      <c r="Y4574">
        <v>0</v>
      </c>
      <c r="Z4574">
        <v>0</v>
      </c>
      <c r="AA4574">
        <v>0</v>
      </c>
      <c r="AB4574">
        <v>0</v>
      </c>
      <c r="AC4574">
        <v>0</v>
      </c>
      <c r="AD4574">
        <v>0</v>
      </c>
      <c r="AE4574">
        <v>0</v>
      </c>
      <c r="AF4574">
        <v>0</v>
      </c>
      <c r="AG4574">
        <v>0</v>
      </c>
      <c r="BD4574">
        <v>11</v>
      </c>
      <c r="BE4574">
        <v>9113102</v>
      </c>
      <c r="BF4574">
        <v>9121103</v>
      </c>
      <c r="BG4574">
        <v>9121202</v>
      </c>
      <c r="BH4574">
        <v>9121303</v>
      </c>
      <c r="BI4574">
        <v>9121402</v>
      </c>
      <c r="BJ4574">
        <v>9114103</v>
      </c>
      <c r="BK4574">
        <v>9122103</v>
      </c>
      <c r="BL4574">
        <v>9122202</v>
      </c>
      <c r="BM4574">
        <v>9122302</v>
      </c>
      <c r="BN4574">
        <v>9122403</v>
      </c>
      <c r="BO4574">
        <v>9115103</v>
      </c>
    </row>
    <row r="4575" spans="1:67" x14ac:dyDescent="0.15">
      <c r="A4575">
        <v>4574</v>
      </c>
      <c r="B4575" t="s">
        <v>4854</v>
      </c>
      <c r="E4575">
        <f>机器人辅助表!B4575</f>
        <v>29</v>
      </c>
      <c r="F4575">
        <v>3</v>
      </c>
      <c r="G4575">
        <v>58201</v>
      </c>
      <c r="H4575">
        <v>0</v>
      </c>
      <c r="I4575">
        <f>机器人辅助表!H4575</f>
        <v>3541.531699334922</v>
      </c>
      <c r="J4575">
        <v>2</v>
      </c>
      <c r="K4575">
        <v>4</v>
      </c>
      <c r="L4575">
        <v>1</v>
      </c>
      <c r="M4575" s="2">
        <f>机器人辅助表!C4575</f>
        <v>9812.2699019413085</v>
      </c>
      <c r="N4575" s="2">
        <v>2</v>
      </c>
      <c r="O4575" s="2">
        <f>机器人辅助表!D4575</f>
        <v>648.44739140869592</v>
      </c>
      <c r="P4575" s="2">
        <v>3</v>
      </c>
      <c r="Q4575" s="2">
        <f>机器人辅助表!E4575</f>
        <v>288.19884062608713</v>
      </c>
      <c r="R4575" s="2">
        <v>6</v>
      </c>
      <c r="S4575" s="2">
        <f>机器人辅助表!F4575</f>
        <v>4770.9981999999991</v>
      </c>
      <c r="T4575">
        <v>0</v>
      </c>
      <c r="U4575">
        <v>0</v>
      </c>
      <c r="V4575">
        <v>0</v>
      </c>
      <c r="W4575">
        <v>0</v>
      </c>
      <c r="X4575">
        <v>0</v>
      </c>
      <c r="Y4575">
        <v>0</v>
      </c>
      <c r="Z4575">
        <v>0</v>
      </c>
      <c r="AA4575">
        <v>0</v>
      </c>
      <c r="AB4575">
        <v>0</v>
      </c>
      <c r="AC4575">
        <v>0</v>
      </c>
      <c r="AD4575">
        <v>0</v>
      </c>
      <c r="AE4575">
        <v>0</v>
      </c>
      <c r="AF4575">
        <v>0</v>
      </c>
      <c r="AG4575">
        <v>0</v>
      </c>
      <c r="BD4575">
        <v>8</v>
      </c>
      <c r="BE4575">
        <v>9323102</v>
      </c>
      <c r="BF4575">
        <v>9324104</v>
      </c>
      <c r="BG4575">
        <v>9324202</v>
      </c>
      <c r="BH4575">
        <v>9324302</v>
      </c>
      <c r="BI4575">
        <v>9324402</v>
      </c>
      <c r="BJ4575">
        <v>9312102</v>
      </c>
      <c r="BK4575">
        <v>9311103</v>
      </c>
      <c r="BL4575">
        <v>9315104</v>
      </c>
    </row>
    <row r="4576" spans="1:67" x14ac:dyDescent="0.15">
      <c r="A4576">
        <v>4575</v>
      </c>
      <c r="B4576" t="s">
        <v>1986</v>
      </c>
      <c r="E4576">
        <f>机器人辅助表!B4576</f>
        <v>34</v>
      </c>
      <c r="F4576">
        <v>1</v>
      </c>
      <c r="G4576">
        <v>58001</v>
      </c>
      <c r="H4576">
        <v>0</v>
      </c>
      <c r="I4576">
        <f>机器人辅助表!H4576</f>
        <v>6375.786875078883</v>
      </c>
      <c r="J4576">
        <v>2</v>
      </c>
      <c r="K4576">
        <v>4</v>
      </c>
      <c r="L4576">
        <v>1</v>
      </c>
      <c r="M4576" s="2">
        <f>机器人辅助表!C4576</f>
        <v>22095.708941853514</v>
      </c>
      <c r="N4576" s="2">
        <v>2</v>
      </c>
      <c r="O4576" s="2">
        <f>机器人辅助表!D4576</f>
        <v>1372.5847132326426</v>
      </c>
      <c r="P4576" s="2">
        <v>3</v>
      </c>
      <c r="Q4576" s="2">
        <f>机器人辅助表!E4576</f>
        <v>610.03765032561887</v>
      </c>
      <c r="R4576" s="2">
        <v>6</v>
      </c>
      <c r="S4576" s="2">
        <f>机器人辅助表!F4576</f>
        <v>7196.1912000000002</v>
      </c>
      <c r="T4576">
        <v>0</v>
      </c>
      <c r="U4576">
        <v>0</v>
      </c>
      <c r="V4576">
        <v>0</v>
      </c>
      <c r="W4576">
        <v>0</v>
      </c>
      <c r="X4576">
        <v>0</v>
      </c>
      <c r="Y4576">
        <v>0</v>
      </c>
      <c r="Z4576">
        <v>0</v>
      </c>
      <c r="AA4576">
        <v>0</v>
      </c>
      <c r="AB4576">
        <v>0</v>
      </c>
      <c r="AC4576">
        <v>0</v>
      </c>
      <c r="AD4576">
        <v>0</v>
      </c>
      <c r="AE4576">
        <v>0</v>
      </c>
      <c r="AF4576">
        <v>0</v>
      </c>
      <c r="AG4576">
        <v>0</v>
      </c>
      <c r="BD4576">
        <v>11</v>
      </c>
      <c r="BE4576">
        <v>9113104</v>
      </c>
      <c r="BF4576">
        <v>9121103</v>
      </c>
      <c r="BG4576">
        <v>9121202</v>
      </c>
      <c r="BH4576">
        <v>9121304</v>
      </c>
      <c r="BI4576">
        <v>9121402</v>
      </c>
      <c r="BJ4576">
        <v>9114104</v>
      </c>
      <c r="BK4576">
        <v>9122104</v>
      </c>
      <c r="BL4576">
        <v>9122203</v>
      </c>
      <c r="BM4576">
        <v>9122304</v>
      </c>
      <c r="BN4576">
        <v>9122404</v>
      </c>
      <c r="BO4576">
        <v>9115103</v>
      </c>
    </row>
    <row r="4577" spans="1:67" x14ac:dyDescent="0.15">
      <c r="A4577">
        <v>4576</v>
      </c>
      <c r="B4577" t="s">
        <v>4855</v>
      </c>
      <c r="E4577">
        <f>机器人辅助表!B4577</f>
        <v>21</v>
      </c>
      <c r="F4577">
        <v>2</v>
      </c>
      <c r="G4577">
        <v>58101</v>
      </c>
      <c r="H4577">
        <v>0</v>
      </c>
      <c r="I4577">
        <f>机器人辅助表!H4577</f>
        <v>3171.9970363393045</v>
      </c>
      <c r="J4577">
        <v>2</v>
      </c>
      <c r="K4577">
        <v>4</v>
      </c>
      <c r="L4577">
        <v>1</v>
      </c>
      <c r="M4577" s="2">
        <f>机器人辅助表!C4577</f>
        <v>5471.6108947500024</v>
      </c>
      <c r="N4577" s="2">
        <v>2</v>
      </c>
      <c r="O4577" s="2">
        <f>机器人辅助表!D4577</f>
        <v>444.89665095652197</v>
      </c>
      <c r="P4577" s="2">
        <v>3</v>
      </c>
      <c r="Q4577" s="2">
        <f>机器人辅助表!E4577</f>
        <v>197.73184486956532</v>
      </c>
      <c r="R4577" s="2">
        <v>6</v>
      </c>
      <c r="S4577" s="2">
        <f>机器人辅助表!F4577</f>
        <v>5240.6998000000003</v>
      </c>
      <c r="T4577">
        <v>0</v>
      </c>
      <c r="U4577">
        <v>0</v>
      </c>
      <c r="V4577">
        <v>0</v>
      </c>
      <c r="W4577">
        <v>0</v>
      </c>
      <c r="X4577">
        <v>0</v>
      </c>
      <c r="Y4577">
        <v>0</v>
      </c>
      <c r="Z4577">
        <v>0</v>
      </c>
      <c r="AA4577">
        <v>0</v>
      </c>
      <c r="AB4577">
        <v>0</v>
      </c>
      <c r="AC4577">
        <v>0</v>
      </c>
      <c r="AD4577">
        <v>0</v>
      </c>
      <c r="AE4577">
        <v>0</v>
      </c>
      <c r="AF4577">
        <v>0</v>
      </c>
      <c r="AG4577">
        <v>0</v>
      </c>
      <c r="BD4577">
        <v>11</v>
      </c>
      <c r="BE4577">
        <v>9211104</v>
      </c>
      <c r="BF4577">
        <v>9214104</v>
      </c>
      <c r="BG4577">
        <v>9214202</v>
      </c>
      <c r="BH4577">
        <v>9214303</v>
      </c>
      <c r="BI4577">
        <v>9214403</v>
      </c>
      <c r="BJ4577">
        <v>9222104</v>
      </c>
      <c r="BK4577">
        <v>9223102</v>
      </c>
      <c r="BL4577">
        <v>9223203</v>
      </c>
      <c r="BM4577">
        <v>9223303</v>
      </c>
      <c r="BN4577">
        <v>9223404</v>
      </c>
      <c r="BO4577">
        <v>9215103</v>
      </c>
    </row>
    <row r="4578" spans="1:67" x14ac:dyDescent="0.15">
      <c r="A4578">
        <v>4577</v>
      </c>
      <c r="B4578" t="s">
        <v>4856</v>
      </c>
      <c r="E4578">
        <f>机器人辅助表!B4578</f>
        <v>30</v>
      </c>
      <c r="F4578">
        <v>1</v>
      </c>
      <c r="G4578">
        <v>58001</v>
      </c>
      <c r="H4578">
        <v>0</v>
      </c>
      <c r="I4578">
        <f>机器人辅助表!H4578</f>
        <v>3923.853193177124</v>
      </c>
      <c r="J4578">
        <v>2</v>
      </c>
      <c r="K4578">
        <v>4</v>
      </c>
      <c r="L4578">
        <v>1</v>
      </c>
      <c r="M4578" s="2">
        <f>机器人辅助表!C4578</f>
        <v>11481.702302784286</v>
      </c>
      <c r="N4578" s="2">
        <v>2</v>
      </c>
      <c r="O4578" s="2">
        <f>机器人辅助表!D4578</f>
        <v>741.41934152508406</v>
      </c>
      <c r="P4578" s="2">
        <v>3</v>
      </c>
      <c r="Q4578" s="2">
        <f>机器人辅助表!E4578</f>
        <v>329.51970734448179</v>
      </c>
      <c r="R4578" s="2">
        <v>6</v>
      </c>
      <c r="S4578" s="2">
        <f>机器人辅助表!F4578</f>
        <v>5116.677999999999</v>
      </c>
      <c r="T4578">
        <v>0</v>
      </c>
      <c r="U4578">
        <v>0</v>
      </c>
      <c r="V4578">
        <v>0</v>
      </c>
      <c r="W4578">
        <v>0</v>
      </c>
      <c r="X4578">
        <v>0</v>
      </c>
      <c r="Y4578">
        <v>0</v>
      </c>
      <c r="Z4578">
        <v>0</v>
      </c>
      <c r="AA4578">
        <v>0</v>
      </c>
      <c r="AB4578">
        <v>0</v>
      </c>
      <c r="AC4578">
        <v>0</v>
      </c>
      <c r="AD4578">
        <v>0</v>
      </c>
      <c r="AE4578">
        <v>0</v>
      </c>
      <c r="AF4578">
        <v>0</v>
      </c>
      <c r="AG4578">
        <v>0</v>
      </c>
      <c r="BD4578">
        <v>11</v>
      </c>
      <c r="BE4578">
        <v>9113102</v>
      </c>
      <c r="BF4578">
        <v>9121102</v>
      </c>
      <c r="BG4578">
        <v>9121204</v>
      </c>
      <c r="BH4578">
        <v>9121304</v>
      </c>
      <c r="BI4578">
        <v>9121404</v>
      </c>
      <c r="BJ4578">
        <v>9114103</v>
      </c>
      <c r="BK4578">
        <v>9122104</v>
      </c>
      <c r="BL4578">
        <v>9122203</v>
      </c>
      <c r="BM4578">
        <v>9122303</v>
      </c>
      <c r="BN4578">
        <v>9122404</v>
      </c>
      <c r="BO4578">
        <v>9115103</v>
      </c>
    </row>
    <row r="4579" spans="1:67" x14ac:dyDescent="0.15">
      <c r="A4579">
        <v>4578</v>
      </c>
      <c r="B4579" t="s">
        <v>4857</v>
      </c>
      <c r="E4579">
        <f>机器人辅助表!B4579</f>
        <v>33</v>
      </c>
      <c r="F4579">
        <v>1</v>
      </c>
      <c r="G4579">
        <v>58001</v>
      </c>
      <c r="H4579">
        <v>0</v>
      </c>
      <c r="I4579">
        <f>机器人辅助表!H4579</f>
        <v>6578.0665346385567</v>
      </c>
      <c r="J4579">
        <v>2</v>
      </c>
      <c r="K4579">
        <v>4</v>
      </c>
      <c r="L4579">
        <v>1</v>
      </c>
      <c r="M4579" s="2">
        <f>机器人辅助表!C4579</f>
        <v>21948.468374317741</v>
      </c>
      <c r="N4579" s="2">
        <v>2</v>
      </c>
      <c r="O4579" s="2">
        <f>机器人辅助表!D4579</f>
        <v>1376.0390999257534</v>
      </c>
      <c r="P4579" s="2">
        <v>3</v>
      </c>
      <c r="Q4579" s="2">
        <f>机器人辅助表!E4579</f>
        <v>611.57293330033497</v>
      </c>
      <c r="R4579" s="2">
        <v>6</v>
      </c>
      <c r="S4579" s="2">
        <f>机器人辅助表!F4579</f>
        <v>7694.6215999999995</v>
      </c>
      <c r="T4579">
        <v>0</v>
      </c>
      <c r="U4579">
        <v>0</v>
      </c>
      <c r="V4579">
        <v>0</v>
      </c>
      <c r="W4579">
        <v>0</v>
      </c>
      <c r="X4579">
        <v>0</v>
      </c>
      <c r="Y4579">
        <v>0</v>
      </c>
      <c r="Z4579">
        <v>0</v>
      </c>
      <c r="AA4579">
        <v>0</v>
      </c>
      <c r="AB4579">
        <v>0</v>
      </c>
      <c r="AC4579">
        <v>0</v>
      </c>
      <c r="AD4579">
        <v>0</v>
      </c>
      <c r="AE4579">
        <v>0</v>
      </c>
      <c r="AF4579">
        <v>0</v>
      </c>
      <c r="AG4579">
        <v>0</v>
      </c>
      <c r="BD4579">
        <v>11</v>
      </c>
      <c r="BE4579">
        <v>9113104</v>
      </c>
      <c r="BF4579">
        <v>9121102</v>
      </c>
      <c r="BG4579">
        <v>9121204</v>
      </c>
      <c r="BH4579">
        <v>9121302</v>
      </c>
      <c r="BI4579">
        <v>9121404</v>
      </c>
      <c r="BJ4579">
        <v>9114104</v>
      </c>
      <c r="BK4579">
        <v>9122104</v>
      </c>
      <c r="BL4579">
        <v>9122202</v>
      </c>
      <c r="BM4579">
        <v>9122304</v>
      </c>
      <c r="BN4579">
        <v>9122402</v>
      </c>
      <c r="BO4579">
        <v>9115102</v>
      </c>
    </row>
    <row r="4580" spans="1:67" x14ac:dyDescent="0.15">
      <c r="A4580">
        <v>4579</v>
      </c>
      <c r="B4580" t="s">
        <v>4858</v>
      </c>
      <c r="E4580">
        <f>机器人辅助表!B4580</f>
        <v>42</v>
      </c>
      <c r="F4580">
        <v>2</v>
      </c>
      <c r="G4580">
        <v>58101</v>
      </c>
      <c r="H4580">
        <v>0</v>
      </c>
      <c r="I4580">
        <f>机器人辅助表!H4580</f>
        <v>9140.2595265699038</v>
      </c>
      <c r="J4580">
        <v>2</v>
      </c>
      <c r="K4580">
        <v>4</v>
      </c>
      <c r="L4580">
        <v>1</v>
      </c>
      <c r="M4580" s="2">
        <f>机器人辅助表!C4580</f>
        <v>43928.186430206319</v>
      </c>
      <c r="N4580" s="2">
        <v>2</v>
      </c>
      <c r="O4580" s="2">
        <f>机器人辅助表!D4580</f>
        <v>2285.396247876924</v>
      </c>
      <c r="P4580" s="2">
        <v>3</v>
      </c>
      <c r="Q4580" s="2">
        <f>机器人辅助表!E4580</f>
        <v>1015.7316657230776</v>
      </c>
      <c r="R4580" s="2">
        <v>6</v>
      </c>
      <c r="S4580" s="2">
        <f>机器人辅助表!F4580</f>
        <v>7525.3752000000004</v>
      </c>
      <c r="T4580">
        <v>0</v>
      </c>
      <c r="U4580">
        <v>0</v>
      </c>
      <c r="V4580">
        <v>0</v>
      </c>
      <c r="W4580">
        <v>0</v>
      </c>
      <c r="X4580">
        <v>0</v>
      </c>
      <c r="Y4580">
        <v>0</v>
      </c>
      <c r="Z4580">
        <v>0</v>
      </c>
      <c r="AA4580">
        <v>0</v>
      </c>
      <c r="AB4580">
        <v>0</v>
      </c>
      <c r="AC4580">
        <v>0</v>
      </c>
      <c r="AD4580">
        <v>0</v>
      </c>
      <c r="AE4580">
        <v>0</v>
      </c>
      <c r="AF4580">
        <v>0</v>
      </c>
      <c r="AG4580">
        <v>0</v>
      </c>
      <c r="BD4580">
        <v>11</v>
      </c>
      <c r="BE4580">
        <v>9211103</v>
      </c>
      <c r="BF4580">
        <v>9214104</v>
      </c>
      <c r="BG4580">
        <v>9214203</v>
      </c>
      <c r="BH4580">
        <v>9214304</v>
      </c>
      <c r="BI4580">
        <v>9214403</v>
      </c>
      <c r="BJ4580">
        <v>9222103</v>
      </c>
      <c r="BK4580">
        <v>9223103</v>
      </c>
      <c r="BL4580">
        <v>9223203</v>
      </c>
      <c r="BM4580">
        <v>9223304</v>
      </c>
      <c r="BN4580">
        <v>9223403</v>
      </c>
      <c r="BO4580">
        <v>9215102</v>
      </c>
    </row>
    <row r="4581" spans="1:67" x14ac:dyDescent="0.15">
      <c r="A4581">
        <v>4580</v>
      </c>
      <c r="B4581" t="s">
        <v>4859</v>
      </c>
      <c r="E4581">
        <f>机器人辅助表!B4581</f>
        <v>24</v>
      </c>
      <c r="F4581">
        <v>3</v>
      </c>
      <c r="G4581">
        <v>58201</v>
      </c>
      <c r="H4581">
        <v>0</v>
      </c>
      <c r="I4581">
        <f>机器人辅助表!H4581</f>
        <v>2027.7676621690434</v>
      </c>
      <c r="J4581">
        <v>2</v>
      </c>
      <c r="K4581">
        <v>4</v>
      </c>
      <c r="L4581">
        <v>1</v>
      </c>
      <c r="M4581" s="2">
        <f>机器人辅助表!C4581</f>
        <v>4223.2280806956533</v>
      </c>
      <c r="N4581" s="2">
        <v>2</v>
      </c>
      <c r="O4581" s="2">
        <f>机器人辅助表!D4581</f>
        <v>316.08359855518398</v>
      </c>
      <c r="P4581" s="2">
        <v>3</v>
      </c>
      <c r="Q4581" s="2">
        <f>机器人辅助表!E4581</f>
        <v>140.48159935785952</v>
      </c>
      <c r="R4581" s="2">
        <v>6</v>
      </c>
      <c r="S4581" s="2">
        <f>机器人辅助表!F4581</f>
        <v>3130.3296</v>
      </c>
      <c r="T4581">
        <v>0</v>
      </c>
      <c r="U4581">
        <v>0</v>
      </c>
      <c r="V4581">
        <v>0</v>
      </c>
      <c r="W4581">
        <v>0</v>
      </c>
      <c r="X4581">
        <v>0</v>
      </c>
      <c r="Y4581">
        <v>0</v>
      </c>
      <c r="Z4581">
        <v>0</v>
      </c>
      <c r="AA4581">
        <v>0</v>
      </c>
      <c r="AB4581">
        <v>0</v>
      </c>
      <c r="AC4581">
        <v>0</v>
      </c>
      <c r="AD4581">
        <v>0</v>
      </c>
      <c r="AE4581">
        <v>0</v>
      </c>
      <c r="AF4581">
        <v>0</v>
      </c>
      <c r="AG4581">
        <v>0</v>
      </c>
      <c r="BD4581">
        <v>8</v>
      </c>
      <c r="BE4581">
        <v>9323103</v>
      </c>
      <c r="BF4581">
        <v>9324102</v>
      </c>
      <c r="BG4581">
        <v>9324202</v>
      </c>
      <c r="BH4581">
        <v>9324302</v>
      </c>
      <c r="BI4581">
        <v>9324403</v>
      </c>
      <c r="BJ4581">
        <v>9312104</v>
      </c>
      <c r="BK4581">
        <v>9311104</v>
      </c>
      <c r="BL4581">
        <v>9315102</v>
      </c>
    </row>
    <row r="4582" spans="1:67" x14ac:dyDescent="0.15">
      <c r="A4582">
        <v>4581</v>
      </c>
      <c r="B4582" t="s">
        <v>1987</v>
      </c>
      <c r="E4582">
        <f>机器人辅助表!B4582</f>
        <v>41</v>
      </c>
      <c r="F4582">
        <v>3</v>
      </c>
      <c r="G4582">
        <v>58201</v>
      </c>
      <c r="H4582">
        <v>0</v>
      </c>
      <c r="I4582">
        <f>机器人辅助表!H4582</f>
        <v>10318.5125375183</v>
      </c>
      <c r="J4582">
        <v>2</v>
      </c>
      <c r="K4582">
        <v>4</v>
      </c>
      <c r="L4582">
        <v>1</v>
      </c>
      <c r="M4582" s="2">
        <f>机器人辅助表!C4582</f>
        <v>47693.42064818916</v>
      </c>
      <c r="N4582" s="2">
        <v>2</v>
      </c>
      <c r="O4582" s="2">
        <f>机器人辅助表!D4582</f>
        <v>2544.6019029260883</v>
      </c>
      <c r="P4582" s="2">
        <v>3</v>
      </c>
      <c r="Q4582" s="2">
        <f>机器人辅助表!E4582</f>
        <v>1130.9341790782612</v>
      </c>
      <c r="R4582" s="2">
        <v>6</v>
      </c>
      <c r="S4582" s="2">
        <f>机器人辅助表!F4582</f>
        <v>8869.0810000000001</v>
      </c>
      <c r="T4582">
        <v>0</v>
      </c>
      <c r="U4582">
        <v>0</v>
      </c>
      <c r="V4582">
        <v>0</v>
      </c>
      <c r="W4582">
        <v>0</v>
      </c>
      <c r="X4582">
        <v>0</v>
      </c>
      <c r="Y4582">
        <v>0</v>
      </c>
      <c r="Z4582">
        <v>0</v>
      </c>
      <c r="AA4582">
        <v>0</v>
      </c>
      <c r="AB4582">
        <v>0</v>
      </c>
      <c r="AC4582">
        <v>0</v>
      </c>
      <c r="AD4582">
        <v>0</v>
      </c>
      <c r="AE4582">
        <v>0</v>
      </c>
      <c r="AF4582">
        <v>0</v>
      </c>
      <c r="AG4582">
        <v>0</v>
      </c>
      <c r="BD4582">
        <v>8</v>
      </c>
      <c r="BE4582">
        <v>9323104</v>
      </c>
      <c r="BF4582">
        <v>9324103</v>
      </c>
      <c r="BG4582">
        <v>9324203</v>
      </c>
      <c r="BH4582">
        <v>9324303</v>
      </c>
      <c r="BI4582">
        <v>9324403</v>
      </c>
      <c r="BJ4582">
        <v>9312102</v>
      </c>
      <c r="BK4582">
        <v>9311103</v>
      </c>
      <c r="BL4582">
        <v>9315104</v>
      </c>
    </row>
    <row r="4583" spans="1:67" x14ac:dyDescent="0.15">
      <c r="A4583">
        <v>4582</v>
      </c>
      <c r="B4583" t="s">
        <v>1988</v>
      </c>
      <c r="E4583">
        <f>机器人辅助表!B4583</f>
        <v>20</v>
      </c>
      <c r="F4583">
        <v>3</v>
      </c>
      <c r="G4583">
        <v>58201</v>
      </c>
      <c r="H4583">
        <v>0</v>
      </c>
      <c r="I4583">
        <f>机器人辅助表!H4583</f>
        <v>3042.1186726956525</v>
      </c>
      <c r="J4583">
        <v>2</v>
      </c>
      <c r="K4583">
        <v>4</v>
      </c>
      <c r="L4583">
        <v>1</v>
      </c>
      <c r="M4583" s="2">
        <f>机器人辅助表!C4583</f>
        <v>4933.6779130434797</v>
      </c>
      <c r="N4583" s="2">
        <v>2</v>
      </c>
      <c r="O4583" s="2">
        <f>机器人辅助表!D4583</f>
        <v>413.05210434782617</v>
      </c>
      <c r="P4583" s="2">
        <v>3</v>
      </c>
      <c r="Q4583" s="2">
        <f>机器人辅助表!E4583</f>
        <v>183.57871304347833</v>
      </c>
      <c r="R4583" s="2">
        <v>6</v>
      </c>
      <c r="S4583" s="2">
        <f>机器人辅助表!F4583</f>
        <v>5120.9439999999995</v>
      </c>
      <c r="T4583">
        <v>0</v>
      </c>
      <c r="U4583">
        <v>0</v>
      </c>
      <c r="V4583">
        <v>0</v>
      </c>
      <c r="W4583">
        <v>0</v>
      </c>
      <c r="X4583">
        <v>0</v>
      </c>
      <c r="Y4583">
        <v>0</v>
      </c>
      <c r="Z4583">
        <v>0</v>
      </c>
      <c r="AA4583">
        <v>0</v>
      </c>
      <c r="AB4583">
        <v>0</v>
      </c>
      <c r="AC4583">
        <v>0</v>
      </c>
      <c r="AD4583">
        <v>0</v>
      </c>
      <c r="AE4583">
        <v>0</v>
      </c>
      <c r="AF4583">
        <v>0</v>
      </c>
      <c r="AG4583">
        <v>0</v>
      </c>
      <c r="BD4583">
        <v>8</v>
      </c>
      <c r="BE4583">
        <v>9323102</v>
      </c>
      <c r="BF4583">
        <v>9324104</v>
      </c>
      <c r="BG4583">
        <v>9324202</v>
      </c>
      <c r="BH4583">
        <v>9324303</v>
      </c>
      <c r="BI4583">
        <v>9324403</v>
      </c>
      <c r="BJ4583">
        <v>9312102</v>
      </c>
      <c r="BK4583">
        <v>9311102</v>
      </c>
      <c r="BL4583">
        <v>9315104</v>
      </c>
    </row>
    <row r="4584" spans="1:67" x14ac:dyDescent="0.15">
      <c r="A4584">
        <v>4583</v>
      </c>
      <c r="B4584" t="s">
        <v>1989</v>
      </c>
      <c r="E4584">
        <f>机器人辅助表!B4584</f>
        <v>49</v>
      </c>
      <c r="F4584">
        <v>3</v>
      </c>
      <c r="G4584">
        <v>58201</v>
      </c>
      <c r="H4584">
        <v>0</v>
      </c>
      <c r="I4584">
        <f>机器人辅助表!H4584</f>
        <v>18694.40461374645</v>
      </c>
      <c r="J4584">
        <v>2</v>
      </c>
      <c r="K4584">
        <v>4</v>
      </c>
      <c r="L4584">
        <v>1</v>
      </c>
      <c r="M4584" s="2">
        <f>机器人辅助表!C4584</f>
        <v>112346.95525786265</v>
      </c>
      <c r="N4584" s="2">
        <v>2</v>
      </c>
      <c r="O4584" s="2">
        <f>机器人辅助表!D4584</f>
        <v>4966.8863352513727</v>
      </c>
      <c r="P4584" s="2">
        <v>3</v>
      </c>
      <c r="Q4584" s="2">
        <f>机器人辅助表!E4584</f>
        <v>2207.5050378894994</v>
      </c>
      <c r="R4584" s="2">
        <v>6</v>
      </c>
      <c r="S4584" s="2">
        <f>机器人辅助表!F4584</f>
        <v>11501.179199999999</v>
      </c>
      <c r="T4584">
        <v>0</v>
      </c>
      <c r="U4584">
        <v>0</v>
      </c>
      <c r="V4584">
        <v>0</v>
      </c>
      <c r="W4584">
        <v>0</v>
      </c>
      <c r="X4584">
        <v>0</v>
      </c>
      <c r="Y4584">
        <v>0</v>
      </c>
      <c r="Z4584">
        <v>0</v>
      </c>
      <c r="AA4584">
        <v>0</v>
      </c>
      <c r="AB4584">
        <v>0</v>
      </c>
      <c r="AC4584">
        <v>0</v>
      </c>
      <c r="AD4584">
        <v>0</v>
      </c>
      <c r="AE4584">
        <v>0</v>
      </c>
      <c r="AF4584">
        <v>0</v>
      </c>
      <c r="AG4584">
        <v>0</v>
      </c>
      <c r="BD4584">
        <v>8</v>
      </c>
      <c r="BE4584">
        <v>9323104</v>
      </c>
      <c r="BF4584">
        <v>9324103</v>
      </c>
      <c r="BG4584">
        <v>9324202</v>
      </c>
      <c r="BH4584">
        <v>9324303</v>
      </c>
      <c r="BI4584">
        <v>9324403</v>
      </c>
      <c r="BJ4584">
        <v>9312103</v>
      </c>
      <c r="BK4584">
        <v>9311102</v>
      </c>
      <c r="BL4584">
        <v>9315103</v>
      </c>
    </row>
    <row r="4585" spans="1:67" x14ac:dyDescent="0.15">
      <c r="A4585">
        <v>4584</v>
      </c>
      <c r="B4585" t="s">
        <v>1990</v>
      </c>
      <c r="E4585">
        <f>机器人辅助表!B4585</f>
        <v>26</v>
      </c>
      <c r="F4585">
        <v>2</v>
      </c>
      <c r="G4585">
        <v>58101</v>
      </c>
      <c r="H4585">
        <v>0</v>
      </c>
      <c r="I4585">
        <f>机器人辅助表!H4585</f>
        <v>3168.3292868259537</v>
      </c>
      <c r="J4585">
        <v>2</v>
      </c>
      <c r="K4585">
        <v>4</v>
      </c>
      <c r="L4585">
        <v>1</v>
      </c>
      <c r="M4585" s="2">
        <f>机器人辅助表!C4585</f>
        <v>7451.533272642142</v>
      </c>
      <c r="N4585" s="2">
        <v>2</v>
      </c>
      <c r="O4585" s="2">
        <f>机器人辅助表!D4585</f>
        <v>529.62526715719082</v>
      </c>
      <c r="P4585" s="2">
        <v>3</v>
      </c>
      <c r="Q4585" s="2">
        <f>机器人辅助表!E4585</f>
        <v>235.38900762541812</v>
      </c>
      <c r="R4585" s="2">
        <v>6</v>
      </c>
      <c r="S4585" s="2">
        <f>机器人辅助表!F4585</f>
        <v>4638.82</v>
      </c>
      <c r="T4585">
        <v>0</v>
      </c>
      <c r="U4585">
        <v>0</v>
      </c>
      <c r="V4585">
        <v>0</v>
      </c>
      <c r="W4585">
        <v>0</v>
      </c>
      <c r="X4585">
        <v>0</v>
      </c>
      <c r="Y4585">
        <v>0</v>
      </c>
      <c r="Z4585">
        <v>0</v>
      </c>
      <c r="AA4585">
        <v>0</v>
      </c>
      <c r="AB4585">
        <v>0</v>
      </c>
      <c r="AC4585">
        <v>0</v>
      </c>
      <c r="AD4585">
        <v>0</v>
      </c>
      <c r="AE4585">
        <v>0</v>
      </c>
      <c r="AF4585">
        <v>0</v>
      </c>
      <c r="AG4585">
        <v>0</v>
      </c>
      <c r="BD4585">
        <v>11</v>
      </c>
      <c r="BE4585">
        <v>9211104</v>
      </c>
      <c r="BF4585">
        <v>9214102</v>
      </c>
      <c r="BG4585">
        <v>9214204</v>
      </c>
      <c r="BH4585">
        <v>9214304</v>
      </c>
      <c r="BI4585">
        <v>9214404</v>
      </c>
      <c r="BJ4585">
        <v>9222104</v>
      </c>
      <c r="BK4585">
        <v>9223102</v>
      </c>
      <c r="BL4585">
        <v>9223202</v>
      </c>
      <c r="BM4585">
        <v>9223304</v>
      </c>
      <c r="BN4585">
        <v>9223402</v>
      </c>
      <c r="BO4585">
        <v>9215104</v>
      </c>
    </row>
    <row r="4586" spans="1:67" x14ac:dyDescent="0.15">
      <c r="A4586">
        <v>4585</v>
      </c>
      <c r="B4586" t="s">
        <v>1991</v>
      </c>
      <c r="E4586">
        <f>机器人辅助表!B4586</f>
        <v>33</v>
      </c>
      <c r="F4586">
        <v>2</v>
      </c>
      <c r="G4586">
        <v>58101</v>
      </c>
      <c r="H4586">
        <v>0</v>
      </c>
      <c r="I4586">
        <f>机器人辅助表!H4586</f>
        <v>3772.7146301603489</v>
      </c>
      <c r="J4586">
        <v>2</v>
      </c>
      <c r="K4586">
        <v>4</v>
      </c>
      <c r="L4586">
        <v>1</v>
      </c>
      <c r="M4586" s="2">
        <f>机器人辅助表!C4586</f>
        <v>12588.092155858705</v>
      </c>
      <c r="N4586" s="2">
        <v>2</v>
      </c>
      <c r="O4586" s="2">
        <f>机器人辅助表!D4586</f>
        <v>789.1988955456527</v>
      </c>
      <c r="P4586" s="2">
        <v>3</v>
      </c>
      <c r="Q4586" s="2">
        <f>机器人辅助表!E4586</f>
        <v>350.75506468695681</v>
      </c>
      <c r="R4586" s="2">
        <v>6</v>
      </c>
      <c r="S4586" s="2">
        <f>机器人辅助表!F4586</f>
        <v>4413.0918000000001</v>
      </c>
      <c r="T4586">
        <v>0</v>
      </c>
      <c r="U4586">
        <v>0</v>
      </c>
      <c r="V4586">
        <v>0</v>
      </c>
      <c r="W4586">
        <v>0</v>
      </c>
      <c r="X4586">
        <v>0</v>
      </c>
      <c r="Y4586">
        <v>0</v>
      </c>
      <c r="Z4586">
        <v>0</v>
      </c>
      <c r="AA4586">
        <v>0</v>
      </c>
      <c r="AB4586">
        <v>0</v>
      </c>
      <c r="AC4586">
        <v>0</v>
      </c>
      <c r="AD4586">
        <v>0</v>
      </c>
      <c r="AE4586">
        <v>0</v>
      </c>
      <c r="AF4586">
        <v>0</v>
      </c>
      <c r="AG4586">
        <v>0</v>
      </c>
      <c r="BD4586">
        <v>11</v>
      </c>
      <c r="BE4586">
        <v>9211102</v>
      </c>
      <c r="BF4586">
        <v>9214104</v>
      </c>
      <c r="BG4586">
        <v>9214203</v>
      </c>
      <c r="BH4586">
        <v>9214304</v>
      </c>
      <c r="BI4586">
        <v>9214404</v>
      </c>
      <c r="BJ4586">
        <v>9222104</v>
      </c>
      <c r="BK4586">
        <v>9223103</v>
      </c>
      <c r="BL4586">
        <v>9223203</v>
      </c>
      <c r="BM4586">
        <v>9223302</v>
      </c>
      <c r="BN4586">
        <v>9223402</v>
      </c>
      <c r="BO4586">
        <v>9215104</v>
      </c>
    </row>
    <row r="4587" spans="1:67" x14ac:dyDescent="0.15">
      <c r="A4587">
        <v>4586</v>
      </c>
      <c r="B4587" t="s">
        <v>4860</v>
      </c>
      <c r="E4587">
        <f>机器人辅助表!B4587</f>
        <v>37</v>
      </c>
      <c r="F4587">
        <v>1</v>
      </c>
      <c r="G4587">
        <v>58001</v>
      </c>
      <c r="H4587">
        <v>0</v>
      </c>
      <c r="I4587">
        <f>机器人辅助表!H4587</f>
        <v>4932.2217423776565</v>
      </c>
      <c r="J4587">
        <v>2</v>
      </c>
      <c r="K4587">
        <v>4</v>
      </c>
      <c r="L4587">
        <v>1</v>
      </c>
      <c r="M4587" s="2">
        <f>机器人辅助表!C4587</f>
        <v>19192.076725476527</v>
      </c>
      <c r="N4587" s="2">
        <v>2</v>
      </c>
      <c r="O4587" s="2">
        <f>机器人辅助表!D4587</f>
        <v>1138.9827020508362</v>
      </c>
      <c r="P4587" s="2">
        <v>3</v>
      </c>
      <c r="Q4587" s="2">
        <f>机器人辅助表!E4587</f>
        <v>506.21453424481615</v>
      </c>
      <c r="R4587" s="2">
        <v>6</v>
      </c>
      <c r="S4587" s="2">
        <f>机器人辅助表!F4587</f>
        <v>4992.0720000000001</v>
      </c>
      <c r="T4587">
        <v>0</v>
      </c>
      <c r="U4587">
        <v>0</v>
      </c>
      <c r="V4587">
        <v>0</v>
      </c>
      <c r="W4587">
        <v>0</v>
      </c>
      <c r="X4587">
        <v>0</v>
      </c>
      <c r="Y4587">
        <v>0</v>
      </c>
      <c r="Z4587">
        <v>0</v>
      </c>
      <c r="AA4587">
        <v>0</v>
      </c>
      <c r="AB4587">
        <v>0</v>
      </c>
      <c r="AC4587">
        <v>0</v>
      </c>
      <c r="AD4587">
        <v>0</v>
      </c>
      <c r="AE4587">
        <v>0</v>
      </c>
      <c r="AF4587">
        <v>0</v>
      </c>
      <c r="AG4587">
        <v>0</v>
      </c>
      <c r="BD4587">
        <v>11</v>
      </c>
      <c r="BE4587">
        <v>9113102</v>
      </c>
      <c r="BF4587">
        <v>9121104</v>
      </c>
      <c r="BG4587">
        <v>9121203</v>
      </c>
      <c r="BH4587">
        <v>9121302</v>
      </c>
      <c r="BI4587">
        <v>9121402</v>
      </c>
      <c r="BJ4587">
        <v>9114102</v>
      </c>
      <c r="BK4587">
        <v>9122102</v>
      </c>
      <c r="BL4587">
        <v>9122203</v>
      </c>
      <c r="BM4587">
        <v>9122304</v>
      </c>
      <c r="BN4587">
        <v>9122404</v>
      </c>
      <c r="BO4587">
        <v>9115102</v>
      </c>
    </row>
    <row r="4588" spans="1:67" x14ac:dyDescent="0.15">
      <c r="A4588">
        <v>4587</v>
      </c>
      <c r="B4588" t="s">
        <v>1992</v>
      </c>
      <c r="E4588">
        <f>机器人辅助表!B4588</f>
        <v>36</v>
      </c>
      <c r="F4588">
        <v>1</v>
      </c>
      <c r="G4588">
        <v>58001</v>
      </c>
      <c r="H4588">
        <v>0</v>
      </c>
      <c r="I4588">
        <f>机器人辅助表!H4588</f>
        <v>4751.3736073776799</v>
      </c>
      <c r="J4588">
        <v>2</v>
      </c>
      <c r="K4588">
        <v>4</v>
      </c>
      <c r="L4588">
        <v>1</v>
      </c>
      <c r="M4588" s="2">
        <f>机器人辅助表!C4588</f>
        <v>17635.325822223414</v>
      </c>
      <c r="N4588" s="2">
        <v>2</v>
      </c>
      <c r="O4588" s="2">
        <f>机器人辅助表!D4588</f>
        <v>1076.4780904101674</v>
      </c>
      <c r="P4588" s="2">
        <v>3</v>
      </c>
      <c r="Q4588" s="2">
        <f>机器人辅助表!E4588</f>
        <v>478.43470684896329</v>
      </c>
      <c r="R4588" s="2">
        <v>6</v>
      </c>
      <c r="S4588" s="2">
        <f>机器人辅助表!F4588</f>
        <v>4997.5063999999993</v>
      </c>
      <c r="T4588">
        <v>0</v>
      </c>
      <c r="U4588">
        <v>0</v>
      </c>
      <c r="V4588">
        <v>0</v>
      </c>
      <c r="W4588">
        <v>0</v>
      </c>
      <c r="X4588">
        <v>0</v>
      </c>
      <c r="Y4588">
        <v>0</v>
      </c>
      <c r="Z4588">
        <v>0</v>
      </c>
      <c r="AA4588">
        <v>0</v>
      </c>
      <c r="AB4588">
        <v>0</v>
      </c>
      <c r="AC4588">
        <v>0</v>
      </c>
      <c r="AD4588">
        <v>0</v>
      </c>
      <c r="AE4588">
        <v>0</v>
      </c>
      <c r="AF4588">
        <v>0</v>
      </c>
      <c r="AG4588">
        <v>0</v>
      </c>
      <c r="BD4588">
        <v>11</v>
      </c>
      <c r="BE4588">
        <v>9113102</v>
      </c>
      <c r="BF4588">
        <v>9121102</v>
      </c>
      <c r="BG4588">
        <v>9121204</v>
      </c>
      <c r="BH4588">
        <v>9121304</v>
      </c>
      <c r="BI4588">
        <v>9121402</v>
      </c>
      <c r="BJ4588">
        <v>9114102</v>
      </c>
      <c r="BK4588">
        <v>9122104</v>
      </c>
      <c r="BL4588">
        <v>9122203</v>
      </c>
      <c r="BM4588">
        <v>9122303</v>
      </c>
      <c r="BN4588">
        <v>9122404</v>
      </c>
      <c r="BO4588">
        <v>9115102</v>
      </c>
    </row>
    <row r="4589" spans="1:67" x14ac:dyDescent="0.15">
      <c r="A4589">
        <v>4588</v>
      </c>
      <c r="B4589" t="s">
        <v>4861</v>
      </c>
      <c r="E4589">
        <f>机器人辅助表!B4589</f>
        <v>27</v>
      </c>
      <c r="F4589">
        <v>3</v>
      </c>
      <c r="G4589">
        <v>58201</v>
      </c>
      <c r="H4589">
        <v>0</v>
      </c>
      <c r="I4589">
        <f>机器人辅助表!H4589</f>
        <v>5042.1795443090969</v>
      </c>
      <c r="J4589">
        <v>2</v>
      </c>
      <c r="K4589">
        <v>4</v>
      </c>
      <c r="L4589">
        <v>1</v>
      </c>
      <c r="M4589" s="2">
        <f>机器人辅助表!C4589</f>
        <v>12571.154433975757</v>
      </c>
      <c r="N4589" s="2">
        <v>2</v>
      </c>
      <c r="O4589" s="2">
        <f>机器人辅助表!D4589</f>
        <v>871.56776046822756</v>
      </c>
      <c r="P4589" s="2">
        <v>3</v>
      </c>
      <c r="Q4589" s="2">
        <f>机器人辅助表!E4589</f>
        <v>387.36344909699011</v>
      </c>
      <c r="R4589" s="2">
        <v>6</v>
      </c>
      <c r="S4589" s="2">
        <f>机器人辅助表!F4589</f>
        <v>7176.5849999999991</v>
      </c>
      <c r="T4589">
        <v>0</v>
      </c>
      <c r="U4589">
        <v>0</v>
      </c>
      <c r="V4589">
        <v>0</v>
      </c>
      <c r="W4589">
        <v>0</v>
      </c>
      <c r="X4589">
        <v>0</v>
      </c>
      <c r="Y4589">
        <v>0</v>
      </c>
      <c r="Z4589">
        <v>0</v>
      </c>
      <c r="AA4589">
        <v>0</v>
      </c>
      <c r="AB4589">
        <v>0</v>
      </c>
      <c r="AC4589">
        <v>0</v>
      </c>
      <c r="AD4589">
        <v>0</v>
      </c>
      <c r="AE4589">
        <v>0</v>
      </c>
      <c r="AF4589">
        <v>0</v>
      </c>
      <c r="AG4589">
        <v>0</v>
      </c>
      <c r="BD4589">
        <v>8</v>
      </c>
      <c r="BE4589">
        <v>9323103</v>
      </c>
      <c r="BF4589">
        <v>9324104</v>
      </c>
      <c r="BG4589">
        <v>9324202</v>
      </c>
      <c r="BH4589">
        <v>9324303</v>
      </c>
      <c r="BI4589">
        <v>9324403</v>
      </c>
      <c r="BJ4589">
        <v>9312102</v>
      </c>
      <c r="BK4589">
        <v>9311104</v>
      </c>
      <c r="BL4589">
        <v>9315104</v>
      </c>
    </row>
    <row r="4590" spans="1:67" x14ac:dyDescent="0.15">
      <c r="A4590">
        <v>4589</v>
      </c>
      <c r="B4590" t="s">
        <v>4862</v>
      </c>
      <c r="E4590">
        <f>机器人辅助表!B4590</f>
        <v>23</v>
      </c>
      <c r="F4590">
        <v>3</v>
      </c>
      <c r="G4590">
        <v>58201</v>
      </c>
      <c r="H4590">
        <v>0</v>
      </c>
      <c r="I4590">
        <f>机器人辅助表!H4590</f>
        <v>1912.462424371746</v>
      </c>
      <c r="J4590">
        <v>2</v>
      </c>
      <c r="K4590">
        <v>4</v>
      </c>
      <c r="L4590">
        <v>1</v>
      </c>
      <c r="M4590" s="2">
        <f>机器人辅助表!C4590</f>
        <v>3740.7180961505023</v>
      </c>
      <c r="N4590" s="2">
        <v>2</v>
      </c>
      <c r="O4590" s="2">
        <f>机器人辅助表!D4590</f>
        <v>287.5939166287626</v>
      </c>
      <c r="P4590" s="2">
        <v>3</v>
      </c>
      <c r="Q4590" s="2">
        <f>机器人辅助表!E4590</f>
        <v>127.81951850167229</v>
      </c>
      <c r="R4590" s="2">
        <v>6</v>
      </c>
      <c r="S4590" s="2">
        <f>机器人辅助表!F4590</f>
        <v>3025.5191999999997</v>
      </c>
      <c r="T4590">
        <v>0</v>
      </c>
      <c r="U4590">
        <v>0</v>
      </c>
      <c r="V4590">
        <v>0</v>
      </c>
      <c r="W4590">
        <v>0</v>
      </c>
      <c r="X4590">
        <v>0</v>
      </c>
      <c r="Y4590">
        <v>0</v>
      </c>
      <c r="Z4590">
        <v>0</v>
      </c>
      <c r="AA4590">
        <v>0</v>
      </c>
      <c r="AB4590">
        <v>0</v>
      </c>
      <c r="AC4590">
        <v>0</v>
      </c>
      <c r="AD4590">
        <v>0</v>
      </c>
      <c r="AE4590">
        <v>0</v>
      </c>
      <c r="AF4590">
        <v>0</v>
      </c>
      <c r="AG4590">
        <v>0</v>
      </c>
      <c r="BD4590">
        <v>8</v>
      </c>
      <c r="BE4590">
        <v>9323102</v>
      </c>
      <c r="BF4590">
        <v>9324102</v>
      </c>
      <c r="BG4590">
        <v>9324204</v>
      </c>
      <c r="BH4590">
        <v>9324302</v>
      </c>
      <c r="BI4590">
        <v>9324404</v>
      </c>
      <c r="BJ4590">
        <v>9312102</v>
      </c>
      <c r="BK4590">
        <v>9311103</v>
      </c>
      <c r="BL4590">
        <v>9315103</v>
      </c>
    </row>
    <row r="4591" spans="1:67" x14ac:dyDescent="0.15">
      <c r="A4591">
        <v>4590</v>
      </c>
      <c r="B4591" t="s">
        <v>4863</v>
      </c>
      <c r="E4591">
        <f>机器人辅助表!B4591</f>
        <v>20</v>
      </c>
      <c r="F4591">
        <v>3</v>
      </c>
      <c r="G4591">
        <v>58201</v>
      </c>
      <c r="H4591">
        <v>0</v>
      </c>
      <c r="I4591">
        <f>机器人辅助表!H4591</f>
        <v>2818.4334761739133</v>
      </c>
      <c r="J4591">
        <v>2</v>
      </c>
      <c r="K4591">
        <v>4</v>
      </c>
      <c r="L4591">
        <v>1</v>
      </c>
      <c r="M4591" s="2">
        <f>机器人辅助表!C4591</f>
        <v>4570.9074782608704</v>
      </c>
      <c r="N4591" s="2">
        <v>2</v>
      </c>
      <c r="O4591" s="2">
        <f>机器人辅助表!D4591</f>
        <v>382.68062608695658</v>
      </c>
      <c r="P4591" s="2">
        <v>3</v>
      </c>
      <c r="Q4591" s="2">
        <f>机器人辅助表!E4591</f>
        <v>170.08027826086962</v>
      </c>
      <c r="R4591" s="2">
        <v>6</v>
      </c>
      <c r="S4591" s="2">
        <f>机器人辅助表!F4591</f>
        <v>4744.4039999999995</v>
      </c>
      <c r="T4591">
        <v>0</v>
      </c>
      <c r="U4591">
        <v>0</v>
      </c>
      <c r="V4591">
        <v>0</v>
      </c>
      <c r="W4591">
        <v>0</v>
      </c>
      <c r="X4591">
        <v>0</v>
      </c>
      <c r="Y4591">
        <v>0</v>
      </c>
      <c r="Z4591">
        <v>0</v>
      </c>
      <c r="AA4591">
        <v>0</v>
      </c>
      <c r="AB4591">
        <v>0</v>
      </c>
      <c r="AC4591">
        <v>0</v>
      </c>
      <c r="AD4591">
        <v>0</v>
      </c>
      <c r="AE4591">
        <v>0</v>
      </c>
      <c r="AF4591">
        <v>0</v>
      </c>
      <c r="AG4591">
        <v>0</v>
      </c>
      <c r="BD4591">
        <v>8</v>
      </c>
      <c r="BE4591">
        <v>9323104</v>
      </c>
      <c r="BF4591">
        <v>9324102</v>
      </c>
      <c r="BG4591">
        <v>9324203</v>
      </c>
      <c r="BH4591">
        <v>9324302</v>
      </c>
      <c r="BI4591">
        <v>9324402</v>
      </c>
      <c r="BJ4591">
        <v>9312104</v>
      </c>
      <c r="BK4591">
        <v>9311104</v>
      </c>
      <c r="BL4591">
        <v>9315103</v>
      </c>
    </row>
    <row r="4592" spans="1:67" x14ac:dyDescent="0.15">
      <c r="A4592">
        <v>4591</v>
      </c>
      <c r="B4592" t="s">
        <v>1993</v>
      </c>
      <c r="E4592">
        <f>机器人辅助表!B4592</f>
        <v>38</v>
      </c>
      <c r="F4592">
        <v>1</v>
      </c>
      <c r="G4592">
        <v>58001</v>
      </c>
      <c r="H4592">
        <v>0</v>
      </c>
      <c r="I4592">
        <f>机器人辅助表!H4592</f>
        <v>7866.5351330654603</v>
      </c>
      <c r="J4592">
        <v>2</v>
      </c>
      <c r="K4592">
        <v>4</v>
      </c>
      <c r="L4592">
        <v>1</v>
      </c>
      <c r="M4592" s="2">
        <f>机器人辅助表!C4592</f>
        <v>32011.412509878257</v>
      </c>
      <c r="N4592" s="2">
        <v>2</v>
      </c>
      <c r="O4592" s="2">
        <f>机器人辅助表!D4592</f>
        <v>1848.212421110368</v>
      </c>
      <c r="P4592" s="2">
        <v>3</v>
      </c>
      <c r="Q4592" s="2">
        <f>机器人辅助表!E4592</f>
        <v>821.42774271571921</v>
      </c>
      <c r="R4592" s="2">
        <v>6</v>
      </c>
      <c r="S4592" s="2">
        <f>机器人辅助表!F4592</f>
        <v>7662.7919999999995</v>
      </c>
      <c r="T4592">
        <v>0</v>
      </c>
      <c r="U4592">
        <v>0</v>
      </c>
      <c r="V4592">
        <v>0</v>
      </c>
      <c r="W4592">
        <v>0</v>
      </c>
      <c r="X4592">
        <v>0</v>
      </c>
      <c r="Y4592">
        <v>0</v>
      </c>
      <c r="Z4592">
        <v>0</v>
      </c>
      <c r="AA4592">
        <v>0</v>
      </c>
      <c r="AB4592">
        <v>0</v>
      </c>
      <c r="AC4592">
        <v>0</v>
      </c>
      <c r="AD4592">
        <v>0</v>
      </c>
      <c r="AE4592">
        <v>0</v>
      </c>
      <c r="AF4592">
        <v>0</v>
      </c>
      <c r="AG4592">
        <v>0</v>
      </c>
      <c r="BD4592">
        <v>11</v>
      </c>
      <c r="BE4592">
        <v>9113104</v>
      </c>
      <c r="BF4592">
        <v>9121104</v>
      </c>
      <c r="BG4592">
        <v>9121203</v>
      </c>
      <c r="BH4592">
        <v>9121303</v>
      </c>
      <c r="BI4592">
        <v>9121403</v>
      </c>
      <c r="BJ4592">
        <v>9114104</v>
      </c>
      <c r="BK4592">
        <v>9122103</v>
      </c>
      <c r="BL4592">
        <v>9122203</v>
      </c>
      <c r="BM4592">
        <v>9122303</v>
      </c>
      <c r="BN4592">
        <v>9122403</v>
      </c>
      <c r="BO4592">
        <v>9115102</v>
      </c>
    </row>
    <row r="4593" spans="1:67" x14ac:dyDescent="0.15">
      <c r="A4593">
        <v>4592</v>
      </c>
      <c r="B4593" t="s">
        <v>4864</v>
      </c>
      <c r="E4593">
        <f>机器人辅助表!B4593</f>
        <v>38</v>
      </c>
      <c r="F4593">
        <v>3</v>
      </c>
      <c r="G4593">
        <v>58201</v>
      </c>
      <c r="H4593">
        <v>0</v>
      </c>
      <c r="I4593">
        <f>机器人辅助表!H4593</f>
        <v>4588.8121609548525</v>
      </c>
      <c r="J4593">
        <v>2</v>
      </c>
      <c r="K4593">
        <v>4</v>
      </c>
      <c r="L4593">
        <v>1</v>
      </c>
      <c r="M4593" s="2">
        <f>机器人辅助表!C4593</f>
        <v>18673.323964095649</v>
      </c>
      <c r="N4593" s="2">
        <v>2</v>
      </c>
      <c r="O4593" s="2">
        <f>机器人辅助表!D4593</f>
        <v>1078.1239123143814</v>
      </c>
      <c r="P4593" s="2">
        <v>3</v>
      </c>
      <c r="Q4593" s="2">
        <f>机器人辅助表!E4593</f>
        <v>479.16618325083618</v>
      </c>
      <c r="R4593" s="2">
        <v>6</v>
      </c>
      <c r="S4593" s="2">
        <f>机器人辅助表!F4593</f>
        <v>4469.9619999999995</v>
      </c>
      <c r="T4593">
        <v>0</v>
      </c>
      <c r="U4593">
        <v>0</v>
      </c>
      <c r="V4593">
        <v>0</v>
      </c>
      <c r="W4593">
        <v>0</v>
      </c>
      <c r="X4593">
        <v>0</v>
      </c>
      <c r="Y4593">
        <v>0</v>
      </c>
      <c r="Z4593">
        <v>0</v>
      </c>
      <c r="AA4593">
        <v>0</v>
      </c>
      <c r="AB4593">
        <v>0</v>
      </c>
      <c r="AC4593">
        <v>0</v>
      </c>
      <c r="AD4593">
        <v>0</v>
      </c>
      <c r="AE4593">
        <v>0</v>
      </c>
      <c r="AF4593">
        <v>0</v>
      </c>
      <c r="AG4593">
        <v>0</v>
      </c>
      <c r="BD4593">
        <v>8</v>
      </c>
      <c r="BE4593">
        <v>9323104</v>
      </c>
      <c r="BF4593">
        <v>9324102</v>
      </c>
      <c r="BG4593">
        <v>9324204</v>
      </c>
      <c r="BH4593">
        <v>9324303</v>
      </c>
      <c r="BI4593">
        <v>9324404</v>
      </c>
      <c r="BJ4593">
        <v>9312103</v>
      </c>
      <c r="BK4593">
        <v>9311103</v>
      </c>
      <c r="BL4593">
        <v>9315104</v>
      </c>
    </row>
    <row r="4594" spans="1:67" x14ac:dyDescent="0.15">
      <c r="A4594">
        <v>4593</v>
      </c>
      <c r="B4594" t="s">
        <v>1994</v>
      </c>
      <c r="E4594">
        <f>机器人辅助表!B4594</f>
        <v>29</v>
      </c>
      <c r="F4594">
        <v>3</v>
      </c>
      <c r="G4594">
        <v>58201</v>
      </c>
      <c r="H4594">
        <v>0</v>
      </c>
      <c r="I4594">
        <f>机器人辅助表!H4594</f>
        <v>3466.1799610512012</v>
      </c>
      <c r="J4594">
        <v>2</v>
      </c>
      <c r="K4594">
        <v>4</v>
      </c>
      <c r="L4594">
        <v>1</v>
      </c>
      <c r="M4594" s="2">
        <f>机器人辅助表!C4594</f>
        <v>9603.4982019000036</v>
      </c>
      <c r="N4594" s="2">
        <v>2</v>
      </c>
      <c r="O4594" s="2">
        <f>机器人辅助表!D4594</f>
        <v>634.65063840000039</v>
      </c>
      <c r="P4594" s="2">
        <v>3</v>
      </c>
      <c r="Q4594" s="2">
        <f>机器人辅助表!E4594</f>
        <v>282.06695040000022</v>
      </c>
      <c r="R4594" s="2">
        <v>6</v>
      </c>
      <c r="S4594" s="2">
        <f>机器人辅助表!F4594</f>
        <v>4669.4876000000004</v>
      </c>
      <c r="T4594">
        <v>0</v>
      </c>
      <c r="U4594">
        <v>0</v>
      </c>
      <c r="V4594">
        <v>0</v>
      </c>
      <c r="W4594">
        <v>0</v>
      </c>
      <c r="X4594">
        <v>0</v>
      </c>
      <c r="Y4594">
        <v>0</v>
      </c>
      <c r="Z4594">
        <v>0</v>
      </c>
      <c r="AA4594">
        <v>0</v>
      </c>
      <c r="AB4594">
        <v>0</v>
      </c>
      <c r="AC4594">
        <v>0</v>
      </c>
      <c r="AD4594">
        <v>0</v>
      </c>
      <c r="AE4594">
        <v>0</v>
      </c>
      <c r="AF4594">
        <v>0</v>
      </c>
      <c r="AG4594">
        <v>0</v>
      </c>
      <c r="BD4594">
        <v>8</v>
      </c>
      <c r="BE4594">
        <v>9323102</v>
      </c>
      <c r="BF4594">
        <v>9324102</v>
      </c>
      <c r="BG4594">
        <v>9324203</v>
      </c>
      <c r="BH4594">
        <v>9324304</v>
      </c>
      <c r="BI4594">
        <v>9324403</v>
      </c>
      <c r="BJ4594">
        <v>9312103</v>
      </c>
      <c r="BK4594">
        <v>9311103</v>
      </c>
      <c r="BL4594">
        <v>9315104</v>
      </c>
    </row>
    <row r="4595" spans="1:67" x14ac:dyDescent="0.15">
      <c r="A4595">
        <v>4594</v>
      </c>
      <c r="B4595" t="s">
        <v>4865</v>
      </c>
      <c r="E4595">
        <f>机器人辅助表!B4595</f>
        <v>26</v>
      </c>
      <c r="F4595">
        <v>3</v>
      </c>
      <c r="G4595">
        <v>58201</v>
      </c>
      <c r="H4595">
        <v>0</v>
      </c>
      <c r="I4595">
        <f>机器人辅助表!H4595</f>
        <v>3358.4290440355112</v>
      </c>
      <c r="J4595">
        <v>2</v>
      </c>
      <c r="K4595">
        <v>4</v>
      </c>
      <c r="L4595">
        <v>1</v>
      </c>
      <c r="M4595" s="2">
        <f>机器人辅助表!C4595</f>
        <v>7898.6252690006713</v>
      </c>
      <c r="N4595" s="2">
        <v>2</v>
      </c>
      <c r="O4595" s="2">
        <f>机器人辅助表!D4595</f>
        <v>561.40278318662229</v>
      </c>
      <c r="P4595" s="2">
        <v>3</v>
      </c>
      <c r="Q4595" s="2">
        <f>机器人辅助表!E4595</f>
        <v>249.51234808294322</v>
      </c>
      <c r="R4595" s="2">
        <v>6</v>
      </c>
      <c r="S4595" s="2">
        <f>机器人辅助表!F4595</f>
        <v>4917.1491999999998</v>
      </c>
      <c r="T4595">
        <v>0</v>
      </c>
      <c r="U4595">
        <v>0</v>
      </c>
      <c r="V4595">
        <v>0</v>
      </c>
      <c r="W4595">
        <v>0</v>
      </c>
      <c r="X4595">
        <v>0</v>
      </c>
      <c r="Y4595">
        <v>0</v>
      </c>
      <c r="Z4595">
        <v>0</v>
      </c>
      <c r="AA4595">
        <v>0</v>
      </c>
      <c r="AB4595">
        <v>0</v>
      </c>
      <c r="AC4595">
        <v>0</v>
      </c>
      <c r="AD4595">
        <v>0</v>
      </c>
      <c r="AE4595">
        <v>0</v>
      </c>
      <c r="AF4595">
        <v>0</v>
      </c>
      <c r="AG4595">
        <v>0</v>
      </c>
      <c r="BD4595">
        <v>8</v>
      </c>
      <c r="BE4595">
        <v>9323102</v>
      </c>
      <c r="BF4595">
        <v>9324104</v>
      </c>
      <c r="BG4595">
        <v>9324203</v>
      </c>
      <c r="BH4595">
        <v>9324304</v>
      </c>
      <c r="BI4595">
        <v>9324403</v>
      </c>
      <c r="BJ4595">
        <v>9312102</v>
      </c>
      <c r="BK4595">
        <v>9311102</v>
      </c>
      <c r="BL4595">
        <v>9315103</v>
      </c>
    </row>
    <row r="4596" spans="1:67" x14ac:dyDescent="0.15">
      <c r="A4596">
        <v>4595</v>
      </c>
      <c r="B4596" t="s">
        <v>4866</v>
      </c>
      <c r="E4596">
        <f>机器人辅助表!B4596</f>
        <v>35</v>
      </c>
      <c r="F4596">
        <v>3</v>
      </c>
      <c r="G4596">
        <v>58201</v>
      </c>
      <c r="H4596">
        <v>0</v>
      </c>
      <c r="I4596">
        <f>机器人辅助表!H4596</f>
        <v>6006.9120419478259</v>
      </c>
      <c r="J4596">
        <v>2</v>
      </c>
      <c r="K4596">
        <v>4</v>
      </c>
      <c r="L4596">
        <v>1</v>
      </c>
      <c r="M4596" s="2">
        <f>机器人辅助表!C4596</f>
        <v>21568.099395652178</v>
      </c>
      <c r="N4596" s="2">
        <v>2</v>
      </c>
      <c r="O4596" s="2">
        <f>机器人辅助表!D4596</f>
        <v>1327.9352947826089</v>
      </c>
      <c r="P4596" s="2">
        <v>3</v>
      </c>
      <c r="Q4596" s="2">
        <f>机器人辅助表!E4596</f>
        <v>590.19346434782631</v>
      </c>
      <c r="R4596" s="2">
        <v>6</v>
      </c>
      <c r="S4596" s="2">
        <f>机器人辅助表!F4596</f>
        <v>6543.8450000000003</v>
      </c>
      <c r="T4596">
        <v>0</v>
      </c>
      <c r="U4596">
        <v>0</v>
      </c>
      <c r="V4596">
        <v>0</v>
      </c>
      <c r="W4596">
        <v>0</v>
      </c>
      <c r="X4596">
        <v>0</v>
      </c>
      <c r="Y4596">
        <v>0</v>
      </c>
      <c r="Z4596">
        <v>0</v>
      </c>
      <c r="AA4596">
        <v>0</v>
      </c>
      <c r="AB4596">
        <v>0</v>
      </c>
      <c r="AC4596">
        <v>0</v>
      </c>
      <c r="AD4596">
        <v>0</v>
      </c>
      <c r="AE4596">
        <v>0</v>
      </c>
      <c r="AF4596">
        <v>0</v>
      </c>
      <c r="AG4596">
        <v>0</v>
      </c>
      <c r="BD4596">
        <v>8</v>
      </c>
      <c r="BE4596">
        <v>9323103</v>
      </c>
      <c r="BF4596">
        <v>9324103</v>
      </c>
      <c r="BG4596">
        <v>9324202</v>
      </c>
      <c r="BH4596">
        <v>9324303</v>
      </c>
      <c r="BI4596">
        <v>9324404</v>
      </c>
      <c r="BJ4596">
        <v>9312103</v>
      </c>
      <c r="BK4596">
        <v>9311102</v>
      </c>
      <c r="BL4596">
        <v>9315102</v>
      </c>
    </row>
    <row r="4597" spans="1:67" x14ac:dyDescent="0.15">
      <c r="A4597">
        <v>4596</v>
      </c>
      <c r="B4597" t="s">
        <v>4867</v>
      </c>
      <c r="E4597">
        <f>机器人辅助表!B4597</f>
        <v>49</v>
      </c>
      <c r="F4597">
        <v>3</v>
      </c>
      <c r="G4597">
        <v>58201</v>
      </c>
      <c r="H4597">
        <v>0</v>
      </c>
      <c r="I4597">
        <f>机器人辅助表!H4597</f>
        <v>11424.358375067279</v>
      </c>
      <c r="J4597">
        <v>2</v>
      </c>
      <c r="K4597">
        <v>4</v>
      </c>
      <c r="L4597">
        <v>1</v>
      </c>
      <c r="M4597" s="2">
        <f>机器人辅助表!C4597</f>
        <v>68656.472657582737</v>
      </c>
      <c r="N4597" s="2">
        <v>2</v>
      </c>
      <c r="O4597" s="2">
        <f>机器人辅助表!D4597</f>
        <v>3035.3194270980616</v>
      </c>
      <c r="P4597" s="2">
        <v>3</v>
      </c>
      <c r="Q4597" s="2">
        <f>机器人辅助表!E4597</f>
        <v>1349.0308564880277</v>
      </c>
      <c r="R4597" s="2">
        <v>6</v>
      </c>
      <c r="S4597" s="2">
        <f>机器人辅助表!F4597</f>
        <v>7028.4983999999995</v>
      </c>
      <c r="T4597">
        <v>0</v>
      </c>
      <c r="U4597">
        <v>0</v>
      </c>
      <c r="V4597">
        <v>0</v>
      </c>
      <c r="W4597">
        <v>0</v>
      </c>
      <c r="X4597">
        <v>0</v>
      </c>
      <c r="Y4597">
        <v>0</v>
      </c>
      <c r="Z4597">
        <v>0</v>
      </c>
      <c r="AA4597">
        <v>0</v>
      </c>
      <c r="AB4597">
        <v>0</v>
      </c>
      <c r="AC4597">
        <v>0</v>
      </c>
      <c r="AD4597">
        <v>0</v>
      </c>
      <c r="AE4597">
        <v>0</v>
      </c>
      <c r="AF4597">
        <v>0</v>
      </c>
      <c r="AG4597">
        <v>0</v>
      </c>
      <c r="BD4597">
        <v>8</v>
      </c>
      <c r="BE4597">
        <v>9323103</v>
      </c>
      <c r="BF4597">
        <v>9324102</v>
      </c>
      <c r="BG4597">
        <v>9324202</v>
      </c>
      <c r="BH4597">
        <v>9324304</v>
      </c>
      <c r="BI4597">
        <v>9324402</v>
      </c>
      <c r="BJ4597">
        <v>9312103</v>
      </c>
      <c r="BK4597">
        <v>9311103</v>
      </c>
      <c r="BL4597">
        <v>9315103</v>
      </c>
    </row>
    <row r="4598" spans="1:67" x14ac:dyDescent="0.15">
      <c r="A4598">
        <v>4597</v>
      </c>
      <c r="B4598" t="s">
        <v>4868</v>
      </c>
      <c r="E4598">
        <f>机器人辅助表!B4598</f>
        <v>45</v>
      </c>
      <c r="F4598">
        <v>1</v>
      </c>
      <c r="G4598">
        <v>58001</v>
      </c>
      <c r="H4598">
        <v>0</v>
      </c>
      <c r="I4598">
        <f>机器人辅助表!H4598</f>
        <v>6331.6855158786393</v>
      </c>
      <c r="J4598">
        <v>2</v>
      </c>
      <c r="K4598">
        <v>4</v>
      </c>
      <c r="L4598">
        <v>1</v>
      </c>
      <c r="M4598" s="2">
        <f>机器人辅助表!C4598</f>
        <v>33810.971195116566</v>
      </c>
      <c r="N4598" s="2">
        <v>2</v>
      </c>
      <c r="O4598" s="2">
        <f>机器人辅助表!D4598</f>
        <v>1635.9684429882948</v>
      </c>
      <c r="P4598" s="2">
        <v>3</v>
      </c>
      <c r="Q4598" s="2">
        <f>机器人辅助表!E4598</f>
        <v>727.0970857725755</v>
      </c>
      <c r="R4598" s="2">
        <v>6</v>
      </c>
      <c r="S4598" s="2">
        <f>机器人辅助表!F4598</f>
        <v>4590.8829999999998</v>
      </c>
      <c r="T4598">
        <v>0</v>
      </c>
      <c r="U4598">
        <v>0</v>
      </c>
      <c r="V4598">
        <v>0</v>
      </c>
      <c r="W4598">
        <v>0</v>
      </c>
      <c r="X4598">
        <v>0</v>
      </c>
      <c r="Y4598">
        <v>0</v>
      </c>
      <c r="Z4598">
        <v>0</v>
      </c>
      <c r="AA4598">
        <v>0</v>
      </c>
      <c r="AB4598">
        <v>0</v>
      </c>
      <c r="AC4598">
        <v>0</v>
      </c>
      <c r="AD4598">
        <v>0</v>
      </c>
      <c r="AE4598">
        <v>0</v>
      </c>
      <c r="AF4598">
        <v>0</v>
      </c>
      <c r="AG4598">
        <v>0</v>
      </c>
      <c r="BD4598">
        <v>11</v>
      </c>
      <c r="BE4598">
        <v>9113104</v>
      </c>
      <c r="BF4598">
        <v>9121103</v>
      </c>
      <c r="BG4598">
        <v>9121203</v>
      </c>
      <c r="BH4598">
        <v>9121303</v>
      </c>
      <c r="BI4598">
        <v>9121402</v>
      </c>
      <c r="BJ4598">
        <v>9114103</v>
      </c>
      <c r="BK4598">
        <v>9122104</v>
      </c>
      <c r="BL4598">
        <v>9122202</v>
      </c>
      <c r="BM4598">
        <v>9122303</v>
      </c>
      <c r="BN4598">
        <v>9122404</v>
      </c>
      <c r="BO4598">
        <v>9115103</v>
      </c>
    </row>
    <row r="4599" spans="1:67" x14ac:dyDescent="0.15">
      <c r="A4599">
        <v>4598</v>
      </c>
      <c r="B4599" t="s">
        <v>4869</v>
      </c>
      <c r="E4599">
        <f>机器人辅助表!B4599</f>
        <v>19</v>
      </c>
      <c r="F4599">
        <v>3</v>
      </c>
      <c r="G4599">
        <v>58201</v>
      </c>
      <c r="H4599">
        <v>0</v>
      </c>
      <c r="I4599">
        <f>机器人辅助表!H4599</f>
        <v>2321.2075997191305</v>
      </c>
      <c r="J4599">
        <v>2</v>
      </c>
      <c r="K4599">
        <v>4</v>
      </c>
      <c r="L4599">
        <v>1</v>
      </c>
      <c r="M4599" s="2">
        <f>机器人辅助表!C4599</f>
        <v>3526.3258782065218</v>
      </c>
      <c r="N4599" s="2">
        <v>2</v>
      </c>
      <c r="O4599" s="2">
        <f>机器人辅助表!D4599</f>
        <v>304.24860782608704</v>
      </c>
      <c r="P4599" s="2">
        <v>3</v>
      </c>
      <c r="Q4599" s="2">
        <f>机器人辅助表!E4599</f>
        <v>135.22160347826093</v>
      </c>
      <c r="R4599" s="2">
        <v>6</v>
      </c>
      <c r="S4599" s="2">
        <f>机器人辅助表!F4599</f>
        <v>3981.8130000000001</v>
      </c>
      <c r="T4599">
        <v>0</v>
      </c>
      <c r="U4599">
        <v>0</v>
      </c>
      <c r="V4599">
        <v>0</v>
      </c>
      <c r="W4599">
        <v>0</v>
      </c>
      <c r="X4599">
        <v>0</v>
      </c>
      <c r="Y4599">
        <v>0</v>
      </c>
      <c r="Z4599">
        <v>0</v>
      </c>
      <c r="AA4599">
        <v>0</v>
      </c>
      <c r="AB4599">
        <v>0</v>
      </c>
      <c r="AC4599">
        <v>0</v>
      </c>
      <c r="AD4599">
        <v>0</v>
      </c>
      <c r="AE4599">
        <v>0</v>
      </c>
      <c r="AF4599">
        <v>0</v>
      </c>
      <c r="AG4599">
        <v>0</v>
      </c>
      <c r="BD4599">
        <v>8</v>
      </c>
      <c r="BE4599">
        <v>9323104</v>
      </c>
      <c r="BF4599">
        <v>9324102</v>
      </c>
      <c r="BG4599">
        <v>9324204</v>
      </c>
      <c r="BH4599">
        <v>9324302</v>
      </c>
      <c r="BI4599">
        <v>9324402</v>
      </c>
      <c r="BJ4599">
        <v>9312102</v>
      </c>
      <c r="BK4599">
        <v>9311103</v>
      </c>
      <c r="BL4599">
        <v>9315103</v>
      </c>
    </row>
    <row r="4600" spans="1:67" x14ac:dyDescent="0.15">
      <c r="A4600">
        <v>4599</v>
      </c>
      <c r="B4600" t="s">
        <v>4870</v>
      </c>
      <c r="E4600">
        <f>机器人辅助表!B4600</f>
        <v>30</v>
      </c>
      <c r="F4600">
        <v>2</v>
      </c>
      <c r="G4600">
        <v>58101</v>
      </c>
      <c r="H4600">
        <v>0</v>
      </c>
      <c r="I4600">
        <f>机器人辅助表!H4600</f>
        <v>5525.4259250861542</v>
      </c>
      <c r="J4600">
        <v>2</v>
      </c>
      <c r="K4600">
        <v>4</v>
      </c>
      <c r="L4600">
        <v>1</v>
      </c>
      <c r="M4600" s="2">
        <f>机器人辅助表!C4600</f>
        <v>16168.111405961543</v>
      </c>
      <c r="N4600" s="2">
        <v>2</v>
      </c>
      <c r="O4600" s="2">
        <f>机器人辅助表!D4600</f>
        <v>1044.0394809230775</v>
      </c>
      <c r="P4600" s="2">
        <v>3</v>
      </c>
      <c r="Q4600" s="2">
        <f>机器人辅助表!E4600</f>
        <v>464.01754707692328</v>
      </c>
      <c r="R4600" s="2">
        <v>6</v>
      </c>
      <c r="S4600" s="2">
        <f>机器人辅助表!F4600</f>
        <v>7205.1179999999986</v>
      </c>
      <c r="T4600">
        <v>0</v>
      </c>
      <c r="U4600">
        <v>0</v>
      </c>
      <c r="V4600">
        <v>0</v>
      </c>
      <c r="W4600">
        <v>0</v>
      </c>
      <c r="X4600">
        <v>0</v>
      </c>
      <c r="Y4600">
        <v>0</v>
      </c>
      <c r="Z4600">
        <v>0</v>
      </c>
      <c r="AA4600">
        <v>0</v>
      </c>
      <c r="AB4600">
        <v>0</v>
      </c>
      <c r="AC4600">
        <v>0</v>
      </c>
      <c r="AD4600">
        <v>0</v>
      </c>
      <c r="AE4600">
        <v>0</v>
      </c>
      <c r="AF4600">
        <v>0</v>
      </c>
      <c r="AG4600">
        <v>0</v>
      </c>
      <c r="BD4600">
        <v>11</v>
      </c>
      <c r="BE4600">
        <v>9211104</v>
      </c>
      <c r="BF4600">
        <v>9214102</v>
      </c>
      <c r="BG4600">
        <v>9214204</v>
      </c>
      <c r="BH4600">
        <v>9214302</v>
      </c>
      <c r="BI4600">
        <v>9214402</v>
      </c>
      <c r="BJ4600">
        <v>9222102</v>
      </c>
      <c r="BK4600">
        <v>9223103</v>
      </c>
      <c r="BL4600">
        <v>9223204</v>
      </c>
      <c r="BM4600">
        <v>9223303</v>
      </c>
      <c r="BN4600">
        <v>9223404</v>
      </c>
      <c r="BO4600">
        <v>9215104</v>
      </c>
    </row>
    <row r="4601" spans="1:67" x14ac:dyDescent="0.15">
      <c r="A4601">
        <v>4600</v>
      </c>
      <c r="B4601" t="s">
        <v>4871</v>
      </c>
      <c r="E4601">
        <f>机器人辅助表!B4601</f>
        <v>34</v>
      </c>
      <c r="F4601">
        <v>1</v>
      </c>
      <c r="G4601">
        <v>58001</v>
      </c>
      <c r="H4601">
        <v>0</v>
      </c>
      <c r="I4601">
        <f>机器人辅助表!H4601</f>
        <v>3290.7287097181329</v>
      </c>
      <c r="J4601">
        <v>2</v>
      </c>
      <c r="K4601">
        <v>4</v>
      </c>
      <c r="L4601">
        <v>1</v>
      </c>
      <c r="M4601" s="2">
        <f>机器人辅助表!C4601</f>
        <v>11404.236873214717</v>
      </c>
      <c r="N4601" s="2">
        <v>2</v>
      </c>
      <c r="O4601" s="2">
        <f>机器人辅助表!D4601</f>
        <v>708.43081973297683</v>
      </c>
      <c r="P4601" s="2">
        <v>3</v>
      </c>
      <c r="Q4601" s="2">
        <f>机器人辅助表!E4601</f>
        <v>314.85814210354522</v>
      </c>
      <c r="R4601" s="2">
        <v>6</v>
      </c>
      <c r="S4601" s="2">
        <f>机器人辅助表!F4601</f>
        <v>3714.1632</v>
      </c>
      <c r="T4601">
        <v>0</v>
      </c>
      <c r="U4601">
        <v>0</v>
      </c>
      <c r="V4601">
        <v>0</v>
      </c>
      <c r="W4601">
        <v>0</v>
      </c>
      <c r="X4601">
        <v>0</v>
      </c>
      <c r="Y4601">
        <v>0</v>
      </c>
      <c r="Z4601">
        <v>0</v>
      </c>
      <c r="AA4601">
        <v>0</v>
      </c>
      <c r="AB4601">
        <v>0</v>
      </c>
      <c r="AC4601">
        <v>0</v>
      </c>
      <c r="AD4601">
        <v>0</v>
      </c>
      <c r="AE4601">
        <v>0</v>
      </c>
      <c r="AF4601">
        <v>0</v>
      </c>
      <c r="AG4601">
        <v>0</v>
      </c>
      <c r="BD4601">
        <v>11</v>
      </c>
      <c r="BE4601">
        <v>9113104</v>
      </c>
      <c r="BF4601">
        <v>9121102</v>
      </c>
      <c r="BG4601">
        <v>9121202</v>
      </c>
      <c r="BH4601">
        <v>9121304</v>
      </c>
      <c r="BI4601">
        <v>9121404</v>
      </c>
      <c r="BJ4601">
        <v>9114102</v>
      </c>
      <c r="BK4601">
        <v>9122103</v>
      </c>
      <c r="BL4601">
        <v>9122203</v>
      </c>
      <c r="BM4601">
        <v>9122303</v>
      </c>
      <c r="BN4601">
        <v>9122404</v>
      </c>
      <c r="BO4601">
        <v>9115104</v>
      </c>
    </row>
    <row r="4602" spans="1:67" x14ac:dyDescent="0.15">
      <c r="A4602">
        <v>4601</v>
      </c>
      <c r="B4602" t="s">
        <v>4872</v>
      </c>
      <c r="E4602">
        <f>机器人辅助表!B4602</f>
        <v>42</v>
      </c>
      <c r="F4602">
        <v>1</v>
      </c>
      <c r="G4602">
        <v>58001</v>
      </c>
      <c r="H4602">
        <v>0</v>
      </c>
      <c r="I4602">
        <f>机器人辅助表!H4602</f>
        <v>8463.2032653425049</v>
      </c>
      <c r="J4602">
        <v>2</v>
      </c>
      <c r="K4602">
        <v>4</v>
      </c>
      <c r="L4602">
        <v>1</v>
      </c>
      <c r="M4602" s="2">
        <f>机器人辅助表!C4602</f>
        <v>40674.246694635476</v>
      </c>
      <c r="N4602" s="2">
        <v>2</v>
      </c>
      <c r="O4602" s="2">
        <f>机器人辅助表!D4602</f>
        <v>2116.1076369230777</v>
      </c>
      <c r="P4602" s="2">
        <v>3</v>
      </c>
      <c r="Q4602" s="2">
        <f>机器人辅助表!E4602</f>
        <v>940.49228307692363</v>
      </c>
      <c r="R4602" s="2">
        <v>6</v>
      </c>
      <c r="S4602" s="2">
        <f>机器人辅助表!F4602</f>
        <v>6967.94</v>
      </c>
      <c r="T4602">
        <v>0</v>
      </c>
      <c r="U4602">
        <v>0</v>
      </c>
      <c r="V4602">
        <v>0</v>
      </c>
      <c r="W4602">
        <v>0</v>
      </c>
      <c r="X4602">
        <v>0</v>
      </c>
      <c r="Y4602">
        <v>0</v>
      </c>
      <c r="Z4602">
        <v>0</v>
      </c>
      <c r="AA4602">
        <v>0</v>
      </c>
      <c r="AB4602">
        <v>0</v>
      </c>
      <c r="AC4602">
        <v>0</v>
      </c>
      <c r="AD4602">
        <v>0</v>
      </c>
      <c r="AE4602">
        <v>0</v>
      </c>
      <c r="AF4602">
        <v>0</v>
      </c>
      <c r="AG4602">
        <v>0</v>
      </c>
      <c r="BD4602">
        <v>11</v>
      </c>
      <c r="BE4602">
        <v>9113102</v>
      </c>
      <c r="BF4602">
        <v>9121103</v>
      </c>
      <c r="BG4602">
        <v>9121204</v>
      </c>
      <c r="BH4602">
        <v>9121304</v>
      </c>
      <c r="BI4602">
        <v>9121402</v>
      </c>
      <c r="BJ4602">
        <v>9114104</v>
      </c>
      <c r="BK4602">
        <v>9122104</v>
      </c>
      <c r="BL4602">
        <v>9122203</v>
      </c>
      <c r="BM4602">
        <v>9122304</v>
      </c>
      <c r="BN4602">
        <v>9122404</v>
      </c>
      <c r="BO4602">
        <v>9115102</v>
      </c>
    </row>
    <row r="4603" spans="1:67" x14ac:dyDescent="0.15">
      <c r="A4603">
        <v>4602</v>
      </c>
      <c r="B4603" t="s">
        <v>4873</v>
      </c>
      <c r="E4603">
        <f>机器人辅助表!B4603</f>
        <v>23</v>
      </c>
      <c r="F4603">
        <v>3</v>
      </c>
      <c r="G4603">
        <v>58201</v>
      </c>
      <c r="H4603">
        <v>0</v>
      </c>
      <c r="I4603">
        <f>机器人辅助表!H4603</f>
        <v>3346.8092426505555</v>
      </c>
      <c r="J4603">
        <v>2</v>
      </c>
      <c r="K4603">
        <v>4</v>
      </c>
      <c r="L4603">
        <v>1</v>
      </c>
      <c r="M4603" s="2">
        <f>机器人辅助表!C4603</f>
        <v>6546.2566682633797</v>
      </c>
      <c r="N4603" s="2">
        <v>2</v>
      </c>
      <c r="O4603" s="2">
        <f>机器人辅助表!D4603</f>
        <v>503.28935410033461</v>
      </c>
      <c r="P4603" s="2">
        <v>3</v>
      </c>
      <c r="Q4603" s="2">
        <f>机器人辅助表!E4603</f>
        <v>223.68415737792651</v>
      </c>
      <c r="R4603" s="2">
        <v>6</v>
      </c>
      <c r="S4603" s="2">
        <f>机器人辅助表!F4603</f>
        <v>5294.6585999999998</v>
      </c>
      <c r="T4603">
        <v>0</v>
      </c>
      <c r="U4603">
        <v>0</v>
      </c>
      <c r="V4603">
        <v>0</v>
      </c>
      <c r="W4603">
        <v>0</v>
      </c>
      <c r="X4603">
        <v>0</v>
      </c>
      <c r="Y4603">
        <v>0</v>
      </c>
      <c r="Z4603">
        <v>0</v>
      </c>
      <c r="AA4603">
        <v>0</v>
      </c>
      <c r="AB4603">
        <v>0</v>
      </c>
      <c r="AC4603">
        <v>0</v>
      </c>
      <c r="AD4603">
        <v>0</v>
      </c>
      <c r="AE4603">
        <v>0</v>
      </c>
      <c r="AF4603">
        <v>0</v>
      </c>
      <c r="AG4603">
        <v>0</v>
      </c>
      <c r="BD4603">
        <v>8</v>
      </c>
      <c r="BE4603">
        <v>9323103</v>
      </c>
      <c r="BF4603">
        <v>9324102</v>
      </c>
      <c r="BG4603">
        <v>9324203</v>
      </c>
      <c r="BH4603">
        <v>9324303</v>
      </c>
      <c r="BI4603">
        <v>9324403</v>
      </c>
      <c r="BJ4603">
        <v>9312104</v>
      </c>
      <c r="BK4603">
        <v>9311104</v>
      </c>
      <c r="BL4603">
        <v>9315104</v>
      </c>
    </row>
    <row r="4604" spans="1:67" x14ac:dyDescent="0.15">
      <c r="A4604">
        <v>4603</v>
      </c>
      <c r="B4604" t="s">
        <v>4874</v>
      </c>
      <c r="E4604">
        <f>机器人辅助表!B4604</f>
        <v>48</v>
      </c>
      <c r="F4604">
        <v>3</v>
      </c>
      <c r="G4604">
        <v>58201</v>
      </c>
      <c r="H4604">
        <v>0</v>
      </c>
      <c r="I4604">
        <f>机器人辅助表!H4604</f>
        <v>10526.228331220193</v>
      </c>
      <c r="J4604">
        <v>2</v>
      </c>
      <c r="K4604">
        <v>4</v>
      </c>
      <c r="L4604">
        <v>1</v>
      </c>
      <c r="M4604" s="2">
        <f>机器人辅助表!C4604</f>
        <v>61544.327112826453</v>
      </c>
      <c r="N4604" s="2">
        <v>2</v>
      </c>
      <c r="O4604" s="2">
        <f>机器人辅助表!D4604</f>
        <v>2781.1870575026101</v>
      </c>
      <c r="P4604" s="2">
        <v>3</v>
      </c>
      <c r="Q4604" s="2">
        <f>机器人辅助表!E4604</f>
        <v>1236.0831366678267</v>
      </c>
      <c r="R4604" s="2">
        <v>6</v>
      </c>
      <c r="S4604" s="2">
        <f>机器人辅助表!F4604</f>
        <v>6743.5695999999998</v>
      </c>
      <c r="T4604">
        <v>0</v>
      </c>
      <c r="U4604">
        <v>0</v>
      </c>
      <c r="V4604">
        <v>0</v>
      </c>
      <c r="W4604">
        <v>0</v>
      </c>
      <c r="X4604">
        <v>0</v>
      </c>
      <c r="Y4604">
        <v>0</v>
      </c>
      <c r="Z4604">
        <v>0</v>
      </c>
      <c r="AA4604">
        <v>0</v>
      </c>
      <c r="AB4604">
        <v>0</v>
      </c>
      <c r="AC4604">
        <v>0</v>
      </c>
      <c r="AD4604">
        <v>0</v>
      </c>
      <c r="AE4604">
        <v>0</v>
      </c>
      <c r="AF4604">
        <v>0</v>
      </c>
      <c r="AG4604">
        <v>0</v>
      </c>
      <c r="BD4604">
        <v>8</v>
      </c>
      <c r="BE4604">
        <v>9323104</v>
      </c>
      <c r="BF4604">
        <v>9324102</v>
      </c>
      <c r="BG4604">
        <v>9324202</v>
      </c>
      <c r="BH4604">
        <v>9324302</v>
      </c>
      <c r="BI4604">
        <v>9324402</v>
      </c>
      <c r="BJ4604">
        <v>9312103</v>
      </c>
      <c r="BK4604">
        <v>9311104</v>
      </c>
      <c r="BL4604">
        <v>9315103</v>
      </c>
    </row>
    <row r="4605" spans="1:67" x14ac:dyDescent="0.15">
      <c r="A4605">
        <v>4604</v>
      </c>
      <c r="B4605" t="s">
        <v>4875</v>
      </c>
      <c r="E4605">
        <f>机器人辅助表!B4605</f>
        <v>27</v>
      </c>
      <c r="F4605">
        <v>1</v>
      </c>
      <c r="G4605">
        <v>58001</v>
      </c>
      <c r="H4605">
        <v>0</v>
      </c>
      <c r="I4605">
        <f>机器人辅助表!H4605</f>
        <v>4235.4308172196415</v>
      </c>
      <c r="J4605">
        <v>2</v>
      </c>
      <c r="K4605">
        <v>4</v>
      </c>
      <c r="L4605">
        <v>1</v>
      </c>
      <c r="M4605" s="2">
        <f>机器人辅助表!C4605</f>
        <v>10559.769724539636</v>
      </c>
      <c r="N4605" s="2">
        <v>2</v>
      </c>
      <c r="O4605" s="2">
        <f>机器人辅助表!D4605</f>
        <v>732.11691879331124</v>
      </c>
      <c r="P4605" s="2">
        <v>3</v>
      </c>
      <c r="Q4605" s="2">
        <f>机器人辅助表!E4605</f>
        <v>325.38529724147168</v>
      </c>
      <c r="R4605" s="2">
        <v>6</v>
      </c>
      <c r="S4605" s="2">
        <f>机器人辅助表!F4605</f>
        <v>6028.3313999999991</v>
      </c>
      <c r="T4605">
        <v>0</v>
      </c>
      <c r="U4605">
        <v>0</v>
      </c>
      <c r="V4605">
        <v>0</v>
      </c>
      <c r="W4605">
        <v>0</v>
      </c>
      <c r="X4605">
        <v>0</v>
      </c>
      <c r="Y4605">
        <v>0</v>
      </c>
      <c r="Z4605">
        <v>0</v>
      </c>
      <c r="AA4605">
        <v>0</v>
      </c>
      <c r="AB4605">
        <v>0</v>
      </c>
      <c r="AC4605">
        <v>0</v>
      </c>
      <c r="AD4605">
        <v>0</v>
      </c>
      <c r="AE4605">
        <v>0</v>
      </c>
      <c r="AF4605">
        <v>0</v>
      </c>
      <c r="AG4605">
        <v>0</v>
      </c>
      <c r="BD4605">
        <v>11</v>
      </c>
      <c r="BE4605">
        <v>9113104</v>
      </c>
      <c r="BF4605">
        <v>9121104</v>
      </c>
      <c r="BG4605">
        <v>9121202</v>
      </c>
      <c r="BH4605">
        <v>9121302</v>
      </c>
      <c r="BI4605">
        <v>9121404</v>
      </c>
      <c r="BJ4605">
        <v>9114103</v>
      </c>
      <c r="BK4605">
        <v>9122104</v>
      </c>
      <c r="BL4605">
        <v>9122204</v>
      </c>
      <c r="BM4605">
        <v>9122302</v>
      </c>
      <c r="BN4605">
        <v>9122402</v>
      </c>
      <c r="BO4605">
        <v>9115102</v>
      </c>
    </row>
    <row r="4606" spans="1:67" x14ac:dyDescent="0.15">
      <c r="A4606">
        <v>4605</v>
      </c>
      <c r="B4606" t="s">
        <v>4876</v>
      </c>
      <c r="E4606">
        <f>机器人辅助表!B4606</f>
        <v>50</v>
      </c>
      <c r="F4606">
        <v>3</v>
      </c>
      <c r="G4606">
        <v>58201</v>
      </c>
      <c r="H4606">
        <v>0</v>
      </c>
      <c r="I4606">
        <f>机器人辅助表!H4606</f>
        <v>9126.7609486852216</v>
      </c>
      <c r="J4606">
        <v>2</v>
      </c>
      <c r="K4606">
        <v>4</v>
      </c>
      <c r="L4606">
        <v>1</v>
      </c>
      <c r="M4606" s="2">
        <f>机器人辅助表!C4606</f>
        <v>56397.084135652207</v>
      </c>
      <c r="N4606" s="2">
        <v>2</v>
      </c>
      <c r="O4606" s="2">
        <f>机器人辅助表!D4606</f>
        <v>2440.2584481772587</v>
      </c>
      <c r="P4606" s="2">
        <v>3</v>
      </c>
      <c r="Q4606" s="2">
        <f>机器人辅助表!E4606</f>
        <v>1084.559310301004</v>
      </c>
      <c r="R4606" s="2">
        <v>6</v>
      </c>
      <c r="S4606" s="2">
        <f>机器人辅助表!F4606</f>
        <v>5367.45</v>
      </c>
      <c r="T4606">
        <v>0</v>
      </c>
      <c r="U4606">
        <v>0</v>
      </c>
      <c r="V4606">
        <v>0</v>
      </c>
      <c r="W4606">
        <v>0</v>
      </c>
      <c r="X4606">
        <v>0</v>
      </c>
      <c r="Y4606">
        <v>0</v>
      </c>
      <c r="Z4606">
        <v>0</v>
      </c>
      <c r="AA4606">
        <v>0</v>
      </c>
      <c r="AB4606">
        <v>0</v>
      </c>
      <c r="AC4606">
        <v>0</v>
      </c>
      <c r="AD4606">
        <v>0</v>
      </c>
      <c r="AE4606">
        <v>0</v>
      </c>
      <c r="AF4606">
        <v>0</v>
      </c>
      <c r="AG4606">
        <v>0</v>
      </c>
      <c r="BD4606">
        <v>8</v>
      </c>
      <c r="BE4606">
        <v>9323102</v>
      </c>
      <c r="BF4606">
        <v>9324104</v>
      </c>
      <c r="BG4606">
        <v>9324204</v>
      </c>
      <c r="BH4606">
        <v>9324303</v>
      </c>
      <c r="BI4606">
        <v>9324403</v>
      </c>
      <c r="BJ4606">
        <v>9312104</v>
      </c>
      <c r="BK4606">
        <v>9311102</v>
      </c>
      <c r="BL4606">
        <v>9315102</v>
      </c>
    </row>
    <row r="4607" spans="1:67" x14ac:dyDescent="0.15">
      <c r="A4607">
        <v>4606</v>
      </c>
      <c r="B4607" t="s">
        <v>1995</v>
      </c>
      <c r="E4607">
        <f>机器人辅助表!B4607</f>
        <v>36</v>
      </c>
      <c r="F4607">
        <v>1</v>
      </c>
      <c r="G4607">
        <v>58001</v>
      </c>
      <c r="H4607">
        <v>0</v>
      </c>
      <c r="I4607">
        <f>机器人辅助表!H4607</f>
        <v>3476.6148346665955</v>
      </c>
      <c r="J4607">
        <v>2</v>
      </c>
      <c r="K4607">
        <v>4</v>
      </c>
      <c r="L4607">
        <v>1</v>
      </c>
      <c r="M4607" s="2">
        <f>机器人辅助表!C4607</f>
        <v>12903.896943090303</v>
      </c>
      <c r="N4607" s="2">
        <v>2</v>
      </c>
      <c r="O4607" s="2">
        <f>机器人辅助表!D4607</f>
        <v>787.66689542207371</v>
      </c>
      <c r="P4607" s="2">
        <v>3</v>
      </c>
      <c r="Q4607" s="2">
        <f>机器人辅助表!E4607</f>
        <v>350.07417574314388</v>
      </c>
      <c r="R4607" s="2">
        <v>6</v>
      </c>
      <c r="S4607" s="2">
        <f>机器人辅助表!F4607</f>
        <v>3656.7119999999995</v>
      </c>
      <c r="T4607">
        <v>0</v>
      </c>
      <c r="U4607">
        <v>0</v>
      </c>
      <c r="V4607">
        <v>0</v>
      </c>
      <c r="W4607">
        <v>0</v>
      </c>
      <c r="X4607">
        <v>0</v>
      </c>
      <c r="Y4607">
        <v>0</v>
      </c>
      <c r="Z4607">
        <v>0</v>
      </c>
      <c r="AA4607">
        <v>0</v>
      </c>
      <c r="AB4607">
        <v>0</v>
      </c>
      <c r="AC4607">
        <v>0</v>
      </c>
      <c r="AD4607">
        <v>0</v>
      </c>
      <c r="AE4607">
        <v>0</v>
      </c>
      <c r="AF4607">
        <v>0</v>
      </c>
      <c r="AG4607">
        <v>0</v>
      </c>
      <c r="BD4607">
        <v>11</v>
      </c>
      <c r="BE4607">
        <v>9113104</v>
      </c>
      <c r="BF4607">
        <v>9121104</v>
      </c>
      <c r="BG4607">
        <v>9121204</v>
      </c>
      <c r="BH4607">
        <v>9121302</v>
      </c>
      <c r="BI4607">
        <v>9121402</v>
      </c>
      <c r="BJ4607">
        <v>9114104</v>
      </c>
      <c r="BK4607">
        <v>9122103</v>
      </c>
      <c r="BL4607">
        <v>9122202</v>
      </c>
      <c r="BM4607">
        <v>9122303</v>
      </c>
      <c r="BN4607">
        <v>9122403</v>
      </c>
      <c r="BO4607">
        <v>9115103</v>
      </c>
    </row>
    <row r="4608" spans="1:67" x14ac:dyDescent="0.15">
      <c r="A4608">
        <v>4607</v>
      </c>
      <c r="B4608" t="s">
        <v>1996</v>
      </c>
      <c r="E4608">
        <f>机器人辅助表!B4608</f>
        <v>23</v>
      </c>
      <c r="F4608">
        <v>3</v>
      </c>
      <c r="G4608">
        <v>58201</v>
      </c>
      <c r="H4608">
        <v>0</v>
      </c>
      <c r="I4608">
        <f>机器人辅助表!H4608</f>
        <v>4037.420673673686</v>
      </c>
      <c r="J4608">
        <v>2</v>
      </c>
      <c r="K4608">
        <v>4</v>
      </c>
      <c r="L4608">
        <v>1</v>
      </c>
      <c r="M4608" s="2">
        <f>机器人辅助表!C4608</f>
        <v>7897.0715363177278</v>
      </c>
      <c r="N4608" s="2">
        <v>2</v>
      </c>
      <c r="O4608" s="2">
        <f>机器人辅助表!D4608</f>
        <v>607.14271288294333</v>
      </c>
      <c r="P4608" s="2">
        <v>3</v>
      </c>
      <c r="Q4608" s="2">
        <f>机器人辅助表!E4608</f>
        <v>269.84120572575262</v>
      </c>
      <c r="R4608" s="2">
        <v>6</v>
      </c>
      <c r="S4608" s="2">
        <f>机器人辅助表!F4608</f>
        <v>6387.2071999999998</v>
      </c>
      <c r="T4608">
        <v>0</v>
      </c>
      <c r="U4608">
        <v>0</v>
      </c>
      <c r="V4608">
        <v>0</v>
      </c>
      <c r="W4608">
        <v>0</v>
      </c>
      <c r="X4608">
        <v>0</v>
      </c>
      <c r="Y4608">
        <v>0</v>
      </c>
      <c r="Z4608">
        <v>0</v>
      </c>
      <c r="AA4608">
        <v>0</v>
      </c>
      <c r="AB4608">
        <v>0</v>
      </c>
      <c r="AC4608">
        <v>0</v>
      </c>
      <c r="AD4608">
        <v>0</v>
      </c>
      <c r="AE4608">
        <v>0</v>
      </c>
      <c r="AF4608">
        <v>0</v>
      </c>
      <c r="AG4608">
        <v>0</v>
      </c>
      <c r="BD4608">
        <v>8</v>
      </c>
      <c r="BE4608">
        <v>9323104</v>
      </c>
      <c r="BF4608">
        <v>9324102</v>
      </c>
      <c r="BG4608">
        <v>9324204</v>
      </c>
      <c r="BH4608">
        <v>9324302</v>
      </c>
      <c r="BI4608">
        <v>9324403</v>
      </c>
      <c r="BJ4608">
        <v>9312103</v>
      </c>
      <c r="BK4608">
        <v>9311104</v>
      </c>
      <c r="BL4608">
        <v>9315103</v>
      </c>
    </row>
    <row r="4609" spans="1:67" x14ac:dyDescent="0.15">
      <c r="A4609">
        <v>4608</v>
      </c>
      <c r="B4609" t="s">
        <v>1997</v>
      </c>
      <c r="E4609">
        <f>机器人辅助表!B4609</f>
        <v>44</v>
      </c>
      <c r="F4609">
        <v>1</v>
      </c>
      <c r="G4609">
        <v>58001</v>
      </c>
      <c r="H4609">
        <v>0</v>
      </c>
      <c r="I4609">
        <f>机器人辅助表!H4609</f>
        <v>10943.730081022231</v>
      </c>
      <c r="J4609">
        <v>2</v>
      </c>
      <c r="K4609">
        <v>4</v>
      </c>
      <c r="L4609">
        <v>1</v>
      </c>
      <c r="M4609" s="2">
        <f>机器人辅助表!C4609</f>
        <v>56524.103372484926</v>
      </c>
      <c r="N4609" s="2">
        <v>2</v>
      </c>
      <c r="O4609" s="2">
        <f>机器人辅助表!D4609</f>
        <v>2800.5172093517058</v>
      </c>
      <c r="P4609" s="2">
        <v>3</v>
      </c>
      <c r="Q4609" s="2">
        <f>机器人辅助表!E4609</f>
        <v>1244.6743152674251</v>
      </c>
      <c r="R4609" s="2">
        <v>6</v>
      </c>
      <c r="S4609" s="2">
        <f>机器人辅助表!F4609</f>
        <v>8275.3511999999992</v>
      </c>
      <c r="T4609">
        <v>0</v>
      </c>
      <c r="U4609">
        <v>0</v>
      </c>
      <c r="V4609">
        <v>0</v>
      </c>
      <c r="W4609">
        <v>0</v>
      </c>
      <c r="X4609">
        <v>0</v>
      </c>
      <c r="Y4609">
        <v>0</v>
      </c>
      <c r="Z4609">
        <v>0</v>
      </c>
      <c r="AA4609">
        <v>0</v>
      </c>
      <c r="AB4609">
        <v>0</v>
      </c>
      <c r="AC4609">
        <v>0</v>
      </c>
      <c r="AD4609">
        <v>0</v>
      </c>
      <c r="AE4609">
        <v>0</v>
      </c>
      <c r="AF4609">
        <v>0</v>
      </c>
      <c r="AG4609">
        <v>0</v>
      </c>
      <c r="BD4609">
        <v>11</v>
      </c>
      <c r="BE4609">
        <v>9113104</v>
      </c>
      <c r="BF4609">
        <v>9121104</v>
      </c>
      <c r="BG4609">
        <v>9121203</v>
      </c>
      <c r="BH4609">
        <v>9121303</v>
      </c>
      <c r="BI4609">
        <v>9121404</v>
      </c>
      <c r="BJ4609">
        <v>9114104</v>
      </c>
      <c r="BK4609">
        <v>9122104</v>
      </c>
      <c r="BL4609">
        <v>9122202</v>
      </c>
      <c r="BM4609">
        <v>9122302</v>
      </c>
      <c r="BN4609">
        <v>9122404</v>
      </c>
      <c r="BO4609">
        <v>9115104</v>
      </c>
    </row>
    <row r="4610" spans="1:67" x14ac:dyDescent="0.15">
      <c r="A4610">
        <v>4609</v>
      </c>
      <c r="B4610" t="s">
        <v>4877</v>
      </c>
      <c r="E4610">
        <f>机器人辅助表!B4610</f>
        <v>50</v>
      </c>
      <c r="F4610">
        <v>3</v>
      </c>
      <c r="G4610">
        <v>58201</v>
      </c>
      <c r="H4610">
        <v>0</v>
      </c>
      <c r="I4610">
        <f>机器人辅助表!H4610</f>
        <v>12998.720139036524</v>
      </c>
      <c r="J4610">
        <v>2</v>
      </c>
      <c r="K4610">
        <v>4</v>
      </c>
      <c r="L4610">
        <v>1</v>
      </c>
      <c r="M4610" s="2">
        <f>机器人辅助表!C4610</f>
        <v>80323.119829565258</v>
      </c>
      <c r="N4610" s="2">
        <v>2</v>
      </c>
      <c r="O4610" s="2">
        <f>机器人辅助表!D4610</f>
        <v>3475.5196080100345</v>
      </c>
      <c r="P4610" s="2">
        <v>3</v>
      </c>
      <c r="Q4610" s="2">
        <f>机器人辅助表!E4610</f>
        <v>1544.6753813377932</v>
      </c>
      <c r="R4610" s="2">
        <v>6</v>
      </c>
      <c r="S4610" s="2">
        <f>机器人辅助表!F4610</f>
        <v>7644.5499999999993</v>
      </c>
      <c r="T4610">
        <v>0</v>
      </c>
      <c r="U4610">
        <v>0</v>
      </c>
      <c r="V4610">
        <v>0</v>
      </c>
      <c r="W4610">
        <v>0</v>
      </c>
      <c r="X4610">
        <v>0</v>
      </c>
      <c r="Y4610">
        <v>0</v>
      </c>
      <c r="Z4610">
        <v>0</v>
      </c>
      <c r="AA4610">
        <v>0</v>
      </c>
      <c r="AB4610">
        <v>0</v>
      </c>
      <c r="AC4610">
        <v>0</v>
      </c>
      <c r="AD4610">
        <v>0</v>
      </c>
      <c r="AE4610">
        <v>0</v>
      </c>
      <c r="AF4610">
        <v>0</v>
      </c>
      <c r="AG4610">
        <v>0</v>
      </c>
      <c r="BD4610">
        <v>8</v>
      </c>
      <c r="BE4610">
        <v>9323103</v>
      </c>
      <c r="BF4610">
        <v>9324102</v>
      </c>
      <c r="BG4610">
        <v>9324202</v>
      </c>
      <c r="BH4610">
        <v>9324303</v>
      </c>
      <c r="BI4610">
        <v>9324403</v>
      </c>
      <c r="BJ4610">
        <v>9312104</v>
      </c>
      <c r="BK4610">
        <v>9311102</v>
      </c>
      <c r="BL4610">
        <v>9315104</v>
      </c>
    </row>
    <row r="4611" spans="1:67" x14ac:dyDescent="0.15">
      <c r="A4611">
        <v>4610</v>
      </c>
      <c r="B4611" t="s">
        <v>4878</v>
      </c>
      <c r="E4611">
        <f>机器人辅助表!B4611</f>
        <v>30</v>
      </c>
      <c r="F4611">
        <v>2</v>
      </c>
      <c r="G4611">
        <v>58101</v>
      </c>
      <c r="H4611">
        <v>0</v>
      </c>
      <c r="I4611">
        <f>机器人辅助表!H4611</f>
        <v>5525.4259250861542</v>
      </c>
      <c r="J4611">
        <v>2</v>
      </c>
      <c r="K4611">
        <v>4</v>
      </c>
      <c r="L4611">
        <v>1</v>
      </c>
      <c r="M4611" s="2">
        <f>机器人辅助表!C4611</f>
        <v>16168.111405961543</v>
      </c>
      <c r="N4611" s="2">
        <v>2</v>
      </c>
      <c r="O4611" s="2">
        <f>机器人辅助表!D4611</f>
        <v>1044.0394809230775</v>
      </c>
      <c r="P4611" s="2">
        <v>3</v>
      </c>
      <c r="Q4611" s="2">
        <f>机器人辅助表!E4611</f>
        <v>464.01754707692328</v>
      </c>
      <c r="R4611" s="2">
        <v>6</v>
      </c>
      <c r="S4611" s="2">
        <f>机器人辅助表!F4611</f>
        <v>7205.1179999999986</v>
      </c>
      <c r="T4611">
        <v>0</v>
      </c>
      <c r="U4611">
        <v>0</v>
      </c>
      <c r="V4611">
        <v>0</v>
      </c>
      <c r="W4611">
        <v>0</v>
      </c>
      <c r="X4611">
        <v>0</v>
      </c>
      <c r="Y4611">
        <v>0</v>
      </c>
      <c r="Z4611">
        <v>0</v>
      </c>
      <c r="AA4611">
        <v>0</v>
      </c>
      <c r="AB4611">
        <v>0</v>
      </c>
      <c r="AC4611">
        <v>0</v>
      </c>
      <c r="AD4611">
        <v>0</v>
      </c>
      <c r="AE4611">
        <v>0</v>
      </c>
      <c r="AF4611">
        <v>0</v>
      </c>
      <c r="AG4611">
        <v>0</v>
      </c>
      <c r="BD4611">
        <v>11</v>
      </c>
      <c r="BE4611">
        <v>9211102</v>
      </c>
      <c r="BF4611">
        <v>9214104</v>
      </c>
      <c r="BG4611">
        <v>9214202</v>
      </c>
      <c r="BH4611">
        <v>9214303</v>
      </c>
      <c r="BI4611">
        <v>9214402</v>
      </c>
      <c r="BJ4611">
        <v>9222104</v>
      </c>
      <c r="BK4611">
        <v>9223102</v>
      </c>
      <c r="BL4611">
        <v>9223204</v>
      </c>
      <c r="BM4611">
        <v>9223302</v>
      </c>
      <c r="BN4611">
        <v>9223403</v>
      </c>
      <c r="BO4611">
        <v>9215102</v>
      </c>
    </row>
    <row r="4612" spans="1:67" x14ac:dyDescent="0.15">
      <c r="A4612">
        <v>4611</v>
      </c>
      <c r="B4612" t="s">
        <v>4879</v>
      </c>
      <c r="E4612">
        <f>机器人辅助表!B4612</f>
        <v>49</v>
      </c>
      <c r="F4612">
        <v>3</v>
      </c>
      <c r="G4612">
        <v>58201</v>
      </c>
      <c r="H4612">
        <v>0</v>
      </c>
      <c r="I4612">
        <f>机器人辅助表!H4612</f>
        <v>10126.135832445996</v>
      </c>
      <c r="J4612">
        <v>2</v>
      </c>
      <c r="K4612">
        <v>4</v>
      </c>
      <c r="L4612">
        <v>1</v>
      </c>
      <c r="M4612" s="2">
        <f>机器人辅助表!C4612</f>
        <v>60854.600764675604</v>
      </c>
      <c r="N4612" s="2">
        <v>2</v>
      </c>
      <c r="O4612" s="2">
        <f>机器人辅助表!D4612</f>
        <v>2690.3967649278275</v>
      </c>
      <c r="P4612" s="2">
        <v>3</v>
      </c>
      <c r="Q4612" s="2">
        <f>机器人辅助表!E4612</f>
        <v>1195.7318955234791</v>
      </c>
      <c r="R4612" s="2">
        <v>6</v>
      </c>
      <c r="S4612" s="2">
        <f>机器人辅助表!F4612</f>
        <v>6229.8053999999993</v>
      </c>
      <c r="T4612">
        <v>0</v>
      </c>
      <c r="U4612">
        <v>0</v>
      </c>
      <c r="V4612">
        <v>0</v>
      </c>
      <c r="W4612">
        <v>0</v>
      </c>
      <c r="X4612">
        <v>0</v>
      </c>
      <c r="Y4612">
        <v>0</v>
      </c>
      <c r="Z4612">
        <v>0</v>
      </c>
      <c r="AA4612">
        <v>0</v>
      </c>
      <c r="AB4612">
        <v>0</v>
      </c>
      <c r="AC4612">
        <v>0</v>
      </c>
      <c r="AD4612">
        <v>0</v>
      </c>
      <c r="AE4612">
        <v>0</v>
      </c>
      <c r="AF4612">
        <v>0</v>
      </c>
      <c r="AG4612">
        <v>0</v>
      </c>
      <c r="BD4612">
        <v>8</v>
      </c>
      <c r="BE4612">
        <v>9323104</v>
      </c>
      <c r="BF4612">
        <v>9324104</v>
      </c>
      <c r="BG4612">
        <v>9324203</v>
      </c>
      <c r="BH4612">
        <v>9324304</v>
      </c>
      <c r="BI4612">
        <v>9324402</v>
      </c>
      <c r="BJ4612">
        <v>9312102</v>
      </c>
      <c r="BK4612">
        <v>9311104</v>
      </c>
      <c r="BL4612">
        <v>9315102</v>
      </c>
    </row>
    <row r="4613" spans="1:67" x14ac:dyDescent="0.15">
      <c r="A4613">
        <v>4612</v>
      </c>
      <c r="B4613" t="s">
        <v>4880</v>
      </c>
      <c r="E4613">
        <f>机器人辅助表!B4613</f>
        <v>20</v>
      </c>
      <c r="F4613">
        <v>3</v>
      </c>
      <c r="G4613">
        <v>58201</v>
      </c>
      <c r="H4613">
        <v>0</v>
      </c>
      <c r="I4613">
        <f>机器人辅助表!H4613</f>
        <v>1521.0593363478263</v>
      </c>
      <c r="J4613">
        <v>2</v>
      </c>
      <c r="K4613">
        <v>4</v>
      </c>
      <c r="L4613">
        <v>1</v>
      </c>
      <c r="M4613" s="2">
        <f>机器人辅助表!C4613</f>
        <v>2466.8389565217399</v>
      </c>
      <c r="N4613" s="2">
        <v>2</v>
      </c>
      <c r="O4613" s="2">
        <f>机器人辅助表!D4613</f>
        <v>206.52605217391309</v>
      </c>
      <c r="P4613" s="2">
        <v>3</v>
      </c>
      <c r="Q4613" s="2">
        <f>机器人辅助表!E4613</f>
        <v>91.789356521739165</v>
      </c>
      <c r="R4613" s="2">
        <v>6</v>
      </c>
      <c r="S4613" s="2">
        <f>机器人辅助表!F4613</f>
        <v>2560.4719999999998</v>
      </c>
      <c r="T4613">
        <v>0</v>
      </c>
      <c r="U4613">
        <v>0</v>
      </c>
      <c r="V4613">
        <v>0</v>
      </c>
      <c r="W4613">
        <v>0</v>
      </c>
      <c r="X4613">
        <v>0</v>
      </c>
      <c r="Y4613">
        <v>0</v>
      </c>
      <c r="Z4613">
        <v>0</v>
      </c>
      <c r="AA4613">
        <v>0</v>
      </c>
      <c r="AB4613">
        <v>0</v>
      </c>
      <c r="AC4613">
        <v>0</v>
      </c>
      <c r="AD4613">
        <v>0</v>
      </c>
      <c r="AE4613">
        <v>0</v>
      </c>
      <c r="AF4613">
        <v>0</v>
      </c>
      <c r="AG4613">
        <v>0</v>
      </c>
      <c r="BD4613">
        <v>8</v>
      </c>
      <c r="BE4613">
        <v>9323103</v>
      </c>
      <c r="BF4613">
        <v>9324104</v>
      </c>
      <c r="BG4613">
        <v>9324202</v>
      </c>
      <c r="BH4613">
        <v>9324304</v>
      </c>
      <c r="BI4613">
        <v>9324403</v>
      </c>
      <c r="BJ4613">
        <v>9312104</v>
      </c>
      <c r="BK4613">
        <v>9311103</v>
      </c>
      <c r="BL4613">
        <v>9315103</v>
      </c>
    </row>
    <row r="4614" spans="1:67" x14ac:dyDescent="0.15">
      <c r="A4614">
        <v>4613</v>
      </c>
      <c r="B4614" t="s">
        <v>4881</v>
      </c>
      <c r="E4614">
        <f>机器人辅助表!B4614</f>
        <v>41</v>
      </c>
      <c r="F4614">
        <v>3</v>
      </c>
      <c r="G4614">
        <v>58201</v>
      </c>
      <c r="H4614">
        <v>0</v>
      </c>
      <c r="I4614">
        <f>机器人辅助表!H4614</f>
        <v>10794.751577711451</v>
      </c>
      <c r="J4614">
        <v>2</v>
      </c>
      <c r="K4614">
        <v>4</v>
      </c>
      <c r="L4614">
        <v>1</v>
      </c>
      <c r="M4614" s="2">
        <f>机器人辅助表!C4614</f>
        <v>49894.655447336358</v>
      </c>
      <c r="N4614" s="2">
        <v>2</v>
      </c>
      <c r="O4614" s="2">
        <f>机器人辅助表!D4614</f>
        <v>2662.0450676765231</v>
      </c>
      <c r="P4614" s="2">
        <v>3</v>
      </c>
      <c r="Q4614" s="2">
        <f>机器人辅助表!E4614</f>
        <v>1183.1311411895656</v>
      </c>
      <c r="R4614" s="2">
        <v>6</v>
      </c>
      <c r="S4614" s="2">
        <f>机器人辅助表!F4614</f>
        <v>9278.4232000000011</v>
      </c>
      <c r="T4614">
        <v>0</v>
      </c>
      <c r="U4614">
        <v>0</v>
      </c>
      <c r="V4614">
        <v>0</v>
      </c>
      <c r="W4614">
        <v>0</v>
      </c>
      <c r="X4614">
        <v>0</v>
      </c>
      <c r="Y4614">
        <v>0</v>
      </c>
      <c r="Z4614">
        <v>0</v>
      </c>
      <c r="AA4614">
        <v>0</v>
      </c>
      <c r="AB4614">
        <v>0</v>
      </c>
      <c r="AC4614">
        <v>0</v>
      </c>
      <c r="AD4614">
        <v>0</v>
      </c>
      <c r="AE4614">
        <v>0</v>
      </c>
      <c r="AF4614">
        <v>0</v>
      </c>
      <c r="AG4614">
        <v>0</v>
      </c>
      <c r="BD4614">
        <v>8</v>
      </c>
      <c r="BE4614">
        <v>9323104</v>
      </c>
      <c r="BF4614">
        <v>9324103</v>
      </c>
      <c r="BG4614">
        <v>9324204</v>
      </c>
      <c r="BH4614">
        <v>9324304</v>
      </c>
      <c r="BI4614">
        <v>9324403</v>
      </c>
      <c r="BJ4614">
        <v>9312103</v>
      </c>
      <c r="BK4614">
        <v>9311102</v>
      </c>
      <c r="BL4614">
        <v>9315103</v>
      </c>
    </row>
    <row r="4615" spans="1:67" x14ac:dyDescent="0.15">
      <c r="A4615">
        <v>4614</v>
      </c>
      <c r="B4615" t="s">
        <v>4882</v>
      </c>
      <c r="E4615">
        <f>机器人辅助表!B4615</f>
        <v>33</v>
      </c>
      <c r="F4615">
        <v>3</v>
      </c>
      <c r="G4615">
        <v>58201</v>
      </c>
      <c r="H4615">
        <v>0</v>
      </c>
      <c r="I4615">
        <f>机器人辅助表!H4615</f>
        <v>6771.5390797749842</v>
      </c>
      <c r="J4615">
        <v>2</v>
      </c>
      <c r="K4615">
        <v>4</v>
      </c>
      <c r="L4615">
        <v>1</v>
      </c>
      <c r="M4615" s="2">
        <f>机器人辅助表!C4615</f>
        <v>22594.011561797673</v>
      </c>
      <c r="N4615" s="2">
        <v>2</v>
      </c>
      <c r="O4615" s="2">
        <f>机器人辅助表!D4615</f>
        <v>1416.5108381588636</v>
      </c>
      <c r="P4615" s="2">
        <v>3</v>
      </c>
      <c r="Q4615" s="2">
        <f>机器人辅助表!E4615</f>
        <v>629.56037251505063</v>
      </c>
      <c r="R4615" s="2">
        <v>6</v>
      </c>
      <c r="S4615" s="2">
        <f>机器人辅助表!F4615</f>
        <v>7920.9339999999984</v>
      </c>
      <c r="T4615">
        <v>0</v>
      </c>
      <c r="U4615">
        <v>0</v>
      </c>
      <c r="V4615">
        <v>0</v>
      </c>
      <c r="W4615">
        <v>0</v>
      </c>
      <c r="X4615">
        <v>0</v>
      </c>
      <c r="Y4615">
        <v>0</v>
      </c>
      <c r="Z4615">
        <v>0</v>
      </c>
      <c r="AA4615">
        <v>0</v>
      </c>
      <c r="AB4615">
        <v>0</v>
      </c>
      <c r="AC4615">
        <v>0</v>
      </c>
      <c r="AD4615">
        <v>0</v>
      </c>
      <c r="AE4615">
        <v>0</v>
      </c>
      <c r="AF4615">
        <v>0</v>
      </c>
      <c r="AG4615">
        <v>0</v>
      </c>
      <c r="BD4615">
        <v>8</v>
      </c>
      <c r="BE4615">
        <v>9323102</v>
      </c>
      <c r="BF4615">
        <v>9324104</v>
      </c>
      <c r="BG4615">
        <v>9324203</v>
      </c>
      <c r="BH4615">
        <v>9324302</v>
      </c>
      <c r="BI4615">
        <v>9324402</v>
      </c>
      <c r="BJ4615">
        <v>9312102</v>
      </c>
      <c r="BK4615">
        <v>9311102</v>
      </c>
      <c r="BL4615">
        <v>9315102</v>
      </c>
    </row>
    <row r="4616" spans="1:67" x14ac:dyDescent="0.15">
      <c r="A4616">
        <v>4615</v>
      </c>
      <c r="B4616" t="s">
        <v>1998</v>
      </c>
      <c r="E4616">
        <f>机器人辅助表!B4616</f>
        <v>25</v>
      </c>
      <c r="F4616">
        <v>1</v>
      </c>
      <c r="G4616">
        <v>58001</v>
      </c>
      <c r="H4616">
        <v>0</v>
      </c>
      <c r="I4616">
        <f>机器人辅助表!H4616</f>
        <v>3995.4772185200673</v>
      </c>
      <c r="J4616">
        <v>2</v>
      </c>
      <c r="K4616">
        <v>4</v>
      </c>
      <c r="L4616">
        <v>1</v>
      </c>
      <c r="M4616" s="2">
        <f>机器人辅助表!C4616</f>
        <v>8825.1508930811069</v>
      </c>
      <c r="N4616" s="2">
        <v>2</v>
      </c>
      <c r="O4616" s="2">
        <f>机器人辅助表!D4616</f>
        <v>643.45403979933144</v>
      </c>
      <c r="P4616" s="2">
        <v>3</v>
      </c>
      <c r="Q4616" s="2">
        <f>机器人辅助表!E4616</f>
        <v>285.97957324414728</v>
      </c>
      <c r="R4616" s="2">
        <v>6</v>
      </c>
      <c r="S4616" s="2">
        <f>机器人辅助表!F4616</f>
        <v>6020.9549999999999</v>
      </c>
      <c r="T4616">
        <v>0</v>
      </c>
      <c r="U4616">
        <v>0</v>
      </c>
      <c r="V4616">
        <v>0</v>
      </c>
      <c r="W4616">
        <v>0</v>
      </c>
      <c r="X4616">
        <v>0</v>
      </c>
      <c r="Y4616">
        <v>0</v>
      </c>
      <c r="Z4616">
        <v>0</v>
      </c>
      <c r="AA4616">
        <v>0</v>
      </c>
      <c r="AB4616">
        <v>0</v>
      </c>
      <c r="AC4616">
        <v>0</v>
      </c>
      <c r="AD4616">
        <v>0</v>
      </c>
      <c r="AE4616">
        <v>0</v>
      </c>
      <c r="AF4616">
        <v>0</v>
      </c>
      <c r="AG4616">
        <v>0</v>
      </c>
      <c r="BD4616">
        <v>11</v>
      </c>
      <c r="BE4616">
        <v>9113103</v>
      </c>
      <c r="BF4616">
        <v>9121102</v>
      </c>
      <c r="BG4616">
        <v>9121202</v>
      </c>
      <c r="BH4616">
        <v>9121304</v>
      </c>
      <c r="BI4616">
        <v>9121402</v>
      </c>
      <c r="BJ4616">
        <v>9114104</v>
      </c>
      <c r="BK4616">
        <v>9122103</v>
      </c>
      <c r="BL4616">
        <v>9122202</v>
      </c>
      <c r="BM4616">
        <v>9122303</v>
      </c>
      <c r="BN4616">
        <v>9122403</v>
      </c>
      <c r="BO4616">
        <v>9115103</v>
      </c>
    </row>
    <row r="4617" spans="1:67" x14ac:dyDescent="0.15">
      <c r="A4617">
        <v>4616</v>
      </c>
      <c r="B4617" t="s">
        <v>4883</v>
      </c>
      <c r="E4617">
        <f>机器人辅助表!B4617</f>
        <v>44</v>
      </c>
      <c r="F4617">
        <v>1</v>
      </c>
      <c r="G4617">
        <v>58001</v>
      </c>
      <c r="H4617">
        <v>0</v>
      </c>
      <c r="I4617">
        <f>机器人辅助表!H4617</f>
        <v>14015.654314291633</v>
      </c>
      <c r="J4617">
        <v>2</v>
      </c>
      <c r="K4617">
        <v>4</v>
      </c>
      <c r="L4617">
        <v>1</v>
      </c>
      <c r="M4617" s="2">
        <f>机器人辅助表!C4617</f>
        <v>72390.518354235086</v>
      </c>
      <c r="N4617" s="2">
        <v>2</v>
      </c>
      <c r="O4617" s="2">
        <f>机器人辅助表!D4617</f>
        <v>3586.6273032048161</v>
      </c>
      <c r="P4617" s="2">
        <v>3</v>
      </c>
      <c r="Q4617" s="2">
        <f>机器人辅助表!E4617</f>
        <v>1594.0565792021409</v>
      </c>
      <c r="R4617" s="2">
        <v>6</v>
      </c>
      <c r="S4617" s="2">
        <f>机器人辅助表!F4617</f>
        <v>10598.256799999999</v>
      </c>
      <c r="T4617">
        <v>0</v>
      </c>
      <c r="U4617">
        <v>0</v>
      </c>
      <c r="V4617">
        <v>0</v>
      </c>
      <c r="W4617">
        <v>0</v>
      </c>
      <c r="X4617">
        <v>0</v>
      </c>
      <c r="Y4617">
        <v>0</v>
      </c>
      <c r="Z4617">
        <v>0</v>
      </c>
      <c r="AA4617">
        <v>0</v>
      </c>
      <c r="AB4617">
        <v>0</v>
      </c>
      <c r="AC4617">
        <v>0</v>
      </c>
      <c r="AD4617">
        <v>0</v>
      </c>
      <c r="AE4617">
        <v>0</v>
      </c>
      <c r="AF4617">
        <v>0</v>
      </c>
      <c r="AG4617">
        <v>0</v>
      </c>
      <c r="BD4617">
        <v>11</v>
      </c>
      <c r="BE4617">
        <v>9113104</v>
      </c>
      <c r="BF4617">
        <v>9121102</v>
      </c>
      <c r="BG4617">
        <v>9121202</v>
      </c>
      <c r="BH4617">
        <v>9121302</v>
      </c>
      <c r="BI4617">
        <v>9121402</v>
      </c>
      <c r="BJ4617">
        <v>9114103</v>
      </c>
      <c r="BK4617">
        <v>9122104</v>
      </c>
      <c r="BL4617">
        <v>9122203</v>
      </c>
      <c r="BM4617">
        <v>9122303</v>
      </c>
      <c r="BN4617">
        <v>9122403</v>
      </c>
      <c r="BO4617">
        <v>9115104</v>
      </c>
    </row>
    <row r="4618" spans="1:67" x14ac:dyDescent="0.15">
      <c r="A4618">
        <v>4617</v>
      </c>
      <c r="B4618" t="s">
        <v>4884</v>
      </c>
      <c r="E4618">
        <f>机器人辅助表!B4618</f>
        <v>46</v>
      </c>
      <c r="F4618">
        <v>1</v>
      </c>
      <c r="G4618">
        <v>58001</v>
      </c>
      <c r="H4618">
        <v>0</v>
      </c>
      <c r="I4618">
        <f>机器人辅助表!H4618</f>
        <v>16501.014039157064</v>
      </c>
      <c r="J4618">
        <v>2</v>
      </c>
      <c r="K4618">
        <v>4</v>
      </c>
      <c r="L4618">
        <v>1</v>
      </c>
      <c r="M4618" s="2">
        <f>机器人辅助表!C4618</f>
        <v>90952.349658554682</v>
      </c>
      <c r="N4618" s="2">
        <v>2</v>
      </c>
      <c r="O4618" s="2">
        <f>机器人辅助表!D4618</f>
        <v>4299.7827809690989</v>
      </c>
      <c r="P4618" s="2">
        <v>3</v>
      </c>
      <c r="Q4618" s="2">
        <f>机器人辅助表!E4618</f>
        <v>1911.0145693195998</v>
      </c>
      <c r="R4618" s="2">
        <v>6</v>
      </c>
      <c r="S4618" s="2">
        <f>机器人辅助表!F4618</f>
        <v>11476.3344</v>
      </c>
      <c r="T4618">
        <v>0</v>
      </c>
      <c r="U4618">
        <v>0</v>
      </c>
      <c r="V4618">
        <v>0</v>
      </c>
      <c r="W4618">
        <v>0</v>
      </c>
      <c r="X4618">
        <v>0</v>
      </c>
      <c r="Y4618">
        <v>0</v>
      </c>
      <c r="Z4618">
        <v>0</v>
      </c>
      <c r="AA4618">
        <v>0</v>
      </c>
      <c r="AB4618">
        <v>0</v>
      </c>
      <c r="AC4618">
        <v>0</v>
      </c>
      <c r="AD4618">
        <v>0</v>
      </c>
      <c r="AE4618">
        <v>0</v>
      </c>
      <c r="AF4618">
        <v>0</v>
      </c>
      <c r="AG4618">
        <v>0</v>
      </c>
      <c r="BD4618">
        <v>11</v>
      </c>
      <c r="BE4618">
        <v>9113103</v>
      </c>
      <c r="BF4618">
        <v>9121103</v>
      </c>
      <c r="BG4618">
        <v>9121204</v>
      </c>
      <c r="BH4618">
        <v>9121302</v>
      </c>
      <c r="BI4618">
        <v>9121402</v>
      </c>
      <c r="BJ4618">
        <v>9114103</v>
      </c>
      <c r="BK4618">
        <v>9122104</v>
      </c>
      <c r="BL4618">
        <v>9122204</v>
      </c>
      <c r="BM4618">
        <v>9122302</v>
      </c>
      <c r="BN4618">
        <v>9122402</v>
      </c>
      <c r="BO4618">
        <v>9115102</v>
      </c>
    </row>
    <row r="4619" spans="1:67" x14ac:dyDescent="0.15">
      <c r="A4619">
        <v>4618</v>
      </c>
      <c r="B4619" t="s">
        <v>4885</v>
      </c>
      <c r="E4619">
        <f>机器人辅助表!B4619</f>
        <v>31</v>
      </c>
      <c r="F4619">
        <v>1</v>
      </c>
      <c r="G4619">
        <v>58001</v>
      </c>
      <c r="H4619">
        <v>0</v>
      </c>
      <c r="I4619">
        <f>机器人辅助表!H4619</f>
        <v>5718.9442053422781</v>
      </c>
      <c r="J4619">
        <v>2</v>
      </c>
      <c r="K4619">
        <v>4</v>
      </c>
      <c r="L4619">
        <v>1</v>
      </c>
      <c r="M4619" s="2">
        <f>机器人辅助表!C4619</f>
        <v>17537.734096130778</v>
      </c>
      <c r="N4619" s="2">
        <v>2</v>
      </c>
      <c r="O4619" s="2">
        <f>机器人辅助表!D4619</f>
        <v>1121.0002767276926</v>
      </c>
      <c r="P4619" s="2">
        <v>3</v>
      </c>
      <c r="Q4619" s="2">
        <f>机器人辅助表!E4619</f>
        <v>498.22234521230786</v>
      </c>
      <c r="R4619" s="2">
        <v>6</v>
      </c>
      <c r="S4619" s="2">
        <f>机器人辅助表!F4619</f>
        <v>7191.3378000000002</v>
      </c>
      <c r="T4619">
        <v>0</v>
      </c>
      <c r="U4619">
        <v>0</v>
      </c>
      <c r="V4619">
        <v>0</v>
      </c>
      <c r="W4619">
        <v>0</v>
      </c>
      <c r="X4619">
        <v>0</v>
      </c>
      <c r="Y4619">
        <v>0</v>
      </c>
      <c r="Z4619">
        <v>0</v>
      </c>
      <c r="AA4619">
        <v>0</v>
      </c>
      <c r="AB4619">
        <v>0</v>
      </c>
      <c r="AC4619">
        <v>0</v>
      </c>
      <c r="AD4619">
        <v>0</v>
      </c>
      <c r="AE4619">
        <v>0</v>
      </c>
      <c r="AF4619">
        <v>0</v>
      </c>
      <c r="AG4619">
        <v>0</v>
      </c>
      <c r="BD4619">
        <v>11</v>
      </c>
      <c r="BE4619">
        <v>9113102</v>
      </c>
      <c r="BF4619">
        <v>9121102</v>
      </c>
      <c r="BG4619">
        <v>9121204</v>
      </c>
      <c r="BH4619">
        <v>9121303</v>
      </c>
      <c r="BI4619">
        <v>9121402</v>
      </c>
      <c r="BJ4619">
        <v>9114104</v>
      </c>
      <c r="BK4619">
        <v>9122104</v>
      </c>
      <c r="BL4619">
        <v>9122203</v>
      </c>
      <c r="BM4619">
        <v>9122304</v>
      </c>
      <c r="BN4619">
        <v>9122402</v>
      </c>
      <c r="BO4619">
        <v>9115103</v>
      </c>
    </row>
    <row r="4620" spans="1:67" x14ac:dyDescent="0.15">
      <c r="A4620">
        <v>4619</v>
      </c>
      <c r="B4620" t="s">
        <v>4886</v>
      </c>
      <c r="E4620">
        <f>机器人辅助表!B4620</f>
        <v>46</v>
      </c>
      <c r="F4620">
        <v>3</v>
      </c>
      <c r="G4620">
        <v>58201</v>
      </c>
      <c r="H4620">
        <v>0</v>
      </c>
      <c r="I4620">
        <f>机器人辅助表!H4620</f>
        <v>16718.132644935442</v>
      </c>
      <c r="J4620">
        <v>2</v>
      </c>
      <c r="K4620">
        <v>4</v>
      </c>
      <c r="L4620">
        <v>1</v>
      </c>
      <c r="M4620" s="2">
        <f>机器人辅助表!C4620</f>
        <v>92149.0911014304</v>
      </c>
      <c r="N4620" s="2">
        <v>2</v>
      </c>
      <c r="O4620" s="2">
        <f>机器人辅助表!D4620</f>
        <v>4356.3588701923763</v>
      </c>
      <c r="P4620" s="2">
        <v>3</v>
      </c>
      <c r="Q4620" s="2">
        <f>机器人辅助表!E4620</f>
        <v>1936.1594978632786</v>
      </c>
      <c r="R4620" s="2">
        <v>6</v>
      </c>
      <c r="S4620" s="2">
        <f>机器人辅助表!F4620</f>
        <v>11627.3388</v>
      </c>
      <c r="T4620">
        <v>0</v>
      </c>
      <c r="U4620">
        <v>0</v>
      </c>
      <c r="V4620">
        <v>0</v>
      </c>
      <c r="W4620">
        <v>0</v>
      </c>
      <c r="X4620">
        <v>0</v>
      </c>
      <c r="Y4620">
        <v>0</v>
      </c>
      <c r="Z4620">
        <v>0</v>
      </c>
      <c r="AA4620">
        <v>0</v>
      </c>
      <c r="AB4620">
        <v>0</v>
      </c>
      <c r="AC4620">
        <v>0</v>
      </c>
      <c r="AD4620">
        <v>0</v>
      </c>
      <c r="AE4620">
        <v>0</v>
      </c>
      <c r="AF4620">
        <v>0</v>
      </c>
      <c r="AG4620">
        <v>0</v>
      </c>
      <c r="BD4620">
        <v>8</v>
      </c>
      <c r="BE4620">
        <v>9323104</v>
      </c>
      <c r="BF4620">
        <v>9324102</v>
      </c>
      <c r="BG4620">
        <v>9324202</v>
      </c>
      <c r="BH4620">
        <v>9324302</v>
      </c>
      <c r="BI4620">
        <v>9324402</v>
      </c>
      <c r="BJ4620">
        <v>9312102</v>
      </c>
      <c r="BK4620">
        <v>9311102</v>
      </c>
      <c r="BL4620">
        <v>9315103</v>
      </c>
    </row>
    <row r="4621" spans="1:67" x14ac:dyDescent="0.15">
      <c r="A4621">
        <v>4620</v>
      </c>
      <c r="B4621" t="s">
        <v>1999</v>
      </c>
      <c r="E4621">
        <f>机器人辅助表!B4621</f>
        <v>19</v>
      </c>
      <c r="F4621">
        <v>1</v>
      </c>
      <c r="G4621">
        <v>58001</v>
      </c>
      <c r="H4621">
        <v>0</v>
      </c>
      <c r="I4621">
        <f>机器人辅助表!H4621</f>
        <v>3249.690639606783</v>
      </c>
      <c r="J4621">
        <v>2</v>
      </c>
      <c r="K4621">
        <v>4</v>
      </c>
      <c r="L4621">
        <v>1</v>
      </c>
      <c r="M4621" s="2">
        <f>机器人辅助表!C4621</f>
        <v>4936.8562294891299</v>
      </c>
      <c r="N4621" s="2">
        <v>2</v>
      </c>
      <c r="O4621" s="2">
        <f>机器人辅助表!D4621</f>
        <v>425.94805095652185</v>
      </c>
      <c r="P4621" s="2">
        <v>3</v>
      </c>
      <c r="Q4621" s="2">
        <f>机器人辅助表!E4621</f>
        <v>189.31024486956528</v>
      </c>
      <c r="R4621" s="2">
        <v>6</v>
      </c>
      <c r="S4621" s="2">
        <f>机器人辅助表!F4621</f>
        <v>5574.5382</v>
      </c>
      <c r="T4621">
        <v>0</v>
      </c>
      <c r="U4621">
        <v>0</v>
      </c>
      <c r="V4621">
        <v>0</v>
      </c>
      <c r="W4621">
        <v>0</v>
      </c>
      <c r="X4621">
        <v>0</v>
      </c>
      <c r="Y4621">
        <v>0</v>
      </c>
      <c r="Z4621">
        <v>0</v>
      </c>
      <c r="AA4621">
        <v>0</v>
      </c>
      <c r="AB4621">
        <v>0</v>
      </c>
      <c r="AC4621">
        <v>0</v>
      </c>
      <c r="AD4621">
        <v>0</v>
      </c>
      <c r="AE4621">
        <v>0</v>
      </c>
      <c r="AF4621">
        <v>0</v>
      </c>
      <c r="AG4621">
        <v>0</v>
      </c>
      <c r="BD4621">
        <v>11</v>
      </c>
      <c r="BE4621">
        <v>9113104</v>
      </c>
      <c r="BF4621">
        <v>9121104</v>
      </c>
      <c r="BG4621">
        <v>9121202</v>
      </c>
      <c r="BH4621">
        <v>9121304</v>
      </c>
      <c r="BI4621">
        <v>9121403</v>
      </c>
      <c r="BJ4621">
        <v>9114104</v>
      </c>
      <c r="BK4621">
        <v>9122104</v>
      </c>
      <c r="BL4621">
        <v>9122202</v>
      </c>
      <c r="BM4621">
        <v>9122303</v>
      </c>
      <c r="BN4621">
        <v>9122402</v>
      </c>
      <c r="BO4621">
        <v>9115104</v>
      </c>
    </row>
    <row r="4622" spans="1:67" x14ac:dyDescent="0.15">
      <c r="A4622">
        <v>4621</v>
      </c>
      <c r="B4622" t="s">
        <v>4887</v>
      </c>
      <c r="E4622">
        <f>机器人辅助表!B4622</f>
        <v>26</v>
      </c>
      <c r="F4622">
        <v>1</v>
      </c>
      <c r="G4622">
        <v>58001</v>
      </c>
      <c r="H4622">
        <v>0</v>
      </c>
      <c r="I4622">
        <f>机器人辅助表!H4622</f>
        <v>4942.5936874484878</v>
      </c>
      <c r="J4622">
        <v>2</v>
      </c>
      <c r="K4622">
        <v>4</v>
      </c>
      <c r="L4622">
        <v>1</v>
      </c>
      <c r="M4622" s="2">
        <f>机器人辅助表!C4622</f>
        <v>11624.391905321741</v>
      </c>
      <c r="N4622" s="2">
        <v>2</v>
      </c>
      <c r="O4622" s="2">
        <f>机器人辅助表!D4622</f>
        <v>826.2154167652177</v>
      </c>
      <c r="P4622" s="2">
        <v>3</v>
      </c>
      <c r="Q4622" s="2">
        <f>机器人辅助表!E4622</f>
        <v>367.20685189565228</v>
      </c>
      <c r="R4622" s="2">
        <v>6</v>
      </c>
      <c r="S4622" s="2">
        <f>机器人辅助表!F4622</f>
        <v>7236.5591999999997</v>
      </c>
      <c r="T4622">
        <v>0</v>
      </c>
      <c r="U4622">
        <v>0</v>
      </c>
      <c r="V4622">
        <v>0</v>
      </c>
      <c r="W4622">
        <v>0</v>
      </c>
      <c r="X4622">
        <v>0</v>
      </c>
      <c r="Y4622">
        <v>0</v>
      </c>
      <c r="Z4622">
        <v>0</v>
      </c>
      <c r="AA4622">
        <v>0</v>
      </c>
      <c r="AB4622">
        <v>0</v>
      </c>
      <c r="AC4622">
        <v>0</v>
      </c>
      <c r="AD4622">
        <v>0</v>
      </c>
      <c r="AE4622">
        <v>0</v>
      </c>
      <c r="AF4622">
        <v>0</v>
      </c>
      <c r="AG4622">
        <v>0</v>
      </c>
      <c r="BD4622">
        <v>11</v>
      </c>
      <c r="BE4622">
        <v>9113104</v>
      </c>
      <c r="BF4622">
        <v>9121103</v>
      </c>
      <c r="BG4622">
        <v>9121204</v>
      </c>
      <c r="BH4622">
        <v>9121304</v>
      </c>
      <c r="BI4622">
        <v>9121402</v>
      </c>
      <c r="BJ4622">
        <v>9114104</v>
      </c>
      <c r="BK4622">
        <v>9122104</v>
      </c>
      <c r="BL4622">
        <v>9122202</v>
      </c>
      <c r="BM4622">
        <v>9122303</v>
      </c>
      <c r="BN4622">
        <v>9122402</v>
      </c>
      <c r="BO4622">
        <v>9115102</v>
      </c>
    </row>
    <row r="4623" spans="1:67" x14ac:dyDescent="0.15">
      <c r="A4623">
        <v>4622</v>
      </c>
      <c r="B4623" t="s">
        <v>4888</v>
      </c>
      <c r="E4623">
        <f>机器人辅助表!B4623</f>
        <v>20</v>
      </c>
      <c r="F4623">
        <v>2</v>
      </c>
      <c r="G4623">
        <v>58101</v>
      </c>
      <c r="H4623">
        <v>0</v>
      </c>
      <c r="I4623">
        <f>机器人辅助表!H4623</f>
        <v>2639.485318956522</v>
      </c>
      <c r="J4623">
        <v>2</v>
      </c>
      <c r="K4623">
        <v>4</v>
      </c>
      <c r="L4623">
        <v>1</v>
      </c>
      <c r="M4623" s="2">
        <f>机器人辅助表!C4623</f>
        <v>4280.6911304347832</v>
      </c>
      <c r="N4623" s="2">
        <v>2</v>
      </c>
      <c r="O4623" s="2">
        <f>机器人辅助表!D4623</f>
        <v>358.38344347826092</v>
      </c>
      <c r="P4623" s="2">
        <v>3</v>
      </c>
      <c r="Q4623" s="2">
        <f>机器人辅助表!E4623</f>
        <v>159.28153043478267</v>
      </c>
      <c r="R4623" s="2">
        <v>6</v>
      </c>
      <c r="S4623" s="2">
        <f>机器人辅助表!F4623</f>
        <v>4443.1719999999996</v>
      </c>
      <c r="T4623">
        <v>0</v>
      </c>
      <c r="U4623">
        <v>0</v>
      </c>
      <c r="V4623">
        <v>0</v>
      </c>
      <c r="W4623">
        <v>0</v>
      </c>
      <c r="X4623">
        <v>0</v>
      </c>
      <c r="Y4623">
        <v>0</v>
      </c>
      <c r="Z4623">
        <v>0</v>
      </c>
      <c r="AA4623">
        <v>0</v>
      </c>
      <c r="AB4623">
        <v>0</v>
      </c>
      <c r="AC4623">
        <v>0</v>
      </c>
      <c r="AD4623">
        <v>0</v>
      </c>
      <c r="AE4623">
        <v>0</v>
      </c>
      <c r="AF4623">
        <v>0</v>
      </c>
      <c r="AG4623">
        <v>0</v>
      </c>
      <c r="BD4623">
        <v>11</v>
      </c>
      <c r="BE4623">
        <v>9211104</v>
      </c>
      <c r="BF4623">
        <v>9214102</v>
      </c>
      <c r="BG4623">
        <v>9214202</v>
      </c>
      <c r="BH4623">
        <v>9214303</v>
      </c>
      <c r="BI4623">
        <v>9214403</v>
      </c>
      <c r="BJ4623">
        <v>9222104</v>
      </c>
      <c r="BK4623">
        <v>9223102</v>
      </c>
      <c r="BL4623">
        <v>9223204</v>
      </c>
      <c r="BM4623">
        <v>9223302</v>
      </c>
      <c r="BN4623">
        <v>9223403</v>
      </c>
      <c r="BO4623">
        <v>9215104</v>
      </c>
    </row>
    <row r="4624" spans="1:67" x14ac:dyDescent="0.15">
      <c r="A4624">
        <v>4623</v>
      </c>
      <c r="B4624" t="s">
        <v>4889</v>
      </c>
      <c r="E4624">
        <f>机器人辅助表!B4624</f>
        <v>21</v>
      </c>
      <c r="F4624">
        <v>3</v>
      </c>
      <c r="G4624">
        <v>58201</v>
      </c>
      <c r="H4624">
        <v>0</v>
      </c>
      <c r="I4624">
        <f>机器人辅助表!H4624</f>
        <v>1420.297180450435</v>
      </c>
      <c r="J4624">
        <v>2</v>
      </c>
      <c r="K4624">
        <v>4</v>
      </c>
      <c r="L4624">
        <v>1</v>
      </c>
      <c r="M4624" s="2">
        <f>机器人辅助表!C4624</f>
        <v>2449.975027500001</v>
      </c>
      <c r="N4624" s="2">
        <v>2</v>
      </c>
      <c r="O4624" s="2">
        <f>机器人辅助表!D4624</f>
        <v>199.20745565217399</v>
      </c>
      <c r="P4624" s="2">
        <v>3</v>
      </c>
      <c r="Q4624" s="2">
        <f>机器人辅助表!E4624</f>
        <v>88.536646956521778</v>
      </c>
      <c r="R4624" s="2">
        <v>6</v>
      </c>
      <c r="S4624" s="2">
        <f>机器人辅助表!F4624</f>
        <v>2346.5819999999999</v>
      </c>
      <c r="T4624">
        <v>0</v>
      </c>
      <c r="U4624">
        <v>0</v>
      </c>
      <c r="V4624">
        <v>0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  <c r="AF4624">
        <v>0</v>
      </c>
      <c r="AG4624">
        <v>0</v>
      </c>
      <c r="BD4624">
        <v>8</v>
      </c>
      <c r="BE4624">
        <v>9323103</v>
      </c>
      <c r="BF4624">
        <v>9324102</v>
      </c>
      <c r="BG4624">
        <v>9324203</v>
      </c>
      <c r="BH4624">
        <v>9324304</v>
      </c>
      <c r="BI4624">
        <v>9324403</v>
      </c>
      <c r="BJ4624">
        <v>9312104</v>
      </c>
      <c r="BK4624">
        <v>9311102</v>
      </c>
      <c r="BL4624">
        <v>9315102</v>
      </c>
    </row>
    <row r="4625" spans="1:67" x14ac:dyDescent="0.15">
      <c r="A4625">
        <v>4624</v>
      </c>
      <c r="B4625" t="s">
        <v>4890</v>
      </c>
      <c r="E4625">
        <f>机器人辅助表!B4625</f>
        <v>28</v>
      </c>
      <c r="F4625">
        <v>3</v>
      </c>
      <c r="G4625">
        <v>58201</v>
      </c>
      <c r="H4625">
        <v>0</v>
      </c>
      <c r="I4625">
        <f>机器人辅助表!H4625</f>
        <v>5199.3108867375095</v>
      </c>
      <c r="J4625">
        <v>2</v>
      </c>
      <c r="K4625">
        <v>4</v>
      </c>
      <c r="L4625">
        <v>1</v>
      </c>
      <c r="M4625" s="2">
        <f>机器人辅助表!C4625</f>
        <v>13688.596149640136</v>
      </c>
      <c r="N4625" s="2">
        <v>2</v>
      </c>
      <c r="O4625" s="2">
        <f>机器人辅助表!D4625</f>
        <v>926.29598005083642</v>
      </c>
      <c r="P4625" s="2">
        <v>3</v>
      </c>
      <c r="Q4625" s="2">
        <f>机器人辅助表!E4625</f>
        <v>411.68710224481612</v>
      </c>
      <c r="R4625" s="2">
        <v>6</v>
      </c>
      <c r="S4625" s="2">
        <f>机器人辅助表!F4625</f>
        <v>7197.7416000000003</v>
      </c>
      <c r="T4625">
        <v>0</v>
      </c>
      <c r="U4625">
        <v>0</v>
      </c>
      <c r="V4625">
        <v>0</v>
      </c>
      <c r="W4625">
        <v>0</v>
      </c>
      <c r="X4625">
        <v>0</v>
      </c>
      <c r="Y4625">
        <v>0</v>
      </c>
      <c r="Z4625">
        <v>0</v>
      </c>
      <c r="AA4625">
        <v>0</v>
      </c>
      <c r="AB4625">
        <v>0</v>
      </c>
      <c r="AC4625">
        <v>0</v>
      </c>
      <c r="AD4625">
        <v>0</v>
      </c>
      <c r="AE4625">
        <v>0</v>
      </c>
      <c r="AF4625">
        <v>0</v>
      </c>
      <c r="AG4625">
        <v>0</v>
      </c>
      <c r="BD4625">
        <v>8</v>
      </c>
      <c r="BE4625">
        <v>9323103</v>
      </c>
      <c r="BF4625">
        <v>9324104</v>
      </c>
      <c r="BG4625">
        <v>9324204</v>
      </c>
      <c r="BH4625">
        <v>9324303</v>
      </c>
      <c r="BI4625">
        <v>9324403</v>
      </c>
      <c r="BJ4625">
        <v>9312104</v>
      </c>
      <c r="BK4625">
        <v>9311103</v>
      </c>
      <c r="BL4625">
        <v>9315103</v>
      </c>
    </row>
    <row r="4626" spans="1:67" x14ac:dyDescent="0.15">
      <c r="A4626">
        <v>4625</v>
      </c>
      <c r="B4626" t="s">
        <v>4891</v>
      </c>
      <c r="E4626">
        <f>机器人辅助表!B4626</f>
        <v>49</v>
      </c>
      <c r="F4626">
        <v>1</v>
      </c>
      <c r="G4626">
        <v>58001</v>
      </c>
      <c r="H4626">
        <v>0</v>
      </c>
      <c r="I4626">
        <f>机器人辅助表!H4626</f>
        <v>15578.670511455377</v>
      </c>
      <c r="J4626">
        <v>2</v>
      </c>
      <c r="K4626">
        <v>4</v>
      </c>
      <c r="L4626">
        <v>1</v>
      </c>
      <c r="M4626" s="2">
        <f>机器人辅助表!C4626</f>
        <v>93622.462714885536</v>
      </c>
      <c r="N4626" s="2">
        <v>2</v>
      </c>
      <c r="O4626" s="2">
        <f>机器人辅助表!D4626</f>
        <v>4139.0719460428109</v>
      </c>
      <c r="P4626" s="2">
        <v>3</v>
      </c>
      <c r="Q4626" s="2">
        <f>机器人辅助表!E4626</f>
        <v>1839.587531574583</v>
      </c>
      <c r="R4626" s="2">
        <v>6</v>
      </c>
      <c r="S4626" s="2">
        <f>机器人辅助表!F4626</f>
        <v>9584.3159999999989</v>
      </c>
      <c r="T4626">
        <v>0</v>
      </c>
      <c r="U4626">
        <v>0</v>
      </c>
      <c r="V4626">
        <v>0</v>
      </c>
      <c r="W4626">
        <v>0</v>
      </c>
      <c r="X4626">
        <v>0</v>
      </c>
      <c r="Y4626">
        <v>0</v>
      </c>
      <c r="Z4626">
        <v>0</v>
      </c>
      <c r="AA4626">
        <v>0</v>
      </c>
      <c r="AB4626">
        <v>0</v>
      </c>
      <c r="AC4626">
        <v>0</v>
      </c>
      <c r="AD4626">
        <v>0</v>
      </c>
      <c r="AE4626">
        <v>0</v>
      </c>
      <c r="AF4626">
        <v>0</v>
      </c>
      <c r="AG4626">
        <v>0</v>
      </c>
      <c r="BD4626">
        <v>11</v>
      </c>
      <c r="BE4626">
        <v>9113103</v>
      </c>
      <c r="BF4626">
        <v>9121103</v>
      </c>
      <c r="BG4626">
        <v>9121204</v>
      </c>
      <c r="BH4626">
        <v>9121303</v>
      </c>
      <c r="BI4626">
        <v>9121402</v>
      </c>
      <c r="BJ4626">
        <v>9114103</v>
      </c>
      <c r="BK4626">
        <v>9122104</v>
      </c>
      <c r="BL4626">
        <v>9122204</v>
      </c>
      <c r="BM4626">
        <v>9122303</v>
      </c>
      <c r="BN4626">
        <v>9122403</v>
      </c>
      <c r="BO4626">
        <v>9115104</v>
      </c>
    </row>
    <row r="4627" spans="1:67" x14ac:dyDescent="0.15">
      <c r="A4627">
        <v>4626</v>
      </c>
      <c r="B4627" t="s">
        <v>2000</v>
      </c>
      <c r="E4627">
        <f>机器人辅助表!B4627</f>
        <v>44</v>
      </c>
      <c r="F4627">
        <v>1</v>
      </c>
      <c r="G4627">
        <v>58001</v>
      </c>
      <c r="H4627">
        <v>0</v>
      </c>
      <c r="I4627">
        <f>机器人辅助表!H4627</f>
        <v>14975.63063718832</v>
      </c>
      <c r="J4627">
        <v>2</v>
      </c>
      <c r="K4627">
        <v>4</v>
      </c>
      <c r="L4627">
        <v>1</v>
      </c>
      <c r="M4627" s="2">
        <f>机器人辅助表!C4627</f>
        <v>77348.773036032013</v>
      </c>
      <c r="N4627" s="2">
        <v>2</v>
      </c>
      <c r="O4627" s="2">
        <f>机器人辅助表!D4627</f>
        <v>3832.2867075339136</v>
      </c>
      <c r="P4627" s="2">
        <v>3</v>
      </c>
      <c r="Q4627" s="2">
        <f>机器人辅助表!E4627</f>
        <v>1703.2385366817396</v>
      </c>
      <c r="R4627" s="2">
        <v>6</v>
      </c>
      <c r="S4627" s="2">
        <f>机器人辅助表!F4627</f>
        <v>11324.1648</v>
      </c>
      <c r="T4627">
        <v>0</v>
      </c>
      <c r="U4627">
        <v>0</v>
      </c>
      <c r="V4627">
        <v>0</v>
      </c>
      <c r="W4627">
        <v>0</v>
      </c>
      <c r="X4627">
        <v>0</v>
      </c>
      <c r="Y4627">
        <v>0</v>
      </c>
      <c r="Z4627">
        <v>0</v>
      </c>
      <c r="AA4627">
        <v>0</v>
      </c>
      <c r="AB4627">
        <v>0</v>
      </c>
      <c r="AC4627">
        <v>0</v>
      </c>
      <c r="AD4627">
        <v>0</v>
      </c>
      <c r="AE4627">
        <v>0</v>
      </c>
      <c r="AF4627">
        <v>0</v>
      </c>
      <c r="AG4627">
        <v>0</v>
      </c>
      <c r="BD4627">
        <v>11</v>
      </c>
      <c r="BE4627">
        <v>9113104</v>
      </c>
      <c r="BF4627">
        <v>9121103</v>
      </c>
      <c r="BG4627">
        <v>9121203</v>
      </c>
      <c r="BH4627">
        <v>9121303</v>
      </c>
      <c r="BI4627">
        <v>9121402</v>
      </c>
      <c r="BJ4627">
        <v>9114104</v>
      </c>
      <c r="BK4627">
        <v>9122103</v>
      </c>
      <c r="BL4627">
        <v>9122204</v>
      </c>
      <c r="BM4627">
        <v>9122302</v>
      </c>
      <c r="BN4627">
        <v>9122404</v>
      </c>
      <c r="BO4627">
        <v>9115104</v>
      </c>
    </row>
    <row r="4628" spans="1:67" x14ac:dyDescent="0.15">
      <c r="A4628">
        <v>4627</v>
      </c>
      <c r="B4628" t="s">
        <v>2001</v>
      </c>
      <c r="E4628">
        <f>机器人辅助表!B4628</f>
        <v>48</v>
      </c>
      <c r="F4628">
        <v>2</v>
      </c>
      <c r="G4628">
        <v>58101</v>
      </c>
      <c r="H4628">
        <v>0</v>
      </c>
      <c r="I4628">
        <f>机器人辅助表!H4628</f>
        <v>13463.780423653738</v>
      </c>
      <c r="J4628">
        <v>2</v>
      </c>
      <c r="K4628">
        <v>4</v>
      </c>
      <c r="L4628">
        <v>1</v>
      </c>
      <c r="M4628" s="2">
        <f>机器人辅助表!C4628</f>
        <v>78719.488167568721</v>
      </c>
      <c r="N4628" s="2">
        <v>2</v>
      </c>
      <c r="O4628" s="2">
        <f>机器人辅助表!D4628</f>
        <v>3557.3322828521759</v>
      </c>
      <c r="P4628" s="2">
        <v>3</v>
      </c>
      <c r="Q4628" s="2">
        <f>机器人辅助表!E4628</f>
        <v>1581.0365701565227</v>
      </c>
      <c r="R4628" s="2">
        <v>6</v>
      </c>
      <c r="S4628" s="2">
        <f>机器人辅助表!F4628</f>
        <v>8625.496000000001</v>
      </c>
      <c r="T4628">
        <v>0</v>
      </c>
      <c r="U4628">
        <v>0</v>
      </c>
      <c r="V4628">
        <v>0</v>
      </c>
      <c r="W4628">
        <v>0</v>
      </c>
      <c r="X4628">
        <v>0</v>
      </c>
      <c r="Y4628">
        <v>0</v>
      </c>
      <c r="Z4628">
        <v>0</v>
      </c>
      <c r="AA4628">
        <v>0</v>
      </c>
      <c r="AB4628">
        <v>0</v>
      </c>
      <c r="AC4628">
        <v>0</v>
      </c>
      <c r="AD4628">
        <v>0</v>
      </c>
      <c r="AE4628">
        <v>0</v>
      </c>
      <c r="AF4628">
        <v>0</v>
      </c>
      <c r="AG4628">
        <v>0</v>
      </c>
      <c r="BD4628">
        <v>11</v>
      </c>
      <c r="BE4628">
        <v>9211103</v>
      </c>
      <c r="BF4628">
        <v>9214104</v>
      </c>
      <c r="BG4628">
        <v>9214203</v>
      </c>
      <c r="BH4628">
        <v>9214302</v>
      </c>
      <c r="BI4628">
        <v>9214402</v>
      </c>
      <c r="BJ4628">
        <v>9222102</v>
      </c>
      <c r="BK4628">
        <v>9223104</v>
      </c>
      <c r="BL4628">
        <v>9223204</v>
      </c>
      <c r="BM4628">
        <v>9223304</v>
      </c>
      <c r="BN4628">
        <v>9223404</v>
      </c>
      <c r="BO4628">
        <v>9215102</v>
      </c>
    </row>
    <row r="4629" spans="1:67" x14ac:dyDescent="0.15">
      <c r="A4629">
        <v>4628</v>
      </c>
      <c r="B4629" t="s">
        <v>2002</v>
      </c>
      <c r="E4629">
        <f>机器人辅助表!B4629</f>
        <v>42</v>
      </c>
      <c r="F4629">
        <v>2</v>
      </c>
      <c r="G4629">
        <v>58101</v>
      </c>
      <c r="H4629">
        <v>0</v>
      </c>
      <c r="I4629">
        <f>机器人辅助表!H4629</f>
        <v>12694.804898013757</v>
      </c>
      <c r="J4629">
        <v>2</v>
      </c>
      <c r="K4629">
        <v>4</v>
      </c>
      <c r="L4629">
        <v>1</v>
      </c>
      <c r="M4629" s="2">
        <f>机器人辅助表!C4629</f>
        <v>61011.370041953211</v>
      </c>
      <c r="N4629" s="2">
        <v>2</v>
      </c>
      <c r="O4629" s="2">
        <f>机器人辅助表!D4629</f>
        <v>3174.1614553846166</v>
      </c>
      <c r="P4629" s="2">
        <v>3</v>
      </c>
      <c r="Q4629" s="2">
        <f>机器人辅助表!E4629</f>
        <v>1410.7384246153854</v>
      </c>
      <c r="R4629" s="2">
        <v>6</v>
      </c>
      <c r="S4629" s="2">
        <f>机器人辅助表!F4629</f>
        <v>10451.91</v>
      </c>
      <c r="T4629">
        <v>0</v>
      </c>
      <c r="U4629">
        <v>0</v>
      </c>
      <c r="V4629">
        <v>0</v>
      </c>
      <c r="W4629">
        <v>0</v>
      </c>
      <c r="X4629">
        <v>0</v>
      </c>
      <c r="Y4629">
        <v>0</v>
      </c>
      <c r="Z4629">
        <v>0</v>
      </c>
      <c r="AA4629">
        <v>0</v>
      </c>
      <c r="AB4629">
        <v>0</v>
      </c>
      <c r="AC4629">
        <v>0</v>
      </c>
      <c r="AD4629">
        <v>0</v>
      </c>
      <c r="AE4629">
        <v>0</v>
      </c>
      <c r="AF4629">
        <v>0</v>
      </c>
      <c r="AG4629">
        <v>0</v>
      </c>
      <c r="BD4629">
        <v>11</v>
      </c>
      <c r="BE4629">
        <v>9211103</v>
      </c>
      <c r="BF4629">
        <v>9214102</v>
      </c>
      <c r="BG4629">
        <v>9214202</v>
      </c>
      <c r="BH4629">
        <v>9214304</v>
      </c>
      <c r="BI4629">
        <v>9214402</v>
      </c>
      <c r="BJ4629">
        <v>9222102</v>
      </c>
      <c r="BK4629">
        <v>9223104</v>
      </c>
      <c r="BL4629">
        <v>9223202</v>
      </c>
      <c r="BM4629">
        <v>9223304</v>
      </c>
      <c r="BN4629">
        <v>9223404</v>
      </c>
      <c r="BO4629">
        <v>9215104</v>
      </c>
    </row>
    <row r="4630" spans="1:67" x14ac:dyDescent="0.15">
      <c r="A4630">
        <v>4629</v>
      </c>
      <c r="B4630" t="s">
        <v>2003</v>
      </c>
      <c r="E4630">
        <f>机器人辅助表!B4630</f>
        <v>33</v>
      </c>
      <c r="F4630">
        <v>3</v>
      </c>
      <c r="G4630">
        <v>58201</v>
      </c>
      <c r="H4630">
        <v>0</v>
      </c>
      <c r="I4630">
        <f>机器人辅助表!H4630</f>
        <v>3482.5058124557063</v>
      </c>
      <c r="J4630">
        <v>2</v>
      </c>
      <c r="K4630">
        <v>4</v>
      </c>
      <c r="L4630">
        <v>1</v>
      </c>
      <c r="M4630" s="2">
        <f>机器人辅助表!C4630</f>
        <v>11619.777374638803</v>
      </c>
      <c r="N4630" s="2">
        <v>2</v>
      </c>
      <c r="O4630" s="2">
        <f>机器人辅助表!D4630</f>
        <v>728.49128819598695</v>
      </c>
      <c r="P4630" s="2">
        <v>3</v>
      </c>
      <c r="Q4630" s="2">
        <f>机器人辅助表!E4630</f>
        <v>323.77390586488315</v>
      </c>
      <c r="R4630" s="2">
        <v>6</v>
      </c>
      <c r="S4630" s="2">
        <f>机器人辅助表!F4630</f>
        <v>4073.6231999999995</v>
      </c>
      <c r="T4630">
        <v>0</v>
      </c>
      <c r="U4630">
        <v>0</v>
      </c>
      <c r="V4630">
        <v>0</v>
      </c>
      <c r="W4630">
        <v>0</v>
      </c>
      <c r="X4630">
        <v>0</v>
      </c>
      <c r="Y4630">
        <v>0</v>
      </c>
      <c r="Z4630">
        <v>0</v>
      </c>
      <c r="AA4630">
        <v>0</v>
      </c>
      <c r="AB4630">
        <v>0</v>
      </c>
      <c r="AC4630">
        <v>0</v>
      </c>
      <c r="AD4630">
        <v>0</v>
      </c>
      <c r="AE4630">
        <v>0</v>
      </c>
      <c r="AF4630">
        <v>0</v>
      </c>
      <c r="AG4630">
        <v>0</v>
      </c>
      <c r="BD4630">
        <v>8</v>
      </c>
      <c r="BE4630">
        <v>9323102</v>
      </c>
      <c r="BF4630">
        <v>9324102</v>
      </c>
      <c r="BG4630">
        <v>9324203</v>
      </c>
      <c r="BH4630">
        <v>9324303</v>
      </c>
      <c r="BI4630">
        <v>9324403</v>
      </c>
      <c r="BJ4630">
        <v>9312104</v>
      </c>
      <c r="BK4630">
        <v>9311103</v>
      </c>
      <c r="BL4630">
        <v>9315103</v>
      </c>
    </row>
    <row r="4631" spans="1:67" x14ac:dyDescent="0.15">
      <c r="A4631">
        <v>4630</v>
      </c>
      <c r="B4631" t="s">
        <v>2004</v>
      </c>
      <c r="E4631">
        <f>机器人辅助表!B4631</f>
        <v>24</v>
      </c>
      <c r="F4631">
        <v>3</v>
      </c>
      <c r="G4631">
        <v>58201</v>
      </c>
      <c r="H4631">
        <v>0</v>
      </c>
      <c r="I4631">
        <f>机器人辅助表!H4631</f>
        <v>3097.9783727582617</v>
      </c>
      <c r="J4631">
        <v>2</v>
      </c>
      <c r="K4631">
        <v>4</v>
      </c>
      <c r="L4631">
        <v>1</v>
      </c>
      <c r="M4631" s="2">
        <f>机器人辅助表!C4631</f>
        <v>6452.1540121739154</v>
      </c>
      <c r="N4631" s="2">
        <v>2</v>
      </c>
      <c r="O4631" s="2">
        <f>机器人辅助表!D4631</f>
        <v>482.90549779264228</v>
      </c>
      <c r="P4631" s="2">
        <v>3</v>
      </c>
      <c r="Q4631" s="2">
        <f>机器人辅助表!E4631</f>
        <v>214.62466568561877</v>
      </c>
      <c r="R4631" s="2">
        <v>6</v>
      </c>
      <c r="S4631" s="2">
        <f>机器人辅助表!F4631</f>
        <v>4782.4480000000003</v>
      </c>
      <c r="T4631">
        <v>0</v>
      </c>
      <c r="U4631">
        <v>0</v>
      </c>
      <c r="V4631">
        <v>0</v>
      </c>
      <c r="W4631">
        <v>0</v>
      </c>
      <c r="X4631">
        <v>0</v>
      </c>
      <c r="Y4631">
        <v>0</v>
      </c>
      <c r="Z4631">
        <v>0</v>
      </c>
      <c r="AA4631">
        <v>0</v>
      </c>
      <c r="AB4631">
        <v>0</v>
      </c>
      <c r="AC4631">
        <v>0</v>
      </c>
      <c r="AD4631">
        <v>0</v>
      </c>
      <c r="AE4631">
        <v>0</v>
      </c>
      <c r="AF4631">
        <v>0</v>
      </c>
      <c r="AG4631">
        <v>0</v>
      </c>
      <c r="BD4631">
        <v>8</v>
      </c>
      <c r="BE4631">
        <v>9323104</v>
      </c>
      <c r="BF4631">
        <v>9324102</v>
      </c>
      <c r="BG4631">
        <v>9324202</v>
      </c>
      <c r="BH4631">
        <v>9324303</v>
      </c>
      <c r="BI4631">
        <v>9324404</v>
      </c>
      <c r="BJ4631">
        <v>9312104</v>
      </c>
      <c r="BK4631">
        <v>9311102</v>
      </c>
      <c r="BL4631">
        <v>9315104</v>
      </c>
    </row>
    <row r="4632" spans="1:67" x14ac:dyDescent="0.15">
      <c r="A4632">
        <v>4631</v>
      </c>
      <c r="B4632" t="s">
        <v>4892</v>
      </c>
      <c r="E4632">
        <f>机器人辅助表!B4632</f>
        <v>50</v>
      </c>
      <c r="F4632">
        <v>2</v>
      </c>
      <c r="G4632">
        <v>58101</v>
      </c>
      <c r="H4632">
        <v>0</v>
      </c>
      <c r="I4632">
        <f>机器人辅助表!H4632</f>
        <v>21572.344060528707</v>
      </c>
      <c r="J4632">
        <v>2</v>
      </c>
      <c r="K4632">
        <v>4</v>
      </c>
      <c r="L4632">
        <v>1</v>
      </c>
      <c r="M4632" s="2">
        <f>机器人辅助表!C4632</f>
        <v>133302.19886608701</v>
      </c>
      <c r="N4632" s="2">
        <v>2</v>
      </c>
      <c r="O4632" s="2">
        <f>机器人辅助表!D4632</f>
        <v>5767.8836047826107</v>
      </c>
      <c r="P4632" s="2">
        <v>3</v>
      </c>
      <c r="Q4632" s="2">
        <f>机器人辅助表!E4632</f>
        <v>2563.503824347827</v>
      </c>
      <c r="R4632" s="2">
        <v>6</v>
      </c>
      <c r="S4632" s="2">
        <f>机器人辅助表!F4632</f>
        <v>12686.7</v>
      </c>
      <c r="T4632">
        <v>0</v>
      </c>
      <c r="U4632">
        <v>0</v>
      </c>
      <c r="V4632">
        <v>0</v>
      </c>
      <c r="W4632">
        <v>0</v>
      </c>
      <c r="X4632">
        <v>0</v>
      </c>
      <c r="Y4632">
        <v>0</v>
      </c>
      <c r="Z4632">
        <v>0</v>
      </c>
      <c r="AA4632">
        <v>0</v>
      </c>
      <c r="AB4632">
        <v>0</v>
      </c>
      <c r="AC4632">
        <v>0</v>
      </c>
      <c r="AD4632">
        <v>0</v>
      </c>
      <c r="AE4632">
        <v>0</v>
      </c>
      <c r="AF4632">
        <v>0</v>
      </c>
      <c r="AG4632">
        <v>0</v>
      </c>
      <c r="BD4632">
        <v>11</v>
      </c>
      <c r="BE4632">
        <v>9211104</v>
      </c>
      <c r="BF4632">
        <v>9214104</v>
      </c>
      <c r="BG4632">
        <v>9214202</v>
      </c>
      <c r="BH4632">
        <v>9214304</v>
      </c>
      <c r="BI4632">
        <v>9214403</v>
      </c>
      <c r="BJ4632">
        <v>9222104</v>
      </c>
      <c r="BK4632">
        <v>9223103</v>
      </c>
      <c r="BL4632">
        <v>9223203</v>
      </c>
      <c r="BM4632">
        <v>9223302</v>
      </c>
      <c r="BN4632">
        <v>9223403</v>
      </c>
      <c r="BO4632">
        <v>9215102</v>
      </c>
    </row>
    <row r="4633" spans="1:67" x14ac:dyDescent="0.15">
      <c r="A4633">
        <v>4632</v>
      </c>
      <c r="B4633" t="s">
        <v>4893</v>
      </c>
      <c r="E4633">
        <f>机器人辅助表!B4633</f>
        <v>36</v>
      </c>
      <c r="F4633">
        <v>3</v>
      </c>
      <c r="G4633">
        <v>58201</v>
      </c>
      <c r="H4633">
        <v>0</v>
      </c>
      <c r="I4633">
        <f>机器人辅助表!H4633</f>
        <v>8691.5370866664889</v>
      </c>
      <c r="J4633">
        <v>2</v>
      </c>
      <c r="K4633">
        <v>4</v>
      </c>
      <c r="L4633">
        <v>1</v>
      </c>
      <c r="M4633" s="2">
        <f>机器人辅助表!C4633</f>
        <v>32259.742357725758</v>
      </c>
      <c r="N4633" s="2">
        <v>2</v>
      </c>
      <c r="O4633" s="2">
        <f>机器人辅助表!D4633</f>
        <v>1969.1672385551842</v>
      </c>
      <c r="P4633" s="2">
        <v>3</v>
      </c>
      <c r="Q4633" s="2">
        <f>机器人辅助表!E4633</f>
        <v>875.18543935785976</v>
      </c>
      <c r="R4633" s="2">
        <v>6</v>
      </c>
      <c r="S4633" s="2">
        <f>机器人辅助表!F4633</f>
        <v>9141.7799999999988</v>
      </c>
      <c r="T4633">
        <v>0</v>
      </c>
      <c r="U4633">
        <v>0</v>
      </c>
      <c r="V4633">
        <v>0</v>
      </c>
      <c r="W4633">
        <v>0</v>
      </c>
      <c r="X4633">
        <v>0</v>
      </c>
      <c r="Y4633">
        <v>0</v>
      </c>
      <c r="Z4633">
        <v>0</v>
      </c>
      <c r="AA4633">
        <v>0</v>
      </c>
      <c r="AB4633">
        <v>0</v>
      </c>
      <c r="AC4633">
        <v>0</v>
      </c>
      <c r="AD4633">
        <v>0</v>
      </c>
      <c r="AE4633">
        <v>0</v>
      </c>
      <c r="AF4633">
        <v>0</v>
      </c>
      <c r="AG4633">
        <v>0</v>
      </c>
      <c r="BD4633">
        <v>8</v>
      </c>
      <c r="BE4633">
        <v>9323102</v>
      </c>
      <c r="BF4633">
        <v>9324102</v>
      </c>
      <c r="BG4633">
        <v>9324203</v>
      </c>
      <c r="BH4633">
        <v>9324303</v>
      </c>
      <c r="BI4633">
        <v>9324403</v>
      </c>
      <c r="BJ4633">
        <v>9312102</v>
      </c>
      <c r="BK4633">
        <v>9311103</v>
      </c>
      <c r="BL4633">
        <v>9315103</v>
      </c>
    </row>
    <row r="4634" spans="1:67" x14ac:dyDescent="0.15">
      <c r="A4634">
        <v>4633</v>
      </c>
      <c r="B4634" t="s">
        <v>2005</v>
      </c>
      <c r="E4634">
        <f>机器人辅助表!B4634</f>
        <v>48</v>
      </c>
      <c r="F4634">
        <v>3</v>
      </c>
      <c r="G4634">
        <v>58201</v>
      </c>
      <c r="H4634">
        <v>0</v>
      </c>
      <c r="I4634">
        <f>机器人辅助表!H4634</f>
        <v>8078.2682541922422</v>
      </c>
      <c r="J4634">
        <v>2</v>
      </c>
      <c r="K4634">
        <v>4</v>
      </c>
      <c r="L4634">
        <v>1</v>
      </c>
      <c r="M4634" s="2">
        <f>机器人辅助表!C4634</f>
        <v>47231.692900541238</v>
      </c>
      <c r="N4634" s="2">
        <v>2</v>
      </c>
      <c r="O4634" s="2">
        <f>机器人辅助表!D4634</f>
        <v>2134.3993697113056</v>
      </c>
      <c r="P4634" s="2">
        <v>3</v>
      </c>
      <c r="Q4634" s="2">
        <f>机器人辅助表!E4634</f>
        <v>948.62194209391362</v>
      </c>
      <c r="R4634" s="2">
        <v>6</v>
      </c>
      <c r="S4634" s="2">
        <f>机器人辅助表!F4634</f>
        <v>5175.2975999999999</v>
      </c>
      <c r="T4634">
        <v>0</v>
      </c>
      <c r="U4634">
        <v>0</v>
      </c>
      <c r="V4634">
        <v>0</v>
      </c>
      <c r="W4634">
        <v>0</v>
      </c>
      <c r="X4634">
        <v>0</v>
      </c>
      <c r="Y4634">
        <v>0</v>
      </c>
      <c r="Z4634">
        <v>0</v>
      </c>
      <c r="AA4634">
        <v>0</v>
      </c>
      <c r="AB4634">
        <v>0</v>
      </c>
      <c r="AC4634">
        <v>0</v>
      </c>
      <c r="AD4634">
        <v>0</v>
      </c>
      <c r="AE4634">
        <v>0</v>
      </c>
      <c r="AF4634">
        <v>0</v>
      </c>
      <c r="AG4634">
        <v>0</v>
      </c>
      <c r="BD4634">
        <v>8</v>
      </c>
      <c r="BE4634">
        <v>9323103</v>
      </c>
      <c r="BF4634">
        <v>9324102</v>
      </c>
      <c r="BG4634">
        <v>9324204</v>
      </c>
      <c r="BH4634">
        <v>9324304</v>
      </c>
      <c r="BI4634">
        <v>9324404</v>
      </c>
      <c r="BJ4634">
        <v>9312102</v>
      </c>
      <c r="BK4634">
        <v>9311104</v>
      </c>
      <c r="BL4634">
        <v>9315104</v>
      </c>
    </row>
    <row r="4635" spans="1:67" x14ac:dyDescent="0.15">
      <c r="A4635">
        <v>4634</v>
      </c>
      <c r="B4635" t="s">
        <v>4894</v>
      </c>
      <c r="E4635">
        <f>机器人辅助表!B4635</f>
        <v>29</v>
      </c>
      <c r="F4635">
        <v>1</v>
      </c>
      <c r="G4635">
        <v>58001</v>
      </c>
      <c r="H4635">
        <v>0</v>
      </c>
      <c r="I4635">
        <f>机器人辅助表!H4635</f>
        <v>3767.5869141860881</v>
      </c>
      <c r="J4635">
        <v>2</v>
      </c>
      <c r="K4635">
        <v>4</v>
      </c>
      <c r="L4635">
        <v>1</v>
      </c>
      <c r="M4635" s="2">
        <f>机器人辅助表!C4635</f>
        <v>10438.585002065221</v>
      </c>
      <c r="N4635" s="2">
        <v>2</v>
      </c>
      <c r="O4635" s="2">
        <f>机器人辅助表!D4635</f>
        <v>689.83765043478297</v>
      </c>
      <c r="P4635" s="2">
        <v>3</v>
      </c>
      <c r="Q4635" s="2">
        <f>机器人辅助表!E4635</f>
        <v>306.59451130434803</v>
      </c>
      <c r="R4635" s="2">
        <v>6</v>
      </c>
      <c r="S4635" s="2">
        <f>机器人辅助表!F4635</f>
        <v>5075.53</v>
      </c>
      <c r="T4635">
        <v>0</v>
      </c>
      <c r="U4635">
        <v>0</v>
      </c>
      <c r="V4635">
        <v>0</v>
      </c>
      <c r="W4635">
        <v>0</v>
      </c>
      <c r="X4635">
        <v>0</v>
      </c>
      <c r="Y4635">
        <v>0</v>
      </c>
      <c r="Z4635">
        <v>0</v>
      </c>
      <c r="AA4635">
        <v>0</v>
      </c>
      <c r="AB4635">
        <v>0</v>
      </c>
      <c r="AC4635">
        <v>0</v>
      </c>
      <c r="AD4635">
        <v>0</v>
      </c>
      <c r="AE4635">
        <v>0</v>
      </c>
      <c r="AF4635">
        <v>0</v>
      </c>
      <c r="AG4635">
        <v>0</v>
      </c>
      <c r="BD4635">
        <v>11</v>
      </c>
      <c r="BE4635">
        <v>9113102</v>
      </c>
      <c r="BF4635">
        <v>9121102</v>
      </c>
      <c r="BG4635">
        <v>9121204</v>
      </c>
      <c r="BH4635">
        <v>9121302</v>
      </c>
      <c r="BI4635">
        <v>9121404</v>
      </c>
      <c r="BJ4635">
        <v>9114104</v>
      </c>
      <c r="BK4635">
        <v>9122104</v>
      </c>
      <c r="BL4635">
        <v>9122202</v>
      </c>
      <c r="BM4635">
        <v>9122304</v>
      </c>
      <c r="BN4635">
        <v>9122404</v>
      </c>
      <c r="BO4635">
        <v>9115103</v>
      </c>
    </row>
    <row r="4636" spans="1:67" x14ac:dyDescent="0.15">
      <c r="A4636">
        <v>4635</v>
      </c>
      <c r="B4636" t="s">
        <v>2006</v>
      </c>
      <c r="E4636">
        <f>机器人辅助表!B4636</f>
        <v>41</v>
      </c>
      <c r="F4636">
        <v>2</v>
      </c>
      <c r="G4636">
        <v>58101</v>
      </c>
      <c r="H4636">
        <v>0</v>
      </c>
      <c r="I4636">
        <f>机器人辅助表!H4636</f>
        <v>11270.990617904603</v>
      </c>
      <c r="J4636">
        <v>2</v>
      </c>
      <c r="K4636">
        <v>4</v>
      </c>
      <c r="L4636">
        <v>1</v>
      </c>
      <c r="M4636" s="2">
        <f>机器人辅助表!C4636</f>
        <v>52095.890246483541</v>
      </c>
      <c r="N4636" s="2">
        <v>2</v>
      </c>
      <c r="O4636" s="2">
        <f>机器人辅助表!D4636</f>
        <v>2779.4882324269574</v>
      </c>
      <c r="P4636" s="2">
        <v>3</v>
      </c>
      <c r="Q4636" s="2">
        <f>机器人辅助表!E4636</f>
        <v>1235.32810330087</v>
      </c>
      <c r="R4636" s="2">
        <v>6</v>
      </c>
      <c r="S4636" s="2">
        <f>机器人辅助表!F4636</f>
        <v>9687.7654000000002</v>
      </c>
      <c r="T4636">
        <v>0</v>
      </c>
      <c r="U4636">
        <v>0</v>
      </c>
      <c r="V4636">
        <v>0</v>
      </c>
      <c r="W4636">
        <v>0</v>
      </c>
      <c r="X4636">
        <v>0</v>
      </c>
      <c r="Y4636">
        <v>0</v>
      </c>
      <c r="Z4636">
        <v>0</v>
      </c>
      <c r="AA4636">
        <v>0</v>
      </c>
      <c r="AB4636">
        <v>0</v>
      </c>
      <c r="AC4636">
        <v>0</v>
      </c>
      <c r="AD4636">
        <v>0</v>
      </c>
      <c r="AE4636">
        <v>0</v>
      </c>
      <c r="AF4636">
        <v>0</v>
      </c>
      <c r="AG4636">
        <v>0</v>
      </c>
      <c r="BD4636">
        <v>11</v>
      </c>
      <c r="BE4636">
        <v>9211103</v>
      </c>
      <c r="BF4636">
        <v>9214102</v>
      </c>
      <c r="BG4636">
        <v>9214203</v>
      </c>
      <c r="BH4636">
        <v>9214302</v>
      </c>
      <c r="BI4636">
        <v>9214404</v>
      </c>
      <c r="BJ4636">
        <v>9222103</v>
      </c>
      <c r="BK4636">
        <v>9223102</v>
      </c>
      <c r="BL4636">
        <v>9223203</v>
      </c>
      <c r="BM4636">
        <v>9223302</v>
      </c>
      <c r="BN4636">
        <v>9223402</v>
      </c>
      <c r="BO4636">
        <v>9215102</v>
      </c>
    </row>
    <row r="4637" spans="1:67" x14ac:dyDescent="0.15">
      <c r="A4637">
        <v>4636</v>
      </c>
      <c r="B4637" t="s">
        <v>4895</v>
      </c>
      <c r="E4637">
        <f>机器人辅助表!B4637</f>
        <v>45</v>
      </c>
      <c r="F4637">
        <v>1</v>
      </c>
      <c r="G4637">
        <v>58001</v>
      </c>
      <c r="H4637">
        <v>0</v>
      </c>
      <c r="I4637">
        <f>机器人辅助表!H4637</f>
        <v>11846.379352289065</v>
      </c>
      <c r="J4637">
        <v>2</v>
      </c>
      <c r="K4637">
        <v>4</v>
      </c>
      <c r="L4637">
        <v>1</v>
      </c>
      <c r="M4637" s="2">
        <f>机器人辅助表!C4637</f>
        <v>63259.236429572928</v>
      </c>
      <c r="N4637" s="2">
        <v>2</v>
      </c>
      <c r="O4637" s="2">
        <f>机器人辅助表!D4637</f>
        <v>3060.8441836555189</v>
      </c>
      <c r="P4637" s="2">
        <v>3</v>
      </c>
      <c r="Q4637" s="2">
        <f>机器人辅助表!E4637</f>
        <v>1360.3751927357864</v>
      </c>
      <c r="R4637" s="2">
        <v>6</v>
      </c>
      <c r="S4637" s="2">
        <f>机器人辅助表!F4637</f>
        <v>8589.3939999999984</v>
      </c>
      <c r="T4637">
        <v>0</v>
      </c>
      <c r="U4637">
        <v>0</v>
      </c>
      <c r="V4637">
        <v>0</v>
      </c>
      <c r="W4637">
        <v>0</v>
      </c>
      <c r="X4637">
        <v>0</v>
      </c>
      <c r="Y4637">
        <v>0</v>
      </c>
      <c r="Z4637">
        <v>0</v>
      </c>
      <c r="AA4637">
        <v>0</v>
      </c>
      <c r="AB4637">
        <v>0</v>
      </c>
      <c r="AC4637">
        <v>0</v>
      </c>
      <c r="AD4637">
        <v>0</v>
      </c>
      <c r="AE4637">
        <v>0</v>
      </c>
      <c r="AF4637">
        <v>0</v>
      </c>
      <c r="AG4637">
        <v>0</v>
      </c>
      <c r="BD4637">
        <v>11</v>
      </c>
      <c r="BE4637">
        <v>9113104</v>
      </c>
      <c r="BF4637">
        <v>9121103</v>
      </c>
      <c r="BG4637">
        <v>9121202</v>
      </c>
      <c r="BH4637">
        <v>9121304</v>
      </c>
      <c r="BI4637">
        <v>9121403</v>
      </c>
      <c r="BJ4637">
        <v>9114104</v>
      </c>
      <c r="BK4637">
        <v>9122104</v>
      </c>
      <c r="BL4637">
        <v>9122202</v>
      </c>
      <c r="BM4637">
        <v>9122304</v>
      </c>
      <c r="BN4637">
        <v>9122404</v>
      </c>
      <c r="BO4637">
        <v>9115104</v>
      </c>
    </row>
    <row r="4638" spans="1:67" x14ac:dyDescent="0.15">
      <c r="A4638">
        <v>4637</v>
      </c>
      <c r="B4638" t="s">
        <v>2007</v>
      </c>
      <c r="E4638">
        <f>机器人辅助表!B4638</f>
        <v>35</v>
      </c>
      <c r="F4638">
        <v>2</v>
      </c>
      <c r="G4638">
        <v>58101</v>
      </c>
      <c r="H4638">
        <v>0</v>
      </c>
      <c r="I4638">
        <f>机器人辅助表!H4638</f>
        <v>8628.1100238886957</v>
      </c>
      <c r="J4638">
        <v>2</v>
      </c>
      <c r="K4638">
        <v>4</v>
      </c>
      <c r="L4638">
        <v>1</v>
      </c>
      <c r="M4638" s="2">
        <f>机器人辅助表!C4638</f>
        <v>30979.63367739131</v>
      </c>
      <c r="N4638" s="2">
        <v>2</v>
      </c>
      <c r="O4638" s="2">
        <f>机器人辅助表!D4638</f>
        <v>1907.3979688695654</v>
      </c>
      <c r="P4638" s="2">
        <v>3</v>
      </c>
      <c r="Q4638" s="2">
        <f>机器人辅助表!E4638</f>
        <v>847.73243060869595</v>
      </c>
      <c r="R4638" s="2">
        <v>6</v>
      </c>
      <c r="S4638" s="2">
        <f>机器人辅助表!F4638</f>
        <v>9399.3410000000003</v>
      </c>
      <c r="T4638">
        <v>0</v>
      </c>
      <c r="U4638">
        <v>0</v>
      </c>
      <c r="V4638">
        <v>0</v>
      </c>
      <c r="W4638">
        <v>0</v>
      </c>
      <c r="X4638">
        <v>0</v>
      </c>
      <c r="Y4638">
        <v>0</v>
      </c>
      <c r="Z4638">
        <v>0</v>
      </c>
      <c r="AA4638">
        <v>0</v>
      </c>
      <c r="AB4638">
        <v>0</v>
      </c>
      <c r="AC4638">
        <v>0</v>
      </c>
      <c r="AD4638">
        <v>0</v>
      </c>
      <c r="AE4638">
        <v>0</v>
      </c>
      <c r="AF4638">
        <v>0</v>
      </c>
      <c r="AG4638">
        <v>0</v>
      </c>
      <c r="BD4638">
        <v>11</v>
      </c>
      <c r="BE4638">
        <v>9211102</v>
      </c>
      <c r="BF4638">
        <v>9214104</v>
      </c>
      <c r="BG4638">
        <v>9214202</v>
      </c>
      <c r="BH4638">
        <v>9214304</v>
      </c>
      <c r="BI4638">
        <v>9214404</v>
      </c>
      <c r="BJ4638">
        <v>9222104</v>
      </c>
      <c r="BK4638">
        <v>9223104</v>
      </c>
      <c r="BL4638">
        <v>9223203</v>
      </c>
      <c r="BM4638">
        <v>9223302</v>
      </c>
      <c r="BN4638">
        <v>9223402</v>
      </c>
      <c r="BO4638">
        <v>9215103</v>
      </c>
    </row>
    <row r="4639" spans="1:67" x14ac:dyDescent="0.15">
      <c r="A4639">
        <v>4638</v>
      </c>
      <c r="B4639" t="s">
        <v>4896</v>
      </c>
      <c r="E4639">
        <f>机器人辅助表!B4639</f>
        <v>31</v>
      </c>
      <c r="F4639">
        <v>1</v>
      </c>
      <c r="G4639">
        <v>58001</v>
      </c>
      <c r="H4639">
        <v>0</v>
      </c>
      <c r="I4639">
        <f>机器人辅助表!H4639</f>
        <v>2816.7934145715703</v>
      </c>
      <c r="J4639">
        <v>2</v>
      </c>
      <c r="K4639">
        <v>4</v>
      </c>
      <c r="L4639">
        <v>1</v>
      </c>
      <c r="M4639" s="2">
        <f>机器人辅助表!C4639</f>
        <v>8637.9884354076967</v>
      </c>
      <c r="N4639" s="2">
        <v>2</v>
      </c>
      <c r="O4639" s="2">
        <f>机器人辅助表!D4639</f>
        <v>552.13446465692323</v>
      </c>
      <c r="P4639" s="2">
        <v>3</v>
      </c>
      <c r="Q4639" s="2">
        <f>机器人辅助表!E4639</f>
        <v>245.39309540307701</v>
      </c>
      <c r="R4639" s="2">
        <v>6</v>
      </c>
      <c r="S4639" s="2">
        <f>机器人辅助表!F4639</f>
        <v>3542.0022000000004</v>
      </c>
      <c r="T4639">
        <v>0</v>
      </c>
      <c r="U4639">
        <v>0</v>
      </c>
      <c r="V4639">
        <v>0</v>
      </c>
      <c r="W4639">
        <v>0</v>
      </c>
      <c r="X4639">
        <v>0</v>
      </c>
      <c r="Y4639">
        <v>0</v>
      </c>
      <c r="Z4639">
        <v>0</v>
      </c>
      <c r="AA4639">
        <v>0</v>
      </c>
      <c r="AB4639">
        <v>0</v>
      </c>
      <c r="AC4639">
        <v>0</v>
      </c>
      <c r="AD4639">
        <v>0</v>
      </c>
      <c r="AE4639">
        <v>0</v>
      </c>
      <c r="AF4639">
        <v>0</v>
      </c>
      <c r="AG4639">
        <v>0</v>
      </c>
      <c r="BD4639">
        <v>11</v>
      </c>
      <c r="BE4639">
        <v>9113104</v>
      </c>
      <c r="BF4639">
        <v>9121103</v>
      </c>
      <c r="BG4639">
        <v>9121204</v>
      </c>
      <c r="BH4639">
        <v>9121303</v>
      </c>
      <c r="BI4639">
        <v>9121403</v>
      </c>
      <c r="BJ4639">
        <v>9114102</v>
      </c>
      <c r="BK4639">
        <v>9122102</v>
      </c>
      <c r="BL4639">
        <v>9122202</v>
      </c>
      <c r="BM4639">
        <v>9122303</v>
      </c>
      <c r="BN4639">
        <v>9122402</v>
      </c>
      <c r="BO4639">
        <v>9115104</v>
      </c>
    </row>
    <row r="4640" spans="1:67" x14ac:dyDescent="0.15">
      <c r="A4640">
        <v>4639</v>
      </c>
      <c r="B4640" t="s">
        <v>2008</v>
      </c>
      <c r="E4640">
        <f>机器人辅助表!B4640</f>
        <v>40</v>
      </c>
      <c r="F4640">
        <v>2</v>
      </c>
      <c r="G4640">
        <v>58101</v>
      </c>
      <c r="H4640">
        <v>0</v>
      </c>
      <c r="I4640">
        <f>机器人辅助表!H4640</f>
        <v>5653.1957646788078</v>
      </c>
      <c r="J4640">
        <v>2</v>
      </c>
      <c r="K4640">
        <v>4</v>
      </c>
      <c r="L4640">
        <v>1</v>
      </c>
      <c r="M4640" s="2">
        <f>机器人辅助表!C4640</f>
        <v>25074.118616315729</v>
      </c>
      <c r="N4640" s="2">
        <v>2</v>
      </c>
      <c r="O4640" s="2">
        <f>机器人辅助表!D4640</f>
        <v>1372.6707271705691</v>
      </c>
      <c r="P4640" s="2">
        <v>3</v>
      </c>
      <c r="Q4640" s="2">
        <f>机器人辅助表!E4640</f>
        <v>610.0758787424752</v>
      </c>
      <c r="R4640" s="2">
        <v>6</v>
      </c>
      <c r="S4640" s="2">
        <f>机器人辅助表!F4640</f>
        <v>5074.3679999999995</v>
      </c>
      <c r="T4640">
        <v>0</v>
      </c>
      <c r="U4640">
        <v>0</v>
      </c>
      <c r="V4640">
        <v>0</v>
      </c>
      <c r="W4640">
        <v>0</v>
      </c>
      <c r="X4640">
        <v>0</v>
      </c>
      <c r="Y4640">
        <v>0</v>
      </c>
      <c r="Z4640">
        <v>0</v>
      </c>
      <c r="AA4640">
        <v>0</v>
      </c>
      <c r="AB4640">
        <v>0</v>
      </c>
      <c r="AC4640">
        <v>0</v>
      </c>
      <c r="AD4640">
        <v>0</v>
      </c>
      <c r="AE4640">
        <v>0</v>
      </c>
      <c r="AF4640">
        <v>0</v>
      </c>
      <c r="AG4640">
        <v>0</v>
      </c>
      <c r="BD4640">
        <v>11</v>
      </c>
      <c r="BE4640">
        <v>9211103</v>
      </c>
      <c r="BF4640">
        <v>9214104</v>
      </c>
      <c r="BG4640">
        <v>9214204</v>
      </c>
      <c r="BH4640">
        <v>9214302</v>
      </c>
      <c r="BI4640">
        <v>9214404</v>
      </c>
      <c r="BJ4640">
        <v>9222102</v>
      </c>
      <c r="BK4640">
        <v>9223104</v>
      </c>
      <c r="BL4640">
        <v>9223202</v>
      </c>
      <c r="BM4640">
        <v>9223302</v>
      </c>
      <c r="BN4640">
        <v>9223403</v>
      </c>
      <c r="BO4640">
        <v>9215104</v>
      </c>
    </row>
    <row r="4641" spans="1:67" x14ac:dyDescent="0.15">
      <c r="A4641">
        <v>4640</v>
      </c>
      <c r="B4641" t="s">
        <v>4897</v>
      </c>
      <c r="E4641">
        <f>机器人辅助表!B4641</f>
        <v>28</v>
      </c>
      <c r="F4641">
        <v>1</v>
      </c>
      <c r="G4641">
        <v>58001</v>
      </c>
      <c r="H4641">
        <v>0</v>
      </c>
      <c r="I4641">
        <f>机器人辅助表!H4641</f>
        <v>3561.1718402311708</v>
      </c>
      <c r="J4641">
        <v>2</v>
      </c>
      <c r="K4641">
        <v>4</v>
      </c>
      <c r="L4641">
        <v>1</v>
      </c>
      <c r="M4641" s="2">
        <f>机器人辅助表!C4641</f>
        <v>9375.7507874247513</v>
      </c>
      <c r="N4641" s="2">
        <v>2</v>
      </c>
      <c r="O4641" s="2">
        <f>机器人辅助表!D4641</f>
        <v>634.4493014046825</v>
      </c>
      <c r="P4641" s="2">
        <v>3</v>
      </c>
      <c r="Q4641" s="2">
        <f>机器人辅助表!E4641</f>
        <v>281.97746729096997</v>
      </c>
      <c r="R4641" s="2">
        <v>6</v>
      </c>
      <c r="S4641" s="2">
        <f>机器人辅助表!F4641</f>
        <v>4929.96</v>
      </c>
      <c r="T4641">
        <v>0</v>
      </c>
      <c r="U4641">
        <v>0</v>
      </c>
      <c r="V4641">
        <v>0</v>
      </c>
      <c r="W4641">
        <v>0</v>
      </c>
      <c r="X4641">
        <v>0</v>
      </c>
      <c r="Y4641">
        <v>0</v>
      </c>
      <c r="Z4641">
        <v>0</v>
      </c>
      <c r="AA4641">
        <v>0</v>
      </c>
      <c r="AB4641">
        <v>0</v>
      </c>
      <c r="AC4641">
        <v>0</v>
      </c>
      <c r="AD4641">
        <v>0</v>
      </c>
      <c r="AE4641">
        <v>0</v>
      </c>
      <c r="AF4641">
        <v>0</v>
      </c>
      <c r="AG4641">
        <v>0</v>
      </c>
      <c r="BD4641">
        <v>11</v>
      </c>
      <c r="BE4641">
        <v>9113102</v>
      </c>
      <c r="BF4641">
        <v>9121103</v>
      </c>
      <c r="BG4641">
        <v>9121203</v>
      </c>
      <c r="BH4641">
        <v>9121304</v>
      </c>
      <c r="BI4641">
        <v>9121403</v>
      </c>
      <c r="BJ4641">
        <v>9114103</v>
      </c>
      <c r="BK4641">
        <v>9122102</v>
      </c>
      <c r="BL4641">
        <v>9122203</v>
      </c>
      <c r="BM4641">
        <v>9122304</v>
      </c>
      <c r="BN4641">
        <v>9122402</v>
      </c>
      <c r="BO4641">
        <v>9115102</v>
      </c>
    </row>
    <row r="4642" spans="1:67" x14ac:dyDescent="0.15">
      <c r="A4642">
        <v>4641</v>
      </c>
      <c r="B4642" t="s">
        <v>4898</v>
      </c>
      <c r="E4642">
        <f>机器人辅助表!B4642</f>
        <v>48</v>
      </c>
      <c r="F4642">
        <v>1</v>
      </c>
      <c r="G4642">
        <v>58001</v>
      </c>
      <c r="H4642">
        <v>0</v>
      </c>
      <c r="I4642">
        <f>机器人辅助表!H4642</f>
        <v>9057.4522850034227</v>
      </c>
      <c r="J4642">
        <v>2</v>
      </c>
      <c r="K4642">
        <v>4</v>
      </c>
      <c r="L4642">
        <v>1</v>
      </c>
      <c r="M4642" s="2">
        <f>机器人辅助表!C4642</f>
        <v>52956.746585455323</v>
      </c>
      <c r="N4642" s="2">
        <v>2</v>
      </c>
      <c r="O4642" s="2">
        <f>机器人辅助表!D4642</f>
        <v>2393.1144448278274</v>
      </c>
      <c r="P4642" s="2">
        <v>3</v>
      </c>
      <c r="Q4642" s="2">
        <f>机器人辅助表!E4642</f>
        <v>1063.6064199234788</v>
      </c>
      <c r="R4642" s="2">
        <v>6</v>
      </c>
      <c r="S4642" s="2">
        <f>机器人辅助表!F4642</f>
        <v>5802.6063999999997</v>
      </c>
      <c r="T4642">
        <v>0</v>
      </c>
      <c r="U4642">
        <v>0</v>
      </c>
      <c r="V4642">
        <v>0</v>
      </c>
      <c r="W4642">
        <v>0</v>
      </c>
      <c r="X4642">
        <v>0</v>
      </c>
      <c r="Y4642">
        <v>0</v>
      </c>
      <c r="Z4642">
        <v>0</v>
      </c>
      <c r="AA4642">
        <v>0</v>
      </c>
      <c r="AB4642">
        <v>0</v>
      </c>
      <c r="AC4642">
        <v>0</v>
      </c>
      <c r="AD4642">
        <v>0</v>
      </c>
      <c r="AE4642">
        <v>0</v>
      </c>
      <c r="AF4642">
        <v>0</v>
      </c>
      <c r="AG4642">
        <v>0</v>
      </c>
      <c r="BD4642">
        <v>11</v>
      </c>
      <c r="BE4642">
        <v>9113103</v>
      </c>
      <c r="BF4642">
        <v>9121103</v>
      </c>
      <c r="BG4642">
        <v>9121202</v>
      </c>
      <c r="BH4642">
        <v>9121303</v>
      </c>
      <c r="BI4642">
        <v>9121402</v>
      </c>
      <c r="BJ4642">
        <v>9114102</v>
      </c>
      <c r="BK4642">
        <v>9122102</v>
      </c>
      <c r="BL4642">
        <v>9122202</v>
      </c>
      <c r="BM4642">
        <v>9122303</v>
      </c>
      <c r="BN4642">
        <v>9122402</v>
      </c>
      <c r="BO4642">
        <v>9115104</v>
      </c>
    </row>
    <row r="4643" spans="1:67" x14ac:dyDescent="0.15">
      <c r="A4643">
        <v>4642</v>
      </c>
      <c r="B4643" t="s">
        <v>4899</v>
      </c>
      <c r="E4643">
        <f>机器人辅助表!B4643</f>
        <v>46</v>
      </c>
      <c r="F4643">
        <v>1</v>
      </c>
      <c r="G4643">
        <v>58001</v>
      </c>
      <c r="H4643">
        <v>0</v>
      </c>
      <c r="I4643">
        <f>机器人辅助表!H4643</f>
        <v>12592.879135146177</v>
      </c>
      <c r="J4643">
        <v>2</v>
      </c>
      <c r="K4643">
        <v>4</v>
      </c>
      <c r="L4643">
        <v>1</v>
      </c>
      <c r="M4643" s="2">
        <f>机器人辅助表!C4643</f>
        <v>69411.003686791722</v>
      </c>
      <c r="N4643" s="2">
        <v>2</v>
      </c>
      <c r="O4643" s="2">
        <f>机器人辅助表!D4643</f>
        <v>3281.4131749501012</v>
      </c>
      <c r="P4643" s="2">
        <v>3</v>
      </c>
      <c r="Q4643" s="2">
        <f>机器人辅助表!E4643</f>
        <v>1458.4058555333786</v>
      </c>
      <c r="R4643" s="2">
        <v>6</v>
      </c>
      <c r="S4643" s="2">
        <f>机器人辅助表!F4643</f>
        <v>8758.2551999999978</v>
      </c>
      <c r="T4643">
        <v>0</v>
      </c>
      <c r="U4643">
        <v>0</v>
      </c>
      <c r="V4643">
        <v>0</v>
      </c>
      <c r="W4643">
        <v>0</v>
      </c>
      <c r="X4643">
        <v>0</v>
      </c>
      <c r="Y4643">
        <v>0</v>
      </c>
      <c r="Z4643">
        <v>0</v>
      </c>
      <c r="AA4643">
        <v>0</v>
      </c>
      <c r="AB4643">
        <v>0</v>
      </c>
      <c r="AC4643">
        <v>0</v>
      </c>
      <c r="AD4643">
        <v>0</v>
      </c>
      <c r="AE4643">
        <v>0</v>
      </c>
      <c r="AF4643">
        <v>0</v>
      </c>
      <c r="AG4643">
        <v>0</v>
      </c>
      <c r="BD4643">
        <v>11</v>
      </c>
      <c r="BE4643">
        <v>9113102</v>
      </c>
      <c r="BF4643">
        <v>9121103</v>
      </c>
      <c r="BG4643">
        <v>9121202</v>
      </c>
      <c r="BH4643">
        <v>9121302</v>
      </c>
      <c r="BI4643">
        <v>9121403</v>
      </c>
      <c r="BJ4643">
        <v>9114103</v>
      </c>
      <c r="BK4643">
        <v>9122103</v>
      </c>
      <c r="BL4643">
        <v>9122202</v>
      </c>
      <c r="BM4643">
        <v>9122303</v>
      </c>
      <c r="BN4643">
        <v>9122404</v>
      </c>
      <c r="BO4643">
        <v>9115103</v>
      </c>
    </row>
    <row r="4644" spans="1:67" x14ac:dyDescent="0.15">
      <c r="A4644">
        <v>4643</v>
      </c>
      <c r="B4644" t="s">
        <v>2009</v>
      </c>
      <c r="E4644">
        <f>机器人辅助表!B4644</f>
        <v>35</v>
      </c>
      <c r="F4644">
        <v>1</v>
      </c>
      <c r="G4644">
        <v>58001</v>
      </c>
      <c r="H4644">
        <v>0</v>
      </c>
      <c r="I4644">
        <f>机器人辅助表!H4644</f>
        <v>7535.9441980800002</v>
      </c>
      <c r="J4644">
        <v>2</v>
      </c>
      <c r="K4644">
        <v>4</v>
      </c>
      <c r="L4644">
        <v>1</v>
      </c>
      <c r="M4644" s="2">
        <f>机器人辅助表!C4644</f>
        <v>27058.161060000002</v>
      </c>
      <c r="N4644" s="2">
        <v>2</v>
      </c>
      <c r="O4644" s="2">
        <f>机器人辅助表!D4644</f>
        <v>1665.9551880000001</v>
      </c>
      <c r="P4644" s="2">
        <v>3</v>
      </c>
      <c r="Q4644" s="2">
        <f>机器人辅助表!E4644</f>
        <v>740.42452800000024</v>
      </c>
      <c r="R4644" s="2">
        <v>6</v>
      </c>
      <c r="S4644" s="2">
        <f>机器人辅助表!F4644</f>
        <v>8209.5509999999995</v>
      </c>
      <c r="T4644">
        <v>0</v>
      </c>
      <c r="U4644">
        <v>0</v>
      </c>
      <c r="V4644">
        <v>0</v>
      </c>
      <c r="W4644">
        <v>0</v>
      </c>
      <c r="X4644">
        <v>0</v>
      </c>
      <c r="Y4644">
        <v>0</v>
      </c>
      <c r="Z4644">
        <v>0</v>
      </c>
      <c r="AA4644">
        <v>0</v>
      </c>
      <c r="AB4644">
        <v>0</v>
      </c>
      <c r="AC4644">
        <v>0</v>
      </c>
      <c r="AD4644">
        <v>0</v>
      </c>
      <c r="AE4644">
        <v>0</v>
      </c>
      <c r="AF4644">
        <v>0</v>
      </c>
      <c r="AG4644">
        <v>0</v>
      </c>
      <c r="BD4644">
        <v>11</v>
      </c>
      <c r="BE4644">
        <v>9113103</v>
      </c>
      <c r="BF4644">
        <v>9121104</v>
      </c>
      <c r="BG4644">
        <v>9121203</v>
      </c>
      <c r="BH4644">
        <v>9121304</v>
      </c>
      <c r="BI4644">
        <v>9121402</v>
      </c>
      <c r="BJ4644">
        <v>9114104</v>
      </c>
      <c r="BK4644">
        <v>9122104</v>
      </c>
      <c r="BL4644">
        <v>9122202</v>
      </c>
      <c r="BM4644">
        <v>9122302</v>
      </c>
      <c r="BN4644">
        <v>9122404</v>
      </c>
      <c r="BO4644">
        <v>9115103</v>
      </c>
    </row>
    <row r="4645" spans="1:67" x14ac:dyDescent="0.15">
      <c r="A4645">
        <v>4644</v>
      </c>
      <c r="B4645" t="s">
        <v>2010</v>
      </c>
      <c r="E4645">
        <f>机器人辅助表!B4645</f>
        <v>33</v>
      </c>
      <c r="F4645">
        <v>2</v>
      </c>
      <c r="G4645">
        <v>58101</v>
      </c>
      <c r="H4645">
        <v>0</v>
      </c>
      <c r="I4645">
        <f>机器人辅助表!H4645</f>
        <v>3869.4509027285631</v>
      </c>
      <c r="J4645">
        <v>2</v>
      </c>
      <c r="K4645">
        <v>4</v>
      </c>
      <c r="L4645">
        <v>1</v>
      </c>
      <c r="M4645" s="2">
        <f>机器人辅助表!C4645</f>
        <v>12910.863749598671</v>
      </c>
      <c r="N4645" s="2">
        <v>2</v>
      </c>
      <c r="O4645" s="2">
        <f>机器人辅助表!D4645</f>
        <v>809.43476466220784</v>
      </c>
      <c r="P4645" s="2">
        <v>3</v>
      </c>
      <c r="Q4645" s="2">
        <f>机器人辅助表!E4645</f>
        <v>359.74878429431465</v>
      </c>
      <c r="R4645" s="2">
        <v>6</v>
      </c>
      <c r="S4645" s="2">
        <f>机器人辅助表!F4645</f>
        <v>4526.2479999999996</v>
      </c>
      <c r="T4645">
        <v>0</v>
      </c>
      <c r="U4645">
        <v>0</v>
      </c>
      <c r="V4645">
        <v>0</v>
      </c>
      <c r="W4645">
        <v>0</v>
      </c>
      <c r="X4645">
        <v>0</v>
      </c>
      <c r="Y4645">
        <v>0</v>
      </c>
      <c r="Z4645">
        <v>0</v>
      </c>
      <c r="AA4645">
        <v>0</v>
      </c>
      <c r="AB4645">
        <v>0</v>
      </c>
      <c r="AC4645">
        <v>0</v>
      </c>
      <c r="AD4645">
        <v>0</v>
      </c>
      <c r="AE4645">
        <v>0</v>
      </c>
      <c r="AF4645">
        <v>0</v>
      </c>
      <c r="AG4645">
        <v>0</v>
      </c>
      <c r="BD4645">
        <v>11</v>
      </c>
      <c r="BE4645">
        <v>9211102</v>
      </c>
      <c r="BF4645">
        <v>9214102</v>
      </c>
      <c r="BG4645">
        <v>9214204</v>
      </c>
      <c r="BH4645">
        <v>9214304</v>
      </c>
      <c r="BI4645">
        <v>9214404</v>
      </c>
      <c r="BJ4645">
        <v>9222104</v>
      </c>
      <c r="BK4645">
        <v>9223102</v>
      </c>
      <c r="BL4645">
        <v>9223202</v>
      </c>
      <c r="BM4645">
        <v>9223304</v>
      </c>
      <c r="BN4645">
        <v>9223403</v>
      </c>
      <c r="BO4645">
        <v>9215102</v>
      </c>
    </row>
    <row r="4646" spans="1:67" x14ac:dyDescent="0.15">
      <c r="A4646">
        <v>4645</v>
      </c>
      <c r="B4646" t="s">
        <v>2011</v>
      </c>
      <c r="E4646">
        <f>机器人辅助表!B4646</f>
        <v>41</v>
      </c>
      <c r="F4646">
        <v>2</v>
      </c>
      <c r="G4646">
        <v>58101</v>
      </c>
      <c r="H4646">
        <v>0</v>
      </c>
      <c r="I4646">
        <f>机器人辅助表!H4646</f>
        <v>7619.8246430904355</v>
      </c>
      <c r="J4646">
        <v>2</v>
      </c>
      <c r="K4646">
        <v>4</v>
      </c>
      <c r="L4646">
        <v>1</v>
      </c>
      <c r="M4646" s="2">
        <f>机器人辅助表!C4646</f>
        <v>35219.756786355072</v>
      </c>
      <c r="N4646" s="2">
        <v>2</v>
      </c>
      <c r="O4646" s="2">
        <f>机器人辅助表!D4646</f>
        <v>1879.0906360069573</v>
      </c>
      <c r="P4646" s="2">
        <v>3</v>
      </c>
      <c r="Q4646" s="2">
        <f>机器人辅助表!E4646</f>
        <v>835.15139378086985</v>
      </c>
      <c r="R4646" s="2">
        <v>6</v>
      </c>
      <c r="S4646" s="2">
        <f>机器人辅助表!F4646</f>
        <v>6549.4751999999999</v>
      </c>
      <c r="T4646">
        <v>0</v>
      </c>
      <c r="U4646">
        <v>0</v>
      </c>
      <c r="V4646">
        <v>0</v>
      </c>
      <c r="W4646">
        <v>0</v>
      </c>
      <c r="X4646">
        <v>0</v>
      </c>
      <c r="Y4646">
        <v>0</v>
      </c>
      <c r="Z4646">
        <v>0</v>
      </c>
      <c r="AA4646">
        <v>0</v>
      </c>
      <c r="AB4646">
        <v>0</v>
      </c>
      <c r="AC4646">
        <v>0</v>
      </c>
      <c r="AD4646">
        <v>0</v>
      </c>
      <c r="AE4646">
        <v>0</v>
      </c>
      <c r="AF4646">
        <v>0</v>
      </c>
      <c r="AG4646">
        <v>0</v>
      </c>
      <c r="BD4646">
        <v>11</v>
      </c>
      <c r="BE4646">
        <v>9211104</v>
      </c>
      <c r="BF4646">
        <v>9214103</v>
      </c>
      <c r="BG4646">
        <v>9214203</v>
      </c>
      <c r="BH4646">
        <v>9214304</v>
      </c>
      <c r="BI4646">
        <v>9214403</v>
      </c>
      <c r="BJ4646">
        <v>9222102</v>
      </c>
      <c r="BK4646">
        <v>9223104</v>
      </c>
      <c r="BL4646">
        <v>9223203</v>
      </c>
      <c r="BM4646">
        <v>9223303</v>
      </c>
      <c r="BN4646">
        <v>9223403</v>
      </c>
      <c r="BO4646">
        <v>9215104</v>
      </c>
    </row>
    <row r="4647" spans="1:67" x14ac:dyDescent="0.15">
      <c r="A4647">
        <v>4646</v>
      </c>
      <c r="B4647" t="s">
        <v>2012</v>
      </c>
      <c r="E4647">
        <f>机器人辅助表!B4647</f>
        <v>23</v>
      </c>
      <c r="F4647">
        <v>3</v>
      </c>
      <c r="G4647">
        <v>58201</v>
      </c>
      <c r="H4647">
        <v>0</v>
      </c>
      <c r="I4647">
        <f>机器人辅助表!H4647</f>
        <v>3240.5613301854582</v>
      </c>
      <c r="J4647">
        <v>2</v>
      </c>
      <c r="K4647">
        <v>4</v>
      </c>
      <c r="L4647">
        <v>1</v>
      </c>
      <c r="M4647" s="2">
        <f>机器人辅助表!C4647</f>
        <v>6338.4389962550185</v>
      </c>
      <c r="N4647" s="2">
        <v>2</v>
      </c>
      <c r="O4647" s="2">
        <f>机器人辅助表!D4647</f>
        <v>487.31191428762554</v>
      </c>
      <c r="P4647" s="2">
        <v>3</v>
      </c>
      <c r="Q4647" s="2">
        <f>机器人辅助表!E4647</f>
        <v>216.58307301672249</v>
      </c>
      <c r="R4647" s="2">
        <v>6</v>
      </c>
      <c r="S4647" s="2">
        <f>机器人辅助表!F4647</f>
        <v>5126.5741999999991</v>
      </c>
      <c r="T4647">
        <v>0</v>
      </c>
      <c r="U4647">
        <v>0</v>
      </c>
      <c r="V4647">
        <v>0</v>
      </c>
      <c r="W4647">
        <v>0</v>
      </c>
      <c r="X4647">
        <v>0</v>
      </c>
      <c r="Y4647">
        <v>0</v>
      </c>
      <c r="Z4647">
        <v>0</v>
      </c>
      <c r="AA4647">
        <v>0</v>
      </c>
      <c r="AB4647">
        <v>0</v>
      </c>
      <c r="AC4647">
        <v>0</v>
      </c>
      <c r="AD4647">
        <v>0</v>
      </c>
      <c r="AE4647">
        <v>0</v>
      </c>
      <c r="AF4647">
        <v>0</v>
      </c>
      <c r="AG4647">
        <v>0</v>
      </c>
      <c r="BD4647">
        <v>8</v>
      </c>
      <c r="BE4647">
        <v>9323103</v>
      </c>
      <c r="BF4647">
        <v>9324103</v>
      </c>
      <c r="BG4647">
        <v>9324204</v>
      </c>
      <c r="BH4647">
        <v>9324303</v>
      </c>
      <c r="BI4647">
        <v>9324402</v>
      </c>
      <c r="BJ4647">
        <v>9312102</v>
      </c>
      <c r="BK4647">
        <v>9311103</v>
      </c>
      <c r="BL4647">
        <v>9315103</v>
      </c>
    </row>
    <row r="4648" spans="1:67" x14ac:dyDescent="0.15">
      <c r="A4648">
        <v>4647</v>
      </c>
      <c r="B4648" t="s">
        <v>2013</v>
      </c>
      <c r="E4648">
        <f>机器人辅助表!B4648</f>
        <v>31</v>
      </c>
      <c r="F4648">
        <v>3</v>
      </c>
      <c r="G4648">
        <v>58201</v>
      </c>
      <c r="H4648">
        <v>0</v>
      </c>
      <c r="I4648">
        <f>机器人辅助表!H4648</f>
        <v>5292.1573243465846</v>
      </c>
      <c r="J4648">
        <v>2</v>
      </c>
      <c r="K4648">
        <v>4</v>
      </c>
      <c r="L4648">
        <v>1</v>
      </c>
      <c r="M4648" s="2">
        <f>机器人辅助表!C4648</f>
        <v>16228.947969553852</v>
      </c>
      <c r="N4648" s="2">
        <v>2</v>
      </c>
      <c r="O4648" s="2">
        <f>机器人辅助表!D4648</f>
        <v>1037.3435396584619</v>
      </c>
      <c r="P4648" s="2">
        <v>3</v>
      </c>
      <c r="Q4648" s="2">
        <f>机器人辅助表!E4648</f>
        <v>461.04157318153858</v>
      </c>
      <c r="R4648" s="2">
        <v>6</v>
      </c>
      <c r="S4648" s="2">
        <f>机器人辅助表!F4648</f>
        <v>6654.6707999999999</v>
      </c>
      <c r="T4648">
        <v>0</v>
      </c>
      <c r="U4648">
        <v>0</v>
      </c>
      <c r="V4648">
        <v>0</v>
      </c>
      <c r="W4648">
        <v>0</v>
      </c>
      <c r="X4648">
        <v>0</v>
      </c>
      <c r="Y4648">
        <v>0</v>
      </c>
      <c r="Z4648">
        <v>0</v>
      </c>
      <c r="AA4648">
        <v>0</v>
      </c>
      <c r="AB4648">
        <v>0</v>
      </c>
      <c r="AC4648">
        <v>0</v>
      </c>
      <c r="AD4648">
        <v>0</v>
      </c>
      <c r="AE4648">
        <v>0</v>
      </c>
      <c r="AF4648">
        <v>0</v>
      </c>
      <c r="AG4648">
        <v>0</v>
      </c>
      <c r="BD4648">
        <v>8</v>
      </c>
      <c r="BE4648">
        <v>9323102</v>
      </c>
      <c r="BF4648">
        <v>9324102</v>
      </c>
      <c r="BG4648">
        <v>9324203</v>
      </c>
      <c r="BH4648">
        <v>9324302</v>
      </c>
      <c r="BI4648">
        <v>9324402</v>
      </c>
      <c r="BJ4648">
        <v>9312102</v>
      </c>
      <c r="BK4648">
        <v>9311104</v>
      </c>
      <c r="BL4648">
        <v>9315102</v>
      </c>
    </row>
    <row r="4649" spans="1:67" x14ac:dyDescent="0.15">
      <c r="A4649">
        <v>4648</v>
      </c>
      <c r="B4649" t="s">
        <v>4900</v>
      </c>
      <c r="E4649">
        <f>机器人辅助表!B4649</f>
        <v>42</v>
      </c>
      <c r="F4649">
        <v>1</v>
      </c>
      <c r="G4649">
        <v>58001</v>
      </c>
      <c r="H4649">
        <v>0</v>
      </c>
      <c r="I4649">
        <f>机器人辅助表!H4649</f>
        <v>11509.956440865806</v>
      </c>
      <c r="J4649">
        <v>2</v>
      </c>
      <c r="K4649">
        <v>4</v>
      </c>
      <c r="L4649">
        <v>1</v>
      </c>
      <c r="M4649" s="2">
        <f>机器人辅助表!C4649</f>
        <v>55316.975504704249</v>
      </c>
      <c r="N4649" s="2">
        <v>2</v>
      </c>
      <c r="O4649" s="2">
        <f>机器人辅助表!D4649</f>
        <v>2877.9063862153857</v>
      </c>
      <c r="P4649" s="2">
        <v>3</v>
      </c>
      <c r="Q4649" s="2">
        <f>机器人辅助表!E4649</f>
        <v>1279.0695049846163</v>
      </c>
      <c r="R4649" s="2">
        <v>6</v>
      </c>
      <c r="S4649" s="2">
        <f>机器人辅助表!F4649</f>
        <v>9476.3984</v>
      </c>
      <c r="T4649">
        <v>0</v>
      </c>
      <c r="U4649">
        <v>0</v>
      </c>
      <c r="V4649">
        <v>0</v>
      </c>
      <c r="W4649">
        <v>0</v>
      </c>
      <c r="X4649">
        <v>0</v>
      </c>
      <c r="Y4649">
        <v>0</v>
      </c>
      <c r="Z4649">
        <v>0</v>
      </c>
      <c r="AA4649">
        <v>0</v>
      </c>
      <c r="AB4649">
        <v>0</v>
      </c>
      <c r="AC4649">
        <v>0</v>
      </c>
      <c r="AD4649">
        <v>0</v>
      </c>
      <c r="AE4649">
        <v>0</v>
      </c>
      <c r="AF4649">
        <v>0</v>
      </c>
      <c r="AG4649">
        <v>0</v>
      </c>
      <c r="BD4649">
        <v>11</v>
      </c>
      <c r="BE4649">
        <v>9113104</v>
      </c>
      <c r="BF4649">
        <v>9121103</v>
      </c>
      <c r="BG4649">
        <v>9121202</v>
      </c>
      <c r="BH4649">
        <v>9121304</v>
      </c>
      <c r="BI4649">
        <v>9121404</v>
      </c>
      <c r="BJ4649">
        <v>9114104</v>
      </c>
      <c r="BK4649">
        <v>9122102</v>
      </c>
      <c r="BL4649">
        <v>9122202</v>
      </c>
      <c r="BM4649">
        <v>9122302</v>
      </c>
      <c r="BN4649">
        <v>9122402</v>
      </c>
      <c r="BO4649">
        <v>9115103</v>
      </c>
    </row>
    <row r="4650" spans="1:67" x14ac:dyDescent="0.15">
      <c r="A4650">
        <v>4649</v>
      </c>
      <c r="B4650" t="s">
        <v>2014</v>
      </c>
      <c r="E4650">
        <f>机器人辅助表!B4650</f>
        <v>44</v>
      </c>
      <c r="F4650">
        <v>2</v>
      </c>
      <c r="G4650">
        <v>58101</v>
      </c>
      <c r="H4650">
        <v>0</v>
      </c>
      <c r="I4650">
        <f>机器人辅助表!H4650</f>
        <v>6911.8295248561471</v>
      </c>
      <c r="J4650">
        <v>2</v>
      </c>
      <c r="K4650">
        <v>4</v>
      </c>
      <c r="L4650">
        <v>1</v>
      </c>
      <c r="M4650" s="2">
        <f>机器人辅助表!C4650</f>
        <v>35699.433708937853</v>
      </c>
      <c r="N4650" s="2">
        <v>2</v>
      </c>
      <c r="O4650" s="2">
        <f>机器人辅助表!D4650</f>
        <v>1768.7477111694984</v>
      </c>
      <c r="P4650" s="2">
        <v>3</v>
      </c>
      <c r="Q4650" s="2">
        <f>机器人辅助表!E4650</f>
        <v>786.11009385311058</v>
      </c>
      <c r="R4650" s="2">
        <v>6</v>
      </c>
      <c r="S4650" s="2">
        <f>机器人辅助表!F4650</f>
        <v>5226.5375999999997</v>
      </c>
      <c r="T4650">
        <v>0</v>
      </c>
      <c r="U4650">
        <v>0</v>
      </c>
      <c r="V4650">
        <v>0</v>
      </c>
      <c r="W4650">
        <v>0</v>
      </c>
      <c r="X4650">
        <v>0</v>
      </c>
      <c r="Y4650">
        <v>0</v>
      </c>
      <c r="Z4650">
        <v>0</v>
      </c>
      <c r="AA4650">
        <v>0</v>
      </c>
      <c r="AB4650">
        <v>0</v>
      </c>
      <c r="AC4650">
        <v>0</v>
      </c>
      <c r="AD4650">
        <v>0</v>
      </c>
      <c r="AE4650">
        <v>0</v>
      </c>
      <c r="AF4650">
        <v>0</v>
      </c>
      <c r="AG4650">
        <v>0</v>
      </c>
      <c r="BD4650">
        <v>11</v>
      </c>
      <c r="BE4650">
        <v>9211103</v>
      </c>
      <c r="BF4650">
        <v>9214102</v>
      </c>
      <c r="BG4650">
        <v>9214203</v>
      </c>
      <c r="BH4650">
        <v>9214304</v>
      </c>
      <c r="BI4650">
        <v>9214403</v>
      </c>
      <c r="BJ4650">
        <v>9222103</v>
      </c>
      <c r="BK4650">
        <v>9223103</v>
      </c>
      <c r="BL4650">
        <v>9223202</v>
      </c>
      <c r="BM4650">
        <v>9223304</v>
      </c>
      <c r="BN4650">
        <v>9223403</v>
      </c>
      <c r="BO4650">
        <v>9215103</v>
      </c>
    </row>
    <row r="4651" spans="1:67" x14ac:dyDescent="0.15">
      <c r="A4651">
        <v>4650</v>
      </c>
      <c r="B4651" t="s">
        <v>2015</v>
      </c>
      <c r="E4651">
        <f>机器人辅助表!B4651</f>
        <v>24</v>
      </c>
      <c r="F4651">
        <v>1</v>
      </c>
      <c r="G4651">
        <v>58001</v>
      </c>
      <c r="H4651">
        <v>0</v>
      </c>
      <c r="I4651">
        <f>机器人辅助表!H4651</f>
        <v>2985.32461374887</v>
      </c>
      <c r="J4651">
        <v>2</v>
      </c>
      <c r="K4651">
        <v>4</v>
      </c>
      <c r="L4651">
        <v>1</v>
      </c>
      <c r="M4651" s="2">
        <f>机器人辅助表!C4651</f>
        <v>6217.5302299130453</v>
      </c>
      <c r="N4651" s="2">
        <v>2</v>
      </c>
      <c r="O4651" s="2">
        <f>机器人辅助表!D4651</f>
        <v>465.34529787290984</v>
      </c>
      <c r="P4651" s="2">
        <v>3</v>
      </c>
      <c r="Q4651" s="2">
        <f>机器人辅助表!E4651</f>
        <v>206.82013238795989</v>
      </c>
      <c r="R4651" s="2">
        <v>6</v>
      </c>
      <c r="S4651" s="2">
        <f>机器人辅助表!F4651</f>
        <v>4608.5408000000007</v>
      </c>
      <c r="T4651">
        <v>0</v>
      </c>
      <c r="U4651">
        <v>0</v>
      </c>
      <c r="V4651">
        <v>0</v>
      </c>
      <c r="W4651">
        <v>0</v>
      </c>
      <c r="X4651">
        <v>0</v>
      </c>
      <c r="Y4651">
        <v>0</v>
      </c>
      <c r="Z4651">
        <v>0</v>
      </c>
      <c r="AA4651">
        <v>0</v>
      </c>
      <c r="AB4651">
        <v>0</v>
      </c>
      <c r="AC4651">
        <v>0</v>
      </c>
      <c r="AD4651">
        <v>0</v>
      </c>
      <c r="AE4651">
        <v>0</v>
      </c>
      <c r="AF4651">
        <v>0</v>
      </c>
      <c r="AG4651">
        <v>0</v>
      </c>
      <c r="BD4651">
        <v>11</v>
      </c>
      <c r="BE4651">
        <v>9113102</v>
      </c>
      <c r="BF4651">
        <v>9121104</v>
      </c>
      <c r="BG4651">
        <v>9121204</v>
      </c>
      <c r="BH4651">
        <v>9121302</v>
      </c>
      <c r="BI4651">
        <v>9121402</v>
      </c>
      <c r="BJ4651">
        <v>9114103</v>
      </c>
      <c r="BK4651">
        <v>9122103</v>
      </c>
      <c r="BL4651">
        <v>9122202</v>
      </c>
      <c r="BM4651">
        <v>9122304</v>
      </c>
      <c r="BN4651">
        <v>9122404</v>
      </c>
      <c r="BO4651">
        <v>9115104</v>
      </c>
    </row>
    <row r="4652" spans="1:67" x14ac:dyDescent="0.15">
      <c r="A4652">
        <v>4651</v>
      </c>
      <c r="B4652" t="s">
        <v>4901</v>
      </c>
      <c r="E4652">
        <f>机器人辅助表!B4652</f>
        <v>45</v>
      </c>
      <c r="F4652">
        <v>1</v>
      </c>
      <c r="G4652">
        <v>58001</v>
      </c>
      <c r="H4652">
        <v>0</v>
      </c>
      <c r="I4652">
        <f>机器人辅助表!H4652</f>
        <v>14910.09815029486</v>
      </c>
      <c r="J4652">
        <v>2</v>
      </c>
      <c r="K4652">
        <v>4</v>
      </c>
      <c r="L4652">
        <v>1</v>
      </c>
      <c r="M4652" s="2">
        <f>机器人辅助表!C4652</f>
        <v>79619.383782048681</v>
      </c>
      <c r="N4652" s="2">
        <v>2</v>
      </c>
      <c r="O4652" s="2">
        <f>机器人辅助表!D4652</f>
        <v>3852.4418173595327</v>
      </c>
      <c r="P4652" s="2">
        <v>3</v>
      </c>
      <c r="Q4652" s="2">
        <f>机器人辅助表!E4652</f>
        <v>1712.1963632709035</v>
      </c>
      <c r="R4652" s="2">
        <v>6</v>
      </c>
      <c r="S4652" s="2">
        <f>机器人辅助表!F4652</f>
        <v>10810.788999999999</v>
      </c>
      <c r="T4652">
        <v>0</v>
      </c>
      <c r="U4652">
        <v>0</v>
      </c>
      <c r="V4652">
        <v>0</v>
      </c>
      <c r="W4652">
        <v>0</v>
      </c>
      <c r="X4652">
        <v>0</v>
      </c>
      <c r="Y4652">
        <v>0</v>
      </c>
      <c r="Z4652">
        <v>0</v>
      </c>
      <c r="AA4652">
        <v>0</v>
      </c>
      <c r="AB4652">
        <v>0</v>
      </c>
      <c r="AC4652">
        <v>0</v>
      </c>
      <c r="AD4652">
        <v>0</v>
      </c>
      <c r="AE4652">
        <v>0</v>
      </c>
      <c r="AF4652">
        <v>0</v>
      </c>
      <c r="AG4652">
        <v>0</v>
      </c>
      <c r="BD4652">
        <v>11</v>
      </c>
      <c r="BE4652">
        <v>9113102</v>
      </c>
      <c r="BF4652">
        <v>9121104</v>
      </c>
      <c r="BG4652">
        <v>9121203</v>
      </c>
      <c r="BH4652">
        <v>9121303</v>
      </c>
      <c r="BI4652">
        <v>9121403</v>
      </c>
      <c r="BJ4652">
        <v>9114103</v>
      </c>
      <c r="BK4652">
        <v>9122103</v>
      </c>
      <c r="BL4652">
        <v>9122202</v>
      </c>
      <c r="BM4652">
        <v>9122302</v>
      </c>
      <c r="BN4652">
        <v>9122404</v>
      </c>
      <c r="BO4652">
        <v>9115102</v>
      </c>
    </row>
    <row r="4653" spans="1:67" x14ac:dyDescent="0.15">
      <c r="A4653">
        <v>4652</v>
      </c>
      <c r="B4653" t="s">
        <v>4902</v>
      </c>
      <c r="E4653">
        <f>机器人辅助表!B4653</f>
        <v>47</v>
      </c>
      <c r="F4653">
        <v>3</v>
      </c>
      <c r="G4653">
        <v>58201</v>
      </c>
      <c r="H4653">
        <v>0</v>
      </c>
      <c r="I4653">
        <f>机器人辅助表!H4653</f>
        <v>17758.334848235645</v>
      </c>
      <c r="J4653">
        <v>2</v>
      </c>
      <c r="K4653">
        <v>4</v>
      </c>
      <c r="L4653">
        <v>1</v>
      </c>
      <c r="M4653" s="2">
        <f>机器人辅助表!C4653</f>
        <v>100882.51744226433</v>
      </c>
      <c r="N4653" s="2">
        <v>2</v>
      </c>
      <c r="O4653" s="2">
        <f>机器人辅助表!D4653</f>
        <v>4661.8587912732455</v>
      </c>
      <c r="P4653" s="2">
        <v>3</v>
      </c>
      <c r="Q4653" s="2">
        <f>机器人辅助表!E4653</f>
        <v>2071.9372405658874</v>
      </c>
      <c r="R4653" s="2">
        <v>6</v>
      </c>
      <c r="S4653" s="2">
        <f>机器人辅助表!F4653</f>
        <v>11851.516600000001</v>
      </c>
      <c r="T4653">
        <v>0</v>
      </c>
      <c r="U4653">
        <v>0</v>
      </c>
      <c r="V4653">
        <v>0</v>
      </c>
      <c r="W4653">
        <v>0</v>
      </c>
      <c r="X4653">
        <v>0</v>
      </c>
      <c r="Y4653">
        <v>0</v>
      </c>
      <c r="Z4653">
        <v>0</v>
      </c>
      <c r="AA4653">
        <v>0</v>
      </c>
      <c r="AB4653">
        <v>0</v>
      </c>
      <c r="AC4653">
        <v>0</v>
      </c>
      <c r="AD4653">
        <v>0</v>
      </c>
      <c r="AE4653">
        <v>0</v>
      </c>
      <c r="AF4653">
        <v>0</v>
      </c>
      <c r="AG4653">
        <v>0</v>
      </c>
      <c r="BD4653">
        <v>8</v>
      </c>
      <c r="BE4653">
        <v>9323104</v>
      </c>
      <c r="BF4653">
        <v>9324102</v>
      </c>
      <c r="BG4653">
        <v>9324203</v>
      </c>
      <c r="BH4653">
        <v>9324304</v>
      </c>
      <c r="BI4653">
        <v>9324404</v>
      </c>
      <c r="BJ4653">
        <v>9312102</v>
      </c>
      <c r="BK4653">
        <v>9311103</v>
      </c>
      <c r="BL4653">
        <v>9315102</v>
      </c>
    </row>
    <row r="4654" spans="1:67" x14ac:dyDescent="0.15">
      <c r="A4654">
        <v>4653</v>
      </c>
      <c r="B4654" t="s">
        <v>2016</v>
      </c>
      <c r="E4654">
        <f>机器人辅助表!B4654</f>
        <v>24</v>
      </c>
      <c r="F4654">
        <v>1</v>
      </c>
      <c r="G4654">
        <v>58001</v>
      </c>
      <c r="H4654">
        <v>0</v>
      </c>
      <c r="I4654">
        <f>机器人辅助表!H4654</f>
        <v>3323.2858907770437</v>
      </c>
      <c r="J4654">
        <v>2</v>
      </c>
      <c r="K4654">
        <v>4</v>
      </c>
      <c r="L4654">
        <v>1</v>
      </c>
      <c r="M4654" s="2">
        <f>机器人辅助表!C4654</f>
        <v>6921.4015766956536</v>
      </c>
      <c r="N4654" s="2">
        <v>2</v>
      </c>
      <c r="O4654" s="2">
        <f>机器人辅助表!D4654</f>
        <v>518.0258976321071</v>
      </c>
      <c r="P4654" s="2">
        <v>3</v>
      </c>
      <c r="Q4654" s="2">
        <f>机器人辅助表!E4654</f>
        <v>230.23373228093647</v>
      </c>
      <c r="R4654" s="2">
        <v>6</v>
      </c>
      <c r="S4654" s="2">
        <f>机器人辅助表!F4654</f>
        <v>5130.2624000000005</v>
      </c>
      <c r="T4654">
        <v>0</v>
      </c>
      <c r="U4654">
        <v>0</v>
      </c>
      <c r="V4654">
        <v>0</v>
      </c>
      <c r="W4654">
        <v>0</v>
      </c>
      <c r="X4654">
        <v>0</v>
      </c>
      <c r="Y4654">
        <v>0</v>
      </c>
      <c r="Z4654">
        <v>0</v>
      </c>
      <c r="AA4654">
        <v>0</v>
      </c>
      <c r="AB4654">
        <v>0</v>
      </c>
      <c r="AC4654">
        <v>0</v>
      </c>
      <c r="AD4654">
        <v>0</v>
      </c>
      <c r="AE4654">
        <v>0</v>
      </c>
      <c r="AF4654">
        <v>0</v>
      </c>
      <c r="AG4654">
        <v>0</v>
      </c>
      <c r="BD4654">
        <v>11</v>
      </c>
      <c r="BE4654">
        <v>9113103</v>
      </c>
      <c r="BF4654">
        <v>9121104</v>
      </c>
      <c r="BG4654">
        <v>9121203</v>
      </c>
      <c r="BH4654">
        <v>9121303</v>
      </c>
      <c r="BI4654">
        <v>9121403</v>
      </c>
      <c r="BJ4654">
        <v>9114104</v>
      </c>
      <c r="BK4654">
        <v>9122103</v>
      </c>
      <c r="BL4654">
        <v>9122203</v>
      </c>
      <c r="BM4654">
        <v>9122302</v>
      </c>
      <c r="BN4654">
        <v>9122402</v>
      </c>
      <c r="BO4654">
        <v>9115104</v>
      </c>
    </row>
    <row r="4655" spans="1:67" x14ac:dyDescent="0.15">
      <c r="A4655">
        <v>4654</v>
      </c>
      <c r="B4655" t="s">
        <v>4903</v>
      </c>
      <c r="E4655">
        <f>机器人辅助表!B4655</f>
        <v>38</v>
      </c>
      <c r="F4655">
        <v>2</v>
      </c>
      <c r="G4655">
        <v>58101</v>
      </c>
      <c r="H4655">
        <v>0</v>
      </c>
      <c r="I4655">
        <f>机器人辅助表!H4655</f>
        <v>10488.713510753949</v>
      </c>
      <c r="J4655">
        <v>2</v>
      </c>
      <c r="K4655">
        <v>4</v>
      </c>
      <c r="L4655">
        <v>1</v>
      </c>
      <c r="M4655" s="2">
        <f>机器人辅助表!C4655</f>
        <v>42681.88334650435</v>
      </c>
      <c r="N4655" s="2">
        <v>2</v>
      </c>
      <c r="O4655" s="2">
        <f>机器人辅助表!D4655</f>
        <v>2464.2832281471578</v>
      </c>
      <c r="P4655" s="2">
        <v>3</v>
      </c>
      <c r="Q4655" s="2">
        <f>机器人辅助表!E4655</f>
        <v>1095.2369902876258</v>
      </c>
      <c r="R4655" s="2">
        <v>6</v>
      </c>
      <c r="S4655" s="2">
        <f>机器人辅助表!F4655</f>
        <v>10217.056</v>
      </c>
      <c r="T4655">
        <v>0</v>
      </c>
      <c r="U4655">
        <v>0</v>
      </c>
      <c r="V4655">
        <v>0</v>
      </c>
      <c r="W4655">
        <v>0</v>
      </c>
      <c r="X4655">
        <v>0</v>
      </c>
      <c r="Y4655">
        <v>0</v>
      </c>
      <c r="Z4655">
        <v>0</v>
      </c>
      <c r="AA4655">
        <v>0</v>
      </c>
      <c r="AB4655">
        <v>0</v>
      </c>
      <c r="AC4655">
        <v>0</v>
      </c>
      <c r="AD4655">
        <v>0</v>
      </c>
      <c r="AE4655">
        <v>0</v>
      </c>
      <c r="AF4655">
        <v>0</v>
      </c>
      <c r="AG4655">
        <v>0</v>
      </c>
      <c r="BD4655">
        <v>11</v>
      </c>
      <c r="BE4655">
        <v>9211103</v>
      </c>
      <c r="BF4655">
        <v>9214104</v>
      </c>
      <c r="BG4655">
        <v>9214203</v>
      </c>
      <c r="BH4655">
        <v>9214303</v>
      </c>
      <c r="BI4655">
        <v>9214403</v>
      </c>
      <c r="BJ4655">
        <v>9222103</v>
      </c>
      <c r="BK4655">
        <v>9223104</v>
      </c>
      <c r="BL4655">
        <v>9223202</v>
      </c>
      <c r="BM4655">
        <v>9223303</v>
      </c>
      <c r="BN4655">
        <v>9223402</v>
      </c>
      <c r="BO4655">
        <v>9215102</v>
      </c>
    </row>
    <row r="4656" spans="1:67" x14ac:dyDescent="0.15">
      <c r="A4656">
        <v>4655</v>
      </c>
      <c r="B4656" t="s">
        <v>2017</v>
      </c>
      <c r="E4656">
        <f>机器人辅助表!B4656</f>
        <v>28</v>
      </c>
      <c r="F4656">
        <v>1</v>
      </c>
      <c r="G4656">
        <v>58001</v>
      </c>
      <c r="H4656">
        <v>0</v>
      </c>
      <c r="I4656">
        <f>机器人辅助表!H4656</f>
        <v>3347.5015298173007</v>
      </c>
      <c r="J4656">
        <v>2</v>
      </c>
      <c r="K4656">
        <v>4</v>
      </c>
      <c r="L4656">
        <v>1</v>
      </c>
      <c r="M4656" s="2">
        <f>机器人辅助表!C4656</f>
        <v>8813.2057401792663</v>
      </c>
      <c r="N4656" s="2">
        <v>2</v>
      </c>
      <c r="O4656" s="2">
        <f>机器人辅助表!D4656</f>
        <v>596.38234332040156</v>
      </c>
      <c r="P4656" s="2">
        <v>3</v>
      </c>
      <c r="Q4656" s="2">
        <f>机器人辅助表!E4656</f>
        <v>265.05881925351173</v>
      </c>
      <c r="R4656" s="2">
        <v>6</v>
      </c>
      <c r="S4656" s="2">
        <f>机器人辅助表!F4656</f>
        <v>4634.1624000000002</v>
      </c>
      <c r="T4656">
        <v>0</v>
      </c>
      <c r="U4656">
        <v>0</v>
      </c>
      <c r="V4656">
        <v>0</v>
      </c>
      <c r="W4656">
        <v>0</v>
      </c>
      <c r="X4656">
        <v>0</v>
      </c>
      <c r="Y4656">
        <v>0</v>
      </c>
      <c r="Z4656">
        <v>0</v>
      </c>
      <c r="AA4656">
        <v>0</v>
      </c>
      <c r="AB4656">
        <v>0</v>
      </c>
      <c r="AC4656">
        <v>0</v>
      </c>
      <c r="AD4656">
        <v>0</v>
      </c>
      <c r="AE4656">
        <v>0</v>
      </c>
      <c r="AF4656">
        <v>0</v>
      </c>
      <c r="AG4656">
        <v>0</v>
      </c>
      <c r="BD4656">
        <v>11</v>
      </c>
      <c r="BE4656">
        <v>9113103</v>
      </c>
      <c r="BF4656">
        <v>9121103</v>
      </c>
      <c r="BG4656">
        <v>9121204</v>
      </c>
      <c r="BH4656">
        <v>9121303</v>
      </c>
      <c r="BI4656">
        <v>9121404</v>
      </c>
      <c r="BJ4656">
        <v>9114104</v>
      </c>
      <c r="BK4656">
        <v>9122104</v>
      </c>
      <c r="BL4656">
        <v>9122203</v>
      </c>
      <c r="BM4656">
        <v>9122302</v>
      </c>
      <c r="BN4656">
        <v>9122402</v>
      </c>
      <c r="BO4656">
        <v>9115103</v>
      </c>
    </row>
    <row r="4657" spans="1:67" x14ac:dyDescent="0.15">
      <c r="A4657">
        <v>4656</v>
      </c>
      <c r="B4657" t="s">
        <v>4904</v>
      </c>
      <c r="E4657">
        <f>机器人辅助表!B4657</f>
        <v>48</v>
      </c>
      <c r="F4657">
        <v>1</v>
      </c>
      <c r="G4657">
        <v>58001</v>
      </c>
      <c r="H4657">
        <v>0</v>
      </c>
      <c r="I4657">
        <f>机器人辅助表!H4657</f>
        <v>14687.760462167711</v>
      </c>
      <c r="J4657">
        <v>2</v>
      </c>
      <c r="K4657">
        <v>4</v>
      </c>
      <c r="L4657">
        <v>1</v>
      </c>
      <c r="M4657" s="2">
        <f>机器人辅助表!C4657</f>
        <v>85875.805273711332</v>
      </c>
      <c r="N4657" s="2">
        <v>2</v>
      </c>
      <c r="O4657" s="2">
        <f>机器人辅助表!D4657</f>
        <v>3880.7261267478279</v>
      </c>
      <c r="P4657" s="2">
        <v>3</v>
      </c>
      <c r="Q4657" s="2">
        <f>机器人辅助表!E4657</f>
        <v>1724.7671674434791</v>
      </c>
      <c r="R4657" s="2">
        <v>6</v>
      </c>
      <c r="S4657" s="2">
        <f>机器人辅助表!F4657</f>
        <v>9409.6319999999996</v>
      </c>
      <c r="T4657">
        <v>0</v>
      </c>
      <c r="U4657">
        <v>0</v>
      </c>
      <c r="V4657">
        <v>0</v>
      </c>
      <c r="W4657">
        <v>0</v>
      </c>
      <c r="X4657">
        <v>0</v>
      </c>
      <c r="Y4657">
        <v>0</v>
      </c>
      <c r="Z4657">
        <v>0</v>
      </c>
      <c r="AA4657">
        <v>0</v>
      </c>
      <c r="AB4657">
        <v>0</v>
      </c>
      <c r="AC4657">
        <v>0</v>
      </c>
      <c r="AD4657">
        <v>0</v>
      </c>
      <c r="AE4657">
        <v>0</v>
      </c>
      <c r="AF4657">
        <v>0</v>
      </c>
      <c r="AG4657">
        <v>0</v>
      </c>
      <c r="BD4657">
        <v>11</v>
      </c>
      <c r="BE4657">
        <v>9113104</v>
      </c>
      <c r="BF4657">
        <v>9121104</v>
      </c>
      <c r="BG4657">
        <v>9121202</v>
      </c>
      <c r="BH4657">
        <v>9121302</v>
      </c>
      <c r="BI4657">
        <v>9121403</v>
      </c>
      <c r="BJ4657">
        <v>9114104</v>
      </c>
      <c r="BK4657">
        <v>9122102</v>
      </c>
      <c r="BL4657">
        <v>9122203</v>
      </c>
      <c r="BM4657">
        <v>9122303</v>
      </c>
      <c r="BN4657">
        <v>9122403</v>
      </c>
      <c r="BO4657">
        <v>9115102</v>
      </c>
    </row>
    <row r="4658" spans="1:67" x14ac:dyDescent="0.15">
      <c r="A4658">
        <v>4657</v>
      </c>
      <c r="B4658" t="s">
        <v>2018</v>
      </c>
      <c r="E4658">
        <f>机器人辅助表!B4658</f>
        <v>25</v>
      </c>
      <c r="F4658">
        <v>1</v>
      </c>
      <c r="G4658">
        <v>58001</v>
      </c>
      <c r="H4658">
        <v>0</v>
      </c>
      <c r="I4658">
        <f>机器人辅助表!H4658</f>
        <v>4591.8171018812718</v>
      </c>
      <c r="J4658">
        <v>2</v>
      </c>
      <c r="K4658">
        <v>4</v>
      </c>
      <c r="L4658">
        <v>1</v>
      </c>
      <c r="M4658" s="2">
        <f>机器人辅助表!C4658</f>
        <v>10142.337593540973</v>
      </c>
      <c r="N4658" s="2">
        <v>2</v>
      </c>
      <c r="O4658" s="2">
        <f>机器人辅助表!D4658</f>
        <v>739.49195618729129</v>
      </c>
      <c r="P4658" s="2">
        <v>3</v>
      </c>
      <c r="Q4658" s="2">
        <f>机器人辅助表!E4658</f>
        <v>328.66309163879612</v>
      </c>
      <c r="R4658" s="2">
        <v>6</v>
      </c>
      <c r="S4658" s="2">
        <f>机器人辅助表!F4658</f>
        <v>6919.6050000000005</v>
      </c>
      <c r="T4658">
        <v>0</v>
      </c>
      <c r="U4658">
        <v>0</v>
      </c>
      <c r="V4658">
        <v>0</v>
      </c>
      <c r="W4658">
        <v>0</v>
      </c>
      <c r="X4658">
        <v>0</v>
      </c>
      <c r="Y4658">
        <v>0</v>
      </c>
      <c r="Z4658">
        <v>0</v>
      </c>
      <c r="AA4658">
        <v>0</v>
      </c>
      <c r="AB4658">
        <v>0</v>
      </c>
      <c r="AC4658">
        <v>0</v>
      </c>
      <c r="AD4658">
        <v>0</v>
      </c>
      <c r="AE4658">
        <v>0</v>
      </c>
      <c r="AF4658">
        <v>0</v>
      </c>
      <c r="AG4658">
        <v>0</v>
      </c>
      <c r="BD4658">
        <v>11</v>
      </c>
      <c r="BE4658">
        <v>9113103</v>
      </c>
      <c r="BF4658">
        <v>9121104</v>
      </c>
      <c r="BG4658">
        <v>9121202</v>
      </c>
      <c r="BH4658">
        <v>9121303</v>
      </c>
      <c r="BI4658">
        <v>9121403</v>
      </c>
      <c r="BJ4658">
        <v>9114102</v>
      </c>
      <c r="BK4658">
        <v>9122102</v>
      </c>
      <c r="BL4658">
        <v>9122204</v>
      </c>
      <c r="BM4658">
        <v>9122304</v>
      </c>
      <c r="BN4658">
        <v>9122402</v>
      </c>
      <c r="BO4658">
        <v>9115104</v>
      </c>
    </row>
    <row r="4659" spans="1:67" x14ac:dyDescent="0.15">
      <c r="A4659">
        <v>4658</v>
      </c>
      <c r="B4659" t="s">
        <v>4905</v>
      </c>
      <c r="E4659">
        <f>机器人辅助表!B4659</f>
        <v>30</v>
      </c>
      <c r="F4659">
        <v>2</v>
      </c>
      <c r="G4659">
        <v>58101</v>
      </c>
      <c r="H4659">
        <v>0</v>
      </c>
      <c r="I4659">
        <f>机器人辅助表!H4659</f>
        <v>4484.4036493452859</v>
      </c>
      <c r="J4659">
        <v>2</v>
      </c>
      <c r="K4659">
        <v>4</v>
      </c>
      <c r="L4659">
        <v>1</v>
      </c>
      <c r="M4659" s="2">
        <f>机器人辅助表!C4659</f>
        <v>13121.945488896328</v>
      </c>
      <c r="N4659" s="2">
        <v>2</v>
      </c>
      <c r="O4659" s="2">
        <f>机器人辅助表!D4659</f>
        <v>847.3363903143819</v>
      </c>
      <c r="P4659" s="2">
        <v>3</v>
      </c>
      <c r="Q4659" s="2">
        <f>机器人辅助表!E4659</f>
        <v>376.59395125083637</v>
      </c>
      <c r="R4659" s="2">
        <v>6</v>
      </c>
      <c r="S4659" s="2">
        <f>机器人辅助表!F4659</f>
        <v>5847.6319999999996</v>
      </c>
      <c r="T4659">
        <v>0</v>
      </c>
      <c r="U4659">
        <v>0</v>
      </c>
      <c r="V4659">
        <v>0</v>
      </c>
      <c r="W4659">
        <v>0</v>
      </c>
      <c r="X4659">
        <v>0</v>
      </c>
      <c r="Y4659">
        <v>0</v>
      </c>
      <c r="Z4659">
        <v>0</v>
      </c>
      <c r="AA4659">
        <v>0</v>
      </c>
      <c r="AB4659">
        <v>0</v>
      </c>
      <c r="AC4659">
        <v>0</v>
      </c>
      <c r="AD4659">
        <v>0</v>
      </c>
      <c r="AE4659">
        <v>0</v>
      </c>
      <c r="AF4659">
        <v>0</v>
      </c>
      <c r="AG4659">
        <v>0</v>
      </c>
      <c r="BD4659">
        <v>11</v>
      </c>
      <c r="BE4659">
        <v>9211103</v>
      </c>
      <c r="BF4659">
        <v>9214104</v>
      </c>
      <c r="BG4659">
        <v>9214204</v>
      </c>
      <c r="BH4659">
        <v>9214303</v>
      </c>
      <c r="BI4659">
        <v>9214403</v>
      </c>
      <c r="BJ4659">
        <v>9222102</v>
      </c>
      <c r="BK4659">
        <v>9223102</v>
      </c>
      <c r="BL4659">
        <v>9223202</v>
      </c>
      <c r="BM4659">
        <v>9223304</v>
      </c>
      <c r="BN4659">
        <v>9223403</v>
      </c>
      <c r="BO4659">
        <v>9215102</v>
      </c>
    </row>
    <row r="4660" spans="1:67" x14ac:dyDescent="0.15">
      <c r="A4660">
        <v>4659</v>
      </c>
      <c r="B4660" t="s">
        <v>4906</v>
      </c>
      <c r="E4660">
        <f>机器人辅助表!B4660</f>
        <v>24</v>
      </c>
      <c r="F4660">
        <v>2</v>
      </c>
      <c r="G4660">
        <v>58101</v>
      </c>
      <c r="H4660">
        <v>0</v>
      </c>
      <c r="I4660">
        <f>机器人辅助表!H4660</f>
        <v>2309.402059692522</v>
      </c>
      <c r="J4660">
        <v>2</v>
      </c>
      <c r="K4660">
        <v>4</v>
      </c>
      <c r="L4660">
        <v>1</v>
      </c>
      <c r="M4660" s="2">
        <f>机器人辅助表!C4660</f>
        <v>4809.787536347827</v>
      </c>
      <c r="N4660" s="2">
        <v>2</v>
      </c>
      <c r="O4660" s="2">
        <f>机器人辅助表!D4660</f>
        <v>359.98409835451508</v>
      </c>
      <c r="P4660" s="2">
        <v>3</v>
      </c>
      <c r="Q4660" s="2">
        <f>机器人辅助表!E4660</f>
        <v>159.9929326020067</v>
      </c>
      <c r="R4660" s="2">
        <v>6</v>
      </c>
      <c r="S4660" s="2">
        <f>机器人辅助表!F4660</f>
        <v>3565.0976000000001</v>
      </c>
      <c r="T4660">
        <v>0</v>
      </c>
      <c r="U4660">
        <v>0</v>
      </c>
      <c r="V4660">
        <v>0</v>
      </c>
      <c r="W4660">
        <v>0</v>
      </c>
      <c r="X4660">
        <v>0</v>
      </c>
      <c r="Y4660">
        <v>0</v>
      </c>
      <c r="Z4660">
        <v>0</v>
      </c>
      <c r="AA4660">
        <v>0</v>
      </c>
      <c r="AB4660">
        <v>0</v>
      </c>
      <c r="AC4660">
        <v>0</v>
      </c>
      <c r="AD4660">
        <v>0</v>
      </c>
      <c r="AE4660">
        <v>0</v>
      </c>
      <c r="AF4660">
        <v>0</v>
      </c>
      <c r="AG4660">
        <v>0</v>
      </c>
      <c r="BD4660">
        <v>11</v>
      </c>
      <c r="BE4660">
        <v>9211103</v>
      </c>
      <c r="BF4660">
        <v>9214103</v>
      </c>
      <c r="BG4660">
        <v>9214203</v>
      </c>
      <c r="BH4660">
        <v>9214303</v>
      </c>
      <c r="BI4660">
        <v>9214403</v>
      </c>
      <c r="BJ4660">
        <v>9222103</v>
      </c>
      <c r="BK4660">
        <v>9223102</v>
      </c>
      <c r="BL4660">
        <v>9223204</v>
      </c>
      <c r="BM4660">
        <v>9223302</v>
      </c>
      <c r="BN4660">
        <v>9223404</v>
      </c>
      <c r="BO4660">
        <v>9215103</v>
      </c>
    </row>
    <row r="4661" spans="1:67" x14ac:dyDescent="0.15">
      <c r="A4661">
        <v>4660</v>
      </c>
      <c r="B4661" t="s">
        <v>4907</v>
      </c>
      <c r="E4661">
        <f>机器人辅助表!B4661</f>
        <v>34</v>
      </c>
      <c r="F4661">
        <v>2</v>
      </c>
      <c r="G4661">
        <v>58101</v>
      </c>
      <c r="H4661">
        <v>0</v>
      </c>
      <c r="I4661">
        <f>机器人辅助表!H4661</f>
        <v>7301.3043246871066</v>
      </c>
      <c r="J4661">
        <v>2</v>
      </c>
      <c r="K4661">
        <v>4</v>
      </c>
      <c r="L4661">
        <v>1</v>
      </c>
      <c r="M4661" s="2">
        <f>机器人辅助表!C4661</f>
        <v>25303.150562445153</v>
      </c>
      <c r="N4661" s="2">
        <v>2</v>
      </c>
      <c r="O4661" s="2">
        <f>机器人辅助表!D4661</f>
        <v>1571.8308812825421</v>
      </c>
      <c r="P4661" s="2">
        <v>3</v>
      </c>
      <c r="Q4661" s="2">
        <f>机器人辅助表!E4661</f>
        <v>698.59150279224093</v>
      </c>
      <c r="R4661" s="2">
        <v>6</v>
      </c>
      <c r="S4661" s="2">
        <f>机器人辅助表!F4661</f>
        <v>8240.7996000000003</v>
      </c>
      <c r="T4661">
        <v>0</v>
      </c>
      <c r="U4661">
        <v>0</v>
      </c>
      <c r="V4661">
        <v>0</v>
      </c>
      <c r="W4661">
        <v>0</v>
      </c>
      <c r="X4661">
        <v>0</v>
      </c>
      <c r="Y4661">
        <v>0</v>
      </c>
      <c r="Z4661">
        <v>0</v>
      </c>
      <c r="AA4661">
        <v>0</v>
      </c>
      <c r="AB4661">
        <v>0</v>
      </c>
      <c r="AC4661">
        <v>0</v>
      </c>
      <c r="AD4661">
        <v>0</v>
      </c>
      <c r="AE4661">
        <v>0</v>
      </c>
      <c r="AF4661">
        <v>0</v>
      </c>
      <c r="AG4661">
        <v>0</v>
      </c>
      <c r="BD4661">
        <v>11</v>
      </c>
      <c r="BE4661">
        <v>9211102</v>
      </c>
      <c r="BF4661">
        <v>9214103</v>
      </c>
      <c r="BG4661">
        <v>9214204</v>
      </c>
      <c r="BH4661">
        <v>9214304</v>
      </c>
      <c r="BI4661">
        <v>9214403</v>
      </c>
      <c r="BJ4661">
        <v>9222103</v>
      </c>
      <c r="BK4661">
        <v>9223103</v>
      </c>
      <c r="BL4661">
        <v>9223203</v>
      </c>
      <c r="BM4661">
        <v>9223302</v>
      </c>
      <c r="BN4661">
        <v>9223404</v>
      </c>
      <c r="BO4661">
        <v>9215103</v>
      </c>
    </row>
    <row r="4662" spans="1:67" x14ac:dyDescent="0.15">
      <c r="A4662">
        <v>4661</v>
      </c>
      <c r="B4662" t="s">
        <v>2019</v>
      </c>
      <c r="E4662">
        <f>机器人辅助表!B4662</f>
        <v>48</v>
      </c>
      <c r="F4662">
        <v>3</v>
      </c>
      <c r="G4662">
        <v>58201</v>
      </c>
      <c r="H4662">
        <v>0</v>
      </c>
      <c r="I4662">
        <f>机器人辅助表!H4662</f>
        <v>10771.024338922989</v>
      </c>
      <c r="J4662">
        <v>2</v>
      </c>
      <c r="K4662">
        <v>4</v>
      </c>
      <c r="L4662">
        <v>1</v>
      </c>
      <c r="M4662" s="2">
        <f>机器人辅助表!C4662</f>
        <v>62975.59053405498</v>
      </c>
      <c r="N4662" s="2">
        <v>2</v>
      </c>
      <c r="O4662" s="2">
        <f>机器人辅助表!D4662</f>
        <v>2845.8658262817407</v>
      </c>
      <c r="P4662" s="2">
        <v>3</v>
      </c>
      <c r="Q4662" s="2">
        <f>机器人辅助表!E4662</f>
        <v>1264.8292561252181</v>
      </c>
      <c r="R4662" s="2">
        <v>6</v>
      </c>
      <c r="S4662" s="2">
        <f>机器人辅助表!F4662</f>
        <v>6900.3967999999995</v>
      </c>
      <c r="T4662">
        <v>0</v>
      </c>
      <c r="U4662">
        <v>0</v>
      </c>
      <c r="V4662">
        <v>0</v>
      </c>
      <c r="W4662">
        <v>0</v>
      </c>
      <c r="X4662">
        <v>0</v>
      </c>
      <c r="Y4662">
        <v>0</v>
      </c>
      <c r="Z4662">
        <v>0</v>
      </c>
      <c r="AA4662">
        <v>0</v>
      </c>
      <c r="AB4662">
        <v>0</v>
      </c>
      <c r="AC4662">
        <v>0</v>
      </c>
      <c r="AD4662">
        <v>0</v>
      </c>
      <c r="AE4662">
        <v>0</v>
      </c>
      <c r="AF4662">
        <v>0</v>
      </c>
      <c r="AG4662">
        <v>0</v>
      </c>
      <c r="BD4662">
        <v>8</v>
      </c>
      <c r="BE4662">
        <v>9323104</v>
      </c>
      <c r="BF4662">
        <v>9324102</v>
      </c>
      <c r="BG4662">
        <v>9324204</v>
      </c>
      <c r="BH4662">
        <v>9324304</v>
      </c>
      <c r="BI4662">
        <v>9324402</v>
      </c>
      <c r="BJ4662">
        <v>9312104</v>
      </c>
      <c r="BK4662">
        <v>9311102</v>
      </c>
      <c r="BL4662">
        <v>9315104</v>
      </c>
    </row>
    <row r="4663" spans="1:67" x14ac:dyDescent="0.15">
      <c r="A4663">
        <v>4662</v>
      </c>
      <c r="B4663" t="s">
        <v>4908</v>
      </c>
      <c r="E4663">
        <f>机器人辅助表!B4663</f>
        <v>26</v>
      </c>
      <c r="F4663">
        <v>1</v>
      </c>
      <c r="G4663">
        <v>58001</v>
      </c>
      <c r="H4663">
        <v>0</v>
      </c>
      <c r="I4663">
        <f>机器人辅助表!H4663</f>
        <v>2978.2295296163961</v>
      </c>
      <c r="J4663">
        <v>2</v>
      </c>
      <c r="K4663">
        <v>4</v>
      </c>
      <c r="L4663">
        <v>1</v>
      </c>
      <c r="M4663" s="2">
        <f>机器人辅助表!C4663</f>
        <v>7004.4412762836128</v>
      </c>
      <c r="N4663" s="2">
        <v>2</v>
      </c>
      <c r="O4663" s="2">
        <f>机器人辅助表!D4663</f>
        <v>497.84775112775935</v>
      </c>
      <c r="P4663" s="2">
        <v>3</v>
      </c>
      <c r="Q4663" s="2">
        <f>机器人辅助表!E4663</f>
        <v>221.26566716789301</v>
      </c>
      <c r="R4663" s="2">
        <v>6</v>
      </c>
      <c r="S4663" s="2">
        <f>机器人辅助表!F4663</f>
        <v>4360.4907999999996</v>
      </c>
      <c r="T4663">
        <v>0</v>
      </c>
      <c r="U4663">
        <v>0</v>
      </c>
      <c r="V4663">
        <v>0</v>
      </c>
      <c r="W4663">
        <v>0</v>
      </c>
      <c r="X4663">
        <v>0</v>
      </c>
      <c r="Y4663">
        <v>0</v>
      </c>
      <c r="Z4663">
        <v>0</v>
      </c>
      <c r="AA4663">
        <v>0</v>
      </c>
      <c r="AB4663">
        <v>0</v>
      </c>
      <c r="AC4663">
        <v>0</v>
      </c>
      <c r="AD4663">
        <v>0</v>
      </c>
      <c r="AE4663">
        <v>0</v>
      </c>
      <c r="AF4663">
        <v>0</v>
      </c>
      <c r="AG4663">
        <v>0</v>
      </c>
      <c r="BD4663">
        <v>11</v>
      </c>
      <c r="BE4663">
        <v>9113102</v>
      </c>
      <c r="BF4663">
        <v>9121103</v>
      </c>
      <c r="BG4663">
        <v>9121204</v>
      </c>
      <c r="BH4663">
        <v>9121304</v>
      </c>
      <c r="BI4663">
        <v>9121404</v>
      </c>
      <c r="BJ4663">
        <v>9114102</v>
      </c>
      <c r="BK4663">
        <v>9122102</v>
      </c>
      <c r="BL4663">
        <v>9122202</v>
      </c>
      <c r="BM4663">
        <v>9122303</v>
      </c>
      <c r="BN4663">
        <v>9122404</v>
      </c>
      <c r="BO4663">
        <v>9115102</v>
      </c>
    </row>
    <row r="4664" spans="1:67" x14ac:dyDescent="0.15">
      <c r="A4664">
        <v>4663</v>
      </c>
      <c r="B4664" t="s">
        <v>4909</v>
      </c>
      <c r="E4664">
        <f>机器人辅助表!B4664</f>
        <v>32</v>
      </c>
      <c r="F4664">
        <v>3</v>
      </c>
      <c r="G4664">
        <v>58201</v>
      </c>
      <c r="H4664">
        <v>0</v>
      </c>
      <c r="I4664">
        <f>机器人辅助表!H4664</f>
        <v>2909.2040437962064</v>
      </c>
      <c r="J4664">
        <v>2</v>
      </c>
      <c r="K4664">
        <v>4</v>
      </c>
      <c r="L4664">
        <v>1</v>
      </c>
      <c r="M4664" s="2">
        <f>机器人辅助表!C4664</f>
        <v>9320.0355227398031</v>
      </c>
      <c r="N4664" s="2">
        <v>2</v>
      </c>
      <c r="O4664" s="2">
        <f>机器人辅助表!D4664</f>
        <v>589.8959018680938</v>
      </c>
      <c r="P4664" s="2">
        <v>3</v>
      </c>
      <c r="Q4664" s="2">
        <f>机器人辅助表!E4664</f>
        <v>262.17595638581946</v>
      </c>
      <c r="R4664" s="2">
        <v>6</v>
      </c>
      <c r="S4664" s="2">
        <f>机器人辅助表!F4664</f>
        <v>3527.8335999999999</v>
      </c>
      <c r="T4664">
        <v>0</v>
      </c>
      <c r="U4664">
        <v>0</v>
      </c>
      <c r="V4664">
        <v>0</v>
      </c>
      <c r="W4664">
        <v>0</v>
      </c>
      <c r="X4664">
        <v>0</v>
      </c>
      <c r="Y4664">
        <v>0</v>
      </c>
      <c r="Z4664">
        <v>0</v>
      </c>
      <c r="AA4664">
        <v>0</v>
      </c>
      <c r="AB4664">
        <v>0</v>
      </c>
      <c r="AC4664">
        <v>0</v>
      </c>
      <c r="AD4664">
        <v>0</v>
      </c>
      <c r="AE4664">
        <v>0</v>
      </c>
      <c r="AF4664">
        <v>0</v>
      </c>
      <c r="AG4664">
        <v>0</v>
      </c>
      <c r="BD4664">
        <v>8</v>
      </c>
      <c r="BE4664">
        <v>9323104</v>
      </c>
      <c r="BF4664">
        <v>9324102</v>
      </c>
      <c r="BG4664">
        <v>9324204</v>
      </c>
      <c r="BH4664">
        <v>9324303</v>
      </c>
      <c r="BI4664">
        <v>9324403</v>
      </c>
      <c r="BJ4664">
        <v>9312102</v>
      </c>
      <c r="BK4664">
        <v>9311104</v>
      </c>
      <c r="BL4664">
        <v>9315103</v>
      </c>
    </row>
    <row r="4665" spans="1:67" x14ac:dyDescent="0.15">
      <c r="A4665">
        <v>4664</v>
      </c>
      <c r="B4665" t="s">
        <v>4910</v>
      </c>
      <c r="E4665">
        <f>机器人辅助表!B4665</f>
        <v>43</v>
      </c>
      <c r="F4665">
        <v>3</v>
      </c>
      <c r="G4665">
        <v>58201</v>
      </c>
      <c r="H4665">
        <v>0</v>
      </c>
      <c r="I4665">
        <f>机器人辅助表!H4665</f>
        <v>9558.049849810368</v>
      </c>
      <c r="J4665">
        <v>2</v>
      </c>
      <c r="K4665">
        <v>4</v>
      </c>
      <c r="L4665">
        <v>1</v>
      </c>
      <c r="M4665" s="2">
        <f>机器人辅助表!C4665</f>
        <v>47665.804887911625</v>
      </c>
      <c r="N4665" s="2">
        <v>2</v>
      </c>
      <c r="O4665" s="2">
        <f>机器人辅助表!D4665</f>
        <v>2419.4079290715058</v>
      </c>
      <c r="P4665" s="2">
        <v>3</v>
      </c>
      <c r="Q4665" s="2">
        <f>机器人辅助表!E4665</f>
        <v>1075.2924129206694</v>
      </c>
      <c r="R4665" s="2">
        <v>6</v>
      </c>
      <c r="S4665" s="2">
        <f>机器人辅助表!F4665</f>
        <v>7540.3206</v>
      </c>
      <c r="T4665">
        <v>0</v>
      </c>
      <c r="U4665">
        <v>0</v>
      </c>
      <c r="V4665">
        <v>0</v>
      </c>
      <c r="W4665">
        <v>0</v>
      </c>
      <c r="X4665">
        <v>0</v>
      </c>
      <c r="Y4665">
        <v>0</v>
      </c>
      <c r="Z4665">
        <v>0</v>
      </c>
      <c r="AA4665">
        <v>0</v>
      </c>
      <c r="AB4665">
        <v>0</v>
      </c>
      <c r="AC4665">
        <v>0</v>
      </c>
      <c r="AD4665">
        <v>0</v>
      </c>
      <c r="AE4665">
        <v>0</v>
      </c>
      <c r="AF4665">
        <v>0</v>
      </c>
      <c r="AG4665">
        <v>0</v>
      </c>
      <c r="BD4665">
        <v>8</v>
      </c>
      <c r="BE4665">
        <v>9323103</v>
      </c>
      <c r="BF4665">
        <v>9324104</v>
      </c>
      <c r="BG4665">
        <v>9324202</v>
      </c>
      <c r="BH4665">
        <v>9324303</v>
      </c>
      <c r="BI4665">
        <v>9324404</v>
      </c>
      <c r="BJ4665">
        <v>9312103</v>
      </c>
      <c r="BK4665">
        <v>9311102</v>
      </c>
      <c r="BL4665">
        <v>9315104</v>
      </c>
    </row>
    <row r="4666" spans="1:67" x14ac:dyDescent="0.15">
      <c r="A4666">
        <v>4665</v>
      </c>
      <c r="B4666" t="s">
        <v>2020</v>
      </c>
      <c r="E4666">
        <f>机器人辅助表!B4666</f>
        <v>45</v>
      </c>
      <c r="F4666">
        <v>1</v>
      </c>
      <c r="G4666">
        <v>58001</v>
      </c>
      <c r="H4666">
        <v>0</v>
      </c>
      <c r="I4666">
        <f>机器人辅助表!H4666</f>
        <v>12254.875192023172</v>
      </c>
      <c r="J4666">
        <v>2</v>
      </c>
      <c r="K4666">
        <v>4</v>
      </c>
      <c r="L4666">
        <v>1</v>
      </c>
      <c r="M4666" s="2">
        <f>机器人辅助表!C4666</f>
        <v>65440.589409903027</v>
      </c>
      <c r="N4666" s="2">
        <v>2</v>
      </c>
      <c r="O4666" s="2">
        <f>机器人辅助表!D4666</f>
        <v>3166.3905348160542</v>
      </c>
      <c r="P4666" s="2">
        <v>3</v>
      </c>
      <c r="Q4666" s="2">
        <f>机器人辅助表!E4666</f>
        <v>1407.2846821404687</v>
      </c>
      <c r="R4666" s="2">
        <v>6</v>
      </c>
      <c r="S4666" s="2">
        <f>机器人辅助表!F4666</f>
        <v>8885.58</v>
      </c>
      <c r="T4666">
        <v>0</v>
      </c>
      <c r="U4666">
        <v>0</v>
      </c>
      <c r="V4666">
        <v>0</v>
      </c>
      <c r="W4666">
        <v>0</v>
      </c>
      <c r="X4666">
        <v>0</v>
      </c>
      <c r="Y4666">
        <v>0</v>
      </c>
      <c r="Z4666">
        <v>0</v>
      </c>
      <c r="AA4666">
        <v>0</v>
      </c>
      <c r="AB4666">
        <v>0</v>
      </c>
      <c r="AC4666">
        <v>0</v>
      </c>
      <c r="AD4666">
        <v>0</v>
      </c>
      <c r="AE4666">
        <v>0</v>
      </c>
      <c r="AF4666">
        <v>0</v>
      </c>
      <c r="AG4666">
        <v>0</v>
      </c>
      <c r="BD4666">
        <v>11</v>
      </c>
      <c r="BE4666">
        <v>9113103</v>
      </c>
      <c r="BF4666">
        <v>9121103</v>
      </c>
      <c r="BG4666">
        <v>9121203</v>
      </c>
      <c r="BH4666">
        <v>9121302</v>
      </c>
      <c r="BI4666">
        <v>9121402</v>
      </c>
      <c r="BJ4666">
        <v>9114104</v>
      </c>
      <c r="BK4666">
        <v>9122104</v>
      </c>
      <c r="BL4666">
        <v>9122203</v>
      </c>
      <c r="BM4666">
        <v>9122303</v>
      </c>
      <c r="BN4666">
        <v>9122404</v>
      </c>
      <c r="BO4666">
        <v>9115103</v>
      </c>
    </row>
    <row r="4667" spans="1:67" x14ac:dyDescent="0.15">
      <c r="A4667">
        <v>4666</v>
      </c>
      <c r="B4667" t="s">
        <v>4911</v>
      </c>
      <c r="E4667">
        <f>机器人辅助表!B4667</f>
        <v>22</v>
      </c>
      <c r="F4667">
        <v>3</v>
      </c>
      <c r="G4667">
        <v>58201</v>
      </c>
      <c r="H4667">
        <v>0</v>
      </c>
      <c r="I4667">
        <f>机器人辅助表!H4667</f>
        <v>3601.6970851283481</v>
      </c>
      <c r="J4667">
        <v>2</v>
      </c>
      <c r="K4667">
        <v>4</v>
      </c>
      <c r="L4667">
        <v>1</v>
      </c>
      <c r="M4667" s="2">
        <f>机器人辅助表!C4667</f>
        <v>6586.2124966956517</v>
      </c>
      <c r="N4667" s="2">
        <v>2</v>
      </c>
      <c r="O4667" s="2">
        <f>机器人辅助表!D4667</f>
        <v>520.53490643478267</v>
      </c>
      <c r="P4667" s="2">
        <v>3</v>
      </c>
      <c r="Q4667" s="2">
        <f>机器人辅助表!E4667</f>
        <v>231.34884730434788</v>
      </c>
      <c r="R4667" s="2">
        <v>6</v>
      </c>
      <c r="S4667" s="2">
        <f>机器人辅助表!F4667</f>
        <v>5841.4175999999998</v>
      </c>
      <c r="T4667">
        <v>0</v>
      </c>
      <c r="U4667">
        <v>0</v>
      </c>
      <c r="V4667">
        <v>0</v>
      </c>
      <c r="W4667">
        <v>0</v>
      </c>
      <c r="X4667">
        <v>0</v>
      </c>
      <c r="Y4667">
        <v>0</v>
      </c>
      <c r="Z4667">
        <v>0</v>
      </c>
      <c r="AA4667">
        <v>0</v>
      </c>
      <c r="AB4667">
        <v>0</v>
      </c>
      <c r="AC4667">
        <v>0</v>
      </c>
      <c r="AD4667">
        <v>0</v>
      </c>
      <c r="AE4667">
        <v>0</v>
      </c>
      <c r="AF4667">
        <v>0</v>
      </c>
      <c r="AG4667">
        <v>0</v>
      </c>
      <c r="BD4667">
        <v>8</v>
      </c>
      <c r="BE4667">
        <v>9323103</v>
      </c>
      <c r="BF4667">
        <v>9324103</v>
      </c>
      <c r="BG4667">
        <v>9324204</v>
      </c>
      <c r="BH4667">
        <v>9324302</v>
      </c>
      <c r="BI4667">
        <v>9324402</v>
      </c>
      <c r="BJ4667">
        <v>9312102</v>
      </c>
      <c r="BK4667">
        <v>9311104</v>
      </c>
      <c r="BL4667">
        <v>9315102</v>
      </c>
    </row>
    <row r="4668" spans="1:67" x14ac:dyDescent="0.15">
      <c r="A4668">
        <v>4667</v>
      </c>
      <c r="B4668" t="s">
        <v>2021</v>
      </c>
      <c r="E4668">
        <f>机器人辅助表!B4668</f>
        <v>44</v>
      </c>
      <c r="F4668">
        <v>3</v>
      </c>
      <c r="G4668">
        <v>58201</v>
      </c>
      <c r="H4668">
        <v>0</v>
      </c>
      <c r="I4668">
        <f>机器人辅助表!H4668</f>
        <v>13631.663785132958</v>
      </c>
      <c r="J4668">
        <v>2</v>
      </c>
      <c r="K4668">
        <v>4</v>
      </c>
      <c r="L4668">
        <v>1</v>
      </c>
      <c r="M4668" s="2">
        <f>机器人辅助表!C4668</f>
        <v>70407.216481516312</v>
      </c>
      <c r="N4668" s="2">
        <v>2</v>
      </c>
      <c r="O4668" s="2">
        <f>机器人辅助表!D4668</f>
        <v>3488.3635414731775</v>
      </c>
      <c r="P4668" s="2">
        <v>3</v>
      </c>
      <c r="Q4668" s="2">
        <f>机器人辅助表!E4668</f>
        <v>1550.3837962103014</v>
      </c>
      <c r="R4668" s="2">
        <v>6</v>
      </c>
      <c r="S4668" s="2">
        <f>机器人辅助表!F4668</f>
        <v>10307.893599999999</v>
      </c>
      <c r="T4668">
        <v>0</v>
      </c>
      <c r="U4668">
        <v>0</v>
      </c>
      <c r="V4668">
        <v>0</v>
      </c>
      <c r="W4668">
        <v>0</v>
      </c>
      <c r="X4668">
        <v>0</v>
      </c>
      <c r="Y4668">
        <v>0</v>
      </c>
      <c r="Z4668">
        <v>0</v>
      </c>
      <c r="AA4668">
        <v>0</v>
      </c>
      <c r="AB4668">
        <v>0</v>
      </c>
      <c r="AC4668">
        <v>0</v>
      </c>
      <c r="AD4668">
        <v>0</v>
      </c>
      <c r="AE4668">
        <v>0</v>
      </c>
      <c r="AF4668">
        <v>0</v>
      </c>
      <c r="AG4668">
        <v>0</v>
      </c>
      <c r="BD4668">
        <v>8</v>
      </c>
      <c r="BE4668">
        <v>9323103</v>
      </c>
      <c r="BF4668">
        <v>9324103</v>
      </c>
      <c r="BG4668">
        <v>9324202</v>
      </c>
      <c r="BH4668">
        <v>9324302</v>
      </c>
      <c r="BI4668">
        <v>9324404</v>
      </c>
      <c r="BJ4668">
        <v>9312102</v>
      </c>
      <c r="BK4668">
        <v>9311104</v>
      </c>
      <c r="BL4668">
        <v>9315103</v>
      </c>
    </row>
    <row r="4669" spans="1:67" x14ac:dyDescent="0.15">
      <c r="A4669">
        <v>4668</v>
      </c>
      <c r="B4669" t="s">
        <v>4912</v>
      </c>
      <c r="E4669">
        <f>机器人辅助表!B4669</f>
        <v>45</v>
      </c>
      <c r="F4669">
        <v>1</v>
      </c>
      <c r="G4669">
        <v>58001</v>
      </c>
      <c r="H4669">
        <v>0</v>
      </c>
      <c r="I4669">
        <f>机器人辅助表!H4669</f>
        <v>13888.858550959598</v>
      </c>
      <c r="J4669">
        <v>2</v>
      </c>
      <c r="K4669">
        <v>4</v>
      </c>
      <c r="L4669">
        <v>1</v>
      </c>
      <c r="M4669" s="2">
        <f>机器人辅助表!C4669</f>
        <v>74166.001331223437</v>
      </c>
      <c r="N4669" s="2">
        <v>2</v>
      </c>
      <c r="O4669" s="2">
        <f>机器人辅助表!D4669</f>
        <v>3588.5759394581951</v>
      </c>
      <c r="P4669" s="2">
        <v>3</v>
      </c>
      <c r="Q4669" s="2">
        <f>机器人辅助表!E4669</f>
        <v>1594.9226397591981</v>
      </c>
      <c r="R4669" s="2">
        <v>6</v>
      </c>
      <c r="S4669" s="2">
        <f>机器人辅助表!F4669</f>
        <v>10070.324000000001</v>
      </c>
      <c r="T4669">
        <v>0</v>
      </c>
      <c r="U4669">
        <v>0</v>
      </c>
      <c r="V4669">
        <v>0</v>
      </c>
      <c r="W4669">
        <v>0</v>
      </c>
      <c r="X4669">
        <v>0</v>
      </c>
      <c r="Y4669">
        <v>0</v>
      </c>
      <c r="Z4669">
        <v>0</v>
      </c>
      <c r="AA4669">
        <v>0</v>
      </c>
      <c r="AB4669">
        <v>0</v>
      </c>
      <c r="AC4669">
        <v>0</v>
      </c>
      <c r="AD4669">
        <v>0</v>
      </c>
      <c r="AE4669">
        <v>0</v>
      </c>
      <c r="AF4669">
        <v>0</v>
      </c>
      <c r="AG4669">
        <v>0</v>
      </c>
      <c r="BD4669">
        <v>11</v>
      </c>
      <c r="BE4669">
        <v>9113104</v>
      </c>
      <c r="BF4669">
        <v>9121103</v>
      </c>
      <c r="BG4669">
        <v>9121202</v>
      </c>
      <c r="BH4669">
        <v>9121302</v>
      </c>
      <c r="BI4669">
        <v>9121402</v>
      </c>
      <c r="BJ4669">
        <v>9114104</v>
      </c>
      <c r="BK4669">
        <v>9122103</v>
      </c>
      <c r="BL4669">
        <v>9122203</v>
      </c>
      <c r="BM4669">
        <v>9122302</v>
      </c>
      <c r="BN4669">
        <v>9122404</v>
      </c>
      <c r="BO4669">
        <v>9115104</v>
      </c>
    </row>
    <row r="4670" spans="1:67" x14ac:dyDescent="0.15">
      <c r="A4670">
        <v>4669</v>
      </c>
      <c r="B4670" t="s">
        <v>4913</v>
      </c>
      <c r="E4670">
        <f>机器人辅助表!B4670</f>
        <v>23</v>
      </c>
      <c r="F4670">
        <v>3</v>
      </c>
      <c r="G4670">
        <v>58201</v>
      </c>
      <c r="H4670">
        <v>0</v>
      </c>
      <c r="I4670">
        <f>机器人辅助表!H4670</f>
        <v>3134.3134177203615</v>
      </c>
      <c r="J4670">
        <v>2</v>
      </c>
      <c r="K4670">
        <v>4</v>
      </c>
      <c r="L4670">
        <v>1</v>
      </c>
      <c r="M4670" s="2">
        <f>机器人辅助表!C4670</f>
        <v>6130.6213242466565</v>
      </c>
      <c r="N4670" s="2">
        <v>2</v>
      </c>
      <c r="O4670" s="2">
        <f>机器人辅助表!D4670</f>
        <v>471.33447447491653</v>
      </c>
      <c r="P4670" s="2">
        <v>3</v>
      </c>
      <c r="Q4670" s="2">
        <f>机器人辅助表!E4670</f>
        <v>209.48198865551848</v>
      </c>
      <c r="R4670" s="2">
        <v>6</v>
      </c>
      <c r="S4670" s="2">
        <f>机器人辅助表!F4670</f>
        <v>4958.4897999999994</v>
      </c>
      <c r="T4670">
        <v>0</v>
      </c>
      <c r="U4670">
        <v>0</v>
      </c>
      <c r="V4670">
        <v>0</v>
      </c>
      <c r="W4670">
        <v>0</v>
      </c>
      <c r="X4670">
        <v>0</v>
      </c>
      <c r="Y4670">
        <v>0</v>
      </c>
      <c r="Z4670">
        <v>0</v>
      </c>
      <c r="AA4670">
        <v>0</v>
      </c>
      <c r="AB4670">
        <v>0</v>
      </c>
      <c r="AC4670">
        <v>0</v>
      </c>
      <c r="AD4670">
        <v>0</v>
      </c>
      <c r="AE4670">
        <v>0</v>
      </c>
      <c r="AF4670">
        <v>0</v>
      </c>
      <c r="AG4670">
        <v>0</v>
      </c>
      <c r="BD4670">
        <v>8</v>
      </c>
      <c r="BE4670">
        <v>9323103</v>
      </c>
      <c r="BF4670">
        <v>9324104</v>
      </c>
      <c r="BG4670">
        <v>9324203</v>
      </c>
      <c r="BH4670">
        <v>9324303</v>
      </c>
      <c r="BI4670">
        <v>9324404</v>
      </c>
      <c r="BJ4670">
        <v>9312102</v>
      </c>
      <c r="BK4670">
        <v>9311103</v>
      </c>
      <c r="BL4670">
        <v>9315104</v>
      </c>
    </row>
    <row r="4671" spans="1:67" x14ac:dyDescent="0.15">
      <c r="A4671">
        <v>4670</v>
      </c>
      <c r="B4671" t="s">
        <v>2022</v>
      </c>
      <c r="E4671">
        <f>机器人辅助表!B4671</f>
        <v>23</v>
      </c>
      <c r="F4671">
        <v>1</v>
      </c>
      <c r="G4671">
        <v>58001</v>
      </c>
      <c r="H4671">
        <v>0</v>
      </c>
      <c r="I4671">
        <f>机器人辅助表!H4671</f>
        <v>2709.3217678599731</v>
      </c>
      <c r="J4671">
        <v>2</v>
      </c>
      <c r="K4671">
        <v>4</v>
      </c>
      <c r="L4671">
        <v>1</v>
      </c>
      <c r="M4671" s="2">
        <f>机器人辅助表!C4671</f>
        <v>5299.3506362132121</v>
      </c>
      <c r="N4671" s="2">
        <v>2</v>
      </c>
      <c r="O4671" s="2">
        <f>机器人辅助表!D4671</f>
        <v>407.42471522408039</v>
      </c>
      <c r="P4671" s="2">
        <v>3</v>
      </c>
      <c r="Q4671" s="2">
        <f>机器人辅助表!E4671</f>
        <v>181.07765121070241</v>
      </c>
      <c r="R4671" s="2">
        <v>6</v>
      </c>
      <c r="S4671" s="2">
        <f>机器人辅助表!F4671</f>
        <v>4286.1521999999995</v>
      </c>
      <c r="T4671">
        <v>0</v>
      </c>
      <c r="U4671">
        <v>0</v>
      </c>
      <c r="V4671">
        <v>0</v>
      </c>
      <c r="W4671">
        <v>0</v>
      </c>
      <c r="X4671">
        <v>0</v>
      </c>
      <c r="Y4671">
        <v>0</v>
      </c>
      <c r="Z4671">
        <v>0</v>
      </c>
      <c r="AA4671">
        <v>0</v>
      </c>
      <c r="AB4671">
        <v>0</v>
      </c>
      <c r="AC4671">
        <v>0</v>
      </c>
      <c r="AD4671">
        <v>0</v>
      </c>
      <c r="AE4671">
        <v>0</v>
      </c>
      <c r="AF4671">
        <v>0</v>
      </c>
      <c r="AG4671">
        <v>0</v>
      </c>
      <c r="BD4671">
        <v>11</v>
      </c>
      <c r="BE4671">
        <v>9113104</v>
      </c>
      <c r="BF4671">
        <v>9121104</v>
      </c>
      <c r="BG4671">
        <v>9121204</v>
      </c>
      <c r="BH4671">
        <v>9121303</v>
      </c>
      <c r="BI4671">
        <v>9121403</v>
      </c>
      <c r="BJ4671">
        <v>9114102</v>
      </c>
      <c r="BK4671">
        <v>9122102</v>
      </c>
      <c r="BL4671">
        <v>9122203</v>
      </c>
      <c r="BM4671">
        <v>9122303</v>
      </c>
      <c r="BN4671">
        <v>9122404</v>
      </c>
      <c r="BO4671">
        <v>9115103</v>
      </c>
    </row>
    <row r="4672" spans="1:67" x14ac:dyDescent="0.15">
      <c r="A4672">
        <v>4671</v>
      </c>
      <c r="B4672" t="s">
        <v>4914</v>
      </c>
      <c r="E4672">
        <f>机器人辅助表!B4672</f>
        <v>23</v>
      </c>
      <c r="F4672">
        <v>1</v>
      </c>
      <c r="G4672">
        <v>58001</v>
      </c>
      <c r="H4672">
        <v>0</v>
      </c>
      <c r="I4672">
        <f>机器人辅助表!H4672</f>
        <v>3559.3050675807494</v>
      </c>
      <c r="J4672">
        <v>2</v>
      </c>
      <c r="K4672">
        <v>4</v>
      </c>
      <c r="L4672">
        <v>1</v>
      </c>
      <c r="M4672" s="2">
        <f>机器人辅助表!C4672</f>
        <v>6961.8920122801028</v>
      </c>
      <c r="N4672" s="2">
        <v>2</v>
      </c>
      <c r="O4672" s="2">
        <f>机器人辅助表!D4672</f>
        <v>535.24423372575268</v>
      </c>
      <c r="P4672" s="2">
        <v>3</v>
      </c>
      <c r="Q4672" s="2">
        <f>机器人辅助表!E4672</f>
        <v>237.88632610033454</v>
      </c>
      <c r="R4672" s="2">
        <v>6</v>
      </c>
      <c r="S4672" s="2">
        <f>机器人辅助表!F4672</f>
        <v>5630.8274000000001</v>
      </c>
      <c r="T4672">
        <v>0</v>
      </c>
      <c r="U4672">
        <v>0</v>
      </c>
      <c r="V4672">
        <v>0</v>
      </c>
      <c r="W4672">
        <v>0</v>
      </c>
      <c r="X4672">
        <v>0</v>
      </c>
      <c r="Y4672">
        <v>0</v>
      </c>
      <c r="Z4672">
        <v>0</v>
      </c>
      <c r="AA4672">
        <v>0</v>
      </c>
      <c r="AB4672">
        <v>0</v>
      </c>
      <c r="AC4672">
        <v>0</v>
      </c>
      <c r="AD4672">
        <v>0</v>
      </c>
      <c r="AE4672">
        <v>0</v>
      </c>
      <c r="AF4672">
        <v>0</v>
      </c>
      <c r="AG4672">
        <v>0</v>
      </c>
      <c r="BD4672">
        <v>11</v>
      </c>
      <c r="BE4672">
        <v>9113102</v>
      </c>
      <c r="BF4672">
        <v>9121103</v>
      </c>
      <c r="BG4672">
        <v>9121204</v>
      </c>
      <c r="BH4672">
        <v>9121304</v>
      </c>
      <c r="BI4672">
        <v>9121404</v>
      </c>
      <c r="BJ4672">
        <v>9114103</v>
      </c>
      <c r="BK4672">
        <v>9122103</v>
      </c>
      <c r="BL4672">
        <v>9122202</v>
      </c>
      <c r="BM4672">
        <v>9122303</v>
      </c>
      <c r="BN4672">
        <v>9122402</v>
      </c>
      <c r="BO4672">
        <v>9115103</v>
      </c>
    </row>
    <row r="4673" spans="1:67" x14ac:dyDescent="0.15">
      <c r="A4673">
        <v>4672</v>
      </c>
      <c r="B4673" t="s">
        <v>4915</v>
      </c>
      <c r="E4673">
        <f>机器人辅助表!B4673</f>
        <v>29</v>
      </c>
      <c r="F4673">
        <v>3</v>
      </c>
      <c r="G4673">
        <v>58201</v>
      </c>
      <c r="H4673">
        <v>0</v>
      </c>
      <c r="I4673">
        <f>机器人辅助表!H4673</f>
        <v>5500.6768947116871</v>
      </c>
      <c r="J4673">
        <v>2</v>
      </c>
      <c r="K4673">
        <v>4</v>
      </c>
      <c r="L4673">
        <v>1</v>
      </c>
      <c r="M4673" s="2">
        <f>机器人辅助表!C4673</f>
        <v>15240.334103015222</v>
      </c>
      <c r="N4673" s="2">
        <v>2</v>
      </c>
      <c r="O4673" s="2">
        <f>机器人辅助表!D4673</f>
        <v>1007.1629696347832</v>
      </c>
      <c r="P4673" s="2">
        <v>3</v>
      </c>
      <c r="Q4673" s="2">
        <f>机器人辅助表!E4673</f>
        <v>447.62798650434814</v>
      </c>
      <c r="R4673" s="2">
        <v>6</v>
      </c>
      <c r="S4673" s="2">
        <f>机器人辅助表!F4673</f>
        <v>7410.273799999999</v>
      </c>
      <c r="T4673">
        <v>0</v>
      </c>
      <c r="U4673">
        <v>0</v>
      </c>
      <c r="V4673">
        <v>0</v>
      </c>
      <c r="W4673">
        <v>0</v>
      </c>
      <c r="X4673">
        <v>0</v>
      </c>
      <c r="Y4673">
        <v>0</v>
      </c>
      <c r="Z4673">
        <v>0</v>
      </c>
      <c r="AA4673">
        <v>0</v>
      </c>
      <c r="AB4673">
        <v>0</v>
      </c>
      <c r="AC4673">
        <v>0</v>
      </c>
      <c r="AD4673">
        <v>0</v>
      </c>
      <c r="AE4673">
        <v>0</v>
      </c>
      <c r="AF4673">
        <v>0</v>
      </c>
      <c r="AG4673">
        <v>0</v>
      </c>
      <c r="BD4673">
        <v>8</v>
      </c>
      <c r="BE4673">
        <v>9323104</v>
      </c>
      <c r="BF4673">
        <v>9324102</v>
      </c>
      <c r="BG4673">
        <v>9324203</v>
      </c>
      <c r="BH4673">
        <v>9324303</v>
      </c>
      <c r="BI4673">
        <v>9324403</v>
      </c>
      <c r="BJ4673">
        <v>9312104</v>
      </c>
      <c r="BK4673">
        <v>9311103</v>
      </c>
      <c r="BL4673">
        <v>9315102</v>
      </c>
    </row>
    <row r="4674" spans="1:67" x14ac:dyDescent="0.15">
      <c r="A4674">
        <v>4673</v>
      </c>
      <c r="B4674" t="s">
        <v>4916</v>
      </c>
      <c r="E4674">
        <f>机器人辅助表!B4674</f>
        <v>50</v>
      </c>
      <c r="F4674">
        <v>3</v>
      </c>
      <c r="G4674">
        <v>58201</v>
      </c>
      <c r="H4674">
        <v>0</v>
      </c>
      <c r="I4674">
        <f>机器人辅助表!H4674</f>
        <v>8573.6239214921752</v>
      </c>
      <c r="J4674">
        <v>2</v>
      </c>
      <c r="K4674">
        <v>4</v>
      </c>
      <c r="L4674">
        <v>1</v>
      </c>
      <c r="M4674" s="2">
        <f>机器人辅助表!C4674</f>
        <v>52979.079036521762</v>
      </c>
      <c r="N4674" s="2">
        <v>2</v>
      </c>
      <c r="O4674" s="2">
        <f>机器人辅助表!D4674</f>
        <v>2292.3639967725762</v>
      </c>
      <c r="P4674" s="2">
        <v>3</v>
      </c>
      <c r="Q4674" s="2">
        <f>机器人辅助表!E4674</f>
        <v>1018.8284430100339</v>
      </c>
      <c r="R4674" s="2">
        <v>6</v>
      </c>
      <c r="S4674" s="2">
        <f>机器人辅助表!F4674</f>
        <v>5042.1499999999996</v>
      </c>
      <c r="T4674">
        <v>0</v>
      </c>
      <c r="U4674">
        <v>0</v>
      </c>
      <c r="V4674">
        <v>0</v>
      </c>
      <c r="W4674">
        <v>0</v>
      </c>
      <c r="X4674">
        <v>0</v>
      </c>
      <c r="Y4674">
        <v>0</v>
      </c>
      <c r="Z4674">
        <v>0</v>
      </c>
      <c r="AA4674">
        <v>0</v>
      </c>
      <c r="AB4674">
        <v>0</v>
      </c>
      <c r="AC4674">
        <v>0</v>
      </c>
      <c r="AD4674">
        <v>0</v>
      </c>
      <c r="AE4674">
        <v>0</v>
      </c>
      <c r="AF4674">
        <v>0</v>
      </c>
      <c r="AG4674">
        <v>0</v>
      </c>
      <c r="BD4674">
        <v>8</v>
      </c>
      <c r="BE4674">
        <v>9323103</v>
      </c>
      <c r="BF4674">
        <v>9324102</v>
      </c>
      <c r="BG4674">
        <v>9324203</v>
      </c>
      <c r="BH4674">
        <v>9324302</v>
      </c>
      <c r="BI4674">
        <v>9324402</v>
      </c>
      <c r="BJ4674">
        <v>9312102</v>
      </c>
      <c r="BK4674">
        <v>9311103</v>
      </c>
      <c r="BL4674">
        <v>9315102</v>
      </c>
    </row>
    <row r="4675" spans="1:67" x14ac:dyDescent="0.15">
      <c r="A4675">
        <v>4674</v>
      </c>
      <c r="B4675" t="s">
        <v>2023</v>
      </c>
      <c r="E4675">
        <f>机器人辅助表!B4675</f>
        <v>24</v>
      </c>
      <c r="F4675">
        <v>3</v>
      </c>
      <c r="G4675">
        <v>58201</v>
      </c>
      <c r="H4675">
        <v>0</v>
      </c>
      <c r="I4675">
        <f>机器人辅助表!H4675</f>
        <v>4506.1503603756519</v>
      </c>
      <c r="J4675">
        <v>2</v>
      </c>
      <c r="K4675">
        <v>4</v>
      </c>
      <c r="L4675">
        <v>1</v>
      </c>
      <c r="M4675" s="2">
        <f>机器人辅助表!C4675</f>
        <v>9384.9512904347848</v>
      </c>
      <c r="N4675" s="2">
        <v>2</v>
      </c>
      <c r="O4675" s="2">
        <f>机器人辅助表!D4675</f>
        <v>702.40799678929784</v>
      </c>
      <c r="P4675" s="2">
        <v>3</v>
      </c>
      <c r="Q4675" s="2">
        <f>机器人辅助表!E4675</f>
        <v>312.18133190635456</v>
      </c>
      <c r="R4675" s="2">
        <v>6</v>
      </c>
      <c r="S4675" s="2">
        <f>机器人辅助表!F4675</f>
        <v>6956.2880000000005</v>
      </c>
      <c r="T4675">
        <v>0</v>
      </c>
      <c r="U4675">
        <v>0</v>
      </c>
      <c r="V4675">
        <v>0</v>
      </c>
      <c r="W4675">
        <v>0</v>
      </c>
      <c r="X4675">
        <v>0</v>
      </c>
      <c r="Y4675">
        <v>0</v>
      </c>
      <c r="Z4675">
        <v>0</v>
      </c>
      <c r="AA4675">
        <v>0</v>
      </c>
      <c r="AB4675">
        <v>0</v>
      </c>
      <c r="AC4675">
        <v>0</v>
      </c>
      <c r="AD4675">
        <v>0</v>
      </c>
      <c r="AE4675">
        <v>0</v>
      </c>
      <c r="AF4675">
        <v>0</v>
      </c>
      <c r="AG4675">
        <v>0</v>
      </c>
      <c r="BD4675">
        <v>8</v>
      </c>
      <c r="BE4675">
        <v>9323103</v>
      </c>
      <c r="BF4675">
        <v>9324103</v>
      </c>
      <c r="BG4675">
        <v>9324204</v>
      </c>
      <c r="BH4675">
        <v>9324303</v>
      </c>
      <c r="BI4675">
        <v>9324403</v>
      </c>
      <c r="BJ4675">
        <v>9312102</v>
      </c>
      <c r="BK4675">
        <v>9311102</v>
      </c>
      <c r="BL4675">
        <v>9315104</v>
      </c>
    </row>
    <row r="4676" spans="1:67" x14ac:dyDescent="0.15">
      <c r="A4676">
        <v>4675</v>
      </c>
      <c r="B4676" t="s">
        <v>4917</v>
      </c>
      <c r="E4676">
        <f>机器人辅助表!B4676</f>
        <v>22</v>
      </c>
      <c r="F4676">
        <v>3</v>
      </c>
      <c r="G4676">
        <v>58201</v>
      </c>
      <c r="H4676">
        <v>0</v>
      </c>
      <c r="I4676">
        <f>机器人辅助表!H4676</f>
        <v>3151.4849494873042</v>
      </c>
      <c r="J4676">
        <v>2</v>
      </c>
      <c r="K4676">
        <v>4</v>
      </c>
      <c r="L4676">
        <v>1</v>
      </c>
      <c r="M4676" s="2">
        <f>机器人辅助表!C4676</f>
        <v>5762.9359346086958</v>
      </c>
      <c r="N4676" s="2">
        <v>2</v>
      </c>
      <c r="O4676" s="2">
        <f>机器人辅助表!D4676</f>
        <v>455.46804313043486</v>
      </c>
      <c r="P4676" s="2">
        <v>3</v>
      </c>
      <c r="Q4676" s="2">
        <f>机器人辅助表!E4676</f>
        <v>202.43024139130441</v>
      </c>
      <c r="R4676" s="2">
        <v>6</v>
      </c>
      <c r="S4676" s="2">
        <f>机器人辅助表!F4676</f>
        <v>5111.2403999999997</v>
      </c>
      <c r="T4676">
        <v>0</v>
      </c>
      <c r="U4676">
        <v>0</v>
      </c>
      <c r="V4676">
        <v>0</v>
      </c>
      <c r="W4676">
        <v>0</v>
      </c>
      <c r="X4676">
        <v>0</v>
      </c>
      <c r="Y4676">
        <v>0</v>
      </c>
      <c r="Z4676">
        <v>0</v>
      </c>
      <c r="AA4676">
        <v>0</v>
      </c>
      <c r="AB4676">
        <v>0</v>
      </c>
      <c r="AC4676">
        <v>0</v>
      </c>
      <c r="AD4676">
        <v>0</v>
      </c>
      <c r="AE4676">
        <v>0</v>
      </c>
      <c r="AF4676">
        <v>0</v>
      </c>
      <c r="AG4676">
        <v>0</v>
      </c>
      <c r="BD4676">
        <v>8</v>
      </c>
      <c r="BE4676">
        <v>9323102</v>
      </c>
      <c r="BF4676">
        <v>9324103</v>
      </c>
      <c r="BG4676">
        <v>9324203</v>
      </c>
      <c r="BH4676">
        <v>9324304</v>
      </c>
      <c r="BI4676">
        <v>9324404</v>
      </c>
      <c r="BJ4676">
        <v>9312104</v>
      </c>
      <c r="BK4676">
        <v>9311104</v>
      </c>
      <c r="BL4676">
        <v>9315104</v>
      </c>
    </row>
    <row r="4677" spans="1:67" x14ac:dyDescent="0.15">
      <c r="A4677">
        <v>4676</v>
      </c>
      <c r="B4677" t="s">
        <v>2024</v>
      </c>
      <c r="E4677">
        <f>机器人辅助表!B4677</f>
        <v>23</v>
      </c>
      <c r="F4677">
        <v>3</v>
      </c>
      <c r="G4677">
        <v>58201</v>
      </c>
      <c r="H4677">
        <v>0</v>
      </c>
      <c r="I4677">
        <f>机器人辅助表!H4677</f>
        <v>3931.1727612085883</v>
      </c>
      <c r="J4677">
        <v>2</v>
      </c>
      <c r="K4677">
        <v>4</v>
      </c>
      <c r="L4677">
        <v>1</v>
      </c>
      <c r="M4677" s="2">
        <f>机器人辅助表!C4677</f>
        <v>7689.2538643093667</v>
      </c>
      <c r="N4677" s="2">
        <v>2</v>
      </c>
      <c r="O4677" s="2">
        <f>机器人辅助表!D4677</f>
        <v>591.16527307023432</v>
      </c>
      <c r="P4677" s="2">
        <v>3</v>
      </c>
      <c r="Q4677" s="2">
        <f>机器人辅助表!E4677</f>
        <v>262.7401213645486</v>
      </c>
      <c r="R4677" s="2">
        <v>6</v>
      </c>
      <c r="S4677" s="2">
        <f>机器人辅助表!F4677</f>
        <v>6219.1227999999992</v>
      </c>
      <c r="T4677">
        <v>0</v>
      </c>
      <c r="U4677">
        <v>0</v>
      </c>
      <c r="V4677">
        <v>0</v>
      </c>
      <c r="W4677">
        <v>0</v>
      </c>
      <c r="X4677">
        <v>0</v>
      </c>
      <c r="Y4677">
        <v>0</v>
      </c>
      <c r="Z4677">
        <v>0</v>
      </c>
      <c r="AA4677">
        <v>0</v>
      </c>
      <c r="AB4677">
        <v>0</v>
      </c>
      <c r="AC4677">
        <v>0</v>
      </c>
      <c r="AD4677">
        <v>0</v>
      </c>
      <c r="AE4677">
        <v>0</v>
      </c>
      <c r="AF4677">
        <v>0</v>
      </c>
      <c r="AG4677">
        <v>0</v>
      </c>
      <c r="BD4677">
        <v>8</v>
      </c>
      <c r="BE4677">
        <v>9323102</v>
      </c>
      <c r="BF4677">
        <v>9324103</v>
      </c>
      <c r="BG4677">
        <v>9324202</v>
      </c>
      <c r="BH4677">
        <v>9324302</v>
      </c>
      <c r="BI4677">
        <v>9324404</v>
      </c>
      <c r="BJ4677">
        <v>9312104</v>
      </c>
      <c r="BK4677">
        <v>9311103</v>
      </c>
      <c r="BL4677">
        <v>9315103</v>
      </c>
    </row>
    <row r="4678" spans="1:67" x14ac:dyDescent="0.15">
      <c r="A4678">
        <v>4677</v>
      </c>
      <c r="B4678" t="s">
        <v>2025</v>
      </c>
      <c r="E4678">
        <f>机器人辅助表!B4678</f>
        <v>44</v>
      </c>
      <c r="F4678">
        <v>3</v>
      </c>
      <c r="G4678">
        <v>58201</v>
      </c>
      <c r="H4678">
        <v>0</v>
      </c>
      <c r="I4678">
        <f>机器人辅助表!H4678</f>
        <v>10175.749022704886</v>
      </c>
      <c r="J4678">
        <v>2</v>
      </c>
      <c r="K4678">
        <v>4</v>
      </c>
      <c r="L4678">
        <v>1</v>
      </c>
      <c r="M4678" s="2">
        <f>机器人辅助表!C4678</f>
        <v>52557.4996270474</v>
      </c>
      <c r="N4678" s="2">
        <v>2</v>
      </c>
      <c r="O4678" s="2">
        <f>机器人辅助表!D4678</f>
        <v>2603.9896858884285</v>
      </c>
      <c r="P4678" s="2">
        <v>3</v>
      </c>
      <c r="Q4678" s="2">
        <f>机器人辅助表!E4678</f>
        <v>1157.3287492837462</v>
      </c>
      <c r="R4678" s="2">
        <v>6</v>
      </c>
      <c r="S4678" s="2">
        <f>机器人辅助表!F4678</f>
        <v>7694.6248000000005</v>
      </c>
      <c r="T4678">
        <v>0</v>
      </c>
      <c r="U4678">
        <v>0</v>
      </c>
      <c r="V4678">
        <v>0</v>
      </c>
      <c r="W4678">
        <v>0</v>
      </c>
      <c r="X4678">
        <v>0</v>
      </c>
      <c r="Y4678">
        <v>0</v>
      </c>
      <c r="Z4678">
        <v>0</v>
      </c>
      <c r="AA4678">
        <v>0</v>
      </c>
      <c r="AB4678">
        <v>0</v>
      </c>
      <c r="AC4678">
        <v>0</v>
      </c>
      <c r="AD4678">
        <v>0</v>
      </c>
      <c r="AE4678">
        <v>0</v>
      </c>
      <c r="AF4678">
        <v>0</v>
      </c>
      <c r="AG4678">
        <v>0</v>
      </c>
      <c r="BD4678">
        <v>8</v>
      </c>
      <c r="BE4678">
        <v>9323102</v>
      </c>
      <c r="BF4678">
        <v>9324103</v>
      </c>
      <c r="BG4678">
        <v>9324202</v>
      </c>
      <c r="BH4678">
        <v>9324302</v>
      </c>
      <c r="BI4678">
        <v>9324402</v>
      </c>
      <c r="BJ4678">
        <v>9312104</v>
      </c>
      <c r="BK4678">
        <v>9311102</v>
      </c>
      <c r="BL4678">
        <v>9315104</v>
      </c>
    </row>
    <row r="4679" spans="1:67" x14ac:dyDescent="0.15">
      <c r="A4679">
        <v>4678</v>
      </c>
      <c r="B4679" t="s">
        <v>4918</v>
      </c>
      <c r="E4679">
        <f>机器人辅助表!B4679</f>
        <v>45</v>
      </c>
      <c r="F4679">
        <v>1</v>
      </c>
      <c r="G4679">
        <v>58001</v>
      </c>
      <c r="H4679">
        <v>0</v>
      </c>
      <c r="I4679">
        <f>机器人辅助表!H4679</f>
        <v>14705.850230427808</v>
      </c>
      <c r="J4679">
        <v>2</v>
      </c>
      <c r="K4679">
        <v>4</v>
      </c>
      <c r="L4679">
        <v>1</v>
      </c>
      <c r="M4679" s="2">
        <f>机器人辅助表!C4679</f>
        <v>78528.707291883635</v>
      </c>
      <c r="N4679" s="2">
        <v>2</v>
      </c>
      <c r="O4679" s="2">
        <f>机器人辅助表!D4679</f>
        <v>3799.6686417792648</v>
      </c>
      <c r="P4679" s="2">
        <v>3</v>
      </c>
      <c r="Q4679" s="2">
        <f>机器人辅助表!E4679</f>
        <v>1688.7416185685624</v>
      </c>
      <c r="R4679" s="2">
        <v>6</v>
      </c>
      <c r="S4679" s="2">
        <f>机器人辅助表!F4679</f>
        <v>10662.696</v>
      </c>
      <c r="T4679">
        <v>0</v>
      </c>
      <c r="U4679">
        <v>0</v>
      </c>
      <c r="V4679">
        <v>0</v>
      </c>
      <c r="W4679">
        <v>0</v>
      </c>
      <c r="X4679">
        <v>0</v>
      </c>
      <c r="Y4679">
        <v>0</v>
      </c>
      <c r="Z4679">
        <v>0</v>
      </c>
      <c r="AA4679">
        <v>0</v>
      </c>
      <c r="AB4679">
        <v>0</v>
      </c>
      <c r="AC4679">
        <v>0</v>
      </c>
      <c r="AD4679">
        <v>0</v>
      </c>
      <c r="AE4679">
        <v>0</v>
      </c>
      <c r="AF4679">
        <v>0</v>
      </c>
      <c r="AG4679">
        <v>0</v>
      </c>
      <c r="BD4679">
        <v>11</v>
      </c>
      <c r="BE4679">
        <v>9113103</v>
      </c>
      <c r="BF4679">
        <v>9121103</v>
      </c>
      <c r="BG4679">
        <v>9121202</v>
      </c>
      <c r="BH4679">
        <v>9121304</v>
      </c>
      <c r="BI4679">
        <v>9121404</v>
      </c>
      <c r="BJ4679">
        <v>9114104</v>
      </c>
      <c r="BK4679">
        <v>9122104</v>
      </c>
      <c r="BL4679">
        <v>9122204</v>
      </c>
      <c r="BM4679">
        <v>9122303</v>
      </c>
      <c r="BN4679">
        <v>9122403</v>
      </c>
      <c r="BO4679">
        <v>9115104</v>
      </c>
    </row>
    <row r="4680" spans="1:67" x14ac:dyDescent="0.15">
      <c r="A4680">
        <v>4679</v>
      </c>
      <c r="B4680" t="s">
        <v>2026</v>
      </c>
      <c r="E4680">
        <f>机器人辅助表!B4680</f>
        <v>43</v>
      </c>
      <c r="F4680">
        <v>2</v>
      </c>
      <c r="G4680">
        <v>58101</v>
      </c>
      <c r="H4680">
        <v>0</v>
      </c>
      <c r="I4680">
        <f>机器人辅助表!H4680</f>
        <v>11000.774355442121</v>
      </c>
      <c r="J4680">
        <v>2</v>
      </c>
      <c r="K4680">
        <v>4</v>
      </c>
      <c r="L4680">
        <v>1</v>
      </c>
      <c r="M4680" s="2">
        <f>机器人辅助表!C4680</f>
        <v>54860.643361558665</v>
      </c>
      <c r="N4680" s="2">
        <v>2</v>
      </c>
      <c r="O4680" s="2">
        <f>机器人辅助表!D4680</f>
        <v>2784.6015787426759</v>
      </c>
      <c r="P4680" s="2">
        <v>3</v>
      </c>
      <c r="Q4680" s="2">
        <f>机器人辅助表!E4680</f>
        <v>1237.6007016634119</v>
      </c>
      <c r="R4680" s="2">
        <v>6</v>
      </c>
      <c r="S4680" s="2">
        <f>机器人辅助表!F4680</f>
        <v>8678.4821999999986</v>
      </c>
      <c r="T4680">
        <v>0</v>
      </c>
      <c r="U4680">
        <v>0</v>
      </c>
      <c r="V4680">
        <v>0</v>
      </c>
      <c r="W4680">
        <v>0</v>
      </c>
      <c r="X4680">
        <v>0</v>
      </c>
      <c r="Y4680">
        <v>0</v>
      </c>
      <c r="Z4680">
        <v>0</v>
      </c>
      <c r="AA4680">
        <v>0</v>
      </c>
      <c r="AB4680">
        <v>0</v>
      </c>
      <c r="AC4680">
        <v>0</v>
      </c>
      <c r="AD4680">
        <v>0</v>
      </c>
      <c r="AE4680">
        <v>0</v>
      </c>
      <c r="AF4680">
        <v>0</v>
      </c>
      <c r="AG4680">
        <v>0</v>
      </c>
      <c r="BD4680">
        <v>11</v>
      </c>
      <c r="BE4680">
        <v>9211102</v>
      </c>
      <c r="BF4680">
        <v>9214103</v>
      </c>
      <c r="BG4680">
        <v>9214203</v>
      </c>
      <c r="BH4680">
        <v>9214303</v>
      </c>
      <c r="BI4680">
        <v>9214402</v>
      </c>
      <c r="BJ4680">
        <v>9222103</v>
      </c>
      <c r="BK4680">
        <v>9223104</v>
      </c>
      <c r="BL4680">
        <v>9223204</v>
      </c>
      <c r="BM4680">
        <v>9223304</v>
      </c>
      <c r="BN4680">
        <v>9223402</v>
      </c>
      <c r="BO4680">
        <v>9215103</v>
      </c>
    </row>
    <row r="4681" spans="1:67" x14ac:dyDescent="0.15">
      <c r="A4681">
        <v>4680</v>
      </c>
      <c r="B4681" t="s">
        <v>4919</v>
      </c>
      <c r="E4681">
        <f>机器人辅助表!B4681</f>
        <v>37</v>
      </c>
      <c r="F4681">
        <v>1</v>
      </c>
      <c r="G4681">
        <v>58001</v>
      </c>
      <c r="H4681">
        <v>0</v>
      </c>
      <c r="I4681">
        <f>机器人辅助表!H4681</f>
        <v>4069.082937461566</v>
      </c>
      <c r="J4681">
        <v>2</v>
      </c>
      <c r="K4681">
        <v>4</v>
      </c>
      <c r="L4681">
        <v>1</v>
      </c>
      <c r="M4681" s="2">
        <f>机器人辅助表!C4681</f>
        <v>15833.463298518134</v>
      </c>
      <c r="N4681" s="2">
        <v>2</v>
      </c>
      <c r="O4681" s="2">
        <f>机器人辅助表!D4681</f>
        <v>939.66072919193994</v>
      </c>
      <c r="P4681" s="2">
        <v>3</v>
      </c>
      <c r="Q4681" s="2">
        <f>机器人辅助表!E4681</f>
        <v>417.62699075197332</v>
      </c>
      <c r="R4681" s="2">
        <v>6</v>
      </c>
      <c r="S4681" s="2">
        <f>机器人辅助表!F4681</f>
        <v>4118.4594000000006</v>
      </c>
      <c r="T4681">
        <v>0</v>
      </c>
      <c r="U4681">
        <v>0</v>
      </c>
      <c r="V4681">
        <v>0</v>
      </c>
      <c r="W4681">
        <v>0</v>
      </c>
      <c r="X4681">
        <v>0</v>
      </c>
      <c r="Y4681">
        <v>0</v>
      </c>
      <c r="Z4681">
        <v>0</v>
      </c>
      <c r="AA4681">
        <v>0</v>
      </c>
      <c r="AB4681">
        <v>0</v>
      </c>
      <c r="AC4681">
        <v>0</v>
      </c>
      <c r="AD4681">
        <v>0</v>
      </c>
      <c r="AE4681">
        <v>0</v>
      </c>
      <c r="AF4681">
        <v>0</v>
      </c>
      <c r="AG4681">
        <v>0</v>
      </c>
      <c r="BD4681">
        <v>11</v>
      </c>
      <c r="BE4681">
        <v>9113103</v>
      </c>
      <c r="BF4681">
        <v>9121104</v>
      </c>
      <c r="BG4681">
        <v>9121202</v>
      </c>
      <c r="BH4681">
        <v>9121302</v>
      </c>
      <c r="BI4681">
        <v>9121402</v>
      </c>
      <c r="BJ4681">
        <v>9114103</v>
      </c>
      <c r="BK4681">
        <v>9122103</v>
      </c>
      <c r="BL4681">
        <v>9122204</v>
      </c>
      <c r="BM4681">
        <v>9122304</v>
      </c>
      <c r="BN4681">
        <v>9122402</v>
      </c>
      <c r="BO4681">
        <v>9115103</v>
      </c>
    </row>
    <row r="4682" spans="1:67" x14ac:dyDescent="0.15">
      <c r="A4682">
        <v>4681</v>
      </c>
      <c r="B4682" t="s">
        <v>4920</v>
      </c>
      <c r="E4682">
        <f>机器人辅助表!B4682</f>
        <v>50</v>
      </c>
      <c r="F4682">
        <v>3</v>
      </c>
      <c r="G4682">
        <v>58201</v>
      </c>
      <c r="H4682">
        <v>0</v>
      </c>
      <c r="I4682">
        <f>机器人辅助表!H4682</f>
        <v>9679.8979758782625</v>
      </c>
      <c r="J4682">
        <v>2</v>
      </c>
      <c r="K4682">
        <v>4</v>
      </c>
      <c r="L4682">
        <v>1</v>
      </c>
      <c r="M4682" s="2">
        <f>机器人辅助表!C4682</f>
        <v>59815.08923478263</v>
      </c>
      <c r="N4682" s="2">
        <v>2</v>
      </c>
      <c r="O4682" s="2">
        <f>机器人辅助表!D4682</f>
        <v>2588.1528995819408</v>
      </c>
      <c r="P4682" s="2">
        <v>3</v>
      </c>
      <c r="Q4682" s="2">
        <f>机器人辅助表!E4682</f>
        <v>1150.2901775919736</v>
      </c>
      <c r="R4682" s="2">
        <v>6</v>
      </c>
      <c r="S4682" s="2">
        <f>机器人辅助表!F4682</f>
        <v>5692.75</v>
      </c>
      <c r="T4682">
        <v>0</v>
      </c>
      <c r="U4682">
        <v>0</v>
      </c>
      <c r="V4682">
        <v>0</v>
      </c>
      <c r="W4682">
        <v>0</v>
      </c>
      <c r="X4682">
        <v>0</v>
      </c>
      <c r="Y4682">
        <v>0</v>
      </c>
      <c r="Z4682">
        <v>0</v>
      </c>
      <c r="AA4682">
        <v>0</v>
      </c>
      <c r="AB4682">
        <v>0</v>
      </c>
      <c r="AC4682">
        <v>0</v>
      </c>
      <c r="AD4682">
        <v>0</v>
      </c>
      <c r="AE4682">
        <v>0</v>
      </c>
      <c r="AF4682">
        <v>0</v>
      </c>
      <c r="AG4682">
        <v>0</v>
      </c>
      <c r="BD4682">
        <v>8</v>
      </c>
      <c r="BE4682">
        <v>9323102</v>
      </c>
      <c r="BF4682">
        <v>9324103</v>
      </c>
      <c r="BG4682">
        <v>9324204</v>
      </c>
      <c r="BH4682">
        <v>9324302</v>
      </c>
      <c r="BI4682">
        <v>9324403</v>
      </c>
      <c r="BJ4682">
        <v>9312102</v>
      </c>
      <c r="BK4682">
        <v>9311103</v>
      </c>
      <c r="BL4682">
        <v>9315103</v>
      </c>
    </row>
    <row r="4683" spans="1:67" x14ac:dyDescent="0.15">
      <c r="A4683">
        <v>4682</v>
      </c>
      <c r="B4683" t="s">
        <v>4921</v>
      </c>
      <c r="E4683">
        <f>机器人辅助表!B4683</f>
        <v>19</v>
      </c>
      <c r="F4683">
        <v>2</v>
      </c>
      <c r="G4683">
        <v>58101</v>
      </c>
      <c r="H4683">
        <v>0</v>
      </c>
      <c r="I4683">
        <f>机器人辅助表!H4683</f>
        <v>2067.9849524770434</v>
      </c>
      <c r="J4683">
        <v>2</v>
      </c>
      <c r="K4683">
        <v>4</v>
      </c>
      <c r="L4683">
        <v>1</v>
      </c>
      <c r="M4683" s="2">
        <f>机器人辅助表!C4683</f>
        <v>3141.6357824021738</v>
      </c>
      <c r="N4683" s="2">
        <v>2</v>
      </c>
      <c r="O4683" s="2">
        <f>机器人辅助表!D4683</f>
        <v>271.05785060869573</v>
      </c>
      <c r="P4683" s="2">
        <v>3</v>
      </c>
      <c r="Q4683" s="2">
        <f>机器人辅助表!E4683</f>
        <v>120.47015582608699</v>
      </c>
      <c r="R4683" s="2">
        <v>6</v>
      </c>
      <c r="S4683" s="2">
        <f>机器人辅助表!F4683</f>
        <v>3547.4333999999999</v>
      </c>
      <c r="T4683">
        <v>0</v>
      </c>
      <c r="U4683">
        <v>0</v>
      </c>
      <c r="V4683">
        <v>0</v>
      </c>
      <c r="W4683">
        <v>0</v>
      </c>
      <c r="X4683">
        <v>0</v>
      </c>
      <c r="Y4683">
        <v>0</v>
      </c>
      <c r="Z4683">
        <v>0</v>
      </c>
      <c r="AA4683">
        <v>0</v>
      </c>
      <c r="AB4683">
        <v>0</v>
      </c>
      <c r="AC4683">
        <v>0</v>
      </c>
      <c r="AD4683">
        <v>0</v>
      </c>
      <c r="AE4683">
        <v>0</v>
      </c>
      <c r="AF4683">
        <v>0</v>
      </c>
      <c r="AG4683">
        <v>0</v>
      </c>
      <c r="BD4683">
        <v>11</v>
      </c>
      <c r="BE4683">
        <v>9211103</v>
      </c>
      <c r="BF4683">
        <v>9214103</v>
      </c>
      <c r="BG4683">
        <v>9214203</v>
      </c>
      <c r="BH4683">
        <v>9214304</v>
      </c>
      <c r="BI4683">
        <v>9214403</v>
      </c>
      <c r="BJ4683">
        <v>9222103</v>
      </c>
      <c r="BK4683">
        <v>9223103</v>
      </c>
      <c r="BL4683">
        <v>9223202</v>
      </c>
      <c r="BM4683">
        <v>9223302</v>
      </c>
      <c r="BN4683">
        <v>9223404</v>
      </c>
      <c r="BO4683">
        <v>9215102</v>
      </c>
    </row>
    <row r="4684" spans="1:67" x14ac:dyDescent="0.15">
      <c r="A4684">
        <v>4683</v>
      </c>
      <c r="B4684" t="s">
        <v>2027</v>
      </c>
      <c r="E4684">
        <f>机器人辅助表!B4684</f>
        <v>34</v>
      </c>
      <c r="F4684">
        <v>3</v>
      </c>
      <c r="G4684">
        <v>58201</v>
      </c>
      <c r="H4684">
        <v>0</v>
      </c>
      <c r="I4684">
        <f>机器人辅助表!H4684</f>
        <v>6170.1163307215002</v>
      </c>
      <c r="J4684">
        <v>2</v>
      </c>
      <c r="K4684">
        <v>4</v>
      </c>
      <c r="L4684">
        <v>1</v>
      </c>
      <c r="M4684" s="2">
        <f>机器人辅助表!C4684</f>
        <v>21382.944137277595</v>
      </c>
      <c r="N4684" s="2">
        <v>2</v>
      </c>
      <c r="O4684" s="2">
        <f>机器人辅助表!D4684</f>
        <v>1328.3077869993315</v>
      </c>
      <c r="P4684" s="2">
        <v>3</v>
      </c>
      <c r="Q4684" s="2">
        <f>机器人辅助表!E4684</f>
        <v>590.3590164441473</v>
      </c>
      <c r="R4684" s="2">
        <v>6</v>
      </c>
      <c r="S4684" s="2">
        <f>机器人辅助表!F4684</f>
        <v>6964.0559999999996</v>
      </c>
      <c r="T4684">
        <v>0</v>
      </c>
      <c r="U4684">
        <v>0</v>
      </c>
      <c r="V4684">
        <v>0</v>
      </c>
      <c r="W4684">
        <v>0</v>
      </c>
      <c r="X4684">
        <v>0</v>
      </c>
      <c r="Y4684">
        <v>0</v>
      </c>
      <c r="Z4684">
        <v>0</v>
      </c>
      <c r="AA4684">
        <v>0</v>
      </c>
      <c r="AB4684">
        <v>0</v>
      </c>
      <c r="AC4684">
        <v>0</v>
      </c>
      <c r="AD4684">
        <v>0</v>
      </c>
      <c r="AE4684">
        <v>0</v>
      </c>
      <c r="AF4684">
        <v>0</v>
      </c>
      <c r="AG4684">
        <v>0</v>
      </c>
      <c r="BD4684">
        <v>8</v>
      </c>
      <c r="BE4684">
        <v>9323102</v>
      </c>
      <c r="BF4684">
        <v>9324103</v>
      </c>
      <c r="BG4684">
        <v>9324202</v>
      </c>
      <c r="BH4684">
        <v>9324303</v>
      </c>
      <c r="BI4684">
        <v>9324402</v>
      </c>
      <c r="BJ4684">
        <v>9312104</v>
      </c>
      <c r="BK4684">
        <v>9311103</v>
      </c>
      <c r="BL4684">
        <v>9315103</v>
      </c>
    </row>
    <row r="4685" spans="1:67" x14ac:dyDescent="0.15">
      <c r="A4685">
        <v>4684</v>
      </c>
      <c r="B4685" t="s">
        <v>2028</v>
      </c>
      <c r="E4685">
        <f>机器人辅助表!B4685</f>
        <v>48</v>
      </c>
      <c r="F4685">
        <v>2</v>
      </c>
      <c r="G4685">
        <v>58101</v>
      </c>
      <c r="H4685">
        <v>0</v>
      </c>
      <c r="I4685">
        <f>机器人辅助表!H4685</f>
        <v>16401.332516087281</v>
      </c>
      <c r="J4685">
        <v>2</v>
      </c>
      <c r="K4685">
        <v>4</v>
      </c>
      <c r="L4685">
        <v>1</v>
      </c>
      <c r="M4685" s="2">
        <f>机器人辅助表!C4685</f>
        <v>95894.649222310996</v>
      </c>
      <c r="N4685" s="2">
        <v>2</v>
      </c>
      <c r="O4685" s="2">
        <f>机器人辅助表!D4685</f>
        <v>4333.4775082017413</v>
      </c>
      <c r="P4685" s="2">
        <v>3</v>
      </c>
      <c r="Q4685" s="2">
        <f>机器人辅助表!E4685</f>
        <v>1925.9900036452184</v>
      </c>
      <c r="R4685" s="2">
        <v>6</v>
      </c>
      <c r="S4685" s="2">
        <f>机器人辅助表!F4685</f>
        <v>10507.422399999999</v>
      </c>
      <c r="T4685">
        <v>0</v>
      </c>
      <c r="U4685">
        <v>0</v>
      </c>
      <c r="V4685">
        <v>0</v>
      </c>
      <c r="W4685">
        <v>0</v>
      </c>
      <c r="X4685">
        <v>0</v>
      </c>
      <c r="Y4685">
        <v>0</v>
      </c>
      <c r="Z4685">
        <v>0</v>
      </c>
      <c r="AA4685">
        <v>0</v>
      </c>
      <c r="AB4685">
        <v>0</v>
      </c>
      <c r="AC4685">
        <v>0</v>
      </c>
      <c r="AD4685">
        <v>0</v>
      </c>
      <c r="AE4685">
        <v>0</v>
      </c>
      <c r="AF4685">
        <v>0</v>
      </c>
      <c r="AG4685">
        <v>0</v>
      </c>
      <c r="BD4685">
        <v>11</v>
      </c>
      <c r="BE4685">
        <v>9211103</v>
      </c>
      <c r="BF4685">
        <v>9214102</v>
      </c>
      <c r="BG4685">
        <v>9214204</v>
      </c>
      <c r="BH4685">
        <v>9214303</v>
      </c>
      <c r="BI4685">
        <v>9214403</v>
      </c>
      <c r="BJ4685">
        <v>9222103</v>
      </c>
      <c r="BK4685">
        <v>9223103</v>
      </c>
      <c r="BL4685">
        <v>9223203</v>
      </c>
      <c r="BM4685">
        <v>9223302</v>
      </c>
      <c r="BN4685">
        <v>9223404</v>
      </c>
      <c r="BO4685">
        <v>9215104</v>
      </c>
    </row>
    <row r="4686" spans="1:67" x14ac:dyDescent="0.15">
      <c r="A4686">
        <v>4685</v>
      </c>
      <c r="B4686" t="s">
        <v>4922</v>
      </c>
      <c r="E4686">
        <f>机器人辅助表!B4686</f>
        <v>30</v>
      </c>
      <c r="F4686">
        <v>2</v>
      </c>
      <c r="G4686">
        <v>58101</v>
      </c>
      <c r="H4686">
        <v>0</v>
      </c>
      <c r="I4686">
        <f>机器人辅助表!H4686</f>
        <v>3523.4600101998672</v>
      </c>
      <c r="J4686">
        <v>2</v>
      </c>
      <c r="K4686">
        <v>4</v>
      </c>
      <c r="L4686">
        <v>1</v>
      </c>
      <c r="M4686" s="2">
        <f>机器人辅助表!C4686</f>
        <v>10310.100026989971</v>
      </c>
      <c r="N4686" s="2">
        <v>2</v>
      </c>
      <c r="O4686" s="2">
        <f>机器人辅助表!D4686</f>
        <v>665.76430667558566</v>
      </c>
      <c r="P4686" s="2">
        <v>3</v>
      </c>
      <c r="Q4686" s="2">
        <f>机器人辅助表!E4686</f>
        <v>295.89524741137143</v>
      </c>
      <c r="R4686" s="2">
        <v>6</v>
      </c>
      <c r="S4686" s="2">
        <f>机器人辅助表!F4686</f>
        <v>4594.5679999999993</v>
      </c>
      <c r="T4686">
        <v>0</v>
      </c>
      <c r="U4686">
        <v>0</v>
      </c>
      <c r="V4686">
        <v>0</v>
      </c>
      <c r="W4686">
        <v>0</v>
      </c>
      <c r="X4686">
        <v>0</v>
      </c>
      <c r="Y4686">
        <v>0</v>
      </c>
      <c r="Z4686">
        <v>0</v>
      </c>
      <c r="AA4686">
        <v>0</v>
      </c>
      <c r="AB4686">
        <v>0</v>
      </c>
      <c r="AC4686">
        <v>0</v>
      </c>
      <c r="AD4686">
        <v>0</v>
      </c>
      <c r="AE4686">
        <v>0</v>
      </c>
      <c r="AF4686">
        <v>0</v>
      </c>
      <c r="AG4686">
        <v>0</v>
      </c>
      <c r="BD4686">
        <v>11</v>
      </c>
      <c r="BE4686">
        <v>9211103</v>
      </c>
      <c r="BF4686">
        <v>9214103</v>
      </c>
      <c r="BG4686">
        <v>9214204</v>
      </c>
      <c r="BH4686">
        <v>9214303</v>
      </c>
      <c r="BI4686">
        <v>9214404</v>
      </c>
      <c r="BJ4686">
        <v>9222104</v>
      </c>
      <c r="BK4686">
        <v>9223103</v>
      </c>
      <c r="BL4686">
        <v>9223204</v>
      </c>
      <c r="BM4686">
        <v>9223303</v>
      </c>
      <c r="BN4686">
        <v>9223403</v>
      </c>
      <c r="BO4686">
        <v>9215103</v>
      </c>
    </row>
    <row r="4687" spans="1:67" x14ac:dyDescent="0.15">
      <c r="A4687">
        <v>4686</v>
      </c>
      <c r="B4687" t="s">
        <v>4923</v>
      </c>
      <c r="E4687">
        <f>机器人辅助表!B4687</f>
        <v>21</v>
      </c>
      <c r="F4687">
        <v>2</v>
      </c>
      <c r="G4687">
        <v>58101</v>
      </c>
      <c r="H4687">
        <v>0</v>
      </c>
      <c r="I4687">
        <f>机器人辅助表!H4687</f>
        <v>2603.8781641591308</v>
      </c>
      <c r="J4687">
        <v>2</v>
      </c>
      <c r="K4687">
        <v>4</v>
      </c>
      <c r="L4687">
        <v>1</v>
      </c>
      <c r="M4687" s="2">
        <f>机器人辅助表!C4687</f>
        <v>4491.6208837500026</v>
      </c>
      <c r="N4687" s="2">
        <v>2</v>
      </c>
      <c r="O4687" s="2">
        <f>机器人辅助表!D4687</f>
        <v>365.21366869565236</v>
      </c>
      <c r="P4687" s="2">
        <v>3</v>
      </c>
      <c r="Q4687" s="2">
        <f>机器人辅助表!E4687</f>
        <v>162.31718608695661</v>
      </c>
      <c r="R4687" s="2">
        <v>6</v>
      </c>
      <c r="S4687" s="2">
        <f>机器人辅助表!F4687</f>
        <v>4302.067</v>
      </c>
      <c r="T4687">
        <v>0</v>
      </c>
      <c r="U4687">
        <v>0</v>
      </c>
      <c r="V4687">
        <v>0</v>
      </c>
      <c r="W4687">
        <v>0</v>
      </c>
      <c r="X4687">
        <v>0</v>
      </c>
      <c r="Y4687">
        <v>0</v>
      </c>
      <c r="Z4687">
        <v>0</v>
      </c>
      <c r="AA4687">
        <v>0</v>
      </c>
      <c r="AB4687">
        <v>0</v>
      </c>
      <c r="AC4687">
        <v>0</v>
      </c>
      <c r="AD4687">
        <v>0</v>
      </c>
      <c r="AE4687">
        <v>0</v>
      </c>
      <c r="AF4687">
        <v>0</v>
      </c>
      <c r="AG4687">
        <v>0</v>
      </c>
      <c r="BD4687">
        <v>11</v>
      </c>
      <c r="BE4687">
        <v>9211103</v>
      </c>
      <c r="BF4687">
        <v>9214103</v>
      </c>
      <c r="BG4687">
        <v>9214203</v>
      </c>
      <c r="BH4687">
        <v>9214303</v>
      </c>
      <c r="BI4687">
        <v>9214404</v>
      </c>
      <c r="BJ4687">
        <v>9222103</v>
      </c>
      <c r="BK4687">
        <v>9223102</v>
      </c>
      <c r="BL4687">
        <v>9223204</v>
      </c>
      <c r="BM4687">
        <v>9223302</v>
      </c>
      <c r="BN4687">
        <v>9223403</v>
      </c>
      <c r="BO4687">
        <v>9215104</v>
      </c>
    </row>
    <row r="4688" spans="1:67" x14ac:dyDescent="0.15">
      <c r="A4688">
        <v>4687</v>
      </c>
      <c r="B4688" t="s">
        <v>2029</v>
      </c>
      <c r="E4688">
        <f>机器人辅助表!B4688</f>
        <v>20</v>
      </c>
      <c r="F4688">
        <v>1</v>
      </c>
      <c r="G4688">
        <v>58001</v>
      </c>
      <c r="H4688">
        <v>0</v>
      </c>
      <c r="I4688">
        <f>机器人辅助表!H4688</f>
        <v>1521.0593363478263</v>
      </c>
      <c r="J4688">
        <v>2</v>
      </c>
      <c r="K4688">
        <v>4</v>
      </c>
      <c r="L4688">
        <v>1</v>
      </c>
      <c r="M4688" s="2">
        <f>机器人辅助表!C4688</f>
        <v>2466.8389565217399</v>
      </c>
      <c r="N4688" s="2">
        <v>2</v>
      </c>
      <c r="O4688" s="2">
        <f>机器人辅助表!D4688</f>
        <v>206.52605217391309</v>
      </c>
      <c r="P4688" s="2">
        <v>3</v>
      </c>
      <c r="Q4688" s="2">
        <f>机器人辅助表!E4688</f>
        <v>91.789356521739165</v>
      </c>
      <c r="R4688" s="2">
        <v>6</v>
      </c>
      <c r="S4688" s="2">
        <f>机器人辅助表!F4688</f>
        <v>2560.4719999999998</v>
      </c>
      <c r="T4688">
        <v>0</v>
      </c>
      <c r="U4688">
        <v>0</v>
      </c>
      <c r="V4688">
        <v>0</v>
      </c>
      <c r="W4688">
        <v>0</v>
      </c>
      <c r="X4688">
        <v>0</v>
      </c>
      <c r="Y4688">
        <v>0</v>
      </c>
      <c r="Z4688">
        <v>0</v>
      </c>
      <c r="AA4688">
        <v>0</v>
      </c>
      <c r="AB4688">
        <v>0</v>
      </c>
      <c r="AC4688">
        <v>0</v>
      </c>
      <c r="AD4688">
        <v>0</v>
      </c>
      <c r="AE4688">
        <v>0</v>
      </c>
      <c r="AF4688">
        <v>0</v>
      </c>
      <c r="AG4688">
        <v>0</v>
      </c>
      <c r="BD4688">
        <v>11</v>
      </c>
      <c r="BE4688">
        <v>9113103</v>
      </c>
      <c r="BF4688">
        <v>9121103</v>
      </c>
      <c r="BG4688">
        <v>9121204</v>
      </c>
      <c r="BH4688">
        <v>9121302</v>
      </c>
      <c r="BI4688">
        <v>9121404</v>
      </c>
      <c r="BJ4688">
        <v>9114104</v>
      </c>
      <c r="BK4688">
        <v>9122103</v>
      </c>
      <c r="BL4688">
        <v>9122203</v>
      </c>
      <c r="BM4688">
        <v>9122303</v>
      </c>
      <c r="BN4688">
        <v>9122403</v>
      </c>
      <c r="BO4688">
        <v>9115102</v>
      </c>
    </row>
    <row r="4689" spans="1:67" x14ac:dyDescent="0.15">
      <c r="A4689">
        <v>4688</v>
      </c>
      <c r="B4689" t="s">
        <v>4924</v>
      </c>
      <c r="E4689">
        <f>机器人辅助表!B4689</f>
        <v>24</v>
      </c>
      <c r="F4689">
        <v>1</v>
      </c>
      <c r="G4689">
        <v>58001</v>
      </c>
      <c r="H4689">
        <v>0</v>
      </c>
      <c r="I4689">
        <f>机器人辅助表!H4689</f>
        <v>1689.8063851408699</v>
      </c>
      <c r="J4689">
        <v>2</v>
      </c>
      <c r="K4689">
        <v>4</v>
      </c>
      <c r="L4689">
        <v>1</v>
      </c>
      <c r="M4689" s="2">
        <f>机器人辅助表!C4689</f>
        <v>3519.3567339130445</v>
      </c>
      <c r="N4689" s="2">
        <v>2</v>
      </c>
      <c r="O4689" s="2">
        <f>机器人辅助表!D4689</f>
        <v>263.40299879598666</v>
      </c>
      <c r="P4689" s="2">
        <v>3</v>
      </c>
      <c r="Q4689" s="2">
        <f>机器人辅助表!E4689</f>
        <v>117.06799946488294</v>
      </c>
      <c r="R4689" s="2">
        <v>6</v>
      </c>
      <c r="S4689" s="2">
        <f>机器人辅助表!F4689</f>
        <v>2608.6080000000002</v>
      </c>
      <c r="T4689">
        <v>0</v>
      </c>
      <c r="U4689">
        <v>0</v>
      </c>
      <c r="V4689">
        <v>0</v>
      </c>
      <c r="W4689">
        <v>0</v>
      </c>
      <c r="X4689">
        <v>0</v>
      </c>
      <c r="Y4689">
        <v>0</v>
      </c>
      <c r="Z4689">
        <v>0</v>
      </c>
      <c r="AA4689">
        <v>0</v>
      </c>
      <c r="AB4689">
        <v>0</v>
      </c>
      <c r="AC4689">
        <v>0</v>
      </c>
      <c r="AD4689">
        <v>0</v>
      </c>
      <c r="AE4689">
        <v>0</v>
      </c>
      <c r="AF4689">
        <v>0</v>
      </c>
      <c r="AG4689">
        <v>0</v>
      </c>
      <c r="BD4689">
        <v>11</v>
      </c>
      <c r="BE4689">
        <v>9113104</v>
      </c>
      <c r="BF4689">
        <v>9121104</v>
      </c>
      <c r="BG4689">
        <v>9121202</v>
      </c>
      <c r="BH4689">
        <v>9121302</v>
      </c>
      <c r="BI4689">
        <v>9121403</v>
      </c>
      <c r="BJ4689">
        <v>9114102</v>
      </c>
      <c r="BK4689">
        <v>9122104</v>
      </c>
      <c r="BL4689">
        <v>9122204</v>
      </c>
      <c r="BM4689">
        <v>9122302</v>
      </c>
      <c r="BN4689">
        <v>9122403</v>
      </c>
      <c r="BO4689">
        <v>9115102</v>
      </c>
    </row>
    <row r="4690" spans="1:67" x14ac:dyDescent="0.15">
      <c r="A4690">
        <v>4689</v>
      </c>
      <c r="B4690" t="s">
        <v>4925</v>
      </c>
      <c r="E4690">
        <f>机器人辅助表!B4690</f>
        <v>45</v>
      </c>
      <c r="F4690">
        <v>3</v>
      </c>
      <c r="G4690">
        <v>58201</v>
      </c>
      <c r="H4690">
        <v>0</v>
      </c>
      <c r="I4690">
        <f>机器人辅助表!H4690</f>
        <v>8986.9084741503248</v>
      </c>
      <c r="J4690">
        <v>2</v>
      </c>
      <c r="K4690">
        <v>4</v>
      </c>
      <c r="L4690">
        <v>1</v>
      </c>
      <c r="M4690" s="2">
        <f>机器人辅助表!C4690</f>
        <v>47989.76556726222</v>
      </c>
      <c r="N4690" s="2">
        <v>2</v>
      </c>
      <c r="O4690" s="2">
        <f>机器人辅助表!D4690</f>
        <v>2322.019725531773</v>
      </c>
      <c r="P4690" s="2">
        <v>3</v>
      </c>
      <c r="Q4690" s="2">
        <f>机器人辅助表!E4690</f>
        <v>1032.0087669030104</v>
      </c>
      <c r="R4690" s="2">
        <v>6</v>
      </c>
      <c r="S4690" s="2">
        <f>机器人辅助表!F4690</f>
        <v>6516.0919999999996</v>
      </c>
      <c r="T4690">
        <v>0</v>
      </c>
      <c r="U4690">
        <v>0</v>
      </c>
      <c r="V4690">
        <v>0</v>
      </c>
      <c r="W4690">
        <v>0</v>
      </c>
      <c r="X4690">
        <v>0</v>
      </c>
      <c r="Y4690">
        <v>0</v>
      </c>
      <c r="Z4690">
        <v>0</v>
      </c>
      <c r="AA4690">
        <v>0</v>
      </c>
      <c r="AB4690">
        <v>0</v>
      </c>
      <c r="AC4690">
        <v>0</v>
      </c>
      <c r="AD4690">
        <v>0</v>
      </c>
      <c r="AE4690">
        <v>0</v>
      </c>
      <c r="AF4690">
        <v>0</v>
      </c>
      <c r="AG4690">
        <v>0</v>
      </c>
      <c r="BD4690">
        <v>8</v>
      </c>
      <c r="BE4690">
        <v>9323104</v>
      </c>
      <c r="BF4690">
        <v>9324104</v>
      </c>
      <c r="BG4690">
        <v>9324202</v>
      </c>
      <c r="BH4690">
        <v>9324304</v>
      </c>
      <c r="BI4690">
        <v>9324404</v>
      </c>
      <c r="BJ4690">
        <v>9312103</v>
      </c>
      <c r="BK4690">
        <v>9311103</v>
      </c>
      <c r="BL4690">
        <v>9315104</v>
      </c>
    </row>
    <row r="4691" spans="1:67" x14ac:dyDescent="0.15">
      <c r="A4691">
        <v>4690</v>
      </c>
      <c r="B4691" t="s">
        <v>4926</v>
      </c>
      <c r="E4691">
        <f>机器人辅助表!B4691</f>
        <v>49</v>
      </c>
      <c r="F4691">
        <v>2</v>
      </c>
      <c r="G4691">
        <v>58101</v>
      </c>
      <c r="H4691">
        <v>0</v>
      </c>
      <c r="I4691">
        <f>机器人辅助表!H4691</f>
        <v>15838.315019979636</v>
      </c>
      <c r="J4691">
        <v>2</v>
      </c>
      <c r="K4691">
        <v>4</v>
      </c>
      <c r="L4691">
        <v>1</v>
      </c>
      <c r="M4691" s="2">
        <f>机器人辅助表!C4691</f>
        <v>95182.837093466966</v>
      </c>
      <c r="N4691" s="2">
        <v>2</v>
      </c>
      <c r="O4691" s="2">
        <f>机器人辅助表!D4691</f>
        <v>4208.0564784768576</v>
      </c>
      <c r="P4691" s="2">
        <v>3</v>
      </c>
      <c r="Q4691" s="2">
        <f>机器人辅助表!E4691</f>
        <v>1870.2473237674926</v>
      </c>
      <c r="R4691" s="2">
        <v>6</v>
      </c>
      <c r="S4691" s="2">
        <f>机器人辅助表!F4691</f>
        <v>9744.0545999999995</v>
      </c>
      <c r="T4691">
        <v>0</v>
      </c>
      <c r="U4691">
        <v>0</v>
      </c>
      <c r="V4691">
        <v>0</v>
      </c>
      <c r="W4691">
        <v>0</v>
      </c>
      <c r="X4691">
        <v>0</v>
      </c>
      <c r="Y4691">
        <v>0</v>
      </c>
      <c r="Z4691">
        <v>0</v>
      </c>
      <c r="AA4691">
        <v>0</v>
      </c>
      <c r="AB4691">
        <v>0</v>
      </c>
      <c r="AC4691">
        <v>0</v>
      </c>
      <c r="AD4691">
        <v>0</v>
      </c>
      <c r="AE4691">
        <v>0</v>
      </c>
      <c r="AF4691">
        <v>0</v>
      </c>
      <c r="AG4691">
        <v>0</v>
      </c>
      <c r="BD4691">
        <v>11</v>
      </c>
      <c r="BE4691">
        <v>9211104</v>
      </c>
      <c r="BF4691">
        <v>9214103</v>
      </c>
      <c r="BG4691">
        <v>9214202</v>
      </c>
      <c r="BH4691">
        <v>9214303</v>
      </c>
      <c r="BI4691">
        <v>9214404</v>
      </c>
      <c r="BJ4691">
        <v>9222103</v>
      </c>
      <c r="BK4691">
        <v>9223104</v>
      </c>
      <c r="BL4691">
        <v>9223204</v>
      </c>
      <c r="BM4691">
        <v>9223304</v>
      </c>
      <c r="BN4691">
        <v>9223402</v>
      </c>
      <c r="BO4691">
        <v>9215104</v>
      </c>
    </row>
    <row r="4692" spans="1:67" x14ac:dyDescent="0.15">
      <c r="A4692">
        <v>4691</v>
      </c>
      <c r="B4692" t="s">
        <v>4927</v>
      </c>
      <c r="E4692">
        <f>机器人辅助表!B4692</f>
        <v>21</v>
      </c>
      <c r="F4692">
        <v>2</v>
      </c>
      <c r="G4692">
        <v>58101</v>
      </c>
      <c r="H4692">
        <v>0</v>
      </c>
      <c r="I4692">
        <f>机器人辅助表!H4692</f>
        <v>2887.9376002492177</v>
      </c>
      <c r="J4692">
        <v>2</v>
      </c>
      <c r="K4692">
        <v>4</v>
      </c>
      <c r="L4692">
        <v>1</v>
      </c>
      <c r="M4692" s="2">
        <f>机器人辅助表!C4692</f>
        <v>4981.6158892500016</v>
      </c>
      <c r="N4692" s="2">
        <v>2</v>
      </c>
      <c r="O4692" s="2">
        <f>机器人辅助表!D4692</f>
        <v>405.05515982608716</v>
      </c>
      <c r="P4692" s="2">
        <v>3</v>
      </c>
      <c r="Q4692" s="2">
        <f>机器人辅助表!E4692</f>
        <v>180.02451547826095</v>
      </c>
      <c r="R4692" s="2">
        <v>6</v>
      </c>
      <c r="S4692" s="2">
        <f>机器人辅助表!F4692</f>
        <v>4771.3833999999997</v>
      </c>
      <c r="T4692">
        <v>0</v>
      </c>
      <c r="U4692">
        <v>0</v>
      </c>
      <c r="V4692">
        <v>0</v>
      </c>
      <c r="W4692">
        <v>0</v>
      </c>
      <c r="X4692">
        <v>0</v>
      </c>
      <c r="Y4692">
        <v>0</v>
      </c>
      <c r="Z4692">
        <v>0</v>
      </c>
      <c r="AA4692">
        <v>0</v>
      </c>
      <c r="AB4692">
        <v>0</v>
      </c>
      <c r="AC4692">
        <v>0</v>
      </c>
      <c r="AD4692">
        <v>0</v>
      </c>
      <c r="AE4692">
        <v>0</v>
      </c>
      <c r="AF4692">
        <v>0</v>
      </c>
      <c r="AG4692">
        <v>0</v>
      </c>
      <c r="BD4692">
        <v>11</v>
      </c>
      <c r="BE4692">
        <v>9211103</v>
      </c>
      <c r="BF4692">
        <v>9214104</v>
      </c>
      <c r="BG4692">
        <v>9214204</v>
      </c>
      <c r="BH4692">
        <v>9214303</v>
      </c>
      <c r="BI4692">
        <v>9214403</v>
      </c>
      <c r="BJ4692">
        <v>9222102</v>
      </c>
      <c r="BK4692">
        <v>9223102</v>
      </c>
      <c r="BL4692">
        <v>9223203</v>
      </c>
      <c r="BM4692">
        <v>9223303</v>
      </c>
      <c r="BN4692">
        <v>9223403</v>
      </c>
      <c r="BO4692">
        <v>9215104</v>
      </c>
    </row>
    <row r="4693" spans="1:67" x14ac:dyDescent="0.15">
      <c r="A4693">
        <v>4692</v>
      </c>
      <c r="B4693" t="s">
        <v>2030</v>
      </c>
      <c r="E4693">
        <f>机器人辅助表!B4693</f>
        <v>24</v>
      </c>
      <c r="F4693">
        <v>2</v>
      </c>
      <c r="G4693">
        <v>58101</v>
      </c>
      <c r="H4693">
        <v>0</v>
      </c>
      <c r="I4693">
        <f>机器人辅助表!H4693</f>
        <v>3154.3052522629573</v>
      </c>
      <c r="J4693">
        <v>2</v>
      </c>
      <c r="K4693">
        <v>4</v>
      </c>
      <c r="L4693">
        <v>1</v>
      </c>
      <c r="M4693" s="2">
        <f>机器人辅助表!C4693</f>
        <v>6569.4659033043499</v>
      </c>
      <c r="N4693" s="2">
        <v>2</v>
      </c>
      <c r="O4693" s="2">
        <f>机器人辅助表!D4693</f>
        <v>491.6855977525085</v>
      </c>
      <c r="P4693" s="2">
        <v>3</v>
      </c>
      <c r="Q4693" s="2">
        <f>机器人辅助表!E4693</f>
        <v>218.52693233444819</v>
      </c>
      <c r="R4693" s="2">
        <v>6</v>
      </c>
      <c r="S4693" s="2">
        <f>机器人辅助表!F4693</f>
        <v>4869.4016000000011</v>
      </c>
      <c r="T4693">
        <v>0</v>
      </c>
      <c r="U4693">
        <v>0</v>
      </c>
      <c r="V4693">
        <v>0</v>
      </c>
      <c r="W4693">
        <v>0</v>
      </c>
      <c r="X4693">
        <v>0</v>
      </c>
      <c r="Y4693">
        <v>0</v>
      </c>
      <c r="Z4693">
        <v>0</v>
      </c>
      <c r="AA4693">
        <v>0</v>
      </c>
      <c r="AB4693">
        <v>0</v>
      </c>
      <c r="AC4693">
        <v>0</v>
      </c>
      <c r="AD4693">
        <v>0</v>
      </c>
      <c r="AE4693">
        <v>0</v>
      </c>
      <c r="AF4693">
        <v>0</v>
      </c>
      <c r="AG4693">
        <v>0</v>
      </c>
      <c r="BD4693">
        <v>11</v>
      </c>
      <c r="BE4693">
        <v>9211104</v>
      </c>
      <c r="BF4693">
        <v>9214102</v>
      </c>
      <c r="BG4693">
        <v>9214202</v>
      </c>
      <c r="BH4693">
        <v>9214303</v>
      </c>
      <c r="BI4693">
        <v>9214403</v>
      </c>
      <c r="BJ4693">
        <v>9222103</v>
      </c>
      <c r="BK4693">
        <v>9223104</v>
      </c>
      <c r="BL4693">
        <v>9223204</v>
      </c>
      <c r="BM4693">
        <v>9223302</v>
      </c>
      <c r="BN4693">
        <v>9223403</v>
      </c>
      <c r="BO4693">
        <v>9215102</v>
      </c>
    </row>
    <row r="4694" spans="1:67" x14ac:dyDescent="0.15">
      <c r="A4694">
        <v>4693</v>
      </c>
      <c r="B4694" t="s">
        <v>4928</v>
      </c>
      <c r="E4694">
        <f>机器人辅助表!B4694</f>
        <v>49</v>
      </c>
      <c r="F4694">
        <v>1</v>
      </c>
      <c r="G4694">
        <v>58001</v>
      </c>
      <c r="H4694">
        <v>0</v>
      </c>
      <c r="I4694">
        <f>机器人辅助表!H4694</f>
        <v>9606.8468153974845</v>
      </c>
      <c r="J4694">
        <v>2</v>
      </c>
      <c r="K4694">
        <v>4</v>
      </c>
      <c r="L4694">
        <v>1</v>
      </c>
      <c r="M4694" s="2">
        <f>机器人辅助表!C4694</f>
        <v>57733.852007512753</v>
      </c>
      <c r="N4694" s="2">
        <v>2</v>
      </c>
      <c r="O4694" s="2">
        <f>机器人辅助表!D4694</f>
        <v>2552.4277000597335</v>
      </c>
      <c r="P4694" s="2">
        <v>3</v>
      </c>
      <c r="Q4694" s="2">
        <f>机器人辅助表!E4694</f>
        <v>1134.4123111376596</v>
      </c>
      <c r="R4694" s="2">
        <v>6</v>
      </c>
      <c r="S4694" s="2">
        <f>机器人辅助表!F4694</f>
        <v>5910.3281999999999</v>
      </c>
      <c r="T4694">
        <v>0</v>
      </c>
      <c r="U4694">
        <v>0</v>
      </c>
      <c r="V4694">
        <v>0</v>
      </c>
      <c r="W4694">
        <v>0</v>
      </c>
      <c r="X4694">
        <v>0</v>
      </c>
      <c r="Y4694">
        <v>0</v>
      </c>
      <c r="Z4694">
        <v>0</v>
      </c>
      <c r="AA4694">
        <v>0</v>
      </c>
      <c r="AB4694">
        <v>0</v>
      </c>
      <c r="AC4694">
        <v>0</v>
      </c>
      <c r="AD4694">
        <v>0</v>
      </c>
      <c r="AE4694">
        <v>0</v>
      </c>
      <c r="AF4694">
        <v>0</v>
      </c>
      <c r="AG4694">
        <v>0</v>
      </c>
      <c r="BD4694">
        <v>11</v>
      </c>
      <c r="BE4694">
        <v>9113104</v>
      </c>
      <c r="BF4694">
        <v>9121104</v>
      </c>
      <c r="BG4694">
        <v>9121202</v>
      </c>
      <c r="BH4694">
        <v>9121304</v>
      </c>
      <c r="BI4694">
        <v>9121402</v>
      </c>
      <c r="BJ4694">
        <v>9114104</v>
      </c>
      <c r="BK4694">
        <v>9122102</v>
      </c>
      <c r="BL4694">
        <v>9122204</v>
      </c>
      <c r="BM4694">
        <v>9122303</v>
      </c>
      <c r="BN4694">
        <v>9122404</v>
      </c>
      <c r="BO4694">
        <v>9115102</v>
      </c>
    </row>
    <row r="4695" spans="1:67" x14ac:dyDescent="0.15">
      <c r="A4695">
        <v>4694</v>
      </c>
      <c r="B4695" t="s">
        <v>4929</v>
      </c>
      <c r="E4695">
        <f>机器人辅助表!B4695</f>
        <v>37</v>
      </c>
      <c r="F4695">
        <v>1</v>
      </c>
      <c r="G4695">
        <v>58001</v>
      </c>
      <c r="H4695">
        <v>0</v>
      </c>
      <c r="I4695">
        <f>机器人辅助表!H4695</f>
        <v>5918.6660908531876</v>
      </c>
      <c r="J4695">
        <v>2</v>
      </c>
      <c r="K4695">
        <v>4</v>
      </c>
      <c r="L4695">
        <v>1</v>
      </c>
      <c r="M4695" s="2">
        <f>机器人辅助表!C4695</f>
        <v>23030.492070571832</v>
      </c>
      <c r="N4695" s="2">
        <v>2</v>
      </c>
      <c r="O4695" s="2">
        <f>机器人辅助表!D4695</f>
        <v>1366.7792424610034</v>
      </c>
      <c r="P4695" s="2">
        <v>3</v>
      </c>
      <c r="Q4695" s="2">
        <f>机器人辅助表!E4695</f>
        <v>607.45744109377938</v>
      </c>
      <c r="R4695" s="2">
        <v>6</v>
      </c>
      <c r="S4695" s="2">
        <f>机器人辅助表!F4695</f>
        <v>5990.4863999999998</v>
      </c>
      <c r="T4695">
        <v>0</v>
      </c>
      <c r="U4695">
        <v>0</v>
      </c>
      <c r="V4695">
        <v>0</v>
      </c>
      <c r="W4695">
        <v>0</v>
      </c>
      <c r="X4695">
        <v>0</v>
      </c>
      <c r="Y4695">
        <v>0</v>
      </c>
      <c r="Z4695">
        <v>0</v>
      </c>
      <c r="AA4695">
        <v>0</v>
      </c>
      <c r="AB4695">
        <v>0</v>
      </c>
      <c r="AC4695">
        <v>0</v>
      </c>
      <c r="AD4695">
        <v>0</v>
      </c>
      <c r="AE4695">
        <v>0</v>
      </c>
      <c r="AF4695">
        <v>0</v>
      </c>
      <c r="AG4695">
        <v>0</v>
      </c>
      <c r="BD4695">
        <v>11</v>
      </c>
      <c r="BE4695">
        <v>9113103</v>
      </c>
      <c r="BF4695">
        <v>9121104</v>
      </c>
      <c r="BG4695">
        <v>9121203</v>
      </c>
      <c r="BH4695">
        <v>9121302</v>
      </c>
      <c r="BI4695">
        <v>9121402</v>
      </c>
      <c r="BJ4695">
        <v>9114102</v>
      </c>
      <c r="BK4695">
        <v>9122104</v>
      </c>
      <c r="BL4695">
        <v>9122203</v>
      </c>
      <c r="BM4695">
        <v>9122302</v>
      </c>
      <c r="BN4695">
        <v>9122402</v>
      </c>
      <c r="BO4695">
        <v>9115104</v>
      </c>
    </row>
    <row r="4696" spans="1:67" x14ac:dyDescent="0.15">
      <c r="A4696">
        <v>4695</v>
      </c>
      <c r="B4696" t="s">
        <v>2031</v>
      </c>
      <c r="E4696">
        <f>机器人辅助表!B4696</f>
        <v>45</v>
      </c>
      <c r="F4696">
        <v>1</v>
      </c>
      <c r="G4696">
        <v>58001</v>
      </c>
      <c r="H4696">
        <v>0</v>
      </c>
      <c r="I4696">
        <f>机器人辅助表!H4696</f>
        <v>9803.9001536185369</v>
      </c>
      <c r="J4696">
        <v>2</v>
      </c>
      <c r="K4696">
        <v>4</v>
      </c>
      <c r="L4696">
        <v>1</v>
      </c>
      <c r="M4696" s="2">
        <f>机器人辅助表!C4696</f>
        <v>52352.471527922418</v>
      </c>
      <c r="N4696" s="2">
        <v>2</v>
      </c>
      <c r="O4696" s="2">
        <f>机器人辅助表!D4696</f>
        <v>2533.1124278528432</v>
      </c>
      <c r="P4696" s="2">
        <v>3</v>
      </c>
      <c r="Q4696" s="2">
        <f>机器人辅助表!E4696</f>
        <v>1125.827745712375</v>
      </c>
      <c r="R4696" s="2">
        <v>6</v>
      </c>
      <c r="S4696" s="2">
        <f>机器人辅助表!F4696</f>
        <v>7108.463999999999</v>
      </c>
      <c r="T4696">
        <v>0</v>
      </c>
      <c r="U4696">
        <v>0</v>
      </c>
      <c r="V4696">
        <v>0</v>
      </c>
      <c r="W4696">
        <v>0</v>
      </c>
      <c r="X4696">
        <v>0</v>
      </c>
      <c r="Y4696">
        <v>0</v>
      </c>
      <c r="Z4696">
        <v>0</v>
      </c>
      <c r="AA4696">
        <v>0</v>
      </c>
      <c r="AB4696">
        <v>0</v>
      </c>
      <c r="AC4696">
        <v>0</v>
      </c>
      <c r="AD4696">
        <v>0</v>
      </c>
      <c r="AE4696">
        <v>0</v>
      </c>
      <c r="AF4696">
        <v>0</v>
      </c>
      <c r="AG4696">
        <v>0</v>
      </c>
      <c r="BD4696">
        <v>11</v>
      </c>
      <c r="BE4696">
        <v>9113102</v>
      </c>
      <c r="BF4696">
        <v>9121104</v>
      </c>
      <c r="BG4696">
        <v>9121204</v>
      </c>
      <c r="BH4696">
        <v>9121302</v>
      </c>
      <c r="BI4696">
        <v>9121402</v>
      </c>
      <c r="BJ4696">
        <v>9114103</v>
      </c>
      <c r="BK4696">
        <v>9122103</v>
      </c>
      <c r="BL4696">
        <v>9122203</v>
      </c>
      <c r="BM4696">
        <v>9122303</v>
      </c>
      <c r="BN4696">
        <v>9122403</v>
      </c>
      <c r="BO4696">
        <v>9115103</v>
      </c>
    </row>
    <row r="4697" spans="1:67" x14ac:dyDescent="0.15">
      <c r="A4697">
        <v>4696</v>
      </c>
      <c r="B4697" t="s">
        <v>4930</v>
      </c>
      <c r="E4697">
        <f>机器人辅助表!B4697</f>
        <v>34</v>
      </c>
      <c r="F4697">
        <v>3</v>
      </c>
      <c r="G4697">
        <v>58201</v>
      </c>
      <c r="H4697">
        <v>0</v>
      </c>
      <c r="I4697">
        <f>机器人辅助表!H4697</f>
        <v>5244.5988811132747</v>
      </c>
      <c r="J4697">
        <v>2</v>
      </c>
      <c r="K4697">
        <v>4</v>
      </c>
      <c r="L4697">
        <v>1</v>
      </c>
      <c r="M4697" s="2">
        <f>机器人辅助表!C4697</f>
        <v>18175.502516685956</v>
      </c>
      <c r="N4697" s="2">
        <v>2</v>
      </c>
      <c r="O4697" s="2">
        <f>机器人辅助表!D4697</f>
        <v>1129.0616189494319</v>
      </c>
      <c r="P4697" s="2">
        <v>3</v>
      </c>
      <c r="Q4697" s="2">
        <f>机器人辅助表!E4697</f>
        <v>501.80516397752518</v>
      </c>
      <c r="R4697" s="2">
        <v>6</v>
      </c>
      <c r="S4697" s="2">
        <f>机器人辅助表!F4697</f>
        <v>5919.4476000000004</v>
      </c>
      <c r="T4697">
        <v>0</v>
      </c>
      <c r="U4697">
        <v>0</v>
      </c>
      <c r="V4697">
        <v>0</v>
      </c>
      <c r="W4697">
        <v>0</v>
      </c>
      <c r="X4697">
        <v>0</v>
      </c>
      <c r="Y4697">
        <v>0</v>
      </c>
      <c r="Z4697">
        <v>0</v>
      </c>
      <c r="AA4697">
        <v>0</v>
      </c>
      <c r="AB4697">
        <v>0</v>
      </c>
      <c r="AC4697">
        <v>0</v>
      </c>
      <c r="AD4697">
        <v>0</v>
      </c>
      <c r="AE4697">
        <v>0</v>
      </c>
      <c r="AF4697">
        <v>0</v>
      </c>
      <c r="AG4697">
        <v>0</v>
      </c>
      <c r="BD4697">
        <v>8</v>
      </c>
      <c r="BE4697">
        <v>9323104</v>
      </c>
      <c r="BF4697">
        <v>9324103</v>
      </c>
      <c r="BG4697">
        <v>9324204</v>
      </c>
      <c r="BH4697">
        <v>9324302</v>
      </c>
      <c r="BI4697">
        <v>9324403</v>
      </c>
      <c r="BJ4697">
        <v>9312104</v>
      </c>
      <c r="BK4697">
        <v>9311103</v>
      </c>
      <c r="BL4697">
        <v>9315103</v>
      </c>
    </row>
    <row r="4698" spans="1:67" x14ac:dyDescent="0.15">
      <c r="A4698">
        <v>4697</v>
      </c>
      <c r="B4698" t="s">
        <v>4931</v>
      </c>
      <c r="E4698">
        <f>机器人辅助表!B4698</f>
        <v>24</v>
      </c>
      <c r="F4698">
        <v>3</v>
      </c>
      <c r="G4698">
        <v>58201</v>
      </c>
      <c r="H4698">
        <v>0</v>
      </c>
      <c r="I4698">
        <f>机器人辅助表!H4698</f>
        <v>3548.5934087958267</v>
      </c>
      <c r="J4698">
        <v>2</v>
      </c>
      <c r="K4698">
        <v>4</v>
      </c>
      <c r="L4698">
        <v>1</v>
      </c>
      <c r="M4698" s="2">
        <f>机器人辅助表!C4698</f>
        <v>7390.6491412173937</v>
      </c>
      <c r="N4698" s="2">
        <v>2</v>
      </c>
      <c r="O4698" s="2">
        <f>机器人辅助表!D4698</f>
        <v>553.14629747157198</v>
      </c>
      <c r="P4698" s="2">
        <v>3</v>
      </c>
      <c r="Q4698" s="2">
        <f>机器人辅助表!E4698</f>
        <v>245.84279887625419</v>
      </c>
      <c r="R4698" s="2">
        <v>6</v>
      </c>
      <c r="S4698" s="2">
        <f>机器人辅助表!F4698</f>
        <v>5478.0768000000007</v>
      </c>
      <c r="T4698">
        <v>0</v>
      </c>
      <c r="U4698">
        <v>0</v>
      </c>
      <c r="V4698">
        <v>0</v>
      </c>
      <c r="W4698">
        <v>0</v>
      </c>
      <c r="X4698">
        <v>0</v>
      </c>
      <c r="Y4698">
        <v>0</v>
      </c>
      <c r="Z4698">
        <v>0</v>
      </c>
      <c r="AA4698">
        <v>0</v>
      </c>
      <c r="AB4698">
        <v>0</v>
      </c>
      <c r="AC4698">
        <v>0</v>
      </c>
      <c r="AD4698">
        <v>0</v>
      </c>
      <c r="AE4698">
        <v>0</v>
      </c>
      <c r="AF4698">
        <v>0</v>
      </c>
      <c r="AG4698">
        <v>0</v>
      </c>
      <c r="BD4698">
        <v>8</v>
      </c>
      <c r="BE4698">
        <v>9323103</v>
      </c>
      <c r="BF4698">
        <v>9324104</v>
      </c>
      <c r="BG4698">
        <v>9324202</v>
      </c>
      <c r="BH4698">
        <v>9324304</v>
      </c>
      <c r="BI4698">
        <v>9324403</v>
      </c>
      <c r="BJ4698">
        <v>9312103</v>
      </c>
      <c r="BK4698">
        <v>9311103</v>
      </c>
      <c r="BL4698">
        <v>9315104</v>
      </c>
    </row>
    <row r="4699" spans="1:67" x14ac:dyDescent="0.15">
      <c r="A4699">
        <v>4698</v>
      </c>
      <c r="B4699" t="s">
        <v>2032</v>
      </c>
      <c r="E4699">
        <f>机器人辅助表!B4699</f>
        <v>23</v>
      </c>
      <c r="F4699">
        <v>1</v>
      </c>
      <c r="G4699">
        <v>58001</v>
      </c>
      <c r="H4699">
        <v>0</v>
      </c>
      <c r="I4699">
        <f>机器人辅助表!H4699</f>
        <v>2549.9498991623277</v>
      </c>
      <c r="J4699">
        <v>2</v>
      </c>
      <c r="K4699">
        <v>4</v>
      </c>
      <c r="L4699">
        <v>1</v>
      </c>
      <c r="M4699" s="2">
        <f>机器人辅助表!C4699</f>
        <v>4987.6241282006704</v>
      </c>
      <c r="N4699" s="2">
        <v>2</v>
      </c>
      <c r="O4699" s="2">
        <f>机器人辅助表!D4699</f>
        <v>383.45855550501682</v>
      </c>
      <c r="P4699" s="2">
        <v>3</v>
      </c>
      <c r="Q4699" s="2">
        <f>机器人辅助表!E4699</f>
        <v>170.42602466889639</v>
      </c>
      <c r="R4699" s="2">
        <v>6</v>
      </c>
      <c r="S4699" s="2">
        <f>机器人辅助表!F4699</f>
        <v>4034.0255999999995</v>
      </c>
      <c r="T4699">
        <v>0</v>
      </c>
      <c r="U4699">
        <v>0</v>
      </c>
      <c r="V4699">
        <v>0</v>
      </c>
      <c r="W4699">
        <v>0</v>
      </c>
      <c r="X4699">
        <v>0</v>
      </c>
      <c r="Y4699">
        <v>0</v>
      </c>
      <c r="Z4699">
        <v>0</v>
      </c>
      <c r="AA4699">
        <v>0</v>
      </c>
      <c r="AB4699">
        <v>0</v>
      </c>
      <c r="AC4699">
        <v>0</v>
      </c>
      <c r="AD4699">
        <v>0</v>
      </c>
      <c r="AE4699">
        <v>0</v>
      </c>
      <c r="AF4699">
        <v>0</v>
      </c>
      <c r="AG4699">
        <v>0</v>
      </c>
      <c r="BD4699">
        <v>11</v>
      </c>
      <c r="BE4699">
        <v>9113102</v>
      </c>
      <c r="BF4699">
        <v>9121104</v>
      </c>
      <c r="BG4699">
        <v>9121204</v>
      </c>
      <c r="BH4699">
        <v>9121304</v>
      </c>
      <c r="BI4699">
        <v>9121403</v>
      </c>
      <c r="BJ4699">
        <v>9114104</v>
      </c>
      <c r="BK4699">
        <v>9122103</v>
      </c>
      <c r="BL4699">
        <v>9122203</v>
      </c>
      <c r="BM4699">
        <v>9122304</v>
      </c>
      <c r="BN4699">
        <v>9122404</v>
      </c>
      <c r="BO4699">
        <v>9115104</v>
      </c>
    </row>
    <row r="4700" spans="1:67" x14ac:dyDescent="0.15">
      <c r="A4700">
        <v>4699</v>
      </c>
      <c r="B4700" t="s">
        <v>2033</v>
      </c>
      <c r="E4700">
        <f>机器人辅助表!B4700</f>
        <v>44</v>
      </c>
      <c r="F4700">
        <v>2</v>
      </c>
      <c r="G4700">
        <v>58101</v>
      </c>
      <c r="H4700">
        <v>0</v>
      </c>
      <c r="I4700">
        <f>机器人辅助表!H4700</f>
        <v>9983.7537581255474</v>
      </c>
      <c r="J4700">
        <v>2</v>
      </c>
      <c r="K4700">
        <v>4</v>
      </c>
      <c r="L4700">
        <v>1</v>
      </c>
      <c r="M4700" s="2">
        <f>机器人辅助表!C4700</f>
        <v>51565.848690688013</v>
      </c>
      <c r="N4700" s="2">
        <v>2</v>
      </c>
      <c r="O4700" s="2">
        <f>机器人辅助表!D4700</f>
        <v>2554.8578050226092</v>
      </c>
      <c r="P4700" s="2">
        <v>3</v>
      </c>
      <c r="Q4700" s="2">
        <f>机器人辅助表!E4700</f>
        <v>1135.4923577878264</v>
      </c>
      <c r="R4700" s="2">
        <v>6</v>
      </c>
      <c r="S4700" s="2">
        <f>机器人辅助表!F4700</f>
        <v>7549.4432000000006</v>
      </c>
      <c r="T4700">
        <v>0</v>
      </c>
      <c r="U4700">
        <v>0</v>
      </c>
      <c r="V4700">
        <v>0</v>
      </c>
      <c r="W4700">
        <v>0</v>
      </c>
      <c r="X4700">
        <v>0</v>
      </c>
      <c r="Y4700">
        <v>0</v>
      </c>
      <c r="Z4700">
        <v>0</v>
      </c>
      <c r="AA4700">
        <v>0</v>
      </c>
      <c r="AB4700">
        <v>0</v>
      </c>
      <c r="AC4700">
        <v>0</v>
      </c>
      <c r="AD4700">
        <v>0</v>
      </c>
      <c r="AE4700">
        <v>0</v>
      </c>
      <c r="AF4700">
        <v>0</v>
      </c>
      <c r="AG4700">
        <v>0</v>
      </c>
      <c r="BD4700">
        <v>11</v>
      </c>
      <c r="BE4700">
        <v>9211102</v>
      </c>
      <c r="BF4700">
        <v>9214103</v>
      </c>
      <c r="BG4700">
        <v>9214203</v>
      </c>
      <c r="BH4700">
        <v>9214303</v>
      </c>
      <c r="BI4700">
        <v>9214403</v>
      </c>
      <c r="BJ4700">
        <v>9222104</v>
      </c>
      <c r="BK4700">
        <v>9223104</v>
      </c>
      <c r="BL4700">
        <v>9223204</v>
      </c>
      <c r="BM4700">
        <v>9223302</v>
      </c>
      <c r="BN4700">
        <v>9223402</v>
      </c>
      <c r="BO4700">
        <v>9215103</v>
      </c>
    </row>
    <row r="4701" spans="1:67" x14ac:dyDescent="0.15">
      <c r="A4701">
        <v>4700</v>
      </c>
      <c r="B4701" t="s">
        <v>2034</v>
      </c>
      <c r="E4701">
        <f>机器人辅助表!B4701</f>
        <v>38</v>
      </c>
      <c r="F4701">
        <v>2</v>
      </c>
      <c r="G4701">
        <v>58101</v>
      </c>
      <c r="H4701">
        <v>0</v>
      </c>
      <c r="I4701">
        <f>机器人辅助表!H4701</f>
        <v>8259.8618897187353</v>
      </c>
      <c r="J4701">
        <v>2</v>
      </c>
      <c r="K4701">
        <v>4</v>
      </c>
      <c r="L4701">
        <v>1</v>
      </c>
      <c r="M4701" s="2">
        <f>机器人辅助表!C4701</f>
        <v>33611.983135372175</v>
      </c>
      <c r="N4701" s="2">
        <v>2</v>
      </c>
      <c r="O4701" s="2">
        <f>机器人辅助表!D4701</f>
        <v>1940.6230421658865</v>
      </c>
      <c r="P4701" s="2">
        <v>3</v>
      </c>
      <c r="Q4701" s="2">
        <f>机器人辅助表!E4701</f>
        <v>862.49912985150524</v>
      </c>
      <c r="R4701" s="2">
        <v>6</v>
      </c>
      <c r="S4701" s="2">
        <f>机器人辅助表!F4701</f>
        <v>8045.9315999999999</v>
      </c>
      <c r="T4701">
        <v>0</v>
      </c>
      <c r="U4701">
        <v>0</v>
      </c>
      <c r="V4701">
        <v>0</v>
      </c>
      <c r="W4701">
        <v>0</v>
      </c>
      <c r="X4701">
        <v>0</v>
      </c>
      <c r="Y4701">
        <v>0</v>
      </c>
      <c r="Z4701">
        <v>0</v>
      </c>
      <c r="AA4701">
        <v>0</v>
      </c>
      <c r="AB4701">
        <v>0</v>
      </c>
      <c r="AC4701">
        <v>0</v>
      </c>
      <c r="AD4701">
        <v>0</v>
      </c>
      <c r="AE4701">
        <v>0</v>
      </c>
      <c r="AF4701">
        <v>0</v>
      </c>
      <c r="AG4701">
        <v>0</v>
      </c>
      <c r="BD4701">
        <v>11</v>
      </c>
      <c r="BE4701">
        <v>9211104</v>
      </c>
      <c r="BF4701">
        <v>9214104</v>
      </c>
      <c r="BG4701">
        <v>9214202</v>
      </c>
      <c r="BH4701">
        <v>9214303</v>
      </c>
      <c r="BI4701">
        <v>9214404</v>
      </c>
      <c r="BJ4701">
        <v>9222104</v>
      </c>
      <c r="BK4701">
        <v>9223102</v>
      </c>
      <c r="BL4701">
        <v>9223202</v>
      </c>
      <c r="BM4701">
        <v>9223303</v>
      </c>
      <c r="BN4701">
        <v>9223402</v>
      </c>
      <c r="BO4701">
        <v>9215102</v>
      </c>
    </row>
    <row r="4702" spans="1:67" x14ac:dyDescent="0.15">
      <c r="A4702">
        <v>4701</v>
      </c>
      <c r="B4702" t="s">
        <v>2035</v>
      </c>
      <c r="E4702">
        <f>机器人辅助表!B4702</f>
        <v>50</v>
      </c>
      <c r="F4702">
        <v>2</v>
      </c>
      <c r="G4702">
        <v>58101</v>
      </c>
      <c r="H4702">
        <v>0</v>
      </c>
      <c r="I4702">
        <f>机器人辅助表!H4702</f>
        <v>20466.070006142618</v>
      </c>
      <c r="J4702">
        <v>2</v>
      </c>
      <c r="K4702">
        <v>4</v>
      </c>
      <c r="L4702">
        <v>1</v>
      </c>
      <c r="M4702" s="2">
        <f>机器人辅助表!C4702</f>
        <v>126466.18866782615</v>
      </c>
      <c r="N4702" s="2">
        <v>2</v>
      </c>
      <c r="O4702" s="2">
        <f>机器人辅助表!D4702</f>
        <v>5472.0947019732466</v>
      </c>
      <c r="P4702" s="2">
        <v>3</v>
      </c>
      <c r="Q4702" s="2">
        <f>机器人辅助表!E4702</f>
        <v>2432.0420897658873</v>
      </c>
      <c r="R4702" s="2">
        <v>6</v>
      </c>
      <c r="S4702" s="2">
        <f>机器人辅助表!F4702</f>
        <v>12036.1</v>
      </c>
      <c r="T4702">
        <v>0</v>
      </c>
      <c r="U4702">
        <v>0</v>
      </c>
      <c r="V4702">
        <v>0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0</v>
      </c>
      <c r="AC4702">
        <v>0</v>
      </c>
      <c r="AD4702">
        <v>0</v>
      </c>
      <c r="AE4702">
        <v>0</v>
      </c>
      <c r="AF4702">
        <v>0</v>
      </c>
      <c r="AG4702">
        <v>0</v>
      </c>
      <c r="BD4702">
        <v>11</v>
      </c>
      <c r="BE4702">
        <v>9211103</v>
      </c>
      <c r="BF4702">
        <v>9214104</v>
      </c>
      <c r="BG4702">
        <v>9214202</v>
      </c>
      <c r="BH4702">
        <v>9214304</v>
      </c>
      <c r="BI4702">
        <v>9214403</v>
      </c>
      <c r="BJ4702">
        <v>9222103</v>
      </c>
      <c r="BK4702">
        <v>9223102</v>
      </c>
      <c r="BL4702">
        <v>9223203</v>
      </c>
      <c r="BM4702">
        <v>9223302</v>
      </c>
      <c r="BN4702">
        <v>9223404</v>
      </c>
      <c r="BO4702">
        <v>9215103</v>
      </c>
    </row>
    <row r="4703" spans="1:67" x14ac:dyDescent="0.15">
      <c r="A4703">
        <v>4702</v>
      </c>
      <c r="B4703" t="s">
        <v>4932</v>
      </c>
      <c r="E4703">
        <f>机器人辅助表!B4703</f>
        <v>43</v>
      </c>
      <c r="F4703">
        <v>3</v>
      </c>
      <c r="G4703">
        <v>58201</v>
      </c>
      <c r="H4703">
        <v>0</v>
      </c>
      <c r="I4703">
        <f>机器人辅助表!H4703</f>
        <v>7934.9847809746434</v>
      </c>
      <c r="J4703">
        <v>2</v>
      </c>
      <c r="K4703">
        <v>4</v>
      </c>
      <c r="L4703">
        <v>1</v>
      </c>
      <c r="M4703" s="2">
        <f>机器人辅助表!C4703</f>
        <v>39571.611605058708</v>
      </c>
      <c r="N4703" s="2">
        <v>2</v>
      </c>
      <c r="O4703" s="2">
        <f>机器人辅助表!D4703</f>
        <v>2008.5650731914386</v>
      </c>
      <c r="P4703" s="2">
        <v>3</v>
      </c>
      <c r="Q4703" s="2">
        <f>机器人辅助表!E4703</f>
        <v>892.69558808508395</v>
      </c>
      <c r="R4703" s="2">
        <v>6</v>
      </c>
      <c r="S4703" s="2">
        <f>机器人辅助表!F4703</f>
        <v>6259.8887999999997</v>
      </c>
      <c r="T4703">
        <v>0</v>
      </c>
      <c r="U4703">
        <v>0</v>
      </c>
      <c r="V4703">
        <v>0</v>
      </c>
      <c r="W4703">
        <v>0</v>
      </c>
      <c r="X4703">
        <v>0</v>
      </c>
      <c r="Y4703">
        <v>0</v>
      </c>
      <c r="Z4703">
        <v>0</v>
      </c>
      <c r="AA4703">
        <v>0</v>
      </c>
      <c r="AB4703">
        <v>0</v>
      </c>
      <c r="AC4703">
        <v>0</v>
      </c>
      <c r="AD4703">
        <v>0</v>
      </c>
      <c r="AE4703">
        <v>0</v>
      </c>
      <c r="AF4703">
        <v>0</v>
      </c>
      <c r="AG4703">
        <v>0</v>
      </c>
      <c r="BD4703">
        <v>8</v>
      </c>
      <c r="BE4703">
        <v>9323103</v>
      </c>
      <c r="BF4703">
        <v>9324103</v>
      </c>
      <c r="BG4703">
        <v>9324203</v>
      </c>
      <c r="BH4703">
        <v>9324303</v>
      </c>
      <c r="BI4703">
        <v>9324404</v>
      </c>
      <c r="BJ4703">
        <v>9312103</v>
      </c>
      <c r="BK4703">
        <v>9311104</v>
      </c>
      <c r="BL4703">
        <v>9315104</v>
      </c>
    </row>
    <row r="4704" spans="1:67" x14ac:dyDescent="0.15">
      <c r="A4704">
        <v>4703</v>
      </c>
      <c r="B4704" t="s">
        <v>4933</v>
      </c>
      <c r="E4704">
        <f>机器人辅助表!B4704</f>
        <v>49</v>
      </c>
      <c r="F4704">
        <v>2</v>
      </c>
      <c r="G4704">
        <v>58101</v>
      </c>
      <c r="H4704">
        <v>0</v>
      </c>
      <c r="I4704">
        <f>机器人辅助表!H4704</f>
        <v>18694.40461374645</v>
      </c>
      <c r="J4704">
        <v>2</v>
      </c>
      <c r="K4704">
        <v>4</v>
      </c>
      <c r="L4704">
        <v>1</v>
      </c>
      <c r="M4704" s="2">
        <f>机器人辅助表!C4704</f>
        <v>112346.95525786265</v>
      </c>
      <c r="N4704" s="2">
        <v>2</v>
      </c>
      <c r="O4704" s="2">
        <f>机器人辅助表!D4704</f>
        <v>4966.8863352513727</v>
      </c>
      <c r="P4704" s="2">
        <v>3</v>
      </c>
      <c r="Q4704" s="2">
        <f>机器人辅助表!E4704</f>
        <v>2207.5050378894994</v>
      </c>
      <c r="R4704" s="2">
        <v>6</v>
      </c>
      <c r="S4704" s="2">
        <f>机器人辅助表!F4704</f>
        <v>11501.179199999999</v>
      </c>
      <c r="T4704">
        <v>0</v>
      </c>
      <c r="U4704">
        <v>0</v>
      </c>
      <c r="V4704">
        <v>0</v>
      </c>
      <c r="W4704">
        <v>0</v>
      </c>
      <c r="X4704">
        <v>0</v>
      </c>
      <c r="Y4704">
        <v>0</v>
      </c>
      <c r="Z4704">
        <v>0</v>
      </c>
      <c r="AA4704">
        <v>0</v>
      </c>
      <c r="AB4704">
        <v>0</v>
      </c>
      <c r="AC4704">
        <v>0</v>
      </c>
      <c r="AD4704">
        <v>0</v>
      </c>
      <c r="AE4704">
        <v>0</v>
      </c>
      <c r="AF4704">
        <v>0</v>
      </c>
      <c r="AG4704">
        <v>0</v>
      </c>
      <c r="BD4704">
        <v>11</v>
      </c>
      <c r="BE4704">
        <v>9211103</v>
      </c>
      <c r="BF4704">
        <v>9214102</v>
      </c>
      <c r="BG4704">
        <v>9214202</v>
      </c>
      <c r="BH4704">
        <v>9214302</v>
      </c>
      <c r="BI4704">
        <v>9214403</v>
      </c>
      <c r="BJ4704">
        <v>9222103</v>
      </c>
      <c r="BK4704">
        <v>9223103</v>
      </c>
      <c r="BL4704">
        <v>9223203</v>
      </c>
      <c r="BM4704">
        <v>9223303</v>
      </c>
      <c r="BN4704">
        <v>9223403</v>
      </c>
      <c r="BO4704">
        <v>9215104</v>
      </c>
    </row>
    <row r="4705" spans="1:67" x14ac:dyDescent="0.15">
      <c r="A4705">
        <v>4704</v>
      </c>
      <c r="B4705" t="s">
        <v>2036</v>
      </c>
      <c r="E4705">
        <f>机器人辅助表!B4705</f>
        <v>37</v>
      </c>
      <c r="F4705">
        <v>1</v>
      </c>
      <c r="G4705">
        <v>58001</v>
      </c>
      <c r="H4705">
        <v>0</v>
      </c>
      <c r="I4705">
        <f>机器人辅助表!H4705</f>
        <v>3699.1663067832424</v>
      </c>
      <c r="J4705">
        <v>2</v>
      </c>
      <c r="K4705">
        <v>4</v>
      </c>
      <c r="L4705">
        <v>1</v>
      </c>
      <c r="M4705" s="2">
        <f>机器人辅助表!C4705</f>
        <v>14394.057544107394</v>
      </c>
      <c r="N4705" s="2">
        <v>2</v>
      </c>
      <c r="O4705" s="2">
        <f>机器人辅助表!D4705</f>
        <v>854.23702653812722</v>
      </c>
      <c r="P4705" s="2">
        <v>3</v>
      </c>
      <c r="Q4705" s="2">
        <f>机器人辅助表!E4705</f>
        <v>379.66090068361211</v>
      </c>
      <c r="R4705" s="2">
        <v>6</v>
      </c>
      <c r="S4705" s="2">
        <f>机器人辅助表!F4705</f>
        <v>3744.0540000000001</v>
      </c>
      <c r="T4705">
        <v>0</v>
      </c>
      <c r="U4705">
        <v>0</v>
      </c>
      <c r="V4705">
        <v>0</v>
      </c>
      <c r="W4705">
        <v>0</v>
      </c>
      <c r="X4705">
        <v>0</v>
      </c>
      <c r="Y4705">
        <v>0</v>
      </c>
      <c r="Z4705">
        <v>0</v>
      </c>
      <c r="AA4705">
        <v>0</v>
      </c>
      <c r="AB4705">
        <v>0</v>
      </c>
      <c r="AC4705">
        <v>0</v>
      </c>
      <c r="AD4705">
        <v>0</v>
      </c>
      <c r="AE4705">
        <v>0</v>
      </c>
      <c r="AF4705">
        <v>0</v>
      </c>
      <c r="AG4705">
        <v>0</v>
      </c>
      <c r="BD4705">
        <v>11</v>
      </c>
      <c r="BE4705">
        <v>9113103</v>
      </c>
      <c r="BF4705">
        <v>9121102</v>
      </c>
      <c r="BG4705">
        <v>9121202</v>
      </c>
      <c r="BH4705">
        <v>9121303</v>
      </c>
      <c r="BI4705">
        <v>9121404</v>
      </c>
      <c r="BJ4705">
        <v>9114103</v>
      </c>
      <c r="BK4705">
        <v>9122102</v>
      </c>
      <c r="BL4705">
        <v>9122203</v>
      </c>
      <c r="BM4705">
        <v>9122303</v>
      </c>
      <c r="BN4705">
        <v>9122404</v>
      </c>
      <c r="BO4705">
        <v>9115104</v>
      </c>
    </row>
    <row r="4706" spans="1:67" x14ac:dyDescent="0.15">
      <c r="A4706">
        <v>4705</v>
      </c>
      <c r="B4706" t="s">
        <v>4934</v>
      </c>
      <c r="E4706">
        <f>机器人辅助表!B4706</f>
        <v>37</v>
      </c>
      <c r="F4706">
        <v>1</v>
      </c>
      <c r="G4706">
        <v>58001</v>
      </c>
      <c r="H4706">
        <v>0</v>
      </c>
      <c r="I4706">
        <f>机器人辅助表!H4706</f>
        <v>8877.9991362797809</v>
      </c>
      <c r="J4706">
        <v>2</v>
      </c>
      <c r="K4706">
        <v>4</v>
      </c>
      <c r="L4706">
        <v>1</v>
      </c>
      <c r="M4706" s="2">
        <f>机器人辅助表!C4706</f>
        <v>34545.738105857745</v>
      </c>
      <c r="N4706" s="2">
        <v>2</v>
      </c>
      <c r="O4706" s="2">
        <f>机器人辅助表!D4706</f>
        <v>2050.1688636915051</v>
      </c>
      <c r="P4706" s="2">
        <v>3</v>
      </c>
      <c r="Q4706" s="2">
        <f>机器人辅助表!E4706</f>
        <v>911.18616164066907</v>
      </c>
      <c r="R4706" s="2">
        <v>6</v>
      </c>
      <c r="S4706" s="2">
        <f>机器人辅助表!F4706</f>
        <v>8985.7296000000006</v>
      </c>
      <c r="T4706">
        <v>0</v>
      </c>
      <c r="U4706">
        <v>0</v>
      </c>
      <c r="V4706">
        <v>0</v>
      </c>
      <c r="W4706">
        <v>0</v>
      </c>
      <c r="X4706">
        <v>0</v>
      </c>
      <c r="Y4706">
        <v>0</v>
      </c>
      <c r="Z4706">
        <v>0</v>
      </c>
      <c r="AA4706">
        <v>0</v>
      </c>
      <c r="AB4706">
        <v>0</v>
      </c>
      <c r="AC4706">
        <v>0</v>
      </c>
      <c r="AD4706">
        <v>0</v>
      </c>
      <c r="AE4706">
        <v>0</v>
      </c>
      <c r="AF4706">
        <v>0</v>
      </c>
      <c r="AG4706">
        <v>0</v>
      </c>
      <c r="BD4706">
        <v>11</v>
      </c>
      <c r="BE4706">
        <v>9113102</v>
      </c>
      <c r="BF4706">
        <v>9121102</v>
      </c>
      <c r="BG4706">
        <v>9121202</v>
      </c>
      <c r="BH4706">
        <v>9121304</v>
      </c>
      <c r="BI4706">
        <v>9121402</v>
      </c>
      <c r="BJ4706">
        <v>9114104</v>
      </c>
      <c r="BK4706">
        <v>9122103</v>
      </c>
      <c r="BL4706">
        <v>9122204</v>
      </c>
      <c r="BM4706">
        <v>9122304</v>
      </c>
      <c r="BN4706">
        <v>9122404</v>
      </c>
      <c r="BO4706">
        <v>9115104</v>
      </c>
    </row>
    <row r="4707" spans="1:67" x14ac:dyDescent="0.15">
      <c r="A4707">
        <v>4706</v>
      </c>
      <c r="B4707" t="s">
        <v>4935</v>
      </c>
      <c r="E4707">
        <f>机器人辅助表!B4707</f>
        <v>39</v>
      </c>
      <c r="F4707">
        <v>2</v>
      </c>
      <c r="G4707">
        <v>58101</v>
      </c>
      <c r="H4707">
        <v>0</v>
      </c>
      <c r="I4707">
        <f>机器人辅助表!H4707</f>
        <v>8915.9156672984554</v>
      </c>
      <c r="J4707">
        <v>2</v>
      </c>
      <c r="K4707">
        <v>4</v>
      </c>
      <c r="L4707">
        <v>1</v>
      </c>
      <c r="M4707" s="2">
        <f>机器人辅助表!C4707</f>
        <v>37856.194079500427</v>
      </c>
      <c r="N4707" s="2">
        <v>2</v>
      </c>
      <c r="O4707" s="2">
        <f>机器人辅助表!D4707</f>
        <v>2127.6627670860203</v>
      </c>
      <c r="P4707" s="2">
        <v>3</v>
      </c>
      <c r="Q4707" s="2">
        <f>机器人辅助表!E4707</f>
        <v>945.62789648267574</v>
      </c>
      <c r="R4707" s="2">
        <v>6</v>
      </c>
      <c r="S4707" s="2">
        <f>机器人辅助表!F4707</f>
        <v>8359.9743999999992</v>
      </c>
      <c r="T4707">
        <v>0</v>
      </c>
      <c r="U4707">
        <v>0</v>
      </c>
      <c r="V4707">
        <v>0</v>
      </c>
      <c r="W4707">
        <v>0</v>
      </c>
      <c r="X4707">
        <v>0</v>
      </c>
      <c r="Y4707">
        <v>0</v>
      </c>
      <c r="Z4707">
        <v>0</v>
      </c>
      <c r="AA4707">
        <v>0</v>
      </c>
      <c r="AB4707">
        <v>0</v>
      </c>
      <c r="AC4707">
        <v>0</v>
      </c>
      <c r="AD4707">
        <v>0</v>
      </c>
      <c r="AE4707">
        <v>0</v>
      </c>
      <c r="AF4707">
        <v>0</v>
      </c>
      <c r="AG4707">
        <v>0</v>
      </c>
      <c r="BD4707">
        <v>11</v>
      </c>
      <c r="BE4707">
        <v>9211104</v>
      </c>
      <c r="BF4707">
        <v>9214103</v>
      </c>
      <c r="BG4707">
        <v>9214203</v>
      </c>
      <c r="BH4707">
        <v>9214302</v>
      </c>
      <c r="BI4707">
        <v>9214403</v>
      </c>
      <c r="BJ4707">
        <v>9222103</v>
      </c>
      <c r="BK4707">
        <v>9223104</v>
      </c>
      <c r="BL4707">
        <v>9223202</v>
      </c>
      <c r="BM4707">
        <v>9223303</v>
      </c>
      <c r="BN4707">
        <v>9223403</v>
      </c>
      <c r="BO4707">
        <v>9215104</v>
      </c>
    </row>
    <row r="4708" spans="1:67" x14ac:dyDescent="0.15">
      <c r="A4708">
        <v>4707</v>
      </c>
      <c r="B4708" t="s">
        <v>2037</v>
      </c>
      <c r="E4708">
        <f>机器人辅助表!B4708</f>
        <v>33</v>
      </c>
      <c r="F4708">
        <v>3</v>
      </c>
      <c r="G4708">
        <v>58201</v>
      </c>
      <c r="H4708">
        <v>0</v>
      </c>
      <c r="I4708">
        <f>机器人辅助表!H4708</f>
        <v>4256.3959930014198</v>
      </c>
      <c r="J4708">
        <v>2</v>
      </c>
      <c r="K4708">
        <v>4</v>
      </c>
      <c r="L4708">
        <v>1</v>
      </c>
      <c r="M4708" s="2">
        <f>机器人辅助表!C4708</f>
        <v>14201.950124558538</v>
      </c>
      <c r="N4708" s="2">
        <v>2</v>
      </c>
      <c r="O4708" s="2">
        <f>机器人辅助表!D4708</f>
        <v>890.37824112842861</v>
      </c>
      <c r="P4708" s="2">
        <v>3</v>
      </c>
      <c r="Q4708" s="2">
        <f>机器人辅助表!E4708</f>
        <v>395.72366272374609</v>
      </c>
      <c r="R4708" s="2">
        <v>6</v>
      </c>
      <c r="S4708" s="2">
        <f>机器人辅助表!F4708</f>
        <v>4978.8727999999992</v>
      </c>
      <c r="T4708">
        <v>0</v>
      </c>
      <c r="U4708">
        <v>0</v>
      </c>
      <c r="V4708">
        <v>0</v>
      </c>
      <c r="W4708">
        <v>0</v>
      </c>
      <c r="X4708">
        <v>0</v>
      </c>
      <c r="Y4708">
        <v>0</v>
      </c>
      <c r="Z4708">
        <v>0</v>
      </c>
      <c r="AA4708">
        <v>0</v>
      </c>
      <c r="AB4708">
        <v>0</v>
      </c>
      <c r="AC4708">
        <v>0</v>
      </c>
      <c r="AD4708">
        <v>0</v>
      </c>
      <c r="AE4708">
        <v>0</v>
      </c>
      <c r="AF4708">
        <v>0</v>
      </c>
      <c r="AG4708">
        <v>0</v>
      </c>
      <c r="BD4708">
        <v>8</v>
      </c>
      <c r="BE4708">
        <v>9323104</v>
      </c>
      <c r="BF4708">
        <v>9324103</v>
      </c>
      <c r="BG4708">
        <v>9324203</v>
      </c>
      <c r="BH4708">
        <v>9324304</v>
      </c>
      <c r="BI4708">
        <v>9324403</v>
      </c>
      <c r="BJ4708">
        <v>9312103</v>
      </c>
      <c r="BK4708">
        <v>9311102</v>
      </c>
      <c r="BL4708">
        <v>9315103</v>
      </c>
    </row>
    <row r="4709" spans="1:67" x14ac:dyDescent="0.15">
      <c r="A4709">
        <v>4708</v>
      </c>
      <c r="B4709" t="s">
        <v>4936</v>
      </c>
      <c r="E4709">
        <f>机器人辅助表!B4709</f>
        <v>42</v>
      </c>
      <c r="F4709">
        <v>2</v>
      </c>
      <c r="G4709">
        <v>58101</v>
      </c>
      <c r="H4709">
        <v>0</v>
      </c>
      <c r="I4709">
        <f>机器人辅助表!H4709</f>
        <v>9140.2595265699038</v>
      </c>
      <c r="J4709">
        <v>2</v>
      </c>
      <c r="K4709">
        <v>4</v>
      </c>
      <c r="L4709">
        <v>1</v>
      </c>
      <c r="M4709" s="2">
        <f>机器人辅助表!C4709</f>
        <v>43928.186430206319</v>
      </c>
      <c r="N4709" s="2">
        <v>2</v>
      </c>
      <c r="O4709" s="2">
        <f>机器人辅助表!D4709</f>
        <v>2285.396247876924</v>
      </c>
      <c r="P4709" s="2">
        <v>3</v>
      </c>
      <c r="Q4709" s="2">
        <f>机器人辅助表!E4709</f>
        <v>1015.7316657230776</v>
      </c>
      <c r="R4709" s="2">
        <v>6</v>
      </c>
      <c r="S4709" s="2">
        <f>机器人辅助表!F4709</f>
        <v>7525.3752000000004</v>
      </c>
      <c r="T4709">
        <v>0</v>
      </c>
      <c r="U4709">
        <v>0</v>
      </c>
      <c r="V4709">
        <v>0</v>
      </c>
      <c r="W4709">
        <v>0</v>
      </c>
      <c r="X4709">
        <v>0</v>
      </c>
      <c r="Y4709">
        <v>0</v>
      </c>
      <c r="Z4709">
        <v>0</v>
      </c>
      <c r="AA4709">
        <v>0</v>
      </c>
      <c r="AB4709">
        <v>0</v>
      </c>
      <c r="AC4709">
        <v>0</v>
      </c>
      <c r="AD4709">
        <v>0</v>
      </c>
      <c r="AE4709">
        <v>0</v>
      </c>
      <c r="AF4709">
        <v>0</v>
      </c>
      <c r="AG4709">
        <v>0</v>
      </c>
      <c r="BD4709">
        <v>11</v>
      </c>
      <c r="BE4709">
        <v>9211104</v>
      </c>
      <c r="BF4709">
        <v>9214104</v>
      </c>
      <c r="BG4709">
        <v>9214203</v>
      </c>
      <c r="BH4709">
        <v>9214303</v>
      </c>
      <c r="BI4709">
        <v>9214403</v>
      </c>
      <c r="BJ4709">
        <v>9222104</v>
      </c>
      <c r="BK4709">
        <v>9223102</v>
      </c>
      <c r="BL4709">
        <v>9223204</v>
      </c>
      <c r="BM4709">
        <v>9223302</v>
      </c>
      <c r="BN4709">
        <v>9223402</v>
      </c>
      <c r="BO4709">
        <v>9215103</v>
      </c>
    </row>
    <row r="4710" spans="1:67" x14ac:dyDescent="0.15">
      <c r="A4710">
        <v>4709</v>
      </c>
      <c r="B4710" t="s">
        <v>4937</v>
      </c>
      <c r="E4710">
        <f>机器人辅助表!B4710</f>
        <v>42</v>
      </c>
      <c r="F4710">
        <v>1</v>
      </c>
      <c r="G4710">
        <v>58001</v>
      </c>
      <c r="H4710">
        <v>0</v>
      </c>
      <c r="I4710">
        <f>机器人辅助表!H4710</f>
        <v>10494.372049024705</v>
      </c>
      <c r="J4710">
        <v>2</v>
      </c>
      <c r="K4710">
        <v>4</v>
      </c>
      <c r="L4710">
        <v>1</v>
      </c>
      <c r="M4710" s="2">
        <f>机器人辅助表!C4710</f>
        <v>50436.065901347989</v>
      </c>
      <c r="N4710" s="2">
        <v>2</v>
      </c>
      <c r="O4710" s="2">
        <f>机器人辅助表!D4710</f>
        <v>2623.9734697846166</v>
      </c>
      <c r="P4710" s="2">
        <v>3</v>
      </c>
      <c r="Q4710" s="2">
        <f>机器人辅助表!E4710</f>
        <v>1166.2104310153852</v>
      </c>
      <c r="R4710" s="2">
        <v>6</v>
      </c>
      <c r="S4710" s="2">
        <f>机器人辅助表!F4710</f>
        <v>8640.2456000000002</v>
      </c>
      <c r="T4710">
        <v>0</v>
      </c>
      <c r="U4710">
        <v>0</v>
      </c>
      <c r="V4710">
        <v>0</v>
      </c>
      <c r="W4710">
        <v>0</v>
      </c>
      <c r="X4710">
        <v>0</v>
      </c>
      <c r="Y4710">
        <v>0</v>
      </c>
      <c r="Z4710">
        <v>0</v>
      </c>
      <c r="AA4710">
        <v>0</v>
      </c>
      <c r="AB4710">
        <v>0</v>
      </c>
      <c r="AC4710">
        <v>0</v>
      </c>
      <c r="AD4710">
        <v>0</v>
      </c>
      <c r="AE4710">
        <v>0</v>
      </c>
      <c r="AF4710">
        <v>0</v>
      </c>
      <c r="AG4710">
        <v>0</v>
      </c>
      <c r="BD4710">
        <v>11</v>
      </c>
      <c r="BE4710">
        <v>9113103</v>
      </c>
      <c r="BF4710">
        <v>9121102</v>
      </c>
      <c r="BG4710">
        <v>9121202</v>
      </c>
      <c r="BH4710">
        <v>9121304</v>
      </c>
      <c r="BI4710">
        <v>9121402</v>
      </c>
      <c r="BJ4710">
        <v>9114102</v>
      </c>
      <c r="BK4710">
        <v>9122103</v>
      </c>
      <c r="BL4710">
        <v>9122204</v>
      </c>
      <c r="BM4710">
        <v>9122303</v>
      </c>
      <c r="BN4710">
        <v>9122403</v>
      </c>
      <c r="BO4710">
        <v>9115103</v>
      </c>
    </row>
    <row r="4711" spans="1:67" x14ac:dyDescent="0.15">
      <c r="A4711">
        <v>4710</v>
      </c>
      <c r="B4711" t="s">
        <v>4938</v>
      </c>
      <c r="E4711">
        <f>机器人辅助表!B4711</f>
        <v>30</v>
      </c>
      <c r="F4711">
        <v>2</v>
      </c>
      <c r="G4711">
        <v>58101</v>
      </c>
      <c r="H4711">
        <v>0</v>
      </c>
      <c r="I4711">
        <f>机器人辅助表!H4711</f>
        <v>4484.4036493452859</v>
      </c>
      <c r="J4711">
        <v>2</v>
      </c>
      <c r="K4711">
        <v>4</v>
      </c>
      <c r="L4711">
        <v>1</v>
      </c>
      <c r="M4711" s="2">
        <f>机器人辅助表!C4711</f>
        <v>13121.945488896328</v>
      </c>
      <c r="N4711" s="2">
        <v>2</v>
      </c>
      <c r="O4711" s="2">
        <f>机器人辅助表!D4711</f>
        <v>847.3363903143819</v>
      </c>
      <c r="P4711" s="2">
        <v>3</v>
      </c>
      <c r="Q4711" s="2">
        <f>机器人辅助表!E4711</f>
        <v>376.59395125083637</v>
      </c>
      <c r="R4711" s="2">
        <v>6</v>
      </c>
      <c r="S4711" s="2">
        <f>机器人辅助表!F4711</f>
        <v>5847.6319999999996</v>
      </c>
      <c r="T4711">
        <v>0</v>
      </c>
      <c r="U4711">
        <v>0</v>
      </c>
      <c r="V4711">
        <v>0</v>
      </c>
      <c r="W4711">
        <v>0</v>
      </c>
      <c r="X4711">
        <v>0</v>
      </c>
      <c r="Y4711">
        <v>0</v>
      </c>
      <c r="Z4711">
        <v>0</v>
      </c>
      <c r="AA4711">
        <v>0</v>
      </c>
      <c r="AB4711">
        <v>0</v>
      </c>
      <c r="AC4711">
        <v>0</v>
      </c>
      <c r="AD4711">
        <v>0</v>
      </c>
      <c r="AE4711">
        <v>0</v>
      </c>
      <c r="AF4711">
        <v>0</v>
      </c>
      <c r="AG4711">
        <v>0</v>
      </c>
      <c r="BD4711">
        <v>11</v>
      </c>
      <c r="BE4711">
        <v>9211102</v>
      </c>
      <c r="BF4711">
        <v>9214102</v>
      </c>
      <c r="BG4711">
        <v>9214204</v>
      </c>
      <c r="BH4711">
        <v>9214303</v>
      </c>
      <c r="BI4711">
        <v>9214402</v>
      </c>
      <c r="BJ4711">
        <v>9222103</v>
      </c>
      <c r="BK4711">
        <v>9223102</v>
      </c>
      <c r="BL4711">
        <v>9223203</v>
      </c>
      <c r="BM4711">
        <v>9223302</v>
      </c>
      <c r="BN4711">
        <v>9223403</v>
      </c>
      <c r="BO4711">
        <v>9215104</v>
      </c>
    </row>
    <row r="4712" spans="1:67" x14ac:dyDescent="0.15">
      <c r="A4712">
        <v>4711</v>
      </c>
      <c r="B4712" t="s">
        <v>4939</v>
      </c>
      <c r="E4712">
        <f>机器人辅助表!B4712</f>
        <v>38</v>
      </c>
      <c r="F4712">
        <v>1</v>
      </c>
      <c r="G4712">
        <v>58001</v>
      </c>
      <c r="H4712">
        <v>0</v>
      </c>
      <c r="I4712">
        <f>机器人辅助表!H4712</f>
        <v>8128.75297083431</v>
      </c>
      <c r="J4712">
        <v>2</v>
      </c>
      <c r="K4712">
        <v>4</v>
      </c>
      <c r="L4712">
        <v>1</v>
      </c>
      <c r="M4712" s="2">
        <f>机器人辅助表!C4712</f>
        <v>33078.459593540865</v>
      </c>
      <c r="N4712" s="2">
        <v>2</v>
      </c>
      <c r="O4712" s="2">
        <f>机器人辅助表!D4712</f>
        <v>1909.819501814047</v>
      </c>
      <c r="P4712" s="2">
        <v>3</v>
      </c>
      <c r="Q4712" s="2">
        <f>机器人辅助表!E4712</f>
        <v>848.80866747290986</v>
      </c>
      <c r="R4712" s="2">
        <v>6</v>
      </c>
      <c r="S4712" s="2">
        <f>机器人辅助表!F4712</f>
        <v>7918.2183999999997</v>
      </c>
      <c r="T4712">
        <v>0</v>
      </c>
      <c r="U4712">
        <v>0</v>
      </c>
      <c r="V4712">
        <v>0</v>
      </c>
      <c r="W4712">
        <v>0</v>
      </c>
      <c r="X4712">
        <v>0</v>
      </c>
      <c r="Y4712">
        <v>0</v>
      </c>
      <c r="Z4712">
        <v>0</v>
      </c>
      <c r="AA4712">
        <v>0</v>
      </c>
      <c r="AB4712">
        <v>0</v>
      </c>
      <c r="AC4712">
        <v>0</v>
      </c>
      <c r="AD4712">
        <v>0</v>
      </c>
      <c r="AE4712">
        <v>0</v>
      </c>
      <c r="AF4712">
        <v>0</v>
      </c>
      <c r="AG4712">
        <v>0</v>
      </c>
      <c r="BD4712">
        <v>11</v>
      </c>
      <c r="BE4712">
        <v>9113103</v>
      </c>
      <c r="BF4712">
        <v>9121104</v>
      </c>
      <c r="BG4712">
        <v>9121203</v>
      </c>
      <c r="BH4712">
        <v>9121302</v>
      </c>
      <c r="BI4712">
        <v>9121404</v>
      </c>
      <c r="BJ4712">
        <v>9114103</v>
      </c>
      <c r="BK4712">
        <v>9122104</v>
      </c>
      <c r="BL4712">
        <v>9122203</v>
      </c>
      <c r="BM4712">
        <v>9122304</v>
      </c>
      <c r="BN4712">
        <v>9122404</v>
      </c>
      <c r="BO4712">
        <v>9115103</v>
      </c>
    </row>
    <row r="4713" spans="1:67" x14ac:dyDescent="0.15">
      <c r="A4713">
        <v>4712</v>
      </c>
      <c r="B4713" t="s">
        <v>4940</v>
      </c>
      <c r="E4713">
        <f>机器人辅助表!B4713</f>
        <v>32</v>
      </c>
      <c r="F4713">
        <v>3</v>
      </c>
      <c r="G4713">
        <v>58201</v>
      </c>
      <c r="H4713">
        <v>0</v>
      </c>
      <c r="I4713">
        <f>机器人辅助表!H4713</f>
        <v>3636.5050547452579</v>
      </c>
      <c r="J4713">
        <v>2</v>
      </c>
      <c r="K4713">
        <v>4</v>
      </c>
      <c r="L4713">
        <v>1</v>
      </c>
      <c r="M4713" s="2">
        <f>机器人辅助表!C4713</f>
        <v>11650.044403424754</v>
      </c>
      <c r="N4713" s="2">
        <v>2</v>
      </c>
      <c r="O4713" s="2">
        <f>机器人辅助表!D4713</f>
        <v>737.36987733511728</v>
      </c>
      <c r="P4713" s="2">
        <v>3</v>
      </c>
      <c r="Q4713" s="2">
        <f>机器人辅助表!E4713</f>
        <v>327.7199454822744</v>
      </c>
      <c r="R4713" s="2">
        <v>6</v>
      </c>
      <c r="S4713" s="2">
        <f>机器人辅助表!F4713</f>
        <v>4409.7920000000004</v>
      </c>
      <c r="T4713">
        <v>0</v>
      </c>
      <c r="U4713">
        <v>0</v>
      </c>
      <c r="V4713">
        <v>0</v>
      </c>
      <c r="W4713">
        <v>0</v>
      </c>
      <c r="X4713">
        <v>0</v>
      </c>
      <c r="Y4713">
        <v>0</v>
      </c>
      <c r="Z4713">
        <v>0</v>
      </c>
      <c r="AA4713">
        <v>0</v>
      </c>
      <c r="AB4713">
        <v>0</v>
      </c>
      <c r="AC4713">
        <v>0</v>
      </c>
      <c r="AD4713">
        <v>0</v>
      </c>
      <c r="AE4713">
        <v>0</v>
      </c>
      <c r="AF4713">
        <v>0</v>
      </c>
      <c r="AG4713">
        <v>0</v>
      </c>
      <c r="BD4713">
        <v>8</v>
      </c>
      <c r="BE4713">
        <v>9323102</v>
      </c>
      <c r="BF4713">
        <v>9324104</v>
      </c>
      <c r="BG4713">
        <v>9324204</v>
      </c>
      <c r="BH4713">
        <v>9324304</v>
      </c>
      <c r="BI4713">
        <v>9324402</v>
      </c>
      <c r="BJ4713">
        <v>9312104</v>
      </c>
      <c r="BK4713">
        <v>9311104</v>
      </c>
      <c r="BL4713">
        <v>9315103</v>
      </c>
    </row>
    <row r="4714" spans="1:67" x14ac:dyDescent="0.15">
      <c r="A4714">
        <v>4713</v>
      </c>
      <c r="B4714" t="s">
        <v>2038</v>
      </c>
      <c r="E4714">
        <f>机器人辅助表!B4714</f>
        <v>46</v>
      </c>
      <c r="F4714">
        <v>3</v>
      </c>
      <c r="G4714">
        <v>58201</v>
      </c>
      <c r="H4714">
        <v>0</v>
      </c>
      <c r="I4714">
        <f>机器人辅助表!H4714</f>
        <v>8250.507019578532</v>
      </c>
      <c r="J4714">
        <v>2</v>
      </c>
      <c r="K4714">
        <v>4</v>
      </c>
      <c r="L4714">
        <v>1</v>
      </c>
      <c r="M4714" s="2">
        <f>机器人辅助表!C4714</f>
        <v>45476.174829277341</v>
      </c>
      <c r="N4714" s="2">
        <v>2</v>
      </c>
      <c r="O4714" s="2">
        <f>机器人辅助表!D4714</f>
        <v>2149.8913904845494</v>
      </c>
      <c r="P4714" s="2">
        <v>3</v>
      </c>
      <c r="Q4714" s="2">
        <f>机器人辅助表!E4714</f>
        <v>955.50728465979989</v>
      </c>
      <c r="R4714" s="2">
        <v>6</v>
      </c>
      <c r="S4714" s="2">
        <f>机器人辅助表!F4714</f>
        <v>5738.1671999999999</v>
      </c>
      <c r="T4714">
        <v>0</v>
      </c>
      <c r="U4714">
        <v>0</v>
      </c>
      <c r="V4714">
        <v>0</v>
      </c>
      <c r="W4714">
        <v>0</v>
      </c>
      <c r="X4714">
        <v>0</v>
      </c>
      <c r="Y4714">
        <v>0</v>
      </c>
      <c r="Z4714">
        <v>0</v>
      </c>
      <c r="AA4714">
        <v>0</v>
      </c>
      <c r="AB4714">
        <v>0</v>
      </c>
      <c r="AC4714">
        <v>0</v>
      </c>
      <c r="AD4714">
        <v>0</v>
      </c>
      <c r="AE4714">
        <v>0</v>
      </c>
      <c r="AF4714">
        <v>0</v>
      </c>
      <c r="AG4714">
        <v>0</v>
      </c>
      <c r="BD4714">
        <v>8</v>
      </c>
      <c r="BE4714">
        <v>9323103</v>
      </c>
      <c r="BF4714">
        <v>9324103</v>
      </c>
      <c r="BG4714">
        <v>9324203</v>
      </c>
      <c r="BH4714">
        <v>9324302</v>
      </c>
      <c r="BI4714">
        <v>9324403</v>
      </c>
      <c r="BJ4714">
        <v>9312103</v>
      </c>
      <c r="BK4714">
        <v>9311102</v>
      </c>
      <c r="BL4714">
        <v>9315104</v>
      </c>
    </row>
    <row r="4715" spans="1:67" x14ac:dyDescent="0.15">
      <c r="A4715">
        <v>4714</v>
      </c>
      <c r="B4715" t="s">
        <v>2039</v>
      </c>
      <c r="E4715">
        <f>机器人辅助表!B4715</f>
        <v>36</v>
      </c>
      <c r="F4715">
        <v>1</v>
      </c>
      <c r="G4715">
        <v>58001</v>
      </c>
      <c r="H4715">
        <v>0</v>
      </c>
      <c r="I4715">
        <f>机器人辅助表!H4715</f>
        <v>6257.9067023998723</v>
      </c>
      <c r="J4715">
        <v>2</v>
      </c>
      <c r="K4715">
        <v>4</v>
      </c>
      <c r="L4715">
        <v>1</v>
      </c>
      <c r="M4715" s="2">
        <f>机器人辅助表!C4715</f>
        <v>23227.014497562548</v>
      </c>
      <c r="N4715" s="2">
        <v>2</v>
      </c>
      <c r="O4715" s="2">
        <f>机器人辅助表!D4715</f>
        <v>1417.8004117597327</v>
      </c>
      <c r="P4715" s="2">
        <v>3</v>
      </c>
      <c r="Q4715" s="2">
        <f>机器人辅助表!E4715</f>
        <v>630.1335163376591</v>
      </c>
      <c r="R4715" s="2">
        <v>6</v>
      </c>
      <c r="S4715" s="2">
        <f>机器人辅助表!F4715</f>
        <v>6582.0815999999995</v>
      </c>
      <c r="T4715">
        <v>0</v>
      </c>
      <c r="U4715">
        <v>0</v>
      </c>
      <c r="V4715">
        <v>0</v>
      </c>
      <c r="W4715">
        <v>0</v>
      </c>
      <c r="X4715">
        <v>0</v>
      </c>
      <c r="Y4715">
        <v>0</v>
      </c>
      <c r="Z4715">
        <v>0</v>
      </c>
      <c r="AA4715">
        <v>0</v>
      </c>
      <c r="AB4715">
        <v>0</v>
      </c>
      <c r="AC4715">
        <v>0</v>
      </c>
      <c r="AD4715">
        <v>0</v>
      </c>
      <c r="AE4715">
        <v>0</v>
      </c>
      <c r="AF4715">
        <v>0</v>
      </c>
      <c r="AG4715">
        <v>0</v>
      </c>
      <c r="BD4715">
        <v>11</v>
      </c>
      <c r="BE4715">
        <v>9113103</v>
      </c>
      <c r="BF4715">
        <v>9121102</v>
      </c>
      <c r="BG4715">
        <v>9121202</v>
      </c>
      <c r="BH4715">
        <v>9121303</v>
      </c>
      <c r="BI4715">
        <v>9121404</v>
      </c>
      <c r="BJ4715">
        <v>9114102</v>
      </c>
      <c r="BK4715">
        <v>9122103</v>
      </c>
      <c r="BL4715">
        <v>9122204</v>
      </c>
      <c r="BM4715">
        <v>9122304</v>
      </c>
      <c r="BN4715">
        <v>9122404</v>
      </c>
      <c r="BO4715">
        <v>9115103</v>
      </c>
    </row>
    <row r="4716" spans="1:67" x14ac:dyDescent="0.15">
      <c r="A4716">
        <v>4715</v>
      </c>
      <c r="B4716" t="s">
        <v>2040</v>
      </c>
      <c r="E4716">
        <f>机器人辅助表!B4716</f>
        <v>47</v>
      </c>
      <c r="F4716">
        <v>3</v>
      </c>
      <c r="G4716">
        <v>58201</v>
      </c>
      <c r="H4716">
        <v>0</v>
      </c>
      <c r="I4716">
        <f>机器人辅助表!H4716</f>
        <v>13607.035792803938</v>
      </c>
      <c r="J4716">
        <v>2</v>
      </c>
      <c r="K4716">
        <v>4</v>
      </c>
      <c r="L4716">
        <v>1</v>
      </c>
      <c r="M4716" s="2">
        <f>机器人辅助表!C4716</f>
        <v>77299.591286929804</v>
      </c>
      <c r="N4716" s="2">
        <v>2</v>
      </c>
      <c r="O4716" s="2">
        <f>机器人辅助表!D4716</f>
        <v>3572.0736192872914</v>
      </c>
      <c r="P4716" s="2">
        <v>3</v>
      </c>
      <c r="Q4716" s="2">
        <f>机器人辅助表!E4716</f>
        <v>1587.5882752387965</v>
      </c>
      <c r="R4716" s="2">
        <v>6</v>
      </c>
      <c r="S4716" s="2">
        <f>机器人辅助表!F4716</f>
        <v>9081.0321999999996</v>
      </c>
      <c r="T4716">
        <v>0</v>
      </c>
      <c r="U4716">
        <v>0</v>
      </c>
      <c r="V4716">
        <v>0</v>
      </c>
      <c r="W4716">
        <v>0</v>
      </c>
      <c r="X4716">
        <v>0</v>
      </c>
      <c r="Y4716">
        <v>0</v>
      </c>
      <c r="Z4716">
        <v>0</v>
      </c>
      <c r="AA4716">
        <v>0</v>
      </c>
      <c r="AB4716">
        <v>0</v>
      </c>
      <c r="AC4716">
        <v>0</v>
      </c>
      <c r="AD4716">
        <v>0</v>
      </c>
      <c r="AE4716">
        <v>0</v>
      </c>
      <c r="AF4716">
        <v>0</v>
      </c>
      <c r="AG4716">
        <v>0</v>
      </c>
      <c r="BD4716">
        <v>8</v>
      </c>
      <c r="BE4716">
        <v>9323102</v>
      </c>
      <c r="BF4716">
        <v>9324103</v>
      </c>
      <c r="BG4716">
        <v>9324203</v>
      </c>
      <c r="BH4716">
        <v>9324303</v>
      </c>
      <c r="BI4716">
        <v>9324402</v>
      </c>
      <c r="BJ4716">
        <v>9312104</v>
      </c>
      <c r="BK4716">
        <v>9311104</v>
      </c>
      <c r="BL4716">
        <v>9315103</v>
      </c>
    </row>
    <row r="4717" spans="1:67" x14ac:dyDescent="0.15">
      <c r="A4717">
        <v>4716</v>
      </c>
      <c r="B4717" t="s">
        <v>4941</v>
      </c>
      <c r="E4717">
        <f>机器人辅助表!B4717</f>
        <v>26</v>
      </c>
      <c r="F4717">
        <v>2</v>
      </c>
      <c r="G4717">
        <v>58101</v>
      </c>
      <c r="H4717">
        <v>0</v>
      </c>
      <c r="I4717">
        <f>机器人辅助表!H4717</f>
        <v>2407.9302579877244</v>
      </c>
      <c r="J4717">
        <v>2</v>
      </c>
      <c r="K4717">
        <v>4</v>
      </c>
      <c r="L4717">
        <v>1</v>
      </c>
      <c r="M4717" s="2">
        <f>机器人辅助表!C4717</f>
        <v>5663.1652872080276</v>
      </c>
      <c r="N4717" s="2">
        <v>2</v>
      </c>
      <c r="O4717" s="2">
        <f>机器人辅助表!D4717</f>
        <v>402.51520303946501</v>
      </c>
      <c r="P4717" s="2">
        <v>3</v>
      </c>
      <c r="Q4717" s="2">
        <f>机器人辅助表!E4717</f>
        <v>178.89564579531776</v>
      </c>
      <c r="R4717" s="2">
        <v>6</v>
      </c>
      <c r="S4717" s="2">
        <f>机器人辅助表!F4717</f>
        <v>3525.5031999999997</v>
      </c>
      <c r="T4717">
        <v>0</v>
      </c>
      <c r="U4717">
        <v>0</v>
      </c>
      <c r="V4717">
        <v>0</v>
      </c>
      <c r="W4717">
        <v>0</v>
      </c>
      <c r="X4717">
        <v>0</v>
      </c>
      <c r="Y4717">
        <v>0</v>
      </c>
      <c r="Z4717">
        <v>0</v>
      </c>
      <c r="AA4717">
        <v>0</v>
      </c>
      <c r="AB4717">
        <v>0</v>
      </c>
      <c r="AC4717">
        <v>0</v>
      </c>
      <c r="AD4717">
        <v>0</v>
      </c>
      <c r="AE4717">
        <v>0</v>
      </c>
      <c r="AF4717">
        <v>0</v>
      </c>
      <c r="AG4717">
        <v>0</v>
      </c>
      <c r="BD4717">
        <v>11</v>
      </c>
      <c r="BE4717">
        <v>9211104</v>
      </c>
      <c r="BF4717">
        <v>9214102</v>
      </c>
      <c r="BG4717">
        <v>9214203</v>
      </c>
      <c r="BH4717">
        <v>9214303</v>
      </c>
      <c r="BI4717">
        <v>9214403</v>
      </c>
      <c r="BJ4717">
        <v>9222103</v>
      </c>
      <c r="BK4717">
        <v>9223102</v>
      </c>
      <c r="BL4717">
        <v>9223203</v>
      </c>
      <c r="BM4717">
        <v>9223302</v>
      </c>
      <c r="BN4717">
        <v>9223402</v>
      </c>
      <c r="BO4717">
        <v>9215102</v>
      </c>
    </row>
    <row r="4718" spans="1:67" x14ac:dyDescent="0.15">
      <c r="A4718">
        <v>4717</v>
      </c>
      <c r="B4718" t="s">
        <v>4942</v>
      </c>
      <c r="E4718">
        <f>机器人辅助表!B4718</f>
        <v>37</v>
      </c>
      <c r="F4718">
        <v>2</v>
      </c>
      <c r="G4718">
        <v>58101</v>
      </c>
      <c r="H4718">
        <v>0</v>
      </c>
      <c r="I4718">
        <f>机器人辅助表!H4718</f>
        <v>8508.0825056014564</v>
      </c>
      <c r="J4718">
        <v>2</v>
      </c>
      <c r="K4718">
        <v>4</v>
      </c>
      <c r="L4718">
        <v>1</v>
      </c>
      <c r="M4718" s="2">
        <f>机器人辅助表!C4718</f>
        <v>33106.332351447003</v>
      </c>
      <c r="N4718" s="2">
        <v>2</v>
      </c>
      <c r="O4718" s="2">
        <f>机器人辅助表!D4718</f>
        <v>1964.7451610376925</v>
      </c>
      <c r="P4718" s="2">
        <v>3</v>
      </c>
      <c r="Q4718" s="2">
        <f>机器人辅助表!E4718</f>
        <v>873.2200715723078</v>
      </c>
      <c r="R4718" s="2">
        <v>6</v>
      </c>
      <c r="S4718" s="2">
        <f>机器人辅助表!F4718</f>
        <v>8611.3241999999991</v>
      </c>
      <c r="T4718">
        <v>0</v>
      </c>
      <c r="U4718">
        <v>0</v>
      </c>
      <c r="V4718">
        <v>0</v>
      </c>
      <c r="W4718">
        <v>0</v>
      </c>
      <c r="X4718">
        <v>0</v>
      </c>
      <c r="Y4718">
        <v>0</v>
      </c>
      <c r="Z4718">
        <v>0</v>
      </c>
      <c r="AA4718">
        <v>0</v>
      </c>
      <c r="AB4718">
        <v>0</v>
      </c>
      <c r="AC4718">
        <v>0</v>
      </c>
      <c r="AD4718">
        <v>0</v>
      </c>
      <c r="AE4718">
        <v>0</v>
      </c>
      <c r="AF4718">
        <v>0</v>
      </c>
      <c r="AG4718">
        <v>0</v>
      </c>
      <c r="BD4718">
        <v>11</v>
      </c>
      <c r="BE4718">
        <v>9211103</v>
      </c>
      <c r="BF4718">
        <v>9214104</v>
      </c>
      <c r="BG4718">
        <v>9214202</v>
      </c>
      <c r="BH4718">
        <v>9214302</v>
      </c>
      <c r="BI4718">
        <v>9214402</v>
      </c>
      <c r="BJ4718">
        <v>9222102</v>
      </c>
      <c r="BK4718">
        <v>9223103</v>
      </c>
      <c r="BL4718">
        <v>9223202</v>
      </c>
      <c r="BM4718">
        <v>9223303</v>
      </c>
      <c r="BN4718">
        <v>9223402</v>
      </c>
      <c r="BO4718">
        <v>9215104</v>
      </c>
    </row>
    <row r="4719" spans="1:67" x14ac:dyDescent="0.15">
      <c r="A4719">
        <v>4718</v>
      </c>
      <c r="B4719" t="s">
        <v>4943</v>
      </c>
      <c r="E4719">
        <f>机器人辅助表!B4719</f>
        <v>50</v>
      </c>
      <c r="F4719">
        <v>3</v>
      </c>
      <c r="G4719">
        <v>58201</v>
      </c>
      <c r="H4719">
        <v>0</v>
      </c>
      <c r="I4719">
        <f>机器人辅助表!H4719</f>
        <v>21572.344060528707</v>
      </c>
      <c r="J4719">
        <v>2</v>
      </c>
      <c r="K4719">
        <v>4</v>
      </c>
      <c r="L4719">
        <v>1</v>
      </c>
      <c r="M4719" s="2">
        <f>机器人辅助表!C4719</f>
        <v>133302.19886608701</v>
      </c>
      <c r="N4719" s="2">
        <v>2</v>
      </c>
      <c r="O4719" s="2">
        <f>机器人辅助表!D4719</f>
        <v>5767.8836047826107</v>
      </c>
      <c r="P4719" s="2">
        <v>3</v>
      </c>
      <c r="Q4719" s="2">
        <f>机器人辅助表!E4719</f>
        <v>2563.503824347827</v>
      </c>
      <c r="R4719" s="2">
        <v>6</v>
      </c>
      <c r="S4719" s="2">
        <f>机器人辅助表!F4719</f>
        <v>12686.7</v>
      </c>
      <c r="T4719">
        <v>0</v>
      </c>
      <c r="U4719">
        <v>0</v>
      </c>
      <c r="V4719">
        <v>0</v>
      </c>
      <c r="W4719">
        <v>0</v>
      </c>
      <c r="X4719">
        <v>0</v>
      </c>
      <c r="Y4719">
        <v>0</v>
      </c>
      <c r="Z4719">
        <v>0</v>
      </c>
      <c r="AA4719">
        <v>0</v>
      </c>
      <c r="AB4719">
        <v>0</v>
      </c>
      <c r="AC4719">
        <v>0</v>
      </c>
      <c r="AD4719">
        <v>0</v>
      </c>
      <c r="AE4719">
        <v>0</v>
      </c>
      <c r="AF4719">
        <v>0</v>
      </c>
      <c r="AG4719">
        <v>0</v>
      </c>
      <c r="BD4719">
        <v>8</v>
      </c>
      <c r="BE4719">
        <v>9323104</v>
      </c>
      <c r="BF4719">
        <v>9324103</v>
      </c>
      <c r="BG4719">
        <v>9324204</v>
      </c>
      <c r="BH4719">
        <v>9324303</v>
      </c>
      <c r="BI4719">
        <v>9324404</v>
      </c>
      <c r="BJ4719">
        <v>9312103</v>
      </c>
      <c r="BK4719">
        <v>9311104</v>
      </c>
      <c r="BL4719">
        <v>9315102</v>
      </c>
    </row>
    <row r="4720" spans="1:67" x14ac:dyDescent="0.15">
      <c r="A4720">
        <v>4719</v>
      </c>
      <c r="B4720" t="s">
        <v>4944</v>
      </c>
      <c r="E4720">
        <f>机器人辅助表!B4720</f>
        <v>20</v>
      </c>
      <c r="F4720">
        <v>3</v>
      </c>
      <c r="G4720">
        <v>58201</v>
      </c>
      <c r="H4720">
        <v>0</v>
      </c>
      <c r="I4720">
        <f>机器人辅助表!H4720</f>
        <v>1342.1111791304347</v>
      </c>
      <c r="J4720">
        <v>2</v>
      </c>
      <c r="K4720">
        <v>4</v>
      </c>
      <c r="L4720">
        <v>1</v>
      </c>
      <c r="M4720" s="2">
        <f>机器人辅助表!C4720</f>
        <v>2176.6226086956526</v>
      </c>
      <c r="N4720" s="2">
        <v>2</v>
      </c>
      <c r="O4720" s="2">
        <f>机器人辅助表!D4720</f>
        <v>182.22886956521742</v>
      </c>
      <c r="P4720" s="2">
        <v>3</v>
      </c>
      <c r="Q4720" s="2">
        <f>机器人辅助表!E4720</f>
        <v>80.990608695652199</v>
      </c>
      <c r="R4720" s="2">
        <v>6</v>
      </c>
      <c r="S4720" s="2">
        <f>机器人辅助表!F4720</f>
        <v>2259.2399999999998</v>
      </c>
      <c r="T4720">
        <v>0</v>
      </c>
      <c r="U4720">
        <v>0</v>
      </c>
      <c r="V4720">
        <v>0</v>
      </c>
      <c r="W4720">
        <v>0</v>
      </c>
      <c r="X4720">
        <v>0</v>
      </c>
      <c r="Y4720">
        <v>0</v>
      </c>
      <c r="Z4720">
        <v>0</v>
      </c>
      <c r="AA4720">
        <v>0</v>
      </c>
      <c r="AB4720">
        <v>0</v>
      </c>
      <c r="AC4720">
        <v>0</v>
      </c>
      <c r="AD4720">
        <v>0</v>
      </c>
      <c r="AE4720">
        <v>0</v>
      </c>
      <c r="AF4720">
        <v>0</v>
      </c>
      <c r="AG4720">
        <v>0</v>
      </c>
      <c r="BD4720">
        <v>8</v>
      </c>
      <c r="BE4720">
        <v>9323104</v>
      </c>
      <c r="BF4720">
        <v>9324103</v>
      </c>
      <c r="BG4720">
        <v>9324204</v>
      </c>
      <c r="BH4720">
        <v>9324304</v>
      </c>
      <c r="BI4720">
        <v>9324402</v>
      </c>
      <c r="BJ4720">
        <v>9312103</v>
      </c>
      <c r="BK4720">
        <v>9311103</v>
      </c>
      <c r="BL4720">
        <v>9315103</v>
      </c>
    </row>
    <row r="4721" spans="1:67" x14ac:dyDescent="0.15">
      <c r="A4721">
        <v>4720</v>
      </c>
      <c r="B4721" t="s">
        <v>2041</v>
      </c>
      <c r="E4721">
        <f>机器人辅助表!B4721</f>
        <v>23</v>
      </c>
      <c r="F4721">
        <v>1</v>
      </c>
      <c r="G4721">
        <v>58001</v>
      </c>
      <c r="H4721">
        <v>0</v>
      </c>
      <c r="I4721">
        <f>机器人辅助表!H4721</f>
        <v>2071.8342930693916</v>
      </c>
      <c r="J4721">
        <v>2</v>
      </c>
      <c r="K4721">
        <v>4</v>
      </c>
      <c r="L4721">
        <v>1</v>
      </c>
      <c r="M4721" s="2">
        <f>机器人辅助表!C4721</f>
        <v>4052.4446041630449</v>
      </c>
      <c r="N4721" s="2">
        <v>2</v>
      </c>
      <c r="O4721" s="2">
        <f>机器人辅助表!D4721</f>
        <v>311.56007634782623</v>
      </c>
      <c r="P4721" s="2">
        <v>3</v>
      </c>
      <c r="Q4721" s="2">
        <f>机器人辅助表!E4721</f>
        <v>138.47114504347832</v>
      </c>
      <c r="R4721" s="2">
        <v>6</v>
      </c>
      <c r="S4721" s="2">
        <f>机器人辅助表!F4721</f>
        <v>3277.6457999999998</v>
      </c>
      <c r="T4721">
        <v>0</v>
      </c>
      <c r="U4721">
        <v>0</v>
      </c>
      <c r="V4721">
        <v>0</v>
      </c>
      <c r="W4721">
        <v>0</v>
      </c>
      <c r="X4721">
        <v>0</v>
      </c>
      <c r="Y4721">
        <v>0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  <c r="AF4721">
        <v>0</v>
      </c>
      <c r="AG4721">
        <v>0</v>
      </c>
      <c r="BD4721">
        <v>11</v>
      </c>
      <c r="BE4721">
        <v>9113102</v>
      </c>
      <c r="BF4721">
        <v>9121102</v>
      </c>
      <c r="BG4721">
        <v>9121202</v>
      </c>
      <c r="BH4721">
        <v>9121304</v>
      </c>
      <c r="BI4721">
        <v>9121404</v>
      </c>
      <c r="BJ4721">
        <v>9114103</v>
      </c>
      <c r="BK4721">
        <v>9122103</v>
      </c>
      <c r="BL4721">
        <v>9122202</v>
      </c>
      <c r="BM4721">
        <v>9122304</v>
      </c>
      <c r="BN4721">
        <v>9122403</v>
      </c>
      <c r="BO4721">
        <v>9115103</v>
      </c>
    </row>
    <row r="4722" spans="1:67" x14ac:dyDescent="0.15">
      <c r="A4722">
        <v>4721</v>
      </c>
      <c r="B4722" t="s">
        <v>2042</v>
      </c>
      <c r="E4722">
        <f>机器人辅助表!B4722</f>
        <v>39</v>
      </c>
      <c r="F4722">
        <v>3</v>
      </c>
      <c r="G4722">
        <v>58201</v>
      </c>
      <c r="H4722">
        <v>0</v>
      </c>
      <c r="I4722">
        <f>机器人辅助表!H4722</f>
        <v>9194.5380319015312</v>
      </c>
      <c r="J4722">
        <v>2</v>
      </c>
      <c r="K4722">
        <v>4</v>
      </c>
      <c r="L4722">
        <v>1</v>
      </c>
      <c r="M4722" s="2">
        <f>机器人辅助表!C4722</f>
        <v>39039.200144484814</v>
      </c>
      <c r="N4722" s="2">
        <v>2</v>
      </c>
      <c r="O4722" s="2">
        <f>机器人辅助表!D4722</f>
        <v>2194.1522285574588</v>
      </c>
      <c r="P4722" s="2">
        <v>3</v>
      </c>
      <c r="Q4722" s="2">
        <f>机器人辅助表!E4722</f>
        <v>975.17876824775942</v>
      </c>
      <c r="R4722" s="2">
        <v>6</v>
      </c>
      <c r="S4722" s="2">
        <f>机器人辅助表!F4722</f>
        <v>8621.2235999999994</v>
      </c>
      <c r="T4722">
        <v>0</v>
      </c>
      <c r="U4722">
        <v>0</v>
      </c>
      <c r="V4722">
        <v>0</v>
      </c>
      <c r="W4722">
        <v>0</v>
      </c>
      <c r="X4722">
        <v>0</v>
      </c>
      <c r="Y4722">
        <v>0</v>
      </c>
      <c r="Z4722">
        <v>0</v>
      </c>
      <c r="AA4722">
        <v>0</v>
      </c>
      <c r="AB4722">
        <v>0</v>
      </c>
      <c r="AC4722">
        <v>0</v>
      </c>
      <c r="AD4722">
        <v>0</v>
      </c>
      <c r="AE4722">
        <v>0</v>
      </c>
      <c r="AF4722">
        <v>0</v>
      </c>
      <c r="AG4722">
        <v>0</v>
      </c>
      <c r="BD4722">
        <v>8</v>
      </c>
      <c r="BE4722">
        <v>9323102</v>
      </c>
      <c r="BF4722">
        <v>9324103</v>
      </c>
      <c r="BG4722">
        <v>9324202</v>
      </c>
      <c r="BH4722">
        <v>9324303</v>
      </c>
      <c r="BI4722">
        <v>9324403</v>
      </c>
      <c r="BJ4722">
        <v>9312104</v>
      </c>
      <c r="BK4722">
        <v>9311104</v>
      </c>
      <c r="BL4722">
        <v>9315102</v>
      </c>
    </row>
    <row r="4723" spans="1:67" x14ac:dyDescent="0.15">
      <c r="A4723">
        <v>4722</v>
      </c>
      <c r="B4723" t="s">
        <v>4945</v>
      </c>
      <c r="E4723">
        <f>机器人辅助表!B4723</f>
        <v>19</v>
      </c>
      <c r="F4723">
        <v>1</v>
      </c>
      <c r="G4723">
        <v>58001</v>
      </c>
      <c r="H4723">
        <v>0</v>
      </c>
      <c r="I4723">
        <f>机器人辅助表!H4723</f>
        <v>2363.4113742594786</v>
      </c>
      <c r="J4723">
        <v>2</v>
      </c>
      <c r="K4723">
        <v>4</v>
      </c>
      <c r="L4723">
        <v>1</v>
      </c>
      <c r="M4723" s="2">
        <f>机器人辅助表!C4723</f>
        <v>3590.440894173913</v>
      </c>
      <c r="N4723" s="2">
        <v>2</v>
      </c>
      <c r="O4723" s="2">
        <f>机器人辅助表!D4723</f>
        <v>309.7804006956523</v>
      </c>
      <c r="P4723" s="2">
        <v>3</v>
      </c>
      <c r="Q4723" s="2">
        <f>机器人辅助表!E4723</f>
        <v>137.68017808695657</v>
      </c>
      <c r="R4723" s="2">
        <v>6</v>
      </c>
      <c r="S4723" s="2">
        <f>机器人辅助表!F4723</f>
        <v>4054.2096000000001</v>
      </c>
      <c r="T4723">
        <v>0</v>
      </c>
      <c r="U4723">
        <v>0</v>
      </c>
      <c r="V4723">
        <v>0</v>
      </c>
      <c r="W4723">
        <v>0</v>
      </c>
      <c r="X4723">
        <v>0</v>
      </c>
      <c r="Y4723">
        <v>0</v>
      </c>
      <c r="Z4723">
        <v>0</v>
      </c>
      <c r="AA4723">
        <v>0</v>
      </c>
      <c r="AB4723">
        <v>0</v>
      </c>
      <c r="AC4723">
        <v>0</v>
      </c>
      <c r="AD4723">
        <v>0</v>
      </c>
      <c r="AE4723">
        <v>0</v>
      </c>
      <c r="AF4723">
        <v>0</v>
      </c>
      <c r="AG4723">
        <v>0</v>
      </c>
      <c r="BD4723">
        <v>11</v>
      </c>
      <c r="BE4723">
        <v>9113102</v>
      </c>
      <c r="BF4723">
        <v>9121103</v>
      </c>
      <c r="BG4723">
        <v>9121203</v>
      </c>
      <c r="BH4723">
        <v>9121304</v>
      </c>
      <c r="BI4723">
        <v>9121403</v>
      </c>
      <c r="BJ4723">
        <v>9114104</v>
      </c>
      <c r="BK4723">
        <v>9122104</v>
      </c>
      <c r="BL4723">
        <v>9122204</v>
      </c>
      <c r="BM4723">
        <v>9122302</v>
      </c>
      <c r="BN4723">
        <v>9122403</v>
      </c>
      <c r="BO4723">
        <v>9115103</v>
      </c>
    </row>
    <row r="4724" spans="1:67" x14ac:dyDescent="0.15">
      <c r="A4724">
        <v>4723</v>
      </c>
      <c r="B4724" t="s">
        <v>4946</v>
      </c>
      <c r="E4724">
        <f>机器人辅助表!B4724</f>
        <v>43</v>
      </c>
      <c r="F4724">
        <v>3</v>
      </c>
      <c r="G4724">
        <v>58201</v>
      </c>
      <c r="H4724">
        <v>0</v>
      </c>
      <c r="I4724">
        <f>机器人辅助表!H4724</f>
        <v>12623.839424277841</v>
      </c>
      <c r="J4724">
        <v>2</v>
      </c>
      <c r="K4724">
        <v>4</v>
      </c>
      <c r="L4724">
        <v>1</v>
      </c>
      <c r="M4724" s="2">
        <f>机器人辅助表!C4724</f>
        <v>62954.836644411575</v>
      </c>
      <c r="N4724" s="2">
        <v>2</v>
      </c>
      <c r="O4724" s="2">
        <f>机器人辅助表!D4724</f>
        <v>3195.4444346227428</v>
      </c>
      <c r="P4724" s="2">
        <v>3</v>
      </c>
      <c r="Q4724" s="2">
        <f>机器人辅助表!E4724</f>
        <v>1420.1975264989971</v>
      </c>
      <c r="R4724" s="2">
        <v>6</v>
      </c>
      <c r="S4724" s="2">
        <f>机器人辅助表!F4724</f>
        <v>9958.9139999999989</v>
      </c>
      <c r="T4724">
        <v>0</v>
      </c>
      <c r="U4724">
        <v>0</v>
      </c>
      <c r="V4724">
        <v>0</v>
      </c>
      <c r="W4724">
        <v>0</v>
      </c>
      <c r="X4724">
        <v>0</v>
      </c>
      <c r="Y4724">
        <v>0</v>
      </c>
      <c r="Z4724">
        <v>0</v>
      </c>
      <c r="AA4724">
        <v>0</v>
      </c>
      <c r="AB4724">
        <v>0</v>
      </c>
      <c r="AC4724">
        <v>0</v>
      </c>
      <c r="AD4724">
        <v>0</v>
      </c>
      <c r="AE4724">
        <v>0</v>
      </c>
      <c r="AF4724">
        <v>0</v>
      </c>
      <c r="AG4724">
        <v>0</v>
      </c>
      <c r="BD4724">
        <v>8</v>
      </c>
      <c r="BE4724">
        <v>9323104</v>
      </c>
      <c r="BF4724">
        <v>9324104</v>
      </c>
      <c r="BG4724">
        <v>9324202</v>
      </c>
      <c r="BH4724">
        <v>9324303</v>
      </c>
      <c r="BI4724">
        <v>9324404</v>
      </c>
      <c r="BJ4724">
        <v>9312103</v>
      </c>
      <c r="BK4724">
        <v>9311102</v>
      </c>
      <c r="BL4724">
        <v>9315102</v>
      </c>
    </row>
    <row r="4725" spans="1:67" x14ac:dyDescent="0.15">
      <c r="A4725">
        <v>4724</v>
      </c>
      <c r="B4725" t="s">
        <v>2043</v>
      </c>
      <c r="E4725">
        <f>机器人辅助表!B4725</f>
        <v>42</v>
      </c>
      <c r="F4725">
        <v>2</v>
      </c>
      <c r="G4725">
        <v>58101</v>
      </c>
      <c r="H4725">
        <v>0</v>
      </c>
      <c r="I4725">
        <f>机器人辅助表!H4725</f>
        <v>5754.9782204329031</v>
      </c>
      <c r="J4725">
        <v>2</v>
      </c>
      <c r="K4725">
        <v>4</v>
      </c>
      <c r="L4725">
        <v>1</v>
      </c>
      <c r="M4725" s="2">
        <f>机器人辅助表!C4725</f>
        <v>27658.487752352125</v>
      </c>
      <c r="N4725" s="2">
        <v>2</v>
      </c>
      <c r="O4725" s="2">
        <f>机器人辅助表!D4725</f>
        <v>1438.9531931076929</v>
      </c>
      <c r="P4725" s="2">
        <v>3</v>
      </c>
      <c r="Q4725" s="2">
        <f>机器人辅助表!E4725</f>
        <v>639.53475249230814</v>
      </c>
      <c r="R4725" s="2">
        <v>6</v>
      </c>
      <c r="S4725" s="2">
        <f>机器人辅助表!F4725</f>
        <v>4738.1992</v>
      </c>
      <c r="T4725">
        <v>0</v>
      </c>
      <c r="U4725">
        <v>0</v>
      </c>
      <c r="V4725">
        <v>0</v>
      </c>
      <c r="W4725">
        <v>0</v>
      </c>
      <c r="X4725">
        <v>0</v>
      </c>
      <c r="Y4725">
        <v>0</v>
      </c>
      <c r="Z4725">
        <v>0</v>
      </c>
      <c r="AA4725">
        <v>0</v>
      </c>
      <c r="AB4725">
        <v>0</v>
      </c>
      <c r="AC4725">
        <v>0</v>
      </c>
      <c r="AD4725">
        <v>0</v>
      </c>
      <c r="AE4725">
        <v>0</v>
      </c>
      <c r="AF4725">
        <v>0</v>
      </c>
      <c r="AG4725">
        <v>0</v>
      </c>
      <c r="BD4725">
        <v>11</v>
      </c>
      <c r="BE4725">
        <v>9211102</v>
      </c>
      <c r="BF4725">
        <v>9214103</v>
      </c>
      <c r="BG4725">
        <v>9214202</v>
      </c>
      <c r="BH4725">
        <v>9214302</v>
      </c>
      <c r="BI4725">
        <v>9214403</v>
      </c>
      <c r="BJ4725">
        <v>9222102</v>
      </c>
      <c r="BK4725">
        <v>9223103</v>
      </c>
      <c r="BL4725">
        <v>9223204</v>
      </c>
      <c r="BM4725">
        <v>9223303</v>
      </c>
      <c r="BN4725">
        <v>9223404</v>
      </c>
      <c r="BO4725">
        <v>9215102</v>
      </c>
    </row>
    <row r="4726" spans="1:67" x14ac:dyDescent="0.15">
      <c r="A4726">
        <v>4725</v>
      </c>
      <c r="B4726" t="s">
        <v>2044</v>
      </c>
      <c r="E4726">
        <f>机器人辅助表!B4726</f>
        <v>43</v>
      </c>
      <c r="F4726">
        <v>1</v>
      </c>
      <c r="G4726">
        <v>58001</v>
      </c>
      <c r="H4726">
        <v>0</v>
      </c>
      <c r="I4726">
        <f>机器人辅助表!H4726</f>
        <v>5590.5574593230449</v>
      </c>
      <c r="J4726">
        <v>2</v>
      </c>
      <c r="K4726">
        <v>4</v>
      </c>
      <c r="L4726">
        <v>1</v>
      </c>
      <c r="M4726" s="2">
        <f>机器人辅助表!C4726</f>
        <v>27879.999085382271</v>
      </c>
      <c r="N4726" s="2">
        <v>2</v>
      </c>
      <c r="O4726" s="2">
        <f>机器人辅助表!D4726</f>
        <v>1415.1253924757862</v>
      </c>
      <c r="P4726" s="2">
        <v>3</v>
      </c>
      <c r="Q4726" s="2">
        <f>机器人辅助表!E4726</f>
        <v>628.94461887812736</v>
      </c>
      <c r="R4726" s="2">
        <v>6</v>
      </c>
      <c r="S4726" s="2">
        <f>机器人辅助表!F4726</f>
        <v>4410.3761999999997</v>
      </c>
      <c r="T4726">
        <v>0</v>
      </c>
      <c r="U4726">
        <v>0</v>
      </c>
      <c r="V4726">
        <v>0</v>
      </c>
      <c r="W4726">
        <v>0</v>
      </c>
      <c r="X4726">
        <v>0</v>
      </c>
      <c r="Y4726">
        <v>0</v>
      </c>
      <c r="Z4726">
        <v>0</v>
      </c>
      <c r="AA4726">
        <v>0</v>
      </c>
      <c r="AB4726">
        <v>0</v>
      </c>
      <c r="AC4726">
        <v>0</v>
      </c>
      <c r="AD4726">
        <v>0</v>
      </c>
      <c r="AE4726">
        <v>0</v>
      </c>
      <c r="AF4726">
        <v>0</v>
      </c>
      <c r="AG4726">
        <v>0</v>
      </c>
      <c r="BD4726">
        <v>11</v>
      </c>
      <c r="BE4726">
        <v>9113104</v>
      </c>
      <c r="BF4726">
        <v>9121103</v>
      </c>
      <c r="BG4726">
        <v>9121203</v>
      </c>
      <c r="BH4726">
        <v>9121303</v>
      </c>
      <c r="BI4726">
        <v>9121404</v>
      </c>
      <c r="BJ4726">
        <v>9114104</v>
      </c>
      <c r="BK4726">
        <v>9122104</v>
      </c>
      <c r="BL4726">
        <v>9122202</v>
      </c>
      <c r="BM4726">
        <v>9122304</v>
      </c>
      <c r="BN4726">
        <v>9122404</v>
      </c>
      <c r="BO4726">
        <v>9115102</v>
      </c>
    </row>
    <row r="4727" spans="1:67" x14ac:dyDescent="0.15">
      <c r="A4727">
        <v>4726</v>
      </c>
      <c r="B4727" t="s">
        <v>2045</v>
      </c>
      <c r="E4727">
        <f>机器人辅助表!B4727</f>
        <v>24</v>
      </c>
      <c r="F4727">
        <v>1</v>
      </c>
      <c r="G4727">
        <v>58001</v>
      </c>
      <c r="H4727">
        <v>0</v>
      </c>
      <c r="I4727">
        <f>机器人辅助表!H4727</f>
        <v>3999.2084448333912</v>
      </c>
      <c r="J4727">
        <v>2</v>
      </c>
      <c r="K4727">
        <v>4</v>
      </c>
      <c r="L4727">
        <v>1</v>
      </c>
      <c r="M4727" s="2">
        <f>机器人辅助表!C4727</f>
        <v>8329.1442702608711</v>
      </c>
      <c r="N4727" s="2">
        <v>2</v>
      </c>
      <c r="O4727" s="2">
        <f>机器人辅助表!D4727</f>
        <v>623.38709715050175</v>
      </c>
      <c r="P4727" s="2">
        <v>3</v>
      </c>
      <c r="Q4727" s="2">
        <f>机器人辅助表!E4727</f>
        <v>277.06093206688962</v>
      </c>
      <c r="R4727" s="2">
        <v>6</v>
      </c>
      <c r="S4727" s="2">
        <f>机器人辅助表!F4727</f>
        <v>6173.7056000000002</v>
      </c>
      <c r="T4727">
        <v>0</v>
      </c>
      <c r="U4727">
        <v>0</v>
      </c>
      <c r="V4727">
        <v>0</v>
      </c>
      <c r="W4727">
        <v>0</v>
      </c>
      <c r="X4727">
        <v>0</v>
      </c>
      <c r="Y4727">
        <v>0</v>
      </c>
      <c r="Z4727">
        <v>0</v>
      </c>
      <c r="AA4727">
        <v>0</v>
      </c>
      <c r="AB4727">
        <v>0</v>
      </c>
      <c r="AC4727">
        <v>0</v>
      </c>
      <c r="AD4727">
        <v>0</v>
      </c>
      <c r="AE4727">
        <v>0</v>
      </c>
      <c r="AF4727">
        <v>0</v>
      </c>
      <c r="AG4727">
        <v>0</v>
      </c>
      <c r="BD4727">
        <v>11</v>
      </c>
      <c r="BE4727">
        <v>9113103</v>
      </c>
      <c r="BF4727">
        <v>9121104</v>
      </c>
      <c r="BG4727">
        <v>9121203</v>
      </c>
      <c r="BH4727">
        <v>9121303</v>
      </c>
      <c r="BI4727">
        <v>9121402</v>
      </c>
      <c r="BJ4727">
        <v>9114103</v>
      </c>
      <c r="BK4727">
        <v>9122104</v>
      </c>
      <c r="BL4727">
        <v>9122204</v>
      </c>
      <c r="BM4727">
        <v>9122302</v>
      </c>
      <c r="BN4727">
        <v>9122402</v>
      </c>
      <c r="BO4727">
        <v>9115104</v>
      </c>
    </row>
    <row r="4728" spans="1:67" x14ac:dyDescent="0.15">
      <c r="A4728">
        <v>4727</v>
      </c>
      <c r="B4728" t="s">
        <v>4947</v>
      </c>
      <c r="E4728">
        <f>机器人辅助表!B4728</f>
        <v>43</v>
      </c>
      <c r="F4728">
        <v>2</v>
      </c>
      <c r="G4728">
        <v>58101</v>
      </c>
      <c r="H4728">
        <v>0</v>
      </c>
      <c r="I4728">
        <f>机器人辅助表!H4728</f>
        <v>10279.412102626246</v>
      </c>
      <c r="J4728">
        <v>2</v>
      </c>
      <c r="K4728">
        <v>4</v>
      </c>
      <c r="L4728">
        <v>1</v>
      </c>
      <c r="M4728" s="2">
        <f>机器人辅助表!C4728</f>
        <v>51263.224124735141</v>
      </c>
      <c r="N4728" s="2">
        <v>2</v>
      </c>
      <c r="O4728" s="2">
        <f>机器人辅助表!D4728</f>
        <v>2602.0047539070906</v>
      </c>
      <c r="P4728" s="2">
        <v>3</v>
      </c>
      <c r="Q4728" s="2">
        <f>机器人辅助表!E4728</f>
        <v>1156.4465572920406</v>
      </c>
      <c r="R4728" s="2">
        <v>6</v>
      </c>
      <c r="S4728" s="2">
        <f>机器人辅助表!F4728</f>
        <v>8109.4013999999988</v>
      </c>
      <c r="T4728">
        <v>0</v>
      </c>
      <c r="U4728">
        <v>0</v>
      </c>
      <c r="V4728">
        <v>0</v>
      </c>
      <c r="W4728">
        <v>0</v>
      </c>
      <c r="X4728">
        <v>0</v>
      </c>
      <c r="Y4728">
        <v>0</v>
      </c>
      <c r="Z4728">
        <v>0</v>
      </c>
      <c r="AA4728">
        <v>0</v>
      </c>
      <c r="AB4728">
        <v>0</v>
      </c>
      <c r="AC4728">
        <v>0</v>
      </c>
      <c r="AD4728">
        <v>0</v>
      </c>
      <c r="AE4728">
        <v>0</v>
      </c>
      <c r="AF4728">
        <v>0</v>
      </c>
      <c r="AG4728">
        <v>0</v>
      </c>
      <c r="BD4728">
        <v>11</v>
      </c>
      <c r="BE4728">
        <v>9211104</v>
      </c>
      <c r="BF4728">
        <v>9214103</v>
      </c>
      <c r="BG4728">
        <v>9214204</v>
      </c>
      <c r="BH4728">
        <v>9214303</v>
      </c>
      <c r="BI4728">
        <v>9214403</v>
      </c>
      <c r="BJ4728">
        <v>9222102</v>
      </c>
      <c r="BK4728">
        <v>9223103</v>
      </c>
      <c r="BL4728">
        <v>9223203</v>
      </c>
      <c r="BM4728">
        <v>9223304</v>
      </c>
      <c r="BN4728">
        <v>9223404</v>
      </c>
      <c r="BO4728">
        <v>9215102</v>
      </c>
    </row>
    <row r="4729" spans="1:67" x14ac:dyDescent="0.15">
      <c r="A4729">
        <v>4728</v>
      </c>
      <c r="B4729" t="s">
        <v>4948</v>
      </c>
      <c r="E4729">
        <f>机器人辅助表!B4729</f>
        <v>45</v>
      </c>
      <c r="F4729">
        <v>3</v>
      </c>
      <c r="G4729">
        <v>58201</v>
      </c>
      <c r="H4729">
        <v>0</v>
      </c>
      <c r="I4729">
        <f>机器人辅助表!H4729</f>
        <v>6127.4375960115858</v>
      </c>
      <c r="J4729">
        <v>2</v>
      </c>
      <c r="K4729">
        <v>4</v>
      </c>
      <c r="L4729">
        <v>1</v>
      </c>
      <c r="M4729" s="2">
        <f>机器人辅助表!C4729</f>
        <v>32720.294704951513</v>
      </c>
      <c r="N4729" s="2">
        <v>2</v>
      </c>
      <c r="O4729" s="2">
        <f>机器人辅助表!D4729</f>
        <v>1583.1952674080271</v>
      </c>
      <c r="P4729" s="2">
        <v>3</v>
      </c>
      <c r="Q4729" s="2">
        <f>机器人辅助表!E4729</f>
        <v>703.64234107023435</v>
      </c>
      <c r="R4729" s="2">
        <v>6</v>
      </c>
      <c r="S4729" s="2">
        <f>机器人辅助表!F4729</f>
        <v>4442.79</v>
      </c>
      <c r="T4729">
        <v>0</v>
      </c>
      <c r="U4729">
        <v>0</v>
      </c>
      <c r="V4729">
        <v>0</v>
      </c>
      <c r="W4729">
        <v>0</v>
      </c>
      <c r="X4729">
        <v>0</v>
      </c>
      <c r="Y4729">
        <v>0</v>
      </c>
      <c r="Z4729">
        <v>0</v>
      </c>
      <c r="AA4729">
        <v>0</v>
      </c>
      <c r="AB4729">
        <v>0</v>
      </c>
      <c r="AC4729">
        <v>0</v>
      </c>
      <c r="AD4729">
        <v>0</v>
      </c>
      <c r="AE4729">
        <v>0</v>
      </c>
      <c r="AF4729">
        <v>0</v>
      </c>
      <c r="AG4729">
        <v>0</v>
      </c>
      <c r="BD4729">
        <v>8</v>
      </c>
      <c r="BE4729">
        <v>9323102</v>
      </c>
      <c r="BF4729">
        <v>9324103</v>
      </c>
      <c r="BG4729">
        <v>9324202</v>
      </c>
      <c r="BH4729">
        <v>9324302</v>
      </c>
      <c r="BI4729">
        <v>9324402</v>
      </c>
      <c r="BJ4729">
        <v>9312102</v>
      </c>
      <c r="BK4729">
        <v>9311104</v>
      </c>
      <c r="BL4729">
        <v>9315102</v>
      </c>
    </row>
    <row r="4730" spans="1:67" x14ac:dyDescent="0.15">
      <c r="A4730">
        <v>4729</v>
      </c>
      <c r="B4730" t="s">
        <v>4949</v>
      </c>
      <c r="E4730">
        <f>机器人辅助表!B4730</f>
        <v>22</v>
      </c>
      <c r="F4730">
        <v>2</v>
      </c>
      <c r="G4730">
        <v>58101</v>
      </c>
      <c r="H4730">
        <v>0</v>
      </c>
      <c r="I4730">
        <f>机器人辅助表!H4730</f>
        <v>2951.3906669801736</v>
      </c>
      <c r="J4730">
        <v>2</v>
      </c>
      <c r="K4730">
        <v>4</v>
      </c>
      <c r="L4730">
        <v>1</v>
      </c>
      <c r="M4730" s="2">
        <f>机器人辅助表!C4730</f>
        <v>5397.0352403478255</v>
      </c>
      <c r="N4730" s="2">
        <v>2</v>
      </c>
      <c r="O4730" s="2">
        <f>机器人辅助表!D4730</f>
        <v>426.54943721739136</v>
      </c>
      <c r="P4730" s="2">
        <v>3</v>
      </c>
      <c r="Q4730" s="2">
        <f>机器人辅助表!E4730</f>
        <v>189.57752765217396</v>
      </c>
      <c r="R4730" s="2">
        <v>6</v>
      </c>
      <c r="S4730" s="2">
        <f>机器人辅助表!F4730</f>
        <v>4786.7172</v>
      </c>
      <c r="T4730">
        <v>0</v>
      </c>
      <c r="U4730">
        <v>0</v>
      </c>
      <c r="V4730">
        <v>0</v>
      </c>
      <c r="W4730">
        <v>0</v>
      </c>
      <c r="X4730">
        <v>0</v>
      </c>
      <c r="Y4730">
        <v>0</v>
      </c>
      <c r="Z4730">
        <v>0</v>
      </c>
      <c r="AA4730">
        <v>0</v>
      </c>
      <c r="AB4730">
        <v>0</v>
      </c>
      <c r="AC4730">
        <v>0</v>
      </c>
      <c r="AD4730">
        <v>0</v>
      </c>
      <c r="AE4730">
        <v>0</v>
      </c>
      <c r="AF4730">
        <v>0</v>
      </c>
      <c r="AG4730">
        <v>0</v>
      </c>
      <c r="BD4730">
        <v>11</v>
      </c>
      <c r="BE4730">
        <v>9211102</v>
      </c>
      <c r="BF4730">
        <v>9214102</v>
      </c>
      <c r="BG4730">
        <v>9214204</v>
      </c>
      <c r="BH4730">
        <v>9214304</v>
      </c>
      <c r="BI4730">
        <v>9214403</v>
      </c>
      <c r="BJ4730">
        <v>9222104</v>
      </c>
      <c r="BK4730">
        <v>9223103</v>
      </c>
      <c r="BL4730">
        <v>9223204</v>
      </c>
      <c r="BM4730">
        <v>9223303</v>
      </c>
      <c r="BN4730">
        <v>9223403</v>
      </c>
      <c r="BO4730">
        <v>9215104</v>
      </c>
    </row>
    <row r="4731" spans="1:67" x14ac:dyDescent="0.15">
      <c r="A4731">
        <v>4730</v>
      </c>
      <c r="B4731" t="s">
        <v>4950</v>
      </c>
      <c r="E4731">
        <f>机器人辅助表!B4731</f>
        <v>27</v>
      </c>
      <c r="F4731">
        <v>1</v>
      </c>
      <c r="G4731">
        <v>58001</v>
      </c>
      <c r="H4731">
        <v>0</v>
      </c>
      <c r="I4731">
        <f>机器人辅助表!H4731</f>
        <v>3495.9111507209741</v>
      </c>
      <c r="J4731">
        <v>2</v>
      </c>
      <c r="K4731">
        <v>4</v>
      </c>
      <c r="L4731">
        <v>1</v>
      </c>
      <c r="M4731" s="2">
        <f>机器人辅助表!C4731</f>
        <v>8716.0004075565248</v>
      </c>
      <c r="N4731" s="2">
        <v>2</v>
      </c>
      <c r="O4731" s="2">
        <f>机器人辅助表!D4731</f>
        <v>604.28698059130454</v>
      </c>
      <c r="P4731" s="2">
        <v>3</v>
      </c>
      <c r="Q4731" s="2">
        <f>机器人辅助表!E4731</f>
        <v>268.57199137391314</v>
      </c>
      <c r="R4731" s="2">
        <v>6</v>
      </c>
      <c r="S4731" s="2">
        <f>机器人辅助表!F4731</f>
        <v>4975.7655999999997</v>
      </c>
      <c r="T4731">
        <v>0</v>
      </c>
      <c r="U4731">
        <v>0</v>
      </c>
      <c r="V4731">
        <v>0</v>
      </c>
      <c r="W4731">
        <v>0</v>
      </c>
      <c r="X4731">
        <v>0</v>
      </c>
      <c r="Y4731">
        <v>0</v>
      </c>
      <c r="Z4731">
        <v>0</v>
      </c>
      <c r="AA4731">
        <v>0</v>
      </c>
      <c r="AB4731">
        <v>0</v>
      </c>
      <c r="AC4731">
        <v>0</v>
      </c>
      <c r="AD4731">
        <v>0</v>
      </c>
      <c r="AE4731">
        <v>0</v>
      </c>
      <c r="AF4731">
        <v>0</v>
      </c>
      <c r="AG4731">
        <v>0</v>
      </c>
      <c r="BD4731">
        <v>11</v>
      </c>
      <c r="BE4731">
        <v>9113102</v>
      </c>
      <c r="BF4731">
        <v>9121104</v>
      </c>
      <c r="BG4731">
        <v>9121202</v>
      </c>
      <c r="BH4731">
        <v>9121302</v>
      </c>
      <c r="BI4731">
        <v>9121402</v>
      </c>
      <c r="BJ4731">
        <v>9114103</v>
      </c>
      <c r="BK4731">
        <v>9122103</v>
      </c>
      <c r="BL4731">
        <v>9122203</v>
      </c>
      <c r="BM4731">
        <v>9122303</v>
      </c>
      <c r="BN4731">
        <v>9122403</v>
      </c>
      <c r="BO4731">
        <v>9115104</v>
      </c>
    </row>
    <row r="4732" spans="1:67" x14ac:dyDescent="0.15">
      <c r="A4732">
        <v>4731</v>
      </c>
      <c r="B4732" t="s">
        <v>4951</v>
      </c>
      <c r="E4732">
        <f>机器人辅助表!B4732</f>
        <v>34</v>
      </c>
      <c r="F4732">
        <v>1</v>
      </c>
      <c r="G4732">
        <v>58001</v>
      </c>
      <c r="H4732">
        <v>0</v>
      </c>
      <c r="I4732">
        <f>机器人辅助表!H4732</f>
        <v>3804.9050706115909</v>
      </c>
      <c r="J4732">
        <v>2</v>
      </c>
      <c r="K4732">
        <v>4</v>
      </c>
      <c r="L4732">
        <v>1</v>
      </c>
      <c r="M4732" s="2">
        <f>机器人辅助表!C4732</f>
        <v>13186.148884654516</v>
      </c>
      <c r="N4732" s="2">
        <v>2</v>
      </c>
      <c r="O4732" s="2">
        <f>机器人辅助表!D4732</f>
        <v>819.12313531625443</v>
      </c>
      <c r="P4732" s="2">
        <v>3</v>
      </c>
      <c r="Q4732" s="2">
        <f>机器人辅助表!E4732</f>
        <v>364.05472680722414</v>
      </c>
      <c r="R4732" s="2">
        <v>6</v>
      </c>
      <c r="S4732" s="2">
        <f>机器人辅助表!F4732</f>
        <v>4294.5011999999997</v>
      </c>
      <c r="T4732">
        <v>0</v>
      </c>
      <c r="U4732">
        <v>0</v>
      </c>
      <c r="V4732">
        <v>0</v>
      </c>
      <c r="W4732">
        <v>0</v>
      </c>
      <c r="X4732">
        <v>0</v>
      </c>
      <c r="Y4732">
        <v>0</v>
      </c>
      <c r="Z4732">
        <v>0</v>
      </c>
      <c r="AA4732">
        <v>0</v>
      </c>
      <c r="AB4732">
        <v>0</v>
      </c>
      <c r="AC4732">
        <v>0</v>
      </c>
      <c r="AD4732">
        <v>0</v>
      </c>
      <c r="AE4732">
        <v>0</v>
      </c>
      <c r="AF4732">
        <v>0</v>
      </c>
      <c r="AG4732">
        <v>0</v>
      </c>
      <c r="BD4732">
        <v>11</v>
      </c>
      <c r="BE4732">
        <v>9113103</v>
      </c>
      <c r="BF4732">
        <v>9121102</v>
      </c>
      <c r="BG4732">
        <v>9121204</v>
      </c>
      <c r="BH4732">
        <v>9121303</v>
      </c>
      <c r="BI4732">
        <v>9121402</v>
      </c>
      <c r="BJ4732">
        <v>9114103</v>
      </c>
      <c r="BK4732">
        <v>9122102</v>
      </c>
      <c r="BL4732">
        <v>9122204</v>
      </c>
      <c r="BM4732">
        <v>9122302</v>
      </c>
      <c r="BN4732">
        <v>9122404</v>
      </c>
      <c r="BO4732">
        <v>9115102</v>
      </c>
    </row>
    <row r="4733" spans="1:67" x14ac:dyDescent="0.15">
      <c r="A4733">
        <v>4732</v>
      </c>
      <c r="B4733" t="s">
        <v>4952</v>
      </c>
      <c r="E4733">
        <f>机器人辅助表!B4733</f>
        <v>20</v>
      </c>
      <c r="F4733">
        <v>1</v>
      </c>
      <c r="G4733">
        <v>58001</v>
      </c>
      <c r="H4733">
        <v>0</v>
      </c>
      <c r="I4733">
        <f>机器人辅助表!H4733</f>
        <v>3221.0668299130434</v>
      </c>
      <c r="J4733">
        <v>2</v>
      </c>
      <c r="K4733">
        <v>4</v>
      </c>
      <c r="L4733">
        <v>1</v>
      </c>
      <c r="M4733" s="2">
        <f>机器人辅助表!C4733</f>
        <v>5223.8942608695661</v>
      </c>
      <c r="N4733" s="2">
        <v>2</v>
      </c>
      <c r="O4733" s="2">
        <f>机器人辅助表!D4733</f>
        <v>437.34928695652184</v>
      </c>
      <c r="P4733" s="2">
        <v>3</v>
      </c>
      <c r="Q4733" s="2">
        <f>机器人辅助表!E4733</f>
        <v>194.37746086956528</v>
      </c>
      <c r="R4733" s="2">
        <v>6</v>
      </c>
      <c r="S4733" s="2">
        <f>机器人辅助表!F4733</f>
        <v>5422.1759999999995</v>
      </c>
      <c r="T4733">
        <v>0</v>
      </c>
      <c r="U4733">
        <v>0</v>
      </c>
      <c r="V4733">
        <v>0</v>
      </c>
      <c r="W4733">
        <v>0</v>
      </c>
      <c r="X4733">
        <v>0</v>
      </c>
      <c r="Y4733">
        <v>0</v>
      </c>
      <c r="Z4733">
        <v>0</v>
      </c>
      <c r="AA4733">
        <v>0</v>
      </c>
      <c r="AB4733">
        <v>0</v>
      </c>
      <c r="AC4733">
        <v>0</v>
      </c>
      <c r="AD4733">
        <v>0</v>
      </c>
      <c r="AE4733">
        <v>0</v>
      </c>
      <c r="AF4733">
        <v>0</v>
      </c>
      <c r="AG4733">
        <v>0</v>
      </c>
      <c r="BD4733">
        <v>11</v>
      </c>
      <c r="BE4733">
        <v>9113103</v>
      </c>
      <c r="BF4733">
        <v>9121102</v>
      </c>
      <c r="BG4733">
        <v>9121202</v>
      </c>
      <c r="BH4733">
        <v>9121302</v>
      </c>
      <c r="BI4733">
        <v>9121402</v>
      </c>
      <c r="BJ4733">
        <v>9114103</v>
      </c>
      <c r="BK4733">
        <v>9122102</v>
      </c>
      <c r="BL4733">
        <v>9122203</v>
      </c>
      <c r="BM4733">
        <v>9122303</v>
      </c>
      <c r="BN4733">
        <v>9122402</v>
      </c>
      <c r="BO4733">
        <v>9115103</v>
      </c>
    </row>
    <row r="4734" spans="1:67" x14ac:dyDescent="0.15">
      <c r="A4734">
        <v>4733</v>
      </c>
      <c r="B4734" t="s">
        <v>738</v>
      </c>
      <c r="E4734">
        <f>机器人辅助表!B4734</f>
        <v>29</v>
      </c>
      <c r="F4734">
        <v>1</v>
      </c>
      <c r="G4734">
        <v>58001</v>
      </c>
      <c r="H4734">
        <v>0</v>
      </c>
      <c r="I4734">
        <f>机器人辅助表!H4734</f>
        <v>6028.1390626977409</v>
      </c>
      <c r="J4734">
        <v>2</v>
      </c>
      <c r="K4734">
        <v>4</v>
      </c>
      <c r="L4734">
        <v>1</v>
      </c>
      <c r="M4734" s="2">
        <f>机器人辅助表!C4734</f>
        <v>16701.736003304355</v>
      </c>
      <c r="N4734" s="2">
        <v>2</v>
      </c>
      <c r="O4734" s="2">
        <f>机器人辅助表!D4734</f>
        <v>1103.7402406956528</v>
      </c>
      <c r="P4734" s="2">
        <v>3</v>
      </c>
      <c r="Q4734" s="2">
        <f>机器人辅助表!E4734</f>
        <v>490.55121808695685</v>
      </c>
      <c r="R4734" s="2">
        <v>6</v>
      </c>
      <c r="S4734" s="2">
        <f>机器人辅助表!F4734</f>
        <v>8120.848</v>
      </c>
      <c r="T4734">
        <v>0</v>
      </c>
      <c r="U4734">
        <v>0</v>
      </c>
      <c r="V4734">
        <v>0</v>
      </c>
      <c r="W4734">
        <v>0</v>
      </c>
      <c r="X4734">
        <v>0</v>
      </c>
      <c r="Y4734">
        <v>0</v>
      </c>
      <c r="Z4734">
        <v>0</v>
      </c>
      <c r="AA4734">
        <v>0</v>
      </c>
      <c r="AB4734">
        <v>0</v>
      </c>
      <c r="AC4734">
        <v>0</v>
      </c>
      <c r="AD4734">
        <v>0</v>
      </c>
      <c r="AE4734">
        <v>0</v>
      </c>
      <c r="AF4734">
        <v>0</v>
      </c>
      <c r="AG4734">
        <v>0</v>
      </c>
      <c r="BD4734">
        <v>11</v>
      </c>
      <c r="BE4734">
        <v>9113102</v>
      </c>
      <c r="BF4734">
        <v>9121104</v>
      </c>
      <c r="BG4734">
        <v>9121202</v>
      </c>
      <c r="BH4734">
        <v>9121304</v>
      </c>
      <c r="BI4734">
        <v>9121402</v>
      </c>
      <c r="BJ4734">
        <v>9114102</v>
      </c>
      <c r="BK4734">
        <v>9122102</v>
      </c>
      <c r="BL4734">
        <v>9122202</v>
      </c>
      <c r="BM4734">
        <v>9122304</v>
      </c>
      <c r="BN4734">
        <v>9122402</v>
      </c>
      <c r="BO4734">
        <v>9115103</v>
      </c>
    </row>
    <row r="4735" spans="1:67" x14ac:dyDescent="0.15">
      <c r="A4735">
        <v>4734</v>
      </c>
      <c r="B4735" t="s">
        <v>2046</v>
      </c>
      <c r="E4735">
        <f>机器人辅助表!B4735</f>
        <v>45</v>
      </c>
      <c r="F4735">
        <v>3</v>
      </c>
      <c r="G4735">
        <v>58201</v>
      </c>
      <c r="H4735">
        <v>0</v>
      </c>
      <c r="I4735">
        <f>机器人辅助表!H4735</f>
        <v>11233.63559268791</v>
      </c>
      <c r="J4735">
        <v>2</v>
      </c>
      <c r="K4735">
        <v>4</v>
      </c>
      <c r="L4735">
        <v>1</v>
      </c>
      <c r="M4735" s="2">
        <f>机器人辅助表!C4735</f>
        <v>59987.206959077783</v>
      </c>
      <c r="N4735" s="2">
        <v>2</v>
      </c>
      <c r="O4735" s="2">
        <f>机器人辅助表!D4735</f>
        <v>2902.5246569147166</v>
      </c>
      <c r="P4735" s="2">
        <v>3</v>
      </c>
      <c r="Q4735" s="2">
        <f>机器人辅助表!E4735</f>
        <v>1290.0109586287631</v>
      </c>
      <c r="R4735" s="2">
        <v>6</v>
      </c>
      <c r="S4735" s="2">
        <f>机器人辅助表!F4735</f>
        <v>8145.1150000000007</v>
      </c>
      <c r="T4735">
        <v>0</v>
      </c>
      <c r="U4735">
        <v>0</v>
      </c>
      <c r="V4735">
        <v>0</v>
      </c>
      <c r="W4735">
        <v>0</v>
      </c>
      <c r="X4735">
        <v>0</v>
      </c>
      <c r="Y4735">
        <v>0</v>
      </c>
      <c r="Z4735">
        <v>0</v>
      </c>
      <c r="AA4735">
        <v>0</v>
      </c>
      <c r="AB4735">
        <v>0</v>
      </c>
      <c r="AC4735">
        <v>0</v>
      </c>
      <c r="AD4735">
        <v>0</v>
      </c>
      <c r="AE4735">
        <v>0</v>
      </c>
      <c r="AF4735">
        <v>0</v>
      </c>
      <c r="AG4735">
        <v>0</v>
      </c>
      <c r="BD4735">
        <v>8</v>
      </c>
      <c r="BE4735">
        <v>9323104</v>
      </c>
      <c r="BF4735">
        <v>9324102</v>
      </c>
      <c r="BG4735">
        <v>9324202</v>
      </c>
      <c r="BH4735">
        <v>9324302</v>
      </c>
      <c r="BI4735">
        <v>9324404</v>
      </c>
      <c r="BJ4735">
        <v>9312104</v>
      </c>
      <c r="BK4735">
        <v>9311104</v>
      </c>
      <c r="BL4735">
        <v>9315103</v>
      </c>
    </row>
    <row r="4736" spans="1:67" x14ac:dyDescent="0.15">
      <c r="A4736">
        <v>4735</v>
      </c>
      <c r="B4736" t="s">
        <v>4953</v>
      </c>
      <c r="E4736">
        <f>机器人辅助表!B4736</f>
        <v>26</v>
      </c>
      <c r="F4736">
        <v>1</v>
      </c>
      <c r="G4736">
        <v>58001</v>
      </c>
      <c r="H4736">
        <v>0</v>
      </c>
      <c r="I4736">
        <f>机器人辅助表!H4736</f>
        <v>4562.3941730293727</v>
      </c>
      <c r="J4736">
        <v>2</v>
      </c>
      <c r="K4736">
        <v>4</v>
      </c>
      <c r="L4736">
        <v>1</v>
      </c>
      <c r="M4736" s="2">
        <f>机器人辅助表!C4736</f>
        <v>10730.207912604685</v>
      </c>
      <c r="N4736" s="2">
        <v>2</v>
      </c>
      <c r="O4736" s="2">
        <f>机器人辅助表!D4736</f>
        <v>762.66038470635476</v>
      </c>
      <c r="P4736" s="2">
        <v>3</v>
      </c>
      <c r="Q4736" s="2">
        <f>机器人辅助表!E4736</f>
        <v>338.96017098060207</v>
      </c>
      <c r="R4736" s="2">
        <v>6</v>
      </c>
      <c r="S4736" s="2">
        <f>机器人辅助表!F4736</f>
        <v>6679.9007999999994</v>
      </c>
      <c r="T4736">
        <v>0</v>
      </c>
      <c r="U4736">
        <v>0</v>
      </c>
      <c r="V4736">
        <v>0</v>
      </c>
      <c r="W4736">
        <v>0</v>
      </c>
      <c r="X4736">
        <v>0</v>
      </c>
      <c r="Y4736">
        <v>0</v>
      </c>
      <c r="Z4736">
        <v>0</v>
      </c>
      <c r="AA4736">
        <v>0</v>
      </c>
      <c r="AB4736">
        <v>0</v>
      </c>
      <c r="AC4736">
        <v>0</v>
      </c>
      <c r="AD4736">
        <v>0</v>
      </c>
      <c r="AE4736">
        <v>0</v>
      </c>
      <c r="AF4736">
        <v>0</v>
      </c>
      <c r="AG4736">
        <v>0</v>
      </c>
      <c r="BD4736">
        <v>11</v>
      </c>
      <c r="BE4736">
        <v>9113104</v>
      </c>
      <c r="BF4736">
        <v>9121104</v>
      </c>
      <c r="BG4736">
        <v>9121204</v>
      </c>
      <c r="BH4736">
        <v>9121302</v>
      </c>
      <c r="BI4736">
        <v>9121404</v>
      </c>
      <c r="BJ4736">
        <v>9114103</v>
      </c>
      <c r="BK4736">
        <v>9122102</v>
      </c>
      <c r="BL4736">
        <v>9122204</v>
      </c>
      <c r="BM4736">
        <v>9122303</v>
      </c>
      <c r="BN4736">
        <v>9122403</v>
      </c>
      <c r="BO4736">
        <v>9115102</v>
      </c>
    </row>
    <row r="4737" spans="1:67" x14ac:dyDescent="0.15">
      <c r="A4737">
        <v>4736</v>
      </c>
      <c r="B4737" t="s">
        <v>2047</v>
      </c>
      <c r="E4737">
        <f>机器人辅助表!B4737</f>
        <v>22</v>
      </c>
      <c r="F4737">
        <v>3</v>
      </c>
      <c r="G4737">
        <v>58201</v>
      </c>
      <c r="H4737">
        <v>0</v>
      </c>
      <c r="I4737">
        <f>机器人辅助表!H4737</f>
        <v>3701.7442263819125</v>
      </c>
      <c r="J4737">
        <v>2</v>
      </c>
      <c r="K4737">
        <v>4</v>
      </c>
      <c r="L4737">
        <v>1</v>
      </c>
      <c r="M4737" s="2">
        <f>机器人辅助表!C4737</f>
        <v>6769.1628438260868</v>
      </c>
      <c r="N4737" s="2">
        <v>2</v>
      </c>
      <c r="O4737" s="2">
        <f>机器人辅助表!D4737</f>
        <v>534.99420939130448</v>
      </c>
      <c r="P4737" s="2">
        <v>3</v>
      </c>
      <c r="Q4737" s="2">
        <f>机器人辅助表!E4737</f>
        <v>237.7752041739131</v>
      </c>
      <c r="R4737" s="2">
        <v>6</v>
      </c>
      <c r="S4737" s="2">
        <f>机器人辅助表!F4737</f>
        <v>6003.6791999999996</v>
      </c>
      <c r="T4737">
        <v>0</v>
      </c>
      <c r="U4737">
        <v>0</v>
      </c>
      <c r="V4737">
        <v>0</v>
      </c>
      <c r="W4737">
        <v>0</v>
      </c>
      <c r="X4737">
        <v>0</v>
      </c>
      <c r="Y4737">
        <v>0</v>
      </c>
      <c r="Z4737">
        <v>0</v>
      </c>
      <c r="AA4737">
        <v>0</v>
      </c>
      <c r="AB4737">
        <v>0</v>
      </c>
      <c r="AC4737">
        <v>0</v>
      </c>
      <c r="AD4737">
        <v>0</v>
      </c>
      <c r="AE4737">
        <v>0</v>
      </c>
      <c r="AF4737">
        <v>0</v>
      </c>
      <c r="AG4737">
        <v>0</v>
      </c>
      <c r="BD4737">
        <v>8</v>
      </c>
      <c r="BE4737">
        <v>9323104</v>
      </c>
      <c r="BF4737">
        <v>9324102</v>
      </c>
      <c r="BG4737">
        <v>9324203</v>
      </c>
      <c r="BH4737">
        <v>9324302</v>
      </c>
      <c r="BI4737">
        <v>9324403</v>
      </c>
      <c r="BJ4737">
        <v>9312104</v>
      </c>
      <c r="BK4737">
        <v>9311103</v>
      </c>
      <c r="BL4737">
        <v>9315103</v>
      </c>
    </row>
    <row r="4738" spans="1:67" x14ac:dyDescent="0.15">
      <c r="A4738">
        <v>4737</v>
      </c>
      <c r="B4738" t="s">
        <v>2048</v>
      </c>
      <c r="E4738">
        <f>机器人辅助表!B4738</f>
        <v>38</v>
      </c>
      <c r="F4738">
        <v>1</v>
      </c>
      <c r="G4738">
        <v>58001</v>
      </c>
      <c r="H4738">
        <v>0</v>
      </c>
      <c r="I4738">
        <f>机器人辅助表!H4738</f>
        <v>5506.5745931458232</v>
      </c>
      <c r="J4738">
        <v>2</v>
      </c>
      <c r="K4738">
        <v>4</v>
      </c>
      <c r="L4738">
        <v>1</v>
      </c>
      <c r="M4738" s="2">
        <f>机器人辅助表!C4738</f>
        <v>22407.98875691478</v>
      </c>
      <c r="N4738" s="2">
        <v>2</v>
      </c>
      <c r="O4738" s="2">
        <f>机器人辅助表!D4738</f>
        <v>1293.7486947772577</v>
      </c>
      <c r="P4738" s="2">
        <v>3</v>
      </c>
      <c r="Q4738" s="2">
        <f>机器人辅助表!E4738</f>
        <v>574.99941990100342</v>
      </c>
      <c r="R4738" s="2">
        <v>6</v>
      </c>
      <c r="S4738" s="2">
        <f>机器人辅助表!F4738</f>
        <v>5363.9543999999996</v>
      </c>
      <c r="T4738">
        <v>0</v>
      </c>
      <c r="U4738">
        <v>0</v>
      </c>
      <c r="V4738">
        <v>0</v>
      </c>
      <c r="W4738">
        <v>0</v>
      </c>
      <c r="X4738">
        <v>0</v>
      </c>
      <c r="Y4738">
        <v>0</v>
      </c>
      <c r="Z4738">
        <v>0</v>
      </c>
      <c r="AA4738">
        <v>0</v>
      </c>
      <c r="AB4738">
        <v>0</v>
      </c>
      <c r="AC4738">
        <v>0</v>
      </c>
      <c r="AD4738">
        <v>0</v>
      </c>
      <c r="AE4738">
        <v>0</v>
      </c>
      <c r="AF4738">
        <v>0</v>
      </c>
      <c r="AG4738">
        <v>0</v>
      </c>
      <c r="BD4738">
        <v>11</v>
      </c>
      <c r="BE4738">
        <v>9113104</v>
      </c>
      <c r="BF4738">
        <v>9121103</v>
      </c>
      <c r="BG4738">
        <v>9121204</v>
      </c>
      <c r="BH4738">
        <v>9121302</v>
      </c>
      <c r="BI4738">
        <v>9121402</v>
      </c>
      <c r="BJ4738">
        <v>9114103</v>
      </c>
      <c r="BK4738">
        <v>9122102</v>
      </c>
      <c r="BL4738">
        <v>9122202</v>
      </c>
      <c r="BM4738">
        <v>9122302</v>
      </c>
      <c r="BN4738">
        <v>9122403</v>
      </c>
      <c r="BO4738">
        <v>9115102</v>
      </c>
    </row>
    <row r="4739" spans="1:67" x14ac:dyDescent="0.15">
      <c r="A4739">
        <v>4738</v>
      </c>
      <c r="B4739" t="s">
        <v>2049</v>
      </c>
      <c r="E4739">
        <f>机器人辅助表!B4739</f>
        <v>27</v>
      </c>
      <c r="F4739">
        <v>1</v>
      </c>
      <c r="G4739">
        <v>58001</v>
      </c>
      <c r="H4739">
        <v>0</v>
      </c>
      <c r="I4739">
        <f>机器人辅助表!H4739</f>
        <v>2218.5589994960028</v>
      </c>
      <c r="J4739">
        <v>2</v>
      </c>
      <c r="K4739">
        <v>4</v>
      </c>
      <c r="L4739">
        <v>1</v>
      </c>
      <c r="M4739" s="2">
        <f>机器人辅助表!C4739</f>
        <v>5531.3079509493336</v>
      </c>
      <c r="N4739" s="2">
        <v>2</v>
      </c>
      <c r="O4739" s="2">
        <f>机器人辅助表!D4739</f>
        <v>383.48981460602016</v>
      </c>
      <c r="P4739" s="2">
        <v>3</v>
      </c>
      <c r="Q4739" s="2">
        <f>机器人辅助表!E4739</f>
        <v>170.43991760267565</v>
      </c>
      <c r="R4739" s="2">
        <v>6</v>
      </c>
      <c r="S4739" s="2">
        <f>机器人辅助表!F4739</f>
        <v>3157.6973999999996</v>
      </c>
      <c r="T4739">
        <v>0</v>
      </c>
      <c r="U4739">
        <v>0</v>
      </c>
      <c r="V4739">
        <v>0</v>
      </c>
      <c r="W4739">
        <v>0</v>
      </c>
      <c r="X4739">
        <v>0</v>
      </c>
      <c r="Y4739">
        <v>0</v>
      </c>
      <c r="Z4739">
        <v>0</v>
      </c>
      <c r="AA4739">
        <v>0</v>
      </c>
      <c r="AB4739">
        <v>0</v>
      </c>
      <c r="AC4739">
        <v>0</v>
      </c>
      <c r="AD4739">
        <v>0</v>
      </c>
      <c r="AE4739">
        <v>0</v>
      </c>
      <c r="AF4739">
        <v>0</v>
      </c>
      <c r="AG4739">
        <v>0</v>
      </c>
      <c r="BD4739">
        <v>11</v>
      </c>
      <c r="BE4739">
        <v>9113102</v>
      </c>
      <c r="BF4739">
        <v>9121103</v>
      </c>
      <c r="BG4739">
        <v>9121203</v>
      </c>
      <c r="BH4739">
        <v>9121304</v>
      </c>
      <c r="BI4739">
        <v>9121403</v>
      </c>
      <c r="BJ4739">
        <v>9114102</v>
      </c>
      <c r="BK4739">
        <v>9122103</v>
      </c>
      <c r="BL4739">
        <v>9122203</v>
      </c>
      <c r="BM4739">
        <v>9122302</v>
      </c>
      <c r="BN4739">
        <v>9122402</v>
      </c>
      <c r="BO4739">
        <v>9115103</v>
      </c>
    </row>
    <row r="4740" spans="1:67" x14ac:dyDescent="0.15">
      <c r="A4740">
        <v>4739</v>
      </c>
      <c r="B4740" t="s">
        <v>4954</v>
      </c>
      <c r="E4740">
        <f>机器人辅助表!B4740</f>
        <v>41</v>
      </c>
      <c r="F4740">
        <v>3</v>
      </c>
      <c r="G4740">
        <v>58201</v>
      </c>
      <c r="H4740">
        <v>0</v>
      </c>
      <c r="I4740">
        <f>机器人辅助表!H4740</f>
        <v>9524.7808038630428</v>
      </c>
      <c r="J4740">
        <v>2</v>
      </c>
      <c r="K4740">
        <v>4</v>
      </c>
      <c r="L4740">
        <v>1</v>
      </c>
      <c r="M4740" s="2">
        <f>机器人辅助表!C4740</f>
        <v>44024.695982943835</v>
      </c>
      <c r="N4740" s="2">
        <v>2</v>
      </c>
      <c r="O4740" s="2">
        <f>机器人辅助表!D4740</f>
        <v>2348.8632950086967</v>
      </c>
      <c r="P4740" s="2">
        <v>3</v>
      </c>
      <c r="Q4740" s="2">
        <f>机器人辅助表!E4740</f>
        <v>1043.9392422260873</v>
      </c>
      <c r="R4740" s="2">
        <v>6</v>
      </c>
      <c r="S4740" s="2">
        <f>机器人辅助表!F4740</f>
        <v>8186.8439999999991</v>
      </c>
      <c r="T4740">
        <v>0</v>
      </c>
      <c r="U4740">
        <v>0</v>
      </c>
      <c r="V4740">
        <v>0</v>
      </c>
      <c r="W4740">
        <v>0</v>
      </c>
      <c r="X4740">
        <v>0</v>
      </c>
      <c r="Y4740">
        <v>0</v>
      </c>
      <c r="Z4740">
        <v>0</v>
      </c>
      <c r="AA4740">
        <v>0</v>
      </c>
      <c r="AB4740">
        <v>0</v>
      </c>
      <c r="AC4740">
        <v>0</v>
      </c>
      <c r="AD4740">
        <v>0</v>
      </c>
      <c r="AE4740">
        <v>0</v>
      </c>
      <c r="AF4740">
        <v>0</v>
      </c>
      <c r="AG4740">
        <v>0</v>
      </c>
      <c r="BD4740">
        <v>8</v>
      </c>
      <c r="BE4740">
        <v>9323103</v>
      </c>
      <c r="BF4740">
        <v>9324103</v>
      </c>
      <c r="BG4740">
        <v>9324203</v>
      </c>
      <c r="BH4740">
        <v>9324302</v>
      </c>
      <c r="BI4740">
        <v>9324402</v>
      </c>
      <c r="BJ4740">
        <v>9312103</v>
      </c>
      <c r="BK4740">
        <v>9311104</v>
      </c>
      <c r="BL4740">
        <v>9315102</v>
      </c>
    </row>
    <row r="4741" spans="1:67" x14ac:dyDescent="0.15">
      <c r="A4741">
        <v>4740</v>
      </c>
      <c r="B4741" t="s">
        <v>4955</v>
      </c>
      <c r="E4741">
        <f>机器人辅助表!B4741</f>
        <v>34</v>
      </c>
      <c r="F4741">
        <v>2</v>
      </c>
      <c r="G4741">
        <v>58101</v>
      </c>
      <c r="H4741">
        <v>0</v>
      </c>
      <c r="I4741">
        <f>机器人辅助表!H4741</f>
        <v>7404.1395968657989</v>
      </c>
      <c r="J4741">
        <v>2</v>
      </c>
      <c r="K4741">
        <v>4</v>
      </c>
      <c r="L4741">
        <v>1</v>
      </c>
      <c r="M4741" s="2">
        <f>机器人辅助表!C4741</f>
        <v>25659.532964733113</v>
      </c>
      <c r="N4741" s="2">
        <v>2</v>
      </c>
      <c r="O4741" s="2">
        <f>机器人辅助表!D4741</f>
        <v>1593.9693443991978</v>
      </c>
      <c r="P4741" s="2">
        <v>3</v>
      </c>
      <c r="Q4741" s="2">
        <f>机器人辅助表!E4741</f>
        <v>708.43081973297672</v>
      </c>
      <c r="R4741" s="2">
        <v>6</v>
      </c>
      <c r="S4741" s="2">
        <f>机器人辅助表!F4741</f>
        <v>8356.8672000000006</v>
      </c>
      <c r="T4741">
        <v>0</v>
      </c>
      <c r="U4741">
        <v>0</v>
      </c>
      <c r="V4741">
        <v>0</v>
      </c>
      <c r="W4741">
        <v>0</v>
      </c>
      <c r="X4741">
        <v>0</v>
      </c>
      <c r="Y4741">
        <v>0</v>
      </c>
      <c r="Z4741">
        <v>0</v>
      </c>
      <c r="AA4741">
        <v>0</v>
      </c>
      <c r="AB4741">
        <v>0</v>
      </c>
      <c r="AC4741">
        <v>0</v>
      </c>
      <c r="AD4741">
        <v>0</v>
      </c>
      <c r="AE4741">
        <v>0</v>
      </c>
      <c r="AF4741">
        <v>0</v>
      </c>
      <c r="AG4741">
        <v>0</v>
      </c>
      <c r="BD4741">
        <v>11</v>
      </c>
      <c r="BE4741">
        <v>9211102</v>
      </c>
      <c r="BF4741">
        <v>9214103</v>
      </c>
      <c r="BG4741">
        <v>9214202</v>
      </c>
      <c r="BH4741">
        <v>9214304</v>
      </c>
      <c r="BI4741">
        <v>9214403</v>
      </c>
      <c r="BJ4741">
        <v>9222103</v>
      </c>
      <c r="BK4741">
        <v>9223103</v>
      </c>
      <c r="BL4741">
        <v>9223202</v>
      </c>
      <c r="BM4741">
        <v>9223304</v>
      </c>
      <c r="BN4741">
        <v>9223403</v>
      </c>
      <c r="BO4741">
        <v>9215102</v>
      </c>
    </row>
    <row r="4742" spans="1:67" x14ac:dyDescent="0.15">
      <c r="A4742">
        <v>4741</v>
      </c>
      <c r="B4742" t="s">
        <v>4956</v>
      </c>
      <c r="E4742">
        <f>机器人辅助表!B4742</f>
        <v>23</v>
      </c>
      <c r="F4742">
        <v>2</v>
      </c>
      <c r="G4742">
        <v>58101</v>
      </c>
      <c r="H4742">
        <v>0</v>
      </c>
      <c r="I4742">
        <f>机器人辅助表!H4742</f>
        <v>3081.1894614878129</v>
      </c>
      <c r="J4742">
        <v>2</v>
      </c>
      <c r="K4742">
        <v>4</v>
      </c>
      <c r="L4742">
        <v>1</v>
      </c>
      <c r="M4742" s="2">
        <f>机器人辅助表!C4742</f>
        <v>6026.712488242476</v>
      </c>
      <c r="N4742" s="2">
        <v>2</v>
      </c>
      <c r="O4742" s="2">
        <f>机器人辅助表!D4742</f>
        <v>463.34575456856197</v>
      </c>
      <c r="P4742" s="2">
        <v>3</v>
      </c>
      <c r="Q4742" s="2">
        <f>机器人辅助表!E4742</f>
        <v>205.93144647491647</v>
      </c>
      <c r="R4742" s="2">
        <v>6</v>
      </c>
      <c r="S4742" s="2">
        <f>机器人辅助表!F4742</f>
        <v>4874.4475999999995</v>
      </c>
      <c r="T4742">
        <v>0</v>
      </c>
      <c r="U4742">
        <v>0</v>
      </c>
      <c r="V4742">
        <v>0</v>
      </c>
      <c r="W4742">
        <v>0</v>
      </c>
      <c r="X4742">
        <v>0</v>
      </c>
      <c r="Y4742">
        <v>0</v>
      </c>
      <c r="Z4742">
        <v>0</v>
      </c>
      <c r="AA4742">
        <v>0</v>
      </c>
      <c r="AB4742">
        <v>0</v>
      </c>
      <c r="AC4742">
        <v>0</v>
      </c>
      <c r="AD4742">
        <v>0</v>
      </c>
      <c r="AE4742">
        <v>0</v>
      </c>
      <c r="AF4742">
        <v>0</v>
      </c>
      <c r="AG4742">
        <v>0</v>
      </c>
      <c r="BD4742">
        <v>11</v>
      </c>
      <c r="BE4742">
        <v>9211104</v>
      </c>
      <c r="BF4742">
        <v>9214102</v>
      </c>
      <c r="BG4742">
        <v>9214203</v>
      </c>
      <c r="BH4742">
        <v>9214303</v>
      </c>
      <c r="BI4742">
        <v>9214402</v>
      </c>
      <c r="BJ4742">
        <v>9222103</v>
      </c>
      <c r="BK4742">
        <v>9223104</v>
      </c>
      <c r="BL4742">
        <v>9223202</v>
      </c>
      <c r="BM4742">
        <v>9223303</v>
      </c>
      <c r="BN4742">
        <v>9223403</v>
      </c>
      <c r="BO4742">
        <v>9215103</v>
      </c>
    </row>
    <row r="4743" spans="1:67" x14ac:dyDescent="0.15">
      <c r="A4743">
        <v>4742</v>
      </c>
      <c r="B4743" t="s">
        <v>4957</v>
      </c>
      <c r="E4743">
        <f>机器人辅助表!B4743</f>
        <v>44</v>
      </c>
      <c r="F4743">
        <v>3</v>
      </c>
      <c r="G4743">
        <v>58201</v>
      </c>
      <c r="H4743">
        <v>0</v>
      </c>
      <c r="I4743">
        <f>机器人辅助表!H4743</f>
        <v>7487.8153185941601</v>
      </c>
      <c r="J4743">
        <v>2</v>
      </c>
      <c r="K4743">
        <v>4</v>
      </c>
      <c r="L4743">
        <v>1</v>
      </c>
      <c r="M4743" s="2">
        <f>机器人辅助表!C4743</f>
        <v>38674.386518016006</v>
      </c>
      <c r="N4743" s="2">
        <v>2</v>
      </c>
      <c r="O4743" s="2">
        <f>机器人辅助表!D4743</f>
        <v>1916.1433537669568</v>
      </c>
      <c r="P4743" s="2">
        <v>3</v>
      </c>
      <c r="Q4743" s="2">
        <f>机器人辅助表!E4743</f>
        <v>851.61926834086978</v>
      </c>
      <c r="R4743" s="2">
        <v>6</v>
      </c>
      <c r="S4743" s="2">
        <f>机器人辅助表!F4743</f>
        <v>5662.0824000000002</v>
      </c>
      <c r="T4743">
        <v>0</v>
      </c>
      <c r="U4743">
        <v>0</v>
      </c>
      <c r="V4743">
        <v>0</v>
      </c>
      <c r="W4743">
        <v>0</v>
      </c>
      <c r="X4743">
        <v>0</v>
      </c>
      <c r="Y4743">
        <v>0</v>
      </c>
      <c r="Z4743">
        <v>0</v>
      </c>
      <c r="AA4743">
        <v>0</v>
      </c>
      <c r="AB4743">
        <v>0</v>
      </c>
      <c r="AC4743">
        <v>0</v>
      </c>
      <c r="AD4743">
        <v>0</v>
      </c>
      <c r="AE4743">
        <v>0</v>
      </c>
      <c r="AF4743">
        <v>0</v>
      </c>
      <c r="AG4743">
        <v>0</v>
      </c>
      <c r="BD4743">
        <v>8</v>
      </c>
      <c r="BE4743">
        <v>9323103</v>
      </c>
      <c r="BF4743">
        <v>9324103</v>
      </c>
      <c r="BG4743">
        <v>9324204</v>
      </c>
      <c r="BH4743">
        <v>9324303</v>
      </c>
      <c r="BI4743">
        <v>9324402</v>
      </c>
      <c r="BJ4743">
        <v>9312103</v>
      </c>
      <c r="BK4743">
        <v>9311102</v>
      </c>
      <c r="BL4743">
        <v>9315102</v>
      </c>
    </row>
    <row r="4744" spans="1:67" x14ac:dyDescent="0.15">
      <c r="A4744">
        <v>4743</v>
      </c>
      <c r="B4744" t="s">
        <v>4958</v>
      </c>
      <c r="E4744">
        <f>机器人辅助表!B4744</f>
        <v>25</v>
      </c>
      <c r="F4744">
        <v>2</v>
      </c>
      <c r="G4744">
        <v>58101</v>
      </c>
      <c r="H4744">
        <v>0</v>
      </c>
      <c r="I4744">
        <f>机器人辅助表!H4744</f>
        <v>3518.4053118311044</v>
      </c>
      <c r="J4744">
        <v>2</v>
      </c>
      <c r="K4744">
        <v>4</v>
      </c>
      <c r="L4744">
        <v>1</v>
      </c>
      <c r="M4744" s="2">
        <f>机器人辅助表!C4744</f>
        <v>7771.401532713212</v>
      </c>
      <c r="N4744" s="2">
        <v>2</v>
      </c>
      <c r="O4744" s="2">
        <f>机器人辅助表!D4744</f>
        <v>566.62370668896347</v>
      </c>
      <c r="P4744" s="2">
        <v>3</v>
      </c>
      <c r="Q4744" s="2">
        <f>机器人辅助表!E4744</f>
        <v>251.8327585284282</v>
      </c>
      <c r="R4744" s="2">
        <v>6</v>
      </c>
      <c r="S4744" s="2">
        <f>机器人辅助表!F4744</f>
        <v>5302.0349999999999</v>
      </c>
      <c r="T4744">
        <v>0</v>
      </c>
      <c r="U4744">
        <v>0</v>
      </c>
      <c r="V4744">
        <v>0</v>
      </c>
      <c r="W4744">
        <v>0</v>
      </c>
      <c r="X4744">
        <v>0</v>
      </c>
      <c r="Y4744">
        <v>0</v>
      </c>
      <c r="Z4744">
        <v>0</v>
      </c>
      <c r="AA4744">
        <v>0</v>
      </c>
      <c r="AB4744">
        <v>0</v>
      </c>
      <c r="AC4744">
        <v>0</v>
      </c>
      <c r="AD4744">
        <v>0</v>
      </c>
      <c r="AE4744">
        <v>0</v>
      </c>
      <c r="AF4744">
        <v>0</v>
      </c>
      <c r="AG4744">
        <v>0</v>
      </c>
      <c r="BD4744">
        <v>11</v>
      </c>
      <c r="BE4744">
        <v>9211104</v>
      </c>
      <c r="BF4744">
        <v>9214104</v>
      </c>
      <c r="BG4744">
        <v>9214203</v>
      </c>
      <c r="BH4744">
        <v>9214304</v>
      </c>
      <c r="BI4744">
        <v>9214403</v>
      </c>
      <c r="BJ4744">
        <v>9222102</v>
      </c>
      <c r="BK4744">
        <v>9223103</v>
      </c>
      <c r="BL4744">
        <v>9223202</v>
      </c>
      <c r="BM4744">
        <v>9223302</v>
      </c>
      <c r="BN4744">
        <v>9223404</v>
      </c>
      <c r="BO4744">
        <v>9215103</v>
      </c>
    </row>
    <row r="4745" spans="1:67" x14ac:dyDescent="0.15">
      <c r="A4745">
        <v>4744</v>
      </c>
      <c r="B4745" t="s">
        <v>2050</v>
      </c>
      <c r="E4745">
        <f>机器人辅助表!B4745</f>
        <v>43</v>
      </c>
      <c r="F4745">
        <v>3</v>
      </c>
      <c r="G4745">
        <v>58201</v>
      </c>
      <c r="H4745">
        <v>0</v>
      </c>
      <c r="I4745">
        <f>机器人辅助表!H4745</f>
        <v>8836.6875969944904</v>
      </c>
      <c r="J4745">
        <v>2</v>
      </c>
      <c r="K4745">
        <v>4</v>
      </c>
      <c r="L4745">
        <v>1</v>
      </c>
      <c r="M4745" s="2">
        <f>机器人辅助表!C4745</f>
        <v>44068.385651088109</v>
      </c>
      <c r="N4745" s="2">
        <v>2</v>
      </c>
      <c r="O4745" s="2">
        <f>机器人辅助表!D4745</f>
        <v>2236.8111042359201</v>
      </c>
      <c r="P4745" s="2">
        <v>3</v>
      </c>
      <c r="Q4745" s="2">
        <f>机器人辅助表!E4745</f>
        <v>994.138268549298</v>
      </c>
      <c r="R4745" s="2">
        <v>6</v>
      </c>
      <c r="S4745" s="2">
        <f>机器人辅助表!F4745</f>
        <v>6971.2397999999994</v>
      </c>
      <c r="T4745">
        <v>0</v>
      </c>
      <c r="U4745">
        <v>0</v>
      </c>
      <c r="V4745">
        <v>0</v>
      </c>
      <c r="W4745">
        <v>0</v>
      </c>
      <c r="X4745">
        <v>0</v>
      </c>
      <c r="Y4745">
        <v>0</v>
      </c>
      <c r="Z4745">
        <v>0</v>
      </c>
      <c r="AA4745">
        <v>0</v>
      </c>
      <c r="AB4745">
        <v>0</v>
      </c>
      <c r="AC4745">
        <v>0</v>
      </c>
      <c r="AD4745">
        <v>0</v>
      </c>
      <c r="AE4745">
        <v>0</v>
      </c>
      <c r="AF4745">
        <v>0</v>
      </c>
      <c r="AG4745">
        <v>0</v>
      </c>
      <c r="BD4745">
        <v>8</v>
      </c>
      <c r="BE4745">
        <v>9323102</v>
      </c>
      <c r="BF4745">
        <v>9324104</v>
      </c>
      <c r="BG4745">
        <v>9324204</v>
      </c>
      <c r="BH4745">
        <v>9324303</v>
      </c>
      <c r="BI4745">
        <v>9324402</v>
      </c>
      <c r="BJ4745">
        <v>9312102</v>
      </c>
      <c r="BK4745">
        <v>9311102</v>
      </c>
      <c r="BL4745">
        <v>9315103</v>
      </c>
    </row>
    <row r="4746" spans="1:67" x14ac:dyDescent="0.15">
      <c r="A4746">
        <v>4745</v>
      </c>
      <c r="B4746" t="s">
        <v>1804</v>
      </c>
      <c r="E4746">
        <f>机器人辅助表!B4746</f>
        <v>35</v>
      </c>
      <c r="F4746">
        <v>1</v>
      </c>
      <c r="G4746">
        <v>58001</v>
      </c>
      <c r="H4746">
        <v>0</v>
      </c>
      <c r="I4746">
        <f>机器人辅助表!H4746</f>
        <v>7863.5939458226094</v>
      </c>
      <c r="J4746">
        <v>2</v>
      </c>
      <c r="K4746">
        <v>4</v>
      </c>
      <c r="L4746">
        <v>1</v>
      </c>
      <c r="M4746" s="2">
        <f>机器人辅助表!C4746</f>
        <v>28234.602845217392</v>
      </c>
      <c r="N4746" s="2">
        <v>2</v>
      </c>
      <c r="O4746" s="2">
        <f>机器人辅助表!D4746</f>
        <v>1738.3880222608698</v>
      </c>
      <c r="P4746" s="2">
        <v>3</v>
      </c>
      <c r="Q4746" s="2">
        <f>机器人辅助表!E4746</f>
        <v>772.61689878260893</v>
      </c>
      <c r="R4746" s="2">
        <v>6</v>
      </c>
      <c r="S4746" s="2">
        <f>机器人辅助表!F4746</f>
        <v>8566.4879999999994</v>
      </c>
      <c r="T4746">
        <v>0</v>
      </c>
      <c r="U4746">
        <v>0</v>
      </c>
      <c r="V4746">
        <v>0</v>
      </c>
      <c r="W4746">
        <v>0</v>
      </c>
      <c r="X4746">
        <v>0</v>
      </c>
      <c r="Y4746">
        <v>0</v>
      </c>
      <c r="Z4746">
        <v>0</v>
      </c>
      <c r="AA4746">
        <v>0</v>
      </c>
      <c r="AB4746">
        <v>0</v>
      </c>
      <c r="AC4746">
        <v>0</v>
      </c>
      <c r="AD4746">
        <v>0</v>
      </c>
      <c r="AE4746">
        <v>0</v>
      </c>
      <c r="AF4746">
        <v>0</v>
      </c>
      <c r="AG4746">
        <v>0</v>
      </c>
      <c r="BD4746">
        <v>11</v>
      </c>
      <c r="BE4746">
        <v>9113102</v>
      </c>
      <c r="BF4746">
        <v>9121104</v>
      </c>
      <c r="BG4746">
        <v>9121204</v>
      </c>
      <c r="BH4746">
        <v>9121302</v>
      </c>
      <c r="BI4746">
        <v>9121403</v>
      </c>
      <c r="BJ4746">
        <v>9114103</v>
      </c>
      <c r="BK4746">
        <v>9122103</v>
      </c>
      <c r="BL4746">
        <v>9122202</v>
      </c>
      <c r="BM4746">
        <v>9122303</v>
      </c>
      <c r="BN4746">
        <v>9122403</v>
      </c>
      <c r="BO4746">
        <v>9115102</v>
      </c>
    </row>
    <row r="4747" spans="1:67" x14ac:dyDescent="0.15">
      <c r="A4747">
        <v>4746</v>
      </c>
      <c r="B4747" t="s">
        <v>4959</v>
      </c>
      <c r="E4747">
        <f>机器人辅助表!B4747</f>
        <v>19</v>
      </c>
      <c r="F4747">
        <v>1</v>
      </c>
      <c r="G4747">
        <v>58001</v>
      </c>
      <c r="H4747">
        <v>0</v>
      </c>
      <c r="I4747">
        <f>机器人辅助表!H4747</f>
        <v>2996.4679923646959</v>
      </c>
      <c r="J4747">
        <v>2</v>
      </c>
      <c r="K4747">
        <v>4</v>
      </c>
      <c r="L4747">
        <v>1</v>
      </c>
      <c r="M4747" s="2">
        <f>机器人辅助表!C4747</f>
        <v>4552.1661336847819</v>
      </c>
      <c r="N4747" s="2">
        <v>2</v>
      </c>
      <c r="O4747" s="2">
        <f>机器人辅助表!D4747</f>
        <v>392.75729373913049</v>
      </c>
      <c r="P4747" s="2">
        <v>3</v>
      </c>
      <c r="Q4747" s="2">
        <f>机器人辅助表!E4747</f>
        <v>174.55879721739134</v>
      </c>
      <c r="R4747" s="2">
        <v>6</v>
      </c>
      <c r="S4747" s="2">
        <f>机器人辅助表!F4747</f>
        <v>5140.1585999999998</v>
      </c>
      <c r="T4747">
        <v>0</v>
      </c>
      <c r="U4747">
        <v>0</v>
      </c>
      <c r="V4747">
        <v>0</v>
      </c>
      <c r="W4747">
        <v>0</v>
      </c>
      <c r="X4747">
        <v>0</v>
      </c>
      <c r="Y4747">
        <v>0</v>
      </c>
      <c r="Z4747">
        <v>0</v>
      </c>
      <c r="AA4747">
        <v>0</v>
      </c>
      <c r="AB4747">
        <v>0</v>
      </c>
      <c r="AC4747">
        <v>0</v>
      </c>
      <c r="AD4747">
        <v>0</v>
      </c>
      <c r="AE4747">
        <v>0</v>
      </c>
      <c r="AF4747">
        <v>0</v>
      </c>
      <c r="AG4747">
        <v>0</v>
      </c>
      <c r="BD4747">
        <v>11</v>
      </c>
      <c r="BE4747">
        <v>9113104</v>
      </c>
      <c r="BF4747">
        <v>9121102</v>
      </c>
      <c r="BG4747">
        <v>9121204</v>
      </c>
      <c r="BH4747">
        <v>9121304</v>
      </c>
      <c r="BI4747">
        <v>9121402</v>
      </c>
      <c r="BJ4747">
        <v>9114104</v>
      </c>
      <c r="BK4747">
        <v>9122104</v>
      </c>
      <c r="BL4747">
        <v>9122203</v>
      </c>
      <c r="BM4747">
        <v>9122302</v>
      </c>
      <c r="BN4747">
        <v>9122404</v>
      </c>
      <c r="BO4747">
        <v>9115102</v>
      </c>
    </row>
    <row r="4748" spans="1:67" x14ac:dyDescent="0.15">
      <c r="A4748">
        <v>4747</v>
      </c>
      <c r="B4748" t="s">
        <v>2051</v>
      </c>
      <c r="E4748">
        <f>机器人辅助表!B4748</f>
        <v>31</v>
      </c>
      <c r="F4748">
        <v>1</v>
      </c>
      <c r="G4748">
        <v>58001</v>
      </c>
      <c r="H4748">
        <v>0</v>
      </c>
      <c r="I4748">
        <f>机器人辅助表!H4748</f>
        <v>2987.508166969847</v>
      </c>
      <c r="J4748">
        <v>2</v>
      </c>
      <c r="K4748">
        <v>4</v>
      </c>
      <c r="L4748">
        <v>1</v>
      </c>
      <c r="M4748" s="2">
        <f>机器人辅助表!C4748</f>
        <v>9161.5028860384646</v>
      </c>
      <c r="N4748" s="2">
        <v>2</v>
      </c>
      <c r="O4748" s="2">
        <f>机器人辅助表!D4748</f>
        <v>585.59715948461553</v>
      </c>
      <c r="P4748" s="2">
        <v>3</v>
      </c>
      <c r="Q4748" s="2">
        <f>机器人辅助表!E4748</f>
        <v>260.26540421538471</v>
      </c>
      <c r="R4748" s="2">
        <v>6</v>
      </c>
      <c r="S4748" s="2">
        <f>机器人辅助表!F4748</f>
        <v>3756.6689999999999</v>
      </c>
      <c r="T4748">
        <v>0</v>
      </c>
      <c r="U4748">
        <v>0</v>
      </c>
      <c r="V4748">
        <v>0</v>
      </c>
      <c r="W4748">
        <v>0</v>
      </c>
      <c r="X4748">
        <v>0</v>
      </c>
      <c r="Y4748">
        <v>0</v>
      </c>
      <c r="Z4748">
        <v>0</v>
      </c>
      <c r="AA4748">
        <v>0</v>
      </c>
      <c r="AB4748">
        <v>0</v>
      </c>
      <c r="AC4748">
        <v>0</v>
      </c>
      <c r="AD4748">
        <v>0</v>
      </c>
      <c r="AE4748">
        <v>0</v>
      </c>
      <c r="AF4748">
        <v>0</v>
      </c>
      <c r="AG4748">
        <v>0</v>
      </c>
      <c r="BD4748">
        <v>11</v>
      </c>
      <c r="BE4748">
        <v>9113103</v>
      </c>
      <c r="BF4748">
        <v>9121103</v>
      </c>
      <c r="BG4748">
        <v>9121202</v>
      </c>
      <c r="BH4748">
        <v>9121303</v>
      </c>
      <c r="BI4748">
        <v>9121402</v>
      </c>
      <c r="BJ4748">
        <v>9114104</v>
      </c>
      <c r="BK4748">
        <v>9122104</v>
      </c>
      <c r="BL4748">
        <v>9122204</v>
      </c>
      <c r="BM4748">
        <v>9122304</v>
      </c>
      <c r="BN4748">
        <v>9122403</v>
      </c>
      <c r="BO4748">
        <v>9115102</v>
      </c>
    </row>
    <row r="4749" spans="1:67" x14ac:dyDescent="0.15">
      <c r="A4749">
        <v>4748</v>
      </c>
      <c r="B4749" t="s">
        <v>4960</v>
      </c>
      <c r="E4749">
        <f>机器人辅助表!B4749</f>
        <v>25</v>
      </c>
      <c r="F4749">
        <v>2</v>
      </c>
      <c r="G4749">
        <v>58101</v>
      </c>
      <c r="H4749">
        <v>0</v>
      </c>
      <c r="I4749">
        <f>机器人辅助表!H4749</f>
        <v>2444.9935217809366</v>
      </c>
      <c r="J4749">
        <v>2</v>
      </c>
      <c r="K4749">
        <v>4</v>
      </c>
      <c r="L4749">
        <v>1</v>
      </c>
      <c r="M4749" s="2">
        <f>机器人辅助表!C4749</f>
        <v>5400.4654718854526</v>
      </c>
      <c r="N4749" s="2">
        <v>2</v>
      </c>
      <c r="O4749" s="2">
        <f>机器人辅助表!D4749</f>
        <v>393.75545719063558</v>
      </c>
      <c r="P4749" s="2">
        <v>3</v>
      </c>
      <c r="Q4749" s="2">
        <f>机器人辅助表!E4749</f>
        <v>175.00242541806026</v>
      </c>
      <c r="R4749" s="2">
        <v>6</v>
      </c>
      <c r="S4749" s="2">
        <f>机器人辅助表!F4749</f>
        <v>3684.4649999999997</v>
      </c>
      <c r="T4749">
        <v>0</v>
      </c>
      <c r="U4749">
        <v>0</v>
      </c>
      <c r="V4749">
        <v>0</v>
      </c>
      <c r="W4749">
        <v>0</v>
      </c>
      <c r="X4749">
        <v>0</v>
      </c>
      <c r="Y4749">
        <v>0</v>
      </c>
      <c r="Z4749">
        <v>0</v>
      </c>
      <c r="AA4749">
        <v>0</v>
      </c>
      <c r="AB4749">
        <v>0</v>
      </c>
      <c r="AC4749">
        <v>0</v>
      </c>
      <c r="AD4749">
        <v>0</v>
      </c>
      <c r="AE4749">
        <v>0</v>
      </c>
      <c r="AF4749">
        <v>0</v>
      </c>
      <c r="AG4749">
        <v>0</v>
      </c>
      <c r="BD4749">
        <v>11</v>
      </c>
      <c r="BE4749">
        <v>9211104</v>
      </c>
      <c r="BF4749">
        <v>9214104</v>
      </c>
      <c r="BG4749">
        <v>9214202</v>
      </c>
      <c r="BH4749">
        <v>9214304</v>
      </c>
      <c r="BI4749">
        <v>9214402</v>
      </c>
      <c r="BJ4749">
        <v>9222102</v>
      </c>
      <c r="BK4749">
        <v>9223103</v>
      </c>
      <c r="BL4749">
        <v>9223204</v>
      </c>
      <c r="BM4749">
        <v>9223302</v>
      </c>
      <c r="BN4749">
        <v>9223402</v>
      </c>
      <c r="BO4749">
        <v>9215103</v>
      </c>
    </row>
    <row r="4750" spans="1:67" x14ac:dyDescent="0.15">
      <c r="A4750">
        <v>4749</v>
      </c>
      <c r="B4750" t="s">
        <v>2052</v>
      </c>
      <c r="E4750">
        <f>机器人辅助表!B4750</f>
        <v>27</v>
      </c>
      <c r="F4750">
        <v>2</v>
      </c>
      <c r="G4750">
        <v>58101</v>
      </c>
      <c r="H4750">
        <v>0</v>
      </c>
      <c r="I4750">
        <f>机器人辅助表!H4750</f>
        <v>2084.1008783144271</v>
      </c>
      <c r="J4750">
        <v>2</v>
      </c>
      <c r="K4750">
        <v>4</v>
      </c>
      <c r="L4750">
        <v>1</v>
      </c>
      <c r="M4750" s="2">
        <f>机器人辅助表!C4750</f>
        <v>5196.0771660433129</v>
      </c>
      <c r="N4750" s="2">
        <v>2</v>
      </c>
      <c r="O4750" s="2">
        <f>机器人辅助表!D4750</f>
        <v>360.24800766020076</v>
      </c>
      <c r="P4750" s="2">
        <v>3</v>
      </c>
      <c r="Q4750" s="2">
        <f>机器人辅助表!E4750</f>
        <v>160.11022562675592</v>
      </c>
      <c r="R4750" s="2">
        <v>6</v>
      </c>
      <c r="S4750" s="2">
        <f>机器人辅助表!F4750</f>
        <v>2966.3217999999997</v>
      </c>
      <c r="T4750">
        <v>0</v>
      </c>
      <c r="U4750">
        <v>0</v>
      </c>
      <c r="V4750">
        <v>0</v>
      </c>
      <c r="W4750">
        <v>0</v>
      </c>
      <c r="X4750">
        <v>0</v>
      </c>
      <c r="Y4750">
        <v>0</v>
      </c>
      <c r="Z4750">
        <v>0</v>
      </c>
      <c r="AA4750">
        <v>0</v>
      </c>
      <c r="AB4750">
        <v>0</v>
      </c>
      <c r="AC4750">
        <v>0</v>
      </c>
      <c r="AD4750">
        <v>0</v>
      </c>
      <c r="AE4750">
        <v>0</v>
      </c>
      <c r="AF4750">
        <v>0</v>
      </c>
      <c r="AG4750">
        <v>0</v>
      </c>
      <c r="BD4750">
        <v>11</v>
      </c>
      <c r="BE4750">
        <v>9211104</v>
      </c>
      <c r="BF4750">
        <v>9214104</v>
      </c>
      <c r="BG4750">
        <v>9214204</v>
      </c>
      <c r="BH4750">
        <v>9214302</v>
      </c>
      <c r="BI4750">
        <v>9214403</v>
      </c>
      <c r="BJ4750">
        <v>9222103</v>
      </c>
      <c r="BK4750">
        <v>9223102</v>
      </c>
      <c r="BL4750">
        <v>9223204</v>
      </c>
      <c r="BM4750">
        <v>9223303</v>
      </c>
      <c r="BN4750">
        <v>9223402</v>
      </c>
      <c r="BO4750">
        <v>9215104</v>
      </c>
    </row>
    <row r="4751" spans="1:67" x14ac:dyDescent="0.15">
      <c r="A4751">
        <v>4750</v>
      </c>
      <c r="B4751" t="s">
        <v>2053</v>
      </c>
      <c r="E4751">
        <f>机器人辅助表!B4751</f>
        <v>30</v>
      </c>
      <c r="F4751">
        <v>3</v>
      </c>
      <c r="G4751">
        <v>58201</v>
      </c>
      <c r="H4751">
        <v>0</v>
      </c>
      <c r="I4751">
        <f>机器人辅助表!H4751</f>
        <v>4804.7181957270905</v>
      </c>
      <c r="J4751">
        <v>2</v>
      </c>
      <c r="K4751">
        <v>4</v>
      </c>
      <c r="L4751">
        <v>1</v>
      </c>
      <c r="M4751" s="2">
        <f>机器人辅助表!C4751</f>
        <v>14059.227309531778</v>
      </c>
      <c r="N4751" s="2">
        <v>2</v>
      </c>
      <c r="O4751" s="2">
        <f>机器人辅助表!D4751</f>
        <v>907.86041819398042</v>
      </c>
      <c r="P4751" s="2">
        <v>3</v>
      </c>
      <c r="Q4751" s="2">
        <f>机器人辅助表!E4751</f>
        <v>403.49351919732464</v>
      </c>
      <c r="R4751" s="2">
        <v>6</v>
      </c>
      <c r="S4751" s="2">
        <f>机器人辅助表!F4751</f>
        <v>6265.3199999999988</v>
      </c>
      <c r="T4751">
        <v>0</v>
      </c>
      <c r="U4751">
        <v>0</v>
      </c>
      <c r="V4751">
        <v>0</v>
      </c>
      <c r="W4751">
        <v>0</v>
      </c>
      <c r="X4751">
        <v>0</v>
      </c>
      <c r="Y4751">
        <v>0</v>
      </c>
      <c r="Z4751">
        <v>0</v>
      </c>
      <c r="AA4751">
        <v>0</v>
      </c>
      <c r="AB4751">
        <v>0</v>
      </c>
      <c r="AC4751">
        <v>0</v>
      </c>
      <c r="AD4751">
        <v>0</v>
      </c>
      <c r="AE4751">
        <v>0</v>
      </c>
      <c r="AF4751">
        <v>0</v>
      </c>
      <c r="AG4751">
        <v>0</v>
      </c>
      <c r="BD4751">
        <v>8</v>
      </c>
      <c r="BE4751">
        <v>9323102</v>
      </c>
      <c r="BF4751">
        <v>9324102</v>
      </c>
      <c r="BG4751">
        <v>9324202</v>
      </c>
      <c r="BH4751">
        <v>9324302</v>
      </c>
      <c r="BI4751">
        <v>9324403</v>
      </c>
      <c r="BJ4751">
        <v>9312103</v>
      </c>
      <c r="BK4751">
        <v>9311102</v>
      </c>
      <c r="BL4751">
        <v>9315104</v>
      </c>
    </row>
    <row r="4752" spans="1:67" x14ac:dyDescent="0.15">
      <c r="A4752">
        <v>4751</v>
      </c>
      <c r="B4752" t="s">
        <v>2054</v>
      </c>
      <c r="E4752">
        <f>机器人辅助表!B4752</f>
        <v>46</v>
      </c>
      <c r="F4752">
        <v>3</v>
      </c>
      <c r="G4752">
        <v>58201</v>
      </c>
      <c r="H4752">
        <v>0</v>
      </c>
      <c r="I4752">
        <f>机器人辅助表!H4752</f>
        <v>12592.879135146177</v>
      </c>
      <c r="J4752">
        <v>2</v>
      </c>
      <c r="K4752">
        <v>4</v>
      </c>
      <c r="L4752">
        <v>1</v>
      </c>
      <c r="M4752" s="2">
        <f>机器人辅助表!C4752</f>
        <v>69411.003686791722</v>
      </c>
      <c r="N4752" s="2">
        <v>2</v>
      </c>
      <c r="O4752" s="2">
        <f>机器人辅助表!D4752</f>
        <v>3281.4131749501012</v>
      </c>
      <c r="P4752" s="2">
        <v>3</v>
      </c>
      <c r="Q4752" s="2">
        <f>机器人辅助表!E4752</f>
        <v>1458.4058555333786</v>
      </c>
      <c r="R4752" s="2">
        <v>6</v>
      </c>
      <c r="S4752" s="2">
        <f>机器人辅助表!F4752</f>
        <v>8758.2551999999978</v>
      </c>
      <c r="T4752">
        <v>0</v>
      </c>
      <c r="U4752">
        <v>0</v>
      </c>
      <c r="V4752">
        <v>0</v>
      </c>
      <c r="W4752">
        <v>0</v>
      </c>
      <c r="X4752">
        <v>0</v>
      </c>
      <c r="Y4752">
        <v>0</v>
      </c>
      <c r="Z4752">
        <v>0</v>
      </c>
      <c r="AA4752">
        <v>0</v>
      </c>
      <c r="AB4752">
        <v>0</v>
      </c>
      <c r="AC4752">
        <v>0</v>
      </c>
      <c r="AD4752">
        <v>0</v>
      </c>
      <c r="AE4752">
        <v>0</v>
      </c>
      <c r="AF4752">
        <v>0</v>
      </c>
      <c r="AG4752">
        <v>0</v>
      </c>
      <c r="BD4752">
        <v>8</v>
      </c>
      <c r="BE4752">
        <v>9323102</v>
      </c>
      <c r="BF4752">
        <v>9324104</v>
      </c>
      <c r="BG4752">
        <v>9324204</v>
      </c>
      <c r="BH4752">
        <v>9324304</v>
      </c>
      <c r="BI4752">
        <v>9324402</v>
      </c>
      <c r="BJ4752">
        <v>9312102</v>
      </c>
      <c r="BK4752">
        <v>9311102</v>
      </c>
      <c r="BL4752">
        <v>9315102</v>
      </c>
    </row>
    <row r="4753" spans="1:67" x14ac:dyDescent="0.15">
      <c r="A4753">
        <v>4752</v>
      </c>
      <c r="B4753" t="s">
        <v>2055</v>
      </c>
      <c r="E4753">
        <f>机器人辅助表!B4753</f>
        <v>33</v>
      </c>
      <c r="F4753">
        <v>2</v>
      </c>
      <c r="G4753">
        <v>58101</v>
      </c>
      <c r="H4753">
        <v>0</v>
      </c>
      <c r="I4753">
        <f>机器人辅助表!H4753</f>
        <v>4449.8685381378473</v>
      </c>
      <c r="J4753">
        <v>2</v>
      </c>
      <c r="K4753">
        <v>4</v>
      </c>
      <c r="L4753">
        <v>1</v>
      </c>
      <c r="M4753" s="2">
        <f>机器人辅助表!C4753</f>
        <v>14847.493312038472</v>
      </c>
      <c r="N4753" s="2">
        <v>2</v>
      </c>
      <c r="O4753" s="2">
        <f>机器人辅助表!D4753</f>
        <v>930.849979361539</v>
      </c>
      <c r="P4753" s="2">
        <v>3</v>
      </c>
      <c r="Q4753" s="2">
        <f>机器人辅助表!E4753</f>
        <v>413.71110193846187</v>
      </c>
      <c r="R4753" s="2">
        <v>6</v>
      </c>
      <c r="S4753" s="2">
        <f>机器人辅助表!F4753</f>
        <v>5205.1851999999999</v>
      </c>
      <c r="T4753">
        <v>0</v>
      </c>
      <c r="U4753">
        <v>0</v>
      </c>
      <c r="V4753">
        <v>0</v>
      </c>
      <c r="W4753">
        <v>0</v>
      </c>
      <c r="X4753">
        <v>0</v>
      </c>
      <c r="Y4753">
        <v>0</v>
      </c>
      <c r="Z4753">
        <v>0</v>
      </c>
      <c r="AA4753">
        <v>0</v>
      </c>
      <c r="AB4753">
        <v>0</v>
      </c>
      <c r="AC4753">
        <v>0</v>
      </c>
      <c r="AD4753">
        <v>0</v>
      </c>
      <c r="AE4753">
        <v>0</v>
      </c>
      <c r="AF4753">
        <v>0</v>
      </c>
      <c r="AG4753">
        <v>0</v>
      </c>
      <c r="BD4753">
        <v>11</v>
      </c>
      <c r="BE4753">
        <v>9211103</v>
      </c>
      <c r="BF4753">
        <v>9214104</v>
      </c>
      <c r="BG4753">
        <v>9214203</v>
      </c>
      <c r="BH4753">
        <v>9214304</v>
      </c>
      <c r="BI4753">
        <v>9214403</v>
      </c>
      <c r="BJ4753">
        <v>9222102</v>
      </c>
      <c r="BK4753">
        <v>9223103</v>
      </c>
      <c r="BL4753">
        <v>9223202</v>
      </c>
      <c r="BM4753">
        <v>9223304</v>
      </c>
      <c r="BN4753">
        <v>9223403</v>
      </c>
      <c r="BO4753">
        <v>9215102</v>
      </c>
    </row>
    <row r="4754" spans="1:67" x14ac:dyDescent="0.15">
      <c r="A4754">
        <v>4753</v>
      </c>
      <c r="B4754" t="s">
        <v>2056</v>
      </c>
      <c r="E4754">
        <f>机器人辅助表!B4754</f>
        <v>36</v>
      </c>
      <c r="F4754">
        <v>1</v>
      </c>
      <c r="G4754">
        <v>58001</v>
      </c>
      <c r="H4754">
        <v>0</v>
      </c>
      <c r="I4754">
        <f>机器人辅助表!H4754</f>
        <v>4056.0506404443618</v>
      </c>
      <c r="J4754">
        <v>2</v>
      </c>
      <c r="K4754">
        <v>4</v>
      </c>
      <c r="L4754">
        <v>1</v>
      </c>
      <c r="M4754" s="2">
        <f>机器人辅助表!C4754</f>
        <v>15054.546433605354</v>
      </c>
      <c r="N4754" s="2">
        <v>2</v>
      </c>
      <c r="O4754" s="2">
        <f>机器人辅助表!D4754</f>
        <v>918.94471132575256</v>
      </c>
      <c r="P4754" s="2">
        <v>3</v>
      </c>
      <c r="Q4754" s="2">
        <f>机器人辅助表!E4754</f>
        <v>408.41987170033451</v>
      </c>
      <c r="R4754" s="2">
        <v>6</v>
      </c>
      <c r="S4754" s="2">
        <f>机器人辅助表!F4754</f>
        <v>4266.1639999999998</v>
      </c>
      <c r="T4754">
        <v>0</v>
      </c>
      <c r="U4754">
        <v>0</v>
      </c>
      <c r="V4754">
        <v>0</v>
      </c>
      <c r="W4754">
        <v>0</v>
      </c>
      <c r="X4754">
        <v>0</v>
      </c>
      <c r="Y4754">
        <v>0</v>
      </c>
      <c r="Z4754">
        <v>0</v>
      </c>
      <c r="AA4754">
        <v>0</v>
      </c>
      <c r="AB4754">
        <v>0</v>
      </c>
      <c r="AC4754">
        <v>0</v>
      </c>
      <c r="AD4754">
        <v>0</v>
      </c>
      <c r="AE4754">
        <v>0</v>
      </c>
      <c r="AF4754">
        <v>0</v>
      </c>
      <c r="AG4754">
        <v>0</v>
      </c>
      <c r="BD4754">
        <v>11</v>
      </c>
      <c r="BE4754">
        <v>9113104</v>
      </c>
      <c r="BF4754">
        <v>9121102</v>
      </c>
      <c r="BG4754">
        <v>9121202</v>
      </c>
      <c r="BH4754">
        <v>9121303</v>
      </c>
      <c r="BI4754">
        <v>9121403</v>
      </c>
      <c r="BJ4754">
        <v>9114102</v>
      </c>
      <c r="BK4754">
        <v>9122103</v>
      </c>
      <c r="BL4754">
        <v>9122203</v>
      </c>
      <c r="BM4754">
        <v>9122304</v>
      </c>
      <c r="BN4754">
        <v>9122404</v>
      </c>
      <c r="BO4754">
        <v>9115103</v>
      </c>
    </row>
    <row r="4755" spans="1:67" x14ac:dyDescent="0.15">
      <c r="A4755">
        <v>4754</v>
      </c>
      <c r="B4755" t="s">
        <v>2057</v>
      </c>
      <c r="E4755">
        <f>机器人辅助表!B4755</f>
        <v>43</v>
      </c>
      <c r="F4755">
        <v>1</v>
      </c>
      <c r="G4755">
        <v>58001</v>
      </c>
      <c r="H4755">
        <v>0</v>
      </c>
      <c r="I4755">
        <f>机器人辅助表!H4755</f>
        <v>13525.542240297691</v>
      </c>
      <c r="J4755">
        <v>2</v>
      </c>
      <c r="K4755">
        <v>4</v>
      </c>
      <c r="L4755">
        <v>1</v>
      </c>
      <c r="M4755" s="2">
        <f>机器人辅助表!C4755</f>
        <v>67451.610690440983</v>
      </c>
      <c r="N4755" s="2">
        <v>2</v>
      </c>
      <c r="O4755" s="2">
        <f>机器人辅助表!D4755</f>
        <v>3423.690465667225</v>
      </c>
      <c r="P4755" s="2">
        <v>3</v>
      </c>
      <c r="Q4755" s="2">
        <f>机器人辅助表!E4755</f>
        <v>1521.6402069632113</v>
      </c>
      <c r="R4755" s="2">
        <v>6</v>
      </c>
      <c r="S4755" s="2">
        <f>机器人辅助表!F4755</f>
        <v>10670.264999999999</v>
      </c>
      <c r="T4755">
        <v>0</v>
      </c>
      <c r="U4755">
        <v>0</v>
      </c>
      <c r="V4755">
        <v>0</v>
      </c>
      <c r="W4755">
        <v>0</v>
      </c>
      <c r="X4755">
        <v>0</v>
      </c>
      <c r="Y4755">
        <v>0</v>
      </c>
      <c r="Z4755">
        <v>0</v>
      </c>
      <c r="AA4755">
        <v>0</v>
      </c>
      <c r="AB4755">
        <v>0</v>
      </c>
      <c r="AC4755">
        <v>0</v>
      </c>
      <c r="AD4755">
        <v>0</v>
      </c>
      <c r="AE4755">
        <v>0</v>
      </c>
      <c r="AF4755">
        <v>0</v>
      </c>
      <c r="AG4755">
        <v>0</v>
      </c>
      <c r="BD4755">
        <v>11</v>
      </c>
      <c r="BE4755">
        <v>9113103</v>
      </c>
      <c r="BF4755">
        <v>9121103</v>
      </c>
      <c r="BG4755">
        <v>9121202</v>
      </c>
      <c r="BH4755">
        <v>9121304</v>
      </c>
      <c r="BI4755">
        <v>9121403</v>
      </c>
      <c r="BJ4755">
        <v>9114102</v>
      </c>
      <c r="BK4755">
        <v>9122103</v>
      </c>
      <c r="BL4755">
        <v>9122203</v>
      </c>
      <c r="BM4755">
        <v>9122302</v>
      </c>
      <c r="BN4755">
        <v>9122404</v>
      </c>
      <c r="BO4755">
        <v>9115104</v>
      </c>
    </row>
    <row r="4756" spans="1:67" x14ac:dyDescent="0.15">
      <c r="A4756">
        <v>4755</v>
      </c>
      <c r="B4756" t="s">
        <v>2058</v>
      </c>
      <c r="E4756">
        <f>机器人辅助表!B4756</f>
        <v>45</v>
      </c>
      <c r="F4756">
        <v>1</v>
      </c>
      <c r="G4756">
        <v>58001</v>
      </c>
      <c r="H4756">
        <v>0</v>
      </c>
      <c r="I4756">
        <f>机器人辅助表!H4756</f>
        <v>11029.387672820856</v>
      </c>
      <c r="J4756">
        <v>2</v>
      </c>
      <c r="K4756">
        <v>4</v>
      </c>
      <c r="L4756">
        <v>1</v>
      </c>
      <c r="M4756" s="2">
        <f>机器人辅助表!C4756</f>
        <v>58896.53046891273</v>
      </c>
      <c r="N4756" s="2">
        <v>2</v>
      </c>
      <c r="O4756" s="2">
        <f>机器人辅助表!D4756</f>
        <v>2849.7514813344492</v>
      </c>
      <c r="P4756" s="2">
        <v>3</v>
      </c>
      <c r="Q4756" s="2">
        <f>机器人辅助表!E4756</f>
        <v>1266.5562139264218</v>
      </c>
      <c r="R4756" s="2">
        <v>6</v>
      </c>
      <c r="S4756" s="2">
        <f>机器人辅助表!F4756</f>
        <v>7997.0219999999999</v>
      </c>
      <c r="T4756">
        <v>0</v>
      </c>
      <c r="U4756">
        <v>0</v>
      </c>
      <c r="V4756">
        <v>0</v>
      </c>
      <c r="W4756">
        <v>0</v>
      </c>
      <c r="X4756">
        <v>0</v>
      </c>
      <c r="Y4756">
        <v>0</v>
      </c>
      <c r="Z4756">
        <v>0</v>
      </c>
      <c r="AA4756">
        <v>0</v>
      </c>
      <c r="AB4756">
        <v>0</v>
      </c>
      <c r="AC4756">
        <v>0</v>
      </c>
      <c r="AD4756">
        <v>0</v>
      </c>
      <c r="AE4756">
        <v>0</v>
      </c>
      <c r="AF4756">
        <v>0</v>
      </c>
      <c r="AG4756">
        <v>0</v>
      </c>
      <c r="BD4756">
        <v>11</v>
      </c>
      <c r="BE4756">
        <v>9113104</v>
      </c>
      <c r="BF4756">
        <v>9121104</v>
      </c>
      <c r="BG4756">
        <v>9121204</v>
      </c>
      <c r="BH4756">
        <v>9121302</v>
      </c>
      <c r="BI4756">
        <v>9121403</v>
      </c>
      <c r="BJ4756">
        <v>9114104</v>
      </c>
      <c r="BK4756">
        <v>9122102</v>
      </c>
      <c r="BL4756">
        <v>9122203</v>
      </c>
      <c r="BM4756">
        <v>9122303</v>
      </c>
      <c r="BN4756">
        <v>9122404</v>
      </c>
      <c r="BO4756">
        <v>9115104</v>
      </c>
    </row>
    <row r="4757" spans="1:67" x14ac:dyDescent="0.15">
      <c r="A4757">
        <v>4756</v>
      </c>
      <c r="B4757" t="s">
        <v>2059</v>
      </c>
      <c r="E4757">
        <f>机器人辅助表!B4757</f>
        <v>28</v>
      </c>
      <c r="F4757">
        <v>1</v>
      </c>
      <c r="G4757">
        <v>58001</v>
      </c>
      <c r="H4757">
        <v>0</v>
      </c>
      <c r="I4757">
        <f>机器人辅助表!H4757</f>
        <v>4985.6405763236389</v>
      </c>
      <c r="J4757">
        <v>2</v>
      </c>
      <c r="K4757">
        <v>4</v>
      </c>
      <c r="L4757">
        <v>1</v>
      </c>
      <c r="M4757" s="2">
        <f>机器人辅助表!C4757</f>
        <v>13126.051102394651</v>
      </c>
      <c r="N4757" s="2">
        <v>2</v>
      </c>
      <c r="O4757" s="2">
        <f>机器人辅助表!D4757</f>
        <v>888.22902196655548</v>
      </c>
      <c r="P4757" s="2">
        <v>3</v>
      </c>
      <c r="Q4757" s="2">
        <f>机器人辅助表!E4757</f>
        <v>394.76845420735793</v>
      </c>
      <c r="R4757" s="2">
        <v>6</v>
      </c>
      <c r="S4757" s="2">
        <f>机器人辅助表!F4757</f>
        <v>6901.9439999999995</v>
      </c>
      <c r="T4757">
        <v>0</v>
      </c>
      <c r="U4757">
        <v>0</v>
      </c>
      <c r="V4757">
        <v>0</v>
      </c>
      <c r="W4757">
        <v>0</v>
      </c>
      <c r="X4757">
        <v>0</v>
      </c>
      <c r="Y4757">
        <v>0</v>
      </c>
      <c r="Z4757">
        <v>0</v>
      </c>
      <c r="AA4757">
        <v>0</v>
      </c>
      <c r="AB4757">
        <v>0</v>
      </c>
      <c r="AC4757">
        <v>0</v>
      </c>
      <c r="AD4757">
        <v>0</v>
      </c>
      <c r="AE4757">
        <v>0</v>
      </c>
      <c r="AF4757">
        <v>0</v>
      </c>
      <c r="AG4757">
        <v>0</v>
      </c>
      <c r="BD4757">
        <v>11</v>
      </c>
      <c r="BE4757">
        <v>9113102</v>
      </c>
      <c r="BF4757">
        <v>9121102</v>
      </c>
      <c r="BG4757">
        <v>9121204</v>
      </c>
      <c r="BH4757">
        <v>9121303</v>
      </c>
      <c r="BI4757">
        <v>9121402</v>
      </c>
      <c r="BJ4757">
        <v>9114102</v>
      </c>
      <c r="BK4757">
        <v>9122104</v>
      </c>
      <c r="BL4757">
        <v>9122202</v>
      </c>
      <c r="BM4757">
        <v>9122304</v>
      </c>
      <c r="BN4757">
        <v>9122402</v>
      </c>
      <c r="BO4757">
        <v>9115104</v>
      </c>
    </row>
    <row r="4758" spans="1:67" x14ac:dyDescent="0.15">
      <c r="A4758">
        <v>4757</v>
      </c>
      <c r="B4758" t="s">
        <v>4961</v>
      </c>
      <c r="E4758">
        <f>机器人辅助表!B4758</f>
        <v>42</v>
      </c>
      <c r="F4758">
        <v>2</v>
      </c>
      <c r="G4758">
        <v>58101</v>
      </c>
      <c r="H4758">
        <v>0</v>
      </c>
      <c r="I4758">
        <f>机器人辅助表!H4758</f>
        <v>8463.2032653425049</v>
      </c>
      <c r="J4758">
        <v>2</v>
      </c>
      <c r="K4758">
        <v>4</v>
      </c>
      <c r="L4758">
        <v>1</v>
      </c>
      <c r="M4758" s="2">
        <f>机器人辅助表!C4758</f>
        <v>40674.246694635476</v>
      </c>
      <c r="N4758" s="2">
        <v>2</v>
      </c>
      <c r="O4758" s="2">
        <f>机器人辅助表!D4758</f>
        <v>2116.1076369230777</v>
      </c>
      <c r="P4758" s="2">
        <v>3</v>
      </c>
      <c r="Q4758" s="2">
        <f>机器人辅助表!E4758</f>
        <v>940.49228307692363</v>
      </c>
      <c r="R4758" s="2">
        <v>6</v>
      </c>
      <c r="S4758" s="2">
        <f>机器人辅助表!F4758</f>
        <v>6967.94</v>
      </c>
      <c r="T4758">
        <v>0</v>
      </c>
      <c r="U4758">
        <v>0</v>
      </c>
      <c r="V4758">
        <v>0</v>
      </c>
      <c r="W4758">
        <v>0</v>
      </c>
      <c r="X4758">
        <v>0</v>
      </c>
      <c r="Y4758">
        <v>0</v>
      </c>
      <c r="Z4758">
        <v>0</v>
      </c>
      <c r="AA4758">
        <v>0</v>
      </c>
      <c r="AB4758">
        <v>0</v>
      </c>
      <c r="AC4758">
        <v>0</v>
      </c>
      <c r="AD4758">
        <v>0</v>
      </c>
      <c r="AE4758">
        <v>0</v>
      </c>
      <c r="AF4758">
        <v>0</v>
      </c>
      <c r="AG4758">
        <v>0</v>
      </c>
      <c r="BD4758">
        <v>11</v>
      </c>
      <c r="BE4758">
        <v>9211102</v>
      </c>
      <c r="BF4758">
        <v>9214103</v>
      </c>
      <c r="BG4758">
        <v>9214202</v>
      </c>
      <c r="BH4758">
        <v>9214302</v>
      </c>
      <c r="BI4758">
        <v>9214402</v>
      </c>
      <c r="BJ4758">
        <v>9222103</v>
      </c>
      <c r="BK4758">
        <v>9223103</v>
      </c>
      <c r="BL4758">
        <v>9223204</v>
      </c>
      <c r="BM4758">
        <v>9223303</v>
      </c>
      <c r="BN4758">
        <v>9223404</v>
      </c>
      <c r="BO4758">
        <v>9215102</v>
      </c>
    </row>
    <row r="4759" spans="1:67" x14ac:dyDescent="0.15">
      <c r="A4759">
        <v>4758</v>
      </c>
      <c r="B4759" t="s">
        <v>2060</v>
      </c>
      <c r="E4759">
        <f>机器人辅助表!B4759</f>
        <v>44</v>
      </c>
      <c r="F4759">
        <v>2</v>
      </c>
      <c r="G4759">
        <v>58101</v>
      </c>
      <c r="H4759">
        <v>0</v>
      </c>
      <c r="I4759">
        <f>机器人辅助表!H4759</f>
        <v>9407.7679643875344</v>
      </c>
      <c r="J4759">
        <v>2</v>
      </c>
      <c r="K4759">
        <v>4</v>
      </c>
      <c r="L4759">
        <v>1</v>
      </c>
      <c r="M4759" s="2">
        <f>机器人辅助表!C4759</f>
        <v>48590.895881609853</v>
      </c>
      <c r="N4759" s="2">
        <v>2</v>
      </c>
      <c r="O4759" s="2">
        <f>机器人辅助表!D4759</f>
        <v>2407.4621624251508</v>
      </c>
      <c r="P4759" s="2">
        <v>3</v>
      </c>
      <c r="Q4759" s="2">
        <f>机器人辅助表!E4759</f>
        <v>1069.9831833000671</v>
      </c>
      <c r="R4759" s="2">
        <v>6</v>
      </c>
      <c r="S4759" s="2">
        <f>机器人辅助表!F4759</f>
        <v>7113.8984</v>
      </c>
      <c r="T4759">
        <v>0</v>
      </c>
      <c r="U4759">
        <v>0</v>
      </c>
      <c r="V4759">
        <v>0</v>
      </c>
      <c r="W4759">
        <v>0</v>
      </c>
      <c r="X4759">
        <v>0</v>
      </c>
      <c r="Y4759">
        <v>0</v>
      </c>
      <c r="Z4759">
        <v>0</v>
      </c>
      <c r="AA4759">
        <v>0</v>
      </c>
      <c r="AB4759">
        <v>0</v>
      </c>
      <c r="AC4759">
        <v>0</v>
      </c>
      <c r="AD4759">
        <v>0</v>
      </c>
      <c r="AE4759">
        <v>0</v>
      </c>
      <c r="AF4759">
        <v>0</v>
      </c>
      <c r="AG4759">
        <v>0</v>
      </c>
      <c r="BD4759">
        <v>11</v>
      </c>
      <c r="BE4759">
        <v>9211102</v>
      </c>
      <c r="BF4759">
        <v>9214104</v>
      </c>
      <c r="BG4759">
        <v>9214204</v>
      </c>
      <c r="BH4759">
        <v>9214302</v>
      </c>
      <c r="BI4759">
        <v>9214402</v>
      </c>
      <c r="BJ4759">
        <v>9222103</v>
      </c>
      <c r="BK4759">
        <v>9223103</v>
      </c>
      <c r="BL4759">
        <v>9223203</v>
      </c>
      <c r="BM4759">
        <v>9223302</v>
      </c>
      <c r="BN4759">
        <v>9223404</v>
      </c>
      <c r="BO4759">
        <v>9215103</v>
      </c>
    </row>
    <row r="4760" spans="1:67" x14ac:dyDescent="0.15">
      <c r="A4760">
        <v>4759</v>
      </c>
      <c r="B4760" t="s">
        <v>4962</v>
      </c>
      <c r="E4760">
        <f>机器人辅助表!B4760</f>
        <v>40</v>
      </c>
      <c r="F4760">
        <v>3</v>
      </c>
      <c r="G4760">
        <v>58201</v>
      </c>
      <c r="H4760">
        <v>0</v>
      </c>
      <c r="I4760">
        <f>机器人辅助表!H4760</f>
        <v>8479.7936470182103</v>
      </c>
      <c r="J4760">
        <v>2</v>
      </c>
      <c r="K4760">
        <v>4</v>
      </c>
      <c r="L4760">
        <v>1</v>
      </c>
      <c r="M4760" s="2">
        <f>机器人辅助表!C4760</f>
        <v>37611.177924473588</v>
      </c>
      <c r="N4760" s="2">
        <v>2</v>
      </c>
      <c r="O4760" s="2">
        <f>机器人辅助表!D4760</f>
        <v>2059.0060907558536</v>
      </c>
      <c r="P4760" s="2">
        <v>3</v>
      </c>
      <c r="Q4760" s="2">
        <f>机器人辅助表!E4760</f>
        <v>915.1138181137128</v>
      </c>
      <c r="R4760" s="2">
        <v>6</v>
      </c>
      <c r="S4760" s="2">
        <f>机器人辅助表!F4760</f>
        <v>7611.5519999999988</v>
      </c>
      <c r="T4760">
        <v>0</v>
      </c>
      <c r="U4760">
        <v>0</v>
      </c>
      <c r="V4760">
        <v>0</v>
      </c>
      <c r="W4760">
        <v>0</v>
      </c>
      <c r="X4760">
        <v>0</v>
      </c>
      <c r="Y4760">
        <v>0</v>
      </c>
      <c r="Z4760">
        <v>0</v>
      </c>
      <c r="AA4760">
        <v>0</v>
      </c>
      <c r="AB4760">
        <v>0</v>
      </c>
      <c r="AC4760">
        <v>0</v>
      </c>
      <c r="AD4760">
        <v>0</v>
      </c>
      <c r="AE4760">
        <v>0</v>
      </c>
      <c r="AF4760">
        <v>0</v>
      </c>
      <c r="AG4760">
        <v>0</v>
      </c>
      <c r="BD4760">
        <v>8</v>
      </c>
      <c r="BE4760">
        <v>9323103</v>
      </c>
      <c r="BF4760">
        <v>9324102</v>
      </c>
      <c r="BG4760">
        <v>9324204</v>
      </c>
      <c r="BH4760">
        <v>9324302</v>
      </c>
      <c r="BI4760">
        <v>9324403</v>
      </c>
      <c r="BJ4760">
        <v>9312103</v>
      </c>
      <c r="BK4760">
        <v>9311102</v>
      </c>
      <c r="BL4760">
        <v>9315102</v>
      </c>
    </row>
    <row r="4761" spans="1:67" x14ac:dyDescent="0.15">
      <c r="A4761">
        <v>4760</v>
      </c>
      <c r="B4761" t="s">
        <v>4963</v>
      </c>
      <c r="E4761">
        <f>机器人辅助表!B4761</f>
        <v>40</v>
      </c>
      <c r="F4761">
        <v>1</v>
      </c>
      <c r="G4761">
        <v>58001</v>
      </c>
      <c r="H4761">
        <v>0</v>
      </c>
      <c r="I4761">
        <f>机器人辅助表!H4761</f>
        <v>9223.6351950022654</v>
      </c>
      <c r="J4761">
        <v>2</v>
      </c>
      <c r="K4761">
        <v>4</v>
      </c>
      <c r="L4761">
        <v>1</v>
      </c>
      <c r="M4761" s="2">
        <f>机器人辅助表!C4761</f>
        <v>40910.404058199347</v>
      </c>
      <c r="N4761" s="2">
        <v>2</v>
      </c>
      <c r="O4761" s="2">
        <f>机器人辅助表!D4761</f>
        <v>2239.6206601204021</v>
      </c>
      <c r="P4761" s="2">
        <v>3</v>
      </c>
      <c r="Q4761" s="2">
        <f>机器人辅助表!E4761</f>
        <v>995.38696005351221</v>
      </c>
      <c r="R4761" s="2">
        <v>6</v>
      </c>
      <c r="S4761" s="2">
        <f>机器人辅助表!F4761</f>
        <v>8279.2319999999982</v>
      </c>
      <c r="T4761">
        <v>0</v>
      </c>
      <c r="U4761">
        <v>0</v>
      </c>
      <c r="V4761">
        <v>0</v>
      </c>
      <c r="W4761">
        <v>0</v>
      </c>
      <c r="X4761">
        <v>0</v>
      </c>
      <c r="Y4761">
        <v>0</v>
      </c>
      <c r="Z4761">
        <v>0</v>
      </c>
      <c r="AA4761">
        <v>0</v>
      </c>
      <c r="AB4761">
        <v>0</v>
      </c>
      <c r="AC4761">
        <v>0</v>
      </c>
      <c r="AD4761">
        <v>0</v>
      </c>
      <c r="AE4761">
        <v>0</v>
      </c>
      <c r="AF4761">
        <v>0</v>
      </c>
      <c r="AG4761">
        <v>0</v>
      </c>
      <c r="BD4761">
        <v>11</v>
      </c>
      <c r="BE4761">
        <v>9113102</v>
      </c>
      <c r="BF4761">
        <v>9121104</v>
      </c>
      <c r="BG4761">
        <v>9121204</v>
      </c>
      <c r="BH4761">
        <v>9121302</v>
      </c>
      <c r="BI4761">
        <v>9121403</v>
      </c>
      <c r="BJ4761">
        <v>9114102</v>
      </c>
      <c r="BK4761">
        <v>9122102</v>
      </c>
      <c r="BL4761">
        <v>9122203</v>
      </c>
      <c r="BM4761">
        <v>9122302</v>
      </c>
      <c r="BN4761">
        <v>9122402</v>
      </c>
      <c r="BO4761">
        <v>9115103</v>
      </c>
    </row>
    <row r="4762" spans="1:67" x14ac:dyDescent="0.15">
      <c r="A4762">
        <v>4761</v>
      </c>
      <c r="B4762" t="s">
        <v>4964</v>
      </c>
      <c r="E4762">
        <f>机器人辅助表!B4762</f>
        <v>41</v>
      </c>
      <c r="F4762">
        <v>1</v>
      </c>
      <c r="G4762">
        <v>58001</v>
      </c>
      <c r="H4762">
        <v>0</v>
      </c>
      <c r="I4762">
        <f>机器人辅助表!H4762</f>
        <v>10477.25888424935</v>
      </c>
      <c r="J4762">
        <v>2</v>
      </c>
      <c r="K4762">
        <v>4</v>
      </c>
      <c r="L4762">
        <v>1</v>
      </c>
      <c r="M4762" s="2">
        <f>机器人辅助表!C4762</f>
        <v>48427.165581238223</v>
      </c>
      <c r="N4762" s="2">
        <v>2</v>
      </c>
      <c r="O4762" s="2">
        <f>机器人辅助表!D4762</f>
        <v>2583.7496245095663</v>
      </c>
      <c r="P4762" s="2">
        <v>3</v>
      </c>
      <c r="Q4762" s="2">
        <f>机器人辅助表!E4762</f>
        <v>1148.3331664486961</v>
      </c>
      <c r="R4762" s="2">
        <v>6</v>
      </c>
      <c r="S4762" s="2">
        <f>机器人辅助表!F4762</f>
        <v>9005.5284000000011</v>
      </c>
      <c r="T4762">
        <v>0</v>
      </c>
      <c r="U4762">
        <v>0</v>
      </c>
      <c r="V4762">
        <v>0</v>
      </c>
      <c r="W4762">
        <v>0</v>
      </c>
      <c r="X4762">
        <v>0</v>
      </c>
      <c r="Y4762">
        <v>0</v>
      </c>
      <c r="Z4762">
        <v>0</v>
      </c>
      <c r="AA4762">
        <v>0</v>
      </c>
      <c r="AB4762">
        <v>0</v>
      </c>
      <c r="AC4762">
        <v>0</v>
      </c>
      <c r="AD4762">
        <v>0</v>
      </c>
      <c r="AE4762">
        <v>0</v>
      </c>
      <c r="AF4762">
        <v>0</v>
      </c>
      <c r="AG4762">
        <v>0</v>
      </c>
      <c r="BD4762">
        <v>11</v>
      </c>
      <c r="BE4762">
        <v>9113102</v>
      </c>
      <c r="BF4762">
        <v>9121103</v>
      </c>
      <c r="BG4762">
        <v>9121202</v>
      </c>
      <c r="BH4762">
        <v>9121302</v>
      </c>
      <c r="BI4762">
        <v>9121402</v>
      </c>
      <c r="BJ4762">
        <v>9114104</v>
      </c>
      <c r="BK4762">
        <v>9122103</v>
      </c>
      <c r="BL4762">
        <v>9122203</v>
      </c>
      <c r="BM4762">
        <v>9122304</v>
      </c>
      <c r="BN4762">
        <v>9122404</v>
      </c>
      <c r="BO4762">
        <v>9115102</v>
      </c>
    </row>
    <row r="4763" spans="1:67" x14ac:dyDescent="0.15">
      <c r="A4763">
        <v>4762</v>
      </c>
      <c r="B4763" t="s">
        <v>4965</v>
      </c>
      <c r="E4763">
        <f>机器人辅助表!B4763</f>
        <v>46</v>
      </c>
      <c r="F4763">
        <v>3</v>
      </c>
      <c r="G4763">
        <v>58201</v>
      </c>
      <c r="H4763">
        <v>0</v>
      </c>
      <c r="I4763">
        <f>机器人辅助表!H4763</f>
        <v>11290.167500475885</v>
      </c>
      <c r="J4763">
        <v>2</v>
      </c>
      <c r="K4763">
        <v>4</v>
      </c>
      <c r="L4763">
        <v>1</v>
      </c>
      <c r="M4763" s="2">
        <f>机器人辅助表!C4763</f>
        <v>62230.55502953742</v>
      </c>
      <c r="N4763" s="2">
        <v>2</v>
      </c>
      <c r="O4763" s="2">
        <f>机器人辅助表!D4763</f>
        <v>2941.956639610436</v>
      </c>
      <c r="P4763" s="2">
        <v>3</v>
      </c>
      <c r="Q4763" s="2">
        <f>机器人辅助表!E4763</f>
        <v>1307.536284271305</v>
      </c>
      <c r="R4763" s="2">
        <v>6</v>
      </c>
      <c r="S4763" s="2">
        <f>机器人辅助表!F4763</f>
        <v>7852.2287999999999</v>
      </c>
      <c r="T4763">
        <v>0</v>
      </c>
      <c r="U4763">
        <v>0</v>
      </c>
      <c r="V4763">
        <v>0</v>
      </c>
      <c r="W4763">
        <v>0</v>
      </c>
      <c r="X4763">
        <v>0</v>
      </c>
      <c r="Y4763">
        <v>0</v>
      </c>
      <c r="Z4763">
        <v>0</v>
      </c>
      <c r="AA4763">
        <v>0</v>
      </c>
      <c r="AB4763">
        <v>0</v>
      </c>
      <c r="AC4763">
        <v>0</v>
      </c>
      <c r="AD4763">
        <v>0</v>
      </c>
      <c r="AE4763">
        <v>0</v>
      </c>
      <c r="AF4763">
        <v>0</v>
      </c>
      <c r="AG4763">
        <v>0</v>
      </c>
      <c r="BD4763">
        <v>8</v>
      </c>
      <c r="BE4763">
        <v>9323102</v>
      </c>
      <c r="BF4763">
        <v>9324103</v>
      </c>
      <c r="BG4763">
        <v>9324204</v>
      </c>
      <c r="BH4763">
        <v>9324303</v>
      </c>
      <c r="BI4763">
        <v>9324403</v>
      </c>
      <c r="BJ4763">
        <v>9312103</v>
      </c>
      <c r="BK4763">
        <v>9311102</v>
      </c>
      <c r="BL4763">
        <v>9315104</v>
      </c>
    </row>
    <row r="4764" spans="1:67" x14ac:dyDescent="0.15">
      <c r="A4764">
        <v>4763</v>
      </c>
      <c r="B4764" t="s">
        <v>4966</v>
      </c>
      <c r="E4764">
        <f>机器人辅助表!B4764</f>
        <v>26</v>
      </c>
      <c r="F4764">
        <v>2</v>
      </c>
      <c r="G4764">
        <v>58101</v>
      </c>
      <c r="H4764">
        <v>0</v>
      </c>
      <c r="I4764">
        <f>机器人辅助表!H4764</f>
        <v>3358.4290440355112</v>
      </c>
      <c r="J4764">
        <v>2</v>
      </c>
      <c r="K4764">
        <v>4</v>
      </c>
      <c r="L4764">
        <v>1</v>
      </c>
      <c r="M4764" s="2">
        <f>机器人辅助表!C4764</f>
        <v>7898.6252690006713</v>
      </c>
      <c r="N4764" s="2">
        <v>2</v>
      </c>
      <c r="O4764" s="2">
        <f>机器人辅助表!D4764</f>
        <v>561.40278318662229</v>
      </c>
      <c r="P4764" s="2">
        <v>3</v>
      </c>
      <c r="Q4764" s="2">
        <f>机器人辅助表!E4764</f>
        <v>249.51234808294322</v>
      </c>
      <c r="R4764" s="2">
        <v>6</v>
      </c>
      <c r="S4764" s="2">
        <f>机器人辅助表!F4764</f>
        <v>4917.1491999999998</v>
      </c>
      <c r="T4764">
        <v>0</v>
      </c>
      <c r="U4764">
        <v>0</v>
      </c>
      <c r="V4764">
        <v>0</v>
      </c>
      <c r="W4764">
        <v>0</v>
      </c>
      <c r="X4764">
        <v>0</v>
      </c>
      <c r="Y4764">
        <v>0</v>
      </c>
      <c r="Z4764">
        <v>0</v>
      </c>
      <c r="AA4764">
        <v>0</v>
      </c>
      <c r="AB4764">
        <v>0</v>
      </c>
      <c r="AC4764">
        <v>0</v>
      </c>
      <c r="AD4764">
        <v>0</v>
      </c>
      <c r="AE4764">
        <v>0</v>
      </c>
      <c r="AF4764">
        <v>0</v>
      </c>
      <c r="AG4764">
        <v>0</v>
      </c>
      <c r="BD4764">
        <v>11</v>
      </c>
      <c r="BE4764">
        <v>9211104</v>
      </c>
      <c r="BF4764">
        <v>9214103</v>
      </c>
      <c r="BG4764">
        <v>9214202</v>
      </c>
      <c r="BH4764">
        <v>9214304</v>
      </c>
      <c r="BI4764">
        <v>9214404</v>
      </c>
      <c r="BJ4764">
        <v>9222102</v>
      </c>
      <c r="BK4764">
        <v>9223103</v>
      </c>
      <c r="BL4764">
        <v>9223202</v>
      </c>
      <c r="BM4764">
        <v>9223304</v>
      </c>
      <c r="BN4764">
        <v>9223403</v>
      </c>
      <c r="BO4764">
        <v>9215102</v>
      </c>
    </row>
    <row r="4765" spans="1:67" x14ac:dyDescent="0.15">
      <c r="A4765">
        <v>4764</v>
      </c>
      <c r="B4765" t="s">
        <v>2061</v>
      </c>
      <c r="E4765">
        <f>机器人辅助表!B4765</f>
        <v>31</v>
      </c>
      <c r="F4765">
        <v>1</v>
      </c>
      <c r="G4765">
        <v>58001</v>
      </c>
      <c r="H4765">
        <v>0</v>
      </c>
      <c r="I4765">
        <f>机器人辅助表!H4765</f>
        <v>6401.8032149353849</v>
      </c>
      <c r="J4765">
        <v>2</v>
      </c>
      <c r="K4765">
        <v>4</v>
      </c>
      <c r="L4765">
        <v>1</v>
      </c>
      <c r="M4765" s="2">
        <f>机器人辅助表!C4765</f>
        <v>19631.791898653853</v>
      </c>
      <c r="N4765" s="2">
        <v>2</v>
      </c>
      <c r="O4765" s="2">
        <f>机器人辅助表!D4765</f>
        <v>1254.8510560384618</v>
      </c>
      <c r="P4765" s="2">
        <v>3</v>
      </c>
      <c r="Q4765" s="2">
        <f>机器人辅助表!E4765</f>
        <v>557.71158046153869</v>
      </c>
      <c r="R4765" s="2">
        <v>6</v>
      </c>
      <c r="S4765" s="2">
        <f>机器人辅助表!F4765</f>
        <v>8050.0050000000001</v>
      </c>
      <c r="T4765">
        <v>0</v>
      </c>
      <c r="U4765">
        <v>0</v>
      </c>
      <c r="V4765">
        <v>0</v>
      </c>
      <c r="W4765">
        <v>0</v>
      </c>
      <c r="X4765">
        <v>0</v>
      </c>
      <c r="Y4765">
        <v>0</v>
      </c>
      <c r="Z4765">
        <v>0</v>
      </c>
      <c r="AA4765">
        <v>0</v>
      </c>
      <c r="AB4765">
        <v>0</v>
      </c>
      <c r="AC4765">
        <v>0</v>
      </c>
      <c r="AD4765">
        <v>0</v>
      </c>
      <c r="AE4765">
        <v>0</v>
      </c>
      <c r="AF4765">
        <v>0</v>
      </c>
      <c r="AG4765">
        <v>0</v>
      </c>
      <c r="BD4765">
        <v>11</v>
      </c>
      <c r="BE4765">
        <v>9113103</v>
      </c>
      <c r="BF4765">
        <v>9121103</v>
      </c>
      <c r="BG4765">
        <v>9121204</v>
      </c>
      <c r="BH4765">
        <v>9121303</v>
      </c>
      <c r="BI4765">
        <v>9121403</v>
      </c>
      <c r="BJ4765">
        <v>9114104</v>
      </c>
      <c r="BK4765">
        <v>9122102</v>
      </c>
      <c r="BL4765">
        <v>9122204</v>
      </c>
      <c r="BM4765">
        <v>9122303</v>
      </c>
      <c r="BN4765">
        <v>9122404</v>
      </c>
      <c r="BO4765">
        <v>9115104</v>
      </c>
    </row>
    <row r="4766" spans="1:67" x14ac:dyDescent="0.15">
      <c r="A4766">
        <v>4765</v>
      </c>
      <c r="B4766" t="s">
        <v>2062</v>
      </c>
      <c r="E4766">
        <f>机器人辅助表!B4766</f>
        <v>48</v>
      </c>
      <c r="F4766">
        <v>3</v>
      </c>
      <c r="G4766">
        <v>58201</v>
      </c>
      <c r="H4766">
        <v>0</v>
      </c>
      <c r="I4766">
        <f>机器人辅助表!H4766</f>
        <v>16156.536508384484</v>
      </c>
      <c r="J4766">
        <v>2</v>
      </c>
      <c r="K4766">
        <v>4</v>
      </c>
      <c r="L4766">
        <v>1</v>
      </c>
      <c r="M4766" s="2">
        <f>机器人辅助表!C4766</f>
        <v>94463.385801082477</v>
      </c>
      <c r="N4766" s="2">
        <v>2</v>
      </c>
      <c r="O4766" s="2">
        <f>机器人辅助表!D4766</f>
        <v>4268.7987394226111</v>
      </c>
      <c r="P4766" s="2">
        <v>3</v>
      </c>
      <c r="Q4766" s="2">
        <f>机器人辅助表!E4766</f>
        <v>1897.2438841878272</v>
      </c>
      <c r="R4766" s="2">
        <v>6</v>
      </c>
      <c r="S4766" s="2">
        <f>机器人辅助表!F4766</f>
        <v>10350.5952</v>
      </c>
      <c r="T4766">
        <v>0</v>
      </c>
      <c r="U4766">
        <v>0</v>
      </c>
      <c r="V4766">
        <v>0</v>
      </c>
      <c r="W4766">
        <v>0</v>
      </c>
      <c r="X4766">
        <v>0</v>
      </c>
      <c r="Y4766">
        <v>0</v>
      </c>
      <c r="Z4766">
        <v>0</v>
      </c>
      <c r="AA4766">
        <v>0</v>
      </c>
      <c r="AB4766">
        <v>0</v>
      </c>
      <c r="AC4766">
        <v>0</v>
      </c>
      <c r="AD4766">
        <v>0</v>
      </c>
      <c r="AE4766">
        <v>0</v>
      </c>
      <c r="AF4766">
        <v>0</v>
      </c>
      <c r="AG4766">
        <v>0</v>
      </c>
      <c r="BD4766">
        <v>8</v>
      </c>
      <c r="BE4766">
        <v>9323103</v>
      </c>
      <c r="BF4766">
        <v>9324103</v>
      </c>
      <c r="BG4766">
        <v>9324203</v>
      </c>
      <c r="BH4766">
        <v>9324302</v>
      </c>
      <c r="BI4766">
        <v>9324402</v>
      </c>
      <c r="BJ4766">
        <v>9312103</v>
      </c>
      <c r="BK4766">
        <v>9311103</v>
      </c>
      <c r="BL4766">
        <v>9315103</v>
      </c>
    </row>
    <row r="4767" spans="1:67" x14ac:dyDescent="0.15">
      <c r="A4767">
        <v>4766</v>
      </c>
      <c r="B4767" t="s">
        <v>4967</v>
      </c>
      <c r="E4767">
        <f>机器人辅助表!B4767</f>
        <v>19</v>
      </c>
      <c r="F4767">
        <v>3</v>
      </c>
      <c r="G4767">
        <v>58201</v>
      </c>
      <c r="H4767">
        <v>0</v>
      </c>
      <c r="I4767">
        <f>机器人辅助表!H4767</f>
        <v>2110.1887270173916</v>
      </c>
      <c r="J4767">
        <v>2</v>
      </c>
      <c r="K4767">
        <v>4</v>
      </c>
      <c r="L4767">
        <v>1</v>
      </c>
      <c r="M4767" s="2">
        <f>机器人辅助表!C4767</f>
        <v>3205.750798369565</v>
      </c>
      <c r="N4767" s="2">
        <v>2</v>
      </c>
      <c r="O4767" s="2">
        <f>机器人辅助表!D4767</f>
        <v>276.58964347826094</v>
      </c>
      <c r="P4767" s="2">
        <v>3</v>
      </c>
      <c r="Q4767" s="2">
        <f>机器人辅助表!E4767</f>
        <v>122.92873043478265</v>
      </c>
      <c r="R4767" s="2">
        <v>6</v>
      </c>
      <c r="S4767" s="2">
        <f>机器人辅助表!F4767</f>
        <v>3619.83</v>
      </c>
      <c r="T4767">
        <v>0</v>
      </c>
      <c r="U4767">
        <v>0</v>
      </c>
      <c r="V4767">
        <v>0</v>
      </c>
      <c r="W4767">
        <v>0</v>
      </c>
      <c r="X4767">
        <v>0</v>
      </c>
      <c r="Y4767">
        <v>0</v>
      </c>
      <c r="Z4767">
        <v>0</v>
      </c>
      <c r="AA4767">
        <v>0</v>
      </c>
      <c r="AB4767">
        <v>0</v>
      </c>
      <c r="AC4767">
        <v>0</v>
      </c>
      <c r="AD4767">
        <v>0</v>
      </c>
      <c r="AE4767">
        <v>0</v>
      </c>
      <c r="AF4767">
        <v>0</v>
      </c>
      <c r="AG4767">
        <v>0</v>
      </c>
      <c r="BD4767">
        <v>8</v>
      </c>
      <c r="BE4767">
        <v>9323102</v>
      </c>
      <c r="BF4767">
        <v>9324103</v>
      </c>
      <c r="BG4767">
        <v>9324204</v>
      </c>
      <c r="BH4767">
        <v>9324302</v>
      </c>
      <c r="BI4767">
        <v>9324404</v>
      </c>
      <c r="BJ4767">
        <v>9312103</v>
      </c>
      <c r="BK4767">
        <v>9311104</v>
      </c>
      <c r="BL4767">
        <v>9315104</v>
      </c>
    </row>
    <row r="4768" spans="1:67" x14ac:dyDescent="0.15">
      <c r="A4768">
        <v>4767</v>
      </c>
      <c r="B4768" t="s">
        <v>4968</v>
      </c>
      <c r="E4768">
        <f>机器人辅助表!B4768</f>
        <v>26</v>
      </c>
      <c r="F4768">
        <v>2</v>
      </c>
      <c r="G4768">
        <v>58101</v>
      </c>
      <c r="H4768">
        <v>0</v>
      </c>
      <c r="I4768">
        <f>机器人辅助表!H4768</f>
        <v>4625.7607587658913</v>
      </c>
      <c r="J4768">
        <v>2</v>
      </c>
      <c r="K4768">
        <v>4</v>
      </c>
      <c r="L4768">
        <v>1</v>
      </c>
      <c r="M4768" s="2">
        <f>机器人辅助表!C4768</f>
        <v>10879.238578057528</v>
      </c>
      <c r="N4768" s="2">
        <v>2</v>
      </c>
      <c r="O4768" s="2">
        <f>机器人辅助表!D4768</f>
        <v>773.25289004949855</v>
      </c>
      <c r="P4768" s="2">
        <v>3</v>
      </c>
      <c r="Q4768" s="2">
        <f>机器人辅助表!E4768</f>
        <v>343.66795113311042</v>
      </c>
      <c r="R4768" s="2">
        <v>6</v>
      </c>
      <c r="S4768" s="2">
        <f>机器人辅助表!F4768</f>
        <v>6772.6771999999992</v>
      </c>
      <c r="T4768">
        <v>0</v>
      </c>
      <c r="U4768">
        <v>0</v>
      </c>
      <c r="V4768">
        <v>0</v>
      </c>
      <c r="W4768">
        <v>0</v>
      </c>
      <c r="X4768">
        <v>0</v>
      </c>
      <c r="Y4768">
        <v>0</v>
      </c>
      <c r="Z4768">
        <v>0</v>
      </c>
      <c r="AA4768">
        <v>0</v>
      </c>
      <c r="AB4768">
        <v>0</v>
      </c>
      <c r="AC4768">
        <v>0</v>
      </c>
      <c r="AD4768">
        <v>0</v>
      </c>
      <c r="AE4768">
        <v>0</v>
      </c>
      <c r="AF4768">
        <v>0</v>
      </c>
      <c r="AG4768">
        <v>0</v>
      </c>
      <c r="BD4768">
        <v>11</v>
      </c>
      <c r="BE4768">
        <v>9211103</v>
      </c>
      <c r="BF4768">
        <v>9214102</v>
      </c>
      <c r="BG4768">
        <v>9214203</v>
      </c>
      <c r="BH4768">
        <v>9214302</v>
      </c>
      <c r="BI4768">
        <v>9214403</v>
      </c>
      <c r="BJ4768">
        <v>9222102</v>
      </c>
      <c r="BK4768">
        <v>9223103</v>
      </c>
      <c r="BL4768">
        <v>9223202</v>
      </c>
      <c r="BM4768">
        <v>9223304</v>
      </c>
      <c r="BN4768">
        <v>9223404</v>
      </c>
      <c r="BO4768">
        <v>9215103</v>
      </c>
    </row>
    <row r="4769" spans="1:67" x14ac:dyDescent="0.15">
      <c r="A4769">
        <v>4768</v>
      </c>
      <c r="B4769" t="s">
        <v>4969</v>
      </c>
      <c r="E4769">
        <f>机器人辅助表!B4769</f>
        <v>42</v>
      </c>
      <c r="F4769">
        <v>3</v>
      </c>
      <c r="G4769">
        <v>58201</v>
      </c>
      <c r="H4769">
        <v>0</v>
      </c>
      <c r="I4769">
        <f>机器人辅助表!H4769</f>
        <v>5247.1860245123526</v>
      </c>
      <c r="J4769">
        <v>2</v>
      </c>
      <c r="K4769">
        <v>4</v>
      </c>
      <c r="L4769">
        <v>1</v>
      </c>
      <c r="M4769" s="2">
        <f>机器人辅助表!C4769</f>
        <v>25218.032950673994</v>
      </c>
      <c r="N4769" s="2">
        <v>2</v>
      </c>
      <c r="O4769" s="2">
        <f>机器人辅助表!D4769</f>
        <v>1311.9867348923083</v>
      </c>
      <c r="P4769" s="2">
        <v>3</v>
      </c>
      <c r="Q4769" s="2">
        <f>机器人辅助表!E4769</f>
        <v>583.10521550769261</v>
      </c>
      <c r="R4769" s="2">
        <v>6</v>
      </c>
      <c r="S4769" s="2">
        <f>机器人辅助表!F4769</f>
        <v>4320.1228000000001</v>
      </c>
      <c r="T4769">
        <v>0</v>
      </c>
      <c r="U4769">
        <v>0</v>
      </c>
      <c r="V4769">
        <v>0</v>
      </c>
      <c r="W4769">
        <v>0</v>
      </c>
      <c r="X4769">
        <v>0</v>
      </c>
      <c r="Y4769">
        <v>0</v>
      </c>
      <c r="Z4769">
        <v>0</v>
      </c>
      <c r="AA4769">
        <v>0</v>
      </c>
      <c r="AB4769">
        <v>0</v>
      </c>
      <c r="AC4769">
        <v>0</v>
      </c>
      <c r="AD4769">
        <v>0</v>
      </c>
      <c r="AE4769">
        <v>0</v>
      </c>
      <c r="AF4769">
        <v>0</v>
      </c>
      <c r="AG4769">
        <v>0</v>
      </c>
      <c r="BD4769">
        <v>8</v>
      </c>
      <c r="BE4769">
        <v>9323103</v>
      </c>
      <c r="BF4769">
        <v>9324103</v>
      </c>
      <c r="BG4769">
        <v>9324202</v>
      </c>
      <c r="BH4769">
        <v>9324304</v>
      </c>
      <c r="BI4769">
        <v>9324402</v>
      </c>
      <c r="BJ4769">
        <v>9312102</v>
      </c>
      <c r="BK4769">
        <v>9311104</v>
      </c>
      <c r="BL4769">
        <v>9315103</v>
      </c>
    </row>
    <row r="4770" spans="1:67" x14ac:dyDescent="0.15">
      <c r="A4770">
        <v>4769</v>
      </c>
      <c r="B4770" t="s">
        <v>4970</v>
      </c>
      <c r="E4770">
        <f>机器人辅助表!B4770</f>
        <v>19</v>
      </c>
      <c r="F4770">
        <v>2</v>
      </c>
      <c r="G4770">
        <v>58101</v>
      </c>
      <c r="H4770">
        <v>0</v>
      </c>
      <c r="I4770">
        <f>机器人辅助表!H4770</f>
        <v>3123.0793159857394</v>
      </c>
      <c r="J4770">
        <v>2</v>
      </c>
      <c r="K4770">
        <v>4</v>
      </c>
      <c r="L4770">
        <v>1</v>
      </c>
      <c r="M4770" s="2">
        <f>机器人辅助表!C4770</f>
        <v>4744.5111815869559</v>
      </c>
      <c r="N4770" s="2">
        <v>2</v>
      </c>
      <c r="O4770" s="2">
        <f>机器人辅助表!D4770</f>
        <v>409.35267234782617</v>
      </c>
      <c r="P4770" s="2">
        <v>3</v>
      </c>
      <c r="Q4770" s="2">
        <f>机器人辅助表!E4770</f>
        <v>181.93452104347833</v>
      </c>
      <c r="R4770" s="2">
        <v>6</v>
      </c>
      <c r="S4770" s="2">
        <f>机器人辅助表!F4770</f>
        <v>5357.3483999999999</v>
      </c>
      <c r="T4770">
        <v>0</v>
      </c>
      <c r="U4770">
        <v>0</v>
      </c>
      <c r="V4770">
        <v>0</v>
      </c>
      <c r="W4770">
        <v>0</v>
      </c>
      <c r="X4770">
        <v>0</v>
      </c>
      <c r="Y4770">
        <v>0</v>
      </c>
      <c r="Z4770">
        <v>0</v>
      </c>
      <c r="AA4770">
        <v>0</v>
      </c>
      <c r="AB4770">
        <v>0</v>
      </c>
      <c r="AC4770">
        <v>0</v>
      </c>
      <c r="AD4770">
        <v>0</v>
      </c>
      <c r="AE4770">
        <v>0</v>
      </c>
      <c r="AF4770">
        <v>0</v>
      </c>
      <c r="AG4770">
        <v>0</v>
      </c>
      <c r="BD4770">
        <v>11</v>
      </c>
      <c r="BE4770">
        <v>9211102</v>
      </c>
      <c r="BF4770">
        <v>9214103</v>
      </c>
      <c r="BG4770">
        <v>9214204</v>
      </c>
      <c r="BH4770">
        <v>9214304</v>
      </c>
      <c r="BI4770">
        <v>9214404</v>
      </c>
      <c r="BJ4770">
        <v>9222103</v>
      </c>
      <c r="BK4770">
        <v>9223103</v>
      </c>
      <c r="BL4770">
        <v>9223202</v>
      </c>
      <c r="BM4770">
        <v>9223304</v>
      </c>
      <c r="BN4770">
        <v>9223402</v>
      </c>
      <c r="BO4770">
        <v>9215103</v>
      </c>
    </row>
    <row r="4771" spans="1:67" x14ac:dyDescent="0.15">
      <c r="A4771">
        <v>4770</v>
      </c>
      <c r="B4771" t="s">
        <v>4971</v>
      </c>
      <c r="E4771">
        <f>机器人辅助表!B4771</f>
        <v>20</v>
      </c>
      <c r="F4771">
        <v>3</v>
      </c>
      <c r="G4771">
        <v>58201</v>
      </c>
      <c r="H4771">
        <v>0</v>
      </c>
      <c r="I4771">
        <f>机器人辅助表!H4771</f>
        <v>1923.6926900869566</v>
      </c>
      <c r="J4771">
        <v>2</v>
      </c>
      <c r="K4771">
        <v>4</v>
      </c>
      <c r="L4771">
        <v>1</v>
      </c>
      <c r="M4771" s="2">
        <f>机器人辅助表!C4771</f>
        <v>3119.8257391304351</v>
      </c>
      <c r="N4771" s="2">
        <v>2</v>
      </c>
      <c r="O4771" s="2">
        <f>机器人辅助表!D4771</f>
        <v>261.19471304347832</v>
      </c>
      <c r="P4771" s="2">
        <v>3</v>
      </c>
      <c r="Q4771" s="2">
        <f>机器人辅助表!E4771</f>
        <v>116.08653913043482</v>
      </c>
      <c r="R4771" s="2">
        <v>6</v>
      </c>
      <c r="S4771" s="2">
        <f>机器人辅助表!F4771</f>
        <v>3238.2439999999997</v>
      </c>
      <c r="T4771">
        <v>0</v>
      </c>
      <c r="U4771">
        <v>0</v>
      </c>
      <c r="V4771">
        <v>0</v>
      </c>
      <c r="W4771">
        <v>0</v>
      </c>
      <c r="X4771">
        <v>0</v>
      </c>
      <c r="Y4771">
        <v>0</v>
      </c>
      <c r="Z4771">
        <v>0</v>
      </c>
      <c r="AA4771">
        <v>0</v>
      </c>
      <c r="AB4771">
        <v>0</v>
      </c>
      <c r="AC4771">
        <v>0</v>
      </c>
      <c r="AD4771">
        <v>0</v>
      </c>
      <c r="AE4771">
        <v>0</v>
      </c>
      <c r="AF4771">
        <v>0</v>
      </c>
      <c r="AG4771">
        <v>0</v>
      </c>
      <c r="BD4771">
        <v>8</v>
      </c>
      <c r="BE4771">
        <v>9323103</v>
      </c>
      <c r="BF4771">
        <v>9324104</v>
      </c>
      <c r="BG4771">
        <v>9324203</v>
      </c>
      <c r="BH4771">
        <v>9324304</v>
      </c>
      <c r="BI4771">
        <v>9324403</v>
      </c>
      <c r="BJ4771">
        <v>9312103</v>
      </c>
      <c r="BK4771">
        <v>9311102</v>
      </c>
      <c r="BL4771">
        <v>9315103</v>
      </c>
    </row>
    <row r="4772" spans="1:67" x14ac:dyDescent="0.15">
      <c r="A4772">
        <v>4771</v>
      </c>
      <c r="B4772" t="s">
        <v>2063</v>
      </c>
      <c r="E4772">
        <f>机器人辅助表!B4772</f>
        <v>34</v>
      </c>
      <c r="F4772">
        <v>2</v>
      </c>
      <c r="G4772">
        <v>58101</v>
      </c>
      <c r="H4772">
        <v>0</v>
      </c>
      <c r="I4772">
        <f>机器人辅助表!H4772</f>
        <v>6992.7985081510333</v>
      </c>
      <c r="J4772">
        <v>2</v>
      </c>
      <c r="K4772">
        <v>4</v>
      </c>
      <c r="L4772">
        <v>1</v>
      </c>
      <c r="M4772" s="2">
        <f>机器人辅助表!C4772</f>
        <v>24234.003355581277</v>
      </c>
      <c r="N4772" s="2">
        <v>2</v>
      </c>
      <c r="O4772" s="2">
        <f>机器人辅助表!D4772</f>
        <v>1505.4154919325758</v>
      </c>
      <c r="P4772" s="2">
        <v>3</v>
      </c>
      <c r="Q4772" s="2">
        <f>机器人辅助表!E4772</f>
        <v>669.07355197003358</v>
      </c>
      <c r="R4772" s="2">
        <v>6</v>
      </c>
      <c r="S4772" s="2">
        <f>机器人辅助表!F4772</f>
        <v>7892.5968000000012</v>
      </c>
      <c r="T4772">
        <v>0</v>
      </c>
      <c r="U4772">
        <v>0</v>
      </c>
      <c r="V4772">
        <v>0</v>
      </c>
      <c r="W4772">
        <v>0</v>
      </c>
      <c r="X4772">
        <v>0</v>
      </c>
      <c r="Y4772">
        <v>0</v>
      </c>
      <c r="Z4772">
        <v>0</v>
      </c>
      <c r="AA4772">
        <v>0</v>
      </c>
      <c r="AB4772">
        <v>0</v>
      </c>
      <c r="AC4772">
        <v>0</v>
      </c>
      <c r="AD4772">
        <v>0</v>
      </c>
      <c r="AE4772">
        <v>0</v>
      </c>
      <c r="AF4772">
        <v>0</v>
      </c>
      <c r="AG4772">
        <v>0</v>
      </c>
      <c r="BD4772">
        <v>11</v>
      </c>
      <c r="BE4772">
        <v>9211102</v>
      </c>
      <c r="BF4772">
        <v>9214102</v>
      </c>
      <c r="BG4772">
        <v>9214204</v>
      </c>
      <c r="BH4772">
        <v>9214304</v>
      </c>
      <c r="BI4772">
        <v>9214402</v>
      </c>
      <c r="BJ4772">
        <v>9222103</v>
      </c>
      <c r="BK4772">
        <v>9223102</v>
      </c>
      <c r="BL4772">
        <v>9223203</v>
      </c>
      <c r="BM4772">
        <v>9223304</v>
      </c>
      <c r="BN4772">
        <v>9223404</v>
      </c>
      <c r="BO4772">
        <v>9215102</v>
      </c>
    </row>
    <row r="4773" spans="1:67" x14ac:dyDescent="0.15">
      <c r="A4773">
        <v>4772</v>
      </c>
      <c r="B4773" t="s">
        <v>2064</v>
      </c>
      <c r="E4773">
        <f>机器人辅助表!B4773</f>
        <v>43</v>
      </c>
      <c r="F4773">
        <v>2</v>
      </c>
      <c r="G4773">
        <v>58101</v>
      </c>
      <c r="H4773">
        <v>0</v>
      </c>
      <c r="I4773">
        <f>机器人辅助表!H4773</f>
        <v>7393.963091362737</v>
      </c>
      <c r="J4773">
        <v>2</v>
      </c>
      <c r="K4773">
        <v>4</v>
      </c>
      <c r="L4773">
        <v>1</v>
      </c>
      <c r="M4773" s="2">
        <f>机器人辅助表!C4773</f>
        <v>36873.547177441069</v>
      </c>
      <c r="N4773" s="2">
        <v>2</v>
      </c>
      <c r="O4773" s="2">
        <f>机器人辅助表!D4773</f>
        <v>1871.6174545647493</v>
      </c>
      <c r="P4773" s="2">
        <v>3</v>
      </c>
      <c r="Q4773" s="2">
        <f>机器人辅助表!E4773</f>
        <v>831.82997980655546</v>
      </c>
      <c r="R4773" s="2">
        <v>6</v>
      </c>
      <c r="S4773" s="2">
        <f>机器人辅助表!F4773</f>
        <v>5833.078199999999</v>
      </c>
      <c r="T4773">
        <v>0</v>
      </c>
      <c r="U4773">
        <v>0</v>
      </c>
      <c r="V4773">
        <v>0</v>
      </c>
      <c r="W4773">
        <v>0</v>
      </c>
      <c r="X4773">
        <v>0</v>
      </c>
      <c r="Y4773">
        <v>0</v>
      </c>
      <c r="Z4773">
        <v>0</v>
      </c>
      <c r="AA4773">
        <v>0</v>
      </c>
      <c r="AB4773">
        <v>0</v>
      </c>
      <c r="AC4773">
        <v>0</v>
      </c>
      <c r="AD4773">
        <v>0</v>
      </c>
      <c r="AE4773">
        <v>0</v>
      </c>
      <c r="AF4773">
        <v>0</v>
      </c>
      <c r="AG4773">
        <v>0</v>
      </c>
      <c r="BD4773">
        <v>11</v>
      </c>
      <c r="BE4773">
        <v>9211104</v>
      </c>
      <c r="BF4773">
        <v>9214102</v>
      </c>
      <c r="BG4773">
        <v>9214203</v>
      </c>
      <c r="BH4773">
        <v>9214303</v>
      </c>
      <c r="BI4773">
        <v>9214403</v>
      </c>
      <c r="BJ4773">
        <v>9222104</v>
      </c>
      <c r="BK4773">
        <v>9223103</v>
      </c>
      <c r="BL4773">
        <v>9223202</v>
      </c>
      <c r="BM4773">
        <v>9223303</v>
      </c>
      <c r="BN4773">
        <v>9223402</v>
      </c>
      <c r="BO4773">
        <v>9215103</v>
      </c>
    </row>
    <row r="4774" spans="1:67" x14ac:dyDescent="0.15">
      <c r="A4774">
        <v>4773</v>
      </c>
      <c r="B4774" t="s">
        <v>4972</v>
      </c>
      <c r="E4774">
        <f>机器人辅助表!B4774</f>
        <v>32</v>
      </c>
      <c r="F4774">
        <v>1</v>
      </c>
      <c r="G4774">
        <v>58001</v>
      </c>
      <c r="H4774">
        <v>0</v>
      </c>
      <c r="I4774">
        <f>机器人辅助表!H4774</f>
        <v>3000.1166701648381</v>
      </c>
      <c r="J4774">
        <v>2</v>
      </c>
      <c r="K4774">
        <v>4</v>
      </c>
      <c r="L4774">
        <v>1</v>
      </c>
      <c r="M4774" s="2">
        <f>机器人辅助表!C4774</f>
        <v>9611.2866328254222</v>
      </c>
      <c r="N4774" s="2">
        <v>2</v>
      </c>
      <c r="O4774" s="2">
        <f>机器人辅助表!D4774</f>
        <v>608.33014880147175</v>
      </c>
      <c r="P4774" s="2">
        <v>3</v>
      </c>
      <c r="Q4774" s="2">
        <f>机器人辅助表!E4774</f>
        <v>270.36895502287638</v>
      </c>
      <c r="R4774" s="2">
        <v>6</v>
      </c>
      <c r="S4774" s="2">
        <f>机器人辅助表!F4774</f>
        <v>3638.0783999999999</v>
      </c>
      <c r="T4774">
        <v>0</v>
      </c>
      <c r="U4774">
        <v>0</v>
      </c>
      <c r="V4774">
        <v>0</v>
      </c>
      <c r="W4774">
        <v>0</v>
      </c>
      <c r="X4774">
        <v>0</v>
      </c>
      <c r="Y4774">
        <v>0</v>
      </c>
      <c r="Z4774">
        <v>0</v>
      </c>
      <c r="AA4774">
        <v>0</v>
      </c>
      <c r="AB4774">
        <v>0</v>
      </c>
      <c r="AC4774">
        <v>0</v>
      </c>
      <c r="AD4774">
        <v>0</v>
      </c>
      <c r="AE4774">
        <v>0</v>
      </c>
      <c r="AF4774">
        <v>0</v>
      </c>
      <c r="AG4774">
        <v>0</v>
      </c>
      <c r="BD4774">
        <v>11</v>
      </c>
      <c r="BE4774">
        <v>9113103</v>
      </c>
      <c r="BF4774">
        <v>9121102</v>
      </c>
      <c r="BG4774">
        <v>9121202</v>
      </c>
      <c r="BH4774">
        <v>9121303</v>
      </c>
      <c r="BI4774">
        <v>9121404</v>
      </c>
      <c r="BJ4774">
        <v>9114104</v>
      </c>
      <c r="BK4774">
        <v>9122104</v>
      </c>
      <c r="BL4774">
        <v>9122202</v>
      </c>
      <c r="BM4774">
        <v>9122304</v>
      </c>
      <c r="BN4774">
        <v>9122403</v>
      </c>
      <c r="BO4774">
        <v>9115103</v>
      </c>
    </row>
    <row r="4775" spans="1:67" x14ac:dyDescent="0.15">
      <c r="A4775">
        <v>4774</v>
      </c>
      <c r="B4775" t="s">
        <v>4973</v>
      </c>
      <c r="E4775">
        <f>机器人辅助表!B4775</f>
        <v>23</v>
      </c>
      <c r="F4775">
        <v>3</v>
      </c>
      <c r="G4775">
        <v>58201</v>
      </c>
      <c r="H4775">
        <v>0</v>
      </c>
      <c r="I4775">
        <f>机器人辅助表!H4775</f>
        <v>4143.6685861387832</v>
      </c>
      <c r="J4775">
        <v>2</v>
      </c>
      <c r="K4775">
        <v>4</v>
      </c>
      <c r="L4775">
        <v>1</v>
      </c>
      <c r="M4775" s="2">
        <f>机器人辅助表!C4775</f>
        <v>8104.8892083260898</v>
      </c>
      <c r="N4775" s="2">
        <v>2</v>
      </c>
      <c r="O4775" s="2">
        <f>机器人辅助表!D4775</f>
        <v>623.12015269565245</v>
      </c>
      <c r="P4775" s="2">
        <v>3</v>
      </c>
      <c r="Q4775" s="2">
        <f>机器人辅助表!E4775</f>
        <v>276.94229008695663</v>
      </c>
      <c r="R4775" s="2">
        <v>6</v>
      </c>
      <c r="S4775" s="2">
        <f>机器人辅助表!F4775</f>
        <v>6555.2915999999996</v>
      </c>
      <c r="T4775">
        <v>0</v>
      </c>
      <c r="U4775">
        <v>0</v>
      </c>
      <c r="V4775">
        <v>0</v>
      </c>
      <c r="W4775">
        <v>0</v>
      </c>
      <c r="X4775">
        <v>0</v>
      </c>
      <c r="Y4775">
        <v>0</v>
      </c>
      <c r="Z4775">
        <v>0</v>
      </c>
      <c r="AA4775">
        <v>0</v>
      </c>
      <c r="AB4775">
        <v>0</v>
      </c>
      <c r="AC4775">
        <v>0</v>
      </c>
      <c r="AD4775">
        <v>0</v>
      </c>
      <c r="AE4775">
        <v>0</v>
      </c>
      <c r="AF4775">
        <v>0</v>
      </c>
      <c r="AG4775">
        <v>0</v>
      </c>
      <c r="BD4775">
        <v>8</v>
      </c>
      <c r="BE4775">
        <v>9323103</v>
      </c>
      <c r="BF4775">
        <v>9324102</v>
      </c>
      <c r="BG4775">
        <v>9324202</v>
      </c>
      <c r="BH4775">
        <v>9324303</v>
      </c>
      <c r="BI4775">
        <v>9324403</v>
      </c>
      <c r="BJ4775">
        <v>9312103</v>
      </c>
      <c r="BK4775">
        <v>9311102</v>
      </c>
      <c r="BL4775">
        <v>9315103</v>
      </c>
    </row>
    <row r="4776" spans="1:67" x14ac:dyDescent="0.15">
      <c r="A4776">
        <v>4775</v>
      </c>
      <c r="B4776" t="s">
        <v>2065</v>
      </c>
      <c r="E4776">
        <f>机器人辅助表!B4776</f>
        <v>39</v>
      </c>
      <c r="F4776">
        <v>2</v>
      </c>
      <c r="G4776">
        <v>58101</v>
      </c>
      <c r="H4776">
        <v>0</v>
      </c>
      <c r="I4776">
        <f>机器人辅助表!H4776</f>
        <v>4597.2690159507656</v>
      </c>
      <c r="J4776">
        <v>2</v>
      </c>
      <c r="K4776">
        <v>4</v>
      </c>
      <c r="L4776">
        <v>1</v>
      </c>
      <c r="M4776" s="2">
        <f>机器人辅助表!C4776</f>
        <v>19519.600072242407</v>
      </c>
      <c r="N4776" s="2">
        <v>2</v>
      </c>
      <c r="O4776" s="2">
        <f>机器人辅助表!D4776</f>
        <v>1097.0761142787294</v>
      </c>
      <c r="P4776" s="2">
        <v>3</v>
      </c>
      <c r="Q4776" s="2">
        <f>机器人辅助表!E4776</f>
        <v>487.58938412387971</v>
      </c>
      <c r="R4776" s="2">
        <v>6</v>
      </c>
      <c r="S4776" s="2">
        <f>机器人辅助表!F4776</f>
        <v>4310.6117999999997</v>
      </c>
      <c r="T4776">
        <v>0</v>
      </c>
      <c r="U4776">
        <v>0</v>
      </c>
      <c r="V4776">
        <v>0</v>
      </c>
      <c r="W4776">
        <v>0</v>
      </c>
      <c r="X4776">
        <v>0</v>
      </c>
      <c r="Y4776">
        <v>0</v>
      </c>
      <c r="Z4776">
        <v>0</v>
      </c>
      <c r="AA4776">
        <v>0</v>
      </c>
      <c r="AB4776">
        <v>0</v>
      </c>
      <c r="AC4776">
        <v>0</v>
      </c>
      <c r="AD4776">
        <v>0</v>
      </c>
      <c r="AE4776">
        <v>0</v>
      </c>
      <c r="AF4776">
        <v>0</v>
      </c>
      <c r="AG4776">
        <v>0</v>
      </c>
      <c r="BD4776">
        <v>11</v>
      </c>
      <c r="BE4776">
        <v>9211102</v>
      </c>
      <c r="BF4776">
        <v>9214103</v>
      </c>
      <c r="BG4776">
        <v>9214203</v>
      </c>
      <c r="BH4776">
        <v>9214304</v>
      </c>
      <c r="BI4776">
        <v>9214403</v>
      </c>
      <c r="BJ4776">
        <v>9222104</v>
      </c>
      <c r="BK4776">
        <v>9223102</v>
      </c>
      <c r="BL4776">
        <v>9223202</v>
      </c>
      <c r="BM4776">
        <v>9223303</v>
      </c>
      <c r="BN4776">
        <v>9223404</v>
      </c>
      <c r="BO4776">
        <v>9215104</v>
      </c>
    </row>
    <row r="4777" spans="1:67" x14ac:dyDescent="0.15">
      <c r="A4777">
        <v>4776</v>
      </c>
      <c r="B4777" t="s">
        <v>2066</v>
      </c>
      <c r="E4777">
        <f>机器人辅助表!B4777</f>
        <v>50</v>
      </c>
      <c r="F4777">
        <v>1</v>
      </c>
      <c r="G4777">
        <v>58001</v>
      </c>
      <c r="H4777">
        <v>0</v>
      </c>
      <c r="I4777">
        <f>机器人辅助表!H4777</f>
        <v>15764.405275001742</v>
      </c>
      <c r="J4777">
        <v>2</v>
      </c>
      <c r="K4777">
        <v>4</v>
      </c>
      <c r="L4777">
        <v>1</v>
      </c>
      <c r="M4777" s="2">
        <f>机器人辅助表!C4777</f>
        <v>97413.145325217425</v>
      </c>
      <c r="N4777" s="2">
        <v>2</v>
      </c>
      <c r="O4777" s="2">
        <f>机器人辅助表!D4777</f>
        <v>4214.9918650334457</v>
      </c>
      <c r="P4777" s="2">
        <v>3</v>
      </c>
      <c r="Q4777" s="2">
        <f>机器人辅助表!E4777</f>
        <v>1873.3297177926427</v>
      </c>
      <c r="R4777" s="2">
        <v>6</v>
      </c>
      <c r="S4777" s="2">
        <f>机器人辅助表!F4777</f>
        <v>9271.0499999999993</v>
      </c>
      <c r="T4777">
        <v>0</v>
      </c>
      <c r="U4777">
        <v>0</v>
      </c>
      <c r="V4777">
        <v>0</v>
      </c>
      <c r="W4777">
        <v>0</v>
      </c>
      <c r="X4777">
        <v>0</v>
      </c>
      <c r="Y4777">
        <v>0</v>
      </c>
      <c r="Z4777">
        <v>0</v>
      </c>
      <c r="AA4777">
        <v>0</v>
      </c>
      <c r="AB4777">
        <v>0</v>
      </c>
      <c r="AC4777">
        <v>0</v>
      </c>
      <c r="AD4777">
        <v>0</v>
      </c>
      <c r="AE4777">
        <v>0</v>
      </c>
      <c r="AF4777">
        <v>0</v>
      </c>
      <c r="AG4777">
        <v>0</v>
      </c>
      <c r="BD4777">
        <v>11</v>
      </c>
      <c r="BE4777">
        <v>9113102</v>
      </c>
      <c r="BF4777">
        <v>9121104</v>
      </c>
      <c r="BG4777">
        <v>9121202</v>
      </c>
      <c r="BH4777">
        <v>9121304</v>
      </c>
      <c r="BI4777">
        <v>9121404</v>
      </c>
      <c r="BJ4777">
        <v>9114102</v>
      </c>
      <c r="BK4777">
        <v>9122103</v>
      </c>
      <c r="BL4777">
        <v>9122202</v>
      </c>
      <c r="BM4777">
        <v>9122303</v>
      </c>
      <c r="BN4777">
        <v>9122402</v>
      </c>
      <c r="BO4777">
        <v>9115103</v>
      </c>
    </row>
    <row r="4778" spans="1:67" x14ac:dyDescent="0.15">
      <c r="A4778">
        <v>4777</v>
      </c>
      <c r="B4778" t="s">
        <v>2067</v>
      </c>
      <c r="E4778">
        <f>机器人辅助表!B4778</f>
        <v>32</v>
      </c>
      <c r="F4778">
        <v>3</v>
      </c>
      <c r="G4778">
        <v>58201</v>
      </c>
      <c r="H4778">
        <v>0</v>
      </c>
      <c r="I4778">
        <f>机器人辅助表!H4778</f>
        <v>5909.320713961044</v>
      </c>
      <c r="J4778">
        <v>2</v>
      </c>
      <c r="K4778">
        <v>4</v>
      </c>
      <c r="L4778">
        <v>1</v>
      </c>
      <c r="M4778" s="2">
        <f>机器人辅助表!C4778</f>
        <v>18931.322155565224</v>
      </c>
      <c r="N4778" s="2">
        <v>2</v>
      </c>
      <c r="O4778" s="2">
        <f>机器人辅助表!D4778</f>
        <v>1198.2260506695654</v>
      </c>
      <c r="P4778" s="2">
        <v>3</v>
      </c>
      <c r="Q4778" s="2">
        <f>机器人辅助表!E4778</f>
        <v>532.54491140869584</v>
      </c>
      <c r="R4778" s="2">
        <v>6</v>
      </c>
      <c r="S4778" s="2">
        <f>机器人辅助表!F4778</f>
        <v>7165.9120000000003</v>
      </c>
      <c r="T4778">
        <v>0</v>
      </c>
      <c r="U4778">
        <v>0</v>
      </c>
      <c r="V4778">
        <v>0</v>
      </c>
      <c r="W4778">
        <v>0</v>
      </c>
      <c r="X4778">
        <v>0</v>
      </c>
      <c r="Y4778">
        <v>0</v>
      </c>
      <c r="Z4778">
        <v>0</v>
      </c>
      <c r="AA4778">
        <v>0</v>
      </c>
      <c r="AB4778">
        <v>0</v>
      </c>
      <c r="AC4778">
        <v>0</v>
      </c>
      <c r="AD4778">
        <v>0</v>
      </c>
      <c r="AE4778">
        <v>0</v>
      </c>
      <c r="AF4778">
        <v>0</v>
      </c>
      <c r="AG4778">
        <v>0</v>
      </c>
      <c r="BD4778">
        <v>8</v>
      </c>
      <c r="BE4778">
        <v>9323103</v>
      </c>
      <c r="BF4778">
        <v>9324103</v>
      </c>
      <c r="BG4778">
        <v>9324203</v>
      </c>
      <c r="BH4778">
        <v>9324303</v>
      </c>
      <c r="BI4778">
        <v>9324403</v>
      </c>
      <c r="BJ4778">
        <v>9312102</v>
      </c>
      <c r="BK4778">
        <v>9311102</v>
      </c>
      <c r="BL4778">
        <v>9315103</v>
      </c>
    </row>
    <row r="4779" spans="1:67" x14ac:dyDescent="0.15">
      <c r="A4779">
        <v>4778</v>
      </c>
      <c r="B4779" t="s">
        <v>2068</v>
      </c>
      <c r="E4779">
        <f>机器人辅助表!B4779</f>
        <v>29</v>
      </c>
      <c r="F4779">
        <v>3</v>
      </c>
      <c r="G4779">
        <v>58201</v>
      </c>
      <c r="H4779">
        <v>0</v>
      </c>
      <c r="I4779">
        <f>机器人辅助表!H4779</f>
        <v>3164.7730079163134</v>
      </c>
      <c r="J4779">
        <v>2</v>
      </c>
      <c r="K4779">
        <v>4</v>
      </c>
      <c r="L4779">
        <v>1</v>
      </c>
      <c r="M4779" s="2">
        <f>机器人辅助表!C4779</f>
        <v>8768.4114017347856</v>
      </c>
      <c r="N4779" s="2">
        <v>2</v>
      </c>
      <c r="O4779" s="2">
        <f>机器人辅助表!D4779</f>
        <v>579.46362636521769</v>
      </c>
      <c r="P4779" s="2">
        <v>3</v>
      </c>
      <c r="Q4779" s="2">
        <f>机器人辅助表!E4779</f>
        <v>257.53938949565236</v>
      </c>
      <c r="R4779" s="2">
        <v>6</v>
      </c>
      <c r="S4779" s="2">
        <f>机器人辅助表!F4779</f>
        <v>4263.4451999999992</v>
      </c>
      <c r="T4779">
        <v>0</v>
      </c>
      <c r="U4779">
        <v>0</v>
      </c>
      <c r="V4779">
        <v>0</v>
      </c>
      <c r="W4779">
        <v>0</v>
      </c>
      <c r="X4779">
        <v>0</v>
      </c>
      <c r="Y4779">
        <v>0</v>
      </c>
      <c r="Z4779">
        <v>0</v>
      </c>
      <c r="AA4779">
        <v>0</v>
      </c>
      <c r="AB4779">
        <v>0</v>
      </c>
      <c r="AC4779">
        <v>0</v>
      </c>
      <c r="AD4779">
        <v>0</v>
      </c>
      <c r="AE4779">
        <v>0</v>
      </c>
      <c r="AF4779">
        <v>0</v>
      </c>
      <c r="AG4779">
        <v>0</v>
      </c>
      <c r="BD4779">
        <v>8</v>
      </c>
      <c r="BE4779">
        <v>9323102</v>
      </c>
      <c r="BF4779">
        <v>9324103</v>
      </c>
      <c r="BG4779">
        <v>9324202</v>
      </c>
      <c r="BH4779">
        <v>9324304</v>
      </c>
      <c r="BI4779">
        <v>9324402</v>
      </c>
      <c r="BJ4779">
        <v>9312102</v>
      </c>
      <c r="BK4779">
        <v>9311104</v>
      </c>
      <c r="BL4779">
        <v>9315102</v>
      </c>
    </row>
    <row r="4780" spans="1:67" x14ac:dyDescent="0.15">
      <c r="A4780">
        <v>4779</v>
      </c>
      <c r="B4780" t="s">
        <v>2069</v>
      </c>
      <c r="E4780">
        <f>机器人辅助表!B4780</f>
        <v>23</v>
      </c>
      <c r="F4780">
        <v>2</v>
      </c>
      <c r="G4780">
        <v>58101</v>
      </c>
      <c r="H4780">
        <v>0</v>
      </c>
      <c r="I4780">
        <f>机器人辅助表!H4780</f>
        <v>3453.0571551156522</v>
      </c>
      <c r="J4780">
        <v>2</v>
      </c>
      <c r="K4780">
        <v>4</v>
      </c>
      <c r="L4780">
        <v>1</v>
      </c>
      <c r="M4780" s="2">
        <f>机器人辅助表!C4780</f>
        <v>6754.0743402717408</v>
      </c>
      <c r="N4780" s="2">
        <v>2</v>
      </c>
      <c r="O4780" s="2">
        <f>机器人辅助表!D4780</f>
        <v>519.26679391304367</v>
      </c>
      <c r="P4780" s="2">
        <v>3</v>
      </c>
      <c r="Q4780" s="2">
        <f>机器人辅助表!E4780</f>
        <v>230.78524173913053</v>
      </c>
      <c r="R4780" s="2">
        <v>6</v>
      </c>
      <c r="S4780" s="2">
        <f>机器人辅助表!F4780</f>
        <v>5462.7429999999995</v>
      </c>
      <c r="T4780">
        <v>0</v>
      </c>
      <c r="U4780">
        <v>0</v>
      </c>
      <c r="V4780">
        <v>0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0</v>
      </c>
      <c r="AC4780">
        <v>0</v>
      </c>
      <c r="AD4780">
        <v>0</v>
      </c>
      <c r="AE4780">
        <v>0</v>
      </c>
      <c r="AF4780">
        <v>0</v>
      </c>
      <c r="AG4780">
        <v>0</v>
      </c>
      <c r="BD4780">
        <v>11</v>
      </c>
      <c r="BE4780">
        <v>9211102</v>
      </c>
      <c r="BF4780">
        <v>9214102</v>
      </c>
      <c r="BG4780">
        <v>9214203</v>
      </c>
      <c r="BH4780">
        <v>9214304</v>
      </c>
      <c r="BI4780">
        <v>9214403</v>
      </c>
      <c r="BJ4780">
        <v>9222104</v>
      </c>
      <c r="BK4780">
        <v>9223102</v>
      </c>
      <c r="BL4780">
        <v>9223202</v>
      </c>
      <c r="BM4780">
        <v>9223304</v>
      </c>
      <c r="BN4780">
        <v>9223402</v>
      </c>
      <c r="BO4780">
        <v>9215102</v>
      </c>
    </row>
    <row r="4781" spans="1:67" x14ac:dyDescent="0.15">
      <c r="A4781">
        <v>4780</v>
      </c>
      <c r="B4781" t="s">
        <v>2070</v>
      </c>
      <c r="E4781">
        <f>机器人辅助表!B4781</f>
        <v>35</v>
      </c>
      <c r="F4781">
        <v>1</v>
      </c>
      <c r="G4781">
        <v>58001</v>
      </c>
      <c r="H4781">
        <v>0</v>
      </c>
      <c r="I4781">
        <f>机器人辅助表!H4781</f>
        <v>7317.5110329182617</v>
      </c>
      <c r="J4781">
        <v>2</v>
      </c>
      <c r="K4781">
        <v>4</v>
      </c>
      <c r="L4781">
        <v>1</v>
      </c>
      <c r="M4781" s="2">
        <f>机器人辅助表!C4781</f>
        <v>26273.866536521742</v>
      </c>
      <c r="N4781" s="2">
        <v>2</v>
      </c>
      <c r="O4781" s="2">
        <f>机器人辅助表!D4781</f>
        <v>1617.6666318260873</v>
      </c>
      <c r="P4781" s="2">
        <v>3</v>
      </c>
      <c r="Q4781" s="2">
        <f>机器人辅助表!E4781</f>
        <v>718.96294747826119</v>
      </c>
      <c r="R4781" s="2">
        <v>6</v>
      </c>
      <c r="S4781" s="2">
        <f>机器人辅助表!F4781</f>
        <v>7971.5929999999998</v>
      </c>
      <c r="T4781">
        <v>0</v>
      </c>
      <c r="U4781">
        <v>0</v>
      </c>
      <c r="V4781">
        <v>0</v>
      </c>
      <c r="W4781">
        <v>0</v>
      </c>
      <c r="X4781">
        <v>0</v>
      </c>
      <c r="Y4781">
        <v>0</v>
      </c>
      <c r="Z4781">
        <v>0</v>
      </c>
      <c r="AA4781">
        <v>0</v>
      </c>
      <c r="AB4781">
        <v>0</v>
      </c>
      <c r="AC4781">
        <v>0</v>
      </c>
      <c r="AD4781">
        <v>0</v>
      </c>
      <c r="AE4781">
        <v>0</v>
      </c>
      <c r="AF4781">
        <v>0</v>
      </c>
      <c r="AG4781">
        <v>0</v>
      </c>
      <c r="BD4781">
        <v>11</v>
      </c>
      <c r="BE4781">
        <v>9113104</v>
      </c>
      <c r="BF4781">
        <v>9121103</v>
      </c>
      <c r="BG4781">
        <v>9121204</v>
      </c>
      <c r="BH4781">
        <v>9121304</v>
      </c>
      <c r="BI4781">
        <v>9121402</v>
      </c>
      <c r="BJ4781">
        <v>9114102</v>
      </c>
      <c r="BK4781">
        <v>9122102</v>
      </c>
      <c r="BL4781">
        <v>9122204</v>
      </c>
      <c r="BM4781">
        <v>9122302</v>
      </c>
      <c r="BN4781">
        <v>9122403</v>
      </c>
      <c r="BO4781">
        <v>9115104</v>
      </c>
    </row>
    <row r="4782" spans="1:67" x14ac:dyDescent="0.15">
      <c r="A4782">
        <v>4781</v>
      </c>
      <c r="B4782" t="s">
        <v>2071</v>
      </c>
      <c r="E4782">
        <f>机器人辅助表!B4782</f>
        <v>39</v>
      </c>
      <c r="F4782">
        <v>2</v>
      </c>
      <c r="G4782">
        <v>58101</v>
      </c>
      <c r="H4782">
        <v>0</v>
      </c>
      <c r="I4782">
        <f>机器人辅助表!H4782</f>
        <v>6965.5591150769187</v>
      </c>
      <c r="J4782">
        <v>2</v>
      </c>
      <c r="K4782">
        <v>4</v>
      </c>
      <c r="L4782">
        <v>1</v>
      </c>
      <c r="M4782" s="2">
        <f>机器人辅助表!C4782</f>
        <v>29575.151624609705</v>
      </c>
      <c r="N4782" s="2">
        <v>2</v>
      </c>
      <c r="O4782" s="2">
        <f>机器人辅助表!D4782</f>
        <v>1662.2365367859534</v>
      </c>
      <c r="P4782" s="2">
        <v>3</v>
      </c>
      <c r="Q4782" s="2">
        <f>机器人辅助表!E4782</f>
        <v>738.7717941270904</v>
      </c>
      <c r="R4782" s="2">
        <v>6</v>
      </c>
      <c r="S4782" s="2">
        <f>机器人辅助表!F4782</f>
        <v>6531.23</v>
      </c>
      <c r="T4782">
        <v>0</v>
      </c>
      <c r="U4782">
        <v>0</v>
      </c>
      <c r="V4782">
        <v>0</v>
      </c>
      <c r="W4782">
        <v>0</v>
      </c>
      <c r="X4782">
        <v>0</v>
      </c>
      <c r="Y4782">
        <v>0</v>
      </c>
      <c r="Z4782">
        <v>0</v>
      </c>
      <c r="AA4782">
        <v>0</v>
      </c>
      <c r="AB4782">
        <v>0</v>
      </c>
      <c r="AC4782">
        <v>0</v>
      </c>
      <c r="AD4782">
        <v>0</v>
      </c>
      <c r="AE4782">
        <v>0</v>
      </c>
      <c r="AF4782">
        <v>0</v>
      </c>
      <c r="AG4782">
        <v>0</v>
      </c>
      <c r="BD4782">
        <v>11</v>
      </c>
      <c r="BE4782">
        <v>9211103</v>
      </c>
      <c r="BF4782">
        <v>9214104</v>
      </c>
      <c r="BG4782">
        <v>9214204</v>
      </c>
      <c r="BH4782">
        <v>9214303</v>
      </c>
      <c r="BI4782">
        <v>9214403</v>
      </c>
      <c r="BJ4782">
        <v>9222104</v>
      </c>
      <c r="BK4782">
        <v>9223104</v>
      </c>
      <c r="BL4782">
        <v>9223204</v>
      </c>
      <c r="BM4782">
        <v>9223302</v>
      </c>
      <c r="BN4782">
        <v>9223404</v>
      </c>
      <c r="BO4782">
        <v>9215104</v>
      </c>
    </row>
    <row r="4783" spans="1:67" x14ac:dyDescent="0.15">
      <c r="A4783">
        <v>4782</v>
      </c>
      <c r="B4783" t="s">
        <v>2072</v>
      </c>
      <c r="E4783">
        <f>机器人辅助表!B4783</f>
        <v>28</v>
      </c>
      <c r="F4783">
        <v>3</v>
      </c>
      <c r="G4783">
        <v>58201</v>
      </c>
      <c r="H4783">
        <v>0</v>
      </c>
      <c r="I4783">
        <f>机器人辅助表!H4783</f>
        <v>4558.2999554958988</v>
      </c>
      <c r="J4783">
        <v>2</v>
      </c>
      <c r="K4783">
        <v>4</v>
      </c>
      <c r="L4783">
        <v>1</v>
      </c>
      <c r="M4783" s="2">
        <f>机器人辅助表!C4783</f>
        <v>12000.961007903681</v>
      </c>
      <c r="N4783" s="2">
        <v>2</v>
      </c>
      <c r="O4783" s="2">
        <f>机器人辅助表!D4783</f>
        <v>812.0951057979936</v>
      </c>
      <c r="P4783" s="2">
        <v>3</v>
      </c>
      <c r="Q4783" s="2">
        <f>机器人辅助表!E4783</f>
        <v>360.93115813244157</v>
      </c>
      <c r="R4783" s="2">
        <v>6</v>
      </c>
      <c r="S4783" s="2">
        <f>机器人辅助表!F4783</f>
        <v>6310.3487999999998</v>
      </c>
      <c r="T4783">
        <v>0</v>
      </c>
      <c r="U4783">
        <v>0</v>
      </c>
      <c r="V4783">
        <v>0</v>
      </c>
      <c r="W4783">
        <v>0</v>
      </c>
      <c r="X4783">
        <v>0</v>
      </c>
      <c r="Y4783">
        <v>0</v>
      </c>
      <c r="Z4783">
        <v>0</v>
      </c>
      <c r="AA4783">
        <v>0</v>
      </c>
      <c r="AB4783">
        <v>0</v>
      </c>
      <c r="AC4783">
        <v>0</v>
      </c>
      <c r="AD4783">
        <v>0</v>
      </c>
      <c r="AE4783">
        <v>0</v>
      </c>
      <c r="AF4783">
        <v>0</v>
      </c>
      <c r="AG4783">
        <v>0</v>
      </c>
      <c r="BD4783">
        <v>8</v>
      </c>
      <c r="BE4783">
        <v>9323104</v>
      </c>
      <c r="BF4783">
        <v>9324103</v>
      </c>
      <c r="BG4783">
        <v>9324203</v>
      </c>
      <c r="BH4783">
        <v>9324304</v>
      </c>
      <c r="BI4783">
        <v>9324404</v>
      </c>
      <c r="BJ4783">
        <v>9312104</v>
      </c>
      <c r="BK4783">
        <v>9311102</v>
      </c>
      <c r="BL4783">
        <v>9315103</v>
      </c>
    </row>
    <row r="4784" spans="1:67" x14ac:dyDescent="0.15">
      <c r="A4784">
        <v>4783</v>
      </c>
      <c r="B4784" t="s">
        <v>2073</v>
      </c>
      <c r="E4784">
        <f>机器人辅助表!B4784</f>
        <v>23</v>
      </c>
      <c r="F4784">
        <v>1</v>
      </c>
      <c r="G4784">
        <v>58001</v>
      </c>
      <c r="H4784">
        <v>0</v>
      </c>
      <c r="I4784">
        <f>机器人辅助表!H4784</f>
        <v>4037.420673673686</v>
      </c>
      <c r="J4784">
        <v>2</v>
      </c>
      <c r="K4784">
        <v>4</v>
      </c>
      <c r="L4784">
        <v>1</v>
      </c>
      <c r="M4784" s="2">
        <f>机器人辅助表!C4784</f>
        <v>7897.0715363177278</v>
      </c>
      <c r="N4784" s="2">
        <v>2</v>
      </c>
      <c r="O4784" s="2">
        <f>机器人辅助表!D4784</f>
        <v>607.14271288294333</v>
      </c>
      <c r="P4784" s="2">
        <v>3</v>
      </c>
      <c r="Q4784" s="2">
        <f>机器人辅助表!E4784</f>
        <v>269.84120572575262</v>
      </c>
      <c r="R4784" s="2">
        <v>6</v>
      </c>
      <c r="S4784" s="2">
        <f>机器人辅助表!F4784</f>
        <v>6387.2071999999998</v>
      </c>
      <c r="T4784">
        <v>0</v>
      </c>
      <c r="U4784">
        <v>0</v>
      </c>
      <c r="V4784">
        <v>0</v>
      </c>
      <c r="W4784">
        <v>0</v>
      </c>
      <c r="X4784">
        <v>0</v>
      </c>
      <c r="Y4784">
        <v>0</v>
      </c>
      <c r="Z4784">
        <v>0</v>
      </c>
      <c r="AA4784">
        <v>0</v>
      </c>
      <c r="AB4784">
        <v>0</v>
      </c>
      <c r="AC4784">
        <v>0</v>
      </c>
      <c r="AD4784">
        <v>0</v>
      </c>
      <c r="AE4784">
        <v>0</v>
      </c>
      <c r="AF4784">
        <v>0</v>
      </c>
      <c r="AG4784">
        <v>0</v>
      </c>
      <c r="BD4784">
        <v>11</v>
      </c>
      <c r="BE4784">
        <v>9113102</v>
      </c>
      <c r="BF4784">
        <v>9121104</v>
      </c>
      <c r="BG4784">
        <v>9121204</v>
      </c>
      <c r="BH4784">
        <v>9121303</v>
      </c>
      <c r="BI4784">
        <v>9121402</v>
      </c>
      <c r="BJ4784">
        <v>9114102</v>
      </c>
      <c r="BK4784">
        <v>9122103</v>
      </c>
      <c r="BL4784">
        <v>9122204</v>
      </c>
      <c r="BM4784">
        <v>9122304</v>
      </c>
      <c r="BN4784">
        <v>9122404</v>
      </c>
      <c r="BO4784">
        <v>9115104</v>
      </c>
    </row>
    <row r="4785" spans="1:67" x14ac:dyDescent="0.15">
      <c r="A4785">
        <v>4784</v>
      </c>
      <c r="B4785" t="s">
        <v>2074</v>
      </c>
      <c r="E4785">
        <f>机器人辅助表!B4785</f>
        <v>41</v>
      </c>
      <c r="F4785">
        <v>2</v>
      </c>
      <c r="G4785">
        <v>58101</v>
      </c>
      <c r="H4785">
        <v>0</v>
      </c>
      <c r="I4785">
        <f>机器人辅助表!H4785</f>
        <v>10159.766190787248</v>
      </c>
      <c r="J4785">
        <v>2</v>
      </c>
      <c r="K4785">
        <v>4</v>
      </c>
      <c r="L4785">
        <v>1</v>
      </c>
      <c r="M4785" s="2">
        <f>机器人辅助表!C4785</f>
        <v>46959.675715140096</v>
      </c>
      <c r="N4785" s="2">
        <v>2</v>
      </c>
      <c r="O4785" s="2">
        <f>机器人辅助表!D4785</f>
        <v>2505.4541813426099</v>
      </c>
      <c r="P4785" s="2">
        <v>3</v>
      </c>
      <c r="Q4785" s="2">
        <f>机器人辅助表!E4785</f>
        <v>1113.5351917078265</v>
      </c>
      <c r="R4785" s="2">
        <v>6</v>
      </c>
      <c r="S4785" s="2">
        <f>机器人辅助表!F4785</f>
        <v>8732.6335999999992</v>
      </c>
      <c r="T4785">
        <v>0</v>
      </c>
      <c r="U4785">
        <v>0</v>
      </c>
      <c r="V4785">
        <v>0</v>
      </c>
      <c r="W4785">
        <v>0</v>
      </c>
      <c r="X4785">
        <v>0</v>
      </c>
      <c r="Y4785">
        <v>0</v>
      </c>
      <c r="Z4785">
        <v>0</v>
      </c>
      <c r="AA4785">
        <v>0</v>
      </c>
      <c r="AB4785">
        <v>0</v>
      </c>
      <c r="AC4785">
        <v>0</v>
      </c>
      <c r="AD4785">
        <v>0</v>
      </c>
      <c r="AE4785">
        <v>0</v>
      </c>
      <c r="AF4785">
        <v>0</v>
      </c>
      <c r="AG4785">
        <v>0</v>
      </c>
      <c r="BD4785">
        <v>11</v>
      </c>
      <c r="BE4785">
        <v>9211102</v>
      </c>
      <c r="BF4785">
        <v>9214104</v>
      </c>
      <c r="BG4785">
        <v>9214203</v>
      </c>
      <c r="BH4785">
        <v>9214303</v>
      </c>
      <c r="BI4785">
        <v>9214404</v>
      </c>
      <c r="BJ4785">
        <v>9222104</v>
      </c>
      <c r="BK4785">
        <v>9223104</v>
      </c>
      <c r="BL4785">
        <v>9223204</v>
      </c>
      <c r="BM4785">
        <v>9223304</v>
      </c>
      <c r="BN4785">
        <v>9223402</v>
      </c>
      <c r="BO4785">
        <v>9215104</v>
      </c>
    </row>
    <row r="4786" spans="1:67" x14ac:dyDescent="0.15">
      <c r="A4786">
        <v>4785</v>
      </c>
      <c r="B4786" t="s">
        <v>2075</v>
      </c>
      <c r="E4786">
        <f>机器人辅助表!B4786</f>
        <v>32</v>
      </c>
      <c r="F4786">
        <v>1</v>
      </c>
      <c r="G4786">
        <v>58001</v>
      </c>
      <c r="H4786">
        <v>0</v>
      </c>
      <c r="I4786">
        <f>机器人辅助表!H4786</f>
        <v>3000.1166701648381</v>
      </c>
      <c r="J4786">
        <v>2</v>
      </c>
      <c r="K4786">
        <v>4</v>
      </c>
      <c r="L4786">
        <v>1</v>
      </c>
      <c r="M4786" s="2">
        <f>机器人辅助表!C4786</f>
        <v>9611.2866328254222</v>
      </c>
      <c r="N4786" s="2">
        <v>2</v>
      </c>
      <c r="O4786" s="2">
        <f>机器人辅助表!D4786</f>
        <v>608.33014880147175</v>
      </c>
      <c r="P4786" s="2">
        <v>3</v>
      </c>
      <c r="Q4786" s="2">
        <f>机器人辅助表!E4786</f>
        <v>270.36895502287638</v>
      </c>
      <c r="R4786" s="2">
        <v>6</v>
      </c>
      <c r="S4786" s="2">
        <f>机器人辅助表!F4786</f>
        <v>3638.0783999999999</v>
      </c>
      <c r="T4786">
        <v>0</v>
      </c>
      <c r="U4786">
        <v>0</v>
      </c>
      <c r="V4786">
        <v>0</v>
      </c>
      <c r="W4786">
        <v>0</v>
      </c>
      <c r="X4786">
        <v>0</v>
      </c>
      <c r="Y4786">
        <v>0</v>
      </c>
      <c r="Z4786">
        <v>0</v>
      </c>
      <c r="AA4786">
        <v>0</v>
      </c>
      <c r="AB4786">
        <v>0</v>
      </c>
      <c r="AC4786">
        <v>0</v>
      </c>
      <c r="AD4786">
        <v>0</v>
      </c>
      <c r="AE4786">
        <v>0</v>
      </c>
      <c r="AF4786">
        <v>0</v>
      </c>
      <c r="AG4786">
        <v>0</v>
      </c>
      <c r="BD4786">
        <v>11</v>
      </c>
      <c r="BE4786">
        <v>9113103</v>
      </c>
      <c r="BF4786">
        <v>9121102</v>
      </c>
      <c r="BG4786">
        <v>9121202</v>
      </c>
      <c r="BH4786">
        <v>9121304</v>
      </c>
      <c r="BI4786">
        <v>9121403</v>
      </c>
      <c r="BJ4786">
        <v>9114103</v>
      </c>
      <c r="BK4786">
        <v>9122104</v>
      </c>
      <c r="BL4786">
        <v>9122204</v>
      </c>
      <c r="BM4786">
        <v>9122302</v>
      </c>
      <c r="BN4786">
        <v>9122402</v>
      </c>
      <c r="BO4786">
        <v>9115102</v>
      </c>
    </row>
    <row r="4787" spans="1:67" x14ac:dyDescent="0.15">
      <c r="A4787">
        <v>4786</v>
      </c>
      <c r="B4787" t="s">
        <v>2076</v>
      </c>
      <c r="E4787">
        <f>机器人辅助表!B4787</f>
        <v>19</v>
      </c>
      <c r="F4787">
        <v>3</v>
      </c>
      <c r="G4787">
        <v>58201</v>
      </c>
      <c r="H4787">
        <v>0</v>
      </c>
      <c r="I4787">
        <f>机器人辅助表!H4787</f>
        <v>3291.8944141471306</v>
      </c>
      <c r="J4787">
        <v>2</v>
      </c>
      <c r="K4787">
        <v>4</v>
      </c>
      <c r="L4787">
        <v>1</v>
      </c>
      <c r="M4787" s="2">
        <f>机器人辅助表!C4787</f>
        <v>5000.9712454565215</v>
      </c>
      <c r="N4787" s="2">
        <v>2</v>
      </c>
      <c r="O4787" s="2">
        <f>机器人辅助表!D4787</f>
        <v>431.47984382608706</v>
      </c>
      <c r="P4787" s="2">
        <v>3</v>
      </c>
      <c r="Q4787" s="2">
        <f>机器人辅助表!E4787</f>
        <v>191.76881947826095</v>
      </c>
      <c r="R4787" s="2">
        <v>6</v>
      </c>
      <c r="S4787" s="2">
        <f>机器人辅助表!F4787</f>
        <v>5646.9348</v>
      </c>
      <c r="T4787">
        <v>0</v>
      </c>
      <c r="U4787">
        <v>0</v>
      </c>
      <c r="V4787">
        <v>0</v>
      </c>
      <c r="W4787">
        <v>0</v>
      </c>
      <c r="X4787">
        <v>0</v>
      </c>
      <c r="Y4787">
        <v>0</v>
      </c>
      <c r="Z4787">
        <v>0</v>
      </c>
      <c r="AA4787">
        <v>0</v>
      </c>
      <c r="AB4787">
        <v>0</v>
      </c>
      <c r="AC4787">
        <v>0</v>
      </c>
      <c r="AD4787">
        <v>0</v>
      </c>
      <c r="AE4787">
        <v>0</v>
      </c>
      <c r="AF4787">
        <v>0</v>
      </c>
      <c r="AG4787">
        <v>0</v>
      </c>
      <c r="BD4787">
        <v>8</v>
      </c>
      <c r="BE4787">
        <v>9323104</v>
      </c>
      <c r="BF4787">
        <v>9324104</v>
      </c>
      <c r="BG4787">
        <v>9324204</v>
      </c>
      <c r="BH4787">
        <v>9324302</v>
      </c>
      <c r="BI4787">
        <v>9324404</v>
      </c>
      <c r="BJ4787">
        <v>9312102</v>
      </c>
      <c r="BK4787">
        <v>9311103</v>
      </c>
      <c r="BL4787">
        <v>9315103</v>
      </c>
    </row>
    <row r="4788" spans="1:67" x14ac:dyDescent="0.15">
      <c r="A4788">
        <v>4787</v>
      </c>
      <c r="B4788" t="s">
        <v>4974</v>
      </c>
      <c r="E4788">
        <f>机器人辅助表!B4788</f>
        <v>19</v>
      </c>
      <c r="F4788">
        <v>2</v>
      </c>
      <c r="G4788">
        <v>58101</v>
      </c>
      <c r="H4788">
        <v>0</v>
      </c>
      <c r="I4788">
        <f>机器人辅助表!H4788</f>
        <v>2658.8377960419134</v>
      </c>
      <c r="J4788">
        <v>2</v>
      </c>
      <c r="K4788">
        <v>4</v>
      </c>
      <c r="L4788">
        <v>1</v>
      </c>
      <c r="M4788" s="2">
        <f>机器人辅助表!C4788</f>
        <v>4039.2460059456521</v>
      </c>
      <c r="N4788" s="2">
        <v>2</v>
      </c>
      <c r="O4788" s="2">
        <f>机器人辅助表!D4788</f>
        <v>348.50295078260876</v>
      </c>
      <c r="P4788" s="2">
        <v>3</v>
      </c>
      <c r="Q4788" s="2">
        <f>机器人辅助表!E4788</f>
        <v>154.89020034782615</v>
      </c>
      <c r="R4788" s="2">
        <v>6</v>
      </c>
      <c r="S4788" s="2">
        <f>机器人辅助表!F4788</f>
        <v>4560.9858000000004</v>
      </c>
      <c r="T4788">
        <v>0</v>
      </c>
      <c r="U4788">
        <v>0</v>
      </c>
      <c r="V4788">
        <v>0</v>
      </c>
      <c r="W4788">
        <v>0</v>
      </c>
      <c r="X4788">
        <v>0</v>
      </c>
      <c r="Y4788">
        <v>0</v>
      </c>
      <c r="Z4788">
        <v>0</v>
      </c>
      <c r="AA4788">
        <v>0</v>
      </c>
      <c r="AB4788">
        <v>0</v>
      </c>
      <c r="AC4788">
        <v>0</v>
      </c>
      <c r="AD4788">
        <v>0</v>
      </c>
      <c r="AE4788">
        <v>0</v>
      </c>
      <c r="AF4788">
        <v>0</v>
      </c>
      <c r="AG4788">
        <v>0</v>
      </c>
      <c r="BD4788">
        <v>11</v>
      </c>
      <c r="BE4788">
        <v>9211103</v>
      </c>
      <c r="BF4788">
        <v>9214104</v>
      </c>
      <c r="BG4788">
        <v>9214202</v>
      </c>
      <c r="BH4788">
        <v>9214304</v>
      </c>
      <c r="BI4788">
        <v>9214404</v>
      </c>
      <c r="BJ4788">
        <v>9222103</v>
      </c>
      <c r="BK4788">
        <v>9223104</v>
      </c>
      <c r="BL4788">
        <v>9223203</v>
      </c>
      <c r="BM4788">
        <v>9223304</v>
      </c>
      <c r="BN4788">
        <v>9223404</v>
      </c>
      <c r="BO4788">
        <v>9215102</v>
      </c>
    </row>
    <row r="4789" spans="1:67" x14ac:dyDescent="0.15">
      <c r="A4789">
        <v>4788</v>
      </c>
      <c r="B4789" t="s">
        <v>4975</v>
      </c>
      <c r="E4789">
        <f>机器人辅助表!B4789</f>
        <v>40</v>
      </c>
      <c r="F4789">
        <v>3</v>
      </c>
      <c r="G4789">
        <v>58201</v>
      </c>
      <c r="H4789">
        <v>0</v>
      </c>
      <c r="I4789">
        <f>机器人辅助表!H4789</f>
        <v>8182.2570278245912</v>
      </c>
      <c r="J4789">
        <v>2</v>
      </c>
      <c r="K4789">
        <v>4</v>
      </c>
      <c r="L4789">
        <v>1</v>
      </c>
      <c r="M4789" s="2">
        <f>机器人辅助表!C4789</f>
        <v>36291.487470983295</v>
      </c>
      <c r="N4789" s="2">
        <v>2</v>
      </c>
      <c r="O4789" s="2">
        <f>机器人辅助表!D4789</f>
        <v>1986.7602630100344</v>
      </c>
      <c r="P4789" s="2">
        <v>3</v>
      </c>
      <c r="Q4789" s="2">
        <f>机器人辅助表!E4789</f>
        <v>883.00456133779312</v>
      </c>
      <c r="R4789" s="2">
        <v>6</v>
      </c>
      <c r="S4789" s="2">
        <f>机器人辅助表!F4789</f>
        <v>7344.48</v>
      </c>
      <c r="T4789">
        <v>0</v>
      </c>
      <c r="U4789">
        <v>0</v>
      </c>
      <c r="V4789">
        <v>0</v>
      </c>
      <c r="W4789">
        <v>0</v>
      </c>
      <c r="X4789">
        <v>0</v>
      </c>
      <c r="Y4789">
        <v>0</v>
      </c>
      <c r="Z4789">
        <v>0</v>
      </c>
      <c r="AA4789">
        <v>0</v>
      </c>
      <c r="AB4789">
        <v>0</v>
      </c>
      <c r="AC4789">
        <v>0</v>
      </c>
      <c r="AD4789">
        <v>0</v>
      </c>
      <c r="AE4789">
        <v>0</v>
      </c>
      <c r="AF4789">
        <v>0</v>
      </c>
      <c r="AG4789">
        <v>0</v>
      </c>
      <c r="BD4789">
        <v>8</v>
      </c>
      <c r="BE4789">
        <v>9323103</v>
      </c>
      <c r="BF4789">
        <v>9324104</v>
      </c>
      <c r="BG4789">
        <v>9324204</v>
      </c>
      <c r="BH4789">
        <v>9324303</v>
      </c>
      <c r="BI4789">
        <v>9324403</v>
      </c>
      <c r="BJ4789">
        <v>9312103</v>
      </c>
      <c r="BK4789">
        <v>9311102</v>
      </c>
      <c r="BL4789">
        <v>9315103</v>
      </c>
    </row>
    <row r="4790" spans="1:67" x14ac:dyDescent="0.15">
      <c r="A4790">
        <v>4789</v>
      </c>
      <c r="B4790" t="s">
        <v>2077</v>
      </c>
      <c r="E4790">
        <f>机器人辅助表!B4790</f>
        <v>32</v>
      </c>
      <c r="F4790">
        <v>2</v>
      </c>
      <c r="G4790">
        <v>58101</v>
      </c>
      <c r="H4790">
        <v>0</v>
      </c>
      <c r="I4790">
        <f>机器人辅助表!H4790</f>
        <v>3000.1166701648381</v>
      </c>
      <c r="J4790">
        <v>2</v>
      </c>
      <c r="K4790">
        <v>4</v>
      </c>
      <c r="L4790">
        <v>1</v>
      </c>
      <c r="M4790" s="2">
        <f>机器人辅助表!C4790</f>
        <v>9611.2866328254222</v>
      </c>
      <c r="N4790" s="2">
        <v>2</v>
      </c>
      <c r="O4790" s="2">
        <f>机器人辅助表!D4790</f>
        <v>608.33014880147175</v>
      </c>
      <c r="P4790" s="2">
        <v>3</v>
      </c>
      <c r="Q4790" s="2">
        <f>机器人辅助表!E4790</f>
        <v>270.36895502287638</v>
      </c>
      <c r="R4790" s="2">
        <v>6</v>
      </c>
      <c r="S4790" s="2">
        <f>机器人辅助表!F4790</f>
        <v>3638.0783999999999</v>
      </c>
      <c r="T4790">
        <v>0</v>
      </c>
      <c r="U4790">
        <v>0</v>
      </c>
      <c r="V4790">
        <v>0</v>
      </c>
      <c r="W4790">
        <v>0</v>
      </c>
      <c r="X4790">
        <v>0</v>
      </c>
      <c r="Y4790">
        <v>0</v>
      </c>
      <c r="Z4790">
        <v>0</v>
      </c>
      <c r="AA4790">
        <v>0</v>
      </c>
      <c r="AB4790">
        <v>0</v>
      </c>
      <c r="AC4790">
        <v>0</v>
      </c>
      <c r="AD4790">
        <v>0</v>
      </c>
      <c r="AE4790">
        <v>0</v>
      </c>
      <c r="AF4790">
        <v>0</v>
      </c>
      <c r="AG4790">
        <v>0</v>
      </c>
      <c r="BD4790">
        <v>11</v>
      </c>
      <c r="BE4790">
        <v>9211102</v>
      </c>
      <c r="BF4790">
        <v>9214103</v>
      </c>
      <c r="BG4790">
        <v>9214204</v>
      </c>
      <c r="BH4790">
        <v>9214304</v>
      </c>
      <c r="BI4790">
        <v>9214404</v>
      </c>
      <c r="BJ4790">
        <v>9222104</v>
      </c>
      <c r="BK4790">
        <v>9223102</v>
      </c>
      <c r="BL4790">
        <v>9223204</v>
      </c>
      <c r="BM4790">
        <v>9223302</v>
      </c>
      <c r="BN4790">
        <v>9223402</v>
      </c>
      <c r="BO4790">
        <v>9215104</v>
      </c>
    </row>
    <row r="4791" spans="1:67" x14ac:dyDescent="0.15">
      <c r="A4791">
        <v>4790</v>
      </c>
      <c r="B4791" t="s">
        <v>2078</v>
      </c>
      <c r="E4791">
        <f>机器人辅助表!B4791</f>
        <v>24</v>
      </c>
      <c r="F4791">
        <v>2</v>
      </c>
      <c r="G4791">
        <v>58101</v>
      </c>
      <c r="H4791">
        <v>0</v>
      </c>
      <c r="I4791">
        <f>机器人辅助表!H4791</f>
        <v>4055.5353243380869</v>
      </c>
      <c r="J4791">
        <v>2</v>
      </c>
      <c r="K4791">
        <v>4</v>
      </c>
      <c r="L4791">
        <v>1</v>
      </c>
      <c r="M4791" s="2">
        <f>机器人辅助表!C4791</f>
        <v>8446.4561613913065</v>
      </c>
      <c r="N4791" s="2">
        <v>2</v>
      </c>
      <c r="O4791" s="2">
        <f>机器人辅助表!D4791</f>
        <v>632.16719711036797</v>
      </c>
      <c r="P4791" s="2">
        <v>3</v>
      </c>
      <c r="Q4791" s="2">
        <f>机器人辅助表!E4791</f>
        <v>280.96319871571905</v>
      </c>
      <c r="R4791" s="2">
        <v>6</v>
      </c>
      <c r="S4791" s="2">
        <f>机器人辅助表!F4791</f>
        <v>6260.6592000000001</v>
      </c>
      <c r="T4791">
        <v>0</v>
      </c>
      <c r="U4791">
        <v>0</v>
      </c>
      <c r="V4791">
        <v>0</v>
      </c>
      <c r="W4791">
        <v>0</v>
      </c>
      <c r="X4791">
        <v>0</v>
      </c>
      <c r="Y4791">
        <v>0</v>
      </c>
      <c r="Z4791">
        <v>0</v>
      </c>
      <c r="AA4791">
        <v>0</v>
      </c>
      <c r="AB4791">
        <v>0</v>
      </c>
      <c r="AC4791">
        <v>0</v>
      </c>
      <c r="AD4791">
        <v>0</v>
      </c>
      <c r="AE4791">
        <v>0</v>
      </c>
      <c r="AF4791">
        <v>0</v>
      </c>
      <c r="AG4791">
        <v>0</v>
      </c>
      <c r="BD4791">
        <v>11</v>
      </c>
      <c r="BE4791">
        <v>9211104</v>
      </c>
      <c r="BF4791">
        <v>9214103</v>
      </c>
      <c r="BG4791">
        <v>9214204</v>
      </c>
      <c r="BH4791">
        <v>9214302</v>
      </c>
      <c r="BI4791">
        <v>9214402</v>
      </c>
      <c r="BJ4791">
        <v>9222104</v>
      </c>
      <c r="BK4791">
        <v>9223104</v>
      </c>
      <c r="BL4791">
        <v>9223204</v>
      </c>
      <c r="BM4791">
        <v>9223302</v>
      </c>
      <c r="BN4791">
        <v>9223404</v>
      </c>
      <c r="BO4791">
        <v>9215103</v>
      </c>
    </row>
    <row r="4792" spans="1:67" x14ac:dyDescent="0.15">
      <c r="A4792">
        <v>4791</v>
      </c>
      <c r="B4792" t="s">
        <v>2079</v>
      </c>
      <c r="E4792">
        <f>机器人辅助表!B4792</f>
        <v>31</v>
      </c>
      <c r="F4792">
        <v>1</v>
      </c>
      <c r="G4792">
        <v>58001</v>
      </c>
      <c r="H4792">
        <v>0</v>
      </c>
      <c r="I4792">
        <f>机器人辅助表!H4792</f>
        <v>6657.8753435328008</v>
      </c>
      <c r="J4792">
        <v>2</v>
      </c>
      <c r="K4792">
        <v>4</v>
      </c>
      <c r="L4792">
        <v>1</v>
      </c>
      <c r="M4792" s="2">
        <f>机器人辅助表!C4792</f>
        <v>20417.063574600008</v>
      </c>
      <c r="N4792" s="2">
        <v>2</v>
      </c>
      <c r="O4792" s="2">
        <f>机器人辅助表!D4792</f>
        <v>1305.0450982800005</v>
      </c>
      <c r="P4792" s="2">
        <v>3</v>
      </c>
      <c r="Q4792" s="2">
        <f>机器人辅助表!E4792</f>
        <v>580.02004368000019</v>
      </c>
      <c r="R4792" s="2">
        <v>6</v>
      </c>
      <c r="S4792" s="2">
        <f>机器人辅助表!F4792</f>
        <v>8372.0051999999996</v>
      </c>
      <c r="T4792">
        <v>0</v>
      </c>
      <c r="U4792">
        <v>0</v>
      </c>
      <c r="V4792">
        <v>0</v>
      </c>
      <c r="W4792">
        <v>0</v>
      </c>
      <c r="X4792">
        <v>0</v>
      </c>
      <c r="Y4792">
        <v>0</v>
      </c>
      <c r="Z4792">
        <v>0</v>
      </c>
      <c r="AA4792">
        <v>0</v>
      </c>
      <c r="AB4792">
        <v>0</v>
      </c>
      <c r="AC4792">
        <v>0</v>
      </c>
      <c r="AD4792">
        <v>0</v>
      </c>
      <c r="AE4792">
        <v>0</v>
      </c>
      <c r="AF4792">
        <v>0</v>
      </c>
      <c r="AG4792">
        <v>0</v>
      </c>
      <c r="BD4792">
        <v>11</v>
      </c>
      <c r="BE4792">
        <v>9113104</v>
      </c>
      <c r="BF4792">
        <v>9121102</v>
      </c>
      <c r="BG4792">
        <v>9121204</v>
      </c>
      <c r="BH4792">
        <v>9121302</v>
      </c>
      <c r="BI4792">
        <v>9121403</v>
      </c>
      <c r="BJ4792">
        <v>9114103</v>
      </c>
      <c r="BK4792">
        <v>9122103</v>
      </c>
      <c r="BL4792">
        <v>9122204</v>
      </c>
      <c r="BM4792">
        <v>9122302</v>
      </c>
      <c r="BN4792">
        <v>9122403</v>
      </c>
      <c r="BO4792">
        <v>9115102</v>
      </c>
    </row>
    <row r="4793" spans="1:67" x14ac:dyDescent="0.15">
      <c r="A4793">
        <v>4792</v>
      </c>
      <c r="B4793" t="s">
        <v>2080</v>
      </c>
      <c r="E4793">
        <f>机器人辅助表!B4793</f>
        <v>34</v>
      </c>
      <c r="F4793">
        <v>3</v>
      </c>
      <c r="G4793">
        <v>58201</v>
      </c>
      <c r="H4793">
        <v>0</v>
      </c>
      <c r="I4793">
        <f>机器人辅助表!H4793</f>
        <v>3702.0697984328995</v>
      </c>
      <c r="J4793">
        <v>2</v>
      </c>
      <c r="K4793">
        <v>4</v>
      </c>
      <c r="L4793">
        <v>1</v>
      </c>
      <c r="M4793" s="2">
        <f>机器人辅助表!C4793</f>
        <v>12829.766482366556</v>
      </c>
      <c r="N4793" s="2">
        <v>2</v>
      </c>
      <c r="O4793" s="2">
        <f>机器人辅助表!D4793</f>
        <v>796.98467219959889</v>
      </c>
      <c r="P4793" s="2">
        <v>3</v>
      </c>
      <c r="Q4793" s="2">
        <f>机器人辅助表!E4793</f>
        <v>354.21540986648836</v>
      </c>
      <c r="R4793" s="2">
        <v>6</v>
      </c>
      <c r="S4793" s="2">
        <f>机器人辅助表!F4793</f>
        <v>4178.4336000000003</v>
      </c>
      <c r="T4793">
        <v>0</v>
      </c>
      <c r="U4793">
        <v>0</v>
      </c>
      <c r="V4793">
        <v>0</v>
      </c>
      <c r="W4793">
        <v>0</v>
      </c>
      <c r="X4793">
        <v>0</v>
      </c>
      <c r="Y4793">
        <v>0</v>
      </c>
      <c r="Z4793">
        <v>0</v>
      </c>
      <c r="AA4793">
        <v>0</v>
      </c>
      <c r="AB4793">
        <v>0</v>
      </c>
      <c r="AC4793">
        <v>0</v>
      </c>
      <c r="AD4793">
        <v>0</v>
      </c>
      <c r="AE4793">
        <v>0</v>
      </c>
      <c r="AF4793">
        <v>0</v>
      </c>
      <c r="AG4793">
        <v>0</v>
      </c>
      <c r="BD4793">
        <v>8</v>
      </c>
      <c r="BE4793">
        <v>9323102</v>
      </c>
      <c r="BF4793">
        <v>9324102</v>
      </c>
      <c r="BG4793">
        <v>9324204</v>
      </c>
      <c r="BH4793">
        <v>9324303</v>
      </c>
      <c r="BI4793">
        <v>9324404</v>
      </c>
      <c r="BJ4793">
        <v>9312104</v>
      </c>
      <c r="BK4793">
        <v>9311102</v>
      </c>
      <c r="BL4793">
        <v>9315102</v>
      </c>
    </row>
    <row r="4794" spans="1:67" x14ac:dyDescent="0.15">
      <c r="A4794">
        <v>4793</v>
      </c>
      <c r="B4794" t="s">
        <v>2081</v>
      </c>
      <c r="E4794">
        <f>机器人辅助表!B4794</f>
        <v>24</v>
      </c>
      <c r="F4794">
        <v>3</v>
      </c>
      <c r="G4794">
        <v>58201</v>
      </c>
      <c r="H4794">
        <v>0</v>
      </c>
      <c r="I4794">
        <f>机器人辅助表!H4794</f>
        <v>3886.5546858240004</v>
      </c>
      <c r="J4794">
        <v>2</v>
      </c>
      <c r="K4794">
        <v>4</v>
      </c>
      <c r="L4794">
        <v>1</v>
      </c>
      <c r="M4794" s="2">
        <f>机器人辅助表!C4794</f>
        <v>8094.5204880000019</v>
      </c>
      <c r="N4794" s="2">
        <v>2</v>
      </c>
      <c r="O4794" s="2">
        <f>机器人辅助表!D4794</f>
        <v>605.8268972307693</v>
      </c>
      <c r="P4794" s="2">
        <v>3</v>
      </c>
      <c r="Q4794" s="2">
        <f>机器人辅助表!E4794</f>
        <v>269.25639876923077</v>
      </c>
      <c r="R4794" s="2">
        <v>6</v>
      </c>
      <c r="S4794" s="2">
        <f>机器人辅助表!F4794</f>
        <v>5999.7983999999997</v>
      </c>
      <c r="T4794">
        <v>0</v>
      </c>
      <c r="U4794">
        <v>0</v>
      </c>
      <c r="V4794">
        <v>0</v>
      </c>
      <c r="W4794">
        <v>0</v>
      </c>
      <c r="X4794">
        <v>0</v>
      </c>
      <c r="Y4794">
        <v>0</v>
      </c>
      <c r="Z4794">
        <v>0</v>
      </c>
      <c r="AA4794">
        <v>0</v>
      </c>
      <c r="AB4794">
        <v>0</v>
      </c>
      <c r="AC4794">
        <v>0</v>
      </c>
      <c r="AD4794">
        <v>0</v>
      </c>
      <c r="AE4794">
        <v>0</v>
      </c>
      <c r="AF4794">
        <v>0</v>
      </c>
      <c r="AG4794">
        <v>0</v>
      </c>
      <c r="BD4794">
        <v>8</v>
      </c>
      <c r="BE4794">
        <v>9323104</v>
      </c>
      <c r="BF4794">
        <v>9324104</v>
      </c>
      <c r="BG4794">
        <v>9324204</v>
      </c>
      <c r="BH4794">
        <v>9324303</v>
      </c>
      <c r="BI4794">
        <v>9324404</v>
      </c>
      <c r="BJ4794">
        <v>9312102</v>
      </c>
      <c r="BK4794">
        <v>9311104</v>
      </c>
      <c r="BL4794">
        <v>9315104</v>
      </c>
    </row>
    <row r="4795" spans="1:67" x14ac:dyDescent="0.15">
      <c r="A4795">
        <v>4794</v>
      </c>
      <c r="B4795" t="s">
        <v>4976</v>
      </c>
      <c r="E4795">
        <f>机器人辅助表!B4795</f>
        <v>34</v>
      </c>
      <c r="F4795">
        <v>1</v>
      </c>
      <c r="G4795">
        <v>58001</v>
      </c>
      <c r="H4795">
        <v>0</v>
      </c>
      <c r="I4795">
        <f>机器人辅助表!H4795</f>
        <v>7198.4690525084161</v>
      </c>
      <c r="J4795">
        <v>2</v>
      </c>
      <c r="K4795">
        <v>4</v>
      </c>
      <c r="L4795">
        <v>1</v>
      </c>
      <c r="M4795" s="2">
        <f>机器人辅助表!C4795</f>
        <v>24946.768160157193</v>
      </c>
      <c r="N4795" s="2">
        <v>2</v>
      </c>
      <c r="O4795" s="2">
        <f>机器人辅助表!D4795</f>
        <v>1549.6924181658867</v>
      </c>
      <c r="P4795" s="2">
        <v>3</v>
      </c>
      <c r="Q4795" s="2">
        <f>机器人辅助表!E4795</f>
        <v>688.75218585150515</v>
      </c>
      <c r="R4795" s="2">
        <v>6</v>
      </c>
      <c r="S4795" s="2">
        <f>机器人辅助表!F4795</f>
        <v>8124.732</v>
      </c>
      <c r="T4795">
        <v>0</v>
      </c>
      <c r="U4795">
        <v>0</v>
      </c>
      <c r="V4795">
        <v>0</v>
      </c>
      <c r="W4795">
        <v>0</v>
      </c>
      <c r="X4795">
        <v>0</v>
      </c>
      <c r="Y4795">
        <v>0</v>
      </c>
      <c r="Z4795">
        <v>0</v>
      </c>
      <c r="AA4795">
        <v>0</v>
      </c>
      <c r="AB4795">
        <v>0</v>
      </c>
      <c r="AC4795">
        <v>0</v>
      </c>
      <c r="AD4795">
        <v>0</v>
      </c>
      <c r="AE4795">
        <v>0</v>
      </c>
      <c r="AF4795">
        <v>0</v>
      </c>
      <c r="AG4795">
        <v>0</v>
      </c>
      <c r="BD4795">
        <v>11</v>
      </c>
      <c r="BE4795">
        <v>9113103</v>
      </c>
      <c r="BF4795">
        <v>9121104</v>
      </c>
      <c r="BG4795">
        <v>9121204</v>
      </c>
      <c r="BH4795">
        <v>9121303</v>
      </c>
      <c r="BI4795">
        <v>9121402</v>
      </c>
      <c r="BJ4795">
        <v>9114103</v>
      </c>
      <c r="BK4795">
        <v>9122103</v>
      </c>
      <c r="BL4795">
        <v>9122203</v>
      </c>
      <c r="BM4795">
        <v>9122304</v>
      </c>
      <c r="BN4795">
        <v>9122402</v>
      </c>
      <c r="BO4795">
        <v>9115103</v>
      </c>
    </row>
    <row r="4796" spans="1:67" x14ac:dyDescent="0.15">
      <c r="A4796">
        <v>4795</v>
      </c>
      <c r="B4796" t="s">
        <v>4977</v>
      </c>
      <c r="E4796">
        <f>机器人辅助表!B4796</f>
        <v>27</v>
      </c>
      <c r="F4796">
        <v>1</v>
      </c>
      <c r="G4796">
        <v>58001</v>
      </c>
      <c r="H4796">
        <v>0</v>
      </c>
      <c r="I4796">
        <f>机器人辅助表!H4796</f>
        <v>5109.4086048998852</v>
      </c>
      <c r="J4796">
        <v>2</v>
      </c>
      <c r="K4796">
        <v>4</v>
      </c>
      <c r="L4796">
        <v>1</v>
      </c>
      <c r="M4796" s="2">
        <f>机器人辅助表!C4796</f>
        <v>12738.769826428768</v>
      </c>
      <c r="N4796" s="2">
        <v>2</v>
      </c>
      <c r="O4796" s="2">
        <f>机器人辅助表!D4796</f>
        <v>883.18866394113729</v>
      </c>
      <c r="P4796" s="2">
        <v>3</v>
      </c>
      <c r="Q4796" s="2">
        <f>机器人辅助表!E4796</f>
        <v>392.52829508495</v>
      </c>
      <c r="R4796" s="2">
        <v>6</v>
      </c>
      <c r="S4796" s="2">
        <f>机器人辅助表!F4796</f>
        <v>7272.2727999999988</v>
      </c>
      <c r="T4796">
        <v>0</v>
      </c>
      <c r="U4796">
        <v>0</v>
      </c>
      <c r="V4796">
        <v>0</v>
      </c>
      <c r="W4796">
        <v>0</v>
      </c>
      <c r="X4796">
        <v>0</v>
      </c>
      <c r="Y4796">
        <v>0</v>
      </c>
      <c r="Z4796">
        <v>0</v>
      </c>
      <c r="AA4796">
        <v>0</v>
      </c>
      <c r="AB4796">
        <v>0</v>
      </c>
      <c r="AC4796">
        <v>0</v>
      </c>
      <c r="AD4796">
        <v>0</v>
      </c>
      <c r="AE4796">
        <v>0</v>
      </c>
      <c r="AF4796">
        <v>0</v>
      </c>
      <c r="AG4796">
        <v>0</v>
      </c>
      <c r="BD4796">
        <v>11</v>
      </c>
      <c r="BE4796">
        <v>9113102</v>
      </c>
      <c r="BF4796">
        <v>9121103</v>
      </c>
      <c r="BG4796">
        <v>9121204</v>
      </c>
      <c r="BH4796">
        <v>9121304</v>
      </c>
      <c r="BI4796">
        <v>9121404</v>
      </c>
      <c r="BJ4796">
        <v>9114104</v>
      </c>
      <c r="BK4796">
        <v>9122103</v>
      </c>
      <c r="BL4796">
        <v>9122203</v>
      </c>
      <c r="BM4796">
        <v>9122302</v>
      </c>
      <c r="BN4796">
        <v>9122403</v>
      </c>
      <c r="BO4796">
        <v>9115104</v>
      </c>
    </row>
    <row r="4797" spans="1:67" x14ac:dyDescent="0.15">
      <c r="A4797">
        <v>4796</v>
      </c>
      <c r="B4797" t="s">
        <v>2082</v>
      </c>
      <c r="E4797">
        <f>机器人辅助表!B4797</f>
        <v>19</v>
      </c>
      <c r="F4797">
        <v>3</v>
      </c>
      <c r="G4797">
        <v>58201</v>
      </c>
      <c r="H4797">
        <v>0</v>
      </c>
      <c r="I4797">
        <f>机器人辅助表!H4797</f>
        <v>2067.9849524770434</v>
      </c>
      <c r="J4797">
        <v>2</v>
      </c>
      <c r="K4797">
        <v>4</v>
      </c>
      <c r="L4797">
        <v>1</v>
      </c>
      <c r="M4797" s="2">
        <f>机器人辅助表!C4797</f>
        <v>3141.6357824021738</v>
      </c>
      <c r="N4797" s="2">
        <v>2</v>
      </c>
      <c r="O4797" s="2">
        <f>机器人辅助表!D4797</f>
        <v>271.05785060869573</v>
      </c>
      <c r="P4797" s="2">
        <v>3</v>
      </c>
      <c r="Q4797" s="2">
        <f>机器人辅助表!E4797</f>
        <v>120.47015582608699</v>
      </c>
      <c r="R4797" s="2">
        <v>6</v>
      </c>
      <c r="S4797" s="2">
        <f>机器人辅助表!F4797</f>
        <v>3547.4333999999999</v>
      </c>
      <c r="T4797">
        <v>0</v>
      </c>
      <c r="U4797">
        <v>0</v>
      </c>
      <c r="V4797">
        <v>0</v>
      </c>
      <c r="W4797">
        <v>0</v>
      </c>
      <c r="X4797">
        <v>0</v>
      </c>
      <c r="Y4797">
        <v>0</v>
      </c>
      <c r="Z4797">
        <v>0</v>
      </c>
      <c r="AA4797">
        <v>0</v>
      </c>
      <c r="AB4797">
        <v>0</v>
      </c>
      <c r="AC4797">
        <v>0</v>
      </c>
      <c r="AD4797">
        <v>0</v>
      </c>
      <c r="AE4797">
        <v>0</v>
      </c>
      <c r="AF4797">
        <v>0</v>
      </c>
      <c r="AG4797">
        <v>0</v>
      </c>
      <c r="BD4797">
        <v>8</v>
      </c>
      <c r="BE4797">
        <v>9323102</v>
      </c>
      <c r="BF4797">
        <v>9324103</v>
      </c>
      <c r="BG4797">
        <v>9324202</v>
      </c>
      <c r="BH4797">
        <v>9324304</v>
      </c>
      <c r="BI4797">
        <v>9324402</v>
      </c>
      <c r="BJ4797">
        <v>9312103</v>
      </c>
      <c r="BK4797">
        <v>9311102</v>
      </c>
      <c r="BL4797">
        <v>9315103</v>
      </c>
    </row>
    <row r="4798" spans="1:67" x14ac:dyDescent="0.15">
      <c r="A4798">
        <v>4797</v>
      </c>
      <c r="B4798" t="s">
        <v>2083</v>
      </c>
      <c r="E4798">
        <f>机器人辅助表!B4798</f>
        <v>39</v>
      </c>
      <c r="F4798">
        <v>3</v>
      </c>
      <c r="G4798">
        <v>58201</v>
      </c>
      <c r="H4798">
        <v>0</v>
      </c>
      <c r="I4798">
        <f>机器人辅助表!H4798</f>
        <v>9473.1603965046088</v>
      </c>
      <c r="J4798">
        <v>2</v>
      </c>
      <c r="K4798">
        <v>4</v>
      </c>
      <c r="L4798">
        <v>1</v>
      </c>
      <c r="M4798" s="2">
        <f>机器人辅助表!C4798</f>
        <v>40222.206209469201</v>
      </c>
      <c r="N4798" s="2">
        <v>2</v>
      </c>
      <c r="O4798" s="2">
        <f>机器人辅助表!D4798</f>
        <v>2260.6416900288968</v>
      </c>
      <c r="P4798" s="2">
        <v>3</v>
      </c>
      <c r="Q4798" s="2">
        <f>机器人辅助表!E4798</f>
        <v>1004.729640012843</v>
      </c>
      <c r="R4798" s="2">
        <v>6</v>
      </c>
      <c r="S4798" s="2">
        <f>机器人辅助表!F4798</f>
        <v>8882.4727999999996</v>
      </c>
      <c r="T4798">
        <v>0</v>
      </c>
      <c r="U4798">
        <v>0</v>
      </c>
      <c r="V4798">
        <v>0</v>
      </c>
      <c r="W4798">
        <v>0</v>
      </c>
      <c r="X4798">
        <v>0</v>
      </c>
      <c r="Y4798">
        <v>0</v>
      </c>
      <c r="Z4798">
        <v>0</v>
      </c>
      <c r="AA4798">
        <v>0</v>
      </c>
      <c r="AB4798">
        <v>0</v>
      </c>
      <c r="AC4798">
        <v>0</v>
      </c>
      <c r="AD4798">
        <v>0</v>
      </c>
      <c r="AE4798">
        <v>0</v>
      </c>
      <c r="AF4798">
        <v>0</v>
      </c>
      <c r="AG4798">
        <v>0</v>
      </c>
      <c r="BD4798">
        <v>8</v>
      </c>
      <c r="BE4798">
        <v>9323104</v>
      </c>
      <c r="BF4798">
        <v>9324102</v>
      </c>
      <c r="BG4798">
        <v>9324204</v>
      </c>
      <c r="BH4798">
        <v>9324302</v>
      </c>
      <c r="BI4798">
        <v>9324402</v>
      </c>
      <c r="BJ4798">
        <v>9312104</v>
      </c>
      <c r="BK4798">
        <v>9311104</v>
      </c>
      <c r="BL4798">
        <v>9315102</v>
      </c>
    </row>
    <row r="4799" spans="1:67" x14ac:dyDescent="0.15">
      <c r="A4799">
        <v>4798</v>
      </c>
      <c r="B4799" t="s">
        <v>4978</v>
      </c>
      <c r="E4799">
        <f>机器人辅助表!B4799</f>
        <v>50</v>
      </c>
      <c r="F4799">
        <v>1</v>
      </c>
      <c r="G4799">
        <v>58001</v>
      </c>
      <c r="H4799">
        <v>0</v>
      </c>
      <c r="I4799">
        <f>机器人辅助表!H4799</f>
        <v>12998.720139036524</v>
      </c>
      <c r="J4799">
        <v>2</v>
      </c>
      <c r="K4799">
        <v>4</v>
      </c>
      <c r="L4799">
        <v>1</v>
      </c>
      <c r="M4799" s="2">
        <f>机器人辅助表!C4799</f>
        <v>80323.119829565258</v>
      </c>
      <c r="N4799" s="2">
        <v>2</v>
      </c>
      <c r="O4799" s="2">
        <f>机器人辅助表!D4799</f>
        <v>3475.5196080100345</v>
      </c>
      <c r="P4799" s="2">
        <v>3</v>
      </c>
      <c r="Q4799" s="2">
        <f>机器人辅助表!E4799</f>
        <v>1544.6753813377932</v>
      </c>
      <c r="R4799" s="2">
        <v>6</v>
      </c>
      <c r="S4799" s="2">
        <f>机器人辅助表!F4799</f>
        <v>7644.5499999999993</v>
      </c>
      <c r="T4799">
        <v>0</v>
      </c>
      <c r="U4799">
        <v>0</v>
      </c>
      <c r="V4799">
        <v>0</v>
      </c>
      <c r="W4799">
        <v>0</v>
      </c>
      <c r="X4799">
        <v>0</v>
      </c>
      <c r="Y4799">
        <v>0</v>
      </c>
      <c r="Z4799">
        <v>0</v>
      </c>
      <c r="AA4799">
        <v>0</v>
      </c>
      <c r="AB4799">
        <v>0</v>
      </c>
      <c r="AC4799">
        <v>0</v>
      </c>
      <c r="AD4799">
        <v>0</v>
      </c>
      <c r="AE4799">
        <v>0</v>
      </c>
      <c r="AF4799">
        <v>0</v>
      </c>
      <c r="AG4799">
        <v>0</v>
      </c>
      <c r="BD4799">
        <v>11</v>
      </c>
      <c r="BE4799">
        <v>9113102</v>
      </c>
      <c r="BF4799">
        <v>9121102</v>
      </c>
      <c r="BG4799">
        <v>9121204</v>
      </c>
      <c r="BH4799">
        <v>9121302</v>
      </c>
      <c r="BI4799">
        <v>9121404</v>
      </c>
      <c r="BJ4799">
        <v>9114104</v>
      </c>
      <c r="BK4799">
        <v>9122103</v>
      </c>
      <c r="BL4799">
        <v>9122203</v>
      </c>
      <c r="BM4799">
        <v>9122302</v>
      </c>
      <c r="BN4799">
        <v>9122403</v>
      </c>
      <c r="BO4799">
        <v>9115102</v>
      </c>
    </row>
    <row r="4800" spans="1:67" x14ac:dyDescent="0.15">
      <c r="A4800">
        <v>4799</v>
      </c>
      <c r="B4800" t="s">
        <v>2084</v>
      </c>
      <c r="E4800">
        <f>机器人辅助表!B4800</f>
        <v>21</v>
      </c>
      <c r="F4800">
        <v>3</v>
      </c>
      <c r="G4800">
        <v>58201</v>
      </c>
      <c r="H4800">
        <v>0</v>
      </c>
      <c r="I4800">
        <f>机器人辅助表!H4800</f>
        <v>3171.9970363393045</v>
      </c>
      <c r="J4800">
        <v>2</v>
      </c>
      <c r="K4800">
        <v>4</v>
      </c>
      <c r="L4800">
        <v>1</v>
      </c>
      <c r="M4800" s="2">
        <f>机器人辅助表!C4800</f>
        <v>5471.6108947500024</v>
      </c>
      <c r="N4800" s="2">
        <v>2</v>
      </c>
      <c r="O4800" s="2">
        <f>机器人辅助表!D4800</f>
        <v>444.89665095652197</v>
      </c>
      <c r="P4800" s="2">
        <v>3</v>
      </c>
      <c r="Q4800" s="2">
        <f>机器人辅助表!E4800</f>
        <v>197.73184486956532</v>
      </c>
      <c r="R4800" s="2">
        <v>6</v>
      </c>
      <c r="S4800" s="2">
        <f>机器人辅助表!F4800</f>
        <v>5240.6998000000003</v>
      </c>
      <c r="T4800">
        <v>0</v>
      </c>
      <c r="U4800">
        <v>0</v>
      </c>
      <c r="V4800">
        <v>0</v>
      </c>
      <c r="W4800">
        <v>0</v>
      </c>
      <c r="X4800">
        <v>0</v>
      </c>
      <c r="Y4800">
        <v>0</v>
      </c>
      <c r="Z4800">
        <v>0</v>
      </c>
      <c r="AA4800">
        <v>0</v>
      </c>
      <c r="AB4800">
        <v>0</v>
      </c>
      <c r="AC4800">
        <v>0</v>
      </c>
      <c r="AD4800">
        <v>0</v>
      </c>
      <c r="AE4800">
        <v>0</v>
      </c>
      <c r="AF4800">
        <v>0</v>
      </c>
      <c r="AG4800">
        <v>0</v>
      </c>
      <c r="BD4800">
        <v>8</v>
      </c>
      <c r="BE4800">
        <v>9323103</v>
      </c>
      <c r="BF4800">
        <v>9324103</v>
      </c>
      <c r="BG4800">
        <v>9324203</v>
      </c>
      <c r="BH4800">
        <v>9324302</v>
      </c>
      <c r="BI4800">
        <v>9324403</v>
      </c>
      <c r="BJ4800">
        <v>9312102</v>
      </c>
      <c r="BK4800">
        <v>9311104</v>
      </c>
      <c r="BL4800">
        <v>9315104</v>
      </c>
    </row>
    <row r="4801" spans="1:67" x14ac:dyDescent="0.15">
      <c r="A4801">
        <v>4800</v>
      </c>
      <c r="B4801" t="s">
        <v>2085</v>
      </c>
      <c r="E4801">
        <f>机器人辅助表!B4801</f>
        <v>37</v>
      </c>
      <c r="F4801">
        <v>2</v>
      </c>
      <c r="G4801">
        <v>58101</v>
      </c>
      <c r="H4801">
        <v>0</v>
      </c>
      <c r="I4801">
        <f>机器人辅助表!H4801</f>
        <v>6041.9716344126291</v>
      </c>
      <c r="J4801">
        <v>2</v>
      </c>
      <c r="K4801">
        <v>4</v>
      </c>
      <c r="L4801">
        <v>1</v>
      </c>
      <c r="M4801" s="2">
        <f>机器人辅助表!C4801</f>
        <v>23510.293988708745</v>
      </c>
      <c r="N4801" s="2">
        <v>2</v>
      </c>
      <c r="O4801" s="2">
        <f>机器人辅助表!D4801</f>
        <v>1395.2538100122745</v>
      </c>
      <c r="P4801" s="2">
        <v>3</v>
      </c>
      <c r="Q4801" s="2">
        <f>机器人辅助表!E4801</f>
        <v>620.11280444989973</v>
      </c>
      <c r="R4801" s="2">
        <v>6</v>
      </c>
      <c r="S4801" s="2">
        <f>机器人辅助表!F4801</f>
        <v>6115.2882</v>
      </c>
      <c r="T4801">
        <v>0</v>
      </c>
      <c r="U4801">
        <v>0</v>
      </c>
      <c r="V4801">
        <v>0</v>
      </c>
      <c r="W4801">
        <v>0</v>
      </c>
      <c r="X4801">
        <v>0</v>
      </c>
      <c r="Y4801">
        <v>0</v>
      </c>
      <c r="Z4801">
        <v>0</v>
      </c>
      <c r="AA4801">
        <v>0</v>
      </c>
      <c r="AB4801">
        <v>0</v>
      </c>
      <c r="AC4801">
        <v>0</v>
      </c>
      <c r="AD4801">
        <v>0</v>
      </c>
      <c r="AE4801">
        <v>0</v>
      </c>
      <c r="AF4801">
        <v>0</v>
      </c>
      <c r="AG4801">
        <v>0</v>
      </c>
      <c r="BD4801">
        <v>11</v>
      </c>
      <c r="BE4801">
        <v>9211102</v>
      </c>
      <c r="BF4801">
        <v>9214103</v>
      </c>
      <c r="BG4801">
        <v>9214204</v>
      </c>
      <c r="BH4801">
        <v>9214304</v>
      </c>
      <c r="BI4801">
        <v>9214404</v>
      </c>
      <c r="BJ4801">
        <v>9222102</v>
      </c>
      <c r="BK4801">
        <v>9223104</v>
      </c>
      <c r="BL4801">
        <v>9223202</v>
      </c>
      <c r="BM4801">
        <v>9223303</v>
      </c>
      <c r="BN4801">
        <v>9223402</v>
      </c>
      <c r="BO4801">
        <v>9215104</v>
      </c>
    </row>
    <row r="4802" spans="1:67" x14ac:dyDescent="0.15">
      <c r="A4802">
        <v>4801</v>
      </c>
      <c r="B4802" t="s">
        <v>2086</v>
      </c>
      <c r="E4802">
        <f>机器人辅助表!B4802</f>
        <v>21</v>
      </c>
      <c r="F4802">
        <v>2</v>
      </c>
      <c r="G4802">
        <v>58101</v>
      </c>
      <c r="H4802">
        <v>0</v>
      </c>
      <c r="I4802">
        <f>机器人辅助表!H4802</f>
        <v>2083.1025313273044</v>
      </c>
      <c r="J4802">
        <v>2</v>
      </c>
      <c r="K4802">
        <v>4</v>
      </c>
      <c r="L4802">
        <v>1</v>
      </c>
      <c r="M4802" s="2">
        <f>机器人辅助表!C4802</f>
        <v>3593.2967070000013</v>
      </c>
      <c r="N4802" s="2">
        <v>2</v>
      </c>
      <c r="O4802" s="2">
        <f>机器人辅助表!D4802</f>
        <v>292.17093495652188</v>
      </c>
      <c r="P4802" s="2">
        <v>3</v>
      </c>
      <c r="Q4802" s="2">
        <f>机器人辅助表!E4802</f>
        <v>129.85374886956529</v>
      </c>
      <c r="R4802" s="2">
        <v>6</v>
      </c>
      <c r="S4802" s="2">
        <f>机器人辅助表!F4802</f>
        <v>3441.6535999999996</v>
      </c>
      <c r="T4802">
        <v>0</v>
      </c>
      <c r="U4802">
        <v>0</v>
      </c>
      <c r="V4802">
        <v>0</v>
      </c>
      <c r="W4802">
        <v>0</v>
      </c>
      <c r="X4802">
        <v>0</v>
      </c>
      <c r="Y4802">
        <v>0</v>
      </c>
      <c r="Z4802">
        <v>0</v>
      </c>
      <c r="AA4802">
        <v>0</v>
      </c>
      <c r="AB4802">
        <v>0</v>
      </c>
      <c r="AC4802">
        <v>0</v>
      </c>
      <c r="AD4802">
        <v>0</v>
      </c>
      <c r="AE4802">
        <v>0</v>
      </c>
      <c r="AF4802">
        <v>0</v>
      </c>
      <c r="AG4802">
        <v>0</v>
      </c>
      <c r="BD4802">
        <v>11</v>
      </c>
      <c r="BE4802">
        <v>9211102</v>
      </c>
      <c r="BF4802">
        <v>9214103</v>
      </c>
      <c r="BG4802">
        <v>9214202</v>
      </c>
      <c r="BH4802">
        <v>9214303</v>
      </c>
      <c r="BI4802">
        <v>9214404</v>
      </c>
      <c r="BJ4802">
        <v>9222102</v>
      </c>
      <c r="BK4802">
        <v>9223102</v>
      </c>
      <c r="BL4802">
        <v>9223203</v>
      </c>
      <c r="BM4802">
        <v>9223303</v>
      </c>
      <c r="BN4802">
        <v>9223403</v>
      </c>
      <c r="BO4802">
        <v>9215103</v>
      </c>
    </row>
    <row r="4803" spans="1:67" x14ac:dyDescent="0.15">
      <c r="A4803">
        <v>4802</v>
      </c>
      <c r="B4803" t="s">
        <v>2087</v>
      </c>
      <c r="E4803">
        <f>机器人辅助表!B4803</f>
        <v>44</v>
      </c>
      <c r="F4803">
        <v>2</v>
      </c>
      <c r="G4803">
        <v>58101</v>
      </c>
      <c r="H4803">
        <v>0</v>
      </c>
      <c r="I4803">
        <f>机器人辅助表!H4803</f>
        <v>6719.8342602768098</v>
      </c>
      <c r="J4803">
        <v>2</v>
      </c>
      <c r="K4803">
        <v>4</v>
      </c>
      <c r="L4803">
        <v>1</v>
      </c>
      <c r="M4803" s="2">
        <f>机器人辅助表!C4803</f>
        <v>34707.782772578466</v>
      </c>
      <c r="N4803" s="2">
        <v>2</v>
      </c>
      <c r="O4803" s="2">
        <f>机器人辅助表!D4803</f>
        <v>1719.6158303036791</v>
      </c>
      <c r="P4803" s="2">
        <v>3</v>
      </c>
      <c r="Q4803" s="2">
        <f>机器人辅助表!E4803</f>
        <v>764.27370235719081</v>
      </c>
      <c r="R4803" s="2">
        <v>6</v>
      </c>
      <c r="S4803" s="2">
        <f>机器人辅助表!F4803</f>
        <v>5081.3559999999998</v>
      </c>
      <c r="T4803">
        <v>0</v>
      </c>
      <c r="U4803">
        <v>0</v>
      </c>
      <c r="V4803">
        <v>0</v>
      </c>
      <c r="W4803">
        <v>0</v>
      </c>
      <c r="X4803">
        <v>0</v>
      </c>
      <c r="Y4803">
        <v>0</v>
      </c>
      <c r="Z4803">
        <v>0</v>
      </c>
      <c r="AA4803">
        <v>0</v>
      </c>
      <c r="AB4803">
        <v>0</v>
      </c>
      <c r="AC4803">
        <v>0</v>
      </c>
      <c r="AD4803">
        <v>0</v>
      </c>
      <c r="AE4803">
        <v>0</v>
      </c>
      <c r="AF4803">
        <v>0</v>
      </c>
      <c r="AG4803">
        <v>0</v>
      </c>
      <c r="BD4803">
        <v>11</v>
      </c>
      <c r="BE4803">
        <v>9211104</v>
      </c>
      <c r="BF4803">
        <v>9214102</v>
      </c>
      <c r="BG4803">
        <v>9214202</v>
      </c>
      <c r="BH4803">
        <v>9214303</v>
      </c>
      <c r="BI4803">
        <v>9214404</v>
      </c>
      <c r="BJ4803">
        <v>9222102</v>
      </c>
      <c r="BK4803">
        <v>9223104</v>
      </c>
      <c r="BL4803">
        <v>9223203</v>
      </c>
      <c r="BM4803">
        <v>9223302</v>
      </c>
      <c r="BN4803">
        <v>9223403</v>
      </c>
      <c r="BO4803">
        <v>9215103</v>
      </c>
    </row>
    <row r="4804" spans="1:67" x14ac:dyDescent="0.15">
      <c r="A4804">
        <v>4803</v>
      </c>
      <c r="B4804" t="s">
        <v>4979</v>
      </c>
      <c r="E4804">
        <f>机器人辅助表!B4804</f>
        <v>28</v>
      </c>
      <c r="F4804">
        <v>1</v>
      </c>
      <c r="G4804">
        <v>58001</v>
      </c>
      <c r="H4804">
        <v>0</v>
      </c>
      <c r="I4804">
        <f>机器人辅助表!H4804</f>
        <v>2492.8202881618195</v>
      </c>
      <c r="J4804">
        <v>2</v>
      </c>
      <c r="K4804">
        <v>4</v>
      </c>
      <c r="L4804">
        <v>1</v>
      </c>
      <c r="M4804" s="2">
        <f>机器人辅助表!C4804</f>
        <v>6563.0255511973255</v>
      </c>
      <c r="N4804" s="2">
        <v>2</v>
      </c>
      <c r="O4804" s="2">
        <f>机器人辅助表!D4804</f>
        <v>444.11451098327774</v>
      </c>
      <c r="P4804" s="2">
        <v>3</v>
      </c>
      <c r="Q4804" s="2">
        <f>机器人辅助表!E4804</f>
        <v>197.38422710367897</v>
      </c>
      <c r="R4804" s="2">
        <v>6</v>
      </c>
      <c r="S4804" s="2">
        <f>机器人辅助表!F4804</f>
        <v>3450.9719999999998</v>
      </c>
      <c r="T4804">
        <v>0</v>
      </c>
      <c r="U4804">
        <v>0</v>
      </c>
      <c r="V4804">
        <v>0</v>
      </c>
      <c r="W4804">
        <v>0</v>
      </c>
      <c r="X4804">
        <v>0</v>
      </c>
      <c r="Y4804">
        <v>0</v>
      </c>
      <c r="Z4804">
        <v>0</v>
      </c>
      <c r="AA4804">
        <v>0</v>
      </c>
      <c r="AB4804">
        <v>0</v>
      </c>
      <c r="AC4804">
        <v>0</v>
      </c>
      <c r="AD4804">
        <v>0</v>
      </c>
      <c r="AE4804">
        <v>0</v>
      </c>
      <c r="AF4804">
        <v>0</v>
      </c>
      <c r="AG4804">
        <v>0</v>
      </c>
      <c r="BD4804">
        <v>11</v>
      </c>
      <c r="BE4804">
        <v>9113104</v>
      </c>
      <c r="BF4804">
        <v>9121103</v>
      </c>
      <c r="BG4804">
        <v>9121203</v>
      </c>
      <c r="BH4804">
        <v>9121304</v>
      </c>
      <c r="BI4804">
        <v>9121402</v>
      </c>
      <c r="BJ4804">
        <v>9114104</v>
      </c>
      <c r="BK4804">
        <v>9122102</v>
      </c>
      <c r="BL4804">
        <v>9122202</v>
      </c>
      <c r="BM4804">
        <v>9122303</v>
      </c>
      <c r="BN4804">
        <v>9122403</v>
      </c>
      <c r="BO4804">
        <v>9115102</v>
      </c>
    </row>
    <row r="4805" spans="1:67" x14ac:dyDescent="0.15">
      <c r="A4805">
        <v>4804</v>
      </c>
      <c r="B4805" t="s">
        <v>4980</v>
      </c>
      <c r="E4805">
        <f>机器人辅助表!B4805</f>
        <v>29</v>
      </c>
      <c r="F4805">
        <v>3</v>
      </c>
      <c r="G4805">
        <v>58201</v>
      </c>
      <c r="H4805">
        <v>0</v>
      </c>
      <c r="I4805">
        <f>机器人辅助表!H4805</f>
        <v>3466.1799610512012</v>
      </c>
      <c r="J4805">
        <v>2</v>
      </c>
      <c r="K4805">
        <v>4</v>
      </c>
      <c r="L4805">
        <v>1</v>
      </c>
      <c r="M4805" s="2">
        <f>机器人辅助表!C4805</f>
        <v>9603.4982019000036</v>
      </c>
      <c r="N4805" s="2">
        <v>2</v>
      </c>
      <c r="O4805" s="2">
        <f>机器人辅助表!D4805</f>
        <v>634.65063840000039</v>
      </c>
      <c r="P4805" s="2">
        <v>3</v>
      </c>
      <c r="Q4805" s="2">
        <f>机器人辅助表!E4805</f>
        <v>282.06695040000022</v>
      </c>
      <c r="R4805" s="2">
        <v>6</v>
      </c>
      <c r="S4805" s="2">
        <f>机器人辅助表!F4805</f>
        <v>4669.4876000000004</v>
      </c>
      <c r="T4805">
        <v>0</v>
      </c>
      <c r="U4805">
        <v>0</v>
      </c>
      <c r="V4805">
        <v>0</v>
      </c>
      <c r="W4805">
        <v>0</v>
      </c>
      <c r="X4805">
        <v>0</v>
      </c>
      <c r="Y4805">
        <v>0</v>
      </c>
      <c r="Z4805">
        <v>0</v>
      </c>
      <c r="AA4805">
        <v>0</v>
      </c>
      <c r="AB4805">
        <v>0</v>
      </c>
      <c r="AC4805">
        <v>0</v>
      </c>
      <c r="AD4805">
        <v>0</v>
      </c>
      <c r="AE4805">
        <v>0</v>
      </c>
      <c r="AF4805">
        <v>0</v>
      </c>
      <c r="AG4805">
        <v>0</v>
      </c>
      <c r="BD4805">
        <v>8</v>
      </c>
      <c r="BE4805">
        <v>9323102</v>
      </c>
      <c r="BF4805">
        <v>9324102</v>
      </c>
      <c r="BG4805">
        <v>9324204</v>
      </c>
      <c r="BH4805">
        <v>9324304</v>
      </c>
      <c r="BI4805">
        <v>9324404</v>
      </c>
      <c r="BJ4805">
        <v>9312104</v>
      </c>
      <c r="BK4805">
        <v>9311102</v>
      </c>
      <c r="BL4805">
        <v>9315104</v>
      </c>
    </row>
    <row r="4806" spans="1:67" x14ac:dyDescent="0.15">
      <c r="A4806">
        <v>4805</v>
      </c>
      <c r="B4806" t="s">
        <v>2088</v>
      </c>
      <c r="E4806">
        <f>机器人辅助表!B4806</f>
        <v>37</v>
      </c>
      <c r="F4806">
        <v>2</v>
      </c>
      <c r="G4806">
        <v>58101</v>
      </c>
      <c r="H4806">
        <v>0</v>
      </c>
      <c r="I4806">
        <f>机器人辅助表!H4806</f>
        <v>8508.0825056014564</v>
      </c>
      <c r="J4806">
        <v>2</v>
      </c>
      <c r="K4806">
        <v>4</v>
      </c>
      <c r="L4806">
        <v>1</v>
      </c>
      <c r="M4806" s="2">
        <f>机器人辅助表!C4806</f>
        <v>33106.332351447003</v>
      </c>
      <c r="N4806" s="2">
        <v>2</v>
      </c>
      <c r="O4806" s="2">
        <f>机器人辅助表!D4806</f>
        <v>1964.7451610376925</v>
      </c>
      <c r="P4806" s="2">
        <v>3</v>
      </c>
      <c r="Q4806" s="2">
        <f>机器人辅助表!E4806</f>
        <v>873.2200715723078</v>
      </c>
      <c r="R4806" s="2">
        <v>6</v>
      </c>
      <c r="S4806" s="2">
        <f>机器人辅助表!F4806</f>
        <v>8611.3241999999991</v>
      </c>
      <c r="T4806">
        <v>0</v>
      </c>
      <c r="U4806">
        <v>0</v>
      </c>
      <c r="V4806">
        <v>0</v>
      </c>
      <c r="W4806">
        <v>0</v>
      </c>
      <c r="X4806">
        <v>0</v>
      </c>
      <c r="Y4806">
        <v>0</v>
      </c>
      <c r="Z4806">
        <v>0</v>
      </c>
      <c r="AA4806">
        <v>0</v>
      </c>
      <c r="AB4806">
        <v>0</v>
      </c>
      <c r="AC4806">
        <v>0</v>
      </c>
      <c r="AD4806">
        <v>0</v>
      </c>
      <c r="AE4806">
        <v>0</v>
      </c>
      <c r="AF4806">
        <v>0</v>
      </c>
      <c r="AG4806">
        <v>0</v>
      </c>
      <c r="BD4806">
        <v>11</v>
      </c>
      <c r="BE4806">
        <v>9211103</v>
      </c>
      <c r="BF4806">
        <v>9214103</v>
      </c>
      <c r="BG4806">
        <v>9214203</v>
      </c>
      <c r="BH4806">
        <v>9214303</v>
      </c>
      <c r="BI4806">
        <v>9214402</v>
      </c>
      <c r="BJ4806">
        <v>9222102</v>
      </c>
      <c r="BK4806">
        <v>9223102</v>
      </c>
      <c r="BL4806">
        <v>9223203</v>
      </c>
      <c r="BM4806">
        <v>9223304</v>
      </c>
      <c r="BN4806">
        <v>9223403</v>
      </c>
      <c r="BO4806">
        <v>9215102</v>
      </c>
    </row>
    <row r="4807" spans="1:67" x14ac:dyDescent="0.15">
      <c r="A4807">
        <v>4806</v>
      </c>
      <c r="B4807" t="s">
        <v>4981</v>
      </c>
      <c r="E4807">
        <f>机器人辅助表!B4807</f>
        <v>35</v>
      </c>
      <c r="F4807">
        <v>1</v>
      </c>
      <c r="G4807">
        <v>58001</v>
      </c>
      <c r="H4807">
        <v>0</v>
      </c>
      <c r="I4807">
        <f>机器人辅助表!H4807</f>
        <v>6225.3452071095644</v>
      </c>
      <c r="J4807">
        <v>2</v>
      </c>
      <c r="K4807">
        <v>4</v>
      </c>
      <c r="L4807">
        <v>1</v>
      </c>
      <c r="M4807" s="2">
        <f>机器人辅助表!C4807</f>
        <v>22352.393919130434</v>
      </c>
      <c r="N4807" s="2">
        <v>2</v>
      </c>
      <c r="O4807" s="2">
        <f>机器人辅助表!D4807</f>
        <v>1376.2238509565218</v>
      </c>
      <c r="P4807" s="2">
        <v>3</v>
      </c>
      <c r="Q4807" s="2">
        <f>机器人辅助表!E4807</f>
        <v>611.65504486956536</v>
      </c>
      <c r="R4807" s="2">
        <v>6</v>
      </c>
      <c r="S4807" s="2">
        <f>机器人辅助表!F4807</f>
        <v>6781.802999999999</v>
      </c>
      <c r="T4807">
        <v>0</v>
      </c>
      <c r="U4807">
        <v>0</v>
      </c>
      <c r="V4807">
        <v>0</v>
      </c>
      <c r="W4807">
        <v>0</v>
      </c>
      <c r="X4807">
        <v>0</v>
      </c>
      <c r="Y4807">
        <v>0</v>
      </c>
      <c r="Z4807">
        <v>0</v>
      </c>
      <c r="AA4807">
        <v>0</v>
      </c>
      <c r="AB4807">
        <v>0</v>
      </c>
      <c r="AC4807">
        <v>0</v>
      </c>
      <c r="AD4807">
        <v>0</v>
      </c>
      <c r="AE4807">
        <v>0</v>
      </c>
      <c r="AF4807">
        <v>0</v>
      </c>
      <c r="AG4807">
        <v>0</v>
      </c>
      <c r="BD4807">
        <v>11</v>
      </c>
      <c r="BE4807">
        <v>9113104</v>
      </c>
      <c r="BF4807">
        <v>9121103</v>
      </c>
      <c r="BG4807">
        <v>9121203</v>
      </c>
      <c r="BH4807">
        <v>9121302</v>
      </c>
      <c r="BI4807">
        <v>9121402</v>
      </c>
      <c r="BJ4807">
        <v>9114103</v>
      </c>
      <c r="BK4807">
        <v>9122103</v>
      </c>
      <c r="BL4807">
        <v>9122202</v>
      </c>
      <c r="BM4807">
        <v>9122303</v>
      </c>
      <c r="BN4807">
        <v>9122403</v>
      </c>
      <c r="BO4807">
        <v>9115104</v>
      </c>
    </row>
    <row r="4808" spans="1:67" x14ac:dyDescent="0.15">
      <c r="A4808">
        <v>4807</v>
      </c>
      <c r="B4808" t="s">
        <v>2089</v>
      </c>
      <c r="E4808">
        <f>机器人辅助表!B4808</f>
        <v>32</v>
      </c>
      <c r="F4808">
        <v>1</v>
      </c>
      <c r="G4808">
        <v>58001</v>
      </c>
      <c r="H4808">
        <v>0</v>
      </c>
      <c r="I4808">
        <f>机器人辅助表!H4808</f>
        <v>4636.5439448002044</v>
      </c>
      <c r="J4808">
        <v>2</v>
      </c>
      <c r="K4808">
        <v>4</v>
      </c>
      <c r="L4808">
        <v>1</v>
      </c>
      <c r="M4808" s="2">
        <f>机器人辅助表!C4808</f>
        <v>14853.80661436656</v>
      </c>
      <c r="N4808" s="2">
        <v>2</v>
      </c>
      <c r="O4808" s="2">
        <f>机器人辅助表!D4808</f>
        <v>940.14659360227449</v>
      </c>
      <c r="P4808" s="2">
        <v>3</v>
      </c>
      <c r="Q4808" s="2">
        <f>机器人辅助表!E4808</f>
        <v>417.8429304898998</v>
      </c>
      <c r="R4808" s="2">
        <v>6</v>
      </c>
      <c r="S4808" s="2">
        <f>机器人辅助表!F4808</f>
        <v>5622.4848000000002</v>
      </c>
      <c r="T4808">
        <v>0</v>
      </c>
      <c r="U4808">
        <v>0</v>
      </c>
      <c r="V4808">
        <v>0</v>
      </c>
      <c r="W4808">
        <v>0</v>
      </c>
      <c r="X4808">
        <v>0</v>
      </c>
      <c r="Y4808">
        <v>0</v>
      </c>
      <c r="Z4808">
        <v>0</v>
      </c>
      <c r="AA4808">
        <v>0</v>
      </c>
      <c r="AB4808">
        <v>0</v>
      </c>
      <c r="AC4808">
        <v>0</v>
      </c>
      <c r="AD4808">
        <v>0</v>
      </c>
      <c r="AE4808">
        <v>0</v>
      </c>
      <c r="AF4808">
        <v>0</v>
      </c>
      <c r="AG4808">
        <v>0</v>
      </c>
      <c r="BD4808">
        <v>11</v>
      </c>
      <c r="BE4808">
        <v>9113104</v>
      </c>
      <c r="BF4808">
        <v>9121104</v>
      </c>
      <c r="BG4808">
        <v>9121204</v>
      </c>
      <c r="BH4808">
        <v>9121302</v>
      </c>
      <c r="BI4808">
        <v>9121404</v>
      </c>
      <c r="BJ4808">
        <v>9114102</v>
      </c>
      <c r="BK4808">
        <v>9122102</v>
      </c>
      <c r="BL4808">
        <v>9122202</v>
      </c>
      <c r="BM4808">
        <v>9122303</v>
      </c>
      <c r="BN4808">
        <v>9122404</v>
      </c>
      <c r="BO4808">
        <v>9115102</v>
      </c>
    </row>
    <row r="4809" spans="1:67" x14ac:dyDescent="0.15">
      <c r="A4809">
        <v>4808</v>
      </c>
      <c r="B4809" t="s">
        <v>2090</v>
      </c>
      <c r="E4809">
        <f>机器人辅助表!B4809</f>
        <v>25</v>
      </c>
      <c r="F4809">
        <v>3</v>
      </c>
      <c r="G4809">
        <v>58201</v>
      </c>
      <c r="H4809">
        <v>0</v>
      </c>
      <c r="I4809">
        <f>机器人辅助表!H4809</f>
        <v>3816.5752535117063</v>
      </c>
      <c r="J4809">
        <v>2</v>
      </c>
      <c r="K4809">
        <v>4</v>
      </c>
      <c r="L4809">
        <v>1</v>
      </c>
      <c r="M4809" s="2">
        <f>机器人辅助表!C4809</f>
        <v>8429.9948829431469</v>
      </c>
      <c r="N4809" s="2">
        <v>2</v>
      </c>
      <c r="O4809" s="2">
        <f>机器人辅助表!D4809</f>
        <v>614.64266488294345</v>
      </c>
      <c r="P4809" s="2">
        <v>3</v>
      </c>
      <c r="Q4809" s="2">
        <f>机器人辅助表!E4809</f>
        <v>273.17451772575265</v>
      </c>
      <c r="R4809" s="2">
        <v>6</v>
      </c>
      <c r="S4809" s="2">
        <f>机器人辅助表!F4809</f>
        <v>5751.36</v>
      </c>
      <c r="T4809">
        <v>0</v>
      </c>
      <c r="U4809">
        <v>0</v>
      </c>
      <c r="V4809">
        <v>0</v>
      </c>
      <c r="W4809">
        <v>0</v>
      </c>
      <c r="X4809">
        <v>0</v>
      </c>
      <c r="Y4809">
        <v>0</v>
      </c>
      <c r="Z4809">
        <v>0</v>
      </c>
      <c r="AA4809">
        <v>0</v>
      </c>
      <c r="AB4809">
        <v>0</v>
      </c>
      <c r="AC4809">
        <v>0</v>
      </c>
      <c r="AD4809">
        <v>0</v>
      </c>
      <c r="AE4809">
        <v>0</v>
      </c>
      <c r="AF4809">
        <v>0</v>
      </c>
      <c r="AG4809">
        <v>0</v>
      </c>
      <c r="BD4809">
        <v>8</v>
      </c>
      <c r="BE4809">
        <v>9323103</v>
      </c>
      <c r="BF4809">
        <v>9324103</v>
      </c>
      <c r="BG4809">
        <v>9324203</v>
      </c>
      <c r="BH4809">
        <v>9324302</v>
      </c>
      <c r="BI4809">
        <v>9324403</v>
      </c>
      <c r="BJ4809">
        <v>9312103</v>
      </c>
      <c r="BK4809">
        <v>9311104</v>
      </c>
      <c r="BL4809">
        <v>9315102</v>
      </c>
    </row>
    <row r="4810" spans="1:67" x14ac:dyDescent="0.15">
      <c r="A4810">
        <v>4809</v>
      </c>
      <c r="B4810" t="s">
        <v>4982</v>
      </c>
      <c r="E4810">
        <f>机器人辅助表!B4810</f>
        <v>38</v>
      </c>
      <c r="F4810">
        <v>2</v>
      </c>
      <c r="G4810">
        <v>58101</v>
      </c>
      <c r="H4810">
        <v>0</v>
      </c>
      <c r="I4810">
        <f>机器人辅助表!H4810</f>
        <v>6686.5548631056427</v>
      </c>
      <c r="J4810">
        <v>2</v>
      </c>
      <c r="K4810">
        <v>4</v>
      </c>
      <c r="L4810">
        <v>1</v>
      </c>
      <c r="M4810" s="2">
        <f>机器人辅助表!C4810</f>
        <v>27209.700633396522</v>
      </c>
      <c r="N4810" s="2">
        <v>2</v>
      </c>
      <c r="O4810" s="2">
        <f>机器人辅助表!D4810</f>
        <v>1570.980557943813</v>
      </c>
      <c r="P4810" s="2">
        <v>3</v>
      </c>
      <c r="Q4810" s="2">
        <f>机器人辅助表!E4810</f>
        <v>698.21358130836143</v>
      </c>
      <c r="R4810" s="2">
        <v>6</v>
      </c>
      <c r="S4810" s="2">
        <f>机器人辅助表!F4810</f>
        <v>6513.3732</v>
      </c>
      <c r="T4810">
        <v>0</v>
      </c>
      <c r="U4810">
        <v>0</v>
      </c>
      <c r="V4810">
        <v>0</v>
      </c>
      <c r="W4810">
        <v>0</v>
      </c>
      <c r="X4810">
        <v>0</v>
      </c>
      <c r="Y4810">
        <v>0</v>
      </c>
      <c r="Z4810">
        <v>0</v>
      </c>
      <c r="AA4810">
        <v>0</v>
      </c>
      <c r="AB4810">
        <v>0</v>
      </c>
      <c r="AC4810">
        <v>0</v>
      </c>
      <c r="AD4810">
        <v>0</v>
      </c>
      <c r="AE4810">
        <v>0</v>
      </c>
      <c r="AF4810">
        <v>0</v>
      </c>
      <c r="AG4810">
        <v>0</v>
      </c>
      <c r="BD4810">
        <v>11</v>
      </c>
      <c r="BE4810">
        <v>9211104</v>
      </c>
      <c r="BF4810">
        <v>9214103</v>
      </c>
      <c r="BG4810">
        <v>9214204</v>
      </c>
      <c r="BH4810">
        <v>9214302</v>
      </c>
      <c r="BI4810">
        <v>9214402</v>
      </c>
      <c r="BJ4810">
        <v>9222104</v>
      </c>
      <c r="BK4810">
        <v>9223103</v>
      </c>
      <c r="BL4810">
        <v>9223202</v>
      </c>
      <c r="BM4810">
        <v>9223302</v>
      </c>
      <c r="BN4810">
        <v>9223403</v>
      </c>
      <c r="BO4810">
        <v>9215104</v>
      </c>
    </row>
    <row r="4811" spans="1:67" x14ac:dyDescent="0.15">
      <c r="A4811">
        <v>4810</v>
      </c>
      <c r="B4811" t="s">
        <v>4983</v>
      </c>
      <c r="E4811">
        <f>机器人辅助表!B4811</f>
        <v>49</v>
      </c>
      <c r="F4811">
        <v>2</v>
      </c>
      <c r="G4811">
        <v>58101</v>
      </c>
      <c r="H4811">
        <v>0</v>
      </c>
      <c r="I4811">
        <f>机器人辅助表!H4811</f>
        <v>20252.271664891992</v>
      </c>
      <c r="J4811">
        <v>2</v>
      </c>
      <c r="K4811">
        <v>4</v>
      </c>
      <c r="L4811">
        <v>1</v>
      </c>
      <c r="M4811" s="2">
        <f>机器人辅助表!C4811</f>
        <v>121709.20152935121</v>
      </c>
      <c r="N4811" s="2">
        <v>2</v>
      </c>
      <c r="O4811" s="2">
        <f>机器人辅助表!D4811</f>
        <v>5380.7935298556549</v>
      </c>
      <c r="P4811" s="2">
        <v>3</v>
      </c>
      <c r="Q4811" s="2">
        <f>机器人辅助表!E4811</f>
        <v>2391.4637910469582</v>
      </c>
      <c r="R4811" s="2">
        <v>6</v>
      </c>
      <c r="S4811" s="2">
        <f>机器人辅助表!F4811</f>
        <v>12459.610799999999</v>
      </c>
      <c r="T4811">
        <v>0</v>
      </c>
      <c r="U4811">
        <v>0</v>
      </c>
      <c r="V4811">
        <v>0</v>
      </c>
      <c r="W4811">
        <v>0</v>
      </c>
      <c r="X4811">
        <v>0</v>
      </c>
      <c r="Y4811">
        <v>0</v>
      </c>
      <c r="Z4811">
        <v>0</v>
      </c>
      <c r="AA4811">
        <v>0</v>
      </c>
      <c r="AB4811">
        <v>0</v>
      </c>
      <c r="AC4811">
        <v>0</v>
      </c>
      <c r="AD4811">
        <v>0</v>
      </c>
      <c r="AE4811">
        <v>0</v>
      </c>
      <c r="AF4811">
        <v>0</v>
      </c>
      <c r="AG4811">
        <v>0</v>
      </c>
      <c r="BD4811">
        <v>11</v>
      </c>
      <c r="BE4811">
        <v>9211104</v>
      </c>
      <c r="BF4811">
        <v>9214103</v>
      </c>
      <c r="BG4811">
        <v>9214203</v>
      </c>
      <c r="BH4811">
        <v>9214303</v>
      </c>
      <c r="BI4811">
        <v>9214402</v>
      </c>
      <c r="BJ4811">
        <v>9222102</v>
      </c>
      <c r="BK4811">
        <v>9223102</v>
      </c>
      <c r="BL4811">
        <v>9223202</v>
      </c>
      <c r="BM4811">
        <v>9223304</v>
      </c>
      <c r="BN4811">
        <v>9223404</v>
      </c>
      <c r="BO4811">
        <v>9215102</v>
      </c>
    </row>
    <row r="4812" spans="1:67" x14ac:dyDescent="0.15">
      <c r="A4812">
        <v>4811</v>
      </c>
      <c r="B4812" t="s">
        <v>4984</v>
      </c>
      <c r="E4812">
        <f>机器人辅助表!B4812</f>
        <v>26</v>
      </c>
      <c r="F4812">
        <v>3</v>
      </c>
      <c r="G4812">
        <v>58201</v>
      </c>
      <c r="H4812">
        <v>0</v>
      </c>
      <c r="I4812">
        <f>机器人辅助表!H4812</f>
        <v>3168.3292868259537</v>
      </c>
      <c r="J4812">
        <v>2</v>
      </c>
      <c r="K4812">
        <v>4</v>
      </c>
      <c r="L4812">
        <v>1</v>
      </c>
      <c r="M4812" s="2">
        <f>机器人辅助表!C4812</f>
        <v>7451.533272642142</v>
      </c>
      <c r="N4812" s="2">
        <v>2</v>
      </c>
      <c r="O4812" s="2">
        <f>机器人辅助表!D4812</f>
        <v>529.62526715719082</v>
      </c>
      <c r="P4812" s="2">
        <v>3</v>
      </c>
      <c r="Q4812" s="2">
        <f>机器人辅助表!E4812</f>
        <v>235.38900762541812</v>
      </c>
      <c r="R4812" s="2">
        <v>6</v>
      </c>
      <c r="S4812" s="2">
        <f>机器人辅助表!F4812</f>
        <v>4638.82</v>
      </c>
      <c r="T4812">
        <v>0</v>
      </c>
      <c r="U4812">
        <v>0</v>
      </c>
      <c r="V4812">
        <v>0</v>
      </c>
      <c r="W4812">
        <v>0</v>
      </c>
      <c r="X4812">
        <v>0</v>
      </c>
      <c r="Y4812">
        <v>0</v>
      </c>
      <c r="Z4812">
        <v>0</v>
      </c>
      <c r="AA4812">
        <v>0</v>
      </c>
      <c r="AB4812">
        <v>0</v>
      </c>
      <c r="AC4812">
        <v>0</v>
      </c>
      <c r="AD4812">
        <v>0</v>
      </c>
      <c r="AE4812">
        <v>0</v>
      </c>
      <c r="AF4812">
        <v>0</v>
      </c>
      <c r="AG4812">
        <v>0</v>
      </c>
      <c r="BD4812">
        <v>8</v>
      </c>
      <c r="BE4812">
        <v>9323104</v>
      </c>
      <c r="BF4812">
        <v>9324104</v>
      </c>
      <c r="BG4812">
        <v>9324203</v>
      </c>
      <c r="BH4812">
        <v>9324302</v>
      </c>
      <c r="BI4812">
        <v>9324404</v>
      </c>
      <c r="BJ4812">
        <v>9312103</v>
      </c>
      <c r="BK4812">
        <v>9311102</v>
      </c>
      <c r="BL4812">
        <v>9315103</v>
      </c>
    </row>
    <row r="4813" spans="1:67" x14ac:dyDescent="0.15">
      <c r="A4813">
        <v>4812</v>
      </c>
      <c r="B4813" t="s">
        <v>4985</v>
      </c>
      <c r="E4813">
        <f>机器人辅助表!B4813</f>
        <v>42</v>
      </c>
      <c r="F4813">
        <v>2</v>
      </c>
      <c r="G4813">
        <v>58101</v>
      </c>
      <c r="H4813">
        <v>0</v>
      </c>
      <c r="I4813">
        <f>机器人辅助表!H4813</f>
        <v>13541.125224548006</v>
      </c>
      <c r="J4813">
        <v>2</v>
      </c>
      <c r="K4813">
        <v>4</v>
      </c>
      <c r="L4813">
        <v>1</v>
      </c>
      <c r="M4813" s="2">
        <f>机器人辅助表!C4813</f>
        <v>65078.794711416762</v>
      </c>
      <c r="N4813" s="2">
        <v>2</v>
      </c>
      <c r="O4813" s="2">
        <f>机器人辅助表!D4813</f>
        <v>3385.7722190769246</v>
      </c>
      <c r="P4813" s="2">
        <v>3</v>
      </c>
      <c r="Q4813" s="2">
        <f>机器人辅助表!E4813</f>
        <v>1504.787652923078</v>
      </c>
      <c r="R4813" s="2">
        <v>6</v>
      </c>
      <c r="S4813" s="2">
        <f>机器人辅助表!F4813</f>
        <v>11148.704</v>
      </c>
      <c r="T4813">
        <v>0</v>
      </c>
      <c r="U4813">
        <v>0</v>
      </c>
      <c r="V4813">
        <v>0</v>
      </c>
      <c r="W4813">
        <v>0</v>
      </c>
      <c r="X4813">
        <v>0</v>
      </c>
      <c r="Y4813">
        <v>0</v>
      </c>
      <c r="Z4813">
        <v>0</v>
      </c>
      <c r="AA4813">
        <v>0</v>
      </c>
      <c r="AB4813">
        <v>0</v>
      </c>
      <c r="AC4813">
        <v>0</v>
      </c>
      <c r="AD4813">
        <v>0</v>
      </c>
      <c r="AE4813">
        <v>0</v>
      </c>
      <c r="AF4813">
        <v>0</v>
      </c>
      <c r="AG4813">
        <v>0</v>
      </c>
      <c r="BD4813">
        <v>11</v>
      </c>
      <c r="BE4813">
        <v>9211102</v>
      </c>
      <c r="BF4813">
        <v>9214103</v>
      </c>
      <c r="BG4813">
        <v>9214203</v>
      </c>
      <c r="BH4813">
        <v>9214303</v>
      </c>
      <c r="BI4813">
        <v>9214403</v>
      </c>
      <c r="BJ4813">
        <v>9222102</v>
      </c>
      <c r="BK4813">
        <v>9223103</v>
      </c>
      <c r="BL4813">
        <v>9223203</v>
      </c>
      <c r="BM4813">
        <v>9223303</v>
      </c>
      <c r="BN4813">
        <v>9223402</v>
      </c>
      <c r="BO4813">
        <v>9215104</v>
      </c>
    </row>
    <row r="4814" spans="1:67" x14ac:dyDescent="0.15">
      <c r="A4814">
        <v>4813</v>
      </c>
      <c r="B4814" t="s">
        <v>4986</v>
      </c>
      <c r="E4814">
        <f>机器人辅助表!B4814</f>
        <v>33</v>
      </c>
      <c r="F4814">
        <v>1</v>
      </c>
      <c r="G4814">
        <v>58001</v>
      </c>
      <c r="H4814">
        <v>0</v>
      </c>
      <c r="I4814">
        <f>机器人辅助表!H4814</f>
        <v>4353.1322655696331</v>
      </c>
      <c r="J4814">
        <v>2</v>
      </c>
      <c r="K4814">
        <v>4</v>
      </c>
      <c r="L4814">
        <v>1</v>
      </c>
      <c r="M4814" s="2">
        <f>机器人辅助表!C4814</f>
        <v>14524.721718298506</v>
      </c>
      <c r="N4814" s="2">
        <v>2</v>
      </c>
      <c r="O4814" s="2">
        <f>机器人辅助表!D4814</f>
        <v>910.61411024498386</v>
      </c>
      <c r="P4814" s="2">
        <v>3</v>
      </c>
      <c r="Q4814" s="2">
        <f>机器人辅助表!E4814</f>
        <v>404.71738233110398</v>
      </c>
      <c r="R4814" s="2">
        <v>6</v>
      </c>
      <c r="S4814" s="2">
        <f>机器人辅助表!F4814</f>
        <v>5092.0289999999995</v>
      </c>
      <c r="T4814">
        <v>0</v>
      </c>
      <c r="U4814">
        <v>0</v>
      </c>
      <c r="V4814">
        <v>0</v>
      </c>
      <c r="W4814">
        <v>0</v>
      </c>
      <c r="X4814">
        <v>0</v>
      </c>
      <c r="Y4814">
        <v>0</v>
      </c>
      <c r="Z4814">
        <v>0</v>
      </c>
      <c r="AA4814">
        <v>0</v>
      </c>
      <c r="AB4814">
        <v>0</v>
      </c>
      <c r="AC4814">
        <v>0</v>
      </c>
      <c r="AD4814">
        <v>0</v>
      </c>
      <c r="AE4814">
        <v>0</v>
      </c>
      <c r="AF4814">
        <v>0</v>
      </c>
      <c r="AG4814">
        <v>0</v>
      </c>
      <c r="BD4814">
        <v>11</v>
      </c>
      <c r="BE4814">
        <v>9113103</v>
      </c>
      <c r="BF4814">
        <v>9121103</v>
      </c>
      <c r="BG4814">
        <v>9121202</v>
      </c>
      <c r="BH4814">
        <v>9121302</v>
      </c>
      <c r="BI4814">
        <v>9121402</v>
      </c>
      <c r="BJ4814">
        <v>9114104</v>
      </c>
      <c r="BK4814">
        <v>9122102</v>
      </c>
      <c r="BL4814">
        <v>9122204</v>
      </c>
      <c r="BM4814">
        <v>9122302</v>
      </c>
      <c r="BN4814">
        <v>9122403</v>
      </c>
      <c r="BO4814">
        <v>9115102</v>
      </c>
    </row>
    <row r="4815" spans="1:67" x14ac:dyDescent="0.15">
      <c r="A4815">
        <v>4814</v>
      </c>
      <c r="B4815" t="s">
        <v>4987</v>
      </c>
      <c r="E4815">
        <f>机器人辅助表!B4815</f>
        <v>40</v>
      </c>
      <c r="F4815">
        <v>2</v>
      </c>
      <c r="G4815">
        <v>58101</v>
      </c>
      <c r="H4815">
        <v>0</v>
      </c>
      <c r="I4815">
        <f>机器人辅助表!H4815</f>
        <v>4463.0492879043213</v>
      </c>
      <c r="J4815">
        <v>2</v>
      </c>
      <c r="K4815">
        <v>4</v>
      </c>
      <c r="L4815">
        <v>1</v>
      </c>
      <c r="M4815" s="2">
        <f>机器人辅助表!C4815</f>
        <v>19795.356802354519</v>
      </c>
      <c r="N4815" s="2">
        <v>2</v>
      </c>
      <c r="O4815" s="2">
        <f>机器人辅助表!D4815</f>
        <v>1083.6874161872913</v>
      </c>
      <c r="P4815" s="2">
        <v>3</v>
      </c>
      <c r="Q4815" s="2">
        <f>机器人辅助表!E4815</f>
        <v>481.63885163879621</v>
      </c>
      <c r="R4815" s="2">
        <v>6</v>
      </c>
      <c r="S4815" s="2">
        <f>机器人辅助表!F4815</f>
        <v>4006.0799999999995</v>
      </c>
      <c r="T4815">
        <v>0</v>
      </c>
      <c r="U4815">
        <v>0</v>
      </c>
      <c r="V4815">
        <v>0</v>
      </c>
      <c r="W4815">
        <v>0</v>
      </c>
      <c r="X4815">
        <v>0</v>
      </c>
      <c r="Y4815">
        <v>0</v>
      </c>
      <c r="Z4815">
        <v>0</v>
      </c>
      <c r="AA4815">
        <v>0</v>
      </c>
      <c r="AB4815">
        <v>0</v>
      </c>
      <c r="AC4815">
        <v>0</v>
      </c>
      <c r="AD4815">
        <v>0</v>
      </c>
      <c r="AE4815">
        <v>0</v>
      </c>
      <c r="AF4815">
        <v>0</v>
      </c>
      <c r="AG4815">
        <v>0</v>
      </c>
      <c r="BD4815">
        <v>11</v>
      </c>
      <c r="BE4815">
        <v>9211104</v>
      </c>
      <c r="BF4815">
        <v>9214103</v>
      </c>
      <c r="BG4815">
        <v>9214203</v>
      </c>
      <c r="BH4815">
        <v>9214304</v>
      </c>
      <c r="BI4815">
        <v>9214402</v>
      </c>
      <c r="BJ4815">
        <v>9222104</v>
      </c>
      <c r="BK4815">
        <v>9223104</v>
      </c>
      <c r="BL4815">
        <v>9223204</v>
      </c>
      <c r="BM4815">
        <v>9223304</v>
      </c>
      <c r="BN4815">
        <v>9223403</v>
      </c>
      <c r="BO4815">
        <v>9215104</v>
      </c>
    </row>
    <row r="4816" spans="1:67" x14ac:dyDescent="0.15">
      <c r="A4816">
        <v>4815</v>
      </c>
      <c r="B4816" t="s">
        <v>4988</v>
      </c>
      <c r="E4816">
        <f>机器人辅助表!B4816</f>
        <v>36</v>
      </c>
      <c r="F4816">
        <v>3</v>
      </c>
      <c r="G4816">
        <v>58201</v>
      </c>
      <c r="H4816">
        <v>0</v>
      </c>
      <c r="I4816">
        <f>机器人辅助表!H4816</f>
        <v>3708.389156977702</v>
      </c>
      <c r="J4816">
        <v>2</v>
      </c>
      <c r="K4816">
        <v>4</v>
      </c>
      <c r="L4816">
        <v>1</v>
      </c>
      <c r="M4816" s="2">
        <f>机器人辅助表!C4816</f>
        <v>13764.156739296324</v>
      </c>
      <c r="N4816" s="2">
        <v>2</v>
      </c>
      <c r="O4816" s="2">
        <f>机器人辅助表!D4816</f>
        <v>840.17802178354532</v>
      </c>
      <c r="P4816" s="2">
        <v>3</v>
      </c>
      <c r="Q4816" s="2">
        <f>机器人辅助表!E4816</f>
        <v>373.41245412602018</v>
      </c>
      <c r="R4816" s="2">
        <v>6</v>
      </c>
      <c r="S4816" s="2">
        <f>机器人辅助表!F4816</f>
        <v>3900.4928</v>
      </c>
      <c r="T4816">
        <v>0</v>
      </c>
      <c r="U4816">
        <v>0</v>
      </c>
      <c r="V4816">
        <v>0</v>
      </c>
      <c r="W4816">
        <v>0</v>
      </c>
      <c r="X4816">
        <v>0</v>
      </c>
      <c r="Y4816">
        <v>0</v>
      </c>
      <c r="Z4816">
        <v>0</v>
      </c>
      <c r="AA4816">
        <v>0</v>
      </c>
      <c r="AB4816">
        <v>0</v>
      </c>
      <c r="AC4816">
        <v>0</v>
      </c>
      <c r="AD4816">
        <v>0</v>
      </c>
      <c r="AE4816">
        <v>0</v>
      </c>
      <c r="AF4816">
        <v>0</v>
      </c>
      <c r="AG4816">
        <v>0</v>
      </c>
      <c r="BD4816">
        <v>8</v>
      </c>
      <c r="BE4816">
        <v>9323103</v>
      </c>
      <c r="BF4816">
        <v>9324104</v>
      </c>
      <c r="BG4816">
        <v>9324203</v>
      </c>
      <c r="BH4816">
        <v>9324303</v>
      </c>
      <c r="BI4816">
        <v>9324402</v>
      </c>
      <c r="BJ4816">
        <v>9312104</v>
      </c>
      <c r="BK4816">
        <v>9311103</v>
      </c>
      <c r="BL4816">
        <v>9315102</v>
      </c>
    </row>
    <row r="4817" spans="1:67" x14ac:dyDescent="0.15">
      <c r="A4817">
        <v>4816</v>
      </c>
      <c r="B4817" t="s">
        <v>2091</v>
      </c>
      <c r="E4817">
        <f>机器人辅助表!B4817</f>
        <v>36</v>
      </c>
      <c r="F4817">
        <v>3</v>
      </c>
      <c r="G4817">
        <v>58201</v>
      </c>
      <c r="H4817">
        <v>0</v>
      </c>
      <c r="I4817">
        <f>机器人辅助表!H4817</f>
        <v>8807.4242478220422</v>
      </c>
      <c r="J4817">
        <v>2</v>
      </c>
      <c r="K4817">
        <v>4</v>
      </c>
      <c r="L4817">
        <v>1</v>
      </c>
      <c r="M4817" s="2">
        <f>机器人辅助表!C4817</f>
        <v>32689.87225582877</v>
      </c>
      <c r="N4817" s="2">
        <v>2</v>
      </c>
      <c r="O4817" s="2">
        <f>机器人辅助表!D4817</f>
        <v>1995.4228017359201</v>
      </c>
      <c r="P4817" s="2">
        <v>3</v>
      </c>
      <c r="Q4817" s="2">
        <f>机器人辅助表!E4817</f>
        <v>886.85457854929791</v>
      </c>
      <c r="R4817" s="2">
        <v>6</v>
      </c>
      <c r="S4817" s="2">
        <f>机器人辅助表!F4817</f>
        <v>9263.6703999999991</v>
      </c>
      <c r="T4817">
        <v>0</v>
      </c>
      <c r="U4817">
        <v>0</v>
      </c>
      <c r="V4817">
        <v>0</v>
      </c>
      <c r="W4817">
        <v>0</v>
      </c>
      <c r="X4817">
        <v>0</v>
      </c>
      <c r="Y4817">
        <v>0</v>
      </c>
      <c r="Z4817">
        <v>0</v>
      </c>
      <c r="AA4817">
        <v>0</v>
      </c>
      <c r="AB4817">
        <v>0</v>
      </c>
      <c r="AC4817">
        <v>0</v>
      </c>
      <c r="AD4817">
        <v>0</v>
      </c>
      <c r="AE4817">
        <v>0</v>
      </c>
      <c r="AF4817">
        <v>0</v>
      </c>
      <c r="AG4817">
        <v>0</v>
      </c>
      <c r="BD4817">
        <v>8</v>
      </c>
      <c r="BE4817">
        <v>9323102</v>
      </c>
      <c r="BF4817">
        <v>9324103</v>
      </c>
      <c r="BG4817">
        <v>9324204</v>
      </c>
      <c r="BH4817">
        <v>9324303</v>
      </c>
      <c r="BI4817">
        <v>9324403</v>
      </c>
      <c r="BJ4817">
        <v>9312104</v>
      </c>
      <c r="BK4817">
        <v>9311102</v>
      </c>
      <c r="BL4817">
        <v>9315102</v>
      </c>
    </row>
    <row r="4818" spans="1:67" x14ac:dyDescent="0.15">
      <c r="A4818">
        <v>4817</v>
      </c>
      <c r="B4818" t="s">
        <v>4989</v>
      </c>
      <c r="E4818">
        <f>机器人辅助表!B4818</f>
        <v>21</v>
      </c>
      <c r="F4818">
        <v>3</v>
      </c>
      <c r="G4818">
        <v>58201</v>
      </c>
      <c r="H4818">
        <v>0</v>
      </c>
      <c r="I4818">
        <f>机器人辅助表!H4818</f>
        <v>1514.9836591471305</v>
      </c>
      <c r="J4818">
        <v>2</v>
      </c>
      <c r="K4818">
        <v>4</v>
      </c>
      <c r="L4818">
        <v>1</v>
      </c>
      <c r="M4818" s="2">
        <f>机器人辅助表!C4818</f>
        <v>2613.306696000001</v>
      </c>
      <c r="N4818" s="2">
        <v>2</v>
      </c>
      <c r="O4818" s="2">
        <f>机器人辅助表!D4818</f>
        <v>212.48795269565227</v>
      </c>
      <c r="P4818" s="2">
        <v>3</v>
      </c>
      <c r="Q4818" s="2">
        <f>机器人辅助表!E4818</f>
        <v>94.439090086956568</v>
      </c>
      <c r="R4818" s="2">
        <v>6</v>
      </c>
      <c r="S4818" s="2">
        <f>机器人辅助表!F4818</f>
        <v>2503.0207999999998</v>
      </c>
      <c r="T4818">
        <v>0</v>
      </c>
      <c r="U4818">
        <v>0</v>
      </c>
      <c r="V4818">
        <v>0</v>
      </c>
      <c r="W4818">
        <v>0</v>
      </c>
      <c r="X4818">
        <v>0</v>
      </c>
      <c r="Y4818">
        <v>0</v>
      </c>
      <c r="Z4818">
        <v>0</v>
      </c>
      <c r="AA4818">
        <v>0</v>
      </c>
      <c r="AB4818">
        <v>0</v>
      </c>
      <c r="AC4818">
        <v>0</v>
      </c>
      <c r="AD4818">
        <v>0</v>
      </c>
      <c r="AE4818">
        <v>0</v>
      </c>
      <c r="AF4818">
        <v>0</v>
      </c>
      <c r="AG4818">
        <v>0</v>
      </c>
      <c r="BD4818">
        <v>8</v>
      </c>
      <c r="BE4818">
        <v>9323103</v>
      </c>
      <c r="BF4818">
        <v>9324104</v>
      </c>
      <c r="BG4818">
        <v>9324202</v>
      </c>
      <c r="BH4818">
        <v>9324303</v>
      </c>
      <c r="BI4818">
        <v>9324403</v>
      </c>
      <c r="BJ4818">
        <v>9312102</v>
      </c>
      <c r="BK4818">
        <v>9311104</v>
      </c>
      <c r="BL4818">
        <v>9315104</v>
      </c>
    </row>
    <row r="4819" spans="1:67" x14ac:dyDescent="0.15">
      <c r="A4819">
        <v>4818</v>
      </c>
      <c r="B4819" t="s">
        <v>2092</v>
      </c>
      <c r="E4819">
        <f>机器人辅助表!B4819</f>
        <v>38</v>
      </c>
      <c r="F4819">
        <v>1</v>
      </c>
      <c r="G4819">
        <v>58001</v>
      </c>
      <c r="H4819">
        <v>0</v>
      </c>
      <c r="I4819">
        <f>机器人辅助表!H4819</f>
        <v>10357.604591869525</v>
      </c>
      <c r="J4819">
        <v>2</v>
      </c>
      <c r="K4819">
        <v>4</v>
      </c>
      <c r="L4819">
        <v>1</v>
      </c>
      <c r="M4819" s="2">
        <f>机器人辅助表!C4819</f>
        <v>42148.35980467304</v>
      </c>
      <c r="N4819" s="2">
        <v>2</v>
      </c>
      <c r="O4819" s="2">
        <f>机器人辅助表!D4819</f>
        <v>2433.4796877953181</v>
      </c>
      <c r="P4819" s="2">
        <v>3</v>
      </c>
      <c r="Q4819" s="2">
        <f>机器人辅助表!E4819</f>
        <v>1081.5465279090304</v>
      </c>
      <c r="R4819" s="2">
        <v>6</v>
      </c>
      <c r="S4819" s="2">
        <f>机器人辅助表!F4819</f>
        <v>10089.3428</v>
      </c>
      <c r="T4819">
        <v>0</v>
      </c>
      <c r="U4819">
        <v>0</v>
      </c>
      <c r="V4819">
        <v>0</v>
      </c>
      <c r="W4819">
        <v>0</v>
      </c>
      <c r="X4819">
        <v>0</v>
      </c>
      <c r="Y4819">
        <v>0</v>
      </c>
      <c r="Z4819">
        <v>0</v>
      </c>
      <c r="AA4819">
        <v>0</v>
      </c>
      <c r="AB4819">
        <v>0</v>
      </c>
      <c r="AC4819">
        <v>0</v>
      </c>
      <c r="AD4819">
        <v>0</v>
      </c>
      <c r="AE4819">
        <v>0</v>
      </c>
      <c r="AF4819">
        <v>0</v>
      </c>
      <c r="AG4819">
        <v>0</v>
      </c>
      <c r="BD4819">
        <v>11</v>
      </c>
      <c r="BE4819">
        <v>9113103</v>
      </c>
      <c r="BF4819">
        <v>9121104</v>
      </c>
      <c r="BG4819">
        <v>9121204</v>
      </c>
      <c r="BH4819">
        <v>9121302</v>
      </c>
      <c r="BI4819">
        <v>9121404</v>
      </c>
      <c r="BJ4819">
        <v>9114103</v>
      </c>
      <c r="BK4819">
        <v>9122102</v>
      </c>
      <c r="BL4819">
        <v>9122202</v>
      </c>
      <c r="BM4819">
        <v>9122304</v>
      </c>
      <c r="BN4819">
        <v>9122402</v>
      </c>
      <c r="BO4819">
        <v>9115104</v>
      </c>
    </row>
    <row r="4820" spans="1:67" x14ac:dyDescent="0.15">
      <c r="A4820">
        <v>4819</v>
      </c>
      <c r="B4820" t="s">
        <v>4990</v>
      </c>
      <c r="E4820">
        <f>机器人辅助表!B4820</f>
        <v>43</v>
      </c>
      <c r="F4820">
        <v>3</v>
      </c>
      <c r="G4820">
        <v>58201</v>
      </c>
      <c r="H4820">
        <v>0</v>
      </c>
      <c r="I4820">
        <f>机器人辅助表!H4820</f>
        <v>6852.9414017508298</v>
      </c>
      <c r="J4820">
        <v>2</v>
      </c>
      <c r="K4820">
        <v>4</v>
      </c>
      <c r="L4820">
        <v>1</v>
      </c>
      <c r="M4820" s="2">
        <f>机器人辅助表!C4820</f>
        <v>34175.48274982343</v>
      </c>
      <c r="N4820" s="2">
        <v>2</v>
      </c>
      <c r="O4820" s="2">
        <f>机器人辅助表!D4820</f>
        <v>1734.6698359380605</v>
      </c>
      <c r="P4820" s="2">
        <v>3</v>
      </c>
      <c r="Q4820" s="2">
        <f>机器人辅助表!E4820</f>
        <v>770.96437152802707</v>
      </c>
      <c r="R4820" s="2">
        <v>6</v>
      </c>
      <c r="S4820" s="2">
        <f>机器人辅助表!F4820</f>
        <v>5406.2675999999992</v>
      </c>
      <c r="T4820">
        <v>0</v>
      </c>
      <c r="U4820">
        <v>0</v>
      </c>
      <c r="V4820">
        <v>0</v>
      </c>
      <c r="W4820">
        <v>0</v>
      </c>
      <c r="X4820">
        <v>0</v>
      </c>
      <c r="Y4820">
        <v>0</v>
      </c>
      <c r="Z4820">
        <v>0</v>
      </c>
      <c r="AA4820">
        <v>0</v>
      </c>
      <c r="AB4820">
        <v>0</v>
      </c>
      <c r="AC4820">
        <v>0</v>
      </c>
      <c r="AD4820">
        <v>0</v>
      </c>
      <c r="AE4820">
        <v>0</v>
      </c>
      <c r="AF4820">
        <v>0</v>
      </c>
      <c r="AG4820">
        <v>0</v>
      </c>
      <c r="BD4820">
        <v>8</v>
      </c>
      <c r="BE4820">
        <v>9323104</v>
      </c>
      <c r="BF4820">
        <v>9324104</v>
      </c>
      <c r="BG4820">
        <v>9324203</v>
      </c>
      <c r="BH4820">
        <v>9324302</v>
      </c>
      <c r="BI4820">
        <v>9324403</v>
      </c>
      <c r="BJ4820">
        <v>9312102</v>
      </c>
      <c r="BK4820">
        <v>9311102</v>
      </c>
      <c r="BL4820">
        <v>9315104</v>
      </c>
    </row>
    <row r="4821" spans="1:67" x14ac:dyDescent="0.15">
      <c r="A4821">
        <v>4820</v>
      </c>
      <c r="B4821" t="s">
        <v>2093</v>
      </c>
      <c r="E4821">
        <f>机器人辅助表!B4821</f>
        <v>39</v>
      </c>
      <c r="F4821">
        <v>1</v>
      </c>
      <c r="G4821">
        <v>58001</v>
      </c>
      <c r="H4821">
        <v>0</v>
      </c>
      <c r="I4821">
        <f>机器人辅助表!H4821</f>
        <v>7383.4926619815342</v>
      </c>
      <c r="J4821">
        <v>2</v>
      </c>
      <c r="K4821">
        <v>4</v>
      </c>
      <c r="L4821">
        <v>1</v>
      </c>
      <c r="M4821" s="2">
        <f>机器人辅助表!C4821</f>
        <v>31349.66072208629</v>
      </c>
      <c r="N4821" s="2">
        <v>2</v>
      </c>
      <c r="O4821" s="2">
        <f>机器人辅助表!D4821</f>
        <v>1761.9707289931107</v>
      </c>
      <c r="P4821" s="2">
        <v>3</v>
      </c>
      <c r="Q4821" s="2">
        <f>机器人辅助表!E4821</f>
        <v>783.09810177471581</v>
      </c>
      <c r="R4821" s="2">
        <v>6</v>
      </c>
      <c r="S4821" s="2">
        <f>机器人辅助表!F4821</f>
        <v>6923.1037999999999</v>
      </c>
      <c r="T4821">
        <v>0</v>
      </c>
      <c r="U4821">
        <v>0</v>
      </c>
      <c r="V4821">
        <v>0</v>
      </c>
      <c r="W4821">
        <v>0</v>
      </c>
      <c r="X4821">
        <v>0</v>
      </c>
      <c r="Y4821">
        <v>0</v>
      </c>
      <c r="Z4821">
        <v>0</v>
      </c>
      <c r="AA4821">
        <v>0</v>
      </c>
      <c r="AB4821">
        <v>0</v>
      </c>
      <c r="AC4821">
        <v>0</v>
      </c>
      <c r="AD4821">
        <v>0</v>
      </c>
      <c r="AE4821">
        <v>0</v>
      </c>
      <c r="AF4821">
        <v>0</v>
      </c>
      <c r="AG4821">
        <v>0</v>
      </c>
      <c r="BD4821">
        <v>11</v>
      </c>
      <c r="BE4821">
        <v>9113103</v>
      </c>
      <c r="BF4821">
        <v>9121103</v>
      </c>
      <c r="BG4821">
        <v>9121203</v>
      </c>
      <c r="BH4821">
        <v>9121304</v>
      </c>
      <c r="BI4821">
        <v>9121404</v>
      </c>
      <c r="BJ4821">
        <v>9114104</v>
      </c>
      <c r="BK4821">
        <v>9122103</v>
      </c>
      <c r="BL4821">
        <v>9122202</v>
      </c>
      <c r="BM4821">
        <v>9122303</v>
      </c>
      <c r="BN4821">
        <v>9122403</v>
      </c>
      <c r="BO4821">
        <v>9115104</v>
      </c>
    </row>
    <row r="4822" spans="1:67" x14ac:dyDescent="0.15">
      <c r="A4822">
        <v>4821</v>
      </c>
      <c r="B4822" t="s">
        <v>2094</v>
      </c>
      <c r="E4822">
        <f>机器人辅助表!B4822</f>
        <v>44</v>
      </c>
      <c r="F4822">
        <v>3</v>
      </c>
      <c r="G4822">
        <v>58201</v>
      </c>
      <c r="H4822">
        <v>0</v>
      </c>
      <c r="I4822">
        <f>机器人辅助表!H4822</f>
        <v>14207.649578870971</v>
      </c>
      <c r="J4822">
        <v>2</v>
      </c>
      <c r="K4822">
        <v>4</v>
      </c>
      <c r="L4822">
        <v>1</v>
      </c>
      <c r="M4822" s="2">
        <f>机器人辅助表!C4822</f>
        <v>73382.16929059448</v>
      </c>
      <c r="N4822" s="2">
        <v>2</v>
      </c>
      <c r="O4822" s="2">
        <f>机器人辅助表!D4822</f>
        <v>3635.7591840706359</v>
      </c>
      <c r="P4822" s="2">
        <v>3</v>
      </c>
      <c r="Q4822" s="2">
        <f>机器人辅助表!E4822</f>
        <v>1615.8929706980607</v>
      </c>
      <c r="R4822" s="2">
        <v>6</v>
      </c>
      <c r="S4822" s="2">
        <f>机器人辅助表!F4822</f>
        <v>10743.438399999999</v>
      </c>
      <c r="T4822">
        <v>0</v>
      </c>
      <c r="U4822">
        <v>0</v>
      </c>
      <c r="V4822">
        <v>0</v>
      </c>
      <c r="W4822">
        <v>0</v>
      </c>
      <c r="X4822">
        <v>0</v>
      </c>
      <c r="Y4822">
        <v>0</v>
      </c>
      <c r="Z4822">
        <v>0</v>
      </c>
      <c r="AA4822">
        <v>0</v>
      </c>
      <c r="AB4822">
        <v>0</v>
      </c>
      <c r="AC4822">
        <v>0</v>
      </c>
      <c r="AD4822">
        <v>0</v>
      </c>
      <c r="AE4822">
        <v>0</v>
      </c>
      <c r="AF4822">
        <v>0</v>
      </c>
      <c r="AG4822">
        <v>0</v>
      </c>
      <c r="BD4822">
        <v>8</v>
      </c>
      <c r="BE4822">
        <v>9323102</v>
      </c>
      <c r="BF4822">
        <v>9324103</v>
      </c>
      <c r="BG4822">
        <v>9324202</v>
      </c>
      <c r="BH4822">
        <v>9324304</v>
      </c>
      <c r="BI4822">
        <v>9324402</v>
      </c>
      <c r="BJ4822">
        <v>9312102</v>
      </c>
      <c r="BK4822">
        <v>9311103</v>
      </c>
      <c r="BL4822">
        <v>9315103</v>
      </c>
    </row>
    <row r="4823" spans="1:67" x14ac:dyDescent="0.15">
      <c r="A4823">
        <v>4822</v>
      </c>
      <c r="B4823" t="s">
        <v>2095</v>
      </c>
      <c r="E4823">
        <f>机器人辅助表!B4823</f>
        <v>24</v>
      </c>
      <c r="F4823">
        <v>1</v>
      </c>
      <c r="G4823">
        <v>58001</v>
      </c>
      <c r="H4823">
        <v>0</v>
      </c>
      <c r="I4823">
        <f>机器人辅助表!H4823</f>
        <v>2027.7676621690434</v>
      </c>
      <c r="J4823">
        <v>2</v>
      </c>
      <c r="K4823">
        <v>4</v>
      </c>
      <c r="L4823">
        <v>1</v>
      </c>
      <c r="M4823" s="2">
        <f>机器人辅助表!C4823</f>
        <v>4223.2280806956533</v>
      </c>
      <c r="N4823" s="2">
        <v>2</v>
      </c>
      <c r="O4823" s="2">
        <f>机器人辅助表!D4823</f>
        <v>316.08359855518398</v>
      </c>
      <c r="P4823" s="2">
        <v>3</v>
      </c>
      <c r="Q4823" s="2">
        <f>机器人辅助表!E4823</f>
        <v>140.48159935785952</v>
      </c>
      <c r="R4823" s="2">
        <v>6</v>
      </c>
      <c r="S4823" s="2">
        <f>机器人辅助表!F4823</f>
        <v>3130.3296</v>
      </c>
      <c r="T4823">
        <v>0</v>
      </c>
      <c r="U4823">
        <v>0</v>
      </c>
      <c r="V4823">
        <v>0</v>
      </c>
      <c r="W4823">
        <v>0</v>
      </c>
      <c r="X4823">
        <v>0</v>
      </c>
      <c r="Y4823">
        <v>0</v>
      </c>
      <c r="Z4823">
        <v>0</v>
      </c>
      <c r="AA4823">
        <v>0</v>
      </c>
      <c r="AB4823">
        <v>0</v>
      </c>
      <c r="AC4823">
        <v>0</v>
      </c>
      <c r="AD4823">
        <v>0</v>
      </c>
      <c r="AE4823">
        <v>0</v>
      </c>
      <c r="AF4823">
        <v>0</v>
      </c>
      <c r="AG4823">
        <v>0</v>
      </c>
      <c r="BD4823">
        <v>11</v>
      </c>
      <c r="BE4823">
        <v>9113102</v>
      </c>
      <c r="BF4823">
        <v>9121102</v>
      </c>
      <c r="BG4823">
        <v>9121203</v>
      </c>
      <c r="BH4823">
        <v>9121304</v>
      </c>
      <c r="BI4823">
        <v>9121403</v>
      </c>
      <c r="BJ4823">
        <v>9114103</v>
      </c>
      <c r="BK4823">
        <v>9122102</v>
      </c>
      <c r="BL4823">
        <v>9122204</v>
      </c>
      <c r="BM4823">
        <v>9122302</v>
      </c>
      <c r="BN4823">
        <v>9122403</v>
      </c>
      <c r="BO4823">
        <v>9115102</v>
      </c>
    </row>
    <row r="4824" spans="1:67" x14ac:dyDescent="0.15">
      <c r="A4824">
        <v>4823</v>
      </c>
      <c r="B4824" t="s">
        <v>2096</v>
      </c>
      <c r="E4824">
        <f>机器人辅助表!B4824</f>
        <v>42</v>
      </c>
      <c r="F4824">
        <v>2</v>
      </c>
      <c r="G4824">
        <v>58101</v>
      </c>
      <c r="H4824">
        <v>0</v>
      </c>
      <c r="I4824">
        <f>机器人辅助表!H4824</f>
        <v>6432.0344816603038</v>
      </c>
      <c r="J4824">
        <v>2</v>
      </c>
      <c r="K4824">
        <v>4</v>
      </c>
      <c r="L4824">
        <v>1</v>
      </c>
      <c r="M4824" s="2">
        <f>机器人辅助表!C4824</f>
        <v>30912.427487922963</v>
      </c>
      <c r="N4824" s="2">
        <v>2</v>
      </c>
      <c r="O4824" s="2">
        <f>机器人辅助表!D4824</f>
        <v>1608.2418040615391</v>
      </c>
      <c r="P4824" s="2">
        <v>3</v>
      </c>
      <c r="Q4824" s="2">
        <f>机器人辅助表!E4824</f>
        <v>714.77413513846193</v>
      </c>
      <c r="R4824" s="2">
        <v>6</v>
      </c>
      <c r="S4824" s="2">
        <f>机器人辅助表!F4824</f>
        <v>5295.6343999999999</v>
      </c>
      <c r="T4824">
        <v>0</v>
      </c>
      <c r="U4824">
        <v>0</v>
      </c>
      <c r="V4824">
        <v>0</v>
      </c>
      <c r="W4824">
        <v>0</v>
      </c>
      <c r="X4824">
        <v>0</v>
      </c>
      <c r="Y4824">
        <v>0</v>
      </c>
      <c r="Z4824">
        <v>0</v>
      </c>
      <c r="AA4824">
        <v>0</v>
      </c>
      <c r="AB4824">
        <v>0</v>
      </c>
      <c r="AC4824">
        <v>0</v>
      </c>
      <c r="AD4824">
        <v>0</v>
      </c>
      <c r="AE4824">
        <v>0</v>
      </c>
      <c r="AF4824">
        <v>0</v>
      </c>
      <c r="AG4824">
        <v>0</v>
      </c>
      <c r="BD4824">
        <v>11</v>
      </c>
      <c r="BE4824">
        <v>9211102</v>
      </c>
      <c r="BF4824">
        <v>9214102</v>
      </c>
      <c r="BG4824">
        <v>9214204</v>
      </c>
      <c r="BH4824">
        <v>9214302</v>
      </c>
      <c r="BI4824">
        <v>9214404</v>
      </c>
      <c r="BJ4824">
        <v>9222102</v>
      </c>
      <c r="BK4824">
        <v>9223104</v>
      </c>
      <c r="BL4824">
        <v>9223202</v>
      </c>
      <c r="BM4824">
        <v>9223303</v>
      </c>
      <c r="BN4824">
        <v>9223403</v>
      </c>
      <c r="BO4824">
        <v>9215103</v>
      </c>
    </row>
    <row r="4825" spans="1:67" x14ac:dyDescent="0.15">
      <c r="A4825">
        <v>4824</v>
      </c>
      <c r="B4825" t="s">
        <v>2097</v>
      </c>
      <c r="E4825">
        <f>机器人辅助表!B4825</f>
        <v>41</v>
      </c>
      <c r="F4825">
        <v>3</v>
      </c>
      <c r="G4825">
        <v>58201</v>
      </c>
      <c r="H4825">
        <v>0</v>
      </c>
      <c r="I4825">
        <f>机器人辅助表!H4825</f>
        <v>9842.2734973251463</v>
      </c>
      <c r="J4825">
        <v>2</v>
      </c>
      <c r="K4825">
        <v>4</v>
      </c>
      <c r="L4825">
        <v>1</v>
      </c>
      <c r="M4825" s="2">
        <f>机器人辅助表!C4825</f>
        <v>45492.185849041969</v>
      </c>
      <c r="N4825" s="2">
        <v>2</v>
      </c>
      <c r="O4825" s="2">
        <f>机器人辅助表!D4825</f>
        <v>2427.1587381756531</v>
      </c>
      <c r="P4825" s="2">
        <v>3</v>
      </c>
      <c r="Q4825" s="2">
        <f>机器人辅助表!E4825</f>
        <v>1078.7372169669568</v>
      </c>
      <c r="R4825" s="2">
        <v>6</v>
      </c>
      <c r="S4825" s="2">
        <f>机器人辅助表!F4825</f>
        <v>8459.7387999999992</v>
      </c>
      <c r="T4825">
        <v>0</v>
      </c>
      <c r="U4825">
        <v>0</v>
      </c>
      <c r="V4825">
        <v>0</v>
      </c>
      <c r="W4825">
        <v>0</v>
      </c>
      <c r="X4825">
        <v>0</v>
      </c>
      <c r="Y4825">
        <v>0</v>
      </c>
      <c r="Z4825">
        <v>0</v>
      </c>
      <c r="AA4825">
        <v>0</v>
      </c>
      <c r="AB4825">
        <v>0</v>
      </c>
      <c r="AC4825">
        <v>0</v>
      </c>
      <c r="AD4825">
        <v>0</v>
      </c>
      <c r="AE4825">
        <v>0</v>
      </c>
      <c r="AF4825">
        <v>0</v>
      </c>
      <c r="AG4825">
        <v>0</v>
      </c>
      <c r="BD4825">
        <v>8</v>
      </c>
      <c r="BE4825">
        <v>9323103</v>
      </c>
      <c r="BF4825">
        <v>9324103</v>
      </c>
      <c r="BG4825">
        <v>9324204</v>
      </c>
      <c r="BH4825">
        <v>9324304</v>
      </c>
      <c r="BI4825">
        <v>9324402</v>
      </c>
      <c r="BJ4825">
        <v>9312104</v>
      </c>
      <c r="BK4825">
        <v>9311103</v>
      </c>
      <c r="BL4825">
        <v>9315104</v>
      </c>
    </row>
    <row r="4826" spans="1:67" x14ac:dyDescent="0.15">
      <c r="A4826">
        <v>4825</v>
      </c>
      <c r="B4826" t="s">
        <v>4991</v>
      </c>
      <c r="E4826">
        <f>机器人辅助表!B4826</f>
        <v>19</v>
      </c>
      <c r="F4826">
        <v>2</v>
      </c>
      <c r="G4826">
        <v>58101</v>
      </c>
      <c r="H4826">
        <v>0</v>
      </c>
      <c r="I4826">
        <f>机器人辅助表!H4826</f>
        <v>1603.7434325332176</v>
      </c>
      <c r="J4826">
        <v>2</v>
      </c>
      <c r="K4826">
        <v>4</v>
      </c>
      <c r="L4826">
        <v>1</v>
      </c>
      <c r="M4826" s="2">
        <f>机器人辅助表!C4826</f>
        <v>2436.3706067608696</v>
      </c>
      <c r="N4826" s="2">
        <v>2</v>
      </c>
      <c r="O4826" s="2">
        <f>机器人辅助表!D4826</f>
        <v>210.20812904347832</v>
      </c>
      <c r="P4826" s="2">
        <v>3</v>
      </c>
      <c r="Q4826" s="2">
        <f>机器人辅助表!E4826</f>
        <v>93.42583513043482</v>
      </c>
      <c r="R4826" s="2">
        <v>6</v>
      </c>
      <c r="S4826" s="2">
        <f>机器人辅助表!F4826</f>
        <v>2751.0708</v>
      </c>
      <c r="T4826">
        <v>0</v>
      </c>
      <c r="U4826">
        <v>0</v>
      </c>
      <c r="V4826">
        <v>0</v>
      </c>
      <c r="W4826">
        <v>0</v>
      </c>
      <c r="X4826">
        <v>0</v>
      </c>
      <c r="Y4826">
        <v>0</v>
      </c>
      <c r="Z4826">
        <v>0</v>
      </c>
      <c r="AA4826">
        <v>0</v>
      </c>
      <c r="AB4826">
        <v>0</v>
      </c>
      <c r="AC4826">
        <v>0</v>
      </c>
      <c r="AD4826">
        <v>0</v>
      </c>
      <c r="AE4826">
        <v>0</v>
      </c>
      <c r="AF4826">
        <v>0</v>
      </c>
      <c r="AG4826">
        <v>0</v>
      </c>
      <c r="BD4826">
        <v>11</v>
      </c>
      <c r="BE4826">
        <v>9211102</v>
      </c>
      <c r="BF4826">
        <v>9214103</v>
      </c>
      <c r="BG4826">
        <v>9214203</v>
      </c>
      <c r="BH4826">
        <v>9214303</v>
      </c>
      <c r="BI4826">
        <v>9214404</v>
      </c>
      <c r="BJ4826">
        <v>9222102</v>
      </c>
      <c r="BK4826">
        <v>9223102</v>
      </c>
      <c r="BL4826">
        <v>9223204</v>
      </c>
      <c r="BM4826">
        <v>9223303</v>
      </c>
      <c r="BN4826">
        <v>9223402</v>
      </c>
      <c r="BO4826">
        <v>9215102</v>
      </c>
    </row>
    <row r="4827" spans="1:67" x14ac:dyDescent="0.15">
      <c r="A4827">
        <v>4826</v>
      </c>
      <c r="B4827" t="s">
        <v>2098</v>
      </c>
      <c r="E4827">
        <f>机器人辅助表!B4827</f>
        <v>19</v>
      </c>
      <c r="F4827">
        <v>2</v>
      </c>
      <c r="G4827">
        <v>58101</v>
      </c>
      <c r="H4827">
        <v>0</v>
      </c>
      <c r="I4827">
        <f>机器人辅助表!H4827</f>
        <v>1266.1132362104347</v>
      </c>
      <c r="J4827">
        <v>2</v>
      </c>
      <c r="K4827">
        <v>4</v>
      </c>
      <c r="L4827">
        <v>1</v>
      </c>
      <c r="M4827" s="2">
        <f>机器人辅助表!C4827</f>
        <v>1923.4504790217388</v>
      </c>
      <c r="N4827" s="2">
        <v>2</v>
      </c>
      <c r="O4827" s="2">
        <f>机器人辅助表!D4827</f>
        <v>165.95378608695657</v>
      </c>
      <c r="P4827" s="2">
        <v>3</v>
      </c>
      <c r="Q4827" s="2">
        <f>机器人辅助表!E4827</f>
        <v>73.757238260869585</v>
      </c>
      <c r="R4827" s="2">
        <v>6</v>
      </c>
      <c r="S4827" s="2">
        <f>机器人辅助表!F4827</f>
        <v>2171.8979999999997</v>
      </c>
      <c r="T4827">
        <v>0</v>
      </c>
      <c r="U4827">
        <v>0</v>
      </c>
      <c r="V4827">
        <v>0</v>
      </c>
      <c r="W4827">
        <v>0</v>
      </c>
      <c r="X4827">
        <v>0</v>
      </c>
      <c r="Y4827">
        <v>0</v>
      </c>
      <c r="Z4827">
        <v>0</v>
      </c>
      <c r="AA4827">
        <v>0</v>
      </c>
      <c r="AB4827">
        <v>0</v>
      </c>
      <c r="AC4827">
        <v>0</v>
      </c>
      <c r="AD4827">
        <v>0</v>
      </c>
      <c r="AE4827">
        <v>0</v>
      </c>
      <c r="AF4827">
        <v>0</v>
      </c>
      <c r="AG4827">
        <v>0</v>
      </c>
      <c r="BD4827">
        <v>11</v>
      </c>
      <c r="BE4827">
        <v>9211103</v>
      </c>
      <c r="BF4827">
        <v>9214104</v>
      </c>
      <c r="BG4827">
        <v>9214203</v>
      </c>
      <c r="BH4827">
        <v>9214304</v>
      </c>
      <c r="BI4827">
        <v>9214404</v>
      </c>
      <c r="BJ4827">
        <v>9222103</v>
      </c>
      <c r="BK4827">
        <v>9223103</v>
      </c>
      <c r="BL4827">
        <v>9223204</v>
      </c>
      <c r="BM4827">
        <v>9223302</v>
      </c>
      <c r="BN4827">
        <v>9223404</v>
      </c>
      <c r="BO4827">
        <v>9215104</v>
      </c>
    </row>
    <row r="4828" spans="1:67" x14ac:dyDescent="0.15">
      <c r="A4828">
        <v>4827</v>
      </c>
      <c r="B4828" t="s">
        <v>4992</v>
      </c>
      <c r="E4828">
        <f>机器人辅助表!B4828</f>
        <v>49</v>
      </c>
      <c r="F4828">
        <v>1</v>
      </c>
      <c r="G4828">
        <v>58001</v>
      </c>
      <c r="H4828">
        <v>0</v>
      </c>
      <c r="I4828">
        <f>机器人辅助表!H4828</f>
        <v>11164.713866543021</v>
      </c>
      <c r="J4828">
        <v>2</v>
      </c>
      <c r="K4828">
        <v>4</v>
      </c>
      <c r="L4828">
        <v>1</v>
      </c>
      <c r="M4828" s="2">
        <f>机器人辅助表!C4828</f>
        <v>67096.098279001308</v>
      </c>
      <c r="N4828" s="2">
        <v>2</v>
      </c>
      <c r="O4828" s="2">
        <f>机器人辅助表!D4828</f>
        <v>2966.3348946640144</v>
      </c>
      <c r="P4828" s="2">
        <v>3</v>
      </c>
      <c r="Q4828" s="2">
        <f>机器人辅助表!E4828</f>
        <v>1318.3710642951178</v>
      </c>
      <c r="R4828" s="2">
        <v>6</v>
      </c>
      <c r="S4828" s="2">
        <f>机器人辅助表!F4828</f>
        <v>6868.7597999999998</v>
      </c>
      <c r="T4828">
        <v>0</v>
      </c>
      <c r="U4828">
        <v>0</v>
      </c>
      <c r="V4828">
        <v>0</v>
      </c>
      <c r="W4828">
        <v>0</v>
      </c>
      <c r="X4828">
        <v>0</v>
      </c>
      <c r="Y4828">
        <v>0</v>
      </c>
      <c r="Z4828">
        <v>0</v>
      </c>
      <c r="AA4828">
        <v>0</v>
      </c>
      <c r="AB4828">
        <v>0</v>
      </c>
      <c r="AC4828">
        <v>0</v>
      </c>
      <c r="AD4828">
        <v>0</v>
      </c>
      <c r="AE4828">
        <v>0</v>
      </c>
      <c r="AF4828">
        <v>0</v>
      </c>
      <c r="AG4828">
        <v>0</v>
      </c>
      <c r="BD4828">
        <v>11</v>
      </c>
      <c r="BE4828">
        <v>9113103</v>
      </c>
      <c r="BF4828">
        <v>9121104</v>
      </c>
      <c r="BG4828">
        <v>9121204</v>
      </c>
      <c r="BH4828">
        <v>9121303</v>
      </c>
      <c r="BI4828">
        <v>9121403</v>
      </c>
      <c r="BJ4828">
        <v>9114102</v>
      </c>
      <c r="BK4828">
        <v>9122102</v>
      </c>
      <c r="BL4828">
        <v>9122204</v>
      </c>
      <c r="BM4828">
        <v>9122302</v>
      </c>
      <c r="BN4828">
        <v>9122402</v>
      </c>
      <c r="BO4828">
        <v>9115103</v>
      </c>
    </row>
    <row r="4829" spans="1:67" x14ac:dyDescent="0.15">
      <c r="A4829">
        <v>4828</v>
      </c>
      <c r="B4829" t="s">
        <v>4993</v>
      </c>
      <c r="E4829">
        <f>机器人辅助表!B4829</f>
        <v>31</v>
      </c>
      <c r="F4829">
        <v>3</v>
      </c>
      <c r="G4829">
        <v>58201</v>
      </c>
      <c r="H4829">
        <v>0</v>
      </c>
      <c r="I4829">
        <f>机器人辅助表!H4829</f>
        <v>4267.8688099569235</v>
      </c>
      <c r="J4829">
        <v>2</v>
      </c>
      <c r="K4829">
        <v>4</v>
      </c>
      <c r="L4829">
        <v>1</v>
      </c>
      <c r="M4829" s="2">
        <f>机器人辅助表!C4829</f>
        <v>13087.861265769236</v>
      </c>
      <c r="N4829" s="2">
        <v>2</v>
      </c>
      <c r="O4829" s="2">
        <f>机器人辅助表!D4829</f>
        <v>836.56737069230792</v>
      </c>
      <c r="P4829" s="2">
        <v>3</v>
      </c>
      <c r="Q4829" s="2">
        <f>机器人辅助表!E4829</f>
        <v>371.80772030769242</v>
      </c>
      <c r="R4829" s="2">
        <v>6</v>
      </c>
      <c r="S4829" s="2">
        <f>机器人辅助表!F4829</f>
        <v>5366.67</v>
      </c>
      <c r="T4829">
        <v>0</v>
      </c>
      <c r="U4829">
        <v>0</v>
      </c>
      <c r="V4829">
        <v>0</v>
      </c>
      <c r="W4829">
        <v>0</v>
      </c>
      <c r="X4829">
        <v>0</v>
      </c>
      <c r="Y4829">
        <v>0</v>
      </c>
      <c r="Z4829">
        <v>0</v>
      </c>
      <c r="AA4829">
        <v>0</v>
      </c>
      <c r="AB4829">
        <v>0</v>
      </c>
      <c r="AC4829">
        <v>0</v>
      </c>
      <c r="AD4829">
        <v>0</v>
      </c>
      <c r="AE4829">
        <v>0</v>
      </c>
      <c r="AF4829">
        <v>0</v>
      </c>
      <c r="AG4829">
        <v>0</v>
      </c>
      <c r="BD4829">
        <v>8</v>
      </c>
      <c r="BE4829">
        <v>9323103</v>
      </c>
      <c r="BF4829">
        <v>9324103</v>
      </c>
      <c r="BG4829">
        <v>9324203</v>
      </c>
      <c r="BH4829">
        <v>9324302</v>
      </c>
      <c r="BI4829">
        <v>9324402</v>
      </c>
      <c r="BJ4829">
        <v>9312103</v>
      </c>
      <c r="BK4829">
        <v>9311102</v>
      </c>
      <c r="BL4829">
        <v>9315103</v>
      </c>
    </row>
    <row r="4830" spans="1:67" x14ac:dyDescent="0.15">
      <c r="A4830">
        <v>4829</v>
      </c>
      <c r="B4830" t="s">
        <v>4994</v>
      </c>
      <c r="E4830">
        <f>机器人辅助表!B4830</f>
        <v>22</v>
      </c>
      <c r="F4830">
        <v>2</v>
      </c>
      <c r="G4830">
        <v>58101</v>
      </c>
      <c r="H4830">
        <v>0</v>
      </c>
      <c r="I4830">
        <f>机器人辅助表!H4830</f>
        <v>2701.2728138462612</v>
      </c>
      <c r="J4830">
        <v>2</v>
      </c>
      <c r="K4830">
        <v>4</v>
      </c>
      <c r="L4830">
        <v>1</v>
      </c>
      <c r="M4830" s="2">
        <f>机器人辅助表!C4830</f>
        <v>4939.6593725217399</v>
      </c>
      <c r="N4830" s="2">
        <v>2</v>
      </c>
      <c r="O4830" s="2">
        <f>机器人辅助表!D4830</f>
        <v>390.40117982608706</v>
      </c>
      <c r="P4830" s="2">
        <v>3</v>
      </c>
      <c r="Q4830" s="2">
        <f>机器人辅助表!E4830</f>
        <v>173.51163547826093</v>
      </c>
      <c r="R4830" s="2">
        <v>6</v>
      </c>
      <c r="S4830" s="2">
        <f>机器人辅助表!F4830</f>
        <v>4381.0632000000005</v>
      </c>
      <c r="T4830">
        <v>0</v>
      </c>
      <c r="U4830">
        <v>0</v>
      </c>
      <c r="V4830">
        <v>0</v>
      </c>
      <c r="W4830">
        <v>0</v>
      </c>
      <c r="X4830">
        <v>0</v>
      </c>
      <c r="Y4830">
        <v>0</v>
      </c>
      <c r="Z4830">
        <v>0</v>
      </c>
      <c r="AA4830">
        <v>0</v>
      </c>
      <c r="AB4830">
        <v>0</v>
      </c>
      <c r="AC4830">
        <v>0</v>
      </c>
      <c r="AD4830">
        <v>0</v>
      </c>
      <c r="AE4830">
        <v>0</v>
      </c>
      <c r="AF4830">
        <v>0</v>
      </c>
      <c r="AG4830">
        <v>0</v>
      </c>
      <c r="BD4830">
        <v>11</v>
      </c>
      <c r="BE4830">
        <v>9211102</v>
      </c>
      <c r="BF4830">
        <v>9214102</v>
      </c>
      <c r="BG4830">
        <v>9214203</v>
      </c>
      <c r="BH4830">
        <v>9214303</v>
      </c>
      <c r="BI4830">
        <v>9214402</v>
      </c>
      <c r="BJ4830">
        <v>9222102</v>
      </c>
      <c r="BK4830">
        <v>9223102</v>
      </c>
      <c r="BL4830">
        <v>9223203</v>
      </c>
      <c r="BM4830">
        <v>9223303</v>
      </c>
      <c r="BN4830">
        <v>9223403</v>
      </c>
      <c r="BO4830">
        <v>9215103</v>
      </c>
    </row>
    <row r="4831" spans="1:67" x14ac:dyDescent="0.15">
      <c r="A4831">
        <v>4830</v>
      </c>
      <c r="B4831" t="s">
        <v>4995</v>
      </c>
      <c r="E4831">
        <f>机器人辅助表!B4831</f>
        <v>49</v>
      </c>
      <c r="F4831">
        <v>2</v>
      </c>
      <c r="G4831">
        <v>58101</v>
      </c>
      <c r="H4831">
        <v>0</v>
      </c>
      <c r="I4831">
        <f>机器人辅助表!H4831</f>
        <v>20771.560681940507</v>
      </c>
      <c r="J4831">
        <v>2</v>
      </c>
      <c r="K4831">
        <v>4</v>
      </c>
      <c r="L4831">
        <v>1</v>
      </c>
      <c r="M4831" s="2">
        <f>机器人辅助表!C4831</f>
        <v>124829.95028651407</v>
      </c>
      <c r="N4831" s="2">
        <v>2</v>
      </c>
      <c r="O4831" s="2">
        <f>机器人辅助表!D4831</f>
        <v>5518.7625947237484</v>
      </c>
      <c r="P4831" s="2">
        <v>3</v>
      </c>
      <c r="Q4831" s="2">
        <f>机器人辅助表!E4831</f>
        <v>2452.7833754327776</v>
      </c>
      <c r="R4831" s="2">
        <v>6</v>
      </c>
      <c r="S4831" s="2">
        <f>机器人辅助表!F4831</f>
        <v>12779.088</v>
      </c>
      <c r="T4831">
        <v>0</v>
      </c>
      <c r="U4831">
        <v>0</v>
      </c>
      <c r="V4831">
        <v>0</v>
      </c>
      <c r="W4831">
        <v>0</v>
      </c>
      <c r="X4831">
        <v>0</v>
      </c>
      <c r="Y4831">
        <v>0</v>
      </c>
      <c r="Z4831">
        <v>0</v>
      </c>
      <c r="AA4831">
        <v>0</v>
      </c>
      <c r="AB4831">
        <v>0</v>
      </c>
      <c r="AC4831">
        <v>0</v>
      </c>
      <c r="AD4831">
        <v>0</v>
      </c>
      <c r="AE4831">
        <v>0</v>
      </c>
      <c r="AF4831">
        <v>0</v>
      </c>
      <c r="AG4831">
        <v>0</v>
      </c>
      <c r="BD4831">
        <v>11</v>
      </c>
      <c r="BE4831">
        <v>9211104</v>
      </c>
      <c r="BF4831">
        <v>9214102</v>
      </c>
      <c r="BG4831">
        <v>9214204</v>
      </c>
      <c r="BH4831">
        <v>9214302</v>
      </c>
      <c r="BI4831">
        <v>9214404</v>
      </c>
      <c r="BJ4831">
        <v>9222102</v>
      </c>
      <c r="BK4831">
        <v>9223103</v>
      </c>
      <c r="BL4831">
        <v>9223204</v>
      </c>
      <c r="BM4831">
        <v>9223303</v>
      </c>
      <c r="BN4831">
        <v>9223403</v>
      </c>
      <c r="BO4831">
        <v>9215102</v>
      </c>
    </row>
    <row r="4832" spans="1:67" x14ac:dyDescent="0.15">
      <c r="A4832">
        <v>4831</v>
      </c>
      <c r="B4832" t="s">
        <v>2099</v>
      </c>
      <c r="E4832">
        <f>机器人辅助表!B4832</f>
        <v>38</v>
      </c>
      <c r="F4832">
        <v>2</v>
      </c>
      <c r="G4832">
        <v>58101</v>
      </c>
      <c r="H4832">
        <v>0</v>
      </c>
      <c r="I4832">
        <f>机器人辅助表!H4832</f>
        <v>10226.4956729851</v>
      </c>
      <c r="J4832">
        <v>2</v>
      </c>
      <c r="K4832">
        <v>4</v>
      </c>
      <c r="L4832">
        <v>1</v>
      </c>
      <c r="M4832" s="2">
        <f>机器人辅助表!C4832</f>
        <v>41614.836262841738</v>
      </c>
      <c r="N4832" s="2">
        <v>2</v>
      </c>
      <c r="O4832" s="2">
        <f>机器人辅助表!D4832</f>
        <v>2402.6761474434788</v>
      </c>
      <c r="P4832" s="2">
        <v>3</v>
      </c>
      <c r="Q4832" s="2">
        <f>机器人辅助表!E4832</f>
        <v>1067.856065530435</v>
      </c>
      <c r="R4832" s="2">
        <v>6</v>
      </c>
      <c r="S4832" s="2">
        <f>机器人辅助表!F4832</f>
        <v>9961.6296000000002</v>
      </c>
      <c r="T4832">
        <v>0</v>
      </c>
      <c r="U4832">
        <v>0</v>
      </c>
      <c r="V4832">
        <v>0</v>
      </c>
      <c r="W4832">
        <v>0</v>
      </c>
      <c r="X4832">
        <v>0</v>
      </c>
      <c r="Y4832">
        <v>0</v>
      </c>
      <c r="Z4832">
        <v>0</v>
      </c>
      <c r="AA4832">
        <v>0</v>
      </c>
      <c r="AB4832">
        <v>0</v>
      </c>
      <c r="AC4832">
        <v>0</v>
      </c>
      <c r="AD4832">
        <v>0</v>
      </c>
      <c r="AE4832">
        <v>0</v>
      </c>
      <c r="AF4832">
        <v>0</v>
      </c>
      <c r="AG4832">
        <v>0</v>
      </c>
      <c r="BD4832">
        <v>11</v>
      </c>
      <c r="BE4832">
        <v>9211104</v>
      </c>
      <c r="BF4832">
        <v>9214102</v>
      </c>
      <c r="BG4832">
        <v>9214202</v>
      </c>
      <c r="BH4832">
        <v>9214304</v>
      </c>
      <c r="BI4832">
        <v>9214404</v>
      </c>
      <c r="BJ4832">
        <v>9222103</v>
      </c>
      <c r="BK4832">
        <v>9223104</v>
      </c>
      <c r="BL4832">
        <v>9223203</v>
      </c>
      <c r="BM4832">
        <v>9223303</v>
      </c>
      <c r="BN4832">
        <v>9223402</v>
      </c>
      <c r="BO4832">
        <v>9215102</v>
      </c>
    </row>
    <row r="4833" spans="1:67" x14ac:dyDescent="0.15">
      <c r="A4833">
        <v>4832</v>
      </c>
      <c r="B4833" t="s">
        <v>3406</v>
      </c>
      <c r="E4833">
        <f>机器人辅助表!B4833</f>
        <v>49</v>
      </c>
      <c r="F4833">
        <v>3</v>
      </c>
      <c r="G4833">
        <v>58201</v>
      </c>
      <c r="H4833">
        <v>0</v>
      </c>
      <c r="I4833">
        <f>机器人辅助表!H4833</f>
        <v>17655.826579649427</v>
      </c>
      <c r="J4833">
        <v>2</v>
      </c>
      <c r="K4833">
        <v>4</v>
      </c>
      <c r="L4833">
        <v>1</v>
      </c>
      <c r="M4833" s="2">
        <f>机器人辅助表!C4833</f>
        <v>106105.45774353696</v>
      </c>
      <c r="N4833" s="2">
        <v>2</v>
      </c>
      <c r="O4833" s="2">
        <f>机器人辅助表!D4833</f>
        <v>4690.9482055151866</v>
      </c>
      <c r="P4833" s="2">
        <v>3</v>
      </c>
      <c r="Q4833" s="2">
        <f>机器人辅助表!E4833</f>
        <v>2084.8658691178607</v>
      </c>
      <c r="R4833" s="2">
        <v>6</v>
      </c>
      <c r="S4833" s="2">
        <f>机器人辅助表!F4833</f>
        <v>10862.2248</v>
      </c>
      <c r="T4833">
        <v>0</v>
      </c>
      <c r="U4833">
        <v>0</v>
      </c>
      <c r="V4833">
        <v>0</v>
      </c>
      <c r="W4833">
        <v>0</v>
      </c>
      <c r="X4833">
        <v>0</v>
      </c>
      <c r="Y4833">
        <v>0</v>
      </c>
      <c r="Z4833">
        <v>0</v>
      </c>
      <c r="AA4833">
        <v>0</v>
      </c>
      <c r="AB4833">
        <v>0</v>
      </c>
      <c r="AC4833">
        <v>0</v>
      </c>
      <c r="AD4833">
        <v>0</v>
      </c>
      <c r="AE4833">
        <v>0</v>
      </c>
      <c r="AF4833">
        <v>0</v>
      </c>
      <c r="AG4833">
        <v>0</v>
      </c>
      <c r="BD4833">
        <v>8</v>
      </c>
      <c r="BE4833">
        <v>9323104</v>
      </c>
      <c r="BF4833">
        <v>9324104</v>
      </c>
      <c r="BG4833">
        <v>9324203</v>
      </c>
      <c r="BH4833">
        <v>9324304</v>
      </c>
      <c r="BI4833">
        <v>9324404</v>
      </c>
      <c r="BJ4833">
        <v>9312102</v>
      </c>
      <c r="BK4833">
        <v>9311103</v>
      </c>
      <c r="BL4833">
        <v>9315102</v>
      </c>
    </row>
    <row r="4834" spans="1:67" x14ac:dyDescent="0.15">
      <c r="A4834">
        <v>4833</v>
      </c>
      <c r="B4834" t="s">
        <v>4996</v>
      </c>
      <c r="E4834">
        <f>机器人辅助表!B4834</f>
        <v>39</v>
      </c>
      <c r="F4834">
        <v>1</v>
      </c>
      <c r="G4834">
        <v>58001</v>
      </c>
      <c r="H4834">
        <v>0</v>
      </c>
      <c r="I4834">
        <f>机器人辅助表!H4834</f>
        <v>9891.0939434092234</v>
      </c>
      <c r="J4834">
        <v>2</v>
      </c>
      <c r="K4834">
        <v>4</v>
      </c>
      <c r="L4834">
        <v>1</v>
      </c>
      <c r="M4834" s="2">
        <f>机器人辅助表!C4834</f>
        <v>41996.715306945778</v>
      </c>
      <c r="N4834" s="2">
        <v>2</v>
      </c>
      <c r="O4834" s="2">
        <f>机器人辅助表!D4834</f>
        <v>2360.3758822360537</v>
      </c>
      <c r="P4834" s="2">
        <v>3</v>
      </c>
      <c r="Q4834" s="2">
        <f>机器人辅助表!E4834</f>
        <v>1049.0559476604683</v>
      </c>
      <c r="R4834" s="2">
        <v>6</v>
      </c>
      <c r="S4834" s="2">
        <f>机器人辅助表!F4834</f>
        <v>9274.3465999999989</v>
      </c>
      <c r="T4834">
        <v>0</v>
      </c>
      <c r="U4834">
        <v>0</v>
      </c>
      <c r="V4834">
        <v>0</v>
      </c>
      <c r="W4834">
        <v>0</v>
      </c>
      <c r="X4834">
        <v>0</v>
      </c>
      <c r="Y4834">
        <v>0</v>
      </c>
      <c r="Z4834">
        <v>0</v>
      </c>
      <c r="AA4834">
        <v>0</v>
      </c>
      <c r="AB4834">
        <v>0</v>
      </c>
      <c r="AC4834">
        <v>0</v>
      </c>
      <c r="AD4834">
        <v>0</v>
      </c>
      <c r="AE4834">
        <v>0</v>
      </c>
      <c r="AF4834">
        <v>0</v>
      </c>
      <c r="AG4834">
        <v>0</v>
      </c>
      <c r="BD4834">
        <v>11</v>
      </c>
      <c r="BE4834">
        <v>9113102</v>
      </c>
      <c r="BF4834">
        <v>9121103</v>
      </c>
      <c r="BG4834">
        <v>9121203</v>
      </c>
      <c r="BH4834">
        <v>9121304</v>
      </c>
      <c r="BI4834">
        <v>9121403</v>
      </c>
      <c r="BJ4834">
        <v>9114104</v>
      </c>
      <c r="BK4834">
        <v>9122104</v>
      </c>
      <c r="BL4834">
        <v>9122202</v>
      </c>
      <c r="BM4834">
        <v>9122304</v>
      </c>
      <c r="BN4834">
        <v>9122404</v>
      </c>
      <c r="BO4834">
        <v>9115104</v>
      </c>
    </row>
    <row r="4835" spans="1:67" x14ac:dyDescent="0.15">
      <c r="A4835">
        <v>4834</v>
      </c>
      <c r="B4835" t="s">
        <v>2100</v>
      </c>
      <c r="E4835">
        <f>机器人辅助表!B4835</f>
        <v>31</v>
      </c>
      <c r="F4835">
        <v>1</v>
      </c>
      <c r="G4835">
        <v>58001</v>
      </c>
      <c r="H4835">
        <v>0</v>
      </c>
      <c r="I4835">
        <f>机器人辅助表!H4835</f>
        <v>5292.1573243465846</v>
      </c>
      <c r="J4835">
        <v>2</v>
      </c>
      <c r="K4835">
        <v>4</v>
      </c>
      <c r="L4835">
        <v>1</v>
      </c>
      <c r="M4835" s="2">
        <f>机器人辅助表!C4835</f>
        <v>16228.947969553852</v>
      </c>
      <c r="N4835" s="2">
        <v>2</v>
      </c>
      <c r="O4835" s="2">
        <f>机器人辅助表!D4835</f>
        <v>1037.3435396584619</v>
      </c>
      <c r="P4835" s="2">
        <v>3</v>
      </c>
      <c r="Q4835" s="2">
        <f>机器人辅助表!E4835</f>
        <v>461.04157318153858</v>
      </c>
      <c r="R4835" s="2">
        <v>6</v>
      </c>
      <c r="S4835" s="2">
        <f>机器人辅助表!F4835</f>
        <v>6654.6707999999999</v>
      </c>
      <c r="T4835">
        <v>0</v>
      </c>
      <c r="U4835">
        <v>0</v>
      </c>
      <c r="V4835">
        <v>0</v>
      </c>
      <c r="W4835">
        <v>0</v>
      </c>
      <c r="X4835">
        <v>0</v>
      </c>
      <c r="Y4835">
        <v>0</v>
      </c>
      <c r="Z4835">
        <v>0</v>
      </c>
      <c r="AA4835">
        <v>0</v>
      </c>
      <c r="AB4835">
        <v>0</v>
      </c>
      <c r="AC4835">
        <v>0</v>
      </c>
      <c r="AD4835">
        <v>0</v>
      </c>
      <c r="AE4835">
        <v>0</v>
      </c>
      <c r="AF4835">
        <v>0</v>
      </c>
      <c r="AG4835">
        <v>0</v>
      </c>
      <c r="BD4835">
        <v>11</v>
      </c>
      <c r="BE4835">
        <v>9113102</v>
      </c>
      <c r="BF4835">
        <v>9121103</v>
      </c>
      <c r="BG4835">
        <v>9121203</v>
      </c>
      <c r="BH4835">
        <v>9121304</v>
      </c>
      <c r="BI4835">
        <v>9121404</v>
      </c>
      <c r="BJ4835">
        <v>9114102</v>
      </c>
      <c r="BK4835">
        <v>9122103</v>
      </c>
      <c r="BL4835">
        <v>9122204</v>
      </c>
      <c r="BM4835">
        <v>9122304</v>
      </c>
      <c r="BN4835">
        <v>9122404</v>
      </c>
      <c r="BO4835">
        <v>9115102</v>
      </c>
    </row>
    <row r="4836" spans="1:67" x14ac:dyDescent="0.15">
      <c r="A4836">
        <v>4835</v>
      </c>
      <c r="B4836" t="s">
        <v>2101</v>
      </c>
      <c r="E4836">
        <f>机器人辅助表!B4836</f>
        <v>30</v>
      </c>
      <c r="F4836">
        <v>2</v>
      </c>
      <c r="G4836">
        <v>58101</v>
      </c>
      <c r="H4836">
        <v>0</v>
      </c>
      <c r="I4836">
        <f>机器人辅助表!H4836</f>
        <v>2482.4377344589971</v>
      </c>
      <c r="J4836">
        <v>2</v>
      </c>
      <c r="K4836">
        <v>4</v>
      </c>
      <c r="L4836">
        <v>1</v>
      </c>
      <c r="M4836" s="2">
        <f>机器人辅助表!C4836</f>
        <v>7263.9341099247522</v>
      </c>
      <c r="N4836" s="2">
        <v>2</v>
      </c>
      <c r="O4836" s="2">
        <f>机器人辅助表!D4836</f>
        <v>469.06121606688993</v>
      </c>
      <c r="P4836" s="2">
        <v>3</v>
      </c>
      <c r="Q4836" s="2">
        <f>机器人辅助表!E4836</f>
        <v>208.47165158528441</v>
      </c>
      <c r="R4836" s="2">
        <v>6</v>
      </c>
      <c r="S4836" s="2">
        <f>机器人辅助表!F4836</f>
        <v>3237.0819999999994</v>
      </c>
      <c r="T4836">
        <v>0</v>
      </c>
      <c r="U4836">
        <v>0</v>
      </c>
      <c r="V4836">
        <v>0</v>
      </c>
      <c r="W4836">
        <v>0</v>
      </c>
      <c r="X4836">
        <v>0</v>
      </c>
      <c r="Y4836">
        <v>0</v>
      </c>
      <c r="Z4836">
        <v>0</v>
      </c>
      <c r="AA4836">
        <v>0</v>
      </c>
      <c r="AB4836">
        <v>0</v>
      </c>
      <c r="AC4836">
        <v>0</v>
      </c>
      <c r="AD4836">
        <v>0</v>
      </c>
      <c r="AE4836">
        <v>0</v>
      </c>
      <c r="AF4836">
        <v>0</v>
      </c>
      <c r="AG4836">
        <v>0</v>
      </c>
      <c r="BD4836">
        <v>11</v>
      </c>
      <c r="BE4836">
        <v>9211102</v>
      </c>
      <c r="BF4836">
        <v>9214103</v>
      </c>
      <c r="BG4836">
        <v>9214203</v>
      </c>
      <c r="BH4836">
        <v>9214304</v>
      </c>
      <c r="BI4836">
        <v>9214403</v>
      </c>
      <c r="BJ4836">
        <v>9222102</v>
      </c>
      <c r="BK4836">
        <v>9223102</v>
      </c>
      <c r="BL4836">
        <v>9223204</v>
      </c>
      <c r="BM4836">
        <v>9223304</v>
      </c>
      <c r="BN4836">
        <v>9223404</v>
      </c>
      <c r="BO4836">
        <v>9215102</v>
      </c>
    </row>
    <row r="4837" spans="1:67" x14ac:dyDescent="0.15">
      <c r="A4837">
        <v>4836</v>
      </c>
      <c r="B4837" t="s">
        <v>2102</v>
      </c>
      <c r="E4837">
        <f>机器人辅助表!B4837</f>
        <v>28</v>
      </c>
      <c r="F4837">
        <v>2</v>
      </c>
      <c r="G4837">
        <v>58101</v>
      </c>
      <c r="H4837">
        <v>0</v>
      </c>
      <c r="I4837">
        <f>机器人辅助表!H4837</f>
        <v>3133.8312194034311</v>
      </c>
      <c r="J4837">
        <v>2</v>
      </c>
      <c r="K4837">
        <v>4</v>
      </c>
      <c r="L4837">
        <v>1</v>
      </c>
      <c r="M4837" s="2">
        <f>机器人辅助表!C4837</f>
        <v>8250.6606929337813</v>
      </c>
      <c r="N4837" s="2">
        <v>2</v>
      </c>
      <c r="O4837" s="2">
        <f>机器人辅助表!D4837</f>
        <v>558.31538523612062</v>
      </c>
      <c r="P4837" s="2">
        <v>3</v>
      </c>
      <c r="Q4837" s="2">
        <f>机器人辅助表!E4837</f>
        <v>248.14017121605357</v>
      </c>
      <c r="R4837" s="2">
        <v>6</v>
      </c>
      <c r="S4837" s="2">
        <f>机器人辅助表!F4837</f>
        <v>4338.3648000000003</v>
      </c>
      <c r="T4837">
        <v>0</v>
      </c>
      <c r="U4837">
        <v>0</v>
      </c>
      <c r="V4837">
        <v>0</v>
      </c>
      <c r="W4837">
        <v>0</v>
      </c>
      <c r="X4837">
        <v>0</v>
      </c>
      <c r="Y4837">
        <v>0</v>
      </c>
      <c r="Z4837">
        <v>0</v>
      </c>
      <c r="AA4837">
        <v>0</v>
      </c>
      <c r="AB4837">
        <v>0</v>
      </c>
      <c r="AC4837">
        <v>0</v>
      </c>
      <c r="AD4837">
        <v>0</v>
      </c>
      <c r="AE4837">
        <v>0</v>
      </c>
      <c r="AF4837">
        <v>0</v>
      </c>
      <c r="AG4837">
        <v>0</v>
      </c>
      <c r="BD4837">
        <v>11</v>
      </c>
      <c r="BE4837">
        <v>9211104</v>
      </c>
      <c r="BF4837">
        <v>9214103</v>
      </c>
      <c r="BG4837">
        <v>9214203</v>
      </c>
      <c r="BH4837">
        <v>9214303</v>
      </c>
      <c r="BI4837">
        <v>9214404</v>
      </c>
      <c r="BJ4837">
        <v>9222104</v>
      </c>
      <c r="BK4837">
        <v>9223103</v>
      </c>
      <c r="BL4837">
        <v>9223203</v>
      </c>
      <c r="BM4837">
        <v>9223304</v>
      </c>
      <c r="BN4837">
        <v>9223402</v>
      </c>
      <c r="BO4837">
        <v>9215102</v>
      </c>
    </row>
    <row r="4838" spans="1:67" x14ac:dyDescent="0.15">
      <c r="A4838">
        <v>4837</v>
      </c>
      <c r="B4838" t="s">
        <v>4997</v>
      </c>
      <c r="E4838">
        <f>机器人辅助表!B4838</f>
        <v>45</v>
      </c>
      <c r="F4838">
        <v>1</v>
      </c>
      <c r="G4838">
        <v>58001</v>
      </c>
      <c r="H4838">
        <v>0</v>
      </c>
      <c r="I4838">
        <f>机器人辅助表!H4838</f>
        <v>9599.6522337514853</v>
      </c>
      <c r="J4838">
        <v>2</v>
      </c>
      <c r="K4838">
        <v>4</v>
      </c>
      <c r="L4838">
        <v>1</v>
      </c>
      <c r="M4838" s="2">
        <f>机器人辅助表!C4838</f>
        <v>51261.795037757372</v>
      </c>
      <c r="N4838" s="2">
        <v>2</v>
      </c>
      <c r="O4838" s="2">
        <f>机器人辅助表!D4838</f>
        <v>2480.3392522725758</v>
      </c>
      <c r="P4838" s="2">
        <v>3</v>
      </c>
      <c r="Q4838" s="2">
        <f>机器人辅助表!E4838</f>
        <v>1102.3730010100337</v>
      </c>
      <c r="R4838" s="2">
        <v>6</v>
      </c>
      <c r="S4838" s="2">
        <f>机器人辅助表!F4838</f>
        <v>6960.3709999999992</v>
      </c>
      <c r="T4838">
        <v>0</v>
      </c>
      <c r="U4838">
        <v>0</v>
      </c>
      <c r="V4838">
        <v>0</v>
      </c>
      <c r="W4838">
        <v>0</v>
      </c>
      <c r="X4838">
        <v>0</v>
      </c>
      <c r="Y4838">
        <v>0</v>
      </c>
      <c r="Z4838">
        <v>0</v>
      </c>
      <c r="AA4838">
        <v>0</v>
      </c>
      <c r="AB4838">
        <v>0</v>
      </c>
      <c r="AC4838">
        <v>0</v>
      </c>
      <c r="AD4838">
        <v>0</v>
      </c>
      <c r="AE4838">
        <v>0</v>
      </c>
      <c r="AF4838">
        <v>0</v>
      </c>
      <c r="AG4838">
        <v>0</v>
      </c>
      <c r="BD4838">
        <v>11</v>
      </c>
      <c r="BE4838">
        <v>9113103</v>
      </c>
      <c r="BF4838">
        <v>9121102</v>
      </c>
      <c r="BG4838">
        <v>9121204</v>
      </c>
      <c r="BH4838">
        <v>9121303</v>
      </c>
      <c r="BI4838">
        <v>9121403</v>
      </c>
      <c r="BJ4838">
        <v>9114102</v>
      </c>
      <c r="BK4838">
        <v>9122102</v>
      </c>
      <c r="BL4838">
        <v>9122202</v>
      </c>
      <c r="BM4838">
        <v>9122302</v>
      </c>
      <c r="BN4838">
        <v>9122404</v>
      </c>
      <c r="BO4838">
        <v>9115104</v>
      </c>
    </row>
    <row r="4839" spans="1:67" x14ac:dyDescent="0.15">
      <c r="A4839">
        <v>4838</v>
      </c>
      <c r="B4839" t="s">
        <v>2103</v>
      </c>
      <c r="E4839">
        <f>机器人辅助表!B4839</f>
        <v>31</v>
      </c>
      <c r="F4839">
        <v>1</v>
      </c>
      <c r="G4839">
        <v>58001</v>
      </c>
      <c r="H4839">
        <v>0</v>
      </c>
      <c r="I4839">
        <f>机器人辅助表!H4839</f>
        <v>5036.0851957491695</v>
      </c>
      <c r="J4839">
        <v>2</v>
      </c>
      <c r="K4839">
        <v>4</v>
      </c>
      <c r="L4839">
        <v>1</v>
      </c>
      <c r="M4839" s="2">
        <f>机器人辅助表!C4839</f>
        <v>15443.676293607698</v>
      </c>
      <c r="N4839" s="2">
        <v>2</v>
      </c>
      <c r="O4839" s="2">
        <f>机器人辅助表!D4839</f>
        <v>987.14949741692328</v>
      </c>
      <c r="P4839" s="2">
        <v>3</v>
      </c>
      <c r="Q4839" s="2">
        <f>机器人辅助表!E4839</f>
        <v>438.73310996307703</v>
      </c>
      <c r="R4839" s="2">
        <v>6</v>
      </c>
      <c r="S4839" s="2">
        <f>机器人辅助表!F4839</f>
        <v>6332.6705999999995</v>
      </c>
      <c r="T4839">
        <v>0</v>
      </c>
      <c r="U4839">
        <v>0</v>
      </c>
      <c r="V4839">
        <v>0</v>
      </c>
      <c r="W4839">
        <v>0</v>
      </c>
      <c r="X4839">
        <v>0</v>
      </c>
      <c r="Y4839">
        <v>0</v>
      </c>
      <c r="Z4839">
        <v>0</v>
      </c>
      <c r="AA4839">
        <v>0</v>
      </c>
      <c r="AB4839">
        <v>0</v>
      </c>
      <c r="AC4839">
        <v>0</v>
      </c>
      <c r="AD4839">
        <v>0</v>
      </c>
      <c r="AE4839">
        <v>0</v>
      </c>
      <c r="AF4839">
        <v>0</v>
      </c>
      <c r="AG4839">
        <v>0</v>
      </c>
      <c r="BD4839">
        <v>11</v>
      </c>
      <c r="BE4839">
        <v>9113103</v>
      </c>
      <c r="BF4839">
        <v>9121104</v>
      </c>
      <c r="BG4839">
        <v>9121204</v>
      </c>
      <c r="BH4839">
        <v>9121303</v>
      </c>
      <c r="BI4839">
        <v>9121404</v>
      </c>
      <c r="BJ4839">
        <v>9114104</v>
      </c>
      <c r="BK4839">
        <v>9122103</v>
      </c>
      <c r="BL4839">
        <v>9122202</v>
      </c>
      <c r="BM4839">
        <v>9122302</v>
      </c>
      <c r="BN4839">
        <v>9122403</v>
      </c>
      <c r="BO4839">
        <v>9115102</v>
      </c>
    </row>
    <row r="4840" spans="1:67" x14ac:dyDescent="0.15">
      <c r="A4840">
        <v>4839</v>
      </c>
      <c r="B4840" t="s">
        <v>2104</v>
      </c>
      <c r="E4840">
        <f>机器人辅助表!B4840</f>
        <v>45</v>
      </c>
      <c r="F4840">
        <v>2</v>
      </c>
      <c r="G4840">
        <v>58101</v>
      </c>
      <c r="H4840">
        <v>0</v>
      </c>
      <c r="I4840">
        <f>机器人辅助表!H4840</f>
        <v>7557.1730350809557</v>
      </c>
      <c r="J4840">
        <v>2</v>
      </c>
      <c r="K4840">
        <v>4</v>
      </c>
      <c r="L4840">
        <v>1</v>
      </c>
      <c r="M4840" s="2">
        <f>机器人辅助表!C4840</f>
        <v>40355.03013610687</v>
      </c>
      <c r="N4840" s="2">
        <v>2</v>
      </c>
      <c r="O4840" s="2">
        <f>机器人辅助表!D4840</f>
        <v>1952.6074964699001</v>
      </c>
      <c r="P4840" s="2">
        <v>3</v>
      </c>
      <c r="Q4840" s="2">
        <f>机器人辅助表!E4840</f>
        <v>867.82555398662237</v>
      </c>
      <c r="R4840" s="2">
        <v>6</v>
      </c>
      <c r="S4840" s="2">
        <f>机器人辅助表!F4840</f>
        <v>5479.4409999999998</v>
      </c>
      <c r="T4840">
        <v>0</v>
      </c>
      <c r="U4840">
        <v>0</v>
      </c>
      <c r="V4840">
        <v>0</v>
      </c>
      <c r="W4840">
        <v>0</v>
      </c>
      <c r="X4840">
        <v>0</v>
      </c>
      <c r="Y4840">
        <v>0</v>
      </c>
      <c r="Z4840">
        <v>0</v>
      </c>
      <c r="AA4840">
        <v>0</v>
      </c>
      <c r="AB4840">
        <v>0</v>
      </c>
      <c r="AC4840">
        <v>0</v>
      </c>
      <c r="AD4840">
        <v>0</v>
      </c>
      <c r="AE4840">
        <v>0</v>
      </c>
      <c r="AF4840">
        <v>0</v>
      </c>
      <c r="AG4840">
        <v>0</v>
      </c>
      <c r="BD4840">
        <v>11</v>
      </c>
      <c r="BE4840">
        <v>9211103</v>
      </c>
      <c r="BF4840">
        <v>9214103</v>
      </c>
      <c r="BG4840">
        <v>9214204</v>
      </c>
      <c r="BH4840">
        <v>9214304</v>
      </c>
      <c r="BI4840">
        <v>9214403</v>
      </c>
      <c r="BJ4840">
        <v>9222102</v>
      </c>
      <c r="BK4840">
        <v>9223103</v>
      </c>
      <c r="BL4840">
        <v>9223202</v>
      </c>
      <c r="BM4840">
        <v>9223303</v>
      </c>
      <c r="BN4840">
        <v>9223402</v>
      </c>
      <c r="BO4840">
        <v>9215102</v>
      </c>
    </row>
    <row r="4841" spans="1:67" x14ac:dyDescent="0.15">
      <c r="A4841">
        <v>4840</v>
      </c>
      <c r="B4841" t="s">
        <v>2105</v>
      </c>
      <c r="E4841">
        <f>机器人辅助表!B4841</f>
        <v>50</v>
      </c>
      <c r="F4841">
        <v>2</v>
      </c>
      <c r="G4841">
        <v>58101</v>
      </c>
      <c r="H4841">
        <v>0</v>
      </c>
      <c r="I4841">
        <f>机器人辅助表!H4841</f>
        <v>11062.740543860875</v>
      </c>
      <c r="J4841">
        <v>2</v>
      </c>
      <c r="K4841">
        <v>4</v>
      </c>
      <c r="L4841">
        <v>1</v>
      </c>
      <c r="M4841" s="2">
        <f>机器人辅助表!C4841</f>
        <v>68360.101982608729</v>
      </c>
      <c r="N4841" s="2">
        <v>2</v>
      </c>
      <c r="O4841" s="2">
        <f>机器人辅助表!D4841</f>
        <v>2957.8890280936466</v>
      </c>
      <c r="P4841" s="2">
        <v>3</v>
      </c>
      <c r="Q4841" s="2">
        <f>机器人辅助表!E4841</f>
        <v>1314.6173458193987</v>
      </c>
      <c r="R4841" s="2">
        <v>6</v>
      </c>
      <c r="S4841" s="2">
        <f>机器人辅助表!F4841</f>
        <v>6506</v>
      </c>
      <c r="T4841">
        <v>0</v>
      </c>
      <c r="U4841">
        <v>0</v>
      </c>
      <c r="V4841">
        <v>0</v>
      </c>
      <c r="W4841">
        <v>0</v>
      </c>
      <c r="X4841">
        <v>0</v>
      </c>
      <c r="Y4841">
        <v>0</v>
      </c>
      <c r="Z4841">
        <v>0</v>
      </c>
      <c r="AA4841">
        <v>0</v>
      </c>
      <c r="AB4841">
        <v>0</v>
      </c>
      <c r="AC4841">
        <v>0</v>
      </c>
      <c r="AD4841">
        <v>0</v>
      </c>
      <c r="AE4841">
        <v>0</v>
      </c>
      <c r="AF4841">
        <v>0</v>
      </c>
      <c r="AG4841">
        <v>0</v>
      </c>
      <c r="BD4841">
        <v>11</v>
      </c>
      <c r="BE4841">
        <v>9211103</v>
      </c>
      <c r="BF4841">
        <v>9214103</v>
      </c>
      <c r="BG4841">
        <v>9214202</v>
      </c>
      <c r="BH4841">
        <v>9214304</v>
      </c>
      <c r="BI4841">
        <v>9214403</v>
      </c>
      <c r="BJ4841">
        <v>9222103</v>
      </c>
      <c r="BK4841">
        <v>9223103</v>
      </c>
      <c r="BL4841">
        <v>9223202</v>
      </c>
      <c r="BM4841">
        <v>9223303</v>
      </c>
      <c r="BN4841">
        <v>9223404</v>
      </c>
      <c r="BO4841">
        <v>9215103</v>
      </c>
    </row>
    <row r="4842" spans="1:67" x14ac:dyDescent="0.15">
      <c r="A4842">
        <v>4841</v>
      </c>
      <c r="B4842" t="s">
        <v>2106</v>
      </c>
      <c r="E4842">
        <f>机器人辅助表!B4842</f>
        <v>33</v>
      </c>
      <c r="F4842">
        <v>2</v>
      </c>
      <c r="G4842">
        <v>58101</v>
      </c>
      <c r="H4842">
        <v>0</v>
      </c>
      <c r="I4842">
        <f>机器人辅助表!H4842</f>
        <v>3482.5058124557063</v>
      </c>
      <c r="J4842">
        <v>2</v>
      </c>
      <c r="K4842">
        <v>4</v>
      </c>
      <c r="L4842">
        <v>1</v>
      </c>
      <c r="M4842" s="2">
        <f>机器人辅助表!C4842</f>
        <v>11619.777374638803</v>
      </c>
      <c r="N4842" s="2">
        <v>2</v>
      </c>
      <c r="O4842" s="2">
        <f>机器人辅助表!D4842</f>
        <v>728.49128819598695</v>
      </c>
      <c r="P4842" s="2">
        <v>3</v>
      </c>
      <c r="Q4842" s="2">
        <f>机器人辅助表!E4842</f>
        <v>323.77390586488315</v>
      </c>
      <c r="R4842" s="2">
        <v>6</v>
      </c>
      <c r="S4842" s="2">
        <f>机器人辅助表!F4842</f>
        <v>4073.6231999999995</v>
      </c>
      <c r="T4842">
        <v>0</v>
      </c>
      <c r="U4842">
        <v>0</v>
      </c>
      <c r="V4842">
        <v>0</v>
      </c>
      <c r="W4842">
        <v>0</v>
      </c>
      <c r="X4842">
        <v>0</v>
      </c>
      <c r="Y4842">
        <v>0</v>
      </c>
      <c r="Z4842">
        <v>0</v>
      </c>
      <c r="AA4842">
        <v>0</v>
      </c>
      <c r="AB4842">
        <v>0</v>
      </c>
      <c r="AC4842">
        <v>0</v>
      </c>
      <c r="AD4842">
        <v>0</v>
      </c>
      <c r="AE4842">
        <v>0</v>
      </c>
      <c r="AF4842">
        <v>0</v>
      </c>
      <c r="AG4842">
        <v>0</v>
      </c>
      <c r="BD4842">
        <v>11</v>
      </c>
      <c r="BE4842">
        <v>9211102</v>
      </c>
      <c r="BF4842">
        <v>9214103</v>
      </c>
      <c r="BG4842">
        <v>9214204</v>
      </c>
      <c r="BH4842">
        <v>9214302</v>
      </c>
      <c r="BI4842">
        <v>9214404</v>
      </c>
      <c r="BJ4842">
        <v>9222102</v>
      </c>
      <c r="BK4842">
        <v>9223104</v>
      </c>
      <c r="BL4842">
        <v>9223204</v>
      </c>
      <c r="BM4842">
        <v>9223304</v>
      </c>
      <c r="BN4842">
        <v>9223404</v>
      </c>
      <c r="BO4842">
        <v>9215104</v>
      </c>
    </row>
    <row r="4843" spans="1:67" x14ac:dyDescent="0.15">
      <c r="A4843">
        <v>4842</v>
      </c>
      <c r="B4843" t="s">
        <v>2107</v>
      </c>
      <c r="E4843">
        <f>机器人辅助表!B4843</f>
        <v>49</v>
      </c>
      <c r="F4843">
        <v>1</v>
      </c>
      <c r="G4843">
        <v>58001</v>
      </c>
      <c r="H4843">
        <v>0</v>
      </c>
      <c r="I4843">
        <f>机器人辅助表!H4843</f>
        <v>12462.936409164302</v>
      </c>
      <c r="J4843">
        <v>2</v>
      </c>
      <c r="K4843">
        <v>4</v>
      </c>
      <c r="L4843">
        <v>1</v>
      </c>
      <c r="M4843" s="2">
        <f>机器人辅助表!C4843</f>
        <v>74897.970171908426</v>
      </c>
      <c r="N4843" s="2">
        <v>2</v>
      </c>
      <c r="O4843" s="2">
        <f>机器人辅助表!D4843</f>
        <v>3311.2575568342486</v>
      </c>
      <c r="P4843" s="2">
        <v>3</v>
      </c>
      <c r="Q4843" s="2">
        <f>机器人辅助表!E4843</f>
        <v>1471.6700252596663</v>
      </c>
      <c r="R4843" s="2">
        <v>6</v>
      </c>
      <c r="S4843" s="2">
        <f>机器人辅助表!F4843</f>
        <v>7667.4527999999991</v>
      </c>
      <c r="T4843">
        <v>0</v>
      </c>
      <c r="U4843">
        <v>0</v>
      </c>
      <c r="V4843">
        <v>0</v>
      </c>
      <c r="W4843">
        <v>0</v>
      </c>
      <c r="X4843">
        <v>0</v>
      </c>
      <c r="Y4843">
        <v>0</v>
      </c>
      <c r="Z4843">
        <v>0</v>
      </c>
      <c r="AA4843">
        <v>0</v>
      </c>
      <c r="AB4843">
        <v>0</v>
      </c>
      <c r="AC4843">
        <v>0</v>
      </c>
      <c r="AD4843">
        <v>0</v>
      </c>
      <c r="AE4843">
        <v>0</v>
      </c>
      <c r="AF4843">
        <v>0</v>
      </c>
      <c r="AG4843">
        <v>0</v>
      </c>
      <c r="BD4843">
        <v>11</v>
      </c>
      <c r="BE4843">
        <v>9113102</v>
      </c>
      <c r="BF4843">
        <v>9121103</v>
      </c>
      <c r="BG4843">
        <v>9121202</v>
      </c>
      <c r="BH4843">
        <v>9121302</v>
      </c>
      <c r="BI4843">
        <v>9121403</v>
      </c>
      <c r="BJ4843">
        <v>9114103</v>
      </c>
      <c r="BK4843">
        <v>9122104</v>
      </c>
      <c r="BL4843">
        <v>9122204</v>
      </c>
      <c r="BM4843">
        <v>9122302</v>
      </c>
      <c r="BN4843">
        <v>9122403</v>
      </c>
      <c r="BO4843">
        <v>9115103</v>
      </c>
    </row>
    <row r="4844" spans="1:67" x14ac:dyDescent="0.15">
      <c r="A4844">
        <v>4843</v>
      </c>
      <c r="B4844" t="s">
        <v>2108</v>
      </c>
      <c r="E4844">
        <f>机器人辅助表!B4844</f>
        <v>45</v>
      </c>
      <c r="F4844">
        <v>1</v>
      </c>
      <c r="G4844">
        <v>58001</v>
      </c>
      <c r="H4844">
        <v>0</v>
      </c>
      <c r="I4844">
        <f>机器人辅助表!H4844</f>
        <v>10212.395993352644</v>
      </c>
      <c r="J4844">
        <v>2</v>
      </c>
      <c r="K4844">
        <v>4</v>
      </c>
      <c r="L4844">
        <v>1</v>
      </c>
      <c r="M4844" s="2">
        <f>机器人辅助表!C4844</f>
        <v>54533.824508252525</v>
      </c>
      <c r="N4844" s="2">
        <v>2</v>
      </c>
      <c r="O4844" s="2">
        <f>机器人辅助表!D4844</f>
        <v>2638.6587790133785</v>
      </c>
      <c r="P4844" s="2">
        <v>3</v>
      </c>
      <c r="Q4844" s="2">
        <f>机器人辅助表!E4844</f>
        <v>1172.7372351170573</v>
      </c>
      <c r="R4844" s="2">
        <v>6</v>
      </c>
      <c r="S4844" s="2">
        <f>机器人辅助表!F4844</f>
        <v>7404.65</v>
      </c>
      <c r="T4844">
        <v>0</v>
      </c>
      <c r="U4844">
        <v>0</v>
      </c>
      <c r="V4844">
        <v>0</v>
      </c>
      <c r="W4844">
        <v>0</v>
      </c>
      <c r="X4844">
        <v>0</v>
      </c>
      <c r="Y4844">
        <v>0</v>
      </c>
      <c r="Z4844">
        <v>0</v>
      </c>
      <c r="AA4844">
        <v>0</v>
      </c>
      <c r="AB4844">
        <v>0</v>
      </c>
      <c r="AC4844">
        <v>0</v>
      </c>
      <c r="AD4844">
        <v>0</v>
      </c>
      <c r="AE4844">
        <v>0</v>
      </c>
      <c r="AF4844">
        <v>0</v>
      </c>
      <c r="AG4844">
        <v>0</v>
      </c>
      <c r="BD4844">
        <v>11</v>
      </c>
      <c r="BE4844">
        <v>9113102</v>
      </c>
      <c r="BF4844">
        <v>9121103</v>
      </c>
      <c r="BG4844">
        <v>9121203</v>
      </c>
      <c r="BH4844">
        <v>9121303</v>
      </c>
      <c r="BI4844">
        <v>9121404</v>
      </c>
      <c r="BJ4844">
        <v>9114102</v>
      </c>
      <c r="BK4844">
        <v>9122102</v>
      </c>
      <c r="BL4844">
        <v>9122204</v>
      </c>
      <c r="BM4844">
        <v>9122302</v>
      </c>
      <c r="BN4844">
        <v>9122404</v>
      </c>
      <c r="BO4844">
        <v>9115104</v>
      </c>
    </row>
    <row r="4845" spans="1:67" x14ac:dyDescent="0.15">
      <c r="A4845">
        <v>4844</v>
      </c>
      <c r="B4845" t="s">
        <v>2109</v>
      </c>
      <c r="E4845">
        <f>机器人辅助表!B4845</f>
        <v>25</v>
      </c>
      <c r="F4845">
        <v>2</v>
      </c>
      <c r="G4845">
        <v>58101</v>
      </c>
      <c r="H4845">
        <v>0</v>
      </c>
      <c r="I4845">
        <f>机器人辅助表!H4845</f>
        <v>4412.9151368729099</v>
      </c>
      <c r="J4845">
        <v>2</v>
      </c>
      <c r="K4845">
        <v>4</v>
      </c>
      <c r="L4845">
        <v>1</v>
      </c>
      <c r="M4845" s="2">
        <f>机器人辅助表!C4845</f>
        <v>9747.1815834030131</v>
      </c>
      <c r="N4845" s="2">
        <v>2</v>
      </c>
      <c r="O4845" s="2">
        <f>机器人辅助表!D4845</f>
        <v>710.6805812709033</v>
      </c>
      <c r="P4845" s="2">
        <v>3</v>
      </c>
      <c r="Q4845" s="2">
        <f>机器人辅助表!E4845</f>
        <v>315.85803612040149</v>
      </c>
      <c r="R4845" s="2">
        <v>6</v>
      </c>
      <c r="S4845" s="2">
        <f>机器人辅助表!F4845</f>
        <v>6650.01</v>
      </c>
      <c r="T4845">
        <v>0</v>
      </c>
      <c r="U4845">
        <v>0</v>
      </c>
      <c r="V4845">
        <v>0</v>
      </c>
      <c r="W4845">
        <v>0</v>
      </c>
      <c r="X4845">
        <v>0</v>
      </c>
      <c r="Y4845">
        <v>0</v>
      </c>
      <c r="Z4845">
        <v>0</v>
      </c>
      <c r="AA4845">
        <v>0</v>
      </c>
      <c r="AB4845">
        <v>0</v>
      </c>
      <c r="AC4845">
        <v>0</v>
      </c>
      <c r="AD4845">
        <v>0</v>
      </c>
      <c r="AE4845">
        <v>0</v>
      </c>
      <c r="AF4845">
        <v>0</v>
      </c>
      <c r="AG4845">
        <v>0</v>
      </c>
      <c r="BD4845">
        <v>11</v>
      </c>
      <c r="BE4845">
        <v>9211103</v>
      </c>
      <c r="BF4845">
        <v>9214103</v>
      </c>
      <c r="BG4845">
        <v>9214202</v>
      </c>
      <c r="BH4845">
        <v>9214304</v>
      </c>
      <c r="BI4845">
        <v>9214402</v>
      </c>
      <c r="BJ4845">
        <v>9222102</v>
      </c>
      <c r="BK4845">
        <v>9223102</v>
      </c>
      <c r="BL4845">
        <v>9223204</v>
      </c>
      <c r="BM4845">
        <v>9223303</v>
      </c>
      <c r="BN4845">
        <v>9223403</v>
      </c>
      <c r="BO4845">
        <v>9215103</v>
      </c>
    </row>
    <row r="4846" spans="1:67" x14ac:dyDescent="0.15">
      <c r="A4846">
        <v>4845</v>
      </c>
      <c r="B4846" t="s">
        <v>4998</v>
      </c>
      <c r="E4846">
        <f>机器人辅助表!B4846</f>
        <v>30</v>
      </c>
      <c r="F4846">
        <v>2</v>
      </c>
      <c r="G4846">
        <v>58101</v>
      </c>
      <c r="H4846">
        <v>0</v>
      </c>
      <c r="I4846">
        <f>机器人辅助表!H4846</f>
        <v>3203.1454638180612</v>
      </c>
      <c r="J4846">
        <v>2</v>
      </c>
      <c r="K4846">
        <v>4</v>
      </c>
      <c r="L4846">
        <v>1</v>
      </c>
      <c r="M4846" s="2">
        <f>机器人辅助表!C4846</f>
        <v>9372.8182063545191</v>
      </c>
      <c r="N4846" s="2">
        <v>2</v>
      </c>
      <c r="O4846" s="2">
        <f>机器人辅助表!D4846</f>
        <v>605.24027879598702</v>
      </c>
      <c r="P4846" s="2">
        <v>3</v>
      </c>
      <c r="Q4846" s="2">
        <f>机器人辅助表!E4846</f>
        <v>268.9956794648831</v>
      </c>
      <c r="R4846" s="2">
        <v>6</v>
      </c>
      <c r="S4846" s="2">
        <f>机器人辅助表!F4846</f>
        <v>4176.88</v>
      </c>
      <c r="T4846">
        <v>0</v>
      </c>
      <c r="U4846">
        <v>0</v>
      </c>
      <c r="V4846">
        <v>0</v>
      </c>
      <c r="W4846">
        <v>0</v>
      </c>
      <c r="X4846">
        <v>0</v>
      </c>
      <c r="Y4846">
        <v>0</v>
      </c>
      <c r="Z4846">
        <v>0</v>
      </c>
      <c r="AA4846">
        <v>0</v>
      </c>
      <c r="AB4846">
        <v>0</v>
      </c>
      <c r="AC4846">
        <v>0</v>
      </c>
      <c r="AD4846">
        <v>0</v>
      </c>
      <c r="AE4846">
        <v>0</v>
      </c>
      <c r="AF4846">
        <v>0</v>
      </c>
      <c r="AG4846">
        <v>0</v>
      </c>
      <c r="BD4846">
        <v>11</v>
      </c>
      <c r="BE4846">
        <v>9211103</v>
      </c>
      <c r="BF4846">
        <v>9214103</v>
      </c>
      <c r="BG4846">
        <v>9214204</v>
      </c>
      <c r="BH4846">
        <v>9214304</v>
      </c>
      <c r="BI4846">
        <v>9214403</v>
      </c>
      <c r="BJ4846">
        <v>9222103</v>
      </c>
      <c r="BK4846">
        <v>9223102</v>
      </c>
      <c r="BL4846">
        <v>9223203</v>
      </c>
      <c r="BM4846">
        <v>9223303</v>
      </c>
      <c r="BN4846">
        <v>9223402</v>
      </c>
      <c r="BO4846">
        <v>9215102</v>
      </c>
    </row>
    <row r="4847" spans="1:67" x14ac:dyDescent="0.15">
      <c r="A4847">
        <v>4846</v>
      </c>
      <c r="B4847" t="s">
        <v>4999</v>
      </c>
      <c r="E4847">
        <f>机器人辅助表!B4847</f>
        <v>27</v>
      </c>
      <c r="F4847">
        <v>3</v>
      </c>
      <c r="G4847">
        <v>58201</v>
      </c>
      <c r="H4847">
        <v>0</v>
      </c>
      <c r="I4847">
        <f>机器人辅助表!H4847</f>
        <v>3697.5983324933386</v>
      </c>
      <c r="J4847">
        <v>2</v>
      </c>
      <c r="K4847">
        <v>4</v>
      </c>
      <c r="L4847">
        <v>1</v>
      </c>
      <c r="M4847" s="2">
        <f>机器人辅助表!C4847</f>
        <v>9218.8465849155564</v>
      </c>
      <c r="N4847" s="2">
        <v>2</v>
      </c>
      <c r="O4847" s="2">
        <f>机器人辅助表!D4847</f>
        <v>639.14969101003362</v>
      </c>
      <c r="P4847" s="2">
        <v>3</v>
      </c>
      <c r="Q4847" s="2">
        <f>机器人辅助表!E4847</f>
        <v>284.06652933779276</v>
      </c>
      <c r="R4847" s="2">
        <v>6</v>
      </c>
      <c r="S4847" s="2">
        <f>机器人辅助表!F4847</f>
        <v>5262.8289999999997</v>
      </c>
      <c r="T4847">
        <v>0</v>
      </c>
      <c r="U4847">
        <v>0</v>
      </c>
      <c r="V4847">
        <v>0</v>
      </c>
      <c r="W4847">
        <v>0</v>
      </c>
      <c r="X4847">
        <v>0</v>
      </c>
      <c r="Y4847">
        <v>0</v>
      </c>
      <c r="Z4847">
        <v>0</v>
      </c>
      <c r="AA4847">
        <v>0</v>
      </c>
      <c r="AB4847">
        <v>0</v>
      </c>
      <c r="AC4847">
        <v>0</v>
      </c>
      <c r="AD4847">
        <v>0</v>
      </c>
      <c r="AE4847">
        <v>0</v>
      </c>
      <c r="AF4847">
        <v>0</v>
      </c>
      <c r="AG4847">
        <v>0</v>
      </c>
      <c r="BD4847">
        <v>8</v>
      </c>
      <c r="BE4847">
        <v>9323103</v>
      </c>
      <c r="BF4847">
        <v>9324102</v>
      </c>
      <c r="BG4847">
        <v>9324203</v>
      </c>
      <c r="BH4847">
        <v>9324302</v>
      </c>
      <c r="BI4847">
        <v>9324404</v>
      </c>
      <c r="BJ4847">
        <v>9312104</v>
      </c>
      <c r="BK4847">
        <v>9311103</v>
      </c>
      <c r="BL4847">
        <v>9315103</v>
      </c>
    </row>
    <row r="4848" spans="1:67" x14ac:dyDescent="0.15">
      <c r="A4848">
        <v>4847</v>
      </c>
      <c r="B4848" t="s">
        <v>5000</v>
      </c>
      <c r="E4848">
        <f>机器人辅助表!B4848</f>
        <v>32</v>
      </c>
      <c r="F4848">
        <v>3</v>
      </c>
      <c r="G4848">
        <v>58201</v>
      </c>
      <c r="H4848">
        <v>0</v>
      </c>
      <c r="I4848">
        <f>机器人辅助表!H4848</f>
        <v>3091.0292965334697</v>
      </c>
      <c r="J4848">
        <v>2</v>
      </c>
      <c r="K4848">
        <v>4</v>
      </c>
      <c r="L4848">
        <v>1</v>
      </c>
      <c r="M4848" s="2">
        <f>机器人辅助表!C4848</f>
        <v>9902.5377429110413</v>
      </c>
      <c r="N4848" s="2">
        <v>2</v>
      </c>
      <c r="O4848" s="2">
        <f>机器人辅助表!D4848</f>
        <v>626.7643957348497</v>
      </c>
      <c r="P4848" s="2">
        <v>3</v>
      </c>
      <c r="Q4848" s="2">
        <f>机器人辅助表!E4848</f>
        <v>278.56195365993324</v>
      </c>
      <c r="R4848" s="2">
        <v>6</v>
      </c>
      <c r="S4848" s="2">
        <f>机器人辅助表!F4848</f>
        <v>3748.3232000000003</v>
      </c>
      <c r="T4848">
        <v>0</v>
      </c>
      <c r="U4848">
        <v>0</v>
      </c>
      <c r="V4848">
        <v>0</v>
      </c>
      <c r="W4848">
        <v>0</v>
      </c>
      <c r="X4848">
        <v>0</v>
      </c>
      <c r="Y4848">
        <v>0</v>
      </c>
      <c r="Z4848">
        <v>0</v>
      </c>
      <c r="AA4848">
        <v>0</v>
      </c>
      <c r="AB4848">
        <v>0</v>
      </c>
      <c r="AC4848">
        <v>0</v>
      </c>
      <c r="AD4848">
        <v>0</v>
      </c>
      <c r="AE4848">
        <v>0</v>
      </c>
      <c r="AF4848">
        <v>0</v>
      </c>
      <c r="AG4848">
        <v>0</v>
      </c>
      <c r="BD4848">
        <v>8</v>
      </c>
      <c r="BE4848">
        <v>9323102</v>
      </c>
      <c r="BF4848">
        <v>9324104</v>
      </c>
      <c r="BG4848">
        <v>9324202</v>
      </c>
      <c r="BH4848">
        <v>9324303</v>
      </c>
      <c r="BI4848">
        <v>9324403</v>
      </c>
      <c r="BJ4848">
        <v>9312103</v>
      </c>
      <c r="BK4848">
        <v>9311104</v>
      </c>
      <c r="BL4848">
        <v>9315104</v>
      </c>
    </row>
    <row r="4849" spans="1:67" x14ac:dyDescent="0.15">
      <c r="A4849">
        <v>4848</v>
      </c>
      <c r="B4849" t="s">
        <v>2110</v>
      </c>
      <c r="E4849">
        <f>机器人辅助表!B4849</f>
        <v>34</v>
      </c>
      <c r="F4849">
        <v>2</v>
      </c>
      <c r="G4849">
        <v>58101</v>
      </c>
      <c r="H4849">
        <v>0</v>
      </c>
      <c r="I4849">
        <f>机器人辅助表!H4849</f>
        <v>3085.0581653607501</v>
      </c>
      <c r="J4849">
        <v>2</v>
      </c>
      <c r="K4849">
        <v>4</v>
      </c>
      <c r="L4849">
        <v>1</v>
      </c>
      <c r="M4849" s="2">
        <f>机器人辅助表!C4849</f>
        <v>10691.472068638797</v>
      </c>
      <c r="N4849" s="2">
        <v>2</v>
      </c>
      <c r="O4849" s="2">
        <f>机器人辅助表!D4849</f>
        <v>664.15389349966574</v>
      </c>
      <c r="P4849" s="2">
        <v>3</v>
      </c>
      <c r="Q4849" s="2">
        <f>机器人辅助表!E4849</f>
        <v>295.17950822207365</v>
      </c>
      <c r="R4849" s="2">
        <v>6</v>
      </c>
      <c r="S4849" s="2">
        <f>机器人辅助表!F4849</f>
        <v>3482.0279999999998</v>
      </c>
      <c r="T4849">
        <v>0</v>
      </c>
      <c r="U4849">
        <v>0</v>
      </c>
      <c r="V4849">
        <v>0</v>
      </c>
      <c r="W4849">
        <v>0</v>
      </c>
      <c r="X4849">
        <v>0</v>
      </c>
      <c r="Y4849">
        <v>0</v>
      </c>
      <c r="Z4849">
        <v>0</v>
      </c>
      <c r="AA4849">
        <v>0</v>
      </c>
      <c r="AB4849">
        <v>0</v>
      </c>
      <c r="AC4849">
        <v>0</v>
      </c>
      <c r="AD4849">
        <v>0</v>
      </c>
      <c r="AE4849">
        <v>0</v>
      </c>
      <c r="AF4849">
        <v>0</v>
      </c>
      <c r="AG4849">
        <v>0</v>
      </c>
      <c r="BD4849">
        <v>11</v>
      </c>
      <c r="BE4849">
        <v>9211103</v>
      </c>
      <c r="BF4849">
        <v>9214103</v>
      </c>
      <c r="BG4849">
        <v>9214204</v>
      </c>
      <c r="BH4849">
        <v>9214302</v>
      </c>
      <c r="BI4849">
        <v>9214402</v>
      </c>
      <c r="BJ4849">
        <v>9222103</v>
      </c>
      <c r="BK4849">
        <v>9223103</v>
      </c>
      <c r="BL4849">
        <v>9223202</v>
      </c>
      <c r="BM4849">
        <v>9223302</v>
      </c>
      <c r="BN4849">
        <v>9223403</v>
      </c>
      <c r="BO4849">
        <v>9215103</v>
      </c>
    </row>
    <row r="4850" spans="1:67" x14ac:dyDescent="0.15">
      <c r="A4850">
        <v>4849</v>
      </c>
      <c r="B4850" t="s">
        <v>2111</v>
      </c>
      <c r="E4850">
        <f>机器人辅助表!B4850</f>
        <v>22</v>
      </c>
      <c r="F4850">
        <v>3</v>
      </c>
      <c r="G4850">
        <v>58201</v>
      </c>
      <c r="H4850">
        <v>0</v>
      </c>
      <c r="I4850">
        <f>机器人辅助表!H4850</f>
        <v>1500.7071188034784</v>
      </c>
      <c r="J4850">
        <v>2</v>
      </c>
      <c r="K4850">
        <v>4</v>
      </c>
      <c r="L4850">
        <v>1</v>
      </c>
      <c r="M4850" s="2">
        <f>机器人辅助表!C4850</f>
        <v>2744.2552069565218</v>
      </c>
      <c r="N4850" s="2">
        <v>2</v>
      </c>
      <c r="O4850" s="2">
        <f>机器人辅助表!D4850</f>
        <v>216.88954434782613</v>
      </c>
      <c r="P4850" s="2">
        <v>3</v>
      </c>
      <c r="Q4850" s="2">
        <f>机器人辅助表!E4850</f>
        <v>96.395353043478281</v>
      </c>
      <c r="R4850" s="2">
        <v>6</v>
      </c>
      <c r="S4850" s="2">
        <f>机器人辅助表!F4850</f>
        <v>2433.924</v>
      </c>
      <c r="T4850">
        <v>0</v>
      </c>
      <c r="U4850">
        <v>0</v>
      </c>
      <c r="V4850">
        <v>0</v>
      </c>
      <c r="W4850">
        <v>0</v>
      </c>
      <c r="X4850">
        <v>0</v>
      </c>
      <c r="Y4850">
        <v>0</v>
      </c>
      <c r="Z4850">
        <v>0</v>
      </c>
      <c r="AA4850">
        <v>0</v>
      </c>
      <c r="AB4850">
        <v>0</v>
      </c>
      <c r="AC4850">
        <v>0</v>
      </c>
      <c r="AD4850">
        <v>0</v>
      </c>
      <c r="AE4850">
        <v>0</v>
      </c>
      <c r="AF4850">
        <v>0</v>
      </c>
      <c r="AG4850">
        <v>0</v>
      </c>
      <c r="BD4850">
        <v>8</v>
      </c>
      <c r="BE4850">
        <v>9323102</v>
      </c>
      <c r="BF4850">
        <v>9324103</v>
      </c>
      <c r="BG4850">
        <v>9324203</v>
      </c>
      <c r="BH4850">
        <v>9324303</v>
      </c>
      <c r="BI4850">
        <v>9324404</v>
      </c>
      <c r="BJ4850">
        <v>9312103</v>
      </c>
      <c r="BK4850">
        <v>9311103</v>
      </c>
      <c r="BL4850">
        <v>9315104</v>
      </c>
    </row>
    <row r="4851" spans="1:67" x14ac:dyDescent="0.15">
      <c r="A4851">
        <v>4850</v>
      </c>
      <c r="B4851" t="s">
        <v>5001</v>
      </c>
      <c r="E4851">
        <f>机器人辅助表!B4851</f>
        <v>39</v>
      </c>
      <c r="F4851">
        <v>1</v>
      </c>
      <c r="G4851">
        <v>58001</v>
      </c>
      <c r="H4851">
        <v>0</v>
      </c>
      <c r="I4851">
        <f>机器人辅助表!H4851</f>
        <v>4875.8913805538423</v>
      </c>
      <c r="J4851">
        <v>2</v>
      </c>
      <c r="K4851">
        <v>4</v>
      </c>
      <c r="L4851">
        <v>1</v>
      </c>
      <c r="M4851" s="2">
        <f>机器人辅助表!C4851</f>
        <v>20702.606137226794</v>
      </c>
      <c r="N4851" s="2">
        <v>2</v>
      </c>
      <c r="O4851" s="2">
        <f>机器人辅助表!D4851</f>
        <v>1163.5655757501672</v>
      </c>
      <c r="P4851" s="2">
        <v>3</v>
      </c>
      <c r="Q4851" s="2">
        <f>机器人辅助表!E4851</f>
        <v>517.14025588896322</v>
      </c>
      <c r="R4851" s="2">
        <v>6</v>
      </c>
      <c r="S4851" s="2">
        <f>机器人辅助表!F4851</f>
        <v>4571.860999999999</v>
      </c>
      <c r="T4851">
        <v>0</v>
      </c>
      <c r="U4851">
        <v>0</v>
      </c>
      <c r="V4851">
        <v>0</v>
      </c>
      <c r="W4851">
        <v>0</v>
      </c>
      <c r="X4851">
        <v>0</v>
      </c>
      <c r="Y4851">
        <v>0</v>
      </c>
      <c r="Z4851">
        <v>0</v>
      </c>
      <c r="AA4851">
        <v>0</v>
      </c>
      <c r="AB4851">
        <v>0</v>
      </c>
      <c r="AC4851">
        <v>0</v>
      </c>
      <c r="AD4851">
        <v>0</v>
      </c>
      <c r="AE4851">
        <v>0</v>
      </c>
      <c r="AF4851">
        <v>0</v>
      </c>
      <c r="AG4851">
        <v>0</v>
      </c>
      <c r="BD4851">
        <v>11</v>
      </c>
      <c r="BE4851">
        <v>9113102</v>
      </c>
      <c r="BF4851">
        <v>9121102</v>
      </c>
      <c r="BG4851">
        <v>9121203</v>
      </c>
      <c r="BH4851">
        <v>9121304</v>
      </c>
      <c r="BI4851">
        <v>9121402</v>
      </c>
      <c r="BJ4851">
        <v>9114104</v>
      </c>
      <c r="BK4851">
        <v>9122103</v>
      </c>
      <c r="BL4851">
        <v>9122202</v>
      </c>
      <c r="BM4851">
        <v>9122304</v>
      </c>
      <c r="BN4851">
        <v>9122402</v>
      </c>
      <c r="BO4851">
        <v>9115103</v>
      </c>
    </row>
    <row r="4852" spans="1:67" x14ac:dyDescent="0.15">
      <c r="A4852">
        <v>4851</v>
      </c>
      <c r="B4852" t="s">
        <v>2112</v>
      </c>
      <c r="E4852">
        <f>机器人辅助表!B4852</f>
        <v>27</v>
      </c>
      <c r="F4852">
        <v>1</v>
      </c>
      <c r="G4852">
        <v>58001</v>
      </c>
      <c r="H4852">
        <v>0</v>
      </c>
      <c r="I4852">
        <f>机器人辅助表!H4852</f>
        <v>4907.721423127522</v>
      </c>
      <c r="J4852">
        <v>2</v>
      </c>
      <c r="K4852">
        <v>4</v>
      </c>
      <c r="L4852">
        <v>1</v>
      </c>
      <c r="M4852" s="2">
        <f>机器人辅助表!C4852</f>
        <v>12235.923649069737</v>
      </c>
      <c r="N4852" s="2">
        <v>2</v>
      </c>
      <c r="O4852" s="2">
        <f>机器人辅助表!D4852</f>
        <v>848.32595352240821</v>
      </c>
      <c r="P4852" s="2">
        <v>3</v>
      </c>
      <c r="Q4852" s="2">
        <f>机器人辅助表!E4852</f>
        <v>377.03375712107038</v>
      </c>
      <c r="R4852" s="2">
        <v>6</v>
      </c>
      <c r="S4852" s="2">
        <f>机器人辅助表!F4852</f>
        <v>6985.2093999999988</v>
      </c>
      <c r="T4852">
        <v>0</v>
      </c>
      <c r="U4852">
        <v>0</v>
      </c>
      <c r="V4852">
        <v>0</v>
      </c>
      <c r="W4852">
        <v>0</v>
      </c>
      <c r="X4852">
        <v>0</v>
      </c>
      <c r="Y4852">
        <v>0</v>
      </c>
      <c r="Z4852">
        <v>0</v>
      </c>
      <c r="AA4852">
        <v>0</v>
      </c>
      <c r="AB4852">
        <v>0</v>
      </c>
      <c r="AC4852">
        <v>0</v>
      </c>
      <c r="AD4852">
        <v>0</v>
      </c>
      <c r="AE4852">
        <v>0</v>
      </c>
      <c r="AF4852">
        <v>0</v>
      </c>
      <c r="AG4852">
        <v>0</v>
      </c>
      <c r="BD4852">
        <v>11</v>
      </c>
      <c r="BE4852">
        <v>9113103</v>
      </c>
      <c r="BF4852">
        <v>9121102</v>
      </c>
      <c r="BG4852">
        <v>9121204</v>
      </c>
      <c r="BH4852">
        <v>9121303</v>
      </c>
      <c r="BI4852">
        <v>9121402</v>
      </c>
      <c r="BJ4852">
        <v>9114104</v>
      </c>
      <c r="BK4852">
        <v>9122104</v>
      </c>
      <c r="BL4852">
        <v>9122202</v>
      </c>
      <c r="BM4852">
        <v>9122304</v>
      </c>
      <c r="BN4852">
        <v>9122403</v>
      </c>
      <c r="BO4852">
        <v>9115104</v>
      </c>
    </row>
    <row r="4853" spans="1:67" x14ac:dyDescent="0.15">
      <c r="A4853">
        <v>4852</v>
      </c>
      <c r="B4853" t="s">
        <v>5002</v>
      </c>
      <c r="E4853">
        <f>机器人辅助表!B4853</f>
        <v>36</v>
      </c>
      <c r="F4853">
        <v>1</v>
      </c>
      <c r="G4853">
        <v>58001</v>
      </c>
      <c r="H4853">
        <v>0</v>
      </c>
      <c r="I4853">
        <f>机器人辅助表!H4853</f>
        <v>5910.2452189332125</v>
      </c>
      <c r="J4853">
        <v>2</v>
      </c>
      <c r="K4853">
        <v>4</v>
      </c>
      <c r="L4853">
        <v>1</v>
      </c>
      <c r="M4853" s="2">
        <f>机器人辅助表!C4853</f>
        <v>21936.624803253519</v>
      </c>
      <c r="N4853" s="2">
        <v>2</v>
      </c>
      <c r="O4853" s="2">
        <f>机器人辅助表!D4853</f>
        <v>1339.0337222175253</v>
      </c>
      <c r="P4853" s="2">
        <v>3</v>
      </c>
      <c r="Q4853" s="2">
        <f>机器人辅助表!E4853</f>
        <v>595.12609876334466</v>
      </c>
      <c r="R4853" s="2">
        <v>6</v>
      </c>
      <c r="S4853" s="2">
        <f>机器人辅助表!F4853</f>
        <v>6216.4103999999998</v>
      </c>
      <c r="T4853">
        <v>0</v>
      </c>
      <c r="U4853">
        <v>0</v>
      </c>
      <c r="V4853">
        <v>0</v>
      </c>
      <c r="W4853">
        <v>0</v>
      </c>
      <c r="X4853">
        <v>0</v>
      </c>
      <c r="Y4853">
        <v>0</v>
      </c>
      <c r="Z4853">
        <v>0</v>
      </c>
      <c r="AA4853">
        <v>0</v>
      </c>
      <c r="AB4853">
        <v>0</v>
      </c>
      <c r="AC4853">
        <v>0</v>
      </c>
      <c r="AD4853">
        <v>0</v>
      </c>
      <c r="AE4853">
        <v>0</v>
      </c>
      <c r="AF4853">
        <v>0</v>
      </c>
      <c r="AG4853">
        <v>0</v>
      </c>
      <c r="BD4853">
        <v>11</v>
      </c>
      <c r="BE4853">
        <v>9113104</v>
      </c>
      <c r="BF4853">
        <v>9121103</v>
      </c>
      <c r="BG4853">
        <v>9121204</v>
      </c>
      <c r="BH4853">
        <v>9121302</v>
      </c>
      <c r="BI4853">
        <v>9121403</v>
      </c>
      <c r="BJ4853">
        <v>9114102</v>
      </c>
      <c r="BK4853">
        <v>9122104</v>
      </c>
      <c r="BL4853">
        <v>9122203</v>
      </c>
      <c r="BM4853">
        <v>9122302</v>
      </c>
      <c r="BN4853">
        <v>9122402</v>
      </c>
      <c r="BO4853">
        <v>9115104</v>
      </c>
    </row>
    <row r="4854" spans="1:67" x14ac:dyDescent="0.15">
      <c r="A4854">
        <v>4853</v>
      </c>
      <c r="B4854" t="s">
        <v>5003</v>
      </c>
      <c r="E4854">
        <f>机器人辅助表!B4854</f>
        <v>39</v>
      </c>
      <c r="F4854">
        <v>2</v>
      </c>
      <c r="G4854">
        <v>58101</v>
      </c>
      <c r="H4854">
        <v>0</v>
      </c>
      <c r="I4854">
        <f>机器人辅助表!H4854</f>
        <v>4875.8913805538423</v>
      </c>
      <c r="J4854">
        <v>2</v>
      </c>
      <c r="K4854">
        <v>4</v>
      </c>
      <c r="L4854">
        <v>1</v>
      </c>
      <c r="M4854" s="2">
        <f>机器人辅助表!C4854</f>
        <v>20702.606137226794</v>
      </c>
      <c r="N4854" s="2">
        <v>2</v>
      </c>
      <c r="O4854" s="2">
        <f>机器人辅助表!D4854</f>
        <v>1163.5655757501672</v>
      </c>
      <c r="P4854" s="2">
        <v>3</v>
      </c>
      <c r="Q4854" s="2">
        <f>机器人辅助表!E4854</f>
        <v>517.14025588896322</v>
      </c>
      <c r="R4854" s="2">
        <v>6</v>
      </c>
      <c r="S4854" s="2">
        <f>机器人辅助表!F4854</f>
        <v>4571.860999999999</v>
      </c>
      <c r="T4854">
        <v>0</v>
      </c>
      <c r="U4854">
        <v>0</v>
      </c>
      <c r="V4854">
        <v>0</v>
      </c>
      <c r="W4854">
        <v>0</v>
      </c>
      <c r="X4854">
        <v>0</v>
      </c>
      <c r="Y4854">
        <v>0</v>
      </c>
      <c r="Z4854">
        <v>0</v>
      </c>
      <c r="AA4854">
        <v>0</v>
      </c>
      <c r="AB4854">
        <v>0</v>
      </c>
      <c r="AC4854">
        <v>0</v>
      </c>
      <c r="AD4854">
        <v>0</v>
      </c>
      <c r="AE4854">
        <v>0</v>
      </c>
      <c r="AF4854">
        <v>0</v>
      </c>
      <c r="AG4854">
        <v>0</v>
      </c>
      <c r="BD4854">
        <v>11</v>
      </c>
      <c r="BE4854">
        <v>9211102</v>
      </c>
      <c r="BF4854">
        <v>9214103</v>
      </c>
      <c r="BG4854">
        <v>9214204</v>
      </c>
      <c r="BH4854">
        <v>9214304</v>
      </c>
      <c r="BI4854">
        <v>9214403</v>
      </c>
      <c r="BJ4854">
        <v>9222104</v>
      </c>
      <c r="BK4854">
        <v>9223103</v>
      </c>
      <c r="BL4854">
        <v>9223204</v>
      </c>
      <c r="BM4854">
        <v>9223303</v>
      </c>
      <c r="BN4854">
        <v>9223402</v>
      </c>
      <c r="BO4854">
        <v>9215102</v>
      </c>
    </row>
    <row r="4855" spans="1:67" x14ac:dyDescent="0.15">
      <c r="A4855">
        <v>4854</v>
      </c>
      <c r="B4855" t="s">
        <v>2113</v>
      </c>
      <c r="E4855">
        <f>机器人辅助表!B4855</f>
        <v>45</v>
      </c>
      <c r="F4855">
        <v>3</v>
      </c>
      <c r="G4855">
        <v>58201</v>
      </c>
      <c r="H4855">
        <v>0</v>
      </c>
      <c r="I4855">
        <f>机器人辅助表!H4855</f>
        <v>15318.593990028965</v>
      </c>
      <c r="J4855">
        <v>2</v>
      </c>
      <c r="K4855">
        <v>4</v>
      </c>
      <c r="L4855">
        <v>1</v>
      </c>
      <c r="M4855" s="2">
        <f>机器人辅助表!C4855</f>
        <v>81800.736762378787</v>
      </c>
      <c r="N4855" s="2">
        <v>2</v>
      </c>
      <c r="O4855" s="2">
        <f>机器人辅助表!D4855</f>
        <v>3957.988168520068</v>
      </c>
      <c r="P4855" s="2">
        <v>3</v>
      </c>
      <c r="Q4855" s="2">
        <f>机器人辅助表!E4855</f>
        <v>1759.105852675586</v>
      </c>
      <c r="R4855" s="2">
        <v>6</v>
      </c>
      <c r="S4855" s="2">
        <f>机器人辅助表!F4855</f>
        <v>11106.974999999999</v>
      </c>
      <c r="T4855">
        <v>0</v>
      </c>
      <c r="U4855">
        <v>0</v>
      </c>
      <c r="V4855">
        <v>0</v>
      </c>
      <c r="W4855">
        <v>0</v>
      </c>
      <c r="X4855">
        <v>0</v>
      </c>
      <c r="Y4855">
        <v>0</v>
      </c>
      <c r="Z4855">
        <v>0</v>
      </c>
      <c r="AA4855">
        <v>0</v>
      </c>
      <c r="AB4855">
        <v>0</v>
      </c>
      <c r="AC4855">
        <v>0</v>
      </c>
      <c r="AD4855">
        <v>0</v>
      </c>
      <c r="AE4855">
        <v>0</v>
      </c>
      <c r="AF4855">
        <v>0</v>
      </c>
      <c r="AG4855">
        <v>0</v>
      </c>
      <c r="BD4855">
        <v>8</v>
      </c>
      <c r="BE4855">
        <v>9323102</v>
      </c>
      <c r="BF4855">
        <v>9324102</v>
      </c>
      <c r="BG4855">
        <v>9324203</v>
      </c>
      <c r="BH4855">
        <v>9324304</v>
      </c>
      <c r="BI4855">
        <v>9324402</v>
      </c>
      <c r="BJ4855">
        <v>9312103</v>
      </c>
      <c r="BK4855">
        <v>9311102</v>
      </c>
      <c r="BL4855">
        <v>9315102</v>
      </c>
    </row>
    <row r="4856" spans="1:67" x14ac:dyDescent="0.15">
      <c r="A4856">
        <v>4855</v>
      </c>
      <c r="B4856" t="s">
        <v>5004</v>
      </c>
      <c r="E4856">
        <f>机器人辅助表!B4856</f>
        <v>32</v>
      </c>
      <c r="F4856">
        <v>1</v>
      </c>
      <c r="G4856">
        <v>58001</v>
      </c>
      <c r="H4856">
        <v>0</v>
      </c>
      <c r="I4856">
        <f>机器人辅助表!H4856</f>
        <v>4636.5439448002044</v>
      </c>
      <c r="J4856">
        <v>2</v>
      </c>
      <c r="K4856">
        <v>4</v>
      </c>
      <c r="L4856">
        <v>1</v>
      </c>
      <c r="M4856" s="2">
        <f>机器人辅助表!C4856</f>
        <v>14853.80661436656</v>
      </c>
      <c r="N4856" s="2">
        <v>2</v>
      </c>
      <c r="O4856" s="2">
        <f>机器人辅助表!D4856</f>
        <v>940.14659360227449</v>
      </c>
      <c r="P4856" s="2">
        <v>3</v>
      </c>
      <c r="Q4856" s="2">
        <f>机器人辅助表!E4856</f>
        <v>417.8429304898998</v>
      </c>
      <c r="R4856" s="2">
        <v>6</v>
      </c>
      <c r="S4856" s="2">
        <f>机器人辅助表!F4856</f>
        <v>5622.4848000000002</v>
      </c>
      <c r="T4856">
        <v>0</v>
      </c>
      <c r="U4856">
        <v>0</v>
      </c>
      <c r="V4856">
        <v>0</v>
      </c>
      <c r="W4856">
        <v>0</v>
      </c>
      <c r="X4856">
        <v>0</v>
      </c>
      <c r="Y4856">
        <v>0</v>
      </c>
      <c r="Z4856">
        <v>0</v>
      </c>
      <c r="AA4856">
        <v>0</v>
      </c>
      <c r="AB4856">
        <v>0</v>
      </c>
      <c r="AC4856">
        <v>0</v>
      </c>
      <c r="AD4856">
        <v>0</v>
      </c>
      <c r="AE4856">
        <v>0</v>
      </c>
      <c r="AF4856">
        <v>0</v>
      </c>
      <c r="AG4856">
        <v>0</v>
      </c>
      <c r="BD4856">
        <v>11</v>
      </c>
      <c r="BE4856">
        <v>9113103</v>
      </c>
      <c r="BF4856">
        <v>9121102</v>
      </c>
      <c r="BG4856">
        <v>9121204</v>
      </c>
      <c r="BH4856">
        <v>9121303</v>
      </c>
      <c r="BI4856">
        <v>9121402</v>
      </c>
      <c r="BJ4856">
        <v>9114103</v>
      </c>
      <c r="BK4856">
        <v>9122103</v>
      </c>
      <c r="BL4856">
        <v>9122203</v>
      </c>
      <c r="BM4856">
        <v>9122304</v>
      </c>
      <c r="BN4856">
        <v>9122402</v>
      </c>
      <c r="BO4856">
        <v>9115104</v>
      </c>
    </row>
    <row r="4857" spans="1:67" x14ac:dyDescent="0.15">
      <c r="A4857">
        <v>4856</v>
      </c>
      <c r="B4857" t="s">
        <v>2114</v>
      </c>
      <c r="E4857">
        <f>机器人辅助表!B4857</f>
        <v>25</v>
      </c>
      <c r="F4857">
        <v>3</v>
      </c>
      <c r="G4857">
        <v>58201</v>
      </c>
      <c r="H4857">
        <v>0</v>
      </c>
      <c r="I4857">
        <f>机器人辅助表!H4857</f>
        <v>3100.9673934782618</v>
      </c>
      <c r="J4857">
        <v>2</v>
      </c>
      <c r="K4857">
        <v>4</v>
      </c>
      <c r="L4857">
        <v>1</v>
      </c>
      <c r="M4857" s="2">
        <f>机器人辅助表!C4857</f>
        <v>6849.3708423913067</v>
      </c>
      <c r="N4857" s="2">
        <v>2</v>
      </c>
      <c r="O4857" s="2">
        <f>机器人辅助表!D4857</f>
        <v>499.39716521739155</v>
      </c>
      <c r="P4857" s="2">
        <v>3</v>
      </c>
      <c r="Q4857" s="2">
        <f>机器人辅助表!E4857</f>
        <v>221.95429565217401</v>
      </c>
      <c r="R4857" s="2">
        <v>6</v>
      </c>
      <c r="S4857" s="2">
        <f>机器人辅助表!F4857</f>
        <v>4672.9800000000005</v>
      </c>
      <c r="T4857">
        <v>0</v>
      </c>
      <c r="U4857">
        <v>0</v>
      </c>
      <c r="V4857">
        <v>0</v>
      </c>
      <c r="W4857">
        <v>0</v>
      </c>
      <c r="X4857">
        <v>0</v>
      </c>
      <c r="Y4857">
        <v>0</v>
      </c>
      <c r="Z4857">
        <v>0</v>
      </c>
      <c r="AA4857">
        <v>0</v>
      </c>
      <c r="AB4857">
        <v>0</v>
      </c>
      <c r="AC4857">
        <v>0</v>
      </c>
      <c r="AD4857">
        <v>0</v>
      </c>
      <c r="AE4857">
        <v>0</v>
      </c>
      <c r="AF4857">
        <v>0</v>
      </c>
      <c r="AG4857">
        <v>0</v>
      </c>
      <c r="BD4857">
        <v>8</v>
      </c>
      <c r="BE4857">
        <v>9323104</v>
      </c>
      <c r="BF4857">
        <v>9324104</v>
      </c>
      <c r="BG4857">
        <v>9324202</v>
      </c>
      <c r="BH4857">
        <v>9324304</v>
      </c>
      <c r="BI4857">
        <v>9324403</v>
      </c>
      <c r="BJ4857">
        <v>9312104</v>
      </c>
      <c r="BK4857">
        <v>9311104</v>
      </c>
      <c r="BL4857">
        <v>9315102</v>
      </c>
    </row>
    <row r="4858" spans="1:67" x14ac:dyDescent="0.15">
      <c r="A4858">
        <v>4857</v>
      </c>
      <c r="B4858" t="s">
        <v>5005</v>
      </c>
      <c r="E4858">
        <f>机器人辅助表!B4858</f>
        <v>24</v>
      </c>
      <c r="F4858">
        <v>1</v>
      </c>
      <c r="G4858">
        <v>58001</v>
      </c>
      <c r="H4858">
        <v>0</v>
      </c>
      <c r="I4858">
        <f>机器人辅助表!H4858</f>
        <v>2196.7483006831308</v>
      </c>
      <c r="J4858">
        <v>2</v>
      </c>
      <c r="K4858">
        <v>4</v>
      </c>
      <c r="L4858">
        <v>1</v>
      </c>
      <c r="M4858" s="2">
        <f>机器人辅助表!C4858</f>
        <v>4575.1637540869579</v>
      </c>
      <c r="N4858" s="2">
        <v>2</v>
      </c>
      <c r="O4858" s="2">
        <f>机器人辅助表!D4858</f>
        <v>342.4238984347827</v>
      </c>
      <c r="P4858" s="2">
        <v>3</v>
      </c>
      <c r="Q4858" s="2">
        <f>机器人辅助表!E4858</f>
        <v>152.18839930434785</v>
      </c>
      <c r="R4858" s="2">
        <v>6</v>
      </c>
      <c r="S4858" s="2">
        <f>机器人辅助表!F4858</f>
        <v>3391.1904000000004</v>
      </c>
      <c r="T4858">
        <v>0</v>
      </c>
      <c r="U4858">
        <v>0</v>
      </c>
      <c r="V4858">
        <v>0</v>
      </c>
      <c r="W4858">
        <v>0</v>
      </c>
      <c r="X4858">
        <v>0</v>
      </c>
      <c r="Y4858">
        <v>0</v>
      </c>
      <c r="Z4858">
        <v>0</v>
      </c>
      <c r="AA4858">
        <v>0</v>
      </c>
      <c r="AB4858">
        <v>0</v>
      </c>
      <c r="AC4858">
        <v>0</v>
      </c>
      <c r="AD4858">
        <v>0</v>
      </c>
      <c r="AE4858">
        <v>0</v>
      </c>
      <c r="AF4858">
        <v>0</v>
      </c>
      <c r="AG4858">
        <v>0</v>
      </c>
      <c r="BD4858">
        <v>11</v>
      </c>
      <c r="BE4858">
        <v>9113103</v>
      </c>
      <c r="BF4858">
        <v>9121102</v>
      </c>
      <c r="BG4858">
        <v>9121202</v>
      </c>
      <c r="BH4858">
        <v>9121303</v>
      </c>
      <c r="BI4858">
        <v>9121404</v>
      </c>
      <c r="BJ4858">
        <v>9114102</v>
      </c>
      <c r="BK4858">
        <v>9122104</v>
      </c>
      <c r="BL4858">
        <v>9122202</v>
      </c>
      <c r="BM4858">
        <v>9122304</v>
      </c>
      <c r="BN4858">
        <v>9122404</v>
      </c>
      <c r="BO4858">
        <v>9115104</v>
      </c>
    </row>
    <row r="4859" spans="1:67" x14ac:dyDescent="0.15">
      <c r="A4859">
        <v>4858</v>
      </c>
      <c r="B4859" t="s">
        <v>2115</v>
      </c>
      <c r="E4859">
        <f>机器人辅助表!B4859</f>
        <v>38</v>
      </c>
      <c r="F4859">
        <v>2</v>
      </c>
      <c r="G4859">
        <v>58101</v>
      </c>
      <c r="H4859">
        <v>0</v>
      </c>
      <c r="I4859">
        <f>机器人辅助表!H4859</f>
        <v>5506.5745931458232</v>
      </c>
      <c r="J4859">
        <v>2</v>
      </c>
      <c r="K4859">
        <v>4</v>
      </c>
      <c r="L4859">
        <v>1</v>
      </c>
      <c r="M4859" s="2">
        <f>机器人辅助表!C4859</f>
        <v>22407.98875691478</v>
      </c>
      <c r="N4859" s="2">
        <v>2</v>
      </c>
      <c r="O4859" s="2">
        <f>机器人辅助表!D4859</f>
        <v>1293.7486947772577</v>
      </c>
      <c r="P4859" s="2">
        <v>3</v>
      </c>
      <c r="Q4859" s="2">
        <f>机器人辅助表!E4859</f>
        <v>574.99941990100342</v>
      </c>
      <c r="R4859" s="2">
        <v>6</v>
      </c>
      <c r="S4859" s="2">
        <f>机器人辅助表!F4859</f>
        <v>5363.9543999999996</v>
      </c>
      <c r="T4859">
        <v>0</v>
      </c>
      <c r="U4859">
        <v>0</v>
      </c>
      <c r="V4859">
        <v>0</v>
      </c>
      <c r="W4859">
        <v>0</v>
      </c>
      <c r="X4859">
        <v>0</v>
      </c>
      <c r="Y4859">
        <v>0</v>
      </c>
      <c r="Z4859">
        <v>0</v>
      </c>
      <c r="AA4859">
        <v>0</v>
      </c>
      <c r="AB4859">
        <v>0</v>
      </c>
      <c r="AC4859">
        <v>0</v>
      </c>
      <c r="AD4859">
        <v>0</v>
      </c>
      <c r="AE4859">
        <v>0</v>
      </c>
      <c r="AF4859">
        <v>0</v>
      </c>
      <c r="AG4859">
        <v>0</v>
      </c>
      <c r="BD4859">
        <v>11</v>
      </c>
      <c r="BE4859">
        <v>9211102</v>
      </c>
      <c r="BF4859">
        <v>9214104</v>
      </c>
      <c r="BG4859">
        <v>9214203</v>
      </c>
      <c r="BH4859">
        <v>9214302</v>
      </c>
      <c r="BI4859">
        <v>9214403</v>
      </c>
      <c r="BJ4859">
        <v>9222103</v>
      </c>
      <c r="BK4859">
        <v>9223102</v>
      </c>
      <c r="BL4859">
        <v>9223202</v>
      </c>
      <c r="BM4859">
        <v>9223302</v>
      </c>
      <c r="BN4859">
        <v>9223402</v>
      </c>
      <c r="BO4859">
        <v>9215104</v>
      </c>
    </row>
    <row r="4860" spans="1:67" x14ac:dyDescent="0.15">
      <c r="A4860">
        <v>4859</v>
      </c>
      <c r="B4860" t="s">
        <v>2116</v>
      </c>
      <c r="E4860">
        <f>机器人辅助表!B4860</f>
        <v>42</v>
      </c>
      <c r="F4860">
        <v>2</v>
      </c>
      <c r="G4860">
        <v>58101</v>
      </c>
      <c r="H4860">
        <v>0</v>
      </c>
      <c r="I4860">
        <f>机器人辅助表!H4860</f>
        <v>9309.5235918767557</v>
      </c>
      <c r="J4860">
        <v>2</v>
      </c>
      <c r="K4860">
        <v>4</v>
      </c>
      <c r="L4860">
        <v>1</v>
      </c>
      <c r="M4860" s="2">
        <f>机器人辅助表!C4860</f>
        <v>44741.671364099027</v>
      </c>
      <c r="N4860" s="2">
        <v>2</v>
      </c>
      <c r="O4860" s="2">
        <f>机器人辅助表!D4860</f>
        <v>2327.7184006153857</v>
      </c>
      <c r="P4860" s="2">
        <v>3</v>
      </c>
      <c r="Q4860" s="2">
        <f>机器人辅助表!E4860</f>
        <v>1034.5415113846161</v>
      </c>
      <c r="R4860" s="2">
        <v>6</v>
      </c>
      <c r="S4860" s="2">
        <f>机器人辅助表!F4860</f>
        <v>7664.7340000000004</v>
      </c>
      <c r="T4860">
        <v>0</v>
      </c>
      <c r="U4860">
        <v>0</v>
      </c>
      <c r="V4860">
        <v>0</v>
      </c>
      <c r="W4860">
        <v>0</v>
      </c>
      <c r="X4860">
        <v>0</v>
      </c>
      <c r="Y4860">
        <v>0</v>
      </c>
      <c r="Z4860">
        <v>0</v>
      </c>
      <c r="AA4860">
        <v>0</v>
      </c>
      <c r="AB4860">
        <v>0</v>
      </c>
      <c r="AC4860">
        <v>0</v>
      </c>
      <c r="AD4860">
        <v>0</v>
      </c>
      <c r="AE4860">
        <v>0</v>
      </c>
      <c r="AF4860">
        <v>0</v>
      </c>
      <c r="AG4860">
        <v>0</v>
      </c>
      <c r="BD4860">
        <v>11</v>
      </c>
      <c r="BE4860">
        <v>9211104</v>
      </c>
      <c r="BF4860">
        <v>9214102</v>
      </c>
      <c r="BG4860">
        <v>9214202</v>
      </c>
      <c r="BH4860">
        <v>9214304</v>
      </c>
      <c r="BI4860">
        <v>9214403</v>
      </c>
      <c r="BJ4860">
        <v>9222103</v>
      </c>
      <c r="BK4860">
        <v>9223104</v>
      </c>
      <c r="BL4860">
        <v>9223204</v>
      </c>
      <c r="BM4860">
        <v>9223303</v>
      </c>
      <c r="BN4860">
        <v>9223403</v>
      </c>
      <c r="BO4860">
        <v>9215102</v>
      </c>
    </row>
    <row r="4861" spans="1:67" x14ac:dyDescent="0.15">
      <c r="A4861">
        <v>4860</v>
      </c>
      <c r="B4861" t="s">
        <v>2117</v>
      </c>
      <c r="E4861">
        <f>机器人辅助表!B4861</f>
        <v>40</v>
      </c>
      <c r="F4861">
        <v>1</v>
      </c>
      <c r="G4861">
        <v>58001</v>
      </c>
      <c r="H4861">
        <v>0</v>
      </c>
      <c r="I4861">
        <f>机器人辅助表!H4861</f>
        <v>11455.159838954425</v>
      </c>
      <c r="J4861">
        <v>2</v>
      </c>
      <c r="K4861">
        <v>4</v>
      </c>
      <c r="L4861">
        <v>1</v>
      </c>
      <c r="M4861" s="2">
        <f>机器人辅助表!C4861</f>
        <v>50808.082459376608</v>
      </c>
      <c r="N4861" s="2">
        <v>2</v>
      </c>
      <c r="O4861" s="2">
        <f>机器人辅助表!D4861</f>
        <v>2781.4643682140477</v>
      </c>
      <c r="P4861" s="2">
        <v>3</v>
      </c>
      <c r="Q4861" s="2">
        <f>机器人辅助表!E4861</f>
        <v>1236.2063858729102</v>
      </c>
      <c r="R4861" s="2">
        <v>6</v>
      </c>
      <c r="S4861" s="2">
        <f>机器人辅助表!F4861</f>
        <v>10282.271999999999</v>
      </c>
      <c r="T4861">
        <v>0</v>
      </c>
      <c r="U4861">
        <v>0</v>
      </c>
      <c r="V4861">
        <v>0</v>
      </c>
      <c r="W4861">
        <v>0</v>
      </c>
      <c r="X4861">
        <v>0</v>
      </c>
      <c r="Y4861">
        <v>0</v>
      </c>
      <c r="Z4861">
        <v>0</v>
      </c>
      <c r="AA4861">
        <v>0</v>
      </c>
      <c r="AB4861">
        <v>0</v>
      </c>
      <c r="AC4861">
        <v>0</v>
      </c>
      <c r="AD4861">
        <v>0</v>
      </c>
      <c r="AE4861">
        <v>0</v>
      </c>
      <c r="AF4861">
        <v>0</v>
      </c>
      <c r="AG4861">
        <v>0</v>
      </c>
      <c r="BD4861">
        <v>11</v>
      </c>
      <c r="BE4861">
        <v>9113103</v>
      </c>
      <c r="BF4861">
        <v>9121103</v>
      </c>
      <c r="BG4861">
        <v>9121202</v>
      </c>
      <c r="BH4861">
        <v>9121304</v>
      </c>
      <c r="BI4861">
        <v>9121404</v>
      </c>
      <c r="BJ4861">
        <v>9114102</v>
      </c>
      <c r="BK4861">
        <v>9122102</v>
      </c>
      <c r="BL4861">
        <v>9122202</v>
      </c>
      <c r="BM4861">
        <v>9122303</v>
      </c>
      <c r="BN4861">
        <v>9122402</v>
      </c>
      <c r="BO4861">
        <v>9115103</v>
      </c>
    </row>
    <row r="4862" spans="1:67" x14ac:dyDescent="0.15">
      <c r="A4862">
        <v>4861</v>
      </c>
      <c r="B4862" t="s">
        <v>5006</v>
      </c>
      <c r="E4862">
        <f>机器人辅助表!B4862</f>
        <v>32</v>
      </c>
      <c r="F4862">
        <v>1</v>
      </c>
      <c r="G4862">
        <v>58001</v>
      </c>
      <c r="H4862">
        <v>0</v>
      </c>
      <c r="I4862">
        <f>机器人辅助表!H4862</f>
        <v>4818.3691975374677</v>
      </c>
      <c r="J4862">
        <v>2</v>
      </c>
      <c r="K4862">
        <v>4</v>
      </c>
      <c r="L4862">
        <v>1</v>
      </c>
      <c r="M4862" s="2">
        <f>机器人辅助表!C4862</f>
        <v>15436.308834537798</v>
      </c>
      <c r="N4862" s="2">
        <v>2</v>
      </c>
      <c r="O4862" s="2">
        <f>机器人辅助表!D4862</f>
        <v>977.01508746903039</v>
      </c>
      <c r="P4862" s="2">
        <v>3</v>
      </c>
      <c r="Q4862" s="2">
        <f>机器人辅助表!E4862</f>
        <v>434.22892776401352</v>
      </c>
      <c r="R4862" s="2">
        <v>6</v>
      </c>
      <c r="S4862" s="2">
        <f>机器人辅助表!F4862</f>
        <v>5842.9744000000001</v>
      </c>
      <c r="T4862">
        <v>0</v>
      </c>
      <c r="U4862">
        <v>0</v>
      </c>
      <c r="V4862">
        <v>0</v>
      </c>
      <c r="W4862">
        <v>0</v>
      </c>
      <c r="X4862">
        <v>0</v>
      </c>
      <c r="Y4862">
        <v>0</v>
      </c>
      <c r="Z4862">
        <v>0</v>
      </c>
      <c r="AA4862">
        <v>0</v>
      </c>
      <c r="AB4862">
        <v>0</v>
      </c>
      <c r="AC4862">
        <v>0</v>
      </c>
      <c r="AD4862">
        <v>0</v>
      </c>
      <c r="AE4862">
        <v>0</v>
      </c>
      <c r="AF4862">
        <v>0</v>
      </c>
      <c r="AG4862">
        <v>0</v>
      </c>
      <c r="BD4862">
        <v>11</v>
      </c>
      <c r="BE4862">
        <v>9113103</v>
      </c>
      <c r="BF4862">
        <v>9121104</v>
      </c>
      <c r="BG4862">
        <v>9121203</v>
      </c>
      <c r="BH4862">
        <v>9121303</v>
      </c>
      <c r="BI4862">
        <v>9121404</v>
      </c>
      <c r="BJ4862">
        <v>9114102</v>
      </c>
      <c r="BK4862">
        <v>9122104</v>
      </c>
      <c r="BL4862">
        <v>9122202</v>
      </c>
      <c r="BM4862">
        <v>9122304</v>
      </c>
      <c r="BN4862">
        <v>9122403</v>
      </c>
      <c r="BO4862">
        <v>9115102</v>
      </c>
    </row>
    <row r="4863" spans="1:67" x14ac:dyDescent="0.15">
      <c r="A4863">
        <v>4862</v>
      </c>
      <c r="B4863" t="s">
        <v>5007</v>
      </c>
      <c r="E4863">
        <f>机器人辅助表!B4863</f>
        <v>33</v>
      </c>
      <c r="F4863">
        <v>2</v>
      </c>
      <c r="G4863">
        <v>58101</v>
      </c>
      <c r="H4863">
        <v>0</v>
      </c>
      <c r="I4863">
        <f>机器人辅助表!H4863</f>
        <v>4353.1322655696331</v>
      </c>
      <c r="J4863">
        <v>2</v>
      </c>
      <c r="K4863">
        <v>4</v>
      </c>
      <c r="L4863">
        <v>1</v>
      </c>
      <c r="M4863" s="2">
        <f>机器人辅助表!C4863</f>
        <v>14524.721718298506</v>
      </c>
      <c r="N4863" s="2">
        <v>2</v>
      </c>
      <c r="O4863" s="2">
        <f>机器人辅助表!D4863</f>
        <v>910.61411024498386</v>
      </c>
      <c r="P4863" s="2">
        <v>3</v>
      </c>
      <c r="Q4863" s="2">
        <f>机器人辅助表!E4863</f>
        <v>404.71738233110398</v>
      </c>
      <c r="R4863" s="2">
        <v>6</v>
      </c>
      <c r="S4863" s="2">
        <f>机器人辅助表!F4863</f>
        <v>5092.0289999999995</v>
      </c>
      <c r="T4863">
        <v>0</v>
      </c>
      <c r="U4863">
        <v>0</v>
      </c>
      <c r="V4863">
        <v>0</v>
      </c>
      <c r="W4863">
        <v>0</v>
      </c>
      <c r="X4863">
        <v>0</v>
      </c>
      <c r="Y4863">
        <v>0</v>
      </c>
      <c r="Z4863">
        <v>0</v>
      </c>
      <c r="AA4863">
        <v>0</v>
      </c>
      <c r="AB4863">
        <v>0</v>
      </c>
      <c r="AC4863">
        <v>0</v>
      </c>
      <c r="AD4863">
        <v>0</v>
      </c>
      <c r="AE4863">
        <v>0</v>
      </c>
      <c r="AF4863">
        <v>0</v>
      </c>
      <c r="AG4863">
        <v>0</v>
      </c>
      <c r="BD4863">
        <v>11</v>
      </c>
      <c r="BE4863">
        <v>9211102</v>
      </c>
      <c r="BF4863">
        <v>9214102</v>
      </c>
      <c r="BG4863">
        <v>9214202</v>
      </c>
      <c r="BH4863">
        <v>9214303</v>
      </c>
      <c r="BI4863">
        <v>9214404</v>
      </c>
      <c r="BJ4863">
        <v>9222102</v>
      </c>
      <c r="BK4863">
        <v>9223104</v>
      </c>
      <c r="BL4863">
        <v>9223204</v>
      </c>
      <c r="BM4863">
        <v>9223302</v>
      </c>
      <c r="BN4863">
        <v>9223403</v>
      </c>
      <c r="BO4863">
        <v>9215102</v>
      </c>
    </row>
    <row r="4864" spans="1:67" x14ac:dyDescent="0.15">
      <c r="A4864">
        <v>4863</v>
      </c>
      <c r="B4864" t="s">
        <v>2118</v>
      </c>
      <c r="E4864">
        <f>机器人辅助表!B4864</f>
        <v>36</v>
      </c>
      <c r="F4864">
        <v>3</v>
      </c>
      <c r="G4864">
        <v>58201</v>
      </c>
      <c r="H4864">
        <v>0</v>
      </c>
      <c r="I4864">
        <f>机器人辅助表!H4864</f>
        <v>6953.2296693331909</v>
      </c>
      <c r="J4864">
        <v>2</v>
      </c>
      <c r="K4864">
        <v>4</v>
      </c>
      <c r="L4864">
        <v>1</v>
      </c>
      <c r="M4864" s="2">
        <f>机器人辅助表!C4864</f>
        <v>25807.793886180607</v>
      </c>
      <c r="N4864" s="2">
        <v>2</v>
      </c>
      <c r="O4864" s="2">
        <f>机器人辅助表!D4864</f>
        <v>1575.3337908441474</v>
      </c>
      <c r="P4864" s="2">
        <v>3</v>
      </c>
      <c r="Q4864" s="2">
        <f>机器人辅助表!E4864</f>
        <v>700.14835148628777</v>
      </c>
      <c r="R4864" s="2">
        <v>6</v>
      </c>
      <c r="S4864" s="2">
        <f>机器人辅助表!F4864</f>
        <v>7313.4239999999991</v>
      </c>
      <c r="T4864">
        <v>0</v>
      </c>
      <c r="U4864">
        <v>0</v>
      </c>
      <c r="V4864">
        <v>0</v>
      </c>
      <c r="W4864">
        <v>0</v>
      </c>
      <c r="X4864">
        <v>0</v>
      </c>
      <c r="Y4864">
        <v>0</v>
      </c>
      <c r="Z4864">
        <v>0</v>
      </c>
      <c r="AA4864">
        <v>0</v>
      </c>
      <c r="AB4864">
        <v>0</v>
      </c>
      <c r="AC4864">
        <v>0</v>
      </c>
      <c r="AD4864">
        <v>0</v>
      </c>
      <c r="AE4864">
        <v>0</v>
      </c>
      <c r="AF4864">
        <v>0</v>
      </c>
      <c r="AG4864">
        <v>0</v>
      </c>
      <c r="BD4864">
        <v>8</v>
      </c>
      <c r="BE4864">
        <v>9323102</v>
      </c>
      <c r="BF4864">
        <v>9324103</v>
      </c>
      <c r="BG4864">
        <v>9324202</v>
      </c>
      <c r="BH4864">
        <v>9324302</v>
      </c>
      <c r="BI4864">
        <v>9324403</v>
      </c>
      <c r="BJ4864">
        <v>9312102</v>
      </c>
      <c r="BK4864">
        <v>9311104</v>
      </c>
      <c r="BL4864">
        <v>9315104</v>
      </c>
    </row>
    <row r="4865" spans="1:67" x14ac:dyDescent="0.15">
      <c r="A4865">
        <v>4864</v>
      </c>
      <c r="B4865" t="s">
        <v>5008</v>
      </c>
      <c r="E4865">
        <f>机器人辅助表!B4865</f>
        <v>24</v>
      </c>
      <c r="F4865">
        <v>2</v>
      </c>
      <c r="G4865">
        <v>58101</v>
      </c>
      <c r="H4865">
        <v>0</v>
      </c>
      <c r="I4865">
        <f>机器人辅助表!H4865</f>
        <v>3323.2858907770437</v>
      </c>
      <c r="J4865">
        <v>2</v>
      </c>
      <c r="K4865">
        <v>4</v>
      </c>
      <c r="L4865">
        <v>1</v>
      </c>
      <c r="M4865" s="2">
        <f>机器人辅助表!C4865</f>
        <v>6921.4015766956536</v>
      </c>
      <c r="N4865" s="2">
        <v>2</v>
      </c>
      <c r="O4865" s="2">
        <f>机器人辅助表!D4865</f>
        <v>518.0258976321071</v>
      </c>
      <c r="P4865" s="2">
        <v>3</v>
      </c>
      <c r="Q4865" s="2">
        <f>机器人辅助表!E4865</f>
        <v>230.23373228093647</v>
      </c>
      <c r="R4865" s="2">
        <v>6</v>
      </c>
      <c r="S4865" s="2">
        <f>机器人辅助表!F4865</f>
        <v>5130.2624000000005</v>
      </c>
      <c r="T4865">
        <v>0</v>
      </c>
      <c r="U4865">
        <v>0</v>
      </c>
      <c r="V4865">
        <v>0</v>
      </c>
      <c r="W4865">
        <v>0</v>
      </c>
      <c r="X4865">
        <v>0</v>
      </c>
      <c r="Y4865">
        <v>0</v>
      </c>
      <c r="Z4865">
        <v>0</v>
      </c>
      <c r="AA4865">
        <v>0</v>
      </c>
      <c r="AB4865">
        <v>0</v>
      </c>
      <c r="AC4865">
        <v>0</v>
      </c>
      <c r="AD4865">
        <v>0</v>
      </c>
      <c r="AE4865">
        <v>0</v>
      </c>
      <c r="AF4865">
        <v>0</v>
      </c>
      <c r="AG4865">
        <v>0</v>
      </c>
      <c r="BD4865">
        <v>11</v>
      </c>
      <c r="BE4865">
        <v>9211104</v>
      </c>
      <c r="BF4865">
        <v>9214102</v>
      </c>
      <c r="BG4865">
        <v>9214202</v>
      </c>
      <c r="BH4865">
        <v>9214303</v>
      </c>
      <c r="BI4865">
        <v>9214402</v>
      </c>
      <c r="BJ4865">
        <v>9222104</v>
      </c>
      <c r="BK4865">
        <v>9223104</v>
      </c>
      <c r="BL4865">
        <v>9223203</v>
      </c>
      <c r="BM4865">
        <v>9223304</v>
      </c>
      <c r="BN4865">
        <v>9223403</v>
      </c>
      <c r="BO4865">
        <v>9215102</v>
      </c>
    </row>
    <row r="4866" spans="1:67" x14ac:dyDescent="0.15">
      <c r="A4866">
        <v>4865</v>
      </c>
      <c r="B4866" t="s">
        <v>5009</v>
      </c>
      <c r="E4866">
        <f>机器人辅助表!B4866</f>
        <v>49</v>
      </c>
      <c r="F4866">
        <v>3</v>
      </c>
      <c r="G4866">
        <v>58201</v>
      </c>
      <c r="H4866">
        <v>0</v>
      </c>
      <c r="I4866">
        <f>机器人辅助表!H4866</f>
        <v>16876.89305407666</v>
      </c>
      <c r="J4866">
        <v>2</v>
      </c>
      <c r="K4866">
        <v>4</v>
      </c>
      <c r="L4866">
        <v>1</v>
      </c>
      <c r="M4866" s="2">
        <f>机器人辅助表!C4866</f>
        <v>101424.33460779267</v>
      </c>
      <c r="N4866" s="2">
        <v>2</v>
      </c>
      <c r="O4866" s="2">
        <f>机器人辅助表!D4866</f>
        <v>4483.9946082130455</v>
      </c>
      <c r="P4866" s="2">
        <v>3</v>
      </c>
      <c r="Q4866" s="2">
        <f>机器人辅助表!E4866</f>
        <v>1992.8864925391317</v>
      </c>
      <c r="R4866" s="2">
        <v>6</v>
      </c>
      <c r="S4866" s="2">
        <f>机器人辅助表!F4866</f>
        <v>10383.009</v>
      </c>
      <c r="T4866">
        <v>0</v>
      </c>
      <c r="U4866">
        <v>0</v>
      </c>
      <c r="V4866">
        <v>0</v>
      </c>
      <c r="W4866">
        <v>0</v>
      </c>
      <c r="X4866">
        <v>0</v>
      </c>
      <c r="Y4866">
        <v>0</v>
      </c>
      <c r="Z4866">
        <v>0</v>
      </c>
      <c r="AA4866">
        <v>0</v>
      </c>
      <c r="AB4866">
        <v>0</v>
      </c>
      <c r="AC4866">
        <v>0</v>
      </c>
      <c r="AD4866">
        <v>0</v>
      </c>
      <c r="AE4866">
        <v>0</v>
      </c>
      <c r="AF4866">
        <v>0</v>
      </c>
      <c r="AG4866">
        <v>0</v>
      </c>
      <c r="BD4866">
        <v>8</v>
      </c>
      <c r="BE4866">
        <v>9323103</v>
      </c>
      <c r="BF4866">
        <v>9324102</v>
      </c>
      <c r="BG4866">
        <v>9324203</v>
      </c>
      <c r="BH4866">
        <v>9324302</v>
      </c>
      <c r="BI4866">
        <v>9324404</v>
      </c>
      <c r="BJ4866">
        <v>9312104</v>
      </c>
      <c r="BK4866">
        <v>9311102</v>
      </c>
      <c r="BL4866">
        <v>9315104</v>
      </c>
    </row>
    <row r="4867" spans="1:67" x14ac:dyDescent="0.15">
      <c r="A4867">
        <v>4866</v>
      </c>
      <c r="B4867" t="s">
        <v>5010</v>
      </c>
      <c r="E4867">
        <f>机器人辅助表!B4867</f>
        <v>20</v>
      </c>
      <c r="F4867">
        <v>3</v>
      </c>
      <c r="G4867">
        <v>58201</v>
      </c>
      <c r="H4867">
        <v>0</v>
      </c>
      <c r="I4867">
        <f>机器人辅助表!H4867</f>
        <v>3489.4890657391302</v>
      </c>
      <c r="J4867">
        <v>2</v>
      </c>
      <c r="K4867">
        <v>4</v>
      </c>
      <c r="L4867">
        <v>1</v>
      </c>
      <c r="M4867" s="2">
        <f>机器人辅助表!C4867</f>
        <v>5659.2187826086965</v>
      </c>
      <c r="N4867" s="2">
        <v>2</v>
      </c>
      <c r="O4867" s="2">
        <f>机器人辅助表!D4867</f>
        <v>473.7950608695653</v>
      </c>
      <c r="P4867" s="2">
        <v>3</v>
      </c>
      <c r="Q4867" s="2">
        <f>机器人辅助表!E4867</f>
        <v>210.57558260869573</v>
      </c>
      <c r="R4867" s="2">
        <v>6</v>
      </c>
      <c r="S4867" s="2">
        <f>机器人辅助表!F4867</f>
        <v>5874.0239999999994</v>
      </c>
      <c r="T4867">
        <v>0</v>
      </c>
      <c r="U4867">
        <v>0</v>
      </c>
      <c r="V4867">
        <v>0</v>
      </c>
      <c r="W4867">
        <v>0</v>
      </c>
      <c r="X4867">
        <v>0</v>
      </c>
      <c r="Y4867">
        <v>0</v>
      </c>
      <c r="Z4867">
        <v>0</v>
      </c>
      <c r="AA4867">
        <v>0</v>
      </c>
      <c r="AB4867">
        <v>0</v>
      </c>
      <c r="AC4867">
        <v>0</v>
      </c>
      <c r="AD4867">
        <v>0</v>
      </c>
      <c r="AE4867">
        <v>0</v>
      </c>
      <c r="AF4867">
        <v>0</v>
      </c>
      <c r="AG4867">
        <v>0</v>
      </c>
      <c r="BD4867">
        <v>8</v>
      </c>
      <c r="BE4867">
        <v>9323102</v>
      </c>
      <c r="BF4867">
        <v>9324103</v>
      </c>
      <c r="BG4867">
        <v>9324202</v>
      </c>
      <c r="BH4867">
        <v>9324303</v>
      </c>
      <c r="BI4867">
        <v>9324404</v>
      </c>
      <c r="BJ4867">
        <v>9312103</v>
      </c>
      <c r="BK4867">
        <v>9311103</v>
      </c>
      <c r="BL4867">
        <v>9315102</v>
      </c>
    </row>
    <row r="4868" spans="1:67" x14ac:dyDescent="0.15">
      <c r="A4868">
        <v>4867</v>
      </c>
      <c r="B4868" t="s">
        <v>2119</v>
      </c>
      <c r="E4868">
        <f>机器人辅助表!B4868</f>
        <v>32</v>
      </c>
      <c r="F4868">
        <v>2</v>
      </c>
      <c r="G4868">
        <v>58101</v>
      </c>
      <c r="H4868">
        <v>0</v>
      </c>
      <c r="I4868">
        <f>机器人辅助表!H4868</f>
        <v>4000.1555602197841</v>
      </c>
      <c r="J4868">
        <v>2</v>
      </c>
      <c r="K4868">
        <v>4</v>
      </c>
      <c r="L4868">
        <v>1</v>
      </c>
      <c r="M4868" s="2">
        <f>机器人辅助表!C4868</f>
        <v>12815.048843767228</v>
      </c>
      <c r="N4868" s="2">
        <v>2</v>
      </c>
      <c r="O4868" s="2">
        <f>机器人辅助表!D4868</f>
        <v>811.10686506862896</v>
      </c>
      <c r="P4868" s="2">
        <v>3</v>
      </c>
      <c r="Q4868" s="2">
        <f>机器人辅助表!E4868</f>
        <v>360.49194003050178</v>
      </c>
      <c r="R4868" s="2">
        <v>6</v>
      </c>
      <c r="S4868" s="2">
        <f>机器人辅助表!F4868</f>
        <v>4850.7712000000001</v>
      </c>
      <c r="T4868">
        <v>0</v>
      </c>
      <c r="U4868">
        <v>0</v>
      </c>
      <c r="V4868">
        <v>0</v>
      </c>
      <c r="W4868">
        <v>0</v>
      </c>
      <c r="X4868">
        <v>0</v>
      </c>
      <c r="Y4868">
        <v>0</v>
      </c>
      <c r="Z4868">
        <v>0</v>
      </c>
      <c r="AA4868">
        <v>0</v>
      </c>
      <c r="AB4868">
        <v>0</v>
      </c>
      <c r="AC4868">
        <v>0</v>
      </c>
      <c r="AD4868">
        <v>0</v>
      </c>
      <c r="AE4868">
        <v>0</v>
      </c>
      <c r="AF4868">
        <v>0</v>
      </c>
      <c r="AG4868">
        <v>0</v>
      </c>
      <c r="BD4868">
        <v>11</v>
      </c>
      <c r="BE4868">
        <v>9211103</v>
      </c>
      <c r="BF4868">
        <v>9214102</v>
      </c>
      <c r="BG4868">
        <v>9214203</v>
      </c>
      <c r="BH4868">
        <v>9214302</v>
      </c>
      <c r="BI4868">
        <v>9214403</v>
      </c>
      <c r="BJ4868">
        <v>9222104</v>
      </c>
      <c r="BK4868">
        <v>9223104</v>
      </c>
      <c r="BL4868">
        <v>9223202</v>
      </c>
      <c r="BM4868">
        <v>9223303</v>
      </c>
      <c r="BN4868">
        <v>9223404</v>
      </c>
      <c r="BO4868">
        <v>9215104</v>
      </c>
    </row>
    <row r="4869" spans="1:67" x14ac:dyDescent="0.15">
      <c r="A4869">
        <v>4868</v>
      </c>
      <c r="B4869" t="s">
        <v>2120</v>
      </c>
      <c r="E4869">
        <f>机器人辅助表!B4869</f>
        <v>28</v>
      </c>
      <c r="F4869">
        <v>2</v>
      </c>
      <c r="G4869">
        <v>58101</v>
      </c>
      <c r="H4869">
        <v>0</v>
      </c>
      <c r="I4869">
        <f>机器人辅助表!H4869</f>
        <v>4629.5233923005226</v>
      </c>
      <c r="J4869">
        <v>2</v>
      </c>
      <c r="K4869">
        <v>4</v>
      </c>
      <c r="L4869">
        <v>1</v>
      </c>
      <c r="M4869" s="2">
        <f>机器人辅助表!C4869</f>
        <v>12188.476023652178</v>
      </c>
      <c r="N4869" s="2">
        <v>2</v>
      </c>
      <c r="O4869" s="2">
        <f>机器人辅助表!D4869</f>
        <v>824.78409182608732</v>
      </c>
      <c r="P4869" s="2">
        <v>3</v>
      </c>
      <c r="Q4869" s="2">
        <f>机器人辅助表!E4869</f>
        <v>366.570707478261</v>
      </c>
      <c r="R4869" s="2">
        <v>6</v>
      </c>
      <c r="S4869" s="2">
        <f>机器人辅助表!F4869</f>
        <v>6408.9480000000003</v>
      </c>
      <c r="T4869">
        <v>0</v>
      </c>
      <c r="U4869">
        <v>0</v>
      </c>
      <c r="V4869">
        <v>0</v>
      </c>
      <c r="W4869">
        <v>0</v>
      </c>
      <c r="X4869">
        <v>0</v>
      </c>
      <c r="Y4869">
        <v>0</v>
      </c>
      <c r="Z4869">
        <v>0</v>
      </c>
      <c r="AA4869">
        <v>0</v>
      </c>
      <c r="AB4869">
        <v>0</v>
      </c>
      <c r="AC4869">
        <v>0</v>
      </c>
      <c r="AD4869">
        <v>0</v>
      </c>
      <c r="AE4869">
        <v>0</v>
      </c>
      <c r="AF4869">
        <v>0</v>
      </c>
      <c r="AG4869">
        <v>0</v>
      </c>
      <c r="BD4869">
        <v>11</v>
      </c>
      <c r="BE4869">
        <v>9211103</v>
      </c>
      <c r="BF4869">
        <v>9214104</v>
      </c>
      <c r="BG4869">
        <v>9214202</v>
      </c>
      <c r="BH4869">
        <v>9214303</v>
      </c>
      <c r="BI4869">
        <v>9214403</v>
      </c>
      <c r="BJ4869">
        <v>9222102</v>
      </c>
      <c r="BK4869">
        <v>9223104</v>
      </c>
      <c r="BL4869">
        <v>9223202</v>
      </c>
      <c r="BM4869">
        <v>9223303</v>
      </c>
      <c r="BN4869">
        <v>9223403</v>
      </c>
      <c r="BO4869">
        <v>9215104</v>
      </c>
    </row>
    <row r="4870" spans="1:67" x14ac:dyDescent="0.15">
      <c r="A4870">
        <v>4869</v>
      </c>
      <c r="B4870" t="s">
        <v>5011</v>
      </c>
      <c r="E4870">
        <f>机器人辅助表!B4870</f>
        <v>19</v>
      </c>
      <c r="F4870">
        <v>1</v>
      </c>
      <c r="G4870">
        <v>58001</v>
      </c>
      <c r="H4870">
        <v>0</v>
      </c>
      <c r="I4870">
        <f>机器人辅助表!H4870</f>
        <v>3291.8944141471306</v>
      </c>
      <c r="J4870">
        <v>2</v>
      </c>
      <c r="K4870">
        <v>4</v>
      </c>
      <c r="L4870">
        <v>1</v>
      </c>
      <c r="M4870" s="2">
        <f>机器人辅助表!C4870</f>
        <v>5000.9712454565215</v>
      </c>
      <c r="N4870" s="2">
        <v>2</v>
      </c>
      <c r="O4870" s="2">
        <f>机器人辅助表!D4870</f>
        <v>431.47984382608706</v>
      </c>
      <c r="P4870" s="2">
        <v>3</v>
      </c>
      <c r="Q4870" s="2">
        <f>机器人辅助表!E4870</f>
        <v>191.76881947826095</v>
      </c>
      <c r="R4870" s="2">
        <v>6</v>
      </c>
      <c r="S4870" s="2">
        <f>机器人辅助表!F4870</f>
        <v>5646.9348</v>
      </c>
      <c r="T4870">
        <v>0</v>
      </c>
      <c r="U4870">
        <v>0</v>
      </c>
      <c r="V4870">
        <v>0</v>
      </c>
      <c r="W4870">
        <v>0</v>
      </c>
      <c r="X4870">
        <v>0</v>
      </c>
      <c r="Y4870">
        <v>0</v>
      </c>
      <c r="Z4870">
        <v>0</v>
      </c>
      <c r="AA4870">
        <v>0</v>
      </c>
      <c r="AB4870">
        <v>0</v>
      </c>
      <c r="AC4870">
        <v>0</v>
      </c>
      <c r="AD4870">
        <v>0</v>
      </c>
      <c r="AE4870">
        <v>0</v>
      </c>
      <c r="AF4870">
        <v>0</v>
      </c>
      <c r="AG4870">
        <v>0</v>
      </c>
      <c r="BD4870">
        <v>11</v>
      </c>
      <c r="BE4870">
        <v>9113102</v>
      </c>
      <c r="BF4870">
        <v>9121102</v>
      </c>
      <c r="BG4870">
        <v>9121203</v>
      </c>
      <c r="BH4870">
        <v>9121302</v>
      </c>
      <c r="BI4870">
        <v>9121402</v>
      </c>
      <c r="BJ4870">
        <v>9114104</v>
      </c>
      <c r="BK4870">
        <v>9122102</v>
      </c>
      <c r="BL4870">
        <v>9122204</v>
      </c>
      <c r="BM4870">
        <v>9122302</v>
      </c>
      <c r="BN4870">
        <v>9122404</v>
      </c>
      <c r="BO4870">
        <v>9115103</v>
      </c>
    </row>
    <row r="4871" spans="1:67" x14ac:dyDescent="0.15">
      <c r="A4871">
        <v>4870</v>
      </c>
      <c r="B4871" t="s">
        <v>5012</v>
      </c>
      <c r="E4871">
        <f>机器人辅助表!B4871</f>
        <v>43</v>
      </c>
      <c r="F4871">
        <v>3</v>
      </c>
      <c r="G4871">
        <v>58201</v>
      </c>
      <c r="H4871">
        <v>0</v>
      </c>
      <c r="I4871">
        <f>机器人辅助表!H4871</f>
        <v>12623.839424277841</v>
      </c>
      <c r="J4871">
        <v>2</v>
      </c>
      <c r="K4871">
        <v>4</v>
      </c>
      <c r="L4871">
        <v>1</v>
      </c>
      <c r="M4871" s="2">
        <f>机器人辅助表!C4871</f>
        <v>62954.836644411575</v>
      </c>
      <c r="N4871" s="2">
        <v>2</v>
      </c>
      <c r="O4871" s="2">
        <f>机器人辅助表!D4871</f>
        <v>3195.4444346227428</v>
      </c>
      <c r="P4871" s="2">
        <v>3</v>
      </c>
      <c r="Q4871" s="2">
        <f>机器人辅助表!E4871</f>
        <v>1420.1975264989971</v>
      </c>
      <c r="R4871" s="2">
        <v>6</v>
      </c>
      <c r="S4871" s="2">
        <f>机器人辅助表!F4871</f>
        <v>9958.9139999999989</v>
      </c>
      <c r="T4871">
        <v>0</v>
      </c>
      <c r="U4871">
        <v>0</v>
      </c>
      <c r="V4871">
        <v>0</v>
      </c>
      <c r="W4871">
        <v>0</v>
      </c>
      <c r="X4871">
        <v>0</v>
      </c>
      <c r="Y4871">
        <v>0</v>
      </c>
      <c r="Z4871">
        <v>0</v>
      </c>
      <c r="AA4871">
        <v>0</v>
      </c>
      <c r="AB4871">
        <v>0</v>
      </c>
      <c r="AC4871">
        <v>0</v>
      </c>
      <c r="AD4871">
        <v>0</v>
      </c>
      <c r="AE4871">
        <v>0</v>
      </c>
      <c r="AF4871">
        <v>0</v>
      </c>
      <c r="AG4871">
        <v>0</v>
      </c>
      <c r="BD4871">
        <v>8</v>
      </c>
      <c r="BE4871">
        <v>9323103</v>
      </c>
      <c r="BF4871">
        <v>9324104</v>
      </c>
      <c r="BG4871">
        <v>9324204</v>
      </c>
      <c r="BH4871">
        <v>9324302</v>
      </c>
      <c r="BI4871">
        <v>9324403</v>
      </c>
      <c r="BJ4871">
        <v>9312103</v>
      </c>
      <c r="BK4871">
        <v>9311103</v>
      </c>
      <c r="BL4871">
        <v>9315102</v>
      </c>
    </row>
    <row r="4872" spans="1:67" x14ac:dyDescent="0.15">
      <c r="A4872">
        <v>4871</v>
      </c>
      <c r="B4872" t="s">
        <v>2121</v>
      </c>
      <c r="E4872">
        <f>机器人辅助表!B4872</f>
        <v>28</v>
      </c>
      <c r="F4872">
        <v>3</v>
      </c>
      <c r="G4872">
        <v>58201</v>
      </c>
      <c r="H4872">
        <v>0</v>
      </c>
      <c r="I4872">
        <f>机器人辅助表!H4872</f>
        <v>2777.7140353803134</v>
      </c>
      <c r="J4872">
        <v>2</v>
      </c>
      <c r="K4872">
        <v>4</v>
      </c>
      <c r="L4872">
        <v>1</v>
      </c>
      <c r="M4872" s="2">
        <f>机器人辅助表!C4872</f>
        <v>7313.0856141913064</v>
      </c>
      <c r="N4872" s="2">
        <v>2</v>
      </c>
      <c r="O4872" s="2">
        <f>机器人辅助表!D4872</f>
        <v>494.87045509565235</v>
      </c>
      <c r="P4872" s="2">
        <v>3</v>
      </c>
      <c r="Q4872" s="2">
        <f>机器人辅助表!E4872</f>
        <v>219.94242448695658</v>
      </c>
      <c r="R4872" s="2">
        <v>6</v>
      </c>
      <c r="S4872" s="2">
        <f>机器人辅助表!F4872</f>
        <v>3845.3688000000002</v>
      </c>
      <c r="T4872">
        <v>0</v>
      </c>
      <c r="U4872">
        <v>0</v>
      </c>
      <c r="V4872">
        <v>0</v>
      </c>
      <c r="W4872">
        <v>0</v>
      </c>
      <c r="X4872">
        <v>0</v>
      </c>
      <c r="Y4872">
        <v>0</v>
      </c>
      <c r="Z4872">
        <v>0</v>
      </c>
      <c r="AA4872">
        <v>0</v>
      </c>
      <c r="AB4872">
        <v>0</v>
      </c>
      <c r="AC4872">
        <v>0</v>
      </c>
      <c r="AD4872">
        <v>0</v>
      </c>
      <c r="AE4872">
        <v>0</v>
      </c>
      <c r="AF4872">
        <v>0</v>
      </c>
      <c r="AG4872">
        <v>0</v>
      </c>
      <c r="BD4872">
        <v>8</v>
      </c>
      <c r="BE4872">
        <v>9323103</v>
      </c>
      <c r="BF4872">
        <v>9324104</v>
      </c>
      <c r="BG4872">
        <v>9324203</v>
      </c>
      <c r="BH4872">
        <v>9324304</v>
      </c>
      <c r="BI4872">
        <v>9324404</v>
      </c>
      <c r="BJ4872">
        <v>9312104</v>
      </c>
      <c r="BK4872">
        <v>9311102</v>
      </c>
      <c r="BL4872">
        <v>9315102</v>
      </c>
    </row>
    <row r="4873" spans="1:67" x14ac:dyDescent="0.15">
      <c r="A4873">
        <v>4872</v>
      </c>
      <c r="B4873" t="s">
        <v>2122</v>
      </c>
      <c r="E4873">
        <f>机器人辅助表!B4873</f>
        <v>37</v>
      </c>
      <c r="F4873">
        <v>2</v>
      </c>
      <c r="G4873">
        <v>58101</v>
      </c>
      <c r="H4873">
        <v>0</v>
      </c>
      <c r="I4873">
        <f>机器人辅助表!H4873</f>
        <v>9494.5268540769866</v>
      </c>
      <c r="J4873">
        <v>2</v>
      </c>
      <c r="K4873">
        <v>4</v>
      </c>
      <c r="L4873">
        <v>1</v>
      </c>
      <c r="M4873" s="2">
        <f>机器人辅助表!C4873</f>
        <v>36944.747696542312</v>
      </c>
      <c r="N4873" s="2">
        <v>2</v>
      </c>
      <c r="O4873" s="2">
        <f>机器人辅助表!D4873</f>
        <v>2192.5417014478599</v>
      </c>
      <c r="P4873" s="2">
        <v>3</v>
      </c>
      <c r="Q4873" s="2">
        <f>机器人辅助表!E4873</f>
        <v>974.46297842127115</v>
      </c>
      <c r="R4873" s="2">
        <v>6</v>
      </c>
      <c r="S4873" s="2">
        <f>机器人辅助表!F4873</f>
        <v>9609.7386000000006</v>
      </c>
      <c r="T4873">
        <v>0</v>
      </c>
      <c r="U4873">
        <v>0</v>
      </c>
      <c r="V4873">
        <v>0</v>
      </c>
      <c r="W4873">
        <v>0</v>
      </c>
      <c r="X4873">
        <v>0</v>
      </c>
      <c r="Y4873">
        <v>0</v>
      </c>
      <c r="Z4873">
        <v>0</v>
      </c>
      <c r="AA4873">
        <v>0</v>
      </c>
      <c r="AB4873">
        <v>0</v>
      </c>
      <c r="AC4873">
        <v>0</v>
      </c>
      <c r="AD4873">
        <v>0</v>
      </c>
      <c r="AE4873">
        <v>0</v>
      </c>
      <c r="AF4873">
        <v>0</v>
      </c>
      <c r="AG4873">
        <v>0</v>
      </c>
      <c r="BD4873">
        <v>11</v>
      </c>
      <c r="BE4873">
        <v>9211104</v>
      </c>
      <c r="BF4873">
        <v>9214104</v>
      </c>
      <c r="BG4873">
        <v>9214202</v>
      </c>
      <c r="BH4873">
        <v>9214302</v>
      </c>
      <c r="BI4873">
        <v>9214403</v>
      </c>
      <c r="BJ4873">
        <v>9222104</v>
      </c>
      <c r="BK4873">
        <v>9223102</v>
      </c>
      <c r="BL4873">
        <v>9223204</v>
      </c>
      <c r="BM4873">
        <v>9223302</v>
      </c>
      <c r="BN4873">
        <v>9223402</v>
      </c>
      <c r="BO4873">
        <v>9215104</v>
      </c>
    </row>
    <row r="4874" spans="1:67" x14ac:dyDescent="0.15">
      <c r="A4874">
        <v>4873</v>
      </c>
      <c r="B4874" t="s">
        <v>5013</v>
      </c>
      <c r="E4874">
        <f>机器人辅助表!B4874</f>
        <v>28</v>
      </c>
      <c r="F4874">
        <v>3</v>
      </c>
      <c r="G4874">
        <v>58201</v>
      </c>
      <c r="H4874">
        <v>0</v>
      </c>
      <c r="I4874">
        <f>机器人辅助表!H4874</f>
        <v>2635.2671617710666</v>
      </c>
      <c r="J4874">
        <v>2</v>
      </c>
      <c r="K4874">
        <v>4</v>
      </c>
      <c r="L4874">
        <v>1</v>
      </c>
      <c r="M4874" s="2">
        <f>机器人辅助表!C4874</f>
        <v>6938.0555826943155</v>
      </c>
      <c r="N4874" s="2">
        <v>2</v>
      </c>
      <c r="O4874" s="2">
        <f>机器人辅助表!D4874</f>
        <v>469.49248303946507</v>
      </c>
      <c r="P4874" s="2">
        <v>3</v>
      </c>
      <c r="Q4874" s="2">
        <f>机器人辅助表!E4874</f>
        <v>208.66332579531777</v>
      </c>
      <c r="R4874" s="2">
        <v>6</v>
      </c>
      <c r="S4874" s="2">
        <f>机器人辅助表!F4874</f>
        <v>3648.1704</v>
      </c>
      <c r="T4874">
        <v>0</v>
      </c>
      <c r="U4874">
        <v>0</v>
      </c>
      <c r="V4874">
        <v>0</v>
      </c>
      <c r="W4874">
        <v>0</v>
      </c>
      <c r="X4874">
        <v>0</v>
      </c>
      <c r="Y4874">
        <v>0</v>
      </c>
      <c r="Z4874">
        <v>0</v>
      </c>
      <c r="AA4874">
        <v>0</v>
      </c>
      <c r="AB4874">
        <v>0</v>
      </c>
      <c r="AC4874">
        <v>0</v>
      </c>
      <c r="AD4874">
        <v>0</v>
      </c>
      <c r="AE4874">
        <v>0</v>
      </c>
      <c r="AF4874">
        <v>0</v>
      </c>
      <c r="AG4874">
        <v>0</v>
      </c>
      <c r="BD4874">
        <v>8</v>
      </c>
      <c r="BE4874">
        <v>9323102</v>
      </c>
      <c r="BF4874">
        <v>9324102</v>
      </c>
      <c r="BG4874">
        <v>9324202</v>
      </c>
      <c r="BH4874">
        <v>9324302</v>
      </c>
      <c r="BI4874">
        <v>9324402</v>
      </c>
      <c r="BJ4874">
        <v>9312104</v>
      </c>
      <c r="BK4874">
        <v>9311104</v>
      </c>
      <c r="BL4874">
        <v>9315104</v>
      </c>
    </row>
    <row r="4875" spans="1:67" x14ac:dyDescent="0.15">
      <c r="A4875">
        <v>4874</v>
      </c>
      <c r="B4875" t="s">
        <v>5014</v>
      </c>
      <c r="E4875">
        <f>机器人辅助表!B4875</f>
        <v>37</v>
      </c>
      <c r="F4875">
        <v>3</v>
      </c>
      <c r="G4875">
        <v>58201</v>
      </c>
      <c r="H4875">
        <v>0</v>
      </c>
      <c r="I4875">
        <f>机器人辅助表!H4875</f>
        <v>9247.9157669581055</v>
      </c>
      <c r="J4875">
        <v>2</v>
      </c>
      <c r="K4875">
        <v>4</v>
      </c>
      <c r="L4875">
        <v>1</v>
      </c>
      <c r="M4875" s="2">
        <f>机器人辅助表!C4875</f>
        <v>35985.143860268487</v>
      </c>
      <c r="N4875" s="2">
        <v>2</v>
      </c>
      <c r="O4875" s="2">
        <f>机器人辅助表!D4875</f>
        <v>2135.5925663453181</v>
      </c>
      <c r="P4875" s="2">
        <v>3</v>
      </c>
      <c r="Q4875" s="2">
        <f>机器人辅助表!E4875</f>
        <v>949.15225170903022</v>
      </c>
      <c r="R4875" s="2">
        <v>6</v>
      </c>
      <c r="S4875" s="2">
        <f>机器人辅助表!F4875</f>
        <v>9360.1350000000002</v>
      </c>
      <c r="T4875">
        <v>0</v>
      </c>
      <c r="U4875">
        <v>0</v>
      </c>
      <c r="V4875">
        <v>0</v>
      </c>
      <c r="W4875">
        <v>0</v>
      </c>
      <c r="X4875">
        <v>0</v>
      </c>
      <c r="Y4875">
        <v>0</v>
      </c>
      <c r="Z4875">
        <v>0</v>
      </c>
      <c r="AA4875">
        <v>0</v>
      </c>
      <c r="AB4875">
        <v>0</v>
      </c>
      <c r="AC4875">
        <v>0</v>
      </c>
      <c r="AD4875">
        <v>0</v>
      </c>
      <c r="AE4875">
        <v>0</v>
      </c>
      <c r="AF4875">
        <v>0</v>
      </c>
      <c r="AG4875">
        <v>0</v>
      </c>
      <c r="BD4875">
        <v>8</v>
      </c>
      <c r="BE4875">
        <v>9323104</v>
      </c>
      <c r="BF4875">
        <v>9324103</v>
      </c>
      <c r="BG4875">
        <v>9324202</v>
      </c>
      <c r="BH4875">
        <v>9324302</v>
      </c>
      <c r="BI4875">
        <v>9324402</v>
      </c>
      <c r="BJ4875">
        <v>9312103</v>
      </c>
      <c r="BK4875">
        <v>9311104</v>
      </c>
      <c r="BL4875">
        <v>9315103</v>
      </c>
    </row>
    <row r="4876" spans="1:67" x14ac:dyDescent="0.15">
      <c r="A4876">
        <v>4875</v>
      </c>
      <c r="B4876" t="s">
        <v>2123</v>
      </c>
      <c r="E4876">
        <f>机器人辅助表!B4876</f>
        <v>22</v>
      </c>
      <c r="F4876">
        <v>3</v>
      </c>
      <c r="G4876">
        <v>58201</v>
      </c>
      <c r="H4876">
        <v>0</v>
      </c>
      <c r="I4876">
        <f>机器人辅助表!H4876</f>
        <v>2151.0135369516524</v>
      </c>
      <c r="J4876">
        <v>2</v>
      </c>
      <c r="K4876">
        <v>4</v>
      </c>
      <c r="L4876">
        <v>1</v>
      </c>
      <c r="M4876" s="2">
        <f>机器人辅助表!C4876</f>
        <v>3933.4324633043479</v>
      </c>
      <c r="N4876" s="2">
        <v>2</v>
      </c>
      <c r="O4876" s="2">
        <f>机器人辅助表!D4876</f>
        <v>310.87501356521744</v>
      </c>
      <c r="P4876" s="2">
        <v>3</v>
      </c>
      <c r="Q4876" s="2">
        <f>机器人辅助表!E4876</f>
        <v>138.16667269565221</v>
      </c>
      <c r="R4876" s="2">
        <v>6</v>
      </c>
      <c r="S4876" s="2">
        <f>机器人辅助表!F4876</f>
        <v>3488.6243999999997</v>
      </c>
      <c r="T4876">
        <v>0</v>
      </c>
      <c r="U4876">
        <v>0</v>
      </c>
      <c r="V4876">
        <v>0</v>
      </c>
      <c r="W4876">
        <v>0</v>
      </c>
      <c r="X4876">
        <v>0</v>
      </c>
      <c r="Y4876">
        <v>0</v>
      </c>
      <c r="Z4876">
        <v>0</v>
      </c>
      <c r="AA4876">
        <v>0</v>
      </c>
      <c r="AB4876">
        <v>0</v>
      </c>
      <c r="AC4876">
        <v>0</v>
      </c>
      <c r="AD4876">
        <v>0</v>
      </c>
      <c r="AE4876">
        <v>0</v>
      </c>
      <c r="AF4876">
        <v>0</v>
      </c>
      <c r="AG4876">
        <v>0</v>
      </c>
      <c r="BD4876">
        <v>8</v>
      </c>
      <c r="BE4876">
        <v>9323104</v>
      </c>
      <c r="BF4876">
        <v>9324104</v>
      </c>
      <c r="BG4876">
        <v>9324202</v>
      </c>
      <c r="BH4876">
        <v>9324304</v>
      </c>
      <c r="BI4876">
        <v>9324402</v>
      </c>
      <c r="BJ4876">
        <v>9312103</v>
      </c>
      <c r="BK4876">
        <v>9311102</v>
      </c>
      <c r="BL4876">
        <v>9315103</v>
      </c>
    </row>
    <row r="4877" spans="1:67" x14ac:dyDescent="0.15">
      <c r="A4877">
        <v>4876</v>
      </c>
      <c r="B4877" t="s">
        <v>2124</v>
      </c>
      <c r="E4877">
        <f>机器人辅助表!B4877</f>
        <v>49</v>
      </c>
      <c r="F4877">
        <v>2</v>
      </c>
      <c r="G4877">
        <v>58101</v>
      </c>
      <c r="H4877">
        <v>0</v>
      </c>
      <c r="I4877">
        <f>机器人辅助表!H4877</f>
        <v>8827.9132898247135</v>
      </c>
      <c r="J4877">
        <v>2</v>
      </c>
      <c r="K4877">
        <v>4</v>
      </c>
      <c r="L4877">
        <v>1</v>
      </c>
      <c r="M4877" s="2">
        <f>机器人辅助表!C4877</f>
        <v>53052.728871768479</v>
      </c>
      <c r="N4877" s="2">
        <v>2</v>
      </c>
      <c r="O4877" s="2">
        <f>机器人辅助表!D4877</f>
        <v>2345.4741027575933</v>
      </c>
      <c r="P4877" s="2">
        <v>3</v>
      </c>
      <c r="Q4877" s="2">
        <f>机器人辅助表!E4877</f>
        <v>1042.4329345589304</v>
      </c>
      <c r="R4877" s="2">
        <v>6</v>
      </c>
      <c r="S4877" s="2">
        <f>机器人辅助表!F4877</f>
        <v>5431.1124</v>
      </c>
      <c r="T4877">
        <v>0</v>
      </c>
      <c r="U4877">
        <v>0</v>
      </c>
      <c r="V4877">
        <v>0</v>
      </c>
      <c r="W4877">
        <v>0</v>
      </c>
      <c r="X4877">
        <v>0</v>
      </c>
      <c r="Y4877">
        <v>0</v>
      </c>
      <c r="Z4877">
        <v>0</v>
      </c>
      <c r="AA4877">
        <v>0</v>
      </c>
      <c r="AB4877">
        <v>0</v>
      </c>
      <c r="AC4877">
        <v>0</v>
      </c>
      <c r="AD4877">
        <v>0</v>
      </c>
      <c r="AE4877">
        <v>0</v>
      </c>
      <c r="AF4877">
        <v>0</v>
      </c>
      <c r="AG4877">
        <v>0</v>
      </c>
      <c r="BD4877">
        <v>11</v>
      </c>
      <c r="BE4877">
        <v>9211104</v>
      </c>
      <c r="BF4877">
        <v>9214104</v>
      </c>
      <c r="BG4877">
        <v>9214204</v>
      </c>
      <c r="BH4877">
        <v>9214304</v>
      </c>
      <c r="BI4877">
        <v>9214403</v>
      </c>
      <c r="BJ4877">
        <v>9222103</v>
      </c>
      <c r="BK4877">
        <v>9223102</v>
      </c>
      <c r="BL4877">
        <v>9223203</v>
      </c>
      <c r="BM4877">
        <v>9223304</v>
      </c>
      <c r="BN4877">
        <v>9223403</v>
      </c>
      <c r="BO4877">
        <v>9215103</v>
      </c>
    </row>
    <row r="4878" spans="1:67" x14ac:dyDescent="0.15">
      <c r="A4878">
        <v>4877</v>
      </c>
      <c r="B4878" t="s">
        <v>5015</v>
      </c>
      <c r="E4878">
        <f>机器人辅助表!B4878</f>
        <v>43</v>
      </c>
      <c r="F4878">
        <v>3</v>
      </c>
      <c r="G4878">
        <v>58201</v>
      </c>
      <c r="H4878">
        <v>0</v>
      </c>
      <c r="I4878">
        <f>机器人辅助表!H4878</f>
        <v>7393.963091362737</v>
      </c>
      <c r="J4878">
        <v>2</v>
      </c>
      <c r="K4878">
        <v>4</v>
      </c>
      <c r="L4878">
        <v>1</v>
      </c>
      <c r="M4878" s="2">
        <f>机器人辅助表!C4878</f>
        <v>36873.547177441069</v>
      </c>
      <c r="N4878" s="2">
        <v>2</v>
      </c>
      <c r="O4878" s="2">
        <f>机器人辅助表!D4878</f>
        <v>1871.6174545647493</v>
      </c>
      <c r="P4878" s="2">
        <v>3</v>
      </c>
      <c r="Q4878" s="2">
        <f>机器人辅助表!E4878</f>
        <v>831.82997980655546</v>
      </c>
      <c r="R4878" s="2">
        <v>6</v>
      </c>
      <c r="S4878" s="2">
        <f>机器人辅助表!F4878</f>
        <v>5833.078199999999</v>
      </c>
      <c r="T4878">
        <v>0</v>
      </c>
      <c r="U4878">
        <v>0</v>
      </c>
      <c r="V4878">
        <v>0</v>
      </c>
      <c r="W4878">
        <v>0</v>
      </c>
      <c r="X4878">
        <v>0</v>
      </c>
      <c r="Y4878">
        <v>0</v>
      </c>
      <c r="Z4878">
        <v>0</v>
      </c>
      <c r="AA4878">
        <v>0</v>
      </c>
      <c r="AB4878">
        <v>0</v>
      </c>
      <c r="AC4878">
        <v>0</v>
      </c>
      <c r="AD4878">
        <v>0</v>
      </c>
      <c r="AE4878">
        <v>0</v>
      </c>
      <c r="AF4878">
        <v>0</v>
      </c>
      <c r="AG4878">
        <v>0</v>
      </c>
      <c r="BD4878">
        <v>8</v>
      </c>
      <c r="BE4878">
        <v>9323104</v>
      </c>
      <c r="BF4878">
        <v>9324102</v>
      </c>
      <c r="BG4878">
        <v>9324202</v>
      </c>
      <c r="BH4878">
        <v>9324303</v>
      </c>
      <c r="BI4878">
        <v>9324403</v>
      </c>
      <c r="BJ4878">
        <v>9312104</v>
      </c>
      <c r="BK4878">
        <v>9311102</v>
      </c>
      <c r="BL4878">
        <v>9315102</v>
      </c>
    </row>
    <row r="4879" spans="1:67" x14ac:dyDescent="0.15">
      <c r="A4879">
        <v>4878</v>
      </c>
      <c r="B4879" t="s">
        <v>2125</v>
      </c>
      <c r="E4879">
        <f>机器人辅助表!B4879</f>
        <v>24</v>
      </c>
      <c r="F4879">
        <v>3</v>
      </c>
      <c r="G4879">
        <v>58201</v>
      </c>
      <c r="H4879">
        <v>0</v>
      </c>
      <c r="I4879">
        <f>机器人辅助表!H4879</f>
        <v>2534.7095777113045</v>
      </c>
      <c r="J4879">
        <v>2</v>
      </c>
      <c r="K4879">
        <v>4</v>
      </c>
      <c r="L4879">
        <v>1</v>
      </c>
      <c r="M4879" s="2">
        <f>机器人辅助表!C4879</f>
        <v>5279.035100869567</v>
      </c>
      <c r="N4879" s="2">
        <v>2</v>
      </c>
      <c r="O4879" s="2">
        <f>机器人辅助表!D4879</f>
        <v>395.10449819398002</v>
      </c>
      <c r="P4879" s="2">
        <v>3</v>
      </c>
      <c r="Q4879" s="2">
        <f>机器人辅助表!E4879</f>
        <v>175.60199919732443</v>
      </c>
      <c r="R4879" s="2">
        <v>6</v>
      </c>
      <c r="S4879" s="2">
        <f>机器人辅助表!F4879</f>
        <v>3912.9120000000003</v>
      </c>
      <c r="T4879">
        <v>0</v>
      </c>
      <c r="U4879">
        <v>0</v>
      </c>
      <c r="V4879">
        <v>0</v>
      </c>
      <c r="W4879">
        <v>0</v>
      </c>
      <c r="X4879">
        <v>0</v>
      </c>
      <c r="Y4879">
        <v>0</v>
      </c>
      <c r="Z4879">
        <v>0</v>
      </c>
      <c r="AA4879">
        <v>0</v>
      </c>
      <c r="AB4879">
        <v>0</v>
      </c>
      <c r="AC4879">
        <v>0</v>
      </c>
      <c r="AD4879">
        <v>0</v>
      </c>
      <c r="AE4879">
        <v>0</v>
      </c>
      <c r="AF4879">
        <v>0</v>
      </c>
      <c r="AG4879">
        <v>0</v>
      </c>
      <c r="BD4879">
        <v>8</v>
      </c>
      <c r="BE4879">
        <v>9323102</v>
      </c>
      <c r="BF4879">
        <v>9324102</v>
      </c>
      <c r="BG4879">
        <v>9324202</v>
      </c>
      <c r="BH4879">
        <v>9324302</v>
      </c>
      <c r="BI4879">
        <v>9324403</v>
      </c>
      <c r="BJ4879">
        <v>9312103</v>
      </c>
      <c r="BK4879">
        <v>9311102</v>
      </c>
      <c r="BL4879">
        <v>9315103</v>
      </c>
    </row>
    <row r="4880" spans="1:67" x14ac:dyDescent="0.15">
      <c r="A4880">
        <v>4879</v>
      </c>
      <c r="B4880" t="s">
        <v>2126</v>
      </c>
      <c r="E4880">
        <f>机器人辅助表!B4880</f>
        <v>32</v>
      </c>
      <c r="F4880">
        <v>1</v>
      </c>
      <c r="G4880">
        <v>58001</v>
      </c>
      <c r="H4880">
        <v>0</v>
      </c>
      <c r="I4880">
        <f>机器人辅助表!H4880</f>
        <v>6091.1459666983073</v>
      </c>
      <c r="J4880">
        <v>2</v>
      </c>
      <c r="K4880">
        <v>4</v>
      </c>
      <c r="L4880">
        <v>1</v>
      </c>
      <c r="M4880" s="2">
        <f>机器人辅助表!C4880</f>
        <v>19513.824375736462</v>
      </c>
      <c r="N4880" s="2">
        <v>2</v>
      </c>
      <c r="O4880" s="2">
        <f>机器人辅助表!D4880</f>
        <v>1235.0945445363213</v>
      </c>
      <c r="P4880" s="2">
        <v>3</v>
      </c>
      <c r="Q4880" s="2">
        <f>机器人辅助表!E4880</f>
        <v>548.93090868280956</v>
      </c>
      <c r="R4880" s="2">
        <v>6</v>
      </c>
      <c r="S4880" s="2">
        <f>机器人辅助表!F4880</f>
        <v>7386.4016000000001</v>
      </c>
      <c r="T4880">
        <v>0</v>
      </c>
      <c r="U4880">
        <v>0</v>
      </c>
      <c r="V4880">
        <v>0</v>
      </c>
      <c r="W4880">
        <v>0</v>
      </c>
      <c r="X4880">
        <v>0</v>
      </c>
      <c r="Y4880">
        <v>0</v>
      </c>
      <c r="Z4880">
        <v>0</v>
      </c>
      <c r="AA4880">
        <v>0</v>
      </c>
      <c r="AB4880">
        <v>0</v>
      </c>
      <c r="AC4880">
        <v>0</v>
      </c>
      <c r="AD4880">
        <v>0</v>
      </c>
      <c r="AE4880">
        <v>0</v>
      </c>
      <c r="AF4880">
        <v>0</v>
      </c>
      <c r="AG4880">
        <v>0</v>
      </c>
      <c r="BD4880">
        <v>11</v>
      </c>
      <c r="BE4880">
        <v>9113104</v>
      </c>
      <c r="BF4880">
        <v>9121104</v>
      </c>
      <c r="BG4880">
        <v>9121203</v>
      </c>
      <c r="BH4880">
        <v>9121302</v>
      </c>
      <c r="BI4880">
        <v>9121402</v>
      </c>
      <c r="BJ4880">
        <v>9114102</v>
      </c>
      <c r="BK4880">
        <v>9122102</v>
      </c>
      <c r="BL4880">
        <v>9122204</v>
      </c>
      <c r="BM4880">
        <v>9122302</v>
      </c>
      <c r="BN4880">
        <v>9122403</v>
      </c>
      <c r="BO4880">
        <v>9115103</v>
      </c>
    </row>
    <row r="4881" spans="1:67" x14ac:dyDescent="0.15">
      <c r="A4881">
        <v>4880</v>
      </c>
      <c r="B4881" t="s">
        <v>5016</v>
      </c>
      <c r="E4881">
        <f>机器人辅助表!B4881</f>
        <v>44</v>
      </c>
      <c r="F4881">
        <v>1</v>
      </c>
      <c r="G4881">
        <v>58001</v>
      </c>
      <c r="H4881">
        <v>0</v>
      </c>
      <c r="I4881">
        <f>机器人辅助表!H4881</f>
        <v>9599.7632289668727</v>
      </c>
      <c r="J4881">
        <v>2</v>
      </c>
      <c r="K4881">
        <v>4</v>
      </c>
      <c r="L4881">
        <v>1</v>
      </c>
      <c r="M4881" s="2">
        <f>机器人辅助表!C4881</f>
        <v>49582.54681796924</v>
      </c>
      <c r="N4881" s="2">
        <v>2</v>
      </c>
      <c r="O4881" s="2">
        <f>机器人辅助表!D4881</f>
        <v>2456.5940432909701</v>
      </c>
      <c r="P4881" s="2">
        <v>3</v>
      </c>
      <c r="Q4881" s="2">
        <f>机器人辅助表!E4881</f>
        <v>1091.8195747959869</v>
      </c>
      <c r="R4881" s="2">
        <v>6</v>
      </c>
      <c r="S4881" s="2">
        <f>机器人辅助表!F4881</f>
        <v>7259.08</v>
      </c>
      <c r="T4881">
        <v>0</v>
      </c>
      <c r="U4881">
        <v>0</v>
      </c>
      <c r="V4881">
        <v>0</v>
      </c>
      <c r="W4881">
        <v>0</v>
      </c>
      <c r="X4881">
        <v>0</v>
      </c>
      <c r="Y4881">
        <v>0</v>
      </c>
      <c r="Z4881">
        <v>0</v>
      </c>
      <c r="AA4881">
        <v>0</v>
      </c>
      <c r="AB4881">
        <v>0</v>
      </c>
      <c r="AC4881">
        <v>0</v>
      </c>
      <c r="AD4881">
        <v>0</v>
      </c>
      <c r="AE4881">
        <v>0</v>
      </c>
      <c r="AF4881">
        <v>0</v>
      </c>
      <c r="AG4881">
        <v>0</v>
      </c>
      <c r="BD4881">
        <v>11</v>
      </c>
      <c r="BE4881">
        <v>9113104</v>
      </c>
      <c r="BF4881">
        <v>9121103</v>
      </c>
      <c r="BG4881">
        <v>9121204</v>
      </c>
      <c r="BH4881">
        <v>9121304</v>
      </c>
      <c r="BI4881">
        <v>9121404</v>
      </c>
      <c r="BJ4881">
        <v>9114104</v>
      </c>
      <c r="BK4881">
        <v>9122103</v>
      </c>
      <c r="BL4881">
        <v>9122203</v>
      </c>
      <c r="BM4881">
        <v>9122304</v>
      </c>
      <c r="BN4881">
        <v>9122402</v>
      </c>
      <c r="BO4881">
        <v>9115104</v>
      </c>
    </row>
    <row r="4882" spans="1:67" x14ac:dyDescent="0.15">
      <c r="A4882">
        <v>4881</v>
      </c>
      <c r="B4882" t="s">
        <v>5017</v>
      </c>
      <c r="E4882">
        <f>机器人辅助表!B4882</f>
        <v>32</v>
      </c>
      <c r="F4882">
        <v>3</v>
      </c>
      <c r="G4882">
        <v>58201</v>
      </c>
      <c r="H4882">
        <v>0</v>
      </c>
      <c r="I4882">
        <f>机器人辅助表!H4882</f>
        <v>6727.5343512787276</v>
      </c>
      <c r="J4882">
        <v>2</v>
      </c>
      <c r="K4882">
        <v>4</v>
      </c>
      <c r="L4882">
        <v>1</v>
      </c>
      <c r="M4882" s="2">
        <f>机器人辅助表!C4882</f>
        <v>21552.582146335793</v>
      </c>
      <c r="N4882" s="2">
        <v>2</v>
      </c>
      <c r="O4882" s="2">
        <f>机器人辅助表!D4882</f>
        <v>1364.1342730699669</v>
      </c>
      <c r="P4882" s="2">
        <v>3</v>
      </c>
      <c r="Q4882" s="2">
        <f>机器人辅助表!E4882</f>
        <v>606.28189914220752</v>
      </c>
      <c r="R4882" s="2">
        <v>6</v>
      </c>
      <c r="S4882" s="2">
        <f>机器人辅助表!F4882</f>
        <v>8158.1151999999993</v>
      </c>
      <c r="T4882">
        <v>0</v>
      </c>
      <c r="U4882">
        <v>0</v>
      </c>
      <c r="V4882">
        <v>0</v>
      </c>
      <c r="W4882">
        <v>0</v>
      </c>
      <c r="X4882">
        <v>0</v>
      </c>
      <c r="Y4882">
        <v>0</v>
      </c>
      <c r="Z4882">
        <v>0</v>
      </c>
      <c r="AA4882">
        <v>0</v>
      </c>
      <c r="AB4882">
        <v>0</v>
      </c>
      <c r="AC4882">
        <v>0</v>
      </c>
      <c r="AD4882">
        <v>0</v>
      </c>
      <c r="AE4882">
        <v>0</v>
      </c>
      <c r="AF4882">
        <v>0</v>
      </c>
      <c r="AG4882">
        <v>0</v>
      </c>
      <c r="BD4882">
        <v>8</v>
      </c>
      <c r="BE4882">
        <v>9323104</v>
      </c>
      <c r="BF4882">
        <v>9324103</v>
      </c>
      <c r="BG4882">
        <v>9324202</v>
      </c>
      <c r="BH4882">
        <v>9324304</v>
      </c>
      <c r="BI4882">
        <v>9324402</v>
      </c>
      <c r="BJ4882">
        <v>9312102</v>
      </c>
      <c r="BK4882">
        <v>9311103</v>
      </c>
      <c r="BL4882">
        <v>9315102</v>
      </c>
    </row>
    <row r="4883" spans="1:67" x14ac:dyDescent="0.15">
      <c r="A4883">
        <v>4882</v>
      </c>
      <c r="B4883" t="s">
        <v>5018</v>
      </c>
      <c r="E4883">
        <f>机器人辅助表!B4883</f>
        <v>29</v>
      </c>
      <c r="F4883">
        <v>1</v>
      </c>
      <c r="G4883">
        <v>58001</v>
      </c>
      <c r="H4883">
        <v>0</v>
      </c>
      <c r="I4883">
        <f>机器人辅助表!H4883</f>
        <v>3842.9386524698093</v>
      </c>
      <c r="J4883">
        <v>2</v>
      </c>
      <c r="K4883">
        <v>4</v>
      </c>
      <c r="L4883">
        <v>1</v>
      </c>
      <c r="M4883" s="2">
        <f>机器人辅助表!C4883</f>
        <v>10647.356702106526</v>
      </c>
      <c r="N4883" s="2">
        <v>2</v>
      </c>
      <c r="O4883" s="2">
        <f>机器人辅助表!D4883</f>
        <v>703.63440344347862</v>
      </c>
      <c r="P4883" s="2">
        <v>3</v>
      </c>
      <c r="Q4883" s="2">
        <f>机器人辅助表!E4883</f>
        <v>312.726401530435</v>
      </c>
      <c r="R4883" s="2">
        <v>6</v>
      </c>
      <c r="S4883" s="2">
        <f>机器人辅助表!F4883</f>
        <v>5177.0406000000003</v>
      </c>
      <c r="T4883">
        <v>0</v>
      </c>
      <c r="U4883">
        <v>0</v>
      </c>
      <c r="V4883">
        <v>0</v>
      </c>
      <c r="W4883">
        <v>0</v>
      </c>
      <c r="X4883">
        <v>0</v>
      </c>
      <c r="Y4883">
        <v>0</v>
      </c>
      <c r="Z4883">
        <v>0</v>
      </c>
      <c r="AA4883">
        <v>0</v>
      </c>
      <c r="AB4883">
        <v>0</v>
      </c>
      <c r="AC4883">
        <v>0</v>
      </c>
      <c r="AD4883">
        <v>0</v>
      </c>
      <c r="AE4883">
        <v>0</v>
      </c>
      <c r="AF4883">
        <v>0</v>
      </c>
      <c r="AG4883">
        <v>0</v>
      </c>
      <c r="BD4883">
        <v>11</v>
      </c>
      <c r="BE4883">
        <v>9113104</v>
      </c>
      <c r="BF4883">
        <v>9121104</v>
      </c>
      <c r="BG4883">
        <v>9121203</v>
      </c>
      <c r="BH4883">
        <v>9121302</v>
      </c>
      <c r="BI4883">
        <v>9121402</v>
      </c>
      <c r="BJ4883">
        <v>9114104</v>
      </c>
      <c r="BK4883">
        <v>9122103</v>
      </c>
      <c r="BL4883">
        <v>9122202</v>
      </c>
      <c r="BM4883">
        <v>9122304</v>
      </c>
      <c r="BN4883">
        <v>9122402</v>
      </c>
      <c r="BO4883">
        <v>9115103</v>
      </c>
    </row>
    <row r="4884" spans="1:67" x14ac:dyDescent="0.15">
      <c r="A4884">
        <v>4883</v>
      </c>
      <c r="B4884" t="s">
        <v>2127</v>
      </c>
      <c r="E4884">
        <f>机器人辅助表!B4884</f>
        <v>23</v>
      </c>
      <c r="F4884">
        <v>1</v>
      </c>
      <c r="G4884">
        <v>58001</v>
      </c>
      <c r="H4884">
        <v>0</v>
      </c>
      <c r="I4884">
        <f>机器人辅助表!H4884</f>
        <v>1753.0905556741006</v>
      </c>
      <c r="J4884">
        <v>2</v>
      </c>
      <c r="K4884">
        <v>4</v>
      </c>
      <c r="L4884">
        <v>1</v>
      </c>
      <c r="M4884" s="2">
        <f>机器人辅助表!C4884</f>
        <v>3428.9915881379611</v>
      </c>
      <c r="N4884" s="2">
        <v>2</v>
      </c>
      <c r="O4884" s="2">
        <f>机器人辅助表!D4884</f>
        <v>263.62775690969909</v>
      </c>
      <c r="P4884" s="2">
        <v>3</v>
      </c>
      <c r="Q4884" s="2">
        <f>机器人辅助表!E4884</f>
        <v>117.16789195986627</v>
      </c>
      <c r="R4884" s="2">
        <v>6</v>
      </c>
      <c r="S4884" s="2">
        <f>机器人辅助表!F4884</f>
        <v>2773.3926000000001</v>
      </c>
      <c r="T4884">
        <v>0</v>
      </c>
      <c r="U4884">
        <v>0</v>
      </c>
      <c r="V4884">
        <v>0</v>
      </c>
      <c r="W4884">
        <v>0</v>
      </c>
      <c r="X4884">
        <v>0</v>
      </c>
      <c r="Y4884">
        <v>0</v>
      </c>
      <c r="Z4884">
        <v>0</v>
      </c>
      <c r="AA4884">
        <v>0</v>
      </c>
      <c r="AB4884">
        <v>0</v>
      </c>
      <c r="AC4884">
        <v>0</v>
      </c>
      <c r="AD4884">
        <v>0</v>
      </c>
      <c r="AE4884">
        <v>0</v>
      </c>
      <c r="AF4884">
        <v>0</v>
      </c>
      <c r="AG4884">
        <v>0</v>
      </c>
      <c r="BD4884">
        <v>11</v>
      </c>
      <c r="BE4884">
        <v>9113102</v>
      </c>
      <c r="BF4884">
        <v>9121103</v>
      </c>
      <c r="BG4884">
        <v>9121203</v>
      </c>
      <c r="BH4884">
        <v>9121304</v>
      </c>
      <c r="BI4884">
        <v>9121404</v>
      </c>
      <c r="BJ4884">
        <v>9114104</v>
      </c>
      <c r="BK4884">
        <v>9122104</v>
      </c>
      <c r="BL4884">
        <v>9122203</v>
      </c>
      <c r="BM4884">
        <v>9122302</v>
      </c>
      <c r="BN4884">
        <v>9122404</v>
      </c>
      <c r="BO4884">
        <v>9115102</v>
      </c>
    </row>
    <row r="4885" spans="1:67" x14ac:dyDescent="0.15">
      <c r="A4885">
        <v>4884</v>
      </c>
      <c r="B4885" t="s">
        <v>2128</v>
      </c>
      <c r="E4885">
        <f>机器人辅助表!B4885</f>
        <v>34</v>
      </c>
      <c r="F4885">
        <v>1</v>
      </c>
      <c r="G4885">
        <v>58001</v>
      </c>
      <c r="H4885">
        <v>0</v>
      </c>
      <c r="I4885">
        <f>机器人辅助表!H4885</f>
        <v>4627.5872480411244</v>
      </c>
      <c r="J4885">
        <v>2</v>
      </c>
      <c r="K4885">
        <v>4</v>
      </c>
      <c r="L4885">
        <v>1</v>
      </c>
      <c r="M4885" s="2">
        <f>机器人辅助表!C4885</f>
        <v>16037.208102958197</v>
      </c>
      <c r="N4885" s="2">
        <v>2</v>
      </c>
      <c r="O4885" s="2">
        <f>机器人辅助表!D4885</f>
        <v>996.23084024949867</v>
      </c>
      <c r="P4885" s="2">
        <v>3</v>
      </c>
      <c r="Q4885" s="2">
        <f>机器人辅助表!E4885</f>
        <v>442.76926233311048</v>
      </c>
      <c r="R4885" s="2">
        <v>6</v>
      </c>
      <c r="S4885" s="2">
        <f>机器人辅助表!F4885</f>
        <v>5223.0420000000004</v>
      </c>
      <c r="T4885">
        <v>0</v>
      </c>
      <c r="U4885">
        <v>0</v>
      </c>
      <c r="V4885">
        <v>0</v>
      </c>
      <c r="W4885">
        <v>0</v>
      </c>
      <c r="X4885">
        <v>0</v>
      </c>
      <c r="Y4885">
        <v>0</v>
      </c>
      <c r="Z4885">
        <v>0</v>
      </c>
      <c r="AA4885">
        <v>0</v>
      </c>
      <c r="AB4885">
        <v>0</v>
      </c>
      <c r="AC4885">
        <v>0</v>
      </c>
      <c r="AD4885">
        <v>0</v>
      </c>
      <c r="AE4885">
        <v>0</v>
      </c>
      <c r="AF4885">
        <v>0</v>
      </c>
      <c r="AG4885">
        <v>0</v>
      </c>
      <c r="BD4885">
        <v>11</v>
      </c>
      <c r="BE4885">
        <v>9113102</v>
      </c>
      <c r="BF4885">
        <v>9121102</v>
      </c>
      <c r="BG4885">
        <v>9121202</v>
      </c>
      <c r="BH4885">
        <v>9121304</v>
      </c>
      <c r="BI4885">
        <v>9121404</v>
      </c>
      <c r="BJ4885">
        <v>9114103</v>
      </c>
      <c r="BK4885">
        <v>9122103</v>
      </c>
      <c r="BL4885">
        <v>9122204</v>
      </c>
      <c r="BM4885">
        <v>9122302</v>
      </c>
      <c r="BN4885">
        <v>9122404</v>
      </c>
      <c r="BO4885">
        <v>9115104</v>
      </c>
    </row>
    <row r="4886" spans="1:67" x14ac:dyDescent="0.15">
      <c r="A4886">
        <v>4885</v>
      </c>
      <c r="B4886" t="s">
        <v>2129</v>
      </c>
      <c r="E4886">
        <f>机器人辅助表!B4886</f>
        <v>37</v>
      </c>
      <c r="F4886">
        <v>3</v>
      </c>
      <c r="G4886">
        <v>58201</v>
      </c>
      <c r="H4886">
        <v>0</v>
      </c>
      <c r="I4886">
        <f>机器人辅助表!H4886</f>
        <v>7768.2492442448092</v>
      </c>
      <c r="J4886">
        <v>2</v>
      </c>
      <c r="K4886">
        <v>4</v>
      </c>
      <c r="L4886">
        <v>1</v>
      </c>
      <c r="M4886" s="2">
        <f>机器人辅助表!C4886</f>
        <v>30227.52084262553</v>
      </c>
      <c r="N4886" s="2">
        <v>2</v>
      </c>
      <c r="O4886" s="2">
        <f>机器人辅助表!D4886</f>
        <v>1793.897755730067</v>
      </c>
      <c r="P4886" s="2">
        <v>3</v>
      </c>
      <c r="Q4886" s="2">
        <f>机器人辅助表!E4886</f>
        <v>797.28789143558549</v>
      </c>
      <c r="R4886" s="2">
        <v>6</v>
      </c>
      <c r="S4886" s="2">
        <f>机器人辅助表!F4886</f>
        <v>7862.5133999999998</v>
      </c>
      <c r="T4886">
        <v>0</v>
      </c>
      <c r="U4886">
        <v>0</v>
      </c>
      <c r="V4886">
        <v>0</v>
      </c>
      <c r="W4886">
        <v>0</v>
      </c>
      <c r="X4886">
        <v>0</v>
      </c>
      <c r="Y4886">
        <v>0</v>
      </c>
      <c r="Z4886">
        <v>0</v>
      </c>
      <c r="AA4886">
        <v>0</v>
      </c>
      <c r="AB4886">
        <v>0</v>
      </c>
      <c r="AC4886">
        <v>0</v>
      </c>
      <c r="AD4886">
        <v>0</v>
      </c>
      <c r="AE4886">
        <v>0</v>
      </c>
      <c r="AF4886">
        <v>0</v>
      </c>
      <c r="AG4886">
        <v>0</v>
      </c>
      <c r="BD4886">
        <v>8</v>
      </c>
      <c r="BE4886">
        <v>9323102</v>
      </c>
      <c r="BF4886">
        <v>9324103</v>
      </c>
      <c r="BG4886">
        <v>9324203</v>
      </c>
      <c r="BH4886">
        <v>9324302</v>
      </c>
      <c r="BI4886">
        <v>9324404</v>
      </c>
      <c r="BJ4886">
        <v>9312102</v>
      </c>
      <c r="BK4886">
        <v>9311103</v>
      </c>
      <c r="BL4886">
        <v>9315102</v>
      </c>
    </row>
    <row r="4887" spans="1:67" x14ac:dyDescent="0.15">
      <c r="A4887">
        <v>4886</v>
      </c>
      <c r="B4887" t="s">
        <v>5019</v>
      </c>
      <c r="E4887">
        <f>机器人辅助表!B4887</f>
        <v>25</v>
      </c>
      <c r="F4887">
        <v>2</v>
      </c>
      <c r="G4887">
        <v>58101</v>
      </c>
      <c r="H4887">
        <v>0</v>
      </c>
      <c r="I4887">
        <f>机器人辅助表!H4887</f>
        <v>4055.1112068561883</v>
      </c>
      <c r="J4887">
        <v>2</v>
      </c>
      <c r="K4887">
        <v>4</v>
      </c>
      <c r="L4887">
        <v>1</v>
      </c>
      <c r="M4887" s="2">
        <f>机器人辅助表!C4887</f>
        <v>8956.869563127093</v>
      </c>
      <c r="N4887" s="2">
        <v>2</v>
      </c>
      <c r="O4887" s="2">
        <f>机器人辅助表!D4887</f>
        <v>653.05783143812744</v>
      </c>
      <c r="P4887" s="2">
        <v>3</v>
      </c>
      <c r="Q4887" s="2">
        <f>机器人辅助表!E4887</f>
        <v>290.24792508361219</v>
      </c>
      <c r="R4887" s="2">
        <v>6</v>
      </c>
      <c r="S4887" s="2">
        <f>机器人辅助表!F4887</f>
        <v>6110.8200000000006</v>
      </c>
      <c r="T4887">
        <v>0</v>
      </c>
      <c r="U4887">
        <v>0</v>
      </c>
      <c r="V4887">
        <v>0</v>
      </c>
      <c r="W4887">
        <v>0</v>
      </c>
      <c r="X4887">
        <v>0</v>
      </c>
      <c r="Y4887">
        <v>0</v>
      </c>
      <c r="Z4887">
        <v>0</v>
      </c>
      <c r="AA4887">
        <v>0</v>
      </c>
      <c r="AB4887">
        <v>0</v>
      </c>
      <c r="AC4887">
        <v>0</v>
      </c>
      <c r="AD4887">
        <v>0</v>
      </c>
      <c r="AE4887">
        <v>0</v>
      </c>
      <c r="AF4887">
        <v>0</v>
      </c>
      <c r="AG4887">
        <v>0</v>
      </c>
      <c r="BD4887">
        <v>11</v>
      </c>
      <c r="BE4887">
        <v>9211103</v>
      </c>
      <c r="BF4887">
        <v>9214102</v>
      </c>
      <c r="BG4887">
        <v>9214204</v>
      </c>
      <c r="BH4887">
        <v>9214303</v>
      </c>
      <c r="BI4887">
        <v>9214404</v>
      </c>
      <c r="BJ4887">
        <v>9222103</v>
      </c>
      <c r="BK4887">
        <v>9223103</v>
      </c>
      <c r="BL4887">
        <v>9223204</v>
      </c>
      <c r="BM4887">
        <v>9223302</v>
      </c>
      <c r="BN4887">
        <v>9223404</v>
      </c>
      <c r="BO4887">
        <v>9215102</v>
      </c>
    </row>
    <row r="4888" spans="1:67" x14ac:dyDescent="0.15">
      <c r="A4888">
        <v>4887</v>
      </c>
      <c r="B4888" t="s">
        <v>5020</v>
      </c>
      <c r="E4888">
        <f>机器人辅助表!B4888</f>
        <v>43</v>
      </c>
      <c r="F4888">
        <v>1</v>
      </c>
      <c r="G4888">
        <v>58001</v>
      </c>
      <c r="H4888">
        <v>0</v>
      </c>
      <c r="I4888">
        <f>机器人辅助表!H4888</f>
        <v>10640.093229034183</v>
      </c>
      <c r="J4888">
        <v>2</v>
      </c>
      <c r="K4888">
        <v>4</v>
      </c>
      <c r="L4888">
        <v>1</v>
      </c>
      <c r="M4888" s="2">
        <f>机器人辅助表!C4888</f>
        <v>53061.933743146903</v>
      </c>
      <c r="N4888" s="2">
        <v>2</v>
      </c>
      <c r="O4888" s="2">
        <f>机器人辅助表!D4888</f>
        <v>2693.3031663248835</v>
      </c>
      <c r="P4888" s="2">
        <v>3</v>
      </c>
      <c r="Q4888" s="2">
        <f>机器人辅助表!E4888</f>
        <v>1197.0236294777262</v>
      </c>
      <c r="R4888" s="2">
        <v>6</v>
      </c>
      <c r="S4888" s="2">
        <f>机器人辅助表!F4888</f>
        <v>8393.9417999999987</v>
      </c>
      <c r="T4888">
        <v>0</v>
      </c>
      <c r="U4888">
        <v>0</v>
      </c>
      <c r="V4888">
        <v>0</v>
      </c>
      <c r="W4888">
        <v>0</v>
      </c>
      <c r="X4888">
        <v>0</v>
      </c>
      <c r="Y4888">
        <v>0</v>
      </c>
      <c r="Z4888">
        <v>0</v>
      </c>
      <c r="AA4888">
        <v>0</v>
      </c>
      <c r="AB4888">
        <v>0</v>
      </c>
      <c r="AC4888">
        <v>0</v>
      </c>
      <c r="AD4888">
        <v>0</v>
      </c>
      <c r="AE4888">
        <v>0</v>
      </c>
      <c r="AF4888">
        <v>0</v>
      </c>
      <c r="AG4888">
        <v>0</v>
      </c>
      <c r="BD4888">
        <v>11</v>
      </c>
      <c r="BE4888">
        <v>9113102</v>
      </c>
      <c r="BF4888">
        <v>9121102</v>
      </c>
      <c r="BG4888">
        <v>9121202</v>
      </c>
      <c r="BH4888">
        <v>9121303</v>
      </c>
      <c r="BI4888">
        <v>9121403</v>
      </c>
      <c r="BJ4888">
        <v>9114102</v>
      </c>
      <c r="BK4888">
        <v>9122103</v>
      </c>
      <c r="BL4888">
        <v>9122203</v>
      </c>
      <c r="BM4888">
        <v>9122303</v>
      </c>
      <c r="BN4888">
        <v>9122404</v>
      </c>
      <c r="BO4888">
        <v>9115102</v>
      </c>
    </row>
    <row r="4889" spans="1:67" x14ac:dyDescent="0.15">
      <c r="A4889">
        <v>4888</v>
      </c>
      <c r="B4889" t="s">
        <v>2130</v>
      </c>
      <c r="E4889">
        <f>机器人辅助表!B4889</f>
        <v>19</v>
      </c>
      <c r="F4889">
        <v>2</v>
      </c>
      <c r="G4889">
        <v>58101</v>
      </c>
      <c r="H4889">
        <v>0</v>
      </c>
      <c r="I4889">
        <f>机器人辅助表!H4889</f>
        <v>2363.4113742594786</v>
      </c>
      <c r="J4889">
        <v>2</v>
      </c>
      <c r="K4889">
        <v>4</v>
      </c>
      <c r="L4889">
        <v>1</v>
      </c>
      <c r="M4889" s="2">
        <f>机器人辅助表!C4889</f>
        <v>3590.440894173913</v>
      </c>
      <c r="N4889" s="2">
        <v>2</v>
      </c>
      <c r="O4889" s="2">
        <f>机器人辅助表!D4889</f>
        <v>309.7804006956523</v>
      </c>
      <c r="P4889" s="2">
        <v>3</v>
      </c>
      <c r="Q4889" s="2">
        <f>机器人辅助表!E4889</f>
        <v>137.68017808695657</v>
      </c>
      <c r="R4889" s="2">
        <v>6</v>
      </c>
      <c r="S4889" s="2">
        <f>机器人辅助表!F4889</f>
        <v>4054.2096000000001</v>
      </c>
      <c r="T4889">
        <v>0</v>
      </c>
      <c r="U4889">
        <v>0</v>
      </c>
      <c r="V4889">
        <v>0</v>
      </c>
      <c r="W4889">
        <v>0</v>
      </c>
      <c r="X4889">
        <v>0</v>
      </c>
      <c r="Y4889">
        <v>0</v>
      </c>
      <c r="Z4889">
        <v>0</v>
      </c>
      <c r="AA4889">
        <v>0</v>
      </c>
      <c r="AB4889">
        <v>0</v>
      </c>
      <c r="AC4889">
        <v>0</v>
      </c>
      <c r="AD4889">
        <v>0</v>
      </c>
      <c r="AE4889">
        <v>0</v>
      </c>
      <c r="AF4889">
        <v>0</v>
      </c>
      <c r="AG4889">
        <v>0</v>
      </c>
      <c r="BD4889">
        <v>11</v>
      </c>
      <c r="BE4889">
        <v>9211103</v>
      </c>
      <c r="BF4889">
        <v>9214102</v>
      </c>
      <c r="BG4889">
        <v>9214204</v>
      </c>
      <c r="BH4889">
        <v>9214302</v>
      </c>
      <c r="BI4889">
        <v>9214402</v>
      </c>
      <c r="BJ4889">
        <v>9222104</v>
      </c>
      <c r="BK4889">
        <v>9223103</v>
      </c>
      <c r="BL4889">
        <v>9223203</v>
      </c>
      <c r="BM4889">
        <v>9223303</v>
      </c>
      <c r="BN4889">
        <v>9223404</v>
      </c>
      <c r="BO4889">
        <v>9215104</v>
      </c>
    </row>
    <row r="4890" spans="1:67" x14ac:dyDescent="0.15">
      <c r="A4890">
        <v>4889</v>
      </c>
      <c r="B4890" t="s">
        <v>3220</v>
      </c>
      <c r="E4890">
        <f>机器人辅助表!B4890</f>
        <v>46</v>
      </c>
      <c r="F4890">
        <v>1</v>
      </c>
      <c r="G4890">
        <v>58001</v>
      </c>
      <c r="H4890">
        <v>0</v>
      </c>
      <c r="I4890">
        <f>机器人辅助表!H4890</f>
        <v>8250.507019578532</v>
      </c>
      <c r="J4890">
        <v>2</v>
      </c>
      <c r="K4890">
        <v>4</v>
      </c>
      <c r="L4890">
        <v>1</v>
      </c>
      <c r="M4890" s="2">
        <f>机器人辅助表!C4890</f>
        <v>45476.174829277341</v>
      </c>
      <c r="N4890" s="2">
        <v>2</v>
      </c>
      <c r="O4890" s="2">
        <f>机器人辅助表!D4890</f>
        <v>2149.8913904845494</v>
      </c>
      <c r="P4890" s="2">
        <v>3</v>
      </c>
      <c r="Q4890" s="2">
        <f>机器人辅助表!E4890</f>
        <v>955.50728465979989</v>
      </c>
      <c r="R4890" s="2">
        <v>6</v>
      </c>
      <c r="S4890" s="2">
        <f>机器人辅助表!F4890</f>
        <v>5738.1671999999999</v>
      </c>
      <c r="T4890">
        <v>0</v>
      </c>
      <c r="U4890">
        <v>0</v>
      </c>
      <c r="V4890">
        <v>0</v>
      </c>
      <c r="W4890">
        <v>0</v>
      </c>
      <c r="X4890">
        <v>0</v>
      </c>
      <c r="Y4890">
        <v>0</v>
      </c>
      <c r="Z4890">
        <v>0</v>
      </c>
      <c r="AA4890">
        <v>0</v>
      </c>
      <c r="AB4890">
        <v>0</v>
      </c>
      <c r="AC4890">
        <v>0</v>
      </c>
      <c r="AD4890">
        <v>0</v>
      </c>
      <c r="AE4890">
        <v>0</v>
      </c>
      <c r="AF4890">
        <v>0</v>
      </c>
      <c r="AG4890">
        <v>0</v>
      </c>
      <c r="BD4890">
        <v>11</v>
      </c>
      <c r="BE4890">
        <v>9113103</v>
      </c>
      <c r="BF4890">
        <v>9121103</v>
      </c>
      <c r="BG4890">
        <v>9121203</v>
      </c>
      <c r="BH4890">
        <v>9121303</v>
      </c>
      <c r="BI4890">
        <v>9121402</v>
      </c>
      <c r="BJ4890">
        <v>9114102</v>
      </c>
      <c r="BK4890">
        <v>9122102</v>
      </c>
      <c r="BL4890">
        <v>9122203</v>
      </c>
      <c r="BM4890">
        <v>9122303</v>
      </c>
      <c r="BN4890">
        <v>9122403</v>
      </c>
      <c r="BO4890">
        <v>9115103</v>
      </c>
    </row>
    <row r="4891" spans="1:67" x14ac:dyDescent="0.15">
      <c r="A4891">
        <v>4890</v>
      </c>
      <c r="B4891" t="s">
        <v>5021</v>
      </c>
      <c r="E4891">
        <f>机器人辅助表!B4891</f>
        <v>34</v>
      </c>
      <c r="F4891">
        <v>1</v>
      </c>
      <c r="G4891">
        <v>58001</v>
      </c>
      <c r="H4891">
        <v>0</v>
      </c>
      <c r="I4891">
        <f>机器人辅助表!H4891</f>
        <v>7198.4690525084161</v>
      </c>
      <c r="J4891">
        <v>2</v>
      </c>
      <c r="K4891">
        <v>4</v>
      </c>
      <c r="L4891">
        <v>1</v>
      </c>
      <c r="M4891" s="2">
        <f>机器人辅助表!C4891</f>
        <v>24946.768160157193</v>
      </c>
      <c r="N4891" s="2">
        <v>2</v>
      </c>
      <c r="O4891" s="2">
        <f>机器人辅助表!D4891</f>
        <v>1549.6924181658867</v>
      </c>
      <c r="P4891" s="2">
        <v>3</v>
      </c>
      <c r="Q4891" s="2">
        <f>机器人辅助表!E4891</f>
        <v>688.75218585150515</v>
      </c>
      <c r="R4891" s="2">
        <v>6</v>
      </c>
      <c r="S4891" s="2">
        <f>机器人辅助表!F4891</f>
        <v>8124.732</v>
      </c>
      <c r="T4891">
        <v>0</v>
      </c>
      <c r="U4891">
        <v>0</v>
      </c>
      <c r="V4891">
        <v>0</v>
      </c>
      <c r="W4891">
        <v>0</v>
      </c>
      <c r="X4891">
        <v>0</v>
      </c>
      <c r="Y4891">
        <v>0</v>
      </c>
      <c r="Z4891">
        <v>0</v>
      </c>
      <c r="AA4891">
        <v>0</v>
      </c>
      <c r="AB4891">
        <v>0</v>
      </c>
      <c r="AC4891">
        <v>0</v>
      </c>
      <c r="AD4891">
        <v>0</v>
      </c>
      <c r="AE4891">
        <v>0</v>
      </c>
      <c r="AF4891">
        <v>0</v>
      </c>
      <c r="AG4891">
        <v>0</v>
      </c>
      <c r="BD4891">
        <v>11</v>
      </c>
      <c r="BE4891">
        <v>9113104</v>
      </c>
      <c r="BF4891">
        <v>9121103</v>
      </c>
      <c r="BG4891">
        <v>9121204</v>
      </c>
      <c r="BH4891">
        <v>9121302</v>
      </c>
      <c r="BI4891">
        <v>9121404</v>
      </c>
      <c r="BJ4891">
        <v>9114104</v>
      </c>
      <c r="BK4891">
        <v>9122102</v>
      </c>
      <c r="BL4891">
        <v>9122203</v>
      </c>
      <c r="BM4891">
        <v>9122302</v>
      </c>
      <c r="BN4891">
        <v>9122402</v>
      </c>
      <c r="BO4891">
        <v>9115103</v>
      </c>
    </row>
    <row r="4892" spans="1:67" x14ac:dyDescent="0.15">
      <c r="A4892">
        <v>4891</v>
      </c>
      <c r="B4892" t="s">
        <v>5022</v>
      </c>
      <c r="E4892">
        <f>机器人辅助表!B4892</f>
        <v>33</v>
      </c>
      <c r="F4892">
        <v>1</v>
      </c>
      <c r="G4892">
        <v>58001</v>
      </c>
      <c r="H4892">
        <v>0</v>
      </c>
      <c r="I4892">
        <f>机器人辅助表!H4892</f>
        <v>6965.0116249114126</v>
      </c>
      <c r="J4892">
        <v>2</v>
      </c>
      <c r="K4892">
        <v>4</v>
      </c>
      <c r="L4892">
        <v>1</v>
      </c>
      <c r="M4892" s="2">
        <f>机器人辅助表!C4892</f>
        <v>23239.554749277606</v>
      </c>
      <c r="N4892" s="2">
        <v>2</v>
      </c>
      <c r="O4892" s="2">
        <f>机器人辅助表!D4892</f>
        <v>1456.9825763919739</v>
      </c>
      <c r="P4892" s="2">
        <v>3</v>
      </c>
      <c r="Q4892" s="2">
        <f>机器人辅助表!E4892</f>
        <v>647.54781172976629</v>
      </c>
      <c r="R4892" s="2">
        <v>6</v>
      </c>
      <c r="S4892" s="2">
        <f>机器人辅助表!F4892</f>
        <v>8147.2463999999991</v>
      </c>
      <c r="T4892">
        <v>0</v>
      </c>
      <c r="U4892">
        <v>0</v>
      </c>
      <c r="V4892">
        <v>0</v>
      </c>
      <c r="W4892">
        <v>0</v>
      </c>
      <c r="X4892">
        <v>0</v>
      </c>
      <c r="Y4892">
        <v>0</v>
      </c>
      <c r="Z4892">
        <v>0</v>
      </c>
      <c r="AA4892">
        <v>0</v>
      </c>
      <c r="AB4892">
        <v>0</v>
      </c>
      <c r="AC4892">
        <v>0</v>
      </c>
      <c r="AD4892">
        <v>0</v>
      </c>
      <c r="AE4892">
        <v>0</v>
      </c>
      <c r="AF4892">
        <v>0</v>
      </c>
      <c r="AG4892">
        <v>0</v>
      </c>
      <c r="BD4892">
        <v>11</v>
      </c>
      <c r="BE4892">
        <v>9113103</v>
      </c>
      <c r="BF4892">
        <v>9121103</v>
      </c>
      <c r="BG4892">
        <v>9121203</v>
      </c>
      <c r="BH4892">
        <v>9121303</v>
      </c>
      <c r="BI4892">
        <v>9121404</v>
      </c>
      <c r="BJ4892">
        <v>9114104</v>
      </c>
      <c r="BK4892">
        <v>9122104</v>
      </c>
      <c r="BL4892">
        <v>9122202</v>
      </c>
      <c r="BM4892">
        <v>9122302</v>
      </c>
      <c r="BN4892">
        <v>9122402</v>
      </c>
      <c r="BO4892">
        <v>9115103</v>
      </c>
    </row>
    <row r="4893" spans="1:67" x14ac:dyDescent="0.15">
      <c r="A4893">
        <v>4892</v>
      </c>
      <c r="B4893" t="s">
        <v>5023</v>
      </c>
      <c r="E4893">
        <f>机器人辅助表!B4893</f>
        <v>29</v>
      </c>
      <c r="F4893">
        <v>1</v>
      </c>
      <c r="G4893">
        <v>58001</v>
      </c>
      <c r="H4893">
        <v>0</v>
      </c>
      <c r="I4893">
        <f>机器人辅助表!H4893</f>
        <v>5123.9182032930803</v>
      </c>
      <c r="J4893">
        <v>2</v>
      </c>
      <c r="K4893">
        <v>4</v>
      </c>
      <c r="L4893">
        <v>1</v>
      </c>
      <c r="M4893" s="2">
        <f>机器人辅助表!C4893</f>
        <v>14196.475602808703</v>
      </c>
      <c r="N4893" s="2">
        <v>2</v>
      </c>
      <c r="O4893" s="2">
        <f>机器人辅助表!D4893</f>
        <v>938.17920459130494</v>
      </c>
      <c r="P4893" s="2">
        <v>3</v>
      </c>
      <c r="Q4893" s="2">
        <f>机器人辅助表!E4893</f>
        <v>416.96853537391337</v>
      </c>
      <c r="R4893" s="2">
        <v>6</v>
      </c>
      <c r="S4893" s="2">
        <f>机器人辅助表!F4893</f>
        <v>6902.7208000000001</v>
      </c>
      <c r="T4893">
        <v>0</v>
      </c>
      <c r="U4893">
        <v>0</v>
      </c>
      <c r="V4893">
        <v>0</v>
      </c>
      <c r="W4893">
        <v>0</v>
      </c>
      <c r="X4893">
        <v>0</v>
      </c>
      <c r="Y4893">
        <v>0</v>
      </c>
      <c r="Z4893">
        <v>0</v>
      </c>
      <c r="AA4893">
        <v>0</v>
      </c>
      <c r="AB4893">
        <v>0</v>
      </c>
      <c r="AC4893">
        <v>0</v>
      </c>
      <c r="AD4893">
        <v>0</v>
      </c>
      <c r="AE4893">
        <v>0</v>
      </c>
      <c r="AF4893">
        <v>0</v>
      </c>
      <c r="AG4893">
        <v>0</v>
      </c>
      <c r="BD4893">
        <v>11</v>
      </c>
      <c r="BE4893">
        <v>9113103</v>
      </c>
      <c r="BF4893">
        <v>9121103</v>
      </c>
      <c r="BG4893">
        <v>9121204</v>
      </c>
      <c r="BH4893">
        <v>9121303</v>
      </c>
      <c r="BI4893">
        <v>9121402</v>
      </c>
      <c r="BJ4893">
        <v>9114103</v>
      </c>
      <c r="BK4893">
        <v>9122104</v>
      </c>
      <c r="BL4893">
        <v>9122202</v>
      </c>
      <c r="BM4893">
        <v>9122302</v>
      </c>
      <c r="BN4893">
        <v>9122402</v>
      </c>
      <c r="BO4893">
        <v>9115104</v>
      </c>
    </row>
    <row r="4894" spans="1:67" x14ac:dyDescent="0.15">
      <c r="A4894">
        <v>4893</v>
      </c>
      <c r="B4894" t="s">
        <v>5024</v>
      </c>
      <c r="E4894">
        <f>机器人辅助表!B4894</f>
        <v>20</v>
      </c>
      <c r="F4894">
        <v>1</v>
      </c>
      <c r="G4894">
        <v>58001</v>
      </c>
      <c r="H4894">
        <v>0</v>
      </c>
      <c r="I4894">
        <f>机器人辅助表!H4894</f>
        <v>3310.5409085217398</v>
      </c>
      <c r="J4894">
        <v>2</v>
      </c>
      <c r="K4894">
        <v>4</v>
      </c>
      <c r="L4894">
        <v>1</v>
      </c>
      <c r="M4894" s="2">
        <f>机器人辅助表!C4894</f>
        <v>5369.0024347826093</v>
      </c>
      <c r="N4894" s="2">
        <v>2</v>
      </c>
      <c r="O4894" s="2">
        <f>机器人辅助表!D4894</f>
        <v>449.49787826086964</v>
      </c>
      <c r="P4894" s="2">
        <v>3</v>
      </c>
      <c r="Q4894" s="2">
        <f>机器人辅助表!E4894</f>
        <v>199.77683478260877</v>
      </c>
      <c r="R4894" s="2">
        <v>6</v>
      </c>
      <c r="S4894" s="2">
        <f>机器人辅助表!F4894</f>
        <v>5572.7919999999995</v>
      </c>
      <c r="T4894">
        <v>0</v>
      </c>
      <c r="U4894">
        <v>0</v>
      </c>
      <c r="V4894">
        <v>0</v>
      </c>
      <c r="W4894">
        <v>0</v>
      </c>
      <c r="X4894">
        <v>0</v>
      </c>
      <c r="Y4894">
        <v>0</v>
      </c>
      <c r="Z4894">
        <v>0</v>
      </c>
      <c r="AA4894">
        <v>0</v>
      </c>
      <c r="AB4894">
        <v>0</v>
      </c>
      <c r="AC4894">
        <v>0</v>
      </c>
      <c r="AD4894">
        <v>0</v>
      </c>
      <c r="AE4894">
        <v>0</v>
      </c>
      <c r="AF4894">
        <v>0</v>
      </c>
      <c r="AG4894">
        <v>0</v>
      </c>
      <c r="BD4894">
        <v>11</v>
      </c>
      <c r="BE4894">
        <v>9113102</v>
      </c>
      <c r="BF4894">
        <v>9121104</v>
      </c>
      <c r="BG4894">
        <v>9121202</v>
      </c>
      <c r="BH4894">
        <v>9121302</v>
      </c>
      <c r="BI4894">
        <v>9121404</v>
      </c>
      <c r="BJ4894">
        <v>9114102</v>
      </c>
      <c r="BK4894">
        <v>9122103</v>
      </c>
      <c r="BL4894">
        <v>9122204</v>
      </c>
      <c r="BM4894">
        <v>9122302</v>
      </c>
      <c r="BN4894">
        <v>9122403</v>
      </c>
      <c r="BO4894">
        <v>9115102</v>
      </c>
    </row>
    <row r="4895" spans="1:67" x14ac:dyDescent="0.15">
      <c r="A4895">
        <v>4894</v>
      </c>
      <c r="B4895" t="s">
        <v>5025</v>
      </c>
      <c r="E4895">
        <f>机器人辅助表!B4895</f>
        <v>40</v>
      </c>
      <c r="F4895">
        <v>1</v>
      </c>
      <c r="G4895">
        <v>58001</v>
      </c>
      <c r="H4895">
        <v>0</v>
      </c>
      <c r="I4895">
        <f>机器人辅助表!H4895</f>
        <v>10860.086600567181</v>
      </c>
      <c r="J4895">
        <v>2</v>
      </c>
      <c r="K4895">
        <v>4</v>
      </c>
      <c r="L4895">
        <v>1</v>
      </c>
      <c r="M4895" s="2">
        <f>机器人辅助表!C4895</f>
        <v>48168.701552396</v>
      </c>
      <c r="N4895" s="2">
        <v>2</v>
      </c>
      <c r="O4895" s="2">
        <f>机器人辅助表!D4895</f>
        <v>2636.9727127224091</v>
      </c>
      <c r="P4895" s="2">
        <v>3</v>
      </c>
      <c r="Q4895" s="2">
        <f>机器人辅助表!E4895</f>
        <v>1171.9878723210709</v>
      </c>
      <c r="R4895" s="2">
        <v>6</v>
      </c>
      <c r="S4895" s="2">
        <f>机器人辅助表!F4895</f>
        <v>9748.1279999999988</v>
      </c>
      <c r="T4895">
        <v>0</v>
      </c>
      <c r="U4895">
        <v>0</v>
      </c>
      <c r="V4895">
        <v>0</v>
      </c>
      <c r="W4895">
        <v>0</v>
      </c>
      <c r="X4895">
        <v>0</v>
      </c>
      <c r="Y4895">
        <v>0</v>
      </c>
      <c r="Z4895">
        <v>0</v>
      </c>
      <c r="AA4895">
        <v>0</v>
      </c>
      <c r="AB4895">
        <v>0</v>
      </c>
      <c r="AC4895">
        <v>0</v>
      </c>
      <c r="AD4895">
        <v>0</v>
      </c>
      <c r="AE4895">
        <v>0</v>
      </c>
      <c r="AF4895">
        <v>0</v>
      </c>
      <c r="AG4895">
        <v>0</v>
      </c>
      <c r="BD4895">
        <v>11</v>
      </c>
      <c r="BE4895">
        <v>9113103</v>
      </c>
      <c r="BF4895">
        <v>9121104</v>
      </c>
      <c r="BG4895">
        <v>9121204</v>
      </c>
      <c r="BH4895">
        <v>9121302</v>
      </c>
      <c r="BI4895">
        <v>9121404</v>
      </c>
      <c r="BJ4895">
        <v>9114104</v>
      </c>
      <c r="BK4895">
        <v>9122104</v>
      </c>
      <c r="BL4895">
        <v>9122204</v>
      </c>
      <c r="BM4895">
        <v>9122304</v>
      </c>
      <c r="BN4895">
        <v>9122403</v>
      </c>
      <c r="BO4895">
        <v>9115104</v>
      </c>
    </row>
    <row r="4896" spans="1:67" x14ac:dyDescent="0.15">
      <c r="A4896">
        <v>4895</v>
      </c>
      <c r="B4896" t="s">
        <v>2131</v>
      </c>
      <c r="E4896">
        <f>机器人辅助表!B4896</f>
        <v>35</v>
      </c>
      <c r="F4896">
        <v>1</v>
      </c>
      <c r="G4896">
        <v>58001</v>
      </c>
      <c r="H4896">
        <v>0</v>
      </c>
      <c r="I4896">
        <f>机器人辅助表!H4896</f>
        <v>5460.8291290434781</v>
      </c>
      <c r="J4896">
        <v>2</v>
      </c>
      <c r="K4896">
        <v>4</v>
      </c>
      <c r="L4896">
        <v>1</v>
      </c>
      <c r="M4896" s="2">
        <f>机器人辅助表!C4896</f>
        <v>19607.363086956524</v>
      </c>
      <c r="N4896" s="2">
        <v>2</v>
      </c>
      <c r="O4896" s="2">
        <f>机器人辅助表!D4896</f>
        <v>1207.2139043478262</v>
      </c>
      <c r="P4896" s="2">
        <v>3</v>
      </c>
      <c r="Q4896" s="2">
        <f>机器人辅助表!E4896</f>
        <v>536.53951304347845</v>
      </c>
      <c r="R4896" s="2">
        <v>6</v>
      </c>
      <c r="S4896" s="2">
        <f>机器人辅助表!F4896</f>
        <v>5948.95</v>
      </c>
      <c r="T4896">
        <v>0</v>
      </c>
      <c r="U4896">
        <v>0</v>
      </c>
      <c r="V4896">
        <v>0</v>
      </c>
      <c r="W4896">
        <v>0</v>
      </c>
      <c r="X4896">
        <v>0</v>
      </c>
      <c r="Y4896">
        <v>0</v>
      </c>
      <c r="Z4896">
        <v>0</v>
      </c>
      <c r="AA4896">
        <v>0</v>
      </c>
      <c r="AB4896">
        <v>0</v>
      </c>
      <c r="AC4896">
        <v>0</v>
      </c>
      <c r="AD4896">
        <v>0</v>
      </c>
      <c r="AE4896">
        <v>0</v>
      </c>
      <c r="AF4896">
        <v>0</v>
      </c>
      <c r="AG4896">
        <v>0</v>
      </c>
      <c r="BD4896">
        <v>11</v>
      </c>
      <c r="BE4896">
        <v>9113104</v>
      </c>
      <c r="BF4896">
        <v>9121104</v>
      </c>
      <c r="BG4896">
        <v>9121204</v>
      </c>
      <c r="BH4896">
        <v>9121302</v>
      </c>
      <c r="BI4896">
        <v>9121403</v>
      </c>
      <c r="BJ4896">
        <v>9114104</v>
      </c>
      <c r="BK4896">
        <v>9122103</v>
      </c>
      <c r="BL4896">
        <v>9122203</v>
      </c>
      <c r="BM4896">
        <v>9122303</v>
      </c>
      <c r="BN4896">
        <v>9122402</v>
      </c>
      <c r="BO4896">
        <v>9115104</v>
      </c>
    </row>
    <row r="4897" spans="1:67" x14ac:dyDescent="0.15">
      <c r="A4897">
        <v>4896</v>
      </c>
      <c r="B4897" t="s">
        <v>5026</v>
      </c>
      <c r="E4897">
        <f>机器人辅助表!B4897</f>
        <v>21</v>
      </c>
      <c r="F4897">
        <v>1</v>
      </c>
      <c r="G4897">
        <v>58001</v>
      </c>
      <c r="H4897">
        <v>0</v>
      </c>
      <c r="I4897">
        <f>机器人辅助表!H4897</f>
        <v>3219.340275687653</v>
      </c>
      <c r="J4897">
        <v>2</v>
      </c>
      <c r="K4897">
        <v>4</v>
      </c>
      <c r="L4897">
        <v>1</v>
      </c>
      <c r="M4897" s="2">
        <f>机器人辅助表!C4897</f>
        <v>5553.2767290000029</v>
      </c>
      <c r="N4897" s="2">
        <v>2</v>
      </c>
      <c r="O4897" s="2">
        <f>机器人辅助表!D4897</f>
        <v>451.53689947826109</v>
      </c>
      <c r="P4897" s="2">
        <v>3</v>
      </c>
      <c r="Q4897" s="2">
        <f>机器人辅助表!E4897</f>
        <v>200.68306643478272</v>
      </c>
      <c r="R4897" s="2">
        <v>6</v>
      </c>
      <c r="S4897" s="2">
        <f>机器人辅助表!F4897</f>
        <v>5318.9192000000003</v>
      </c>
      <c r="T4897">
        <v>0</v>
      </c>
      <c r="U4897">
        <v>0</v>
      </c>
      <c r="V4897">
        <v>0</v>
      </c>
      <c r="W4897">
        <v>0</v>
      </c>
      <c r="X4897">
        <v>0</v>
      </c>
      <c r="Y4897">
        <v>0</v>
      </c>
      <c r="Z4897">
        <v>0</v>
      </c>
      <c r="AA4897">
        <v>0</v>
      </c>
      <c r="AB4897">
        <v>0</v>
      </c>
      <c r="AC4897">
        <v>0</v>
      </c>
      <c r="AD4897">
        <v>0</v>
      </c>
      <c r="AE4897">
        <v>0</v>
      </c>
      <c r="AF4897">
        <v>0</v>
      </c>
      <c r="AG4897">
        <v>0</v>
      </c>
      <c r="BD4897">
        <v>11</v>
      </c>
      <c r="BE4897">
        <v>9113103</v>
      </c>
      <c r="BF4897">
        <v>9121103</v>
      </c>
      <c r="BG4897">
        <v>9121204</v>
      </c>
      <c r="BH4897">
        <v>9121304</v>
      </c>
      <c r="BI4897">
        <v>9121404</v>
      </c>
      <c r="BJ4897">
        <v>9114102</v>
      </c>
      <c r="BK4897">
        <v>9122104</v>
      </c>
      <c r="BL4897">
        <v>9122204</v>
      </c>
      <c r="BM4897">
        <v>9122303</v>
      </c>
      <c r="BN4897">
        <v>9122404</v>
      </c>
      <c r="BO4897">
        <v>9115102</v>
      </c>
    </row>
    <row r="4898" spans="1:67" x14ac:dyDescent="0.15">
      <c r="A4898">
        <v>4897</v>
      </c>
      <c r="B4898" t="s">
        <v>2132</v>
      </c>
      <c r="E4898">
        <f>机器人辅助表!B4898</f>
        <v>32</v>
      </c>
      <c r="F4898">
        <v>3</v>
      </c>
      <c r="G4898">
        <v>58201</v>
      </c>
      <c r="H4898">
        <v>0</v>
      </c>
      <c r="I4898">
        <f>机器人辅助表!H4898</f>
        <v>7000.2722303846213</v>
      </c>
      <c r="J4898">
        <v>2</v>
      </c>
      <c r="K4898">
        <v>4</v>
      </c>
      <c r="L4898">
        <v>1</v>
      </c>
      <c r="M4898" s="2">
        <f>机器人辅助表!C4898</f>
        <v>22426.335476592649</v>
      </c>
      <c r="N4898" s="2">
        <v>2</v>
      </c>
      <c r="O4898" s="2">
        <f>机器人辅助表!D4898</f>
        <v>1419.4370138701006</v>
      </c>
      <c r="P4898" s="2">
        <v>3</v>
      </c>
      <c r="Q4898" s="2">
        <f>机器人辅助表!E4898</f>
        <v>630.86089505337816</v>
      </c>
      <c r="R4898" s="2">
        <v>6</v>
      </c>
      <c r="S4898" s="2">
        <f>机器人辅助表!F4898</f>
        <v>8488.8495999999996</v>
      </c>
      <c r="T4898">
        <v>0</v>
      </c>
      <c r="U4898">
        <v>0</v>
      </c>
      <c r="V4898">
        <v>0</v>
      </c>
      <c r="W4898">
        <v>0</v>
      </c>
      <c r="X4898">
        <v>0</v>
      </c>
      <c r="Y4898">
        <v>0</v>
      </c>
      <c r="Z4898">
        <v>0</v>
      </c>
      <c r="AA4898">
        <v>0</v>
      </c>
      <c r="AB4898">
        <v>0</v>
      </c>
      <c r="AC4898">
        <v>0</v>
      </c>
      <c r="AD4898">
        <v>0</v>
      </c>
      <c r="AE4898">
        <v>0</v>
      </c>
      <c r="AF4898">
        <v>0</v>
      </c>
      <c r="AG4898">
        <v>0</v>
      </c>
      <c r="BD4898">
        <v>8</v>
      </c>
      <c r="BE4898">
        <v>9323103</v>
      </c>
      <c r="BF4898">
        <v>9324104</v>
      </c>
      <c r="BG4898">
        <v>9324204</v>
      </c>
      <c r="BH4898">
        <v>9324302</v>
      </c>
      <c r="BI4898">
        <v>9324404</v>
      </c>
      <c r="BJ4898">
        <v>9312103</v>
      </c>
      <c r="BK4898">
        <v>9311102</v>
      </c>
      <c r="BL4898">
        <v>9315103</v>
      </c>
    </row>
    <row r="4899" spans="1:67" x14ac:dyDescent="0.15">
      <c r="A4899">
        <v>4898</v>
      </c>
      <c r="B4899" t="s">
        <v>5027</v>
      </c>
      <c r="E4899">
        <f>机器人辅助表!B4899</f>
        <v>20</v>
      </c>
      <c r="F4899">
        <v>1</v>
      </c>
      <c r="G4899">
        <v>58001</v>
      </c>
      <c r="H4899">
        <v>0</v>
      </c>
      <c r="I4899">
        <f>机器人辅助表!H4899</f>
        <v>3310.5409085217398</v>
      </c>
      <c r="J4899">
        <v>2</v>
      </c>
      <c r="K4899">
        <v>4</v>
      </c>
      <c r="L4899">
        <v>1</v>
      </c>
      <c r="M4899" s="2">
        <f>机器人辅助表!C4899</f>
        <v>5369.0024347826093</v>
      </c>
      <c r="N4899" s="2">
        <v>2</v>
      </c>
      <c r="O4899" s="2">
        <f>机器人辅助表!D4899</f>
        <v>449.49787826086964</v>
      </c>
      <c r="P4899" s="2">
        <v>3</v>
      </c>
      <c r="Q4899" s="2">
        <f>机器人辅助表!E4899</f>
        <v>199.77683478260877</v>
      </c>
      <c r="R4899" s="2">
        <v>6</v>
      </c>
      <c r="S4899" s="2">
        <f>机器人辅助表!F4899</f>
        <v>5572.7919999999995</v>
      </c>
      <c r="T4899">
        <v>0</v>
      </c>
      <c r="U4899">
        <v>0</v>
      </c>
      <c r="V4899">
        <v>0</v>
      </c>
      <c r="W4899">
        <v>0</v>
      </c>
      <c r="X4899">
        <v>0</v>
      </c>
      <c r="Y4899">
        <v>0</v>
      </c>
      <c r="Z4899">
        <v>0</v>
      </c>
      <c r="AA4899">
        <v>0</v>
      </c>
      <c r="AB4899">
        <v>0</v>
      </c>
      <c r="AC4899">
        <v>0</v>
      </c>
      <c r="AD4899">
        <v>0</v>
      </c>
      <c r="AE4899">
        <v>0</v>
      </c>
      <c r="AF4899">
        <v>0</v>
      </c>
      <c r="AG4899">
        <v>0</v>
      </c>
      <c r="BD4899">
        <v>11</v>
      </c>
      <c r="BE4899">
        <v>9113104</v>
      </c>
      <c r="BF4899">
        <v>9121102</v>
      </c>
      <c r="BG4899">
        <v>9121203</v>
      </c>
      <c r="BH4899">
        <v>9121304</v>
      </c>
      <c r="BI4899">
        <v>9121404</v>
      </c>
      <c r="BJ4899">
        <v>9114102</v>
      </c>
      <c r="BK4899">
        <v>9122102</v>
      </c>
      <c r="BL4899">
        <v>9122204</v>
      </c>
      <c r="BM4899">
        <v>9122303</v>
      </c>
      <c r="BN4899">
        <v>9122402</v>
      </c>
      <c r="BO4899">
        <v>9115104</v>
      </c>
    </row>
    <row r="4900" spans="1:67" x14ac:dyDescent="0.15">
      <c r="A4900">
        <v>4899</v>
      </c>
      <c r="B4900" t="s">
        <v>2133</v>
      </c>
      <c r="E4900">
        <f>机器人辅助表!B4900</f>
        <v>30</v>
      </c>
      <c r="F4900">
        <v>2</v>
      </c>
      <c r="G4900">
        <v>58101</v>
      </c>
      <c r="H4900">
        <v>0</v>
      </c>
      <c r="I4900">
        <f>机器人辅助表!H4900</f>
        <v>2962.9095540317062</v>
      </c>
      <c r="J4900">
        <v>2</v>
      </c>
      <c r="K4900">
        <v>4</v>
      </c>
      <c r="L4900">
        <v>1</v>
      </c>
      <c r="M4900" s="2">
        <f>机器人辅助表!C4900</f>
        <v>8669.8568408779302</v>
      </c>
      <c r="N4900" s="2">
        <v>2</v>
      </c>
      <c r="O4900" s="2">
        <f>机器人辅助表!D4900</f>
        <v>559.84725788628793</v>
      </c>
      <c r="P4900" s="2">
        <v>3</v>
      </c>
      <c r="Q4900" s="2">
        <f>机器人辅助表!E4900</f>
        <v>248.82100350501685</v>
      </c>
      <c r="R4900" s="2">
        <v>6</v>
      </c>
      <c r="S4900" s="2">
        <f>机器人辅助表!F4900</f>
        <v>3863.6139999999996</v>
      </c>
      <c r="T4900">
        <v>0</v>
      </c>
      <c r="U4900">
        <v>0</v>
      </c>
      <c r="V4900">
        <v>0</v>
      </c>
      <c r="W4900">
        <v>0</v>
      </c>
      <c r="X4900">
        <v>0</v>
      </c>
      <c r="Y4900">
        <v>0</v>
      </c>
      <c r="Z4900">
        <v>0</v>
      </c>
      <c r="AA4900">
        <v>0</v>
      </c>
      <c r="AB4900">
        <v>0</v>
      </c>
      <c r="AC4900">
        <v>0</v>
      </c>
      <c r="AD4900">
        <v>0</v>
      </c>
      <c r="AE4900">
        <v>0</v>
      </c>
      <c r="AF4900">
        <v>0</v>
      </c>
      <c r="AG4900">
        <v>0</v>
      </c>
      <c r="BD4900">
        <v>11</v>
      </c>
      <c r="BE4900">
        <v>9211102</v>
      </c>
      <c r="BF4900">
        <v>9214104</v>
      </c>
      <c r="BG4900">
        <v>9214202</v>
      </c>
      <c r="BH4900">
        <v>9214302</v>
      </c>
      <c r="BI4900">
        <v>9214403</v>
      </c>
      <c r="BJ4900">
        <v>9222103</v>
      </c>
      <c r="BK4900">
        <v>9223102</v>
      </c>
      <c r="BL4900">
        <v>9223204</v>
      </c>
      <c r="BM4900">
        <v>9223304</v>
      </c>
      <c r="BN4900">
        <v>9223403</v>
      </c>
      <c r="BO4900">
        <v>9215103</v>
      </c>
    </row>
    <row r="4901" spans="1:67" x14ac:dyDescent="0.15">
      <c r="A4901">
        <v>4900</v>
      </c>
      <c r="B4901" t="s">
        <v>2134</v>
      </c>
      <c r="E4901">
        <f>机器人辅助表!B4901</f>
        <v>20</v>
      </c>
      <c r="F4901">
        <v>2</v>
      </c>
      <c r="G4901">
        <v>58101</v>
      </c>
      <c r="H4901">
        <v>0</v>
      </c>
      <c r="I4901">
        <f>机器人辅助表!H4901</f>
        <v>2236.8519652173914</v>
      </c>
      <c r="J4901">
        <v>2</v>
      </c>
      <c r="K4901">
        <v>4</v>
      </c>
      <c r="L4901">
        <v>1</v>
      </c>
      <c r="M4901" s="2">
        <f>机器人辅助表!C4901</f>
        <v>3627.7043478260875</v>
      </c>
      <c r="N4901" s="2">
        <v>2</v>
      </c>
      <c r="O4901" s="2">
        <f>机器人辅助表!D4901</f>
        <v>303.71478260869571</v>
      </c>
      <c r="P4901" s="2">
        <v>3</v>
      </c>
      <c r="Q4901" s="2">
        <f>机器人辅助表!E4901</f>
        <v>134.984347826087</v>
      </c>
      <c r="R4901" s="2">
        <v>6</v>
      </c>
      <c r="S4901" s="2">
        <f>机器人辅助表!F4901</f>
        <v>3765.3999999999996</v>
      </c>
      <c r="T4901">
        <v>0</v>
      </c>
      <c r="U4901">
        <v>0</v>
      </c>
      <c r="V4901">
        <v>0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0</v>
      </c>
      <c r="AD4901">
        <v>0</v>
      </c>
      <c r="AE4901">
        <v>0</v>
      </c>
      <c r="AF4901">
        <v>0</v>
      </c>
      <c r="AG4901">
        <v>0</v>
      </c>
      <c r="BD4901">
        <v>11</v>
      </c>
      <c r="BE4901">
        <v>9211102</v>
      </c>
      <c r="BF4901">
        <v>9214102</v>
      </c>
      <c r="BG4901">
        <v>9214204</v>
      </c>
      <c r="BH4901">
        <v>9214302</v>
      </c>
      <c r="BI4901">
        <v>9214403</v>
      </c>
      <c r="BJ4901">
        <v>9222102</v>
      </c>
      <c r="BK4901">
        <v>9223102</v>
      </c>
      <c r="BL4901">
        <v>9223203</v>
      </c>
      <c r="BM4901">
        <v>9223303</v>
      </c>
      <c r="BN4901">
        <v>9223404</v>
      </c>
      <c r="BO4901">
        <v>9215103</v>
      </c>
    </row>
    <row r="4902" spans="1:67" x14ac:dyDescent="0.15">
      <c r="A4902">
        <v>4901</v>
      </c>
      <c r="B4902" t="s">
        <v>5028</v>
      </c>
      <c r="E4902">
        <f>机器人辅助表!B4902</f>
        <v>50</v>
      </c>
      <c r="F4902">
        <v>2</v>
      </c>
      <c r="G4902">
        <v>58101</v>
      </c>
      <c r="H4902">
        <v>0</v>
      </c>
      <c r="I4902">
        <f>机器人辅助表!H4902</f>
        <v>21019.207033335661</v>
      </c>
      <c r="J4902">
        <v>2</v>
      </c>
      <c r="K4902">
        <v>4</v>
      </c>
      <c r="L4902">
        <v>1</v>
      </c>
      <c r="M4902" s="2">
        <f>机器人辅助表!C4902</f>
        <v>129884.19376695658</v>
      </c>
      <c r="N4902" s="2">
        <v>2</v>
      </c>
      <c r="O4902" s="2">
        <f>机器人辅助表!D4902</f>
        <v>5619.9891533779282</v>
      </c>
      <c r="P4902" s="2">
        <v>3</v>
      </c>
      <c r="Q4902" s="2">
        <f>机器人辅助表!E4902</f>
        <v>2497.7729570568572</v>
      </c>
      <c r="R4902" s="2">
        <v>6</v>
      </c>
      <c r="S4902" s="2">
        <f>机器人辅助表!F4902</f>
        <v>12361.4</v>
      </c>
      <c r="T4902">
        <v>0</v>
      </c>
      <c r="U4902">
        <v>0</v>
      </c>
      <c r="V4902">
        <v>0</v>
      </c>
      <c r="W4902">
        <v>0</v>
      </c>
      <c r="X4902">
        <v>0</v>
      </c>
      <c r="Y4902">
        <v>0</v>
      </c>
      <c r="Z4902">
        <v>0</v>
      </c>
      <c r="AA4902">
        <v>0</v>
      </c>
      <c r="AB4902">
        <v>0</v>
      </c>
      <c r="AC4902">
        <v>0</v>
      </c>
      <c r="AD4902">
        <v>0</v>
      </c>
      <c r="AE4902">
        <v>0</v>
      </c>
      <c r="AF4902">
        <v>0</v>
      </c>
      <c r="AG4902">
        <v>0</v>
      </c>
      <c r="BD4902">
        <v>11</v>
      </c>
      <c r="BE4902">
        <v>9211104</v>
      </c>
      <c r="BF4902">
        <v>9214102</v>
      </c>
      <c r="BG4902">
        <v>9214204</v>
      </c>
      <c r="BH4902">
        <v>9214303</v>
      </c>
      <c r="BI4902">
        <v>9214404</v>
      </c>
      <c r="BJ4902">
        <v>9222103</v>
      </c>
      <c r="BK4902">
        <v>9223103</v>
      </c>
      <c r="BL4902">
        <v>9223203</v>
      </c>
      <c r="BM4902">
        <v>9223304</v>
      </c>
      <c r="BN4902">
        <v>9223402</v>
      </c>
      <c r="BO4902">
        <v>9215104</v>
      </c>
    </row>
    <row r="4903" spans="1:67" x14ac:dyDescent="0.15">
      <c r="A4903">
        <v>4902</v>
      </c>
      <c r="B4903" t="s">
        <v>5029</v>
      </c>
      <c r="E4903">
        <f>机器人辅助表!B4903</f>
        <v>42</v>
      </c>
      <c r="F4903">
        <v>1</v>
      </c>
      <c r="G4903">
        <v>58001</v>
      </c>
      <c r="H4903">
        <v>0</v>
      </c>
      <c r="I4903">
        <f>机器人辅助表!H4903</f>
        <v>11509.956440865806</v>
      </c>
      <c r="J4903">
        <v>2</v>
      </c>
      <c r="K4903">
        <v>4</v>
      </c>
      <c r="L4903">
        <v>1</v>
      </c>
      <c r="M4903" s="2">
        <f>机器人辅助表!C4903</f>
        <v>55316.975504704249</v>
      </c>
      <c r="N4903" s="2">
        <v>2</v>
      </c>
      <c r="O4903" s="2">
        <f>机器人辅助表!D4903</f>
        <v>2877.9063862153857</v>
      </c>
      <c r="P4903" s="2">
        <v>3</v>
      </c>
      <c r="Q4903" s="2">
        <f>机器人辅助表!E4903</f>
        <v>1279.0695049846163</v>
      </c>
      <c r="R4903" s="2">
        <v>6</v>
      </c>
      <c r="S4903" s="2">
        <f>机器人辅助表!F4903</f>
        <v>9476.3984</v>
      </c>
      <c r="T4903">
        <v>0</v>
      </c>
      <c r="U4903">
        <v>0</v>
      </c>
      <c r="V4903">
        <v>0</v>
      </c>
      <c r="W4903">
        <v>0</v>
      </c>
      <c r="X4903">
        <v>0</v>
      </c>
      <c r="Y4903">
        <v>0</v>
      </c>
      <c r="Z4903">
        <v>0</v>
      </c>
      <c r="AA4903">
        <v>0</v>
      </c>
      <c r="AB4903">
        <v>0</v>
      </c>
      <c r="AC4903">
        <v>0</v>
      </c>
      <c r="AD4903">
        <v>0</v>
      </c>
      <c r="AE4903">
        <v>0</v>
      </c>
      <c r="AF4903">
        <v>0</v>
      </c>
      <c r="AG4903">
        <v>0</v>
      </c>
      <c r="BD4903">
        <v>11</v>
      </c>
      <c r="BE4903">
        <v>9113104</v>
      </c>
      <c r="BF4903">
        <v>9121102</v>
      </c>
      <c r="BG4903">
        <v>9121203</v>
      </c>
      <c r="BH4903">
        <v>9121303</v>
      </c>
      <c r="BI4903">
        <v>9121402</v>
      </c>
      <c r="BJ4903">
        <v>9114104</v>
      </c>
      <c r="BK4903">
        <v>9122104</v>
      </c>
      <c r="BL4903">
        <v>9122202</v>
      </c>
      <c r="BM4903">
        <v>9122302</v>
      </c>
      <c r="BN4903">
        <v>9122402</v>
      </c>
      <c r="BO4903">
        <v>9115102</v>
      </c>
    </row>
    <row r="4904" spans="1:67" x14ac:dyDescent="0.15">
      <c r="A4904">
        <v>4903</v>
      </c>
      <c r="B4904" t="s">
        <v>2135</v>
      </c>
      <c r="E4904">
        <f>机器人辅助表!B4904</f>
        <v>37</v>
      </c>
      <c r="F4904">
        <v>3</v>
      </c>
      <c r="G4904">
        <v>58201</v>
      </c>
      <c r="H4904">
        <v>0</v>
      </c>
      <c r="I4904">
        <f>机器人辅助表!H4904</f>
        <v>8877.9991362797809</v>
      </c>
      <c r="J4904">
        <v>2</v>
      </c>
      <c r="K4904">
        <v>4</v>
      </c>
      <c r="L4904">
        <v>1</v>
      </c>
      <c r="M4904" s="2">
        <f>机器人辅助表!C4904</f>
        <v>34545.738105857745</v>
      </c>
      <c r="N4904" s="2">
        <v>2</v>
      </c>
      <c r="O4904" s="2">
        <f>机器人辅助表!D4904</f>
        <v>2050.1688636915051</v>
      </c>
      <c r="P4904" s="2">
        <v>3</v>
      </c>
      <c r="Q4904" s="2">
        <f>机器人辅助表!E4904</f>
        <v>911.18616164066907</v>
      </c>
      <c r="R4904" s="2">
        <v>6</v>
      </c>
      <c r="S4904" s="2">
        <f>机器人辅助表!F4904</f>
        <v>8985.7296000000006</v>
      </c>
      <c r="T4904">
        <v>0</v>
      </c>
      <c r="U4904">
        <v>0</v>
      </c>
      <c r="V4904">
        <v>0</v>
      </c>
      <c r="W4904">
        <v>0</v>
      </c>
      <c r="X4904">
        <v>0</v>
      </c>
      <c r="Y4904">
        <v>0</v>
      </c>
      <c r="Z4904">
        <v>0</v>
      </c>
      <c r="AA4904">
        <v>0</v>
      </c>
      <c r="AB4904">
        <v>0</v>
      </c>
      <c r="AC4904">
        <v>0</v>
      </c>
      <c r="AD4904">
        <v>0</v>
      </c>
      <c r="AE4904">
        <v>0</v>
      </c>
      <c r="AF4904">
        <v>0</v>
      </c>
      <c r="AG4904">
        <v>0</v>
      </c>
      <c r="BD4904">
        <v>8</v>
      </c>
      <c r="BE4904">
        <v>9323103</v>
      </c>
      <c r="BF4904">
        <v>9324102</v>
      </c>
      <c r="BG4904">
        <v>9324202</v>
      </c>
      <c r="BH4904">
        <v>9324303</v>
      </c>
      <c r="BI4904">
        <v>9324402</v>
      </c>
      <c r="BJ4904">
        <v>9312102</v>
      </c>
      <c r="BK4904">
        <v>9311104</v>
      </c>
      <c r="BL4904">
        <v>9315104</v>
      </c>
    </row>
    <row r="4905" spans="1:67" x14ac:dyDescent="0.15">
      <c r="A4905">
        <v>4904</v>
      </c>
      <c r="B4905" t="s">
        <v>5030</v>
      </c>
      <c r="E4905">
        <f>机器人辅助表!B4905</f>
        <v>34</v>
      </c>
      <c r="F4905">
        <v>2</v>
      </c>
      <c r="G4905">
        <v>58101</v>
      </c>
      <c r="H4905">
        <v>0</v>
      </c>
      <c r="I4905">
        <f>机器人辅助表!H4905</f>
        <v>3187.8934375394415</v>
      </c>
      <c r="J4905">
        <v>2</v>
      </c>
      <c r="K4905">
        <v>4</v>
      </c>
      <c r="L4905">
        <v>1</v>
      </c>
      <c r="M4905" s="2">
        <f>机器人辅助表!C4905</f>
        <v>11047.854470926757</v>
      </c>
      <c r="N4905" s="2">
        <v>2</v>
      </c>
      <c r="O4905" s="2">
        <f>机器人辅助表!D4905</f>
        <v>686.29235661632129</v>
      </c>
      <c r="P4905" s="2">
        <v>3</v>
      </c>
      <c r="Q4905" s="2">
        <f>机器人辅助表!E4905</f>
        <v>305.01882516280943</v>
      </c>
      <c r="R4905" s="2">
        <v>6</v>
      </c>
      <c r="S4905" s="2">
        <f>机器人辅助表!F4905</f>
        <v>3598.0956000000001</v>
      </c>
      <c r="T4905">
        <v>0</v>
      </c>
      <c r="U4905">
        <v>0</v>
      </c>
      <c r="V4905">
        <v>0</v>
      </c>
      <c r="W4905">
        <v>0</v>
      </c>
      <c r="X4905">
        <v>0</v>
      </c>
      <c r="Y4905">
        <v>0</v>
      </c>
      <c r="Z4905">
        <v>0</v>
      </c>
      <c r="AA4905">
        <v>0</v>
      </c>
      <c r="AB4905">
        <v>0</v>
      </c>
      <c r="AC4905">
        <v>0</v>
      </c>
      <c r="AD4905">
        <v>0</v>
      </c>
      <c r="AE4905">
        <v>0</v>
      </c>
      <c r="AF4905">
        <v>0</v>
      </c>
      <c r="AG4905">
        <v>0</v>
      </c>
      <c r="BD4905">
        <v>11</v>
      </c>
      <c r="BE4905">
        <v>9211103</v>
      </c>
      <c r="BF4905">
        <v>9214102</v>
      </c>
      <c r="BG4905">
        <v>9214204</v>
      </c>
      <c r="BH4905">
        <v>9214304</v>
      </c>
      <c r="BI4905">
        <v>9214404</v>
      </c>
      <c r="BJ4905">
        <v>9222103</v>
      </c>
      <c r="BK4905">
        <v>9223103</v>
      </c>
      <c r="BL4905">
        <v>9223204</v>
      </c>
      <c r="BM4905">
        <v>9223302</v>
      </c>
      <c r="BN4905">
        <v>9223402</v>
      </c>
      <c r="BO4905">
        <v>9215104</v>
      </c>
    </row>
    <row r="4906" spans="1:67" x14ac:dyDescent="0.15">
      <c r="A4906">
        <v>4905</v>
      </c>
      <c r="B4906" t="s">
        <v>5031</v>
      </c>
      <c r="E4906">
        <f>机器人辅助表!B4906</f>
        <v>38</v>
      </c>
      <c r="F4906">
        <v>3</v>
      </c>
      <c r="G4906">
        <v>58201</v>
      </c>
      <c r="H4906">
        <v>0</v>
      </c>
      <c r="I4906">
        <f>机器人辅助表!H4906</f>
        <v>6424.3370253367921</v>
      </c>
      <c r="J4906">
        <v>2</v>
      </c>
      <c r="K4906">
        <v>4</v>
      </c>
      <c r="L4906">
        <v>1</v>
      </c>
      <c r="M4906" s="2">
        <f>机器人辅助表!C4906</f>
        <v>26142.65354973391</v>
      </c>
      <c r="N4906" s="2">
        <v>2</v>
      </c>
      <c r="O4906" s="2">
        <f>机器人辅助表!D4906</f>
        <v>1509.373477240134</v>
      </c>
      <c r="P4906" s="2">
        <v>3</v>
      </c>
      <c r="Q4906" s="2">
        <f>机器人辅助表!E4906</f>
        <v>670.83265655117066</v>
      </c>
      <c r="R4906" s="2">
        <v>6</v>
      </c>
      <c r="S4906" s="2">
        <f>机器人辅助表!F4906</f>
        <v>6257.9467999999997</v>
      </c>
      <c r="T4906">
        <v>0</v>
      </c>
      <c r="U4906">
        <v>0</v>
      </c>
      <c r="V4906">
        <v>0</v>
      </c>
      <c r="W4906">
        <v>0</v>
      </c>
      <c r="X4906">
        <v>0</v>
      </c>
      <c r="Y4906">
        <v>0</v>
      </c>
      <c r="Z4906">
        <v>0</v>
      </c>
      <c r="AA4906">
        <v>0</v>
      </c>
      <c r="AB4906">
        <v>0</v>
      </c>
      <c r="AC4906">
        <v>0</v>
      </c>
      <c r="AD4906">
        <v>0</v>
      </c>
      <c r="AE4906">
        <v>0</v>
      </c>
      <c r="AF4906">
        <v>0</v>
      </c>
      <c r="AG4906">
        <v>0</v>
      </c>
      <c r="BD4906">
        <v>8</v>
      </c>
      <c r="BE4906">
        <v>9323104</v>
      </c>
      <c r="BF4906">
        <v>9324103</v>
      </c>
      <c r="BG4906">
        <v>9324202</v>
      </c>
      <c r="BH4906">
        <v>9324304</v>
      </c>
      <c r="BI4906">
        <v>9324402</v>
      </c>
      <c r="BJ4906">
        <v>9312103</v>
      </c>
      <c r="BK4906">
        <v>9311104</v>
      </c>
      <c r="BL4906">
        <v>9315103</v>
      </c>
    </row>
    <row r="4907" spans="1:67" x14ac:dyDescent="0.15">
      <c r="A4907">
        <v>4906</v>
      </c>
      <c r="B4907" t="s">
        <v>5032</v>
      </c>
      <c r="E4907">
        <f>机器人辅助表!B4907</f>
        <v>20</v>
      </c>
      <c r="F4907">
        <v>2</v>
      </c>
      <c r="G4907">
        <v>58101</v>
      </c>
      <c r="H4907">
        <v>0</v>
      </c>
      <c r="I4907">
        <f>机器人辅助表!H4907</f>
        <v>2192.1149259130434</v>
      </c>
      <c r="J4907">
        <v>2</v>
      </c>
      <c r="K4907">
        <v>4</v>
      </c>
      <c r="L4907">
        <v>1</v>
      </c>
      <c r="M4907" s="2">
        <f>机器人辅助表!C4907</f>
        <v>3555.1502608695655</v>
      </c>
      <c r="N4907" s="2">
        <v>2</v>
      </c>
      <c r="O4907" s="2">
        <f>机器人辅助表!D4907</f>
        <v>297.64048695652178</v>
      </c>
      <c r="P4907" s="2">
        <v>3</v>
      </c>
      <c r="Q4907" s="2">
        <f>机器人辅助表!E4907</f>
        <v>132.28466086956527</v>
      </c>
      <c r="R4907" s="2">
        <v>6</v>
      </c>
      <c r="S4907" s="2">
        <f>机器人辅助表!F4907</f>
        <v>3690.0919999999996</v>
      </c>
      <c r="T4907">
        <v>0</v>
      </c>
      <c r="U4907">
        <v>0</v>
      </c>
      <c r="V4907">
        <v>0</v>
      </c>
      <c r="W4907">
        <v>0</v>
      </c>
      <c r="X4907">
        <v>0</v>
      </c>
      <c r="Y4907">
        <v>0</v>
      </c>
      <c r="Z4907">
        <v>0</v>
      </c>
      <c r="AA4907">
        <v>0</v>
      </c>
      <c r="AB4907">
        <v>0</v>
      </c>
      <c r="AC4907">
        <v>0</v>
      </c>
      <c r="AD4907">
        <v>0</v>
      </c>
      <c r="AE4907">
        <v>0</v>
      </c>
      <c r="AF4907">
        <v>0</v>
      </c>
      <c r="AG4907">
        <v>0</v>
      </c>
      <c r="BD4907">
        <v>11</v>
      </c>
      <c r="BE4907">
        <v>9211102</v>
      </c>
      <c r="BF4907">
        <v>9214104</v>
      </c>
      <c r="BG4907">
        <v>9214204</v>
      </c>
      <c r="BH4907">
        <v>9214304</v>
      </c>
      <c r="BI4907">
        <v>9214404</v>
      </c>
      <c r="BJ4907">
        <v>9222102</v>
      </c>
      <c r="BK4907">
        <v>9223102</v>
      </c>
      <c r="BL4907">
        <v>9223204</v>
      </c>
      <c r="BM4907">
        <v>9223304</v>
      </c>
      <c r="BN4907">
        <v>9223404</v>
      </c>
      <c r="BO4907">
        <v>9215102</v>
      </c>
    </row>
    <row r="4908" spans="1:67" x14ac:dyDescent="0.15">
      <c r="A4908">
        <v>4907</v>
      </c>
      <c r="B4908" t="s">
        <v>2136</v>
      </c>
      <c r="E4908">
        <f>机器人辅助表!B4908</f>
        <v>41</v>
      </c>
      <c r="F4908">
        <v>3</v>
      </c>
      <c r="G4908">
        <v>58201</v>
      </c>
      <c r="H4908">
        <v>0</v>
      </c>
      <c r="I4908">
        <f>机器人辅助表!H4908</f>
        <v>9048.541763669893</v>
      </c>
      <c r="J4908">
        <v>2</v>
      </c>
      <c r="K4908">
        <v>4</v>
      </c>
      <c r="L4908">
        <v>1</v>
      </c>
      <c r="M4908" s="2">
        <f>机器人辅助表!C4908</f>
        <v>41823.461183796644</v>
      </c>
      <c r="N4908" s="2">
        <v>2</v>
      </c>
      <c r="O4908" s="2">
        <f>机器人辅助表!D4908</f>
        <v>2231.4201302582615</v>
      </c>
      <c r="P4908" s="2">
        <v>3</v>
      </c>
      <c r="Q4908" s="2">
        <f>机器人辅助表!E4908</f>
        <v>991.74228011478283</v>
      </c>
      <c r="R4908" s="2">
        <v>6</v>
      </c>
      <c r="S4908" s="2">
        <f>机器人辅助表!F4908</f>
        <v>7777.5017999999991</v>
      </c>
      <c r="T4908">
        <v>0</v>
      </c>
      <c r="U4908">
        <v>0</v>
      </c>
      <c r="V4908">
        <v>0</v>
      </c>
      <c r="W4908">
        <v>0</v>
      </c>
      <c r="X4908">
        <v>0</v>
      </c>
      <c r="Y4908">
        <v>0</v>
      </c>
      <c r="Z4908">
        <v>0</v>
      </c>
      <c r="AA4908">
        <v>0</v>
      </c>
      <c r="AB4908">
        <v>0</v>
      </c>
      <c r="AC4908">
        <v>0</v>
      </c>
      <c r="AD4908">
        <v>0</v>
      </c>
      <c r="AE4908">
        <v>0</v>
      </c>
      <c r="AF4908">
        <v>0</v>
      </c>
      <c r="AG4908">
        <v>0</v>
      </c>
      <c r="BD4908">
        <v>8</v>
      </c>
      <c r="BE4908">
        <v>9323102</v>
      </c>
      <c r="BF4908">
        <v>9324103</v>
      </c>
      <c r="BG4908">
        <v>9324202</v>
      </c>
      <c r="BH4908">
        <v>9324304</v>
      </c>
      <c r="BI4908">
        <v>9324404</v>
      </c>
      <c r="BJ4908">
        <v>9312104</v>
      </c>
      <c r="BK4908">
        <v>9311102</v>
      </c>
      <c r="BL4908">
        <v>9315103</v>
      </c>
    </row>
    <row r="4909" spans="1:67" x14ac:dyDescent="0.15">
      <c r="A4909">
        <v>4908</v>
      </c>
      <c r="B4909" t="s">
        <v>5033</v>
      </c>
      <c r="E4909">
        <f>机器人辅助表!B4909</f>
        <v>43</v>
      </c>
      <c r="F4909">
        <v>2</v>
      </c>
      <c r="G4909">
        <v>58101</v>
      </c>
      <c r="H4909">
        <v>0</v>
      </c>
      <c r="I4909">
        <f>机器人辅助表!H4909</f>
        <v>12082.817734665938</v>
      </c>
      <c r="J4909">
        <v>2</v>
      </c>
      <c r="K4909">
        <v>4</v>
      </c>
      <c r="L4909">
        <v>1</v>
      </c>
      <c r="M4909" s="2">
        <f>机器人辅助表!C4909</f>
        <v>60256.772216793943</v>
      </c>
      <c r="N4909" s="2">
        <v>2</v>
      </c>
      <c r="O4909" s="2">
        <f>机器人辅助表!D4909</f>
        <v>3058.4968159960545</v>
      </c>
      <c r="P4909" s="2">
        <v>3</v>
      </c>
      <c r="Q4909" s="2">
        <f>机器人辅助表!E4909</f>
        <v>1359.3319182204689</v>
      </c>
      <c r="R4909" s="2">
        <v>6</v>
      </c>
      <c r="S4909" s="2">
        <f>机器人辅助表!F4909</f>
        <v>9532.1034</v>
      </c>
      <c r="T4909">
        <v>0</v>
      </c>
      <c r="U4909">
        <v>0</v>
      </c>
      <c r="V4909">
        <v>0</v>
      </c>
      <c r="W4909">
        <v>0</v>
      </c>
      <c r="X4909">
        <v>0</v>
      </c>
      <c r="Y4909">
        <v>0</v>
      </c>
      <c r="Z4909">
        <v>0</v>
      </c>
      <c r="AA4909">
        <v>0</v>
      </c>
      <c r="AB4909">
        <v>0</v>
      </c>
      <c r="AC4909">
        <v>0</v>
      </c>
      <c r="AD4909">
        <v>0</v>
      </c>
      <c r="AE4909">
        <v>0</v>
      </c>
      <c r="AF4909">
        <v>0</v>
      </c>
      <c r="AG4909">
        <v>0</v>
      </c>
      <c r="BD4909">
        <v>11</v>
      </c>
      <c r="BE4909">
        <v>9211103</v>
      </c>
      <c r="BF4909">
        <v>9214102</v>
      </c>
      <c r="BG4909">
        <v>9214203</v>
      </c>
      <c r="BH4909">
        <v>9214302</v>
      </c>
      <c r="BI4909">
        <v>9214404</v>
      </c>
      <c r="BJ4909">
        <v>9222104</v>
      </c>
      <c r="BK4909">
        <v>9223103</v>
      </c>
      <c r="BL4909">
        <v>9223202</v>
      </c>
      <c r="BM4909">
        <v>9223303</v>
      </c>
      <c r="BN4909">
        <v>9223402</v>
      </c>
      <c r="BO4909">
        <v>9215104</v>
      </c>
    </row>
    <row r="4910" spans="1:67" x14ac:dyDescent="0.15">
      <c r="A4910">
        <v>4909</v>
      </c>
      <c r="B4910" t="s">
        <v>5034</v>
      </c>
      <c r="E4910">
        <f>机器人辅助表!B4910</f>
        <v>46</v>
      </c>
      <c r="F4910">
        <v>1</v>
      </c>
      <c r="G4910">
        <v>58001</v>
      </c>
      <c r="H4910">
        <v>0</v>
      </c>
      <c r="I4910">
        <f>机器人辅助表!H4910</f>
        <v>13027.116346702944</v>
      </c>
      <c r="J4910">
        <v>2</v>
      </c>
      <c r="K4910">
        <v>4</v>
      </c>
      <c r="L4910">
        <v>1</v>
      </c>
      <c r="M4910" s="2">
        <f>机器人辅助表!C4910</f>
        <v>71804.486572543174</v>
      </c>
      <c r="N4910" s="2">
        <v>2</v>
      </c>
      <c r="O4910" s="2">
        <f>机器人辅助表!D4910</f>
        <v>3394.5653533966565</v>
      </c>
      <c r="P4910" s="2">
        <v>3</v>
      </c>
      <c r="Q4910" s="2">
        <f>机器人辅助表!E4910</f>
        <v>1508.6957126207365</v>
      </c>
      <c r="R4910" s="2">
        <v>6</v>
      </c>
      <c r="S4910" s="2">
        <f>机器人辅助表!F4910</f>
        <v>9060.2639999999992</v>
      </c>
      <c r="T4910">
        <v>0</v>
      </c>
      <c r="U4910">
        <v>0</v>
      </c>
      <c r="V4910">
        <v>0</v>
      </c>
      <c r="W4910">
        <v>0</v>
      </c>
      <c r="X4910">
        <v>0</v>
      </c>
      <c r="Y4910">
        <v>0</v>
      </c>
      <c r="Z4910">
        <v>0</v>
      </c>
      <c r="AA4910">
        <v>0</v>
      </c>
      <c r="AB4910">
        <v>0</v>
      </c>
      <c r="AC4910">
        <v>0</v>
      </c>
      <c r="AD4910">
        <v>0</v>
      </c>
      <c r="AE4910">
        <v>0</v>
      </c>
      <c r="AF4910">
        <v>0</v>
      </c>
      <c r="AG4910">
        <v>0</v>
      </c>
      <c r="BD4910">
        <v>11</v>
      </c>
      <c r="BE4910">
        <v>9113104</v>
      </c>
      <c r="BF4910">
        <v>9121103</v>
      </c>
      <c r="BG4910">
        <v>9121203</v>
      </c>
      <c r="BH4910">
        <v>9121302</v>
      </c>
      <c r="BI4910">
        <v>9121402</v>
      </c>
      <c r="BJ4910">
        <v>9114104</v>
      </c>
      <c r="BK4910">
        <v>9122103</v>
      </c>
      <c r="BL4910">
        <v>9122203</v>
      </c>
      <c r="BM4910">
        <v>9122303</v>
      </c>
      <c r="BN4910">
        <v>9122402</v>
      </c>
      <c r="BO4910">
        <v>9115102</v>
      </c>
    </row>
    <row r="4911" spans="1:67" x14ac:dyDescent="0.15">
      <c r="A4911">
        <v>4910</v>
      </c>
      <c r="B4911" t="s">
        <v>2137</v>
      </c>
      <c r="E4911">
        <f>机器人辅助表!B4911</f>
        <v>37</v>
      </c>
      <c r="F4911">
        <v>2</v>
      </c>
      <c r="G4911">
        <v>58101</v>
      </c>
      <c r="H4911">
        <v>0</v>
      </c>
      <c r="I4911">
        <f>机器人辅助表!H4911</f>
        <v>8014.8603313636913</v>
      </c>
      <c r="J4911">
        <v>2</v>
      </c>
      <c r="K4911">
        <v>4</v>
      </c>
      <c r="L4911">
        <v>1</v>
      </c>
      <c r="M4911" s="2">
        <f>机器人辅助表!C4911</f>
        <v>31187.124678899356</v>
      </c>
      <c r="N4911" s="2">
        <v>2</v>
      </c>
      <c r="O4911" s="2">
        <f>机器人辅助表!D4911</f>
        <v>1850.846890832609</v>
      </c>
      <c r="P4911" s="2">
        <v>3</v>
      </c>
      <c r="Q4911" s="2">
        <f>机器人辅助表!E4911</f>
        <v>822.5986181478263</v>
      </c>
      <c r="R4911" s="2">
        <v>6</v>
      </c>
      <c r="S4911" s="2">
        <f>机器人辅助表!F4911</f>
        <v>8112.1170000000002</v>
      </c>
      <c r="T4911">
        <v>0</v>
      </c>
      <c r="U4911">
        <v>0</v>
      </c>
      <c r="V4911">
        <v>0</v>
      </c>
      <c r="W4911">
        <v>0</v>
      </c>
      <c r="X4911">
        <v>0</v>
      </c>
      <c r="Y4911">
        <v>0</v>
      </c>
      <c r="Z4911">
        <v>0</v>
      </c>
      <c r="AA4911">
        <v>0</v>
      </c>
      <c r="AB4911">
        <v>0</v>
      </c>
      <c r="AC4911">
        <v>0</v>
      </c>
      <c r="AD4911">
        <v>0</v>
      </c>
      <c r="AE4911">
        <v>0</v>
      </c>
      <c r="AF4911">
        <v>0</v>
      </c>
      <c r="AG4911">
        <v>0</v>
      </c>
      <c r="BD4911">
        <v>11</v>
      </c>
      <c r="BE4911">
        <v>9211102</v>
      </c>
      <c r="BF4911">
        <v>9214104</v>
      </c>
      <c r="BG4911">
        <v>9214204</v>
      </c>
      <c r="BH4911">
        <v>9214303</v>
      </c>
      <c r="BI4911">
        <v>9214402</v>
      </c>
      <c r="BJ4911">
        <v>9222102</v>
      </c>
      <c r="BK4911">
        <v>9223103</v>
      </c>
      <c r="BL4911">
        <v>9223204</v>
      </c>
      <c r="BM4911">
        <v>9223302</v>
      </c>
      <c r="BN4911">
        <v>9223402</v>
      </c>
      <c r="BO4911">
        <v>9215103</v>
      </c>
    </row>
    <row r="4912" spans="1:67" x14ac:dyDescent="0.15">
      <c r="A4912">
        <v>4911</v>
      </c>
      <c r="B4912" t="s">
        <v>5035</v>
      </c>
      <c r="E4912">
        <f>机器人辅助表!B4912</f>
        <v>48</v>
      </c>
      <c r="F4912">
        <v>2</v>
      </c>
      <c r="G4912">
        <v>58101</v>
      </c>
      <c r="H4912">
        <v>0</v>
      </c>
      <c r="I4912">
        <f>机器人辅助表!H4912</f>
        <v>8078.2682541922422</v>
      </c>
      <c r="J4912">
        <v>2</v>
      </c>
      <c r="K4912">
        <v>4</v>
      </c>
      <c r="L4912">
        <v>1</v>
      </c>
      <c r="M4912" s="2">
        <f>机器人辅助表!C4912</f>
        <v>47231.692900541238</v>
      </c>
      <c r="N4912" s="2">
        <v>2</v>
      </c>
      <c r="O4912" s="2">
        <f>机器人辅助表!D4912</f>
        <v>2134.3993697113056</v>
      </c>
      <c r="P4912" s="2">
        <v>3</v>
      </c>
      <c r="Q4912" s="2">
        <f>机器人辅助表!E4912</f>
        <v>948.62194209391362</v>
      </c>
      <c r="R4912" s="2">
        <v>6</v>
      </c>
      <c r="S4912" s="2">
        <f>机器人辅助表!F4912</f>
        <v>5175.2975999999999</v>
      </c>
      <c r="T4912">
        <v>0</v>
      </c>
      <c r="U4912">
        <v>0</v>
      </c>
      <c r="V4912">
        <v>0</v>
      </c>
      <c r="W4912">
        <v>0</v>
      </c>
      <c r="X4912">
        <v>0</v>
      </c>
      <c r="Y4912">
        <v>0</v>
      </c>
      <c r="Z4912">
        <v>0</v>
      </c>
      <c r="AA4912">
        <v>0</v>
      </c>
      <c r="AB4912">
        <v>0</v>
      </c>
      <c r="AC4912">
        <v>0</v>
      </c>
      <c r="AD4912">
        <v>0</v>
      </c>
      <c r="AE4912">
        <v>0</v>
      </c>
      <c r="AF4912">
        <v>0</v>
      </c>
      <c r="AG4912">
        <v>0</v>
      </c>
      <c r="BD4912">
        <v>11</v>
      </c>
      <c r="BE4912">
        <v>9211103</v>
      </c>
      <c r="BF4912">
        <v>9214104</v>
      </c>
      <c r="BG4912">
        <v>9214202</v>
      </c>
      <c r="BH4912">
        <v>9214304</v>
      </c>
      <c r="BI4912">
        <v>9214404</v>
      </c>
      <c r="BJ4912">
        <v>9222103</v>
      </c>
      <c r="BK4912">
        <v>9223103</v>
      </c>
      <c r="BL4912">
        <v>9223203</v>
      </c>
      <c r="BM4912">
        <v>9223304</v>
      </c>
      <c r="BN4912">
        <v>9223402</v>
      </c>
      <c r="BO4912">
        <v>9215103</v>
      </c>
    </row>
    <row r="4913" spans="1:67" x14ac:dyDescent="0.15">
      <c r="A4913">
        <v>4912</v>
      </c>
      <c r="B4913" t="s">
        <v>5036</v>
      </c>
      <c r="E4913">
        <f>机器人辅助表!B4913</f>
        <v>36</v>
      </c>
      <c r="F4913">
        <v>1</v>
      </c>
      <c r="G4913">
        <v>58001</v>
      </c>
      <c r="H4913">
        <v>0</v>
      </c>
      <c r="I4913">
        <f>机器人辅助表!H4913</f>
        <v>9039.1985701331487</v>
      </c>
      <c r="J4913">
        <v>2</v>
      </c>
      <c r="K4913">
        <v>4</v>
      </c>
      <c r="L4913">
        <v>1</v>
      </c>
      <c r="M4913" s="2">
        <f>机器人辅助表!C4913</f>
        <v>33550.132052034794</v>
      </c>
      <c r="N4913" s="2">
        <v>2</v>
      </c>
      <c r="O4913" s="2">
        <f>机器人辅助表!D4913</f>
        <v>2047.9339280973916</v>
      </c>
      <c r="P4913" s="2">
        <v>3</v>
      </c>
      <c r="Q4913" s="2">
        <f>机器人辅助表!E4913</f>
        <v>910.19285693217421</v>
      </c>
      <c r="R4913" s="2">
        <v>6</v>
      </c>
      <c r="S4913" s="2">
        <f>机器人辅助表!F4913</f>
        <v>9507.4511999999995</v>
      </c>
      <c r="T4913">
        <v>0</v>
      </c>
      <c r="U4913">
        <v>0</v>
      </c>
      <c r="V4913">
        <v>0</v>
      </c>
      <c r="W4913">
        <v>0</v>
      </c>
      <c r="X4913">
        <v>0</v>
      </c>
      <c r="Y4913">
        <v>0</v>
      </c>
      <c r="Z4913">
        <v>0</v>
      </c>
      <c r="AA4913">
        <v>0</v>
      </c>
      <c r="AB4913">
        <v>0</v>
      </c>
      <c r="AC4913">
        <v>0</v>
      </c>
      <c r="AD4913">
        <v>0</v>
      </c>
      <c r="AE4913">
        <v>0</v>
      </c>
      <c r="AF4913">
        <v>0</v>
      </c>
      <c r="AG4913">
        <v>0</v>
      </c>
      <c r="BD4913">
        <v>11</v>
      </c>
      <c r="BE4913">
        <v>9113103</v>
      </c>
      <c r="BF4913">
        <v>9121103</v>
      </c>
      <c r="BG4913">
        <v>9121203</v>
      </c>
      <c r="BH4913">
        <v>9121302</v>
      </c>
      <c r="BI4913">
        <v>9121403</v>
      </c>
      <c r="BJ4913">
        <v>9114104</v>
      </c>
      <c r="BK4913">
        <v>9122104</v>
      </c>
      <c r="BL4913">
        <v>9122204</v>
      </c>
      <c r="BM4913">
        <v>9122302</v>
      </c>
      <c r="BN4913">
        <v>9122404</v>
      </c>
      <c r="BO4913">
        <v>9115102</v>
      </c>
    </row>
    <row r="4914" spans="1:67" x14ac:dyDescent="0.15">
      <c r="A4914">
        <v>4913</v>
      </c>
      <c r="B4914" t="s">
        <v>5037</v>
      </c>
      <c r="E4914">
        <f>机器人辅助表!B4914</f>
        <v>20</v>
      </c>
      <c r="F4914">
        <v>1</v>
      </c>
      <c r="G4914">
        <v>58001</v>
      </c>
      <c r="H4914">
        <v>0</v>
      </c>
      <c r="I4914">
        <f>机器人辅助表!H4914</f>
        <v>1565.796375652174</v>
      </c>
      <c r="J4914">
        <v>2</v>
      </c>
      <c r="K4914">
        <v>4</v>
      </c>
      <c r="L4914">
        <v>1</v>
      </c>
      <c r="M4914" s="2">
        <f>机器人辅助表!C4914</f>
        <v>2539.393043478261</v>
      </c>
      <c r="N4914" s="2">
        <v>2</v>
      </c>
      <c r="O4914" s="2">
        <f>机器人辅助表!D4914</f>
        <v>212.60034782608699</v>
      </c>
      <c r="P4914" s="2">
        <v>3</v>
      </c>
      <c r="Q4914" s="2">
        <f>机器人辅助表!E4914</f>
        <v>94.489043478260896</v>
      </c>
      <c r="R4914" s="2">
        <v>6</v>
      </c>
      <c r="S4914" s="2">
        <f>机器人辅助表!F4914</f>
        <v>2635.7799999999997</v>
      </c>
      <c r="T4914">
        <v>0</v>
      </c>
      <c r="U4914">
        <v>0</v>
      </c>
      <c r="V4914">
        <v>0</v>
      </c>
      <c r="W4914">
        <v>0</v>
      </c>
      <c r="X4914">
        <v>0</v>
      </c>
      <c r="Y4914">
        <v>0</v>
      </c>
      <c r="Z4914">
        <v>0</v>
      </c>
      <c r="AA4914">
        <v>0</v>
      </c>
      <c r="AB4914">
        <v>0</v>
      </c>
      <c r="AC4914">
        <v>0</v>
      </c>
      <c r="AD4914">
        <v>0</v>
      </c>
      <c r="AE4914">
        <v>0</v>
      </c>
      <c r="AF4914">
        <v>0</v>
      </c>
      <c r="AG4914">
        <v>0</v>
      </c>
      <c r="BD4914">
        <v>11</v>
      </c>
      <c r="BE4914">
        <v>9113102</v>
      </c>
      <c r="BF4914">
        <v>9121103</v>
      </c>
      <c r="BG4914">
        <v>9121202</v>
      </c>
      <c r="BH4914">
        <v>9121302</v>
      </c>
      <c r="BI4914">
        <v>9121402</v>
      </c>
      <c r="BJ4914">
        <v>9114104</v>
      </c>
      <c r="BK4914">
        <v>9122104</v>
      </c>
      <c r="BL4914">
        <v>9122204</v>
      </c>
      <c r="BM4914">
        <v>9122303</v>
      </c>
      <c r="BN4914">
        <v>9122403</v>
      </c>
      <c r="BO4914">
        <v>9115102</v>
      </c>
    </row>
    <row r="4915" spans="1:67" x14ac:dyDescent="0.15">
      <c r="A4915">
        <v>4914</v>
      </c>
      <c r="B4915" t="s">
        <v>2138</v>
      </c>
      <c r="E4915">
        <f>机器人辅助表!B4915</f>
        <v>41</v>
      </c>
      <c r="F4915">
        <v>3</v>
      </c>
      <c r="G4915">
        <v>58201</v>
      </c>
      <c r="H4915">
        <v>0</v>
      </c>
      <c r="I4915">
        <f>机器人辅助表!H4915</f>
        <v>10636.0052309804</v>
      </c>
      <c r="J4915">
        <v>2</v>
      </c>
      <c r="K4915">
        <v>4</v>
      </c>
      <c r="L4915">
        <v>1</v>
      </c>
      <c r="M4915" s="2">
        <f>机器人辅助表!C4915</f>
        <v>49160.910514287287</v>
      </c>
      <c r="N4915" s="2">
        <v>2</v>
      </c>
      <c r="O4915" s="2">
        <f>机器人辅助表!D4915</f>
        <v>2622.8973460930447</v>
      </c>
      <c r="P4915" s="2">
        <v>3</v>
      </c>
      <c r="Q4915" s="2">
        <f>机器人辅助表!E4915</f>
        <v>1165.7321538191309</v>
      </c>
      <c r="R4915" s="2">
        <v>6</v>
      </c>
      <c r="S4915" s="2">
        <f>机器人辅助表!F4915</f>
        <v>9141.9758000000002</v>
      </c>
      <c r="T4915">
        <v>0</v>
      </c>
      <c r="U4915">
        <v>0</v>
      </c>
      <c r="V4915">
        <v>0</v>
      </c>
      <c r="W4915">
        <v>0</v>
      </c>
      <c r="X4915">
        <v>0</v>
      </c>
      <c r="Y4915">
        <v>0</v>
      </c>
      <c r="Z4915">
        <v>0</v>
      </c>
      <c r="AA4915">
        <v>0</v>
      </c>
      <c r="AB4915">
        <v>0</v>
      </c>
      <c r="AC4915">
        <v>0</v>
      </c>
      <c r="AD4915">
        <v>0</v>
      </c>
      <c r="AE4915">
        <v>0</v>
      </c>
      <c r="AF4915">
        <v>0</v>
      </c>
      <c r="AG4915">
        <v>0</v>
      </c>
      <c r="BD4915">
        <v>8</v>
      </c>
      <c r="BE4915">
        <v>9323104</v>
      </c>
      <c r="BF4915">
        <v>9324103</v>
      </c>
      <c r="BG4915">
        <v>9324203</v>
      </c>
      <c r="BH4915">
        <v>9324304</v>
      </c>
      <c r="BI4915">
        <v>9324403</v>
      </c>
      <c r="BJ4915">
        <v>9312104</v>
      </c>
      <c r="BK4915">
        <v>9311103</v>
      </c>
      <c r="BL4915">
        <v>9315102</v>
      </c>
    </row>
    <row r="4916" spans="1:67" x14ac:dyDescent="0.15">
      <c r="A4916">
        <v>4915</v>
      </c>
      <c r="B4916" t="s">
        <v>5038</v>
      </c>
      <c r="E4916">
        <f>机器人辅助表!B4916</f>
        <v>36</v>
      </c>
      <c r="F4916">
        <v>3</v>
      </c>
      <c r="G4916">
        <v>58201</v>
      </c>
      <c r="H4916">
        <v>0</v>
      </c>
      <c r="I4916">
        <f>机器人辅助表!H4916</f>
        <v>6257.9067023998723</v>
      </c>
      <c r="J4916">
        <v>2</v>
      </c>
      <c r="K4916">
        <v>4</v>
      </c>
      <c r="L4916">
        <v>1</v>
      </c>
      <c r="M4916" s="2">
        <f>机器人辅助表!C4916</f>
        <v>23227.014497562548</v>
      </c>
      <c r="N4916" s="2">
        <v>2</v>
      </c>
      <c r="O4916" s="2">
        <f>机器人辅助表!D4916</f>
        <v>1417.8004117597327</v>
      </c>
      <c r="P4916" s="2">
        <v>3</v>
      </c>
      <c r="Q4916" s="2">
        <f>机器人辅助表!E4916</f>
        <v>630.1335163376591</v>
      </c>
      <c r="R4916" s="2">
        <v>6</v>
      </c>
      <c r="S4916" s="2">
        <f>机器人辅助表!F4916</f>
        <v>6582.0815999999995</v>
      </c>
      <c r="T4916">
        <v>0</v>
      </c>
      <c r="U4916">
        <v>0</v>
      </c>
      <c r="V4916">
        <v>0</v>
      </c>
      <c r="W4916">
        <v>0</v>
      </c>
      <c r="X4916">
        <v>0</v>
      </c>
      <c r="Y4916">
        <v>0</v>
      </c>
      <c r="Z4916">
        <v>0</v>
      </c>
      <c r="AA4916">
        <v>0</v>
      </c>
      <c r="AB4916">
        <v>0</v>
      </c>
      <c r="AC4916">
        <v>0</v>
      </c>
      <c r="AD4916">
        <v>0</v>
      </c>
      <c r="AE4916">
        <v>0</v>
      </c>
      <c r="AF4916">
        <v>0</v>
      </c>
      <c r="AG4916">
        <v>0</v>
      </c>
      <c r="BD4916">
        <v>8</v>
      </c>
      <c r="BE4916">
        <v>9323103</v>
      </c>
      <c r="BF4916">
        <v>9324104</v>
      </c>
      <c r="BG4916">
        <v>9324202</v>
      </c>
      <c r="BH4916">
        <v>9324304</v>
      </c>
      <c r="BI4916">
        <v>9324403</v>
      </c>
      <c r="BJ4916">
        <v>9312103</v>
      </c>
      <c r="BK4916">
        <v>9311103</v>
      </c>
      <c r="BL4916">
        <v>9315104</v>
      </c>
    </row>
    <row r="4917" spans="1:67" x14ac:dyDescent="0.15">
      <c r="A4917">
        <v>4916</v>
      </c>
      <c r="B4917" t="s">
        <v>2139</v>
      </c>
      <c r="E4917">
        <f>机器人辅助表!B4917</f>
        <v>34</v>
      </c>
      <c r="F4917">
        <v>1</v>
      </c>
      <c r="G4917">
        <v>58001</v>
      </c>
      <c r="H4917">
        <v>0</v>
      </c>
      <c r="I4917">
        <f>机器人辅助表!H4917</f>
        <v>3599.234526254208</v>
      </c>
      <c r="J4917">
        <v>2</v>
      </c>
      <c r="K4917">
        <v>4</v>
      </c>
      <c r="L4917">
        <v>1</v>
      </c>
      <c r="M4917" s="2">
        <f>机器人辅助表!C4917</f>
        <v>12473.384080078597</v>
      </c>
      <c r="N4917" s="2">
        <v>2</v>
      </c>
      <c r="O4917" s="2">
        <f>机器人辅助表!D4917</f>
        <v>774.84620908294335</v>
      </c>
      <c r="P4917" s="2">
        <v>3</v>
      </c>
      <c r="Q4917" s="2">
        <f>机器人辅助表!E4917</f>
        <v>344.37609292575257</v>
      </c>
      <c r="R4917" s="2">
        <v>6</v>
      </c>
      <c r="S4917" s="2">
        <f>机器人辅助表!F4917</f>
        <v>4062.366</v>
      </c>
      <c r="T4917">
        <v>0</v>
      </c>
      <c r="U4917">
        <v>0</v>
      </c>
      <c r="V4917">
        <v>0</v>
      </c>
      <c r="W4917">
        <v>0</v>
      </c>
      <c r="X4917">
        <v>0</v>
      </c>
      <c r="Y4917">
        <v>0</v>
      </c>
      <c r="Z4917">
        <v>0</v>
      </c>
      <c r="AA4917">
        <v>0</v>
      </c>
      <c r="AB4917">
        <v>0</v>
      </c>
      <c r="AC4917">
        <v>0</v>
      </c>
      <c r="AD4917">
        <v>0</v>
      </c>
      <c r="AE4917">
        <v>0</v>
      </c>
      <c r="AF4917">
        <v>0</v>
      </c>
      <c r="AG4917">
        <v>0</v>
      </c>
      <c r="BD4917">
        <v>11</v>
      </c>
      <c r="BE4917">
        <v>9113102</v>
      </c>
      <c r="BF4917">
        <v>9121103</v>
      </c>
      <c r="BG4917">
        <v>9121202</v>
      </c>
      <c r="BH4917">
        <v>9121303</v>
      </c>
      <c r="BI4917">
        <v>9121404</v>
      </c>
      <c r="BJ4917">
        <v>9114102</v>
      </c>
      <c r="BK4917">
        <v>9122103</v>
      </c>
      <c r="BL4917">
        <v>9122204</v>
      </c>
      <c r="BM4917">
        <v>9122302</v>
      </c>
      <c r="BN4917">
        <v>9122403</v>
      </c>
      <c r="BO4917">
        <v>9115103</v>
      </c>
    </row>
    <row r="4918" spans="1:67" x14ac:dyDescent="0.15">
      <c r="A4918">
        <v>4917</v>
      </c>
      <c r="B4918" t="s">
        <v>5039</v>
      </c>
      <c r="E4918">
        <f>机器人辅助表!B4918</f>
        <v>50</v>
      </c>
      <c r="F4918">
        <v>3</v>
      </c>
      <c r="G4918">
        <v>58201</v>
      </c>
      <c r="H4918">
        <v>0</v>
      </c>
      <c r="I4918">
        <f>机器人辅助表!H4918</f>
        <v>10509.60351666783</v>
      </c>
      <c r="J4918">
        <v>2</v>
      </c>
      <c r="K4918">
        <v>4</v>
      </c>
      <c r="L4918">
        <v>1</v>
      </c>
      <c r="M4918" s="2">
        <f>机器人辅助表!C4918</f>
        <v>64942.096883478291</v>
      </c>
      <c r="N4918" s="2">
        <v>2</v>
      </c>
      <c r="O4918" s="2">
        <f>机器人辅助表!D4918</f>
        <v>2809.9945766889641</v>
      </c>
      <c r="P4918" s="2">
        <v>3</v>
      </c>
      <c r="Q4918" s="2">
        <f>机器人辅助表!E4918</f>
        <v>1248.8864785284286</v>
      </c>
      <c r="R4918" s="2">
        <v>6</v>
      </c>
      <c r="S4918" s="2">
        <f>机器人辅助表!F4918</f>
        <v>6180.7</v>
      </c>
      <c r="T4918">
        <v>0</v>
      </c>
      <c r="U4918">
        <v>0</v>
      </c>
      <c r="V4918">
        <v>0</v>
      </c>
      <c r="W4918">
        <v>0</v>
      </c>
      <c r="X4918">
        <v>0</v>
      </c>
      <c r="Y4918">
        <v>0</v>
      </c>
      <c r="Z4918">
        <v>0</v>
      </c>
      <c r="AA4918">
        <v>0</v>
      </c>
      <c r="AB4918">
        <v>0</v>
      </c>
      <c r="AC4918">
        <v>0</v>
      </c>
      <c r="AD4918">
        <v>0</v>
      </c>
      <c r="AE4918">
        <v>0</v>
      </c>
      <c r="AF4918">
        <v>0</v>
      </c>
      <c r="AG4918">
        <v>0</v>
      </c>
      <c r="BD4918">
        <v>8</v>
      </c>
      <c r="BE4918">
        <v>9323104</v>
      </c>
      <c r="BF4918">
        <v>9324104</v>
      </c>
      <c r="BG4918">
        <v>9324203</v>
      </c>
      <c r="BH4918">
        <v>9324302</v>
      </c>
      <c r="BI4918">
        <v>9324403</v>
      </c>
      <c r="BJ4918">
        <v>9312103</v>
      </c>
      <c r="BK4918">
        <v>9311104</v>
      </c>
      <c r="BL4918">
        <v>9315104</v>
      </c>
    </row>
    <row r="4919" spans="1:67" x14ac:dyDescent="0.15">
      <c r="A4919">
        <v>4918</v>
      </c>
      <c r="B4919" t="s">
        <v>3895</v>
      </c>
      <c r="E4919">
        <f>机器人辅助表!B4919</f>
        <v>44</v>
      </c>
      <c r="F4919">
        <v>2</v>
      </c>
      <c r="G4919">
        <v>58101</v>
      </c>
      <c r="H4919">
        <v>0</v>
      </c>
      <c r="I4919">
        <f>机器人辅助表!H4919</f>
        <v>12479.692197656934</v>
      </c>
      <c r="J4919">
        <v>2</v>
      </c>
      <c r="K4919">
        <v>4</v>
      </c>
      <c r="L4919">
        <v>1</v>
      </c>
      <c r="M4919" s="2">
        <f>机器人辅助表!C4919</f>
        <v>64457.310863360013</v>
      </c>
      <c r="N4919" s="2">
        <v>2</v>
      </c>
      <c r="O4919" s="2">
        <f>机器人辅助表!D4919</f>
        <v>3193.5722562782612</v>
      </c>
      <c r="P4919" s="2">
        <v>3</v>
      </c>
      <c r="Q4919" s="2">
        <f>机器人辅助表!E4919</f>
        <v>1419.365447234783</v>
      </c>
      <c r="R4919" s="2">
        <v>6</v>
      </c>
      <c r="S4919" s="2">
        <f>机器人辅助表!F4919</f>
        <v>9436.8040000000001</v>
      </c>
      <c r="T4919">
        <v>0</v>
      </c>
      <c r="U4919">
        <v>0</v>
      </c>
      <c r="V4919">
        <v>0</v>
      </c>
      <c r="W4919">
        <v>0</v>
      </c>
      <c r="X4919">
        <v>0</v>
      </c>
      <c r="Y4919">
        <v>0</v>
      </c>
      <c r="Z4919">
        <v>0</v>
      </c>
      <c r="AA4919">
        <v>0</v>
      </c>
      <c r="AB4919">
        <v>0</v>
      </c>
      <c r="AC4919">
        <v>0</v>
      </c>
      <c r="AD4919">
        <v>0</v>
      </c>
      <c r="AE4919">
        <v>0</v>
      </c>
      <c r="AF4919">
        <v>0</v>
      </c>
      <c r="AG4919">
        <v>0</v>
      </c>
      <c r="BD4919">
        <v>11</v>
      </c>
      <c r="BE4919">
        <v>9211102</v>
      </c>
      <c r="BF4919">
        <v>9214103</v>
      </c>
      <c r="BG4919">
        <v>9214204</v>
      </c>
      <c r="BH4919">
        <v>9214304</v>
      </c>
      <c r="BI4919">
        <v>9214404</v>
      </c>
      <c r="BJ4919">
        <v>9222102</v>
      </c>
      <c r="BK4919">
        <v>9223102</v>
      </c>
      <c r="BL4919">
        <v>9223204</v>
      </c>
      <c r="BM4919">
        <v>9223303</v>
      </c>
      <c r="BN4919">
        <v>9223403</v>
      </c>
      <c r="BO4919">
        <v>9215104</v>
      </c>
    </row>
    <row r="4920" spans="1:67" x14ac:dyDescent="0.15">
      <c r="A4920">
        <v>4919</v>
      </c>
      <c r="B4920" t="s">
        <v>5040</v>
      </c>
      <c r="E4920">
        <f>机器人辅助表!B4920</f>
        <v>22</v>
      </c>
      <c r="F4920">
        <v>2</v>
      </c>
      <c r="G4920">
        <v>58101</v>
      </c>
      <c r="H4920">
        <v>0</v>
      </c>
      <c r="I4920">
        <f>机器人辅助表!H4920</f>
        <v>1750.8249719373914</v>
      </c>
      <c r="J4920">
        <v>2</v>
      </c>
      <c r="K4920">
        <v>4</v>
      </c>
      <c r="L4920">
        <v>1</v>
      </c>
      <c r="M4920" s="2">
        <f>机器人辅助表!C4920</f>
        <v>3201.6310747826087</v>
      </c>
      <c r="N4920" s="2">
        <v>2</v>
      </c>
      <c r="O4920" s="2">
        <f>机器人辅助表!D4920</f>
        <v>253.03780173913046</v>
      </c>
      <c r="P4920" s="2">
        <v>3</v>
      </c>
      <c r="Q4920" s="2">
        <f>机器人辅助表!E4920</f>
        <v>112.46124521739132</v>
      </c>
      <c r="R4920" s="2">
        <v>6</v>
      </c>
      <c r="S4920" s="2">
        <f>机器人辅助表!F4920</f>
        <v>2839.578</v>
      </c>
      <c r="T4920">
        <v>0</v>
      </c>
      <c r="U4920">
        <v>0</v>
      </c>
      <c r="V4920">
        <v>0</v>
      </c>
      <c r="W4920">
        <v>0</v>
      </c>
      <c r="X4920">
        <v>0</v>
      </c>
      <c r="Y4920">
        <v>0</v>
      </c>
      <c r="Z4920">
        <v>0</v>
      </c>
      <c r="AA4920">
        <v>0</v>
      </c>
      <c r="AB4920">
        <v>0</v>
      </c>
      <c r="AC4920">
        <v>0</v>
      </c>
      <c r="AD4920">
        <v>0</v>
      </c>
      <c r="AE4920">
        <v>0</v>
      </c>
      <c r="AF4920">
        <v>0</v>
      </c>
      <c r="AG4920">
        <v>0</v>
      </c>
      <c r="BD4920">
        <v>11</v>
      </c>
      <c r="BE4920">
        <v>9211103</v>
      </c>
      <c r="BF4920">
        <v>9214104</v>
      </c>
      <c r="BG4920">
        <v>9214204</v>
      </c>
      <c r="BH4920">
        <v>9214302</v>
      </c>
      <c r="BI4920">
        <v>9214403</v>
      </c>
      <c r="BJ4920">
        <v>9222103</v>
      </c>
      <c r="BK4920">
        <v>9223103</v>
      </c>
      <c r="BL4920">
        <v>9223204</v>
      </c>
      <c r="BM4920">
        <v>9223303</v>
      </c>
      <c r="BN4920">
        <v>9223403</v>
      </c>
      <c r="BO4920">
        <v>9215103</v>
      </c>
    </row>
    <row r="4921" spans="1:67" x14ac:dyDescent="0.15">
      <c r="A4921">
        <v>4920</v>
      </c>
      <c r="B4921" t="s">
        <v>5041</v>
      </c>
      <c r="E4921">
        <f>机器人辅助表!B4921</f>
        <v>36</v>
      </c>
      <c r="F4921">
        <v>1</v>
      </c>
      <c r="G4921">
        <v>58001</v>
      </c>
      <c r="H4921">
        <v>0</v>
      </c>
      <c r="I4921">
        <f>机器人辅助表!H4921</f>
        <v>4403.7121239110211</v>
      </c>
      <c r="J4921">
        <v>2</v>
      </c>
      <c r="K4921">
        <v>4</v>
      </c>
      <c r="L4921">
        <v>1</v>
      </c>
      <c r="M4921" s="2">
        <f>机器人辅助表!C4921</f>
        <v>16344.936127914385</v>
      </c>
      <c r="N4921" s="2">
        <v>2</v>
      </c>
      <c r="O4921" s="2">
        <f>机器人辅助表!D4921</f>
        <v>997.71140086796004</v>
      </c>
      <c r="P4921" s="2">
        <v>3</v>
      </c>
      <c r="Q4921" s="2">
        <f>机器人辅助表!E4921</f>
        <v>443.42728927464896</v>
      </c>
      <c r="R4921" s="2">
        <v>6</v>
      </c>
      <c r="S4921" s="2">
        <f>机器人辅助表!F4921</f>
        <v>4631.8351999999995</v>
      </c>
      <c r="T4921">
        <v>0</v>
      </c>
      <c r="U4921">
        <v>0</v>
      </c>
      <c r="V4921">
        <v>0</v>
      </c>
      <c r="W4921">
        <v>0</v>
      </c>
      <c r="X4921">
        <v>0</v>
      </c>
      <c r="Y4921">
        <v>0</v>
      </c>
      <c r="Z4921">
        <v>0</v>
      </c>
      <c r="AA4921">
        <v>0</v>
      </c>
      <c r="AB4921">
        <v>0</v>
      </c>
      <c r="AC4921">
        <v>0</v>
      </c>
      <c r="AD4921">
        <v>0</v>
      </c>
      <c r="AE4921">
        <v>0</v>
      </c>
      <c r="AF4921">
        <v>0</v>
      </c>
      <c r="AG4921">
        <v>0</v>
      </c>
      <c r="BD4921">
        <v>11</v>
      </c>
      <c r="BE4921">
        <v>9113102</v>
      </c>
      <c r="BF4921">
        <v>9121104</v>
      </c>
      <c r="BG4921">
        <v>9121202</v>
      </c>
      <c r="BH4921">
        <v>9121304</v>
      </c>
      <c r="BI4921">
        <v>9121404</v>
      </c>
      <c r="BJ4921">
        <v>9114104</v>
      </c>
      <c r="BK4921">
        <v>9122104</v>
      </c>
      <c r="BL4921">
        <v>9122202</v>
      </c>
      <c r="BM4921">
        <v>9122302</v>
      </c>
      <c r="BN4921">
        <v>9122403</v>
      </c>
      <c r="BO4921">
        <v>9115104</v>
      </c>
    </row>
    <row r="4922" spans="1:67" x14ac:dyDescent="0.15">
      <c r="A4922">
        <v>4921</v>
      </c>
      <c r="B4922" t="s">
        <v>2140</v>
      </c>
      <c r="E4922">
        <f>机器人辅助表!B4922</f>
        <v>43</v>
      </c>
      <c r="F4922">
        <v>3</v>
      </c>
      <c r="G4922">
        <v>58201</v>
      </c>
      <c r="H4922">
        <v>0</v>
      </c>
      <c r="I4922">
        <f>机器人辅助表!H4922</f>
        <v>5770.8980225270143</v>
      </c>
      <c r="J4922">
        <v>2</v>
      </c>
      <c r="K4922">
        <v>4</v>
      </c>
      <c r="L4922">
        <v>1</v>
      </c>
      <c r="M4922" s="2">
        <f>机器人辅助表!C4922</f>
        <v>28779.353894588152</v>
      </c>
      <c r="N4922" s="2">
        <v>2</v>
      </c>
      <c r="O4922" s="2">
        <f>机器人辅助表!D4922</f>
        <v>1460.7745986846826</v>
      </c>
      <c r="P4922" s="2">
        <v>3</v>
      </c>
      <c r="Q4922" s="2">
        <f>机器人辅助表!E4922</f>
        <v>649.23315497097019</v>
      </c>
      <c r="R4922" s="2">
        <v>6</v>
      </c>
      <c r="S4922" s="2">
        <f>机器人辅助表!F4922</f>
        <v>4552.6463999999996</v>
      </c>
      <c r="T4922">
        <v>0</v>
      </c>
      <c r="U4922">
        <v>0</v>
      </c>
      <c r="V4922">
        <v>0</v>
      </c>
      <c r="W4922">
        <v>0</v>
      </c>
      <c r="X4922">
        <v>0</v>
      </c>
      <c r="Y4922">
        <v>0</v>
      </c>
      <c r="Z4922">
        <v>0</v>
      </c>
      <c r="AA4922">
        <v>0</v>
      </c>
      <c r="AB4922">
        <v>0</v>
      </c>
      <c r="AC4922">
        <v>0</v>
      </c>
      <c r="AD4922">
        <v>0</v>
      </c>
      <c r="AE4922">
        <v>0</v>
      </c>
      <c r="AF4922">
        <v>0</v>
      </c>
      <c r="AG4922">
        <v>0</v>
      </c>
      <c r="BD4922">
        <v>8</v>
      </c>
      <c r="BE4922">
        <v>9323104</v>
      </c>
      <c r="BF4922">
        <v>9324103</v>
      </c>
      <c r="BG4922">
        <v>9324203</v>
      </c>
      <c r="BH4922">
        <v>9324304</v>
      </c>
      <c r="BI4922">
        <v>9324404</v>
      </c>
      <c r="BJ4922">
        <v>9312103</v>
      </c>
      <c r="BK4922">
        <v>9311104</v>
      </c>
      <c r="BL4922">
        <v>9315102</v>
      </c>
    </row>
    <row r="4923" spans="1:67" x14ac:dyDescent="0.15">
      <c r="A4923">
        <v>4922</v>
      </c>
      <c r="B4923" t="s">
        <v>5042</v>
      </c>
      <c r="E4923">
        <f>机器人辅助表!B4923</f>
        <v>39</v>
      </c>
      <c r="F4923">
        <v>2</v>
      </c>
      <c r="G4923">
        <v>58101</v>
      </c>
      <c r="H4923">
        <v>0</v>
      </c>
      <c r="I4923">
        <f>机器人辅助表!H4923</f>
        <v>8776.6044849969167</v>
      </c>
      <c r="J4923">
        <v>2</v>
      </c>
      <c r="K4923">
        <v>4</v>
      </c>
      <c r="L4923">
        <v>1</v>
      </c>
      <c r="M4923" s="2">
        <f>机器人辅助表!C4923</f>
        <v>37264.691047008229</v>
      </c>
      <c r="N4923" s="2">
        <v>2</v>
      </c>
      <c r="O4923" s="2">
        <f>机器人辅助表!D4923</f>
        <v>2094.4180363503015</v>
      </c>
      <c r="P4923" s="2">
        <v>3</v>
      </c>
      <c r="Q4923" s="2">
        <f>机器人辅助表!E4923</f>
        <v>930.8524606001339</v>
      </c>
      <c r="R4923" s="2">
        <v>6</v>
      </c>
      <c r="S4923" s="2">
        <f>机器人辅助表!F4923</f>
        <v>8229.3498</v>
      </c>
      <c r="T4923">
        <v>0</v>
      </c>
      <c r="U4923">
        <v>0</v>
      </c>
      <c r="V4923">
        <v>0</v>
      </c>
      <c r="W4923">
        <v>0</v>
      </c>
      <c r="X4923">
        <v>0</v>
      </c>
      <c r="Y4923">
        <v>0</v>
      </c>
      <c r="Z4923">
        <v>0</v>
      </c>
      <c r="AA4923">
        <v>0</v>
      </c>
      <c r="AB4923">
        <v>0</v>
      </c>
      <c r="AC4923">
        <v>0</v>
      </c>
      <c r="AD4923">
        <v>0</v>
      </c>
      <c r="AE4923">
        <v>0</v>
      </c>
      <c r="AF4923">
        <v>0</v>
      </c>
      <c r="AG4923">
        <v>0</v>
      </c>
      <c r="BD4923">
        <v>11</v>
      </c>
      <c r="BE4923">
        <v>9211103</v>
      </c>
      <c r="BF4923">
        <v>9214103</v>
      </c>
      <c r="BG4923">
        <v>9214202</v>
      </c>
      <c r="BH4923">
        <v>9214304</v>
      </c>
      <c r="BI4923">
        <v>9214404</v>
      </c>
      <c r="BJ4923">
        <v>9222102</v>
      </c>
      <c r="BK4923">
        <v>9223103</v>
      </c>
      <c r="BL4923">
        <v>9223204</v>
      </c>
      <c r="BM4923">
        <v>9223303</v>
      </c>
      <c r="BN4923">
        <v>9223402</v>
      </c>
      <c r="BO4923">
        <v>9215103</v>
      </c>
    </row>
    <row r="4924" spans="1:67" x14ac:dyDescent="0.15">
      <c r="A4924">
        <v>4923</v>
      </c>
      <c r="B4924" t="s">
        <v>2141</v>
      </c>
      <c r="E4924">
        <f>机器人辅助表!B4924</f>
        <v>41</v>
      </c>
      <c r="F4924">
        <v>1</v>
      </c>
      <c r="G4924">
        <v>58001</v>
      </c>
      <c r="H4924">
        <v>0</v>
      </c>
      <c r="I4924">
        <f>机器人辅助表!H4924</f>
        <v>10636.0052309804</v>
      </c>
      <c r="J4924">
        <v>2</v>
      </c>
      <c r="K4924">
        <v>4</v>
      </c>
      <c r="L4924">
        <v>1</v>
      </c>
      <c r="M4924" s="2">
        <f>机器人辅助表!C4924</f>
        <v>49160.910514287287</v>
      </c>
      <c r="N4924" s="2">
        <v>2</v>
      </c>
      <c r="O4924" s="2">
        <f>机器人辅助表!D4924</f>
        <v>2622.8973460930447</v>
      </c>
      <c r="P4924" s="2">
        <v>3</v>
      </c>
      <c r="Q4924" s="2">
        <f>机器人辅助表!E4924</f>
        <v>1165.7321538191309</v>
      </c>
      <c r="R4924" s="2">
        <v>6</v>
      </c>
      <c r="S4924" s="2">
        <f>机器人辅助表!F4924</f>
        <v>9141.9758000000002</v>
      </c>
      <c r="T4924">
        <v>0</v>
      </c>
      <c r="U4924">
        <v>0</v>
      </c>
      <c r="V4924">
        <v>0</v>
      </c>
      <c r="W4924">
        <v>0</v>
      </c>
      <c r="X4924">
        <v>0</v>
      </c>
      <c r="Y4924">
        <v>0</v>
      </c>
      <c r="Z4924">
        <v>0</v>
      </c>
      <c r="AA4924">
        <v>0</v>
      </c>
      <c r="AB4924">
        <v>0</v>
      </c>
      <c r="AC4924">
        <v>0</v>
      </c>
      <c r="AD4924">
        <v>0</v>
      </c>
      <c r="AE4924">
        <v>0</v>
      </c>
      <c r="AF4924">
        <v>0</v>
      </c>
      <c r="AG4924">
        <v>0</v>
      </c>
      <c r="BD4924">
        <v>11</v>
      </c>
      <c r="BE4924">
        <v>9113103</v>
      </c>
      <c r="BF4924">
        <v>9121102</v>
      </c>
      <c r="BG4924">
        <v>9121204</v>
      </c>
      <c r="BH4924">
        <v>9121302</v>
      </c>
      <c r="BI4924">
        <v>9121404</v>
      </c>
      <c r="BJ4924">
        <v>9114103</v>
      </c>
      <c r="BK4924">
        <v>9122102</v>
      </c>
      <c r="BL4924">
        <v>9122202</v>
      </c>
      <c r="BM4924">
        <v>9122302</v>
      </c>
      <c r="BN4924">
        <v>9122402</v>
      </c>
      <c r="BO4924">
        <v>9115102</v>
      </c>
    </row>
    <row r="4925" spans="1:67" x14ac:dyDescent="0.15">
      <c r="A4925">
        <v>4924</v>
      </c>
      <c r="B4925" t="s">
        <v>5043</v>
      </c>
      <c r="E4925">
        <f>机器人辅助表!B4925</f>
        <v>41</v>
      </c>
      <c r="F4925">
        <v>1</v>
      </c>
      <c r="G4925">
        <v>58001</v>
      </c>
      <c r="H4925">
        <v>0</v>
      </c>
      <c r="I4925">
        <f>机器人辅助表!H4925</f>
        <v>12064.722351559856</v>
      </c>
      <c r="J4925">
        <v>2</v>
      </c>
      <c r="K4925">
        <v>4</v>
      </c>
      <c r="L4925">
        <v>1</v>
      </c>
      <c r="M4925" s="2">
        <f>机器人辅助表!C4925</f>
        <v>55764.614911728866</v>
      </c>
      <c r="N4925" s="2">
        <v>2</v>
      </c>
      <c r="O4925" s="2">
        <f>机器人辅助表!D4925</f>
        <v>2975.2268403443491</v>
      </c>
      <c r="P4925" s="2">
        <v>3</v>
      </c>
      <c r="Q4925" s="2">
        <f>机器人辅助表!E4925</f>
        <v>1322.3230401530438</v>
      </c>
      <c r="R4925" s="2">
        <v>6</v>
      </c>
      <c r="S4925" s="2">
        <f>机器人辅助表!F4925</f>
        <v>10370.002399999999</v>
      </c>
      <c r="T4925">
        <v>0</v>
      </c>
      <c r="U4925">
        <v>0</v>
      </c>
      <c r="V4925">
        <v>0</v>
      </c>
      <c r="W4925">
        <v>0</v>
      </c>
      <c r="X4925">
        <v>0</v>
      </c>
      <c r="Y4925">
        <v>0</v>
      </c>
      <c r="Z4925">
        <v>0</v>
      </c>
      <c r="AA4925">
        <v>0</v>
      </c>
      <c r="AB4925">
        <v>0</v>
      </c>
      <c r="AC4925">
        <v>0</v>
      </c>
      <c r="AD4925">
        <v>0</v>
      </c>
      <c r="AE4925">
        <v>0</v>
      </c>
      <c r="AF4925">
        <v>0</v>
      </c>
      <c r="AG4925">
        <v>0</v>
      </c>
      <c r="BD4925">
        <v>11</v>
      </c>
      <c r="BE4925">
        <v>9113104</v>
      </c>
      <c r="BF4925">
        <v>9121102</v>
      </c>
      <c r="BG4925">
        <v>9121202</v>
      </c>
      <c r="BH4925">
        <v>9121303</v>
      </c>
      <c r="BI4925">
        <v>9121402</v>
      </c>
      <c r="BJ4925">
        <v>9114104</v>
      </c>
      <c r="BK4925">
        <v>9122104</v>
      </c>
      <c r="BL4925">
        <v>9122204</v>
      </c>
      <c r="BM4925">
        <v>9122304</v>
      </c>
      <c r="BN4925">
        <v>9122403</v>
      </c>
      <c r="BO4925">
        <v>9115104</v>
      </c>
    </row>
    <row r="4926" spans="1:67" x14ac:dyDescent="0.15">
      <c r="A4926">
        <v>4925</v>
      </c>
      <c r="B4926" t="s">
        <v>2142</v>
      </c>
      <c r="E4926">
        <f>机器人辅助表!B4926</f>
        <v>31</v>
      </c>
      <c r="F4926">
        <v>2</v>
      </c>
      <c r="G4926">
        <v>58101</v>
      </c>
      <c r="H4926">
        <v>0</v>
      </c>
      <c r="I4926">
        <f>机器人辅助表!H4926</f>
        <v>6145.7310863379689</v>
      </c>
      <c r="J4926">
        <v>2</v>
      </c>
      <c r="K4926">
        <v>4</v>
      </c>
      <c r="L4926">
        <v>1</v>
      </c>
      <c r="M4926" s="2">
        <f>机器人辅助表!C4926</f>
        <v>18846.520222707699</v>
      </c>
      <c r="N4926" s="2">
        <v>2</v>
      </c>
      <c r="O4926" s="2">
        <f>机器人辅助表!D4926</f>
        <v>1204.6570137969234</v>
      </c>
      <c r="P4926" s="2">
        <v>3</v>
      </c>
      <c r="Q4926" s="2">
        <f>机器人辅助表!E4926</f>
        <v>535.40311724307708</v>
      </c>
      <c r="R4926" s="2">
        <v>6</v>
      </c>
      <c r="S4926" s="2">
        <f>机器人辅助表!F4926</f>
        <v>7728.0047999999997</v>
      </c>
      <c r="T4926">
        <v>0</v>
      </c>
      <c r="U4926">
        <v>0</v>
      </c>
      <c r="V4926">
        <v>0</v>
      </c>
      <c r="W4926">
        <v>0</v>
      </c>
      <c r="X4926">
        <v>0</v>
      </c>
      <c r="Y4926">
        <v>0</v>
      </c>
      <c r="Z4926">
        <v>0</v>
      </c>
      <c r="AA4926">
        <v>0</v>
      </c>
      <c r="AB4926">
        <v>0</v>
      </c>
      <c r="AC4926">
        <v>0</v>
      </c>
      <c r="AD4926">
        <v>0</v>
      </c>
      <c r="AE4926">
        <v>0</v>
      </c>
      <c r="AF4926">
        <v>0</v>
      </c>
      <c r="AG4926">
        <v>0</v>
      </c>
      <c r="BD4926">
        <v>11</v>
      </c>
      <c r="BE4926">
        <v>9211102</v>
      </c>
      <c r="BF4926">
        <v>9214104</v>
      </c>
      <c r="BG4926">
        <v>9214203</v>
      </c>
      <c r="BH4926">
        <v>9214302</v>
      </c>
      <c r="BI4926">
        <v>9214403</v>
      </c>
      <c r="BJ4926">
        <v>9222102</v>
      </c>
      <c r="BK4926">
        <v>9223104</v>
      </c>
      <c r="BL4926">
        <v>9223204</v>
      </c>
      <c r="BM4926">
        <v>9223304</v>
      </c>
      <c r="BN4926">
        <v>9223403</v>
      </c>
      <c r="BO4926">
        <v>9215102</v>
      </c>
    </row>
    <row r="4927" spans="1:67" x14ac:dyDescent="0.15">
      <c r="A4927">
        <v>4926</v>
      </c>
      <c r="B4927" t="s">
        <v>2143</v>
      </c>
      <c r="E4927">
        <f>机器人辅助表!B4927</f>
        <v>38</v>
      </c>
      <c r="F4927">
        <v>2</v>
      </c>
      <c r="G4927">
        <v>58101</v>
      </c>
      <c r="H4927">
        <v>0</v>
      </c>
      <c r="I4927">
        <f>机器人辅助表!H4927</f>
        <v>6686.5548631056427</v>
      </c>
      <c r="J4927">
        <v>2</v>
      </c>
      <c r="K4927">
        <v>4</v>
      </c>
      <c r="L4927">
        <v>1</v>
      </c>
      <c r="M4927" s="2">
        <f>机器人辅助表!C4927</f>
        <v>27209.700633396522</v>
      </c>
      <c r="N4927" s="2">
        <v>2</v>
      </c>
      <c r="O4927" s="2">
        <f>机器人辅助表!D4927</f>
        <v>1570.980557943813</v>
      </c>
      <c r="P4927" s="2">
        <v>3</v>
      </c>
      <c r="Q4927" s="2">
        <f>机器人辅助表!E4927</f>
        <v>698.21358130836143</v>
      </c>
      <c r="R4927" s="2">
        <v>6</v>
      </c>
      <c r="S4927" s="2">
        <f>机器人辅助表!F4927</f>
        <v>6513.3732</v>
      </c>
      <c r="T4927">
        <v>0</v>
      </c>
      <c r="U4927">
        <v>0</v>
      </c>
      <c r="V4927">
        <v>0</v>
      </c>
      <c r="W4927">
        <v>0</v>
      </c>
      <c r="X4927">
        <v>0</v>
      </c>
      <c r="Y4927">
        <v>0</v>
      </c>
      <c r="Z4927">
        <v>0</v>
      </c>
      <c r="AA4927">
        <v>0</v>
      </c>
      <c r="AB4927">
        <v>0</v>
      </c>
      <c r="AC4927">
        <v>0</v>
      </c>
      <c r="AD4927">
        <v>0</v>
      </c>
      <c r="AE4927">
        <v>0</v>
      </c>
      <c r="AF4927">
        <v>0</v>
      </c>
      <c r="AG4927">
        <v>0</v>
      </c>
      <c r="BD4927">
        <v>11</v>
      </c>
      <c r="BE4927">
        <v>9211102</v>
      </c>
      <c r="BF4927">
        <v>9214104</v>
      </c>
      <c r="BG4927">
        <v>9214204</v>
      </c>
      <c r="BH4927">
        <v>9214302</v>
      </c>
      <c r="BI4927">
        <v>9214403</v>
      </c>
      <c r="BJ4927">
        <v>9222103</v>
      </c>
      <c r="BK4927">
        <v>9223102</v>
      </c>
      <c r="BL4927">
        <v>9223202</v>
      </c>
      <c r="BM4927">
        <v>9223304</v>
      </c>
      <c r="BN4927">
        <v>9223404</v>
      </c>
      <c r="BO4927">
        <v>9215104</v>
      </c>
    </row>
    <row r="4928" spans="1:67" x14ac:dyDescent="0.15">
      <c r="A4928">
        <v>4927</v>
      </c>
      <c r="B4928" t="s">
        <v>5044</v>
      </c>
      <c r="E4928">
        <f>机器人辅助表!B4928</f>
        <v>49</v>
      </c>
      <c r="F4928">
        <v>2</v>
      </c>
      <c r="G4928">
        <v>58101</v>
      </c>
      <c r="H4928">
        <v>0</v>
      </c>
      <c r="I4928">
        <f>机器人辅助表!H4928</f>
        <v>17396.182071125171</v>
      </c>
      <c r="J4928">
        <v>2</v>
      </c>
      <c r="K4928">
        <v>4</v>
      </c>
      <c r="L4928">
        <v>1</v>
      </c>
      <c r="M4928" s="2">
        <f>机器人辅助表!C4928</f>
        <v>104545.08336495553</v>
      </c>
      <c r="N4928" s="2">
        <v>2</v>
      </c>
      <c r="O4928" s="2">
        <f>机器人辅助表!D4928</f>
        <v>4621.9636730811389</v>
      </c>
      <c r="P4928" s="2">
        <v>3</v>
      </c>
      <c r="Q4928" s="2">
        <f>机器人辅助表!E4928</f>
        <v>2054.206076924951</v>
      </c>
      <c r="R4928" s="2">
        <v>6</v>
      </c>
      <c r="S4928" s="2">
        <f>机器人辅助表!F4928</f>
        <v>10702.486199999999</v>
      </c>
      <c r="T4928">
        <v>0</v>
      </c>
      <c r="U4928">
        <v>0</v>
      </c>
      <c r="V4928">
        <v>0</v>
      </c>
      <c r="W4928">
        <v>0</v>
      </c>
      <c r="X4928">
        <v>0</v>
      </c>
      <c r="Y4928">
        <v>0</v>
      </c>
      <c r="Z4928">
        <v>0</v>
      </c>
      <c r="AA4928">
        <v>0</v>
      </c>
      <c r="AB4928">
        <v>0</v>
      </c>
      <c r="AC4928">
        <v>0</v>
      </c>
      <c r="AD4928">
        <v>0</v>
      </c>
      <c r="AE4928">
        <v>0</v>
      </c>
      <c r="AF4928">
        <v>0</v>
      </c>
      <c r="AG4928">
        <v>0</v>
      </c>
      <c r="BD4928">
        <v>11</v>
      </c>
      <c r="BE4928">
        <v>9211104</v>
      </c>
      <c r="BF4928">
        <v>9214103</v>
      </c>
      <c r="BG4928">
        <v>9214204</v>
      </c>
      <c r="BH4928">
        <v>9214304</v>
      </c>
      <c r="BI4928">
        <v>9214404</v>
      </c>
      <c r="BJ4928">
        <v>9222102</v>
      </c>
      <c r="BK4928">
        <v>9223104</v>
      </c>
      <c r="BL4928">
        <v>9223204</v>
      </c>
      <c r="BM4928">
        <v>9223304</v>
      </c>
      <c r="BN4928">
        <v>9223403</v>
      </c>
      <c r="BO4928">
        <v>9215102</v>
      </c>
    </row>
    <row r="4929" spans="1:67" x14ac:dyDescent="0.15">
      <c r="A4929">
        <v>4928</v>
      </c>
      <c r="B4929" t="s">
        <v>2144</v>
      </c>
      <c r="E4929">
        <f>机器人辅助表!B4929</f>
        <v>39</v>
      </c>
      <c r="F4929">
        <v>3</v>
      </c>
      <c r="G4929">
        <v>58201</v>
      </c>
      <c r="H4929">
        <v>0</v>
      </c>
      <c r="I4929">
        <f>机器人辅助表!H4929</f>
        <v>6129.6920212676878</v>
      </c>
      <c r="J4929">
        <v>2</v>
      </c>
      <c r="K4929">
        <v>4</v>
      </c>
      <c r="L4929">
        <v>1</v>
      </c>
      <c r="M4929" s="2">
        <f>机器人辅助表!C4929</f>
        <v>26026.13342965654</v>
      </c>
      <c r="N4929" s="2">
        <v>2</v>
      </c>
      <c r="O4929" s="2">
        <f>机器人辅助表!D4929</f>
        <v>1462.768152371639</v>
      </c>
      <c r="P4929" s="2">
        <v>3</v>
      </c>
      <c r="Q4929" s="2">
        <f>机器人辅助表!E4929</f>
        <v>650.11917883183958</v>
      </c>
      <c r="R4929" s="2">
        <v>6</v>
      </c>
      <c r="S4929" s="2">
        <f>机器人辅助表!F4929</f>
        <v>5747.4823999999999</v>
      </c>
      <c r="T4929">
        <v>0</v>
      </c>
      <c r="U4929">
        <v>0</v>
      </c>
      <c r="V4929">
        <v>0</v>
      </c>
      <c r="W4929">
        <v>0</v>
      </c>
      <c r="X4929">
        <v>0</v>
      </c>
      <c r="Y4929">
        <v>0</v>
      </c>
      <c r="Z4929">
        <v>0</v>
      </c>
      <c r="AA4929">
        <v>0</v>
      </c>
      <c r="AB4929">
        <v>0</v>
      </c>
      <c r="AC4929">
        <v>0</v>
      </c>
      <c r="AD4929">
        <v>0</v>
      </c>
      <c r="AE4929">
        <v>0</v>
      </c>
      <c r="AF4929">
        <v>0</v>
      </c>
      <c r="AG4929">
        <v>0</v>
      </c>
      <c r="BD4929">
        <v>8</v>
      </c>
      <c r="BE4929">
        <v>9323102</v>
      </c>
      <c r="BF4929">
        <v>9324103</v>
      </c>
      <c r="BG4929">
        <v>9324204</v>
      </c>
      <c r="BH4929">
        <v>9324303</v>
      </c>
      <c r="BI4929">
        <v>9324403</v>
      </c>
      <c r="BJ4929">
        <v>9312104</v>
      </c>
      <c r="BK4929">
        <v>9311102</v>
      </c>
      <c r="BL4929">
        <v>9315103</v>
      </c>
    </row>
    <row r="4930" spans="1:67" x14ac:dyDescent="0.15">
      <c r="A4930">
        <v>4929</v>
      </c>
      <c r="B4930" t="s">
        <v>5045</v>
      </c>
      <c r="E4930">
        <f>机器人辅助表!B4930</f>
        <v>44</v>
      </c>
      <c r="F4930">
        <v>3</v>
      </c>
      <c r="G4930">
        <v>58201</v>
      </c>
      <c r="H4930">
        <v>0</v>
      </c>
      <c r="I4930">
        <f>机器人辅助表!H4930</f>
        <v>12479.692197656934</v>
      </c>
      <c r="J4930">
        <v>2</v>
      </c>
      <c r="K4930">
        <v>4</v>
      </c>
      <c r="L4930">
        <v>1</v>
      </c>
      <c r="M4930" s="2">
        <f>机器人辅助表!C4930</f>
        <v>64457.310863360013</v>
      </c>
      <c r="N4930" s="2">
        <v>2</v>
      </c>
      <c r="O4930" s="2">
        <f>机器人辅助表!D4930</f>
        <v>3193.5722562782612</v>
      </c>
      <c r="P4930" s="2">
        <v>3</v>
      </c>
      <c r="Q4930" s="2">
        <f>机器人辅助表!E4930</f>
        <v>1419.365447234783</v>
      </c>
      <c r="R4930" s="2">
        <v>6</v>
      </c>
      <c r="S4930" s="2">
        <f>机器人辅助表!F4930</f>
        <v>9436.8040000000001</v>
      </c>
      <c r="T4930">
        <v>0</v>
      </c>
      <c r="U4930">
        <v>0</v>
      </c>
      <c r="V4930">
        <v>0</v>
      </c>
      <c r="W4930">
        <v>0</v>
      </c>
      <c r="X4930">
        <v>0</v>
      </c>
      <c r="Y4930">
        <v>0</v>
      </c>
      <c r="Z4930">
        <v>0</v>
      </c>
      <c r="AA4930">
        <v>0</v>
      </c>
      <c r="AB4930">
        <v>0</v>
      </c>
      <c r="AC4930">
        <v>0</v>
      </c>
      <c r="AD4930">
        <v>0</v>
      </c>
      <c r="AE4930">
        <v>0</v>
      </c>
      <c r="AF4930">
        <v>0</v>
      </c>
      <c r="AG4930">
        <v>0</v>
      </c>
      <c r="BD4930">
        <v>8</v>
      </c>
      <c r="BE4930">
        <v>9323103</v>
      </c>
      <c r="BF4930">
        <v>9324103</v>
      </c>
      <c r="BG4930">
        <v>9324204</v>
      </c>
      <c r="BH4930">
        <v>9324304</v>
      </c>
      <c r="BI4930">
        <v>9324403</v>
      </c>
      <c r="BJ4930">
        <v>9312102</v>
      </c>
      <c r="BK4930">
        <v>9311103</v>
      </c>
      <c r="BL4930">
        <v>9315104</v>
      </c>
    </row>
    <row r="4931" spans="1:67" x14ac:dyDescent="0.15">
      <c r="A4931">
        <v>4930</v>
      </c>
      <c r="B4931" t="s">
        <v>5046</v>
      </c>
      <c r="E4931">
        <f>机器人辅助表!B4931</f>
        <v>21</v>
      </c>
      <c r="F4931">
        <v>3</v>
      </c>
      <c r="G4931">
        <v>58201</v>
      </c>
      <c r="H4931">
        <v>0</v>
      </c>
      <c r="I4931">
        <f>机器人辅助表!H4931</f>
        <v>1846.3863345855657</v>
      </c>
      <c r="J4931">
        <v>2</v>
      </c>
      <c r="K4931">
        <v>4</v>
      </c>
      <c r="L4931">
        <v>1</v>
      </c>
      <c r="M4931" s="2">
        <f>机器人辅助表!C4931</f>
        <v>3184.9675357500014</v>
      </c>
      <c r="N4931" s="2">
        <v>2</v>
      </c>
      <c r="O4931" s="2">
        <f>机器人辅助表!D4931</f>
        <v>258.9696923478262</v>
      </c>
      <c r="P4931" s="2">
        <v>3</v>
      </c>
      <c r="Q4931" s="2">
        <f>机器人辅助表!E4931</f>
        <v>115.09764104347832</v>
      </c>
      <c r="R4931" s="2">
        <v>6</v>
      </c>
      <c r="S4931" s="2">
        <f>机器人辅助表!F4931</f>
        <v>3050.5565999999999</v>
      </c>
      <c r="T4931">
        <v>0</v>
      </c>
      <c r="U4931">
        <v>0</v>
      </c>
      <c r="V4931">
        <v>0</v>
      </c>
      <c r="W4931">
        <v>0</v>
      </c>
      <c r="X4931">
        <v>0</v>
      </c>
      <c r="Y4931">
        <v>0</v>
      </c>
      <c r="Z4931">
        <v>0</v>
      </c>
      <c r="AA4931">
        <v>0</v>
      </c>
      <c r="AB4931">
        <v>0</v>
      </c>
      <c r="AC4931">
        <v>0</v>
      </c>
      <c r="AD4931">
        <v>0</v>
      </c>
      <c r="AE4931">
        <v>0</v>
      </c>
      <c r="AF4931">
        <v>0</v>
      </c>
      <c r="AG4931">
        <v>0</v>
      </c>
      <c r="BD4931">
        <v>8</v>
      </c>
      <c r="BE4931">
        <v>9323102</v>
      </c>
      <c r="BF4931">
        <v>9324103</v>
      </c>
      <c r="BG4931">
        <v>9324203</v>
      </c>
      <c r="BH4931">
        <v>9324302</v>
      </c>
      <c r="BI4931">
        <v>9324404</v>
      </c>
      <c r="BJ4931">
        <v>9312103</v>
      </c>
      <c r="BK4931">
        <v>9311103</v>
      </c>
      <c r="BL4931">
        <v>9315103</v>
      </c>
    </row>
    <row r="4932" spans="1:67" x14ac:dyDescent="0.15">
      <c r="A4932">
        <v>4931</v>
      </c>
      <c r="B4932" t="s">
        <v>2145</v>
      </c>
      <c r="E4932">
        <f>机器人辅助表!B4932</f>
        <v>27</v>
      </c>
      <c r="F4932">
        <v>3</v>
      </c>
      <c r="G4932">
        <v>58201</v>
      </c>
      <c r="H4932">
        <v>0</v>
      </c>
      <c r="I4932">
        <f>机器人辅助表!H4932</f>
        <v>4974.9504837183094</v>
      </c>
      <c r="J4932">
        <v>2</v>
      </c>
      <c r="K4932">
        <v>4</v>
      </c>
      <c r="L4932">
        <v>1</v>
      </c>
      <c r="M4932" s="2">
        <f>机器人辅助表!C4932</f>
        <v>12403.539041522747</v>
      </c>
      <c r="N4932" s="2">
        <v>2</v>
      </c>
      <c r="O4932" s="2">
        <f>机器人辅助表!D4932</f>
        <v>859.94685699531794</v>
      </c>
      <c r="P4932" s="2">
        <v>3</v>
      </c>
      <c r="Q4932" s="2">
        <f>机器人辅助表!E4932</f>
        <v>382.19860310903022</v>
      </c>
      <c r="R4932" s="2">
        <v>6</v>
      </c>
      <c r="S4932" s="2">
        <f>机器人辅助表!F4932</f>
        <v>7080.8971999999994</v>
      </c>
      <c r="T4932">
        <v>0</v>
      </c>
      <c r="U4932">
        <v>0</v>
      </c>
      <c r="V4932">
        <v>0</v>
      </c>
      <c r="W4932">
        <v>0</v>
      </c>
      <c r="X4932">
        <v>0</v>
      </c>
      <c r="Y4932">
        <v>0</v>
      </c>
      <c r="Z4932">
        <v>0</v>
      </c>
      <c r="AA4932">
        <v>0</v>
      </c>
      <c r="AB4932">
        <v>0</v>
      </c>
      <c r="AC4932">
        <v>0</v>
      </c>
      <c r="AD4932">
        <v>0</v>
      </c>
      <c r="AE4932">
        <v>0</v>
      </c>
      <c r="AF4932">
        <v>0</v>
      </c>
      <c r="AG4932">
        <v>0</v>
      </c>
      <c r="BD4932">
        <v>8</v>
      </c>
      <c r="BE4932">
        <v>9323103</v>
      </c>
      <c r="BF4932">
        <v>9324103</v>
      </c>
      <c r="BG4932">
        <v>9324204</v>
      </c>
      <c r="BH4932">
        <v>9324303</v>
      </c>
      <c r="BI4932">
        <v>9324404</v>
      </c>
      <c r="BJ4932">
        <v>9312104</v>
      </c>
      <c r="BK4932">
        <v>9311104</v>
      </c>
      <c r="BL4932">
        <v>9315103</v>
      </c>
    </row>
    <row r="4933" spans="1:67" x14ac:dyDescent="0.15">
      <c r="A4933">
        <v>4932</v>
      </c>
      <c r="B4933" t="s">
        <v>5047</v>
      </c>
      <c r="E4933">
        <f>机器人辅助表!B4933</f>
        <v>36</v>
      </c>
      <c r="F4933">
        <v>3</v>
      </c>
      <c r="G4933">
        <v>58201</v>
      </c>
      <c r="H4933">
        <v>0</v>
      </c>
      <c r="I4933">
        <f>机器人辅助表!H4933</f>
        <v>6489.6810247109788</v>
      </c>
      <c r="J4933">
        <v>2</v>
      </c>
      <c r="K4933">
        <v>4</v>
      </c>
      <c r="L4933">
        <v>1</v>
      </c>
      <c r="M4933" s="2">
        <f>机器人辅助表!C4933</f>
        <v>24087.274293768569</v>
      </c>
      <c r="N4933" s="2">
        <v>2</v>
      </c>
      <c r="O4933" s="2">
        <f>机器人辅助表!D4933</f>
        <v>1470.3115381212044</v>
      </c>
      <c r="P4933" s="2">
        <v>3</v>
      </c>
      <c r="Q4933" s="2">
        <f>机器人辅助表!E4933</f>
        <v>653.4717947205354</v>
      </c>
      <c r="R4933" s="2">
        <v>6</v>
      </c>
      <c r="S4933" s="2">
        <f>机器人辅助表!F4933</f>
        <v>6825.8624</v>
      </c>
      <c r="T4933">
        <v>0</v>
      </c>
      <c r="U4933">
        <v>0</v>
      </c>
      <c r="V4933">
        <v>0</v>
      </c>
      <c r="W4933">
        <v>0</v>
      </c>
      <c r="X4933">
        <v>0</v>
      </c>
      <c r="Y4933">
        <v>0</v>
      </c>
      <c r="Z4933">
        <v>0</v>
      </c>
      <c r="AA4933">
        <v>0</v>
      </c>
      <c r="AB4933">
        <v>0</v>
      </c>
      <c r="AC4933">
        <v>0</v>
      </c>
      <c r="AD4933">
        <v>0</v>
      </c>
      <c r="AE4933">
        <v>0</v>
      </c>
      <c r="AF4933">
        <v>0</v>
      </c>
      <c r="AG4933">
        <v>0</v>
      </c>
      <c r="BD4933">
        <v>8</v>
      </c>
      <c r="BE4933">
        <v>9323104</v>
      </c>
      <c r="BF4933">
        <v>9324103</v>
      </c>
      <c r="BG4933">
        <v>9324204</v>
      </c>
      <c r="BH4933">
        <v>9324304</v>
      </c>
      <c r="BI4933">
        <v>9324402</v>
      </c>
      <c r="BJ4933">
        <v>9312102</v>
      </c>
      <c r="BK4933">
        <v>9311104</v>
      </c>
      <c r="BL4933">
        <v>9315104</v>
      </c>
    </row>
    <row r="4934" spans="1:67" x14ac:dyDescent="0.15">
      <c r="A4934">
        <v>4933</v>
      </c>
      <c r="B4934" t="s">
        <v>2146</v>
      </c>
      <c r="E4934">
        <f>机器人辅助表!B4934</f>
        <v>25</v>
      </c>
      <c r="F4934">
        <v>3</v>
      </c>
      <c r="G4934">
        <v>58201</v>
      </c>
      <c r="H4934">
        <v>0</v>
      </c>
      <c r="I4934">
        <f>机器人辅助表!H4934</f>
        <v>3876.2092418478269</v>
      </c>
      <c r="J4934">
        <v>2</v>
      </c>
      <c r="K4934">
        <v>4</v>
      </c>
      <c r="L4934">
        <v>1</v>
      </c>
      <c r="M4934" s="2">
        <f>机器人辅助表!C4934</f>
        <v>8561.7135529891329</v>
      </c>
      <c r="N4934" s="2">
        <v>2</v>
      </c>
      <c r="O4934" s="2">
        <f>机器人辅助表!D4934</f>
        <v>624.24645652173945</v>
      </c>
      <c r="P4934" s="2">
        <v>3</v>
      </c>
      <c r="Q4934" s="2">
        <f>机器人辅助表!E4934</f>
        <v>277.44286956521751</v>
      </c>
      <c r="R4934" s="2">
        <v>6</v>
      </c>
      <c r="S4934" s="2">
        <f>机器人辅助表!F4934</f>
        <v>5841.2250000000004</v>
      </c>
      <c r="T4934">
        <v>0</v>
      </c>
      <c r="U4934">
        <v>0</v>
      </c>
      <c r="V4934">
        <v>0</v>
      </c>
      <c r="W4934">
        <v>0</v>
      </c>
      <c r="X4934">
        <v>0</v>
      </c>
      <c r="Y4934">
        <v>0</v>
      </c>
      <c r="Z4934">
        <v>0</v>
      </c>
      <c r="AA4934">
        <v>0</v>
      </c>
      <c r="AB4934">
        <v>0</v>
      </c>
      <c r="AC4934">
        <v>0</v>
      </c>
      <c r="AD4934">
        <v>0</v>
      </c>
      <c r="AE4934">
        <v>0</v>
      </c>
      <c r="AF4934">
        <v>0</v>
      </c>
      <c r="AG4934">
        <v>0</v>
      </c>
      <c r="BD4934">
        <v>8</v>
      </c>
      <c r="BE4934">
        <v>9323103</v>
      </c>
      <c r="BF4934">
        <v>9324102</v>
      </c>
      <c r="BG4934">
        <v>9324203</v>
      </c>
      <c r="BH4934">
        <v>9324304</v>
      </c>
      <c r="BI4934">
        <v>9324402</v>
      </c>
      <c r="BJ4934">
        <v>9312103</v>
      </c>
      <c r="BK4934">
        <v>9311102</v>
      </c>
      <c r="BL4934">
        <v>9315103</v>
      </c>
    </row>
    <row r="4935" spans="1:67" x14ac:dyDescent="0.15">
      <c r="A4935">
        <v>4934</v>
      </c>
      <c r="B4935" t="s">
        <v>2147</v>
      </c>
      <c r="E4935">
        <f>机器人辅助表!B4935</f>
        <v>20</v>
      </c>
      <c r="F4935">
        <v>3</v>
      </c>
      <c r="G4935">
        <v>58201</v>
      </c>
      <c r="H4935">
        <v>0</v>
      </c>
      <c r="I4935">
        <f>机器人辅助表!H4935</f>
        <v>2057.903808</v>
      </c>
      <c r="J4935">
        <v>2</v>
      </c>
      <c r="K4935">
        <v>4</v>
      </c>
      <c r="L4935">
        <v>1</v>
      </c>
      <c r="M4935" s="2">
        <f>机器人辅助表!C4935</f>
        <v>3337.4880000000007</v>
      </c>
      <c r="N4935" s="2">
        <v>2</v>
      </c>
      <c r="O4935" s="2">
        <f>机器人辅助表!D4935</f>
        <v>279.41760000000005</v>
      </c>
      <c r="P4935" s="2">
        <v>3</v>
      </c>
      <c r="Q4935" s="2">
        <f>机器人辅助表!E4935</f>
        <v>124.18560000000005</v>
      </c>
      <c r="R4935" s="2">
        <v>6</v>
      </c>
      <c r="S4935" s="2">
        <f>机器人辅助表!F4935</f>
        <v>3464.1679999999997</v>
      </c>
      <c r="T4935">
        <v>0</v>
      </c>
      <c r="U4935">
        <v>0</v>
      </c>
      <c r="V4935">
        <v>0</v>
      </c>
      <c r="W4935">
        <v>0</v>
      </c>
      <c r="X4935">
        <v>0</v>
      </c>
      <c r="Y4935">
        <v>0</v>
      </c>
      <c r="Z4935">
        <v>0</v>
      </c>
      <c r="AA4935">
        <v>0</v>
      </c>
      <c r="AB4935">
        <v>0</v>
      </c>
      <c r="AC4935">
        <v>0</v>
      </c>
      <c r="AD4935">
        <v>0</v>
      </c>
      <c r="AE4935">
        <v>0</v>
      </c>
      <c r="AF4935">
        <v>0</v>
      </c>
      <c r="AG4935">
        <v>0</v>
      </c>
      <c r="BD4935">
        <v>8</v>
      </c>
      <c r="BE4935">
        <v>9323104</v>
      </c>
      <c r="BF4935">
        <v>9324104</v>
      </c>
      <c r="BG4935">
        <v>9324203</v>
      </c>
      <c r="BH4935">
        <v>9324304</v>
      </c>
      <c r="BI4935">
        <v>9324403</v>
      </c>
      <c r="BJ4935">
        <v>9312103</v>
      </c>
      <c r="BK4935">
        <v>9311104</v>
      </c>
      <c r="BL4935">
        <v>9315102</v>
      </c>
    </row>
    <row r="4936" spans="1:67" x14ac:dyDescent="0.15">
      <c r="A4936">
        <v>4935</v>
      </c>
      <c r="B4936" t="s">
        <v>5048</v>
      </c>
      <c r="E4936">
        <f>机器人辅助表!B4936</f>
        <v>34</v>
      </c>
      <c r="F4936">
        <v>2</v>
      </c>
      <c r="G4936">
        <v>58101</v>
      </c>
      <c r="H4936">
        <v>0</v>
      </c>
      <c r="I4936">
        <f>机器人辅助表!H4936</f>
        <v>4627.5872480411244</v>
      </c>
      <c r="J4936">
        <v>2</v>
      </c>
      <c r="K4936">
        <v>4</v>
      </c>
      <c r="L4936">
        <v>1</v>
      </c>
      <c r="M4936" s="2">
        <f>机器人辅助表!C4936</f>
        <v>16037.208102958197</v>
      </c>
      <c r="N4936" s="2">
        <v>2</v>
      </c>
      <c r="O4936" s="2">
        <f>机器人辅助表!D4936</f>
        <v>996.23084024949867</v>
      </c>
      <c r="P4936" s="2">
        <v>3</v>
      </c>
      <c r="Q4936" s="2">
        <f>机器人辅助表!E4936</f>
        <v>442.76926233311048</v>
      </c>
      <c r="R4936" s="2">
        <v>6</v>
      </c>
      <c r="S4936" s="2">
        <f>机器人辅助表!F4936</f>
        <v>5223.0420000000004</v>
      </c>
      <c r="T4936">
        <v>0</v>
      </c>
      <c r="U4936">
        <v>0</v>
      </c>
      <c r="V4936">
        <v>0</v>
      </c>
      <c r="W4936">
        <v>0</v>
      </c>
      <c r="X4936">
        <v>0</v>
      </c>
      <c r="Y4936">
        <v>0</v>
      </c>
      <c r="Z4936">
        <v>0</v>
      </c>
      <c r="AA4936">
        <v>0</v>
      </c>
      <c r="AB4936">
        <v>0</v>
      </c>
      <c r="AC4936">
        <v>0</v>
      </c>
      <c r="AD4936">
        <v>0</v>
      </c>
      <c r="AE4936">
        <v>0</v>
      </c>
      <c r="AF4936">
        <v>0</v>
      </c>
      <c r="AG4936">
        <v>0</v>
      </c>
      <c r="BD4936">
        <v>11</v>
      </c>
      <c r="BE4936">
        <v>9211102</v>
      </c>
      <c r="BF4936">
        <v>9214102</v>
      </c>
      <c r="BG4936">
        <v>9214204</v>
      </c>
      <c r="BH4936">
        <v>9214303</v>
      </c>
      <c r="BI4936">
        <v>9214404</v>
      </c>
      <c r="BJ4936">
        <v>9222103</v>
      </c>
      <c r="BK4936">
        <v>9223103</v>
      </c>
      <c r="BL4936">
        <v>9223202</v>
      </c>
      <c r="BM4936">
        <v>9223304</v>
      </c>
      <c r="BN4936">
        <v>9223402</v>
      </c>
      <c r="BO4936">
        <v>9215103</v>
      </c>
    </row>
    <row r="4937" spans="1:67" x14ac:dyDescent="0.15">
      <c r="A4937">
        <v>4936</v>
      </c>
      <c r="B4937" t="s">
        <v>2148</v>
      </c>
      <c r="E4937">
        <f>机器人辅助表!B4937</f>
        <v>34</v>
      </c>
      <c r="F4937">
        <v>2</v>
      </c>
      <c r="G4937">
        <v>58101</v>
      </c>
      <c r="H4937">
        <v>0</v>
      </c>
      <c r="I4937">
        <f>机器人辅助表!H4937</f>
        <v>7198.4690525084161</v>
      </c>
      <c r="J4937">
        <v>2</v>
      </c>
      <c r="K4937">
        <v>4</v>
      </c>
      <c r="L4937">
        <v>1</v>
      </c>
      <c r="M4937" s="2">
        <f>机器人辅助表!C4937</f>
        <v>24946.768160157193</v>
      </c>
      <c r="N4937" s="2">
        <v>2</v>
      </c>
      <c r="O4937" s="2">
        <f>机器人辅助表!D4937</f>
        <v>1549.6924181658867</v>
      </c>
      <c r="P4937" s="2">
        <v>3</v>
      </c>
      <c r="Q4937" s="2">
        <f>机器人辅助表!E4937</f>
        <v>688.75218585150515</v>
      </c>
      <c r="R4937" s="2">
        <v>6</v>
      </c>
      <c r="S4937" s="2">
        <f>机器人辅助表!F4937</f>
        <v>8124.732</v>
      </c>
      <c r="T4937">
        <v>0</v>
      </c>
      <c r="U4937">
        <v>0</v>
      </c>
      <c r="V4937">
        <v>0</v>
      </c>
      <c r="W4937">
        <v>0</v>
      </c>
      <c r="X4937">
        <v>0</v>
      </c>
      <c r="Y4937">
        <v>0</v>
      </c>
      <c r="Z4937">
        <v>0</v>
      </c>
      <c r="AA4937">
        <v>0</v>
      </c>
      <c r="AB4937">
        <v>0</v>
      </c>
      <c r="AC4937">
        <v>0</v>
      </c>
      <c r="AD4937">
        <v>0</v>
      </c>
      <c r="AE4937">
        <v>0</v>
      </c>
      <c r="AF4937">
        <v>0</v>
      </c>
      <c r="AG4937">
        <v>0</v>
      </c>
      <c r="BD4937">
        <v>11</v>
      </c>
      <c r="BE4937">
        <v>9211104</v>
      </c>
      <c r="BF4937">
        <v>9214103</v>
      </c>
      <c r="BG4937">
        <v>9214204</v>
      </c>
      <c r="BH4937">
        <v>9214303</v>
      </c>
      <c r="BI4937">
        <v>9214403</v>
      </c>
      <c r="BJ4937">
        <v>9222103</v>
      </c>
      <c r="BK4937">
        <v>9223103</v>
      </c>
      <c r="BL4937">
        <v>9223202</v>
      </c>
      <c r="BM4937">
        <v>9223304</v>
      </c>
      <c r="BN4937">
        <v>9223403</v>
      </c>
      <c r="BO4937">
        <v>9215103</v>
      </c>
    </row>
    <row r="4938" spans="1:67" x14ac:dyDescent="0.15">
      <c r="A4938">
        <v>4937</v>
      </c>
      <c r="B4938" t="s">
        <v>5049</v>
      </c>
      <c r="E4938">
        <f>机器人辅助表!B4938</f>
        <v>42</v>
      </c>
      <c r="F4938">
        <v>1</v>
      </c>
      <c r="G4938">
        <v>58001</v>
      </c>
      <c r="H4938">
        <v>0</v>
      </c>
      <c r="I4938">
        <f>机器人辅助表!H4938</f>
        <v>6262.7704163534536</v>
      </c>
      <c r="J4938">
        <v>2</v>
      </c>
      <c r="K4938">
        <v>4</v>
      </c>
      <c r="L4938">
        <v>1</v>
      </c>
      <c r="M4938" s="2">
        <f>机器人辅助表!C4938</f>
        <v>30098.942554030251</v>
      </c>
      <c r="N4938" s="2">
        <v>2</v>
      </c>
      <c r="O4938" s="2">
        <f>机器人辅助表!D4938</f>
        <v>1565.9196513230775</v>
      </c>
      <c r="P4938" s="2">
        <v>3</v>
      </c>
      <c r="Q4938" s="2">
        <f>机器人辅助表!E4938</f>
        <v>695.96428947692345</v>
      </c>
      <c r="R4938" s="2">
        <v>6</v>
      </c>
      <c r="S4938" s="2">
        <f>机器人辅助表!F4938</f>
        <v>5156.2755999999999</v>
      </c>
      <c r="T4938">
        <v>0</v>
      </c>
      <c r="U4938">
        <v>0</v>
      </c>
      <c r="V4938">
        <v>0</v>
      </c>
      <c r="W4938">
        <v>0</v>
      </c>
      <c r="X4938">
        <v>0</v>
      </c>
      <c r="Y4938">
        <v>0</v>
      </c>
      <c r="Z4938">
        <v>0</v>
      </c>
      <c r="AA4938">
        <v>0</v>
      </c>
      <c r="AB4938">
        <v>0</v>
      </c>
      <c r="AC4938">
        <v>0</v>
      </c>
      <c r="AD4938">
        <v>0</v>
      </c>
      <c r="AE4938">
        <v>0</v>
      </c>
      <c r="AF4938">
        <v>0</v>
      </c>
      <c r="AG4938">
        <v>0</v>
      </c>
      <c r="BD4938">
        <v>11</v>
      </c>
      <c r="BE4938">
        <v>9113102</v>
      </c>
      <c r="BF4938">
        <v>9121103</v>
      </c>
      <c r="BG4938">
        <v>9121203</v>
      </c>
      <c r="BH4938">
        <v>9121302</v>
      </c>
      <c r="BI4938">
        <v>9121402</v>
      </c>
      <c r="BJ4938">
        <v>9114102</v>
      </c>
      <c r="BK4938">
        <v>9122104</v>
      </c>
      <c r="BL4938">
        <v>9122202</v>
      </c>
      <c r="BM4938">
        <v>9122303</v>
      </c>
      <c r="BN4938">
        <v>9122404</v>
      </c>
      <c r="BO4938">
        <v>9115104</v>
      </c>
    </row>
    <row r="4939" spans="1:67" x14ac:dyDescent="0.15">
      <c r="A4939">
        <v>4938</v>
      </c>
      <c r="B4939" t="s">
        <v>2149</v>
      </c>
      <c r="E4939">
        <f>机器人辅助表!B4939</f>
        <v>46</v>
      </c>
      <c r="F4939">
        <v>1</v>
      </c>
      <c r="G4939">
        <v>58001</v>
      </c>
      <c r="H4939">
        <v>0</v>
      </c>
      <c r="I4939">
        <f>机器人辅助表!H4939</f>
        <v>17369.488462270594</v>
      </c>
      <c r="J4939">
        <v>2</v>
      </c>
      <c r="K4939">
        <v>4</v>
      </c>
      <c r="L4939">
        <v>1</v>
      </c>
      <c r="M4939" s="2">
        <f>机器人辅助表!C4939</f>
        <v>95739.31543005757</v>
      </c>
      <c r="N4939" s="2">
        <v>2</v>
      </c>
      <c r="O4939" s="2">
        <f>机器人辅助表!D4939</f>
        <v>4526.0871378622096</v>
      </c>
      <c r="P4939" s="2">
        <v>3</v>
      </c>
      <c r="Q4939" s="2">
        <f>机器人辅助表!E4939</f>
        <v>2011.5942834943155</v>
      </c>
      <c r="R4939" s="2">
        <v>6</v>
      </c>
      <c r="S4939" s="2">
        <f>机器人辅助表!F4939</f>
        <v>12080.351999999999</v>
      </c>
      <c r="T4939">
        <v>0</v>
      </c>
      <c r="U4939">
        <v>0</v>
      </c>
      <c r="V4939">
        <v>0</v>
      </c>
      <c r="W4939">
        <v>0</v>
      </c>
      <c r="X4939">
        <v>0</v>
      </c>
      <c r="Y4939">
        <v>0</v>
      </c>
      <c r="Z4939">
        <v>0</v>
      </c>
      <c r="AA4939">
        <v>0</v>
      </c>
      <c r="AB4939">
        <v>0</v>
      </c>
      <c r="AC4939">
        <v>0</v>
      </c>
      <c r="AD4939">
        <v>0</v>
      </c>
      <c r="AE4939">
        <v>0</v>
      </c>
      <c r="AF4939">
        <v>0</v>
      </c>
      <c r="AG4939">
        <v>0</v>
      </c>
      <c r="BD4939">
        <v>11</v>
      </c>
      <c r="BE4939">
        <v>9113103</v>
      </c>
      <c r="BF4939">
        <v>9121104</v>
      </c>
      <c r="BG4939">
        <v>9121204</v>
      </c>
      <c r="BH4939">
        <v>9121302</v>
      </c>
      <c r="BI4939">
        <v>9121404</v>
      </c>
      <c r="BJ4939">
        <v>9114104</v>
      </c>
      <c r="BK4939">
        <v>9122103</v>
      </c>
      <c r="BL4939">
        <v>9122204</v>
      </c>
      <c r="BM4939">
        <v>9122302</v>
      </c>
      <c r="BN4939">
        <v>9122402</v>
      </c>
      <c r="BO4939">
        <v>9115104</v>
      </c>
    </row>
    <row r="4940" spans="1:67" x14ac:dyDescent="0.15">
      <c r="A4940">
        <v>4939</v>
      </c>
      <c r="B4940" t="s">
        <v>2150</v>
      </c>
      <c r="E4940">
        <f>机器人辅助表!B4940</f>
        <v>28</v>
      </c>
      <c r="F4940">
        <v>3</v>
      </c>
      <c r="G4940">
        <v>58201</v>
      </c>
      <c r="H4940">
        <v>0</v>
      </c>
      <c r="I4940">
        <f>机器人辅助表!H4940</f>
        <v>3632.3952770357942</v>
      </c>
      <c r="J4940">
        <v>2</v>
      </c>
      <c r="K4940">
        <v>4</v>
      </c>
      <c r="L4940">
        <v>1</v>
      </c>
      <c r="M4940" s="2">
        <f>机器人辅助表!C4940</f>
        <v>9563.2658031732462</v>
      </c>
      <c r="N4940" s="2">
        <v>2</v>
      </c>
      <c r="O4940" s="2">
        <f>机器人辅助表!D4940</f>
        <v>647.13828743277611</v>
      </c>
      <c r="P4940" s="2">
        <v>3</v>
      </c>
      <c r="Q4940" s="2">
        <f>机器人辅助表!E4940</f>
        <v>287.6170166367894</v>
      </c>
      <c r="R4940" s="2">
        <v>6</v>
      </c>
      <c r="S4940" s="2">
        <f>机器人辅助表!F4940</f>
        <v>5028.5591999999997</v>
      </c>
      <c r="T4940">
        <v>0</v>
      </c>
      <c r="U4940">
        <v>0</v>
      </c>
      <c r="V4940">
        <v>0</v>
      </c>
      <c r="W4940">
        <v>0</v>
      </c>
      <c r="X4940">
        <v>0</v>
      </c>
      <c r="Y4940">
        <v>0</v>
      </c>
      <c r="Z4940">
        <v>0</v>
      </c>
      <c r="AA4940">
        <v>0</v>
      </c>
      <c r="AB4940">
        <v>0</v>
      </c>
      <c r="AC4940">
        <v>0</v>
      </c>
      <c r="AD4940">
        <v>0</v>
      </c>
      <c r="AE4940">
        <v>0</v>
      </c>
      <c r="AF4940">
        <v>0</v>
      </c>
      <c r="AG4940">
        <v>0</v>
      </c>
      <c r="BD4940">
        <v>8</v>
      </c>
      <c r="BE4940">
        <v>9323102</v>
      </c>
      <c r="BF4940">
        <v>9324102</v>
      </c>
      <c r="BG4940">
        <v>9324203</v>
      </c>
      <c r="BH4940">
        <v>9324303</v>
      </c>
      <c r="BI4940">
        <v>9324404</v>
      </c>
      <c r="BJ4940">
        <v>9312102</v>
      </c>
      <c r="BK4940">
        <v>9311103</v>
      </c>
      <c r="BL4940">
        <v>9315103</v>
      </c>
    </row>
    <row r="4941" spans="1:67" x14ac:dyDescent="0.15">
      <c r="A4941">
        <v>4940</v>
      </c>
      <c r="B4941" t="s">
        <v>5050</v>
      </c>
      <c r="E4941">
        <f>机器人辅助表!B4941</f>
        <v>45</v>
      </c>
      <c r="F4941">
        <v>2</v>
      </c>
      <c r="G4941">
        <v>58101</v>
      </c>
      <c r="H4941">
        <v>0</v>
      </c>
      <c r="I4941">
        <f>机器人辅助表!H4941</f>
        <v>12459.123111890223</v>
      </c>
      <c r="J4941">
        <v>2</v>
      </c>
      <c r="K4941">
        <v>4</v>
      </c>
      <c r="L4941">
        <v>1</v>
      </c>
      <c r="M4941" s="2">
        <f>机器人辅助表!C4941</f>
        <v>66531.265900068072</v>
      </c>
      <c r="N4941" s="2">
        <v>2</v>
      </c>
      <c r="O4941" s="2">
        <f>机器人辅助表!D4941</f>
        <v>3219.1637103963217</v>
      </c>
      <c r="P4941" s="2">
        <v>3</v>
      </c>
      <c r="Q4941" s="2">
        <f>机器人辅助表!E4941</f>
        <v>1430.7394268428097</v>
      </c>
      <c r="R4941" s="2">
        <v>6</v>
      </c>
      <c r="S4941" s="2">
        <f>机器人辅助表!F4941</f>
        <v>9033.6729999999989</v>
      </c>
      <c r="T4941">
        <v>0</v>
      </c>
      <c r="U4941">
        <v>0</v>
      </c>
      <c r="V4941">
        <v>0</v>
      </c>
      <c r="W4941">
        <v>0</v>
      </c>
      <c r="X4941">
        <v>0</v>
      </c>
      <c r="Y4941">
        <v>0</v>
      </c>
      <c r="Z4941">
        <v>0</v>
      </c>
      <c r="AA4941">
        <v>0</v>
      </c>
      <c r="AB4941">
        <v>0</v>
      </c>
      <c r="AC4941">
        <v>0</v>
      </c>
      <c r="AD4941">
        <v>0</v>
      </c>
      <c r="AE4941">
        <v>0</v>
      </c>
      <c r="AF4941">
        <v>0</v>
      </c>
      <c r="AG4941">
        <v>0</v>
      </c>
      <c r="BD4941">
        <v>11</v>
      </c>
      <c r="BE4941">
        <v>9211103</v>
      </c>
      <c r="BF4941">
        <v>9214102</v>
      </c>
      <c r="BG4941">
        <v>9214202</v>
      </c>
      <c r="BH4941">
        <v>9214303</v>
      </c>
      <c r="BI4941">
        <v>9214404</v>
      </c>
      <c r="BJ4941">
        <v>9222102</v>
      </c>
      <c r="BK4941">
        <v>9223103</v>
      </c>
      <c r="BL4941">
        <v>9223204</v>
      </c>
      <c r="BM4941">
        <v>9223304</v>
      </c>
      <c r="BN4941">
        <v>9223402</v>
      </c>
      <c r="BO4941">
        <v>9215103</v>
      </c>
    </row>
    <row r="4942" spans="1:67" x14ac:dyDescent="0.15">
      <c r="A4942">
        <v>4941</v>
      </c>
      <c r="B4942" t="s">
        <v>5051</v>
      </c>
      <c r="E4942">
        <f>机器人辅助表!B4942</f>
        <v>33</v>
      </c>
      <c r="F4942">
        <v>3</v>
      </c>
      <c r="G4942">
        <v>58201</v>
      </c>
      <c r="H4942">
        <v>0</v>
      </c>
      <c r="I4942">
        <f>机器人辅助表!H4942</f>
        <v>5707.4400815246308</v>
      </c>
      <c r="J4942">
        <v>2</v>
      </c>
      <c r="K4942">
        <v>4</v>
      </c>
      <c r="L4942">
        <v>1</v>
      </c>
      <c r="M4942" s="2">
        <f>机器人辅助表!C4942</f>
        <v>19043.524030658038</v>
      </c>
      <c r="N4942" s="2">
        <v>2</v>
      </c>
      <c r="O4942" s="2">
        <f>机器人辅助表!D4942</f>
        <v>1193.9162778767566</v>
      </c>
      <c r="P4942" s="2">
        <v>3</v>
      </c>
      <c r="Q4942" s="2">
        <f>机器人辅助表!E4942</f>
        <v>530.62945683411408</v>
      </c>
      <c r="R4942" s="2">
        <v>6</v>
      </c>
      <c r="S4942" s="2">
        <f>机器人辅助表!F4942</f>
        <v>6676.215799999999</v>
      </c>
      <c r="T4942">
        <v>0</v>
      </c>
      <c r="U4942">
        <v>0</v>
      </c>
      <c r="V4942">
        <v>0</v>
      </c>
      <c r="W4942">
        <v>0</v>
      </c>
      <c r="X4942">
        <v>0</v>
      </c>
      <c r="Y4942">
        <v>0</v>
      </c>
      <c r="Z4942">
        <v>0</v>
      </c>
      <c r="AA4942">
        <v>0</v>
      </c>
      <c r="AB4942">
        <v>0</v>
      </c>
      <c r="AC4942">
        <v>0</v>
      </c>
      <c r="AD4942">
        <v>0</v>
      </c>
      <c r="AE4942">
        <v>0</v>
      </c>
      <c r="AF4942">
        <v>0</v>
      </c>
      <c r="AG4942">
        <v>0</v>
      </c>
      <c r="BD4942">
        <v>8</v>
      </c>
      <c r="BE4942">
        <v>9323103</v>
      </c>
      <c r="BF4942">
        <v>9324103</v>
      </c>
      <c r="BG4942">
        <v>9324202</v>
      </c>
      <c r="BH4942">
        <v>9324304</v>
      </c>
      <c r="BI4942">
        <v>9324404</v>
      </c>
      <c r="BJ4942">
        <v>9312104</v>
      </c>
      <c r="BK4942">
        <v>9311104</v>
      </c>
      <c r="BL4942">
        <v>9315102</v>
      </c>
    </row>
    <row r="4943" spans="1:67" x14ac:dyDescent="0.15">
      <c r="A4943">
        <v>4942</v>
      </c>
      <c r="B4943" t="s">
        <v>5052</v>
      </c>
      <c r="E4943">
        <f>机器人辅助表!B4943</f>
        <v>27</v>
      </c>
      <c r="F4943">
        <v>3</v>
      </c>
      <c r="G4943">
        <v>58201</v>
      </c>
      <c r="H4943">
        <v>0</v>
      </c>
      <c r="I4943">
        <f>机器人辅助表!H4943</f>
        <v>4571.5761201735813</v>
      </c>
      <c r="J4943">
        <v>2</v>
      </c>
      <c r="K4943">
        <v>4</v>
      </c>
      <c r="L4943">
        <v>1</v>
      </c>
      <c r="M4943" s="2">
        <f>机器人辅助表!C4943</f>
        <v>11397.846686804687</v>
      </c>
      <c r="N4943" s="2">
        <v>2</v>
      </c>
      <c r="O4943" s="2">
        <f>机器人辅助表!D4943</f>
        <v>790.22143615785978</v>
      </c>
      <c r="P4943" s="2">
        <v>3</v>
      </c>
      <c r="Q4943" s="2">
        <f>机器人辅助表!E4943</f>
        <v>351.20952718127108</v>
      </c>
      <c r="R4943" s="2">
        <v>6</v>
      </c>
      <c r="S4943" s="2">
        <f>机器人辅助表!F4943</f>
        <v>6506.7703999999994</v>
      </c>
      <c r="T4943">
        <v>0</v>
      </c>
      <c r="U4943">
        <v>0</v>
      </c>
      <c r="V4943">
        <v>0</v>
      </c>
      <c r="W4943">
        <v>0</v>
      </c>
      <c r="X4943">
        <v>0</v>
      </c>
      <c r="Y4943">
        <v>0</v>
      </c>
      <c r="Z4943">
        <v>0</v>
      </c>
      <c r="AA4943">
        <v>0</v>
      </c>
      <c r="AB4943">
        <v>0</v>
      </c>
      <c r="AC4943">
        <v>0</v>
      </c>
      <c r="AD4943">
        <v>0</v>
      </c>
      <c r="AE4943">
        <v>0</v>
      </c>
      <c r="AF4943">
        <v>0</v>
      </c>
      <c r="AG4943">
        <v>0</v>
      </c>
      <c r="BD4943">
        <v>8</v>
      </c>
      <c r="BE4943">
        <v>9323103</v>
      </c>
      <c r="BF4943">
        <v>9324102</v>
      </c>
      <c r="BG4943">
        <v>9324203</v>
      </c>
      <c r="BH4943">
        <v>9324303</v>
      </c>
      <c r="BI4943">
        <v>9324404</v>
      </c>
      <c r="BJ4943">
        <v>9312102</v>
      </c>
      <c r="BK4943">
        <v>9311103</v>
      </c>
      <c r="BL4943">
        <v>9315102</v>
      </c>
    </row>
    <row r="4944" spans="1:67" x14ac:dyDescent="0.15">
      <c r="A4944">
        <v>4943</v>
      </c>
      <c r="B4944" t="s">
        <v>5053</v>
      </c>
      <c r="E4944">
        <f>机器人辅助表!B4944</f>
        <v>34</v>
      </c>
      <c r="F4944">
        <v>3</v>
      </c>
      <c r="G4944">
        <v>58201</v>
      </c>
      <c r="H4944">
        <v>0</v>
      </c>
      <c r="I4944">
        <f>机器人辅助表!H4944</f>
        <v>6581.4574194362658</v>
      </c>
      <c r="J4944">
        <v>2</v>
      </c>
      <c r="K4944">
        <v>4</v>
      </c>
      <c r="L4944">
        <v>1</v>
      </c>
      <c r="M4944" s="2">
        <f>机器人辅助表!C4944</f>
        <v>22808.473746429434</v>
      </c>
      <c r="N4944" s="2">
        <v>2</v>
      </c>
      <c r="O4944" s="2">
        <f>机器人辅助表!D4944</f>
        <v>1416.8616394659537</v>
      </c>
      <c r="P4944" s="2">
        <v>3</v>
      </c>
      <c r="Q4944" s="2">
        <f>机器人辅助表!E4944</f>
        <v>629.71628420709044</v>
      </c>
      <c r="R4944" s="2">
        <v>6</v>
      </c>
      <c r="S4944" s="2">
        <f>机器人辅助表!F4944</f>
        <v>7428.3263999999999</v>
      </c>
      <c r="T4944">
        <v>0</v>
      </c>
      <c r="U4944">
        <v>0</v>
      </c>
      <c r="V4944">
        <v>0</v>
      </c>
      <c r="W4944">
        <v>0</v>
      </c>
      <c r="X4944">
        <v>0</v>
      </c>
      <c r="Y4944">
        <v>0</v>
      </c>
      <c r="Z4944">
        <v>0</v>
      </c>
      <c r="AA4944">
        <v>0</v>
      </c>
      <c r="AB4944">
        <v>0</v>
      </c>
      <c r="AC4944">
        <v>0</v>
      </c>
      <c r="AD4944">
        <v>0</v>
      </c>
      <c r="AE4944">
        <v>0</v>
      </c>
      <c r="AF4944">
        <v>0</v>
      </c>
      <c r="AG4944">
        <v>0</v>
      </c>
      <c r="BD4944">
        <v>8</v>
      </c>
      <c r="BE4944">
        <v>9323103</v>
      </c>
      <c r="BF4944">
        <v>9324104</v>
      </c>
      <c r="BG4944">
        <v>9324203</v>
      </c>
      <c r="BH4944">
        <v>9324302</v>
      </c>
      <c r="BI4944">
        <v>9324404</v>
      </c>
      <c r="BJ4944">
        <v>9312102</v>
      </c>
      <c r="BK4944">
        <v>9311103</v>
      </c>
      <c r="BL4944">
        <v>9315103</v>
      </c>
    </row>
    <row r="4945" spans="1:67" x14ac:dyDescent="0.15">
      <c r="A4945">
        <v>4944</v>
      </c>
      <c r="B4945" t="s">
        <v>2151</v>
      </c>
      <c r="E4945">
        <f>机器人辅助表!B4945</f>
        <v>28</v>
      </c>
      <c r="F4945">
        <v>1</v>
      </c>
      <c r="G4945">
        <v>58001</v>
      </c>
      <c r="H4945">
        <v>0</v>
      </c>
      <c r="I4945">
        <f>机器人辅助表!H4945</f>
        <v>4415.853081886652</v>
      </c>
      <c r="J4945">
        <v>2</v>
      </c>
      <c r="K4945">
        <v>4</v>
      </c>
      <c r="L4945">
        <v>1</v>
      </c>
      <c r="M4945" s="2">
        <f>机器人辅助表!C4945</f>
        <v>11625.930976406691</v>
      </c>
      <c r="N4945" s="2">
        <v>2</v>
      </c>
      <c r="O4945" s="2">
        <f>机器人辅助表!D4945</f>
        <v>786.71713374180626</v>
      </c>
      <c r="P4945" s="2">
        <v>3</v>
      </c>
      <c r="Q4945" s="2">
        <f>机器人辅助表!E4945</f>
        <v>349.65205944080276</v>
      </c>
      <c r="R4945" s="2">
        <v>6</v>
      </c>
      <c r="S4945" s="2">
        <f>机器人辅助表!F4945</f>
        <v>6113.1504000000004</v>
      </c>
      <c r="T4945">
        <v>0</v>
      </c>
      <c r="U4945">
        <v>0</v>
      </c>
      <c r="V4945">
        <v>0</v>
      </c>
      <c r="W4945">
        <v>0</v>
      </c>
      <c r="X4945">
        <v>0</v>
      </c>
      <c r="Y4945">
        <v>0</v>
      </c>
      <c r="Z4945">
        <v>0</v>
      </c>
      <c r="AA4945">
        <v>0</v>
      </c>
      <c r="AB4945">
        <v>0</v>
      </c>
      <c r="AC4945">
        <v>0</v>
      </c>
      <c r="AD4945">
        <v>0</v>
      </c>
      <c r="AE4945">
        <v>0</v>
      </c>
      <c r="AF4945">
        <v>0</v>
      </c>
      <c r="AG4945">
        <v>0</v>
      </c>
      <c r="BD4945">
        <v>11</v>
      </c>
      <c r="BE4945">
        <v>9113104</v>
      </c>
      <c r="BF4945">
        <v>9121102</v>
      </c>
      <c r="BG4945">
        <v>9121202</v>
      </c>
      <c r="BH4945">
        <v>9121302</v>
      </c>
      <c r="BI4945">
        <v>9121402</v>
      </c>
      <c r="BJ4945">
        <v>9114103</v>
      </c>
      <c r="BK4945">
        <v>9122104</v>
      </c>
      <c r="BL4945">
        <v>9122202</v>
      </c>
      <c r="BM4945">
        <v>9122303</v>
      </c>
      <c r="BN4945">
        <v>9122403</v>
      </c>
      <c r="BO4945">
        <v>9115103</v>
      </c>
    </row>
    <row r="4946" spans="1:67" x14ac:dyDescent="0.15">
      <c r="A4946">
        <v>4945</v>
      </c>
      <c r="B4946" t="s">
        <v>5054</v>
      </c>
      <c r="E4946">
        <f>机器人辅助表!B4946</f>
        <v>23</v>
      </c>
      <c r="F4946">
        <v>1</v>
      </c>
      <c r="G4946">
        <v>58001</v>
      </c>
      <c r="H4946">
        <v>0</v>
      </c>
      <c r="I4946">
        <f>机器人辅助表!H4946</f>
        <v>2443.701986697231</v>
      </c>
      <c r="J4946">
        <v>2</v>
      </c>
      <c r="K4946">
        <v>4</v>
      </c>
      <c r="L4946">
        <v>1</v>
      </c>
      <c r="M4946" s="2">
        <f>机器人辅助表!C4946</f>
        <v>4779.8064561923093</v>
      </c>
      <c r="N4946" s="2">
        <v>2</v>
      </c>
      <c r="O4946" s="2">
        <f>机器人辅助表!D4946</f>
        <v>367.48111569230781</v>
      </c>
      <c r="P4946" s="2">
        <v>3</v>
      </c>
      <c r="Q4946" s="2">
        <f>机器人辅助表!E4946</f>
        <v>163.32494030769237</v>
      </c>
      <c r="R4946" s="2">
        <v>6</v>
      </c>
      <c r="S4946" s="2">
        <f>机器人辅助表!F4946</f>
        <v>3865.9411999999998</v>
      </c>
      <c r="T4946">
        <v>0</v>
      </c>
      <c r="U4946">
        <v>0</v>
      </c>
      <c r="V4946">
        <v>0</v>
      </c>
      <c r="W4946">
        <v>0</v>
      </c>
      <c r="X4946">
        <v>0</v>
      </c>
      <c r="Y4946">
        <v>0</v>
      </c>
      <c r="Z4946">
        <v>0</v>
      </c>
      <c r="AA4946">
        <v>0</v>
      </c>
      <c r="AB4946">
        <v>0</v>
      </c>
      <c r="AC4946">
        <v>0</v>
      </c>
      <c r="AD4946">
        <v>0</v>
      </c>
      <c r="AE4946">
        <v>0</v>
      </c>
      <c r="AF4946">
        <v>0</v>
      </c>
      <c r="AG4946">
        <v>0</v>
      </c>
      <c r="BD4946">
        <v>11</v>
      </c>
      <c r="BE4946">
        <v>9113103</v>
      </c>
      <c r="BF4946">
        <v>9121104</v>
      </c>
      <c r="BG4946">
        <v>9121203</v>
      </c>
      <c r="BH4946">
        <v>9121304</v>
      </c>
      <c r="BI4946">
        <v>9121403</v>
      </c>
      <c r="BJ4946">
        <v>9114104</v>
      </c>
      <c r="BK4946">
        <v>9122103</v>
      </c>
      <c r="BL4946">
        <v>9122203</v>
      </c>
      <c r="BM4946">
        <v>9122303</v>
      </c>
      <c r="BN4946">
        <v>9122403</v>
      </c>
      <c r="BO4946">
        <v>9115104</v>
      </c>
    </row>
    <row r="4947" spans="1:67" x14ac:dyDescent="0.15">
      <c r="A4947">
        <v>4946</v>
      </c>
      <c r="B4947" t="s">
        <v>5055</v>
      </c>
      <c r="E4947">
        <f>机器人辅助表!B4947</f>
        <v>22</v>
      </c>
      <c r="F4947">
        <v>1</v>
      </c>
      <c r="G4947">
        <v>58001</v>
      </c>
      <c r="H4947">
        <v>0</v>
      </c>
      <c r="I4947">
        <f>机器人辅助表!H4947</f>
        <v>3901.8385088890445</v>
      </c>
      <c r="J4947">
        <v>2</v>
      </c>
      <c r="K4947">
        <v>4</v>
      </c>
      <c r="L4947">
        <v>1</v>
      </c>
      <c r="M4947" s="2">
        <f>机器人辅助表!C4947</f>
        <v>7135.0635380869571</v>
      </c>
      <c r="N4947" s="2">
        <v>2</v>
      </c>
      <c r="O4947" s="2">
        <f>机器人辅助表!D4947</f>
        <v>563.91281530434799</v>
      </c>
      <c r="P4947" s="2">
        <v>3</v>
      </c>
      <c r="Q4947" s="2">
        <f>机器人辅助表!E4947</f>
        <v>250.62791791304355</v>
      </c>
      <c r="R4947" s="2">
        <v>6</v>
      </c>
      <c r="S4947" s="2">
        <f>机器人辅助表!F4947</f>
        <v>6328.2024000000001</v>
      </c>
      <c r="T4947">
        <v>0</v>
      </c>
      <c r="U4947">
        <v>0</v>
      </c>
      <c r="V4947">
        <v>0</v>
      </c>
      <c r="W4947">
        <v>0</v>
      </c>
      <c r="X4947">
        <v>0</v>
      </c>
      <c r="Y4947">
        <v>0</v>
      </c>
      <c r="Z4947">
        <v>0</v>
      </c>
      <c r="AA4947">
        <v>0</v>
      </c>
      <c r="AB4947">
        <v>0</v>
      </c>
      <c r="AC4947">
        <v>0</v>
      </c>
      <c r="AD4947">
        <v>0</v>
      </c>
      <c r="AE4947">
        <v>0</v>
      </c>
      <c r="AF4947">
        <v>0</v>
      </c>
      <c r="AG4947">
        <v>0</v>
      </c>
      <c r="BD4947">
        <v>11</v>
      </c>
      <c r="BE4947">
        <v>9113104</v>
      </c>
      <c r="BF4947">
        <v>9121103</v>
      </c>
      <c r="BG4947">
        <v>9121203</v>
      </c>
      <c r="BH4947">
        <v>9121303</v>
      </c>
      <c r="BI4947">
        <v>9121403</v>
      </c>
      <c r="BJ4947">
        <v>9114102</v>
      </c>
      <c r="BK4947">
        <v>9122104</v>
      </c>
      <c r="BL4947">
        <v>9122202</v>
      </c>
      <c r="BM4947">
        <v>9122302</v>
      </c>
      <c r="BN4947">
        <v>9122403</v>
      </c>
      <c r="BO4947">
        <v>9115103</v>
      </c>
    </row>
    <row r="4948" spans="1:67" x14ac:dyDescent="0.15">
      <c r="A4948">
        <v>4947</v>
      </c>
      <c r="B4948" t="s">
        <v>5056</v>
      </c>
      <c r="E4948">
        <f>机器人辅助表!B4948</f>
        <v>22</v>
      </c>
      <c r="F4948">
        <v>2</v>
      </c>
      <c r="G4948">
        <v>58101</v>
      </c>
      <c r="H4948">
        <v>0</v>
      </c>
      <c r="I4948">
        <f>机器人辅助表!H4948</f>
        <v>1750.8249719373914</v>
      </c>
      <c r="J4948">
        <v>2</v>
      </c>
      <c r="K4948">
        <v>4</v>
      </c>
      <c r="L4948">
        <v>1</v>
      </c>
      <c r="M4948" s="2">
        <f>机器人辅助表!C4948</f>
        <v>3201.6310747826087</v>
      </c>
      <c r="N4948" s="2">
        <v>2</v>
      </c>
      <c r="O4948" s="2">
        <f>机器人辅助表!D4948</f>
        <v>253.03780173913046</v>
      </c>
      <c r="P4948" s="2">
        <v>3</v>
      </c>
      <c r="Q4948" s="2">
        <f>机器人辅助表!E4948</f>
        <v>112.46124521739132</v>
      </c>
      <c r="R4948" s="2">
        <v>6</v>
      </c>
      <c r="S4948" s="2">
        <f>机器人辅助表!F4948</f>
        <v>2839.578</v>
      </c>
      <c r="T4948">
        <v>0</v>
      </c>
      <c r="U4948">
        <v>0</v>
      </c>
      <c r="V4948">
        <v>0</v>
      </c>
      <c r="W4948">
        <v>0</v>
      </c>
      <c r="X4948">
        <v>0</v>
      </c>
      <c r="Y4948">
        <v>0</v>
      </c>
      <c r="Z4948">
        <v>0</v>
      </c>
      <c r="AA4948">
        <v>0</v>
      </c>
      <c r="AB4948">
        <v>0</v>
      </c>
      <c r="AC4948">
        <v>0</v>
      </c>
      <c r="AD4948">
        <v>0</v>
      </c>
      <c r="AE4948">
        <v>0</v>
      </c>
      <c r="AF4948">
        <v>0</v>
      </c>
      <c r="AG4948">
        <v>0</v>
      </c>
      <c r="BD4948">
        <v>11</v>
      </c>
      <c r="BE4948">
        <v>9211103</v>
      </c>
      <c r="BF4948">
        <v>9214103</v>
      </c>
      <c r="BG4948">
        <v>9214204</v>
      </c>
      <c r="BH4948">
        <v>9214302</v>
      </c>
      <c r="BI4948">
        <v>9214403</v>
      </c>
      <c r="BJ4948">
        <v>9222103</v>
      </c>
      <c r="BK4948">
        <v>9223102</v>
      </c>
      <c r="BL4948">
        <v>9223204</v>
      </c>
      <c r="BM4948">
        <v>9223304</v>
      </c>
      <c r="BN4948">
        <v>9223404</v>
      </c>
      <c r="BO4948">
        <v>9215103</v>
      </c>
    </row>
    <row r="4949" spans="1:67" x14ac:dyDescent="0.15">
      <c r="A4949">
        <v>4948</v>
      </c>
      <c r="B4949" t="s">
        <v>5057</v>
      </c>
      <c r="E4949">
        <f>机器人辅助表!B4949</f>
        <v>44</v>
      </c>
      <c r="F4949">
        <v>3</v>
      </c>
      <c r="G4949">
        <v>58201</v>
      </c>
      <c r="H4949">
        <v>0</v>
      </c>
      <c r="I4949">
        <f>机器人辅助表!H4949</f>
        <v>10943.730081022231</v>
      </c>
      <c r="J4949">
        <v>2</v>
      </c>
      <c r="K4949">
        <v>4</v>
      </c>
      <c r="L4949">
        <v>1</v>
      </c>
      <c r="M4949" s="2">
        <f>机器人辅助表!C4949</f>
        <v>56524.103372484926</v>
      </c>
      <c r="N4949" s="2">
        <v>2</v>
      </c>
      <c r="O4949" s="2">
        <f>机器人辅助表!D4949</f>
        <v>2800.5172093517058</v>
      </c>
      <c r="P4949" s="2">
        <v>3</v>
      </c>
      <c r="Q4949" s="2">
        <f>机器人辅助表!E4949</f>
        <v>1244.6743152674251</v>
      </c>
      <c r="R4949" s="2">
        <v>6</v>
      </c>
      <c r="S4949" s="2">
        <f>机器人辅助表!F4949</f>
        <v>8275.3511999999992</v>
      </c>
      <c r="T4949">
        <v>0</v>
      </c>
      <c r="U4949">
        <v>0</v>
      </c>
      <c r="V4949">
        <v>0</v>
      </c>
      <c r="W4949">
        <v>0</v>
      </c>
      <c r="X4949">
        <v>0</v>
      </c>
      <c r="Y4949">
        <v>0</v>
      </c>
      <c r="Z4949">
        <v>0</v>
      </c>
      <c r="AA4949">
        <v>0</v>
      </c>
      <c r="AB4949">
        <v>0</v>
      </c>
      <c r="AC4949">
        <v>0</v>
      </c>
      <c r="AD4949">
        <v>0</v>
      </c>
      <c r="AE4949">
        <v>0</v>
      </c>
      <c r="AF4949">
        <v>0</v>
      </c>
      <c r="AG4949">
        <v>0</v>
      </c>
      <c r="BD4949">
        <v>8</v>
      </c>
      <c r="BE4949">
        <v>9323104</v>
      </c>
      <c r="BF4949">
        <v>9324102</v>
      </c>
      <c r="BG4949">
        <v>9324202</v>
      </c>
      <c r="BH4949">
        <v>9324302</v>
      </c>
      <c r="BI4949">
        <v>9324404</v>
      </c>
      <c r="BJ4949">
        <v>9312102</v>
      </c>
      <c r="BK4949">
        <v>9311102</v>
      </c>
      <c r="BL4949">
        <v>9315102</v>
      </c>
    </row>
    <row r="4950" spans="1:67" x14ac:dyDescent="0.15">
      <c r="A4950">
        <v>4949</v>
      </c>
      <c r="B4950" t="s">
        <v>2152</v>
      </c>
      <c r="E4950">
        <f>机器人辅助表!B4950</f>
        <v>45</v>
      </c>
      <c r="F4950">
        <v>2</v>
      </c>
      <c r="G4950">
        <v>58101</v>
      </c>
      <c r="H4950">
        <v>0</v>
      </c>
      <c r="I4950">
        <f>机器人辅助表!H4950</f>
        <v>11846.379352289065</v>
      </c>
      <c r="J4950">
        <v>2</v>
      </c>
      <c r="K4950">
        <v>4</v>
      </c>
      <c r="L4950">
        <v>1</v>
      </c>
      <c r="M4950" s="2">
        <f>机器人辅助表!C4950</f>
        <v>63259.236429572928</v>
      </c>
      <c r="N4950" s="2">
        <v>2</v>
      </c>
      <c r="O4950" s="2">
        <f>机器人辅助表!D4950</f>
        <v>3060.8441836555189</v>
      </c>
      <c r="P4950" s="2">
        <v>3</v>
      </c>
      <c r="Q4950" s="2">
        <f>机器人辅助表!E4950</f>
        <v>1360.3751927357864</v>
      </c>
      <c r="R4950" s="2">
        <v>6</v>
      </c>
      <c r="S4950" s="2">
        <f>机器人辅助表!F4950</f>
        <v>8589.3939999999984</v>
      </c>
      <c r="T4950">
        <v>0</v>
      </c>
      <c r="U4950">
        <v>0</v>
      </c>
      <c r="V4950">
        <v>0</v>
      </c>
      <c r="W4950">
        <v>0</v>
      </c>
      <c r="X4950">
        <v>0</v>
      </c>
      <c r="Y4950">
        <v>0</v>
      </c>
      <c r="Z4950">
        <v>0</v>
      </c>
      <c r="AA4950">
        <v>0</v>
      </c>
      <c r="AB4950">
        <v>0</v>
      </c>
      <c r="AC4950">
        <v>0</v>
      </c>
      <c r="AD4950">
        <v>0</v>
      </c>
      <c r="AE4950">
        <v>0</v>
      </c>
      <c r="AF4950">
        <v>0</v>
      </c>
      <c r="AG4950">
        <v>0</v>
      </c>
      <c r="BD4950">
        <v>11</v>
      </c>
      <c r="BE4950">
        <v>9211102</v>
      </c>
      <c r="BF4950">
        <v>9214103</v>
      </c>
      <c r="BG4950">
        <v>9214204</v>
      </c>
      <c r="BH4950">
        <v>9214303</v>
      </c>
      <c r="BI4950">
        <v>9214404</v>
      </c>
      <c r="BJ4950">
        <v>9222103</v>
      </c>
      <c r="BK4950">
        <v>9223102</v>
      </c>
      <c r="BL4950">
        <v>9223202</v>
      </c>
      <c r="BM4950">
        <v>9223302</v>
      </c>
      <c r="BN4950">
        <v>9223404</v>
      </c>
      <c r="BO4950">
        <v>9215102</v>
      </c>
    </row>
    <row r="4951" spans="1:67" x14ac:dyDescent="0.15">
      <c r="A4951">
        <v>4950</v>
      </c>
      <c r="B4951" t="s">
        <v>5058</v>
      </c>
      <c r="E4951">
        <f>机器人辅助表!B4951</f>
        <v>40</v>
      </c>
      <c r="F4951">
        <v>3</v>
      </c>
      <c r="G4951">
        <v>58201</v>
      </c>
      <c r="H4951">
        <v>0</v>
      </c>
      <c r="I4951">
        <f>机器人辅助表!H4951</f>
        <v>6843.3422414532934</v>
      </c>
      <c r="J4951">
        <v>2</v>
      </c>
      <c r="K4951">
        <v>4</v>
      </c>
      <c r="L4951">
        <v>1</v>
      </c>
      <c r="M4951" s="2">
        <f>机器人辅助表!C4951</f>
        <v>30352.880430276935</v>
      </c>
      <c r="N4951" s="2">
        <v>2</v>
      </c>
      <c r="O4951" s="2">
        <f>机器人辅助表!D4951</f>
        <v>1661.6540381538468</v>
      </c>
      <c r="P4951" s="2">
        <v>3</v>
      </c>
      <c r="Q4951" s="2">
        <f>机器人辅助表!E4951</f>
        <v>738.51290584615424</v>
      </c>
      <c r="R4951" s="2">
        <v>6</v>
      </c>
      <c r="S4951" s="2">
        <f>机器人辅助表!F4951</f>
        <v>6142.6559999999999</v>
      </c>
      <c r="T4951">
        <v>0</v>
      </c>
      <c r="U4951">
        <v>0</v>
      </c>
      <c r="V4951">
        <v>0</v>
      </c>
      <c r="W4951">
        <v>0</v>
      </c>
      <c r="X4951">
        <v>0</v>
      </c>
      <c r="Y4951">
        <v>0</v>
      </c>
      <c r="Z4951">
        <v>0</v>
      </c>
      <c r="AA4951">
        <v>0</v>
      </c>
      <c r="AB4951">
        <v>0</v>
      </c>
      <c r="AC4951">
        <v>0</v>
      </c>
      <c r="AD4951">
        <v>0</v>
      </c>
      <c r="AE4951">
        <v>0</v>
      </c>
      <c r="AF4951">
        <v>0</v>
      </c>
      <c r="AG4951">
        <v>0</v>
      </c>
      <c r="BD4951">
        <v>8</v>
      </c>
      <c r="BE4951">
        <v>9323103</v>
      </c>
      <c r="BF4951">
        <v>9324103</v>
      </c>
      <c r="BG4951">
        <v>9324204</v>
      </c>
      <c r="BH4951">
        <v>9324304</v>
      </c>
      <c r="BI4951">
        <v>9324404</v>
      </c>
      <c r="BJ4951">
        <v>9312104</v>
      </c>
      <c r="BK4951">
        <v>9311104</v>
      </c>
      <c r="BL4951">
        <v>9315104</v>
      </c>
    </row>
    <row r="4952" spans="1:67" x14ac:dyDescent="0.15">
      <c r="A4952">
        <v>4951</v>
      </c>
      <c r="B4952" t="s">
        <v>5059</v>
      </c>
      <c r="E4952">
        <f>机器人辅助表!B4952</f>
        <v>38</v>
      </c>
      <c r="F4952">
        <v>3</v>
      </c>
      <c r="G4952">
        <v>58201</v>
      </c>
      <c r="H4952">
        <v>0</v>
      </c>
      <c r="I4952">
        <f>机器人辅助表!H4952</f>
        <v>5899.9013497990964</v>
      </c>
      <c r="J4952">
        <v>2</v>
      </c>
      <c r="K4952">
        <v>4</v>
      </c>
      <c r="L4952">
        <v>1</v>
      </c>
      <c r="M4952" s="2">
        <f>机器人辅助表!C4952</f>
        <v>24008.559382408694</v>
      </c>
      <c r="N4952" s="2">
        <v>2</v>
      </c>
      <c r="O4952" s="2">
        <f>机器人辅助表!D4952</f>
        <v>1386.1593158327762</v>
      </c>
      <c r="P4952" s="2">
        <v>3</v>
      </c>
      <c r="Q4952" s="2">
        <f>机器人辅助表!E4952</f>
        <v>616.07080703678946</v>
      </c>
      <c r="R4952" s="2">
        <v>6</v>
      </c>
      <c r="S4952" s="2">
        <f>机器人辅助表!F4952</f>
        <v>5747.0940000000001</v>
      </c>
      <c r="T4952">
        <v>0</v>
      </c>
      <c r="U4952">
        <v>0</v>
      </c>
      <c r="V4952">
        <v>0</v>
      </c>
      <c r="W4952">
        <v>0</v>
      </c>
      <c r="X4952">
        <v>0</v>
      </c>
      <c r="Y4952">
        <v>0</v>
      </c>
      <c r="Z4952">
        <v>0</v>
      </c>
      <c r="AA4952">
        <v>0</v>
      </c>
      <c r="AB4952">
        <v>0</v>
      </c>
      <c r="AC4952">
        <v>0</v>
      </c>
      <c r="AD4952">
        <v>0</v>
      </c>
      <c r="AE4952">
        <v>0</v>
      </c>
      <c r="AF4952">
        <v>0</v>
      </c>
      <c r="AG4952">
        <v>0</v>
      </c>
      <c r="BD4952">
        <v>8</v>
      </c>
      <c r="BE4952">
        <v>9323102</v>
      </c>
      <c r="BF4952">
        <v>9324104</v>
      </c>
      <c r="BG4952">
        <v>9324204</v>
      </c>
      <c r="BH4952">
        <v>9324303</v>
      </c>
      <c r="BI4952">
        <v>9324404</v>
      </c>
      <c r="BJ4952">
        <v>9312102</v>
      </c>
      <c r="BK4952">
        <v>9311103</v>
      </c>
      <c r="BL4952">
        <v>9315103</v>
      </c>
    </row>
    <row r="4953" spans="1:67" x14ac:dyDescent="0.15">
      <c r="A4953">
        <v>4952</v>
      </c>
      <c r="B4953" t="s">
        <v>5060</v>
      </c>
      <c r="E4953">
        <f>机器人辅助表!B4953</f>
        <v>28</v>
      </c>
      <c r="F4953">
        <v>3</v>
      </c>
      <c r="G4953">
        <v>58201</v>
      </c>
      <c r="H4953">
        <v>0</v>
      </c>
      <c r="I4953">
        <f>机器人辅助表!H4953</f>
        <v>2635.2671617710666</v>
      </c>
      <c r="J4953">
        <v>2</v>
      </c>
      <c r="K4953">
        <v>4</v>
      </c>
      <c r="L4953">
        <v>1</v>
      </c>
      <c r="M4953" s="2">
        <f>机器人辅助表!C4953</f>
        <v>6938.0555826943155</v>
      </c>
      <c r="N4953" s="2">
        <v>2</v>
      </c>
      <c r="O4953" s="2">
        <f>机器人辅助表!D4953</f>
        <v>469.49248303946507</v>
      </c>
      <c r="P4953" s="2">
        <v>3</v>
      </c>
      <c r="Q4953" s="2">
        <f>机器人辅助表!E4953</f>
        <v>208.66332579531777</v>
      </c>
      <c r="R4953" s="2">
        <v>6</v>
      </c>
      <c r="S4953" s="2">
        <f>机器人辅助表!F4953</f>
        <v>3648.1704</v>
      </c>
      <c r="T4953">
        <v>0</v>
      </c>
      <c r="U4953">
        <v>0</v>
      </c>
      <c r="V4953">
        <v>0</v>
      </c>
      <c r="W4953">
        <v>0</v>
      </c>
      <c r="X4953">
        <v>0</v>
      </c>
      <c r="Y4953">
        <v>0</v>
      </c>
      <c r="Z4953">
        <v>0</v>
      </c>
      <c r="AA4953">
        <v>0</v>
      </c>
      <c r="AB4953">
        <v>0</v>
      </c>
      <c r="AC4953">
        <v>0</v>
      </c>
      <c r="AD4953">
        <v>0</v>
      </c>
      <c r="AE4953">
        <v>0</v>
      </c>
      <c r="AF4953">
        <v>0</v>
      </c>
      <c r="AG4953">
        <v>0</v>
      </c>
      <c r="BD4953">
        <v>8</v>
      </c>
      <c r="BE4953">
        <v>9323104</v>
      </c>
      <c r="BF4953">
        <v>9324102</v>
      </c>
      <c r="BG4953">
        <v>9324203</v>
      </c>
      <c r="BH4953">
        <v>9324303</v>
      </c>
      <c r="BI4953">
        <v>9324404</v>
      </c>
      <c r="BJ4953">
        <v>9312104</v>
      </c>
      <c r="BK4953">
        <v>9311102</v>
      </c>
      <c r="BL4953">
        <v>9315104</v>
      </c>
    </row>
    <row r="4954" spans="1:67" x14ac:dyDescent="0.15">
      <c r="A4954">
        <v>4953</v>
      </c>
      <c r="B4954" t="s">
        <v>5061</v>
      </c>
      <c r="E4954">
        <f>机器人辅助表!B4954</f>
        <v>35</v>
      </c>
      <c r="F4954">
        <v>2</v>
      </c>
      <c r="G4954">
        <v>58101</v>
      </c>
      <c r="H4954">
        <v>0</v>
      </c>
      <c r="I4954">
        <f>机器人辅助表!H4954</f>
        <v>3385.714060006957</v>
      </c>
      <c r="J4954">
        <v>2</v>
      </c>
      <c r="K4954">
        <v>4</v>
      </c>
      <c r="L4954">
        <v>1</v>
      </c>
      <c r="M4954" s="2">
        <f>机器人辅助表!C4954</f>
        <v>12156.565113913044</v>
      </c>
      <c r="N4954" s="2">
        <v>2</v>
      </c>
      <c r="O4954" s="2">
        <f>机器人辅助表!D4954</f>
        <v>748.47262069565227</v>
      </c>
      <c r="P4954" s="2">
        <v>3</v>
      </c>
      <c r="Q4954" s="2">
        <f>机器人辅助表!E4954</f>
        <v>332.65449808695666</v>
      </c>
      <c r="R4954" s="2">
        <v>6</v>
      </c>
      <c r="S4954" s="2">
        <f>机器人辅助表!F4954</f>
        <v>3688.3489999999997</v>
      </c>
      <c r="T4954">
        <v>0</v>
      </c>
      <c r="U4954">
        <v>0</v>
      </c>
      <c r="V4954">
        <v>0</v>
      </c>
      <c r="W4954">
        <v>0</v>
      </c>
      <c r="X4954">
        <v>0</v>
      </c>
      <c r="Y4954">
        <v>0</v>
      </c>
      <c r="Z4954">
        <v>0</v>
      </c>
      <c r="AA4954">
        <v>0</v>
      </c>
      <c r="AB4954">
        <v>0</v>
      </c>
      <c r="AC4954">
        <v>0</v>
      </c>
      <c r="AD4954">
        <v>0</v>
      </c>
      <c r="AE4954">
        <v>0</v>
      </c>
      <c r="AF4954">
        <v>0</v>
      </c>
      <c r="AG4954">
        <v>0</v>
      </c>
      <c r="BD4954">
        <v>11</v>
      </c>
      <c r="BE4954">
        <v>9211104</v>
      </c>
      <c r="BF4954">
        <v>9214103</v>
      </c>
      <c r="BG4954">
        <v>9214204</v>
      </c>
      <c r="BH4954">
        <v>9214303</v>
      </c>
      <c r="BI4954">
        <v>9214403</v>
      </c>
      <c r="BJ4954">
        <v>9222103</v>
      </c>
      <c r="BK4954">
        <v>9223102</v>
      </c>
      <c r="BL4954">
        <v>9223203</v>
      </c>
      <c r="BM4954">
        <v>9223303</v>
      </c>
      <c r="BN4954">
        <v>9223402</v>
      </c>
      <c r="BO4954">
        <v>9215102</v>
      </c>
    </row>
    <row r="4955" spans="1:67" x14ac:dyDescent="0.15">
      <c r="A4955">
        <v>4954</v>
      </c>
      <c r="B4955" t="s">
        <v>2153</v>
      </c>
      <c r="E4955">
        <f>机器人辅助表!B4955</f>
        <v>19</v>
      </c>
      <c r="F4955">
        <v>3</v>
      </c>
      <c r="G4955">
        <v>58201</v>
      </c>
      <c r="H4955">
        <v>0</v>
      </c>
      <c r="I4955">
        <f>机器人辅助表!H4955</f>
        <v>2785.4491196629565</v>
      </c>
      <c r="J4955">
        <v>2</v>
      </c>
      <c r="K4955">
        <v>4</v>
      </c>
      <c r="L4955">
        <v>1</v>
      </c>
      <c r="M4955" s="2">
        <f>机器人辅助表!C4955</f>
        <v>4231.5910538478256</v>
      </c>
      <c r="N4955" s="2">
        <v>2</v>
      </c>
      <c r="O4955" s="2">
        <f>机器人辅助表!D4955</f>
        <v>365.09832939130445</v>
      </c>
      <c r="P4955" s="2">
        <v>3</v>
      </c>
      <c r="Q4955" s="2">
        <f>机器人辅助表!E4955</f>
        <v>162.26592417391311</v>
      </c>
      <c r="R4955" s="2">
        <v>6</v>
      </c>
      <c r="S4955" s="2">
        <f>机器人辅助表!F4955</f>
        <v>4778.1756000000005</v>
      </c>
      <c r="T4955">
        <v>0</v>
      </c>
      <c r="U4955">
        <v>0</v>
      </c>
      <c r="V4955">
        <v>0</v>
      </c>
      <c r="W4955">
        <v>0</v>
      </c>
      <c r="X4955">
        <v>0</v>
      </c>
      <c r="Y4955">
        <v>0</v>
      </c>
      <c r="Z4955">
        <v>0</v>
      </c>
      <c r="AA4955">
        <v>0</v>
      </c>
      <c r="AB4955">
        <v>0</v>
      </c>
      <c r="AC4955">
        <v>0</v>
      </c>
      <c r="AD4955">
        <v>0</v>
      </c>
      <c r="AE4955">
        <v>0</v>
      </c>
      <c r="AF4955">
        <v>0</v>
      </c>
      <c r="AG4955">
        <v>0</v>
      </c>
      <c r="BD4955">
        <v>8</v>
      </c>
      <c r="BE4955">
        <v>9323103</v>
      </c>
      <c r="BF4955">
        <v>9324102</v>
      </c>
      <c r="BG4955">
        <v>9324202</v>
      </c>
      <c r="BH4955">
        <v>9324303</v>
      </c>
      <c r="BI4955">
        <v>9324402</v>
      </c>
      <c r="BJ4955">
        <v>9312103</v>
      </c>
      <c r="BK4955">
        <v>9311102</v>
      </c>
      <c r="BL4955">
        <v>9315102</v>
      </c>
    </row>
    <row r="4956" spans="1:67" x14ac:dyDescent="0.15">
      <c r="A4956">
        <v>4955</v>
      </c>
      <c r="B4956" t="s">
        <v>2154</v>
      </c>
      <c r="E4956">
        <f>机器人辅助表!B4956</f>
        <v>29</v>
      </c>
      <c r="F4956">
        <v>1</v>
      </c>
      <c r="G4956">
        <v>58001</v>
      </c>
      <c r="H4956">
        <v>0</v>
      </c>
      <c r="I4956">
        <f>机器人辅助表!H4956</f>
        <v>4370.4008204558613</v>
      </c>
      <c r="J4956">
        <v>2</v>
      </c>
      <c r="K4956">
        <v>4</v>
      </c>
      <c r="L4956">
        <v>1</v>
      </c>
      <c r="M4956" s="2">
        <f>机器人辅助表!C4956</f>
        <v>12108.758602395656</v>
      </c>
      <c r="N4956" s="2">
        <v>2</v>
      </c>
      <c r="O4956" s="2">
        <f>机器人辅助表!D4956</f>
        <v>800.21167450434814</v>
      </c>
      <c r="P4956" s="2">
        <v>3</v>
      </c>
      <c r="Q4956" s="2">
        <f>机器人辅助表!E4956</f>
        <v>355.64963311304371</v>
      </c>
      <c r="R4956" s="2">
        <v>6</v>
      </c>
      <c r="S4956" s="2">
        <f>机器人辅助表!F4956</f>
        <v>5887.6147999999994</v>
      </c>
      <c r="T4956">
        <v>0</v>
      </c>
      <c r="U4956">
        <v>0</v>
      </c>
      <c r="V4956">
        <v>0</v>
      </c>
      <c r="W4956">
        <v>0</v>
      </c>
      <c r="X4956">
        <v>0</v>
      </c>
      <c r="Y4956">
        <v>0</v>
      </c>
      <c r="Z4956">
        <v>0</v>
      </c>
      <c r="AA4956">
        <v>0</v>
      </c>
      <c r="AB4956">
        <v>0</v>
      </c>
      <c r="AC4956">
        <v>0</v>
      </c>
      <c r="AD4956">
        <v>0</v>
      </c>
      <c r="AE4956">
        <v>0</v>
      </c>
      <c r="AF4956">
        <v>0</v>
      </c>
      <c r="AG4956">
        <v>0</v>
      </c>
      <c r="BD4956">
        <v>11</v>
      </c>
      <c r="BE4956">
        <v>9113103</v>
      </c>
      <c r="BF4956">
        <v>9121104</v>
      </c>
      <c r="BG4956">
        <v>9121203</v>
      </c>
      <c r="BH4956">
        <v>9121303</v>
      </c>
      <c r="BI4956">
        <v>9121404</v>
      </c>
      <c r="BJ4956">
        <v>9114103</v>
      </c>
      <c r="BK4956">
        <v>9122102</v>
      </c>
      <c r="BL4956">
        <v>9122203</v>
      </c>
      <c r="BM4956">
        <v>9122303</v>
      </c>
      <c r="BN4956">
        <v>9122402</v>
      </c>
      <c r="BO4956">
        <v>9115103</v>
      </c>
    </row>
    <row r="4957" spans="1:67" x14ac:dyDescent="0.15">
      <c r="A4957">
        <v>4956</v>
      </c>
      <c r="B4957" t="s">
        <v>5062</v>
      </c>
      <c r="E4957">
        <f>机器人辅助表!B4957</f>
        <v>36</v>
      </c>
      <c r="F4957">
        <v>1</v>
      </c>
      <c r="G4957">
        <v>58001</v>
      </c>
      <c r="H4957">
        <v>0</v>
      </c>
      <c r="I4957">
        <f>机器人辅助表!H4957</f>
        <v>4287.8249627554678</v>
      </c>
      <c r="J4957">
        <v>2</v>
      </c>
      <c r="K4957">
        <v>4</v>
      </c>
      <c r="L4957">
        <v>1</v>
      </c>
      <c r="M4957" s="2">
        <f>机器人辅助表!C4957</f>
        <v>15914.806229811375</v>
      </c>
      <c r="N4957" s="2">
        <v>2</v>
      </c>
      <c r="O4957" s="2">
        <f>机器人辅助表!D4957</f>
        <v>971.45583768722418</v>
      </c>
      <c r="P4957" s="2">
        <v>3</v>
      </c>
      <c r="Q4957" s="2">
        <f>机器人辅助表!E4957</f>
        <v>431.75815008321081</v>
      </c>
      <c r="R4957" s="2">
        <v>6</v>
      </c>
      <c r="S4957" s="2">
        <f>机器人辅助表!F4957</f>
        <v>4509.9447999999993</v>
      </c>
      <c r="T4957">
        <v>0</v>
      </c>
      <c r="U4957">
        <v>0</v>
      </c>
      <c r="V4957">
        <v>0</v>
      </c>
      <c r="W4957">
        <v>0</v>
      </c>
      <c r="X4957">
        <v>0</v>
      </c>
      <c r="Y4957">
        <v>0</v>
      </c>
      <c r="Z4957">
        <v>0</v>
      </c>
      <c r="AA4957">
        <v>0</v>
      </c>
      <c r="AB4957">
        <v>0</v>
      </c>
      <c r="AC4957">
        <v>0</v>
      </c>
      <c r="AD4957">
        <v>0</v>
      </c>
      <c r="AE4957">
        <v>0</v>
      </c>
      <c r="AF4957">
        <v>0</v>
      </c>
      <c r="AG4957">
        <v>0</v>
      </c>
      <c r="BD4957">
        <v>11</v>
      </c>
      <c r="BE4957">
        <v>9113103</v>
      </c>
      <c r="BF4957">
        <v>9121104</v>
      </c>
      <c r="BG4957">
        <v>9121203</v>
      </c>
      <c r="BH4957">
        <v>9121304</v>
      </c>
      <c r="BI4957">
        <v>9121402</v>
      </c>
      <c r="BJ4957">
        <v>9114104</v>
      </c>
      <c r="BK4957">
        <v>9122102</v>
      </c>
      <c r="BL4957">
        <v>9122204</v>
      </c>
      <c r="BM4957">
        <v>9122304</v>
      </c>
      <c r="BN4957">
        <v>9122402</v>
      </c>
      <c r="BO4957">
        <v>9115102</v>
      </c>
    </row>
    <row r="4958" spans="1:67" x14ac:dyDescent="0.15">
      <c r="A4958">
        <v>4957</v>
      </c>
      <c r="B4958" t="s">
        <v>5063</v>
      </c>
      <c r="E4958">
        <f>机器人辅助表!B4958</f>
        <v>42</v>
      </c>
      <c r="F4958">
        <v>1</v>
      </c>
      <c r="G4958">
        <v>58001</v>
      </c>
      <c r="H4958">
        <v>0</v>
      </c>
      <c r="I4958">
        <f>机器人辅助表!H4958</f>
        <v>6601.298546967153</v>
      </c>
      <c r="J4958">
        <v>2</v>
      </c>
      <c r="K4958">
        <v>4</v>
      </c>
      <c r="L4958">
        <v>1</v>
      </c>
      <c r="M4958" s="2">
        <f>机器人辅助表!C4958</f>
        <v>31725.912421815672</v>
      </c>
      <c r="N4958" s="2">
        <v>2</v>
      </c>
      <c r="O4958" s="2">
        <f>机器人辅助表!D4958</f>
        <v>1650.5639568000006</v>
      </c>
      <c r="P4958" s="2">
        <v>3</v>
      </c>
      <c r="Q4958" s="2">
        <f>机器人辅助表!E4958</f>
        <v>733.5839808000004</v>
      </c>
      <c r="R4958" s="2">
        <v>6</v>
      </c>
      <c r="S4958" s="2">
        <f>机器人辅助表!F4958</f>
        <v>5434.9931999999999</v>
      </c>
      <c r="T4958">
        <v>0</v>
      </c>
      <c r="U4958">
        <v>0</v>
      </c>
      <c r="V4958">
        <v>0</v>
      </c>
      <c r="W4958">
        <v>0</v>
      </c>
      <c r="X4958">
        <v>0</v>
      </c>
      <c r="Y4958">
        <v>0</v>
      </c>
      <c r="Z4958">
        <v>0</v>
      </c>
      <c r="AA4958">
        <v>0</v>
      </c>
      <c r="AB4958">
        <v>0</v>
      </c>
      <c r="AC4958">
        <v>0</v>
      </c>
      <c r="AD4958">
        <v>0</v>
      </c>
      <c r="AE4958">
        <v>0</v>
      </c>
      <c r="AF4958">
        <v>0</v>
      </c>
      <c r="AG4958">
        <v>0</v>
      </c>
      <c r="BD4958">
        <v>11</v>
      </c>
      <c r="BE4958">
        <v>9113104</v>
      </c>
      <c r="BF4958">
        <v>9121103</v>
      </c>
      <c r="BG4958">
        <v>9121203</v>
      </c>
      <c r="BH4958">
        <v>9121303</v>
      </c>
      <c r="BI4958">
        <v>9121402</v>
      </c>
      <c r="BJ4958">
        <v>9114102</v>
      </c>
      <c r="BK4958">
        <v>9122103</v>
      </c>
      <c r="BL4958">
        <v>9122203</v>
      </c>
      <c r="BM4958">
        <v>9122303</v>
      </c>
      <c r="BN4958">
        <v>9122403</v>
      </c>
      <c r="BO4958">
        <v>9115102</v>
      </c>
    </row>
    <row r="4959" spans="1:67" x14ac:dyDescent="0.15">
      <c r="A4959">
        <v>4958</v>
      </c>
      <c r="B4959" t="s">
        <v>5064</v>
      </c>
      <c r="E4959">
        <f>机器人辅助表!B4959</f>
        <v>48</v>
      </c>
      <c r="F4959">
        <v>3</v>
      </c>
      <c r="G4959">
        <v>58201</v>
      </c>
      <c r="H4959">
        <v>0</v>
      </c>
      <c r="I4959">
        <f>机器人辅助表!H4959</f>
        <v>14687.760462167711</v>
      </c>
      <c r="J4959">
        <v>2</v>
      </c>
      <c r="K4959">
        <v>4</v>
      </c>
      <c r="L4959">
        <v>1</v>
      </c>
      <c r="M4959" s="2">
        <f>机器人辅助表!C4959</f>
        <v>85875.805273711332</v>
      </c>
      <c r="N4959" s="2">
        <v>2</v>
      </c>
      <c r="O4959" s="2">
        <f>机器人辅助表!D4959</f>
        <v>3880.7261267478279</v>
      </c>
      <c r="P4959" s="2">
        <v>3</v>
      </c>
      <c r="Q4959" s="2">
        <f>机器人辅助表!E4959</f>
        <v>1724.7671674434791</v>
      </c>
      <c r="R4959" s="2">
        <v>6</v>
      </c>
      <c r="S4959" s="2">
        <f>机器人辅助表!F4959</f>
        <v>9409.6319999999996</v>
      </c>
      <c r="T4959">
        <v>0</v>
      </c>
      <c r="U4959">
        <v>0</v>
      </c>
      <c r="V4959">
        <v>0</v>
      </c>
      <c r="W4959">
        <v>0</v>
      </c>
      <c r="X4959">
        <v>0</v>
      </c>
      <c r="Y4959">
        <v>0</v>
      </c>
      <c r="Z4959">
        <v>0</v>
      </c>
      <c r="AA4959">
        <v>0</v>
      </c>
      <c r="AB4959">
        <v>0</v>
      </c>
      <c r="AC4959">
        <v>0</v>
      </c>
      <c r="AD4959">
        <v>0</v>
      </c>
      <c r="AE4959">
        <v>0</v>
      </c>
      <c r="AF4959">
        <v>0</v>
      </c>
      <c r="AG4959">
        <v>0</v>
      </c>
      <c r="BD4959">
        <v>8</v>
      </c>
      <c r="BE4959">
        <v>9323102</v>
      </c>
      <c r="BF4959">
        <v>9324103</v>
      </c>
      <c r="BG4959">
        <v>9324202</v>
      </c>
      <c r="BH4959">
        <v>9324304</v>
      </c>
      <c r="BI4959">
        <v>9324403</v>
      </c>
      <c r="BJ4959">
        <v>9312102</v>
      </c>
      <c r="BK4959">
        <v>9311103</v>
      </c>
      <c r="BL4959">
        <v>9315102</v>
      </c>
    </row>
    <row r="4960" spans="1:67" x14ac:dyDescent="0.15">
      <c r="A4960">
        <v>4959</v>
      </c>
      <c r="B4960" t="s">
        <v>2155</v>
      </c>
      <c r="E4960">
        <f>机器人辅助表!B4960</f>
        <v>28</v>
      </c>
      <c r="F4960">
        <v>3</v>
      </c>
      <c r="G4960">
        <v>58201</v>
      </c>
      <c r="H4960">
        <v>0</v>
      </c>
      <c r="I4960">
        <f>机器人辅助表!H4960</f>
        <v>3418.7249666219245</v>
      </c>
      <c r="J4960">
        <v>2</v>
      </c>
      <c r="K4960">
        <v>4</v>
      </c>
      <c r="L4960">
        <v>1</v>
      </c>
      <c r="M4960" s="2">
        <f>机器人辅助表!C4960</f>
        <v>9000.7207559277613</v>
      </c>
      <c r="N4960" s="2">
        <v>2</v>
      </c>
      <c r="O4960" s="2">
        <f>机器人辅助表!D4960</f>
        <v>609.07132934849517</v>
      </c>
      <c r="P4960" s="2">
        <v>3</v>
      </c>
      <c r="Q4960" s="2">
        <f>机器人辅助表!E4960</f>
        <v>270.69836859933116</v>
      </c>
      <c r="R4960" s="2">
        <v>6</v>
      </c>
      <c r="S4960" s="2">
        <f>机器人辅助表!F4960</f>
        <v>4732.7615999999998</v>
      </c>
      <c r="T4960">
        <v>0</v>
      </c>
      <c r="U4960">
        <v>0</v>
      </c>
      <c r="V4960">
        <v>0</v>
      </c>
      <c r="W4960">
        <v>0</v>
      </c>
      <c r="X4960">
        <v>0</v>
      </c>
      <c r="Y4960">
        <v>0</v>
      </c>
      <c r="Z4960">
        <v>0</v>
      </c>
      <c r="AA4960">
        <v>0</v>
      </c>
      <c r="AB4960">
        <v>0</v>
      </c>
      <c r="AC4960">
        <v>0</v>
      </c>
      <c r="AD4960">
        <v>0</v>
      </c>
      <c r="AE4960">
        <v>0</v>
      </c>
      <c r="AF4960">
        <v>0</v>
      </c>
      <c r="AG4960">
        <v>0</v>
      </c>
      <c r="BD4960">
        <v>8</v>
      </c>
      <c r="BE4960">
        <v>9323104</v>
      </c>
      <c r="BF4960">
        <v>9324104</v>
      </c>
      <c r="BG4960">
        <v>9324204</v>
      </c>
      <c r="BH4960">
        <v>9324304</v>
      </c>
      <c r="BI4960">
        <v>9324404</v>
      </c>
      <c r="BJ4960">
        <v>9312104</v>
      </c>
      <c r="BK4960">
        <v>9311103</v>
      </c>
      <c r="BL4960">
        <v>9315102</v>
      </c>
    </row>
    <row r="4961" spans="1:67" x14ac:dyDescent="0.15">
      <c r="A4961">
        <v>4960</v>
      </c>
      <c r="B4961" t="s">
        <v>2156</v>
      </c>
      <c r="E4961">
        <f>机器人辅助表!B4961</f>
        <v>19</v>
      </c>
      <c r="F4961">
        <v>2</v>
      </c>
      <c r="G4961">
        <v>58101</v>
      </c>
      <c r="H4961">
        <v>0</v>
      </c>
      <c r="I4961">
        <f>机器人辅助表!H4961</f>
        <v>1603.7434325332176</v>
      </c>
      <c r="J4961">
        <v>2</v>
      </c>
      <c r="K4961">
        <v>4</v>
      </c>
      <c r="L4961">
        <v>1</v>
      </c>
      <c r="M4961" s="2">
        <f>机器人辅助表!C4961</f>
        <v>2436.3706067608696</v>
      </c>
      <c r="N4961" s="2">
        <v>2</v>
      </c>
      <c r="O4961" s="2">
        <f>机器人辅助表!D4961</f>
        <v>210.20812904347832</v>
      </c>
      <c r="P4961" s="2">
        <v>3</v>
      </c>
      <c r="Q4961" s="2">
        <f>机器人辅助表!E4961</f>
        <v>93.42583513043482</v>
      </c>
      <c r="R4961" s="2">
        <v>6</v>
      </c>
      <c r="S4961" s="2">
        <f>机器人辅助表!F4961</f>
        <v>2751.0708</v>
      </c>
      <c r="T4961">
        <v>0</v>
      </c>
      <c r="U4961">
        <v>0</v>
      </c>
      <c r="V4961">
        <v>0</v>
      </c>
      <c r="W4961">
        <v>0</v>
      </c>
      <c r="X4961">
        <v>0</v>
      </c>
      <c r="Y4961">
        <v>0</v>
      </c>
      <c r="Z4961">
        <v>0</v>
      </c>
      <c r="AA4961">
        <v>0</v>
      </c>
      <c r="AB4961">
        <v>0</v>
      </c>
      <c r="AC4961">
        <v>0</v>
      </c>
      <c r="AD4961">
        <v>0</v>
      </c>
      <c r="AE4961">
        <v>0</v>
      </c>
      <c r="AF4961">
        <v>0</v>
      </c>
      <c r="AG4961">
        <v>0</v>
      </c>
      <c r="BD4961">
        <v>11</v>
      </c>
      <c r="BE4961">
        <v>9211102</v>
      </c>
      <c r="BF4961">
        <v>9214103</v>
      </c>
      <c r="BG4961">
        <v>9214204</v>
      </c>
      <c r="BH4961">
        <v>9214304</v>
      </c>
      <c r="BI4961">
        <v>9214402</v>
      </c>
      <c r="BJ4961">
        <v>9222102</v>
      </c>
      <c r="BK4961">
        <v>9223103</v>
      </c>
      <c r="BL4961">
        <v>9223204</v>
      </c>
      <c r="BM4961">
        <v>9223304</v>
      </c>
      <c r="BN4961">
        <v>9223403</v>
      </c>
      <c r="BO4961">
        <v>9215102</v>
      </c>
    </row>
    <row r="4962" spans="1:67" x14ac:dyDescent="0.15">
      <c r="A4962">
        <v>4961</v>
      </c>
      <c r="B4962" t="s">
        <v>5065</v>
      </c>
      <c r="E4962">
        <f>机器人辅助表!B4962</f>
        <v>39</v>
      </c>
      <c r="F4962">
        <v>2</v>
      </c>
      <c r="G4962">
        <v>58101</v>
      </c>
      <c r="H4962">
        <v>0</v>
      </c>
      <c r="I4962">
        <f>机器人辅助表!H4962</f>
        <v>10030.405125710762</v>
      </c>
      <c r="J4962">
        <v>2</v>
      </c>
      <c r="K4962">
        <v>4</v>
      </c>
      <c r="L4962">
        <v>1</v>
      </c>
      <c r="M4962" s="2">
        <f>机器人辅助表!C4962</f>
        <v>42588.218339437975</v>
      </c>
      <c r="N4962" s="2">
        <v>2</v>
      </c>
      <c r="O4962" s="2">
        <f>机器人辅助表!D4962</f>
        <v>2393.620612971773</v>
      </c>
      <c r="P4962" s="2">
        <v>3</v>
      </c>
      <c r="Q4962" s="2">
        <f>机器人辅助表!E4962</f>
        <v>1063.8313835430101</v>
      </c>
      <c r="R4962" s="2">
        <v>6</v>
      </c>
      <c r="S4962" s="2">
        <f>机器人辅助表!F4962</f>
        <v>9404.9711999999981</v>
      </c>
      <c r="T4962">
        <v>0</v>
      </c>
      <c r="U4962">
        <v>0</v>
      </c>
      <c r="V4962">
        <v>0</v>
      </c>
      <c r="W4962">
        <v>0</v>
      </c>
      <c r="X4962">
        <v>0</v>
      </c>
      <c r="Y4962">
        <v>0</v>
      </c>
      <c r="Z4962">
        <v>0</v>
      </c>
      <c r="AA4962">
        <v>0</v>
      </c>
      <c r="AB4962">
        <v>0</v>
      </c>
      <c r="AC4962">
        <v>0</v>
      </c>
      <c r="AD4962">
        <v>0</v>
      </c>
      <c r="AE4962">
        <v>0</v>
      </c>
      <c r="AF4962">
        <v>0</v>
      </c>
      <c r="AG4962">
        <v>0</v>
      </c>
      <c r="BD4962">
        <v>11</v>
      </c>
      <c r="BE4962">
        <v>9211103</v>
      </c>
      <c r="BF4962">
        <v>9214102</v>
      </c>
      <c r="BG4962">
        <v>9214203</v>
      </c>
      <c r="BH4962">
        <v>9214302</v>
      </c>
      <c r="BI4962">
        <v>9214402</v>
      </c>
      <c r="BJ4962">
        <v>9222102</v>
      </c>
      <c r="BK4962">
        <v>9223103</v>
      </c>
      <c r="BL4962">
        <v>9223203</v>
      </c>
      <c r="BM4962">
        <v>9223303</v>
      </c>
      <c r="BN4962">
        <v>9223404</v>
      </c>
      <c r="BO4962">
        <v>9215104</v>
      </c>
    </row>
    <row r="4963" spans="1:67" x14ac:dyDescent="0.15">
      <c r="A4963">
        <v>4962</v>
      </c>
      <c r="B4963" t="s">
        <v>5066</v>
      </c>
      <c r="E4963">
        <f>机器人辅助表!B4963</f>
        <v>30</v>
      </c>
      <c r="F4963">
        <v>3</v>
      </c>
      <c r="G4963">
        <v>58201</v>
      </c>
      <c r="H4963">
        <v>0</v>
      </c>
      <c r="I4963">
        <f>机器人辅助表!H4963</f>
        <v>5845.7404714679597</v>
      </c>
      <c r="J4963">
        <v>2</v>
      </c>
      <c r="K4963">
        <v>4</v>
      </c>
      <c r="L4963">
        <v>1</v>
      </c>
      <c r="M4963" s="2">
        <f>机器人辅助表!C4963</f>
        <v>17105.393226596996</v>
      </c>
      <c r="N4963" s="2">
        <v>2</v>
      </c>
      <c r="O4963" s="2">
        <f>机器人辅助表!D4963</f>
        <v>1104.5635088026761</v>
      </c>
      <c r="P4963" s="2">
        <v>3</v>
      </c>
      <c r="Q4963" s="2">
        <f>机器人辅助表!E4963</f>
        <v>490.91711502341161</v>
      </c>
      <c r="R4963" s="2">
        <v>6</v>
      </c>
      <c r="S4963" s="2">
        <f>机器人辅助表!F4963</f>
        <v>7622.8059999999987</v>
      </c>
      <c r="T4963">
        <v>0</v>
      </c>
      <c r="U4963">
        <v>0</v>
      </c>
      <c r="V4963">
        <v>0</v>
      </c>
      <c r="W4963">
        <v>0</v>
      </c>
      <c r="X4963">
        <v>0</v>
      </c>
      <c r="Y4963">
        <v>0</v>
      </c>
      <c r="Z4963">
        <v>0</v>
      </c>
      <c r="AA4963">
        <v>0</v>
      </c>
      <c r="AB4963">
        <v>0</v>
      </c>
      <c r="AC4963">
        <v>0</v>
      </c>
      <c r="AD4963">
        <v>0</v>
      </c>
      <c r="AE4963">
        <v>0</v>
      </c>
      <c r="AF4963">
        <v>0</v>
      </c>
      <c r="AG4963">
        <v>0</v>
      </c>
      <c r="BD4963">
        <v>8</v>
      </c>
      <c r="BE4963">
        <v>9323104</v>
      </c>
      <c r="BF4963">
        <v>9324104</v>
      </c>
      <c r="BG4963">
        <v>9324204</v>
      </c>
      <c r="BH4963">
        <v>9324304</v>
      </c>
      <c r="BI4963">
        <v>9324402</v>
      </c>
      <c r="BJ4963">
        <v>9312103</v>
      </c>
      <c r="BK4963">
        <v>9311104</v>
      </c>
      <c r="BL4963">
        <v>9315103</v>
      </c>
    </row>
    <row r="4964" spans="1:67" x14ac:dyDescent="0.15">
      <c r="A4964">
        <v>4963</v>
      </c>
      <c r="B4964" t="s">
        <v>5067</v>
      </c>
      <c r="E4964">
        <f>机器人辅助表!B4964</f>
        <v>37</v>
      </c>
      <c r="F4964">
        <v>1</v>
      </c>
      <c r="G4964">
        <v>58001</v>
      </c>
      <c r="H4964">
        <v>0</v>
      </c>
      <c r="I4964">
        <f>机器人辅助表!H4964</f>
        <v>4438.9995681398905</v>
      </c>
      <c r="J4964">
        <v>2</v>
      </c>
      <c r="K4964">
        <v>4</v>
      </c>
      <c r="L4964">
        <v>1</v>
      </c>
      <c r="M4964" s="2">
        <f>机器人辅助表!C4964</f>
        <v>17272.869052928872</v>
      </c>
      <c r="N4964" s="2">
        <v>2</v>
      </c>
      <c r="O4964" s="2">
        <f>机器人辅助表!D4964</f>
        <v>1025.0844318457525</v>
      </c>
      <c r="P4964" s="2">
        <v>3</v>
      </c>
      <c r="Q4964" s="2">
        <f>机器人辅助表!E4964</f>
        <v>455.59308082033454</v>
      </c>
      <c r="R4964" s="2">
        <v>6</v>
      </c>
      <c r="S4964" s="2">
        <f>机器人辅助表!F4964</f>
        <v>4492.8648000000003</v>
      </c>
      <c r="T4964">
        <v>0</v>
      </c>
      <c r="U4964">
        <v>0</v>
      </c>
      <c r="V4964">
        <v>0</v>
      </c>
      <c r="W4964">
        <v>0</v>
      </c>
      <c r="X4964">
        <v>0</v>
      </c>
      <c r="Y4964">
        <v>0</v>
      </c>
      <c r="Z4964">
        <v>0</v>
      </c>
      <c r="AA4964">
        <v>0</v>
      </c>
      <c r="AB4964">
        <v>0</v>
      </c>
      <c r="AC4964">
        <v>0</v>
      </c>
      <c r="AD4964">
        <v>0</v>
      </c>
      <c r="AE4964">
        <v>0</v>
      </c>
      <c r="AF4964">
        <v>0</v>
      </c>
      <c r="AG4964">
        <v>0</v>
      </c>
      <c r="BD4964">
        <v>11</v>
      </c>
      <c r="BE4964">
        <v>9113104</v>
      </c>
      <c r="BF4964">
        <v>9121102</v>
      </c>
      <c r="BG4964">
        <v>9121204</v>
      </c>
      <c r="BH4964">
        <v>9121303</v>
      </c>
      <c r="BI4964">
        <v>9121404</v>
      </c>
      <c r="BJ4964">
        <v>9114103</v>
      </c>
      <c r="BK4964">
        <v>9122102</v>
      </c>
      <c r="BL4964">
        <v>9122202</v>
      </c>
      <c r="BM4964">
        <v>9122303</v>
      </c>
      <c r="BN4964">
        <v>9122403</v>
      </c>
      <c r="BO4964">
        <v>9115104</v>
      </c>
    </row>
    <row r="4965" spans="1:67" x14ac:dyDescent="0.15">
      <c r="A4965">
        <v>4964</v>
      </c>
      <c r="B4965" t="s">
        <v>5068</v>
      </c>
      <c r="E4965">
        <f>机器人辅助表!B4965</f>
        <v>20</v>
      </c>
      <c r="F4965">
        <v>3</v>
      </c>
      <c r="G4965">
        <v>58201</v>
      </c>
      <c r="H4965">
        <v>0</v>
      </c>
      <c r="I4965">
        <f>机器人辅助表!H4965</f>
        <v>1834.2186114782608</v>
      </c>
      <c r="J4965">
        <v>2</v>
      </c>
      <c r="K4965">
        <v>4</v>
      </c>
      <c r="L4965">
        <v>1</v>
      </c>
      <c r="M4965" s="2">
        <f>机器人辅助表!C4965</f>
        <v>2974.7175652173914</v>
      </c>
      <c r="N4965" s="2">
        <v>2</v>
      </c>
      <c r="O4965" s="2">
        <f>机器人辅助表!D4965</f>
        <v>249.04612173913048</v>
      </c>
      <c r="P4965" s="2">
        <v>3</v>
      </c>
      <c r="Q4965" s="2">
        <f>机器人辅助表!E4965</f>
        <v>110.68716521739134</v>
      </c>
      <c r="R4965" s="2">
        <v>6</v>
      </c>
      <c r="S4965" s="2">
        <f>机器人辅助表!F4965</f>
        <v>3087.6279999999997</v>
      </c>
      <c r="T4965">
        <v>0</v>
      </c>
      <c r="U4965">
        <v>0</v>
      </c>
      <c r="V4965">
        <v>0</v>
      </c>
      <c r="W4965">
        <v>0</v>
      </c>
      <c r="X4965">
        <v>0</v>
      </c>
      <c r="Y4965">
        <v>0</v>
      </c>
      <c r="Z4965">
        <v>0</v>
      </c>
      <c r="AA4965">
        <v>0</v>
      </c>
      <c r="AB4965">
        <v>0</v>
      </c>
      <c r="AC4965">
        <v>0</v>
      </c>
      <c r="AD4965">
        <v>0</v>
      </c>
      <c r="AE4965">
        <v>0</v>
      </c>
      <c r="AF4965">
        <v>0</v>
      </c>
      <c r="AG4965">
        <v>0</v>
      </c>
      <c r="BD4965">
        <v>8</v>
      </c>
      <c r="BE4965">
        <v>9323102</v>
      </c>
      <c r="BF4965">
        <v>9324102</v>
      </c>
      <c r="BG4965">
        <v>9324203</v>
      </c>
      <c r="BH4965">
        <v>9324303</v>
      </c>
      <c r="BI4965">
        <v>9324404</v>
      </c>
      <c r="BJ4965">
        <v>9312103</v>
      </c>
      <c r="BK4965">
        <v>9311102</v>
      </c>
      <c r="BL4965">
        <v>9315104</v>
      </c>
    </row>
    <row r="4966" spans="1:67" x14ac:dyDescent="0.15">
      <c r="A4966">
        <v>4965</v>
      </c>
      <c r="B4966" t="s">
        <v>5069</v>
      </c>
      <c r="E4966">
        <f>机器人辅助表!B4966</f>
        <v>29</v>
      </c>
      <c r="F4966">
        <v>1</v>
      </c>
      <c r="G4966">
        <v>58001</v>
      </c>
      <c r="H4966">
        <v>0</v>
      </c>
      <c r="I4966">
        <f>机器人辅助表!H4966</f>
        <v>5877.4355861302965</v>
      </c>
      <c r="J4966">
        <v>2</v>
      </c>
      <c r="K4966">
        <v>4</v>
      </c>
      <c r="L4966">
        <v>1</v>
      </c>
      <c r="M4966" s="2">
        <f>机器人辅助表!C4966</f>
        <v>16284.192603221745</v>
      </c>
      <c r="N4966" s="2">
        <v>2</v>
      </c>
      <c r="O4966" s="2">
        <f>机器人辅助表!D4966</f>
        <v>1076.1467346782615</v>
      </c>
      <c r="P4966" s="2">
        <v>3</v>
      </c>
      <c r="Q4966" s="2">
        <f>机器人辅助表!E4966</f>
        <v>478.28743763478292</v>
      </c>
      <c r="R4966" s="2">
        <v>6</v>
      </c>
      <c r="S4966" s="2">
        <f>机器人辅助表!F4966</f>
        <v>7917.8267999999998</v>
      </c>
      <c r="T4966">
        <v>0</v>
      </c>
      <c r="U4966">
        <v>0</v>
      </c>
      <c r="V4966">
        <v>0</v>
      </c>
      <c r="W4966">
        <v>0</v>
      </c>
      <c r="X4966">
        <v>0</v>
      </c>
      <c r="Y4966">
        <v>0</v>
      </c>
      <c r="Z4966">
        <v>0</v>
      </c>
      <c r="AA4966">
        <v>0</v>
      </c>
      <c r="AB4966">
        <v>0</v>
      </c>
      <c r="AC4966">
        <v>0</v>
      </c>
      <c r="AD4966">
        <v>0</v>
      </c>
      <c r="AE4966">
        <v>0</v>
      </c>
      <c r="AF4966">
        <v>0</v>
      </c>
      <c r="AG4966">
        <v>0</v>
      </c>
      <c r="BD4966">
        <v>11</v>
      </c>
      <c r="BE4966">
        <v>9113102</v>
      </c>
      <c r="BF4966">
        <v>9121102</v>
      </c>
      <c r="BG4966">
        <v>9121202</v>
      </c>
      <c r="BH4966">
        <v>9121303</v>
      </c>
      <c r="BI4966">
        <v>9121404</v>
      </c>
      <c r="BJ4966">
        <v>9114102</v>
      </c>
      <c r="BK4966">
        <v>9122103</v>
      </c>
      <c r="BL4966">
        <v>9122204</v>
      </c>
      <c r="BM4966">
        <v>9122302</v>
      </c>
      <c r="BN4966">
        <v>9122403</v>
      </c>
      <c r="BO4966">
        <v>9115102</v>
      </c>
    </row>
    <row r="4967" spans="1:67" x14ac:dyDescent="0.15">
      <c r="A4967">
        <v>4966</v>
      </c>
      <c r="B4967" t="s">
        <v>5070</v>
      </c>
      <c r="E4967">
        <f>机器人辅助表!B4967</f>
        <v>19</v>
      </c>
      <c r="F4967">
        <v>2</v>
      </c>
      <c r="G4967">
        <v>58101</v>
      </c>
      <c r="H4967">
        <v>0</v>
      </c>
      <c r="I4967">
        <f>机器人辅助表!H4967</f>
        <v>2447.8189233401736</v>
      </c>
      <c r="J4967">
        <v>2</v>
      </c>
      <c r="K4967">
        <v>4</v>
      </c>
      <c r="L4967">
        <v>1</v>
      </c>
      <c r="M4967" s="2">
        <f>机器人辅助表!C4967</f>
        <v>3718.6709261086953</v>
      </c>
      <c r="N4967" s="2">
        <v>2</v>
      </c>
      <c r="O4967" s="2">
        <f>机器人辅助表!D4967</f>
        <v>320.84398643478266</v>
      </c>
      <c r="P4967" s="2">
        <v>3</v>
      </c>
      <c r="Q4967" s="2">
        <f>机器人辅助表!E4967</f>
        <v>142.59732730434786</v>
      </c>
      <c r="R4967" s="2">
        <v>6</v>
      </c>
      <c r="S4967" s="2">
        <f>机器人辅助表!F4967</f>
        <v>4199.0027999999993</v>
      </c>
      <c r="T4967">
        <v>0</v>
      </c>
      <c r="U4967">
        <v>0</v>
      </c>
      <c r="V4967">
        <v>0</v>
      </c>
      <c r="W4967">
        <v>0</v>
      </c>
      <c r="X4967">
        <v>0</v>
      </c>
      <c r="Y4967">
        <v>0</v>
      </c>
      <c r="Z4967">
        <v>0</v>
      </c>
      <c r="AA4967">
        <v>0</v>
      </c>
      <c r="AB4967">
        <v>0</v>
      </c>
      <c r="AC4967">
        <v>0</v>
      </c>
      <c r="AD4967">
        <v>0</v>
      </c>
      <c r="AE4967">
        <v>0</v>
      </c>
      <c r="AF4967">
        <v>0</v>
      </c>
      <c r="AG4967">
        <v>0</v>
      </c>
      <c r="BD4967">
        <v>11</v>
      </c>
      <c r="BE4967">
        <v>9211102</v>
      </c>
      <c r="BF4967">
        <v>9214103</v>
      </c>
      <c r="BG4967">
        <v>9214203</v>
      </c>
      <c r="BH4967">
        <v>9214304</v>
      </c>
      <c r="BI4967">
        <v>9214404</v>
      </c>
      <c r="BJ4967">
        <v>9222104</v>
      </c>
      <c r="BK4967">
        <v>9223103</v>
      </c>
      <c r="BL4967">
        <v>9223203</v>
      </c>
      <c r="BM4967">
        <v>9223303</v>
      </c>
      <c r="BN4967">
        <v>9223402</v>
      </c>
      <c r="BO4967">
        <v>9215104</v>
      </c>
    </row>
    <row r="4968" spans="1:67" x14ac:dyDescent="0.15">
      <c r="A4968">
        <v>4967</v>
      </c>
      <c r="B4968" t="s">
        <v>2157</v>
      </c>
      <c r="E4968">
        <f>机器人辅助表!B4968</f>
        <v>22</v>
      </c>
      <c r="F4968">
        <v>1</v>
      </c>
      <c r="G4968">
        <v>58001</v>
      </c>
      <c r="H4968">
        <v>0</v>
      </c>
      <c r="I4968">
        <f>机器人辅助表!H4968</f>
        <v>3601.6970851283481</v>
      </c>
      <c r="J4968">
        <v>2</v>
      </c>
      <c r="K4968">
        <v>4</v>
      </c>
      <c r="L4968">
        <v>1</v>
      </c>
      <c r="M4968" s="2">
        <f>机器人辅助表!C4968</f>
        <v>6586.2124966956517</v>
      </c>
      <c r="N4968" s="2">
        <v>2</v>
      </c>
      <c r="O4968" s="2">
        <f>机器人辅助表!D4968</f>
        <v>520.53490643478267</v>
      </c>
      <c r="P4968" s="2">
        <v>3</v>
      </c>
      <c r="Q4968" s="2">
        <f>机器人辅助表!E4968</f>
        <v>231.34884730434788</v>
      </c>
      <c r="R4968" s="2">
        <v>6</v>
      </c>
      <c r="S4968" s="2">
        <f>机器人辅助表!F4968</f>
        <v>5841.4175999999998</v>
      </c>
      <c r="T4968">
        <v>0</v>
      </c>
      <c r="U4968">
        <v>0</v>
      </c>
      <c r="V4968">
        <v>0</v>
      </c>
      <c r="W4968">
        <v>0</v>
      </c>
      <c r="X4968">
        <v>0</v>
      </c>
      <c r="Y4968">
        <v>0</v>
      </c>
      <c r="Z4968">
        <v>0</v>
      </c>
      <c r="AA4968">
        <v>0</v>
      </c>
      <c r="AB4968">
        <v>0</v>
      </c>
      <c r="AC4968">
        <v>0</v>
      </c>
      <c r="AD4968">
        <v>0</v>
      </c>
      <c r="AE4968">
        <v>0</v>
      </c>
      <c r="AF4968">
        <v>0</v>
      </c>
      <c r="AG4968">
        <v>0</v>
      </c>
      <c r="BD4968">
        <v>11</v>
      </c>
      <c r="BE4968">
        <v>9113102</v>
      </c>
      <c r="BF4968">
        <v>9121103</v>
      </c>
      <c r="BG4968">
        <v>9121202</v>
      </c>
      <c r="BH4968">
        <v>9121302</v>
      </c>
      <c r="BI4968">
        <v>9121404</v>
      </c>
      <c r="BJ4968">
        <v>9114103</v>
      </c>
      <c r="BK4968">
        <v>9122104</v>
      </c>
      <c r="BL4968">
        <v>9122204</v>
      </c>
      <c r="BM4968">
        <v>9122303</v>
      </c>
      <c r="BN4968">
        <v>9122403</v>
      </c>
      <c r="BO4968">
        <v>9115104</v>
      </c>
    </row>
    <row r="4969" spans="1:67" x14ac:dyDescent="0.15">
      <c r="A4969">
        <v>4968</v>
      </c>
      <c r="B4969" t="s">
        <v>2158</v>
      </c>
      <c r="E4969">
        <f>机器人辅助表!B4969</f>
        <v>48</v>
      </c>
      <c r="F4969">
        <v>3</v>
      </c>
      <c r="G4969">
        <v>58201</v>
      </c>
      <c r="H4969">
        <v>0</v>
      </c>
      <c r="I4969">
        <f>机器人辅助表!H4969</f>
        <v>18604.496585412438</v>
      </c>
      <c r="J4969">
        <v>2</v>
      </c>
      <c r="K4969">
        <v>4</v>
      </c>
      <c r="L4969">
        <v>1</v>
      </c>
      <c r="M4969" s="2">
        <f>机器人辅助表!C4969</f>
        <v>108776.02001336768</v>
      </c>
      <c r="N4969" s="2">
        <v>2</v>
      </c>
      <c r="O4969" s="2">
        <f>机器人辅助表!D4969</f>
        <v>4915.5864272139161</v>
      </c>
      <c r="P4969" s="2">
        <v>3</v>
      </c>
      <c r="Q4969" s="2">
        <f>机器人辅助表!E4969</f>
        <v>2184.7050787617404</v>
      </c>
      <c r="R4969" s="2">
        <v>6</v>
      </c>
      <c r="S4969" s="2">
        <f>机器人辅助表!F4969</f>
        <v>11918.867199999999</v>
      </c>
      <c r="T4969">
        <v>0</v>
      </c>
      <c r="U4969">
        <v>0</v>
      </c>
      <c r="V4969">
        <v>0</v>
      </c>
      <c r="W4969">
        <v>0</v>
      </c>
      <c r="X4969">
        <v>0</v>
      </c>
      <c r="Y4969">
        <v>0</v>
      </c>
      <c r="Z4969">
        <v>0</v>
      </c>
      <c r="AA4969">
        <v>0</v>
      </c>
      <c r="AB4969">
        <v>0</v>
      </c>
      <c r="AC4969">
        <v>0</v>
      </c>
      <c r="AD4969">
        <v>0</v>
      </c>
      <c r="AE4969">
        <v>0</v>
      </c>
      <c r="AF4969">
        <v>0</v>
      </c>
      <c r="AG4969">
        <v>0</v>
      </c>
      <c r="BD4969">
        <v>8</v>
      </c>
      <c r="BE4969">
        <v>9323103</v>
      </c>
      <c r="BF4969">
        <v>9324102</v>
      </c>
      <c r="BG4969">
        <v>9324202</v>
      </c>
      <c r="BH4969">
        <v>9324302</v>
      </c>
      <c r="BI4969">
        <v>9324402</v>
      </c>
      <c r="BJ4969">
        <v>9312102</v>
      </c>
      <c r="BK4969">
        <v>9311104</v>
      </c>
      <c r="BL4969">
        <v>9315103</v>
      </c>
    </row>
    <row r="4970" spans="1:67" x14ac:dyDescent="0.15">
      <c r="A4970">
        <v>4969</v>
      </c>
      <c r="B4970" t="s">
        <v>5071</v>
      </c>
      <c r="E4970">
        <f>机器人辅助表!B4970</f>
        <v>23</v>
      </c>
      <c r="F4970">
        <v>3</v>
      </c>
      <c r="G4970">
        <v>58201</v>
      </c>
      <c r="H4970">
        <v>0</v>
      </c>
      <c r="I4970">
        <f>机器人辅助表!H4970</f>
        <v>3878.0488049760406</v>
      </c>
      <c r="J4970">
        <v>2</v>
      </c>
      <c r="K4970">
        <v>4</v>
      </c>
      <c r="L4970">
        <v>1</v>
      </c>
      <c r="M4970" s="2">
        <f>机器人辅助表!C4970</f>
        <v>7585.3450283051861</v>
      </c>
      <c r="N4970" s="2">
        <v>2</v>
      </c>
      <c r="O4970" s="2">
        <f>机器人辅助表!D4970</f>
        <v>583.17655316387982</v>
      </c>
      <c r="P4970" s="2">
        <v>3</v>
      </c>
      <c r="Q4970" s="2">
        <f>机器人辅助表!E4970</f>
        <v>259.18957918394659</v>
      </c>
      <c r="R4970" s="2">
        <v>6</v>
      </c>
      <c r="S4970" s="2">
        <f>机器人辅助表!F4970</f>
        <v>6135.0805999999993</v>
      </c>
      <c r="T4970">
        <v>0</v>
      </c>
      <c r="U4970">
        <v>0</v>
      </c>
      <c r="V4970">
        <v>0</v>
      </c>
      <c r="W4970">
        <v>0</v>
      </c>
      <c r="X4970">
        <v>0</v>
      </c>
      <c r="Y4970">
        <v>0</v>
      </c>
      <c r="Z4970">
        <v>0</v>
      </c>
      <c r="AA4970">
        <v>0</v>
      </c>
      <c r="AB4970">
        <v>0</v>
      </c>
      <c r="AC4970">
        <v>0</v>
      </c>
      <c r="AD4970">
        <v>0</v>
      </c>
      <c r="AE4970">
        <v>0</v>
      </c>
      <c r="AF4970">
        <v>0</v>
      </c>
      <c r="AG4970">
        <v>0</v>
      </c>
      <c r="BD4970">
        <v>8</v>
      </c>
      <c r="BE4970">
        <v>9323102</v>
      </c>
      <c r="BF4970">
        <v>9324104</v>
      </c>
      <c r="BG4970">
        <v>9324202</v>
      </c>
      <c r="BH4970">
        <v>9324302</v>
      </c>
      <c r="BI4970">
        <v>9324403</v>
      </c>
      <c r="BJ4970">
        <v>9312104</v>
      </c>
      <c r="BK4970">
        <v>9311104</v>
      </c>
      <c r="BL4970">
        <v>9315104</v>
      </c>
    </row>
    <row r="4971" spans="1:67" x14ac:dyDescent="0.15">
      <c r="A4971">
        <v>4970</v>
      </c>
      <c r="B4971" t="s">
        <v>2159</v>
      </c>
      <c r="E4971">
        <f>机器人辅助表!B4971</f>
        <v>31</v>
      </c>
      <c r="F4971">
        <v>1</v>
      </c>
      <c r="G4971">
        <v>58001</v>
      </c>
      <c r="H4971">
        <v>0</v>
      </c>
      <c r="I4971">
        <f>机器人辅助表!H4971</f>
        <v>2987.508166969847</v>
      </c>
      <c r="J4971">
        <v>2</v>
      </c>
      <c r="K4971">
        <v>4</v>
      </c>
      <c r="L4971">
        <v>1</v>
      </c>
      <c r="M4971" s="2">
        <f>机器人辅助表!C4971</f>
        <v>9161.5028860384646</v>
      </c>
      <c r="N4971" s="2">
        <v>2</v>
      </c>
      <c r="O4971" s="2">
        <f>机器人辅助表!D4971</f>
        <v>585.59715948461553</v>
      </c>
      <c r="P4971" s="2">
        <v>3</v>
      </c>
      <c r="Q4971" s="2">
        <f>机器人辅助表!E4971</f>
        <v>260.26540421538471</v>
      </c>
      <c r="R4971" s="2">
        <v>6</v>
      </c>
      <c r="S4971" s="2">
        <f>机器人辅助表!F4971</f>
        <v>3756.6689999999999</v>
      </c>
      <c r="T4971">
        <v>0</v>
      </c>
      <c r="U4971">
        <v>0</v>
      </c>
      <c r="V4971">
        <v>0</v>
      </c>
      <c r="W4971">
        <v>0</v>
      </c>
      <c r="X4971">
        <v>0</v>
      </c>
      <c r="Y4971">
        <v>0</v>
      </c>
      <c r="Z4971">
        <v>0</v>
      </c>
      <c r="AA4971">
        <v>0</v>
      </c>
      <c r="AB4971">
        <v>0</v>
      </c>
      <c r="AC4971">
        <v>0</v>
      </c>
      <c r="AD4971">
        <v>0</v>
      </c>
      <c r="AE4971">
        <v>0</v>
      </c>
      <c r="AF4971">
        <v>0</v>
      </c>
      <c r="AG4971">
        <v>0</v>
      </c>
      <c r="BD4971">
        <v>11</v>
      </c>
      <c r="BE4971">
        <v>9113104</v>
      </c>
      <c r="BF4971">
        <v>9121104</v>
      </c>
      <c r="BG4971">
        <v>9121203</v>
      </c>
      <c r="BH4971">
        <v>9121302</v>
      </c>
      <c r="BI4971">
        <v>9121404</v>
      </c>
      <c r="BJ4971">
        <v>9114104</v>
      </c>
      <c r="BK4971">
        <v>9122104</v>
      </c>
      <c r="BL4971">
        <v>9122204</v>
      </c>
      <c r="BM4971">
        <v>9122303</v>
      </c>
      <c r="BN4971">
        <v>9122404</v>
      </c>
      <c r="BO4971">
        <v>9115103</v>
      </c>
    </row>
    <row r="4972" spans="1:67" x14ac:dyDescent="0.15">
      <c r="A4972">
        <v>4971</v>
      </c>
      <c r="B4972" t="s">
        <v>5072</v>
      </c>
      <c r="E4972">
        <f>机器人辅助表!B4972</f>
        <v>49</v>
      </c>
      <c r="F4972">
        <v>1</v>
      </c>
      <c r="G4972">
        <v>58001</v>
      </c>
      <c r="H4972">
        <v>0</v>
      </c>
      <c r="I4972">
        <f>机器人辅助表!H4972</f>
        <v>16357.604037028148</v>
      </c>
      <c r="J4972">
        <v>2</v>
      </c>
      <c r="K4972">
        <v>4</v>
      </c>
      <c r="L4972">
        <v>1</v>
      </c>
      <c r="M4972" s="2">
        <f>机器人辅助表!C4972</f>
        <v>98303.585850629825</v>
      </c>
      <c r="N4972" s="2">
        <v>2</v>
      </c>
      <c r="O4972" s="2">
        <f>机器人辅助表!D4972</f>
        <v>4346.025543344952</v>
      </c>
      <c r="P4972" s="2">
        <v>3</v>
      </c>
      <c r="Q4972" s="2">
        <f>机器人辅助表!E4972</f>
        <v>1931.5669081533122</v>
      </c>
      <c r="R4972" s="2">
        <v>6</v>
      </c>
      <c r="S4972" s="2">
        <f>机器人辅助表!F4972</f>
        <v>10063.531799999999</v>
      </c>
      <c r="T4972">
        <v>0</v>
      </c>
      <c r="U4972">
        <v>0</v>
      </c>
      <c r="V4972">
        <v>0</v>
      </c>
      <c r="W4972">
        <v>0</v>
      </c>
      <c r="X4972">
        <v>0</v>
      </c>
      <c r="Y4972">
        <v>0</v>
      </c>
      <c r="Z4972">
        <v>0</v>
      </c>
      <c r="AA4972">
        <v>0</v>
      </c>
      <c r="AB4972">
        <v>0</v>
      </c>
      <c r="AC4972">
        <v>0</v>
      </c>
      <c r="AD4972">
        <v>0</v>
      </c>
      <c r="AE4972">
        <v>0</v>
      </c>
      <c r="AF4972">
        <v>0</v>
      </c>
      <c r="AG4972">
        <v>0</v>
      </c>
      <c r="BD4972">
        <v>11</v>
      </c>
      <c r="BE4972">
        <v>9113104</v>
      </c>
      <c r="BF4972">
        <v>9121102</v>
      </c>
      <c r="BG4972">
        <v>9121202</v>
      </c>
      <c r="BH4972">
        <v>9121302</v>
      </c>
      <c r="BI4972">
        <v>9121402</v>
      </c>
      <c r="BJ4972">
        <v>9114102</v>
      </c>
      <c r="BK4972">
        <v>9122104</v>
      </c>
      <c r="BL4972">
        <v>9122204</v>
      </c>
      <c r="BM4972">
        <v>9122303</v>
      </c>
      <c r="BN4972">
        <v>9122404</v>
      </c>
      <c r="BO4972">
        <v>9115103</v>
      </c>
    </row>
    <row r="4973" spans="1:67" x14ac:dyDescent="0.15">
      <c r="A4973">
        <v>4972</v>
      </c>
      <c r="B4973" t="s">
        <v>2160</v>
      </c>
      <c r="E4973">
        <f>机器人辅助表!B4973</f>
        <v>23</v>
      </c>
      <c r="F4973">
        <v>1</v>
      </c>
      <c r="G4973">
        <v>58001</v>
      </c>
      <c r="H4973">
        <v>0</v>
      </c>
      <c r="I4973">
        <f>机器人辅助表!H4973</f>
        <v>1593.7186869764548</v>
      </c>
      <c r="J4973">
        <v>2</v>
      </c>
      <c r="K4973">
        <v>4</v>
      </c>
      <c r="L4973">
        <v>1</v>
      </c>
      <c r="M4973" s="2">
        <f>机器人辅助表!C4973</f>
        <v>3117.265080125419</v>
      </c>
      <c r="N4973" s="2">
        <v>2</v>
      </c>
      <c r="O4973" s="2">
        <f>机器人辅助表!D4973</f>
        <v>239.66159719063552</v>
      </c>
      <c r="P4973" s="2">
        <v>3</v>
      </c>
      <c r="Q4973" s="2">
        <f>机器人辅助表!E4973</f>
        <v>106.51626541806024</v>
      </c>
      <c r="R4973" s="2">
        <v>6</v>
      </c>
      <c r="S4973" s="2">
        <f>机器人辅助表!F4973</f>
        <v>2521.2659999999996</v>
      </c>
      <c r="T4973">
        <v>0</v>
      </c>
      <c r="U4973">
        <v>0</v>
      </c>
      <c r="V4973">
        <v>0</v>
      </c>
      <c r="W4973">
        <v>0</v>
      </c>
      <c r="X4973">
        <v>0</v>
      </c>
      <c r="Y4973">
        <v>0</v>
      </c>
      <c r="Z4973">
        <v>0</v>
      </c>
      <c r="AA4973">
        <v>0</v>
      </c>
      <c r="AB4973">
        <v>0</v>
      </c>
      <c r="AC4973">
        <v>0</v>
      </c>
      <c r="AD4973">
        <v>0</v>
      </c>
      <c r="AE4973">
        <v>0</v>
      </c>
      <c r="AF4973">
        <v>0</v>
      </c>
      <c r="AG4973">
        <v>0</v>
      </c>
      <c r="BD4973">
        <v>11</v>
      </c>
      <c r="BE4973">
        <v>9113103</v>
      </c>
      <c r="BF4973">
        <v>9121104</v>
      </c>
      <c r="BG4973">
        <v>9121202</v>
      </c>
      <c r="BH4973">
        <v>9121302</v>
      </c>
      <c r="BI4973">
        <v>9121402</v>
      </c>
      <c r="BJ4973">
        <v>9114102</v>
      </c>
      <c r="BK4973">
        <v>9122104</v>
      </c>
      <c r="BL4973">
        <v>9122204</v>
      </c>
      <c r="BM4973">
        <v>9122304</v>
      </c>
      <c r="BN4973">
        <v>9122403</v>
      </c>
      <c r="BO4973">
        <v>9115104</v>
      </c>
    </row>
    <row r="4974" spans="1:67" x14ac:dyDescent="0.15">
      <c r="A4974">
        <v>4973</v>
      </c>
      <c r="B4974" t="s">
        <v>5073</v>
      </c>
      <c r="E4974">
        <f>机器人辅助表!B4974</f>
        <v>40</v>
      </c>
      <c r="F4974">
        <v>3</v>
      </c>
      <c r="G4974">
        <v>58201</v>
      </c>
      <c r="H4974">
        <v>0</v>
      </c>
      <c r="I4974">
        <f>机器人辅助表!H4974</f>
        <v>8033.4887182277789</v>
      </c>
      <c r="J4974">
        <v>2</v>
      </c>
      <c r="K4974">
        <v>4</v>
      </c>
      <c r="L4974">
        <v>1</v>
      </c>
      <c r="M4974" s="2">
        <f>机器人辅助表!C4974</f>
        <v>35631.642244238144</v>
      </c>
      <c r="N4974" s="2">
        <v>2</v>
      </c>
      <c r="O4974" s="2">
        <f>机器人辅助表!D4974</f>
        <v>1950.6373491371246</v>
      </c>
      <c r="P4974" s="2">
        <v>3</v>
      </c>
      <c r="Q4974" s="2">
        <f>机器人辅助表!E4974</f>
        <v>866.94993294983328</v>
      </c>
      <c r="R4974" s="2">
        <v>6</v>
      </c>
      <c r="S4974" s="2">
        <f>机器人辅助表!F4974</f>
        <v>7210.9439999999995</v>
      </c>
      <c r="T4974">
        <v>0</v>
      </c>
      <c r="U4974">
        <v>0</v>
      </c>
      <c r="V4974">
        <v>0</v>
      </c>
      <c r="W4974">
        <v>0</v>
      </c>
      <c r="X4974">
        <v>0</v>
      </c>
      <c r="Y4974">
        <v>0</v>
      </c>
      <c r="Z4974">
        <v>0</v>
      </c>
      <c r="AA4974">
        <v>0</v>
      </c>
      <c r="AB4974">
        <v>0</v>
      </c>
      <c r="AC4974">
        <v>0</v>
      </c>
      <c r="AD4974">
        <v>0</v>
      </c>
      <c r="AE4974">
        <v>0</v>
      </c>
      <c r="AF4974">
        <v>0</v>
      </c>
      <c r="AG4974">
        <v>0</v>
      </c>
      <c r="BD4974">
        <v>8</v>
      </c>
      <c r="BE4974">
        <v>9323104</v>
      </c>
      <c r="BF4974">
        <v>9324103</v>
      </c>
      <c r="BG4974">
        <v>9324204</v>
      </c>
      <c r="BH4974">
        <v>9324303</v>
      </c>
      <c r="BI4974">
        <v>9324402</v>
      </c>
      <c r="BJ4974">
        <v>9312102</v>
      </c>
      <c r="BK4974">
        <v>9311102</v>
      </c>
      <c r="BL4974">
        <v>9315103</v>
      </c>
    </row>
    <row r="4975" spans="1:67" x14ac:dyDescent="0.15">
      <c r="A4975">
        <v>4974</v>
      </c>
      <c r="B4975" t="s">
        <v>5074</v>
      </c>
      <c r="E4975">
        <f>机器人辅助表!B4975</f>
        <v>34</v>
      </c>
      <c r="F4975">
        <v>2</v>
      </c>
      <c r="G4975">
        <v>58101</v>
      </c>
      <c r="H4975">
        <v>0</v>
      </c>
      <c r="I4975">
        <f>机器人辅助表!H4975</f>
        <v>4113.4108871476665</v>
      </c>
      <c r="J4975">
        <v>2</v>
      </c>
      <c r="K4975">
        <v>4</v>
      </c>
      <c r="L4975">
        <v>1</v>
      </c>
      <c r="M4975" s="2">
        <f>机器人辅助表!C4975</f>
        <v>14255.296091518398</v>
      </c>
      <c r="N4975" s="2">
        <v>2</v>
      </c>
      <c r="O4975" s="2">
        <f>机器人辅助表!D4975</f>
        <v>885.53852466622106</v>
      </c>
      <c r="P4975" s="2">
        <v>3</v>
      </c>
      <c r="Q4975" s="2">
        <f>机器人辅助表!E4975</f>
        <v>393.57267762943155</v>
      </c>
      <c r="R4975" s="2">
        <v>6</v>
      </c>
      <c r="S4975" s="2">
        <f>机器人辅助表!F4975</f>
        <v>4642.7040000000006</v>
      </c>
      <c r="T4975">
        <v>0</v>
      </c>
      <c r="U4975">
        <v>0</v>
      </c>
      <c r="V4975">
        <v>0</v>
      </c>
      <c r="W4975">
        <v>0</v>
      </c>
      <c r="X4975">
        <v>0</v>
      </c>
      <c r="Y4975">
        <v>0</v>
      </c>
      <c r="Z4975">
        <v>0</v>
      </c>
      <c r="AA4975">
        <v>0</v>
      </c>
      <c r="AB4975">
        <v>0</v>
      </c>
      <c r="AC4975">
        <v>0</v>
      </c>
      <c r="AD4975">
        <v>0</v>
      </c>
      <c r="AE4975">
        <v>0</v>
      </c>
      <c r="AF4975">
        <v>0</v>
      </c>
      <c r="AG4975">
        <v>0</v>
      </c>
      <c r="BD4975">
        <v>11</v>
      </c>
      <c r="BE4975">
        <v>9211104</v>
      </c>
      <c r="BF4975">
        <v>9214104</v>
      </c>
      <c r="BG4975">
        <v>9214203</v>
      </c>
      <c r="BH4975">
        <v>9214304</v>
      </c>
      <c r="BI4975">
        <v>9214402</v>
      </c>
      <c r="BJ4975">
        <v>9222104</v>
      </c>
      <c r="BK4975">
        <v>9223102</v>
      </c>
      <c r="BL4975">
        <v>9223202</v>
      </c>
      <c r="BM4975">
        <v>9223302</v>
      </c>
      <c r="BN4975">
        <v>9223403</v>
      </c>
      <c r="BO4975">
        <v>9215103</v>
      </c>
    </row>
    <row r="4976" spans="1:67" x14ac:dyDescent="0.15">
      <c r="A4976">
        <v>4975</v>
      </c>
      <c r="B4976" t="s">
        <v>5075</v>
      </c>
      <c r="E4976">
        <f>机器人辅助表!B4976</f>
        <v>28</v>
      </c>
      <c r="F4976">
        <v>3</v>
      </c>
      <c r="G4976">
        <v>58201</v>
      </c>
      <c r="H4976">
        <v>0</v>
      </c>
      <c r="I4976">
        <f>机器人辅助表!H4976</f>
        <v>3846.0655874496651</v>
      </c>
      <c r="J4976">
        <v>2</v>
      </c>
      <c r="K4976">
        <v>4</v>
      </c>
      <c r="L4976">
        <v>1</v>
      </c>
      <c r="M4976" s="2">
        <f>机器人辅助表!C4976</f>
        <v>10125.810850418731</v>
      </c>
      <c r="N4976" s="2">
        <v>2</v>
      </c>
      <c r="O4976" s="2">
        <f>机器人辅助表!D4976</f>
        <v>685.20524551705716</v>
      </c>
      <c r="P4976" s="2">
        <v>3</v>
      </c>
      <c r="Q4976" s="2">
        <f>机器人辅助表!E4976</f>
        <v>304.53566467424758</v>
      </c>
      <c r="R4976" s="2">
        <v>6</v>
      </c>
      <c r="S4976" s="2">
        <f>机器人辅助表!F4976</f>
        <v>5324.3568000000005</v>
      </c>
      <c r="T4976">
        <v>0</v>
      </c>
      <c r="U4976">
        <v>0</v>
      </c>
      <c r="V4976">
        <v>0</v>
      </c>
      <c r="W4976">
        <v>0</v>
      </c>
      <c r="X4976">
        <v>0</v>
      </c>
      <c r="Y4976">
        <v>0</v>
      </c>
      <c r="Z4976">
        <v>0</v>
      </c>
      <c r="AA4976">
        <v>0</v>
      </c>
      <c r="AB4976">
        <v>0</v>
      </c>
      <c r="AC4976">
        <v>0</v>
      </c>
      <c r="AD4976">
        <v>0</v>
      </c>
      <c r="AE4976">
        <v>0</v>
      </c>
      <c r="AF4976">
        <v>0</v>
      </c>
      <c r="AG4976">
        <v>0</v>
      </c>
      <c r="BD4976">
        <v>8</v>
      </c>
      <c r="BE4976">
        <v>9323104</v>
      </c>
      <c r="BF4976">
        <v>9324102</v>
      </c>
      <c r="BG4976">
        <v>9324204</v>
      </c>
      <c r="BH4976">
        <v>9324302</v>
      </c>
      <c r="BI4976">
        <v>9324402</v>
      </c>
      <c r="BJ4976">
        <v>9312102</v>
      </c>
      <c r="BK4976">
        <v>9311104</v>
      </c>
      <c r="BL4976">
        <v>9315103</v>
      </c>
    </row>
    <row r="4977" spans="1:67" x14ac:dyDescent="0.15">
      <c r="A4977">
        <v>4976</v>
      </c>
      <c r="B4977" t="s">
        <v>5076</v>
      </c>
      <c r="E4977">
        <f>机器人辅助表!B4977</f>
        <v>20</v>
      </c>
      <c r="F4977">
        <v>2</v>
      </c>
      <c r="G4977">
        <v>58101</v>
      </c>
      <c r="H4977">
        <v>0</v>
      </c>
      <c r="I4977">
        <f>机器人辅助表!H4977</f>
        <v>2236.8519652173914</v>
      </c>
      <c r="J4977">
        <v>2</v>
      </c>
      <c r="K4977">
        <v>4</v>
      </c>
      <c r="L4977">
        <v>1</v>
      </c>
      <c r="M4977" s="2">
        <f>机器人辅助表!C4977</f>
        <v>3627.7043478260875</v>
      </c>
      <c r="N4977" s="2">
        <v>2</v>
      </c>
      <c r="O4977" s="2">
        <f>机器人辅助表!D4977</f>
        <v>303.71478260869571</v>
      </c>
      <c r="P4977" s="2">
        <v>3</v>
      </c>
      <c r="Q4977" s="2">
        <f>机器人辅助表!E4977</f>
        <v>134.984347826087</v>
      </c>
      <c r="R4977" s="2">
        <v>6</v>
      </c>
      <c r="S4977" s="2">
        <f>机器人辅助表!F4977</f>
        <v>3765.3999999999996</v>
      </c>
      <c r="T4977">
        <v>0</v>
      </c>
      <c r="U4977">
        <v>0</v>
      </c>
      <c r="V4977">
        <v>0</v>
      </c>
      <c r="W4977">
        <v>0</v>
      </c>
      <c r="X4977">
        <v>0</v>
      </c>
      <c r="Y4977">
        <v>0</v>
      </c>
      <c r="Z4977">
        <v>0</v>
      </c>
      <c r="AA4977">
        <v>0</v>
      </c>
      <c r="AB4977">
        <v>0</v>
      </c>
      <c r="AC4977">
        <v>0</v>
      </c>
      <c r="AD4977">
        <v>0</v>
      </c>
      <c r="AE4977">
        <v>0</v>
      </c>
      <c r="AF4977">
        <v>0</v>
      </c>
      <c r="AG4977">
        <v>0</v>
      </c>
      <c r="BD4977">
        <v>11</v>
      </c>
      <c r="BE4977">
        <v>9211104</v>
      </c>
      <c r="BF4977">
        <v>9214104</v>
      </c>
      <c r="BG4977">
        <v>9214202</v>
      </c>
      <c r="BH4977">
        <v>9214304</v>
      </c>
      <c r="BI4977">
        <v>9214403</v>
      </c>
      <c r="BJ4977">
        <v>9222102</v>
      </c>
      <c r="BK4977">
        <v>9223104</v>
      </c>
      <c r="BL4977">
        <v>9223202</v>
      </c>
      <c r="BM4977">
        <v>9223303</v>
      </c>
      <c r="BN4977">
        <v>9223403</v>
      </c>
      <c r="BO4977">
        <v>9215104</v>
      </c>
    </row>
    <row r="4978" spans="1:67" x14ac:dyDescent="0.15">
      <c r="A4978">
        <v>4977</v>
      </c>
      <c r="B4978" t="s">
        <v>5077</v>
      </c>
      <c r="E4978">
        <f>机器人辅助表!B4978</f>
        <v>30</v>
      </c>
      <c r="F4978">
        <v>3</v>
      </c>
      <c r="G4978">
        <v>58201</v>
      </c>
      <c r="H4978">
        <v>0</v>
      </c>
      <c r="I4978">
        <f>机器人辅助表!H4978</f>
        <v>4084.0104663680277</v>
      </c>
      <c r="J4978">
        <v>2</v>
      </c>
      <c r="K4978">
        <v>4</v>
      </c>
      <c r="L4978">
        <v>1</v>
      </c>
      <c r="M4978" s="2">
        <f>机器人辅助表!C4978</f>
        <v>11950.343213102011</v>
      </c>
      <c r="N4978" s="2">
        <v>2</v>
      </c>
      <c r="O4978" s="2">
        <f>机器人辅助表!D4978</f>
        <v>771.68135546488338</v>
      </c>
      <c r="P4978" s="2">
        <v>3</v>
      </c>
      <c r="Q4978" s="2">
        <f>机器人辅助表!E4978</f>
        <v>342.96949131772595</v>
      </c>
      <c r="R4978" s="2">
        <v>6</v>
      </c>
      <c r="S4978" s="2">
        <f>机器人辅助表!F4978</f>
        <v>5325.5219999999999</v>
      </c>
      <c r="T4978">
        <v>0</v>
      </c>
      <c r="U4978">
        <v>0</v>
      </c>
      <c r="V4978">
        <v>0</v>
      </c>
      <c r="W4978">
        <v>0</v>
      </c>
      <c r="X4978">
        <v>0</v>
      </c>
      <c r="Y4978">
        <v>0</v>
      </c>
      <c r="Z4978">
        <v>0</v>
      </c>
      <c r="AA4978">
        <v>0</v>
      </c>
      <c r="AB4978">
        <v>0</v>
      </c>
      <c r="AC4978">
        <v>0</v>
      </c>
      <c r="AD4978">
        <v>0</v>
      </c>
      <c r="AE4978">
        <v>0</v>
      </c>
      <c r="AF4978">
        <v>0</v>
      </c>
      <c r="AG4978">
        <v>0</v>
      </c>
      <c r="BD4978">
        <v>8</v>
      </c>
      <c r="BE4978">
        <v>9323104</v>
      </c>
      <c r="BF4978">
        <v>9324103</v>
      </c>
      <c r="BG4978">
        <v>9324202</v>
      </c>
      <c r="BH4978">
        <v>9324303</v>
      </c>
      <c r="BI4978">
        <v>9324402</v>
      </c>
      <c r="BJ4978">
        <v>9312103</v>
      </c>
      <c r="BK4978">
        <v>9311104</v>
      </c>
      <c r="BL4978">
        <v>9315103</v>
      </c>
    </row>
    <row r="4979" spans="1:67" x14ac:dyDescent="0.15">
      <c r="A4979">
        <v>4978</v>
      </c>
      <c r="B4979" t="s">
        <v>5078</v>
      </c>
      <c r="E4979">
        <f>机器人辅助表!B4979</f>
        <v>21</v>
      </c>
      <c r="F4979">
        <v>3</v>
      </c>
      <c r="G4979">
        <v>58201</v>
      </c>
      <c r="H4979">
        <v>0</v>
      </c>
      <c r="I4979">
        <f>机器人辅助表!H4979</f>
        <v>3124.6537969909573</v>
      </c>
      <c r="J4979">
        <v>2</v>
      </c>
      <c r="K4979">
        <v>4</v>
      </c>
      <c r="L4979">
        <v>1</v>
      </c>
      <c r="M4979" s="2">
        <f>机器人辅助表!C4979</f>
        <v>5389.9450605000029</v>
      </c>
      <c r="N4979" s="2">
        <v>2</v>
      </c>
      <c r="O4979" s="2">
        <f>机器人辅助表!D4979</f>
        <v>438.25640243478284</v>
      </c>
      <c r="P4979" s="2">
        <v>3</v>
      </c>
      <c r="Q4979" s="2">
        <f>机器人辅助表!E4979</f>
        <v>194.78062330434793</v>
      </c>
      <c r="R4979" s="2">
        <v>6</v>
      </c>
      <c r="S4979" s="2">
        <f>机器人辅助表!F4979</f>
        <v>5162.4804000000004</v>
      </c>
      <c r="T4979">
        <v>0</v>
      </c>
      <c r="U4979">
        <v>0</v>
      </c>
      <c r="V4979">
        <v>0</v>
      </c>
      <c r="W4979">
        <v>0</v>
      </c>
      <c r="X4979">
        <v>0</v>
      </c>
      <c r="Y4979">
        <v>0</v>
      </c>
      <c r="Z4979">
        <v>0</v>
      </c>
      <c r="AA4979">
        <v>0</v>
      </c>
      <c r="AB4979">
        <v>0</v>
      </c>
      <c r="AC4979">
        <v>0</v>
      </c>
      <c r="AD4979">
        <v>0</v>
      </c>
      <c r="AE4979">
        <v>0</v>
      </c>
      <c r="AF4979">
        <v>0</v>
      </c>
      <c r="AG4979">
        <v>0</v>
      </c>
      <c r="BD4979">
        <v>8</v>
      </c>
      <c r="BE4979">
        <v>9323102</v>
      </c>
      <c r="BF4979">
        <v>9324102</v>
      </c>
      <c r="BG4979">
        <v>9324204</v>
      </c>
      <c r="BH4979">
        <v>9324302</v>
      </c>
      <c r="BI4979">
        <v>9324402</v>
      </c>
      <c r="BJ4979">
        <v>9312102</v>
      </c>
      <c r="BK4979">
        <v>9311103</v>
      </c>
      <c r="BL4979">
        <v>9315104</v>
      </c>
    </row>
    <row r="4980" spans="1:67" x14ac:dyDescent="0.15">
      <c r="A4980">
        <v>4979</v>
      </c>
      <c r="B4980" t="s">
        <v>5079</v>
      </c>
      <c r="E4980">
        <f>机器人辅助表!B4980</f>
        <v>30</v>
      </c>
      <c r="F4980">
        <v>2</v>
      </c>
      <c r="G4980">
        <v>58101</v>
      </c>
      <c r="H4980">
        <v>0</v>
      </c>
      <c r="I4980">
        <f>机器人辅助表!H4980</f>
        <v>2882.8309174362548</v>
      </c>
      <c r="J4980">
        <v>2</v>
      </c>
      <c r="K4980">
        <v>4</v>
      </c>
      <c r="L4980">
        <v>1</v>
      </c>
      <c r="M4980" s="2">
        <f>机器人辅助表!C4980</f>
        <v>8435.5363857190659</v>
      </c>
      <c r="N4980" s="2">
        <v>2</v>
      </c>
      <c r="O4980" s="2">
        <f>机器人辅助表!D4980</f>
        <v>544.71625091638828</v>
      </c>
      <c r="P4980" s="2">
        <v>3</v>
      </c>
      <c r="Q4980" s="2">
        <f>机器人辅助表!E4980</f>
        <v>242.09611151839476</v>
      </c>
      <c r="R4980" s="2">
        <v>6</v>
      </c>
      <c r="S4980" s="2">
        <f>机器人辅助表!F4980</f>
        <v>3759.1919999999996</v>
      </c>
      <c r="T4980">
        <v>0</v>
      </c>
      <c r="U4980">
        <v>0</v>
      </c>
      <c r="V4980">
        <v>0</v>
      </c>
      <c r="W4980">
        <v>0</v>
      </c>
      <c r="X4980">
        <v>0</v>
      </c>
      <c r="Y4980">
        <v>0</v>
      </c>
      <c r="Z4980">
        <v>0</v>
      </c>
      <c r="AA4980">
        <v>0</v>
      </c>
      <c r="AB4980">
        <v>0</v>
      </c>
      <c r="AC4980">
        <v>0</v>
      </c>
      <c r="AD4980">
        <v>0</v>
      </c>
      <c r="AE4980">
        <v>0</v>
      </c>
      <c r="AF4980">
        <v>0</v>
      </c>
      <c r="AG4980">
        <v>0</v>
      </c>
      <c r="BD4980">
        <v>11</v>
      </c>
      <c r="BE4980">
        <v>9211104</v>
      </c>
      <c r="BF4980">
        <v>9214102</v>
      </c>
      <c r="BG4980">
        <v>9214204</v>
      </c>
      <c r="BH4980">
        <v>9214302</v>
      </c>
      <c r="BI4980">
        <v>9214404</v>
      </c>
      <c r="BJ4980">
        <v>9222102</v>
      </c>
      <c r="BK4980">
        <v>9223103</v>
      </c>
      <c r="BL4980">
        <v>9223204</v>
      </c>
      <c r="BM4980">
        <v>9223304</v>
      </c>
      <c r="BN4980">
        <v>9223402</v>
      </c>
      <c r="BO4980">
        <v>9215103</v>
      </c>
    </row>
    <row r="4981" spans="1:67" x14ac:dyDescent="0.15">
      <c r="A4981">
        <v>4980</v>
      </c>
      <c r="B4981" t="s">
        <v>2161</v>
      </c>
      <c r="E4981">
        <f>机器人辅助表!B4981</f>
        <v>48</v>
      </c>
      <c r="F4981">
        <v>1</v>
      </c>
      <c r="G4981">
        <v>58001</v>
      </c>
      <c r="H4981">
        <v>0</v>
      </c>
      <c r="I4981">
        <f>机器人辅助表!H4981</f>
        <v>15177.352477573302</v>
      </c>
      <c r="J4981">
        <v>2</v>
      </c>
      <c r="K4981">
        <v>4</v>
      </c>
      <c r="L4981">
        <v>1</v>
      </c>
      <c r="M4981" s="2">
        <f>机器人辅助表!C4981</f>
        <v>88738.332116168371</v>
      </c>
      <c r="N4981" s="2">
        <v>2</v>
      </c>
      <c r="O4981" s="2">
        <f>机器人辅助表!D4981</f>
        <v>4010.0836643060888</v>
      </c>
      <c r="P4981" s="2">
        <v>3</v>
      </c>
      <c r="Q4981" s="2">
        <f>机器人辅助表!E4981</f>
        <v>1782.2594063582617</v>
      </c>
      <c r="R4981" s="2">
        <v>6</v>
      </c>
      <c r="S4981" s="2">
        <f>机器人辅助表!F4981</f>
        <v>9723.286399999999</v>
      </c>
      <c r="T4981">
        <v>0</v>
      </c>
      <c r="U4981">
        <v>0</v>
      </c>
      <c r="V4981">
        <v>0</v>
      </c>
      <c r="W4981">
        <v>0</v>
      </c>
      <c r="X4981">
        <v>0</v>
      </c>
      <c r="Y4981">
        <v>0</v>
      </c>
      <c r="Z4981">
        <v>0</v>
      </c>
      <c r="AA4981">
        <v>0</v>
      </c>
      <c r="AB4981">
        <v>0</v>
      </c>
      <c r="AC4981">
        <v>0</v>
      </c>
      <c r="AD4981">
        <v>0</v>
      </c>
      <c r="AE4981">
        <v>0</v>
      </c>
      <c r="AF4981">
        <v>0</v>
      </c>
      <c r="AG4981">
        <v>0</v>
      </c>
      <c r="BD4981">
        <v>11</v>
      </c>
      <c r="BE4981">
        <v>9113103</v>
      </c>
      <c r="BF4981">
        <v>9121104</v>
      </c>
      <c r="BG4981">
        <v>9121202</v>
      </c>
      <c r="BH4981">
        <v>9121302</v>
      </c>
      <c r="BI4981">
        <v>9121402</v>
      </c>
      <c r="BJ4981">
        <v>9114103</v>
      </c>
      <c r="BK4981">
        <v>9122104</v>
      </c>
      <c r="BL4981">
        <v>9122203</v>
      </c>
      <c r="BM4981">
        <v>9122302</v>
      </c>
      <c r="BN4981">
        <v>9122404</v>
      </c>
      <c r="BO4981">
        <v>9115103</v>
      </c>
    </row>
    <row r="4982" spans="1:67" x14ac:dyDescent="0.15">
      <c r="A4982">
        <v>4981</v>
      </c>
      <c r="B4982" t="s">
        <v>5080</v>
      </c>
      <c r="E4982">
        <f>机器人辅助表!B4982</f>
        <v>29</v>
      </c>
      <c r="F4982">
        <v>1</v>
      </c>
      <c r="G4982">
        <v>58001</v>
      </c>
      <c r="H4982">
        <v>0</v>
      </c>
      <c r="I4982">
        <f>机器人辅助表!H4982</f>
        <v>2335.9038867953745</v>
      </c>
      <c r="J4982">
        <v>2</v>
      </c>
      <c r="K4982">
        <v>4</v>
      </c>
      <c r="L4982">
        <v>1</v>
      </c>
      <c r="M4982" s="2">
        <f>机器人辅助表!C4982</f>
        <v>6471.9227012804376</v>
      </c>
      <c r="N4982" s="2">
        <v>2</v>
      </c>
      <c r="O4982" s="2">
        <f>机器人辅助表!D4982</f>
        <v>427.69934326956542</v>
      </c>
      <c r="P4982" s="2">
        <v>3</v>
      </c>
      <c r="Q4982" s="2">
        <f>机器人辅助表!E4982</f>
        <v>190.08859700869579</v>
      </c>
      <c r="R4982" s="2">
        <v>6</v>
      </c>
      <c r="S4982" s="2">
        <f>机器人辅助表!F4982</f>
        <v>3146.8285999999998</v>
      </c>
      <c r="T4982">
        <v>0</v>
      </c>
      <c r="U4982">
        <v>0</v>
      </c>
      <c r="V4982">
        <v>0</v>
      </c>
      <c r="W4982">
        <v>0</v>
      </c>
      <c r="X4982">
        <v>0</v>
      </c>
      <c r="Y4982">
        <v>0</v>
      </c>
      <c r="Z4982">
        <v>0</v>
      </c>
      <c r="AA4982">
        <v>0</v>
      </c>
      <c r="AB4982">
        <v>0</v>
      </c>
      <c r="AC4982">
        <v>0</v>
      </c>
      <c r="AD4982">
        <v>0</v>
      </c>
      <c r="AE4982">
        <v>0</v>
      </c>
      <c r="AF4982">
        <v>0</v>
      </c>
      <c r="AG4982">
        <v>0</v>
      </c>
      <c r="BD4982">
        <v>11</v>
      </c>
      <c r="BE4982">
        <v>9113102</v>
      </c>
      <c r="BF4982">
        <v>9121104</v>
      </c>
      <c r="BG4982">
        <v>9121202</v>
      </c>
      <c r="BH4982">
        <v>9121304</v>
      </c>
      <c r="BI4982">
        <v>9121403</v>
      </c>
      <c r="BJ4982">
        <v>9114102</v>
      </c>
      <c r="BK4982">
        <v>9122102</v>
      </c>
      <c r="BL4982">
        <v>9122203</v>
      </c>
      <c r="BM4982">
        <v>9122304</v>
      </c>
      <c r="BN4982">
        <v>9122403</v>
      </c>
      <c r="BO4982">
        <v>9115104</v>
      </c>
    </row>
    <row r="4983" spans="1:67" x14ac:dyDescent="0.15">
      <c r="A4983">
        <v>4982</v>
      </c>
      <c r="B4983" t="s">
        <v>2162</v>
      </c>
      <c r="E4983">
        <f>机器人辅助表!B4983</f>
        <v>43</v>
      </c>
      <c r="F4983">
        <v>3</v>
      </c>
      <c r="G4983">
        <v>58201</v>
      </c>
      <c r="H4983">
        <v>0</v>
      </c>
      <c r="I4983">
        <f>机器人辅助表!H4983</f>
        <v>6852.9414017508298</v>
      </c>
      <c r="J4983">
        <v>2</v>
      </c>
      <c r="K4983">
        <v>4</v>
      </c>
      <c r="L4983">
        <v>1</v>
      </c>
      <c r="M4983" s="2">
        <f>机器人辅助表!C4983</f>
        <v>34175.48274982343</v>
      </c>
      <c r="N4983" s="2">
        <v>2</v>
      </c>
      <c r="O4983" s="2">
        <f>机器人辅助表!D4983</f>
        <v>1734.6698359380605</v>
      </c>
      <c r="P4983" s="2">
        <v>3</v>
      </c>
      <c r="Q4983" s="2">
        <f>机器人辅助表!E4983</f>
        <v>770.96437152802707</v>
      </c>
      <c r="R4983" s="2">
        <v>6</v>
      </c>
      <c r="S4983" s="2">
        <f>机器人辅助表!F4983</f>
        <v>5406.2675999999992</v>
      </c>
      <c r="T4983">
        <v>0</v>
      </c>
      <c r="U4983">
        <v>0</v>
      </c>
      <c r="V4983">
        <v>0</v>
      </c>
      <c r="W4983">
        <v>0</v>
      </c>
      <c r="X4983">
        <v>0</v>
      </c>
      <c r="Y4983">
        <v>0</v>
      </c>
      <c r="Z4983">
        <v>0</v>
      </c>
      <c r="AA4983">
        <v>0</v>
      </c>
      <c r="AB4983">
        <v>0</v>
      </c>
      <c r="AC4983">
        <v>0</v>
      </c>
      <c r="AD4983">
        <v>0</v>
      </c>
      <c r="AE4983">
        <v>0</v>
      </c>
      <c r="AF4983">
        <v>0</v>
      </c>
      <c r="AG4983">
        <v>0</v>
      </c>
      <c r="BD4983">
        <v>8</v>
      </c>
      <c r="BE4983">
        <v>9323102</v>
      </c>
      <c r="BF4983">
        <v>9324104</v>
      </c>
      <c r="BG4983">
        <v>9324203</v>
      </c>
      <c r="BH4983">
        <v>9324304</v>
      </c>
      <c r="BI4983">
        <v>9324402</v>
      </c>
      <c r="BJ4983">
        <v>9312102</v>
      </c>
      <c r="BK4983">
        <v>9311103</v>
      </c>
      <c r="BL4983">
        <v>9315102</v>
      </c>
    </row>
    <row r="4984" spans="1:67" x14ac:dyDescent="0.15">
      <c r="A4984">
        <v>4983</v>
      </c>
      <c r="B4984" t="s">
        <v>2163</v>
      </c>
      <c r="E4984">
        <f>机器人辅助表!B4984</f>
        <v>42</v>
      </c>
      <c r="F4984">
        <v>1</v>
      </c>
      <c r="G4984">
        <v>58001</v>
      </c>
      <c r="H4984">
        <v>0</v>
      </c>
      <c r="I4984">
        <f>机器人辅助表!H4984</f>
        <v>7278.3548081945537</v>
      </c>
      <c r="J4984">
        <v>2</v>
      </c>
      <c r="K4984">
        <v>4</v>
      </c>
      <c r="L4984">
        <v>1</v>
      </c>
      <c r="M4984" s="2">
        <f>机器人辅助表!C4984</f>
        <v>34979.852157386507</v>
      </c>
      <c r="N4984" s="2">
        <v>2</v>
      </c>
      <c r="O4984" s="2">
        <f>机器人辅助表!D4984</f>
        <v>1819.8525677538469</v>
      </c>
      <c r="P4984" s="2">
        <v>3</v>
      </c>
      <c r="Q4984" s="2">
        <f>机器人辅助表!E4984</f>
        <v>808.8233634461543</v>
      </c>
      <c r="R4984" s="2">
        <v>6</v>
      </c>
      <c r="S4984" s="2">
        <f>机器人辅助表!F4984</f>
        <v>5992.4283999999998</v>
      </c>
      <c r="T4984">
        <v>0</v>
      </c>
      <c r="U4984">
        <v>0</v>
      </c>
      <c r="V4984">
        <v>0</v>
      </c>
      <c r="W4984">
        <v>0</v>
      </c>
      <c r="X4984">
        <v>0</v>
      </c>
      <c r="Y4984">
        <v>0</v>
      </c>
      <c r="Z4984">
        <v>0</v>
      </c>
      <c r="AA4984">
        <v>0</v>
      </c>
      <c r="AB4984">
        <v>0</v>
      </c>
      <c r="AC4984">
        <v>0</v>
      </c>
      <c r="AD4984">
        <v>0</v>
      </c>
      <c r="AE4984">
        <v>0</v>
      </c>
      <c r="AF4984">
        <v>0</v>
      </c>
      <c r="AG4984">
        <v>0</v>
      </c>
      <c r="BD4984">
        <v>11</v>
      </c>
      <c r="BE4984">
        <v>9113102</v>
      </c>
      <c r="BF4984">
        <v>9121104</v>
      </c>
      <c r="BG4984">
        <v>9121204</v>
      </c>
      <c r="BH4984">
        <v>9121303</v>
      </c>
      <c r="BI4984">
        <v>9121403</v>
      </c>
      <c r="BJ4984">
        <v>9114103</v>
      </c>
      <c r="BK4984">
        <v>9122102</v>
      </c>
      <c r="BL4984">
        <v>9122204</v>
      </c>
      <c r="BM4984">
        <v>9122304</v>
      </c>
      <c r="BN4984">
        <v>9122402</v>
      </c>
      <c r="BO4984">
        <v>9115102</v>
      </c>
    </row>
    <row r="4985" spans="1:67" x14ac:dyDescent="0.15">
      <c r="A4985">
        <v>4984</v>
      </c>
      <c r="B4985" t="s">
        <v>5081</v>
      </c>
      <c r="E4985">
        <f>机器人辅助表!B4985</f>
        <v>42</v>
      </c>
      <c r="F4985">
        <v>3</v>
      </c>
      <c r="G4985">
        <v>58201</v>
      </c>
      <c r="H4985">
        <v>0</v>
      </c>
      <c r="I4985">
        <f>机器人辅助表!H4985</f>
        <v>11679.220506172654</v>
      </c>
      <c r="J4985">
        <v>2</v>
      </c>
      <c r="K4985">
        <v>4</v>
      </c>
      <c r="L4985">
        <v>1</v>
      </c>
      <c r="M4985" s="2">
        <f>机器人辅助表!C4985</f>
        <v>56130.460438596951</v>
      </c>
      <c r="N4985" s="2">
        <v>2</v>
      </c>
      <c r="O4985" s="2">
        <f>机器人辅助表!D4985</f>
        <v>2920.228538953847</v>
      </c>
      <c r="P4985" s="2">
        <v>3</v>
      </c>
      <c r="Q4985" s="2">
        <f>机器人辅助表!E4985</f>
        <v>1297.8793506461545</v>
      </c>
      <c r="R4985" s="2">
        <v>6</v>
      </c>
      <c r="S4985" s="2">
        <f>机器人辅助表!F4985</f>
        <v>9615.7571999999982</v>
      </c>
      <c r="T4985">
        <v>0</v>
      </c>
      <c r="U4985">
        <v>0</v>
      </c>
      <c r="V4985">
        <v>0</v>
      </c>
      <c r="W4985">
        <v>0</v>
      </c>
      <c r="X4985">
        <v>0</v>
      </c>
      <c r="Y4985">
        <v>0</v>
      </c>
      <c r="Z4985">
        <v>0</v>
      </c>
      <c r="AA4985">
        <v>0</v>
      </c>
      <c r="AB4985">
        <v>0</v>
      </c>
      <c r="AC4985">
        <v>0</v>
      </c>
      <c r="AD4985">
        <v>0</v>
      </c>
      <c r="AE4985">
        <v>0</v>
      </c>
      <c r="AF4985">
        <v>0</v>
      </c>
      <c r="AG4985">
        <v>0</v>
      </c>
      <c r="BD4985">
        <v>8</v>
      </c>
      <c r="BE4985">
        <v>9323103</v>
      </c>
      <c r="BF4985">
        <v>9324103</v>
      </c>
      <c r="BG4985">
        <v>9324203</v>
      </c>
      <c r="BH4985">
        <v>9324304</v>
      </c>
      <c r="BI4985">
        <v>9324402</v>
      </c>
      <c r="BJ4985">
        <v>9312102</v>
      </c>
      <c r="BK4985">
        <v>9311103</v>
      </c>
      <c r="BL4985">
        <v>9315102</v>
      </c>
    </row>
    <row r="4986" spans="1:67" x14ac:dyDescent="0.15">
      <c r="A4986">
        <v>4985</v>
      </c>
      <c r="B4986" t="s">
        <v>2164</v>
      </c>
      <c r="E4986">
        <f>机器人辅助表!B4986</f>
        <v>41</v>
      </c>
      <c r="F4986">
        <v>2</v>
      </c>
      <c r="G4986">
        <v>58101</v>
      </c>
      <c r="H4986">
        <v>0</v>
      </c>
      <c r="I4986">
        <f>机器人辅助表!H4986</f>
        <v>8413.5563767456897</v>
      </c>
      <c r="J4986">
        <v>2</v>
      </c>
      <c r="K4986">
        <v>4</v>
      </c>
      <c r="L4986">
        <v>1</v>
      </c>
      <c r="M4986" s="2">
        <f>机器人辅助表!C4986</f>
        <v>38888.48145160039</v>
      </c>
      <c r="N4986" s="2">
        <v>2</v>
      </c>
      <c r="O4986" s="2">
        <f>机器人辅助表!D4986</f>
        <v>2074.8292439243487</v>
      </c>
      <c r="P4986" s="2">
        <v>3</v>
      </c>
      <c r="Q4986" s="2">
        <f>机器人辅助表!E4986</f>
        <v>922.14633063304382</v>
      </c>
      <c r="R4986" s="2">
        <v>6</v>
      </c>
      <c r="S4986" s="2">
        <f>机器人辅助表!F4986</f>
        <v>7231.7121999999999</v>
      </c>
      <c r="T4986">
        <v>0</v>
      </c>
      <c r="U4986">
        <v>0</v>
      </c>
      <c r="V4986">
        <v>0</v>
      </c>
      <c r="W4986">
        <v>0</v>
      </c>
      <c r="X4986">
        <v>0</v>
      </c>
      <c r="Y4986">
        <v>0</v>
      </c>
      <c r="Z4986">
        <v>0</v>
      </c>
      <c r="AA4986">
        <v>0</v>
      </c>
      <c r="AB4986">
        <v>0</v>
      </c>
      <c r="AC4986">
        <v>0</v>
      </c>
      <c r="AD4986">
        <v>0</v>
      </c>
      <c r="AE4986">
        <v>0</v>
      </c>
      <c r="AF4986">
        <v>0</v>
      </c>
      <c r="AG4986">
        <v>0</v>
      </c>
      <c r="BD4986">
        <v>11</v>
      </c>
      <c r="BE4986">
        <v>9211104</v>
      </c>
      <c r="BF4986">
        <v>9214102</v>
      </c>
      <c r="BG4986">
        <v>9214204</v>
      </c>
      <c r="BH4986">
        <v>9214303</v>
      </c>
      <c r="BI4986">
        <v>9214402</v>
      </c>
      <c r="BJ4986">
        <v>9222104</v>
      </c>
      <c r="BK4986">
        <v>9223104</v>
      </c>
      <c r="BL4986">
        <v>9223204</v>
      </c>
      <c r="BM4986">
        <v>9223304</v>
      </c>
      <c r="BN4986">
        <v>9223402</v>
      </c>
      <c r="BO4986">
        <v>9215104</v>
      </c>
    </row>
    <row r="4987" spans="1:67" x14ac:dyDescent="0.15">
      <c r="A4987">
        <v>4986</v>
      </c>
      <c r="B4987" t="s">
        <v>2165</v>
      </c>
      <c r="E4987">
        <f>机器人辅助表!B4987</f>
        <v>25</v>
      </c>
      <c r="F4987">
        <v>1</v>
      </c>
      <c r="G4987">
        <v>58001</v>
      </c>
      <c r="H4987">
        <v>0</v>
      </c>
      <c r="I4987">
        <f>机器人辅助表!H4987</f>
        <v>1908.2876267558531</v>
      </c>
      <c r="J4987">
        <v>2</v>
      </c>
      <c r="K4987">
        <v>4</v>
      </c>
      <c r="L4987">
        <v>1</v>
      </c>
      <c r="M4987" s="2">
        <f>机器人辅助表!C4987</f>
        <v>4214.9974414715734</v>
      </c>
      <c r="N4987" s="2">
        <v>2</v>
      </c>
      <c r="O4987" s="2">
        <f>机器人辅助表!D4987</f>
        <v>307.32133244147172</v>
      </c>
      <c r="P4987" s="2">
        <v>3</v>
      </c>
      <c r="Q4987" s="2">
        <f>机器人辅助表!E4987</f>
        <v>136.58725886287633</v>
      </c>
      <c r="R4987" s="2">
        <v>6</v>
      </c>
      <c r="S4987" s="2">
        <f>机器人辅助表!F4987</f>
        <v>2875.68</v>
      </c>
      <c r="T4987">
        <v>0</v>
      </c>
      <c r="U4987">
        <v>0</v>
      </c>
      <c r="V4987">
        <v>0</v>
      </c>
      <c r="W4987">
        <v>0</v>
      </c>
      <c r="X4987">
        <v>0</v>
      </c>
      <c r="Y4987">
        <v>0</v>
      </c>
      <c r="Z4987">
        <v>0</v>
      </c>
      <c r="AA4987">
        <v>0</v>
      </c>
      <c r="AB4987">
        <v>0</v>
      </c>
      <c r="AC4987">
        <v>0</v>
      </c>
      <c r="AD4987">
        <v>0</v>
      </c>
      <c r="AE4987">
        <v>0</v>
      </c>
      <c r="AF4987">
        <v>0</v>
      </c>
      <c r="AG4987">
        <v>0</v>
      </c>
      <c r="BD4987">
        <v>11</v>
      </c>
      <c r="BE4987">
        <v>9113102</v>
      </c>
      <c r="BF4987">
        <v>9121102</v>
      </c>
      <c r="BG4987">
        <v>9121204</v>
      </c>
      <c r="BH4987">
        <v>9121303</v>
      </c>
      <c r="BI4987">
        <v>9121402</v>
      </c>
      <c r="BJ4987">
        <v>9114102</v>
      </c>
      <c r="BK4987">
        <v>9122104</v>
      </c>
      <c r="BL4987">
        <v>9122202</v>
      </c>
      <c r="BM4987">
        <v>9122304</v>
      </c>
      <c r="BN4987">
        <v>9122402</v>
      </c>
      <c r="BO4987">
        <v>9115102</v>
      </c>
    </row>
    <row r="4988" spans="1:67" x14ac:dyDescent="0.15">
      <c r="A4988">
        <v>4987</v>
      </c>
      <c r="B4988" t="s">
        <v>5082</v>
      </c>
      <c r="E4988">
        <f>机器人辅助表!B4988</f>
        <v>31</v>
      </c>
      <c r="F4988">
        <v>1</v>
      </c>
      <c r="G4988">
        <v>58001</v>
      </c>
      <c r="H4988">
        <v>0</v>
      </c>
      <c r="I4988">
        <f>机器人辅助表!H4988</f>
        <v>4353.2261861560628</v>
      </c>
      <c r="J4988">
        <v>2</v>
      </c>
      <c r="K4988">
        <v>4</v>
      </c>
      <c r="L4988">
        <v>1</v>
      </c>
      <c r="M4988" s="2">
        <f>机器人辅助表!C4988</f>
        <v>13349.61849108462</v>
      </c>
      <c r="N4988" s="2">
        <v>2</v>
      </c>
      <c r="O4988" s="2">
        <f>机器人辅助表!D4988</f>
        <v>853.29871810615407</v>
      </c>
      <c r="P4988" s="2">
        <v>3</v>
      </c>
      <c r="Q4988" s="2">
        <f>机器人辅助表!E4988</f>
        <v>379.24387471384625</v>
      </c>
      <c r="R4988" s="2">
        <v>6</v>
      </c>
      <c r="S4988" s="2">
        <f>机器人辅助表!F4988</f>
        <v>5474.0034000000005</v>
      </c>
      <c r="T4988">
        <v>0</v>
      </c>
      <c r="U4988">
        <v>0</v>
      </c>
      <c r="V4988">
        <v>0</v>
      </c>
      <c r="W4988">
        <v>0</v>
      </c>
      <c r="X4988">
        <v>0</v>
      </c>
      <c r="Y4988">
        <v>0</v>
      </c>
      <c r="Z4988">
        <v>0</v>
      </c>
      <c r="AA4988">
        <v>0</v>
      </c>
      <c r="AB4988">
        <v>0</v>
      </c>
      <c r="AC4988">
        <v>0</v>
      </c>
      <c r="AD4988">
        <v>0</v>
      </c>
      <c r="AE4988">
        <v>0</v>
      </c>
      <c r="AF4988">
        <v>0</v>
      </c>
      <c r="AG4988">
        <v>0</v>
      </c>
      <c r="BD4988">
        <v>11</v>
      </c>
      <c r="BE4988">
        <v>9113102</v>
      </c>
      <c r="BF4988">
        <v>9121102</v>
      </c>
      <c r="BG4988">
        <v>9121203</v>
      </c>
      <c r="BH4988">
        <v>9121302</v>
      </c>
      <c r="BI4988">
        <v>9121402</v>
      </c>
      <c r="BJ4988">
        <v>9114104</v>
      </c>
      <c r="BK4988">
        <v>9122103</v>
      </c>
      <c r="BL4988">
        <v>9122204</v>
      </c>
      <c r="BM4988">
        <v>9122302</v>
      </c>
      <c r="BN4988">
        <v>9122404</v>
      </c>
      <c r="BO4988">
        <v>9115103</v>
      </c>
    </row>
    <row r="4989" spans="1:67" x14ac:dyDescent="0.15">
      <c r="A4989">
        <v>4988</v>
      </c>
      <c r="B4989" t="s">
        <v>5083</v>
      </c>
      <c r="E4989">
        <f>机器人辅助表!B4989</f>
        <v>36</v>
      </c>
      <c r="F4989">
        <v>3</v>
      </c>
      <c r="G4989">
        <v>58201</v>
      </c>
      <c r="H4989">
        <v>0</v>
      </c>
      <c r="I4989">
        <f>机器人辅助表!H4989</f>
        <v>7880.326958577617</v>
      </c>
      <c r="J4989">
        <v>2</v>
      </c>
      <c r="K4989">
        <v>4</v>
      </c>
      <c r="L4989">
        <v>1</v>
      </c>
      <c r="M4989" s="2">
        <f>机器人辅助表!C4989</f>
        <v>29248.83307100469</v>
      </c>
      <c r="N4989" s="2">
        <v>2</v>
      </c>
      <c r="O4989" s="2">
        <f>机器人辅助表!D4989</f>
        <v>1785.3782962900339</v>
      </c>
      <c r="P4989" s="2">
        <v>3</v>
      </c>
      <c r="Q4989" s="2">
        <f>机器人辅助表!E4989</f>
        <v>793.50146501779295</v>
      </c>
      <c r="R4989" s="2">
        <v>6</v>
      </c>
      <c r="S4989" s="2">
        <f>机器人辅助表!F4989</f>
        <v>8288.5471999999991</v>
      </c>
      <c r="T4989">
        <v>0</v>
      </c>
      <c r="U4989">
        <v>0</v>
      </c>
      <c r="V4989">
        <v>0</v>
      </c>
      <c r="W4989">
        <v>0</v>
      </c>
      <c r="X4989">
        <v>0</v>
      </c>
      <c r="Y4989">
        <v>0</v>
      </c>
      <c r="Z4989">
        <v>0</v>
      </c>
      <c r="AA4989">
        <v>0</v>
      </c>
      <c r="AB4989">
        <v>0</v>
      </c>
      <c r="AC4989">
        <v>0</v>
      </c>
      <c r="AD4989">
        <v>0</v>
      </c>
      <c r="AE4989">
        <v>0</v>
      </c>
      <c r="AF4989">
        <v>0</v>
      </c>
      <c r="AG4989">
        <v>0</v>
      </c>
      <c r="BD4989">
        <v>8</v>
      </c>
      <c r="BE4989">
        <v>9323103</v>
      </c>
      <c r="BF4989">
        <v>9324103</v>
      </c>
      <c r="BG4989">
        <v>9324203</v>
      </c>
      <c r="BH4989">
        <v>9324303</v>
      </c>
      <c r="BI4989">
        <v>9324402</v>
      </c>
      <c r="BJ4989">
        <v>9312102</v>
      </c>
      <c r="BK4989">
        <v>9311102</v>
      </c>
      <c r="BL4989">
        <v>9315104</v>
      </c>
    </row>
    <row r="4990" spans="1:67" x14ac:dyDescent="0.15">
      <c r="A4990">
        <v>4989</v>
      </c>
      <c r="B4990" t="s">
        <v>5084</v>
      </c>
      <c r="E4990">
        <f>机器人辅助表!B4990</f>
        <v>48</v>
      </c>
      <c r="F4990">
        <v>2</v>
      </c>
      <c r="G4990">
        <v>58101</v>
      </c>
      <c r="H4990">
        <v>0</v>
      </c>
      <c r="I4990">
        <f>机器人辅助表!H4990</f>
        <v>15422.148485276097</v>
      </c>
      <c r="J4990">
        <v>2</v>
      </c>
      <c r="K4990">
        <v>4</v>
      </c>
      <c r="L4990">
        <v>1</v>
      </c>
      <c r="M4990" s="2">
        <f>机器人辅助表!C4990</f>
        <v>90169.595537396905</v>
      </c>
      <c r="N4990" s="2">
        <v>2</v>
      </c>
      <c r="O4990" s="2">
        <f>机器人辅助表!D4990</f>
        <v>4074.7624330852195</v>
      </c>
      <c r="P4990" s="2">
        <v>3</v>
      </c>
      <c r="Q4990" s="2">
        <f>机器人辅助表!E4990</f>
        <v>1811.0055258156531</v>
      </c>
      <c r="R4990" s="2">
        <v>6</v>
      </c>
      <c r="S4990" s="2">
        <f>机器人辅助表!F4990</f>
        <v>9880.1135999999988</v>
      </c>
      <c r="T4990">
        <v>0</v>
      </c>
      <c r="U4990">
        <v>0</v>
      </c>
      <c r="V4990">
        <v>0</v>
      </c>
      <c r="W4990">
        <v>0</v>
      </c>
      <c r="X4990">
        <v>0</v>
      </c>
      <c r="Y4990">
        <v>0</v>
      </c>
      <c r="Z4990">
        <v>0</v>
      </c>
      <c r="AA4990">
        <v>0</v>
      </c>
      <c r="AB4990">
        <v>0</v>
      </c>
      <c r="AC4990">
        <v>0</v>
      </c>
      <c r="AD4990">
        <v>0</v>
      </c>
      <c r="AE4990">
        <v>0</v>
      </c>
      <c r="AF4990">
        <v>0</v>
      </c>
      <c r="AG4990">
        <v>0</v>
      </c>
      <c r="BD4990">
        <v>11</v>
      </c>
      <c r="BE4990">
        <v>9211102</v>
      </c>
      <c r="BF4990">
        <v>9214104</v>
      </c>
      <c r="BG4990">
        <v>9214203</v>
      </c>
      <c r="BH4990">
        <v>9214303</v>
      </c>
      <c r="BI4990">
        <v>9214402</v>
      </c>
      <c r="BJ4990">
        <v>9222103</v>
      </c>
      <c r="BK4990">
        <v>9223102</v>
      </c>
      <c r="BL4990">
        <v>9223203</v>
      </c>
      <c r="BM4990">
        <v>9223304</v>
      </c>
      <c r="BN4990">
        <v>9223404</v>
      </c>
      <c r="BO4990">
        <v>9215104</v>
      </c>
    </row>
    <row r="4991" spans="1:67" x14ac:dyDescent="0.15">
      <c r="A4991">
        <v>4990</v>
      </c>
      <c r="B4991" t="s">
        <v>5085</v>
      </c>
      <c r="E4991">
        <f>机器人辅助表!B4991</f>
        <v>20</v>
      </c>
      <c r="F4991">
        <v>1</v>
      </c>
      <c r="G4991">
        <v>58001</v>
      </c>
      <c r="H4991">
        <v>0</v>
      </c>
      <c r="I4991">
        <f>机器人辅助表!H4991</f>
        <v>2594.7482796521736</v>
      </c>
      <c r="J4991">
        <v>2</v>
      </c>
      <c r="K4991">
        <v>4</v>
      </c>
      <c r="L4991">
        <v>1</v>
      </c>
      <c r="M4991" s="2">
        <f>机器人辅助表!C4991</f>
        <v>4208.1370434782611</v>
      </c>
      <c r="N4991" s="2">
        <v>2</v>
      </c>
      <c r="O4991" s="2">
        <f>机器人辅助表!D4991</f>
        <v>352.30914782608698</v>
      </c>
      <c r="P4991" s="2">
        <v>3</v>
      </c>
      <c r="Q4991" s="2">
        <f>机器人辅助表!E4991</f>
        <v>156.58184347826091</v>
      </c>
      <c r="R4991" s="2">
        <v>6</v>
      </c>
      <c r="S4991" s="2">
        <f>机器人辅助表!F4991</f>
        <v>4367.8639999999996</v>
      </c>
      <c r="T4991">
        <v>0</v>
      </c>
      <c r="U4991">
        <v>0</v>
      </c>
      <c r="V4991">
        <v>0</v>
      </c>
      <c r="W4991">
        <v>0</v>
      </c>
      <c r="X4991">
        <v>0</v>
      </c>
      <c r="Y4991">
        <v>0</v>
      </c>
      <c r="Z4991">
        <v>0</v>
      </c>
      <c r="AA4991">
        <v>0</v>
      </c>
      <c r="AB4991">
        <v>0</v>
      </c>
      <c r="AC4991">
        <v>0</v>
      </c>
      <c r="AD4991">
        <v>0</v>
      </c>
      <c r="AE4991">
        <v>0</v>
      </c>
      <c r="AF4991">
        <v>0</v>
      </c>
      <c r="AG4991">
        <v>0</v>
      </c>
      <c r="BD4991">
        <v>11</v>
      </c>
      <c r="BE4991">
        <v>9113104</v>
      </c>
      <c r="BF4991">
        <v>9121103</v>
      </c>
      <c r="BG4991">
        <v>9121203</v>
      </c>
      <c r="BH4991">
        <v>9121302</v>
      </c>
      <c r="BI4991">
        <v>9121402</v>
      </c>
      <c r="BJ4991">
        <v>9114104</v>
      </c>
      <c r="BK4991">
        <v>9122103</v>
      </c>
      <c r="BL4991">
        <v>9122203</v>
      </c>
      <c r="BM4991">
        <v>9122303</v>
      </c>
      <c r="BN4991">
        <v>9122402</v>
      </c>
      <c r="BO4991">
        <v>9115104</v>
      </c>
    </row>
    <row r="4992" spans="1:67" x14ac:dyDescent="0.15">
      <c r="A4992">
        <v>4991</v>
      </c>
      <c r="B4992" t="s">
        <v>5086</v>
      </c>
      <c r="E4992">
        <f>机器人辅助表!B4992</f>
        <v>30</v>
      </c>
      <c r="F4992">
        <v>1</v>
      </c>
      <c r="G4992">
        <v>58001</v>
      </c>
      <c r="H4992">
        <v>0</v>
      </c>
      <c r="I4992">
        <f>机器人辅助表!H4992</f>
        <v>3203.1454638180612</v>
      </c>
      <c r="J4992">
        <v>2</v>
      </c>
      <c r="K4992">
        <v>4</v>
      </c>
      <c r="L4992">
        <v>1</v>
      </c>
      <c r="M4992" s="2">
        <f>机器人辅助表!C4992</f>
        <v>9372.8182063545191</v>
      </c>
      <c r="N4992" s="2">
        <v>2</v>
      </c>
      <c r="O4992" s="2">
        <f>机器人辅助表!D4992</f>
        <v>605.24027879598702</v>
      </c>
      <c r="P4992" s="2">
        <v>3</v>
      </c>
      <c r="Q4992" s="2">
        <f>机器人辅助表!E4992</f>
        <v>268.9956794648831</v>
      </c>
      <c r="R4992" s="2">
        <v>6</v>
      </c>
      <c r="S4992" s="2">
        <f>机器人辅助表!F4992</f>
        <v>4176.88</v>
      </c>
      <c r="T4992">
        <v>0</v>
      </c>
      <c r="U4992">
        <v>0</v>
      </c>
      <c r="V4992">
        <v>0</v>
      </c>
      <c r="W4992">
        <v>0</v>
      </c>
      <c r="X4992">
        <v>0</v>
      </c>
      <c r="Y4992">
        <v>0</v>
      </c>
      <c r="Z4992">
        <v>0</v>
      </c>
      <c r="AA4992">
        <v>0</v>
      </c>
      <c r="AB4992">
        <v>0</v>
      </c>
      <c r="AC4992">
        <v>0</v>
      </c>
      <c r="AD4992">
        <v>0</v>
      </c>
      <c r="AE4992">
        <v>0</v>
      </c>
      <c r="AF4992">
        <v>0</v>
      </c>
      <c r="AG4992">
        <v>0</v>
      </c>
      <c r="BD4992">
        <v>11</v>
      </c>
      <c r="BE4992">
        <v>9113104</v>
      </c>
      <c r="BF4992">
        <v>9121103</v>
      </c>
      <c r="BG4992">
        <v>9121202</v>
      </c>
      <c r="BH4992">
        <v>9121303</v>
      </c>
      <c r="BI4992">
        <v>9121404</v>
      </c>
      <c r="BJ4992">
        <v>9114103</v>
      </c>
      <c r="BK4992">
        <v>9122104</v>
      </c>
      <c r="BL4992">
        <v>9122202</v>
      </c>
      <c r="BM4992">
        <v>9122304</v>
      </c>
      <c r="BN4992">
        <v>9122403</v>
      </c>
      <c r="BO4992">
        <v>9115103</v>
      </c>
    </row>
    <row r="4993" spans="1:67" x14ac:dyDescent="0.15">
      <c r="A4993">
        <v>4992</v>
      </c>
      <c r="B4993" t="s">
        <v>5087</v>
      </c>
      <c r="E4993">
        <f>机器人辅助表!B4993</f>
        <v>25</v>
      </c>
      <c r="F4993">
        <v>3</v>
      </c>
      <c r="G4993">
        <v>58201</v>
      </c>
      <c r="H4993">
        <v>0</v>
      </c>
      <c r="I4993">
        <f>机器人辅助表!H4993</f>
        <v>4472.5491252090305</v>
      </c>
      <c r="J4993">
        <v>2</v>
      </c>
      <c r="K4993">
        <v>4</v>
      </c>
      <c r="L4993">
        <v>1</v>
      </c>
      <c r="M4993" s="2">
        <f>机器人辅助表!C4993</f>
        <v>9878.9002534489991</v>
      </c>
      <c r="N4993" s="2">
        <v>2</v>
      </c>
      <c r="O4993" s="2">
        <f>机器人辅助表!D4993</f>
        <v>720.2843729096993</v>
      </c>
      <c r="P4993" s="2">
        <v>3</v>
      </c>
      <c r="Q4993" s="2">
        <f>机器人辅助表!E4993</f>
        <v>320.12638795986635</v>
      </c>
      <c r="R4993" s="2">
        <v>6</v>
      </c>
      <c r="S4993" s="2">
        <f>机器人辅助表!F4993</f>
        <v>6739.875</v>
      </c>
      <c r="T4993">
        <v>0</v>
      </c>
      <c r="U4993">
        <v>0</v>
      </c>
      <c r="V4993">
        <v>0</v>
      </c>
      <c r="W4993">
        <v>0</v>
      </c>
      <c r="X4993">
        <v>0</v>
      </c>
      <c r="Y4993">
        <v>0</v>
      </c>
      <c r="Z4993">
        <v>0</v>
      </c>
      <c r="AA4993">
        <v>0</v>
      </c>
      <c r="AB4993">
        <v>0</v>
      </c>
      <c r="AC4993">
        <v>0</v>
      </c>
      <c r="AD4993">
        <v>0</v>
      </c>
      <c r="AE4993">
        <v>0</v>
      </c>
      <c r="AF4993">
        <v>0</v>
      </c>
      <c r="AG4993">
        <v>0</v>
      </c>
      <c r="BD4993">
        <v>8</v>
      </c>
      <c r="BE4993">
        <v>9323104</v>
      </c>
      <c r="BF4993">
        <v>9324104</v>
      </c>
      <c r="BG4993">
        <v>9324202</v>
      </c>
      <c r="BH4993">
        <v>9324303</v>
      </c>
      <c r="BI4993">
        <v>9324403</v>
      </c>
      <c r="BJ4993">
        <v>9312102</v>
      </c>
      <c r="BK4993">
        <v>9311102</v>
      </c>
      <c r="BL4993">
        <v>9315104</v>
      </c>
    </row>
    <row r="4994" spans="1:67" x14ac:dyDescent="0.15">
      <c r="A4994">
        <v>4993</v>
      </c>
      <c r="B4994" t="s">
        <v>5088</v>
      </c>
      <c r="E4994">
        <f>机器人辅助表!B4994</f>
        <v>49</v>
      </c>
      <c r="F4994">
        <v>2</v>
      </c>
      <c r="G4994">
        <v>58101</v>
      </c>
      <c r="H4994">
        <v>0</v>
      </c>
      <c r="I4994">
        <f>机器人辅助表!H4994</f>
        <v>12982.225426212815</v>
      </c>
      <c r="J4994">
        <v>2</v>
      </c>
      <c r="K4994">
        <v>4</v>
      </c>
      <c r="L4994">
        <v>1</v>
      </c>
      <c r="M4994" s="2">
        <f>机器人辅助表!C4994</f>
        <v>78018.718929071285</v>
      </c>
      <c r="N4994" s="2">
        <v>2</v>
      </c>
      <c r="O4994" s="2">
        <f>机器人辅助表!D4994</f>
        <v>3449.2266217023425</v>
      </c>
      <c r="P4994" s="2">
        <v>3</v>
      </c>
      <c r="Q4994" s="2">
        <f>机器人辅助表!E4994</f>
        <v>1532.9896096454859</v>
      </c>
      <c r="R4994" s="2">
        <v>6</v>
      </c>
      <c r="S4994" s="2">
        <f>机器人辅助表!F4994</f>
        <v>7986.9299999999994</v>
      </c>
      <c r="T4994">
        <v>0</v>
      </c>
      <c r="U4994">
        <v>0</v>
      </c>
      <c r="V4994">
        <v>0</v>
      </c>
      <c r="W4994">
        <v>0</v>
      </c>
      <c r="X4994">
        <v>0</v>
      </c>
      <c r="Y4994">
        <v>0</v>
      </c>
      <c r="Z4994">
        <v>0</v>
      </c>
      <c r="AA4994">
        <v>0</v>
      </c>
      <c r="AB4994">
        <v>0</v>
      </c>
      <c r="AC4994">
        <v>0</v>
      </c>
      <c r="AD4994">
        <v>0</v>
      </c>
      <c r="AE4994">
        <v>0</v>
      </c>
      <c r="AF4994">
        <v>0</v>
      </c>
      <c r="AG4994">
        <v>0</v>
      </c>
      <c r="BD4994">
        <v>11</v>
      </c>
      <c r="BE4994">
        <v>9211103</v>
      </c>
      <c r="BF4994">
        <v>9214102</v>
      </c>
      <c r="BG4994">
        <v>9214203</v>
      </c>
      <c r="BH4994">
        <v>9214304</v>
      </c>
      <c r="BI4994">
        <v>9214402</v>
      </c>
      <c r="BJ4994">
        <v>9222104</v>
      </c>
      <c r="BK4994">
        <v>9223103</v>
      </c>
      <c r="BL4994">
        <v>9223202</v>
      </c>
      <c r="BM4994">
        <v>9223303</v>
      </c>
      <c r="BN4994">
        <v>9223404</v>
      </c>
      <c r="BO4994">
        <v>9215103</v>
      </c>
    </row>
    <row r="4995" spans="1:67" x14ac:dyDescent="0.15">
      <c r="A4995">
        <v>4994</v>
      </c>
      <c r="B4995" t="s">
        <v>2166</v>
      </c>
      <c r="E4995">
        <f>机器人辅助表!B4995</f>
        <v>28</v>
      </c>
      <c r="F4995">
        <v>3</v>
      </c>
      <c r="G4995">
        <v>58201</v>
      </c>
      <c r="H4995">
        <v>0</v>
      </c>
      <c r="I4995">
        <f>机器人辅助表!H4995</f>
        <v>4914.417139519016</v>
      </c>
      <c r="J4995">
        <v>2</v>
      </c>
      <c r="K4995">
        <v>4</v>
      </c>
      <c r="L4995">
        <v>1</v>
      </c>
      <c r="M4995" s="2">
        <f>机器人辅助表!C4995</f>
        <v>12938.536086646156</v>
      </c>
      <c r="N4995" s="2">
        <v>2</v>
      </c>
      <c r="O4995" s="2">
        <f>机器人辅助表!D4995</f>
        <v>875.54003593846176</v>
      </c>
      <c r="P4995" s="2">
        <v>3</v>
      </c>
      <c r="Q4995" s="2">
        <f>机器人辅助表!E4995</f>
        <v>389.1289048615385</v>
      </c>
      <c r="R4995" s="2">
        <v>6</v>
      </c>
      <c r="S4995" s="2">
        <f>机器人辅助表!F4995</f>
        <v>6803.3447999999999</v>
      </c>
      <c r="T4995">
        <v>0</v>
      </c>
      <c r="U4995">
        <v>0</v>
      </c>
      <c r="V4995">
        <v>0</v>
      </c>
      <c r="W4995">
        <v>0</v>
      </c>
      <c r="X4995">
        <v>0</v>
      </c>
      <c r="Y4995">
        <v>0</v>
      </c>
      <c r="Z4995">
        <v>0</v>
      </c>
      <c r="AA4995">
        <v>0</v>
      </c>
      <c r="AB4995">
        <v>0</v>
      </c>
      <c r="AC4995">
        <v>0</v>
      </c>
      <c r="AD4995">
        <v>0</v>
      </c>
      <c r="AE4995">
        <v>0</v>
      </c>
      <c r="AF4995">
        <v>0</v>
      </c>
      <c r="AG4995">
        <v>0</v>
      </c>
      <c r="BD4995">
        <v>8</v>
      </c>
      <c r="BE4995">
        <v>9323103</v>
      </c>
      <c r="BF4995">
        <v>9324102</v>
      </c>
      <c r="BG4995">
        <v>9324202</v>
      </c>
      <c r="BH4995">
        <v>9324302</v>
      </c>
      <c r="BI4995">
        <v>9324403</v>
      </c>
      <c r="BJ4995">
        <v>9312102</v>
      </c>
      <c r="BK4995">
        <v>9311103</v>
      </c>
      <c r="BL4995">
        <v>9315104</v>
      </c>
    </row>
    <row r="4996" spans="1:67" x14ac:dyDescent="0.15">
      <c r="A4996">
        <v>4995</v>
      </c>
      <c r="B4996" t="s">
        <v>2167</v>
      </c>
      <c r="E4996">
        <f>机器人辅助表!B4996</f>
        <v>33</v>
      </c>
      <c r="F4996">
        <v>2</v>
      </c>
      <c r="G4996">
        <v>58101</v>
      </c>
      <c r="H4996">
        <v>0</v>
      </c>
      <c r="I4996">
        <f>机器人辅助表!H4996</f>
        <v>7545.4292603206977</v>
      </c>
      <c r="J4996">
        <v>2</v>
      </c>
      <c r="K4996">
        <v>4</v>
      </c>
      <c r="L4996">
        <v>1</v>
      </c>
      <c r="M4996" s="2">
        <f>机器人辅助表!C4996</f>
        <v>25176.18431171741</v>
      </c>
      <c r="N4996" s="2">
        <v>2</v>
      </c>
      <c r="O4996" s="2">
        <f>机器人辅助表!D4996</f>
        <v>1578.3977910913054</v>
      </c>
      <c r="P4996" s="2">
        <v>3</v>
      </c>
      <c r="Q4996" s="2">
        <f>机器人辅助表!E4996</f>
        <v>701.51012937391363</v>
      </c>
      <c r="R4996" s="2">
        <v>6</v>
      </c>
      <c r="S4996" s="2">
        <f>机器人辅助表!F4996</f>
        <v>8826.1836000000003</v>
      </c>
      <c r="T4996">
        <v>0</v>
      </c>
      <c r="U4996">
        <v>0</v>
      </c>
      <c r="V4996">
        <v>0</v>
      </c>
      <c r="W4996">
        <v>0</v>
      </c>
      <c r="X4996">
        <v>0</v>
      </c>
      <c r="Y4996">
        <v>0</v>
      </c>
      <c r="Z4996">
        <v>0</v>
      </c>
      <c r="AA4996">
        <v>0</v>
      </c>
      <c r="AB4996">
        <v>0</v>
      </c>
      <c r="AC4996">
        <v>0</v>
      </c>
      <c r="AD4996">
        <v>0</v>
      </c>
      <c r="AE4996">
        <v>0</v>
      </c>
      <c r="AF4996">
        <v>0</v>
      </c>
      <c r="AG4996">
        <v>0</v>
      </c>
      <c r="BD4996">
        <v>11</v>
      </c>
      <c r="BE4996">
        <v>9211103</v>
      </c>
      <c r="BF4996">
        <v>9214104</v>
      </c>
      <c r="BG4996">
        <v>9214203</v>
      </c>
      <c r="BH4996">
        <v>9214302</v>
      </c>
      <c r="BI4996">
        <v>9214403</v>
      </c>
      <c r="BJ4996">
        <v>9222102</v>
      </c>
      <c r="BK4996">
        <v>9223104</v>
      </c>
      <c r="BL4996">
        <v>9223203</v>
      </c>
      <c r="BM4996">
        <v>9223304</v>
      </c>
      <c r="BN4996">
        <v>9223404</v>
      </c>
      <c r="BO4996">
        <v>9215104</v>
      </c>
    </row>
    <row r="4997" spans="1:67" x14ac:dyDescent="0.15">
      <c r="A4997">
        <v>4996</v>
      </c>
      <c r="B4997" t="s">
        <v>2168</v>
      </c>
      <c r="E4997">
        <f>机器人辅助表!B4997</f>
        <v>38</v>
      </c>
      <c r="F4997">
        <v>2</v>
      </c>
      <c r="G4997">
        <v>58101</v>
      </c>
      <c r="H4997">
        <v>0</v>
      </c>
      <c r="I4997">
        <f>机器人辅助表!H4997</f>
        <v>8784.2975652564328</v>
      </c>
      <c r="J4997">
        <v>2</v>
      </c>
      <c r="K4997">
        <v>4</v>
      </c>
      <c r="L4997">
        <v>1</v>
      </c>
      <c r="M4997" s="2">
        <f>机器人辅助表!C4997</f>
        <v>35746.077302697391</v>
      </c>
      <c r="N4997" s="2">
        <v>2</v>
      </c>
      <c r="O4997" s="2">
        <f>机器人辅助表!D4997</f>
        <v>2063.8372035732446</v>
      </c>
      <c r="P4997" s="2">
        <v>3</v>
      </c>
      <c r="Q4997" s="2">
        <f>机器人辅助表!E4997</f>
        <v>917.26097936588656</v>
      </c>
      <c r="R4997" s="2">
        <v>6</v>
      </c>
      <c r="S4997" s="2">
        <f>机器人辅助表!F4997</f>
        <v>8556.7844000000005</v>
      </c>
      <c r="T4997">
        <v>0</v>
      </c>
      <c r="U4997">
        <v>0</v>
      </c>
      <c r="V4997">
        <v>0</v>
      </c>
      <c r="W4997">
        <v>0</v>
      </c>
      <c r="X4997">
        <v>0</v>
      </c>
      <c r="Y4997">
        <v>0</v>
      </c>
      <c r="Z4997">
        <v>0</v>
      </c>
      <c r="AA4997">
        <v>0</v>
      </c>
      <c r="AB4997">
        <v>0</v>
      </c>
      <c r="AC4997">
        <v>0</v>
      </c>
      <c r="AD4997">
        <v>0</v>
      </c>
      <c r="AE4997">
        <v>0</v>
      </c>
      <c r="AF4997">
        <v>0</v>
      </c>
      <c r="AG4997">
        <v>0</v>
      </c>
      <c r="BD4997">
        <v>11</v>
      </c>
      <c r="BE4997">
        <v>9211104</v>
      </c>
      <c r="BF4997">
        <v>9214102</v>
      </c>
      <c r="BG4997">
        <v>9214204</v>
      </c>
      <c r="BH4997">
        <v>9214304</v>
      </c>
      <c r="BI4997">
        <v>9214402</v>
      </c>
      <c r="BJ4997">
        <v>9222102</v>
      </c>
      <c r="BK4997">
        <v>9223103</v>
      </c>
      <c r="BL4997">
        <v>9223202</v>
      </c>
      <c r="BM4997">
        <v>9223303</v>
      </c>
      <c r="BN4997">
        <v>9223404</v>
      </c>
      <c r="BO4997">
        <v>9215102</v>
      </c>
    </row>
    <row r="4998" spans="1:67" x14ac:dyDescent="0.15">
      <c r="A4998">
        <v>4997</v>
      </c>
      <c r="B4998" t="s">
        <v>5089</v>
      </c>
      <c r="E4998">
        <f>机器人辅助表!B4998</f>
        <v>34</v>
      </c>
      <c r="F4998">
        <v>3</v>
      </c>
      <c r="G4998">
        <v>58201</v>
      </c>
      <c r="H4998">
        <v>0</v>
      </c>
      <c r="I4998">
        <f>机器人辅助表!H4998</f>
        <v>5450.2694254706585</v>
      </c>
      <c r="J4998">
        <v>2</v>
      </c>
      <c r="K4998">
        <v>4</v>
      </c>
      <c r="L4998">
        <v>1</v>
      </c>
      <c r="M4998" s="2">
        <f>机器人辅助表!C4998</f>
        <v>18888.267321261876</v>
      </c>
      <c r="N4998" s="2">
        <v>2</v>
      </c>
      <c r="O4998" s="2">
        <f>机器人辅助表!D4998</f>
        <v>1173.338545182743</v>
      </c>
      <c r="P4998" s="2">
        <v>3</v>
      </c>
      <c r="Q4998" s="2">
        <f>机器人辅助表!E4998</f>
        <v>521.48379785899681</v>
      </c>
      <c r="R4998" s="2">
        <v>6</v>
      </c>
      <c r="S4998" s="2">
        <f>机器人辅助表!F4998</f>
        <v>6151.5828000000001</v>
      </c>
      <c r="T4998">
        <v>0</v>
      </c>
      <c r="U4998">
        <v>0</v>
      </c>
      <c r="V4998">
        <v>0</v>
      </c>
      <c r="W4998">
        <v>0</v>
      </c>
      <c r="X4998">
        <v>0</v>
      </c>
      <c r="Y4998">
        <v>0</v>
      </c>
      <c r="Z4998">
        <v>0</v>
      </c>
      <c r="AA4998">
        <v>0</v>
      </c>
      <c r="AB4998">
        <v>0</v>
      </c>
      <c r="AC4998">
        <v>0</v>
      </c>
      <c r="AD4998">
        <v>0</v>
      </c>
      <c r="AE4998">
        <v>0</v>
      </c>
      <c r="AF4998">
        <v>0</v>
      </c>
      <c r="AG4998">
        <v>0</v>
      </c>
      <c r="BD4998">
        <v>8</v>
      </c>
      <c r="BE4998">
        <v>9323103</v>
      </c>
      <c r="BF4998">
        <v>9324102</v>
      </c>
      <c r="BG4998">
        <v>9324202</v>
      </c>
      <c r="BH4998">
        <v>9324303</v>
      </c>
      <c r="BI4998">
        <v>9324403</v>
      </c>
      <c r="BJ4998">
        <v>9312103</v>
      </c>
      <c r="BK4998">
        <v>9311104</v>
      </c>
      <c r="BL4998">
        <v>9315103</v>
      </c>
    </row>
    <row r="4999" spans="1:67" x14ac:dyDescent="0.15">
      <c r="A4999">
        <v>4998</v>
      </c>
      <c r="B4999" t="s">
        <v>2169</v>
      </c>
      <c r="E4999">
        <f>机器人辅助表!B4999</f>
        <v>31</v>
      </c>
      <c r="F4999">
        <v>1</v>
      </c>
      <c r="G4999">
        <v>58001</v>
      </c>
      <c r="H4999">
        <v>0</v>
      </c>
      <c r="I4999">
        <f>机器人辅助表!H4999</f>
        <v>6743.2327197319401</v>
      </c>
      <c r="J4999">
        <v>2</v>
      </c>
      <c r="K4999">
        <v>4</v>
      </c>
      <c r="L4999">
        <v>1</v>
      </c>
      <c r="M4999" s="2">
        <f>机器人辅助表!C4999</f>
        <v>20678.820799915393</v>
      </c>
      <c r="N4999" s="2">
        <v>2</v>
      </c>
      <c r="O4999" s="2">
        <f>机器人辅助表!D4999</f>
        <v>1321.7764456938467</v>
      </c>
      <c r="P4999" s="2">
        <v>3</v>
      </c>
      <c r="Q4999" s="2">
        <f>机器人辅助表!E4999</f>
        <v>587.45619808615402</v>
      </c>
      <c r="R4999" s="2">
        <v>6</v>
      </c>
      <c r="S4999" s="2">
        <f>机器人辅助表!F4999</f>
        <v>8479.338600000001</v>
      </c>
      <c r="T4999">
        <v>0</v>
      </c>
      <c r="U4999">
        <v>0</v>
      </c>
      <c r="V4999">
        <v>0</v>
      </c>
      <c r="W4999">
        <v>0</v>
      </c>
      <c r="X4999">
        <v>0</v>
      </c>
      <c r="Y4999">
        <v>0</v>
      </c>
      <c r="Z4999">
        <v>0</v>
      </c>
      <c r="AA4999">
        <v>0</v>
      </c>
      <c r="AB4999">
        <v>0</v>
      </c>
      <c r="AC4999">
        <v>0</v>
      </c>
      <c r="AD4999">
        <v>0</v>
      </c>
      <c r="AE4999">
        <v>0</v>
      </c>
      <c r="AF4999">
        <v>0</v>
      </c>
      <c r="AG4999">
        <v>0</v>
      </c>
      <c r="BD4999">
        <v>11</v>
      </c>
      <c r="BE4999">
        <v>9113102</v>
      </c>
      <c r="BF4999">
        <v>9121103</v>
      </c>
      <c r="BG4999">
        <v>9121204</v>
      </c>
      <c r="BH4999">
        <v>9121304</v>
      </c>
      <c r="BI4999">
        <v>9121402</v>
      </c>
      <c r="BJ4999">
        <v>9114102</v>
      </c>
      <c r="BK4999">
        <v>9122104</v>
      </c>
      <c r="BL4999">
        <v>9122204</v>
      </c>
      <c r="BM4999">
        <v>9122304</v>
      </c>
      <c r="BN4999">
        <v>9122404</v>
      </c>
      <c r="BO4999">
        <v>9115102</v>
      </c>
    </row>
    <row r="5000" spans="1:67" x14ac:dyDescent="0.15">
      <c r="A5000">
        <v>4999</v>
      </c>
      <c r="B5000" t="s">
        <v>5090</v>
      </c>
      <c r="E5000">
        <f>机器人辅助表!B5000</f>
        <v>48</v>
      </c>
      <c r="F5000">
        <v>3</v>
      </c>
      <c r="G5000">
        <v>58201</v>
      </c>
      <c r="H5000">
        <v>0</v>
      </c>
      <c r="I5000">
        <f>机器人辅助表!H5000</f>
        <v>16156.536508384484</v>
      </c>
      <c r="J5000">
        <v>2</v>
      </c>
      <c r="K5000">
        <v>4</v>
      </c>
      <c r="L5000">
        <v>1</v>
      </c>
      <c r="M5000" s="2">
        <f>机器人辅助表!C5000</f>
        <v>94463.385801082477</v>
      </c>
      <c r="N5000" s="2">
        <v>2</v>
      </c>
      <c r="O5000" s="2">
        <f>机器人辅助表!D5000</f>
        <v>4268.7987394226111</v>
      </c>
      <c r="P5000" s="2">
        <v>3</v>
      </c>
      <c r="Q5000" s="2">
        <f>机器人辅助表!E5000</f>
        <v>1897.2438841878272</v>
      </c>
      <c r="R5000" s="2">
        <v>6</v>
      </c>
      <c r="S5000" s="2">
        <f>机器人辅助表!F5000</f>
        <v>10350.5952</v>
      </c>
      <c r="T5000">
        <v>0</v>
      </c>
      <c r="U5000">
        <v>0</v>
      </c>
      <c r="V5000">
        <v>0</v>
      </c>
      <c r="W5000">
        <v>0</v>
      </c>
      <c r="X5000">
        <v>0</v>
      </c>
      <c r="Y5000">
        <v>0</v>
      </c>
      <c r="Z5000">
        <v>0</v>
      </c>
      <c r="AA5000">
        <v>0</v>
      </c>
      <c r="AB5000">
        <v>0</v>
      </c>
      <c r="AC5000">
        <v>0</v>
      </c>
      <c r="AD5000">
        <v>0</v>
      </c>
      <c r="AE5000">
        <v>0</v>
      </c>
      <c r="AF5000">
        <v>0</v>
      </c>
      <c r="AG5000">
        <v>0</v>
      </c>
      <c r="BD5000">
        <v>8</v>
      </c>
      <c r="BE5000">
        <v>9323102</v>
      </c>
      <c r="BF5000">
        <v>9324104</v>
      </c>
      <c r="BG5000">
        <v>9324202</v>
      </c>
      <c r="BH5000">
        <v>9324302</v>
      </c>
      <c r="BI5000">
        <v>9324404</v>
      </c>
      <c r="BJ5000">
        <v>9312102</v>
      </c>
      <c r="BK5000">
        <v>9311102</v>
      </c>
      <c r="BL5000">
        <v>9315104</v>
      </c>
    </row>
    <row r="5001" spans="1:67" x14ac:dyDescent="0.15">
      <c r="A5001">
        <v>5000</v>
      </c>
      <c r="B5001" t="s">
        <v>5091</v>
      </c>
      <c r="E5001">
        <f>机器人辅助表!B5001</f>
        <v>32</v>
      </c>
      <c r="F5001">
        <v>3</v>
      </c>
      <c r="G5001">
        <v>58201</v>
      </c>
      <c r="H5001">
        <v>0</v>
      </c>
      <c r="I5001">
        <f>机器人辅助表!H5001</f>
        <v>6909.35960401599</v>
      </c>
      <c r="J5001">
        <v>2</v>
      </c>
      <c r="K5001">
        <v>4</v>
      </c>
      <c r="L5001">
        <v>1</v>
      </c>
      <c r="M5001" s="2">
        <f>机器人辅助表!C5001</f>
        <v>22135.084366507032</v>
      </c>
      <c r="N5001" s="2">
        <v>2</v>
      </c>
      <c r="O5001" s="2">
        <f>机器人辅助表!D5001</f>
        <v>1401.0027669367228</v>
      </c>
      <c r="P5001" s="2">
        <v>3</v>
      </c>
      <c r="Q5001" s="2">
        <f>机器人辅助表!E5001</f>
        <v>622.66789641632124</v>
      </c>
      <c r="R5001" s="2">
        <v>6</v>
      </c>
      <c r="S5001" s="2">
        <f>机器人辅助表!F5001</f>
        <v>8378.6047999999992</v>
      </c>
      <c r="T5001">
        <v>0</v>
      </c>
      <c r="U5001">
        <v>0</v>
      </c>
      <c r="V5001">
        <v>0</v>
      </c>
      <c r="W5001">
        <v>0</v>
      </c>
      <c r="X5001">
        <v>0</v>
      </c>
      <c r="Y5001">
        <v>0</v>
      </c>
      <c r="Z5001">
        <v>0</v>
      </c>
      <c r="AA5001">
        <v>0</v>
      </c>
      <c r="AB5001">
        <v>0</v>
      </c>
      <c r="AC5001">
        <v>0</v>
      </c>
      <c r="AD5001">
        <v>0</v>
      </c>
      <c r="AE5001">
        <v>0</v>
      </c>
      <c r="AF5001">
        <v>0</v>
      </c>
      <c r="AG5001">
        <v>0</v>
      </c>
      <c r="BD5001">
        <v>8</v>
      </c>
      <c r="BE5001">
        <v>9323102</v>
      </c>
      <c r="BF5001">
        <v>9324102</v>
      </c>
      <c r="BG5001">
        <v>9324204</v>
      </c>
      <c r="BH5001">
        <v>9324304</v>
      </c>
      <c r="BI5001">
        <v>9324402</v>
      </c>
      <c r="BJ5001">
        <v>9312104</v>
      </c>
      <c r="BK5001">
        <v>9311104</v>
      </c>
      <c r="BL5001">
        <v>9315104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5001"/>
  <sheetViews>
    <sheetView workbookViewId="0">
      <selection activeCell="K14" sqref="K14"/>
    </sheetView>
  </sheetViews>
  <sheetFormatPr defaultRowHeight="13.5" x14ac:dyDescent="0.15"/>
  <cols>
    <col min="3" max="3" width="11.625" bestFit="1" customWidth="1"/>
    <col min="19" max="19" width="11.625" bestFit="1" customWidth="1"/>
  </cols>
  <sheetData>
    <row r="1" spans="1:24" x14ac:dyDescent="0.15">
      <c r="A1" t="s">
        <v>2172</v>
      </c>
      <c r="B1" t="s">
        <v>2173</v>
      </c>
      <c r="C1" t="s">
        <v>5096</v>
      </c>
      <c r="D1" t="s">
        <v>5097</v>
      </c>
      <c r="E1" t="s">
        <v>5098</v>
      </c>
      <c r="F1" t="s">
        <v>5099</v>
      </c>
      <c r="G1" t="s">
        <v>5100</v>
      </c>
      <c r="H1" t="s">
        <v>24</v>
      </c>
      <c r="Q1" t="s">
        <v>2172</v>
      </c>
      <c r="R1" t="s">
        <v>2173</v>
      </c>
      <c r="S1" t="s">
        <v>2174</v>
      </c>
      <c r="T1" t="s">
        <v>2175</v>
      </c>
      <c r="U1" t="s">
        <v>2176</v>
      </c>
      <c r="V1" t="s">
        <v>2177</v>
      </c>
      <c r="W1" t="s">
        <v>2178</v>
      </c>
      <c r="X1" t="s">
        <v>2179</v>
      </c>
    </row>
    <row r="2" spans="1:24" x14ac:dyDescent="0.15">
      <c r="A2">
        <v>1</v>
      </c>
      <c r="B2">
        <v>33</v>
      </c>
      <c r="C2">
        <v>19689.067218137974</v>
      </c>
      <c r="D2">
        <v>1234.3880161098668</v>
      </c>
      <c r="E2">
        <v>548.61689604882986</v>
      </c>
      <c r="F2">
        <v>6902.5281999999988</v>
      </c>
      <c r="G2" s="1">
        <v>0.61</v>
      </c>
      <c r="H2">
        <v>5900.9126266610592</v>
      </c>
      <c r="J2">
        <f ca="1">RANDBETWEEN(40,60)/100</f>
        <v>0.52</v>
      </c>
      <c r="Q2">
        <v>1</v>
      </c>
      <c r="R2">
        <v>33</v>
      </c>
      <c r="S2">
        <f>VLOOKUP($R2,'[3]人物&amp;怪物成长分析'!$B$5:$S$104,12,FALSE)*$W2</f>
        <v>19689.067218137974</v>
      </c>
      <c r="T2">
        <f>VLOOKUP($R2,'[3]人物&amp;怪物成长分析'!$B$5:$S$104,13,FALSE)*$W2</f>
        <v>1234.3880161098668</v>
      </c>
      <c r="U2">
        <f>VLOOKUP($R2,'[3]人物&amp;怪物成长分析'!$B$5:$S$104,14,FALSE)*$W2</f>
        <v>548.61689604882986</v>
      </c>
      <c r="V2">
        <f>VLOOKUP($R2,'[3]人物&amp;怪物成长分析'!$B$5:$S$104,17,FALSE)*$W2</f>
        <v>6902.5281999999988</v>
      </c>
      <c r="W2" s="1">
        <v>0.61</v>
      </c>
      <c r="X2">
        <f>SUMPRODUCT(S2:V2,$M$6:$P$6)*1.2</f>
        <v>5900.9126266610592</v>
      </c>
    </row>
    <row r="3" spans="1:24" x14ac:dyDescent="0.15">
      <c r="A3">
        <v>2</v>
      </c>
      <c r="B3">
        <v>40</v>
      </c>
      <c r="C3">
        <v>48168.701552396</v>
      </c>
      <c r="D3">
        <v>2636.9727127224091</v>
      </c>
      <c r="E3">
        <v>1171.9878723210709</v>
      </c>
      <c r="F3">
        <v>9748.1279999999988</v>
      </c>
      <c r="G3" s="1">
        <v>0.73</v>
      </c>
      <c r="H3">
        <v>10860.086600567181</v>
      </c>
      <c r="Q3">
        <v>2</v>
      </c>
      <c r="R3">
        <v>40</v>
      </c>
      <c r="S3">
        <f>VLOOKUP($R3,'[3]人物&amp;怪物成长分析'!$B$5:$S$104,12,FALSE)*$W3</f>
        <v>48168.701552396</v>
      </c>
      <c r="T3">
        <f>VLOOKUP($R3,'[3]人物&amp;怪物成长分析'!$B$5:$S$104,13,FALSE)*$W3</f>
        <v>2636.9727127224091</v>
      </c>
      <c r="U3">
        <f>VLOOKUP($R3,'[3]人物&amp;怪物成长分析'!$B$5:$S$104,14,FALSE)*$W3</f>
        <v>1171.9878723210709</v>
      </c>
      <c r="V3">
        <f>VLOOKUP($R3,'[3]人物&amp;怪物成长分析'!$B$5:$S$104,17,FALSE)*$W3</f>
        <v>9748.1279999999988</v>
      </c>
      <c r="W3" s="1">
        <v>0.73</v>
      </c>
      <c r="X3">
        <f t="shared" ref="X3:X66" si="0">SUMPRODUCT(S3:V3,$M$6:$P$6)*1.2</f>
        <v>10860.086600567181</v>
      </c>
    </row>
    <row r="4" spans="1:24" x14ac:dyDescent="0.15">
      <c r="A4">
        <v>3</v>
      </c>
      <c r="B4">
        <v>29</v>
      </c>
      <c r="C4">
        <v>16284.192603221745</v>
      </c>
      <c r="D4">
        <v>1076.1467346782615</v>
      </c>
      <c r="E4">
        <v>478.28743763478292</v>
      </c>
      <c r="F4">
        <v>7917.8267999999998</v>
      </c>
      <c r="G4" s="1">
        <v>0.78</v>
      </c>
      <c r="H4">
        <v>5877.4355861302965</v>
      </c>
      <c r="Q4">
        <v>3</v>
      </c>
      <c r="R4">
        <v>29</v>
      </c>
      <c r="S4">
        <f>VLOOKUP($R4,'[3]人物&amp;怪物成长分析'!$B$5:$S$104,12,FALSE)*$W4</f>
        <v>16284.192603221745</v>
      </c>
      <c r="T4">
        <f>VLOOKUP($R4,'[3]人物&amp;怪物成长分析'!$B$5:$S$104,13,FALSE)*$W4</f>
        <v>1076.1467346782615</v>
      </c>
      <c r="U4">
        <f>VLOOKUP($R4,'[3]人物&amp;怪物成长分析'!$B$5:$S$104,14,FALSE)*$W4</f>
        <v>478.28743763478292</v>
      </c>
      <c r="V4">
        <f>VLOOKUP($R4,'[3]人物&amp;怪物成长分析'!$B$5:$S$104,17,FALSE)*$W4</f>
        <v>7917.8267999999998</v>
      </c>
      <c r="W4" s="1">
        <v>0.78</v>
      </c>
      <c r="X4">
        <f t="shared" si="0"/>
        <v>5877.4355861302965</v>
      </c>
    </row>
    <row r="5" spans="1:24" x14ac:dyDescent="0.15">
      <c r="A5">
        <v>4</v>
      </c>
      <c r="B5">
        <v>37</v>
      </c>
      <c r="C5">
        <v>18712.274807339614</v>
      </c>
      <c r="D5">
        <v>1110.5081344995654</v>
      </c>
      <c r="E5">
        <v>493.55917088869575</v>
      </c>
      <c r="F5">
        <v>4867.2701999999999</v>
      </c>
      <c r="G5" s="1">
        <v>0.39</v>
      </c>
      <c r="H5">
        <v>4808.916198818215</v>
      </c>
      <c r="M5" t="s">
        <v>2180</v>
      </c>
      <c r="N5" t="s">
        <v>2181</v>
      </c>
      <c r="O5" t="s">
        <v>2182</v>
      </c>
      <c r="P5" t="s">
        <v>5095</v>
      </c>
      <c r="Q5">
        <v>4</v>
      </c>
      <c r="R5">
        <v>37</v>
      </c>
      <c r="S5">
        <f>VLOOKUP($R5,'[3]人物&amp;怪物成长分析'!$B$5:$S$104,12,FALSE)*$W5</f>
        <v>18712.274807339614</v>
      </c>
      <c r="T5">
        <f>VLOOKUP($R5,'[3]人物&amp;怪物成长分析'!$B$5:$S$104,13,FALSE)*$W5</f>
        <v>1110.5081344995654</v>
      </c>
      <c r="U5">
        <f>VLOOKUP($R5,'[3]人物&amp;怪物成长分析'!$B$5:$S$104,14,FALSE)*$W5</f>
        <v>493.55917088869575</v>
      </c>
      <c r="V5">
        <f>VLOOKUP($R5,'[3]人物&amp;怪物成长分析'!$B$5:$S$104,17,FALSE)*$W5</f>
        <v>4867.2701999999999</v>
      </c>
      <c r="W5" s="1">
        <v>0.39</v>
      </c>
      <c r="X5">
        <f t="shared" si="0"/>
        <v>4808.916198818215</v>
      </c>
    </row>
    <row r="6" spans="1:24" x14ac:dyDescent="0.15">
      <c r="A6">
        <v>5</v>
      </c>
      <c r="B6">
        <v>44</v>
      </c>
      <c r="C6">
        <v>73382.16929059448</v>
      </c>
      <c r="D6">
        <v>3635.7591840706359</v>
      </c>
      <c r="E6">
        <v>1615.8929706980607</v>
      </c>
      <c r="F6">
        <v>10743.438399999999</v>
      </c>
      <c r="G6" s="1">
        <v>0.74</v>
      </c>
      <c r="H6">
        <v>14207.649578870971</v>
      </c>
      <c r="M6">
        <f>[4]各种公式!C13</f>
        <v>0.04</v>
      </c>
      <c r="N6">
        <f>[4]各种公式!D13</f>
        <v>1</v>
      </c>
      <c r="O6">
        <f>[4]各种公式!E13</f>
        <v>1</v>
      </c>
      <c r="P6">
        <f>[4]各种公式!$G$13</f>
        <v>0.34</v>
      </c>
      <c r="Q6">
        <v>5</v>
      </c>
      <c r="R6">
        <v>44</v>
      </c>
      <c r="S6">
        <f>VLOOKUP($R6,'[3]人物&amp;怪物成长分析'!$B$5:$S$104,12,FALSE)*$W6</f>
        <v>73382.16929059448</v>
      </c>
      <c r="T6">
        <f>VLOOKUP($R6,'[3]人物&amp;怪物成长分析'!$B$5:$S$104,13,FALSE)*$W6</f>
        <v>3635.7591840706359</v>
      </c>
      <c r="U6">
        <f>VLOOKUP($R6,'[3]人物&amp;怪物成长分析'!$B$5:$S$104,14,FALSE)*$W6</f>
        <v>1615.8929706980607</v>
      </c>
      <c r="V6">
        <f>VLOOKUP($R6,'[3]人物&amp;怪物成长分析'!$B$5:$S$104,17,FALSE)*$W6</f>
        <v>10743.438399999999</v>
      </c>
      <c r="W6" s="1">
        <v>0.74</v>
      </c>
      <c r="X6">
        <f t="shared" si="0"/>
        <v>14207.649578870971</v>
      </c>
    </row>
    <row r="7" spans="1:24" x14ac:dyDescent="0.15">
      <c r="A7">
        <v>6</v>
      </c>
      <c r="B7">
        <v>47</v>
      </c>
      <c r="C7">
        <v>48476.014874854292</v>
      </c>
      <c r="D7">
        <v>2240.1139646377933</v>
      </c>
      <c r="E7">
        <v>995.60620650568603</v>
      </c>
      <c r="F7">
        <v>5694.8846000000003</v>
      </c>
      <c r="G7" s="1">
        <v>0.37</v>
      </c>
      <c r="H7">
        <v>8533.2258361651802</v>
      </c>
      <c r="Q7">
        <v>6</v>
      </c>
      <c r="R7">
        <v>47</v>
      </c>
      <c r="S7">
        <f>VLOOKUP($R7,'[3]人物&amp;怪物成长分析'!$B$5:$S$104,12,FALSE)*$W7</f>
        <v>48476.014874854292</v>
      </c>
      <c r="T7">
        <f>VLOOKUP($R7,'[3]人物&amp;怪物成长分析'!$B$5:$S$104,13,FALSE)*$W7</f>
        <v>2240.1139646377933</v>
      </c>
      <c r="U7">
        <f>VLOOKUP($R7,'[3]人物&amp;怪物成长分析'!$B$5:$S$104,14,FALSE)*$W7</f>
        <v>995.60620650568603</v>
      </c>
      <c r="V7">
        <f>VLOOKUP($R7,'[3]人物&amp;怪物成长分析'!$B$5:$S$104,17,FALSE)*$W7</f>
        <v>5694.8846000000003</v>
      </c>
      <c r="W7" s="1">
        <v>0.37</v>
      </c>
      <c r="X7">
        <f t="shared" si="0"/>
        <v>8533.2258361651802</v>
      </c>
    </row>
    <row r="8" spans="1:24" x14ac:dyDescent="0.15">
      <c r="A8">
        <v>7</v>
      </c>
      <c r="B8">
        <v>23</v>
      </c>
      <c r="C8">
        <v>3740.7180961505023</v>
      </c>
      <c r="D8">
        <v>287.5939166287626</v>
      </c>
      <c r="E8">
        <v>127.81951850167229</v>
      </c>
      <c r="F8">
        <v>3025.5191999999997</v>
      </c>
      <c r="G8" s="1">
        <v>0.36</v>
      </c>
      <c r="H8">
        <v>1912.462424371746</v>
      </c>
      <c r="Q8">
        <v>7</v>
      </c>
      <c r="R8">
        <v>23</v>
      </c>
      <c r="S8">
        <f>VLOOKUP($R8,'[3]人物&amp;怪物成长分析'!$B$5:$S$104,12,FALSE)*$W8</f>
        <v>3740.7180961505023</v>
      </c>
      <c r="T8">
        <f>VLOOKUP($R8,'[3]人物&amp;怪物成长分析'!$B$5:$S$104,13,FALSE)*$W8</f>
        <v>287.5939166287626</v>
      </c>
      <c r="U8">
        <f>VLOOKUP($R8,'[3]人物&amp;怪物成长分析'!$B$5:$S$104,14,FALSE)*$W8</f>
        <v>127.81951850167229</v>
      </c>
      <c r="V8">
        <f>VLOOKUP($R8,'[3]人物&amp;怪物成长分析'!$B$5:$S$104,17,FALSE)*$W8</f>
        <v>3025.5191999999997</v>
      </c>
      <c r="W8" s="1">
        <v>0.36</v>
      </c>
      <c r="X8">
        <f t="shared" si="0"/>
        <v>1912.462424371746</v>
      </c>
    </row>
    <row r="9" spans="1:24" x14ac:dyDescent="0.15">
      <c r="A9">
        <v>8</v>
      </c>
      <c r="B9">
        <v>26</v>
      </c>
      <c r="C9">
        <v>10432.146581698998</v>
      </c>
      <c r="D9">
        <v>741.47537402006708</v>
      </c>
      <c r="E9">
        <v>329.54461067558532</v>
      </c>
      <c r="F9">
        <v>6494.347999999999</v>
      </c>
      <c r="G9" s="1">
        <v>0.7</v>
      </c>
      <c r="H9">
        <v>4435.6610015563347</v>
      </c>
      <c r="Q9">
        <v>8</v>
      </c>
      <c r="R9">
        <v>26</v>
      </c>
      <c r="S9">
        <f>VLOOKUP($R9,'[3]人物&amp;怪物成长分析'!$B$5:$S$104,12,FALSE)*$W9</f>
        <v>10432.146581698998</v>
      </c>
      <c r="T9">
        <f>VLOOKUP($R9,'[3]人物&amp;怪物成长分析'!$B$5:$S$104,13,FALSE)*$W9</f>
        <v>741.47537402006708</v>
      </c>
      <c r="U9">
        <f>VLOOKUP($R9,'[3]人物&amp;怪物成长分析'!$B$5:$S$104,14,FALSE)*$W9</f>
        <v>329.54461067558532</v>
      </c>
      <c r="V9">
        <f>VLOOKUP($R9,'[3]人物&amp;怪物成长分析'!$B$5:$S$104,17,FALSE)*$W9</f>
        <v>6494.347999999999</v>
      </c>
      <c r="W9" s="1">
        <v>0.7</v>
      </c>
      <c r="X9">
        <f t="shared" si="0"/>
        <v>4435.6610015563347</v>
      </c>
    </row>
    <row r="10" spans="1:24" x14ac:dyDescent="0.15">
      <c r="A10">
        <v>9</v>
      </c>
      <c r="B10">
        <v>42</v>
      </c>
      <c r="C10">
        <v>53690.005636918831</v>
      </c>
      <c r="D10">
        <v>2793.2620807384628</v>
      </c>
      <c r="E10">
        <v>1241.4498136615393</v>
      </c>
      <c r="F10">
        <v>9197.6808000000001</v>
      </c>
      <c r="G10" s="1">
        <v>0.66</v>
      </c>
      <c r="H10">
        <v>11171.428310252106</v>
      </c>
      <c r="Q10">
        <v>9</v>
      </c>
      <c r="R10">
        <v>42</v>
      </c>
      <c r="S10">
        <f>VLOOKUP($R10,'[3]人物&amp;怪物成长分析'!$B$5:$S$104,12,FALSE)*$W10</f>
        <v>53690.005636918831</v>
      </c>
      <c r="T10">
        <f>VLOOKUP($R10,'[3]人物&amp;怪物成长分析'!$B$5:$S$104,13,FALSE)*$W10</f>
        <v>2793.2620807384628</v>
      </c>
      <c r="U10">
        <f>VLOOKUP($R10,'[3]人物&amp;怪物成长分析'!$B$5:$S$104,14,FALSE)*$W10</f>
        <v>1241.4498136615393</v>
      </c>
      <c r="V10">
        <f>VLOOKUP($R10,'[3]人物&amp;怪物成长分析'!$B$5:$S$104,17,FALSE)*$W10</f>
        <v>9197.6808000000001</v>
      </c>
      <c r="W10" s="1">
        <v>0.66</v>
      </c>
      <c r="X10">
        <f t="shared" si="0"/>
        <v>11171.428310252106</v>
      </c>
    </row>
    <row r="11" spans="1:24" x14ac:dyDescent="0.15">
      <c r="A11">
        <v>10</v>
      </c>
      <c r="B11">
        <v>44</v>
      </c>
      <c r="C11">
        <v>29749.528090781543</v>
      </c>
      <c r="D11">
        <v>1473.9564259745821</v>
      </c>
      <c r="E11">
        <v>655.09174487759208</v>
      </c>
      <c r="F11">
        <v>4355.4479999999994</v>
      </c>
      <c r="G11" s="1">
        <v>0.3</v>
      </c>
      <c r="H11">
        <v>5759.8579373801231</v>
      </c>
      <c r="Q11">
        <v>10</v>
      </c>
      <c r="R11">
        <v>44</v>
      </c>
      <c r="S11">
        <f>VLOOKUP($R11,'[3]人物&amp;怪物成长分析'!$B$5:$S$104,12,FALSE)*$W11</f>
        <v>29749.528090781543</v>
      </c>
      <c r="T11">
        <f>VLOOKUP($R11,'[3]人物&amp;怪物成长分析'!$B$5:$S$104,13,FALSE)*$W11</f>
        <v>1473.9564259745821</v>
      </c>
      <c r="U11">
        <f>VLOOKUP($R11,'[3]人物&amp;怪物成长分析'!$B$5:$S$104,14,FALSE)*$W11</f>
        <v>655.09174487759208</v>
      </c>
      <c r="V11">
        <f>VLOOKUP($R11,'[3]人物&amp;怪物成长分析'!$B$5:$S$104,17,FALSE)*$W11</f>
        <v>4355.4479999999994</v>
      </c>
      <c r="W11" s="1">
        <v>0.3</v>
      </c>
      <c r="X11">
        <f t="shared" si="0"/>
        <v>5759.8579373801231</v>
      </c>
    </row>
    <row r="12" spans="1:24" x14ac:dyDescent="0.15">
      <c r="A12">
        <v>11</v>
      </c>
      <c r="B12">
        <v>47</v>
      </c>
      <c r="C12">
        <v>78609.753851115063</v>
      </c>
      <c r="D12">
        <v>3632.6172399531779</v>
      </c>
      <c r="E12">
        <v>1614.4965510903016</v>
      </c>
      <c r="F12">
        <v>9234.9480000000003</v>
      </c>
      <c r="G12" s="1">
        <v>0.6</v>
      </c>
      <c r="H12">
        <v>13837.663518105701</v>
      </c>
      <c r="Q12">
        <v>11</v>
      </c>
      <c r="R12">
        <v>47</v>
      </c>
      <c r="S12">
        <f>VLOOKUP($R12,'[3]人物&amp;怪物成长分析'!$B$5:$S$104,12,FALSE)*$W12</f>
        <v>78609.753851115063</v>
      </c>
      <c r="T12">
        <f>VLOOKUP($R12,'[3]人物&amp;怪物成长分析'!$B$5:$S$104,13,FALSE)*$W12</f>
        <v>3632.6172399531779</v>
      </c>
      <c r="U12">
        <f>VLOOKUP($R12,'[3]人物&amp;怪物成长分析'!$B$5:$S$104,14,FALSE)*$W12</f>
        <v>1614.4965510903016</v>
      </c>
      <c r="V12">
        <f>VLOOKUP($R12,'[3]人物&amp;怪物成长分析'!$B$5:$S$104,17,FALSE)*$W12</f>
        <v>9234.9480000000003</v>
      </c>
      <c r="W12" s="1">
        <v>0.6</v>
      </c>
      <c r="X12">
        <f t="shared" si="0"/>
        <v>13837.663518105701</v>
      </c>
    </row>
    <row r="13" spans="1:24" x14ac:dyDescent="0.15">
      <c r="A13">
        <v>12</v>
      </c>
      <c r="B13">
        <v>19</v>
      </c>
      <c r="C13">
        <v>3846.9009580434777</v>
      </c>
      <c r="D13">
        <v>331.90757217391314</v>
      </c>
      <c r="E13">
        <v>147.51447652173917</v>
      </c>
      <c r="F13">
        <v>4343.7959999999994</v>
      </c>
      <c r="G13" s="1">
        <v>0.6</v>
      </c>
      <c r="H13">
        <v>2532.2264724208694</v>
      </c>
      <c r="Q13">
        <v>12</v>
      </c>
      <c r="R13">
        <v>19</v>
      </c>
      <c r="S13">
        <f>VLOOKUP($R13,'[3]人物&amp;怪物成长分析'!$B$5:$S$104,12,FALSE)*$W13</f>
        <v>3846.9009580434777</v>
      </c>
      <c r="T13">
        <f>VLOOKUP($R13,'[3]人物&amp;怪物成长分析'!$B$5:$S$104,13,FALSE)*$W13</f>
        <v>331.90757217391314</v>
      </c>
      <c r="U13">
        <f>VLOOKUP($R13,'[3]人物&amp;怪物成长分析'!$B$5:$S$104,14,FALSE)*$W13</f>
        <v>147.51447652173917</v>
      </c>
      <c r="V13">
        <f>VLOOKUP($R13,'[3]人物&amp;怪物成长分析'!$B$5:$S$104,17,FALSE)*$W13</f>
        <v>4343.7959999999994</v>
      </c>
      <c r="W13" s="1">
        <v>0.6</v>
      </c>
      <c r="X13">
        <f t="shared" si="0"/>
        <v>2532.2264724208694</v>
      </c>
    </row>
    <row r="14" spans="1:24" x14ac:dyDescent="0.15">
      <c r="A14">
        <v>13</v>
      </c>
      <c r="B14">
        <v>44</v>
      </c>
      <c r="C14">
        <v>42640.990263453547</v>
      </c>
      <c r="D14">
        <v>2112.6708772302345</v>
      </c>
      <c r="E14">
        <v>938.96483432454875</v>
      </c>
      <c r="F14">
        <v>6242.8087999999998</v>
      </c>
      <c r="G14" s="1">
        <v>0.43</v>
      </c>
      <c r="H14">
        <v>8255.7963769115104</v>
      </c>
      <c r="Q14">
        <v>13</v>
      </c>
      <c r="R14">
        <v>44</v>
      </c>
      <c r="S14">
        <f>VLOOKUP($R14,'[3]人物&amp;怪物成长分析'!$B$5:$S$104,12,FALSE)*$W14</f>
        <v>42640.990263453547</v>
      </c>
      <c r="T14">
        <f>VLOOKUP($R14,'[3]人物&amp;怪物成长分析'!$B$5:$S$104,13,FALSE)*$W14</f>
        <v>2112.6708772302345</v>
      </c>
      <c r="U14">
        <f>VLOOKUP($R14,'[3]人物&amp;怪物成长分析'!$B$5:$S$104,14,FALSE)*$W14</f>
        <v>938.96483432454875</v>
      </c>
      <c r="V14">
        <f>VLOOKUP($R14,'[3]人物&amp;怪物成长分析'!$B$5:$S$104,17,FALSE)*$W14</f>
        <v>6242.8087999999998</v>
      </c>
      <c r="W14" s="1">
        <v>0.43</v>
      </c>
      <c r="X14">
        <f t="shared" si="0"/>
        <v>8255.7963769115104</v>
      </c>
    </row>
    <row r="15" spans="1:24" x14ac:dyDescent="0.15">
      <c r="A15">
        <v>14</v>
      </c>
      <c r="B15">
        <v>20</v>
      </c>
      <c r="C15">
        <v>5369.0024347826093</v>
      </c>
      <c r="D15">
        <v>449.49787826086964</v>
      </c>
      <c r="E15">
        <v>199.77683478260877</v>
      </c>
      <c r="F15">
        <v>5572.7919999999995</v>
      </c>
      <c r="G15" s="1">
        <v>0.74</v>
      </c>
      <c r="H15">
        <v>3310.5409085217398</v>
      </c>
      <c r="Q15">
        <v>14</v>
      </c>
      <c r="R15">
        <v>20</v>
      </c>
      <c r="S15">
        <f>VLOOKUP($R15,'[3]人物&amp;怪物成长分析'!$B$5:$S$104,12,FALSE)*$W15</f>
        <v>5369.0024347826093</v>
      </c>
      <c r="T15">
        <f>VLOOKUP($R15,'[3]人物&amp;怪物成长分析'!$B$5:$S$104,13,FALSE)*$W15</f>
        <v>449.49787826086964</v>
      </c>
      <c r="U15">
        <f>VLOOKUP($R15,'[3]人物&amp;怪物成长分析'!$B$5:$S$104,14,FALSE)*$W15</f>
        <v>199.77683478260877</v>
      </c>
      <c r="V15">
        <f>VLOOKUP($R15,'[3]人物&amp;怪物成长分析'!$B$5:$S$104,17,FALSE)*$W15</f>
        <v>5572.7919999999995</v>
      </c>
      <c r="W15" s="1">
        <v>0.74</v>
      </c>
      <c r="X15">
        <f t="shared" si="0"/>
        <v>3310.5409085217398</v>
      </c>
    </row>
    <row r="16" spans="1:24" x14ac:dyDescent="0.15">
      <c r="A16">
        <v>15</v>
      </c>
      <c r="B16">
        <v>46</v>
      </c>
      <c r="C16">
        <v>76591.452344046047</v>
      </c>
      <c r="D16">
        <v>3620.8697102897672</v>
      </c>
      <c r="E16">
        <v>1609.2754267954524</v>
      </c>
      <c r="F16">
        <v>9664.2816000000003</v>
      </c>
      <c r="G16" s="1">
        <v>0.64</v>
      </c>
      <c r="H16">
        <v>13895.590769816474</v>
      </c>
      <c r="Q16">
        <v>15</v>
      </c>
      <c r="R16">
        <v>46</v>
      </c>
      <c r="S16">
        <f>VLOOKUP($R16,'[3]人物&amp;怪物成长分析'!$B$5:$S$104,12,FALSE)*$W16</f>
        <v>76591.452344046047</v>
      </c>
      <c r="T16">
        <f>VLOOKUP($R16,'[3]人物&amp;怪物成长分析'!$B$5:$S$104,13,FALSE)*$W16</f>
        <v>3620.8697102897672</v>
      </c>
      <c r="U16">
        <f>VLOOKUP($R16,'[3]人物&amp;怪物成长分析'!$B$5:$S$104,14,FALSE)*$W16</f>
        <v>1609.2754267954524</v>
      </c>
      <c r="V16">
        <f>VLOOKUP($R16,'[3]人物&amp;怪物成长分析'!$B$5:$S$104,17,FALSE)*$W16</f>
        <v>9664.2816000000003</v>
      </c>
      <c r="W16" s="1">
        <v>0.64</v>
      </c>
      <c r="X16">
        <f t="shared" si="0"/>
        <v>13895.590769816474</v>
      </c>
    </row>
    <row r="17" spans="1:24" x14ac:dyDescent="0.15">
      <c r="A17">
        <v>16</v>
      </c>
      <c r="B17">
        <v>30</v>
      </c>
      <c r="C17">
        <v>9372.8182063545191</v>
      </c>
      <c r="D17">
        <v>605.24027879598702</v>
      </c>
      <c r="E17">
        <v>268.9956794648831</v>
      </c>
      <c r="F17">
        <v>4176.88</v>
      </c>
      <c r="G17" s="1">
        <v>0.4</v>
      </c>
      <c r="H17">
        <v>3203.1454638180612</v>
      </c>
      <c r="Q17">
        <v>16</v>
      </c>
      <c r="R17">
        <v>30</v>
      </c>
      <c r="S17">
        <f>VLOOKUP($R17,'[3]人物&amp;怪物成长分析'!$B$5:$S$104,12,FALSE)*$W17</f>
        <v>9372.8182063545191</v>
      </c>
      <c r="T17">
        <f>VLOOKUP($R17,'[3]人物&amp;怪物成长分析'!$B$5:$S$104,13,FALSE)*$W17</f>
        <v>605.24027879598702</v>
      </c>
      <c r="U17">
        <f>VLOOKUP($R17,'[3]人物&amp;怪物成长分析'!$B$5:$S$104,14,FALSE)*$W17</f>
        <v>268.9956794648831</v>
      </c>
      <c r="V17">
        <f>VLOOKUP($R17,'[3]人物&amp;怪物成长分析'!$B$5:$S$104,17,FALSE)*$W17</f>
        <v>4176.88</v>
      </c>
      <c r="W17" s="1">
        <v>0.4</v>
      </c>
      <c r="X17">
        <f t="shared" si="0"/>
        <v>3203.1454638180612</v>
      </c>
    </row>
    <row r="18" spans="1:24" x14ac:dyDescent="0.15">
      <c r="A18">
        <v>17</v>
      </c>
      <c r="B18">
        <v>47</v>
      </c>
      <c r="C18">
        <v>49786.177439039544</v>
      </c>
      <c r="D18">
        <v>2300.6575853036793</v>
      </c>
      <c r="E18">
        <v>1022.514482357191</v>
      </c>
      <c r="F18">
        <v>5848.8004000000001</v>
      </c>
      <c r="G18" s="1">
        <v>0.38</v>
      </c>
      <c r="H18">
        <v>8763.8535614669436</v>
      </c>
      <c r="Q18">
        <v>17</v>
      </c>
      <c r="R18">
        <v>47</v>
      </c>
      <c r="S18">
        <f>VLOOKUP($R18,'[3]人物&amp;怪物成长分析'!$B$5:$S$104,12,FALSE)*$W18</f>
        <v>49786.177439039544</v>
      </c>
      <c r="T18">
        <f>VLOOKUP($R18,'[3]人物&amp;怪物成长分析'!$B$5:$S$104,13,FALSE)*$W18</f>
        <v>2300.6575853036793</v>
      </c>
      <c r="U18">
        <f>VLOOKUP($R18,'[3]人物&amp;怪物成长分析'!$B$5:$S$104,14,FALSE)*$W18</f>
        <v>1022.514482357191</v>
      </c>
      <c r="V18">
        <f>VLOOKUP($R18,'[3]人物&amp;怪物成长分析'!$B$5:$S$104,17,FALSE)*$W18</f>
        <v>5848.8004000000001</v>
      </c>
      <c r="W18" s="1">
        <v>0.38</v>
      </c>
      <c r="X18">
        <f t="shared" si="0"/>
        <v>8763.8535614669436</v>
      </c>
    </row>
    <row r="19" spans="1:24" x14ac:dyDescent="0.15">
      <c r="A19">
        <v>18</v>
      </c>
      <c r="B19">
        <v>41</v>
      </c>
      <c r="C19">
        <v>25681.072656717239</v>
      </c>
      <c r="D19">
        <v>1370.1702554217397</v>
      </c>
      <c r="E19">
        <v>608.96455796521752</v>
      </c>
      <c r="F19">
        <v>4775.6589999999997</v>
      </c>
      <c r="G19" s="1">
        <v>0.35</v>
      </c>
      <c r="H19">
        <v>5556.1221355867756</v>
      </c>
      <c r="Q19">
        <v>18</v>
      </c>
      <c r="R19">
        <v>41</v>
      </c>
      <c r="S19">
        <f>VLOOKUP($R19,'[3]人物&amp;怪物成长分析'!$B$5:$S$104,12,FALSE)*$W19</f>
        <v>25681.072656717239</v>
      </c>
      <c r="T19">
        <f>VLOOKUP($R19,'[3]人物&amp;怪物成长分析'!$B$5:$S$104,13,FALSE)*$W19</f>
        <v>1370.1702554217397</v>
      </c>
      <c r="U19">
        <f>VLOOKUP($R19,'[3]人物&amp;怪物成长分析'!$B$5:$S$104,14,FALSE)*$W19</f>
        <v>608.96455796521752</v>
      </c>
      <c r="V19">
        <f>VLOOKUP($R19,'[3]人物&amp;怪物成长分析'!$B$5:$S$104,17,FALSE)*$W19</f>
        <v>4775.6589999999997</v>
      </c>
      <c r="W19" s="1">
        <v>0.35</v>
      </c>
      <c r="X19">
        <f t="shared" si="0"/>
        <v>5556.1221355867756</v>
      </c>
    </row>
    <row r="20" spans="1:24" x14ac:dyDescent="0.15">
      <c r="A20">
        <v>19</v>
      </c>
      <c r="B20">
        <v>22</v>
      </c>
      <c r="C20">
        <v>7318.0138852173914</v>
      </c>
      <c r="D20">
        <v>578.37211826086968</v>
      </c>
      <c r="E20">
        <v>257.05427478260879</v>
      </c>
      <c r="F20">
        <v>6490.4639999999999</v>
      </c>
      <c r="G20" s="1">
        <v>0.8</v>
      </c>
      <c r="H20">
        <v>4001.8856501426085</v>
      </c>
      <c r="Q20">
        <v>19</v>
      </c>
      <c r="R20">
        <v>22</v>
      </c>
      <c r="S20">
        <f>VLOOKUP($R20,'[3]人物&amp;怪物成长分析'!$B$5:$S$104,12,FALSE)*$W20</f>
        <v>7318.0138852173914</v>
      </c>
      <c r="T20">
        <f>VLOOKUP($R20,'[3]人物&amp;怪物成长分析'!$B$5:$S$104,13,FALSE)*$W20</f>
        <v>578.37211826086968</v>
      </c>
      <c r="U20">
        <f>VLOOKUP($R20,'[3]人物&amp;怪物成长分析'!$B$5:$S$104,14,FALSE)*$W20</f>
        <v>257.05427478260879</v>
      </c>
      <c r="V20">
        <f>VLOOKUP($R20,'[3]人物&amp;怪物成长分析'!$B$5:$S$104,17,FALSE)*$W20</f>
        <v>6490.4639999999999</v>
      </c>
      <c r="W20" s="1">
        <v>0.8</v>
      </c>
      <c r="X20">
        <f t="shared" si="0"/>
        <v>4001.8856501426085</v>
      </c>
    </row>
    <row r="21" spans="1:24" x14ac:dyDescent="0.15">
      <c r="A21">
        <v>20</v>
      </c>
      <c r="B21">
        <v>27</v>
      </c>
      <c r="C21">
        <v>7039.8464830264238</v>
      </c>
      <c r="D21">
        <v>488.07794586220746</v>
      </c>
      <c r="E21">
        <v>216.92353149431446</v>
      </c>
      <c r="F21">
        <v>4018.8875999999996</v>
      </c>
      <c r="G21" s="1">
        <v>0.42</v>
      </c>
      <c r="H21">
        <v>2823.6205448130945</v>
      </c>
      <c r="Q21">
        <v>20</v>
      </c>
      <c r="R21">
        <v>27</v>
      </c>
      <c r="S21">
        <f>VLOOKUP($R21,'[3]人物&amp;怪物成长分析'!$B$5:$S$104,12,FALSE)*$W21</f>
        <v>7039.8464830264238</v>
      </c>
      <c r="T21">
        <f>VLOOKUP($R21,'[3]人物&amp;怪物成长分析'!$B$5:$S$104,13,FALSE)*$W21</f>
        <v>488.07794586220746</v>
      </c>
      <c r="U21">
        <f>VLOOKUP($R21,'[3]人物&amp;怪物成长分析'!$B$5:$S$104,14,FALSE)*$W21</f>
        <v>216.92353149431446</v>
      </c>
      <c r="V21">
        <f>VLOOKUP($R21,'[3]人物&amp;怪物成长分析'!$B$5:$S$104,17,FALSE)*$W21</f>
        <v>4018.8875999999996</v>
      </c>
      <c r="W21" s="1">
        <v>0.42</v>
      </c>
      <c r="X21">
        <f t="shared" si="0"/>
        <v>2823.6205448130945</v>
      </c>
    </row>
    <row r="22" spans="1:24" x14ac:dyDescent="0.15">
      <c r="A22">
        <v>21</v>
      </c>
      <c r="B22">
        <v>42</v>
      </c>
      <c r="C22">
        <v>52876.520703026123</v>
      </c>
      <c r="D22">
        <v>2750.9399280000011</v>
      </c>
      <c r="E22">
        <v>1222.6399680000009</v>
      </c>
      <c r="F22">
        <v>9058.3220000000001</v>
      </c>
      <c r="G22" s="1">
        <v>0.65</v>
      </c>
      <c r="H22">
        <v>11002.164244945257</v>
      </c>
      <c r="Q22">
        <v>21</v>
      </c>
      <c r="R22">
        <v>42</v>
      </c>
      <c r="S22">
        <f>VLOOKUP($R22,'[3]人物&amp;怪物成长分析'!$B$5:$S$104,12,FALSE)*$W22</f>
        <v>52876.520703026123</v>
      </c>
      <c r="T22">
        <f>VLOOKUP($R22,'[3]人物&amp;怪物成长分析'!$B$5:$S$104,13,FALSE)*$W22</f>
        <v>2750.9399280000011</v>
      </c>
      <c r="U22">
        <f>VLOOKUP($R22,'[3]人物&amp;怪物成长分析'!$B$5:$S$104,14,FALSE)*$W22</f>
        <v>1222.6399680000009</v>
      </c>
      <c r="V22">
        <f>VLOOKUP($R22,'[3]人物&amp;怪物成长分析'!$B$5:$S$104,17,FALSE)*$W22</f>
        <v>9058.3220000000001</v>
      </c>
      <c r="W22" s="1">
        <v>0.65</v>
      </c>
      <c r="X22">
        <f t="shared" si="0"/>
        <v>11002.164244945257</v>
      </c>
    </row>
    <row r="23" spans="1:24" x14ac:dyDescent="0.15">
      <c r="A23">
        <v>22</v>
      </c>
      <c r="B23">
        <v>44</v>
      </c>
      <c r="C23">
        <v>32724.4808998597</v>
      </c>
      <c r="D23">
        <v>1621.3520685720405</v>
      </c>
      <c r="E23">
        <v>720.60091936535139</v>
      </c>
      <c r="F23">
        <v>4790.9928</v>
      </c>
      <c r="G23" s="1">
        <v>0.33</v>
      </c>
      <c r="H23">
        <v>6335.843731118136</v>
      </c>
      <c r="Q23">
        <v>22</v>
      </c>
      <c r="R23">
        <v>44</v>
      </c>
      <c r="S23">
        <f>VLOOKUP($R23,'[3]人物&amp;怪物成长分析'!$B$5:$S$104,12,FALSE)*$W23</f>
        <v>32724.4808998597</v>
      </c>
      <c r="T23">
        <f>VLOOKUP($R23,'[3]人物&amp;怪物成长分析'!$B$5:$S$104,13,FALSE)*$W23</f>
        <v>1621.3520685720405</v>
      </c>
      <c r="U23">
        <f>VLOOKUP($R23,'[3]人物&amp;怪物成长分析'!$B$5:$S$104,14,FALSE)*$W23</f>
        <v>720.60091936535139</v>
      </c>
      <c r="V23">
        <f>VLOOKUP($R23,'[3]人物&amp;怪物成长分析'!$B$5:$S$104,17,FALSE)*$W23</f>
        <v>4790.9928</v>
      </c>
      <c r="W23" s="1">
        <v>0.33</v>
      </c>
      <c r="X23">
        <f t="shared" si="0"/>
        <v>6335.843731118136</v>
      </c>
    </row>
    <row r="24" spans="1:24" x14ac:dyDescent="0.15">
      <c r="A24">
        <v>23</v>
      </c>
      <c r="B24">
        <v>42</v>
      </c>
      <c r="C24">
        <v>60197.885108060502</v>
      </c>
      <c r="D24">
        <v>3131.8393026461549</v>
      </c>
      <c r="E24">
        <v>1391.9285789538469</v>
      </c>
      <c r="F24">
        <v>10312.5512</v>
      </c>
      <c r="G24" s="1">
        <v>0.74</v>
      </c>
      <c r="H24">
        <v>12525.540832706907</v>
      </c>
      <c r="Q24">
        <v>23</v>
      </c>
      <c r="R24">
        <v>42</v>
      </c>
      <c r="S24">
        <f>VLOOKUP($R24,'[3]人物&amp;怪物成长分析'!$B$5:$S$104,12,FALSE)*$W24</f>
        <v>60197.885108060502</v>
      </c>
      <c r="T24">
        <f>VLOOKUP($R24,'[3]人物&amp;怪物成长分析'!$B$5:$S$104,13,FALSE)*$W24</f>
        <v>3131.8393026461549</v>
      </c>
      <c r="U24">
        <f>VLOOKUP($R24,'[3]人物&amp;怪物成长分析'!$B$5:$S$104,14,FALSE)*$W24</f>
        <v>1391.9285789538469</v>
      </c>
      <c r="V24">
        <f>VLOOKUP($R24,'[3]人物&amp;怪物成长分析'!$B$5:$S$104,17,FALSE)*$W24</f>
        <v>10312.5512</v>
      </c>
      <c r="W24" s="1">
        <v>0.74</v>
      </c>
      <c r="X24">
        <f t="shared" si="0"/>
        <v>12525.540832706907</v>
      </c>
    </row>
    <row r="25" spans="1:24" x14ac:dyDescent="0.15">
      <c r="A25">
        <v>24</v>
      </c>
      <c r="B25">
        <v>47</v>
      </c>
      <c r="C25">
        <v>104813.00513482009</v>
      </c>
      <c r="D25">
        <v>4843.4896532709045</v>
      </c>
      <c r="E25">
        <v>2152.6620681204022</v>
      </c>
      <c r="F25">
        <v>12313.264000000001</v>
      </c>
      <c r="G25" s="1">
        <v>0.8</v>
      </c>
      <c r="H25">
        <v>18450.218024140933</v>
      </c>
      <c r="Q25">
        <v>24</v>
      </c>
      <c r="R25">
        <v>47</v>
      </c>
      <c r="S25">
        <f>VLOOKUP($R25,'[3]人物&amp;怪物成长分析'!$B$5:$S$104,12,FALSE)*$W25</f>
        <v>104813.00513482009</v>
      </c>
      <c r="T25">
        <f>VLOOKUP($R25,'[3]人物&amp;怪物成长分析'!$B$5:$S$104,13,FALSE)*$W25</f>
        <v>4843.4896532709045</v>
      </c>
      <c r="U25">
        <f>VLOOKUP($R25,'[3]人物&amp;怪物成长分析'!$B$5:$S$104,14,FALSE)*$W25</f>
        <v>2152.6620681204022</v>
      </c>
      <c r="V25">
        <f>VLOOKUP($R25,'[3]人物&amp;怪物成长分析'!$B$5:$S$104,17,FALSE)*$W25</f>
        <v>12313.264000000001</v>
      </c>
      <c r="W25" s="1">
        <v>0.8</v>
      </c>
      <c r="X25">
        <f t="shared" si="0"/>
        <v>18450.218024140933</v>
      </c>
    </row>
    <row r="26" spans="1:24" x14ac:dyDescent="0.15">
      <c r="A26">
        <v>25</v>
      </c>
      <c r="B26">
        <v>41</v>
      </c>
      <c r="C26">
        <v>57232.104777826993</v>
      </c>
      <c r="D26">
        <v>3053.5222835113059</v>
      </c>
      <c r="E26">
        <v>1357.1210148939135</v>
      </c>
      <c r="F26">
        <v>10642.897199999999</v>
      </c>
      <c r="G26" s="1">
        <v>0.78</v>
      </c>
      <c r="H26">
        <v>12382.215045021958</v>
      </c>
      <c r="Q26">
        <v>25</v>
      </c>
      <c r="R26">
        <v>41</v>
      </c>
      <c r="S26">
        <f>VLOOKUP($R26,'[3]人物&amp;怪物成长分析'!$B$5:$S$104,12,FALSE)*$W26</f>
        <v>57232.104777826993</v>
      </c>
      <c r="T26">
        <f>VLOOKUP($R26,'[3]人物&amp;怪物成长分析'!$B$5:$S$104,13,FALSE)*$W26</f>
        <v>3053.5222835113059</v>
      </c>
      <c r="U26">
        <f>VLOOKUP($R26,'[3]人物&amp;怪物成长分析'!$B$5:$S$104,14,FALSE)*$W26</f>
        <v>1357.1210148939135</v>
      </c>
      <c r="V26">
        <f>VLOOKUP($R26,'[3]人物&amp;怪物成长分析'!$B$5:$S$104,17,FALSE)*$W26</f>
        <v>10642.897199999999</v>
      </c>
      <c r="W26" s="1">
        <v>0.78</v>
      </c>
      <c r="X26">
        <f t="shared" si="0"/>
        <v>12382.215045021958</v>
      </c>
    </row>
    <row r="27" spans="1:24" x14ac:dyDescent="0.15">
      <c r="A27">
        <v>26</v>
      </c>
      <c r="B27">
        <v>38</v>
      </c>
      <c r="C27">
        <v>30944.365426215649</v>
      </c>
      <c r="D27">
        <v>1786.605340406689</v>
      </c>
      <c r="E27">
        <v>794.04681795852855</v>
      </c>
      <c r="F27">
        <v>7407.3655999999992</v>
      </c>
      <c r="G27" s="1">
        <v>0.57999999999999996</v>
      </c>
      <c r="H27">
        <v>7604.3172952966124</v>
      </c>
      <c r="Q27">
        <v>26</v>
      </c>
      <c r="R27">
        <v>38</v>
      </c>
      <c r="S27">
        <f>VLOOKUP($R27,'[3]人物&amp;怪物成长分析'!$B$5:$S$104,12,FALSE)*$W27</f>
        <v>30944.365426215649</v>
      </c>
      <c r="T27">
        <f>VLOOKUP($R27,'[3]人物&amp;怪物成长分析'!$B$5:$S$104,13,FALSE)*$W27</f>
        <v>1786.605340406689</v>
      </c>
      <c r="U27">
        <f>VLOOKUP($R27,'[3]人物&amp;怪物成长分析'!$B$5:$S$104,14,FALSE)*$W27</f>
        <v>794.04681795852855</v>
      </c>
      <c r="V27">
        <f>VLOOKUP($R27,'[3]人物&amp;怪物成长分析'!$B$5:$S$104,17,FALSE)*$W27</f>
        <v>7407.3655999999992</v>
      </c>
      <c r="W27" s="1">
        <v>0.57999999999999996</v>
      </c>
      <c r="X27">
        <f t="shared" si="0"/>
        <v>7604.3172952966124</v>
      </c>
    </row>
    <row r="28" spans="1:24" x14ac:dyDescent="0.15">
      <c r="A28">
        <v>27</v>
      </c>
      <c r="B28">
        <v>28</v>
      </c>
      <c r="C28">
        <v>13126.051102394651</v>
      </c>
      <c r="D28">
        <v>888.22902196655548</v>
      </c>
      <c r="E28">
        <v>394.76845420735793</v>
      </c>
      <c r="F28">
        <v>6901.9439999999995</v>
      </c>
      <c r="G28" s="1">
        <v>0.7</v>
      </c>
      <c r="H28">
        <v>4985.6405763236389</v>
      </c>
      <c r="Q28">
        <v>27</v>
      </c>
      <c r="R28">
        <v>28</v>
      </c>
      <c r="S28">
        <f>VLOOKUP($R28,'[3]人物&amp;怪物成长分析'!$B$5:$S$104,12,FALSE)*$W28</f>
        <v>13126.051102394651</v>
      </c>
      <c r="T28">
        <f>VLOOKUP($R28,'[3]人物&amp;怪物成长分析'!$B$5:$S$104,13,FALSE)*$W28</f>
        <v>888.22902196655548</v>
      </c>
      <c r="U28">
        <f>VLOOKUP($R28,'[3]人物&amp;怪物成长分析'!$B$5:$S$104,14,FALSE)*$W28</f>
        <v>394.76845420735793</v>
      </c>
      <c r="V28">
        <f>VLOOKUP($R28,'[3]人物&amp;怪物成长分析'!$B$5:$S$104,17,FALSE)*$W28</f>
        <v>6901.9439999999995</v>
      </c>
      <c r="W28" s="1">
        <v>0.7</v>
      </c>
      <c r="X28">
        <f t="shared" si="0"/>
        <v>4985.6405763236389</v>
      </c>
    </row>
    <row r="29" spans="1:24" x14ac:dyDescent="0.15">
      <c r="A29">
        <v>28</v>
      </c>
      <c r="B29">
        <v>31</v>
      </c>
      <c r="C29">
        <v>10208.531787300004</v>
      </c>
      <c r="D29">
        <v>652.52254914000025</v>
      </c>
      <c r="E29">
        <v>290.01002184000009</v>
      </c>
      <c r="F29">
        <v>4186.0025999999998</v>
      </c>
      <c r="G29" s="1">
        <v>0.39</v>
      </c>
      <c r="H29">
        <v>3328.9376717664004</v>
      </c>
      <c r="Q29">
        <v>28</v>
      </c>
      <c r="R29">
        <v>31</v>
      </c>
      <c r="S29">
        <f>VLOOKUP($R29,'[3]人物&amp;怪物成长分析'!$B$5:$S$104,12,FALSE)*$W29</f>
        <v>10208.531787300004</v>
      </c>
      <c r="T29">
        <f>VLOOKUP($R29,'[3]人物&amp;怪物成长分析'!$B$5:$S$104,13,FALSE)*$W29</f>
        <v>652.52254914000025</v>
      </c>
      <c r="U29">
        <f>VLOOKUP($R29,'[3]人物&amp;怪物成长分析'!$B$5:$S$104,14,FALSE)*$W29</f>
        <v>290.01002184000009</v>
      </c>
      <c r="V29">
        <f>VLOOKUP($R29,'[3]人物&amp;怪物成长分析'!$B$5:$S$104,17,FALSE)*$W29</f>
        <v>4186.0025999999998</v>
      </c>
      <c r="W29" s="1">
        <v>0.39</v>
      </c>
      <c r="X29">
        <f t="shared" si="0"/>
        <v>3328.9376717664004</v>
      </c>
    </row>
    <row r="30" spans="1:24" x14ac:dyDescent="0.15">
      <c r="A30">
        <v>29</v>
      </c>
      <c r="B30">
        <v>29</v>
      </c>
      <c r="C30">
        <v>12943.845402560875</v>
      </c>
      <c r="D30">
        <v>855.39868653913084</v>
      </c>
      <c r="E30">
        <v>380.17719401739157</v>
      </c>
      <c r="F30">
        <v>6293.6571999999996</v>
      </c>
      <c r="G30" s="1">
        <v>0.62</v>
      </c>
      <c r="H30">
        <v>4671.8077735907491</v>
      </c>
      <c r="Q30">
        <v>29</v>
      </c>
      <c r="R30">
        <v>29</v>
      </c>
      <c r="S30">
        <f>VLOOKUP($R30,'[3]人物&amp;怪物成长分析'!$B$5:$S$104,12,FALSE)*$W30</f>
        <v>12943.845402560875</v>
      </c>
      <c r="T30">
        <f>VLOOKUP($R30,'[3]人物&amp;怪物成长分析'!$B$5:$S$104,13,FALSE)*$W30</f>
        <v>855.39868653913084</v>
      </c>
      <c r="U30">
        <f>VLOOKUP($R30,'[3]人物&amp;怪物成长分析'!$B$5:$S$104,14,FALSE)*$W30</f>
        <v>380.17719401739157</v>
      </c>
      <c r="V30">
        <f>VLOOKUP($R30,'[3]人物&amp;怪物成长分析'!$B$5:$S$104,17,FALSE)*$W30</f>
        <v>6293.6571999999996</v>
      </c>
      <c r="W30" s="1">
        <v>0.62</v>
      </c>
      <c r="X30">
        <f t="shared" si="0"/>
        <v>4671.8077735907491</v>
      </c>
    </row>
    <row r="31" spans="1:24" x14ac:dyDescent="0.15">
      <c r="A31">
        <v>30</v>
      </c>
      <c r="B31">
        <v>24</v>
      </c>
      <c r="C31">
        <v>6686.7777944347836</v>
      </c>
      <c r="D31">
        <v>500.46569771237466</v>
      </c>
      <c r="E31">
        <v>222.42919898327759</v>
      </c>
      <c r="F31">
        <v>4956.3552</v>
      </c>
      <c r="G31" s="1">
        <v>0.56999999999999995</v>
      </c>
      <c r="H31">
        <v>3210.6321317676525</v>
      </c>
      <c r="Q31">
        <v>30</v>
      </c>
      <c r="R31">
        <v>24</v>
      </c>
      <c r="S31">
        <f>VLOOKUP($R31,'[3]人物&amp;怪物成长分析'!$B$5:$S$104,12,FALSE)*$W31</f>
        <v>6686.7777944347836</v>
      </c>
      <c r="T31">
        <f>VLOOKUP($R31,'[3]人物&amp;怪物成长分析'!$B$5:$S$104,13,FALSE)*$W31</f>
        <v>500.46569771237466</v>
      </c>
      <c r="U31">
        <f>VLOOKUP($R31,'[3]人物&amp;怪物成长分析'!$B$5:$S$104,14,FALSE)*$W31</f>
        <v>222.42919898327759</v>
      </c>
      <c r="V31">
        <f>VLOOKUP($R31,'[3]人物&amp;怪物成长分析'!$B$5:$S$104,17,FALSE)*$W31</f>
        <v>4956.3552</v>
      </c>
      <c r="W31" s="1">
        <v>0.56999999999999995</v>
      </c>
      <c r="X31">
        <f t="shared" si="0"/>
        <v>3210.6321317676525</v>
      </c>
    </row>
    <row r="32" spans="1:24" x14ac:dyDescent="0.15">
      <c r="A32">
        <v>31</v>
      </c>
      <c r="B32">
        <v>46</v>
      </c>
      <c r="C32">
        <v>84968.642444176076</v>
      </c>
      <c r="D32">
        <v>4016.9023348527103</v>
      </c>
      <c r="E32">
        <v>1785.2899266012048</v>
      </c>
      <c r="F32">
        <v>10721.312399999999</v>
      </c>
      <c r="G32" s="1">
        <v>0.71</v>
      </c>
      <c r="H32">
        <v>15415.421010265149</v>
      </c>
      <c r="Q32">
        <v>31</v>
      </c>
      <c r="R32">
        <v>46</v>
      </c>
      <c r="S32">
        <f>VLOOKUP($R32,'[3]人物&amp;怪物成长分析'!$B$5:$S$104,12,FALSE)*$W32</f>
        <v>84968.642444176076</v>
      </c>
      <c r="T32">
        <f>VLOOKUP($R32,'[3]人物&amp;怪物成长分析'!$B$5:$S$104,13,FALSE)*$W32</f>
        <v>4016.9023348527103</v>
      </c>
      <c r="U32">
        <f>VLOOKUP($R32,'[3]人物&amp;怪物成长分析'!$B$5:$S$104,14,FALSE)*$W32</f>
        <v>1785.2899266012048</v>
      </c>
      <c r="V32">
        <f>VLOOKUP($R32,'[3]人物&amp;怪物成长分析'!$B$5:$S$104,17,FALSE)*$W32</f>
        <v>10721.312399999999</v>
      </c>
      <c r="W32" s="1">
        <v>0.71</v>
      </c>
      <c r="X32">
        <f t="shared" si="0"/>
        <v>15415.421010265149</v>
      </c>
    </row>
    <row r="33" spans="1:24" x14ac:dyDescent="0.15">
      <c r="A33">
        <v>32</v>
      </c>
      <c r="B33">
        <v>21</v>
      </c>
      <c r="C33">
        <v>6288.2692372500032</v>
      </c>
      <c r="D33">
        <v>511.29913617391333</v>
      </c>
      <c r="E33">
        <v>227.24406052173924</v>
      </c>
      <c r="F33">
        <v>6022.8937999999998</v>
      </c>
      <c r="G33" s="1">
        <v>0.77</v>
      </c>
      <c r="H33">
        <v>3645.4294298227833</v>
      </c>
      <c r="Q33">
        <v>32</v>
      </c>
      <c r="R33">
        <v>21</v>
      </c>
      <c r="S33">
        <f>VLOOKUP($R33,'[3]人物&amp;怪物成长分析'!$B$5:$S$104,12,FALSE)*$W33</f>
        <v>6288.2692372500032</v>
      </c>
      <c r="T33">
        <f>VLOOKUP($R33,'[3]人物&amp;怪物成长分析'!$B$5:$S$104,13,FALSE)*$W33</f>
        <v>511.29913617391333</v>
      </c>
      <c r="U33">
        <f>VLOOKUP($R33,'[3]人物&amp;怪物成长分析'!$B$5:$S$104,14,FALSE)*$W33</f>
        <v>227.24406052173924</v>
      </c>
      <c r="V33">
        <f>VLOOKUP($R33,'[3]人物&amp;怪物成长分析'!$B$5:$S$104,17,FALSE)*$W33</f>
        <v>6022.8937999999998</v>
      </c>
      <c r="W33" s="1">
        <v>0.77</v>
      </c>
      <c r="X33">
        <f t="shared" si="0"/>
        <v>3645.4294298227833</v>
      </c>
    </row>
    <row r="34" spans="1:24" x14ac:dyDescent="0.15">
      <c r="A34">
        <v>33</v>
      </c>
      <c r="B34">
        <v>49</v>
      </c>
      <c r="C34">
        <v>117028.07839360693</v>
      </c>
      <c r="D34">
        <v>5173.8399325535138</v>
      </c>
      <c r="E34">
        <v>2299.4844144682288</v>
      </c>
      <c r="F34">
        <v>11980.394999999999</v>
      </c>
      <c r="G34" s="1">
        <v>0.75</v>
      </c>
      <c r="H34">
        <v>19473.338139319225</v>
      </c>
      <c r="Q34">
        <v>33</v>
      </c>
      <c r="R34">
        <v>49</v>
      </c>
      <c r="S34">
        <f>VLOOKUP($R34,'[3]人物&amp;怪物成长分析'!$B$5:$S$104,12,FALSE)*$W34</f>
        <v>117028.07839360693</v>
      </c>
      <c r="T34">
        <f>VLOOKUP($R34,'[3]人物&amp;怪物成长分析'!$B$5:$S$104,13,FALSE)*$W34</f>
        <v>5173.8399325535138</v>
      </c>
      <c r="U34">
        <f>VLOOKUP($R34,'[3]人物&amp;怪物成长分析'!$B$5:$S$104,14,FALSE)*$W34</f>
        <v>2299.4844144682288</v>
      </c>
      <c r="V34">
        <f>VLOOKUP($R34,'[3]人物&amp;怪物成长分析'!$B$5:$S$104,17,FALSE)*$W34</f>
        <v>11980.394999999999</v>
      </c>
      <c r="W34" s="1">
        <v>0.75</v>
      </c>
      <c r="X34">
        <f t="shared" si="0"/>
        <v>19473.338139319225</v>
      </c>
    </row>
    <row r="35" spans="1:24" x14ac:dyDescent="0.15">
      <c r="A35">
        <v>34</v>
      </c>
      <c r="B35">
        <v>24</v>
      </c>
      <c r="C35">
        <v>7156.0253589565236</v>
      </c>
      <c r="D35">
        <v>535.58609755183954</v>
      </c>
      <c r="E35">
        <v>238.03826557859531</v>
      </c>
      <c r="F35">
        <v>5304.1696000000002</v>
      </c>
      <c r="G35" s="1">
        <v>0.61</v>
      </c>
      <c r="H35">
        <v>3435.939649786435</v>
      </c>
      <c r="Q35">
        <v>34</v>
      </c>
      <c r="R35">
        <v>24</v>
      </c>
      <c r="S35">
        <f>VLOOKUP($R35,'[3]人物&amp;怪物成长分析'!$B$5:$S$104,12,FALSE)*$W35</f>
        <v>7156.0253589565236</v>
      </c>
      <c r="T35">
        <f>VLOOKUP($R35,'[3]人物&amp;怪物成长分析'!$B$5:$S$104,13,FALSE)*$W35</f>
        <v>535.58609755183954</v>
      </c>
      <c r="U35">
        <f>VLOOKUP($R35,'[3]人物&amp;怪物成长分析'!$B$5:$S$104,14,FALSE)*$W35</f>
        <v>238.03826557859531</v>
      </c>
      <c r="V35">
        <f>VLOOKUP($R35,'[3]人物&amp;怪物成长分析'!$B$5:$S$104,17,FALSE)*$W35</f>
        <v>5304.1696000000002</v>
      </c>
      <c r="W35" s="1">
        <v>0.61</v>
      </c>
      <c r="X35">
        <f t="shared" si="0"/>
        <v>3435.939649786435</v>
      </c>
    </row>
    <row r="36" spans="1:24" x14ac:dyDescent="0.15">
      <c r="A36">
        <v>35</v>
      </c>
      <c r="B36">
        <v>40</v>
      </c>
      <c r="C36">
        <v>26393.80906980603</v>
      </c>
      <c r="D36">
        <v>1444.9165549163886</v>
      </c>
      <c r="E36">
        <v>642.18513551839499</v>
      </c>
      <c r="F36">
        <v>5341.44</v>
      </c>
      <c r="G36" s="1">
        <v>0.4</v>
      </c>
      <c r="H36">
        <v>5950.7323838724296</v>
      </c>
      <c r="Q36">
        <v>35</v>
      </c>
      <c r="R36">
        <v>40</v>
      </c>
      <c r="S36">
        <f>VLOOKUP($R36,'[3]人物&amp;怪物成长分析'!$B$5:$S$104,12,FALSE)*$W36</f>
        <v>26393.80906980603</v>
      </c>
      <c r="T36">
        <f>VLOOKUP($R36,'[3]人物&amp;怪物成长分析'!$B$5:$S$104,13,FALSE)*$W36</f>
        <v>1444.9165549163886</v>
      </c>
      <c r="U36">
        <f>VLOOKUP($R36,'[3]人物&amp;怪物成长分析'!$B$5:$S$104,14,FALSE)*$W36</f>
        <v>642.18513551839499</v>
      </c>
      <c r="V36">
        <f>VLOOKUP($R36,'[3]人物&amp;怪物成长分析'!$B$5:$S$104,17,FALSE)*$W36</f>
        <v>5341.44</v>
      </c>
      <c r="W36" s="1">
        <v>0.4</v>
      </c>
      <c r="X36">
        <f t="shared" si="0"/>
        <v>5950.7323838724296</v>
      </c>
    </row>
    <row r="37" spans="1:24" x14ac:dyDescent="0.15">
      <c r="A37">
        <v>36</v>
      </c>
      <c r="B37">
        <v>45</v>
      </c>
      <c r="C37">
        <v>79619.383782048681</v>
      </c>
      <c r="D37">
        <v>3852.4418173595327</v>
      </c>
      <c r="E37">
        <v>1712.1963632709035</v>
      </c>
      <c r="F37">
        <v>10810.788999999999</v>
      </c>
      <c r="G37" s="1">
        <v>0.73</v>
      </c>
      <c r="H37">
        <v>14910.09815029486</v>
      </c>
      <c r="Q37">
        <v>36</v>
      </c>
      <c r="R37">
        <v>45</v>
      </c>
      <c r="S37">
        <f>VLOOKUP($R37,'[3]人物&amp;怪物成长分析'!$B$5:$S$104,12,FALSE)*$W37</f>
        <v>79619.383782048681</v>
      </c>
      <c r="T37">
        <f>VLOOKUP($R37,'[3]人物&amp;怪物成长分析'!$B$5:$S$104,13,FALSE)*$W37</f>
        <v>3852.4418173595327</v>
      </c>
      <c r="U37">
        <f>VLOOKUP($R37,'[3]人物&amp;怪物成长分析'!$B$5:$S$104,14,FALSE)*$W37</f>
        <v>1712.1963632709035</v>
      </c>
      <c r="V37">
        <f>VLOOKUP($R37,'[3]人物&amp;怪物成长分析'!$B$5:$S$104,17,FALSE)*$W37</f>
        <v>10810.788999999999</v>
      </c>
      <c r="W37" s="1">
        <v>0.73</v>
      </c>
      <c r="X37">
        <f t="shared" si="0"/>
        <v>14910.09815029486</v>
      </c>
    </row>
    <row r="38" spans="1:24" x14ac:dyDescent="0.15">
      <c r="A38">
        <v>37</v>
      </c>
      <c r="B38">
        <v>34</v>
      </c>
      <c r="C38">
        <v>21382.944137277595</v>
      </c>
      <c r="D38">
        <v>1328.3077869993315</v>
      </c>
      <c r="E38">
        <v>590.3590164441473</v>
      </c>
      <c r="F38">
        <v>6964.0559999999996</v>
      </c>
      <c r="G38" s="1">
        <v>0.6</v>
      </c>
      <c r="H38">
        <v>6170.1163307215002</v>
      </c>
      <c r="Q38">
        <v>37</v>
      </c>
      <c r="R38">
        <v>34</v>
      </c>
      <c r="S38">
        <f>VLOOKUP($R38,'[3]人物&amp;怪物成长分析'!$B$5:$S$104,12,FALSE)*$W38</f>
        <v>21382.944137277595</v>
      </c>
      <c r="T38">
        <f>VLOOKUP($R38,'[3]人物&amp;怪物成长分析'!$B$5:$S$104,13,FALSE)*$W38</f>
        <v>1328.3077869993315</v>
      </c>
      <c r="U38">
        <f>VLOOKUP($R38,'[3]人物&amp;怪物成长分析'!$B$5:$S$104,14,FALSE)*$W38</f>
        <v>590.3590164441473</v>
      </c>
      <c r="V38">
        <f>VLOOKUP($R38,'[3]人物&amp;怪物成长分析'!$B$5:$S$104,17,FALSE)*$W38</f>
        <v>6964.0559999999996</v>
      </c>
      <c r="W38" s="1">
        <v>0.6</v>
      </c>
      <c r="X38">
        <f t="shared" si="0"/>
        <v>6170.1163307215002</v>
      </c>
    </row>
    <row r="39" spans="1:24" x14ac:dyDescent="0.15">
      <c r="A39">
        <v>38</v>
      </c>
      <c r="B39">
        <v>31</v>
      </c>
      <c r="C39">
        <v>16752.462420184624</v>
      </c>
      <c r="D39">
        <v>1070.8062344861542</v>
      </c>
      <c r="E39">
        <v>475.9138819938463</v>
      </c>
      <c r="F39">
        <v>6869.3375999999998</v>
      </c>
      <c r="G39" s="1">
        <v>0.64</v>
      </c>
      <c r="H39">
        <v>5462.8720767448622</v>
      </c>
      <c r="Q39">
        <v>38</v>
      </c>
      <c r="R39">
        <v>31</v>
      </c>
      <c r="S39">
        <f>VLOOKUP($R39,'[3]人物&amp;怪物成长分析'!$B$5:$S$104,12,FALSE)*$W39</f>
        <v>16752.462420184624</v>
      </c>
      <c r="T39">
        <f>VLOOKUP($R39,'[3]人物&amp;怪物成长分析'!$B$5:$S$104,13,FALSE)*$W39</f>
        <v>1070.8062344861542</v>
      </c>
      <c r="U39">
        <f>VLOOKUP($R39,'[3]人物&amp;怪物成长分析'!$B$5:$S$104,14,FALSE)*$W39</f>
        <v>475.9138819938463</v>
      </c>
      <c r="V39">
        <f>VLOOKUP($R39,'[3]人物&amp;怪物成长分析'!$B$5:$S$104,17,FALSE)*$W39</f>
        <v>6869.3375999999998</v>
      </c>
      <c r="W39" s="1">
        <v>0.64</v>
      </c>
      <c r="X39">
        <f t="shared" si="0"/>
        <v>5462.8720767448622</v>
      </c>
    </row>
    <row r="40" spans="1:24" x14ac:dyDescent="0.15">
      <c r="A40">
        <v>39</v>
      </c>
      <c r="B40">
        <v>39</v>
      </c>
      <c r="C40">
        <v>34307.175884547258</v>
      </c>
      <c r="D40">
        <v>1928.1943826717059</v>
      </c>
      <c r="E40">
        <v>856.9752811874248</v>
      </c>
      <c r="F40">
        <v>7576.2267999999985</v>
      </c>
      <c r="G40" s="1">
        <v>0.57999999999999996</v>
      </c>
      <c r="H40">
        <v>8080.0485734892245</v>
      </c>
      <c r="Q40">
        <v>39</v>
      </c>
      <c r="R40">
        <v>39</v>
      </c>
      <c r="S40">
        <f>VLOOKUP($R40,'[3]人物&amp;怪物成长分析'!$B$5:$S$104,12,FALSE)*$W40</f>
        <v>34307.175884547258</v>
      </c>
      <c r="T40">
        <f>VLOOKUP($R40,'[3]人物&amp;怪物成长分析'!$B$5:$S$104,13,FALSE)*$W40</f>
        <v>1928.1943826717059</v>
      </c>
      <c r="U40">
        <f>VLOOKUP($R40,'[3]人物&amp;怪物成长分析'!$B$5:$S$104,14,FALSE)*$W40</f>
        <v>856.9752811874248</v>
      </c>
      <c r="V40">
        <f>VLOOKUP($R40,'[3]人物&amp;怪物成长分析'!$B$5:$S$104,17,FALSE)*$W40</f>
        <v>7576.2267999999985</v>
      </c>
      <c r="W40" s="1">
        <v>0.57999999999999996</v>
      </c>
      <c r="X40">
        <f t="shared" si="0"/>
        <v>8080.0485734892245</v>
      </c>
    </row>
    <row r="41" spans="1:24" x14ac:dyDescent="0.15">
      <c r="A41">
        <v>40</v>
      </c>
      <c r="B41">
        <v>26</v>
      </c>
      <c r="C41">
        <v>9686.9932544347848</v>
      </c>
      <c r="D41">
        <v>688.51284730434804</v>
      </c>
      <c r="E41">
        <v>306.00570991304357</v>
      </c>
      <c r="F41">
        <v>6030.4659999999994</v>
      </c>
      <c r="G41" s="1">
        <v>0.65</v>
      </c>
      <c r="H41">
        <v>4118.8280728737391</v>
      </c>
      <c r="Q41">
        <v>40</v>
      </c>
      <c r="R41">
        <v>26</v>
      </c>
      <c r="S41">
        <f>VLOOKUP($R41,'[3]人物&amp;怪物成长分析'!$B$5:$S$104,12,FALSE)*$W41</f>
        <v>9686.9932544347848</v>
      </c>
      <c r="T41">
        <f>VLOOKUP($R41,'[3]人物&amp;怪物成长分析'!$B$5:$S$104,13,FALSE)*$W41</f>
        <v>688.51284730434804</v>
      </c>
      <c r="U41">
        <f>VLOOKUP($R41,'[3]人物&amp;怪物成长分析'!$B$5:$S$104,14,FALSE)*$W41</f>
        <v>306.00570991304357</v>
      </c>
      <c r="V41">
        <f>VLOOKUP($R41,'[3]人物&amp;怪物成长分析'!$B$5:$S$104,17,FALSE)*$W41</f>
        <v>6030.4659999999994</v>
      </c>
      <c r="W41" s="1">
        <v>0.65</v>
      </c>
      <c r="X41">
        <f t="shared" si="0"/>
        <v>4118.8280728737391</v>
      </c>
    </row>
    <row r="42" spans="1:24" x14ac:dyDescent="0.15">
      <c r="A42">
        <v>41</v>
      </c>
      <c r="B42">
        <v>43</v>
      </c>
      <c r="C42">
        <v>30578.063512999914</v>
      </c>
      <c r="D42">
        <v>1552.0730111024754</v>
      </c>
      <c r="E42">
        <v>689.81022715665586</v>
      </c>
      <c r="F42">
        <v>4837.1867999999995</v>
      </c>
      <c r="G42" s="1">
        <v>0.34</v>
      </c>
      <c r="H42">
        <v>6131.5791489349531</v>
      </c>
      <c r="Q42">
        <v>41</v>
      </c>
      <c r="R42">
        <v>43</v>
      </c>
      <c r="S42">
        <f>VLOOKUP($R42,'[3]人物&amp;怪物成长分析'!$B$5:$S$104,12,FALSE)*$W42</f>
        <v>30578.063512999914</v>
      </c>
      <c r="T42">
        <f>VLOOKUP($R42,'[3]人物&amp;怪物成长分析'!$B$5:$S$104,13,FALSE)*$W42</f>
        <v>1552.0730111024754</v>
      </c>
      <c r="U42">
        <f>VLOOKUP($R42,'[3]人物&amp;怪物成长分析'!$B$5:$S$104,14,FALSE)*$W42</f>
        <v>689.81022715665586</v>
      </c>
      <c r="V42">
        <f>VLOOKUP($R42,'[3]人物&amp;怪物成长分析'!$B$5:$S$104,17,FALSE)*$W42</f>
        <v>4837.1867999999995</v>
      </c>
      <c r="W42" s="1">
        <v>0.34</v>
      </c>
      <c r="X42">
        <f t="shared" si="0"/>
        <v>6131.5791489349531</v>
      </c>
    </row>
    <row r="43" spans="1:24" x14ac:dyDescent="0.15">
      <c r="A43">
        <v>42</v>
      </c>
      <c r="B43">
        <v>26</v>
      </c>
      <c r="C43">
        <v>10581.177247151842</v>
      </c>
      <c r="D43">
        <v>752.06787936321098</v>
      </c>
      <c r="E43">
        <v>334.25239082809372</v>
      </c>
      <c r="F43">
        <v>6587.1243999999997</v>
      </c>
      <c r="G43" s="1">
        <v>0.71</v>
      </c>
      <c r="H43">
        <v>4499.0275872928542</v>
      </c>
      <c r="Q43">
        <v>42</v>
      </c>
      <c r="R43">
        <v>26</v>
      </c>
      <c r="S43">
        <f>VLOOKUP($R43,'[3]人物&amp;怪物成长分析'!$B$5:$S$104,12,FALSE)*$W43</f>
        <v>10581.177247151842</v>
      </c>
      <c r="T43">
        <f>VLOOKUP($R43,'[3]人物&amp;怪物成长分析'!$B$5:$S$104,13,FALSE)*$W43</f>
        <v>752.06787936321098</v>
      </c>
      <c r="U43">
        <f>VLOOKUP($R43,'[3]人物&amp;怪物成长分析'!$B$5:$S$104,14,FALSE)*$W43</f>
        <v>334.25239082809372</v>
      </c>
      <c r="V43">
        <f>VLOOKUP($R43,'[3]人物&amp;怪物成长分析'!$B$5:$S$104,17,FALSE)*$W43</f>
        <v>6587.1243999999997</v>
      </c>
      <c r="W43" s="1">
        <v>0.71</v>
      </c>
      <c r="X43">
        <f t="shared" si="0"/>
        <v>4499.0275872928542</v>
      </c>
    </row>
    <row r="44" spans="1:24" x14ac:dyDescent="0.15">
      <c r="A44">
        <v>43</v>
      </c>
      <c r="B44">
        <v>22</v>
      </c>
      <c r="C44">
        <v>6403.2621495652174</v>
      </c>
      <c r="D44">
        <v>506.07560347826092</v>
      </c>
      <c r="E44">
        <v>224.92249043478265</v>
      </c>
      <c r="F44">
        <v>5679.1559999999999</v>
      </c>
      <c r="G44" s="1">
        <v>0.7</v>
      </c>
      <c r="H44">
        <v>3501.6499438747828</v>
      </c>
      <c r="Q44">
        <v>43</v>
      </c>
      <c r="R44">
        <v>22</v>
      </c>
      <c r="S44">
        <f>VLOOKUP($R44,'[3]人物&amp;怪物成长分析'!$B$5:$S$104,12,FALSE)*$W44</f>
        <v>6403.2621495652174</v>
      </c>
      <c r="T44">
        <f>VLOOKUP($R44,'[3]人物&amp;怪物成长分析'!$B$5:$S$104,13,FALSE)*$W44</f>
        <v>506.07560347826092</v>
      </c>
      <c r="U44">
        <f>VLOOKUP($R44,'[3]人物&amp;怪物成长分析'!$B$5:$S$104,14,FALSE)*$W44</f>
        <v>224.92249043478265</v>
      </c>
      <c r="V44">
        <f>VLOOKUP($R44,'[3]人物&amp;怪物成长分析'!$B$5:$S$104,17,FALSE)*$W44</f>
        <v>5679.1559999999999</v>
      </c>
      <c r="W44" s="1">
        <v>0.7</v>
      </c>
      <c r="X44">
        <f t="shared" si="0"/>
        <v>3501.6499438747828</v>
      </c>
    </row>
    <row r="45" spans="1:24" x14ac:dyDescent="0.15">
      <c r="A45">
        <v>44</v>
      </c>
      <c r="B45">
        <v>29</v>
      </c>
      <c r="C45">
        <v>15031.562402973919</v>
      </c>
      <c r="D45">
        <v>993.36621662608741</v>
      </c>
      <c r="E45">
        <v>441.49609627826118</v>
      </c>
      <c r="F45">
        <v>7308.7631999999994</v>
      </c>
      <c r="G45" s="1">
        <v>0.72</v>
      </c>
      <c r="H45">
        <v>5425.3251564279653</v>
      </c>
      <c r="Q45">
        <v>44</v>
      </c>
      <c r="R45">
        <v>29</v>
      </c>
      <c r="S45">
        <f>VLOOKUP($R45,'[3]人物&amp;怪物成长分析'!$B$5:$S$104,12,FALSE)*$W45</f>
        <v>15031.562402973919</v>
      </c>
      <c r="T45">
        <f>VLOOKUP($R45,'[3]人物&amp;怪物成长分析'!$B$5:$S$104,13,FALSE)*$W45</f>
        <v>993.36621662608741</v>
      </c>
      <c r="U45">
        <f>VLOOKUP($R45,'[3]人物&amp;怪物成长分析'!$B$5:$S$104,14,FALSE)*$W45</f>
        <v>441.49609627826118</v>
      </c>
      <c r="V45">
        <f>VLOOKUP($R45,'[3]人物&amp;怪物成长分析'!$B$5:$S$104,17,FALSE)*$W45</f>
        <v>7308.7631999999994</v>
      </c>
      <c r="W45" s="1">
        <v>0.72</v>
      </c>
      <c r="X45">
        <f t="shared" si="0"/>
        <v>5425.3251564279653</v>
      </c>
    </row>
    <row r="46" spans="1:24" x14ac:dyDescent="0.15">
      <c r="A46">
        <v>45</v>
      </c>
      <c r="B46">
        <v>19</v>
      </c>
      <c r="C46">
        <v>4231.5910538478256</v>
      </c>
      <c r="D46">
        <v>365.09832939130445</v>
      </c>
      <c r="E46">
        <v>162.26592417391311</v>
      </c>
      <c r="F46">
        <v>4778.1756000000005</v>
      </c>
      <c r="G46" s="1">
        <v>0.66</v>
      </c>
      <c r="H46">
        <v>2785.4491196629565</v>
      </c>
      <c r="Q46">
        <v>45</v>
      </c>
      <c r="R46">
        <v>19</v>
      </c>
      <c r="S46">
        <f>VLOOKUP($R46,'[3]人物&amp;怪物成长分析'!$B$5:$S$104,12,FALSE)*$W46</f>
        <v>4231.5910538478256</v>
      </c>
      <c r="T46">
        <f>VLOOKUP($R46,'[3]人物&amp;怪物成长分析'!$B$5:$S$104,13,FALSE)*$W46</f>
        <v>365.09832939130445</v>
      </c>
      <c r="U46">
        <f>VLOOKUP($R46,'[3]人物&amp;怪物成长分析'!$B$5:$S$104,14,FALSE)*$W46</f>
        <v>162.26592417391311</v>
      </c>
      <c r="V46">
        <f>VLOOKUP($R46,'[3]人物&amp;怪物成长分析'!$B$5:$S$104,17,FALSE)*$W46</f>
        <v>4778.1756000000005</v>
      </c>
      <c r="W46" s="1">
        <v>0.66</v>
      </c>
      <c r="X46">
        <f t="shared" si="0"/>
        <v>2785.4491196629565</v>
      </c>
    </row>
    <row r="47" spans="1:24" x14ac:dyDescent="0.15">
      <c r="A47">
        <v>46</v>
      </c>
      <c r="B47">
        <v>26</v>
      </c>
      <c r="C47">
        <v>8643.778596264885</v>
      </c>
      <c r="D47">
        <v>614.36530990234132</v>
      </c>
      <c r="E47">
        <v>273.05124884548502</v>
      </c>
      <c r="F47">
        <v>5381.0311999999994</v>
      </c>
      <c r="G47" s="1">
        <v>0.57999999999999996</v>
      </c>
      <c r="H47">
        <v>3675.2619727181059</v>
      </c>
      <c r="Q47">
        <v>46</v>
      </c>
      <c r="R47">
        <v>26</v>
      </c>
      <c r="S47">
        <f>VLOOKUP($R47,'[3]人物&amp;怪物成长分析'!$B$5:$S$104,12,FALSE)*$W47</f>
        <v>8643.778596264885</v>
      </c>
      <c r="T47">
        <f>VLOOKUP($R47,'[3]人物&amp;怪物成长分析'!$B$5:$S$104,13,FALSE)*$W47</f>
        <v>614.36530990234132</v>
      </c>
      <c r="U47">
        <f>VLOOKUP($R47,'[3]人物&amp;怪物成长分析'!$B$5:$S$104,14,FALSE)*$W47</f>
        <v>273.05124884548502</v>
      </c>
      <c r="V47">
        <f>VLOOKUP($R47,'[3]人物&amp;怪物成长分析'!$B$5:$S$104,17,FALSE)*$W47</f>
        <v>5381.0311999999994</v>
      </c>
      <c r="W47" s="1">
        <v>0.57999999999999996</v>
      </c>
      <c r="X47">
        <f t="shared" si="0"/>
        <v>3675.2619727181059</v>
      </c>
    </row>
    <row r="48" spans="1:24" x14ac:dyDescent="0.15">
      <c r="A48">
        <v>47</v>
      </c>
      <c r="B48">
        <v>48</v>
      </c>
      <c r="C48">
        <v>52956.746585455323</v>
      </c>
      <c r="D48">
        <v>2393.1144448278274</v>
      </c>
      <c r="E48">
        <v>1063.6064199234788</v>
      </c>
      <c r="F48">
        <v>5802.6063999999997</v>
      </c>
      <c r="G48" s="1">
        <v>0.37</v>
      </c>
      <c r="H48">
        <v>9057.4522850034227</v>
      </c>
      <c r="Q48">
        <v>47</v>
      </c>
      <c r="R48">
        <v>48</v>
      </c>
      <c r="S48">
        <f>VLOOKUP($R48,'[3]人物&amp;怪物成长分析'!$B$5:$S$104,12,FALSE)*$W48</f>
        <v>52956.746585455323</v>
      </c>
      <c r="T48">
        <f>VLOOKUP($R48,'[3]人物&amp;怪物成长分析'!$B$5:$S$104,13,FALSE)*$W48</f>
        <v>2393.1144448278274</v>
      </c>
      <c r="U48">
        <f>VLOOKUP($R48,'[3]人物&amp;怪物成长分析'!$B$5:$S$104,14,FALSE)*$W48</f>
        <v>1063.6064199234788</v>
      </c>
      <c r="V48">
        <f>VLOOKUP($R48,'[3]人物&amp;怪物成长分析'!$B$5:$S$104,17,FALSE)*$W48</f>
        <v>5802.6063999999997</v>
      </c>
      <c r="W48" s="1">
        <v>0.37</v>
      </c>
      <c r="X48">
        <f t="shared" si="0"/>
        <v>9057.4522850034227</v>
      </c>
    </row>
    <row r="49" spans="1:24" x14ac:dyDescent="0.15">
      <c r="A49">
        <v>48</v>
      </c>
      <c r="B49">
        <v>48</v>
      </c>
      <c r="C49">
        <v>62975.59053405498</v>
      </c>
      <c r="D49">
        <v>2845.8658262817407</v>
      </c>
      <c r="E49">
        <v>1264.8292561252181</v>
      </c>
      <c r="F49">
        <v>6900.3967999999995</v>
      </c>
      <c r="G49" s="1">
        <v>0.44</v>
      </c>
      <c r="H49">
        <v>10771.024338922989</v>
      </c>
      <c r="Q49">
        <v>48</v>
      </c>
      <c r="R49">
        <v>48</v>
      </c>
      <c r="S49">
        <f>VLOOKUP($R49,'[3]人物&amp;怪物成长分析'!$B$5:$S$104,12,FALSE)*$W49</f>
        <v>62975.59053405498</v>
      </c>
      <c r="T49">
        <f>VLOOKUP($R49,'[3]人物&amp;怪物成长分析'!$B$5:$S$104,13,FALSE)*$W49</f>
        <v>2845.8658262817407</v>
      </c>
      <c r="U49">
        <f>VLOOKUP($R49,'[3]人物&amp;怪物成长分析'!$B$5:$S$104,14,FALSE)*$W49</f>
        <v>1264.8292561252181</v>
      </c>
      <c r="V49">
        <f>VLOOKUP($R49,'[3]人物&amp;怪物成长分析'!$B$5:$S$104,17,FALSE)*$W49</f>
        <v>6900.3967999999995</v>
      </c>
      <c r="W49" s="1">
        <v>0.44</v>
      </c>
      <c r="X49">
        <f t="shared" si="0"/>
        <v>10771.024338922989</v>
      </c>
    </row>
    <row r="50" spans="1:24" x14ac:dyDescent="0.15">
      <c r="A50">
        <v>49</v>
      </c>
      <c r="B50">
        <v>44</v>
      </c>
      <c r="C50">
        <v>55532.452436125554</v>
      </c>
      <c r="D50">
        <v>2751.3853284858869</v>
      </c>
      <c r="E50">
        <v>1222.8379237715055</v>
      </c>
      <c r="F50">
        <v>8130.1696000000011</v>
      </c>
      <c r="G50" s="1">
        <v>0.56000000000000005</v>
      </c>
      <c r="H50">
        <v>10751.734816442897</v>
      </c>
      <c r="Q50">
        <v>49</v>
      </c>
      <c r="R50">
        <v>44</v>
      </c>
      <c r="S50">
        <f>VLOOKUP($R50,'[3]人物&amp;怪物成长分析'!$B$5:$S$104,12,FALSE)*$W50</f>
        <v>55532.452436125554</v>
      </c>
      <c r="T50">
        <f>VLOOKUP($R50,'[3]人物&amp;怪物成长分析'!$B$5:$S$104,13,FALSE)*$W50</f>
        <v>2751.3853284858869</v>
      </c>
      <c r="U50">
        <f>VLOOKUP($R50,'[3]人物&amp;怪物成长分析'!$B$5:$S$104,14,FALSE)*$W50</f>
        <v>1222.8379237715055</v>
      </c>
      <c r="V50">
        <f>VLOOKUP($R50,'[3]人物&amp;怪物成长分析'!$B$5:$S$104,17,FALSE)*$W50</f>
        <v>8130.1696000000011</v>
      </c>
      <c r="W50" s="1">
        <v>0.56000000000000005</v>
      </c>
      <c r="X50">
        <f t="shared" si="0"/>
        <v>10751.734816442897</v>
      </c>
    </row>
    <row r="51" spans="1:24" x14ac:dyDescent="0.15">
      <c r="A51">
        <v>50</v>
      </c>
      <c r="B51">
        <v>32</v>
      </c>
      <c r="C51">
        <v>19805.075485822083</v>
      </c>
      <c r="D51">
        <v>1253.5287914696994</v>
      </c>
      <c r="E51">
        <v>557.12390731986648</v>
      </c>
      <c r="F51">
        <v>7496.6464000000005</v>
      </c>
      <c r="G51" s="1">
        <v>0.68</v>
      </c>
      <c r="H51">
        <v>6182.0585930669395</v>
      </c>
      <c r="Q51">
        <v>50</v>
      </c>
      <c r="R51">
        <v>32</v>
      </c>
      <c r="S51">
        <f>VLOOKUP($R51,'[3]人物&amp;怪物成长分析'!$B$5:$S$104,12,FALSE)*$W51</f>
        <v>19805.075485822083</v>
      </c>
      <c r="T51">
        <f>VLOOKUP($R51,'[3]人物&amp;怪物成长分析'!$B$5:$S$104,13,FALSE)*$W51</f>
        <v>1253.5287914696994</v>
      </c>
      <c r="U51">
        <f>VLOOKUP($R51,'[3]人物&amp;怪物成长分析'!$B$5:$S$104,14,FALSE)*$W51</f>
        <v>557.12390731986648</v>
      </c>
      <c r="V51">
        <f>VLOOKUP($R51,'[3]人物&amp;怪物成长分析'!$B$5:$S$104,17,FALSE)*$W51</f>
        <v>7496.6464000000005</v>
      </c>
      <c r="W51" s="1">
        <v>0.68</v>
      </c>
      <c r="X51">
        <f t="shared" si="0"/>
        <v>6182.0585930669395</v>
      </c>
    </row>
    <row r="52" spans="1:24" x14ac:dyDescent="0.15">
      <c r="A52">
        <v>51</v>
      </c>
      <c r="B52">
        <v>37</v>
      </c>
      <c r="C52">
        <v>27348.709333804047</v>
      </c>
      <c r="D52">
        <v>1623.0503504224416</v>
      </c>
      <c r="E52">
        <v>721.35571129886296</v>
      </c>
      <c r="F52">
        <v>7113.7025999999996</v>
      </c>
      <c r="G52" s="1">
        <v>0.56999999999999995</v>
      </c>
      <c r="H52">
        <v>7028.4159828881602</v>
      </c>
      <c r="Q52">
        <v>51</v>
      </c>
      <c r="R52">
        <v>37</v>
      </c>
      <c r="S52">
        <f>VLOOKUP($R52,'[3]人物&amp;怪物成长分析'!$B$5:$S$104,12,FALSE)*$W52</f>
        <v>27348.709333804047</v>
      </c>
      <c r="T52">
        <f>VLOOKUP($R52,'[3]人物&amp;怪物成长分析'!$B$5:$S$104,13,FALSE)*$W52</f>
        <v>1623.0503504224416</v>
      </c>
      <c r="U52">
        <f>VLOOKUP($R52,'[3]人物&amp;怪物成长分析'!$B$5:$S$104,14,FALSE)*$W52</f>
        <v>721.35571129886296</v>
      </c>
      <c r="V52">
        <f>VLOOKUP($R52,'[3]人物&amp;怪物成长分析'!$B$5:$S$104,17,FALSE)*$W52</f>
        <v>7113.7025999999996</v>
      </c>
      <c r="W52" s="1">
        <v>0.56999999999999995</v>
      </c>
      <c r="X52">
        <f t="shared" si="0"/>
        <v>7028.4159828881602</v>
      </c>
    </row>
    <row r="53" spans="1:24" x14ac:dyDescent="0.15">
      <c r="A53">
        <v>52</v>
      </c>
      <c r="B53">
        <v>31</v>
      </c>
      <c r="C53">
        <v>12826.104040453851</v>
      </c>
      <c r="D53">
        <v>819.83602327846177</v>
      </c>
      <c r="E53">
        <v>364.37156590153859</v>
      </c>
      <c r="F53">
        <v>5259.3365999999996</v>
      </c>
      <c r="G53" s="1">
        <v>0.49</v>
      </c>
      <c r="H53">
        <v>4182.5114337577852</v>
      </c>
      <c r="Q53">
        <v>52</v>
      </c>
      <c r="R53">
        <v>31</v>
      </c>
      <c r="S53">
        <f>VLOOKUP($R53,'[3]人物&amp;怪物成长分析'!$B$5:$S$104,12,FALSE)*$W53</f>
        <v>12826.104040453851</v>
      </c>
      <c r="T53">
        <f>VLOOKUP($R53,'[3]人物&amp;怪物成长分析'!$B$5:$S$104,13,FALSE)*$W53</f>
        <v>819.83602327846177</v>
      </c>
      <c r="U53">
        <f>VLOOKUP($R53,'[3]人物&amp;怪物成长分析'!$B$5:$S$104,14,FALSE)*$W53</f>
        <v>364.37156590153859</v>
      </c>
      <c r="V53">
        <f>VLOOKUP($R53,'[3]人物&amp;怪物成长分析'!$B$5:$S$104,17,FALSE)*$W53</f>
        <v>5259.3365999999996</v>
      </c>
      <c r="W53" s="1">
        <v>0.49</v>
      </c>
      <c r="X53">
        <f t="shared" si="0"/>
        <v>4182.5114337577852</v>
      </c>
    </row>
    <row r="54" spans="1:24" x14ac:dyDescent="0.15">
      <c r="A54">
        <v>53</v>
      </c>
      <c r="B54">
        <v>50</v>
      </c>
      <c r="C54">
        <v>97413.145325217425</v>
      </c>
      <c r="D54">
        <v>4214.9918650334457</v>
      </c>
      <c r="E54">
        <v>1873.3297177926427</v>
      </c>
      <c r="F54">
        <v>9271.0499999999993</v>
      </c>
      <c r="G54" s="1">
        <v>0.56999999999999995</v>
      </c>
      <c r="H54">
        <v>15764.405275001742</v>
      </c>
      <c r="Q54">
        <v>53</v>
      </c>
      <c r="R54">
        <v>50</v>
      </c>
      <c r="S54">
        <f>VLOOKUP($R54,'[3]人物&amp;怪物成长分析'!$B$5:$S$104,12,FALSE)*$W54</f>
        <v>97413.145325217425</v>
      </c>
      <c r="T54">
        <f>VLOOKUP($R54,'[3]人物&amp;怪物成长分析'!$B$5:$S$104,13,FALSE)*$W54</f>
        <v>4214.9918650334457</v>
      </c>
      <c r="U54">
        <f>VLOOKUP($R54,'[3]人物&amp;怪物成长分析'!$B$5:$S$104,14,FALSE)*$W54</f>
        <v>1873.3297177926427</v>
      </c>
      <c r="V54">
        <f>VLOOKUP($R54,'[3]人物&amp;怪物成长分析'!$B$5:$S$104,17,FALSE)*$W54</f>
        <v>9271.0499999999993</v>
      </c>
      <c r="W54" s="1">
        <v>0.56999999999999995</v>
      </c>
      <c r="X54">
        <f t="shared" si="0"/>
        <v>15764.405275001742</v>
      </c>
    </row>
    <row r="55" spans="1:24" x14ac:dyDescent="0.15">
      <c r="A55">
        <v>54</v>
      </c>
      <c r="B55">
        <v>32</v>
      </c>
      <c r="C55">
        <v>16310.062164794655</v>
      </c>
      <c r="D55">
        <v>1032.3178282691642</v>
      </c>
      <c r="E55">
        <v>458.80792367518416</v>
      </c>
      <c r="F55">
        <v>6173.7088000000003</v>
      </c>
      <c r="G55" s="1">
        <v>0.56000000000000005</v>
      </c>
      <c r="H55">
        <v>5091.1070766433613</v>
      </c>
      <c r="Q55">
        <v>54</v>
      </c>
      <c r="R55">
        <v>32</v>
      </c>
      <c r="S55">
        <f>VLOOKUP($R55,'[3]人物&amp;怪物成长分析'!$B$5:$S$104,12,FALSE)*$W55</f>
        <v>16310.062164794655</v>
      </c>
      <c r="T55">
        <f>VLOOKUP($R55,'[3]人物&amp;怪物成长分析'!$B$5:$S$104,13,FALSE)*$W55</f>
        <v>1032.3178282691642</v>
      </c>
      <c r="U55">
        <f>VLOOKUP($R55,'[3]人物&amp;怪物成长分析'!$B$5:$S$104,14,FALSE)*$W55</f>
        <v>458.80792367518416</v>
      </c>
      <c r="V55">
        <f>VLOOKUP($R55,'[3]人物&amp;怪物成长分析'!$B$5:$S$104,17,FALSE)*$W55</f>
        <v>6173.7088000000003</v>
      </c>
      <c r="W55" s="1">
        <v>0.56000000000000005</v>
      </c>
      <c r="X55">
        <f t="shared" si="0"/>
        <v>5091.1070766433613</v>
      </c>
    </row>
    <row r="56" spans="1:24" x14ac:dyDescent="0.15">
      <c r="A56">
        <v>55</v>
      </c>
      <c r="B56">
        <v>37</v>
      </c>
      <c r="C56">
        <v>15353.661380381222</v>
      </c>
      <c r="D56">
        <v>911.18616164066907</v>
      </c>
      <c r="E56">
        <v>404.97162739585292</v>
      </c>
      <c r="F56">
        <v>3993.6576</v>
      </c>
      <c r="G56" s="1">
        <v>0.32</v>
      </c>
      <c r="H56">
        <v>3945.7773939021249</v>
      </c>
      <c r="Q56">
        <v>55</v>
      </c>
      <c r="R56">
        <v>37</v>
      </c>
      <c r="S56">
        <f>VLOOKUP($R56,'[3]人物&amp;怪物成长分析'!$B$5:$S$104,12,FALSE)*$W56</f>
        <v>15353.661380381222</v>
      </c>
      <c r="T56">
        <f>VLOOKUP($R56,'[3]人物&amp;怪物成长分析'!$B$5:$S$104,13,FALSE)*$W56</f>
        <v>911.18616164066907</v>
      </c>
      <c r="U56">
        <f>VLOOKUP($R56,'[3]人物&amp;怪物成长分析'!$B$5:$S$104,14,FALSE)*$W56</f>
        <v>404.97162739585292</v>
      </c>
      <c r="V56">
        <f>VLOOKUP($R56,'[3]人物&amp;怪物成长分析'!$B$5:$S$104,17,FALSE)*$W56</f>
        <v>3993.6576</v>
      </c>
      <c r="W56" s="1">
        <v>0.32</v>
      </c>
      <c r="X56">
        <f t="shared" si="0"/>
        <v>3945.7773939021249</v>
      </c>
    </row>
    <row r="57" spans="1:24" x14ac:dyDescent="0.15">
      <c r="A57">
        <v>56</v>
      </c>
      <c r="B57">
        <v>26</v>
      </c>
      <c r="C57">
        <v>10581.177247151842</v>
      </c>
      <c r="D57">
        <v>752.06787936321098</v>
      </c>
      <c r="E57">
        <v>334.25239082809372</v>
      </c>
      <c r="F57">
        <v>6587.1243999999997</v>
      </c>
      <c r="G57" s="1">
        <v>0.71</v>
      </c>
      <c r="H57">
        <v>4499.0275872928542</v>
      </c>
      <c r="Q57">
        <v>56</v>
      </c>
      <c r="R57">
        <v>26</v>
      </c>
      <c r="S57">
        <f>VLOOKUP($R57,'[3]人物&amp;怪物成长分析'!$B$5:$S$104,12,FALSE)*$W57</f>
        <v>10581.177247151842</v>
      </c>
      <c r="T57">
        <f>VLOOKUP($R57,'[3]人物&amp;怪物成长分析'!$B$5:$S$104,13,FALSE)*$W57</f>
        <v>752.06787936321098</v>
      </c>
      <c r="U57">
        <f>VLOOKUP($R57,'[3]人物&amp;怪物成长分析'!$B$5:$S$104,14,FALSE)*$W57</f>
        <v>334.25239082809372</v>
      </c>
      <c r="V57">
        <f>VLOOKUP($R57,'[3]人物&amp;怪物成长分析'!$B$5:$S$104,17,FALSE)*$W57</f>
        <v>6587.1243999999997</v>
      </c>
      <c r="W57" s="1">
        <v>0.71</v>
      </c>
      <c r="X57">
        <f t="shared" si="0"/>
        <v>4499.0275872928542</v>
      </c>
    </row>
    <row r="58" spans="1:24" x14ac:dyDescent="0.15">
      <c r="A58">
        <v>57</v>
      </c>
      <c r="B58">
        <v>50</v>
      </c>
      <c r="C58">
        <v>112794.16827130441</v>
      </c>
      <c r="D58">
        <v>4880.5168963545175</v>
      </c>
      <c r="E58">
        <v>2169.1186206020079</v>
      </c>
      <c r="F58">
        <v>10734.9</v>
      </c>
      <c r="G58" s="1">
        <v>0.66</v>
      </c>
      <c r="H58">
        <v>18253.521897370443</v>
      </c>
      <c r="Q58">
        <v>57</v>
      </c>
      <c r="R58">
        <v>50</v>
      </c>
      <c r="S58">
        <f>VLOOKUP($R58,'[3]人物&amp;怪物成长分析'!$B$5:$S$104,12,FALSE)*$W58</f>
        <v>112794.16827130441</v>
      </c>
      <c r="T58">
        <f>VLOOKUP($R58,'[3]人物&amp;怪物成长分析'!$B$5:$S$104,13,FALSE)*$W58</f>
        <v>4880.5168963545175</v>
      </c>
      <c r="U58">
        <f>VLOOKUP($R58,'[3]人物&amp;怪物成长分析'!$B$5:$S$104,14,FALSE)*$W58</f>
        <v>2169.1186206020079</v>
      </c>
      <c r="V58">
        <f>VLOOKUP($R58,'[3]人物&amp;怪物成长分析'!$B$5:$S$104,17,FALSE)*$W58</f>
        <v>10734.9</v>
      </c>
      <c r="W58" s="1">
        <v>0.66</v>
      </c>
      <c r="X58">
        <f t="shared" si="0"/>
        <v>18253.521897370443</v>
      </c>
    </row>
    <row r="59" spans="1:24" x14ac:dyDescent="0.15">
      <c r="A59">
        <v>58</v>
      </c>
      <c r="B59">
        <v>21</v>
      </c>
      <c r="C59">
        <v>5063.281723500002</v>
      </c>
      <c r="D59">
        <v>411.69540834782629</v>
      </c>
      <c r="E59">
        <v>182.97573704347835</v>
      </c>
      <c r="F59">
        <v>4849.6027999999997</v>
      </c>
      <c r="G59" s="1">
        <v>0.62</v>
      </c>
      <c r="H59">
        <v>2935.2808395975653</v>
      </c>
      <c r="Q59">
        <v>58</v>
      </c>
      <c r="R59">
        <v>21</v>
      </c>
      <c r="S59">
        <f>VLOOKUP($R59,'[3]人物&amp;怪物成长分析'!$B$5:$S$104,12,FALSE)*$W59</f>
        <v>5063.281723500002</v>
      </c>
      <c r="T59">
        <f>VLOOKUP($R59,'[3]人物&amp;怪物成长分析'!$B$5:$S$104,13,FALSE)*$W59</f>
        <v>411.69540834782629</v>
      </c>
      <c r="U59">
        <f>VLOOKUP($R59,'[3]人物&amp;怪物成长分析'!$B$5:$S$104,14,FALSE)*$W59</f>
        <v>182.97573704347835</v>
      </c>
      <c r="V59">
        <f>VLOOKUP($R59,'[3]人物&amp;怪物成长分析'!$B$5:$S$104,17,FALSE)*$W59</f>
        <v>4849.6027999999997</v>
      </c>
      <c r="W59" s="1">
        <v>0.62</v>
      </c>
      <c r="X59">
        <f t="shared" si="0"/>
        <v>2935.2808395975653</v>
      </c>
    </row>
    <row r="60" spans="1:24" x14ac:dyDescent="0.15">
      <c r="A60">
        <v>59</v>
      </c>
      <c r="B60">
        <v>40</v>
      </c>
      <c r="C60">
        <v>40250.558831454196</v>
      </c>
      <c r="D60">
        <v>2203.4977462474926</v>
      </c>
      <c r="E60">
        <v>979.33233166555226</v>
      </c>
      <c r="F60">
        <v>8145.695999999999</v>
      </c>
      <c r="G60" s="1">
        <v>0.61</v>
      </c>
      <c r="H60">
        <v>9074.866885405454</v>
      </c>
      <c r="Q60">
        <v>59</v>
      </c>
      <c r="R60">
        <v>40</v>
      </c>
      <c r="S60">
        <f>VLOOKUP($R60,'[3]人物&amp;怪物成长分析'!$B$5:$S$104,12,FALSE)*$W60</f>
        <v>40250.558831454196</v>
      </c>
      <c r="T60">
        <f>VLOOKUP($R60,'[3]人物&amp;怪物成长分析'!$B$5:$S$104,13,FALSE)*$W60</f>
        <v>2203.4977462474926</v>
      </c>
      <c r="U60">
        <f>VLOOKUP($R60,'[3]人物&amp;怪物成长分析'!$B$5:$S$104,14,FALSE)*$W60</f>
        <v>979.33233166555226</v>
      </c>
      <c r="V60">
        <f>VLOOKUP($R60,'[3]人物&amp;怪物成长分析'!$B$5:$S$104,17,FALSE)*$W60</f>
        <v>8145.695999999999</v>
      </c>
      <c r="W60" s="1">
        <v>0.61</v>
      </c>
      <c r="X60">
        <f t="shared" si="0"/>
        <v>9074.866885405454</v>
      </c>
    </row>
    <row r="61" spans="1:24" x14ac:dyDescent="0.15">
      <c r="A61">
        <v>60</v>
      </c>
      <c r="B61">
        <v>23</v>
      </c>
      <c r="C61">
        <v>7169.709684288463</v>
      </c>
      <c r="D61">
        <v>551.22167353846169</v>
      </c>
      <c r="E61">
        <v>244.98741046153853</v>
      </c>
      <c r="F61">
        <v>5798.9117999999989</v>
      </c>
      <c r="G61" s="1">
        <v>0.69</v>
      </c>
      <c r="H61">
        <v>3665.5529800458467</v>
      </c>
      <c r="Q61">
        <v>60</v>
      </c>
      <c r="R61">
        <v>23</v>
      </c>
      <c r="S61">
        <f>VLOOKUP($R61,'[3]人物&amp;怪物成长分析'!$B$5:$S$104,12,FALSE)*$W61</f>
        <v>7169.709684288463</v>
      </c>
      <c r="T61">
        <f>VLOOKUP($R61,'[3]人物&amp;怪物成长分析'!$B$5:$S$104,13,FALSE)*$W61</f>
        <v>551.22167353846169</v>
      </c>
      <c r="U61">
        <f>VLOOKUP($R61,'[3]人物&amp;怪物成长分析'!$B$5:$S$104,14,FALSE)*$W61</f>
        <v>244.98741046153853</v>
      </c>
      <c r="V61">
        <f>VLOOKUP($R61,'[3]人物&amp;怪物成长分析'!$B$5:$S$104,17,FALSE)*$W61</f>
        <v>5798.9117999999989</v>
      </c>
      <c r="W61" s="1">
        <v>0.69</v>
      </c>
      <c r="X61">
        <f t="shared" si="0"/>
        <v>3665.5529800458467</v>
      </c>
    </row>
    <row r="62" spans="1:24" x14ac:dyDescent="0.15">
      <c r="A62">
        <v>61</v>
      </c>
      <c r="B62">
        <v>42</v>
      </c>
      <c r="C62">
        <v>61824.854975845927</v>
      </c>
      <c r="D62">
        <v>3216.4836081230783</v>
      </c>
      <c r="E62">
        <v>1429.5482702769239</v>
      </c>
      <c r="F62">
        <v>10591.2688</v>
      </c>
      <c r="G62" s="1">
        <v>0.76</v>
      </c>
      <c r="H62">
        <v>12864.068963320608</v>
      </c>
      <c r="Q62">
        <v>61</v>
      </c>
      <c r="R62">
        <v>42</v>
      </c>
      <c r="S62">
        <f>VLOOKUP($R62,'[3]人物&amp;怪物成长分析'!$B$5:$S$104,12,FALSE)*$W62</f>
        <v>61824.854975845927</v>
      </c>
      <c r="T62">
        <f>VLOOKUP($R62,'[3]人物&amp;怪物成长分析'!$B$5:$S$104,13,FALSE)*$W62</f>
        <v>3216.4836081230783</v>
      </c>
      <c r="U62">
        <f>VLOOKUP($R62,'[3]人物&amp;怪物成长分析'!$B$5:$S$104,14,FALSE)*$W62</f>
        <v>1429.5482702769239</v>
      </c>
      <c r="V62">
        <f>VLOOKUP($R62,'[3]人物&amp;怪物成长分析'!$B$5:$S$104,17,FALSE)*$W62</f>
        <v>10591.2688</v>
      </c>
      <c r="W62" s="1">
        <v>0.76</v>
      </c>
      <c r="X62">
        <f t="shared" si="0"/>
        <v>12864.068963320608</v>
      </c>
    </row>
    <row r="63" spans="1:24" x14ac:dyDescent="0.15">
      <c r="A63">
        <v>62</v>
      </c>
      <c r="B63">
        <v>19</v>
      </c>
      <c r="C63">
        <v>4488.0511177173903</v>
      </c>
      <c r="D63">
        <v>387.22550086956528</v>
      </c>
      <c r="E63">
        <v>172.1002226086957</v>
      </c>
      <c r="F63">
        <v>5067.7619999999997</v>
      </c>
      <c r="G63" s="1">
        <v>0.7</v>
      </c>
      <c r="H63">
        <v>2954.2642178243482</v>
      </c>
      <c r="Q63">
        <v>62</v>
      </c>
      <c r="R63">
        <v>19</v>
      </c>
      <c r="S63">
        <f>VLOOKUP($R63,'[3]人物&amp;怪物成长分析'!$B$5:$S$104,12,FALSE)*$W63</f>
        <v>4488.0511177173903</v>
      </c>
      <c r="T63">
        <f>VLOOKUP($R63,'[3]人物&amp;怪物成长分析'!$B$5:$S$104,13,FALSE)*$W63</f>
        <v>387.22550086956528</v>
      </c>
      <c r="U63">
        <f>VLOOKUP($R63,'[3]人物&amp;怪物成长分析'!$B$5:$S$104,14,FALSE)*$W63</f>
        <v>172.1002226086957</v>
      </c>
      <c r="V63">
        <f>VLOOKUP($R63,'[3]人物&amp;怪物成长分析'!$B$5:$S$104,17,FALSE)*$W63</f>
        <v>5067.7619999999997</v>
      </c>
      <c r="W63" s="1">
        <v>0.7</v>
      </c>
      <c r="X63">
        <f t="shared" si="0"/>
        <v>2954.2642178243482</v>
      </c>
    </row>
    <row r="64" spans="1:24" x14ac:dyDescent="0.15">
      <c r="A64">
        <v>63</v>
      </c>
      <c r="B64">
        <v>32</v>
      </c>
      <c r="C64">
        <v>17475.06660513713</v>
      </c>
      <c r="D64">
        <v>1106.0548160026758</v>
      </c>
      <c r="E64">
        <v>491.57991822341148</v>
      </c>
      <c r="F64">
        <v>6614.6879999999992</v>
      </c>
      <c r="G64" s="1">
        <v>0.6</v>
      </c>
      <c r="H64">
        <v>5454.7575821178862</v>
      </c>
      <c r="Q64">
        <v>63</v>
      </c>
      <c r="R64">
        <v>32</v>
      </c>
      <c r="S64">
        <f>VLOOKUP($R64,'[3]人物&amp;怪物成长分析'!$B$5:$S$104,12,FALSE)*$W64</f>
        <v>17475.06660513713</v>
      </c>
      <c r="T64">
        <f>VLOOKUP($R64,'[3]人物&amp;怪物成长分析'!$B$5:$S$104,13,FALSE)*$W64</f>
        <v>1106.0548160026758</v>
      </c>
      <c r="U64">
        <f>VLOOKUP($R64,'[3]人物&amp;怪物成长分析'!$B$5:$S$104,14,FALSE)*$W64</f>
        <v>491.57991822341148</v>
      </c>
      <c r="V64">
        <f>VLOOKUP($R64,'[3]人物&amp;怪物成长分析'!$B$5:$S$104,17,FALSE)*$W64</f>
        <v>6614.6879999999992</v>
      </c>
      <c r="W64" s="1">
        <v>0.6</v>
      </c>
      <c r="X64">
        <f t="shared" si="0"/>
        <v>5454.7575821178862</v>
      </c>
    </row>
    <row r="65" spans="1:24" x14ac:dyDescent="0.15">
      <c r="A65">
        <v>64</v>
      </c>
      <c r="B65">
        <v>28</v>
      </c>
      <c r="C65">
        <v>12938.536086646156</v>
      </c>
      <c r="D65">
        <v>875.54003593846176</v>
      </c>
      <c r="E65">
        <v>389.1289048615385</v>
      </c>
      <c r="F65">
        <v>6803.3447999999999</v>
      </c>
      <c r="G65" s="1">
        <v>0.69</v>
      </c>
      <c r="H65">
        <v>4914.417139519016</v>
      </c>
      <c r="Q65">
        <v>64</v>
      </c>
      <c r="R65">
        <v>28</v>
      </c>
      <c r="S65">
        <f>VLOOKUP($R65,'[3]人物&amp;怪物成长分析'!$B$5:$S$104,12,FALSE)*$W65</f>
        <v>12938.536086646156</v>
      </c>
      <c r="T65">
        <f>VLOOKUP($R65,'[3]人物&amp;怪物成长分析'!$B$5:$S$104,13,FALSE)*$W65</f>
        <v>875.54003593846176</v>
      </c>
      <c r="U65">
        <f>VLOOKUP($R65,'[3]人物&amp;怪物成长分析'!$B$5:$S$104,14,FALSE)*$W65</f>
        <v>389.1289048615385</v>
      </c>
      <c r="V65">
        <f>VLOOKUP($R65,'[3]人物&amp;怪物成长分析'!$B$5:$S$104,17,FALSE)*$W65</f>
        <v>6803.3447999999999</v>
      </c>
      <c r="W65" s="1">
        <v>0.69</v>
      </c>
      <c r="X65">
        <f t="shared" si="0"/>
        <v>4914.417139519016</v>
      </c>
    </row>
    <row r="66" spans="1:24" x14ac:dyDescent="0.15">
      <c r="A66">
        <v>65</v>
      </c>
      <c r="B66">
        <v>30</v>
      </c>
      <c r="C66">
        <v>17808.354592073585</v>
      </c>
      <c r="D66">
        <v>1149.9565297123752</v>
      </c>
      <c r="E66">
        <v>511.09179098327792</v>
      </c>
      <c r="F66">
        <v>7936.0719999999992</v>
      </c>
      <c r="G66" s="1">
        <v>0.76</v>
      </c>
      <c r="H66">
        <v>6085.9763812543151</v>
      </c>
      <c r="Q66">
        <v>65</v>
      </c>
      <c r="R66">
        <v>30</v>
      </c>
      <c r="S66">
        <f>VLOOKUP($R66,'[3]人物&amp;怪物成长分析'!$B$5:$S$104,12,FALSE)*$W66</f>
        <v>17808.354592073585</v>
      </c>
      <c r="T66">
        <f>VLOOKUP($R66,'[3]人物&amp;怪物成长分析'!$B$5:$S$104,13,FALSE)*$W66</f>
        <v>1149.9565297123752</v>
      </c>
      <c r="U66">
        <f>VLOOKUP($R66,'[3]人物&amp;怪物成长分析'!$B$5:$S$104,14,FALSE)*$W66</f>
        <v>511.09179098327792</v>
      </c>
      <c r="V66">
        <f>VLOOKUP($R66,'[3]人物&amp;怪物成长分析'!$B$5:$S$104,17,FALSE)*$W66</f>
        <v>7936.0719999999992</v>
      </c>
      <c r="W66" s="1">
        <v>0.76</v>
      </c>
      <c r="X66">
        <f t="shared" si="0"/>
        <v>6085.9763812543151</v>
      </c>
    </row>
    <row r="67" spans="1:24" x14ac:dyDescent="0.15">
      <c r="A67">
        <v>66</v>
      </c>
      <c r="B67">
        <v>27</v>
      </c>
      <c r="C67">
        <v>6704.615698120404</v>
      </c>
      <c r="D67">
        <v>464.83613891638811</v>
      </c>
      <c r="E67">
        <v>206.59383951839473</v>
      </c>
      <c r="F67">
        <v>3827.5119999999997</v>
      </c>
      <c r="G67" s="1">
        <v>0.4</v>
      </c>
      <c r="H67">
        <v>2689.1624236315188</v>
      </c>
      <c r="Q67">
        <v>66</v>
      </c>
      <c r="R67">
        <v>27</v>
      </c>
      <c r="S67">
        <f>VLOOKUP($R67,'[3]人物&amp;怪物成长分析'!$B$5:$S$104,12,FALSE)*$W67</f>
        <v>6704.615698120404</v>
      </c>
      <c r="T67">
        <f>VLOOKUP($R67,'[3]人物&amp;怪物成长分析'!$B$5:$S$104,13,FALSE)*$W67</f>
        <v>464.83613891638811</v>
      </c>
      <c r="U67">
        <f>VLOOKUP($R67,'[3]人物&amp;怪物成长分析'!$B$5:$S$104,14,FALSE)*$W67</f>
        <v>206.59383951839473</v>
      </c>
      <c r="V67">
        <f>VLOOKUP($R67,'[3]人物&amp;怪物成长分析'!$B$5:$S$104,17,FALSE)*$W67</f>
        <v>3827.5119999999997</v>
      </c>
      <c r="W67" s="1">
        <v>0.4</v>
      </c>
      <c r="X67">
        <f t="shared" ref="X67:X130" si="1">SUMPRODUCT(S67:V67,$M$6:$P$6)*1.2</f>
        <v>2689.1624236315188</v>
      </c>
    </row>
    <row r="68" spans="1:24" x14ac:dyDescent="0.15">
      <c r="A68">
        <v>67</v>
      </c>
      <c r="B68">
        <v>19</v>
      </c>
      <c r="C68">
        <v>2692.8306706304347</v>
      </c>
      <c r="D68">
        <v>232.33530052173919</v>
      </c>
      <c r="E68">
        <v>103.26013356521742</v>
      </c>
      <c r="F68">
        <v>3040.6571999999996</v>
      </c>
      <c r="G68" s="1">
        <v>0.42</v>
      </c>
      <c r="H68">
        <v>1772.5585306946086</v>
      </c>
      <c r="Q68">
        <v>67</v>
      </c>
      <c r="R68">
        <v>19</v>
      </c>
      <c r="S68">
        <f>VLOOKUP($R68,'[3]人物&amp;怪物成长分析'!$B$5:$S$104,12,FALSE)*$W68</f>
        <v>2692.8306706304347</v>
      </c>
      <c r="T68">
        <f>VLOOKUP($R68,'[3]人物&amp;怪物成长分析'!$B$5:$S$104,13,FALSE)*$W68</f>
        <v>232.33530052173919</v>
      </c>
      <c r="U68">
        <f>VLOOKUP($R68,'[3]人物&amp;怪物成长分析'!$B$5:$S$104,14,FALSE)*$W68</f>
        <v>103.26013356521742</v>
      </c>
      <c r="V68">
        <f>VLOOKUP($R68,'[3]人物&amp;怪物成长分析'!$B$5:$S$104,17,FALSE)*$W68</f>
        <v>3040.6571999999996</v>
      </c>
      <c r="W68" s="1">
        <v>0.42</v>
      </c>
      <c r="X68">
        <f t="shared" si="1"/>
        <v>1772.5585306946086</v>
      </c>
    </row>
    <row r="69" spans="1:24" x14ac:dyDescent="0.15">
      <c r="A69">
        <v>68</v>
      </c>
      <c r="B69">
        <v>34</v>
      </c>
      <c r="C69">
        <v>14611.678493806356</v>
      </c>
      <c r="D69">
        <v>907.67698778287649</v>
      </c>
      <c r="E69">
        <v>403.41199457016728</v>
      </c>
      <c r="F69">
        <v>4758.7716</v>
      </c>
      <c r="G69" s="1">
        <v>0.41</v>
      </c>
      <c r="H69">
        <v>4216.2461593263579</v>
      </c>
      <c r="Q69">
        <v>68</v>
      </c>
      <c r="R69">
        <v>34</v>
      </c>
      <c r="S69">
        <f>VLOOKUP($R69,'[3]人物&amp;怪物成长分析'!$B$5:$S$104,12,FALSE)*$W69</f>
        <v>14611.678493806356</v>
      </c>
      <c r="T69">
        <f>VLOOKUP($R69,'[3]人物&amp;怪物成长分析'!$B$5:$S$104,13,FALSE)*$W69</f>
        <v>907.67698778287649</v>
      </c>
      <c r="U69">
        <f>VLOOKUP($R69,'[3]人物&amp;怪物成长分析'!$B$5:$S$104,14,FALSE)*$W69</f>
        <v>403.41199457016728</v>
      </c>
      <c r="V69">
        <f>VLOOKUP($R69,'[3]人物&amp;怪物成长分析'!$B$5:$S$104,17,FALSE)*$W69</f>
        <v>4758.7716</v>
      </c>
      <c r="W69" s="1">
        <v>0.41</v>
      </c>
      <c r="X69">
        <f t="shared" si="1"/>
        <v>4216.2461593263579</v>
      </c>
    </row>
    <row r="70" spans="1:24" x14ac:dyDescent="0.15">
      <c r="A70">
        <v>69</v>
      </c>
      <c r="B70">
        <v>31</v>
      </c>
      <c r="C70">
        <v>13349.61849108462</v>
      </c>
      <c r="D70">
        <v>853.29871810615407</v>
      </c>
      <c r="E70">
        <v>379.24387471384625</v>
      </c>
      <c r="F70">
        <v>5474.0034000000005</v>
      </c>
      <c r="G70" s="1">
        <v>0.51</v>
      </c>
      <c r="H70">
        <v>4353.2261861560628</v>
      </c>
      <c r="Q70">
        <v>69</v>
      </c>
      <c r="R70">
        <v>31</v>
      </c>
      <c r="S70">
        <f>VLOOKUP($R70,'[3]人物&amp;怪物成长分析'!$B$5:$S$104,12,FALSE)*$W70</f>
        <v>13349.61849108462</v>
      </c>
      <c r="T70">
        <f>VLOOKUP($R70,'[3]人物&amp;怪物成长分析'!$B$5:$S$104,13,FALSE)*$W70</f>
        <v>853.29871810615407</v>
      </c>
      <c r="U70">
        <f>VLOOKUP($R70,'[3]人物&amp;怪物成长分析'!$B$5:$S$104,14,FALSE)*$W70</f>
        <v>379.24387471384625</v>
      </c>
      <c r="V70">
        <f>VLOOKUP($R70,'[3]人物&amp;怪物成长分析'!$B$5:$S$104,17,FALSE)*$W70</f>
        <v>5474.0034000000005</v>
      </c>
      <c r="W70" s="1">
        <v>0.51</v>
      </c>
      <c r="X70">
        <f t="shared" si="1"/>
        <v>4353.2261861560628</v>
      </c>
    </row>
    <row r="71" spans="1:24" x14ac:dyDescent="0.15">
      <c r="A71">
        <v>70</v>
      </c>
      <c r="B71">
        <v>30</v>
      </c>
      <c r="C71">
        <v>18276.995502391313</v>
      </c>
      <c r="D71">
        <v>1180.2185436521747</v>
      </c>
      <c r="E71">
        <v>524.54157495652203</v>
      </c>
      <c r="F71">
        <v>8144.9159999999993</v>
      </c>
      <c r="G71" s="1">
        <v>0.78</v>
      </c>
      <c r="H71">
        <v>6246.1336544452179</v>
      </c>
      <c r="Q71">
        <v>70</v>
      </c>
      <c r="R71">
        <v>30</v>
      </c>
      <c r="S71">
        <f>VLOOKUP($R71,'[3]人物&amp;怪物成长分析'!$B$5:$S$104,12,FALSE)*$W71</f>
        <v>18276.995502391313</v>
      </c>
      <c r="T71">
        <f>VLOOKUP($R71,'[3]人物&amp;怪物成长分析'!$B$5:$S$104,13,FALSE)*$W71</f>
        <v>1180.2185436521747</v>
      </c>
      <c r="U71">
        <f>VLOOKUP($R71,'[3]人物&amp;怪物成长分析'!$B$5:$S$104,14,FALSE)*$W71</f>
        <v>524.54157495652203</v>
      </c>
      <c r="V71">
        <f>VLOOKUP($R71,'[3]人物&amp;怪物成长分析'!$B$5:$S$104,17,FALSE)*$W71</f>
        <v>8144.9159999999993</v>
      </c>
      <c r="W71" s="1">
        <v>0.78</v>
      </c>
      <c r="X71">
        <f t="shared" si="1"/>
        <v>6246.1336544452179</v>
      </c>
    </row>
    <row r="72" spans="1:24" x14ac:dyDescent="0.15">
      <c r="A72">
        <v>71</v>
      </c>
      <c r="B72">
        <v>29</v>
      </c>
      <c r="C72">
        <v>8142.0963016108726</v>
      </c>
      <c r="D72">
        <v>538.07336733913075</v>
      </c>
      <c r="E72">
        <v>239.14371881739146</v>
      </c>
      <c r="F72">
        <v>3958.9133999999999</v>
      </c>
      <c r="G72" s="1">
        <v>0.39</v>
      </c>
      <c r="H72">
        <v>2938.7177930651483</v>
      </c>
      <c r="Q72">
        <v>71</v>
      </c>
      <c r="R72">
        <v>29</v>
      </c>
      <c r="S72">
        <f>VLOOKUP($R72,'[3]人物&amp;怪物成长分析'!$B$5:$S$104,12,FALSE)*$W72</f>
        <v>8142.0963016108726</v>
      </c>
      <c r="T72">
        <f>VLOOKUP($R72,'[3]人物&amp;怪物成长分析'!$B$5:$S$104,13,FALSE)*$W72</f>
        <v>538.07336733913075</v>
      </c>
      <c r="U72">
        <f>VLOOKUP($R72,'[3]人物&amp;怪物成长分析'!$B$5:$S$104,14,FALSE)*$W72</f>
        <v>239.14371881739146</v>
      </c>
      <c r="V72">
        <f>VLOOKUP($R72,'[3]人物&amp;怪物成长分析'!$B$5:$S$104,17,FALSE)*$W72</f>
        <v>3958.9133999999999</v>
      </c>
      <c r="W72" s="1">
        <v>0.39</v>
      </c>
      <c r="X72">
        <f t="shared" si="1"/>
        <v>2938.7177930651483</v>
      </c>
    </row>
    <row r="73" spans="1:24" x14ac:dyDescent="0.15">
      <c r="A73">
        <v>72</v>
      </c>
      <c r="B73">
        <v>30</v>
      </c>
      <c r="C73">
        <v>17808.354592073585</v>
      </c>
      <c r="D73">
        <v>1149.9565297123752</v>
      </c>
      <c r="E73">
        <v>511.09179098327792</v>
      </c>
      <c r="F73">
        <v>7936.0719999999992</v>
      </c>
      <c r="G73" s="1">
        <v>0.76</v>
      </c>
      <c r="H73">
        <v>6085.9763812543151</v>
      </c>
      <c r="Q73">
        <v>72</v>
      </c>
      <c r="R73">
        <v>30</v>
      </c>
      <c r="S73">
        <f>VLOOKUP($R73,'[3]人物&amp;怪物成长分析'!$B$5:$S$104,12,FALSE)*$W73</f>
        <v>17808.354592073585</v>
      </c>
      <c r="T73">
        <f>VLOOKUP($R73,'[3]人物&amp;怪物成长分析'!$B$5:$S$104,13,FALSE)*$W73</f>
        <v>1149.9565297123752</v>
      </c>
      <c r="U73">
        <f>VLOOKUP($R73,'[3]人物&amp;怪物成长分析'!$B$5:$S$104,14,FALSE)*$W73</f>
        <v>511.09179098327792</v>
      </c>
      <c r="V73">
        <f>VLOOKUP($R73,'[3]人物&amp;怪物成长分析'!$B$5:$S$104,17,FALSE)*$W73</f>
        <v>7936.0719999999992</v>
      </c>
      <c r="W73" s="1">
        <v>0.76</v>
      </c>
      <c r="X73">
        <f t="shared" si="1"/>
        <v>6085.9763812543151</v>
      </c>
    </row>
    <row r="74" spans="1:24" x14ac:dyDescent="0.15">
      <c r="A74">
        <v>73</v>
      </c>
      <c r="B74">
        <v>30</v>
      </c>
      <c r="C74">
        <v>18511.315957550174</v>
      </c>
      <c r="D74">
        <v>1195.3495506220743</v>
      </c>
      <c r="E74">
        <v>531.26646694314411</v>
      </c>
      <c r="F74">
        <v>8249.3379999999997</v>
      </c>
      <c r="G74" s="1">
        <v>0.79</v>
      </c>
      <c r="H74">
        <v>6326.2122910406706</v>
      </c>
      <c r="Q74">
        <v>73</v>
      </c>
      <c r="R74">
        <v>30</v>
      </c>
      <c r="S74">
        <f>VLOOKUP($R74,'[3]人物&amp;怪物成长分析'!$B$5:$S$104,12,FALSE)*$W74</f>
        <v>18511.315957550174</v>
      </c>
      <c r="T74">
        <f>VLOOKUP($R74,'[3]人物&amp;怪物成长分析'!$B$5:$S$104,13,FALSE)*$W74</f>
        <v>1195.3495506220743</v>
      </c>
      <c r="U74">
        <f>VLOOKUP($R74,'[3]人物&amp;怪物成长分析'!$B$5:$S$104,14,FALSE)*$W74</f>
        <v>531.26646694314411</v>
      </c>
      <c r="V74">
        <f>VLOOKUP($R74,'[3]人物&amp;怪物成长分析'!$B$5:$S$104,17,FALSE)*$W74</f>
        <v>8249.3379999999997</v>
      </c>
      <c r="W74" s="1">
        <v>0.79</v>
      </c>
      <c r="X74">
        <f t="shared" si="1"/>
        <v>6326.2122910406706</v>
      </c>
    </row>
    <row r="75" spans="1:24" x14ac:dyDescent="0.15">
      <c r="A75">
        <v>74</v>
      </c>
      <c r="B75">
        <v>29</v>
      </c>
      <c r="C75">
        <v>15657.877503097832</v>
      </c>
      <c r="D75">
        <v>1034.7564756521745</v>
      </c>
      <c r="E75">
        <v>459.89176695652202</v>
      </c>
      <c r="F75">
        <v>7613.2950000000001</v>
      </c>
      <c r="G75" s="1">
        <v>0.75</v>
      </c>
      <c r="H75">
        <v>5651.3803712791314</v>
      </c>
      <c r="Q75">
        <v>74</v>
      </c>
      <c r="R75">
        <v>29</v>
      </c>
      <c r="S75">
        <f>VLOOKUP($R75,'[3]人物&amp;怪物成长分析'!$B$5:$S$104,12,FALSE)*$W75</f>
        <v>15657.877503097832</v>
      </c>
      <c r="T75">
        <f>VLOOKUP($R75,'[3]人物&amp;怪物成长分析'!$B$5:$S$104,13,FALSE)*$W75</f>
        <v>1034.7564756521745</v>
      </c>
      <c r="U75">
        <f>VLOOKUP($R75,'[3]人物&amp;怪物成长分析'!$B$5:$S$104,14,FALSE)*$W75</f>
        <v>459.89176695652202</v>
      </c>
      <c r="V75">
        <f>VLOOKUP($R75,'[3]人物&amp;怪物成长分析'!$B$5:$S$104,17,FALSE)*$W75</f>
        <v>7613.2950000000001</v>
      </c>
      <c r="W75" s="1">
        <v>0.75</v>
      </c>
      <c r="X75">
        <f t="shared" si="1"/>
        <v>5651.3803712791314</v>
      </c>
    </row>
    <row r="76" spans="1:24" x14ac:dyDescent="0.15">
      <c r="A76">
        <v>75</v>
      </c>
      <c r="B76">
        <v>40</v>
      </c>
      <c r="C76">
        <v>52787.618139612059</v>
      </c>
      <c r="D76">
        <v>2889.8331098327772</v>
      </c>
      <c r="E76">
        <v>1284.37027103679</v>
      </c>
      <c r="F76">
        <v>10682.88</v>
      </c>
      <c r="G76" s="1">
        <v>0.8</v>
      </c>
      <c r="H76">
        <v>11901.464767744859</v>
      </c>
      <c r="Q76">
        <v>75</v>
      </c>
      <c r="R76">
        <v>40</v>
      </c>
      <c r="S76">
        <f>VLOOKUP($R76,'[3]人物&amp;怪物成长分析'!$B$5:$S$104,12,FALSE)*$W76</f>
        <v>52787.618139612059</v>
      </c>
      <c r="T76">
        <f>VLOOKUP($R76,'[3]人物&amp;怪物成长分析'!$B$5:$S$104,13,FALSE)*$W76</f>
        <v>2889.8331098327772</v>
      </c>
      <c r="U76">
        <f>VLOOKUP($R76,'[3]人物&amp;怪物成长分析'!$B$5:$S$104,14,FALSE)*$W76</f>
        <v>1284.37027103679</v>
      </c>
      <c r="V76">
        <f>VLOOKUP($R76,'[3]人物&amp;怪物成长分析'!$B$5:$S$104,17,FALSE)*$W76</f>
        <v>10682.88</v>
      </c>
      <c r="W76" s="1">
        <v>0.8</v>
      </c>
      <c r="X76">
        <f t="shared" si="1"/>
        <v>11901.464767744859</v>
      </c>
    </row>
    <row r="77" spans="1:24" x14ac:dyDescent="0.15">
      <c r="A77">
        <v>76</v>
      </c>
      <c r="B77">
        <v>44</v>
      </c>
      <c r="C77">
        <v>32724.4808998597</v>
      </c>
      <c r="D77">
        <v>1621.3520685720405</v>
      </c>
      <c r="E77">
        <v>720.60091936535139</v>
      </c>
      <c r="F77">
        <v>4790.9928</v>
      </c>
      <c r="G77" s="1">
        <v>0.33</v>
      </c>
      <c r="H77">
        <v>6335.843731118136</v>
      </c>
      <c r="Q77">
        <v>76</v>
      </c>
      <c r="R77">
        <v>44</v>
      </c>
      <c r="S77">
        <f>VLOOKUP($R77,'[3]人物&amp;怪物成长分析'!$B$5:$S$104,12,FALSE)*$W77</f>
        <v>32724.4808998597</v>
      </c>
      <c r="T77">
        <f>VLOOKUP($R77,'[3]人物&amp;怪物成长分析'!$B$5:$S$104,13,FALSE)*$W77</f>
        <v>1621.3520685720405</v>
      </c>
      <c r="U77">
        <f>VLOOKUP($R77,'[3]人物&amp;怪物成长分析'!$B$5:$S$104,14,FALSE)*$W77</f>
        <v>720.60091936535139</v>
      </c>
      <c r="V77">
        <f>VLOOKUP($R77,'[3]人物&amp;怪物成长分析'!$B$5:$S$104,17,FALSE)*$W77</f>
        <v>4790.9928</v>
      </c>
      <c r="W77" s="1">
        <v>0.33</v>
      </c>
      <c r="X77">
        <f t="shared" si="1"/>
        <v>6335.843731118136</v>
      </c>
    </row>
    <row r="78" spans="1:24" x14ac:dyDescent="0.15">
      <c r="A78">
        <v>77</v>
      </c>
      <c r="B78">
        <v>48</v>
      </c>
      <c r="C78">
        <v>70131.907640197591</v>
      </c>
      <c r="D78">
        <v>3169.2596701773928</v>
      </c>
      <c r="E78">
        <v>1408.5598534121746</v>
      </c>
      <c r="F78">
        <v>7684.5328</v>
      </c>
      <c r="G78" s="1">
        <v>0.49</v>
      </c>
      <c r="H78">
        <v>11995.004377436966</v>
      </c>
      <c r="Q78">
        <v>77</v>
      </c>
      <c r="R78">
        <v>48</v>
      </c>
      <c r="S78">
        <f>VLOOKUP($R78,'[3]人物&amp;怪物成长分析'!$B$5:$S$104,12,FALSE)*$W78</f>
        <v>70131.907640197591</v>
      </c>
      <c r="T78">
        <f>VLOOKUP($R78,'[3]人物&amp;怪物成长分析'!$B$5:$S$104,13,FALSE)*$W78</f>
        <v>3169.2596701773928</v>
      </c>
      <c r="U78">
        <f>VLOOKUP($R78,'[3]人物&amp;怪物成长分析'!$B$5:$S$104,14,FALSE)*$W78</f>
        <v>1408.5598534121746</v>
      </c>
      <c r="V78">
        <f>VLOOKUP($R78,'[3]人物&amp;怪物成长分析'!$B$5:$S$104,17,FALSE)*$W78</f>
        <v>7684.5328</v>
      </c>
      <c r="W78" s="1">
        <v>0.49</v>
      </c>
      <c r="X78">
        <f t="shared" si="1"/>
        <v>11995.004377436966</v>
      </c>
    </row>
    <row r="79" spans="1:24" x14ac:dyDescent="0.15">
      <c r="A79">
        <v>78</v>
      </c>
      <c r="B79">
        <v>24</v>
      </c>
      <c r="C79">
        <v>8211.8323791304374</v>
      </c>
      <c r="D79">
        <v>614.60699719063552</v>
      </c>
      <c r="E79">
        <v>273.1586654180602</v>
      </c>
      <c r="F79">
        <v>6086.7520000000004</v>
      </c>
      <c r="G79" s="1">
        <v>0.7</v>
      </c>
      <c r="H79">
        <v>3942.8815653286961</v>
      </c>
      <c r="Q79">
        <v>78</v>
      </c>
      <c r="R79">
        <v>24</v>
      </c>
      <c r="S79">
        <f>VLOOKUP($R79,'[3]人物&amp;怪物成长分析'!$B$5:$S$104,12,FALSE)*$W79</f>
        <v>8211.8323791304374</v>
      </c>
      <c r="T79">
        <f>VLOOKUP($R79,'[3]人物&amp;怪物成长分析'!$B$5:$S$104,13,FALSE)*$W79</f>
        <v>614.60699719063552</v>
      </c>
      <c r="U79">
        <f>VLOOKUP($R79,'[3]人物&amp;怪物成长分析'!$B$5:$S$104,14,FALSE)*$W79</f>
        <v>273.1586654180602</v>
      </c>
      <c r="V79">
        <f>VLOOKUP($R79,'[3]人物&amp;怪物成长分析'!$B$5:$S$104,17,FALSE)*$W79</f>
        <v>6086.7520000000004</v>
      </c>
      <c r="W79" s="1">
        <v>0.7</v>
      </c>
      <c r="X79">
        <f t="shared" si="1"/>
        <v>3942.8815653286961</v>
      </c>
    </row>
    <row r="80" spans="1:24" x14ac:dyDescent="0.15">
      <c r="A80">
        <v>79</v>
      </c>
      <c r="B80">
        <v>47</v>
      </c>
      <c r="C80">
        <v>86470.729236226573</v>
      </c>
      <c r="D80">
        <v>3995.8789639484962</v>
      </c>
      <c r="E80">
        <v>1775.946206199332</v>
      </c>
      <c r="F80">
        <v>10158.442800000001</v>
      </c>
      <c r="G80" s="1">
        <v>0.66</v>
      </c>
      <c r="H80">
        <v>15221.429869916268</v>
      </c>
      <c r="Q80">
        <v>79</v>
      </c>
      <c r="R80">
        <v>47</v>
      </c>
      <c r="S80">
        <f>VLOOKUP($R80,'[3]人物&amp;怪物成长分析'!$B$5:$S$104,12,FALSE)*$W80</f>
        <v>86470.729236226573</v>
      </c>
      <c r="T80">
        <f>VLOOKUP($R80,'[3]人物&amp;怪物成长分析'!$B$5:$S$104,13,FALSE)*$W80</f>
        <v>3995.8789639484962</v>
      </c>
      <c r="U80">
        <f>VLOOKUP($R80,'[3]人物&amp;怪物成长分析'!$B$5:$S$104,14,FALSE)*$W80</f>
        <v>1775.946206199332</v>
      </c>
      <c r="V80">
        <f>VLOOKUP($R80,'[3]人物&amp;怪物成长分析'!$B$5:$S$104,17,FALSE)*$W80</f>
        <v>10158.442800000001</v>
      </c>
      <c r="W80" s="1">
        <v>0.66</v>
      </c>
      <c r="X80">
        <f t="shared" si="1"/>
        <v>15221.429869916268</v>
      </c>
    </row>
    <row r="81" spans="1:24" x14ac:dyDescent="0.15">
      <c r="A81">
        <v>80</v>
      </c>
      <c r="B81">
        <v>40</v>
      </c>
      <c r="C81">
        <v>52127.772912866909</v>
      </c>
      <c r="D81">
        <v>2853.7101959598672</v>
      </c>
      <c r="E81">
        <v>1268.3156426488301</v>
      </c>
      <c r="F81">
        <v>10549.343999999999</v>
      </c>
      <c r="G81" s="1">
        <v>0.79</v>
      </c>
      <c r="H81">
        <v>11752.696458148048</v>
      </c>
      <c r="Q81">
        <v>80</v>
      </c>
      <c r="R81">
        <v>40</v>
      </c>
      <c r="S81">
        <f>VLOOKUP($R81,'[3]人物&amp;怪物成长分析'!$B$5:$S$104,12,FALSE)*$W81</f>
        <v>52127.772912866909</v>
      </c>
      <c r="T81">
        <f>VLOOKUP($R81,'[3]人物&amp;怪物成长分析'!$B$5:$S$104,13,FALSE)*$W81</f>
        <v>2853.7101959598672</v>
      </c>
      <c r="U81">
        <f>VLOOKUP($R81,'[3]人物&amp;怪物成长分析'!$B$5:$S$104,14,FALSE)*$W81</f>
        <v>1268.3156426488301</v>
      </c>
      <c r="V81">
        <f>VLOOKUP($R81,'[3]人物&amp;怪物成长分析'!$B$5:$S$104,17,FALSE)*$W81</f>
        <v>10549.343999999999</v>
      </c>
      <c r="W81" s="1">
        <v>0.79</v>
      </c>
      <c r="X81">
        <f t="shared" si="1"/>
        <v>11752.696458148048</v>
      </c>
    </row>
    <row r="82" spans="1:24" x14ac:dyDescent="0.15">
      <c r="A82">
        <v>81</v>
      </c>
      <c r="B82">
        <v>36</v>
      </c>
      <c r="C82">
        <v>18495.585618429435</v>
      </c>
      <c r="D82">
        <v>1128.9892167716389</v>
      </c>
      <c r="E82">
        <v>501.77298523183958</v>
      </c>
      <c r="F82">
        <v>5241.2871999999998</v>
      </c>
      <c r="G82" s="1">
        <v>0.43</v>
      </c>
      <c r="H82">
        <v>4983.1479296887865</v>
      </c>
      <c r="Q82">
        <v>81</v>
      </c>
      <c r="R82">
        <v>36</v>
      </c>
      <c r="S82">
        <f>VLOOKUP($R82,'[3]人物&amp;怪物成长分析'!$B$5:$S$104,12,FALSE)*$W82</f>
        <v>18495.585618429435</v>
      </c>
      <c r="T82">
        <f>VLOOKUP($R82,'[3]人物&amp;怪物成长分析'!$B$5:$S$104,13,FALSE)*$W82</f>
        <v>1128.9892167716389</v>
      </c>
      <c r="U82">
        <f>VLOOKUP($R82,'[3]人物&amp;怪物成长分析'!$B$5:$S$104,14,FALSE)*$W82</f>
        <v>501.77298523183958</v>
      </c>
      <c r="V82">
        <f>VLOOKUP($R82,'[3]人物&amp;怪物成长分析'!$B$5:$S$104,17,FALSE)*$W82</f>
        <v>5241.2871999999998</v>
      </c>
      <c r="W82" s="1">
        <v>0.43</v>
      </c>
      <c r="X82">
        <f t="shared" si="1"/>
        <v>4983.1479296887865</v>
      </c>
    </row>
    <row r="83" spans="1:24" x14ac:dyDescent="0.15">
      <c r="A83">
        <v>82</v>
      </c>
      <c r="B83">
        <v>50</v>
      </c>
      <c r="C83">
        <v>135011.20141565223</v>
      </c>
      <c r="D83">
        <v>5841.8308304849525</v>
      </c>
      <c r="E83">
        <v>2596.3692579933122</v>
      </c>
      <c r="F83">
        <v>12849.35</v>
      </c>
      <c r="G83" s="1">
        <v>0.79</v>
      </c>
      <c r="H83">
        <v>21848.912574125225</v>
      </c>
      <c r="Q83">
        <v>82</v>
      </c>
      <c r="R83">
        <v>50</v>
      </c>
      <c r="S83">
        <f>VLOOKUP($R83,'[3]人物&amp;怪物成长分析'!$B$5:$S$104,12,FALSE)*$W83</f>
        <v>135011.20141565223</v>
      </c>
      <c r="T83">
        <f>VLOOKUP($R83,'[3]人物&amp;怪物成长分析'!$B$5:$S$104,13,FALSE)*$W83</f>
        <v>5841.8308304849525</v>
      </c>
      <c r="U83">
        <f>VLOOKUP($R83,'[3]人物&amp;怪物成长分析'!$B$5:$S$104,14,FALSE)*$W83</f>
        <v>2596.3692579933122</v>
      </c>
      <c r="V83">
        <f>VLOOKUP($R83,'[3]人物&amp;怪物成长分析'!$B$5:$S$104,17,FALSE)*$W83</f>
        <v>12849.35</v>
      </c>
      <c r="W83" s="1">
        <v>0.79</v>
      </c>
      <c r="X83">
        <f t="shared" si="1"/>
        <v>21848.912574125225</v>
      </c>
    </row>
    <row r="84" spans="1:24" x14ac:dyDescent="0.15">
      <c r="A84">
        <v>83</v>
      </c>
      <c r="B84">
        <v>34</v>
      </c>
      <c r="C84">
        <v>27085.062573884956</v>
      </c>
      <c r="D84">
        <v>1682.52319686582</v>
      </c>
      <c r="E84">
        <v>747.78808749591985</v>
      </c>
      <c r="F84">
        <v>8821.1376</v>
      </c>
      <c r="G84" s="1">
        <v>0.76</v>
      </c>
      <c r="H84">
        <v>7815.4806855805655</v>
      </c>
      <c r="Q84">
        <v>83</v>
      </c>
      <c r="R84">
        <v>34</v>
      </c>
      <c r="S84">
        <f>VLOOKUP($R84,'[3]人物&amp;怪物成长分析'!$B$5:$S$104,12,FALSE)*$W84</f>
        <v>27085.062573884956</v>
      </c>
      <c r="T84">
        <f>VLOOKUP($R84,'[3]人物&amp;怪物成长分析'!$B$5:$S$104,13,FALSE)*$W84</f>
        <v>1682.52319686582</v>
      </c>
      <c r="U84">
        <f>VLOOKUP($R84,'[3]人物&amp;怪物成长分析'!$B$5:$S$104,14,FALSE)*$W84</f>
        <v>747.78808749591985</v>
      </c>
      <c r="V84">
        <f>VLOOKUP($R84,'[3]人物&amp;怪物成长分析'!$B$5:$S$104,17,FALSE)*$W84</f>
        <v>8821.1376</v>
      </c>
      <c r="W84" s="1">
        <v>0.76</v>
      </c>
      <c r="X84">
        <f t="shared" si="1"/>
        <v>7815.4806855805655</v>
      </c>
    </row>
    <row r="85" spans="1:24" x14ac:dyDescent="0.15">
      <c r="A85">
        <v>84</v>
      </c>
      <c r="B85">
        <v>38</v>
      </c>
      <c r="C85">
        <v>26676.177091565216</v>
      </c>
      <c r="D85">
        <v>1540.1770175919735</v>
      </c>
      <c r="E85">
        <v>684.52311892976604</v>
      </c>
      <c r="F85">
        <v>6385.66</v>
      </c>
      <c r="G85" s="1">
        <v>0.5</v>
      </c>
      <c r="H85">
        <v>6555.4459442212174</v>
      </c>
      <c r="Q85">
        <v>84</v>
      </c>
      <c r="R85">
        <v>38</v>
      </c>
      <c r="S85">
        <f>VLOOKUP($R85,'[3]人物&amp;怪物成长分析'!$B$5:$S$104,12,FALSE)*$W85</f>
        <v>26676.177091565216</v>
      </c>
      <c r="T85">
        <f>VLOOKUP($R85,'[3]人物&amp;怪物成长分析'!$B$5:$S$104,13,FALSE)*$W85</f>
        <v>1540.1770175919735</v>
      </c>
      <c r="U85">
        <f>VLOOKUP($R85,'[3]人物&amp;怪物成长分析'!$B$5:$S$104,14,FALSE)*$W85</f>
        <v>684.52311892976604</v>
      </c>
      <c r="V85">
        <f>VLOOKUP($R85,'[3]人物&amp;怪物成长分析'!$B$5:$S$104,17,FALSE)*$W85</f>
        <v>6385.66</v>
      </c>
      <c r="W85" s="1">
        <v>0.5</v>
      </c>
      <c r="X85">
        <f t="shared" si="1"/>
        <v>6555.4459442212174</v>
      </c>
    </row>
    <row r="86" spans="1:24" x14ac:dyDescent="0.15">
      <c r="A86">
        <v>85</v>
      </c>
      <c r="B86">
        <v>38</v>
      </c>
      <c r="C86">
        <v>38413.69501185391</v>
      </c>
      <c r="D86">
        <v>2217.8549053324418</v>
      </c>
      <c r="E86">
        <v>985.71329125886302</v>
      </c>
      <c r="F86">
        <v>9195.3503999999994</v>
      </c>
      <c r="G86" s="1">
        <v>0.72</v>
      </c>
      <c r="H86">
        <v>9439.8421596785538</v>
      </c>
      <c r="Q86">
        <v>85</v>
      </c>
      <c r="R86">
        <v>38</v>
      </c>
      <c r="S86">
        <f>VLOOKUP($R86,'[3]人物&amp;怪物成长分析'!$B$5:$S$104,12,FALSE)*$W86</f>
        <v>38413.69501185391</v>
      </c>
      <c r="T86">
        <f>VLOOKUP($R86,'[3]人物&amp;怪物成长分析'!$B$5:$S$104,13,FALSE)*$W86</f>
        <v>2217.8549053324418</v>
      </c>
      <c r="U86">
        <f>VLOOKUP($R86,'[3]人物&amp;怪物成长分析'!$B$5:$S$104,14,FALSE)*$W86</f>
        <v>985.71329125886302</v>
      </c>
      <c r="V86">
        <f>VLOOKUP($R86,'[3]人物&amp;怪物成长分析'!$B$5:$S$104,17,FALSE)*$W86</f>
        <v>9195.3503999999994</v>
      </c>
      <c r="W86" s="1">
        <v>0.72</v>
      </c>
      <c r="X86">
        <f t="shared" si="1"/>
        <v>9439.8421596785538</v>
      </c>
    </row>
    <row r="87" spans="1:24" x14ac:dyDescent="0.15">
      <c r="A87">
        <v>86</v>
      </c>
      <c r="B87">
        <v>48</v>
      </c>
      <c r="C87">
        <v>58681.800270369407</v>
      </c>
      <c r="D87">
        <v>2651.8295199443492</v>
      </c>
      <c r="E87">
        <v>1178.5908977530439</v>
      </c>
      <c r="F87">
        <v>6429.9151999999995</v>
      </c>
      <c r="G87" s="1">
        <v>0.41</v>
      </c>
      <c r="H87">
        <v>10036.636315814601</v>
      </c>
      <c r="Q87">
        <v>86</v>
      </c>
      <c r="R87">
        <v>48</v>
      </c>
      <c r="S87">
        <f>VLOOKUP($R87,'[3]人物&amp;怪物成长分析'!$B$5:$S$104,12,FALSE)*$W87</f>
        <v>58681.800270369407</v>
      </c>
      <c r="T87">
        <f>VLOOKUP($R87,'[3]人物&amp;怪物成长分析'!$B$5:$S$104,13,FALSE)*$W87</f>
        <v>2651.8295199443492</v>
      </c>
      <c r="U87">
        <f>VLOOKUP($R87,'[3]人物&amp;怪物成长分析'!$B$5:$S$104,14,FALSE)*$W87</f>
        <v>1178.5908977530439</v>
      </c>
      <c r="V87">
        <f>VLOOKUP($R87,'[3]人物&amp;怪物成长分析'!$B$5:$S$104,17,FALSE)*$W87</f>
        <v>6429.9151999999995</v>
      </c>
      <c r="W87" s="1">
        <v>0.41</v>
      </c>
      <c r="X87">
        <f t="shared" si="1"/>
        <v>10036.636315814601</v>
      </c>
    </row>
    <row r="88" spans="1:24" x14ac:dyDescent="0.15">
      <c r="A88">
        <v>87</v>
      </c>
      <c r="B88">
        <v>26</v>
      </c>
      <c r="C88">
        <v>6855.4106108307706</v>
      </c>
      <c r="D88">
        <v>487.25524578461557</v>
      </c>
      <c r="E88">
        <v>216.55788701538467</v>
      </c>
      <c r="F88">
        <v>4267.7143999999998</v>
      </c>
      <c r="G88" s="1">
        <v>0.46</v>
      </c>
      <c r="H88">
        <v>2914.8629438798771</v>
      </c>
      <c r="Q88">
        <v>87</v>
      </c>
      <c r="R88">
        <v>26</v>
      </c>
      <c r="S88">
        <f>VLOOKUP($R88,'[3]人物&amp;怪物成长分析'!$B$5:$S$104,12,FALSE)*$W88</f>
        <v>6855.4106108307706</v>
      </c>
      <c r="T88">
        <f>VLOOKUP($R88,'[3]人物&amp;怪物成长分析'!$B$5:$S$104,13,FALSE)*$W88</f>
        <v>487.25524578461557</v>
      </c>
      <c r="U88">
        <f>VLOOKUP($R88,'[3]人物&amp;怪物成长分析'!$B$5:$S$104,14,FALSE)*$W88</f>
        <v>216.55788701538467</v>
      </c>
      <c r="V88">
        <f>VLOOKUP($R88,'[3]人物&amp;怪物成长分析'!$B$5:$S$104,17,FALSE)*$W88</f>
        <v>4267.7143999999998</v>
      </c>
      <c r="W88" s="1">
        <v>0.46</v>
      </c>
      <c r="X88">
        <f t="shared" si="1"/>
        <v>2914.8629438798771</v>
      </c>
    </row>
    <row r="89" spans="1:24" x14ac:dyDescent="0.15">
      <c r="A89">
        <v>88</v>
      </c>
      <c r="B89">
        <v>40</v>
      </c>
      <c r="C89">
        <v>25074.118616315729</v>
      </c>
      <c r="D89">
        <v>1372.6707271705691</v>
      </c>
      <c r="E89">
        <v>610.0758787424752</v>
      </c>
      <c r="F89">
        <v>5074.3679999999995</v>
      </c>
      <c r="G89" s="1">
        <v>0.38</v>
      </c>
      <c r="H89">
        <v>5653.1957646788078</v>
      </c>
      <c r="Q89">
        <v>88</v>
      </c>
      <c r="R89">
        <v>40</v>
      </c>
      <c r="S89">
        <f>VLOOKUP($R89,'[3]人物&amp;怪物成长分析'!$B$5:$S$104,12,FALSE)*$W89</f>
        <v>25074.118616315729</v>
      </c>
      <c r="T89">
        <f>VLOOKUP($R89,'[3]人物&amp;怪物成长分析'!$B$5:$S$104,13,FALSE)*$W89</f>
        <v>1372.6707271705691</v>
      </c>
      <c r="U89">
        <f>VLOOKUP($R89,'[3]人物&amp;怪物成长分析'!$B$5:$S$104,14,FALSE)*$W89</f>
        <v>610.0758787424752</v>
      </c>
      <c r="V89">
        <f>VLOOKUP($R89,'[3]人物&amp;怪物成长分析'!$B$5:$S$104,17,FALSE)*$W89</f>
        <v>5074.3679999999995</v>
      </c>
      <c r="W89" s="1">
        <v>0.38</v>
      </c>
      <c r="X89">
        <f t="shared" si="1"/>
        <v>5653.1957646788078</v>
      </c>
    </row>
    <row r="90" spans="1:24" x14ac:dyDescent="0.15">
      <c r="A90">
        <v>89</v>
      </c>
      <c r="B90">
        <v>45</v>
      </c>
      <c r="C90">
        <v>83982.089742708893</v>
      </c>
      <c r="D90">
        <v>4063.5345196806029</v>
      </c>
      <c r="E90">
        <v>1806.0153420802683</v>
      </c>
      <c r="F90">
        <v>11403.161</v>
      </c>
      <c r="G90" s="1">
        <v>0.77</v>
      </c>
      <c r="H90">
        <v>15727.089829763072</v>
      </c>
      <c r="Q90">
        <v>89</v>
      </c>
      <c r="R90">
        <v>45</v>
      </c>
      <c r="S90">
        <f>VLOOKUP($R90,'[3]人物&amp;怪物成长分析'!$B$5:$S$104,12,FALSE)*$W90</f>
        <v>83982.089742708893</v>
      </c>
      <c r="T90">
        <f>VLOOKUP($R90,'[3]人物&amp;怪物成长分析'!$B$5:$S$104,13,FALSE)*$W90</f>
        <v>4063.5345196806029</v>
      </c>
      <c r="U90">
        <f>VLOOKUP($R90,'[3]人物&amp;怪物成长分析'!$B$5:$S$104,14,FALSE)*$W90</f>
        <v>1806.0153420802683</v>
      </c>
      <c r="V90">
        <f>VLOOKUP($R90,'[3]人物&amp;怪物成长分析'!$B$5:$S$104,17,FALSE)*$W90</f>
        <v>11403.161</v>
      </c>
      <c r="W90" s="1">
        <v>0.77</v>
      </c>
      <c r="X90">
        <f t="shared" si="1"/>
        <v>15727.089829763072</v>
      </c>
    </row>
    <row r="91" spans="1:24" x14ac:dyDescent="0.15">
      <c r="A91">
        <v>90</v>
      </c>
      <c r="B91">
        <v>24</v>
      </c>
      <c r="C91">
        <v>8446.4561613913065</v>
      </c>
      <c r="D91">
        <v>632.16719711036797</v>
      </c>
      <c r="E91">
        <v>280.96319871571905</v>
      </c>
      <c r="F91">
        <v>6260.6592000000001</v>
      </c>
      <c r="G91" s="1">
        <v>0.72</v>
      </c>
      <c r="H91">
        <v>4055.5353243380869</v>
      </c>
      <c r="Q91">
        <v>90</v>
      </c>
      <c r="R91">
        <v>24</v>
      </c>
      <c r="S91">
        <f>VLOOKUP($R91,'[3]人物&amp;怪物成长分析'!$B$5:$S$104,12,FALSE)*$W91</f>
        <v>8446.4561613913065</v>
      </c>
      <c r="T91">
        <f>VLOOKUP($R91,'[3]人物&amp;怪物成长分析'!$B$5:$S$104,13,FALSE)*$W91</f>
        <v>632.16719711036797</v>
      </c>
      <c r="U91">
        <f>VLOOKUP($R91,'[3]人物&amp;怪物成长分析'!$B$5:$S$104,14,FALSE)*$W91</f>
        <v>280.96319871571905</v>
      </c>
      <c r="V91">
        <f>VLOOKUP($R91,'[3]人物&amp;怪物成长分析'!$B$5:$S$104,17,FALSE)*$W91</f>
        <v>6260.6592000000001</v>
      </c>
      <c r="W91" s="1">
        <v>0.72</v>
      </c>
      <c r="X91">
        <f t="shared" si="1"/>
        <v>4055.5353243380869</v>
      </c>
    </row>
    <row r="92" spans="1:24" x14ac:dyDescent="0.15">
      <c r="A92">
        <v>91</v>
      </c>
      <c r="B92">
        <v>44</v>
      </c>
      <c r="C92">
        <v>38674.386518016006</v>
      </c>
      <c r="D92">
        <v>1916.1433537669568</v>
      </c>
      <c r="E92">
        <v>851.61926834086978</v>
      </c>
      <c r="F92">
        <v>5662.0824000000002</v>
      </c>
      <c r="G92" s="1">
        <v>0.39</v>
      </c>
      <c r="H92">
        <v>7487.8153185941601</v>
      </c>
      <c r="Q92">
        <v>91</v>
      </c>
      <c r="R92">
        <v>44</v>
      </c>
      <c r="S92">
        <f>VLOOKUP($R92,'[3]人物&amp;怪物成长分析'!$B$5:$S$104,12,FALSE)*$W92</f>
        <v>38674.386518016006</v>
      </c>
      <c r="T92">
        <f>VLOOKUP($R92,'[3]人物&amp;怪物成长分析'!$B$5:$S$104,13,FALSE)*$W92</f>
        <v>1916.1433537669568</v>
      </c>
      <c r="U92">
        <f>VLOOKUP($R92,'[3]人物&amp;怪物成长分析'!$B$5:$S$104,14,FALSE)*$W92</f>
        <v>851.61926834086978</v>
      </c>
      <c r="V92">
        <f>VLOOKUP($R92,'[3]人物&amp;怪物成长分析'!$B$5:$S$104,17,FALSE)*$W92</f>
        <v>5662.0824000000002</v>
      </c>
      <c r="W92" s="1">
        <v>0.39</v>
      </c>
      <c r="X92">
        <f t="shared" si="1"/>
        <v>7487.8153185941601</v>
      </c>
    </row>
    <row r="93" spans="1:24" x14ac:dyDescent="0.15">
      <c r="A93">
        <v>92</v>
      </c>
      <c r="B93">
        <v>19</v>
      </c>
      <c r="C93">
        <v>4808.6261975543475</v>
      </c>
      <c r="D93">
        <v>414.88446521739138</v>
      </c>
      <c r="E93">
        <v>184.39309565217397</v>
      </c>
      <c r="F93">
        <v>5429.7449999999999</v>
      </c>
      <c r="G93" s="1">
        <v>0.75</v>
      </c>
      <c r="H93">
        <v>3165.2830905260876</v>
      </c>
      <c r="Q93">
        <v>92</v>
      </c>
      <c r="R93">
        <v>19</v>
      </c>
      <c r="S93">
        <f>VLOOKUP($R93,'[3]人物&amp;怪物成长分析'!$B$5:$S$104,12,FALSE)*$W93</f>
        <v>4808.6261975543475</v>
      </c>
      <c r="T93">
        <f>VLOOKUP($R93,'[3]人物&amp;怪物成长分析'!$B$5:$S$104,13,FALSE)*$W93</f>
        <v>414.88446521739138</v>
      </c>
      <c r="U93">
        <f>VLOOKUP($R93,'[3]人物&amp;怪物成长分析'!$B$5:$S$104,14,FALSE)*$W93</f>
        <v>184.39309565217397</v>
      </c>
      <c r="V93">
        <f>VLOOKUP($R93,'[3]人物&amp;怪物成长分析'!$B$5:$S$104,17,FALSE)*$W93</f>
        <v>5429.7449999999999</v>
      </c>
      <c r="W93" s="1">
        <v>0.75</v>
      </c>
      <c r="X93">
        <f t="shared" si="1"/>
        <v>3165.2830905260876</v>
      </c>
    </row>
    <row r="94" spans="1:24" x14ac:dyDescent="0.15">
      <c r="A94">
        <v>93</v>
      </c>
      <c r="B94">
        <v>44</v>
      </c>
      <c r="C94">
        <v>32724.4808998597</v>
      </c>
      <c r="D94">
        <v>1621.3520685720405</v>
      </c>
      <c r="E94">
        <v>720.60091936535139</v>
      </c>
      <c r="F94">
        <v>4790.9928</v>
      </c>
      <c r="G94" s="1">
        <v>0.33</v>
      </c>
      <c r="H94">
        <v>6335.843731118136</v>
      </c>
      <c r="Q94">
        <v>93</v>
      </c>
      <c r="R94">
        <v>44</v>
      </c>
      <c r="S94">
        <f>VLOOKUP($R94,'[3]人物&amp;怪物成长分析'!$B$5:$S$104,12,FALSE)*$W94</f>
        <v>32724.4808998597</v>
      </c>
      <c r="T94">
        <f>VLOOKUP($R94,'[3]人物&amp;怪物成长分析'!$B$5:$S$104,13,FALSE)*$W94</f>
        <v>1621.3520685720405</v>
      </c>
      <c r="U94">
        <f>VLOOKUP($R94,'[3]人物&amp;怪物成长分析'!$B$5:$S$104,14,FALSE)*$W94</f>
        <v>720.60091936535139</v>
      </c>
      <c r="V94">
        <f>VLOOKUP($R94,'[3]人物&amp;怪物成长分析'!$B$5:$S$104,17,FALSE)*$W94</f>
        <v>4790.9928</v>
      </c>
      <c r="W94" s="1">
        <v>0.33</v>
      </c>
      <c r="X94">
        <f t="shared" si="1"/>
        <v>6335.843731118136</v>
      </c>
    </row>
    <row r="95" spans="1:24" x14ac:dyDescent="0.15">
      <c r="A95">
        <v>94</v>
      </c>
      <c r="B95">
        <v>28</v>
      </c>
      <c r="C95">
        <v>8063.1456771852863</v>
      </c>
      <c r="D95">
        <v>545.6263992080269</v>
      </c>
      <c r="E95">
        <v>242.50062187023417</v>
      </c>
      <c r="F95">
        <v>4239.7655999999997</v>
      </c>
      <c r="G95" s="1">
        <v>0.43</v>
      </c>
      <c r="H95">
        <v>3062.6077825988068</v>
      </c>
      <c r="Q95">
        <v>94</v>
      </c>
      <c r="R95">
        <v>28</v>
      </c>
      <c r="S95">
        <f>VLOOKUP($R95,'[3]人物&amp;怪物成长分析'!$B$5:$S$104,12,FALSE)*$W95</f>
        <v>8063.1456771852863</v>
      </c>
      <c r="T95">
        <f>VLOOKUP($R95,'[3]人物&amp;怪物成长分析'!$B$5:$S$104,13,FALSE)*$W95</f>
        <v>545.6263992080269</v>
      </c>
      <c r="U95">
        <f>VLOOKUP($R95,'[3]人物&amp;怪物成长分析'!$B$5:$S$104,14,FALSE)*$W95</f>
        <v>242.50062187023417</v>
      </c>
      <c r="V95">
        <f>VLOOKUP($R95,'[3]人物&amp;怪物成长分析'!$B$5:$S$104,17,FALSE)*$W95</f>
        <v>4239.7655999999997</v>
      </c>
      <c r="W95" s="1">
        <v>0.43</v>
      </c>
      <c r="X95">
        <f t="shared" si="1"/>
        <v>3062.6077825988068</v>
      </c>
    </row>
    <row r="96" spans="1:24" x14ac:dyDescent="0.15">
      <c r="A96">
        <v>95</v>
      </c>
      <c r="B96">
        <v>32</v>
      </c>
      <c r="C96">
        <v>22426.335476592649</v>
      </c>
      <c r="D96">
        <v>1419.4370138701006</v>
      </c>
      <c r="E96">
        <v>630.86089505337816</v>
      </c>
      <c r="F96">
        <v>8488.8495999999996</v>
      </c>
      <c r="G96" s="1">
        <v>0.77</v>
      </c>
      <c r="H96">
        <v>7000.2722303846213</v>
      </c>
      <c r="Q96">
        <v>95</v>
      </c>
      <c r="R96">
        <v>32</v>
      </c>
      <c r="S96">
        <f>VLOOKUP($R96,'[3]人物&amp;怪物成长分析'!$B$5:$S$104,12,FALSE)*$W96</f>
        <v>22426.335476592649</v>
      </c>
      <c r="T96">
        <f>VLOOKUP($R96,'[3]人物&amp;怪物成长分析'!$B$5:$S$104,13,FALSE)*$W96</f>
        <v>1419.4370138701006</v>
      </c>
      <c r="U96">
        <f>VLOOKUP($R96,'[3]人物&amp;怪物成长分析'!$B$5:$S$104,14,FALSE)*$W96</f>
        <v>630.86089505337816</v>
      </c>
      <c r="V96">
        <f>VLOOKUP($R96,'[3]人物&amp;怪物成长分析'!$B$5:$S$104,17,FALSE)*$W96</f>
        <v>8488.8495999999996</v>
      </c>
      <c r="W96" s="1">
        <v>0.77</v>
      </c>
      <c r="X96">
        <f t="shared" si="1"/>
        <v>7000.2722303846213</v>
      </c>
    </row>
    <row r="97" spans="1:24" x14ac:dyDescent="0.15">
      <c r="A97">
        <v>96</v>
      </c>
      <c r="B97">
        <v>32</v>
      </c>
      <c r="C97">
        <v>18931.322155565224</v>
      </c>
      <c r="D97">
        <v>1198.2260506695654</v>
      </c>
      <c r="E97">
        <v>532.54491140869584</v>
      </c>
      <c r="F97">
        <v>7165.9120000000003</v>
      </c>
      <c r="G97" s="1">
        <v>0.65</v>
      </c>
      <c r="H97">
        <v>5909.320713961044</v>
      </c>
      <c r="Q97">
        <v>96</v>
      </c>
      <c r="R97">
        <v>32</v>
      </c>
      <c r="S97">
        <f>VLOOKUP($R97,'[3]人物&amp;怪物成长分析'!$B$5:$S$104,12,FALSE)*$W97</f>
        <v>18931.322155565224</v>
      </c>
      <c r="T97">
        <f>VLOOKUP($R97,'[3]人物&amp;怪物成长分析'!$B$5:$S$104,13,FALSE)*$W97</f>
        <v>1198.2260506695654</v>
      </c>
      <c r="U97">
        <f>VLOOKUP($R97,'[3]人物&amp;怪物成长分析'!$B$5:$S$104,14,FALSE)*$W97</f>
        <v>532.54491140869584</v>
      </c>
      <c r="V97">
        <f>VLOOKUP($R97,'[3]人物&amp;怪物成长分析'!$B$5:$S$104,17,FALSE)*$W97</f>
        <v>7165.9120000000003</v>
      </c>
      <c r="W97" s="1">
        <v>0.65</v>
      </c>
      <c r="X97">
        <f t="shared" si="1"/>
        <v>5909.320713961044</v>
      </c>
    </row>
    <row r="98" spans="1:24" x14ac:dyDescent="0.15">
      <c r="A98">
        <v>97</v>
      </c>
      <c r="B98">
        <v>39</v>
      </c>
      <c r="C98">
        <v>40222.206209469201</v>
      </c>
      <c r="D98">
        <v>2260.6416900288968</v>
      </c>
      <c r="E98">
        <v>1004.729640012843</v>
      </c>
      <c r="F98">
        <v>8882.4727999999996</v>
      </c>
      <c r="G98" s="1">
        <v>0.68</v>
      </c>
      <c r="H98">
        <v>9473.1603965046088</v>
      </c>
      <c r="Q98">
        <v>97</v>
      </c>
      <c r="R98">
        <v>39</v>
      </c>
      <c r="S98">
        <f>VLOOKUP($R98,'[3]人物&amp;怪物成长分析'!$B$5:$S$104,12,FALSE)*$W98</f>
        <v>40222.206209469201</v>
      </c>
      <c r="T98">
        <f>VLOOKUP($R98,'[3]人物&amp;怪物成长分析'!$B$5:$S$104,13,FALSE)*$W98</f>
        <v>2260.6416900288968</v>
      </c>
      <c r="U98">
        <f>VLOOKUP($R98,'[3]人物&amp;怪物成长分析'!$B$5:$S$104,14,FALSE)*$W98</f>
        <v>1004.729640012843</v>
      </c>
      <c r="V98">
        <f>VLOOKUP($R98,'[3]人物&amp;怪物成长分析'!$B$5:$S$104,17,FALSE)*$W98</f>
        <v>8882.4727999999996</v>
      </c>
      <c r="W98" s="1">
        <v>0.68</v>
      </c>
      <c r="X98">
        <f t="shared" si="1"/>
        <v>9473.1603965046088</v>
      </c>
    </row>
    <row r="99" spans="1:24" x14ac:dyDescent="0.15">
      <c r="A99">
        <v>98</v>
      </c>
      <c r="B99">
        <v>35</v>
      </c>
      <c r="C99">
        <v>14117.301422608696</v>
      </c>
      <c r="D99">
        <v>869.19401113043489</v>
      </c>
      <c r="E99">
        <v>386.30844939130446</v>
      </c>
      <c r="F99">
        <v>4283.2439999999997</v>
      </c>
      <c r="G99" s="1">
        <v>0.36</v>
      </c>
      <c r="H99">
        <v>3931.7969729113047</v>
      </c>
      <c r="Q99">
        <v>98</v>
      </c>
      <c r="R99">
        <v>35</v>
      </c>
      <c r="S99">
        <f>VLOOKUP($R99,'[3]人物&amp;怪物成长分析'!$B$5:$S$104,12,FALSE)*$W99</f>
        <v>14117.301422608696</v>
      </c>
      <c r="T99">
        <f>VLOOKUP($R99,'[3]人物&amp;怪物成长分析'!$B$5:$S$104,13,FALSE)*$W99</f>
        <v>869.19401113043489</v>
      </c>
      <c r="U99">
        <f>VLOOKUP($R99,'[3]人物&amp;怪物成长分析'!$B$5:$S$104,14,FALSE)*$W99</f>
        <v>386.30844939130446</v>
      </c>
      <c r="V99">
        <f>VLOOKUP($R99,'[3]人物&amp;怪物成长分析'!$B$5:$S$104,17,FALSE)*$W99</f>
        <v>4283.2439999999997</v>
      </c>
      <c r="W99" s="1">
        <v>0.36</v>
      </c>
      <c r="X99">
        <f t="shared" si="1"/>
        <v>3931.7969729113047</v>
      </c>
    </row>
    <row r="100" spans="1:24" x14ac:dyDescent="0.15">
      <c r="A100">
        <v>99</v>
      </c>
      <c r="B100">
        <v>30</v>
      </c>
      <c r="C100">
        <v>11481.702302784286</v>
      </c>
      <c r="D100">
        <v>741.41934152508406</v>
      </c>
      <c r="E100">
        <v>329.51970734448179</v>
      </c>
      <c r="F100">
        <v>5116.677999999999</v>
      </c>
      <c r="G100" s="1">
        <v>0.49</v>
      </c>
      <c r="H100">
        <v>3923.853193177124</v>
      </c>
      <c r="Q100">
        <v>99</v>
      </c>
      <c r="R100">
        <v>30</v>
      </c>
      <c r="S100">
        <f>VLOOKUP($R100,'[3]人物&amp;怪物成长分析'!$B$5:$S$104,12,FALSE)*$W100</f>
        <v>11481.702302784286</v>
      </c>
      <c r="T100">
        <f>VLOOKUP($R100,'[3]人物&amp;怪物成长分析'!$B$5:$S$104,13,FALSE)*$W100</f>
        <v>741.41934152508406</v>
      </c>
      <c r="U100">
        <f>VLOOKUP($R100,'[3]人物&amp;怪物成长分析'!$B$5:$S$104,14,FALSE)*$W100</f>
        <v>329.51970734448179</v>
      </c>
      <c r="V100">
        <f>VLOOKUP($R100,'[3]人物&amp;怪物成长分析'!$B$5:$S$104,17,FALSE)*$W100</f>
        <v>5116.677999999999</v>
      </c>
      <c r="W100" s="1">
        <v>0.49</v>
      </c>
      <c r="X100">
        <f t="shared" si="1"/>
        <v>3923.853193177124</v>
      </c>
    </row>
    <row r="101" spans="1:24" x14ac:dyDescent="0.15">
      <c r="A101">
        <v>100</v>
      </c>
      <c r="B101">
        <v>29</v>
      </c>
      <c r="C101">
        <v>9603.4982019000036</v>
      </c>
      <c r="D101">
        <v>634.65063840000039</v>
      </c>
      <c r="E101">
        <v>282.06695040000022</v>
      </c>
      <c r="F101">
        <v>4669.4876000000004</v>
      </c>
      <c r="G101" s="1">
        <v>0.46</v>
      </c>
      <c r="H101">
        <v>3466.1799610512012</v>
      </c>
      <c r="Q101">
        <v>100</v>
      </c>
      <c r="R101">
        <v>29</v>
      </c>
      <c r="S101">
        <f>VLOOKUP($R101,'[3]人物&amp;怪物成长分析'!$B$5:$S$104,12,FALSE)*$W101</f>
        <v>9603.4982019000036</v>
      </c>
      <c r="T101">
        <f>VLOOKUP($R101,'[3]人物&amp;怪物成长分析'!$B$5:$S$104,13,FALSE)*$W101</f>
        <v>634.65063840000039</v>
      </c>
      <c r="U101">
        <f>VLOOKUP($R101,'[3]人物&amp;怪物成长分析'!$B$5:$S$104,14,FALSE)*$W101</f>
        <v>282.06695040000022</v>
      </c>
      <c r="V101">
        <f>VLOOKUP($R101,'[3]人物&amp;怪物成长分析'!$B$5:$S$104,17,FALSE)*$W101</f>
        <v>4669.4876000000004</v>
      </c>
      <c r="W101" s="1">
        <v>0.46</v>
      </c>
      <c r="X101">
        <f t="shared" si="1"/>
        <v>3466.1799610512012</v>
      </c>
    </row>
    <row r="102" spans="1:24" x14ac:dyDescent="0.15">
      <c r="A102">
        <v>101</v>
      </c>
      <c r="B102">
        <v>46</v>
      </c>
      <c r="C102">
        <v>50263.140600780214</v>
      </c>
      <c r="D102">
        <v>2376.1957473776597</v>
      </c>
      <c r="E102">
        <v>1056.0869988345155</v>
      </c>
      <c r="F102">
        <v>6342.1847999999991</v>
      </c>
      <c r="G102" s="1">
        <v>0.42</v>
      </c>
      <c r="H102">
        <v>9118.9814426920602</v>
      </c>
      <c r="Q102">
        <v>101</v>
      </c>
      <c r="R102">
        <v>46</v>
      </c>
      <c r="S102">
        <f>VLOOKUP($R102,'[3]人物&amp;怪物成长分析'!$B$5:$S$104,12,FALSE)*$W102</f>
        <v>50263.140600780214</v>
      </c>
      <c r="T102">
        <f>VLOOKUP($R102,'[3]人物&amp;怪物成长分析'!$B$5:$S$104,13,FALSE)*$W102</f>
        <v>2376.1957473776597</v>
      </c>
      <c r="U102">
        <f>VLOOKUP($R102,'[3]人物&amp;怪物成长分析'!$B$5:$S$104,14,FALSE)*$W102</f>
        <v>1056.0869988345155</v>
      </c>
      <c r="V102">
        <f>VLOOKUP($R102,'[3]人物&amp;怪物成长分析'!$B$5:$S$104,17,FALSE)*$W102</f>
        <v>6342.1847999999991</v>
      </c>
      <c r="W102" s="1">
        <v>0.42</v>
      </c>
      <c r="X102">
        <f t="shared" si="1"/>
        <v>9118.9814426920602</v>
      </c>
    </row>
    <row r="103" spans="1:24" x14ac:dyDescent="0.15">
      <c r="A103">
        <v>102</v>
      </c>
      <c r="B103">
        <v>19</v>
      </c>
      <c r="C103">
        <v>2564.6006386956524</v>
      </c>
      <c r="D103">
        <v>221.27171478260877</v>
      </c>
      <c r="E103">
        <v>98.342984347826132</v>
      </c>
      <c r="F103">
        <v>2895.864</v>
      </c>
      <c r="G103" s="1">
        <v>0.4</v>
      </c>
      <c r="H103">
        <v>1688.1509816139135</v>
      </c>
      <c r="Q103">
        <v>102</v>
      </c>
      <c r="R103">
        <v>19</v>
      </c>
      <c r="S103">
        <f>VLOOKUP($R103,'[3]人物&amp;怪物成长分析'!$B$5:$S$104,12,FALSE)*$W103</f>
        <v>2564.6006386956524</v>
      </c>
      <c r="T103">
        <f>VLOOKUP($R103,'[3]人物&amp;怪物成长分析'!$B$5:$S$104,13,FALSE)*$W103</f>
        <v>221.27171478260877</v>
      </c>
      <c r="U103">
        <f>VLOOKUP($R103,'[3]人物&amp;怪物成长分析'!$B$5:$S$104,14,FALSE)*$W103</f>
        <v>98.342984347826132</v>
      </c>
      <c r="V103">
        <f>VLOOKUP($R103,'[3]人物&amp;怪物成长分析'!$B$5:$S$104,17,FALSE)*$W103</f>
        <v>2895.864</v>
      </c>
      <c r="W103" s="1">
        <v>0.4</v>
      </c>
      <c r="X103">
        <f t="shared" si="1"/>
        <v>1688.1509816139135</v>
      </c>
    </row>
    <row r="104" spans="1:24" x14ac:dyDescent="0.15">
      <c r="A104">
        <v>103</v>
      </c>
      <c r="B104">
        <v>33</v>
      </c>
      <c r="C104">
        <v>17106.894468218241</v>
      </c>
      <c r="D104">
        <v>1072.5010631774255</v>
      </c>
      <c r="E104">
        <v>476.66713918996692</v>
      </c>
      <c r="F104">
        <v>5997.2785999999996</v>
      </c>
      <c r="G104" s="1">
        <v>0.53</v>
      </c>
      <c r="H104">
        <v>5127.0224461153466</v>
      </c>
      <c r="Q104">
        <v>103</v>
      </c>
      <c r="R104">
        <v>33</v>
      </c>
      <c r="S104">
        <f>VLOOKUP($R104,'[3]人物&amp;怪物成长分析'!$B$5:$S$104,12,FALSE)*$W104</f>
        <v>17106.894468218241</v>
      </c>
      <c r="T104">
        <f>VLOOKUP($R104,'[3]人物&amp;怪物成长分析'!$B$5:$S$104,13,FALSE)*$W104</f>
        <v>1072.5010631774255</v>
      </c>
      <c r="U104">
        <f>VLOOKUP($R104,'[3]人物&amp;怪物成长分析'!$B$5:$S$104,14,FALSE)*$W104</f>
        <v>476.66713918996692</v>
      </c>
      <c r="V104">
        <f>VLOOKUP($R104,'[3]人物&amp;怪物成长分析'!$B$5:$S$104,17,FALSE)*$W104</f>
        <v>5997.2785999999996</v>
      </c>
      <c r="W104" s="1">
        <v>0.53</v>
      </c>
      <c r="X104">
        <f t="shared" si="1"/>
        <v>5127.0224461153466</v>
      </c>
    </row>
    <row r="105" spans="1:24" x14ac:dyDescent="0.15">
      <c r="A105">
        <v>104</v>
      </c>
      <c r="B105">
        <v>41</v>
      </c>
      <c r="C105">
        <v>50628.400380385414</v>
      </c>
      <c r="D105">
        <v>2701.1927892600011</v>
      </c>
      <c r="E105">
        <v>1200.5301285600003</v>
      </c>
      <c r="F105">
        <v>9414.8705999999984</v>
      </c>
      <c r="G105" s="1">
        <v>0.69</v>
      </c>
      <c r="H105">
        <v>10953.497924442499</v>
      </c>
      <c r="Q105">
        <v>104</v>
      </c>
      <c r="R105">
        <v>41</v>
      </c>
      <c r="S105">
        <f>VLOOKUP($R105,'[3]人物&amp;怪物成长分析'!$B$5:$S$104,12,FALSE)*$W105</f>
        <v>50628.400380385414</v>
      </c>
      <c r="T105">
        <f>VLOOKUP($R105,'[3]人物&amp;怪物成长分析'!$B$5:$S$104,13,FALSE)*$W105</f>
        <v>2701.1927892600011</v>
      </c>
      <c r="U105">
        <f>VLOOKUP($R105,'[3]人物&amp;怪物成长分析'!$B$5:$S$104,14,FALSE)*$W105</f>
        <v>1200.5301285600003</v>
      </c>
      <c r="V105">
        <f>VLOOKUP($R105,'[3]人物&amp;怪物成长分析'!$B$5:$S$104,17,FALSE)*$W105</f>
        <v>9414.8705999999984</v>
      </c>
      <c r="W105" s="1">
        <v>0.69</v>
      </c>
      <c r="X105">
        <f t="shared" si="1"/>
        <v>10953.497924442499</v>
      </c>
    </row>
    <row r="106" spans="1:24" x14ac:dyDescent="0.15">
      <c r="A106">
        <v>105</v>
      </c>
      <c r="B106">
        <v>22</v>
      </c>
      <c r="C106">
        <v>6586.2124966956517</v>
      </c>
      <c r="D106">
        <v>520.53490643478267</v>
      </c>
      <c r="E106">
        <v>231.34884730434788</v>
      </c>
      <c r="F106">
        <v>5841.4175999999998</v>
      </c>
      <c r="G106" s="1">
        <v>0.72</v>
      </c>
      <c r="H106">
        <v>3601.6970851283481</v>
      </c>
      <c r="Q106">
        <v>105</v>
      </c>
      <c r="R106">
        <v>22</v>
      </c>
      <c r="S106">
        <f>VLOOKUP($R106,'[3]人物&amp;怪物成长分析'!$B$5:$S$104,12,FALSE)*$W106</f>
        <v>6586.2124966956517</v>
      </c>
      <c r="T106">
        <f>VLOOKUP($R106,'[3]人物&amp;怪物成长分析'!$B$5:$S$104,13,FALSE)*$W106</f>
        <v>520.53490643478267</v>
      </c>
      <c r="U106">
        <f>VLOOKUP($R106,'[3]人物&amp;怪物成长分析'!$B$5:$S$104,14,FALSE)*$W106</f>
        <v>231.34884730434788</v>
      </c>
      <c r="V106">
        <f>VLOOKUP($R106,'[3]人物&amp;怪物成长分析'!$B$5:$S$104,17,FALSE)*$W106</f>
        <v>5841.4175999999998</v>
      </c>
      <c r="W106" s="1">
        <v>0.72</v>
      </c>
      <c r="X106">
        <f t="shared" si="1"/>
        <v>3601.6970851283481</v>
      </c>
    </row>
    <row r="107" spans="1:24" x14ac:dyDescent="0.15">
      <c r="A107">
        <v>106</v>
      </c>
      <c r="B107">
        <v>30</v>
      </c>
      <c r="C107">
        <v>9607.1386615133815</v>
      </c>
      <c r="D107">
        <v>620.37128576588657</v>
      </c>
      <c r="E107">
        <v>275.72057145150518</v>
      </c>
      <c r="F107">
        <v>4281.3019999999997</v>
      </c>
      <c r="G107" s="1">
        <v>0.41</v>
      </c>
      <c r="H107">
        <v>3283.2241004135121</v>
      </c>
      <c r="Q107">
        <v>106</v>
      </c>
      <c r="R107">
        <v>30</v>
      </c>
      <c r="S107">
        <f>VLOOKUP($R107,'[3]人物&amp;怪物成长分析'!$B$5:$S$104,12,FALSE)*$W107</f>
        <v>9607.1386615133815</v>
      </c>
      <c r="T107">
        <f>VLOOKUP($R107,'[3]人物&amp;怪物成长分析'!$B$5:$S$104,13,FALSE)*$W107</f>
        <v>620.37128576588657</v>
      </c>
      <c r="U107">
        <f>VLOOKUP($R107,'[3]人物&amp;怪物成长分析'!$B$5:$S$104,14,FALSE)*$W107</f>
        <v>275.72057145150518</v>
      </c>
      <c r="V107">
        <f>VLOOKUP($R107,'[3]人物&amp;怪物成长分析'!$B$5:$S$104,17,FALSE)*$W107</f>
        <v>4281.3019999999997</v>
      </c>
      <c r="W107" s="1">
        <v>0.41</v>
      </c>
      <c r="X107">
        <f t="shared" si="1"/>
        <v>3283.2241004135121</v>
      </c>
    </row>
    <row r="108" spans="1:24" x14ac:dyDescent="0.15">
      <c r="A108">
        <v>107</v>
      </c>
      <c r="B108">
        <v>21</v>
      </c>
      <c r="C108">
        <v>3593.2967070000013</v>
      </c>
      <c r="D108">
        <v>292.17093495652188</v>
      </c>
      <c r="E108">
        <v>129.85374886956529</v>
      </c>
      <c r="F108">
        <v>3441.6535999999996</v>
      </c>
      <c r="G108" s="1">
        <v>0.44</v>
      </c>
      <c r="H108">
        <v>2083.1025313273044</v>
      </c>
      <c r="Q108">
        <v>107</v>
      </c>
      <c r="R108">
        <v>21</v>
      </c>
      <c r="S108">
        <f>VLOOKUP($R108,'[3]人物&amp;怪物成长分析'!$B$5:$S$104,12,FALSE)*$W108</f>
        <v>3593.2967070000013</v>
      </c>
      <c r="T108">
        <f>VLOOKUP($R108,'[3]人物&amp;怪物成长分析'!$B$5:$S$104,13,FALSE)*$W108</f>
        <v>292.17093495652188</v>
      </c>
      <c r="U108">
        <f>VLOOKUP($R108,'[3]人物&amp;怪物成长分析'!$B$5:$S$104,14,FALSE)*$W108</f>
        <v>129.85374886956529</v>
      </c>
      <c r="V108">
        <f>VLOOKUP($R108,'[3]人物&amp;怪物成长分析'!$B$5:$S$104,17,FALSE)*$W108</f>
        <v>3441.6535999999996</v>
      </c>
      <c r="W108" s="1">
        <v>0.44</v>
      </c>
      <c r="X108">
        <f t="shared" si="1"/>
        <v>2083.1025313273044</v>
      </c>
    </row>
    <row r="109" spans="1:24" x14ac:dyDescent="0.15">
      <c r="A109">
        <v>108</v>
      </c>
      <c r="B109">
        <v>26</v>
      </c>
      <c r="C109">
        <v>5961.2266181137138</v>
      </c>
      <c r="D109">
        <v>423.70021372575269</v>
      </c>
      <c r="E109">
        <v>188.31120610033452</v>
      </c>
      <c r="F109">
        <v>3711.056</v>
      </c>
      <c r="G109" s="1">
        <v>0.4</v>
      </c>
      <c r="H109">
        <v>2534.6634294607629</v>
      </c>
      <c r="Q109">
        <v>108</v>
      </c>
      <c r="R109">
        <v>26</v>
      </c>
      <c r="S109">
        <f>VLOOKUP($R109,'[3]人物&amp;怪物成长分析'!$B$5:$S$104,12,FALSE)*$W109</f>
        <v>5961.2266181137138</v>
      </c>
      <c r="T109">
        <f>VLOOKUP($R109,'[3]人物&amp;怪物成长分析'!$B$5:$S$104,13,FALSE)*$W109</f>
        <v>423.70021372575269</v>
      </c>
      <c r="U109">
        <f>VLOOKUP($R109,'[3]人物&amp;怪物成长分析'!$B$5:$S$104,14,FALSE)*$W109</f>
        <v>188.31120610033452</v>
      </c>
      <c r="V109">
        <f>VLOOKUP($R109,'[3]人物&amp;怪物成长分析'!$B$5:$S$104,17,FALSE)*$W109</f>
        <v>3711.056</v>
      </c>
      <c r="W109" s="1">
        <v>0.4</v>
      </c>
      <c r="X109">
        <f t="shared" si="1"/>
        <v>2534.6634294607629</v>
      </c>
    </row>
    <row r="110" spans="1:24" x14ac:dyDescent="0.15">
      <c r="A110">
        <v>109</v>
      </c>
      <c r="B110">
        <v>35</v>
      </c>
      <c r="C110">
        <v>20783.804872173918</v>
      </c>
      <c r="D110">
        <v>1279.6467386086958</v>
      </c>
      <c r="E110">
        <v>568.73188382608714</v>
      </c>
      <c r="F110">
        <v>6305.8869999999997</v>
      </c>
      <c r="G110" s="1">
        <v>0.53</v>
      </c>
      <c r="H110">
        <v>5788.4788767860873</v>
      </c>
      <c r="Q110">
        <v>109</v>
      </c>
      <c r="R110">
        <v>35</v>
      </c>
      <c r="S110">
        <f>VLOOKUP($R110,'[3]人物&amp;怪物成长分析'!$B$5:$S$104,12,FALSE)*$W110</f>
        <v>20783.804872173918</v>
      </c>
      <c r="T110">
        <f>VLOOKUP($R110,'[3]人物&amp;怪物成长分析'!$B$5:$S$104,13,FALSE)*$W110</f>
        <v>1279.6467386086958</v>
      </c>
      <c r="U110">
        <f>VLOOKUP($R110,'[3]人物&amp;怪物成长分析'!$B$5:$S$104,14,FALSE)*$W110</f>
        <v>568.73188382608714</v>
      </c>
      <c r="V110">
        <f>VLOOKUP($R110,'[3]人物&amp;怪物成长分析'!$B$5:$S$104,17,FALSE)*$W110</f>
        <v>6305.8869999999997</v>
      </c>
      <c r="W110" s="1">
        <v>0.53</v>
      </c>
      <c r="X110">
        <f t="shared" si="1"/>
        <v>5788.4788767860873</v>
      </c>
    </row>
    <row r="111" spans="1:24" x14ac:dyDescent="0.15">
      <c r="A111">
        <v>110</v>
      </c>
      <c r="B111">
        <v>31</v>
      </c>
      <c r="C111">
        <v>9946.7745619846191</v>
      </c>
      <c r="D111">
        <v>635.79120172615399</v>
      </c>
      <c r="E111">
        <v>282.57386743384626</v>
      </c>
      <c r="F111">
        <v>4078.6692000000003</v>
      </c>
      <c r="G111" s="1">
        <v>0.38</v>
      </c>
      <c r="H111">
        <v>3243.5802955672625</v>
      </c>
      <c r="Q111">
        <v>110</v>
      </c>
      <c r="R111">
        <v>31</v>
      </c>
      <c r="S111">
        <f>VLOOKUP($R111,'[3]人物&amp;怪物成长分析'!$B$5:$S$104,12,FALSE)*$W111</f>
        <v>9946.7745619846191</v>
      </c>
      <c r="T111">
        <f>VLOOKUP($R111,'[3]人物&amp;怪物成长分析'!$B$5:$S$104,13,FALSE)*$W111</f>
        <v>635.79120172615399</v>
      </c>
      <c r="U111">
        <f>VLOOKUP($R111,'[3]人物&amp;怪物成长分析'!$B$5:$S$104,14,FALSE)*$W111</f>
        <v>282.57386743384626</v>
      </c>
      <c r="V111">
        <f>VLOOKUP($R111,'[3]人物&amp;怪物成长分析'!$B$5:$S$104,17,FALSE)*$W111</f>
        <v>4078.6692000000003</v>
      </c>
      <c r="W111" s="1">
        <v>0.38</v>
      </c>
      <c r="X111">
        <f t="shared" si="1"/>
        <v>3243.5802955672625</v>
      </c>
    </row>
    <row r="112" spans="1:24" x14ac:dyDescent="0.15">
      <c r="A112">
        <v>111</v>
      </c>
      <c r="B112">
        <v>22</v>
      </c>
      <c r="C112">
        <v>5579.9855874782606</v>
      </c>
      <c r="D112">
        <v>441.00874017391311</v>
      </c>
      <c r="E112">
        <v>196.00388452173917</v>
      </c>
      <c r="F112">
        <v>4948.9787999999999</v>
      </c>
      <c r="G112" s="1">
        <v>0.61</v>
      </c>
      <c r="H112">
        <v>3051.4378082337394</v>
      </c>
      <c r="Q112">
        <v>111</v>
      </c>
      <c r="R112">
        <v>22</v>
      </c>
      <c r="S112">
        <f>VLOOKUP($R112,'[3]人物&amp;怪物成长分析'!$B$5:$S$104,12,FALSE)*$W112</f>
        <v>5579.9855874782606</v>
      </c>
      <c r="T112">
        <f>VLOOKUP($R112,'[3]人物&amp;怪物成长分析'!$B$5:$S$104,13,FALSE)*$W112</f>
        <v>441.00874017391311</v>
      </c>
      <c r="U112">
        <f>VLOOKUP($R112,'[3]人物&amp;怪物成长分析'!$B$5:$S$104,14,FALSE)*$W112</f>
        <v>196.00388452173917</v>
      </c>
      <c r="V112">
        <f>VLOOKUP($R112,'[3]人物&amp;怪物成长分析'!$B$5:$S$104,17,FALSE)*$W112</f>
        <v>4948.9787999999999</v>
      </c>
      <c r="W112" s="1">
        <v>0.61</v>
      </c>
      <c r="X112">
        <f t="shared" si="1"/>
        <v>3051.4378082337394</v>
      </c>
    </row>
    <row r="113" spans="1:24" x14ac:dyDescent="0.15">
      <c r="A113">
        <v>112</v>
      </c>
      <c r="B113">
        <v>32</v>
      </c>
      <c r="C113">
        <v>20970.079926164555</v>
      </c>
      <c r="D113">
        <v>1327.265779203211</v>
      </c>
      <c r="E113">
        <v>589.8959018680938</v>
      </c>
      <c r="F113">
        <v>7937.6255999999994</v>
      </c>
      <c r="G113" s="1">
        <v>0.72</v>
      </c>
      <c r="H113">
        <v>6545.7090985414643</v>
      </c>
      <c r="Q113">
        <v>112</v>
      </c>
      <c r="R113">
        <v>32</v>
      </c>
      <c r="S113">
        <f>VLOOKUP($R113,'[3]人物&amp;怪物成长分析'!$B$5:$S$104,12,FALSE)*$W113</f>
        <v>20970.079926164555</v>
      </c>
      <c r="T113">
        <f>VLOOKUP($R113,'[3]人物&amp;怪物成长分析'!$B$5:$S$104,13,FALSE)*$W113</f>
        <v>1327.265779203211</v>
      </c>
      <c r="U113">
        <f>VLOOKUP($R113,'[3]人物&amp;怪物成长分析'!$B$5:$S$104,14,FALSE)*$W113</f>
        <v>589.8959018680938</v>
      </c>
      <c r="V113">
        <f>VLOOKUP($R113,'[3]人物&amp;怪物成长分析'!$B$5:$S$104,17,FALSE)*$W113</f>
        <v>7937.6255999999994</v>
      </c>
      <c r="W113" s="1">
        <v>0.72</v>
      </c>
      <c r="X113">
        <f t="shared" si="1"/>
        <v>6545.7090985414643</v>
      </c>
    </row>
    <row r="114" spans="1:24" x14ac:dyDescent="0.15">
      <c r="A114">
        <v>113</v>
      </c>
      <c r="B114">
        <v>21</v>
      </c>
      <c r="C114">
        <v>5308.2792262500025</v>
      </c>
      <c r="D114">
        <v>431.61615391304372</v>
      </c>
      <c r="E114">
        <v>191.82940173913053</v>
      </c>
      <c r="F114">
        <v>5084.2609999999995</v>
      </c>
      <c r="G114" s="1">
        <v>0.65</v>
      </c>
      <c r="H114">
        <v>3077.3105576426092</v>
      </c>
      <c r="Q114">
        <v>113</v>
      </c>
      <c r="R114">
        <v>21</v>
      </c>
      <c r="S114">
        <f>VLOOKUP($R114,'[3]人物&amp;怪物成长分析'!$B$5:$S$104,12,FALSE)*$W114</f>
        <v>5308.2792262500025</v>
      </c>
      <c r="T114">
        <f>VLOOKUP($R114,'[3]人物&amp;怪物成长分析'!$B$5:$S$104,13,FALSE)*$W114</f>
        <v>431.61615391304372</v>
      </c>
      <c r="U114">
        <f>VLOOKUP($R114,'[3]人物&amp;怪物成长分析'!$B$5:$S$104,14,FALSE)*$W114</f>
        <v>191.82940173913053</v>
      </c>
      <c r="V114">
        <f>VLOOKUP($R114,'[3]人物&amp;怪物成长分析'!$B$5:$S$104,17,FALSE)*$W114</f>
        <v>5084.2609999999995</v>
      </c>
      <c r="W114" s="1">
        <v>0.65</v>
      </c>
      <c r="X114">
        <f t="shared" si="1"/>
        <v>3077.3105576426092</v>
      </c>
    </row>
    <row r="115" spans="1:24" x14ac:dyDescent="0.15">
      <c r="A115">
        <v>114</v>
      </c>
      <c r="B115">
        <v>40</v>
      </c>
      <c r="C115">
        <v>32992.261337257536</v>
      </c>
      <c r="D115">
        <v>1806.1456936454856</v>
      </c>
      <c r="E115">
        <v>802.7314193979937</v>
      </c>
      <c r="F115">
        <v>6676.7999999999993</v>
      </c>
      <c r="G115" s="1">
        <v>0.5</v>
      </c>
      <c r="H115">
        <v>7438.415479840537</v>
      </c>
      <c r="Q115">
        <v>114</v>
      </c>
      <c r="R115">
        <v>40</v>
      </c>
      <c r="S115">
        <f>VLOOKUP($R115,'[3]人物&amp;怪物成长分析'!$B$5:$S$104,12,FALSE)*$W115</f>
        <v>32992.261337257536</v>
      </c>
      <c r="T115">
        <f>VLOOKUP($R115,'[3]人物&amp;怪物成长分析'!$B$5:$S$104,13,FALSE)*$W115</f>
        <v>1806.1456936454856</v>
      </c>
      <c r="U115">
        <f>VLOOKUP($R115,'[3]人物&amp;怪物成长分析'!$B$5:$S$104,14,FALSE)*$W115</f>
        <v>802.7314193979937</v>
      </c>
      <c r="V115">
        <f>VLOOKUP($R115,'[3]人物&amp;怪物成长分析'!$B$5:$S$104,17,FALSE)*$W115</f>
        <v>6676.7999999999993</v>
      </c>
      <c r="W115" s="1">
        <v>0.5</v>
      </c>
      <c r="X115">
        <f t="shared" si="1"/>
        <v>7438.415479840537</v>
      </c>
    </row>
    <row r="116" spans="1:24" x14ac:dyDescent="0.15">
      <c r="A116">
        <v>115</v>
      </c>
      <c r="B116">
        <v>42</v>
      </c>
      <c r="C116">
        <v>27658.487752352125</v>
      </c>
      <c r="D116">
        <v>1438.9531931076929</v>
      </c>
      <c r="E116">
        <v>639.53475249230814</v>
      </c>
      <c r="F116">
        <v>4738.1992</v>
      </c>
      <c r="G116" s="1">
        <v>0.34</v>
      </c>
      <c r="H116">
        <v>5754.9782204329031</v>
      </c>
      <c r="Q116">
        <v>115</v>
      </c>
      <c r="R116">
        <v>42</v>
      </c>
      <c r="S116">
        <f>VLOOKUP($R116,'[3]人物&amp;怪物成长分析'!$B$5:$S$104,12,FALSE)*$W116</f>
        <v>27658.487752352125</v>
      </c>
      <c r="T116">
        <f>VLOOKUP($R116,'[3]人物&amp;怪物成长分析'!$B$5:$S$104,13,FALSE)*$W116</f>
        <v>1438.9531931076929</v>
      </c>
      <c r="U116">
        <f>VLOOKUP($R116,'[3]人物&amp;怪物成长分析'!$B$5:$S$104,14,FALSE)*$W116</f>
        <v>639.53475249230814</v>
      </c>
      <c r="V116">
        <f>VLOOKUP($R116,'[3]人物&amp;怪物成长分析'!$B$5:$S$104,17,FALSE)*$W116</f>
        <v>4738.1992</v>
      </c>
      <c r="W116" s="1">
        <v>0.34</v>
      </c>
      <c r="X116">
        <f t="shared" si="1"/>
        <v>5754.9782204329031</v>
      </c>
    </row>
    <row r="117" spans="1:24" x14ac:dyDescent="0.15">
      <c r="A117">
        <v>116</v>
      </c>
      <c r="B117">
        <v>48</v>
      </c>
      <c r="C117">
        <v>105913.49317091065</v>
      </c>
      <c r="D117">
        <v>4786.2288896556547</v>
      </c>
      <c r="E117">
        <v>2127.2128398469576</v>
      </c>
      <c r="F117">
        <v>11605.212799999999</v>
      </c>
      <c r="G117" s="1">
        <v>0.74</v>
      </c>
      <c r="H117">
        <v>18114.904570006845</v>
      </c>
      <c r="Q117">
        <v>116</v>
      </c>
      <c r="R117">
        <v>48</v>
      </c>
      <c r="S117">
        <f>VLOOKUP($R117,'[3]人物&amp;怪物成长分析'!$B$5:$S$104,12,FALSE)*$W117</f>
        <v>105913.49317091065</v>
      </c>
      <c r="T117">
        <f>VLOOKUP($R117,'[3]人物&amp;怪物成长分析'!$B$5:$S$104,13,FALSE)*$W117</f>
        <v>4786.2288896556547</v>
      </c>
      <c r="U117">
        <f>VLOOKUP($R117,'[3]人物&amp;怪物成长分析'!$B$5:$S$104,14,FALSE)*$W117</f>
        <v>2127.2128398469576</v>
      </c>
      <c r="V117">
        <f>VLOOKUP($R117,'[3]人物&amp;怪物成长分析'!$B$5:$S$104,17,FALSE)*$W117</f>
        <v>11605.212799999999</v>
      </c>
      <c r="W117" s="1">
        <v>0.74</v>
      </c>
      <c r="X117">
        <f t="shared" si="1"/>
        <v>18114.904570006845</v>
      </c>
    </row>
    <row r="118" spans="1:24" x14ac:dyDescent="0.15">
      <c r="A118">
        <v>117</v>
      </c>
      <c r="B118">
        <v>26</v>
      </c>
      <c r="C118">
        <v>7749.5946035478282</v>
      </c>
      <c r="D118">
        <v>550.8102778434785</v>
      </c>
      <c r="E118">
        <v>244.80456793043484</v>
      </c>
      <c r="F118">
        <v>4824.3728000000001</v>
      </c>
      <c r="G118" s="1">
        <v>0.52</v>
      </c>
      <c r="H118">
        <v>3295.0624582989917</v>
      </c>
      <c r="Q118">
        <v>117</v>
      </c>
      <c r="R118">
        <v>26</v>
      </c>
      <c r="S118">
        <f>VLOOKUP($R118,'[3]人物&amp;怪物成长分析'!$B$5:$S$104,12,FALSE)*$W118</f>
        <v>7749.5946035478282</v>
      </c>
      <c r="T118">
        <f>VLOOKUP($R118,'[3]人物&amp;怪物成长分析'!$B$5:$S$104,13,FALSE)*$W118</f>
        <v>550.8102778434785</v>
      </c>
      <c r="U118">
        <f>VLOOKUP($R118,'[3]人物&amp;怪物成长分析'!$B$5:$S$104,14,FALSE)*$W118</f>
        <v>244.80456793043484</v>
      </c>
      <c r="V118">
        <f>VLOOKUP($R118,'[3]人物&amp;怪物成长分析'!$B$5:$S$104,17,FALSE)*$W118</f>
        <v>4824.3728000000001</v>
      </c>
      <c r="W118" s="1">
        <v>0.52</v>
      </c>
      <c r="X118">
        <f t="shared" si="1"/>
        <v>3295.0624582989917</v>
      </c>
    </row>
    <row r="119" spans="1:24" x14ac:dyDescent="0.15">
      <c r="A119">
        <v>118</v>
      </c>
      <c r="B119">
        <v>31</v>
      </c>
      <c r="C119">
        <v>18061.248546761544</v>
      </c>
      <c r="D119">
        <v>1154.4629715553849</v>
      </c>
      <c r="E119">
        <v>513.09465402461547</v>
      </c>
      <c r="F119">
        <v>7406.0045999999993</v>
      </c>
      <c r="G119" s="1">
        <v>0.69</v>
      </c>
      <c r="H119">
        <v>5889.6589577405548</v>
      </c>
      <c r="Q119">
        <v>118</v>
      </c>
      <c r="R119">
        <v>31</v>
      </c>
      <c r="S119">
        <f>VLOOKUP($R119,'[3]人物&amp;怪物成长分析'!$B$5:$S$104,12,FALSE)*$W119</f>
        <v>18061.248546761544</v>
      </c>
      <c r="T119">
        <f>VLOOKUP($R119,'[3]人物&amp;怪物成长分析'!$B$5:$S$104,13,FALSE)*$W119</f>
        <v>1154.4629715553849</v>
      </c>
      <c r="U119">
        <f>VLOOKUP($R119,'[3]人物&amp;怪物成长分析'!$B$5:$S$104,14,FALSE)*$W119</f>
        <v>513.09465402461547</v>
      </c>
      <c r="V119">
        <f>VLOOKUP($R119,'[3]人物&amp;怪物成长分析'!$B$5:$S$104,17,FALSE)*$W119</f>
        <v>7406.0045999999993</v>
      </c>
      <c r="W119" s="1">
        <v>0.69</v>
      </c>
      <c r="X119">
        <f t="shared" si="1"/>
        <v>5889.6589577405548</v>
      </c>
    </row>
    <row r="120" spans="1:24" x14ac:dyDescent="0.15">
      <c r="A120">
        <v>119</v>
      </c>
      <c r="B120">
        <v>36</v>
      </c>
      <c r="C120">
        <v>15914.806229811375</v>
      </c>
      <c r="D120">
        <v>971.45583768722418</v>
      </c>
      <c r="E120">
        <v>431.75815008321081</v>
      </c>
      <c r="F120">
        <v>4509.9447999999993</v>
      </c>
      <c r="G120" s="1">
        <v>0.37</v>
      </c>
      <c r="H120">
        <v>4287.8249627554678</v>
      </c>
      <c r="Q120">
        <v>119</v>
      </c>
      <c r="R120">
        <v>36</v>
      </c>
      <c r="S120">
        <f>VLOOKUP($R120,'[3]人物&amp;怪物成长分析'!$B$5:$S$104,12,FALSE)*$W120</f>
        <v>15914.806229811375</v>
      </c>
      <c r="T120">
        <f>VLOOKUP($R120,'[3]人物&amp;怪物成长分析'!$B$5:$S$104,13,FALSE)*$W120</f>
        <v>971.45583768722418</v>
      </c>
      <c r="U120">
        <f>VLOOKUP($R120,'[3]人物&amp;怪物成长分析'!$B$5:$S$104,14,FALSE)*$W120</f>
        <v>431.75815008321081</v>
      </c>
      <c r="V120">
        <f>VLOOKUP($R120,'[3]人物&amp;怪物成长分析'!$B$5:$S$104,17,FALSE)*$W120</f>
        <v>4509.9447999999993</v>
      </c>
      <c r="W120" s="1">
        <v>0.37</v>
      </c>
      <c r="X120">
        <f t="shared" si="1"/>
        <v>4287.8249627554678</v>
      </c>
    </row>
    <row r="121" spans="1:24" x14ac:dyDescent="0.15">
      <c r="A121">
        <v>120</v>
      </c>
      <c r="B121">
        <v>47</v>
      </c>
      <c r="C121">
        <v>60267.477952521556</v>
      </c>
      <c r="D121">
        <v>2785.0065506307701</v>
      </c>
      <c r="E121">
        <v>1237.7806891692312</v>
      </c>
      <c r="F121">
        <v>7080.1268</v>
      </c>
      <c r="G121" s="1">
        <v>0.46</v>
      </c>
      <c r="H121">
        <v>10608.875363881036</v>
      </c>
      <c r="Q121">
        <v>120</v>
      </c>
      <c r="R121">
        <v>47</v>
      </c>
      <c r="S121">
        <f>VLOOKUP($R121,'[3]人物&amp;怪物成长分析'!$B$5:$S$104,12,FALSE)*$W121</f>
        <v>60267.477952521556</v>
      </c>
      <c r="T121">
        <f>VLOOKUP($R121,'[3]人物&amp;怪物成长分析'!$B$5:$S$104,13,FALSE)*$W121</f>
        <v>2785.0065506307701</v>
      </c>
      <c r="U121">
        <f>VLOOKUP($R121,'[3]人物&amp;怪物成长分析'!$B$5:$S$104,14,FALSE)*$W121</f>
        <v>1237.7806891692312</v>
      </c>
      <c r="V121">
        <f>VLOOKUP($R121,'[3]人物&amp;怪物成长分析'!$B$5:$S$104,17,FALSE)*$W121</f>
        <v>7080.1268</v>
      </c>
      <c r="W121" s="1">
        <v>0.46</v>
      </c>
      <c r="X121">
        <f t="shared" si="1"/>
        <v>10608.875363881036</v>
      </c>
    </row>
    <row r="122" spans="1:24" x14ac:dyDescent="0.15">
      <c r="A122">
        <v>121</v>
      </c>
      <c r="B122">
        <v>49</v>
      </c>
      <c r="C122">
        <v>115467.70401502551</v>
      </c>
      <c r="D122">
        <v>5104.855400119467</v>
      </c>
      <c r="E122">
        <v>2268.8246222753191</v>
      </c>
      <c r="F122">
        <v>11820.6564</v>
      </c>
      <c r="G122" s="1">
        <v>0.74</v>
      </c>
      <c r="H122">
        <v>19213.693630794969</v>
      </c>
      <c r="Q122">
        <v>121</v>
      </c>
      <c r="R122">
        <v>49</v>
      </c>
      <c r="S122">
        <f>VLOOKUP($R122,'[3]人物&amp;怪物成长分析'!$B$5:$S$104,12,FALSE)*$W122</f>
        <v>115467.70401502551</v>
      </c>
      <c r="T122">
        <f>VLOOKUP($R122,'[3]人物&amp;怪物成长分析'!$B$5:$S$104,13,FALSE)*$W122</f>
        <v>5104.855400119467</v>
      </c>
      <c r="U122">
        <f>VLOOKUP($R122,'[3]人物&amp;怪物成长分析'!$B$5:$S$104,14,FALSE)*$W122</f>
        <v>2268.8246222753191</v>
      </c>
      <c r="V122">
        <f>VLOOKUP($R122,'[3]人物&amp;怪物成长分析'!$B$5:$S$104,17,FALSE)*$W122</f>
        <v>11820.6564</v>
      </c>
      <c r="W122" s="1">
        <v>0.74</v>
      </c>
      <c r="X122">
        <f t="shared" si="1"/>
        <v>19213.693630794969</v>
      </c>
    </row>
    <row r="123" spans="1:24" x14ac:dyDescent="0.15">
      <c r="A123">
        <v>122</v>
      </c>
      <c r="B123">
        <v>40</v>
      </c>
      <c r="C123">
        <v>31672.570883767232</v>
      </c>
      <c r="D123">
        <v>1733.8998658996661</v>
      </c>
      <c r="E123">
        <v>770.62216262207392</v>
      </c>
      <c r="F123">
        <v>6409.7279999999992</v>
      </c>
      <c r="G123" s="1">
        <v>0.48</v>
      </c>
      <c r="H123">
        <v>7140.8788606469152</v>
      </c>
      <c r="Q123">
        <v>122</v>
      </c>
      <c r="R123">
        <v>40</v>
      </c>
      <c r="S123">
        <f>VLOOKUP($R123,'[3]人物&amp;怪物成长分析'!$B$5:$S$104,12,FALSE)*$W123</f>
        <v>31672.570883767232</v>
      </c>
      <c r="T123">
        <f>VLOOKUP($R123,'[3]人物&amp;怪物成长分析'!$B$5:$S$104,13,FALSE)*$W123</f>
        <v>1733.8998658996661</v>
      </c>
      <c r="U123">
        <f>VLOOKUP($R123,'[3]人物&amp;怪物成长分析'!$B$5:$S$104,14,FALSE)*$W123</f>
        <v>770.62216262207392</v>
      </c>
      <c r="V123">
        <f>VLOOKUP($R123,'[3]人物&amp;怪物成长分析'!$B$5:$S$104,17,FALSE)*$W123</f>
        <v>6409.7279999999992</v>
      </c>
      <c r="W123" s="1">
        <v>0.48</v>
      </c>
      <c r="X123">
        <f t="shared" si="1"/>
        <v>7140.8788606469152</v>
      </c>
    </row>
    <row r="124" spans="1:24" x14ac:dyDescent="0.15">
      <c r="A124">
        <v>123</v>
      </c>
      <c r="B124">
        <v>21</v>
      </c>
      <c r="C124">
        <v>3021.6358672500014</v>
      </c>
      <c r="D124">
        <v>245.68919530434795</v>
      </c>
      <c r="E124">
        <v>109.19519791304353</v>
      </c>
      <c r="F124">
        <v>2894.1178</v>
      </c>
      <c r="G124" s="1">
        <v>0.37</v>
      </c>
      <c r="H124">
        <v>1751.6998558888699</v>
      </c>
      <c r="Q124">
        <v>123</v>
      </c>
      <c r="R124">
        <v>21</v>
      </c>
      <c r="S124">
        <f>VLOOKUP($R124,'[3]人物&amp;怪物成长分析'!$B$5:$S$104,12,FALSE)*$W124</f>
        <v>3021.6358672500014</v>
      </c>
      <c r="T124">
        <f>VLOOKUP($R124,'[3]人物&amp;怪物成长分析'!$B$5:$S$104,13,FALSE)*$W124</f>
        <v>245.68919530434795</v>
      </c>
      <c r="U124">
        <f>VLOOKUP($R124,'[3]人物&amp;怪物成长分析'!$B$5:$S$104,14,FALSE)*$W124</f>
        <v>109.19519791304353</v>
      </c>
      <c r="V124">
        <f>VLOOKUP($R124,'[3]人物&amp;怪物成长分析'!$B$5:$S$104,17,FALSE)*$W124</f>
        <v>2894.1178</v>
      </c>
      <c r="W124" s="1">
        <v>0.37</v>
      </c>
      <c r="X124">
        <f t="shared" si="1"/>
        <v>1751.6998558888699</v>
      </c>
    </row>
    <row r="125" spans="1:24" x14ac:dyDescent="0.15">
      <c r="A125">
        <v>124</v>
      </c>
      <c r="B125">
        <v>41</v>
      </c>
      <c r="C125">
        <v>30083.54225501162</v>
      </c>
      <c r="D125">
        <v>1605.0565849226093</v>
      </c>
      <c r="E125">
        <v>713.35848218782633</v>
      </c>
      <c r="F125">
        <v>5594.3433999999997</v>
      </c>
      <c r="G125" s="1">
        <v>0.41</v>
      </c>
      <c r="H125">
        <v>6508.6002159730806</v>
      </c>
      <c r="Q125">
        <v>124</v>
      </c>
      <c r="R125">
        <v>41</v>
      </c>
      <c r="S125">
        <f>VLOOKUP($R125,'[3]人物&amp;怪物成长分析'!$B$5:$S$104,12,FALSE)*$W125</f>
        <v>30083.54225501162</v>
      </c>
      <c r="T125">
        <f>VLOOKUP($R125,'[3]人物&amp;怪物成长分析'!$B$5:$S$104,13,FALSE)*$W125</f>
        <v>1605.0565849226093</v>
      </c>
      <c r="U125">
        <f>VLOOKUP($R125,'[3]人物&amp;怪物成长分析'!$B$5:$S$104,14,FALSE)*$W125</f>
        <v>713.35848218782633</v>
      </c>
      <c r="V125">
        <f>VLOOKUP($R125,'[3]人物&amp;怪物成长分析'!$B$5:$S$104,17,FALSE)*$W125</f>
        <v>5594.3433999999997</v>
      </c>
      <c r="W125" s="1">
        <v>0.41</v>
      </c>
      <c r="X125">
        <f t="shared" si="1"/>
        <v>6508.6002159730806</v>
      </c>
    </row>
    <row r="126" spans="1:24" x14ac:dyDescent="0.15">
      <c r="A126">
        <v>125</v>
      </c>
      <c r="B126">
        <v>25</v>
      </c>
      <c r="C126">
        <v>8956.869563127093</v>
      </c>
      <c r="D126">
        <v>653.05783143812744</v>
      </c>
      <c r="E126">
        <v>290.24792508361219</v>
      </c>
      <c r="F126">
        <v>6110.8200000000006</v>
      </c>
      <c r="G126" s="1">
        <v>0.68</v>
      </c>
      <c r="H126">
        <v>4055.1112068561883</v>
      </c>
      <c r="Q126">
        <v>125</v>
      </c>
      <c r="R126">
        <v>25</v>
      </c>
      <c r="S126">
        <f>VLOOKUP($R126,'[3]人物&amp;怪物成长分析'!$B$5:$S$104,12,FALSE)*$W126</f>
        <v>8956.869563127093</v>
      </c>
      <c r="T126">
        <f>VLOOKUP($R126,'[3]人物&amp;怪物成长分析'!$B$5:$S$104,13,FALSE)*$W126</f>
        <v>653.05783143812744</v>
      </c>
      <c r="U126">
        <f>VLOOKUP($R126,'[3]人物&amp;怪物成长分析'!$B$5:$S$104,14,FALSE)*$W126</f>
        <v>290.24792508361219</v>
      </c>
      <c r="V126">
        <f>VLOOKUP($R126,'[3]人物&amp;怪物成长分析'!$B$5:$S$104,17,FALSE)*$W126</f>
        <v>6110.8200000000006</v>
      </c>
      <c r="W126" s="1">
        <v>0.68</v>
      </c>
      <c r="X126">
        <f t="shared" si="1"/>
        <v>4055.1112068561883</v>
      </c>
    </row>
    <row r="127" spans="1:24" x14ac:dyDescent="0.15">
      <c r="A127">
        <v>126</v>
      </c>
      <c r="B127">
        <v>28</v>
      </c>
      <c r="C127">
        <v>12938.536086646156</v>
      </c>
      <c r="D127">
        <v>875.54003593846176</v>
      </c>
      <c r="E127">
        <v>389.1289048615385</v>
      </c>
      <c r="F127">
        <v>6803.3447999999999</v>
      </c>
      <c r="G127" s="1">
        <v>0.69</v>
      </c>
      <c r="H127">
        <v>4914.417139519016</v>
      </c>
      <c r="Q127">
        <v>126</v>
      </c>
      <c r="R127">
        <v>28</v>
      </c>
      <c r="S127">
        <f>VLOOKUP($R127,'[3]人物&amp;怪物成长分析'!$B$5:$S$104,12,FALSE)*$W127</f>
        <v>12938.536086646156</v>
      </c>
      <c r="T127">
        <f>VLOOKUP($R127,'[3]人物&amp;怪物成长分析'!$B$5:$S$104,13,FALSE)*$W127</f>
        <v>875.54003593846176</v>
      </c>
      <c r="U127">
        <f>VLOOKUP($R127,'[3]人物&amp;怪物成长分析'!$B$5:$S$104,14,FALSE)*$W127</f>
        <v>389.1289048615385</v>
      </c>
      <c r="V127">
        <f>VLOOKUP($R127,'[3]人物&amp;怪物成长分析'!$B$5:$S$104,17,FALSE)*$W127</f>
        <v>6803.3447999999999</v>
      </c>
      <c r="W127" s="1">
        <v>0.69</v>
      </c>
      <c r="X127">
        <f t="shared" si="1"/>
        <v>4914.417139519016</v>
      </c>
    </row>
    <row r="128" spans="1:24" x14ac:dyDescent="0.15">
      <c r="A128">
        <v>127</v>
      </c>
      <c r="B128">
        <v>46</v>
      </c>
      <c r="C128">
        <v>56246.847815158813</v>
      </c>
      <c r="D128">
        <v>2659.0761934940479</v>
      </c>
      <c r="E128">
        <v>1181.8116415529103</v>
      </c>
      <c r="F128">
        <v>7097.206799999999</v>
      </c>
      <c r="G128" s="1">
        <v>0.47</v>
      </c>
      <c r="H128">
        <v>10204.574471583972</v>
      </c>
      <c r="Q128">
        <v>127</v>
      </c>
      <c r="R128">
        <v>46</v>
      </c>
      <c r="S128">
        <f>VLOOKUP($R128,'[3]人物&amp;怪物成长分析'!$B$5:$S$104,12,FALSE)*$W128</f>
        <v>56246.847815158813</v>
      </c>
      <c r="T128">
        <f>VLOOKUP($R128,'[3]人物&amp;怪物成长分析'!$B$5:$S$104,13,FALSE)*$W128</f>
        <v>2659.0761934940479</v>
      </c>
      <c r="U128">
        <f>VLOOKUP($R128,'[3]人物&amp;怪物成长分析'!$B$5:$S$104,14,FALSE)*$W128</f>
        <v>1181.8116415529103</v>
      </c>
      <c r="V128">
        <f>VLOOKUP($R128,'[3]人物&amp;怪物成长分析'!$B$5:$S$104,17,FALSE)*$W128</f>
        <v>7097.206799999999</v>
      </c>
      <c r="W128" s="1">
        <v>0.47</v>
      </c>
      <c r="X128">
        <f t="shared" si="1"/>
        <v>10204.574471583972</v>
      </c>
    </row>
    <row r="129" spans="1:24" x14ac:dyDescent="0.15">
      <c r="A129">
        <v>128</v>
      </c>
      <c r="B129">
        <v>50</v>
      </c>
      <c r="C129">
        <v>51270.076486956546</v>
      </c>
      <c r="D129">
        <v>2218.416771070235</v>
      </c>
      <c r="E129">
        <v>985.96300936454884</v>
      </c>
      <c r="F129">
        <v>4879.5</v>
      </c>
      <c r="G129" s="1">
        <v>0.3</v>
      </c>
      <c r="H129">
        <v>8297.0554078956538</v>
      </c>
      <c r="Q129">
        <v>128</v>
      </c>
      <c r="R129">
        <v>50</v>
      </c>
      <c r="S129">
        <f>VLOOKUP($R129,'[3]人物&amp;怪物成长分析'!$B$5:$S$104,12,FALSE)*$W129</f>
        <v>51270.076486956546</v>
      </c>
      <c r="T129">
        <f>VLOOKUP($R129,'[3]人物&amp;怪物成长分析'!$B$5:$S$104,13,FALSE)*$W129</f>
        <v>2218.416771070235</v>
      </c>
      <c r="U129">
        <f>VLOOKUP($R129,'[3]人物&amp;怪物成长分析'!$B$5:$S$104,14,FALSE)*$W129</f>
        <v>985.96300936454884</v>
      </c>
      <c r="V129">
        <f>VLOOKUP($R129,'[3]人物&amp;怪物成长分析'!$B$5:$S$104,17,FALSE)*$W129</f>
        <v>4879.5</v>
      </c>
      <c r="W129" s="1">
        <v>0.3</v>
      </c>
      <c r="X129">
        <f t="shared" si="1"/>
        <v>8297.0554078956538</v>
      </c>
    </row>
    <row r="130" spans="1:24" x14ac:dyDescent="0.15">
      <c r="A130">
        <v>129</v>
      </c>
      <c r="B130">
        <v>22</v>
      </c>
      <c r="C130">
        <v>4848.1841989565219</v>
      </c>
      <c r="D130">
        <v>383.17152834782621</v>
      </c>
      <c r="E130">
        <v>170.29845704347832</v>
      </c>
      <c r="F130">
        <v>4299.9324000000006</v>
      </c>
      <c r="G130" s="1">
        <v>0.53</v>
      </c>
      <c r="H130">
        <v>2651.249243219479</v>
      </c>
      <c r="Q130">
        <v>129</v>
      </c>
      <c r="R130">
        <v>22</v>
      </c>
      <c r="S130">
        <f>VLOOKUP($R130,'[3]人物&amp;怪物成长分析'!$B$5:$S$104,12,FALSE)*$W130</f>
        <v>4848.1841989565219</v>
      </c>
      <c r="T130">
        <f>VLOOKUP($R130,'[3]人物&amp;怪物成长分析'!$B$5:$S$104,13,FALSE)*$W130</f>
        <v>383.17152834782621</v>
      </c>
      <c r="U130">
        <f>VLOOKUP($R130,'[3]人物&amp;怪物成长分析'!$B$5:$S$104,14,FALSE)*$W130</f>
        <v>170.29845704347832</v>
      </c>
      <c r="V130">
        <f>VLOOKUP($R130,'[3]人物&amp;怪物成长分析'!$B$5:$S$104,17,FALSE)*$W130</f>
        <v>4299.9324000000006</v>
      </c>
      <c r="W130" s="1">
        <v>0.53</v>
      </c>
      <c r="X130">
        <f t="shared" si="1"/>
        <v>2651.249243219479</v>
      </c>
    </row>
    <row r="131" spans="1:24" x14ac:dyDescent="0.15">
      <c r="A131">
        <v>130</v>
      </c>
      <c r="B131">
        <v>30</v>
      </c>
      <c r="C131">
        <v>15465.150040484958</v>
      </c>
      <c r="D131">
        <v>998.6464600133786</v>
      </c>
      <c r="E131">
        <v>443.84287111705714</v>
      </c>
      <c r="F131">
        <v>6891.8519999999999</v>
      </c>
      <c r="G131" s="1">
        <v>0.66</v>
      </c>
      <c r="H131">
        <v>5285.1900152998005</v>
      </c>
      <c r="Q131">
        <v>130</v>
      </c>
      <c r="R131">
        <v>30</v>
      </c>
      <c r="S131">
        <f>VLOOKUP($R131,'[3]人物&amp;怪物成长分析'!$B$5:$S$104,12,FALSE)*$W131</f>
        <v>15465.150040484958</v>
      </c>
      <c r="T131">
        <f>VLOOKUP($R131,'[3]人物&amp;怪物成长分析'!$B$5:$S$104,13,FALSE)*$W131</f>
        <v>998.6464600133786</v>
      </c>
      <c r="U131">
        <f>VLOOKUP($R131,'[3]人物&amp;怪物成长分析'!$B$5:$S$104,14,FALSE)*$W131</f>
        <v>443.84287111705714</v>
      </c>
      <c r="V131">
        <f>VLOOKUP($R131,'[3]人物&amp;怪物成长分析'!$B$5:$S$104,17,FALSE)*$W131</f>
        <v>6891.8519999999999</v>
      </c>
      <c r="W131" s="1">
        <v>0.66</v>
      </c>
      <c r="X131">
        <f t="shared" ref="X131:X194" si="2">SUMPRODUCT(S131:V131,$M$6:$P$6)*1.2</f>
        <v>5285.1900152998005</v>
      </c>
    </row>
    <row r="132" spans="1:24" x14ac:dyDescent="0.15">
      <c r="A132">
        <v>131</v>
      </c>
      <c r="B132">
        <v>22</v>
      </c>
      <c r="C132">
        <v>4939.6593725217399</v>
      </c>
      <c r="D132">
        <v>390.40117982608706</v>
      </c>
      <c r="E132">
        <v>173.51163547826093</v>
      </c>
      <c r="F132">
        <v>4381.0632000000005</v>
      </c>
      <c r="G132" s="1">
        <v>0.54</v>
      </c>
      <c r="H132">
        <v>2701.2728138462612</v>
      </c>
      <c r="Q132">
        <v>131</v>
      </c>
      <c r="R132">
        <v>22</v>
      </c>
      <c r="S132">
        <f>VLOOKUP($R132,'[3]人物&amp;怪物成长分析'!$B$5:$S$104,12,FALSE)*$W132</f>
        <v>4939.6593725217399</v>
      </c>
      <c r="T132">
        <f>VLOOKUP($R132,'[3]人物&amp;怪物成长分析'!$B$5:$S$104,13,FALSE)*$W132</f>
        <v>390.40117982608706</v>
      </c>
      <c r="U132">
        <f>VLOOKUP($R132,'[3]人物&amp;怪物成长分析'!$B$5:$S$104,14,FALSE)*$W132</f>
        <v>173.51163547826093</v>
      </c>
      <c r="V132">
        <f>VLOOKUP($R132,'[3]人物&amp;怪物成长分析'!$B$5:$S$104,17,FALSE)*$W132</f>
        <v>4381.0632000000005</v>
      </c>
      <c r="W132" s="1">
        <v>0.54</v>
      </c>
      <c r="X132">
        <f t="shared" si="2"/>
        <v>2701.2728138462612</v>
      </c>
    </row>
    <row r="133" spans="1:24" x14ac:dyDescent="0.15">
      <c r="A133">
        <v>132</v>
      </c>
      <c r="B133">
        <v>19</v>
      </c>
      <c r="C133">
        <v>2179.9105428913044</v>
      </c>
      <c r="D133">
        <v>188.08095756521746</v>
      </c>
      <c r="E133">
        <v>83.591536695652209</v>
      </c>
      <c r="F133">
        <v>2461.4844000000003</v>
      </c>
      <c r="G133" s="1">
        <v>0.34</v>
      </c>
      <c r="H133">
        <v>1434.9283343718264</v>
      </c>
      <c r="Q133">
        <v>132</v>
      </c>
      <c r="R133">
        <v>19</v>
      </c>
      <c r="S133">
        <f>VLOOKUP($R133,'[3]人物&amp;怪物成长分析'!$B$5:$S$104,12,FALSE)*$W133</f>
        <v>2179.9105428913044</v>
      </c>
      <c r="T133">
        <f>VLOOKUP($R133,'[3]人物&amp;怪物成长分析'!$B$5:$S$104,13,FALSE)*$W133</f>
        <v>188.08095756521746</v>
      </c>
      <c r="U133">
        <f>VLOOKUP($R133,'[3]人物&amp;怪物成长分析'!$B$5:$S$104,14,FALSE)*$W133</f>
        <v>83.591536695652209</v>
      </c>
      <c r="V133">
        <f>VLOOKUP($R133,'[3]人物&amp;怪物成长分析'!$B$5:$S$104,17,FALSE)*$W133</f>
        <v>2461.4844000000003</v>
      </c>
      <c r="W133" s="1">
        <v>0.34</v>
      </c>
      <c r="X133">
        <f t="shared" si="2"/>
        <v>1434.9283343718264</v>
      </c>
    </row>
    <row r="134" spans="1:24" x14ac:dyDescent="0.15">
      <c r="A134">
        <v>133</v>
      </c>
      <c r="B134">
        <v>31</v>
      </c>
      <c r="C134">
        <v>7852.7167594615412</v>
      </c>
      <c r="D134">
        <v>501.94042241538472</v>
      </c>
      <c r="E134">
        <v>223.08463218461546</v>
      </c>
      <c r="F134">
        <v>3220.002</v>
      </c>
      <c r="G134" s="1">
        <v>0.3</v>
      </c>
      <c r="H134">
        <v>2560.7212859741544</v>
      </c>
      <c r="Q134">
        <v>133</v>
      </c>
      <c r="R134">
        <v>31</v>
      </c>
      <c r="S134">
        <f>VLOOKUP($R134,'[3]人物&amp;怪物成长分析'!$B$5:$S$104,12,FALSE)*$W134</f>
        <v>7852.7167594615412</v>
      </c>
      <c r="T134">
        <f>VLOOKUP($R134,'[3]人物&amp;怪物成长分析'!$B$5:$S$104,13,FALSE)*$W134</f>
        <v>501.94042241538472</v>
      </c>
      <c r="U134">
        <f>VLOOKUP($R134,'[3]人物&amp;怪物成长分析'!$B$5:$S$104,14,FALSE)*$W134</f>
        <v>223.08463218461546</v>
      </c>
      <c r="V134">
        <f>VLOOKUP($R134,'[3]人物&amp;怪物成长分析'!$B$5:$S$104,17,FALSE)*$W134</f>
        <v>3220.002</v>
      </c>
      <c r="W134" s="1">
        <v>0.3</v>
      </c>
      <c r="X134">
        <f t="shared" si="2"/>
        <v>2560.7212859741544</v>
      </c>
    </row>
    <row r="135" spans="1:24" x14ac:dyDescent="0.15">
      <c r="A135">
        <v>134</v>
      </c>
      <c r="B135">
        <v>48</v>
      </c>
      <c r="C135">
        <v>65838.117376512018</v>
      </c>
      <c r="D135">
        <v>2975.2233638400016</v>
      </c>
      <c r="E135">
        <v>1322.3214950400006</v>
      </c>
      <c r="F135">
        <v>7214.0511999999999</v>
      </c>
      <c r="G135" s="1">
        <v>0.46</v>
      </c>
      <c r="H135">
        <v>11260.616354328578</v>
      </c>
      <c r="Q135">
        <v>134</v>
      </c>
      <c r="R135">
        <v>48</v>
      </c>
      <c r="S135">
        <f>VLOOKUP($R135,'[3]人物&amp;怪物成长分析'!$B$5:$S$104,12,FALSE)*$W135</f>
        <v>65838.117376512018</v>
      </c>
      <c r="T135">
        <f>VLOOKUP($R135,'[3]人物&amp;怪物成长分析'!$B$5:$S$104,13,FALSE)*$W135</f>
        <v>2975.2233638400016</v>
      </c>
      <c r="U135">
        <f>VLOOKUP($R135,'[3]人物&amp;怪物成长分析'!$B$5:$S$104,14,FALSE)*$W135</f>
        <v>1322.3214950400006</v>
      </c>
      <c r="V135">
        <f>VLOOKUP($R135,'[3]人物&amp;怪物成长分析'!$B$5:$S$104,17,FALSE)*$W135</f>
        <v>7214.0511999999999</v>
      </c>
      <c r="W135" s="1">
        <v>0.46</v>
      </c>
      <c r="X135">
        <f t="shared" si="2"/>
        <v>11260.616354328578</v>
      </c>
    </row>
    <row r="136" spans="1:24" x14ac:dyDescent="0.15">
      <c r="A136">
        <v>135</v>
      </c>
      <c r="B136">
        <v>46</v>
      </c>
      <c r="C136">
        <v>68214.262243916004</v>
      </c>
      <c r="D136">
        <v>3224.8370857268237</v>
      </c>
      <c r="E136">
        <v>1433.2609269896996</v>
      </c>
      <c r="F136">
        <v>8607.250799999998</v>
      </c>
      <c r="G136" s="1">
        <v>0.56999999999999995</v>
      </c>
      <c r="H136">
        <v>12375.760529367795</v>
      </c>
      <c r="Q136">
        <v>135</v>
      </c>
      <c r="R136">
        <v>46</v>
      </c>
      <c r="S136">
        <f>VLOOKUP($R136,'[3]人物&amp;怪物成长分析'!$B$5:$S$104,12,FALSE)*$W136</f>
        <v>68214.262243916004</v>
      </c>
      <c r="T136">
        <f>VLOOKUP($R136,'[3]人物&amp;怪物成长分析'!$B$5:$S$104,13,FALSE)*$W136</f>
        <v>3224.8370857268237</v>
      </c>
      <c r="U136">
        <f>VLOOKUP($R136,'[3]人物&amp;怪物成长分析'!$B$5:$S$104,14,FALSE)*$W136</f>
        <v>1433.2609269896996</v>
      </c>
      <c r="V136">
        <f>VLOOKUP($R136,'[3]人物&amp;怪物成长分析'!$B$5:$S$104,17,FALSE)*$W136</f>
        <v>8607.250799999998</v>
      </c>
      <c r="W136" s="1">
        <v>0.56999999999999995</v>
      </c>
      <c r="X136">
        <f t="shared" si="2"/>
        <v>12375.760529367795</v>
      </c>
    </row>
    <row r="137" spans="1:24" x14ac:dyDescent="0.15">
      <c r="A137">
        <v>136</v>
      </c>
      <c r="B137">
        <v>39</v>
      </c>
      <c r="C137">
        <v>20111.1031047346</v>
      </c>
      <c r="D137">
        <v>1130.3208450144484</v>
      </c>
      <c r="E137">
        <v>502.3648200064215</v>
      </c>
      <c r="F137">
        <v>4441.2363999999998</v>
      </c>
      <c r="G137" s="1">
        <v>0.34</v>
      </c>
      <c r="H137">
        <v>4736.5801982523044</v>
      </c>
      <c r="Q137">
        <v>136</v>
      </c>
      <c r="R137">
        <v>39</v>
      </c>
      <c r="S137">
        <f>VLOOKUP($R137,'[3]人物&amp;怪物成长分析'!$B$5:$S$104,12,FALSE)*$W137</f>
        <v>20111.1031047346</v>
      </c>
      <c r="T137">
        <f>VLOOKUP($R137,'[3]人物&amp;怪物成长分析'!$B$5:$S$104,13,FALSE)*$W137</f>
        <v>1130.3208450144484</v>
      </c>
      <c r="U137">
        <f>VLOOKUP($R137,'[3]人物&amp;怪物成长分析'!$B$5:$S$104,14,FALSE)*$W137</f>
        <v>502.3648200064215</v>
      </c>
      <c r="V137">
        <f>VLOOKUP($R137,'[3]人物&amp;怪物成长分析'!$B$5:$S$104,17,FALSE)*$W137</f>
        <v>4441.2363999999998</v>
      </c>
      <c r="W137" s="1">
        <v>0.34</v>
      </c>
      <c r="X137">
        <f t="shared" si="2"/>
        <v>4736.5801982523044</v>
      </c>
    </row>
    <row r="138" spans="1:24" x14ac:dyDescent="0.15">
      <c r="A138">
        <v>137</v>
      </c>
      <c r="B138">
        <v>24</v>
      </c>
      <c r="C138">
        <v>8563.768052521742</v>
      </c>
      <c r="D138">
        <v>640.94729707023419</v>
      </c>
      <c r="E138">
        <v>284.86546536454853</v>
      </c>
      <c r="F138">
        <v>6347.6127999999999</v>
      </c>
      <c r="G138" s="1">
        <v>0.73</v>
      </c>
      <c r="H138">
        <v>4111.8622038427829</v>
      </c>
      <c r="Q138">
        <v>137</v>
      </c>
      <c r="R138">
        <v>24</v>
      </c>
      <c r="S138">
        <f>VLOOKUP($R138,'[3]人物&amp;怪物成长分析'!$B$5:$S$104,12,FALSE)*$W138</f>
        <v>8563.768052521742</v>
      </c>
      <c r="T138">
        <f>VLOOKUP($R138,'[3]人物&amp;怪物成长分析'!$B$5:$S$104,13,FALSE)*$W138</f>
        <v>640.94729707023419</v>
      </c>
      <c r="U138">
        <f>VLOOKUP($R138,'[3]人物&amp;怪物成长分析'!$B$5:$S$104,14,FALSE)*$W138</f>
        <v>284.86546536454853</v>
      </c>
      <c r="V138">
        <f>VLOOKUP($R138,'[3]人物&amp;怪物成长分析'!$B$5:$S$104,17,FALSE)*$W138</f>
        <v>6347.6127999999999</v>
      </c>
      <c r="W138" s="1">
        <v>0.73</v>
      </c>
      <c r="X138">
        <f t="shared" si="2"/>
        <v>4111.8622038427829</v>
      </c>
    </row>
    <row r="139" spans="1:24" x14ac:dyDescent="0.15">
      <c r="A139">
        <v>138</v>
      </c>
      <c r="B139">
        <v>32</v>
      </c>
      <c r="C139">
        <v>18931.322155565224</v>
      </c>
      <c r="D139">
        <v>1198.2260506695654</v>
      </c>
      <c r="E139">
        <v>532.54491140869584</v>
      </c>
      <c r="F139">
        <v>7165.9120000000003</v>
      </c>
      <c r="G139" s="1">
        <v>0.65</v>
      </c>
      <c r="H139">
        <v>5909.320713961044</v>
      </c>
      <c r="Q139">
        <v>138</v>
      </c>
      <c r="R139">
        <v>32</v>
      </c>
      <c r="S139">
        <f>VLOOKUP($R139,'[3]人物&amp;怪物成长分析'!$B$5:$S$104,12,FALSE)*$W139</f>
        <v>18931.322155565224</v>
      </c>
      <c r="T139">
        <f>VLOOKUP($R139,'[3]人物&amp;怪物成长分析'!$B$5:$S$104,13,FALSE)*$W139</f>
        <v>1198.2260506695654</v>
      </c>
      <c r="U139">
        <f>VLOOKUP($R139,'[3]人物&amp;怪物成长分析'!$B$5:$S$104,14,FALSE)*$W139</f>
        <v>532.54491140869584</v>
      </c>
      <c r="V139">
        <f>VLOOKUP($R139,'[3]人物&amp;怪物成长分析'!$B$5:$S$104,17,FALSE)*$W139</f>
        <v>7165.9120000000003</v>
      </c>
      <c r="W139" s="1">
        <v>0.65</v>
      </c>
      <c r="X139">
        <f t="shared" si="2"/>
        <v>5909.320713961044</v>
      </c>
    </row>
    <row r="140" spans="1:24" x14ac:dyDescent="0.15">
      <c r="A140">
        <v>139</v>
      </c>
      <c r="B140">
        <v>35</v>
      </c>
      <c r="C140">
        <v>16862.33225478261</v>
      </c>
      <c r="D140">
        <v>1038.2039577391306</v>
      </c>
      <c r="E140">
        <v>461.42398121739149</v>
      </c>
      <c r="F140">
        <v>5116.0969999999998</v>
      </c>
      <c r="G140" s="1">
        <v>0.43</v>
      </c>
      <c r="H140">
        <v>4696.3130509773919</v>
      </c>
      <c r="Q140">
        <v>139</v>
      </c>
      <c r="R140">
        <v>35</v>
      </c>
      <c r="S140">
        <f>VLOOKUP($R140,'[3]人物&amp;怪物成长分析'!$B$5:$S$104,12,FALSE)*$W140</f>
        <v>16862.33225478261</v>
      </c>
      <c r="T140">
        <f>VLOOKUP($R140,'[3]人物&amp;怪物成长分析'!$B$5:$S$104,13,FALSE)*$W140</f>
        <v>1038.2039577391306</v>
      </c>
      <c r="U140">
        <f>VLOOKUP($R140,'[3]人物&amp;怪物成长分析'!$B$5:$S$104,14,FALSE)*$W140</f>
        <v>461.42398121739149</v>
      </c>
      <c r="V140">
        <f>VLOOKUP($R140,'[3]人物&amp;怪物成长分析'!$B$5:$S$104,17,FALSE)*$W140</f>
        <v>5116.0969999999998</v>
      </c>
      <c r="W140" s="1">
        <v>0.43</v>
      </c>
      <c r="X140">
        <f t="shared" si="2"/>
        <v>4696.3130509773919</v>
      </c>
    </row>
    <row r="141" spans="1:24" x14ac:dyDescent="0.15">
      <c r="A141">
        <v>140</v>
      </c>
      <c r="B141">
        <v>39</v>
      </c>
      <c r="C141">
        <v>18928.097039750213</v>
      </c>
      <c r="D141">
        <v>1063.8313835430101</v>
      </c>
      <c r="E141">
        <v>472.81394824133787</v>
      </c>
      <c r="F141">
        <v>4179.9871999999996</v>
      </c>
      <c r="G141" s="1">
        <v>0.32</v>
      </c>
      <c r="H141">
        <v>4457.9578336492277</v>
      </c>
      <c r="Q141">
        <v>140</v>
      </c>
      <c r="R141">
        <v>39</v>
      </c>
      <c r="S141">
        <f>VLOOKUP($R141,'[3]人物&amp;怪物成长分析'!$B$5:$S$104,12,FALSE)*$W141</f>
        <v>18928.097039750213</v>
      </c>
      <c r="T141">
        <f>VLOOKUP($R141,'[3]人物&amp;怪物成长分析'!$B$5:$S$104,13,FALSE)*$W141</f>
        <v>1063.8313835430101</v>
      </c>
      <c r="U141">
        <f>VLOOKUP($R141,'[3]人物&amp;怪物成长分析'!$B$5:$S$104,14,FALSE)*$W141</f>
        <v>472.81394824133787</v>
      </c>
      <c r="V141">
        <f>VLOOKUP($R141,'[3]人物&amp;怪物成长分析'!$B$5:$S$104,17,FALSE)*$W141</f>
        <v>4179.9871999999996</v>
      </c>
      <c r="W141" s="1">
        <v>0.32</v>
      </c>
      <c r="X141">
        <f t="shared" si="2"/>
        <v>4457.9578336492277</v>
      </c>
    </row>
    <row r="142" spans="1:24" x14ac:dyDescent="0.15">
      <c r="A142">
        <v>141</v>
      </c>
      <c r="B142">
        <v>41</v>
      </c>
      <c r="C142">
        <v>42557.206116845708</v>
      </c>
      <c r="D142">
        <v>2270.5678518417399</v>
      </c>
      <c r="E142">
        <v>1009.1412674852177</v>
      </c>
      <c r="F142">
        <v>7913.9491999999991</v>
      </c>
      <c r="G142" s="1">
        <v>0.57999999999999996</v>
      </c>
      <c r="H142">
        <v>9207.288110400943</v>
      </c>
      <c r="Q142">
        <v>141</v>
      </c>
      <c r="R142">
        <v>41</v>
      </c>
      <c r="S142">
        <f>VLOOKUP($R142,'[3]人物&amp;怪物成长分析'!$B$5:$S$104,12,FALSE)*$W142</f>
        <v>42557.206116845708</v>
      </c>
      <c r="T142">
        <f>VLOOKUP($R142,'[3]人物&amp;怪物成长分析'!$B$5:$S$104,13,FALSE)*$W142</f>
        <v>2270.5678518417399</v>
      </c>
      <c r="U142">
        <f>VLOOKUP($R142,'[3]人物&amp;怪物成长分析'!$B$5:$S$104,14,FALSE)*$W142</f>
        <v>1009.1412674852177</v>
      </c>
      <c r="V142">
        <f>VLOOKUP($R142,'[3]人物&amp;怪物成长分析'!$B$5:$S$104,17,FALSE)*$W142</f>
        <v>7913.9491999999991</v>
      </c>
      <c r="W142" s="1">
        <v>0.57999999999999996</v>
      </c>
      <c r="X142">
        <f t="shared" si="2"/>
        <v>9207.288110400943</v>
      </c>
    </row>
    <row r="143" spans="1:24" x14ac:dyDescent="0.15">
      <c r="A143">
        <v>142</v>
      </c>
      <c r="B143">
        <v>46</v>
      </c>
      <c r="C143">
        <v>49066.399157904496</v>
      </c>
      <c r="D143">
        <v>2319.6196581543818</v>
      </c>
      <c r="E143">
        <v>1030.9420702908367</v>
      </c>
      <c r="F143">
        <v>6191.1803999999993</v>
      </c>
      <c r="G143" s="1">
        <v>0.41</v>
      </c>
      <c r="H143">
        <v>8901.8628369136768</v>
      </c>
      <c r="Q143">
        <v>142</v>
      </c>
      <c r="R143">
        <v>46</v>
      </c>
      <c r="S143">
        <f>VLOOKUP($R143,'[3]人物&amp;怪物成长分析'!$B$5:$S$104,12,FALSE)*$W143</f>
        <v>49066.399157904496</v>
      </c>
      <c r="T143">
        <f>VLOOKUP($R143,'[3]人物&amp;怪物成长分析'!$B$5:$S$104,13,FALSE)*$W143</f>
        <v>2319.6196581543818</v>
      </c>
      <c r="U143">
        <f>VLOOKUP($R143,'[3]人物&amp;怪物成长分析'!$B$5:$S$104,14,FALSE)*$W143</f>
        <v>1030.9420702908367</v>
      </c>
      <c r="V143">
        <f>VLOOKUP($R143,'[3]人物&amp;怪物成长分析'!$B$5:$S$104,17,FALSE)*$W143</f>
        <v>6191.1803999999993</v>
      </c>
      <c r="W143" s="1">
        <v>0.41</v>
      </c>
      <c r="X143">
        <f t="shared" si="2"/>
        <v>8901.8628369136768</v>
      </c>
    </row>
    <row r="144" spans="1:24" x14ac:dyDescent="0.15">
      <c r="A144">
        <v>143</v>
      </c>
      <c r="B144">
        <v>26</v>
      </c>
      <c r="C144">
        <v>9388.9319235290986</v>
      </c>
      <c r="D144">
        <v>667.32783661806047</v>
      </c>
      <c r="E144">
        <v>296.59014960802682</v>
      </c>
      <c r="F144">
        <v>5844.9132</v>
      </c>
      <c r="G144" s="1">
        <v>0.63</v>
      </c>
      <c r="H144">
        <v>3992.0949014007015</v>
      </c>
      <c r="Q144">
        <v>143</v>
      </c>
      <c r="R144">
        <v>26</v>
      </c>
      <c r="S144">
        <f>VLOOKUP($R144,'[3]人物&amp;怪物成长分析'!$B$5:$S$104,12,FALSE)*$W144</f>
        <v>9388.9319235290986</v>
      </c>
      <c r="T144">
        <f>VLOOKUP($R144,'[3]人物&amp;怪物成长分析'!$B$5:$S$104,13,FALSE)*$W144</f>
        <v>667.32783661806047</v>
      </c>
      <c r="U144">
        <f>VLOOKUP($R144,'[3]人物&amp;怪物成长分析'!$B$5:$S$104,14,FALSE)*$W144</f>
        <v>296.59014960802682</v>
      </c>
      <c r="V144">
        <f>VLOOKUP($R144,'[3]人物&amp;怪物成长分析'!$B$5:$S$104,17,FALSE)*$W144</f>
        <v>5844.9132</v>
      </c>
      <c r="W144" s="1">
        <v>0.63</v>
      </c>
      <c r="X144">
        <f t="shared" si="2"/>
        <v>3992.0949014007015</v>
      </c>
    </row>
    <row r="145" spans="1:24" x14ac:dyDescent="0.15">
      <c r="A145">
        <v>144</v>
      </c>
      <c r="B145">
        <v>24</v>
      </c>
      <c r="C145">
        <v>4457.8518629565233</v>
      </c>
      <c r="D145">
        <v>333.64379847491648</v>
      </c>
      <c r="E145">
        <v>148.2861326555184</v>
      </c>
      <c r="F145">
        <v>3304.2368000000001</v>
      </c>
      <c r="G145" s="1">
        <v>0.38</v>
      </c>
      <c r="H145">
        <v>2140.4214211784351</v>
      </c>
      <c r="Q145">
        <v>144</v>
      </c>
      <c r="R145">
        <v>24</v>
      </c>
      <c r="S145">
        <f>VLOOKUP($R145,'[3]人物&amp;怪物成长分析'!$B$5:$S$104,12,FALSE)*$W145</f>
        <v>4457.8518629565233</v>
      </c>
      <c r="T145">
        <f>VLOOKUP($R145,'[3]人物&amp;怪物成长分析'!$B$5:$S$104,13,FALSE)*$W145</f>
        <v>333.64379847491648</v>
      </c>
      <c r="U145">
        <f>VLOOKUP($R145,'[3]人物&amp;怪物成长分析'!$B$5:$S$104,14,FALSE)*$W145</f>
        <v>148.2861326555184</v>
      </c>
      <c r="V145">
        <f>VLOOKUP($R145,'[3]人物&amp;怪物成长分析'!$B$5:$S$104,17,FALSE)*$W145</f>
        <v>3304.2368000000001</v>
      </c>
      <c r="W145" s="1">
        <v>0.38</v>
      </c>
      <c r="X145">
        <f t="shared" si="2"/>
        <v>2140.4214211784351</v>
      </c>
    </row>
    <row r="146" spans="1:24" x14ac:dyDescent="0.15">
      <c r="A146">
        <v>145</v>
      </c>
      <c r="B146">
        <v>23</v>
      </c>
      <c r="C146">
        <v>3636.8092601463218</v>
      </c>
      <c r="D146">
        <v>279.6051967224081</v>
      </c>
      <c r="E146">
        <v>124.26897632107027</v>
      </c>
      <c r="F146">
        <v>2941.4769999999994</v>
      </c>
      <c r="G146" s="1">
        <v>0.35</v>
      </c>
      <c r="H146">
        <v>1859.3384681391972</v>
      </c>
      <c r="Q146">
        <v>145</v>
      </c>
      <c r="R146">
        <v>23</v>
      </c>
      <c r="S146">
        <f>VLOOKUP($R146,'[3]人物&amp;怪物成长分析'!$B$5:$S$104,12,FALSE)*$W146</f>
        <v>3636.8092601463218</v>
      </c>
      <c r="T146">
        <f>VLOOKUP($R146,'[3]人物&amp;怪物成长分析'!$B$5:$S$104,13,FALSE)*$W146</f>
        <v>279.6051967224081</v>
      </c>
      <c r="U146">
        <f>VLOOKUP($R146,'[3]人物&amp;怪物成长分析'!$B$5:$S$104,14,FALSE)*$W146</f>
        <v>124.26897632107027</v>
      </c>
      <c r="V146">
        <f>VLOOKUP($R146,'[3]人物&amp;怪物成长分析'!$B$5:$S$104,17,FALSE)*$W146</f>
        <v>2941.4769999999994</v>
      </c>
      <c r="W146" s="1">
        <v>0.35</v>
      </c>
      <c r="X146">
        <f t="shared" si="2"/>
        <v>1859.3384681391972</v>
      </c>
    </row>
    <row r="147" spans="1:24" x14ac:dyDescent="0.15">
      <c r="A147">
        <v>146</v>
      </c>
      <c r="B147">
        <v>37</v>
      </c>
      <c r="C147">
        <v>21591.086316161094</v>
      </c>
      <c r="D147">
        <v>1281.3555398071908</v>
      </c>
      <c r="E147">
        <v>569.49135102541823</v>
      </c>
      <c r="F147">
        <v>5616.0810000000001</v>
      </c>
      <c r="G147" s="1">
        <v>0.45</v>
      </c>
      <c r="H147">
        <v>5548.7494601748631</v>
      </c>
      <c r="Q147">
        <v>146</v>
      </c>
      <c r="R147">
        <v>37</v>
      </c>
      <c r="S147">
        <f>VLOOKUP($R147,'[3]人物&amp;怪物成长分析'!$B$5:$S$104,12,FALSE)*$W147</f>
        <v>21591.086316161094</v>
      </c>
      <c r="T147">
        <f>VLOOKUP($R147,'[3]人物&amp;怪物成长分析'!$B$5:$S$104,13,FALSE)*$W147</f>
        <v>1281.3555398071908</v>
      </c>
      <c r="U147">
        <f>VLOOKUP($R147,'[3]人物&amp;怪物成长分析'!$B$5:$S$104,14,FALSE)*$W147</f>
        <v>569.49135102541823</v>
      </c>
      <c r="V147">
        <f>VLOOKUP($R147,'[3]人物&amp;怪物成长分析'!$B$5:$S$104,17,FALSE)*$W147</f>
        <v>5616.0810000000001</v>
      </c>
      <c r="W147" s="1">
        <v>0.45</v>
      </c>
      <c r="X147">
        <f t="shared" si="2"/>
        <v>5548.7494601748631</v>
      </c>
    </row>
    <row r="148" spans="1:24" x14ac:dyDescent="0.15">
      <c r="A148">
        <v>147</v>
      </c>
      <c r="B148">
        <v>23</v>
      </c>
      <c r="C148">
        <v>4156.353440167225</v>
      </c>
      <c r="D148">
        <v>319.54879625418073</v>
      </c>
      <c r="E148">
        <v>142.02168722408032</v>
      </c>
      <c r="F148">
        <v>3361.6880000000001</v>
      </c>
      <c r="G148" s="1">
        <v>0.4</v>
      </c>
      <c r="H148">
        <v>2124.9582493019402</v>
      </c>
      <c r="Q148">
        <v>147</v>
      </c>
      <c r="R148">
        <v>23</v>
      </c>
      <c r="S148">
        <f>VLOOKUP($R148,'[3]人物&amp;怪物成长分析'!$B$5:$S$104,12,FALSE)*$W148</f>
        <v>4156.353440167225</v>
      </c>
      <c r="T148">
        <f>VLOOKUP($R148,'[3]人物&amp;怪物成长分析'!$B$5:$S$104,13,FALSE)*$W148</f>
        <v>319.54879625418073</v>
      </c>
      <c r="U148">
        <f>VLOOKUP($R148,'[3]人物&amp;怪物成长分析'!$B$5:$S$104,14,FALSE)*$W148</f>
        <v>142.02168722408032</v>
      </c>
      <c r="V148">
        <f>VLOOKUP($R148,'[3]人物&amp;怪物成长分析'!$B$5:$S$104,17,FALSE)*$W148</f>
        <v>3361.6880000000001</v>
      </c>
      <c r="W148" s="1">
        <v>0.4</v>
      </c>
      <c r="X148">
        <f t="shared" si="2"/>
        <v>2124.9582493019402</v>
      </c>
    </row>
    <row r="149" spans="1:24" x14ac:dyDescent="0.15">
      <c r="A149">
        <v>148</v>
      </c>
      <c r="B149">
        <v>30</v>
      </c>
      <c r="C149">
        <v>14996.509130167231</v>
      </c>
      <c r="D149">
        <v>968.38444607357917</v>
      </c>
      <c r="E149">
        <v>430.39308714381298</v>
      </c>
      <c r="F149">
        <v>6683.0079999999998</v>
      </c>
      <c r="G149" s="1">
        <v>0.64</v>
      </c>
      <c r="H149">
        <v>5125.0327421088978</v>
      </c>
      <c r="Q149">
        <v>148</v>
      </c>
      <c r="R149">
        <v>30</v>
      </c>
      <c r="S149">
        <f>VLOOKUP($R149,'[3]人物&amp;怪物成长分析'!$B$5:$S$104,12,FALSE)*$W149</f>
        <v>14996.509130167231</v>
      </c>
      <c r="T149">
        <f>VLOOKUP($R149,'[3]人物&amp;怪物成长分析'!$B$5:$S$104,13,FALSE)*$W149</f>
        <v>968.38444607357917</v>
      </c>
      <c r="U149">
        <f>VLOOKUP($R149,'[3]人物&amp;怪物成长分析'!$B$5:$S$104,14,FALSE)*$W149</f>
        <v>430.39308714381298</v>
      </c>
      <c r="V149">
        <f>VLOOKUP($R149,'[3]人物&amp;怪物成长分析'!$B$5:$S$104,17,FALSE)*$W149</f>
        <v>6683.0079999999998</v>
      </c>
      <c r="W149" s="1">
        <v>0.64</v>
      </c>
      <c r="X149">
        <f t="shared" si="2"/>
        <v>5125.0327421088978</v>
      </c>
    </row>
    <row r="150" spans="1:24" x14ac:dyDescent="0.15">
      <c r="A150">
        <v>149</v>
      </c>
      <c r="B150">
        <v>26</v>
      </c>
      <c r="C150">
        <v>11773.422570774585</v>
      </c>
      <c r="D150">
        <v>836.80792210836148</v>
      </c>
      <c r="E150">
        <v>371.91463204816063</v>
      </c>
      <c r="F150">
        <v>7329.3355999999994</v>
      </c>
      <c r="G150" s="1">
        <v>0.79</v>
      </c>
      <c r="H150">
        <v>5005.9602731850073</v>
      </c>
      <c r="Q150">
        <v>149</v>
      </c>
      <c r="R150">
        <v>26</v>
      </c>
      <c r="S150">
        <f>VLOOKUP($R150,'[3]人物&amp;怪物成长分析'!$B$5:$S$104,12,FALSE)*$W150</f>
        <v>11773.422570774585</v>
      </c>
      <c r="T150">
        <f>VLOOKUP($R150,'[3]人物&amp;怪物成长分析'!$B$5:$S$104,13,FALSE)*$W150</f>
        <v>836.80792210836148</v>
      </c>
      <c r="U150">
        <f>VLOOKUP($R150,'[3]人物&amp;怪物成长分析'!$B$5:$S$104,14,FALSE)*$W150</f>
        <v>371.91463204816063</v>
      </c>
      <c r="V150">
        <f>VLOOKUP($R150,'[3]人物&amp;怪物成长分析'!$B$5:$S$104,17,FALSE)*$W150</f>
        <v>7329.3355999999994</v>
      </c>
      <c r="W150" s="1">
        <v>0.79</v>
      </c>
      <c r="X150">
        <f t="shared" si="2"/>
        <v>5005.9602731850073</v>
      </c>
    </row>
    <row r="151" spans="1:24" x14ac:dyDescent="0.15">
      <c r="A151">
        <v>150</v>
      </c>
      <c r="B151">
        <v>32</v>
      </c>
      <c r="C151">
        <v>22135.084366507032</v>
      </c>
      <c r="D151">
        <v>1401.0027669367228</v>
      </c>
      <c r="E151">
        <v>622.66789641632124</v>
      </c>
      <c r="F151">
        <v>8378.6047999999992</v>
      </c>
      <c r="G151" s="1">
        <v>0.76</v>
      </c>
      <c r="H151">
        <v>6909.35960401599</v>
      </c>
      <c r="Q151">
        <v>150</v>
      </c>
      <c r="R151">
        <v>32</v>
      </c>
      <c r="S151">
        <f>VLOOKUP($R151,'[3]人物&amp;怪物成长分析'!$B$5:$S$104,12,FALSE)*$W151</f>
        <v>22135.084366507032</v>
      </c>
      <c r="T151">
        <f>VLOOKUP($R151,'[3]人物&amp;怪物成长分析'!$B$5:$S$104,13,FALSE)*$W151</f>
        <v>1401.0027669367228</v>
      </c>
      <c r="U151">
        <f>VLOOKUP($R151,'[3]人物&amp;怪物成长分析'!$B$5:$S$104,14,FALSE)*$W151</f>
        <v>622.66789641632124</v>
      </c>
      <c r="V151">
        <f>VLOOKUP($R151,'[3]人物&amp;怪物成长分析'!$B$5:$S$104,17,FALSE)*$W151</f>
        <v>8378.6047999999992</v>
      </c>
      <c r="W151" s="1">
        <v>0.76</v>
      </c>
      <c r="X151">
        <f t="shared" si="2"/>
        <v>6909.35960401599</v>
      </c>
    </row>
    <row r="152" spans="1:24" x14ac:dyDescent="0.15">
      <c r="A152">
        <v>151</v>
      </c>
      <c r="B152">
        <v>26</v>
      </c>
      <c r="C152">
        <v>11326.330574416055</v>
      </c>
      <c r="D152">
        <v>805.03040607893001</v>
      </c>
      <c r="E152">
        <v>357.79129159063552</v>
      </c>
      <c r="F152">
        <v>7051.0063999999993</v>
      </c>
      <c r="G152" s="1">
        <v>0.76</v>
      </c>
      <c r="H152">
        <v>4815.8605159754488</v>
      </c>
      <c r="Q152">
        <v>151</v>
      </c>
      <c r="R152">
        <v>26</v>
      </c>
      <c r="S152">
        <f>VLOOKUP($R152,'[3]人物&amp;怪物成长分析'!$B$5:$S$104,12,FALSE)*$W152</f>
        <v>11326.330574416055</v>
      </c>
      <c r="T152">
        <f>VLOOKUP($R152,'[3]人物&amp;怪物成长分析'!$B$5:$S$104,13,FALSE)*$W152</f>
        <v>805.03040607893001</v>
      </c>
      <c r="U152">
        <f>VLOOKUP($R152,'[3]人物&amp;怪物成长分析'!$B$5:$S$104,14,FALSE)*$W152</f>
        <v>357.79129159063552</v>
      </c>
      <c r="V152">
        <f>VLOOKUP($R152,'[3]人物&amp;怪物成长分析'!$B$5:$S$104,17,FALSE)*$W152</f>
        <v>7051.0063999999993</v>
      </c>
      <c r="W152" s="1">
        <v>0.76</v>
      </c>
      <c r="X152">
        <f t="shared" si="2"/>
        <v>4815.8605159754488</v>
      </c>
    </row>
    <row r="153" spans="1:24" x14ac:dyDescent="0.15">
      <c r="A153">
        <v>152</v>
      </c>
      <c r="B153">
        <v>48</v>
      </c>
      <c r="C153">
        <v>48662.956321769758</v>
      </c>
      <c r="D153">
        <v>2199.0781384904362</v>
      </c>
      <c r="E153">
        <v>977.36806155130489</v>
      </c>
      <c r="F153">
        <v>5332.1248000000005</v>
      </c>
      <c r="G153" s="1">
        <v>0.34</v>
      </c>
      <c r="H153">
        <v>8323.0642618950387</v>
      </c>
      <c r="Q153">
        <v>152</v>
      </c>
      <c r="R153">
        <v>48</v>
      </c>
      <c r="S153">
        <f>VLOOKUP($R153,'[3]人物&amp;怪物成长分析'!$B$5:$S$104,12,FALSE)*$W153</f>
        <v>48662.956321769758</v>
      </c>
      <c r="T153">
        <f>VLOOKUP($R153,'[3]人物&amp;怪物成长分析'!$B$5:$S$104,13,FALSE)*$W153</f>
        <v>2199.0781384904362</v>
      </c>
      <c r="U153">
        <f>VLOOKUP($R153,'[3]人物&amp;怪物成长分析'!$B$5:$S$104,14,FALSE)*$W153</f>
        <v>977.36806155130489</v>
      </c>
      <c r="V153">
        <f>VLOOKUP($R153,'[3]人物&amp;怪物成长分析'!$B$5:$S$104,17,FALSE)*$W153</f>
        <v>5332.1248000000005</v>
      </c>
      <c r="W153" s="1">
        <v>0.34</v>
      </c>
      <c r="X153">
        <f t="shared" si="2"/>
        <v>8323.0642618950387</v>
      </c>
    </row>
    <row r="154" spans="1:24" x14ac:dyDescent="0.15">
      <c r="A154">
        <v>153</v>
      </c>
      <c r="B154">
        <v>30</v>
      </c>
      <c r="C154">
        <v>15933.790950802682</v>
      </c>
      <c r="D154">
        <v>1028.9084739531779</v>
      </c>
      <c r="E154">
        <v>457.29265509030131</v>
      </c>
      <c r="F154">
        <v>7100.6959999999999</v>
      </c>
      <c r="G154" s="1">
        <v>0.68</v>
      </c>
      <c r="H154">
        <v>5445.3472884907032</v>
      </c>
      <c r="Q154">
        <v>153</v>
      </c>
      <c r="R154">
        <v>30</v>
      </c>
      <c r="S154">
        <f>VLOOKUP($R154,'[3]人物&amp;怪物成长分析'!$B$5:$S$104,12,FALSE)*$W154</f>
        <v>15933.790950802682</v>
      </c>
      <c r="T154">
        <f>VLOOKUP($R154,'[3]人物&amp;怪物成长分析'!$B$5:$S$104,13,FALSE)*$W154</f>
        <v>1028.9084739531779</v>
      </c>
      <c r="U154">
        <f>VLOOKUP($R154,'[3]人物&amp;怪物成长分析'!$B$5:$S$104,14,FALSE)*$W154</f>
        <v>457.29265509030131</v>
      </c>
      <c r="V154">
        <f>VLOOKUP($R154,'[3]人物&amp;怪物成长分析'!$B$5:$S$104,17,FALSE)*$W154</f>
        <v>7100.6959999999999</v>
      </c>
      <c r="W154" s="1">
        <v>0.68</v>
      </c>
      <c r="X154">
        <f t="shared" si="2"/>
        <v>5445.3472884907032</v>
      </c>
    </row>
    <row r="155" spans="1:24" x14ac:dyDescent="0.15">
      <c r="A155">
        <v>154</v>
      </c>
      <c r="B155">
        <v>34</v>
      </c>
      <c r="C155">
        <v>21382.944137277595</v>
      </c>
      <c r="D155">
        <v>1328.3077869993315</v>
      </c>
      <c r="E155">
        <v>590.3590164441473</v>
      </c>
      <c r="F155">
        <v>6964.0559999999996</v>
      </c>
      <c r="G155" s="1">
        <v>0.6</v>
      </c>
      <c r="H155">
        <v>6170.1163307215002</v>
      </c>
      <c r="Q155">
        <v>154</v>
      </c>
      <c r="R155">
        <v>34</v>
      </c>
      <c r="S155">
        <f>VLOOKUP($R155,'[3]人物&amp;怪物成长分析'!$B$5:$S$104,12,FALSE)*$W155</f>
        <v>21382.944137277595</v>
      </c>
      <c r="T155">
        <f>VLOOKUP($R155,'[3]人物&amp;怪物成长分析'!$B$5:$S$104,13,FALSE)*$W155</f>
        <v>1328.3077869993315</v>
      </c>
      <c r="U155">
        <f>VLOOKUP($R155,'[3]人物&amp;怪物成长分析'!$B$5:$S$104,14,FALSE)*$W155</f>
        <v>590.3590164441473</v>
      </c>
      <c r="V155">
        <f>VLOOKUP($R155,'[3]人物&amp;怪物成长分析'!$B$5:$S$104,17,FALSE)*$W155</f>
        <v>6964.0559999999996</v>
      </c>
      <c r="W155" s="1">
        <v>0.6</v>
      </c>
      <c r="X155">
        <f t="shared" si="2"/>
        <v>6170.1163307215002</v>
      </c>
    </row>
    <row r="156" spans="1:24" x14ac:dyDescent="0.15">
      <c r="A156">
        <v>155</v>
      </c>
      <c r="B156">
        <v>32</v>
      </c>
      <c r="C156">
        <v>12523.797733681609</v>
      </c>
      <c r="D156">
        <v>792.67261813525101</v>
      </c>
      <c r="E156">
        <v>352.29894139344492</v>
      </c>
      <c r="F156">
        <v>4740.5263999999997</v>
      </c>
      <c r="G156" s="1">
        <v>0.43</v>
      </c>
      <c r="H156">
        <v>3909.242933851152</v>
      </c>
      <c r="Q156">
        <v>155</v>
      </c>
      <c r="R156">
        <v>32</v>
      </c>
      <c r="S156">
        <f>VLOOKUP($R156,'[3]人物&amp;怪物成长分析'!$B$5:$S$104,12,FALSE)*$W156</f>
        <v>12523.797733681609</v>
      </c>
      <c r="T156">
        <f>VLOOKUP($R156,'[3]人物&amp;怪物成长分析'!$B$5:$S$104,13,FALSE)*$W156</f>
        <v>792.67261813525101</v>
      </c>
      <c r="U156">
        <f>VLOOKUP($R156,'[3]人物&amp;怪物成长分析'!$B$5:$S$104,14,FALSE)*$W156</f>
        <v>352.29894139344492</v>
      </c>
      <c r="V156">
        <f>VLOOKUP($R156,'[3]人物&amp;怪物成长分析'!$B$5:$S$104,17,FALSE)*$W156</f>
        <v>4740.5263999999997</v>
      </c>
      <c r="W156" s="1">
        <v>0.43</v>
      </c>
      <c r="X156">
        <f t="shared" si="2"/>
        <v>3909.242933851152</v>
      </c>
    </row>
    <row r="157" spans="1:24" x14ac:dyDescent="0.15">
      <c r="A157">
        <v>156</v>
      </c>
      <c r="B157">
        <v>40</v>
      </c>
      <c r="C157">
        <v>25733.963843060879</v>
      </c>
      <c r="D157">
        <v>1408.7936410434788</v>
      </c>
      <c r="E157">
        <v>626.13050713043515</v>
      </c>
      <c r="F157">
        <v>5207.9039999999995</v>
      </c>
      <c r="G157" s="1">
        <v>0.39</v>
      </c>
      <c r="H157">
        <v>5801.9640742756183</v>
      </c>
      <c r="Q157">
        <v>156</v>
      </c>
      <c r="R157">
        <v>40</v>
      </c>
      <c r="S157">
        <f>VLOOKUP($R157,'[3]人物&amp;怪物成长分析'!$B$5:$S$104,12,FALSE)*$W157</f>
        <v>25733.963843060879</v>
      </c>
      <c r="T157">
        <f>VLOOKUP($R157,'[3]人物&amp;怪物成长分析'!$B$5:$S$104,13,FALSE)*$W157</f>
        <v>1408.7936410434788</v>
      </c>
      <c r="U157">
        <f>VLOOKUP($R157,'[3]人物&amp;怪物成长分析'!$B$5:$S$104,14,FALSE)*$W157</f>
        <v>626.13050713043515</v>
      </c>
      <c r="V157">
        <f>VLOOKUP($R157,'[3]人物&amp;怪物成长分析'!$B$5:$S$104,17,FALSE)*$W157</f>
        <v>5207.9039999999995</v>
      </c>
      <c r="W157" s="1">
        <v>0.39</v>
      </c>
      <c r="X157">
        <f t="shared" si="2"/>
        <v>5801.9640742756183</v>
      </c>
    </row>
    <row r="158" spans="1:24" x14ac:dyDescent="0.15">
      <c r="A158">
        <v>157</v>
      </c>
      <c r="B158">
        <v>44</v>
      </c>
      <c r="C158">
        <v>37682.73558165662</v>
      </c>
      <c r="D158">
        <v>1867.0114729011373</v>
      </c>
      <c r="E158">
        <v>829.78287684495001</v>
      </c>
      <c r="F158">
        <v>5516.9008000000003</v>
      </c>
      <c r="G158" s="1">
        <v>0.38</v>
      </c>
      <c r="H158">
        <v>7295.8200540148218</v>
      </c>
      <c r="Q158">
        <v>157</v>
      </c>
      <c r="R158">
        <v>44</v>
      </c>
      <c r="S158">
        <f>VLOOKUP($R158,'[3]人物&amp;怪物成长分析'!$B$5:$S$104,12,FALSE)*$W158</f>
        <v>37682.73558165662</v>
      </c>
      <c r="T158">
        <f>VLOOKUP($R158,'[3]人物&amp;怪物成长分析'!$B$5:$S$104,13,FALSE)*$W158</f>
        <v>1867.0114729011373</v>
      </c>
      <c r="U158">
        <f>VLOOKUP($R158,'[3]人物&amp;怪物成长分析'!$B$5:$S$104,14,FALSE)*$W158</f>
        <v>829.78287684495001</v>
      </c>
      <c r="V158">
        <f>VLOOKUP($R158,'[3]人物&amp;怪物成长分析'!$B$5:$S$104,17,FALSE)*$W158</f>
        <v>5516.9008000000003</v>
      </c>
      <c r="W158" s="1">
        <v>0.38</v>
      </c>
      <c r="X158">
        <f t="shared" si="2"/>
        <v>7295.8200540148218</v>
      </c>
    </row>
    <row r="159" spans="1:24" x14ac:dyDescent="0.15">
      <c r="A159">
        <v>158</v>
      </c>
      <c r="B159">
        <v>40</v>
      </c>
      <c r="C159">
        <v>42889.939738434798</v>
      </c>
      <c r="D159">
        <v>2347.9894017391312</v>
      </c>
      <c r="E159">
        <v>1043.550845217392</v>
      </c>
      <c r="F159">
        <v>8679.84</v>
      </c>
      <c r="G159" s="1">
        <v>0.65</v>
      </c>
      <c r="H159">
        <v>9669.9401237926977</v>
      </c>
      <c r="Q159">
        <v>158</v>
      </c>
      <c r="R159">
        <v>40</v>
      </c>
      <c r="S159">
        <f>VLOOKUP($R159,'[3]人物&amp;怪物成长分析'!$B$5:$S$104,12,FALSE)*$W159</f>
        <v>42889.939738434798</v>
      </c>
      <c r="T159">
        <f>VLOOKUP($R159,'[3]人物&amp;怪物成长分析'!$B$5:$S$104,13,FALSE)*$W159</f>
        <v>2347.9894017391312</v>
      </c>
      <c r="U159">
        <f>VLOOKUP($R159,'[3]人物&amp;怪物成长分析'!$B$5:$S$104,14,FALSE)*$W159</f>
        <v>1043.550845217392</v>
      </c>
      <c r="V159">
        <f>VLOOKUP($R159,'[3]人物&amp;怪物成长分析'!$B$5:$S$104,17,FALSE)*$W159</f>
        <v>8679.84</v>
      </c>
      <c r="W159" s="1">
        <v>0.65</v>
      </c>
      <c r="X159">
        <f t="shared" si="2"/>
        <v>9669.9401237926977</v>
      </c>
    </row>
    <row r="160" spans="1:24" x14ac:dyDescent="0.15">
      <c r="A160">
        <v>159</v>
      </c>
      <c r="B160">
        <v>26</v>
      </c>
      <c r="C160">
        <v>6110.257283566556</v>
      </c>
      <c r="D160">
        <v>434.29271906889647</v>
      </c>
      <c r="E160">
        <v>193.01898625284284</v>
      </c>
      <c r="F160">
        <v>3803.8323999999993</v>
      </c>
      <c r="G160" s="1">
        <v>0.41</v>
      </c>
      <c r="H160">
        <v>2598.0300151972815</v>
      </c>
      <c r="Q160">
        <v>159</v>
      </c>
      <c r="R160">
        <v>26</v>
      </c>
      <c r="S160">
        <f>VLOOKUP($R160,'[3]人物&amp;怪物成长分析'!$B$5:$S$104,12,FALSE)*$W160</f>
        <v>6110.257283566556</v>
      </c>
      <c r="T160">
        <f>VLOOKUP($R160,'[3]人物&amp;怪物成长分析'!$B$5:$S$104,13,FALSE)*$W160</f>
        <v>434.29271906889647</v>
      </c>
      <c r="U160">
        <f>VLOOKUP($R160,'[3]人物&amp;怪物成长分析'!$B$5:$S$104,14,FALSE)*$W160</f>
        <v>193.01898625284284</v>
      </c>
      <c r="V160">
        <f>VLOOKUP($R160,'[3]人物&amp;怪物成长分析'!$B$5:$S$104,17,FALSE)*$W160</f>
        <v>3803.8323999999993</v>
      </c>
      <c r="W160" s="1">
        <v>0.41</v>
      </c>
      <c r="X160">
        <f t="shared" si="2"/>
        <v>2598.0300151972815</v>
      </c>
    </row>
    <row r="161" spans="1:24" x14ac:dyDescent="0.15">
      <c r="A161">
        <v>160</v>
      </c>
      <c r="B161">
        <v>35</v>
      </c>
      <c r="C161">
        <v>24705.277489565222</v>
      </c>
      <c r="D161">
        <v>1521.0895194782611</v>
      </c>
      <c r="E161">
        <v>676.03978643478285</v>
      </c>
      <c r="F161">
        <v>7495.6769999999997</v>
      </c>
      <c r="G161" s="1">
        <v>0.63</v>
      </c>
      <c r="H161">
        <v>6880.6447025947837</v>
      </c>
      <c r="Q161">
        <v>160</v>
      </c>
      <c r="R161">
        <v>35</v>
      </c>
      <c r="S161">
        <f>VLOOKUP($R161,'[3]人物&amp;怪物成长分析'!$B$5:$S$104,12,FALSE)*$W161</f>
        <v>24705.277489565222</v>
      </c>
      <c r="T161">
        <f>VLOOKUP($R161,'[3]人物&amp;怪物成长分析'!$B$5:$S$104,13,FALSE)*$W161</f>
        <v>1521.0895194782611</v>
      </c>
      <c r="U161">
        <f>VLOOKUP($R161,'[3]人物&amp;怪物成长分析'!$B$5:$S$104,14,FALSE)*$W161</f>
        <v>676.03978643478285</v>
      </c>
      <c r="V161">
        <f>VLOOKUP($R161,'[3]人物&amp;怪物成长分析'!$B$5:$S$104,17,FALSE)*$W161</f>
        <v>7495.6769999999997</v>
      </c>
      <c r="W161" s="1">
        <v>0.63</v>
      </c>
      <c r="X161">
        <f t="shared" si="2"/>
        <v>6880.6447025947837</v>
      </c>
    </row>
    <row r="162" spans="1:24" x14ac:dyDescent="0.15">
      <c r="A162">
        <v>161</v>
      </c>
      <c r="B162">
        <v>20</v>
      </c>
      <c r="C162">
        <v>3264.9339130434787</v>
      </c>
      <c r="D162">
        <v>273.34330434782618</v>
      </c>
      <c r="E162">
        <v>121.48591304347831</v>
      </c>
      <c r="F162">
        <v>3388.8599999999997</v>
      </c>
      <c r="G162" s="1">
        <v>0.45</v>
      </c>
      <c r="H162">
        <v>2013.1667686956523</v>
      </c>
      <c r="Q162">
        <v>161</v>
      </c>
      <c r="R162">
        <v>20</v>
      </c>
      <c r="S162">
        <f>VLOOKUP($R162,'[3]人物&amp;怪物成长分析'!$B$5:$S$104,12,FALSE)*$W162</f>
        <v>3264.9339130434787</v>
      </c>
      <c r="T162">
        <f>VLOOKUP($R162,'[3]人物&amp;怪物成长分析'!$B$5:$S$104,13,FALSE)*$W162</f>
        <v>273.34330434782618</v>
      </c>
      <c r="U162">
        <f>VLOOKUP($R162,'[3]人物&amp;怪物成长分析'!$B$5:$S$104,14,FALSE)*$W162</f>
        <v>121.48591304347831</v>
      </c>
      <c r="V162">
        <f>VLOOKUP($R162,'[3]人物&amp;怪物成长分析'!$B$5:$S$104,17,FALSE)*$W162</f>
        <v>3388.8599999999997</v>
      </c>
      <c r="W162" s="1">
        <v>0.45</v>
      </c>
      <c r="X162">
        <f t="shared" si="2"/>
        <v>2013.1667686956523</v>
      </c>
    </row>
    <row r="163" spans="1:24" x14ac:dyDescent="0.15">
      <c r="A163">
        <v>162</v>
      </c>
      <c r="B163">
        <v>44</v>
      </c>
      <c r="C163">
        <v>53549.15056340678</v>
      </c>
      <c r="D163">
        <v>2653.1215667542479</v>
      </c>
      <c r="E163">
        <v>1179.165140779666</v>
      </c>
      <c r="F163">
        <v>7839.8064000000004</v>
      </c>
      <c r="G163" s="1">
        <v>0.54</v>
      </c>
      <c r="H163">
        <v>10367.744287284222</v>
      </c>
      <c r="Q163">
        <v>162</v>
      </c>
      <c r="R163">
        <v>44</v>
      </c>
      <c r="S163">
        <f>VLOOKUP($R163,'[3]人物&amp;怪物成长分析'!$B$5:$S$104,12,FALSE)*$W163</f>
        <v>53549.15056340678</v>
      </c>
      <c r="T163">
        <f>VLOOKUP($R163,'[3]人物&amp;怪物成长分析'!$B$5:$S$104,13,FALSE)*$W163</f>
        <v>2653.1215667542479</v>
      </c>
      <c r="U163">
        <f>VLOOKUP($R163,'[3]人物&amp;怪物成长分析'!$B$5:$S$104,14,FALSE)*$W163</f>
        <v>1179.165140779666</v>
      </c>
      <c r="V163">
        <f>VLOOKUP($R163,'[3]人物&amp;怪物成长分析'!$B$5:$S$104,17,FALSE)*$W163</f>
        <v>7839.8064000000004</v>
      </c>
      <c r="W163" s="1">
        <v>0.54</v>
      </c>
      <c r="X163">
        <f t="shared" si="2"/>
        <v>10367.744287284222</v>
      </c>
    </row>
    <row r="164" spans="1:24" x14ac:dyDescent="0.15">
      <c r="A164">
        <v>163</v>
      </c>
      <c r="B164">
        <v>39</v>
      </c>
      <c r="C164">
        <v>46728.739566883334</v>
      </c>
      <c r="D164">
        <v>2626.3337281218064</v>
      </c>
      <c r="E164">
        <v>1167.2594347208028</v>
      </c>
      <c r="F164">
        <v>10319.3434</v>
      </c>
      <c r="G164" s="1">
        <v>0.79</v>
      </c>
      <c r="H164">
        <v>11005.58340182153</v>
      </c>
      <c r="Q164">
        <v>163</v>
      </c>
      <c r="R164">
        <v>39</v>
      </c>
      <c r="S164">
        <f>VLOOKUP($R164,'[3]人物&amp;怪物成长分析'!$B$5:$S$104,12,FALSE)*$W164</f>
        <v>46728.739566883334</v>
      </c>
      <c r="T164">
        <f>VLOOKUP($R164,'[3]人物&amp;怪物成长分析'!$B$5:$S$104,13,FALSE)*$W164</f>
        <v>2626.3337281218064</v>
      </c>
      <c r="U164">
        <f>VLOOKUP($R164,'[3]人物&amp;怪物成长分析'!$B$5:$S$104,14,FALSE)*$W164</f>
        <v>1167.2594347208028</v>
      </c>
      <c r="V164">
        <f>VLOOKUP($R164,'[3]人物&amp;怪物成长分析'!$B$5:$S$104,17,FALSE)*$W164</f>
        <v>10319.3434</v>
      </c>
      <c r="W164" s="1">
        <v>0.79</v>
      </c>
      <c r="X164">
        <f t="shared" si="2"/>
        <v>11005.58340182153</v>
      </c>
    </row>
    <row r="165" spans="1:24" x14ac:dyDescent="0.15">
      <c r="A165">
        <v>164</v>
      </c>
      <c r="B165">
        <v>22</v>
      </c>
      <c r="C165">
        <v>4390.8083311304345</v>
      </c>
      <c r="D165">
        <v>347.0232709565218</v>
      </c>
      <c r="E165">
        <v>154.23256486956527</v>
      </c>
      <c r="F165">
        <v>3894.2783999999997</v>
      </c>
      <c r="G165" s="1">
        <v>0.48</v>
      </c>
      <c r="H165">
        <v>2401.1313900855653</v>
      </c>
      <c r="Q165">
        <v>164</v>
      </c>
      <c r="R165">
        <v>22</v>
      </c>
      <c r="S165">
        <f>VLOOKUP($R165,'[3]人物&amp;怪物成长分析'!$B$5:$S$104,12,FALSE)*$W165</f>
        <v>4390.8083311304345</v>
      </c>
      <c r="T165">
        <f>VLOOKUP($R165,'[3]人物&amp;怪物成长分析'!$B$5:$S$104,13,FALSE)*$W165</f>
        <v>347.0232709565218</v>
      </c>
      <c r="U165">
        <f>VLOOKUP($R165,'[3]人物&amp;怪物成长分析'!$B$5:$S$104,14,FALSE)*$W165</f>
        <v>154.23256486956527</v>
      </c>
      <c r="V165">
        <f>VLOOKUP($R165,'[3]人物&amp;怪物成长分析'!$B$5:$S$104,17,FALSE)*$W165</f>
        <v>3894.2783999999997</v>
      </c>
      <c r="W165" s="1">
        <v>0.48</v>
      </c>
      <c r="X165">
        <f t="shared" si="2"/>
        <v>2401.1313900855653</v>
      </c>
    </row>
    <row r="166" spans="1:24" x14ac:dyDescent="0.15">
      <c r="A166">
        <v>165</v>
      </c>
      <c r="B166">
        <v>45</v>
      </c>
      <c r="C166">
        <v>54533.824508252525</v>
      </c>
      <c r="D166">
        <v>2638.6587790133785</v>
      </c>
      <c r="E166">
        <v>1172.7372351170573</v>
      </c>
      <c r="F166">
        <v>7404.65</v>
      </c>
      <c r="G166" s="1">
        <v>0.5</v>
      </c>
      <c r="H166">
        <v>10212.395993352644</v>
      </c>
      <c r="Q166">
        <v>165</v>
      </c>
      <c r="R166">
        <v>45</v>
      </c>
      <c r="S166">
        <f>VLOOKUP($R166,'[3]人物&amp;怪物成长分析'!$B$5:$S$104,12,FALSE)*$W166</f>
        <v>54533.824508252525</v>
      </c>
      <c r="T166">
        <f>VLOOKUP($R166,'[3]人物&amp;怪物成长分析'!$B$5:$S$104,13,FALSE)*$W166</f>
        <v>2638.6587790133785</v>
      </c>
      <c r="U166">
        <f>VLOOKUP($R166,'[3]人物&amp;怪物成长分析'!$B$5:$S$104,14,FALSE)*$W166</f>
        <v>1172.7372351170573</v>
      </c>
      <c r="V166">
        <f>VLOOKUP($R166,'[3]人物&amp;怪物成长分析'!$B$5:$S$104,17,FALSE)*$W166</f>
        <v>7404.65</v>
      </c>
      <c r="W166" s="1">
        <v>0.5</v>
      </c>
      <c r="X166">
        <f t="shared" si="2"/>
        <v>10212.395993352644</v>
      </c>
    </row>
    <row r="167" spans="1:24" x14ac:dyDescent="0.15">
      <c r="A167">
        <v>166</v>
      </c>
      <c r="B167">
        <v>19</v>
      </c>
      <c r="C167">
        <v>4808.6261975543475</v>
      </c>
      <c r="D167">
        <v>414.88446521739138</v>
      </c>
      <c r="E167">
        <v>184.39309565217397</v>
      </c>
      <c r="F167">
        <v>5429.7449999999999</v>
      </c>
      <c r="G167" s="1">
        <v>0.75</v>
      </c>
      <c r="H167">
        <v>3165.2830905260876</v>
      </c>
      <c r="Q167">
        <v>166</v>
      </c>
      <c r="R167">
        <v>19</v>
      </c>
      <c r="S167">
        <f>VLOOKUP($R167,'[3]人物&amp;怪物成长分析'!$B$5:$S$104,12,FALSE)*$W167</f>
        <v>4808.6261975543475</v>
      </c>
      <c r="T167">
        <f>VLOOKUP($R167,'[3]人物&amp;怪物成长分析'!$B$5:$S$104,13,FALSE)*$W167</f>
        <v>414.88446521739138</v>
      </c>
      <c r="U167">
        <f>VLOOKUP($R167,'[3]人物&amp;怪物成长分析'!$B$5:$S$104,14,FALSE)*$W167</f>
        <v>184.39309565217397</v>
      </c>
      <c r="V167">
        <f>VLOOKUP($R167,'[3]人物&amp;怪物成长分析'!$B$5:$S$104,17,FALSE)*$W167</f>
        <v>5429.7449999999999</v>
      </c>
      <c r="W167" s="1">
        <v>0.75</v>
      </c>
      <c r="X167">
        <f t="shared" si="2"/>
        <v>3165.2830905260876</v>
      </c>
    </row>
    <row r="168" spans="1:24" x14ac:dyDescent="0.15">
      <c r="A168">
        <v>167</v>
      </c>
      <c r="B168">
        <v>47</v>
      </c>
      <c r="C168">
        <v>44545.527182298538</v>
      </c>
      <c r="D168">
        <v>2058.4831026401343</v>
      </c>
      <c r="E168">
        <v>914.88137895117097</v>
      </c>
      <c r="F168">
        <v>5233.1372000000001</v>
      </c>
      <c r="G168" s="1">
        <v>0.34</v>
      </c>
      <c r="H168">
        <v>7841.3426602598975</v>
      </c>
      <c r="Q168">
        <v>167</v>
      </c>
      <c r="R168">
        <v>47</v>
      </c>
      <c r="S168">
        <f>VLOOKUP($R168,'[3]人物&amp;怪物成长分析'!$B$5:$S$104,12,FALSE)*$W168</f>
        <v>44545.527182298538</v>
      </c>
      <c r="T168">
        <f>VLOOKUP($R168,'[3]人物&amp;怪物成长分析'!$B$5:$S$104,13,FALSE)*$W168</f>
        <v>2058.4831026401343</v>
      </c>
      <c r="U168">
        <f>VLOOKUP($R168,'[3]人物&amp;怪物成长分析'!$B$5:$S$104,14,FALSE)*$W168</f>
        <v>914.88137895117097</v>
      </c>
      <c r="V168">
        <f>VLOOKUP($R168,'[3]人物&amp;怪物成长分析'!$B$5:$S$104,17,FALSE)*$W168</f>
        <v>5233.1372000000001</v>
      </c>
      <c r="W168" s="1">
        <v>0.34</v>
      </c>
      <c r="X168">
        <f t="shared" si="2"/>
        <v>7841.3426602598975</v>
      </c>
    </row>
    <row r="169" spans="1:24" x14ac:dyDescent="0.15">
      <c r="A169">
        <v>168</v>
      </c>
      <c r="B169">
        <v>33</v>
      </c>
      <c r="C169">
        <v>11619.777374638803</v>
      </c>
      <c r="D169">
        <v>728.49128819598695</v>
      </c>
      <c r="E169">
        <v>323.77390586488315</v>
      </c>
      <c r="F169">
        <v>4073.6231999999995</v>
      </c>
      <c r="G169" s="1">
        <v>0.36</v>
      </c>
      <c r="H169">
        <v>3482.5058124557063</v>
      </c>
      <c r="Q169">
        <v>168</v>
      </c>
      <c r="R169">
        <v>33</v>
      </c>
      <c r="S169">
        <f>VLOOKUP($R169,'[3]人物&amp;怪物成长分析'!$B$5:$S$104,12,FALSE)*$W169</f>
        <v>11619.777374638803</v>
      </c>
      <c r="T169">
        <f>VLOOKUP($R169,'[3]人物&amp;怪物成长分析'!$B$5:$S$104,13,FALSE)*$W169</f>
        <v>728.49128819598695</v>
      </c>
      <c r="U169">
        <f>VLOOKUP($R169,'[3]人物&amp;怪物成长分析'!$B$5:$S$104,14,FALSE)*$W169</f>
        <v>323.77390586488315</v>
      </c>
      <c r="V169">
        <f>VLOOKUP($R169,'[3]人物&amp;怪物成长分析'!$B$5:$S$104,17,FALSE)*$W169</f>
        <v>4073.6231999999995</v>
      </c>
      <c r="W169" s="1">
        <v>0.36</v>
      </c>
      <c r="X169">
        <f t="shared" si="2"/>
        <v>3482.5058124557063</v>
      </c>
    </row>
    <row r="170" spans="1:24" x14ac:dyDescent="0.15">
      <c r="A170">
        <v>169</v>
      </c>
      <c r="B170">
        <v>20</v>
      </c>
      <c r="C170">
        <v>2539.393043478261</v>
      </c>
      <c r="D170">
        <v>212.60034782608699</v>
      </c>
      <c r="E170">
        <v>94.489043478260896</v>
      </c>
      <c r="F170">
        <v>2635.7799999999997</v>
      </c>
      <c r="G170" s="1">
        <v>0.35</v>
      </c>
      <c r="H170">
        <v>1565.796375652174</v>
      </c>
      <c r="Q170">
        <v>169</v>
      </c>
      <c r="R170">
        <v>20</v>
      </c>
      <c r="S170">
        <f>VLOOKUP($R170,'[3]人物&amp;怪物成长分析'!$B$5:$S$104,12,FALSE)*$W170</f>
        <v>2539.393043478261</v>
      </c>
      <c r="T170">
        <f>VLOOKUP($R170,'[3]人物&amp;怪物成长分析'!$B$5:$S$104,13,FALSE)*$W170</f>
        <v>212.60034782608699</v>
      </c>
      <c r="U170">
        <f>VLOOKUP($R170,'[3]人物&amp;怪物成长分析'!$B$5:$S$104,14,FALSE)*$W170</f>
        <v>94.489043478260896</v>
      </c>
      <c r="V170">
        <f>VLOOKUP($R170,'[3]人物&amp;怪物成长分析'!$B$5:$S$104,17,FALSE)*$W170</f>
        <v>2635.7799999999997</v>
      </c>
      <c r="W170" s="1">
        <v>0.35</v>
      </c>
      <c r="X170">
        <f t="shared" si="2"/>
        <v>1565.796375652174</v>
      </c>
    </row>
    <row r="171" spans="1:24" x14ac:dyDescent="0.15">
      <c r="A171">
        <v>170</v>
      </c>
      <c r="B171">
        <v>34</v>
      </c>
      <c r="C171">
        <v>22095.708941853514</v>
      </c>
      <c r="D171">
        <v>1372.5847132326426</v>
      </c>
      <c r="E171">
        <v>610.03765032561887</v>
      </c>
      <c r="F171">
        <v>7196.1912000000002</v>
      </c>
      <c r="G171" s="1">
        <v>0.62</v>
      </c>
      <c r="H171">
        <v>6375.786875078883</v>
      </c>
      <c r="Q171">
        <v>170</v>
      </c>
      <c r="R171">
        <v>34</v>
      </c>
      <c r="S171">
        <f>VLOOKUP($R171,'[3]人物&amp;怪物成长分析'!$B$5:$S$104,12,FALSE)*$W171</f>
        <v>22095.708941853514</v>
      </c>
      <c r="T171">
        <f>VLOOKUP($R171,'[3]人物&amp;怪物成长分析'!$B$5:$S$104,13,FALSE)*$W171</f>
        <v>1372.5847132326426</v>
      </c>
      <c r="U171">
        <f>VLOOKUP($R171,'[3]人物&amp;怪物成长分析'!$B$5:$S$104,14,FALSE)*$W171</f>
        <v>610.03765032561887</v>
      </c>
      <c r="V171">
        <f>VLOOKUP($R171,'[3]人物&amp;怪物成长分析'!$B$5:$S$104,17,FALSE)*$W171</f>
        <v>7196.1912000000002</v>
      </c>
      <c r="W171" s="1">
        <v>0.62</v>
      </c>
      <c r="X171">
        <f t="shared" si="2"/>
        <v>6375.786875078883</v>
      </c>
    </row>
    <row r="172" spans="1:24" x14ac:dyDescent="0.15">
      <c r="A172">
        <v>171</v>
      </c>
      <c r="B172">
        <v>38</v>
      </c>
      <c r="C172">
        <v>24542.08292424</v>
      </c>
      <c r="D172">
        <v>1416.9628561846157</v>
      </c>
      <c r="E172">
        <v>629.76126941538473</v>
      </c>
      <c r="F172">
        <v>5874.8072000000002</v>
      </c>
      <c r="G172" s="1">
        <v>0.46</v>
      </c>
      <c r="H172">
        <v>6031.0102686835207</v>
      </c>
      <c r="Q172">
        <v>171</v>
      </c>
      <c r="R172">
        <v>38</v>
      </c>
      <c r="S172">
        <f>VLOOKUP($R172,'[3]人物&amp;怪物成长分析'!$B$5:$S$104,12,FALSE)*$W172</f>
        <v>24542.08292424</v>
      </c>
      <c r="T172">
        <f>VLOOKUP($R172,'[3]人物&amp;怪物成长分析'!$B$5:$S$104,13,FALSE)*$W172</f>
        <v>1416.9628561846157</v>
      </c>
      <c r="U172">
        <f>VLOOKUP($R172,'[3]人物&amp;怪物成长分析'!$B$5:$S$104,14,FALSE)*$W172</f>
        <v>629.76126941538473</v>
      </c>
      <c r="V172">
        <f>VLOOKUP($R172,'[3]人物&amp;怪物成长分析'!$B$5:$S$104,17,FALSE)*$W172</f>
        <v>5874.8072000000002</v>
      </c>
      <c r="W172" s="1">
        <v>0.46</v>
      </c>
      <c r="X172">
        <f t="shared" si="2"/>
        <v>6031.0102686835207</v>
      </c>
    </row>
    <row r="173" spans="1:24" x14ac:dyDescent="0.15">
      <c r="A173">
        <v>172</v>
      </c>
      <c r="B173">
        <v>40</v>
      </c>
      <c r="C173">
        <v>27053.654296551176</v>
      </c>
      <c r="D173">
        <v>1481.0394687892981</v>
      </c>
      <c r="E173">
        <v>658.23976390635482</v>
      </c>
      <c r="F173">
        <v>5474.9759999999987</v>
      </c>
      <c r="G173" s="1">
        <v>0.41</v>
      </c>
      <c r="H173">
        <v>6099.5006934692392</v>
      </c>
      <c r="Q173">
        <v>172</v>
      </c>
      <c r="R173">
        <v>40</v>
      </c>
      <c r="S173">
        <f>VLOOKUP($R173,'[3]人物&amp;怪物成长分析'!$B$5:$S$104,12,FALSE)*$W173</f>
        <v>27053.654296551176</v>
      </c>
      <c r="T173">
        <f>VLOOKUP($R173,'[3]人物&amp;怪物成长分析'!$B$5:$S$104,13,FALSE)*$W173</f>
        <v>1481.0394687892981</v>
      </c>
      <c r="U173">
        <f>VLOOKUP($R173,'[3]人物&amp;怪物成长分析'!$B$5:$S$104,14,FALSE)*$W173</f>
        <v>658.23976390635482</v>
      </c>
      <c r="V173">
        <f>VLOOKUP($R173,'[3]人物&amp;怪物成长分析'!$B$5:$S$104,17,FALSE)*$W173</f>
        <v>5474.9759999999987</v>
      </c>
      <c r="W173" s="1">
        <v>0.41</v>
      </c>
      <c r="X173">
        <f t="shared" si="2"/>
        <v>6099.5006934692392</v>
      </c>
    </row>
    <row r="174" spans="1:24" x14ac:dyDescent="0.15">
      <c r="A174">
        <v>173</v>
      </c>
      <c r="B174">
        <v>24</v>
      </c>
      <c r="C174">
        <v>5044.411318608697</v>
      </c>
      <c r="D174">
        <v>377.54429827424758</v>
      </c>
      <c r="E174">
        <v>167.79746589966555</v>
      </c>
      <c r="F174">
        <v>3739.0048000000002</v>
      </c>
      <c r="G174" s="1">
        <v>0.43</v>
      </c>
      <c r="H174">
        <v>2422.0558187019137</v>
      </c>
      <c r="Q174">
        <v>173</v>
      </c>
      <c r="R174">
        <v>24</v>
      </c>
      <c r="S174">
        <f>VLOOKUP($R174,'[3]人物&amp;怪物成长分析'!$B$5:$S$104,12,FALSE)*$W174</f>
        <v>5044.411318608697</v>
      </c>
      <c r="T174">
        <f>VLOOKUP($R174,'[3]人物&amp;怪物成长分析'!$B$5:$S$104,13,FALSE)*$W174</f>
        <v>377.54429827424758</v>
      </c>
      <c r="U174">
        <f>VLOOKUP($R174,'[3]人物&amp;怪物成长分析'!$B$5:$S$104,14,FALSE)*$W174</f>
        <v>167.79746589966555</v>
      </c>
      <c r="V174">
        <f>VLOOKUP($R174,'[3]人物&amp;怪物成长分析'!$B$5:$S$104,17,FALSE)*$W174</f>
        <v>3739.0048000000002</v>
      </c>
      <c r="W174" s="1">
        <v>0.43</v>
      </c>
      <c r="X174">
        <f t="shared" si="2"/>
        <v>2422.0558187019137</v>
      </c>
    </row>
    <row r="175" spans="1:24" x14ac:dyDescent="0.15">
      <c r="A175">
        <v>174</v>
      </c>
      <c r="B175">
        <v>31</v>
      </c>
      <c r="C175">
        <v>18584.762997392314</v>
      </c>
      <c r="D175">
        <v>1187.9256663830772</v>
      </c>
      <c r="E175">
        <v>527.96696283692324</v>
      </c>
      <c r="F175">
        <v>7620.6714000000002</v>
      </c>
      <c r="G175" s="1">
        <v>0.71</v>
      </c>
      <c r="H175">
        <v>6060.3737101388315</v>
      </c>
      <c r="Q175">
        <v>174</v>
      </c>
      <c r="R175">
        <v>31</v>
      </c>
      <c r="S175">
        <f>VLOOKUP($R175,'[3]人物&amp;怪物成长分析'!$B$5:$S$104,12,FALSE)*$W175</f>
        <v>18584.762997392314</v>
      </c>
      <c r="T175">
        <f>VLOOKUP($R175,'[3]人物&amp;怪物成长分析'!$B$5:$S$104,13,FALSE)*$W175</f>
        <v>1187.9256663830772</v>
      </c>
      <c r="U175">
        <f>VLOOKUP($R175,'[3]人物&amp;怪物成长分析'!$B$5:$S$104,14,FALSE)*$W175</f>
        <v>527.96696283692324</v>
      </c>
      <c r="V175">
        <f>VLOOKUP($R175,'[3]人物&amp;怪物成长分析'!$B$5:$S$104,17,FALSE)*$W175</f>
        <v>7620.6714000000002</v>
      </c>
      <c r="W175" s="1">
        <v>0.71</v>
      </c>
      <c r="X175">
        <f t="shared" si="2"/>
        <v>6060.3737101388315</v>
      </c>
    </row>
    <row r="176" spans="1:24" x14ac:dyDescent="0.15">
      <c r="A176">
        <v>175</v>
      </c>
      <c r="B176">
        <v>31</v>
      </c>
      <c r="C176">
        <v>15705.433518923082</v>
      </c>
      <c r="D176">
        <v>1003.8808448307694</v>
      </c>
      <c r="E176">
        <v>446.16926436923092</v>
      </c>
      <c r="F176">
        <v>6440.0039999999999</v>
      </c>
      <c r="G176" s="1">
        <v>0.6</v>
      </c>
      <c r="H176">
        <v>5121.4425719483088</v>
      </c>
      <c r="Q176">
        <v>175</v>
      </c>
      <c r="R176">
        <v>31</v>
      </c>
      <c r="S176">
        <f>VLOOKUP($R176,'[3]人物&amp;怪物成长分析'!$B$5:$S$104,12,FALSE)*$W176</f>
        <v>15705.433518923082</v>
      </c>
      <c r="T176">
        <f>VLOOKUP($R176,'[3]人物&amp;怪物成长分析'!$B$5:$S$104,13,FALSE)*$W176</f>
        <v>1003.8808448307694</v>
      </c>
      <c r="U176">
        <f>VLOOKUP($R176,'[3]人物&amp;怪物成长分析'!$B$5:$S$104,14,FALSE)*$W176</f>
        <v>446.16926436923092</v>
      </c>
      <c r="V176">
        <f>VLOOKUP($R176,'[3]人物&amp;怪物成长分析'!$B$5:$S$104,17,FALSE)*$W176</f>
        <v>6440.0039999999999</v>
      </c>
      <c r="W176" s="1">
        <v>0.6</v>
      </c>
      <c r="X176">
        <f t="shared" si="2"/>
        <v>5121.4425719483088</v>
      </c>
    </row>
    <row r="177" spans="1:24" x14ac:dyDescent="0.15">
      <c r="A177">
        <v>176</v>
      </c>
      <c r="B177">
        <v>35</v>
      </c>
      <c r="C177">
        <v>20783.804872173918</v>
      </c>
      <c r="D177">
        <v>1279.6467386086958</v>
      </c>
      <c r="E177">
        <v>568.73188382608714</v>
      </c>
      <c r="F177">
        <v>6305.8869999999997</v>
      </c>
      <c r="G177" s="1">
        <v>0.53</v>
      </c>
      <c r="H177">
        <v>5788.4788767860873</v>
      </c>
      <c r="Q177">
        <v>176</v>
      </c>
      <c r="R177">
        <v>35</v>
      </c>
      <c r="S177">
        <f>VLOOKUP($R177,'[3]人物&amp;怪物成长分析'!$B$5:$S$104,12,FALSE)*$W177</f>
        <v>20783.804872173918</v>
      </c>
      <c r="T177">
        <f>VLOOKUP($R177,'[3]人物&amp;怪物成长分析'!$B$5:$S$104,13,FALSE)*$W177</f>
        <v>1279.6467386086958</v>
      </c>
      <c r="U177">
        <f>VLOOKUP($R177,'[3]人物&amp;怪物成长分析'!$B$5:$S$104,14,FALSE)*$W177</f>
        <v>568.73188382608714</v>
      </c>
      <c r="V177">
        <f>VLOOKUP($R177,'[3]人物&amp;怪物成长分析'!$B$5:$S$104,17,FALSE)*$W177</f>
        <v>6305.8869999999997</v>
      </c>
      <c r="W177" s="1">
        <v>0.53</v>
      </c>
      <c r="X177">
        <f t="shared" si="2"/>
        <v>5788.4788767860873</v>
      </c>
    </row>
    <row r="178" spans="1:24" x14ac:dyDescent="0.15">
      <c r="A178">
        <v>177</v>
      </c>
      <c r="B178">
        <v>41</v>
      </c>
      <c r="C178">
        <v>35953.501719404136</v>
      </c>
      <c r="D178">
        <v>1918.2383575904355</v>
      </c>
      <c r="E178">
        <v>852.55038115130458</v>
      </c>
      <c r="F178">
        <v>6685.9225999999999</v>
      </c>
      <c r="G178" s="1">
        <v>0.49</v>
      </c>
      <c r="H178">
        <v>7778.5709898214864</v>
      </c>
      <c r="Q178">
        <v>177</v>
      </c>
      <c r="R178">
        <v>41</v>
      </c>
      <c r="S178">
        <f>VLOOKUP($R178,'[3]人物&amp;怪物成长分析'!$B$5:$S$104,12,FALSE)*$W178</f>
        <v>35953.501719404136</v>
      </c>
      <c r="T178">
        <f>VLOOKUP($R178,'[3]人物&amp;怪物成长分析'!$B$5:$S$104,13,FALSE)*$W178</f>
        <v>1918.2383575904355</v>
      </c>
      <c r="U178">
        <f>VLOOKUP($R178,'[3]人物&amp;怪物成长分析'!$B$5:$S$104,14,FALSE)*$W178</f>
        <v>852.55038115130458</v>
      </c>
      <c r="V178">
        <f>VLOOKUP($R178,'[3]人物&amp;怪物成长分析'!$B$5:$S$104,17,FALSE)*$W178</f>
        <v>6685.9225999999999</v>
      </c>
      <c r="W178" s="1">
        <v>0.49</v>
      </c>
      <c r="X178">
        <f t="shared" si="2"/>
        <v>7778.5709898214864</v>
      </c>
    </row>
    <row r="179" spans="1:24" x14ac:dyDescent="0.15">
      <c r="A179">
        <v>178</v>
      </c>
      <c r="B179">
        <v>46</v>
      </c>
      <c r="C179">
        <v>58640.330700910257</v>
      </c>
      <c r="D179">
        <v>2772.2283719406032</v>
      </c>
      <c r="E179">
        <v>1232.1014986402681</v>
      </c>
      <c r="F179">
        <v>7399.2155999999995</v>
      </c>
      <c r="G179" s="1">
        <v>0.49</v>
      </c>
      <c r="H179">
        <v>10638.811683140737</v>
      </c>
      <c r="Q179">
        <v>178</v>
      </c>
      <c r="R179">
        <v>46</v>
      </c>
      <c r="S179">
        <f>VLOOKUP($R179,'[3]人物&amp;怪物成长分析'!$B$5:$S$104,12,FALSE)*$W179</f>
        <v>58640.330700910257</v>
      </c>
      <c r="T179">
        <f>VLOOKUP($R179,'[3]人物&amp;怪物成长分析'!$B$5:$S$104,13,FALSE)*$W179</f>
        <v>2772.2283719406032</v>
      </c>
      <c r="U179">
        <f>VLOOKUP($R179,'[3]人物&amp;怪物成长分析'!$B$5:$S$104,14,FALSE)*$W179</f>
        <v>1232.1014986402681</v>
      </c>
      <c r="V179">
        <f>VLOOKUP($R179,'[3]人物&amp;怪物成长分析'!$B$5:$S$104,17,FALSE)*$W179</f>
        <v>7399.2155999999995</v>
      </c>
      <c r="W179" s="1">
        <v>0.49</v>
      </c>
      <c r="X179">
        <f t="shared" si="2"/>
        <v>10638.811683140737</v>
      </c>
    </row>
    <row r="180" spans="1:24" x14ac:dyDescent="0.15">
      <c r="A180">
        <v>179</v>
      </c>
      <c r="B180">
        <v>19</v>
      </c>
      <c r="C180">
        <v>1923.4504790217388</v>
      </c>
      <c r="D180">
        <v>165.95378608695657</v>
      </c>
      <c r="E180">
        <v>73.757238260869585</v>
      </c>
      <c r="F180">
        <v>2171.8979999999997</v>
      </c>
      <c r="G180" s="1">
        <v>0.3</v>
      </c>
      <c r="H180">
        <v>1266.1132362104347</v>
      </c>
      <c r="Q180">
        <v>179</v>
      </c>
      <c r="R180">
        <v>19</v>
      </c>
      <c r="S180">
        <f>VLOOKUP($R180,'[3]人物&amp;怪物成长分析'!$B$5:$S$104,12,FALSE)*$W180</f>
        <v>1923.4504790217388</v>
      </c>
      <c r="T180">
        <f>VLOOKUP($R180,'[3]人物&amp;怪物成长分析'!$B$5:$S$104,13,FALSE)*$W180</f>
        <v>165.95378608695657</v>
      </c>
      <c r="U180">
        <f>VLOOKUP($R180,'[3]人物&amp;怪物成长分析'!$B$5:$S$104,14,FALSE)*$W180</f>
        <v>73.757238260869585</v>
      </c>
      <c r="V180">
        <f>VLOOKUP($R180,'[3]人物&amp;怪物成长分析'!$B$5:$S$104,17,FALSE)*$W180</f>
        <v>2171.8979999999997</v>
      </c>
      <c r="W180" s="1">
        <v>0.3</v>
      </c>
      <c r="X180">
        <f t="shared" si="2"/>
        <v>1266.1132362104347</v>
      </c>
    </row>
    <row r="181" spans="1:24" x14ac:dyDescent="0.15">
      <c r="A181">
        <v>180</v>
      </c>
      <c r="B181">
        <v>41</v>
      </c>
      <c r="C181">
        <v>42557.206116845708</v>
      </c>
      <c r="D181">
        <v>2270.5678518417399</v>
      </c>
      <c r="E181">
        <v>1009.1412674852177</v>
      </c>
      <c r="F181">
        <v>7913.9491999999991</v>
      </c>
      <c r="G181" s="1">
        <v>0.57999999999999996</v>
      </c>
      <c r="H181">
        <v>9207.288110400943</v>
      </c>
      <c r="Q181">
        <v>180</v>
      </c>
      <c r="R181">
        <v>41</v>
      </c>
      <c r="S181">
        <f>VLOOKUP($R181,'[3]人物&amp;怪物成长分析'!$B$5:$S$104,12,FALSE)*$W181</f>
        <v>42557.206116845708</v>
      </c>
      <c r="T181">
        <f>VLOOKUP($R181,'[3]人物&amp;怪物成长分析'!$B$5:$S$104,13,FALSE)*$W181</f>
        <v>2270.5678518417399</v>
      </c>
      <c r="U181">
        <f>VLOOKUP($R181,'[3]人物&amp;怪物成长分析'!$B$5:$S$104,14,FALSE)*$W181</f>
        <v>1009.1412674852177</v>
      </c>
      <c r="V181">
        <f>VLOOKUP($R181,'[3]人物&amp;怪物成长分析'!$B$5:$S$104,17,FALSE)*$W181</f>
        <v>7913.9491999999991</v>
      </c>
      <c r="W181" s="1">
        <v>0.57999999999999996</v>
      </c>
      <c r="X181">
        <f t="shared" si="2"/>
        <v>9207.288110400943</v>
      </c>
    </row>
    <row r="182" spans="1:24" x14ac:dyDescent="0.15">
      <c r="A182">
        <v>181</v>
      </c>
      <c r="B182">
        <v>29</v>
      </c>
      <c r="C182">
        <v>11899.986902354351</v>
      </c>
      <c r="D182">
        <v>786.41492149565249</v>
      </c>
      <c r="E182">
        <v>349.51774288695674</v>
      </c>
      <c r="F182">
        <v>5786.1041999999989</v>
      </c>
      <c r="G182" s="1">
        <v>0.56999999999999995</v>
      </c>
      <c r="H182">
        <v>4295.0490821721396</v>
      </c>
      <c r="Q182">
        <v>181</v>
      </c>
      <c r="R182">
        <v>29</v>
      </c>
      <c r="S182">
        <f>VLOOKUP($R182,'[3]人物&amp;怪物成长分析'!$B$5:$S$104,12,FALSE)*$W182</f>
        <v>11899.986902354351</v>
      </c>
      <c r="T182">
        <f>VLOOKUP($R182,'[3]人物&amp;怪物成长分析'!$B$5:$S$104,13,FALSE)*$W182</f>
        <v>786.41492149565249</v>
      </c>
      <c r="U182">
        <f>VLOOKUP($R182,'[3]人物&amp;怪物成长分析'!$B$5:$S$104,14,FALSE)*$W182</f>
        <v>349.51774288695674</v>
      </c>
      <c r="V182">
        <f>VLOOKUP($R182,'[3]人物&amp;怪物成长分析'!$B$5:$S$104,17,FALSE)*$W182</f>
        <v>5786.1041999999989</v>
      </c>
      <c r="W182" s="1">
        <v>0.56999999999999995</v>
      </c>
      <c r="X182">
        <f t="shared" si="2"/>
        <v>4295.0490821721396</v>
      </c>
    </row>
    <row r="183" spans="1:24" x14ac:dyDescent="0.15">
      <c r="A183">
        <v>182</v>
      </c>
      <c r="B183">
        <v>46</v>
      </c>
      <c r="C183">
        <v>45476.174829277341</v>
      </c>
      <c r="D183">
        <v>2149.8913904845494</v>
      </c>
      <c r="E183">
        <v>955.50728465979989</v>
      </c>
      <c r="F183">
        <v>5738.1671999999999</v>
      </c>
      <c r="G183" s="1">
        <v>0.38</v>
      </c>
      <c r="H183">
        <v>8250.507019578532</v>
      </c>
      <c r="Q183">
        <v>182</v>
      </c>
      <c r="R183">
        <v>46</v>
      </c>
      <c r="S183">
        <f>VLOOKUP($R183,'[3]人物&amp;怪物成长分析'!$B$5:$S$104,12,FALSE)*$W183</f>
        <v>45476.174829277341</v>
      </c>
      <c r="T183">
        <f>VLOOKUP($R183,'[3]人物&amp;怪物成长分析'!$B$5:$S$104,13,FALSE)*$W183</f>
        <v>2149.8913904845494</v>
      </c>
      <c r="U183">
        <f>VLOOKUP($R183,'[3]人物&amp;怪物成长分析'!$B$5:$S$104,14,FALSE)*$W183</f>
        <v>955.50728465979989</v>
      </c>
      <c r="V183">
        <f>VLOOKUP($R183,'[3]人物&amp;怪物成长分析'!$B$5:$S$104,17,FALSE)*$W183</f>
        <v>5738.1671999999999</v>
      </c>
      <c r="W183" s="1">
        <v>0.38</v>
      </c>
      <c r="X183">
        <f t="shared" si="2"/>
        <v>8250.507019578532</v>
      </c>
    </row>
    <row r="184" spans="1:24" x14ac:dyDescent="0.15">
      <c r="A184">
        <v>183</v>
      </c>
      <c r="B184">
        <v>44</v>
      </c>
      <c r="C184">
        <v>75365.471163313239</v>
      </c>
      <c r="D184">
        <v>3734.0229458022745</v>
      </c>
      <c r="E184">
        <v>1659.5657536899</v>
      </c>
      <c r="F184">
        <v>11033.801600000001</v>
      </c>
      <c r="G184" s="1">
        <v>0.76</v>
      </c>
      <c r="H184">
        <v>14591.640108029644</v>
      </c>
      <c r="Q184">
        <v>183</v>
      </c>
      <c r="R184">
        <v>44</v>
      </c>
      <c r="S184">
        <f>VLOOKUP($R184,'[3]人物&amp;怪物成长分析'!$B$5:$S$104,12,FALSE)*$W184</f>
        <v>75365.471163313239</v>
      </c>
      <c r="T184">
        <f>VLOOKUP($R184,'[3]人物&amp;怪物成长分析'!$B$5:$S$104,13,FALSE)*$W184</f>
        <v>3734.0229458022745</v>
      </c>
      <c r="U184">
        <f>VLOOKUP($R184,'[3]人物&amp;怪物成长分析'!$B$5:$S$104,14,FALSE)*$W184</f>
        <v>1659.5657536899</v>
      </c>
      <c r="V184">
        <f>VLOOKUP($R184,'[3]人物&amp;怪物成长分析'!$B$5:$S$104,17,FALSE)*$W184</f>
        <v>11033.801600000001</v>
      </c>
      <c r="W184" s="1">
        <v>0.76</v>
      </c>
      <c r="X184">
        <f t="shared" si="2"/>
        <v>14591.640108029644</v>
      </c>
    </row>
    <row r="185" spans="1:24" x14ac:dyDescent="0.15">
      <c r="A185">
        <v>184</v>
      </c>
      <c r="B185">
        <v>28</v>
      </c>
      <c r="C185">
        <v>13501.081133891641</v>
      </c>
      <c r="D185">
        <v>913.60699402274281</v>
      </c>
      <c r="E185">
        <v>406.04755289899674</v>
      </c>
      <c r="F185">
        <v>7099.1423999999997</v>
      </c>
      <c r="G185" s="1">
        <v>0.72</v>
      </c>
      <c r="H185">
        <v>5128.0874499328866</v>
      </c>
      <c r="Q185">
        <v>184</v>
      </c>
      <c r="R185">
        <v>28</v>
      </c>
      <c r="S185">
        <f>VLOOKUP($R185,'[3]人物&amp;怪物成长分析'!$B$5:$S$104,12,FALSE)*$W185</f>
        <v>13501.081133891641</v>
      </c>
      <c r="T185">
        <f>VLOOKUP($R185,'[3]人物&amp;怪物成长分析'!$B$5:$S$104,13,FALSE)*$W185</f>
        <v>913.60699402274281</v>
      </c>
      <c r="U185">
        <f>VLOOKUP($R185,'[3]人物&amp;怪物成长分析'!$B$5:$S$104,14,FALSE)*$W185</f>
        <v>406.04755289899674</v>
      </c>
      <c r="V185">
        <f>VLOOKUP($R185,'[3]人物&amp;怪物成长分析'!$B$5:$S$104,17,FALSE)*$W185</f>
        <v>7099.1423999999997</v>
      </c>
      <c r="W185" s="1">
        <v>0.72</v>
      </c>
      <c r="X185">
        <f t="shared" si="2"/>
        <v>5128.0874499328866</v>
      </c>
    </row>
    <row r="186" spans="1:24" x14ac:dyDescent="0.15">
      <c r="A186">
        <v>185</v>
      </c>
      <c r="B186">
        <v>29</v>
      </c>
      <c r="C186">
        <v>9812.2699019413085</v>
      </c>
      <c r="D186">
        <v>648.44739140869592</v>
      </c>
      <c r="E186">
        <v>288.19884062608713</v>
      </c>
      <c r="F186">
        <v>4770.9981999999991</v>
      </c>
      <c r="G186" s="1">
        <v>0.47</v>
      </c>
      <c r="H186">
        <v>3541.531699334922</v>
      </c>
      <c r="Q186">
        <v>185</v>
      </c>
      <c r="R186">
        <v>29</v>
      </c>
      <c r="S186">
        <f>VLOOKUP($R186,'[3]人物&amp;怪物成长分析'!$B$5:$S$104,12,FALSE)*$W186</f>
        <v>9812.2699019413085</v>
      </c>
      <c r="T186">
        <f>VLOOKUP($R186,'[3]人物&amp;怪物成长分析'!$B$5:$S$104,13,FALSE)*$W186</f>
        <v>648.44739140869592</v>
      </c>
      <c r="U186">
        <f>VLOOKUP($R186,'[3]人物&amp;怪物成长分析'!$B$5:$S$104,14,FALSE)*$W186</f>
        <v>288.19884062608713</v>
      </c>
      <c r="V186">
        <f>VLOOKUP($R186,'[3]人物&amp;怪物成长分析'!$B$5:$S$104,17,FALSE)*$W186</f>
        <v>4770.9981999999991</v>
      </c>
      <c r="W186" s="1">
        <v>0.47</v>
      </c>
      <c r="X186">
        <f t="shared" si="2"/>
        <v>3541.531699334922</v>
      </c>
    </row>
    <row r="187" spans="1:24" x14ac:dyDescent="0.15">
      <c r="A187">
        <v>186</v>
      </c>
      <c r="B187">
        <v>42</v>
      </c>
      <c r="C187">
        <v>61824.854975845927</v>
      </c>
      <c r="D187">
        <v>3216.4836081230783</v>
      </c>
      <c r="E187">
        <v>1429.5482702769239</v>
      </c>
      <c r="F187">
        <v>10591.2688</v>
      </c>
      <c r="G187" s="1">
        <v>0.76</v>
      </c>
      <c r="H187">
        <v>12864.068963320608</v>
      </c>
      <c r="Q187">
        <v>186</v>
      </c>
      <c r="R187">
        <v>42</v>
      </c>
      <c r="S187">
        <f>VLOOKUP($R187,'[3]人物&amp;怪物成长分析'!$B$5:$S$104,12,FALSE)*$W187</f>
        <v>61824.854975845927</v>
      </c>
      <c r="T187">
        <f>VLOOKUP($R187,'[3]人物&amp;怪物成长分析'!$B$5:$S$104,13,FALSE)*$W187</f>
        <v>3216.4836081230783</v>
      </c>
      <c r="U187">
        <f>VLOOKUP($R187,'[3]人物&amp;怪物成长分析'!$B$5:$S$104,14,FALSE)*$W187</f>
        <v>1429.5482702769239</v>
      </c>
      <c r="V187">
        <f>VLOOKUP($R187,'[3]人物&amp;怪物成长分析'!$B$5:$S$104,17,FALSE)*$W187</f>
        <v>10591.2688</v>
      </c>
      <c r="W187" s="1">
        <v>0.76</v>
      </c>
      <c r="X187">
        <f t="shared" si="2"/>
        <v>12864.068963320608</v>
      </c>
    </row>
    <row r="188" spans="1:24" x14ac:dyDescent="0.15">
      <c r="A188">
        <v>187</v>
      </c>
      <c r="B188">
        <v>23</v>
      </c>
      <c r="C188">
        <v>3948.5357681588639</v>
      </c>
      <c r="D188">
        <v>303.57135644147166</v>
      </c>
      <c r="E188">
        <v>134.92060286287631</v>
      </c>
      <c r="F188">
        <v>3193.6035999999999</v>
      </c>
      <c r="G188" s="1">
        <v>0.38</v>
      </c>
      <c r="H188">
        <v>2018.710336836843</v>
      </c>
      <c r="Q188">
        <v>187</v>
      </c>
      <c r="R188">
        <v>23</v>
      </c>
      <c r="S188">
        <f>VLOOKUP($R188,'[3]人物&amp;怪物成长分析'!$B$5:$S$104,12,FALSE)*$W188</f>
        <v>3948.5357681588639</v>
      </c>
      <c r="T188">
        <f>VLOOKUP($R188,'[3]人物&amp;怪物成长分析'!$B$5:$S$104,13,FALSE)*$W188</f>
        <v>303.57135644147166</v>
      </c>
      <c r="U188">
        <f>VLOOKUP($R188,'[3]人物&amp;怪物成长分析'!$B$5:$S$104,14,FALSE)*$W188</f>
        <v>134.92060286287631</v>
      </c>
      <c r="V188">
        <f>VLOOKUP($R188,'[3]人物&amp;怪物成长分析'!$B$5:$S$104,17,FALSE)*$W188</f>
        <v>3193.6035999999999</v>
      </c>
      <c r="W188" s="1">
        <v>0.38</v>
      </c>
      <c r="X188">
        <f t="shared" si="2"/>
        <v>2018.710336836843</v>
      </c>
    </row>
    <row r="189" spans="1:24" x14ac:dyDescent="0.15">
      <c r="A189">
        <v>188</v>
      </c>
      <c r="B189">
        <v>49</v>
      </c>
      <c r="C189">
        <v>104545.08336495553</v>
      </c>
      <c r="D189">
        <v>4621.9636730811389</v>
      </c>
      <c r="E189">
        <v>2054.206076924951</v>
      </c>
      <c r="F189">
        <v>10702.486199999999</v>
      </c>
      <c r="G189" s="1">
        <v>0.67</v>
      </c>
      <c r="H189">
        <v>17396.182071125171</v>
      </c>
      <c r="Q189">
        <v>188</v>
      </c>
      <c r="R189">
        <v>49</v>
      </c>
      <c r="S189">
        <f>VLOOKUP($R189,'[3]人物&amp;怪物成长分析'!$B$5:$S$104,12,FALSE)*$W189</f>
        <v>104545.08336495553</v>
      </c>
      <c r="T189">
        <f>VLOOKUP($R189,'[3]人物&amp;怪物成长分析'!$B$5:$S$104,13,FALSE)*$W189</f>
        <v>4621.9636730811389</v>
      </c>
      <c r="U189">
        <f>VLOOKUP($R189,'[3]人物&amp;怪物成长分析'!$B$5:$S$104,14,FALSE)*$W189</f>
        <v>2054.206076924951</v>
      </c>
      <c r="V189">
        <f>VLOOKUP($R189,'[3]人物&amp;怪物成长分析'!$B$5:$S$104,17,FALSE)*$W189</f>
        <v>10702.486199999999</v>
      </c>
      <c r="W189" s="1">
        <v>0.67</v>
      </c>
      <c r="X189">
        <f t="shared" si="2"/>
        <v>17396.182071125171</v>
      </c>
    </row>
    <row r="190" spans="1:24" x14ac:dyDescent="0.15">
      <c r="A190">
        <v>189</v>
      </c>
      <c r="B190">
        <v>27</v>
      </c>
      <c r="C190">
        <v>8380.769622650505</v>
      </c>
      <c r="D190">
        <v>581.04517364548508</v>
      </c>
      <c r="E190">
        <v>258.24229939799341</v>
      </c>
      <c r="F190">
        <v>4784.3899999999994</v>
      </c>
      <c r="G190" s="1">
        <v>0.5</v>
      </c>
      <c r="H190">
        <v>3361.4530295393979</v>
      </c>
      <c r="Q190">
        <v>189</v>
      </c>
      <c r="R190">
        <v>27</v>
      </c>
      <c r="S190">
        <f>VLOOKUP($R190,'[3]人物&amp;怪物成长分析'!$B$5:$S$104,12,FALSE)*$W190</f>
        <v>8380.769622650505</v>
      </c>
      <c r="T190">
        <f>VLOOKUP($R190,'[3]人物&amp;怪物成长分析'!$B$5:$S$104,13,FALSE)*$W190</f>
        <v>581.04517364548508</v>
      </c>
      <c r="U190">
        <f>VLOOKUP($R190,'[3]人物&amp;怪物成长分析'!$B$5:$S$104,14,FALSE)*$W190</f>
        <v>258.24229939799341</v>
      </c>
      <c r="V190">
        <f>VLOOKUP($R190,'[3]人物&amp;怪物成长分析'!$B$5:$S$104,17,FALSE)*$W190</f>
        <v>4784.3899999999994</v>
      </c>
      <c r="W190" s="1">
        <v>0.5</v>
      </c>
      <c r="X190">
        <f t="shared" si="2"/>
        <v>3361.4530295393979</v>
      </c>
    </row>
    <row r="191" spans="1:24" x14ac:dyDescent="0.15">
      <c r="A191">
        <v>190</v>
      </c>
      <c r="B191">
        <v>46</v>
      </c>
      <c r="C191">
        <v>47869.657715028785</v>
      </c>
      <c r="D191">
        <v>2263.0435689311048</v>
      </c>
      <c r="E191">
        <v>1005.7971417471578</v>
      </c>
      <c r="F191">
        <v>6040.1759999999995</v>
      </c>
      <c r="G191" s="1">
        <v>0.4</v>
      </c>
      <c r="H191">
        <v>8684.744231135297</v>
      </c>
      <c r="Q191">
        <v>190</v>
      </c>
      <c r="R191">
        <v>46</v>
      </c>
      <c r="S191">
        <f>VLOOKUP($R191,'[3]人物&amp;怪物成长分析'!$B$5:$S$104,12,FALSE)*$W191</f>
        <v>47869.657715028785</v>
      </c>
      <c r="T191">
        <f>VLOOKUP($R191,'[3]人物&amp;怪物成长分析'!$B$5:$S$104,13,FALSE)*$W191</f>
        <v>2263.0435689311048</v>
      </c>
      <c r="U191">
        <f>VLOOKUP($R191,'[3]人物&amp;怪物成长分析'!$B$5:$S$104,14,FALSE)*$W191</f>
        <v>1005.7971417471578</v>
      </c>
      <c r="V191">
        <f>VLOOKUP($R191,'[3]人物&amp;怪物成长分析'!$B$5:$S$104,17,FALSE)*$W191</f>
        <v>6040.1759999999995</v>
      </c>
      <c r="W191" s="1">
        <v>0.4</v>
      </c>
      <c r="X191">
        <f t="shared" si="2"/>
        <v>8684.744231135297</v>
      </c>
    </row>
    <row r="192" spans="1:24" x14ac:dyDescent="0.15">
      <c r="A192">
        <v>191</v>
      </c>
      <c r="B192">
        <v>22</v>
      </c>
      <c r="C192">
        <v>3476.056595478261</v>
      </c>
      <c r="D192">
        <v>274.72675617391309</v>
      </c>
      <c r="E192">
        <v>122.10078052173917</v>
      </c>
      <c r="F192">
        <v>3082.9704000000002</v>
      </c>
      <c r="G192" s="1">
        <v>0.38</v>
      </c>
      <c r="H192">
        <v>1900.8956838177392</v>
      </c>
      <c r="Q192">
        <v>191</v>
      </c>
      <c r="R192">
        <v>22</v>
      </c>
      <c r="S192">
        <f>VLOOKUP($R192,'[3]人物&amp;怪物成长分析'!$B$5:$S$104,12,FALSE)*$W192</f>
        <v>3476.056595478261</v>
      </c>
      <c r="T192">
        <f>VLOOKUP($R192,'[3]人物&amp;怪物成长分析'!$B$5:$S$104,13,FALSE)*$W192</f>
        <v>274.72675617391309</v>
      </c>
      <c r="U192">
        <f>VLOOKUP($R192,'[3]人物&amp;怪物成长分析'!$B$5:$S$104,14,FALSE)*$W192</f>
        <v>122.10078052173917</v>
      </c>
      <c r="V192">
        <f>VLOOKUP($R192,'[3]人物&amp;怪物成长分析'!$B$5:$S$104,17,FALSE)*$W192</f>
        <v>3082.9704000000002</v>
      </c>
      <c r="W192" s="1">
        <v>0.38</v>
      </c>
      <c r="X192">
        <f t="shared" si="2"/>
        <v>1900.8956838177392</v>
      </c>
    </row>
    <row r="193" spans="1:24" x14ac:dyDescent="0.15">
      <c r="A193">
        <v>192</v>
      </c>
      <c r="B193">
        <v>45</v>
      </c>
      <c r="C193">
        <v>32720.294704951513</v>
      </c>
      <c r="D193">
        <v>1583.1952674080271</v>
      </c>
      <c r="E193">
        <v>703.64234107023435</v>
      </c>
      <c r="F193">
        <v>4442.79</v>
      </c>
      <c r="G193" s="1">
        <v>0.3</v>
      </c>
      <c r="H193">
        <v>6127.4375960115858</v>
      </c>
      <c r="Q193">
        <v>192</v>
      </c>
      <c r="R193">
        <v>45</v>
      </c>
      <c r="S193">
        <f>VLOOKUP($R193,'[3]人物&amp;怪物成长分析'!$B$5:$S$104,12,FALSE)*$W193</f>
        <v>32720.294704951513</v>
      </c>
      <c r="T193">
        <f>VLOOKUP($R193,'[3]人物&amp;怪物成长分析'!$B$5:$S$104,13,FALSE)*$W193</f>
        <v>1583.1952674080271</v>
      </c>
      <c r="U193">
        <f>VLOOKUP($R193,'[3]人物&amp;怪物成长分析'!$B$5:$S$104,14,FALSE)*$W193</f>
        <v>703.64234107023435</v>
      </c>
      <c r="V193">
        <f>VLOOKUP($R193,'[3]人物&amp;怪物成长分析'!$B$5:$S$104,17,FALSE)*$W193</f>
        <v>4442.79</v>
      </c>
      <c r="W193" s="1">
        <v>0.3</v>
      </c>
      <c r="X193">
        <f t="shared" si="2"/>
        <v>6127.4375960115858</v>
      </c>
    </row>
    <row r="194" spans="1:24" x14ac:dyDescent="0.15">
      <c r="A194">
        <v>193</v>
      </c>
      <c r="B194">
        <v>47</v>
      </c>
      <c r="C194">
        <v>98262.192313893829</v>
      </c>
      <c r="D194">
        <v>4540.7715499414726</v>
      </c>
      <c r="E194">
        <v>2018.1206888628772</v>
      </c>
      <c r="F194">
        <v>11543.684999999999</v>
      </c>
      <c r="G194" s="1">
        <v>0.75</v>
      </c>
      <c r="H194">
        <v>17297.079397632122</v>
      </c>
      <c r="Q194">
        <v>193</v>
      </c>
      <c r="R194">
        <v>47</v>
      </c>
      <c r="S194">
        <f>VLOOKUP($R194,'[3]人物&amp;怪物成长分析'!$B$5:$S$104,12,FALSE)*$W194</f>
        <v>98262.192313893829</v>
      </c>
      <c r="T194">
        <f>VLOOKUP($R194,'[3]人物&amp;怪物成长分析'!$B$5:$S$104,13,FALSE)*$W194</f>
        <v>4540.7715499414726</v>
      </c>
      <c r="U194">
        <f>VLOOKUP($R194,'[3]人物&amp;怪物成长分析'!$B$5:$S$104,14,FALSE)*$W194</f>
        <v>2018.1206888628772</v>
      </c>
      <c r="V194">
        <f>VLOOKUP($R194,'[3]人物&amp;怪物成长分析'!$B$5:$S$104,17,FALSE)*$W194</f>
        <v>11543.684999999999</v>
      </c>
      <c r="W194" s="1">
        <v>0.75</v>
      </c>
      <c r="X194">
        <f t="shared" si="2"/>
        <v>17297.079397632122</v>
      </c>
    </row>
    <row r="195" spans="1:24" x14ac:dyDescent="0.15">
      <c r="A195">
        <v>194</v>
      </c>
      <c r="B195">
        <v>20</v>
      </c>
      <c r="C195">
        <v>2176.6226086956526</v>
      </c>
      <c r="D195">
        <v>182.22886956521742</v>
      </c>
      <c r="E195">
        <v>80.990608695652199</v>
      </c>
      <c r="F195">
        <v>2259.2399999999998</v>
      </c>
      <c r="G195" s="1">
        <v>0.3</v>
      </c>
      <c r="H195">
        <v>1342.1111791304347</v>
      </c>
      <c r="Q195">
        <v>194</v>
      </c>
      <c r="R195">
        <v>20</v>
      </c>
      <c r="S195">
        <f>VLOOKUP($R195,'[3]人物&amp;怪物成长分析'!$B$5:$S$104,12,FALSE)*$W195</f>
        <v>2176.6226086956526</v>
      </c>
      <c r="T195">
        <f>VLOOKUP($R195,'[3]人物&amp;怪物成长分析'!$B$5:$S$104,13,FALSE)*$W195</f>
        <v>182.22886956521742</v>
      </c>
      <c r="U195">
        <f>VLOOKUP($R195,'[3]人物&amp;怪物成长分析'!$B$5:$S$104,14,FALSE)*$W195</f>
        <v>80.990608695652199</v>
      </c>
      <c r="V195">
        <f>VLOOKUP($R195,'[3]人物&amp;怪物成长分析'!$B$5:$S$104,17,FALSE)*$W195</f>
        <v>2259.2399999999998</v>
      </c>
      <c r="W195" s="1">
        <v>0.3</v>
      </c>
      <c r="X195">
        <f t="shared" ref="X195:X258" si="3">SUMPRODUCT(S195:V195,$M$6:$P$6)*1.2</f>
        <v>1342.1111791304347</v>
      </c>
    </row>
    <row r="196" spans="1:24" x14ac:dyDescent="0.15">
      <c r="A196">
        <v>195</v>
      </c>
      <c r="B196">
        <v>24</v>
      </c>
      <c r="C196">
        <v>8798.3918347826111</v>
      </c>
      <c r="D196">
        <v>658.50749698996674</v>
      </c>
      <c r="E196">
        <v>292.66999866220738</v>
      </c>
      <c r="F196">
        <v>6521.52</v>
      </c>
      <c r="G196" s="1">
        <v>0.75</v>
      </c>
      <c r="H196">
        <v>4224.5159628521751</v>
      </c>
      <c r="Q196">
        <v>195</v>
      </c>
      <c r="R196">
        <v>24</v>
      </c>
      <c r="S196">
        <f>VLOOKUP($R196,'[3]人物&amp;怪物成长分析'!$B$5:$S$104,12,FALSE)*$W196</f>
        <v>8798.3918347826111</v>
      </c>
      <c r="T196">
        <f>VLOOKUP($R196,'[3]人物&amp;怪物成长分析'!$B$5:$S$104,13,FALSE)*$W196</f>
        <v>658.50749698996674</v>
      </c>
      <c r="U196">
        <f>VLOOKUP($R196,'[3]人物&amp;怪物成长分析'!$B$5:$S$104,14,FALSE)*$W196</f>
        <v>292.66999866220738</v>
      </c>
      <c r="V196">
        <f>VLOOKUP($R196,'[3]人物&amp;怪物成长分析'!$B$5:$S$104,17,FALSE)*$W196</f>
        <v>6521.52</v>
      </c>
      <c r="W196" s="1">
        <v>0.75</v>
      </c>
      <c r="X196">
        <f t="shared" si="3"/>
        <v>4224.5159628521751</v>
      </c>
    </row>
    <row r="197" spans="1:24" x14ac:dyDescent="0.15">
      <c r="A197">
        <v>196</v>
      </c>
      <c r="B197">
        <v>21</v>
      </c>
      <c r="C197">
        <v>4981.6158892500016</v>
      </c>
      <c r="D197">
        <v>405.05515982608716</v>
      </c>
      <c r="E197">
        <v>180.02451547826095</v>
      </c>
      <c r="F197">
        <v>4771.3833999999997</v>
      </c>
      <c r="G197" s="1">
        <v>0.61</v>
      </c>
      <c r="H197">
        <v>2887.9376002492177</v>
      </c>
      <c r="Q197">
        <v>196</v>
      </c>
      <c r="R197">
        <v>21</v>
      </c>
      <c r="S197">
        <f>VLOOKUP($R197,'[3]人物&amp;怪物成长分析'!$B$5:$S$104,12,FALSE)*$W197</f>
        <v>4981.6158892500016</v>
      </c>
      <c r="T197">
        <f>VLOOKUP($R197,'[3]人物&amp;怪物成长分析'!$B$5:$S$104,13,FALSE)*$W197</f>
        <v>405.05515982608716</v>
      </c>
      <c r="U197">
        <f>VLOOKUP($R197,'[3]人物&amp;怪物成长分析'!$B$5:$S$104,14,FALSE)*$W197</f>
        <v>180.02451547826095</v>
      </c>
      <c r="V197">
        <f>VLOOKUP($R197,'[3]人物&amp;怪物成长分析'!$B$5:$S$104,17,FALSE)*$W197</f>
        <v>4771.3833999999997</v>
      </c>
      <c r="W197" s="1">
        <v>0.61</v>
      </c>
      <c r="X197">
        <f t="shared" si="3"/>
        <v>2887.9376002492177</v>
      </c>
    </row>
    <row r="198" spans="1:24" x14ac:dyDescent="0.15">
      <c r="A198">
        <v>197</v>
      </c>
      <c r="B198">
        <v>30</v>
      </c>
      <c r="C198">
        <v>14996.509130167231</v>
      </c>
      <c r="D198">
        <v>968.38444607357917</v>
      </c>
      <c r="E198">
        <v>430.39308714381298</v>
      </c>
      <c r="F198">
        <v>6683.0079999999998</v>
      </c>
      <c r="G198" s="1">
        <v>0.64</v>
      </c>
      <c r="H198">
        <v>5125.0327421088978</v>
      </c>
      <c r="Q198">
        <v>197</v>
      </c>
      <c r="R198">
        <v>30</v>
      </c>
      <c r="S198">
        <f>VLOOKUP($R198,'[3]人物&amp;怪物成长分析'!$B$5:$S$104,12,FALSE)*$W198</f>
        <v>14996.509130167231</v>
      </c>
      <c r="T198">
        <f>VLOOKUP($R198,'[3]人物&amp;怪物成长分析'!$B$5:$S$104,13,FALSE)*$W198</f>
        <v>968.38444607357917</v>
      </c>
      <c r="U198">
        <f>VLOOKUP($R198,'[3]人物&amp;怪物成长分析'!$B$5:$S$104,14,FALSE)*$W198</f>
        <v>430.39308714381298</v>
      </c>
      <c r="V198">
        <f>VLOOKUP($R198,'[3]人物&amp;怪物成长分析'!$B$5:$S$104,17,FALSE)*$W198</f>
        <v>6683.0079999999998</v>
      </c>
      <c r="W198" s="1">
        <v>0.64</v>
      </c>
      <c r="X198">
        <f t="shared" si="3"/>
        <v>5125.0327421088978</v>
      </c>
    </row>
    <row r="199" spans="1:24" x14ac:dyDescent="0.15">
      <c r="A199">
        <v>198</v>
      </c>
      <c r="B199">
        <v>36</v>
      </c>
      <c r="C199">
        <v>28388.573274798669</v>
      </c>
      <c r="D199">
        <v>1732.8671699285621</v>
      </c>
      <c r="E199">
        <v>770.16318663491666</v>
      </c>
      <c r="F199">
        <v>8044.7663999999995</v>
      </c>
      <c r="G199" s="1">
        <v>0.66</v>
      </c>
      <c r="H199">
        <v>7648.5526362665105</v>
      </c>
      <c r="Q199">
        <v>198</v>
      </c>
      <c r="R199">
        <v>36</v>
      </c>
      <c r="S199">
        <f>VLOOKUP($R199,'[3]人物&amp;怪物成长分析'!$B$5:$S$104,12,FALSE)*$W199</f>
        <v>28388.573274798669</v>
      </c>
      <c r="T199">
        <f>VLOOKUP($R199,'[3]人物&amp;怪物成长分析'!$B$5:$S$104,13,FALSE)*$W199</f>
        <v>1732.8671699285621</v>
      </c>
      <c r="U199">
        <f>VLOOKUP($R199,'[3]人物&amp;怪物成长分析'!$B$5:$S$104,14,FALSE)*$W199</f>
        <v>770.16318663491666</v>
      </c>
      <c r="V199">
        <f>VLOOKUP($R199,'[3]人物&amp;怪物成长分析'!$B$5:$S$104,17,FALSE)*$W199</f>
        <v>8044.7663999999995</v>
      </c>
      <c r="W199" s="1">
        <v>0.66</v>
      </c>
      <c r="X199">
        <f t="shared" si="3"/>
        <v>7648.5526362665105</v>
      </c>
    </row>
    <row r="200" spans="1:24" x14ac:dyDescent="0.15">
      <c r="A200">
        <v>199</v>
      </c>
      <c r="B200">
        <v>49</v>
      </c>
      <c r="C200">
        <v>99863.960229211254</v>
      </c>
      <c r="D200">
        <v>4415.0100757789987</v>
      </c>
      <c r="E200">
        <v>1962.2267003462221</v>
      </c>
      <c r="F200">
        <v>10223.270399999999</v>
      </c>
      <c r="G200" s="1">
        <v>0.64</v>
      </c>
      <c r="H200">
        <v>16617.248545552404</v>
      </c>
      <c r="Q200">
        <v>199</v>
      </c>
      <c r="R200">
        <v>49</v>
      </c>
      <c r="S200">
        <f>VLOOKUP($R200,'[3]人物&amp;怪物成长分析'!$B$5:$S$104,12,FALSE)*$W200</f>
        <v>99863.960229211254</v>
      </c>
      <c r="T200">
        <f>VLOOKUP($R200,'[3]人物&amp;怪物成长分析'!$B$5:$S$104,13,FALSE)*$W200</f>
        <v>4415.0100757789987</v>
      </c>
      <c r="U200">
        <f>VLOOKUP($R200,'[3]人物&amp;怪物成长分析'!$B$5:$S$104,14,FALSE)*$W200</f>
        <v>1962.2267003462221</v>
      </c>
      <c r="V200">
        <f>VLOOKUP($R200,'[3]人物&amp;怪物成长分析'!$B$5:$S$104,17,FALSE)*$W200</f>
        <v>10223.270399999999</v>
      </c>
      <c r="W200" s="1">
        <v>0.64</v>
      </c>
      <c r="X200">
        <f t="shared" si="3"/>
        <v>16617.248545552404</v>
      </c>
    </row>
    <row r="201" spans="1:24" x14ac:dyDescent="0.15">
      <c r="A201">
        <v>200</v>
      </c>
      <c r="B201">
        <v>26</v>
      </c>
      <c r="C201">
        <v>8196.6865999063575</v>
      </c>
      <c r="D201">
        <v>582.58779387290997</v>
      </c>
      <c r="E201">
        <v>258.92790838795997</v>
      </c>
      <c r="F201">
        <v>5102.7020000000002</v>
      </c>
      <c r="G201" s="1">
        <v>0.55000000000000004</v>
      </c>
      <c r="H201">
        <v>3485.1622155085493</v>
      </c>
      <c r="Q201">
        <v>200</v>
      </c>
      <c r="R201">
        <v>26</v>
      </c>
      <c r="S201">
        <f>VLOOKUP($R201,'[3]人物&amp;怪物成长分析'!$B$5:$S$104,12,FALSE)*$W201</f>
        <v>8196.6865999063575</v>
      </c>
      <c r="T201">
        <f>VLOOKUP($R201,'[3]人物&amp;怪物成长分析'!$B$5:$S$104,13,FALSE)*$W201</f>
        <v>582.58779387290997</v>
      </c>
      <c r="U201">
        <f>VLOOKUP($R201,'[3]人物&amp;怪物成长分析'!$B$5:$S$104,14,FALSE)*$W201</f>
        <v>258.92790838795997</v>
      </c>
      <c r="V201">
        <f>VLOOKUP($R201,'[3]人物&amp;怪物成长分析'!$B$5:$S$104,17,FALSE)*$W201</f>
        <v>5102.7020000000002</v>
      </c>
      <c r="W201" s="1">
        <v>0.55000000000000004</v>
      </c>
      <c r="X201">
        <f t="shared" si="3"/>
        <v>3485.1622155085493</v>
      </c>
    </row>
    <row r="202" spans="1:24" x14ac:dyDescent="0.15">
      <c r="A202">
        <v>201</v>
      </c>
      <c r="B202">
        <v>38</v>
      </c>
      <c r="C202">
        <v>28276.74771705913</v>
      </c>
      <c r="D202">
        <v>1632.587638647492</v>
      </c>
      <c r="E202">
        <v>725.59450606555208</v>
      </c>
      <c r="F202">
        <v>6768.7996000000003</v>
      </c>
      <c r="G202" s="1">
        <v>0.53</v>
      </c>
      <c r="H202">
        <v>6948.7727008744914</v>
      </c>
      <c r="Q202">
        <v>201</v>
      </c>
      <c r="R202">
        <v>38</v>
      </c>
      <c r="S202">
        <f>VLOOKUP($R202,'[3]人物&amp;怪物成长分析'!$B$5:$S$104,12,FALSE)*$W202</f>
        <v>28276.74771705913</v>
      </c>
      <c r="T202">
        <f>VLOOKUP($R202,'[3]人物&amp;怪物成长分析'!$B$5:$S$104,13,FALSE)*$W202</f>
        <v>1632.587638647492</v>
      </c>
      <c r="U202">
        <f>VLOOKUP($R202,'[3]人物&amp;怪物成长分析'!$B$5:$S$104,14,FALSE)*$W202</f>
        <v>725.59450606555208</v>
      </c>
      <c r="V202">
        <f>VLOOKUP($R202,'[3]人物&amp;怪物成长分析'!$B$5:$S$104,17,FALSE)*$W202</f>
        <v>6768.7996000000003</v>
      </c>
      <c r="W202" s="1">
        <v>0.53</v>
      </c>
      <c r="X202">
        <f t="shared" si="3"/>
        <v>6948.7727008744914</v>
      </c>
    </row>
    <row r="203" spans="1:24" x14ac:dyDescent="0.15">
      <c r="A203">
        <v>202</v>
      </c>
      <c r="B203">
        <v>48</v>
      </c>
      <c r="C203">
        <v>65838.117376512018</v>
      </c>
      <c r="D203">
        <v>2975.2233638400016</v>
      </c>
      <c r="E203">
        <v>1322.3214950400006</v>
      </c>
      <c r="F203">
        <v>7214.0511999999999</v>
      </c>
      <c r="G203" s="1">
        <v>0.46</v>
      </c>
      <c r="H203">
        <v>11260.616354328578</v>
      </c>
      <c r="Q203">
        <v>202</v>
      </c>
      <c r="R203">
        <v>48</v>
      </c>
      <c r="S203">
        <f>VLOOKUP($R203,'[3]人物&amp;怪物成长分析'!$B$5:$S$104,12,FALSE)*$W203</f>
        <v>65838.117376512018</v>
      </c>
      <c r="T203">
        <f>VLOOKUP($R203,'[3]人物&amp;怪物成长分析'!$B$5:$S$104,13,FALSE)*$W203</f>
        <v>2975.2233638400016</v>
      </c>
      <c r="U203">
        <f>VLOOKUP($R203,'[3]人物&amp;怪物成长分析'!$B$5:$S$104,14,FALSE)*$W203</f>
        <v>1322.3214950400006</v>
      </c>
      <c r="V203">
        <f>VLOOKUP($R203,'[3]人物&amp;怪物成长分析'!$B$5:$S$104,17,FALSE)*$W203</f>
        <v>7214.0511999999999</v>
      </c>
      <c r="W203" s="1">
        <v>0.46</v>
      </c>
      <c r="X203">
        <f t="shared" si="3"/>
        <v>11260.616354328578</v>
      </c>
    </row>
    <row r="204" spans="1:24" x14ac:dyDescent="0.15">
      <c r="A204">
        <v>203</v>
      </c>
      <c r="B204">
        <v>19</v>
      </c>
      <c r="C204">
        <v>3141.6357824021738</v>
      </c>
      <c r="D204">
        <v>271.05785060869573</v>
      </c>
      <c r="E204">
        <v>120.47015582608699</v>
      </c>
      <c r="F204">
        <v>3547.4333999999999</v>
      </c>
      <c r="G204" s="1">
        <v>0.49</v>
      </c>
      <c r="H204">
        <v>2067.9849524770434</v>
      </c>
      <c r="Q204">
        <v>203</v>
      </c>
      <c r="R204">
        <v>19</v>
      </c>
      <c r="S204">
        <f>VLOOKUP($R204,'[3]人物&amp;怪物成长分析'!$B$5:$S$104,12,FALSE)*$W204</f>
        <v>3141.6357824021738</v>
      </c>
      <c r="T204">
        <f>VLOOKUP($R204,'[3]人物&amp;怪物成长分析'!$B$5:$S$104,13,FALSE)*$W204</f>
        <v>271.05785060869573</v>
      </c>
      <c r="U204">
        <f>VLOOKUP($R204,'[3]人物&amp;怪物成长分析'!$B$5:$S$104,14,FALSE)*$W204</f>
        <v>120.47015582608699</v>
      </c>
      <c r="V204">
        <f>VLOOKUP($R204,'[3]人物&amp;怪物成长分析'!$B$5:$S$104,17,FALSE)*$W204</f>
        <v>3547.4333999999999</v>
      </c>
      <c r="W204" s="1">
        <v>0.49</v>
      </c>
      <c r="X204">
        <f t="shared" si="3"/>
        <v>2067.9849524770434</v>
      </c>
    </row>
    <row r="205" spans="1:24" x14ac:dyDescent="0.15">
      <c r="A205">
        <v>204</v>
      </c>
      <c r="B205">
        <v>47</v>
      </c>
      <c r="C205">
        <v>75989.42872274456</v>
      </c>
      <c r="D205">
        <v>3511.5299986214054</v>
      </c>
      <c r="E205">
        <v>1560.6799993872914</v>
      </c>
      <c r="F205">
        <v>8927.116399999999</v>
      </c>
      <c r="G205" s="1">
        <v>0.57999999999999996</v>
      </c>
      <c r="H205">
        <v>13376.408067502174</v>
      </c>
      <c r="Q205">
        <v>204</v>
      </c>
      <c r="R205">
        <v>47</v>
      </c>
      <c r="S205">
        <f>VLOOKUP($R205,'[3]人物&amp;怪物成长分析'!$B$5:$S$104,12,FALSE)*$W205</f>
        <v>75989.42872274456</v>
      </c>
      <c r="T205">
        <f>VLOOKUP($R205,'[3]人物&amp;怪物成长分析'!$B$5:$S$104,13,FALSE)*$W205</f>
        <v>3511.5299986214054</v>
      </c>
      <c r="U205">
        <f>VLOOKUP($R205,'[3]人物&amp;怪物成长分析'!$B$5:$S$104,14,FALSE)*$W205</f>
        <v>1560.6799993872914</v>
      </c>
      <c r="V205">
        <f>VLOOKUP($R205,'[3]人物&amp;怪物成长分析'!$B$5:$S$104,17,FALSE)*$W205</f>
        <v>8927.116399999999</v>
      </c>
      <c r="W205" s="1">
        <v>0.57999999999999996</v>
      </c>
      <c r="X205">
        <f t="shared" si="3"/>
        <v>13376.408067502174</v>
      </c>
    </row>
    <row r="206" spans="1:24" x14ac:dyDescent="0.15">
      <c r="A206">
        <v>205</v>
      </c>
      <c r="B206">
        <v>42</v>
      </c>
      <c r="C206">
        <v>56943.945372489667</v>
      </c>
      <c r="D206">
        <v>2962.5506916923086</v>
      </c>
      <c r="E206">
        <v>1316.689196307693</v>
      </c>
      <c r="F206">
        <v>9755.1159999999982</v>
      </c>
      <c r="G206" s="1">
        <v>0.7</v>
      </c>
      <c r="H206">
        <v>11848.484571479506</v>
      </c>
      <c r="Q206">
        <v>205</v>
      </c>
      <c r="R206">
        <v>42</v>
      </c>
      <c r="S206">
        <f>VLOOKUP($R206,'[3]人物&amp;怪物成长分析'!$B$5:$S$104,12,FALSE)*$W206</f>
        <v>56943.945372489667</v>
      </c>
      <c r="T206">
        <f>VLOOKUP($R206,'[3]人物&amp;怪物成长分析'!$B$5:$S$104,13,FALSE)*$W206</f>
        <v>2962.5506916923086</v>
      </c>
      <c r="U206">
        <f>VLOOKUP($R206,'[3]人物&amp;怪物成长分析'!$B$5:$S$104,14,FALSE)*$W206</f>
        <v>1316.689196307693</v>
      </c>
      <c r="V206">
        <f>VLOOKUP($R206,'[3]人物&amp;怪物成长分析'!$B$5:$S$104,17,FALSE)*$W206</f>
        <v>9755.1159999999982</v>
      </c>
      <c r="W206" s="1">
        <v>0.7</v>
      </c>
      <c r="X206">
        <f t="shared" si="3"/>
        <v>11848.484571479506</v>
      </c>
    </row>
    <row r="207" spans="1:24" x14ac:dyDescent="0.15">
      <c r="A207">
        <v>206</v>
      </c>
      <c r="B207">
        <v>35</v>
      </c>
      <c r="C207">
        <v>15685.89046956522</v>
      </c>
      <c r="D207">
        <v>965.77112347826096</v>
      </c>
      <c r="E207">
        <v>429.23161043478279</v>
      </c>
      <c r="F207">
        <v>4759.16</v>
      </c>
      <c r="G207" s="1">
        <v>0.4</v>
      </c>
      <c r="H207">
        <v>4368.6633032347836</v>
      </c>
      <c r="Q207">
        <v>206</v>
      </c>
      <c r="R207">
        <v>35</v>
      </c>
      <c r="S207">
        <f>VLOOKUP($R207,'[3]人物&amp;怪物成长分析'!$B$5:$S$104,12,FALSE)*$W207</f>
        <v>15685.89046956522</v>
      </c>
      <c r="T207">
        <f>VLOOKUP($R207,'[3]人物&amp;怪物成长分析'!$B$5:$S$104,13,FALSE)*$W207</f>
        <v>965.77112347826096</v>
      </c>
      <c r="U207">
        <f>VLOOKUP($R207,'[3]人物&amp;怪物成长分析'!$B$5:$S$104,14,FALSE)*$W207</f>
        <v>429.23161043478279</v>
      </c>
      <c r="V207">
        <f>VLOOKUP($R207,'[3]人物&amp;怪物成长分析'!$B$5:$S$104,17,FALSE)*$W207</f>
        <v>4759.16</v>
      </c>
      <c r="W207" s="1">
        <v>0.4</v>
      </c>
      <c r="X207">
        <f t="shared" si="3"/>
        <v>4368.6633032347836</v>
      </c>
    </row>
    <row r="208" spans="1:24" x14ac:dyDescent="0.15">
      <c r="A208">
        <v>207</v>
      </c>
      <c r="B208">
        <v>28</v>
      </c>
      <c r="C208">
        <v>9750.7808189217412</v>
      </c>
      <c r="D208">
        <v>659.82727346086983</v>
      </c>
      <c r="E208">
        <v>293.25656598260878</v>
      </c>
      <c r="F208">
        <v>5127.1584000000003</v>
      </c>
      <c r="G208" s="1">
        <v>0.52</v>
      </c>
      <c r="H208">
        <v>3703.618713840418</v>
      </c>
      <c r="Q208">
        <v>207</v>
      </c>
      <c r="R208">
        <v>28</v>
      </c>
      <c r="S208">
        <f>VLOOKUP($R208,'[3]人物&amp;怪物成长分析'!$B$5:$S$104,12,FALSE)*$W208</f>
        <v>9750.7808189217412</v>
      </c>
      <c r="T208">
        <f>VLOOKUP($R208,'[3]人物&amp;怪物成长分析'!$B$5:$S$104,13,FALSE)*$W208</f>
        <v>659.82727346086983</v>
      </c>
      <c r="U208">
        <f>VLOOKUP($R208,'[3]人物&amp;怪物成长分析'!$B$5:$S$104,14,FALSE)*$W208</f>
        <v>293.25656598260878</v>
      </c>
      <c r="V208">
        <f>VLOOKUP($R208,'[3]人物&amp;怪物成长分析'!$B$5:$S$104,17,FALSE)*$W208</f>
        <v>5127.1584000000003</v>
      </c>
      <c r="W208" s="1">
        <v>0.52</v>
      </c>
      <c r="X208">
        <f t="shared" si="3"/>
        <v>3703.618713840418</v>
      </c>
    </row>
    <row r="209" spans="1:24" x14ac:dyDescent="0.15">
      <c r="A209">
        <v>208</v>
      </c>
      <c r="B209">
        <v>38</v>
      </c>
      <c r="C209">
        <v>26676.177091565216</v>
      </c>
      <c r="D209">
        <v>1540.1770175919735</v>
      </c>
      <c r="E209">
        <v>684.52311892976604</v>
      </c>
      <c r="F209">
        <v>6385.66</v>
      </c>
      <c r="G209" s="1">
        <v>0.5</v>
      </c>
      <c r="H209">
        <v>6555.4459442212174</v>
      </c>
      <c r="Q209">
        <v>208</v>
      </c>
      <c r="R209">
        <v>38</v>
      </c>
      <c r="S209">
        <f>VLOOKUP($R209,'[3]人物&amp;怪物成长分析'!$B$5:$S$104,12,FALSE)*$W209</f>
        <v>26676.177091565216</v>
      </c>
      <c r="T209">
        <f>VLOOKUP($R209,'[3]人物&amp;怪物成长分析'!$B$5:$S$104,13,FALSE)*$W209</f>
        <v>1540.1770175919735</v>
      </c>
      <c r="U209">
        <f>VLOOKUP($R209,'[3]人物&amp;怪物成长分析'!$B$5:$S$104,14,FALSE)*$W209</f>
        <v>684.52311892976604</v>
      </c>
      <c r="V209">
        <f>VLOOKUP($R209,'[3]人物&amp;怪物成长分析'!$B$5:$S$104,17,FALSE)*$W209</f>
        <v>6385.66</v>
      </c>
      <c r="W209" s="1">
        <v>0.5</v>
      </c>
      <c r="X209">
        <f t="shared" si="3"/>
        <v>6555.4459442212174</v>
      </c>
    </row>
    <row r="210" spans="1:24" x14ac:dyDescent="0.15">
      <c r="A210">
        <v>209</v>
      </c>
      <c r="B210">
        <v>21</v>
      </c>
      <c r="C210">
        <v>3348.2992042500014</v>
      </c>
      <c r="D210">
        <v>272.25018939130445</v>
      </c>
      <c r="E210">
        <v>121.00008417391309</v>
      </c>
      <c r="F210">
        <v>3206.9953999999998</v>
      </c>
      <c r="G210" s="1">
        <v>0.41</v>
      </c>
      <c r="H210">
        <v>1941.0728132822612</v>
      </c>
      <c r="Q210">
        <v>209</v>
      </c>
      <c r="R210">
        <v>21</v>
      </c>
      <c r="S210">
        <f>VLOOKUP($R210,'[3]人物&amp;怪物成长分析'!$B$5:$S$104,12,FALSE)*$W210</f>
        <v>3348.2992042500014</v>
      </c>
      <c r="T210">
        <f>VLOOKUP($R210,'[3]人物&amp;怪物成长分析'!$B$5:$S$104,13,FALSE)*$W210</f>
        <v>272.25018939130445</v>
      </c>
      <c r="U210">
        <f>VLOOKUP($R210,'[3]人物&amp;怪物成长分析'!$B$5:$S$104,14,FALSE)*$W210</f>
        <v>121.00008417391309</v>
      </c>
      <c r="V210">
        <f>VLOOKUP($R210,'[3]人物&amp;怪物成长分析'!$B$5:$S$104,17,FALSE)*$W210</f>
        <v>3206.9953999999998</v>
      </c>
      <c r="W210" s="1">
        <v>0.41</v>
      </c>
      <c r="X210">
        <f t="shared" si="3"/>
        <v>1941.0728132822612</v>
      </c>
    </row>
    <row r="211" spans="1:24" x14ac:dyDescent="0.15">
      <c r="A211">
        <v>210</v>
      </c>
      <c r="B211">
        <v>29</v>
      </c>
      <c r="C211">
        <v>14614.019002891309</v>
      </c>
      <c r="D211">
        <v>965.77271060869612</v>
      </c>
      <c r="E211">
        <v>429.23231582608724</v>
      </c>
      <c r="F211">
        <v>7105.7419999999993</v>
      </c>
      <c r="G211" s="1">
        <v>0.7</v>
      </c>
      <c r="H211">
        <v>5274.6216798605228</v>
      </c>
      <c r="Q211">
        <v>210</v>
      </c>
      <c r="R211">
        <v>29</v>
      </c>
      <c r="S211">
        <f>VLOOKUP($R211,'[3]人物&amp;怪物成长分析'!$B$5:$S$104,12,FALSE)*$W211</f>
        <v>14614.019002891309</v>
      </c>
      <c r="T211">
        <f>VLOOKUP($R211,'[3]人物&amp;怪物成长分析'!$B$5:$S$104,13,FALSE)*$W211</f>
        <v>965.77271060869612</v>
      </c>
      <c r="U211">
        <f>VLOOKUP($R211,'[3]人物&amp;怪物成长分析'!$B$5:$S$104,14,FALSE)*$W211</f>
        <v>429.23231582608724</v>
      </c>
      <c r="V211">
        <f>VLOOKUP($R211,'[3]人物&amp;怪物成长分析'!$B$5:$S$104,17,FALSE)*$W211</f>
        <v>7105.7419999999993</v>
      </c>
      <c r="W211" s="1">
        <v>0.7</v>
      </c>
      <c r="X211">
        <f t="shared" si="3"/>
        <v>5274.6216798605228</v>
      </c>
    </row>
    <row r="212" spans="1:24" x14ac:dyDescent="0.15">
      <c r="A212">
        <v>211</v>
      </c>
      <c r="B212">
        <v>22</v>
      </c>
      <c r="C212">
        <v>3384.5814219130434</v>
      </c>
      <c r="D212">
        <v>267.49710469565224</v>
      </c>
      <c r="E212">
        <v>118.88760208695655</v>
      </c>
      <c r="F212">
        <v>3001.8395999999998</v>
      </c>
      <c r="G212" s="1">
        <v>0.37</v>
      </c>
      <c r="H212">
        <v>1850.8721131909563</v>
      </c>
      <c r="Q212">
        <v>211</v>
      </c>
      <c r="R212">
        <v>22</v>
      </c>
      <c r="S212">
        <f>VLOOKUP($R212,'[3]人物&amp;怪物成长分析'!$B$5:$S$104,12,FALSE)*$W212</f>
        <v>3384.5814219130434</v>
      </c>
      <c r="T212">
        <f>VLOOKUP($R212,'[3]人物&amp;怪物成长分析'!$B$5:$S$104,13,FALSE)*$W212</f>
        <v>267.49710469565224</v>
      </c>
      <c r="U212">
        <f>VLOOKUP($R212,'[3]人物&amp;怪物成长分析'!$B$5:$S$104,14,FALSE)*$W212</f>
        <v>118.88760208695655</v>
      </c>
      <c r="V212">
        <f>VLOOKUP($R212,'[3]人物&amp;怪物成长分析'!$B$5:$S$104,17,FALSE)*$W212</f>
        <v>3001.8395999999998</v>
      </c>
      <c r="W212" s="1">
        <v>0.37</v>
      </c>
      <c r="X212">
        <f t="shared" si="3"/>
        <v>1850.8721131909563</v>
      </c>
    </row>
    <row r="213" spans="1:24" x14ac:dyDescent="0.15">
      <c r="A213">
        <v>212</v>
      </c>
      <c r="B213">
        <v>44</v>
      </c>
      <c r="C213">
        <v>60490.707117922473</v>
      </c>
      <c r="D213">
        <v>2997.0447328149835</v>
      </c>
      <c r="E213">
        <v>1332.0198812511039</v>
      </c>
      <c r="F213">
        <v>8856.0776000000005</v>
      </c>
      <c r="G213" s="1">
        <v>0.61</v>
      </c>
      <c r="H213">
        <v>11711.711139339584</v>
      </c>
      <c r="Q213">
        <v>212</v>
      </c>
      <c r="R213">
        <v>44</v>
      </c>
      <c r="S213">
        <f>VLOOKUP($R213,'[3]人物&amp;怪物成长分析'!$B$5:$S$104,12,FALSE)*$W213</f>
        <v>60490.707117922473</v>
      </c>
      <c r="T213">
        <f>VLOOKUP($R213,'[3]人物&amp;怪物成长分析'!$B$5:$S$104,13,FALSE)*$W213</f>
        <v>2997.0447328149835</v>
      </c>
      <c r="U213">
        <f>VLOOKUP($R213,'[3]人物&amp;怪物成长分析'!$B$5:$S$104,14,FALSE)*$W213</f>
        <v>1332.0198812511039</v>
      </c>
      <c r="V213">
        <f>VLOOKUP($R213,'[3]人物&amp;怪物成长分析'!$B$5:$S$104,17,FALSE)*$W213</f>
        <v>8856.0776000000005</v>
      </c>
      <c r="W213" s="1">
        <v>0.61</v>
      </c>
      <c r="X213">
        <f t="shared" si="3"/>
        <v>11711.711139339584</v>
      </c>
    </row>
    <row r="214" spans="1:24" x14ac:dyDescent="0.15">
      <c r="A214">
        <v>213</v>
      </c>
      <c r="B214">
        <v>44</v>
      </c>
      <c r="C214">
        <v>71398.867417875706</v>
      </c>
      <c r="D214">
        <v>3537.4954223389968</v>
      </c>
      <c r="E214">
        <v>1572.2201877062212</v>
      </c>
      <c r="F214">
        <v>10453.075199999999</v>
      </c>
      <c r="G214" s="1">
        <v>0.72</v>
      </c>
      <c r="H214">
        <v>13823.659049712294</v>
      </c>
      <c r="Q214">
        <v>213</v>
      </c>
      <c r="R214">
        <v>44</v>
      </c>
      <c r="S214">
        <f>VLOOKUP($R214,'[3]人物&amp;怪物成长分析'!$B$5:$S$104,12,FALSE)*$W214</f>
        <v>71398.867417875706</v>
      </c>
      <c r="T214">
        <f>VLOOKUP($R214,'[3]人物&amp;怪物成长分析'!$B$5:$S$104,13,FALSE)*$W214</f>
        <v>3537.4954223389968</v>
      </c>
      <c r="U214">
        <f>VLOOKUP($R214,'[3]人物&amp;怪物成长分析'!$B$5:$S$104,14,FALSE)*$W214</f>
        <v>1572.2201877062212</v>
      </c>
      <c r="V214">
        <f>VLOOKUP($R214,'[3]人物&amp;怪物成长分析'!$B$5:$S$104,17,FALSE)*$W214</f>
        <v>10453.075199999999</v>
      </c>
      <c r="W214" s="1">
        <v>0.72</v>
      </c>
      <c r="X214">
        <f t="shared" si="3"/>
        <v>13823.659049712294</v>
      </c>
    </row>
    <row r="215" spans="1:24" x14ac:dyDescent="0.15">
      <c r="A215">
        <v>214</v>
      </c>
      <c r="B215">
        <v>43</v>
      </c>
      <c r="C215">
        <v>50363.869315529271</v>
      </c>
      <c r="D215">
        <v>2556.3555476981946</v>
      </c>
      <c r="E215">
        <v>1136.1580211991979</v>
      </c>
      <c r="F215">
        <v>7967.1311999999998</v>
      </c>
      <c r="G215" s="1">
        <v>0.56000000000000005</v>
      </c>
      <c r="H215">
        <v>10099.071539422277</v>
      </c>
      <c r="Q215">
        <v>214</v>
      </c>
      <c r="R215">
        <v>43</v>
      </c>
      <c r="S215">
        <f>VLOOKUP($R215,'[3]人物&amp;怪物成长分析'!$B$5:$S$104,12,FALSE)*$W215</f>
        <v>50363.869315529271</v>
      </c>
      <c r="T215">
        <f>VLOOKUP($R215,'[3]人物&amp;怪物成长分析'!$B$5:$S$104,13,FALSE)*$W215</f>
        <v>2556.3555476981946</v>
      </c>
      <c r="U215">
        <f>VLOOKUP($R215,'[3]人物&amp;怪物成长分析'!$B$5:$S$104,14,FALSE)*$W215</f>
        <v>1136.1580211991979</v>
      </c>
      <c r="V215">
        <f>VLOOKUP($R215,'[3]人物&amp;怪物成长分析'!$B$5:$S$104,17,FALSE)*$W215</f>
        <v>7967.1311999999998</v>
      </c>
      <c r="W215" s="1">
        <v>0.56000000000000005</v>
      </c>
      <c r="X215">
        <f t="shared" si="3"/>
        <v>10099.071539422277</v>
      </c>
    </row>
    <row r="216" spans="1:24" x14ac:dyDescent="0.15">
      <c r="A216">
        <v>215</v>
      </c>
      <c r="B216">
        <v>36</v>
      </c>
      <c r="C216">
        <v>30539.222765313716</v>
      </c>
      <c r="D216">
        <v>1864.144985832241</v>
      </c>
      <c r="E216">
        <v>828.50888259210717</v>
      </c>
      <c r="F216">
        <v>8654.2183999999997</v>
      </c>
      <c r="G216" s="1">
        <v>0.71</v>
      </c>
      <c r="H216">
        <v>8227.9884420442759</v>
      </c>
      <c r="Q216">
        <v>215</v>
      </c>
      <c r="R216">
        <v>36</v>
      </c>
      <c r="S216">
        <f>VLOOKUP($R216,'[3]人物&amp;怪物成长分析'!$B$5:$S$104,12,FALSE)*$W216</f>
        <v>30539.222765313716</v>
      </c>
      <c r="T216">
        <f>VLOOKUP($R216,'[3]人物&amp;怪物成长分析'!$B$5:$S$104,13,FALSE)*$W216</f>
        <v>1864.144985832241</v>
      </c>
      <c r="U216">
        <f>VLOOKUP($R216,'[3]人物&amp;怪物成长分析'!$B$5:$S$104,14,FALSE)*$W216</f>
        <v>828.50888259210717</v>
      </c>
      <c r="V216">
        <f>VLOOKUP($R216,'[3]人物&amp;怪物成长分析'!$B$5:$S$104,17,FALSE)*$W216</f>
        <v>8654.2183999999997</v>
      </c>
      <c r="W216" s="1">
        <v>0.71</v>
      </c>
      <c r="X216">
        <f t="shared" si="3"/>
        <v>8227.9884420442759</v>
      </c>
    </row>
    <row r="217" spans="1:24" x14ac:dyDescent="0.15">
      <c r="A217">
        <v>216</v>
      </c>
      <c r="B217">
        <v>30</v>
      </c>
      <c r="C217">
        <v>17105.393226596996</v>
      </c>
      <c r="D217">
        <v>1104.5635088026761</v>
      </c>
      <c r="E217">
        <v>490.91711502341161</v>
      </c>
      <c r="F217">
        <v>7622.8059999999987</v>
      </c>
      <c r="G217" s="1">
        <v>0.73</v>
      </c>
      <c r="H217">
        <v>5845.7404714679597</v>
      </c>
      <c r="Q217">
        <v>216</v>
      </c>
      <c r="R217">
        <v>30</v>
      </c>
      <c r="S217">
        <f>VLOOKUP($R217,'[3]人物&amp;怪物成长分析'!$B$5:$S$104,12,FALSE)*$W217</f>
        <v>17105.393226596996</v>
      </c>
      <c r="T217">
        <f>VLOOKUP($R217,'[3]人物&amp;怪物成长分析'!$B$5:$S$104,13,FALSE)*$W217</f>
        <v>1104.5635088026761</v>
      </c>
      <c r="U217">
        <f>VLOOKUP($R217,'[3]人物&amp;怪物成长分析'!$B$5:$S$104,14,FALSE)*$W217</f>
        <v>490.91711502341161</v>
      </c>
      <c r="V217">
        <f>VLOOKUP($R217,'[3]人物&amp;怪物成长分析'!$B$5:$S$104,17,FALSE)*$W217</f>
        <v>7622.8059999999987</v>
      </c>
      <c r="W217" s="1">
        <v>0.73</v>
      </c>
      <c r="X217">
        <f t="shared" si="3"/>
        <v>5845.7404714679597</v>
      </c>
    </row>
    <row r="218" spans="1:24" x14ac:dyDescent="0.15">
      <c r="A218">
        <v>217</v>
      </c>
      <c r="B218">
        <v>49</v>
      </c>
      <c r="C218">
        <v>98303.585850629825</v>
      </c>
      <c r="D218">
        <v>4346.025543344952</v>
      </c>
      <c r="E218">
        <v>1931.5669081533122</v>
      </c>
      <c r="F218">
        <v>10063.531799999999</v>
      </c>
      <c r="G218" s="1">
        <v>0.63</v>
      </c>
      <c r="H218">
        <v>16357.604037028148</v>
      </c>
      <c r="Q218">
        <v>217</v>
      </c>
      <c r="R218">
        <v>49</v>
      </c>
      <c r="S218">
        <f>VLOOKUP($R218,'[3]人物&amp;怪物成长分析'!$B$5:$S$104,12,FALSE)*$W218</f>
        <v>98303.585850629825</v>
      </c>
      <c r="T218">
        <f>VLOOKUP($R218,'[3]人物&amp;怪物成长分析'!$B$5:$S$104,13,FALSE)*$W218</f>
        <v>4346.025543344952</v>
      </c>
      <c r="U218">
        <f>VLOOKUP($R218,'[3]人物&amp;怪物成长分析'!$B$5:$S$104,14,FALSE)*$W218</f>
        <v>1931.5669081533122</v>
      </c>
      <c r="V218">
        <f>VLOOKUP($R218,'[3]人物&amp;怪物成长分析'!$B$5:$S$104,17,FALSE)*$W218</f>
        <v>10063.531799999999</v>
      </c>
      <c r="W218" s="1">
        <v>0.63</v>
      </c>
      <c r="X218">
        <f t="shared" si="3"/>
        <v>16357.604037028148</v>
      </c>
    </row>
    <row r="219" spans="1:24" x14ac:dyDescent="0.15">
      <c r="A219">
        <v>218</v>
      </c>
      <c r="B219">
        <v>27</v>
      </c>
      <c r="C219">
        <v>7710.3080528384653</v>
      </c>
      <c r="D219">
        <v>534.56155975384627</v>
      </c>
      <c r="E219">
        <v>237.58291544615395</v>
      </c>
      <c r="F219">
        <v>4401.6387999999997</v>
      </c>
      <c r="G219" s="1">
        <v>0.46</v>
      </c>
      <c r="H219">
        <v>3092.5367871762464</v>
      </c>
      <c r="Q219">
        <v>218</v>
      </c>
      <c r="R219">
        <v>27</v>
      </c>
      <c r="S219">
        <f>VLOOKUP($R219,'[3]人物&amp;怪物成长分析'!$B$5:$S$104,12,FALSE)*$W219</f>
        <v>7710.3080528384653</v>
      </c>
      <c r="T219">
        <f>VLOOKUP($R219,'[3]人物&amp;怪物成长分析'!$B$5:$S$104,13,FALSE)*$W219</f>
        <v>534.56155975384627</v>
      </c>
      <c r="U219">
        <f>VLOOKUP($R219,'[3]人物&amp;怪物成长分析'!$B$5:$S$104,14,FALSE)*$W219</f>
        <v>237.58291544615395</v>
      </c>
      <c r="V219">
        <f>VLOOKUP($R219,'[3]人物&amp;怪物成长分析'!$B$5:$S$104,17,FALSE)*$W219</f>
        <v>4401.6387999999997</v>
      </c>
      <c r="W219" s="1">
        <v>0.46</v>
      </c>
      <c r="X219">
        <f t="shared" si="3"/>
        <v>3092.5367871762464</v>
      </c>
    </row>
    <row r="220" spans="1:24" x14ac:dyDescent="0.15">
      <c r="A220">
        <v>219</v>
      </c>
      <c r="B220">
        <v>25</v>
      </c>
      <c r="C220">
        <v>4083.2787714255865</v>
      </c>
      <c r="D220">
        <v>297.71754080267573</v>
      </c>
      <c r="E220">
        <v>132.31890702341144</v>
      </c>
      <c r="F220">
        <v>2785.8150000000001</v>
      </c>
      <c r="G220" s="1">
        <v>0.31</v>
      </c>
      <c r="H220">
        <v>1848.6536384197327</v>
      </c>
      <c r="Q220">
        <v>219</v>
      </c>
      <c r="R220">
        <v>25</v>
      </c>
      <c r="S220">
        <f>VLOOKUP($R220,'[3]人物&amp;怪物成长分析'!$B$5:$S$104,12,FALSE)*$W220</f>
        <v>4083.2787714255865</v>
      </c>
      <c r="T220">
        <f>VLOOKUP($R220,'[3]人物&amp;怪物成长分析'!$B$5:$S$104,13,FALSE)*$W220</f>
        <v>297.71754080267573</v>
      </c>
      <c r="U220">
        <f>VLOOKUP($R220,'[3]人物&amp;怪物成长分析'!$B$5:$S$104,14,FALSE)*$W220</f>
        <v>132.31890702341144</v>
      </c>
      <c r="V220">
        <f>VLOOKUP($R220,'[3]人物&amp;怪物成长分析'!$B$5:$S$104,17,FALSE)*$W220</f>
        <v>2785.8150000000001</v>
      </c>
      <c r="W220" s="1">
        <v>0.31</v>
      </c>
      <c r="X220">
        <f t="shared" si="3"/>
        <v>1848.6536384197327</v>
      </c>
    </row>
    <row r="221" spans="1:24" x14ac:dyDescent="0.15">
      <c r="A221">
        <v>220</v>
      </c>
      <c r="B221">
        <v>31</v>
      </c>
      <c r="C221">
        <v>8637.9884354076967</v>
      </c>
      <c r="D221">
        <v>552.13446465692323</v>
      </c>
      <c r="E221">
        <v>245.39309540307701</v>
      </c>
      <c r="F221">
        <v>3542.0022000000004</v>
      </c>
      <c r="G221" s="1">
        <v>0.33</v>
      </c>
      <c r="H221">
        <v>2816.7934145715703</v>
      </c>
      <c r="Q221">
        <v>220</v>
      </c>
      <c r="R221">
        <v>31</v>
      </c>
      <c r="S221">
        <f>VLOOKUP($R221,'[3]人物&amp;怪物成长分析'!$B$5:$S$104,12,FALSE)*$W221</f>
        <v>8637.9884354076967</v>
      </c>
      <c r="T221">
        <f>VLOOKUP($R221,'[3]人物&amp;怪物成长分析'!$B$5:$S$104,13,FALSE)*$W221</f>
        <v>552.13446465692323</v>
      </c>
      <c r="U221">
        <f>VLOOKUP($R221,'[3]人物&amp;怪物成长分析'!$B$5:$S$104,14,FALSE)*$W221</f>
        <v>245.39309540307701</v>
      </c>
      <c r="V221">
        <f>VLOOKUP($R221,'[3]人物&amp;怪物成长分析'!$B$5:$S$104,17,FALSE)*$W221</f>
        <v>3542.0022000000004</v>
      </c>
      <c r="W221" s="1">
        <v>0.33</v>
      </c>
      <c r="X221">
        <f t="shared" si="3"/>
        <v>2816.7934145715703</v>
      </c>
    </row>
    <row r="222" spans="1:24" x14ac:dyDescent="0.15">
      <c r="A222">
        <v>221</v>
      </c>
      <c r="B222">
        <v>29</v>
      </c>
      <c r="C222">
        <v>7933.3246015695686</v>
      </c>
      <c r="D222">
        <v>524.27661433043511</v>
      </c>
      <c r="E222">
        <v>233.01182859130449</v>
      </c>
      <c r="F222">
        <v>3857.4027999999998</v>
      </c>
      <c r="G222" s="1">
        <v>0.38</v>
      </c>
      <c r="H222">
        <v>2863.3660547814266</v>
      </c>
      <c r="Q222">
        <v>221</v>
      </c>
      <c r="R222">
        <v>29</v>
      </c>
      <c r="S222">
        <f>VLOOKUP($R222,'[3]人物&amp;怪物成长分析'!$B$5:$S$104,12,FALSE)*$W222</f>
        <v>7933.3246015695686</v>
      </c>
      <c r="T222">
        <f>VLOOKUP($R222,'[3]人物&amp;怪物成长分析'!$B$5:$S$104,13,FALSE)*$W222</f>
        <v>524.27661433043511</v>
      </c>
      <c r="U222">
        <f>VLOOKUP($R222,'[3]人物&amp;怪物成长分析'!$B$5:$S$104,14,FALSE)*$W222</f>
        <v>233.01182859130449</v>
      </c>
      <c r="V222">
        <f>VLOOKUP($R222,'[3]人物&amp;怪物成长分析'!$B$5:$S$104,17,FALSE)*$W222</f>
        <v>3857.4027999999998</v>
      </c>
      <c r="W222" s="1">
        <v>0.38</v>
      </c>
      <c r="X222">
        <f t="shared" si="3"/>
        <v>2863.3660547814266</v>
      </c>
    </row>
    <row r="223" spans="1:24" x14ac:dyDescent="0.15">
      <c r="A223">
        <v>222</v>
      </c>
      <c r="B223">
        <v>19</v>
      </c>
      <c r="C223">
        <v>3141.6357824021738</v>
      </c>
      <c r="D223">
        <v>271.05785060869573</v>
      </c>
      <c r="E223">
        <v>120.47015582608699</v>
      </c>
      <c r="F223">
        <v>3547.4333999999999</v>
      </c>
      <c r="G223" s="1">
        <v>0.49</v>
      </c>
      <c r="H223">
        <v>2067.9849524770434</v>
      </c>
      <c r="Q223">
        <v>222</v>
      </c>
      <c r="R223">
        <v>19</v>
      </c>
      <c r="S223">
        <f>VLOOKUP($R223,'[3]人物&amp;怪物成长分析'!$B$5:$S$104,12,FALSE)*$W223</f>
        <v>3141.6357824021738</v>
      </c>
      <c r="T223">
        <f>VLOOKUP($R223,'[3]人物&amp;怪物成长分析'!$B$5:$S$104,13,FALSE)*$W223</f>
        <v>271.05785060869573</v>
      </c>
      <c r="U223">
        <f>VLOOKUP($R223,'[3]人物&amp;怪物成长分析'!$B$5:$S$104,14,FALSE)*$W223</f>
        <v>120.47015582608699</v>
      </c>
      <c r="V223">
        <f>VLOOKUP($R223,'[3]人物&amp;怪物成长分析'!$B$5:$S$104,17,FALSE)*$W223</f>
        <v>3547.4333999999999</v>
      </c>
      <c r="W223" s="1">
        <v>0.49</v>
      </c>
      <c r="X223">
        <f t="shared" si="3"/>
        <v>2067.9849524770434</v>
      </c>
    </row>
    <row r="224" spans="1:24" x14ac:dyDescent="0.15">
      <c r="A224">
        <v>223</v>
      </c>
      <c r="B224">
        <v>30</v>
      </c>
      <c r="C224">
        <v>10075.779571831108</v>
      </c>
      <c r="D224">
        <v>650.633299705686</v>
      </c>
      <c r="E224">
        <v>289.17035542474935</v>
      </c>
      <c r="F224">
        <v>4490.1459999999997</v>
      </c>
      <c r="G224" s="1">
        <v>0.43</v>
      </c>
      <c r="H224">
        <v>3443.3813736044153</v>
      </c>
      <c r="Q224">
        <v>223</v>
      </c>
      <c r="R224">
        <v>30</v>
      </c>
      <c r="S224">
        <f>VLOOKUP($R224,'[3]人物&amp;怪物成长分析'!$B$5:$S$104,12,FALSE)*$W224</f>
        <v>10075.779571831108</v>
      </c>
      <c r="T224">
        <f>VLOOKUP($R224,'[3]人物&amp;怪物成长分析'!$B$5:$S$104,13,FALSE)*$W224</f>
        <v>650.633299705686</v>
      </c>
      <c r="U224">
        <f>VLOOKUP($R224,'[3]人物&amp;怪物成长分析'!$B$5:$S$104,14,FALSE)*$W224</f>
        <v>289.17035542474935</v>
      </c>
      <c r="V224">
        <f>VLOOKUP($R224,'[3]人物&amp;怪物成长分析'!$B$5:$S$104,17,FALSE)*$W224</f>
        <v>4490.1459999999997</v>
      </c>
      <c r="W224" s="1">
        <v>0.43</v>
      </c>
      <c r="X224">
        <f t="shared" si="3"/>
        <v>3443.3813736044153</v>
      </c>
    </row>
    <row r="225" spans="1:24" x14ac:dyDescent="0.15">
      <c r="A225">
        <v>224</v>
      </c>
      <c r="B225">
        <v>36</v>
      </c>
      <c r="C225">
        <v>18925.715516532448</v>
      </c>
      <c r="D225">
        <v>1155.2447799523748</v>
      </c>
      <c r="E225">
        <v>513.44212442327773</v>
      </c>
      <c r="F225">
        <v>5363.1776</v>
      </c>
      <c r="G225" s="1">
        <v>0.44</v>
      </c>
      <c r="H225">
        <v>5099.0350908443406</v>
      </c>
      <c r="Q225">
        <v>224</v>
      </c>
      <c r="R225">
        <v>36</v>
      </c>
      <c r="S225">
        <f>VLOOKUP($R225,'[3]人物&amp;怪物成长分析'!$B$5:$S$104,12,FALSE)*$W225</f>
        <v>18925.715516532448</v>
      </c>
      <c r="T225">
        <f>VLOOKUP($R225,'[3]人物&amp;怪物成长分析'!$B$5:$S$104,13,FALSE)*$W225</f>
        <v>1155.2447799523748</v>
      </c>
      <c r="U225">
        <f>VLOOKUP($R225,'[3]人物&amp;怪物成长分析'!$B$5:$S$104,14,FALSE)*$W225</f>
        <v>513.44212442327773</v>
      </c>
      <c r="V225">
        <f>VLOOKUP($R225,'[3]人物&amp;怪物成长分析'!$B$5:$S$104,17,FALSE)*$W225</f>
        <v>5363.1776</v>
      </c>
      <c r="W225" s="1">
        <v>0.44</v>
      </c>
      <c r="X225">
        <f t="shared" si="3"/>
        <v>5099.0350908443406</v>
      </c>
    </row>
    <row r="226" spans="1:24" x14ac:dyDescent="0.15">
      <c r="A226">
        <v>225</v>
      </c>
      <c r="B226">
        <v>20</v>
      </c>
      <c r="C226">
        <v>5078.786086956522</v>
      </c>
      <c r="D226">
        <v>425.20069565217398</v>
      </c>
      <c r="E226">
        <v>188.97808695652179</v>
      </c>
      <c r="F226">
        <v>5271.5599999999995</v>
      </c>
      <c r="G226" s="1">
        <v>0.7</v>
      </c>
      <c r="H226">
        <v>3131.592751304348</v>
      </c>
      <c r="Q226">
        <v>225</v>
      </c>
      <c r="R226">
        <v>20</v>
      </c>
      <c r="S226">
        <f>VLOOKUP($R226,'[3]人物&amp;怪物成长分析'!$B$5:$S$104,12,FALSE)*$W226</f>
        <v>5078.786086956522</v>
      </c>
      <c r="T226">
        <f>VLOOKUP($R226,'[3]人物&amp;怪物成长分析'!$B$5:$S$104,13,FALSE)*$W226</f>
        <v>425.20069565217398</v>
      </c>
      <c r="U226">
        <f>VLOOKUP($R226,'[3]人物&amp;怪物成长分析'!$B$5:$S$104,14,FALSE)*$W226</f>
        <v>188.97808695652179</v>
      </c>
      <c r="V226">
        <f>VLOOKUP($R226,'[3]人物&amp;怪物成长分析'!$B$5:$S$104,17,FALSE)*$W226</f>
        <v>5271.5599999999995</v>
      </c>
      <c r="W226" s="1">
        <v>0.7</v>
      </c>
      <c r="X226">
        <f t="shared" si="3"/>
        <v>3131.592751304348</v>
      </c>
    </row>
    <row r="227" spans="1:24" x14ac:dyDescent="0.15">
      <c r="A227">
        <v>226</v>
      </c>
      <c r="B227">
        <v>39</v>
      </c>
      <c r="C227">
        <v>21885.612202211181</v>
      </c>
      <c r="D227">
        <v>1230.0550372216055</v>
      </c>
      <c r="E227">
        <v>546.69112765404691</v>
      </c>
      <c r="F227">
        <v>4833.1101999999992</v>
      </c>
      <c r="G227" s="1">
        <v>0.37</v>
      </c>
      <c r="H227">
        <v>5154.513745156919</v>
      </c>
      <c r="Q227">
        <v>226</v>
      </c>
      <c r="R227">
        <v>39</v>
      </c>
      <c r="S227">
        <f>VLOOKUP($R227,'[3]人物&amp;怪物成长分析'!$B$5:$S$104,12,FALSE)*$W227</f>
        <v>21885.612202211181</v>
      </c>
      <c r="T227">
        <f>VLOOKUP($R227,'[3]人物&amp;怪物成长分析'!$B$5:$S$104,13,FALSE)*$W227</f>
        <v>1230.0550372216055</v>
      </c>
      <c r="U227">
        <f>VLOOKUP($R227,'[3]人物&amp;怪物成长分析'!$B$5:$S$104,14,FALSE)*$W227</f>
        <v>546.69112765404691</v>
      </c>
      <c r="V227">
        <f>VLOOKUP($R227,'[3]人物&amp;怪物成长分析'!$B$5:$S$104,17,FALSE)*$W227</f>
        <v>4833.1101999999992</v>
      </c>
      <c r="W227" s="1">
        <v>0.37</v>
      </c>
      <c r="X227">
        <f t="shared" si="3"/>
        <v>5154.513745156919</v>
      </c>
    </row>
    <row r="228" spans="1:24" x14ac:dyDescent="0.15">
      <c r="A228">
        <v>227</v>
      </c>
      <c r="B228">
        <v>31</v>
      </c>
      <c r="C228">
        <v>14396.64739234616</v>
      </c>
      <c r="D228">
        <v>920.22410776153879</v>
      </c>
      <c r="E228">
        <v>408.9884923384617</v>
      </c>
      <c r="F228">
        <v>5903.3370000000004</v>
      </c>
      <c r="G228" s="1">
        <v>0.55000000000000004</v>
      </c>
      <c r="H228">
        <v>4694.6556909526162</v>
      </c>
      <c r="Q228">
        <v>227</v>
      </c>
      <c r="R228">
        <v>31</v>
      </c>
      <c r="S228">
        <f>VLOOKUP($R228,'[3]人物&amp;怪物成长分析'!$B$5:$S$104,12,FALSE)*$W228</f>
        <v>14396.64739234616</v>
      </c>
      <c r="T228">
        <f>VLOOKUP($R228,'[3]人物&amp;怪物成长分析'!$B$5:$S$104,13,FALSE)*$W228</f>
        <v>920.22410776153879</v>
      </c>
      <c r="U228">
        <f>VLOOKUP($R228,'[3]人物&amp;怪物成长分析'!$B$5:$S$104,14,FALSE)*$W228</f>
        <v>408.9884923384617</v>
      </c>
      <c r="V228">
        <f>VLOOKUP($R228,'[3]人物&amp;怪物成长分析'!$B$5:$S$104,17,FALSE)*$W228</f>
        <v>5903.3370000000004</v>
      </c>
      <c r="W228" s="1">
        <v>0.55000000000000004</v>
      </c>
      <c r="X228">
        <f t="shared" si="3"/>
        <v>4694.6556909526162</v>
      </c>
    </row>
    <row r="229" spans="1:24" x14ac:dyDescent="0.15">
      <c r="A229">
        <v>228</v>
      </c>
      <c r="B229">
        <v>48</v>
      </c>
      <c r="C229">
        <v>50094.219742998277</v>
      </c>
      <c r="D229">
        <v>2263.7569072695665</v>
      </c>
      <c r="E229">
        <v>1006.1141810086961</v>
      </c>
      <c r="F229">
        <v>5488.9519999999993</v>
      </c>
      <c r="G229" s="1">
        <v>0.35</v>
      </c>
      <c r="H229">
        <v>8567.8602695978316</v>
      </c>
      <c r="Q229">
        <v>228</v>
      </c>
      <c r="R229">
        <v>48</v>
      </c>
      <c r="S229">
        <f>VLOOKUP($R229,'[3]人物&amp;怪物成长分析'!$B$5:$S$104,12,FALSE)*$W229</f>
        <v>50094.219742998277</v>
      </c>
      <c r="T229">
        <f>VLOOKUP($R229,'[3]人物&amp;怪物成长分析'!$B$5:$S$104,13,FALSE)*$W229</f>
        <v>2263.7569072695665</v>
      </c>
      <c r="U229">
        <f>VLOOKUP($R229,'[3]人物&amp;怪物成长分析'!$B$5:$S$104,14,FALSE)*$W229</f>
        <v>1006.1141810086961</v>
      </c>
      <c r="V229">
        <f>VLOOKUP($R229,'[3]人物&amp;怪物成长分析'!$B$5:$S$104,17,FALSE)*$W229</f>
        <v>5488.9519999999993</v>
      </c>
      <c r="W229" s="1">
        <v>0.35</v>
      </c>
      <c r="X229">
        <f t="shared" si="3"/>
        <v>8567.8602695978316</v>
      </c>
    </row>
    <row r="230" spans="1:24" x14ac:dyDescent="0.15">
      <c r="A230">
        <v>229</v>
      </c>
      <c r="B230">
        <v>40</v>
      </c>
      <c r="C230">
        <v>45529.320645415399</v>
      </c>
      <c r="D230">
        <v>2492.4810572307701</v>
      </c>
      <c r="E230">
        <v>1107.7693587692313</v>
      </c>
      <c r="F230">
        <v>9213.9839999999986</v>
      </c>
      <c r="G230" s="1">
        <v>0.69</v>
      </c>
      <c r="H230">
        <v>10265.01336217994</v>
      </c>
      <c r="Q230">
        <v>229</v>
      </c>
      <c r="R230">
        <v>40</v>
      </c>
      <c r="S230">
        <f>VLOOKUP($R230,'[3]人物&amp;怪物成长分析'!$B$5:$S$104,12,FALSE)*$W230</f>
        <v>45529.320645415399</v>
      </c>
      <c r="T230">
        <f>VLOOKUP($R230,'[3]人物&amp;怪物成长分析'!$B$5:$S$104,13,FALSE)*$W230</f>
        <v>2492.4810572307701</v>
      </c>
      <c r="U230">
        <f>VLOOKUP($R230,'[3]人物&amp;怪物成长分析'!$B$5:$S$104,14,FALSE)*$W230</f>
        <v>1107.7693587692313</v>
      </c>
      <c r="V230">
        <f>VLOOKUP($R230,'[3]人物&amp;怪物成长分析'!$B$5:$S$104,17,FALSE)*$W230</f>
        <v>9213.9839999999986</v>
      </c>
      <c r="W230" s="1">
        <v>0.69</v>
      </c>
      <c r="X230">
        <f t="shared" si="3"/>
        <v>10265.01336217994</v>
      </c>
    </row>
    <row r="231" spans="1:24" x14ac:dyDescent="0.15">
      <c r="A231">
        <v>230</v>
      </c>
      <c r="B231">
        <v>39</v>
      </c>
      <c r="C231">
        <v>24251.624332179956</v>
      </c>
      <c r="D231">
        <v>1363.0339601644816</v>
      </c>
      <c r="E231">
        <v>605.79287118421405</v>
      </c>
      <c r="F231">
        <v>5355.6085999999996</v>
      </c>
      <c r="G231" s="1">
        <v>0.41</v>
      </c>
      <c r="H231">
        <v>5711.7584743630723</v>
      </c>
      <c r="Q231">
        <v>230</v>
      </c>
      <c r="R231">
        <v>39</v>
      </c>
      <c r="S231">
        <f>VLOOKUP($R231,'[3]人物&amp;怪物成长分析'!$B$5:$S$104,12,FALSE)*$W231</f>
        <v>24251.624332179956</v>
      </c>
      <c r="T231">
        <f>VLOOKUP($R231,'[3]人物&amp;怪物成长分析'!$B$5:$S$104,13,FALSE)*$W231</f>
        <v>1363.0339601644816</v>
      </c>
      <c r="U231">
        <f>VLOOKUP($R231,'[3]人物&amp;怪物成长分析'!$B$5:$S$104,14,FALSE)*$W231</f>
        <v>605.79287118421405</v>
      </c>
      <c r="V231">
        <f>VLOOKUP($R231,'[3]人物&amp;怪物成长分析'!$B$5:$S$104,17,FALSE)*$W231</f>
        <v>5355.6085999999996</v>
      </c>
      <c r="W231" s="1">
        <v>0.41</v>
      </c>
      <c r="X231">
        <f t="shared" si="3"/>
        <v>5711.7584743630723</v>
      </c>
    </row>
    <row r="232" spans="1:24" x14ac:dyDescent="0.15">
      <c r="A232">
        <v>231</v>
      </c>
      <c r="B232">
        <v>39</v>
      </c>
      <c r="C232">
        <v>25434.630397164347</v>
      </c>
      <c r="D232">
        <v>1429.5234216359199</v>
      </c>
      <c r="E232">
        <v>635.34374294929773</v>
      </c>
      <c r="F232">
        <v>5616.8577999999998</v>
      </c>
      <c r="G232" s="1">
        <v>0.43</v>
      </c>
      <c r="H232">
        <v>5990.3808389661499</v>
      </c>
      <c r="Q232">
        <v>231</v>
      </c>
      <c r="R232">
        <v>39</v>
      </c>
      <c r="S232">
        <f>VLOOKUP($R232,'[3]人物&amp;怪物成长分析'!$B$5:$S$104,12,FALSE)*$W232</f>
        <v>25434.630397164347</v>
      </c>
      <c r="T232">
        <f>VLOOKUP($R232,'[3]人物&amp;怪物成长分析'!$B$5:$S$104,13,FALSE)*$W232</f>
        <v>1429.5234216359199</v>
      </c>
      <c r="U232">
        <f>VLOOKUP($R232,'[3]人物&amp;怪物成长分析'!$B$5:$S$104,14,FALSE)*$W232</f>
        <v>635.34374294929773</v>
      </c>
      <c r="V232">
        <f>VLOOKUP($R232,'[3]人物&amp;怪物成长分析'!$B$5:$S$104,17,FALSE)*$W232</f>
        <v>5616.8577999999998</v>
      </c>
      <c r="W232" s="1">
        <v>0.43</v>
      </c>
      <c r="X232">
        <f t="shared" si="3"/>
        <v>5990.3808389661499</v>
      </c>
    </row>
    <row r="233" spans="1:24" x14ac:dyDescent="0.15">
      <c r="A233">
        <v>232</v>
      </c>
      <c r="B233">
        <v>34</v>
      </c>
      <c r="C233">
        <v>16749.972907534117</v>
      </c>
      <c r="D233">
        <v>1040.5077664828095</v>
      </c>
      <c r="E233">
        <v>462.44789621458199</v>
      </c>
      <c r="F233">
        <v>5455.1772000000001</v>
      </c>
      <c r="G233" s="1">
        <v>0.47</v>
      </c>
      <c r="H233">
        <v>4833.2577923985073</v>
      </c>
      <c r="Q233">
        <v>232</v>
      </c>
      <c r="R233">
        <v>34</v>
      </c>
      <c r="S233">
        <f>VLOOKUP($R233,'[3]人物&amp;怪物成长分析'!$B$5:$S$104,12,FALSE)*$W233</f>
        <v>16749.972907534117</v>
      </c>
      <c r="T233">
        <f>VLOOKUP($R233,'[3]人物&amp;怪物成长分析'!$B$5:$S$104,13,FALSE)*$W233</f>
        <v>1040.5077664828095</v>
      </c>
      <c r="U233">
        <f>VLOOKUP($R233,'[3]人物&amp;怪物成长分析'!$B$5:$S$104,14,FALSE)*$W233</f>
        <v>462.44789621458199</v>
      </c>
      <c r="V233">
        <f>VLOOKUP($R233,'[3]人物&amp;怪物成长分析'!$B$5:$S$104,17,FALSE)*$W233</f>
        <v>5455.1772000000001</v>
      </c>
      <c r="W233" s="1">
        <v>0.47</v>
      </c>
      <c r="X233">
        <f t="shared" si="3"/>
        <v>4833.2577923985073</v>
      </c>
    </row>
    <row r="234" spans="1:24" x14ac:dyDescent="0.15">
      <c r="A234">
        <v>233</v>
      </c>
      <c r="B234">
        <v>31</v>
      </c>
      <c r="C234">
        <v>16752.462420184624</v>
      </c>
      <c r="D234">
        <v>1070.8062344861542</v>
      </c>
      <c r="E234">
        <v>475.9138819938463</v>
      </c>
      <c r="F234">
        <v>6869.3375999999998</v>
      </c>
      <c r="G234" s="1">
        <v>0.64</v>
      </c>
      <c r="H234">
        <v>5462.8720767448622</v>
      </c>
      <c r="Q234">
        <v>233</v>
      </c>
      <c r="R234">
        <v>31</v>
      </c>
      <c r="S234">
        <f>VLOOKUP($R234,'[3]人物&amp;怪物成长分析'!$B$5:$S$104,12,FALSE)*$W234</f>
        <v>16752.462420184624</v>
      </c>
      <c r="T234">
        <f>VLOOKUP($R234,'[3]人物&amp;怪物成长分析'!$B$5:$S$104,13,FALSE)*$W234</f>
        <v>1070.8062344861542</v>
      </c>
      <c r="U234">
        <f>VLOOKUP($R234,'[3]人物&amp;怪物成长分析'!$B$5:$S$104,14,FALSE)*$W234</f>
        <v>475.9138819938463</v>
      </c>
      <c r="V234">
        <f>VLOOKUP($R234,'[3]人物&amp;怪物成长分析'!$B$5:$S$104,17,FALSE)*$W234</f>
        <v>6869.3375999999998</v>
      </c>
      <c r="W234" s="1">
        <v>0.64</v>
      </c>
      <c r="X234">
        <f t="shared" si="3"/>
        <v>5462.8720767448622</v>
      </c>
    </row>
    <row r="235" spans="1:24" x14ac:dyDescent="0.15">
      <c r="A235">
        <v>234</v>
      </c>
      <c r="B235">
        <v>23</v>
      </c>
      <c r="C235">
        <v>5611.0771442257546</v>
      </c>
      <c r="D235">
        <v>431.39087494314396</v>
      </c>
      <c r="E235">
        <v>191.72927775250844</v>
      </c>
      <c r="F235">
        <v>4538.2788</v>
      </c>
      <c r="G235" s="1">
        <v>0.54</v>
      </c>
      <c r="H235">
        <v>2868.6936365576194</v>
      </c>
      <c r="Q235">
        <v>234</v>
      </c>
      <c r="R235">
        <v>23</v>
      </c>
      <c r="S235">
        <f>VLOOKUP($R235,'[3]人物&amp;怪物成长分析'!$B$5:$S$104,12,FALSE)*$W235</f>
        <v>5611.0771442257546</v>
      </c>
      <c r="T235">
        <f>VLOOKUP($R235,'[3]人物&amp;怪物成长分析'!$B$5:$S$104,13,FALSE)*$W235</f>
        <v>431.39087494314396</v>
      </c>
      <c r="U235">
        <f>VLOOKUP($R235,'[3]人物&amp;怪物成长分析'!$B$5:$S$104,14,FALSE)*$W235</f>
        <v>191.72927775250844</v>
      </c>
      <c r="V235">
        <f>VLOOKUP($R235,'[3]人物&amp;怪物成长分析'!$B$5:$S$104,17,FALSE)*$W235</f>
        <v>4538.2788</v>
      </c>
      <c r="W235" s="1">
        <v>0.54</v>
      </c>
      <c r="X235">
        <f t="shared" si="3"/>
        <v>2868.6936365576194</v>
      </c>
    </row>
    <row r="236" spans="1:24" x14ac:dyDescent="0.15">
      <c r="A236">
        <v>235</v>
      </c>
      <c r="B236">
        <v>23</v>
      </c>
      <c r="C236">
        <v>7481.4361923010047</v>
      </c>
      <c r="D236">
        <v>575.1878332575252</v>
      </c>
      <c r="E236">
        <v>255.63903700334458</v>
      </c>
      <c r="F236">
        <v>6051.0383999999995</v>
      </c>
      <c r="G236" s="1">
        <v>0.72</v>
      </c>
      <c r="H236">
        <v>3824.924848743492</v>
      </c>
      <c r="Q236">
        <v>235</v>
      </c>
      <c r="R236">
        <v>23</v>
      </c>
      <c r="S236">
        <f>VLOOKUP($R236,'[3]人物&amp;怪物成长分析'!$B$5:$S$104,12,FALSE)*$W236</f>
        <v>7481.4361923010047</v>
      </c>
      <c r="T236">
        <f>VLOOKUP($R236,'[3]人物&amp;怪物成长分析'!$B$5:$S$104,13,FALSE)*$W236</f>
        <v>575.1878332575252</v>
      </c>
      <c r="U236">
        <f>VLOOKUP($R236,'[3]人物&amp;怪物成长分析'!$B$5:$S$104,14,FALSE)*$W236</f>
        <v>255.63903700334458</v>
      </c>
      <c r="V236">
        <f>VLOOKUP($R236,'[3]人物&amp;怪物成长分析'!$B$5:$S$104,17,FALSE)*$W236</f>
        <v>6051.0383999999995</v>
      </c>
      <c r="W236" s="1">
        <v>0.72</v>
      </c>
      <c r="X236">
        <f t="shared" si="3"/>
        <v>3824.924848743492</v>
      </c>
    </row>
    <row r="237" spans="1:24" x14ac:dyDescent="0.15">
      <c r="A237">
        <v>236</v>
      </c>
      <c r="B237">
        <v>33</v>
      </c>
      <c r="C237">
        <v>17752.437655698173</v>
      </c>
      <c r="D237">
        <v>1112.9728014105358</v>
      </c>
      <c r="E237">
        <v>494.6545784046827</v>
      </c>
      <c r="F237">
        <v>6223.5910000000003</v>
      </c>
      <c r="G237" s="1">
        <v>0.55000000000000004</v>
      </c>
      <c r="H237">
        <v>5320.494991251775</v>
      </c>
      <c r="Q237">
        <v>236</v>
      </c>
      <c r="R237">
        <v>33</v>
      </c>
      <c r="S237">
        <f>VLOOKUP($R237,'[3]人物&amp;怪物成长分析'!$B$5:$S$104,12,FALSE)*$W237</f>
        <v>17752.437655698173</v>
      </c>
      <c r="T237">
        <f>VLOOKUP($R237,'[3]人物&amp;怪物成长分析'!$B$5:$S$104,13,FALSE)*$W237</f>
        <v>1112.9728014105358</v>
      </c>
      <c r="U237">
        <f>VLOOKUP($R237,'[3]人物&amp;怪物成长分析'!$B$5:$S$104,14,FALSE)*$W237</f>
        <v>494.6545784046827</v>
      </c>
      <c r="V237">
        <f>VLOOKUP($R237,'[3]人物&amp;怪物成长分析'!$B$5:$S$104,17,FALSE)*$W237</f>
        <v>6223.5910000000003</v>
      </c>
      <c r="W237" s="1">
        <v>0.55000000000000004</v>
      </c>
      <c r="X237">
        <f t="shared" si="3"/>
        <v>5320.494991251775</v>
      </c>
    </row>
    <row r="238" spans="1:24" x14ac:dyDescent="0.15">
      <c r="A238">
        <v>237</v>
      </c>
      <c r="B238">
        <v>50</v>
      </c>
      <c r="C238">
        <v>75196.112180869604</v>
      </c>
      <c r="D238">
        <v>3253.6779309030112</v>
      </c>
      <c r="E238">
        <v>1446.0790804013384</v>
      </c>
      <c r="F238">
        <v>7156.6</v>
      </c>
      <c r="G238" s="1">
        <v>0.44</v>
      </c>
      <c r="H238">
        <v>12169.01459824696</v>
      </c>
      <c r="Q238">
        <v>237</v>
      </c>
      <c r="R238">
        <v>50</v>
      </c>
      <c r="S238">
        <f>VLOOKUP($R238,'[3]人物&amp;怪物成长分析'!$B$5:$S$104,12,FALSE)*$W238</f>
        <v>75196.112180869604</v>
      </c>
      <c r="T238">
        <f>VLOOKUP($R238,'[3]人物&amp;怪物成长分析'!$B$5:$S$104,13,FALSE)*$W238</f>
        <v>3253.6779309030112</v>
      </c>
      <c r="U238">
        <f>VLOOKUP($R238,'[3]人物&amp;怪物成长分析'!$B$5:$S$104,14,FALSE)*$W238</f>
        <v>1446.0790804013384</v>
      </c>
      <c r="V238">
        <f>VLOOKUP($R238,'[3]人物&amp;怪物成长分析'!$B$5:$S$104,17,FALSE)*$W238</f>
        <v>7156.6</v>
      </c>
      <c r="W238" s="1">
        <v>0.44</v>
      </c>
      <c r="X238">
        <f t="shared" si="3"/>
        <v>12169.01459824696</v>
      </c>
    </row>
    <row r="239" spans="1:24" x14ac:dyDescent="0.15">
      <c r="A239">
        <v>238</v>
      </c>
      <c r="B239">
        <v>23</v>
      </c>
      <c r="C239">
        <v>6130.6213242466565</v>
      </c>
      <c r="D239">
        <v>471.33447447491653</v>
      </c>
      <c r="E239">
        <v>209.48198865551848</v>
      </c>
      <c r="F239">
        <v>4958.4897999999994</v>
      </c>
      <c r="G239" s="1">
        <v>0.59</v>
      </c>
      <c r="H239">
        <v>3134.3134177203615</v>
      </c>
      <c r="Q239">
        <v>238</v>
      </c>
      <c r="R239">
        <v>23</v>
      </c>
      <c r="S239">
        <f>VLOOKUP($R239,'[3]人物&amp;怪物成长分析'!$B$5:$S$104,12,FALSE)*$W239</f>
        <v>6130.6213242466565</v>
      </c>
      <c r="T239">
        <f>VLOOKUP($R239,'[3]人物&amp;怪物成长分析'!$B$5:$S$104,13,FALSE)*$W239</f>
        <v>471.33447447491653</v>
      </c>
      <c r="U239">
        <f>VLOOKUP($R239,'[3]人物&amp;怪物成长分析'!$B$5:$S$104,14,FALSE)*$W239</f>
        <v>209.48198865551848</v>
      </c>
      <c r="V239">
        <f>VLOOKUP($R239,'[3]人物&amp;怪物成长分析'!$B$5:$S$104,17,FALSE)*$W239</f>
        <v>4958.4897999999994</v>
      </c>
      <c r="W239" s="1">
        <v>0.59</v>
      </c>
      <c r="X239">
        <f t="shared" si="3"/>
        <v>3134.3134177203615</v>
      </c>
    </row>
    <row r="240" spans="1:24" x14ac:dyDescent="0.15">
      <c r="A240">
        <v>239</v>
      </c>
      <c r="B240">
        <v>45</v>
      </c>
      <c r="C240">
        <v>50171.118547592327</v>
      </c>
      <c r="D240">
        <v>2427.5660766923083</v>
      </c>
      <c r="E240">
        <v>1078.9182563076927</v>
      </c>
      <c r="F240">
        <v>6812.2780000000002</v>
      </c>
      <c r="G240" s="1">
        <v>0.46</v>
      </c>
      <c r="H240">
        <v>9395.4043138844318</v>
      </c>
      <c r="Q240">
        <v>239</v>
      </c>
      <c r="R240">
        <v>45</v>
      </c>
      <c r="S240">
        <f>VLOOKUP($R240,'[3]人物&amp;怪物成长分析'!$B$5:$S$104,12,FALSE)*$W240</f>
        <v>50171.118547592327</v>
      </c>
      <c r="T240">
        <f>VLOOKUP($R240,'[3]人物&amp;怪物成长分析'!$B$5:$S$104,13,FALSE)*$W240</f>
        <v>2427.5660766923083</v>
      </c>
      <c r="U240">
        <f>VLOOKUP($R240,'[3]人物&amp;怪物成长分析'!$B$5:$S$104,14,FALSE)*$W240</f>
        <v>1078.9182563076927</v>
      </c>
      <c r="V240">
        <f>VLOOKUP($R240,'[3]人物&amp;怪物成长分析'!$B$5:$S$104,17,FALSE)*$W240</f>
        <v>6812.2780000000002</v>
      </c>
      <c r="W240" s="1">
        <v>0.46</v>
      </c>
      <c r="X240">
        <f t="shared" si="3"/>
        <v>9395.4043138844318</v>
      </c>
    </row>
    <row r="241" spans="1:24" x14ac:dyDescent="0.15">
      <c r="A241">
        <v>240</v>
      </c>
      <c r="B241">
        <v>21</v>
      </c>
      <c r="C241">
        <v>5226.613392000002</v>
      </c>
      <c r="D241">
        <v>424.97590539130454</v>
      </c>
      <c r="E241">
        <v>188.87818017391314</v>
      </c>
      <c r="F241">
        <v>5006.0415999999996</v>
      </c>
      <c r="G241" s="1">
        <v>0.64</v>
      </c>
      <c r="H241">
        <v>3029.9673182942611</v>
      </c>
      <c r="Q241">
        <v>240</v>
      </c>
      <c r="R241">
        <v>21</v>
      </c>
      <c r="S241">
        <f>VLOOKUP($R241,'[3]人物&amp;怪物成长分析'!$B$5:$S$104,12,FALSE)*$W241</f>
        <v>5226.613392000002</v>
      </c>
      <c r="T241">
        <f>VLOOKUP($R241,'[3]人物&amp;怪物成长分析'!$B$5:$S$104,13,FALSE)*$W241</f>
        <v>424.97590539130454</v>
      </c>
      <c r="U241">
        <f>VLOOKUP($R241,'[3]人物&amp;怪物成长分析'!$B$5:$S$104,14,FALSE)*$W241</f>
        <v>188.87818017391314</v>
      </c>
      <c r="V241">
        <f>VLOOKUP($R241,'[3]人物&amp;怪物成长分析'!$B$5:$S$104,17,FALSE)*$W241</f>
        <v>5006.0415999999996</v>
      </c>
      <c r="W241" s="1">
        <v>0.64</v>
      </c>
      <c r="X241">
        <f t="shared" si="3"/>
        <v>3029.9673182942611</v>
      </c>
    </row>
    <row r="242" spans="1:24" x14ac:dyDescent="0.15">
      <c r="A242">
        <v>241</v>
      </c>
      <c r="B242">
        <v>22</v>
      </c>
      <c r="C242">
        <v>5762.9359346086958</v>
      </c>
      <c r="D242">
        <v>455.46804313043486</v>
      </c>
      <c r="E242">
        <v>202.43024139130441</v>
      </c>
      <c r="F242">
        <v>5111.2403999999997</v>
      </c>
      <c r="G242" s="1">
        <v>0.63</v>
      </c>
      <c r="H242">
        <v>3151.4849494873042</v>
      </c>
      <c r="Q242">
        <v>241</v>
      </c>
      <c r="R242">
        <v>22</v>
      </c>
      <c r="S242">
        <f>VLOOKUP($R242,'[3]人物&amp;怪物成长分析'!$B$5:$S$104,12,FALSE)*$W242</f>
        <v>5762.9359346086958</v>
      </c>
      <c r="T242">
        <f>VLOOKUP($R242,'[3]人物&amp;怪物成长分析'!$B$5:$S$104,13,FALSE)*$W242</f>
        <v>455.46804313043486</v>
      </c>
      <c r="U242">
        <f>VLOOKUP($R242,'[3]人物&amp;怪物成长分析'!$B$5:$S$104,14,FALSE)*$W242</f>
        <v>202.43024139130441</v>
      </c>
      <c r="V242">
        <f>VLOOKUP($R242,'[3]人物&amp;怪物成长分析'!$B$5:$S$104,17,FALSE)*$W242</f>
        <v>5111.2403999999997</v>
      </c>
      <c r="W242" s="1">
        <v>0.63</v>
      </c>
      <c r="X242">
        <f t="shared" si="3"/>
        <v>3151.4849494873042</v>
      </c>
    </row>
    <row r="243" spans="1:24" x14ac:dyDescent="0.15">
      <c r="A243">
        <v>242</v>
      </c>
      <c r="B243">
        <v>35</v>
      </c>
      <c r="C243">
        <v>25097.424751304352</v>
      </c>
      <c r="D243">
        <v>1545.2337975652176</v>
      </c>
      <c r="E243">
        <v>686.77057669565238</v>
      </c>
      <c r="F243">
        <v>7614.6559999999999</v>
      </c>
      <c r="G243" s="1">
        <v>0.64</v>
      </c>
      <c r="H243">
        <v>6989.8612851756534</v>
      </c>
      <c r="Q243">
        <v>242</v>
      </c>
      <c r="R243">
        <v>35</v>
      </c>
      <c r="S243">
        <f>VLOOKUP($R243,'[3]人物&amp;怪物成长分析'!$B$5:$S$104,12,FALSE)*$W243</f>
        <v>25097.424751304352</v>
      </c>
      <c r="T243">
        <f>VLOOKUP($R243,'[3]人物&amp;怪物成长分析'!$B$5:$S$104,13,FALSE)*$W243</f>
        <v>1545.2337975652176</v>
      </c>
      <c r="U243">
        <f>VLOOKUP($R243,'[3]人物&amp;怪物成长分析'!$B$5:$S$104,14,FALSE)*$W243</f>
        <v>686.77057669565238</v>
      </c>
      <c r="V243">
        <f>VLOOKUP($R243,'[3]人物&amp;怪物成长分析'!$B$5:$S$104,17,FALSE)*$W243</f>
        <v>7614.6559999999999</v>
      </c>
      <c r="W243" s="1">
        <v>0.64</v>
      </c>
      <c r="X243">
        <f t="shared" si="3"/>
        <v>6989.8612851756534</v>
      </c>
    </row>
    <row r="244" spans="1:24" x14ac:dyDescent="0.15">
      <c r="A244">
        <v>243</v>
      </c>
      <c r="B244">
        <v>44</v>
      </c>
      <c r="C244">
        <v>38674.386518016006</v>
      </c>
      <c r="D244">
        <v>1916.1433537669568</v>
      </c>
      <c r="E244">
        <v>851.61926834086978</v>
      </c>
      <c r="F244">
        <v>5662.0824000000002</v>
      </c>
      <c r="G244" s="1">
        <v>0.39</v>
      </c>
      <c r="H244">
        <v>7487.8153185941601</v>
      </c>
      <c r="Q244">
        <v>243</v>
      </c>
      <c r="R244">
        <v>44</v>
      </c>
      <c r="S244">
        <f>VLOOKUP($R244,'[3]人物&amp;怪物成长分析'!$B$5:$S$104,12,FALSE)*$W244</f>
        <v>38674.386518016006</v>
      </c>
      <c r="T244">
        <f>VLOOKUP($R244,'[3]人物&amp;怪物成长分析'!$B$5:$S$104,13,FALSE)*$W244</f>
        <v>1916.1433537669568</v>
      </c>
      <c r="U244">
        <f>VLOOKUP($R244,'[3]人物&amp;怪物成长分析'!$B$5:$S$104,14,FALSE)*$W244</f>
        <v>851.61926834086978</v>
      </c>
      <c r="V244">
        <f>VLOOKUP($R244,'[3]人物&amp;怪物成长分析'!$B$5:$S$104,17,FALSE)*$W244</f>
        <v>5662.0824000000002</v>
      </c>
      <c r="W244" s="1">
        <v>0.39</v>
      </c>
      <c r="X244">
        <f t="shared" si="3"/>
        <v>7487.8153185941601</v>
      </c>
    </row>
    <row r="245" spans="1:24" x14ac:dyDescent="0.15">
      <c r="A245">
        <v>244</v>
      </c>
      <c r="B245">
        <v>29</v>
      </c>
      <c r="C245">
        <v>9394.7265018587004</v>
      </c>
      <c r="D245">
        <v>620.85388539130474</v>
      </c>
      <c r="E245">
        <v>275.93506017391326</v>
      </c>
      <c r="F245">
        <v>4567.9769999999999</v>
      </c>
      <c r="G245" s="1">
        <v>0.45</v>
      </c>
      <c r="H245">
        <v>3390.8282227674795</v>
      </c>
      <c r="Q245">
        <v>244</v>
      </c>
      <c r="R245">
        <v>29</v>
      </c>
      <c r="S245">
        <f>VLOOKUP($R245,'[3]人物&amp;怪物成长分析'!$B$5:$S$104,12,FALSE)*$W245</f>
        <v>9394.7265018587004</v>
      </c>
      <c r="T245">
        <f>VLOOKUP($R245,'[3]人物&amp;怪物成长分析'!$B$5:$S$104,13,FALSE)*$W245</f>
        <v>620.85388539130474</v>
      </c>
      <c r="U245">
        <f>VLOOKUP($R245,'[3]人物&amp;怪物成长分析'!$B$5:$S$104,14,FALSE)*$W245</f>
        <v>275.93506017391326</v>
      </c>
      <c r="V245">
        <f>VLOOKUP($R245,'[3]人物&amp;怪物成长分析'!$B$5:$S$104,17,FALSE)*$W245</f>
        <v>4567.9769999999999</v>
      </c>
      <c r="W245" s="1">
        <v>0.45</v>
      </c>
      <c r="X245">
        <f t="shared" si="3"/>
        <v>3390.8282227674795</v>
      </c>
    </row>
    <row r="246" spans="1:24" x14ac:dyDescent="0.15">
      <c r="A246">
        <v>245</v>
      </c>
      <c r="B246">
        <v>31</v>
      </c>
      <c r="C246">
        <v>11255.560688561542</v>
      </c>
      <c r="D246">
        <v>719.44793879538474</v>
      </c>
      <c r="E246">
        <v>319.75463946461548</v>
      </c>
      <c r="F246">
        <v>4615.3361999999997</v>
      </c>
      <c r="G246" s="1">
        <v>0.43</v>
      </c>
      <c r="H246">
        <v>3670.3671765629542</v>
      </c>
      <c r="Q246">
        <v>245</v>
      </c>
      <c r="R246">
        <v>31</v>
      </c>
      <c r="S246">
        <f>VLOOKUP($R246,'[3]人物&amp;怪物成长分析'!$B$5:$S$104,12,FALSE)*$W246</f>
        <v>11255.560688561542</v>
      </c>
      <c r="T246">
        <f>VLOOKUP($R246,'[3]人物&amp;怪物成长分析'!$B$5:$S$104,13,FALSE)*$W246</f>
        <v>719.44793879538474</v>
      </c>
      <c r="U246">
        <f>VLOOKUP($R246,'[3]人物&amp;怪物成长分析'!$B$5:$S$104,14,FALSE)*$W246</f>
        <v>319.75463946461548</v>
      </c>
      <c r="V246">
        <f>VLOOKUP($R246,'[3]人物&amp;怪物成长分析'!$B$5:$S$104,17,FALSE)*$W246</f>
        <v>4615.3361999999997</v>
      </c>
      <c r="W246" s="1">
        <v>0.43</v>
      </c>
      <c r="X246">
        <f t="shared" si="3"/>
        <v>3670.3671765629542</v>
      </c>
    </row>
    <row r="247" spans="1:24" x14ac:dyDescent="0.15">
      <c r="A247">
        <v>246</v>
      </c>
      <c r="B247">
        <v>20</v>
      </c>
      <c r="C247">
        <v>5659.2187826086965</v>
      </c>
      <c r="D247">
        <v>473.7950608695653</v>
      </c>
      <c r="E247">
        <v>210.57558260869573</v>
      </c>
      <c r="F247">
        <v>5874.0239999999994</v>
      </c>
      <c r="G247" s="1">
        <v>0.78</v>
      </c>
      <c r="H247">
        <v>3489.4890657391302</v>
      </c>
      <c r="Q247">
        <v>246</v>
      </c>
      <c r="R247">
        <v>20</v>
      </c>
      <c r="S247">
        <f>VLOOKUP($R247,'[3]人物&amp;怪物成长分析'!$B$5:$S$104,12,FALSE)*$W247</f>
        <v>5659.2187826086965</v>
      </c>
      <c r="T247">
        <f>VLOOKUP($R247,'[3]人物&amp;怪物成长分析'!$B$5:$S$104,13,FALSE)*$W247</f>
        <v>473.7950608695653</v>
      </c>
      <c r="U247">
        <f>VLOOKUP($R247,'[3]人物&amp;怪物成长分析'!$B$5:$S$104,14,FALSE)*$W247</f>
        <v>210.57558260869573</v>
      </c>
      <c r="V247">
        <f>VLOOKUP($R247,'[3]人物&amp;怪物成长分析'!$B$5:$S$104,17,FALSE)*$W247</f>
        <v>5874.0239999999994</v>
      </c>
      <c r="W247" s="1">
        <v>0.78</v>
      </c>
      <c r="X247">
        <f t="shared" si="3"/>
        <v>3489.4890657391302</v>
      </c>
    </row>
    <row r="248" spans="1:24" x14ac:dyDescent="0.15">
      <c r="A248">
        <v>247</v>
      </c>
      <c r="B248">
        <v>29</v>
      </c>
      <c r="C248">
        <v>14405.247302850004</v>
      </c>
      <c r="D248">
        <v>951.97595760000047</v>
      </c>
      <c r="E248">
        <v>423.10042560000028</v>
      </c>
      <c r="F248">
        <v>7004.2313999999988</v>
      </c>
      <c r="G248" s="1">
        <v>0.69</v>
      </c>
      <c r="H248">
        <v>5199.2699415768002</v>
      </c>
      <c r="Q248">
        <v>247</v>
      </c>
      <c r="R248">
        <v>29</v>
      </c>
      <c r="S248">
        <f>VLOOKUP($R248,'[3]人物&amp;怪物成长分析'!$B$5:$S$104,12,FALSE)*$W248</f>
        <v>14405.247302850004</v>
      </c>
      <c r="T248">
        <f>VLOOKUP($R248,'[3]人物&amp;怪物成长分析'!$B$5:$S$104,13,FALSE)*$W248</f>
        <v>951.97595760000047</v>
      </c>
      <c r="U248">
        <f>VLOOKUP($R248,'[3]人物&amp;怪物成长分析'!$B$5:$S$104,14,FALSE)*$W248</f>
        <v>423.10042560000028</v>
      </c>
      <c r="V248">
        <f>VLOOKUP($R248,'[3]人物&amp;怪物成长分析'!$B$5:$S$104,17,FALSE)*$W248</f>
        <v>7004.2313999999988</v>
      </c>
      <c r="W248" s="1">
        <v>0.69</v>
      </c>
      <c r="X248">
        <f t="shared" si="3"/>
        <v>5199.2699415768002</v>
      </c>
    </row>
    <row r="249" spans="1:24" x14ac:dyDescent="0.15">
      <c r="A249">
        <v>248</v>
      </c>
      <c r="B249">
        <v>20</v>
      </c>
      <c r="C249">
        <v>4716.0156521739136</v>
      </c>
      <c r="D249">
        <v>394.82921739130444</v>
      </c>
      <c r="E249">
        <v>175.47965217391311</v>
      </c>
      <c r="F249">
        <v>4895.0199999999995</v>
      </c>
      <c r="G249" s="1">
        <v>0.65</v>
      </c>
      <c r="H249">
        <v>2907.9075547826092</v>
      </c>
      <c r="Q249">
        <v>248</v>
      </c>
      <c r="R249">
        <v>20</v>
      </c>
      <c r="S249">
        <f>VLOOKUP($R249,'[3]人物&amp;怪物成长分析'!$B$5:$S$104,12,FALSE)*$W249</f>
        <v>4716.0156521739136</v>
      </c>
      <c r="T249">
        <f>VLOOKUP($R249,'[3]人物&amp;怪物成长分析'!$B$5:$S$104,13,FALSE)*$W249</f>
        <v>394.82921739130444</v>
      </c>
      <c r="U249">
        <f>VLOOKUP($R249,'[3]人物&amp;怪物成长分析'!$B$5:$S$104,14,FALSE)*$W249</f>
        <v>175.47965217391311</v>
      </c>
      <c r="V249">
        <f>VLOOKUP($R249,'[3]人物&amp;怪物成长分析'!$B$5:$S$104,17,FALSE)*$W249</f>
        <v>4895.0199999999995</v>
      </c>
      <c r="W249" s="1">
        <v>0.65</v>
      </c>
      <c r="X249">
        <f t="shared" si="3"/>
        <v>2907.9075547826092</v>
      </c>
    </row>
    <row r="250" spans="1:24" x14ac:dyDescent="0.15">
      <c r="A250">
        <v>249</v>
      </c>
      <c r="B250">
        <v>39</v>
      </c>
      <c r="C250">
        <v>37856.194079500427</v>
      </c>
      <c r="D250">
        <v>2127.6627670860203</v>
      </c>
      <c r="E250">
        <v>945.62789648267574</v>
      </c>
      <c r="F250">
        <v>8359.9743999999992</v>
      </c>
      <c r="G250" s="1">
        <v>0.64</v>
      </c>
      <c r="H250">
        <v>8915.9156672984554</v>
      </c>
      <c r="Q250">
        <v>249</v>
      </c>
      <c r="R250">
        <v>39</v>
      </c>
      <c r="S250">
        <f>VLOOKUP($R250,'[3]人物&amp;怪物成长分析'!$B$5:$S$104,12,FALSE)*$W250</f>
        <v>37856.194079500427</v>
      </c>
      <c r="T250">
        <f>VLOOKUP($R250,'[3]人物&amp;怪物成长分析'!$B$5:$S$104,13,FALSE)*$W250</f>
        <v>2127.6627670860203</v>
      </c>
      <c r="U250">
        <f>VLOOKUP($R250,'[3]人物&amp;怪物成长分析'!$B$5:$S$104,14,FALSE)*$W250</f>
        <v>945.62789648267574</v>
      </c>
      <c r="V250">
        <f>VLOOKUP($R250,'[3]人物&amp;怪物成长分析'!$B$5:$S$104,17,FALSE)*$W250</f>
        <v>8359.9743999999992</v>
      </c>
      <c r="W250" s="1">
        <v>0.64</v>
      </c>
      <c r="X250">
        <f t="shared" si="3"/>
        <v>8915.9156672984554</v>
      </c>
    </row>
    <row r="251" spans="1:24" x14ac:dyDescent="0.15">
      <c r="A251">
        <v>250</v>
      </c>
      <c r="B251">
        <v>44</v>
      </c>
      <c r="C251">
        <v>77348.773036032013</v>
      </c>
      <c r="D251">
        <v>3832.2867075339136</v>
      </c>
      <c r="E251">
        <v>1703.2385366817396</v>
      </c>
      <c r="F251">
        <v>11324.1648</v>
      </c>
      <c r="G251" s="1">
        <v>0.78</v>
      </c>
      <c r="H251">
        <v>14975.63063718832</v>
      </c>
      <c r="Q251">
        <v>250</v>
      </c>
      <c r="R251">
        <v>44</v>
      </c>
      <c r="S251">
        <f>VLOOKUP($R251,'[3]人物&amp;怪物成长分析'!$B$5:$S$104,12,FALSE)*$W251</f>
        <v>77348.773036032013</v>
      </c>
      <c r="T251">
        <f>VLOOKUP($R251,'[3]人物&amp;怪物成长分析'!$B$5:$S$104,13,FALSE)*$W251</f>
        <v>3832.2867075339136</v>
      </c>
      <c r="U251">
        <f>VLOOKUP($R251,'[3]人物&amp;怪物成长分析'!$B$5:$S$104,14,FALSE)*$W251</f>
        <v>1703.2385366817396</v>
      </c>
      <c r="V251">
        <f>VLOOKUP($R251,'[3]人物&amp;怪物成长分析'!$B$5:$S$104,17,FALSE)*$W251</f>
        <v>11324.1648</v>
      </c>
      <c r="W251" s="1">
        <v>0.78</v>
      </c>
      <c r="X251">
        <f t="shared" si="3"/>
        <v>14975.63063718832</v>
      </c>
    </row>
    <row r="252" spans="1:24" x14ac:dyDescent="0.15">
      <c r="A252">
        <v>251</v>
      </c>
      <c r="B252">
        <v>38</v>
      </c>
      <c r="C252">
        <v>17606.276880433044</v>
      </c>
      <c r="D252">
        <v>1016.5168316107025</v>
      </c>
      <c r="E252">
        <v>451.78525849364559</v>
      </c>
      <c r="F252">
        <v>4214.5356000000002</v>
      </c>
      <c r="G252" s="1">
        <v>0.33</v>
      </c>
      <c r="H252">
        <v>4326.5943231860037</v>
      </c>
      <c r="Q252">
        <v>251</v>
      </c>
      <c r="R252">
        <v>38</v>
      </c>
      <c r="S252">
        <f>VLOOKUP($R252,'[3]人物&amp;怪物成长分析'!$B$5:$S$104,12,FALSE)*$W252</f>
        <v>17606.276880433044</v>
      </c>
      <c r="T252">
        <f>VLOOKUP($R252,'[3]人物&amp;怪物成长分析'!$B$5:$S$104,13,FALSE)*$W252</f>
        <v>1016.5168316107025</v>
      </c>
      <c r="U252">
        <f>VLOOKUP($R252,'[3]人物&amp;怪物成长分析'!$B$5:$S$104,14,FALSE)*$W252</f>
        <v>451.78525849364559</v>
      </c>
      <c r="V252">
        <f>VLOOKUP($R252,'[3]人物&amp;怪物成长分析'!$B$5:$S$104,17,FALSE)*$W252</f>
        <v>4214.5356000000002</v>
      </c>
      <c r="W252" s="1">
        <v>0.33</v>
      </c>
      <c r="X252">
        <f t="shared" si="3"/>
        <v>4326.5943231860037</v>
      </c>
    </row>
    <row r="253" spans="1:24" x14ac:dyDescent="0.15">
      <c r="A253">
        <v>252</v>
      </c>
      <c r="B253">
        <v>30</v>
      </c>
      <c r="C253">
        <v>12418.984123419737</v>
      </c>
      <c r="D253">
        <v>801.94336940468281</v>
      </c>
      <c r="E253">
        <v>356.41927529097012</v>
      </c>
      <c r="F253">
        <v>5534.366</v>
      </c>
      <c r="G253" s="1">
        <v>0.53</v>
      </c>
      <c r="H253">
        <v>4244.1677395589304</v>
      </c>
      <c r="Q253">
        <v>252</v>
      </c>
      <c r="R253">
        <v>30</v>
      </c>
      <c r="S253">
        <f>VLOOKUP($R253,'[3]人物&amp;怪物成长分析'!$B$5:$S$104,12,FALSE)*$W253</f>
        <v>12418.984123419737</v>
      </c>
      <c r="T253">
        <f>VLOOKUP($R253,'[3]人物&amp;怪物成长分析'!$B$5:$S$104,13,FALSE)*$W253</f>
        <v>801.94336940468281</v>
      </c>
      <c r="U253">
        <f>VLOOKUP($R253,'[3]人物&amp;怪物成长分析'!$B$5:$S$104,14,FALSE)*$W253</f>
        <v>356.41927529097012</v>
      </c>
      <c r="V253">
        <f>VLOOKUP($R253,'[3]人物&amp;怪物成长分析'!$B$5:$S$104,17,FALSE)*$W253</f>
        <v>5534.366</v>
      </c>
      <c r="W253" s="1">
        <v>0.53</v>
      </c>
      <c r="X253">
        <f t="shared" si="3"/>
        <v>4244.1677395589304</v>
      </c>
    </row>
    <row r="254" spans="1:24" x14ac:dyDescent="0.15">
      <c r="A254">
        <v>253</v>
      </c>
      <c r="B254">
        <v>31</v>
      </c>
      <c r="C254">
        <v>17537.734096130778</v>
      </c>
      <c r="D254">
        <v>1121.0002767276926</v>
      </c>
      <c r="E254">
        <v>498.22234521230786</v>
      </c>
      <c r="F254">
        <v>7191.3378000000002</v>
      </c>
      <c r="G254" s="1">
        <v>0.67</v>
      </c>
      <c r="H254">
        <v>5718.9442053422781</v>
      </c>
      <c r="Q254">
        <v>253</v>
      </c>
      <c r="R254">
        <v>31</v>
      </c>
      <c r="S254">
        <f>VLOOKUP($R254,'[3]人物&amp;怪物成长分析'!$B$5:$S$104,12,FALSE)*$W254</f>
        <v>17537.734096130778</v>
      </c>
      <c r="T254">
        <f>VLOOKUP($R254,'[3]人物&amp;怪物成长分析'!$B$5:$S$104,13,FALSE)*$W254</f>
        <v>1121.0002767276926</v>
      </c>
      <c r="U254">
        <f>VLOOKUP($R254,'[3]人物&amp;怪物成长分析'!$B$5:$S$104,14,FALSE)*$W254</f>
        <v>498.22234521230786</v>
      </c>
      <c r="V254">
        <f>VLOOKUP($R254,'[3]人物&amp;怪物成长分析'!$B$5:$S$104,17,FALSE)*$W254</f>
        <v>7191.3378000000002</v>
      </c>
      <c r="W254" s="1">
        <v>0.67</v>
      </c>
      <c r="X254">
        <f t="shared" si="3"/>
        <v>5718.9442053422781</v>
      </c>
    </row>
    <row r="255" spans="1:24" x14ac:dyDescent="0.15">
      <c r="A255">
        <v>254</v>
      </c>
      <c r="B255">
        <v>40</v>
      </c>
      <c r="C255">
        <v>26393.80906980603</v>
      </c>
      <c r="D255">
        <v>1444.9165549163886</v>
      </c>
      <c r="E255">
        <v>642.18513551839499</v>
      </c>
      <c r="F255">
        <v>5341.44</v>
      </c>
      <c r="G255" s="1">
        <v>0.4</v>
      </c>
      <c r="H255">
        <v>5950.7323838724296</v>
      </c>
      <c r="Q255">
        <v>254</v>
      </c>
      <c r="R255">
        <v>40</v>
      </c>
      <c r="S255">
        <f>VLOOKUP($R255,'[3]人物&amp;怪物成长分析'!$B$5:$S$104,12,FALSE)*$W255</f>
        <v>26393.80906980603</v>
      </c>
      <c r="T255">
        <f>VLOOKUP($R255,'[3]人物&amp;怪物成长分析'!$B$5:$S$104,13,FALSE)*$W255</f>
        <v>1444.9165549163886</v>
      </c>
      <c r="U255">
        <f>VLOOKUP($R255,'[3]人物&amp;怪物成长分析'!$B$5:$S$104,14,FALSE)*$W255</f>
        <v>642.18513551839499</v>
      </c>
      <c r="V255">
        <f>VLOOKUP($R255,'[3]人物&amp;怪物成长分析'!$B$5:$S$104,17,FALSE)*$W255</f>
        <v>5341.44</v>
      </c>
      <c r="W255" s="1">
        <v>0.4</v>
      </c>
      <c r="X255">
        <f t="shared" si="3"/>
        <v>5950.7323838724296</v>
      </c>
    </row>
    <row r="256" spans="1:24" x14ac:dyDescent="0.15">
      <c r="A256">
        <v>255</v>
      </c>
      <c r="B256">
        <v>23</v>
      </c>
      <c r="C256">
        <v>6442.3478322591991</v>
      </c>
      <c r="D256">
        <v>495.3006341939801</v>
      </c>
      <c r="E256">
        <v>220.1336151973245</v>
      </c>
      <c r="F256">
        <v>5210.6163999999999</v>
      </c>
      <c r="G256" s="1">
        <v>0.62</v>
      </c>
      <c r="H256">
        <v>3293.6852864180069</v>
      </c>
      <c r="Q256">
        <v>255</v>
      </c>
      <c r="R256">
        <v>23</v>
      </c>
      <c r="S256">
        <f>VLOOKUP($R256,'[3]人物&amp;怪物成长分析'!$B$5:$S$104,12,FALSE)*$W256</f>
        <v>6442.3478322591991</v>
      </c>
      <c r="T256">
        <f>VLOOKUP($R256,'[3]人物&amp;怪物成长分析'!$B$5:$S$104,13,FALSE)*$W256</f>
        <v>495.3006341939801</v>
      </c>
      <c r="U256">
        <f>VLOOKUP($R256,'[3]人物&amp;怪物成长分析'!$B$5:$S$104,14,FALSE)*$W256</f>
        <v>220.1336151973245</v>
      </c>
      <c r="V256">
        <f>VLOOKUP($R256,'[3]人物&amp;怪物成长分析'!$B$5:$S$104,17,FALSE)*$W256</f>
        <v>5210.6163999999999</v>
      </c>
      <c r="W256" s="1">
        <v>0.62</v>
      </c>
      <c r="X256">
        <f t="shared" si="3"/>
        <v>3293.6852864180069</v>
      </c>
    </row>
    <row r="257" spans="1:24" x14ac:dyDescent="0.15">
      <c r="A257">
        <v>256</v>
      </c>
      <c r="B257">
        <v>20</v>
      </c>
      <c r="C257">
        <v>3192.3798260869571</v>
      </c>
      <c r="D257">
        <v>267.26900869565225</v>
      </c>
      <c r="E257">
        <v>118.78622608695656</v>
      </c>
      <c r="F257">
        <v>3313.5519999999997</v>
      </c>
      <c r="G257" s="1">
        <v>0.44</v>
      </c>
      <c r="H257">
        <v>1968.4297293913046</v>
      </c>
      <c r="Q257">
        <v>256</v>
      </c>
      <c r="R257">
        <v>20</v>
      </c>
      <c r="S257">
        <f>VLOOKUP($R257,'[3]人物&amp;怪物成长分析'!$B$5:$S$104,12,FALSE)*$W257</f>
        <v>3192.3798260869571</v>
      </c>
      <c r="T257">
        <f>VLOOKUP($R257,'[3]人物&amp;怪物成长分析'!$B$5:$S$104,13,FALSE)*$W257</f>
        <v>267.26900869565225</v>
      </c>
      <c r="U257">
        <f>VLOOKUP($R257,'[3]人物&amp;怪物成长分析'!$B$5:$S$104,14,FALSE)*$W257</f>
        <v>118.78622608695656</v>
      </c>
      <c r="V257">
        <f>VLOOKUP($R257,'[3]人物&amp;怪物成长分析'!$B$5:$S$104,17,FALSE)*$W257</f>
        <v>3313.5519999999997</v>
      </c>
      <c r="W257" s="1">
        <v>0.44</v>
      </c>
      <c r="X257">
        <f t="shared" si="3"/>
        <v>1968.4297293913046</v>
      </c>
    </row>
    <row r="258" spans="1:24" x14ac:dyDescent="0.15">
      <c r="A258">
        <v>257</v>
      </c>
      <c r="B258">
        <v>31</v>
      </c>
      <c r="C258">
        <v>16490.705194869239</v>
      </c>
      <c r="D258">
        <v>1054.074887072308</v>
      </c>
      <c r="E258">
        <v>468.47772758769247</v>
      </c>
      <c r="F258">
        <v>6762.0042000000003</v>
      </c>
      <c r="G258" s="1">
        <v>0.63</v>
      </c>
      <c r="H258">
        <v>5377.5147005457247</v>
      </c>
      <c r="Q258">
        <v>257</v>
      </c>
      <c r="R258">
        <v>31</v>
      </c>
      <c r="S258">
        <f>VLOOKUP($R258,'[3]人物&amp;怪物成长分析'!$B$5:$S$104,12,FALSE)*$W258</f>
        <v>16490.705194869239</v>
      </c>
      <c r="T258">
        <f>VLOOKUP($R258,'[3]人物&amp;怪物成长分析'!$B$5:$S$104,13,FALSE)*$W258</f>
        <v>1054.074887072308</v>
      </c>
      <c r="U258">
        <f>VLOOKUP($R258,'[3]人物&amp;怪物成长分析'!$B$5:$S$104,14,FALSE)*$W258</f>
        <v>468.47772758769247</v>
      </c>
      <c r="V258">
        <f>VLOOKUP($R258,'[3]人物&amp;怪物成长分析'!$B$5:$S$104,17,FALSE)*$W258</f>
        <v>6762.0042000000003</v>
      </c>
      <c r="W258" s="1">
        <v>0.63</v>
      </c>
      <c r="X258">
        <f t="shared" si="3"/>
        <v>5377.5147005457247</v>
      </c>
    </row>
    <row r="259" spans="1:24" x14ac:dyDescent="0.15">
      <c r="A259">
        <v>258</v>
      </c>
      <c r="B259">
        <v>49</v>
      </c>
      <c r="C259">
        <v>95182.837093466966</v>
      </c>
      <c r="D259">
        <v>4208.0564784768576</v>
      </c>
      <c r="E259">
        <v>1870.2473237674926</v>
      </c>
      <c r="F259">
        <v>9744.0545999999995</v>
      </c>
      <c r="G259" s="1">
        <v>0.61</v>
      </c>
      <c r="H259">
        <v>15838.315019979636</v>
      </c>
      <c r="Q259">
        <v>258</v>
      </c>
      <c r="R259">
        <v>49</v>
      </c>
      <c r="S259">
        <f>VLOOKUP($R259,'[3]人物&amp;怪物成长分析'!$B$5:$S$104,12,FALSE)*$W259</f>
        <v>95182.837093466966</v>
      </c>
      <c r="T259">
        <f>VLOOKUP($R259,'[3]人物&amp;怪物成长分析'!$B$5:$S$104,13,FALSE)*$W259</f>
        <v>4208.0564784768576</v>
      </c>
      <c r="U259">
        <f>VLOOKUP($R259,'[3]人物&amp;怪物成长分析'!$B$5:$S$104,14,FALSE)*$W259</f>
        <v>1870.2473237674926</v>
      </c>
      <c r="V259">
        <f>VLOOKUP($R259,'[3]人物&amp;怪物成长分析'!$B$5:$S$104,17,FALSE)*$W259</f>
        <v>9744.0545999999995</v>
      </c>
      <c r="W259" s="1">
        <v>0.61</v>
      </c>
      <c r="X259">
        <f t="shared" ref="X259:X322" si="4">SUMPRODUCT(S259:V259,$M$6:$P$6)*1.2</f>
        <v>15838.315019979636</v>
      </c>
    </row>
    <row r="260" spans="1:24" x14ac:dyDescent="0.15">
      <c r="A260">
        <v>259</v>
      </c>
      <c r="B260">
        <v>25</v>
      </c>
      <c r="C260">
        <v>9878.9002534489991</v>
      </c>
      <c r="D260">
        <v>720.2843729096993</v>
      </c>
      <c r="E260">
        <v>320.12638795986635</v>
      </c>
      <c r="F260">
        <v>6739.875</v>
      </c>
      <c r="G260" s="1">
        <v>0.75</v>
      </c>
      <c r="H260">
        <v>4472.5491252090305</v>
      </c>
      <c r="Q260">
        <v>259</v>
      </c>
      <c r="R260">
        <v>25</v>
      </c>
      <c r="S260">
        <f>VLOOKUP($R260,'[3]人物&amp;怪物成长分析'!$B$5:$S$104,12,FALSE)*$W260</f>
        <v>9878.9002534489991</v>
      </c>
      <c r="T260">
        <f>VLOOKUP($R260,'[3]人物&amp;怪物成长分析'!$B$5:$S$104,13,FALSE)*$W260</f>
        <v>720.2843729096993</v>
      </c>
      <c r="U260">
        <f>VLOOKUP($R260,'[3]人物&amp;怪物成长分析'!$B$5:$S$104,14,FALSE)*$W260</f>
        <v>320.12638795986635</v>
      </c>
      <c r="V260">
        <f>VLOOKUP($R260,'[3]人物&amp;怪物成长分析'!$B$5:$S$104,17,FALSE)*$W260</f>
        <v>6739.875</v>
      </c>
      <c r="W260" s="1">
        <v>0.75</v>
      </c>
      <c r="X260">
        <f t="shared" si="4"/>
        <v>4472.5491252090305</v>
      </c>
    </row>
    <row r="261" spans="1:24" x14ac:dyDescent="0.15">
      <c r="A261">
        <v>260</v>
      </c>
      <c r="B261">
        <v>44</v>
      </c>
      <c r="C261">
        <v>77348.773036032013</v>
      </c>
      <c r="D261">
        <v>3832.2867075339136</v>
      </c>
      <c r="E261">
        <v>1703.2385366817396</v>
      </c>
      <c r="F261">
        <v>11324.1648</v>
      </c>
      <c r="G261" s="1">
        <v>0.78</v>
      </c>
      <c r="H261">
        <v>14975.63063718832</v>
      </c>
      <c r="Q261">
        <v>260</v>
      </c>
      <c r="R261">
        <v>44</v>
      </c>
      <c r="S261">
        <f>VLOOKUP($R261,'[3]人物&amp;怪物成长分析'!$B$5:$S$104,12,FALSE)*$W261</f>
        <v>77348.773036032013</v>
      </c>
      <c r="T261">
        <f>VLOOKUP($R261,'[3]人物&amp;怪物成长分析'!$B$5:$S$104,13,FALSE)*$W261</f>
        <v>3832.2867075339136</v>
      </c>
      <c r="U261">
        <f>VLOOKUP($R261,'[3]人物&amp;怪物成长分析'!$B$5:$S$104,14,FALSE)*$W261</f>
        <v>1703.2385366817396</v>
      </c>
      <c r="V261">
        <f>VLOOKUP($R261,'[3]人物&amp;怪物成长分析'!$B$5:$S$104,17,FALSE)*$W261</f>
        <v>11324.1648</v>
      </c>
      <c r="W261" s="1">
        <v>0.78</v>
      </c>
      <c r="X261">
        <f t="shared" si="4"/>
        <v>14975.63063718832</v>
      </c>
    </row>
    <row r="262" spans="1:24" x14ac:dyDescent="0.15">
      <c r="A262">
        <v>261</v>
      </c>
      <c r="B262">
        <v>48</v>
      </c>
      <c r="C262">
        <v>42937.902636855666</v>
      </c>
      <c r="D262">
        <v>1940.363063373914</v>
      </c>
      <c r="E262">
        <v>862.38358372173957</v>
      </c>
      <c r="F262">
        <v>4704.8159999999998</v>
      </c>
      <c r="G262" s="1">
        <v>0.3</v>
      </c>
      <c r="H262">
        <v>7343.8802310838555</v>
      </c>
      <c r="Q262">
        <v>261</v>
      </c>
      <c r="R262">
        <v>48</v>
      </c>
      <c r="S262">
        <f>VLOOKUP($R262,'[3]人物&amp;怪物成长分析'!$B$5:$S$104,12,FALSE)*$W262</f>
        <v>42937.902636855666</v>
      </c>
      <c r="T262">
        <f>VLOOKUP($R262,'[3]人物&amp;怪物成长分析'!$B$5:$S$104,13,FALSE)*$W262</f>
        <v>1940.363063373914</v>
      </c>
      <c r="U262">
        <f>VLOOKUP($R262,'[3]人物&amp;怪物成长分析'!$B$5:$S$104,14,FALSE)*$W262</f>
        <v>862.38358372173957</v>
      </c>
      <c r="V262">
        <f>VLOOKUP($R262,'[3]人物&amp;怪物成长分析'!$B$5:$S$104,17,FALSE)*$W262</f>
        <v>4704.8159999999998</v>
      </c>
      <c r="W262" s="1">
        <v>0.3</v>
      </c>
      <c r="X262">
        <f t="shared" si="4"/>
        <v>7343.8802310838555</v>
      </c>
    </row>
    <row r="263" spans="1:24" x14ac:dyDescent="0.15">
      <c r="A263">
        <v>262</v>
      </c>
      <c r="B263">
        <v>24</v>
      </c>
      <c r="C263">
        <v>5865.5945565217407</v>
      </c>
      <c r="D263">
        <v>439.00499799331112</v>
      </c>
      <c r="E263">
        <v>195.11333244147158</v>
      </c>
      <c r="F263">
        <v>4347.68</v>
      </c>
      <c r="G263" s="1">
        <v>0.5</v>
      </c>
      <c r="H263">
        <v>2816.3439752347831</v>
      </c>
      <c r="Q263">
        <v>262</v>
      </c>
      <c r="R263">
        <v>24</v>
      </c>
      <c r="S263">
        <f>VLOOKUP($R263,'[3]人物&amp;怪物成长分析'!$B$5:$S$104,12,FALSE)*$W263</f>
        <v>5865.5945565217407</v>
      </c>
      <c r="T263">
        <f>VLOOKUP($R263,'[3]人物&amp;怪物成长分析'!$B$5:$S$104,13,FALSE)*$W263</f>
        <v>439.00499799331112</v>
      </c>
      <c r="U263">
        <f>VLOOKUP($R263,'[3]人物&amp;怪物成长分析'!$B$5:$S$104,14,FALSE)*$W263</f>
        <v>195.11333244147158</v>
      </c>
      <c r="V263">
        <f>VLOOKUP($R263,'[3]人物&amp;怪物成长分析'!$B$5:$S$104,17,FALSE)*$W263</f>
        <v>4347.68</v>
      </c>
      <c r="W263" s="1">
        <v>0.5</v>
      </c>
      <c r="X263">
        <f t="shared" si="4"/>
        <v>2816.3439752347831</v>
      </c>
    </row>
    <row r="264" spans="1:24" x14ac:dyDescent="0.15">
      <c r="A264">
        <v>263</v>
      </c>
      <c r="B264">
        <v>45</v>
      </c>
      <c r="C264">
        <v>69803.295370563239</v>
      </c>
      <c r="D264">
        <v>3377.4832371371244</v>
      </c>
      <c r="E264">
        <v>1501.1036609498333</v>
      </c>
      <c r="F264">
        <v>9477.9519999999993</v>
      </c>
      <c r="G264" s="1">
        <v>0.64</v>
      </c>
      <c r="H264">
        <v>13071.866871491384</v>
      </c>
      <c r="Q264">
        <v>263</v>
      </c>
      <c r="R264">
        <v>45</v>
      </c>
      <c r="S264">
        <f>VLOOKUP($R264,'[3]人物&amp;怪物成长分析'!$B$5:$S$104,12,FALSE)*$W264</f>
        <v>69803.295370563239</v>
      </c>
      <c r="T264">
        <f>VLOOKUP($R264,'[3]人物&amp;怪物成长分析'!$B$5:$S$104,13,FALSE)*$W264</f>
        <v>3377.4832371371244</v>
      </c>
      <c r="U264">
        <f>VLOOKUP($R264,'[3]人物&amp;怪物成长分析'!$B$5:$S$104,14,FALSE)*$W264</f>
        <v>1501.1036609498333</v>
      </c>
      <c r="V264">
        <f>VLOOKUP($R264,'[3]人物&amp;怪物成长分析'!$B$5:$S$104,17,FALSE)*$W264</f>
        <v>9477.9519999999993</v>
      </c>
      <c r="W264" s="1">
        <v>0.64</v>
      </c>
      <c r="X264">
        <f t="shared" si="4"/>
        <v>13071.866871491384</v>
      </c>
    </row>
    <row r="265" spans="1:24" x14ac:dyDescent="0.15">
      <c r="A265">
        <v>264</v>
      </c>
      <c r="B265">
        <v>40</v>
      </c>
      <c r="C265">
        <v>30352.880430276935</v>
      </c>
      <c r="D265">
        <v>1661.6540381538468</v>
      </c>
      <c r="E265">
        <v>738.51290584615424</v>
      </c>
      <c r="F265">
        <v>6142.6559999999999</v>
      </c>
      <c r="G265" s="1">
        <v>0.46</v>
      </c>
      <c r="H265">
        <v>6843.3422414532934</v>
      </c>
      <c r="Q265">
        <v>264</v>
      </c>
      <c r="R265">
        <v>40</v>
      </c>
      <c r="S265">
        <f>VLOOKUP($R265,'[3]人物&amp;怪物成长分析'!$B$5:$S$104,12,FALSE)*$W265</f>
        <v>30352.880430276935</v>
      </c>
      <c r="T265">
        <f>VLOOKUP($R265,'[3]人物&amp;怪物成长分析'!$B$5:$S$104,13,FALSE)*$W265</f>
        <v>1661.6540381538468</v>
      </c>
      <c r="U265">
        <f>VLOOKUP($R265,'[3]人物&amp;怪物成长分析'!$B$5:$S$104,14,FALSE)*$W265</f>
        <v>738.51290584615424</v>
      </c>
      <c r="V265">
        <f>VLOOKUP($R265,'[3]人物&amp;怪物成长分析'!$B$5:$S$104,17,FALSE)*$W265</f>
        <v>6142.6559999999999</v>
      </c>
      <c r="W265" s="1">
        <v>0.46</v>
      </c>
      <c r="X265">
        <f t="shared" si="4"/>
        <v>6843.3422414532934</v>
      </c>
    </row>
    <row r="266" spans="1:24" x14ac:dyDescent="0.15">
      <c r="A266">
        <v>265</v>
      </c>
      <c r="B266">
        <v>41</v>
      </c>
      <c r="C266">
        <v>41089.716250747588</v>
      </c>
      <c r="D266">
        <v>2192.2724086747839</v>
      </c>
      <c r="E266">
        <v>974.34329274434822</v>
      </c>
      <c r="F266">
        <v>7641.0544000000009</v>
      </c>
      <c r="G266" s="1">
        <v>0.56000000000000005</v>
      </c>
      <c r="H266">
        <v>8889.7954169388449</v>
      </c>
      <c r="Q266">
        <v>265</v>
      </c>
      <c r="R266">
        <v>41</v>
      </c>
      <c r="S266">
        <f>VLOOKUP($R266,'[3]人物&amp;怪物成长分析'!$B$5:$S$104,12,FALSE)*$W266</f>
        <v>41089.716250747588</v>
      </c>
      <c r="T266">
        <f>VLOOKUP($R266,'[3]人物&amp;怪物成长分析'!$B$5:$S$104,13,FALSE)*$W266</f>
        <v>2192.2724086747839</v>
      </c>
      <c r="U266">
        <f>VLOOKUP($R266,'[3]人物&amp;怪物成长分析'!$B$5:$S$104,14,FALSE)*$W266</f>
        <v>974.34329274434822</v>
      </c>
      <c r="V266">
        <f>VLOOKUP($R266,'[3]人物&amp;怪物成长分析'!$B$5:$S$104,17,FALSE)*$W266</f>
        <v>7641.0544000000009</v>
      </c>
      <c r="W266" s="1">
        <v>0.56000000000000005</v>
      </c>
      <c r="X266">
        <f t="shared" si="4"/>
        <v>8889.7954169388449</v>
      </c>
    </row>
    <row r="267" spans="1:24" x14ac:dyDescent="0.15">
      <c r="A267">
        <v>266</v>
      </c>
      <c r="B267">
        <v>27</v>
      </c>
      <c r="C267">
        <v>12403.539041522747</v>
      </c>
      <c r="D267">
        <v>859.94685699531794</v>
      </c>
      <c r="E267">
        <v>382.19860310903022</v>
      </c>
      <c r="F267">
        <v>7080.8971999999994</v>
      </c>
      <c r="G267" s="1">
        <v>0.74</v>
      </c>
      <c r="H267">
        <v>4974.9504837183094</v>
      </c>
      <c r="Q267">
        <v>266</v>
      </c>
      <c r="R267">
        <v>27</v>
      </c>
      <c r="S267">
        <f>VLOOKUP($R267,'[3]人物&amp;怪物成长分析'!$B$5:$S$104,12,FALSE)*$W267</f>
        <v>12403.539041522747</v>
      </c>
      <c r="T267">
        <f>VLOOKUP($R267,'[3]人物&amp;怪物成长分析'!$B$5:$S$104,13,FALSE)*$W267</f>
        <v>859.94685699531794</v>
      </c>
      <c r="U267">
        <f>VLOOKUP($R267,'[3]人物&amp;怪物成长分析'!$B$5:$S$104,14,FALSE)*$W267</f>
        <v>382.19860310903022</v>
      </c>
      <c r="V267">
        <f>VLOOKUP($R267,'[3]人物&amp;怪物成长分析'!$B$5:$S$104,17,FALSE)*$W267</f>
        <v>7080.8971999999994</v>
      </c>
      <c r="W267" s="1">
        <v>0.74</v>
      </c>
      <c r="X267">
        <f t="shared" si="4"/>
        <v>4974.9504837183094</v>
      </c>
    </row>
    <row r="268" spans="1:24" x14ac:dyDescent="0.15">
      <c r="A268">
        <v>267</v>
      </c>
      <c r="B268">
        <v>37</v>
      </c>
      <c r="C268">
        <v>15353.661380381222</v>
      </c>
      <c r="D268">
        <v>911.18616164066907</v>
      </c>
      <c r="E268">
        <v>404.97162739585292</v>
      </c>
      <c r="F268">
        <v>3993.6576</v>
      </c>
      <c r="G268" s="1">
        <v>0.32</v>
      </c>
      <c r="H268">
        <v>3945.7773939021249</v>
      </c>
      <c r="Q268">
        <v>267</v>
      </c>
      <c r="R268">
        <v>37</v>
      </c>
      <c r="S268">
        <f>VLOOKUP($R268,'[3]人物&amp;怪物成长分析'!$B$5:$S$104,12,FALSE)*$W268</f>
        <v>15353.661380381222</v>
      </c>
      <c r="T268">
        <f>VLOOKUP($R268,'[3]人物&amp;怪物成长分析'!$B$5:$S$104,13,FALSE)*$W268</f>
        <v>911.18616164066907</v>
      </c>
      <c r="U268">
        <f>VLOOKUP($R268,'[3]人物&amp;怪物成长分析'!$B$5:$S$104,14,FALSE)*$W268</f>
        <v>404.97162739585292</v>
      </c>
      <c r="V268">
        <f>VLOOKUP($R268,'[3]人物&amp;怪物成长分析'!$B$5:$S$104,17,FALSE)*$W268</f>
        <v>3993.6576</v>
      </c>
      <c r="W268" s="1">
        <v>0.32</v>
      </c>
      <c r="X268">
        <f t="shared" si="4"/>
        <v>3945.7773939021249</v>
      </c>
    </row>
    <row r="269" spans="1:24" x14ac:dyDescent="0.15">
      <c r="A269">
        <v>268</v>
      </c>
      <c r="B269">
        <v>31</v>
      </c>
      <c r="C269">
        <v>9161.5028860384646</v>
      </c>
      <c r="D269">
        <v>585.59715948461553</v>
      </c>
      <c r="E269">
        <v>260.26540421538471</v>
      </c>
      <c r="F269">
        <v>3756.6689999999999</v>
      </c>
      <c r="G269" s="1">
        <v>0.35</v>
      </c>
      <c r="H269">
        <v>2987.508166969847</v>
      </c>
      <c r="Q269">
        <v>268</v>
      </c>
      <c r="R269">
        <v>31</v>
      </c>
      <c r="S269">
        <f>VLOOKUP($R269,'[3]人物&amp;怪物成长分析'!$B$5:$S$104,12,FALSE)*$W269</f>
        <v>9161.5028860384646</v>
      </c>
      <c r="T269">
        <f>VLOOKUP($R269,'[3]人物&amp;怪物成长分析'!$B$5:$S$104,13,FALSE)*$W269</f>
        <v>585.59715948461553</v>
      </c>
      <c r="U269">
        <f>VLOOKUP($R269,'[3]人物&amp;怪物成长分析'!$B$5:$S$104,14,FALSE)*$W269</f>
        <v>260.26540421538471</v>
      </c>
      <c r="V269">
        <f>VLOOKUP($R269,'[3]人物&amp;怪物成长分析'!$B$5:$S$104,17,FALSE)*$W269</f>
        <v>3756.6689999999999</v>
      </c>
      <c r="W269" s="1">
        <v>0.35</v>
      </c>
      <c r="X269">
        <f t="shared" si="4"/>
        <v>2987.508166969847</v>
      </c>
    </row>
    <row r="270" spans="1:24" x14ac:dyDescent="0.15">
      <c r="A270">
        <v>269</v>
      </c>
      <c r="B270">
        <v>36</v>
      </c>
      <c r="C270">
        <v>15054.546433605354</v>
      </c>
      <c r="D270">
        <v>918.94471132575256</v>
      </c>
      <c r="E270">
        <v>408.41987170033451</v>
      </c>
      <c r="F270">
        <v>4266.1639999999998</v>
      </c>
      <c r="G270" s="1">
        <v>0.35</v>
      </c>
      <c r="H270">
        <v>4056.0506404443618</v>
      </c>
      <c r="Q270">
        <v>269</v>
      </c>
      <c r="R270">
        <v>36</v>
      </c>
      <c r="S270">
        <f>VLOOKUP($R270,'[3]人物&amp;怪物成长分析'!$B$5:$S$104,12,FALSE)*$W270</f>
        <v>15054.546433605354</v>
      </c>
      <c r="T270">
        <f>VLOOKUP($R270,'[3]人物&amp;怪物成长分析'!$B$5:$S$104,13,FALSE)*$W270</f>
        <v>918.94471132575256</v>
      </c>
      <c r="U270">
        <f>VLOOKUP($R270,'[3]人物&amp;怪物成长分析'!$B$5:$S$104,14,FALSE)*$W270</f>
        <v>408.41987170033451</v>
      </c>
      <c r="V270">
        <f>VLOOKUP($R270,'[3]人物&amp;怪物成长分析'!$B$5:$S$104,17,FALSE)*$W270</f>
        <v>4266.1639999999998</v>
      </c>
      <c r="W270" s="1">
        <v>0.35</v>
      </c>
      <c r="X270">
        <f t="shared" si="4"/>
        <v>4056.0506404443618</v>
      </c>
    </row>
    <row r="271" spans="1:24" x14ac:dyDescent="0.15">
      <c r="A271">
        <v>270</v>
      </c>
      <c r="B271">
        <v>40</v>
      </c>
      <c r="C271">
        <v>29033.189976786631</v>
      </c>
      <c r="D271">
        <v>1589.4082104080273</v>
      </c>
      <c r="E271">
        <v>706.40364907023445</v>
      </c>
      <c r="F271">
        <v>5875.5839999999998</v>
      </c>
      <c r="G271" s="1">
        <v>0.44</v>
      </c>
      <c r="H271">
        <v>6545.8056222596724</v>
      </c>
      <c r="Q271">
        <v>270</v>
      </c>
      <c r="R271">
        <v>40</v>
      </c>
      <c r="S271">
        <f>VLOOKUP($R271,'[3]人物&amp;怪物成长分析'!$B$5:$S$104,12,FALSE)*$W271</f>
        <v>29033.189976786631</v>
      </c>
      <c r="T271">
        <f>VLOOKUP($R271,'[3]人物&amp;怪物成长分析'!$B$5:$S$104,13,FALSE)*$W271</f>
        <v>1589.4082104080273</v>
      </c>
      <c r="U271">
        <f>VLOOKUP($R271,'[3]人物&amp;怪物成长分析'!$B$5:$S$104,14,FALSE)*$W271</f>
        <v>706.40364907023445</v>
      </c>
      <c r="V271">
        <f>VLOOKUP($R271,'[3]人物&amp;怪物成长分析'!$B$5:$S$104,17,FALSE)*$W271</f>
        <v>5875.5839999999998</v>
      </c>
      <c r="W271" s="1">
        <v>0.44</v>
      </c>
      <c r="X271">
        <f t="shared" si="4"/>
        <v>6545.8056222596724</v>
      </c>
    </row>
    <row r="272" spans="1:24" x14ac:dyDescent="0.15">
      <c r="A272">
        <v>271</v>
      </c>
      <c r="B272">
        <v>19</v>
      </c>
      <c r="C272">
        <v>3205.750798369565</v>
      </c>
      <c r="D272">
        <v>276.58964347826094</v>
      </c>
      <c r="E272">
        <v>122.92873043478265</v>
      </c>
      <c r="F272">
        <v>3619.83</v>
      </c>
      <c r="G272" s="1">
        <v>0.5</v>
      </c>
      <c r="H272">
        <v>2110.1887270173916</v>
      </c>
      <c r="Q272">
        <v>271</v>
      </c>
      <c r="R272">
        <v>19</v>
      </c>
      <c r="S272">
        <f>VLOOKUP($R272,'[3]人物&amp;怪物成长分析'!$B$5:$S$104,12,FALSE)*$W272</f>
        <v>3205.750798369565</v>
      </c>
      <c r="T272">
        <f>VLOOKUP($R272,'[3]人物&amp;怪物成长分析'!$B$5:$S$104,13,FALSE)*$W272</f>
        <v>276.58964347826094</v>
      </c>
      <c r="U272">
        <f>VLOOKUP($R272,'[3]人物&amp;怪物成长分析'!$B$5:$S$104,14,FALSE)*$W272</f>
        <v>122.92873043478265</v>
      </c>
      <c r="V272">
        <f>VLOOKUP($R272,'[3]人物&amp;怪物成长分析'!$B$5:$S$104,17,FALSE)*$W272</f>
        <v>3619.83</v>
      </c>
      <c r="W272" s="1">
        <v>0.5</v>
      </c>
      <c r="X272">
        <f t="shared" si="4"/>
        <v>2110.1887270173916</v>
      </c>
    </row>
    <row r="273" spans="1:24" x14ac:dyDescent="0.15">
      <c r="A273">
        <v>272</v>
      </c>
      <c r="B273">
        <v>50</v>
      </c>
      <c r="C273">
        <v>131593.19631652182</v>
      </c>
      <c r="D273">
        <v>5693.9363790802699</v>
      </c>
      <c r="E273">
        <v>2530.6383907023423</v>
      </c>
      <c r="F273">
        <v>12524.050000000001</v>
      </c>
      <c r="G273" s="1">
        <v>0.77</v>
      </c>
      <c r="H273">
        <v>21295.775546932182</v>
      </c>
      <c r="Q273">
        <v>272</v>
      </c>
      <c r="R273">
        <v>50</v>
      </c>
      <c r="S273">
        <f>VLOOKUP($R273,'[3]人物&amp;怪物成长分析'!$B$5:$S$104,12,FALSE)*$W273</f>
        <v>131593.19631652182</v>
      </c>
      <c r="T273">
        <f>VLOOKUP($R273,'[3]人物&amp;怪物成长分析'!$B$5:$S$104,13,FALSE)*$W273</f>
        <v>5693.9363790802699</v>
      </c>
      <c r="U273">
        <f>VLOOKUP($R273,'[3]人物&amp;怪物成长分析'!$B$5:$S$104,14,FALSE)*$W273</f>
        <v>2530.6383907023423</v>
      </c>
      <c r="V273">
        <f>VLOOKUP($R273,'[3]人物&amp;怪物成长分析'!$B$5:$S$104,17,FALSE)*$W273</f>
        <v>12524.050000000001</v>
      </c>
      <c r="W273" s="1">
        <v>0.77</v>
      </c>
      <c r="X273">
        <f t="shared" si="4"/>
        <v>21295.775546932182</v>
      </c>
    </row>
    <row r="274" spans="1:24" x14ac:dyDescent="0.15">
      <c r="A274">
        <v>273</v>
      </c>
      <c r="B274">
        <v>38</v>
      </c>
      <c r="C274">
        <v>19206.847505926955</v>
      </c>
      <c r="D274">
        <v>1108.9274526662209</v>
      </c>
      <c r="E274">
        <v>492.85664562943151</v>
      </c>
      <c r="F274">
        <v>4597.6751999999997</v>
      </c>
      <c r="G274" s="1">
        <v>0.36</v>
      </c>
      <c r="H274">
        <v>4719.9210798392769</v>
      </c>
      <c r="Q274">
        <v>273</v>
      </c>
      <c r="R274">
        <v>38</v>
      </c>
      <c r="S274">
        <f>VLOOKUP($R274,'[3]人物&amp;怪物成长分析'!$B$5:$S$104,12,FALSE)*$W274</f>
        <v>19206.847505926955</v>
      </c>
      <c r="T274">
        <f>VLOOKUP($R274,'[3]人物&amp;怪物成长分析'!$B$5:$S$104,13,FALSE)*$W274</f>
        <v>1108.9274526662209</v>
      </c>
      <c r="U274">
        <f>VLOOKUP($R274,'[3]人物&amp;怪物成长分析'!$B$5:$S$104,14,FALSE)*$W274</f>
        <v>492.85664562943151</v>
      </c>
      <c r="V274">
        <f>VLOOKUP($R274,'[3]人物&amp;怪物成长分析'!$B$5:$S$104,17,FALSE)*$W274</f>
        <v>4597.6751999999997</v>
      </c>
      <c r="W274" s="1">
        <v>0.36</v>
      </c>
      <c r="X274">
        <f t="shared" si="4"/>
        <v>4719.9210798392769</v>
      </c>
    </row>
    <row r="275" spans="1:24" x14ac:dyDescent="0.15">
      <c r="A275">
        <v>274</v>
      </c>
      <c r="B275">
        <v>47</v>
      </c>
      <c r="C275">
        <v>55026.827695780543</v>
      </c>
      <c r="D275">
        <v>2542.8320679672247</v>
      </c>
      <c r="E275">
        <v>1130.1475857632111</v>
      </c>
      <c r="F275">
        <v>6464.4636</v>
      </c>
      <c r="G275" s="1">
        <v>0.42</v>
      </c>
      <c r="H275">
        <v>9686.3644626739897</v>
      </c>
      <c r="Q275">
        <v>274</v>
      </c>
      <c r="R275">
        <v>47</v>
      </c>
      <c r="S275">
        <f>VLOOKUP($R275,'[3]人物&amp;怪物成长分析'!$B$5:$S$104,12,FALSE)*$W275</f>
        <v>55026.827695780543</v>
      </c>
      <c r="T275">
        <f>VLOOKUP($R275,'[3]人物&amp;怪物成长分析'!$B$5:$S$104,13,FALSE)*$W275</f>
        <v>2542.8320679672247</v>
      </c>
      <c r="U275">
        <f>VLOOKUP($R275,'[3]人物&amp;怪物成长分析'!$B$5:$S$104,14,FALSE)*$W275</f>
        <v>1130.1475857632111</v>
      </c>
      <c r="V275">
        <f>VLOOKUP($R275,'[3]人物&amp;怪物成长分析'!$B$5:$S$104,17,FALSE)*$W275</f>
        <v>6464.4636</v>
      </c>
      <c r="W275" s="1">
        <v>0.42</v>
      </c>
      <c r="X275">
        <f t="shared" si="4"/>
        <v>9686.3644626739897</v>
      </c>
    </row>
    <row r="276" spans="1:24" x14ac:dyDescent="0.15">
      <c r="A276">
        <v>275</v>
      </c>
      <c r="B276">
        <v>24</v>
      </c>
      <c r="C276">
        <v>5630.9707742608707</v>
      </c>
      <c r="D276">
        <v>421.44479807357868</v>
      </c>
      <c r="E276">
        <v>187.30879914381271</v>
      </c>
      <c r="F276">
        <v>4173.7727999999997</v>
      </c>
      <c r="G276" s="1">
        <v>0.48</v>
      </c>
      <c r="H276">
        <v>2703.6902162253914</v>
      </c>
      <c r="Q276">
        <v>275</v>
      </c>
      <c r="R276">
        <v>24</v>
      </c>
      <c r="S276">
        <f>VLOOKUP($R276,'[3]人物&amp;怪物成长分析'!$B$5:$S$104,12,FALSE)*$W276</f>
        <v>5630.9707742608707</v>
      </c>
      <c r="T276">
        <f>VLOOKUP($R276,'[3]人物&amp;怪物成长分析'!$B$5:$S$104,13,FALSE)*$W276</f>
        <v>421.44479807357868</v>
      </c>
      <c r="U276">
        <f>VLOOKUP($R276,'[3]人物&amp;怪物成长分析'!$B$5:$S$104,14,FALSE)*$W276</f>
        <v>187.30879914381271</v>
      </c>
      <c r="V276">
        <f>VLOOKUP($R276,'[3]人物&amp;怪物成长分析'!$B$5:$S$104,17,FALSE)*$W276</f>
        <v>4173.7727999999997</v>
      </c>
      <c r="W276" s="1">
        <v>0.48</v>
      </c>
      <c r="X276">
        <f t="shared" si="4"/>
        <v>2703.6902162253914</v>
      </c>
    </row>
    <row r="277" spans="1:24" x14ac:dyDescent="0.15">
      <c r="A277">
        <v>276</v>
      </c>
      <c r="B277">
        <v>32</v>
      </c>
      <c r="C277">
        <v>18057.568825308368</v>
      </c>
      <c r="D277">
        <v>1142.9233098694317</v>
      </c>
      <c r="E277">
        <v>507.96591549752526</v>
      </c>
      <c r="F277">
        <v>6835.1776</v>
      </c>
      <c r="G277" s="1">
        <v>0.62</v>
      </c>
      <c r="H277">
        <v>5636.5828348551504</v>
      </c>
      <c r="Q277">
        <v>276</v>
      </c>
      <c r="R277">
        <v>32</v>
      </c>
      <c r="S277">
        <f>VLOOKUP($R277,'[3]人物&amp;怪物成长分析'!$B$5:$S$104,12,FALSE)*$W277</f>
        <v>18057.568825308368</v>
      </c>
      <c r="T277">
        <f>VLOOKUP($R277,'[3]人物&amp;怪物成长分析'!$B$5:$S$104,13,FALSE)*$W277</f>
        <v>1142.9233098694317</v>
      </c>
      <c r="U277">
        <f>VLOOKUP($R277,'[3]人物&amp;怪物成长分析'!$B$5:$S$104,14,FALSE)*$W277</f>
        <v>507.96591549752526</v>
      </c>
      <c r="V277">
        <f>VLOOKUP($R277,'[3]人物&amp;怪物成长分析'!$B$5:$S$104,17,FALSE)*$W277</f>
        <v>6835.1776</v>
      </c>
      <c r="W277" s="1">
        <v>0.62</v>
      </c>
      <c r="X277">
        <f t="shared" si="4"/>
        <v>5636.5828348551504</v>
      </c>
    </row>
    <row r="278" spans="1:24" x14ac:dyDescent="0.15">
      <c r="A278">
        <v>277</v>
      </c>
      <c r="B278">
        <v>29</v>
      </c>
      <c r="C278">
        <v>14405.247302850004</v>
      </c>
      <c r="D278">
        <v>951.97595760000047</v>
      </c>
      <c r="E278">
        <v>423.10042560000028</v>
      </c>
      <c r="F278">
        <v>7004.2313999999988</v>
      </c>
      <c r="G278" s="1">
        <v>0.69</v>
      </c>
      <c r="H278">
        <v>5199.2699415768002</v>
      </c>
      <c r="Q278">
        <v>277</v>
      </c>
      <c r="R278">
        <v>29</v>
      </c>
      <c r="S278">
        <f>VLOOKUP($R278,'[3]人物&amp;怪物成长分析'!$B$5:$S$104,12,FALSE)*$W278</f>
        <v>14405.247302850004</v>
      </c>
      <c r="T278">
        <f>VLOOKUP($R278,'[3]人物&amp;怪物成长分析'!$B$5:$S$104,13,FALSE)*$W278</f>
        <v>951.97595760000047</v>
      </c>
      <c r="U278">
        <f>VLOOKUP($R278,'[3]人物&amp;怪物成长分析'!$B$5:$S$104,14,FALSE)*$W278</f>
        <v>423.10042560000028</v>
      </c>
      <c r="V278">
        <f>VLOOKUP($R278,'[3]人物&amp;怪物成长分析'!$B$5:$S$104,17,FALSE)*$W278</f>
        <v>7004.2313999999988</v>
      </c>
      <c r="W278" s="1">
        <v>0.69</v>
      </c>
      <c r="X278">
        <f t="shared" si="4"/>
        <v>5199.2699415768002</v>
      </c>
    </row>
    <row r="279" spans="1:24" x14ac:dyDescent="0.15">
      <c r="A279">
        <v>278</v>
      </c>
      <c r="B279">
        <v>33</v>
      </c>
      <c r="C279">
        <v>16784.122874478271</v>
      </c>
      <c r="D279">
        <v>1052.2651940608703</v>
      </c>
      <c r="E279">
        <v>467.67341958260903</v>
      </c>
      <c r="F279">
        <v>5884.1223999999993</v>
      </c>
      <c r="G279" s="1">
        <v>0.52</v>
      </c>
      <c r="H279">
        <v>5030.2861735471315</v>
      </c>
      <c r="Q279">
        <v>278</v>
      </c>
      <c r="R279">
        <v>33</v>
      </c>
      <c r="S279">
        <f>VLOOKUP($R279,'[3]人物&amp;怪物成长分析'!$B$5:$S$104,12,FALSE)*$W279</f>
        <v>16784.122874478271</v>
      </c>
      <c r="T279">
        <f>VLOOKUP($R279,'[3]人物&amp;怪物成长分析'!$B$5:$S$104,13,FALSE)*$W279</f>
        <v>1052.2651940608703</v>
      </c>
      <c r="U279">
        <f>VLOOKUP($R279,'[3]人物&amp;怪物成长分析'!$B$5:$S$104,14,FALSE)*$W279</f>
        <v>467.67341958260903</v>
      </c>
      <c r="V279">
        <f>VLOOKUP($R279,'[3]人物&amp;怪物成长分析'!$B$5:$S$104,17,FALSE)*$W279</f>
        <v>5884.1223999999993</v>
      </c>
      <c r="W279" s="1">
        <v>0.52</v>
      </c>
      <c r="X279">
        <f t="shared" si="4"/>
        <v>5030.2861735471315</v>
      </c>
    </row>
    <row r="280" spans="1:24" x14ac:dyDescent="0.15">
      <c r="A280">
        <v>279</v>
      </c>
      <c r="B280">
        <v>30</v>
      </c>
      <c r="C280">
        <v>8201.2159305602036</v>
      </c>
      <c r="D280">
        <v>529.58524394648862</v>
      </c>
      <c r="E280">
        <v>235.37121953177268</v>
      </c>
      <c r="F280">
        <v>3654.7699999999995</v>
      </c>
      <c r="G280" s="1">
        <v>0.35</v>
      </c>
      <c r="H280">
        <v>2802.7522808408035</v>
      </c>
      <c r="Q280">
        <v>279</v>
      </c>
      <c r="R280">
        <v>30</v>
      </c>
      <c r="S280">
        <f>VLOOKUP($R280,'[3]人物&amp;怪物成长分析'!$B$5:$S$104,12,FALSE)*$W280</f>
        <v>8201.2159305602036</v>
      </c>
      <c r="T280">
        <f>VLOOKUP($R280,'[3]人物&amp;怪物成长分析'!$B$5:$S$104,13,FALSE)*$W280</f>
        <v>529.58524394648862</v>
      </c>
      <c r="U280">
        <f>VLOOKUP($R280,'[3]人物&amp;怪物成长分析'!$B$5:$S$104,14,FALSE)*$W280</f>
        <v>235.37121953177268</v>
      </c>
      <c r="V280">
        <f>VLOOKUP($R280,'[3]人物&amp;怪物成长分析'!$B$5:$S$104,17,FALSE)*$W280</f>
        <v>3654.7699999999995</v>
      </c>
      <c r="W280" s="1">
        <v>0.35</v>
      </c>
      <c r="X280">
        <f t="shared" si="4"/>
        <v>2802.7522808408035</v>
      </c>
    </row>
    <row r="281" spans="1:24" x14ac:dyDescent="0.15">
      <c r="A281">
        <v>280</v>
      </c>
      <c r="B281">
        <v>50</v>
      </c>
      <c r="C281">
        <v>104249.15552347832</v>
      </c>
      <c r="D281">
        <v>4510.7807678428107</v>
      </c>
      <c r="E281">
        <v>2004.7914523745828</v>
      </c>
      <c r="F281">
        <v>9921.65</v>
      </c>
      <c r="G281" s="1">
        <v>0.61</v>
      </c>
      <c r="H281">
        <v>16870.679329387829</v>
      </c>
      <c r="Q281">
        <v>280</v>
      </c>
      <c r="R281">
        <v>50</v>
      </c>
      <c r="S281">
        <f>VLOOKUP($R281,'[3]人物&amp;怪物成长分析'!$B$5:$S$104,12,FALSE)*$W281</f>
        <v>104249.15552347832</v>
      </c>
      <c r="T281">
        <f>VLOOKUP($R281,'[3]人物&amp;怪物成长分析'!$B$5:$S$104,13,FALSE)*$W281</f>
        <v>4510.7807678428107</v>
      </c>
      <c r="U281">
        <f>VLOOKUP($R281,'[3]人物&amp;怪物成长分析'!$B$5:$S$104,14,FALSE)*$W281</f>
        <v>2004.7914523745828</v>
      </c>
      <c r="V281">
        <f>VLOOKUP($R281,'[3]人物&amp;怪物成长分析'!$B$5:$S$104,17,FALSE)*$W281</f>
        <v>9921.65</v>
      </c>
      <c r="W281" s="1">
        <v>0.61</v>
      </c>
      <c r="X281">
        <f t="shared" si="4"/>
        <v>16870.679329387829</v>
      </c>
    </row>
    <row r="282" spans="1:24" x14ac:dyDescent="0.15">
      <c r="A282">
        <v>281</v>
      </c>
      <c r="B282">
        <v>30</v>
      </c>
      <c r="C282">
        <v>7029.6136547658889</v>
      </c>
      <c r="D282">
        <v>453.93020909699021</v>
      </c>
      <c r="E282">
        <v>201.74675959866232</v>
      </c>
      <c r="F282">
        <v>3132.6599999999994</v>
      </c>
      <c r="G282" s="1">
        <v>0.3</v>
      </c>
      <c r="H282">
        <v>2402.3590978635452</v>
      </c>
      <c r="Q282">
        <v>281</v>
      </c>
      <c r="R282">
        <v>30</v>
      </c>
      <c r="S282">
        <f>VLOOKUP($R282,'[3]人物&amp;怪物成长分析'!$B$5:$S$104,12,FALSE)*$W282</f>
        <v>7029.6136547658889</v>
      </c>
      <c r="T282">
        <f>VLOOKUP($R282,'[3]人物&amp;怪物成长分析'!$B$5:$S$104,13,FALSE)*$W282</f>
        <v>453.93020909699021</v>
      </c>
      <c r="U282">
        <f>VLOOKUP($R282,'[3]人物&amp;怪物成长分析'!$B$5:$S$104,14,FALSE)*$W282</f>
        <v>201.74675959866232</v>
      </c>
      <c r="V282">
        <f>VLOOKUP($R282,'[3]人物&amp;怪物成长分析'!$B$5:$S$104,17,FALSE)*$W282</f>
        <v>3132.6599999999994</v>
      </c>
      <c r="W282" s="1">
        <v>0.3</v>
      </c>
      <c r="X282">
        <f t="shared" si="4"/>
        <v>2402.3590978635452</v>
      </c>
    </row>
    <row r="283" spans="1:24" x14ac:dyDescent="0.15">
      <c r="A283">
        <v>282</v>
      </c>
      <c r="B283">
        <v>28</v>
      </c>
      <c r="C283">
        <v>14438.656212634118</v>
      </c>
      <c r="D283">
        <v>977.05192416321108</v>
      </c>
      <c r="E283">
        <v>434.24529962809379</v>
      </c>
      <c r="F283">
        <v>7592.1383999999998</v>
      </c>
      <c r="G283" s="1">
        <v>0.77</v>
      </c>
      <c r="H283">
        <v>5484.2046339560029</v>
      </c>
      <c r="Q283">
        <v>282</v>
      </c>
      <c r="R283">
        <v>28</v>
      </c>
      <c r="S283">
        <f>VLOOKUP($R283,'[3]人物&amp;怪物成长分析'!$B$5:$S$104,12,FALSE)*$W283</f>
        <v>14438.656212634118</v>
      </c>
      <c r="T283">
        <f>VLOOKUP($R283,'[3]人物&amp;怪物成长分析'!$B$5:$S$104,13,FALSE)*$W283</f>
        <v>977.05192416321108</v>
      </c>
      <c r="U283">
        <f>VLOOKUP($R283,'[3]人物&amp;怪物成长分析'!$B$5:$S$104,14,FALSE)*$W283</f>
        <v>434.24529962809379</v>
      </c>
      <c r="V283">
        <f>VLOOKUP($R283,'[3]人物&amp;怪物成长分析'!$B$5:$S$104,17,FALSE)*$W283</f>
        <v>7592.1383999999998</v>
      </c>
      <c r="W283" s="1">
        <v>0.77</v>
      </c>
      <c r="X283">
        <f t="shared" si="4"/>
        <v>5484.2046339560029</v>
      </c>
    </row>
    <row r="284" spans="1:24" x14ac:dyDescent="0.15">
      <c r="A284">
        <v>283</v>
      </c>
      <c r="B284">
        <v>20</v>
      </c>
      <c r="C284">
        <v>4788.5697391304357</v>
      </c>
      <c r="D284">
        <v>400.90351304347837</v>
      </c>
      <c r="E284">
        <v>178.17933913043484</v>
      </c>
      <c r="F284">
        <v>4970.3279999999995</v>
      </c>
      <c r="G284" s="1">
        <v>0.66</v>
      </c>
      <c r="H284">
        <v>2952.6445940869567</v>
      </c>
      <c r="Q284">
        <v>283</v>
      </c>
      <c r="R284">
        <v>20</v>
      </c>
      <c r="S284">
        <f>VLOOKUP($R284,'[3]人物&amp;怪物成长分析'!$B$5:$S$104,12,FALSE)*$W284</f>
        <v>4788.5697391304357</v>
      </c>
      <c r="T284">
        <f>VLOOKUP($R284,'[3]人物&amp;怪物成长分析'!$B$5:$S$104,13,FALSE)*$W284</f>
        <v>400.90351304347837</v>
      </c>
      <c r="U284">
        <f>VLOOKUP($R284,'[3]人物&amp;怪物成长分析'!$B$5:$S$104,14,FALSE)*$W284</f>
        <v>178.17933913043484</v>
      </c>
      <c r="V284">
        <f>VLOOKUP($R284,'[3]人物&amp;怪物成长分析'!$B$5:$S$104,17,FALSE)*$W284</f>
        <v>4970.3279999999995</v>
      </c>
      <c r="W284" s="1">
        <v>0.66</v>
      </c>
      <c r="X284">
        <f t="shared" si="4"/>
        <v>2952.6445940869567</v>
      </c>
    </row>
    <row r="285" spans="1:24" x14ac:dyDescent="0.15">
      <c r="A285">
        <v>284</v>
      </c>
      <c r="B285">
        <v>35</v>
      </c>
      <c r="C285">
        <v>28626.750106956526</v>
      </c>
      <c r="D285">
        <v>1762.5323003478263</v>
      </c>
      <c r="E285">
        <v>783.34768904347857</v>
      </c>
      <c r="F285">
        <v>8685.4669999999987</v>
      </c>
      <c r="G285" s="1">
        <v>0.73</v>
      </c>
      <c r="H285">
        <v>7972.8105284034791</v>
      </c>
      <c r="Q285">
        <v>284</v>
      </c>
      <c r="R285">
        <v>35</v>
      </c>
      <c r="S285">
        <f>VLOOKUP($R285,'[3]人物&amp;怪物成长分析'!$B$5:$S$104,12,FALSE)*$W285</f>
        <v>28626.750106956526</v>
      </c>
      <c r="T285">
        <f>VLOOKUP($R285,'[3]人物&amp;怪物成长分析'!$B$5:$S$104,13,FALSE)*$W285</f>
        <v>1762.5323003478263</v>
      </c>
      <c r="U285">
        <f>VLOOKUP($R285,'[3]人物&amp;怪物成长分析'!$B$5:$S$104,14,FALSE)*$W285</f>
        <v>783.34768904347857</v>
      </c>
      <c r="V285">
        <f>VLOOKUP($R285,'[3]人物&amp;怪物成长分析'!$B$5:$S$104,17,FALSE)*$W285</f>
        <v>8685.4669999999987</v>
      </c>
      <c r="W285" s="1">
        <v>0.73</v>
      </c>
      <c r="X285">
        <f t="shared" si="4"/>
        <v>7972.8105284034791</v>
      </c>
    </row>
    <row r="286" spans="1:24" x14ac:dyDescent="0.15">
      <c r="A286">
        <v>285</v>
      </c>
      <c r="B286">
        <v>29</v>
      </c>
      <c r="C286">
        <v>12317.53030243696</v>
      </c>
      <c r="D286">
        <v>814.0084275130439</v>
      </c>
      <c r="E286">
        <v>361.78152333913067</v>
      </c>
      <c r="F286">
        <v>5989.125399999999</v>
      </c>
      <c r="G286" s="1">
        <v>0.59</v>
      </c>
      <c r="H286">
        <v>4445.7525587395839</v>
      </c>
      <c r="Q286">
        <v>285</v>
      </c>
      <c r="R286">
        <v>29</v>
      </c>
      <c r="S286">
        <f>VLOOKUP($R286,'[3]人物&amp;怪物成长分析'!$B$5:$S$104,12,FALSE)*$W286</f>
        <v>12317.53030243696</v>
      </c>
      <c r="T286">
        <f>VLOOKUP($R286,'[3]人物&amp;怪物成长分析'!$B$5:$S$104,13,FALSE)*$W286</f>
        <v>814.0084275130439</v>
      </c>
      <c r="U286">
        <f>VLOOKUP($R286,'[3]人物&amp;怪物成长分析'!$B$5:$S$104,14,FALSE)*$W286</f>
        <v>361.78152333913067</v>
      </c>
      <c r="V286">
        <f>VLOOKUP($R286,'[3]人物&amp;怪物成长分析'!$B$5:$S$104,17,FALSE)*$W286</f>
        <v>5989.125399999999</v>
      </c>
      <c r="W286" s="1">
        <v>0.59</v>
      </c>
      <c r="X286">
        <f t="shared" si="4"/>
        <v>4445.7525587395839</v>
      </c>
    </row>
    <row r="287" spans="1:24" x14ac:dyDescent="0.15">
      <c r="A287">
        <v>286</v>
      </c>
      <c r="B287">
        <v>38</v>
      </c>
      <c r="C287">
        <v>22407.98875691478</v>
      </c>
      <c r="D287">
        <v>1293.7486947772577</v>
      </c>
      <c r="E287">
        <v>574.99941990100342</v>
      </c>
      <c r="F287">
        <v>5363.9543999999996</v>
      </c>
      <c r="G287" s="1">
        <v>0.42</v>
      </c>
      <c r="H287">
        <v>5506.5745931458232</v>
      </c>
      <c r="Q287">
        <v>286</v>
      </c>
      <c r="R287">
        <v>38</v>
      </c>
      <c r="S287">
        <f>VLOOKUP($R287,'[3]人物&amp;怪物成长分析'!$B$5:$S$104,12,FALSE)*$W287</f>
        <v>22407.98875691478</v>
      </c>
      <c r="T287">
        <f>VLOOKUP($R287,'[3]人物&amp;怪物成长分析'!$B$5:$S$104,13,FALSE)*$W287</f>
        <v>1293.7486947772577</v>
      </c>
      <c r="U287">
        <f>VLOOKUP($R287,'[3]人物&amp;怪物成长分析'!$B$5:$S$104,14,FALSE)*$W287</f>
        <v>574.99941990100342</v>
      </c>
      <c r="V287">
        <f>VLOOKUP($R287,'[3]人物&amp;怪物成长分析'!$B$5:$S$104,17,FALSE)*$W287</f>
        <v>5363.9543999999996</v>
      </c>
      <c r="W287" s="1">
        <v>0.42</v>
      </c>
      <c r="X287">
        <f t="shared" si="4"/>
        <v>5506.5745931458232</v>
      </c>
    </row>
    <row r="288" spans="1:24" x14ac:dyDescent="0.15">
      <c r="A288">
        <v>287</v>
      </c>
      <c r="B288">
        <v>42</v>
      </c>
      <c r="C288">
        <v>50436.065901347989</v>
      </c>
      <c r="D288">
        <v>2623.9734697846166</v>
      </c>
      <c r="E288">
        <v>1166.2104310153852</v>
      </c>
      <c r="F288">
        <v>8640.2456000000002</v>
      </c>
      <c r="G288" s="1">
        <v>0.62</v>
      </c>
      <c r="H288">
        <v>10494.372049024705</v>
      </c>
      <c r="Q288">
        <v>287</v>
      </c>
      <c r="R288">
        <v>42</v>
      </c>
      <c r="S288">
        <f>VLOOKUP($R288,'[3]人物&amp;怪物成长分析'!$B$5:$S$104,12,FALSE)*$W288</f>
        <v>50436.065901347989</v>
      </c>
      <c r="T288">
        <f>VLOOKUP($R288,'[3]人物&amp;怪物成长分析'!$B$5:$S$104,13,FALSE)*$W288</f>
        <v>2623.9734697846166</v>
      </c>
      <c r="U288">
        <f>VLOOKUP($R288,'[3]人物&amp;怪物成长分析'!$B$5:$S$104,14,FALSE)*$W288</f>
        <v>1166.2104310153852</v>
      </c>
      <c r="V288">
        <f>VLOOKUP($R288,'[3]人物&amp;怪物成长分析'!$B$5:$S$104,17,FALSE)*$W288</f>
        <v>8640.2456000000002</v>
      </c>
      <c r="W288" s="1">
        <v>0.62</v>
      </c>
      <c r="X288">
        <f t="shared" si="4"/>
        <v>10494.372049024705</v>
      </c>
    </row>
    <row r="289" spans="1:24" x14ac:dyDescent="0.15">
      <c r="A289">
        <v>288</v>
      </c>
      <c r="B289">
        <v>36</v>
      </c>
      <c r="C289">
        <v>15484.676331708364</v>
      </c>
      <c r="D289">
        <v>945.20027450648843</v>
      </c>
      <c r="E289">
        <v>420.08901089177266</v>
      </c>
      <c r="F289">
        <v>4388.0543999999991</v>
      </c>
      <c r="G289" s="1">
        <v>0.36</v>
      </c>
      <c r="H289">
        <v>4171.9378015999146</v>
      </c>
      <c r="Q289">
        <v>288</v>
      </c>
      <c r="R289">
        <v>36</v>
      </c>
      <c r="S289">
        <f>VLOOKUP($R289,'[3]人物&amp;怪物成长分析'!$B$5:$S$104,12,FALSE)*$W289</f>
        <v>15484.676331708364</v>
      </c>
      <c r="T289">
        <f>VLOOKUP($R289,'[3]人物&amp;怪物成长分析'!$B$5:$S$104,13,FALSE)*$W289</f>
        <v>945.20027450648843</v>
      </c>
      <c r="U289">
        <f>VLOOKUP($R289,'[3]人物&amp;怪物成长分析'!$B$5:$S$104,14,FALSE)*$W289</f>
        <v>420.08901089177266</v>
      </c>
      <c r="V289">
        <f>VLOOKUP($R289,'[3]人物&amp;怪物成长分析'!$B$5:$S$104,17,FALSE)*$W289</f>
        <v>4388.0543999999991</v>
      </c>
      <c r="W289" s="1">
        <v>0.36</v>
      </c>
      <c r="X289">
        <f t="shared" si="4"/>
        <v>4171.9378015999146</v>
      </c>
    </row>
    <row r="290" spans="1:24" x14ac:dyDescent="0.15">
      <c r="A290">
        <v>289</v>
      </c>
      <c r="B290">
        <v>19</v>
      </c>
      <c r="C290">
        <v>2051.6805109565216</v>
      </c>
      <c r="D290">
        <v>177.01737182608701</v>
      </c>
      <c r="E290">
        <v>78.674387478260897</v>
      </c>
      <c r="F290">
        <v>2316.6912000000002</v>
      </c>
      <c r="G290" s="1">
        <v>0.32</v>
      </c>
      <c r="H290">
        <v>1350.5207852911306</v>
      </c>
      <c r="Q290">
        <v>289</v>
      </c>
      <c r="R290">
        <v>19</v>
      </c>
      <c r="S290">
        <f>VLOOKUP($R290,'[3]人物&amp;怪物成长分析'!$B$5:$S$104,12,FALSE)*$W290</f>
        <v>2051.6805109565216</v>
      </c>
      <c r="T290">
        <f>VLOOKUP($R290,'[3]人物&amp;怪物成长分析'!$B$5:$S$104,13,FALSE)*$W290</f>
        <v>177.01737182608701</v>
      </c>
      <c r="U290">
        <f>VLOOKUP($R290,'[3]人物&amp;怪物成长分析'!$B$5:$S$104,14,FALSE)*$W290</f>
        <v>78.674387478260897</v>
      </c>
      <c r="V290">
        <f>VLOOKUP($R290,'[3]人物&amp;怪物成长分析'!$B$5:$S$104,17,FALSE)*$W290</f>
        <v>2316.6912000000002</v>
      </c>
      <c r="W290" s="1">
        <v>0.32</v>
      </c>
      <c r="X290">
        <f t="shared" si="4"/>
        <v>1350.5207852911306</v>
      </c>
    </row>
    <row r="291" spans="1:24" x14ac:dyDescent="0.15">
      <c r="A291">
        <v>290</v>
      </c>
      <c r="B291">
        <v>28</v>
      </c>
      <c r="C291">
        <v>8813.2057401792663</v>
      </c>
      <c r="D291">
        <v>596.38234332040156</v>
      </c>
      <c r="E291">
        <v>265.05881925351173</v>
      </c>
      <c r="F291">
        <v>4634.1624000000002</v>
      </c>
      <c r="G291" s="1">
        <v>0.47</v>
      </c>
      <c r="H291">
        <v>3347.5015298173007</v>
      </c>
      <c r="Q291">
        <v>290</v>
      </c>
      <c r="R291">
        <v>28</v>
      </c>
      <c r="S291">
        <f>VLOOKUP($R291,'[3]人物&amp;怪物成长分析'!$B$5:$S$104,12,FALSE)*$W291</f>
        <v>8813.2057401792663</v>
      </c>
      <c r="T291">
        <f>VLOOKUP($R291,'[3]人物&amp;怪物成长分析'!$B$5:$S$104,13,FALSE)*$W291</f>
        <v>596.38234332040156</v>
      </c>
      <c r="U291">
        <f>VLOOKUP($R291,'[3]人物&amp;怪物成长分析'!$B$5:$S$104,14,FALSE)*$W291</f>
        <v>265.05881925351173</v>
      </c>
      <c r="V291">
        <f>VLOOKUP($R291,'[3]人物&amp;怪物成长分析'!$B$5:$S$104,17,FALSE)*$W291</f>
        <v>4634.1624000000002</v>
      </c>
      <c r="W291" s="1">
        <v>0.47</v>
      </c>
      <c r="X291">
        <f t="shared" si="4"/>
        <v>3347.5015298173007</v>
      </c>
    </row>
    <row r="292" spans="1:24" x14ac:dyDescent="0.15">
      <c r="A292">
        <v>291</v>
      </c>
      <c r="B292">
        <v>19</v>
      </c>
      <c r="C292">
        <v>3718.6709261086953</v>
      </c>
      <c r="D292">
        <v>320.84398643478266</v>
      </c>
      <c r="E292">
        <v>142.59732730434786</v>
      </c>
      <c r="F292">
        <v>4199.0027999999993</v>
      </c>
      <c r="G292" s="1">
        <v>0.57999999999999996</v>
      </c>
      <c r="H292">
        <v>2447.8189233401736</v>
      </c>
      <c r="Q292">
        <v>291</v>
      </c>
      <c r="R292">
        <v>19</v>
      </c>
      <c r="S292">
        <f>VLOOKUP($R292,'[3]人物&amp;怪物成长分析'!$B$5:$S$104,12,FALSE)*$W292</f>
        <v>3718.6709261086953</v>
      </c>
      <c r="T292">
        <f>VLOOKUP($R292,'[3]人物&amp;怪物成长分析'!$B$5:$S$104,13,FALSE)*$W292</f>
        <v>320.84398643478266</v>
      </c>
      <c r="U292">
        <f>VLOOKUP($R292,'[3]人物&amp;怪物成长分析'!$B$5:$S$104,14,FALSE)*$W292</f>
        <v>142.59732730434786</v>
      </c>
      <c r="V292">
        <f>VLOOKUP($R292,'[3]人物&amp;怪物成长分析'!$B$5:$S$104,17,FALSE)*$W292</f>
        <v>4199.0027999999993</v>
      </c>
      <c r="W292" s="1">
        <v>0.57999999999999996</v>
      </c>
      <c r="X292">
        <f t="shared" si="4"/>
        <v>2447.8189233401736</v>
      </c>
    </row>
    <row r="293" spans="1:24" x14ac:dyDescent="0.15">
      <c r="A293">
        <v>292</v>
      </c>
      <c r="B293">
        <v>38</v>
      </c>
      <c r="C293">
        <v>39480.742095516522</v>
      </c>
      <c r="D293">
        <v>2279.4619860361208</v>
      </c>
      <c r="E293">
        <v>1013.0942160160537</v>
      </c>
      <c r="F293">
        <v>9450.7767999999996</v>
      </c>
      <c r="G293" s="1">
        <v>0.74</v>
      </c>
      <c r="H293">
        <v>9702.0599974474044</v>
      </c>
      <c r="Q293">
        <v>292</v>
      </c>
      <c r="R293">
        <v>38</v>
      </c>
      <c r="S293">
        <f>VLOOKUP($R293,'[3]人物&amp;怪物成长分析'!$B$5:$S$104,12,FALSE)*$W293</f>
        <v>39480.742095516522</v>
      </c>
      <c r="T293">
        <f>VLOOKUP($R293,'[3]人物&amp;怪物成长分析'!$B$5:$S$104,13,FALSE)*$W293</f>
        <v>2279.4619860361208</v>
      </c>
      <c r="U293">
        <f>VLOOKUP($R293,'[3]人物&amp;怪物成长分析'!$B$5:$S$104,14,FALSE)*$W293</f>
        <v>1013.0942160160537</v>
      </c>
      <c r="V293">
        <f>VLOOKUP($R293,'[3]人物&amp;怪物成长分析'!$B$5:$S$104,17,FALSE)*$W293</f>
        <v>9450.7767999999996</v>
      </c>
      <c r="W293" s="1">
        <v>0.74</v>
      </c>
      <c r="X293">
        <f t="shared" si="4"/>
        <v>9702.0599974474044</v>
      </c>
    </row>
    <row r="294" spans="1:24" x14ac:dyDescent="0.15">
      <c r="A294">
        <v>293</v>
      </c>
      <c r="B294">
        <v>50</v>
      </c>
      <c r="C294">
        <v>70069.104532173937</v>
      </c>
      <c r="D294">
        <v>3031.8362537959874</v>
      </c>
      <c r="E294">
        <v>1347.4827794648834</v>
      </c>
      <c r="F294">
        <v>6668.65</v>
      </c>
      <c r="G294" s="1">
        <v>0.41</v>
      </c>
      <c r="H294">
        <v>11339.309057457393</v>
      </c>
      <c r="Q294">
        <v>293</v>
      </c>
      <c r="R294">
        <v>50</v>
      </c>
      <c r="S294">
        <f>VLOOKUP($R294,'[3]人物&amp;怪物成长分析'!$B$5:$S$104,12,FALSE)*$W294</f>
        <v>70069.104532173937</v>
      </c>
      <c r="T294">
        <f>VLOOKUP($R294,'[3]人物&amp;怪物成长分析'!$B$5:$S$104,13,FALSE)*$W294</f>
        <v>3031.8362537959874</v>
      </c>
      <c r="U294">
        <f>VLOOKUP($R294,'[3]人物&amp;怪物成长分析'!$B$5:$S$104,14,FALSE)*$W294</f>
        <v>1347.4827794648834</v>
      </c>
      <c r="V294">
        <f>VLOOKUP($R294,'[3]人物&amp;怪物成长分析'!$B$5:$S$104,17,FALSE)*$W294</f>
        <v>6668.65</v>
      </c>
      <c r="W294" s="1">
        <v>0.41</v>
      </c>
      <c r="X294">
        <f t="shared" si="4"/>
        <v>11339.309057457393</v>
      </c>
    </row>
    <row r="295" spans="1:24" x14ac:dyDescent="0.15">
      <c r="A295">
        <v>294</v>
      </c>
      <c r="B295">
        <v>50</v>
      </c>
      <c r="C295">
        <v>70069.104532173937</v>
      </c>
      <c r="D295">
        <v>3031.8362537959874</v>
      </c>
      <c r="E295">
        <v>1347.4827794648834</v>
      </c>
      <c r="F295">
        <v>6668.65</v>
      </c>
      <c r="G295" s="1">
        <v>0.41</v>
      </c>
      <c r="H295">
        <v>11339.309057457393</v>
      </c>
      <c r="Q295">
        <v>294</v>
      </c>
      <c r="R295">
        <v>50</v>
      </c>
      <c r="S295">
        <f>VLOOKUP($R295,'[3]人物&amp;怪物成长分析'!$B$5:$S$104,12,FALSE)*$W295</f>
        <v>70069.104532173937</v>
      </c>
      <c r="T295">
        <f>VLOOKUP($R295,'[3]人物&amp;怪物成长分析'!$B$5:$S$104,13,FALSE)*$W295</f>
        <v>3031.8362537959874</v>
      </c>
      <c r="U295">
        <f>VLOOKUP($R295,'[3]人物&amp;怪物成长分析'!$B$5:$S$104,14,FALSE)*$W295</f>
        <v>1347.4827794648834</v>
      </c>
      <c r="V295">
        <f>VLOOKUP($R295,'[3]人物&amp;怪物成长分析'!$B$5:$S$104,17,FALSE)*$W295</f>
        <v>6668.65</v>
      </c>
      <c r="W295" s="1">
        <v>0.41</v>
      </c>
      <c r="X295">
        <f t="shared" si="4"/>
        <v>11339.309057457393</v>
      </c>
    </row>
    <row r="296" spans="1:24" x14ac:dyDescent="0.15">
      <c r="A296">
        <v>295</v>
      </c>
      <c r="B296">
        <v>25</v>
      </c>
      <c r="C296">
        <v>7903.1202027591989</v>
      </c>
      <c r="D296">
        <v>576.22749832775946</v>
      </c>
      <c r="E296">
        <v>256.10111036789306</v>
      </c>
      <c r="F296">
        <v>5391.9</v>
      </c>
      <c r="G296" s="1">
        <v>0.6</v>
      </c>
      <c r="H296">
        <v>3578.0393001672246</v>
      </c>
      <c r="Q296">
        <v>295</v>
      </c>
      <c r="R296">
        <v>25</v>
      </c>
      <c r="S296">
        <f>VLOOKUP($R296,'[3]人物&amp;怪物成长分析'!$B$5:$S$104,12,FALSE)*$W296</f>
        <v>7903.1202027591989</v>
      </c>
      <c r="T296">
        <f>VLOOKUP($R296,'[3]人物&amp;怪物成长分析'!$B$5:$S$104,13,FALSE)*$W296</f>
        <v>576.22749832775946</v>
      </c>
      <c r="U296">
        <f>VLOOKUP($R296,'[3]人物&amp;怪物成长分析'!$B$5:$S$104,14,FALSE)*$W296</f>
        <v>256.10111036789306</v>
      </c>
      <c r="V296">
        <f>VLOOKUP($R296,'[3]人物&amp;怪物成长分析'!$B$5:$S$104,17,FALSE)*$W296</f>
        <v>5391.9</v>
      </c>
      <c r="W296" s="1">
        <v>0.6</v>
      </c>
      <c r="X296">
        <f t="shared" si="4"/>
        <v>3578.0393001672246</v>
      </c>
    </row>
    <row r="297" spans="1:24" x14ac:dyDescent="0.15">
      <c r="A297">
        <v>296</v>
      </c>
      <c r="B297">
        <v>31</v>
      </c>
      <c r="C297">
        <v>13873.13294171539</v>
      </c>
      <c r="D297">
        <v>886.76141293384649</v>
      </c>
      <c r="E297">
        <v>394.11618352615397</v>
      </c>
      <c r="F297">
        <v>5688.6702000000005</v>
      </c>
      <c r="G297" s="1">
        <v>0.53</v>
      </c>
      <c r="H297">
        <v>4523.9409385543395</v>
      </c>
      <c r="Q297">
        <v>296</v>
      </c>
      <c r="R297">
        <v>31</v>
      </c>
      <c r="S297">
        <f>VLOOKUP($R297,'[3]人物&amp;怪物成长分析'!$B$5:$S$104,12,FALSE)*$W297</f>
        <v>13873.13294171539</v>
      </c>
      <c r="T297">
        <f>VLOOKUP($R297,'[3]人物&amp;怪物成长分析'!$B$5:$S$104,13,FALSE)*$W297</f>
        <v>886.76141293384649</v>
      </c>
      <c r="U297">
        <f>VLOOKUP($R297,'[3]人物&amp;怪物成长分析'!$B$5:$S$104,14,FALSE)*$W297</f>
        <v>394.11618352615397</v>
      </c>
      <c r="V297">
        <f>VLOOKUP($R297,'[3]人物&amp;怪物成长分析'!$B$5:$S$104,17,FALSE)*$W297</f>
        <v>5688.6702000000005</v>
      </c>
      <c r="W297" s="1">
        <v>0.53</v>
      </c>
      <c r="X297">
        <f t="shared" si="4"/>
        <v>4523.9409385543395</v>
      </c>
    </row>
    <row r="298" spans="1:24" x14ac:dyDescent="0.15">
      <c r="A298">
        <v>297</v>
      </c>
      <c r="B298">
        <v>31</v>
      </c>
      <c r="C298">
        <v>19108.277448023084</v>
      </c>
      <c r="D298">
        <v>1221.3883612107695</v>
      </c>
      <c r="E298">
        <v>542.83927164923091</v>
      </c>
      <c r="F298">
        <v>7835.3382000000001</v>
      </c>
      <c r="G298" s="1">
        <v>0.73</v>
      </c>
      <c r="H298">
        <v>6231.0884625371091</v>
      </c>
      <c r="Q298">
        <v>297</v>
      </c>
      <c r="R298">
        <v>31</v>
      </c>
      <c r="S298">
        <f>VLOOKUP($R298,'[3]人物&amp;怪物成长分析'!$B$5:$S$104,12,FALSE)*$W298</f>
        <v>19108.277448023084</v>
      </c>
      <c r="T298">
        <f>VLOOKUP($R298,'[3]人物&amp;怪物成长分析'!$B$5:$S$104,13,FALSE)*$W298</f>
        <v>1221.3883612107695</v>
      </c>
      <c r="U298">
        <f>VLOOKUP($R298,'[3]人物&amp;怪物成长分析'!$B$5:$S$104,14,FALSE)*$W298</f>
        <v>542.83927164923091</v>
      </c>
      <c r="V298">
        <f>VLOOKUP($R298,'[3]人物&amp;怪物成长分析'!$B$5:$S$104,17,FALSE)*$W298</f>
        <v>7835.3382000000001</v>
      </c>
      <c r="W298" s="1">
        <v>0.73</v>
      </c>
      <c r="X298">
        <f t="shared" si="4"/>
        <v>6231.0884625371091</v>
      </c>
    </row>
    <row r="299" spans="1:24" x14ac:dyDescent="0.15">
      <c r="A299">
        <v>298</v>
      </c>
      <c r="B299">
        <v>37</v>
      </c>
      <c r="C299">
        <v>15353.661380381222</v>
      </c>
      <c r="D299">
        <v>911.18616164066907</v>
      </c>
      <c r="E299">
        <v>404.97162739585292</v>
      </c>
      <c r="F299">
        <v>3993.6576</v>
      </c>
      <c r="G299" s="1">
        <v>0.32</v>
      </c>
      <c r="H299">
        <v>3945.7773939021249</v>
      </c>
      <c r="Q299">
        <v>298</v>
      </c>
      <c r="R299">
        <v>37</v>
      </c>
      <c r="S299">
        <f>VLOOKUP($R299,'[3]人物&amp;怪物成长分析'!$B$5:$S$104,12,FALSE)*$W299</f>
        <v>15353.661380381222</v>
      </c>
      <c r="T299">
        <f>VLOOKUP($R299,'[3]人物&amp;怪物成长分析'!$B$5:$S$104,13,FALSE)*$W299</f>
        <v>911.18616164066907</v>
      </c>
      <c r="U299">
        <f>VLOOKUP($R299,'[3]人物&amp;怪物成长分析'!$B$5:$S$104,14,FALSE)*$W299</f>
        <v>404.97162739585292</v>
      </c>
      <c r="V299">
        <f>VLOOKUP($R299,'[3]人物&amp;怪物成长分析'!$B$5:$S$104,17,FALSE)*$W299</f>
        <v>3993.6576</v>
      </c>
      <c r="W299" s="1">
        <v>0.32</v>
      </c>
      <c r="X299">
        <f t="shared" si="4"/>
        <v>3945.7773939021249</v>
      </c>
    </row>
    <row r="300" spans="1:24" x14ac:dyDescent="0.15">
      <c r="A300">
        <v>299</v>
      </c>
      <c r="B300">
        <v>32</v>
      </c>
      <c r="C300">
        <v>23008.837696763887</v>
      </c>
      <c r="D300">
        <v>1456.3055077368565</v>
      </c>
      <c r="E300">
        <v>647.24689232749188</v>
      </c>
      <c r="F300">
        <v>8709.3392000000003</v>
      </c>
      <c r="G300" s="1">
        <v>0.79</v>
      </c>
      <c r="H300">
        <v>7182.0974831218846</v>
      </c>
      <c r="Q300">
        <v>299</v>
      </c>
      <c r="R300">
        <v>32</v>
      </c>
      <c r="S300">
        <f>VLOOKUP($R300,'[3]人物&amp;怪物成长分析'!$B$5:$S$104,12,FALSE)*$W300</f>
        <v>23008.837696763887</v>
      </c>
      <c r="T300">
        <f>VLOOKUP($R300,'[3]人物&amp;怪物成长分析'!$B$5:$S$104,13,FALSE)*$W300</f>
        <v>1456.3055077368565</v>
      </c>
      <c r="U300">
        <f>VLOOKUP($R300,'[3]人物&amp;怪物成长分析'!$B$5:$S$104,14,FALSE)*$W300</f>
        <v>647.24689232749188</v>
      </c>
      <c r="V300">
        <f>VLOOKUP($R300,'[3]人物&amp;怪物成长分析'!$B$5:$S$104,17,FALSE)*$W300</f>
        <v>8709.3392000000003</v>
      </c>
      <c r="W300" s="1">
        <v>0.79</v>
      </c>
      <c r="X300">
        <f t="shared" si="4"/>
        <v>7182.0974831218846</v>
      </c>
    </row>
    <row r="301" spans="1:24" x14ac:dyDescent="0.15">
      <c r="A301">
        <v>300</v>
      </c>
      <c r="B301">
        <v>33</v>
      </c>
      <c r="C301">
        <v>19366.295624398004</v>
      </c>
      <c r="D301">
        <v>1214.1521469933116</v>
      </c>
      <c r="E301">
        <v>539.62317644147197</v>
      </c>
      <c r="F301">
        <v>6789.3719999999994</v>
      </c>
      <c r="G301" s="1">
        <v>0.6</v>
      </c>
      <c r="H301">
        <v>5804.176354092845</v>
      </c>
      <c r="Q301">
        <v>300</v>
      </c>
      <c r="R301">
        <v>33</v>
      </c>
      <c r="S301">
        <f>VLOOKUP($R301,'[3]人物&amp;怪物成长分析'!$B$5:$S$104,12,FALSE)*$W301</f>
        <v>19366.295624398004</v>
      </c>
      <c r="T301">
        <f>VLOOKUP($R301,'[3]人物&amp;怪物成长分析'!$B$5:$S$104,13,FALSE)*$W301</f>
        <v>1214.1521469933116</v>
      </c>
      <c r="U301">
        <f>VLOOKUP($R301,'[3]人物&amp;怪物成长分析'!$B$5:$S$104,14,FALSE)*$W301</f>
        <v>539.62317644147197</v>
      </c>
      <c r="V301">
        <f>VLOOKUP($R301,'[3]人物&amp;怪物成长分析'!$B$5:$S$104,17,FALSE)*$W301</f>
        <v>6789.3719999999994</v>
      </c>
      <c r="W301" s="1">
        <v>0.6</v>
      </c>
      <c r="X301">
        <f t="shared" si="4"/>
        <v>5804.176354092845</v>
      </c>
    </row>
    <row r="302" spans="1:24" x14ac:dyDescent="0.15">
      <c r="A302">
        <v>301</v>
      </c>
      <c r="B302">
        <v>32</v>
      </c>
      <c r="C302">
        <v>17183.815495051509</v>
      </c>
      <c r="D302">
        <v>1087.620569069298</v>
      </c>
      <c r="E302">
        <v>483.38691958635462</v>
      </c>
      <c r="F302">
        <v>6504.4431999999997</v>
      </c>
      <c r="G302" s="1">
        <v>0.59</v>
      </c>
      <c r="H302">
        <v>5363.8449557492559</v>
      </c>
      <c r="Q302">
        <v>301</v>
      </c>
      <c r="R302">
        <v>32</v>
      </c>
      <c r="S302">
        <f>VLOOKUP($R302,'[3]人物&amp;怪物成长分析'!$B$5:$S$104,12,FALSE)*$W302</f>
        <v>17183.815495051509</v>
      </c>
      <c r="T302">
        <f>VLOOKUP($R302,'[3]人物&amp;怪物成长分析'!$B$5:$S$104,13,FALSE)*$W302</f>
        <v>1087.620569069298</v>
      </c>
      <c r="U302">
        <f>VLOOKUP($R302,'[3]人物&amp;怪物成长分析'!$B$5:$S$104,14,FALSE)*$W302</f>
        <v>483.38691958635462</v>
      </c>
      <c r="V302">
        <f>VLOOKUP($R302,'[3]人物&amp;怪物成长分析'!$B$5:$S$104,17,FALSE)*$W302</f>
        <v>6504.4431999999997</v>
      </c>
      <c r="W302" s="1">
        <v>0.59</v>
      </c>
      <c r="X302">
        <f t="shared" si="4"/>
        <v>5363.8449557492559</v>
      </c>
    </row>
    <row r="303" spans="1:24" x14ac:dyDescent="0.15">
      <c r="A303">
        <v>302</v>
      </c>
      <c r="B303">
        <v>42</v>
      </c>
      <c r="C303">
        <v>39047.276826850059</v>
      </c>
      <c r="D303">
        <v>2031.4633314461546</v>
      </c>
      <c r="E303">
        <v>902.87259175384668</v>
      </c>
      <c r="F303">
        <v>6689.2223999999997</v>
      </c>
      <c r="G303" s="1">
        <v>0.48</v>
      </c>
      <c r="H303">
        <v>8124.6751347288036</v>
      </c>
      <c r="Q303">
        <v>302</v>
      </c>
      <c r="R303">
        <v>42</v>
      </c>
      <c r="S303">
        <f>VLOOKUP($R303,'[3]人物&amp;怪物成长分析'!$B$5:$S$104,12,FALSE)*$W303</f>
        <v>39047.276826850059</v>
      </c>
      <c r="T303">
        <f>VLOOKUP($R303,'[3]人物&amp;怪物成长分析'!$B$5:$S$104,13,FALSE)*$W303</f>
        <v>2031.4633314461546</v>
      </c>
      <c r="U303">
        <f>VLOOKUP($R303,'[3]人物&amp;怪物成长分析'!$B$5:$S$104,14,FALSE)*$W303</f>
        <v>902.87259175384668</v>
      </c>
      <c r="V303">
        <f>VLOOKUP($R303,'[3]人物&amp;怪物成长分析'!$B$5:$S$104,17,FALSE)*$W303</f>
        <v>6689.2223999999997</v>
      </c>
      <c r="W303" s="1">
        <v>0.48</v>
      </c>
      <c r="X303">
        <f t="shared" si="4"/>
        <v>8124.6751347288036</v>
      </c>
    </row>
    <row r="304" spans="1:24" x14ac:dyDescent="0.15">
      <c r="A304">
        <v>303</v>
      </c>
      <c r="B304">
        <v>50</v>
      </c>
      <c r="C304">
        <v>68360.101982608729</v>
      </c>
      <c r="D304">
        <v>2957.8890280936466</v>
      </c>
      <c r="E304">
        <v>1314.6173458193987</v>
      </c>
      <c r="F304">
        <v>6506</v>
      </c>
      <c r="G304" s="1">
        <v>0.4</v>
      </c>
      <c r="H304">
        <v>11062.740543860875</v>
      </c>
      <c r="Q304">
        <v>303</v>
      </c>
      <c r="R304">
        <v>50</v>
      </c>
      <c r="S304">
        <f>VLOOKUP($R304,'[3]人物&amp;怪物成长分析'!$B$5:$S$104,12,FALSE)*$W304</f>
        <v>68360.101982608729</v>
      </c>
      <c r="T304">
        <f>VLOOKUP($R304,'[3]人物&amp;怪物成长分析'!$B$5:$S$104,13,FALSE)*$W304</f>
        <v>2957.8890280936466</v>
      </c>
      <c r="U304">
        <f>VLOOKUP($R304,'[3]人物&amp;怪物成长分析'!$B$5:$S$104,14,FALSE)*$W304</f>
        <v>1314.6173458193987</v>
      </c>
      <c r="V304">
        <f>VLOOKUP($R304,'[3]人物&amp;怪物成长分析'!$B$5:$S$104,17,FALSE)*$W304</f>
        <v>6506</v>
      </c>
      <c r="W304" s="1">
        <v>0.4</v>
      </c>
      <c r="X304">
        <f t="shared" si="4"/>
        <v>11062.740543860875</v>
      </c>
    </row>
    <row r="305" spans="1:24" x14ac:dyDescent="0.15">
      <c r="A305">
        <v>304</v>
      </c>
      <c r="B305">
        <v>32</v>
      </c>
      <c r="C305">
        <v>14271.304394195322</v>
      </c>
      <c r="D305">
        <v>903.27809973551859</v>
      </c>
      <c r="E305">
        <v>401.45693321578608</v>
      </c>
      <c r="F305">
        <v>5401.9951999999994</v>
      </c>
      <c r="G305" s="1">
        <v>0.49</v>
      </c>
      <c r="H305">
        <v>4454.718692062941</v>
      </c>
      <c r="Q305">
        <v>304</v>
      </c>
      <c r="R305">
        <v>32</v>
      </c>
      <c r="S305">
        <f>VLOOKUP($R305,'[3]人物&amp;怪物成长分析'!$B$5:$S$104,12,FALSE)*$W305</f>
        <v>14271.304394195322</v>
      </c>
      <c r="T305">
        <f>VLOOKUP($R305,'[3]人物&amp;怪物成长分析'!$B$5:$S$104,13,FALSE)*$W305</f>
        <v>903.27809973551859</v>
      </c>
      <c r="U305">
        <f>VLOOKUP($R305,'[3]人物&amp;怪物成长分析'!$B$5:$S$104,14,FALSE)*$W305</f>
        <v>401.45693321578608</v>
      </c>
      <c r="V305">
        <f>VLOOKUP($R305,'[3]人物&amp;怪物成长分析'!$B$5:$S$104,17,FALSE)*$W305</f>
        <v>5401.9951999999994</v>
      </c>
      <c r="W305" s="1">
        <v>0.49</v>
      </c>
      <c r="X305">
        <f t="shared" si="4"/>
        <v>4454.718692062941</v>
      </c>
    </row>
    <row r="306" spans="1:24" x14ac:dyDescent="0.15">
      <c r="A306">
        <v>305</v>
      </c>
      <c r="B306">
        <v>46</v>
      </c>
      <c r="C306">
        <v>40689.209057774468</v>
      </c>
      <c r="D306">
        <v>1923.587033591439</v>
      </c>
      <c r="E306">
        <v>854.92757048508417</v>
      </c>
      <c r="F306">
        <v>5134.1495999999997</v>
      </c>
      <c r="G306" s="1">
        <v>0.34</v>
      </c>
      <c r="H306">
        <v>7382.0325964650019</v>
      </c>
      <c r="Q306">
        <v>305</v>
      </c>
      <c r="R306">
        <v>46</v>
      </c>
      <c r="S306">
        <f>VLOOKUP($R306,'[3]人物&amp;怪物成长分析'!$B$5:$S$104,12,FALSE)*$W306</f>
        <v>40689.209057774468</v>
      </c>
      <c r="T306">
        <f>VLOOKUP($R306,'[3]人物&amp;怪物成长分析'!$B$5:$S$104,13,FALSE)*$W306</f>
        <v>1923.587033591439</v>
      </c>
      <c r="U306">
        <f>VLOOKUP($R306,'[3]人物&amp;怪物成长分析'!$B$5:$S$104,14,FALSE)*$W306</f>
        <v>854.92757048508417</v>
      </c>
      <c r="V306">
        <f>VLOOKUP($R306,'[3]人物&amp;怪物成长分析'!$B$5:$S$104,17,FALSE)*$W306</f>
        <v>5134.1495999999997</v>
      </c>
      <c r="W306" s="1">
        <v>0.34</v>
      </c>
      <c r="X306">
        <f t="shared" si="4"/>
        <v>7382.0325964650019</v>
      </c>
    </row>
    <row r="307" spans="1:24" x14ac:dyDescent="0.15">
      <c r="A307">
        <v>306</v>
      </c>
      <c r="B307">
        <v>45</v>
      </c>
      <c r="C307">
        <v>80710.060272213741</v>
      </c>
      <c r="D307">
        <v>3905.2149929398001</v>
      </c>
      <c r="E307">
        <v>1735.6511079732447</v>
      </c>
      <c r="F307">
        <v>10958.882</v>
      </c>
      <c r="G307" s="1">
        <v>0.74</v>
      </c>
      <c r="H307">
        <v>15114.346070161911</v>
      </c>
      <c r="Q307">
        <v>306</v>
      </c>
      <c r="R307">
        <v>45</v>
      </c>
      <c r="S307">
        <f>VLOOKUP($R307,'[3]人物&amp;怪物成长分析'!$B$5:$S$104,12,FALSE)*$W307</f>
        <v>80710.060272213741</v>
      </c>
      <c r="T307">
        <f>VLOOKUP($R307,'[3]人物&amp;怪物成长分析'!$B$5:$S$104,13,FALSE)*$W307</f>
        <v>3905.2149929398001</v>
      </c>
      <c r="U307">
        <f>VLOOKUP($R307,'[3]人物&amp;怪物成长分析'!$B$5:$S$104,14,FALSE)*$W307</f>
        <v>1735.6511079732447</v>
      </c>
      <c r="V307">
        <f>VLOOKUP($R307,'[3]人物&amp;怪物成长分析'!$B$5:$S$104,17,FALSE)*$W307</f>
        <v>10958.882</v>
      </c>
      <c r="W307" s="1">
        <v>0.74</v>
      </c>
      <c r="X307">
        <f t="shared" si="4"/>
        <v>15114.346070161911</v>
      </c>
    </row>
    <row r="308" spans="1:24" x14ac:dyDescent="0.15">
      <c r="A308">
        <v>307</v>
      </c>
      <c r="B308">
        <v>49</v>
      </c>
      <c r="C308">
        <v>48371.605736024198</v>
      </c>
      <c r="D308">
        <v>2138.5205054554522</v>
      </c>
      <c r="E308">
        <v>950.45355798020125</v>
      </c>
      <c r="F308">
        <v>4951.8966</v>
      </c>
      <c r="G308" s="1">
        <v>0.31</v>
      </c>
      <c r="H308">
        <v>8048.9797642519461</v>
      </c>
      <c r="Q308">
        <v>307</v>
      </c>
      <c r="R308">
        <v>49</v>
      </c>
      <c r="S308">
        <f>VLOOKUP($R308,'[3]人物&amp;怪物成长分析'!$B$5:$S$104,12,FALSE)*$W308</f>
        <v>48371.605736024198</v>
      </c>
      <c r="T308">
        <f>VLOOKUP($R308,'[3]人物&amp;怪物成长分析'!$B$5:$S$104,13,FALSE)*$W308</f>
        <v>2138.5205054554522</v>
      </c>
      <c r="U308">
        <f>VLOOKUP($R308,'[3]人物&amp;怪物成长分析'!$B$5:$S$104,14,FALSE)*$W308</f>
        <v>950.45355798020125</v>
      </c>
      <c r="V308">
        <f>VLOOKUP($R308,'[3]人物&amp;怪物成长分析'!$B$5:$S$104,17,FALSE)*$W308</f>
        <v>4951.8966</v>
      </c>
      <c r="W308" s="1">
        <v>0.31</v>
      </c>
      <c r="X308">
        <f t="shared" si="4"/>
        <v>8048.9797642519461</v>
      </c>
    </row>
    <row r="309" spans="1:24" x14ac:dyDescent="0.15">
      <c r="A309">
        <v>308</v>
      </c>
      <c r="B309">
        <v>32</v>
      </c>
      <c r="C309">
        <v>16601.313274880271</v>
      </c>
      <c r="D309">
        <v>1050.7520752025421</v>
      </c>
      <c r="E309">
        <v>467.0009223122409</v>
      </c>
      <c r="F309">
        <v>6283.9535999999989</v>
      </c>
      <c r="G309" s="1">
        <v>0.56999999999999995</v>
      </c>
      <c r="H309">
        <v>5182.0197030119925</v>
      </c>
      <c r="Q309">
        <v>308</v>
      </c>
      <c r="R309">
        <v>32</v>
      </c>
      <c r="S309">
        <f>VLOOKUP($R309,'[3]人物&amp;怪物成长分析'!$B$5:$S$104,12,FALSE)*$W309</f>
        <v>16601.313274880271</v>
      </c>
      <c r="T309">
        <f>VLOOKUP($R309,'[3]人物&amp;怪物成长分析'!$B$5:$S$104,13,FALSE)*$W309</f>
        <v>1050.7520752025421</v>
      </c>
      <c r="U309">
        <f>VLOOKUP($R309,'[3]人物&amp;怪物成长分析'!$B$5:$S$104,14,FALSE)*$W309</f>
        <v>467.0009223122409</v>
      </c>
      <c r="V309">
        <f>VLOOKUP($R309,'[3]人物&amp;怪物成长分析'!$B$5:$S$104,17,FALSE)*$W309</f>
        <v>6283.9535999999989</v>
      </c>
      <c r="W309" s="1">
        <v>0.56999999999999995</v>
      </c>
      <c r="X309">
        <f t="shared" si="4"/>
        <v>5182.0197030119925</v>
      </c>
    </row>
    <row r="310" spans="1:24" x14ac:dyDescent="0.15">
      <c r="A310">
        <v>309</v>
      </c>
      <c r="B310">
        <v>22</v>
      </c>
      <c r="C310">
        <v>6037.3614553043481</v>
      </c>
      <c r="D310">
        <v>477.15699756521752</v>
      </c>
      <c r="E310">
        <v>212.06977669565225</v>
      </c>
      <c r="F310">
        <v>5354.6328000000003</v>
      </c>
      <c r="G310" s="1">
        <v>0.66</v>
      </c>
      <c r="H310">
        <v>3301.5556613676526</v>
      </c>
      <c r="Q310">
        <v>309</v>
      </c>
      <c r="R310">
        <v>22</v>
      </c>
      <c r="S310">
        <f>VLOOKUP($R310,'[3]人物&amp;怪物成长分析'!$B$5:$S$104,12,FALSE)*$W310</f>
        <v>6037.3614553043481</v>
      </c>
      <c r="T310">
        <f>VLOOKUP($R310,'[3]人物&amp;怪物成长分析'!$B$5:$S$104,13,FALSE)*$W310</f>
        <v>477.15699756521752</v>
      </c>
      <c r="U310">
        <f>VLOOKUP($R310,'[3]人物&amp;怪物成长分析'!$B$5:$S$104,14,FALSE)*$W310</f>
        <v>212.06977669565225</v>
      </c>
      <c r="V310">
        <f>VLOOKUP($R310,'[3]人物&amp;怪物成长分析'!$B$5:$S$104,17,FALSE)*$W310</f>
        <v>5354.6328000000003</v>
      </c>
      <c r="W310" s="1">
        <v>0.66</v>
      </c>
      <c r="X310">
        <f t="shared" si="4"/>
        <v>3301.5556613676526</v>
      </c>
    </row>
    <row r="311" spans="1:24" x14ac:dyDescent="0.15">
      <c r="A311">
        <v>310</v>
      </c>
      <c r="B311">
        <v>47</v>
      </c>
      <c r="C311">
        <v>65508.128209262555</v>
      </c>
      <c r="D311">
        <v>3027.1810332943151</v>
      </c>
      <c r="E311">
        <v>1345.4137925752514</v>
      </c>
      <c r="F311">
        <v>7695.79</v>
      </c>
      <c r="G311" s="1">
        <v>0.5</v>
      </c>
      <c r="H311">
        <v>11531.386265088082</v>
      </c>
      <c r="Q311">
        <v>310</v>
      </c>
      <c r="R311">
        <v>47</v>
      </c>
      <c r="S311">
        <f>VLOOKUP($R311,'[3]人物&amp;怪物成长分析'!$B$5:$S$104,12,FALSE)*$W311</f>
        <v>65508.128209262555</v>
      </c>
      <c r="T311">
        <f>VLOOKUP($R311,'[3]人物&amp;怪物成长分析'!$B$5:$S$104,13,FALSE)*$W311</f>
        <v>3027.1810332943151</v>
      </c>
      <c r="U311">
        <f>VLOOKUP($R311,'[3]人物&amp;怪物成长分析'!$B$5:$S$104,14,FALSE)*$W311</f>
        <v>1345.4137925752514</v>
      </c>
      <c r="V311">
        <f>VLOOKUP($R311,'[3]人物&amp;怪物成长分析'!$B$5:$S$104,17,FALSE)*$W311</f>
        <v>7695.79</v>
      </c>
      <c r="W311" s="1">
        <v>0.5</v>
      </c>
      <c r="X311">
        <f t="shared" si="4"/>
        <v>11531.386265088082</v>
      </c>
    </row>
    <row r="312" spans="1:24" x14ac:dyDescent="0.15">
      <c r="A312">
        <v>311</v>
      </c>
      <c r="B312">
        <v>25</v>
      </c>
      <c r="C312">
        <v>5532.1841419314396</v>
      </c>
      <c r="D312">
        <v>403.35924882943164</v>
      </c>
      <c r="E312">
        <v>179.27077725752517</v>
      </c>
      <c r="F312">
        <v>3774.33</v>
      </c>
      <c r="G312" s="1">
        <v>0.42</v>
      </c>
      <c r="H312">
        <v>2504.6275101170572</v>
      </c>
      <c r="Q312">
        <v>311</v>
      </c>
      <c r="R312">
        <v>25</v>
      </c>
      <c r="S312">
        <f>VLOOKUP($R312,'[3]人物&amp;怪物成长分析'!$B$5:$S$104,12,FALSE)*$W312</f>
        <v>5532.1841419314396</v>
      </c>
      <c r="T312">
        <f>VLOOKUP($R312,'[3]人物&amp;怪物成长分析'!$B$5:$S$104,13,FALSE)*$W312</f>
        <v>403.35924882943164</v>
      </c>
      <c r="U312">
        <f>VLOOKUP($R312,'[3]人物&amp;怪物成长分析'!$B$5:$S$104,14,FALSE)*$W312</f>
        <v>179.27077725752517</v>
      </c>
      <c r="V312">
        <f>VLOOKUP($R312,'[3]人物&amp;怪物成长分析'!$B$5:$S$104,17,FALSE)*$W312</f>
        <v>3774.33</v>
      </c>
      <c r="W312" s="1">
        <v>0.42</v>
      </c>
      <c r="X312">
        <f t="shared" si="4"/>
        <v>2504.6275101170572</v>
      </c>
    </row>
    <row r="313" spans="1:24" x14ac:dyDescent="0.15">
      <c r="A313">
        <v>312</v>
      </c>
      <c r="B313">
        <v>21</v>
      </c>
      <c r="C313">
        <v>3756.6283755000018</v>
      </c>
      <c r="D313">
        <v>305.45143200000018</v>
      </c>
      <c r="E313">
        <v>135.75619200000008</v>
      </c>
      <c r="F313">
        <v>3598.0924</v>
      </c>
      <c r="G313" s="1">
        <v>0.46</v>
      </c>
      <c r="H313">
        <v>2177.7890100240006</v>
      </c>
      <c r="Q313">
        <v>312</v>
      </c>
      <c r="R313">
        <v>21</v>
      </c>
      <c r="S313">
        <f>VLOOKUP($R313,'[3]人物&amp;怪物成长分析'!$B$5:$S$104,12,FALSE)*$W313</f>
        <v>3756.6283755000018</v>
      </c>
      <c r="T313">
        <f>VLOOKUP($R313,'[3]人物&amp;怪物成长分析'!$B$5:$S$104,13,FALSE)*$W313</f>
        <v>305.45143200000018</v>
      </c>
      <c r="U313">
        <f>VLOOKUP($R313,'[3]人物&amp;怪物成长分析'!$B$5:$S$104,14,FALSE)*$W313</f>
        <v>135.75619200000008</v>
      </c>
      <c r="V313">
        <f>VLOOKUP($R313,'[3]人物&amp;怪物成长分析'!$B$5:$S$104,17,FALSE)*$W313</f>
        <v>3598.0924</v>
      </c>
      <c r="W313" s="1">
        <v>0.46</v>
      </c>
      <c r="X313">
        <f t="shared" si="4"/>
        <v>2177.7890100240006</v>
      </c>
    </row>
    <row r="314" spans="1:24" x14ac:dyDescent="0.15">
      <c r="A314">
        <v>313</v>
      </c>
      <c r="B314">
        <v>41</v>
      </c>
      <c r="C314">
        <v>27882.307455864433</v>
      </c>
      <c r="D314">
        <v>1487.6134201721745</v>
      </c>
      <c r="E314">
        <v>661.16152007652192</v>
      </c>
      <c r="F314">
        <v>5185.0011999999997</v>
      </c>
      <c r="G314" s="1">
        <v>0.38</v>
      </c>
      <c r="H314">
        <v>6032.3611757799281</v>
      </c>
      <c r="Q314">
        <v>313</v>
      </c>
      <c r="R314">
        <v>41</v>
      </c>
      <c r="S314">
        <f>VLOOKUP($R314,'[3]人物&amp;怪物成长分析'!$B$5:$S$104,12,FALSE)*$W314</f>
        <v>27882.307455864433</v>
      </c>
      <c r="T314">
        <f>VLOOKUP($R314,'[3]人物&amp;怪物成长分析'!$B$5:$S$104,13,FALSE)*$W314</f>
        <v>1487.6134201721745</v>
      </c>
      <c r="U314">
        <f>VLOOKUP($R314,'[3]人物&amp;怪物成长分析'!$B$5:$S$104,14,FALSE)*$W314</f>
        <v>661.16152007652192</v>
      </c>
      <c r="V314">
        <f>VLOOKUP($R314,'[3]人物&amp;怪物成长分析'!$B$5:$S$104,17,FALSE)*$W314</f>
        <v>5185.0011999999997</v>
      </c>
      <c r="W314" s="1">
        <v>0.38</v>
      </c>
      <c r="X314">
        <f t="shared" si="4"/>
        <v>6032.3611757799281</v>
      </c>
    </row>
    <row r="315" spans="1:24" x14ac:dyDescent="0.15">
      <c r="A315">
        <v>314</v>
      </c>
      <c r="B315">
        <v>48</v>
      </c>
      <c r="C315">
        <v>51525.483164226796</v>
      </c>
      <c r="D315">
        <v>2328.4356760486967</v>
      </c>
      <c r="E315">
        <v>1034.8603004660874</v>
      </c>
      <c r="F315">
        <v>5645.7791999999999</v>
      </c>
      <c r="G315" s="1">
        <v>0.36</v>
      </c>
      <c r="H315">
        <v>8812.6562773006262</v>
      </c>
      <c r="Q315">
        <v>314</v>
      </c>
      <c r="R315">
        <v>48</v>
      </c>
      <c r="S315">
        <f>VLOOKUP($R315,'[3]人物&amp;怪物成长分析'!$B$5:$S$104,12,FALSE)*$W315</f>
        <v>51525.483164226796</v>
      </c>
      <c r="T315">
        <f>VLOOKUP($R315,'[3]人物&amp;怪物成长分析'!$B$5:$S$104,13,FALSE)*$W315</f>
        <v>2328.4356760486967</v>
      </c>
      <c r="U315">
        <f>VLOOKUP($R315,'[3]人物&amp;怪物成长分析'!$B$5:$S$104,14,FALSE)*$W315</f>
        <v>1034.8603004660874</v>
      </c>
      <c r="V315">
        <f>VLOOKUP($R315,'[3]人物&amp;怪物成长分析'!$B$5:$S$104,17,FALSE)*$W315</f>
        <v>5645.7791999999999</v>
      </c>
      <c r="W315" s="1">
        <v>0.36</v>
      </c>
      <c r="X315">
        <f t="shared" si="4"/>
        <v>8812.6562773006262</v>
      </c>
    </row>
    <row r="316" spans="1:24" x14ac:dyDescent="0.15">
      <c r="A316">
        <v>315</v>
      </c>
      <c r="B316">
        <v>31</v>
      </c>
      <c r="C316">
        <v>9161.5028860384646</v>
      </c>
      <c r="D316">
        <v>585.59715948461553</v>
      </c>
      <c r="E316">
        <v>260.26540421538471</v>
      </c>
      <c r="F316">
        <v>3756.6689999999999</v>
      </c>
      <c r="G316" s="1">
        <v>0.35</v>
      </c>
      <c r="H316">
        <v>2987.508166969847</v>
      </c>
      <c r="Q316">
        <v>315</v>
      </c>
      <c r="R316">
        <v>31</v>
      </c>
      <c r="S316">
        <f>VLOOKUP($R316,'[3]人物&amp;怪物成长分析'!$B$5:$S$104,12,FALSE)*$W316</f>
        <v>9161.5028860384646</v>
      </c>
      <c r="T316">
        <f>VLOOKUP($R316,'[3]人物&amp;怪物成长分析'!$B$5:$S$104,13,FALSE)*$W316</f>
        <v>585.59715948461553</v>
      </c>
      <c r="U316">
        <f>VLOOKUP($R316,'[3]人物&amp;怪物成长分析'!$B$5:$S$104,14,FALSE)*$W316</f>
        <v>260.26540421538471</v>
      </c>
      <c r="V316">
        <f>VLOOKUP($R316,'[3]人物&amp;怪物成长分析'!$B$5:$S$104,17,FALSE)*$W316</f>
        <v>3756.6689999999999</v>
      </c>
      <c r="W316" s="1">
        <v>0.35</v>
      </c>
      <c r="X316">
        <f t="shared" si="4"/>
        <v>2987.508166969847</v>
      </c>
    </row>
    <row r="317" spans="1:24" x14ac:dyDescent="0.15">
      <c r="A317">
        <v>316</v>
      </c>
      <c r="B317">
        <v>28</v>
      </c>
      <c r="C317">
        <v>6750.5405669458205</v>
      </c>
      <c r="D317">
        <v>456.80349701137141</v>
      </c>
      <c r="E317">
        <v>203.02377644949837</v>
      </c>
      <c r="F317">
        <v>3549.5711999999999</v>
      </c>
      <c r="G317" s="1">
        <v>0.36</v>
      </c>
      <c r="H317">
        <v>2564.0437249664433</v>
      </c>
      <c r="Q317">
        <v>316</v>
      </c>
      <c r="R317">
        <v>28</v>
      </c>
      <c r="S317">
        <f>VLOOKUP($R317,'[3]人物&amp;怪物成长分析'!$B$5:$S$104,12,FALSE)*$W317</f>
        <v>6750.5405669458205</v>
      </c>
      <c r="T317">
        <f>VLOOKUP($R317,'[3]人物&amp;怪物成长分析'!$B$5:$S$104,13,FALSE)*$W317</f>
        <v>456.80349701137141</v>
      </c>
      <c r="U317">
        <f>VLOOKUP($R317,'[3]人物&amp;怪物成长分析'!$B$5:$S$104,14,FALSE)*$W317</f>
        <v>203.02377644949837</v>
      </c>
      <c r="V317">
        <f>VLOOKUP($R317,'[3]人物&amp;怪物成长分析'!$B$5:$S$104,17,FALSE)*$W317</f>
        <v>3549.5711999999999</v>
      </c>
      <c r="W317" s="1">
        <v>0.36</v>
      </c>
      <c r="X317">
        <f t="shared" si="4"/>
        <v>2564.0437249664433</v>
      </c>
    </row>
    <row r="318" spans="1:24" x14ac:dyDescent="0.15">
      <c r="A318">
        <v>317</v>
      </c>
      <c r="B318">
        <v>24</v>
      </c>
      <c r="C318">
        <v>5279.035100869567</v>
      </c>
      <c r="D318">
        <v>395.10449819398002</v>
      </c>
      <c r="E318">
        <v>175.60199919732443</v>
      </c>
      <c r="F318">
        <v>3912.9120000000003</v>
      </c>
      <c r="G318" s="1">
        <v>0.45</v>
      </c>
      <c r="H318">
        <v>2534.7095777113045</v>
      </c>
      <c r="Q318">
        <v>317</v>
      </c>
      <c r="R318">
        <v>24</v>
      </c>
      <c r="S318">
        <f>VLOOKUP($R318,'[3]人物&amp;怪物成长分析'!$B$5:$S$104,12,FALSE)*$W318</f>
        <v>5279.035100869567</v>
      </c>
      <c r="T318">
        <f>VLOOKUP($R318,'[3]人物&amp;怪物成长分析'!$B$5:$S$104,13,FALSE)*$W318</f>
        <v>395.10449819398002</v>
      </c>
      <c r="U318">
        <f>VLOOKUP($R318,'[3]人物&amp;怪物成长分析'!$B$5:$S$104,14,FALSE)*$W318</f>
        <v>175.60199919732443</v>
      </c>
      <c r="V318">
        <f>VLOOKUP($R318,'[3]人物&amp;怪物成长分析'!$B$5:$S$104,17,FALSE)*$W318</f>
        <v>3912.9120000000003</v>
      </c>
      <c r="W318" s="1">
        <v>0.45</v>
      </c>
      <c r="X318">
        <f t="shared" si="4"/>
        <v>2534.7095777113045</v>
      </c>
    </row>
    <row r="319" spans="1:24" x14ac:dyDescent="0.15">
      <c r="A319">
        <v>318</v>
      </c>
      <c r="B319">
        <v>19</v>
      </c>
      <c r="C319">
        <v>3013.405750467391</v>
      </c>
      <c r="D319">
        <v>259.99426486956526</v>
      </c>
      <c r="E319">
        <v>115.55300660869568</v>
      </c>
      <c r="F319">
        <v>3402.6401999999998</v>
      </c>
      <c r="G319" s="1">
        <v>0.47</v>
      </c>
      <c r="H319">
        <v>1983.577403396348</v>
      </c>
      <c r="Q319">
        <v>318</v>
      </c>
      <c r="R319">
        <v>19</v>
      </c>
      <c r="S319">
        <f>VLOOKUP($R319,'[3]人物&amp;怪物成长分析'!$B$5:$S$104,12,FALSE)*$W319</f>
        <v>3013.405750467391</v>
      </c>
      <c r="T319">
        <f>VLOOKUP($R319,'[3]人物&amp;怪物成长分析'!$B$5:$S$104,13,FALSE)*$W319</f>
        <v>259.99426486956526</v>
      </c>
      <c r="U319">
        <f>VLOOKUP($R319,'[3]人物&amp;怪物成长分析'!$B$5:$S$104,14,FALSE)*$W319</f>
        <v>115.55300660869568</v>
      </c>
      <c r="V319">
        <f>VLOOKUP($R319,'[3]人物&amp;怪物成长分析'!$B$5:$S$104,17,FALSE)*$W319</f>
        <v>3402.6401999999998</v>
      </c>
      <c r="W319" s="1">
        <v>0.47</v>
      </c>
      <c r="X319">
        <f t="shared" si="4"/>
        <v>1983.577403396348</v>
      </c>
    </row>
    <row r="320" spans="1:24" x14ac:dyDescent="0.15">
      <c r="A320">
        <v>319</v>
      </c>
      <c r="B320">
        <v>27</v>
      </c>
      <c r="C320">
        <v>9554.0773698215744</v>
      </c>
      <c r="D320">
        <v>662.39149795585297</v>
      </c>
      <c r="E320">
        <v>294.39622131371243</v>
      </c>
      <c r="F320">
        <v>5454.2045999999991</v>
      </c>
      <c r="G320" s="1">
        <v>0.56999999999999995</v>
      </c>
      <c r="H320">
        <v>3832.0564536749139</v>
      </c>
      <c r="Q320">
        <v>319</v>
      </c>
      <c r="R320">
        <v>27</v>
      </c>
      <c r="S320">
        <f>VLOOKUP($R320,'[3]人物&amp;怪物成长分析'!$B$5:$S$104,12,FALSE)*$W320</f>
        <v>9554.0773698215744</v>
      </c>
      <c r="T320">
        <f>VLOOKUP($R320,'[3]人物&amp;怪物成长分析'!$B$5:$S$104,13,FALSE)*$W320</f>
        <v>662.39149795585297</v>
      </c>
      <c r="U320">
        <f>VLOOKUP($R320,'[3]人物&amp;怪物成长分析'!$B$5:$S$104,14,FALSE)*$W320</f>
        <v>294.39622131371243</v>
      </c>
      <c r="V320">
        <f>VLOOKUP($R320,'[3]人物&amp;怪物成长分析'!$B$5:$S$104,17,FALSE)*$W320</f>
        <v>5454.2045999999991</v>
      </c>
      <c r="W320" s="1">
        <v>0.56999999999999995</v>
      </c>
      <c r="X320">
        <f t="shared" si="4"/>
        <v>3832.0564536749139</v>
      </c>
    </row>
    <row r="321" spans="1:24" x14ac:dyDescent="0.15">
      <c r="A321">
        <v>320</v>
      </c>
      <c r="B321">
        <v>27</v>
      </c>
      <c r="C321">
        <v>5363.6925584963237</v>
      </c>
      <c r="D321">
        <v>371.86891113311043</v>
      </c>
      <c r="E321">
        <v>165.27507161471578</v>
      </c>
      <c r="F321">
        <v>3062.0095999999999</v>
      </c>
      <c r="G321" s="1">
        <v>0.32</v>
      </c>
      <c r="H321">
        <v>2151.3299389052149</v>
      </c>
      <c r="Q321">
        <v>320</v>
      </c>
      <c r="R321">
        <v>27</v>
      </c>
      <c r="S321">
        <f>VLOOKUP($R321,'[3]人物&amp;怪物成长分析'!$B$5:$S$104,12,FALSE)*$W321</f>
        <v>5363.6925584963237</v>
      </c>
      <c r="T321">
        <f>VLOOKUP($R321,'[3]人物&amp;怪物成长分析'!$B$5:$S$104,13,FALSE)*$W321</f>
        <v>371.86891113311043</v>
      </c>
      <c r="U321">
        <f>VLOOKUP($R321,'[3]人物&amp;怪物成长分析'!$B$5:$S$104,14,FALSE)*$W321</f>
        <v>165.27507161471578</v>
      </c>
      <c r="V321">
        <f>VLOOKUP($R321,'[3]人物&amp;怪物成长分析'!$B$5:$S$104,17,FALSE)*$W321</f>
        <v>3062.0095999999999</v>
      </c>
      <c r="W321" s="1">
        <v>0.32</v>
      </c>
      <c r="X321">
        <f t="shared" si="4"/>
        <v>2151.3299389052149</v>
      </c>
    </row>
    <row r="322" spans="1:24" x14ac:dyDescent="0.15">
      <c r="A322">
        <v>321</v>
      </c>
      <c r="B322">
        <v>45</v>
      </c>
      <c r="C322">
        <v>74166.001331223437</v>
      </c>
      <c r="D322">
        <v>3588.5759394581951</v>
      </c>
      <c r="E322">
        <v>1594.9226397591981</v>
      </c>
      <c r="F322">
        <v>10070.324000000001</v>
      </c>
      <c r="G322" s="1">
        <v>0.68</v>
      </c>
      <c r="H322">
        <v>13888.858550959598</v>
      </c>
      <c r="Q322">
        <v>321</v>
      </c>
      <c r="R322">
        <v>45</v>
      </c>
      <c r="S322">
        <f>VLOOKUP($R322,'[3]人物&amp;怪物成长分析'!$B$5:$S$104,12,FALSE)*$W322</f>
        <v>74166.001331223437</v>
      </c>
      <c r="T322">
        <f>VLOOKUP($R322,'[3]人物&amp;怪物成长分析'!$B$5:$S$104,13,FALSE)*$W322</f>
        <v>3588.5759394581951</v>
      </c>
      <c r="U322">
        <f>VLOOKUP($R322,'[3]人物&amp;怪物成长分析'!$B$5:$S$104,14,FALSE)*$W322</f>
        <v>1594.9226397591981</v>
      </c>
      <c r="V322">
        <f>VLOOKUP($R322,'[3]人物&amp;怪物成长分析'!$B$5:$S$104,17,FALSE)*$W322</f>
        <v>10070.324000000001</v>
      </c>
      <c r="W322" s="1">
        <v>0.68</v>
      </c>
      <c r="X322">
        <f t="shared" si="4"/>
        <v>13888.858550959598</v>
      </c>
    </row>
    <row r="323" spans="1:24" x14ac:dyDescent="0.15">
      <c r="A323">
        <v>322</v>
      </c>
      <c r="B323">
        <v>41</v>
      </c>
      <c r="C323">
        <v>28616.052388913497</v>
      </c>
      <c r="D323">
        <v>1526.7611417556529</v>
      </c>
      <c r="E323">
        <v>678.56050744695676</v>
      </c>
      <c r="F323">
        <v>5321.4485999999997</v>
      </c>
      <c r="G323" s="1">
        <v>0.39</v>
      </c>
      <c r="H323">
        <v>6191.1075225109789</v>
      </c>
      <c r="Q323">
        <v>322</v>
      </c>
      <c r="R323">
        <v>41</v>
      </c>
      <c r="S323">
        <f>VLOOKUP($R323,'[3]人物&amp;怪物成长分析'!$B$5:$S$104,12,FALSE)*$W323</f>
        <v>28616.052388913497</v>
      </c>
      <c r="T323">
        <f>VLOOKUP($R323,'[3]人物&amp;怪物成长分析'!$B$5:$S$104,13,FALSE)*$W323</f>
        <v>1526.7611417556529</v>
      </c>
      <c r="U323">
        <f>VLOOKUP($R323,'[3]人物&amp;怪物成长分析'!$B$5:$S$104,14,FALSE)*$W323</f>
        <v>678.56050744695676</v>
      </c>
      <c r="V323">
        <f>VLOOKUP($R323,'[3]人物&amp;怪物成长分析'!$B$5:$S$104,17,FALSE)*$W323</f>
        <v>5321.4485999999997</v>
      </c>
      <c r="W323" s="1">
        <v>0.39</v>
      </c>
      <c r="X323">
        <f t="shared" ref="X323:X386" si="5">SUMPRODUCT(S323:V323,$M$6:$P$6)*1.2</f>
        <v>6191.1075225109789</v>
      </c>
    </row>
    <row r="324" spans="1:24" x14ac:dyDescent="0.15">
      <c r="A324">
        <v>323</v>
      </c>
      <c r="B324">
        <v>47</v>
      </c>
      <c r="C324">
        <v>53716.665131595291</v>
      </c>
      <c r="D324">
        <v>2482.2884473013382</v>
      </c>
      <c r="E324">
        <v>1103.239309911706</v>
      </c>
      <c r="F324">
        <v>6310.5477999999994</v>
      </c>
      <c r="G324" s="1">
        <v>0.41</v>
      </c>
      <c r="H324">
        <v>9455.7367373722282</v>
      </c>
      <c r="Q324">
        <v>323</v>
      </c>
      <c r="R324">
        <v>47</v>
      </c>
      <c r="S324">
        <f>VLOOKUP($R324,'[3]人物&amp;怪物成长分析'!$B$5:$S$104,12,FALSE)*$W324</f>
        <v>53716.665131595291</v>
      </c>
      <c r="T324">
        <f>VLOOKUP($R324,'[3]人物&amp;怪物成长分析'!$B$5:$S$104,13,FALSE)*$W324</f>
        <v>2482.2884473013382</v>
      </c>
      <c r="U324">
        <f>VLOOKUP($R324,'[3]人物&amp;怪物成长分析'!$B$5:$S$104,14,FALSE)*$W324</f>
        <v>1103.239309911706</v>
      </c>
      <c r="V324">
        <f>VLOOKUP($R324,'[3]人物&amp;怪物成长分析'!$B$5:$S$104,17,FALSE)*$W324</f>
        <v>6310.5477999999994</v>
      </c>
      <c r="W324" s="1">
        <v>0.41</v>
      </c>
      <c r="X324">
        <f t="shared" si="5"/>
        <v>9455.7367373722282</v>
      </c>
    </row>
    <row r="325" spans="1:24" x14ac:dyDescent="0.15">
      <c r="A325">
        <v>324</v>
      </c>
      <c r="B325">
        <v>44</v>
      </c>
      <c r="C325">
        <v>55532.452436125554</v>
      </c>
      <c r="D325">
        <v>2751.3853284858869</v>
      </c>
      <c r="E325">
        <v>1222.8379237715055</v>
      </c>
      <c r="F325">
        <v>8130.1696000000011</v>
      </c>
      <c r="G325" s="1">
        <v>0.56000000000000005</v>
      </c>
      <c r="H325">
        <v>10751.734816442897</v>
      </c>
      <c r="Q325">
        <v>324</v>
      </c>
      <c r="R325">
        <v>44</v>
      </c>
      <c r="S325">
        <f>VLOOKUP($R325,'[3]人物&amp;怪物成长分析'!$B$5:$S$104,12,FALSE)*$W325</f>
        <v>55532.452436125554</v>
      </c>
      <c r="T325">
        <f>VLOOKUP($R325,'[3]人物&amp;怪物成长分析'!$B$5:$S$104,13,FALSE)*$W325</f>
        <v>2751.3853284858869</v>
      </c>
      <c r="U325">
        <f>VLOOKUP($R325,'[3]人物&amp;怪物成长分析'!$B$5:$S$104,14,FALSE)*$W325</f>
        <v>1222.8379237715055</v>
      </c>
      <c r="V325">
        <f>VLOOKUP($R325,'[3]人物&amp;怪物成长分析'!$B$5:$S$104,17,FALSE)*$W325</f>
        <v>8130.1696000000011</v>
      </c>
      <c r="W325" s="1">
        <v>0.56000000000000005</v>
      </c>
      <c r="X325">
        <f t="shared" si="5"/>
        <v>10751.734816442897</v>
      </c>
    </row>
    <row r="326" spans="1:24" x14ac:dyDescent="0.15">
      <c r="A326">
        <v>325</v>
      </c>
      <c r="B326">
        <v>39</v>
      </c>
      <c r="C326">
        <v>43179.721371930165</v>
      </c>
      <c r="D326">
        <v>2426.8653437074918</v>
      </c>
      <c r="E326">
        <v>1078.606819425552</v>
      </c>
      <c r="F326">
        <v>9535.5957999999991</v>
      </c>
      <c r="G326" s="1">
        <v>0.73</v>
      </c>
      <c r="H326">
        <v>10169.716308012301</v>
      </c>
      <c r="Q326">
        <v>325</v>
      </c>
      <c r="R326">
        <v>39</v>
      </c>
      <c r="S326">
        <f>VLOOKUP($R326,'[3]人物&amp;怪物成长分析'!$B$5:$S$104,12,FALSE)*$W326</f>
        <v>43179.721371930165</v>
      </c>
      <c r="T326">
        <f>VLOOKUP($R326,'[3]人物&amp;怪物成长分析'!$B$5:$S$104,13,FALSE)*$W326</f>
        <v>2426.8653437074918</v>
      </c>
      <c r="U326">
        <f>VLOOKUP($R326,'[3]人物&amp;怪物成长分析'!$B$5:$S$104,14,FALSE)*$W326</f>
        <v>1078.606819425552</v>
      </c>
      <c r="V326">
        <f>VLOOKUP($R326,'[3]人物&amp;怪物成长分析'!$B$5:$S$104,17,FALSE)*$W326</f>
        <v>9535.5957999999991</v>
      </c>
      <c r="W326" s="1">
        <v>0.73</v>
      </c>
      <c r="X326">
        <f t="shared" si="5"/>
        <v>10169.716308012301</v>
      </c>
    </row>
    <row r="327" spans="1:24" x14ac:dyDescent="0.15">
      <c r="A327">
        <v>326</v>
      </c>
      <c r="B327">
        <v>27</v>
      </c>
      <c r="C327">
        <v>12235.923649069737</v>
      </c>
      <c r="D327">
        <v>848.32595352240821</v>
      </c>
      <c r="E327">
        <v>377.03375712107038</v>
      </c>
      <c r="F327">
        <v>6985.2093999999988</v>
      </c>
      <c r="G327" s="1">
        <v>0.73</v>
      </c>
      <c r="H327">
        <v>4907.721423127522</v>
      </c>
      <c r="Q327">
        <v>326</v>
      </c>
      <c r="R327">
        <v>27</v>
      </c>
      <c r="S327">
        <f>VLOOKUP($R327,'[3]人物&amp;怪物成长分析'!$B$5:$S$104,12,FALSE)*$W327</f>
        <v>12235.923649069737</v>
      </c>
      <c r="T327">
        <f>VLOOKUP($R327,'[3]人物&amp;怪物成长分析'!$B$5:$S$104,13,FALSE)*$W327</f>
        <v>848.32595352240821</v>
      </c>
      <c r="U327">
        <f>VLOOKUP($R327,'[3]人物&amp;怪物成长分析'!$B$5:$S$104,14,FALSE)*$W327</f>
        <v>377.03375712107038</v>
      </c>
      <c r="V327">
        <f>VLOOKUP($R327,'[3]人物&amp;怪物成长分析'!$B$5:$S$104,17,FALSE)*$W327</f>
        <v>6985.2093999999988</v>
      </c>
      <c r="W327" s="1">
        <v>0.73</v>
      </c>
      <c r="X327">
        <f t="shared" si="5"/>
        <v>4907.721423127522</v>
      </c>
    </row>
    <row r="328" spans="1:24" x14ac:dyDescent="0.15">
      <c r="A328">
        <v>327</v>
      </c>
      <c r="B328">
        <v>41</v>
      </c>
      <c r="C328">
        <v>30817.287188060687</v>
      </c>
      <c r="D328">
        <v>1644.2043065060877</v>
      </c>
      <c r="E328">
        <v>730.75746955826105</v>
      </c>
      <c r="F328">
        <v>5730.7907999999998</v>
      </c>
      <c r="G328" s="1">
        <v>0.42</v>
      </c>
      <c r="H328">
        <v>6667.3465627041314</v>
      </c>
      <c r="Q328">
        <v>327</v>
      </c>
      <c r="R328">
        <v>41</v>
      </c>
      <c r="S328">
        <f>VLOOKUP($R328,'[3]人物&amp;怪物成长分析'!$B$5:$S$104,12,FALSE)*$W328</f>
        <v>30817.287188060687</v>
      </c>
      <c r="T328">
        <f>VLOOKUP($R328,'[3]人物&amp;怪物成长分析'!$B$5:$S$104,13,FALSE)*$W328</f>
        <v>1644.2043065060877</v>
      </c>
      <c r="U328">
        <f>VLOOKUP($R328,'[3]人物&amp;怪物成长分析'!$B$5:$S$104,14,FALSE)*$W328</f>
        <v>730.75746955826105</v>
      </c>
      <c r="V328">
        <f>VLOOKUP($R328,'[3]人物&amp;怪物成长分析'!$B$5:$S$104,17,FALSE)*$W328</f>
        <v>5730.7907999999998</v>
      </c>
      <c r="W328" s="1">
        <v>0.42</v>
      </c>
      <c r="X328">
        <f t="shared" si="5"/>
        <v>6667.3465627041314</v>
      </c>
    </row>
    <row r="329" spans="1:24" x14ac:dyDescent="0.15">
      <c r="A329">
        <v>328</v>
      </c>
      <c r="B329">
        <v>20</v>
      </c>
      <c r="C329">
        <v>2249.1766956521742</v>
      </c>
      <c r="D329">
        <v>188.30316521739135</v>
      </c>
      <c r="E329">
        <v>83.690295652173944</v>
      </c>
      <c r="F329">
        <v>2334.5479999999998</v>
      </c>
      <c r="G329" s="1">
        <v>0.31</v>
      </c>
      <c r="H329">
        <v>1386.8482184347827</v>
      </c>
      <c r="Q329">
        <v>328</v>
      </c>
      <c r="R329">
        <v>20</v>
      </c>
      <c r="S329">
        <f>VLOOKUP($R329,'[3]人物&amp;怪物成长分析'!$B$5:$S$104,12,FALSE)*$W329</f>
        <v>2249.1766956521742</v>
      </c>
      <c r="T329">
        <f>VLOOKUP($R329,'[3]人物&amp;怪物成长分析'!$B$5:$S$104,13,FALSE)*$W329</f>
        <v>188.30316521739135</v>
      </c>
      <c r="U329">
        <f>VLOOKUP($R329,'[3]人物&amp;怪物成长分析'!$B$5:$S$104,14,FALSE)*$W329</f>
        <v>83.690295652173944</v>
      </c>
      <c r="V329">
        <f>VLOOKUP($R329,'[3]人物&amp;怪物成长分析'!$B$5:$S$104,17,FALSE)*$W329</f>
        <v>2334.5479999999998</v>
      </c>
      <c r="W329" s="1">
        <v>0.31</v>
      </c>
      <c r="X329">
        <f t="shared" si="5"/>
        <v>1386.8482184347827</v>
      </c>
    </row>
    <row r="330" spans="1:24" x14ac:dyDescent="0.15">
      <c r="A330">
        <v>329</v>
      </c>
      <c r="B330">
        <v>49</v>
      </c>
      <c r="C330">
        <v>101424.33460779267</v>
      </c>
      <c r="D330">
        <v>4483.9946082130455</v>
      </c>
      <c r="E330">
        <v>1992.8864925391317</v>
      </c>
      <c r="F330">
        <v>10383.009</v>
      </c>
      <c r="G330" s="1">
        <v>0.65</v>
      </c>
      <c r="H330">
        <v>16876.89305407666</v>
      </c>
      <c r="Q330">
        <v>329</v>
      </c>
      <c r="R330">
        <v>49</v>
      </c>
      <c r="S330">
        <f>VLOOKUP($R330,'[3]人物&amp;怪物成长分析'!$B$5:$S$104,12,FALSE)*$W330</f>
        <v>101424.33460779267</v>
      </c>
      <c r="T330">
        <f>VLOOKUP($R330,'[3]人物&amp;怪物成长分析'!$B$5:$S$104,13,FALSE)*$W330</f>
        <v>4483.9946082130455</v>
      </c>
      <c r="U330">
        <f>VLOOKUP($R330,'[3]人物&amp;怪物成长分析'!$B$5:$S$104,14,FALSE)*$W330</f>
        <v>1992.8864925391317</v>
      </c>
      <c r="V330">
        <f>VLOOKUP($R330,'[3]人物&amp;怪物成长分析'!$B$5:$S$104,17,FALSE)*$W330</f>
        <v>10383.009</v>
      </c>
      <c r="W330" s="1">
        <v>0.65</v>
      </c>
      <c r="X330">
        <f t="shared" si="5"/>
        <v>16876.89305407666</v>
      </c>
    </row>
    <row r="331" spans="1:24" x14ac:dyDescent="0.15">
      <c r="A331">
        <v>330</v>
      </c>
      <c r="B331">
        <v>27</v>
      </c>
      <c r="C331">
        <v>8213.1542301974951</v>
      </c>
      <c r="D331">
        <v>569.42427017257535</v>
      </c>
      <c r="E331">
        <v>253.07745341003354</v>
      </c>
      <c r="F331">
        <v>4688.7021999999997</v>
      </c>
      <c r="G331" s="1">
        <v>0.49</v>
      </c>
      <c r="H331">
        <v>3294.2239689486109</v>
      </c>
      <c r="Q331">
        <v>330</v>
      </c>
      <c r="R331">
        <v>27</v>
      </c>
      <c r="S331">
        <f>VLOOKUP($R331,'[3]人物&amp;怪物成长分析'!$B$5:$S$104,12,FALSE)*$W331</f>
        <v>8213.1542301974951</v>
      </c>
      <c r="T331">
        <f>VLOOKUP($R331,'[3]人物&amp;怪物成长分析'!$B$5:$S$104,13,FALSE)*$W331</f>
        <v>569.42427017257535</v>
      </c>
      <c r="U331">
        <f>VLOOKUP($R331,'[3]人物&amp;怪物成长分析'!$B$5:$S$104,14,FALSE)*$W331</f>
        <v>253.07745341003354</v>
      </c>
      <c r="V331">
        <f>VLOOKUP($R331,'[3]人物&amp;怪物成长分析'!$B$5:$S$104,17,FALSE)*$W331</f>
        <v>4688.7021999999997</v>
      </c>
      <c r="W331" s="1">
        <v>0.49</v>
      </c>
      <c r="X331">
        <f t="shared" si="5"/>
        <v>3294.2239689486109</v>
      </c>
    </row>
    <row r="332" spans="1:24" x14ac:dyDescent="0.15">
      <c r="A332">
        <v>331</v>
      </c>
      <c r="B332">
        <v>50</v>
      </c>
      <c r="C332">
        <v>75196.112180869604</v>
      </c>
      <c r="D332">
        <v>3253.6779309030112</v>
      </c>
      <c r="E332">
        <v>1446.0790804013384</v>
      </c>
      <c r="F332">
        <v>7156.6</v>
      </c>
      <c r="G332" s="1">
        <v>0.44</v>
      </c>
      <c r="H332">
        <v>12169.01459824696</v>
      </c>
      <c r="Q332">
        <v>331</v>
      </c>
      <c r="R332">
        <v>50</v>
      </c>
      <c r="S332">
        <f>VLOOKUP($R332,'[3]人物&amp;怪物成长分析'!$B$5:$S$104,12,FALSE)*$W332</f>
        <v>75196.112180869604</v>
      </c>
      <c r="T332">
        <f>VLOOKUP($R332,'[3]人物&amp;怪物成长分析'!$B$5:$S$104,13,FALSE)*$W332</f>
        <v>3253.6779309030112</v>
      </c>
      <c r="U332">
        <f>VLOOKUP($R332,'[3]人物&amp;怪物成长分析'!$B$5:$S$104,14,FALSE)*$W332</f>
        <v>1446.0790804013384</v>
      </c>
      <c r="V332">
        <f>VLOOKUP($R332,'[3]人物&amp;怪物成长分析'!$B$5:$S$104,17,FALSE)*$W332</f>
        <v>7156.6</v>
      </c>
      <c r="W332" s="1">
        <v>0.44</v>
      </c>
      <c r="X332">
        <f t="shared" si="5"/>
        <v>12169.01459824696</v>
      </c>
    </row>
    <row r="333" spans="1:24" x14ac:dyDescent="0.15">
      <c r="A333">
        <v>332</v>
      </c>
      <c r="B333">
        <v>37</v>
      </c>
      <c r="C333">
        <v>36464.945778405403</v>
      </c>
      <c r="D333">
        <v>2164.067133896589</v>
      </c>
      <c r="E333">
        <v>961.80761506515069</v>
      </c>
      <c r="F333">
        <v>9484.9367999999995</v>
      </c>
      <c r="G333" s="1">
        <v>0.76</v>
      </c>
      <c r="H333">
        <v>9371.221310517547</v>
      </c>
      <c r="Q333">
        <v>332</v>
      </c>
      <c r="R333">
        <v>37</v>
      </c>
      <c r="S333">
        <f>VLOOKUP($R333,'[3]人物&amp;怪物成长分析'!$B$5:$S$104,12,FALSE)*$W333</f>
        <v>36464.945778405403</v>
      </c>
      <c r="T333">
        <f>VLOOKUP($R333,'[3]人物&amp;怪物成长分析'!$B$5:$S$104,13,FALSE)*$W333</f>
        <v>2164.067133896589</v>
      </c>
      <c r="U333">
        <f>VLOOKUP($R333,'[3]人物&amp;怪物成长分析'!$B$5:$S$104,14,FALSE)*$W333</f>
        <v>961.80761506515069</v>
      </c>
      <c r="V333">
        <f>VLOOKUP($R333,'[3]人物&amp;怪物成长分析'!$B$5:$S$104,17,FALSE)*$W333</f>
        <v>9484.9367999999995</v>
      </c>
      <c r="W333" s="1">
        <v>0.76</v>
      </c>
      <c r="X333">
        <f t="shared" si="5"/>
        <v>9371.221310517547</v>
      </c>
    </row>
    <row r="334" spans="1:24" x14ac:dyDescent="0.15">
      <c r="A334">
        <v>333</v>
      </c>
      <c r="B334">
        <v>44</v>
      </c>
      <c r="C334">
        <v>35699.433708937853</v>
      </c>
      <c r="D334">
        <v>1768.7477111694984</v>
      </c>
      <c r="E334">
        <v>786.11009385311058</v>
      </c>
      <c r="F334">
        <v>5226.5375999999997</v>
      </c>
      <c r="G334" s="1">
        <v>0.36</v>
      </c>
      <c r="H334">
        <v>6911.8295248561471</v>
      </c>
      <c r="Q334">
        <v>333</v>
      </c>
      <c r="R334">
        <v>44</v>
      </c>
      <c r="S334">
        <f>VLOOKUP($R334,'[3]人物&amp;怪物成长分析'!$B$5:$S$104,12,FALSE)*$W334</f>
        <v>35699.433708937853</v>
      </c>
      <c r="T334">
        <f>VLOOKUP($R334,'[3]人物&amp;怪物成长分析'!$B$5:$S$104,13,FALSE)*$W334</f>
        <v>1768.7477111694984</v>
      </c>
      <c r="U334">
        <f>VLOOKUP($R334,'[3]人物&amp;怪物成长分析'!$B$5:$S$104,14,FALSE)*$W334</f>
        <v>786.11009385311058</v>
      </c>
      <c r="V334">
        <f>VLOOKUP($R334,'[3]人物&amp;怪物成长分析'!$B$5:$S$104,17,FALSE)*$W334</f>
        <v>5226.5375999999997</v>
      </c>
      <c r="W334" s="1">
        <v>0.36</v>
      </c>
      <c r="X334">
        <f t="shared" si="5"/>
        <v>6911.8295248561471</v>
      </c>
    </row>
    <row r="335" spans="1:24" x14ac:dyDescent="0.15">
      <c r="A335">
        <v>334</v>
      </c>
      <c r="B335">
        <v>46</v>
      </c>
      <c r="C335">
        <v>76591.452344046047</v>
      </c>
      <c r="D335">
        <v>3620.8697102897672</v>
      </c>
      <c r="E335">
        <v>1609.2754267954524</v>
      </c>
      <c r="F335">
        <v>9664.2816000000003</v>
      </c>
      <c r="G335" s="1">
        <v>0.64</v>
      </c>
      <c r="H335">
        <v>13895.590769816474</v>
      </c>
      <c r="Q335">
        <v>334</v>
      </c>
      <c r="R335">
        <v>46</v>
      </c>
      <c r="S335">
        <f>VLOOKUP($R335,'[3]人物&amp;怪物成长分析'!$B$5:$S$104,12,FALSE)*$W335</f>
        <v>76591.452344046047</v>
      </c>
      <c r="T335">
        <f>VLOOKUP($R335,'[3]人物&amp;怪物成长分析'!$B$5:$S$104,13,FALSE)*$W335</f>
        <v>3620.8697102897672</v>
      </c>
      <c r="U335">
        <f>VLOOKUP($R335,'[3]人物&amp;怪物成长分析'!$B$5:$S$104,14,FALSE)*$W335</f>
        <v>1609.2754267954524</v>
      </c>
      <c r="V335">
        <f>VLOOKUP($R335,'[3]人物&amp;怪物成长分析'!$B$5:$S$104,17,FALSE)*$W335</f>
        <v>9664.2816000000003</v>
      </c>
      <c r="W335" s="1">
        <v>0.64</v>
      </c>
      <c r="X335">
        <f t="shared" si="5"/>
        <v>13895.590769816474</v>
      </c>
    </row>
    <row r="336" spans="1:24" x14ac:dyDescent="0.15">
      <c r="A336">
        <v>335</v>
      </c>
      <c r="B336">
        <v>20</v>
      </c>
      <c r="C336">
        <v>2902.1634782608703</v>
      </c>
      <c r="D336">
        <v>242.97182608695658</v>
      </c>
      <c r="E336">
        <v>107.98747826086961</v>
      </c>
      <c r="F336">
        <v>3012.3199999999997</v>
      </c>
      <c r="G336" s="1">
        <v>0.4</v>
      </c>
      <c r="H336">
        <v>1789.4815721739128</v>
      </c>
      <c r="Q336">
        <v>335</v>
      </c>
      <c r="R336">
        <v>20</v>
      </c>
      <c r="S336">
        <f>VLOOKUP($R336,'[3]人物&amp;怪物成长分析'!$B$5:$S$104,12,FALSE)*$W336</f>
        <v>2902.1634782608703</v>
      </c>
      <c r="T336">
        <f>VLOOKUP($R336,'[3]人物&amp;怪物成长分析'!$B$5:$S$104,13,FALSE)*$W336</f>
        <v>242.97182608695658</v>
      </c>
      <c r="U336">
        <f>VLOOKUP($R336,'[3]人物&amp;怪物成长分析'!$B$5:$S$104,14,FALSE)*$W336</f>
        <v>107.98747826086961</v>
      </c>
      <c r="V336">
        <f>VLOOKUP($R336,'[3]人物&amp;怪物成长分析'!$B$5:$S$104,17,FALSE)*$W336</f>
        <v>3012.3199999999997</v>
      </c>
      <c r="W336" s="1">
        <v>0.4</v>
      </c>
      <c r="X336">
        <f t="shared" si="5"/>
        <v>1789.4815721739128</v>
      </c>
    </row>
    <row r="337" spans="1:24" x14ac:dyDescent="0.15">
      <c r="A337">
        <v>336</v>
      </c>
      <c r="B337">
        <v>47</v>
      </c>
      <c r="C337">
        <v>79919.916415300322</v>
      </c>
      <c r="D337">
        <v>3693.1608606190644</v>
      </c>
      <c r="E337">
        <v>1641.4048269418067</v>
      </c>
      <c r="F337">
        <v>9388.8637999999992</v>
      </c>
      <c r="G337" s="1">
        <v>0.61</v>
      </c>
      <c r="H337">
        <v>14068.291243407461</v>
      </c>
      <c r="Q337">
        <v>336</v>
      </c>
      <c r="R337">
        <v>47</v>
      </c>
      <c r="S337">
        <f>VLOOKUP($R337,'[3]人物&amp;怪物成长分析'!$B$5:$S$104,12,FALSE)*$W337</f>
        <v>79919.916415300322</v>
      </c>
      <c r="T337">
        <f>VLOOKUP($R337,'[3]人物&amp;怪物成长分析'!$B$5:$S$104,13,FALSE)*$W337</f>
        <v>3693.1608606190644</v>
      </c>
      <c r="U337">
        <f>VLOOKUP($R337,'[3]人物&amp;怪物成长分析'!$B$5:$S$104,14,FALSE)*$W337</f>
        <v>1641.4048269418067</v>
      </c>
      <c r="V337">
        <f>VLOOKUP($R337,'[3]人物&amp;怪物成长分析'!$B$5:$S$104,17,FALSE)*$W337</f>
        <v>9388.8637999999992</v>
      </c>
      <c r="W337" s="1">
        <v>0.61</v>
      </c>
      <c r="X337">
        <f t="shared" si="5"/>
        <v>14068.291243407461</v>
      </c>
    </row>
    <row r="338" spans="1:24" x14ac:dyDescent="0.15">
      <c r="A338">
        <v>337</v>
      </c>
      <c r="B338">
        <v>33</v>
      </c>
      <c r="C338">
        <v>23885.097936757542</v>
      </c>
      <c r="D338">
        <v>1497.4543146250844</v>
      </c>
      <c r="E338">
        <v>665.53525094448207</v>
      </c>
      <c r="F338">
        <v>8373.5587999999989</v>
      </c>
      <c r="G338" s="1">
        <v>0.74</v>
      </c>
      <c r="H338">
        <v>7158.484170047841</v>
      </c>
      <c r="Q338">
        <v>337</v>
      </c>
      <c r="R338">
        <v>33</v>
      </c>
      <c r="S338">
        <f>VLOOKUP($R338,'[3]人物&amp;怪物成长分析'!$B$5:$S$104,12,FALSE)*$W338</f>
        <v>23885.097936757542</v>
      </c>
      <c r="T338">
        <f>VLOOKUP($R338,'[3]人物&amp;怪物成长分析'!$B$5:$S$104,13,FALSE)*$W338</f>
        <v>1497.4543146250844</v>
      </c>
      <c r="U338">
        <f>VLOOKUP($R338,'[3]人物&amp;怪物成长分析'!$B$5:$S$104,14,FALSE)*$W338</f>
        <v>665.53525094448207</v>
      </c>
      <c r="V338">
        <f>VLOOKUP($R338,'[3]人物&amp;怪物成长分析'!$B$5:$S$104,17,FALSE)*$W338</f>
        <v>8373.5587999999989</v>
      </c>
      <c r="W338" s="1">
        <v>0.74</v>
      </c>
      <c r="X338">
        <f t="shared" si="5"/>
        <v>7158.484170047841</v>
      </c>
    </row>
    <row r="339" spans="1:24" x14ac:dyDescent="0.15">
      <c r="A339">
        <v>338</v>
      </c>
      <c r="B339">
        <v>22</v>
      </c>
      <c r="C339">
        <v>6677.6876702608697</v>
      </c>
      <c r="D339">
        <v>527.76455791304352</v>
      </c>
      <c r="E339">
        <v>234.56202573913049</v>
      </c>
      <c r="F339">
        <v>5922.5483999999997</v>
      </c>
      <c r="G339" s="1">
        <v>0.73</v>
      </c>
      <c r="H339">
        <v>3651.7206557551303</v>
      </c>
      <c r="Q339">
        <v>338</v>
      </c>
      <c r="R339">
        <v>22</v>
      </c>
      <c r="S339">
        <f>VLOOKUP($R339,'[3]人物&amp;怪物成长分析'!$B$5:$S$104,12,FALSE)*$W339</f>
        <v>6677.6876702608697</v>
      </c>
      <c r="T339">
        <f>VLOOKUP($R339,'[3]人物&amp;怪物成长分析'!$B$5:$S$104,13,FALSE)*$W339</f>
        <v>527.76455791304352</v>
      </c>
      <c r="U339">
        <f>VLOOKUP($R339,'[3]人物&amp;怪物成长分析'!$B$5:$S$104,14,FALSE)*$W339</f>
        <v>234.56202573913049</v>
      </c>
      <c r="V339">
        <f>VLOOKUP($R339,'[3]人物&amp;怪物成长分析'!$B$5:$S$104,17,FALSE)*$W339</f>
        <v>5922.5483999999997</v>
      </c>
      <c r="W339" s="1">
        <v>0.73</v>
      </c>
      <c r="X339">
        <f t="shared" si="5"/>
        <v>3651.7206557551303</v>
      </c>
    </row>
    <row r="340" spans="1:24" x14ac:dyDescent="0.15">
      <c r="A340">
        <v>339</v>
      </c>
      <c r="B340">
        <v>30</v>
      </c>
      <c r="C340">
        <v>15230.829585326093</v>
      </c>
      <c r="D340">
        <v>983.51545304347883</v>
      </c>
      <c r="E340">
        <v>437.11797913043506</v>
      </c>
      <c r="F340">
        <v>6787.4299999999994</v>
      </c>
      <c r="G340" s="1">
        <v>0.65</v>
      </c>
      <c r="H340">
        <v>5205.1113787043496</v>
      </c>
      <c r="Q340">
        <v>339</v>
      </c>
      <c r="R340">
        <v>30</v>
      </c>
      <c r="S340">
        <f>VLOOKUP($R340,'[3]人物&amp;怪物成长分析'!$B$5:$S$104,12,FALSE)*$W340</f>
        <v>15230.829585326093</v>
      </c>
      <c r="T340">
        <f>VLOOKUP($R340,'[3]人物&amp;怪物成长分析'!$B$5:$S$104,13,FALSE)*$W340</f>
        <v>983.51545304347883</v>
      </c>
      <c r="U340">
        <f>VLOOKUP($R340,'[3]人物&amp;怪物成长分析'!$B$5:$S$104,14,FALSE)*$W340</f>
        <v>437.11797913043506</v>
      </c>
      <c r="V340">
        <f>VLOOKUP($R340,'[3]人物&amp;怪物成长分析'!$B$5:$S$104,17,FALSE)*$W340</f>
        <v>6787.4299999999994</v>
      </c>
      <c r="W340" s="1">
        <v>0.65</v>
      </c>
      <c r="X340">
        <f t="shared" si="5"/>
        <v>5205.1113787043496</v>
      </c>
    </row>
    <row r="341" spans="1:24" x14ac:dyDescent="0.15">
      <c r="A341">
        <v>340</v>
      </c>
      <c r="B341">
        <v>22</v>
      </c>
      <c r="C341">
        <v>6037.3614553043481</v>
      </c>
      <c r="D341">
        <v>477.15699756521752</v>
      </c>
      <c r="E341">
        <v>212.06977669565225</v>
      </c>
      <c r="F341">
        <v>5354.6328000000003</v>
      </c>
      <c r="G341" s="1">
        <v>0.66</v>
      </c>
      <c r="H341">
        <v>3301.5556613676526</v>
      </c>
      <c r="Q341">
        <v>340</v>
      </c>
      <c r="R341">
        <v>22</v>
      </c>
      <c r="S341">
        <f>VLOOKUP($R341,'[3]人物&amp;怪物成长分析'!$B$5:$S$104,12,FALSE)*$W341</f>
        <v>6037.3614553043481</v>
      </c>
      <c r="T341">
        <f>VLOOKUP($R341,'[3]人物&amp;怪物成长分析'!$B$5:$S$104,13,FALSE)*$W341</f>
        <v>477.15699756521752</v>
      </c>
      <c r="U341">
        <f>VLOOKUP($R341,'[3]人物&amp;怪物成长分析'!$B$5:$S$104,14,FALSE)*$W341</f>
        <v>212.06977669565225</v>
      </c>
      <c r="V341">
        <f>VLOOKUP($R341,'[3]人物&amp;怪物成长分析'!$B$5:$S$104,17,FALSE)*$W341</f>
        <v>5354.6328000000003</v>
      </c>
      <c r="W341" s="1">
        <v>0.66</v>
      </c>
      <c r="X341">
        <f t="shared" si="5"/>
        <v>3301.5556613676526</v>
      </c>
    </row>
    <row r="342" spans="1:24" x14ac:dyDescent="0.15">
      <c r="A342">
        <v>341</v>
      </c>
      <c r="B342">
        <v>47</v>
      </c>
      <c r="C342">
        <v>53716.665131595291</v>
      </c>
      <c r="D342">
        <v>2482.2884473013382</v>
      </c>
      <c r="E342">
        <v>1103.239309911706</v>
      </c>
      <c r="F342">
        <v>6310.5477999999994</v>
      </c>
      <c r="G342" s="1">
        <v>0.41</v>
      </c>
      <c r="H342">
        <v>9455.7367373722282</v>
      </c>
      <c r="Q342">
        <v>341</v>
      </c>
      <c r="R342">
        <v>47</v>
      </c>
      <c r="S342">
        <f>VLOOKUP($R342,'[3]人物&amp;怪物成长分析'!$B$5:$S$104,12,FALSE)*$W342</f>
        <v>53716.665131595291</v>
      </c>
      <c r="T342">
        <f>VLOOKUP($R342,'[3]人物&amp;怪物成长分析'!$B$5:$S$104,13,FALSE)*$W342</f>
        <v>2482.2884473013382</v>
      </c>
      <c r="U342">
        <f>VLOOKUP($R342,'[3]人物&amp;怪物成长分析'!$B$5:$S$104,14,FALSE)*$W342</f>
        <v>1103.239309911706</v>
      </c>
      <c r="V342">
        <f>VLOOKUP($R342,'[3]人物&amp;怪物成长分析'!$B$5:$S$104,17,FALSE)*$W342</f>
        <v>6310.5477999999994</v>
      </c>
      <c r="W342" s="1">
        <v>0.41</v>
      </c>
      <c r="X342">
        <f t="shared" si="5"/>
        <v>9455.7367373722282</v>
      </c>
    </row>
    <row r="343" spans="1:24" x14ac:dyDescent="0.15">
      <c r="A343">
        <v>342</v>
      </c>
      <c r="B343">
        <v>38</v>
      </c>
      <c r="C343">
        <v>42681.88334650435</v>
      </c>
      <c r="D343">
        <v>2464.2832281471578</v>
      </c>
      <c r="E343">
        <v>1095.2369902876258</v>
      </c>
      <c r="F343">
        <v>10217.056</v>
      </c>
      <c r="G343" s="1">
        <v>0.8</v>
      </c>
      <c r="H343">
        <v>10488.713510753949</v>
      </c>
      <c r="Q343">
        <v>342</v>
      </c>
      <c r="R343">
        <v>38</v>
      </c>
      <c r="S343">
        <f>VLOOKUP($R343,'[3]人物&amp;怪物成长分析'!$B$5:$S$104,12,FALSE)*$W343</f>
        <v>42681.88334650435</v>
      </c>
      <c r="T343">
        <f>VLOOKUP($R343,'[3]人物&amp;怪物成长分析'!$B$5:$S$104,13,FALSE)*$W343</f>
        <v>2464.2832281471578</v>
      </c>
      <c r="U343">
        <f>VLOOKUP($R343,'[3]人物&amp;怪物成长分析'!$B$5:$S$104,14,FALSE)*$W343</f>
        <v>1095.2369902876258</v>
      </c>
      <c r="V343">
        <f>VLOOKUP($R343,'[3]人物&amp;怪物成长分析'!$B$5:$S$104,17,FALSE)*$W343</f>
        <v>10217.056</v>
      </c>
      <c r="W343" s="1">
        <v>0.8</v>
      </c>
      <c r="X343">
        <f t="shared" si="5"/>
        <v>10488.713510753949</v>
      </c>
    </row>
    <row r="344" spans="1:24" x14ac:dyDescent="0.15">
      <c r="A344">
        <v>343</v>
      </c>
      <c r="B344">
        <v>38</v>
      </c>
      <c r="C344">
        <v>38947.218553685212</v>
      </c>
      <c r="D344">
        <v>2248.6584456842811</v>
      </c>
      <c r="E344">
        <v>999.40375363745841</v>
      </c>
      <c r="F344">
        <v>9323.0635999999995</v>
      </c>
      <c r="G344" s="1">
        <v>0.73</v>
      </c>
      <c r="H344">
        <v>9570.9510785629773</v>
      </c>
      <c r="Q344">
        <v>343</v>
      </c>
      <c r="R344">
        <v>38</v>
      </c>
      <c r="S344">
        <f>VLOOKUP($R344,'[3]人物&amp;怪物成长分析'!$B$5:$S$104,12,FALSE)*$W344</f>
        <v>38947.218553685212</v>
      </c>
      <c r="T344">
        <f>VLOOKUP($R344,'[3]人物&amp;怪物成长分析'!$B$5:$S$104,13,FALSE)*$W344</f>
        <v>2248.6584456842811</v>
      </c>
      <c r="U344">
        <f>VLOOKUP($R344,'[3]人物&amp;怪物成长分析'!$B$5:$S$104,14,FALSE)*$W344</f>
        <v>999.40375363745841</v>
      </c>
      <c r="V344">
        <f>VLOOKUP($R344,'[3]人物&amp;怪物成长分析'!$B$5:$S$104,17,FALSE)*$W344</f>
        <v>9323.0635999999995</v>
      </c>
      <c r="W344" s="1">
        <v>0.73</v>
      </c>
      <c r="X344">
        <f t="shared" si="5"/>
        <v>9570.9510785629773</v>
      </c>
    </row>
    <row r="345" spans="1:24" x14ac:dyDescent="0.15">
      <c r="A345">
        <v>344</v>
      </c>
      <c r="B345">
        <v>23</v>
      </c>
      <c r="C345">
        <v>7273.6185202926436</v>
      </c>
      <c r="D345">
        <v>559.21039344481619</v>
      </c>
      <c r="E345">
        <v>248.53795264214054</v>
      </c>
      <c r="F345">
        <v>5882.9539999999988</v>
      </c>
      <c r="G345" s="1">
        <v>0.7</v>
      </c>
      <c r="H345">
        <v>3718.6769362783944</v>
      </c>
      <c r="Q345">
        <v>344</v>
      </c>
      <c r="R345">
        <v>23</v>
      </c>
      <c r="S345">
        <f>VLOOKUP($R345,'[3]人物&amp;怪物成长分析'!$B$5:$S$104,12,FALSE)*$W345</f>
        <v>7273.6185202926436</v>
      </c>
      <c r="T345">
        <f>VLOOKUP($R345,'[3]人物&amp;怪物成长分析'!$B$5:$S$104,13,FALSE)*$W345</f>
        <v>559.21039344481619</v>
      </c>
      <c r="U345">
        <f>VLOOKUP($R345,'[3]人物&amp;怪物成长分析'!$B$5:$S$104,14,FALSE)*$W345</f>
        <v>248.53795264214054</v>
      </c>
      <c r="V345">
        <f>VLOOKUP($R345,'[3]人物&amp;怪物成长分析'!$B$5:$S$104,17,FALSE)*$W345</f>
        <v>5882.9539999999988</v>
      </c>
      <c r="W345" s="1">
        <v>0.7</v>
      </c>
      <c r="X345">
        <f t="shared" si="5"/>
        <v>3718.6769362783944</v>
      </c>
    </row>
    <row r="346" spans="1:24" x14ac:dyDescent="0.15">
      <c r="A346">
        <v>345</v>
      </c>
      <c r="B346">
        <v>33</v>
      </c>
      <c r="C346">
        <v>11619.777374638803</v>
      </c>
      <c r="D346">
        <v>728.49128819598695</v>
      </c>
      <c r="E346">
        <v>323.77390586488315</v>
      </c>
      <c r="F346">
        <v>4073.6231999999995</v>
      </c>
      <c r="G346" s="1">
        <v>0.36</v>
      </c>
      <c r="H346">
        <v>3482.5058124557063</v>
      </c>
      <c r="Q346">
        <v>345</v>
      </c>
      <c r="R346">
        <v>33</v>
      </c>
      <c r="S346">
        <f>VLOOKUP($R346,'[3]人物&amp;怪物成长分析'!$B$5:$S$104,12,FALSE)*$W346</f>
        <v>11619.777374638803</v>
      </c>
      <c r="T346">
        <f>VLOOKUP($R346,'[3]人物&amp;怪物成长分析'!$B$5:$S$104,13,FALSE)*$W346</f>
        <v>728.49128819598695</v>
      </c>
      <c r="U346">
        <f>VLOOKUP($R346,'[3]人物&amp;怪物成长分析'!$B$5:$S$104,14,FALSE)*$W346</f>
        <v>323.77390586488315</v>
      </c>
      <c r="V346">
        <f>VLOOKUP($R346,'[3]人物&amp;怪物成长分析'!$B$5:$S$104,17,FALSE)*$W346</f>
        <v>4073.6231999999995</v>
      </c>
      <c r="W346" s="1">
        <v>0.36</v>
      </c>
      <c r="X346">
        <f t="shared" si="5"/>
        <v>3482.5058124557063</v>
      </c>
    </row>
    <row r="347" spans="1:24" x14ac:dyDescent="0.15">
      <c r="A347">
        <v>346</v>
      </c>
      <c r="B347">
        <v>29</v>
      </c>
      <c r="C347">
        <v>9185.9548018173955</v>
      </c>
      <c r="D347">
        <v>607.05713238260898</v>
      </c>
      <c r="E347">
        <v>269.80316994782629</v>
      </c>
      <c r="F347">
        <v>4466.4664000000002</v>
      </c>
      <c r="G347" s="1">
        <v>0.44</v>
      </c>
      <c r="H347">
        <v>3315.4764844837573</v>
      </c>
      <c r="Q347">
        <v>346</v>
      </c>
      <c r="R347">
        <v>29</v>
      </c>
      <c r="S347">
        <f>VLOOKUP($R347,'[3]人物&amp;怪物成长分析'!$B$5:$S$104,12,FALSE)*$W347</f>
        <v>9185.9548018173955</v>
      </c>
      <c r="T347">
        <f>VLOOKUP($R347,'[3]人物&amp;怪物成长分析'!$B$5:$S$104,13,FALSE)*$W347</f>
        <v>607.05713238260898</v>
      </c>
      <c r="U347">
        <f>VLOOKUP($R347,'[3]人物&amp;怪物成长分析'!$B$5:$S$104,14,FALSE)*$W347</f>
        <v>269.80316994782629</v>
      </c>
      <c r="V347">
        <f>VLOOKUP($R347,'[3]人物&amp;怪物成长分析'!$B$5:$S$104,17,FALSE)*$W347</f>
        <v>4466.4664000000002</v>
      </c>
      <c r="W347" s="1">
        <v>0.44</v>
      </c>
      <c r="X347">
        <f t="shared" si="5"/>
        <v>3315.4764844837573</v>
      </c>
    </row>
    <row r="348" spans="1:24" x14ac:dyDescent="0.15">
      <c r="A348">
        <v>347</v>
      </c>
      <c r="B348">
        <v>46</v>
      </c>
      <c r="C348">
        <v>87362.125329927527</v>
      </c>
      <c r="D348">
        <v>4130.0545132992656</v>
      </c>
      <c r="E348">
        <v>1835.5797836885629</v>
      </c>
      <c r="F348">
        <v>11023.321199999998</v>
      </c>
      <c r="G348" s="1">
        <v>0.73</v>
      </c>
      <c r="H348">
        <v>15849.658221821914</v>
      </c>
      <c r="Q348">
        <v>347</v>
      </c>
      <c r="R348">
        <v>46</v>
      </c>
      <c r="S348">
        <f>VLOOKUP($R348,'[3]人物&amp;怪物成长分析'!$B$5:$S$104,12,FALSE)*$W348</f>
        <v>87362.125329927527</v>
      </c>
      <c r="T348">
        <f>VLOOKUP($R348,'[3]人物&amp;怪物成长分析'!$B$5:$S$104,13,FALSE)*$W348</f>
        <v>4130.0545132992656</v>
      </c>
      <c r="U348">
        <f>VLOOKUP($R348,'[3]人物&amp;怪物成长分析'!$B$5:$S$104,14,FALSE)*$W348</f>
        <v>1835.5797836885629</v>
      </c>
      <c r="V348">
        <f>VLOOKUP($R348,'[3]人物&amp;怪物成长分析'!$B$5:$S$104,17,FALSE)*$W348</f>
        <v>11023.321199999998</v>
      </c>
      <c r="W348" s="1">
        <v>0.73</v>
      </c>
      <c r="X348">
        <f t="shared" si="5"/>
        <v>15849.658221821914</v>
      </c>
    </row>
    <row r="349" spans="1:24" x14ac:dyDescent="0.15">
      <c r="A349">
        <v>348</v>
      </c>
      <c r="B349">
        <v>42</v>
      </c>
      <c r="C349">
        <v>53690.005636918831</v>
      </c>
      <c r="D349">
        <v>2793.2620807384628</v>
      </c>
      <c r="E349">
        <v>1241.4498136615393</v>
      </c>
      <c r="F349">
        <v>9197.6808000000001</v>
      </c>
      <c r="G349" s="1">
        <v>0.66</v>
      </c>
      <c r="H349">
        <v>11171.428310252106</v>
      </c>
      <c r="Q349">
        <v>348</v>
      </c>
      <c r="R349">
        <v>42</v>
      </c>
      <c r="S349">
        <f>VLOOKUP($R349,'[3]人物&amp;怪物成长分析'!$B$5:$S$104,12,FALSE)*$W349</f>
        <v>53690.005636918831</v>
      </c>
      <c r="T349">
        <f>VLOOKUP($R349,'[3]人物&amp;怪物成长分析'!$B$5:$S$104,13,FALSE)*$W349</f>
        <v>2793.2620807384628</v>
      </c>
      <c r="U349">
        <f>VLOOKUP($R349,'[3]人物&amp;怪物成长分析'!$B$5:$S$104,14,FALSE)*$W349</f>
        <v>1241.4498136615393</v>
      </c>
      <c r="V349">
        <f>VLOOKUP($R349,'[3]人物&amp;怪物成长分析'!$B$5:$S$104,17,FALSE)*$W349</f>
        <v>9197.6808000000001</v>
      </c>
      <c r="W349" s="1">
        <v>0.66</v>
      </c>
      <c r="X349">
        <f t="shared" si="5"/>
        <v>11171.428310252106</v>
      </c>
    </row>
    <row r="350" spans="1:24" x14ac:dyDescent="0.15">
      <c r="A350">
        <v>349</v>
      </c>
      <c r="B350">
        <v>50</v>
      </c>
      <c r="C350">
        <v>128175.19121739137</v>
      </c>
      <c r="D350">
        <v>5546.0419276755874</v>
      </c>
      <c r="E350">
        <v>2464.9075234113725</v>
      </c>
      <c r="F350">
        <v>12198.75</v>
      </c>
      <c r="G350" s="1">
        <v>0.75</v>
      </c>
      <c r="H350">
        <v>20742.638519739139</v>
      </c>
      <c r="Q350">
        <v>349</v>
      </c>
      <c r="R350">
        <v>50</v>
      </c>
      <c r="S350">
        <f>VLOOKUP($R350,'[3]人物&amp;怪物成长分析'!$B$5:$S$104,12,FALSE)*$W350</f>
        <v>128175.19121739137</v>
      </c>
      <c r="T350">
        <f>VLOOKUP($R350,'[3]人物&amp;怪物成长分析'!$B$5:$S$104,13,FALSE)*$W350</f>
        <v>5546.0419276755874</v>
      </c>
      <c r="U350">
        <f>VLOOKUP($R350,'[3]人物&amp;怪物成长分析'!$B$5:$S$104,14,FALSE)*$W350</f>
        <v>2464.9075234113725</v>
      </c>
      <c r="V350">
        <f>VLOOKUP($R350,'[3]人物&amp;怪物成长分析'!$B$5:$S$104,17,FALSE)*$W350</f>
        <v>12198.75</v>
      </c>
      <c r="W350" s="1">
        <v>0.75</v>
      </c>
      <c r="X350">
        <f t="shared" si="5"/>
        <v>20742.638519739139</v>
      </c>
    </row>
    <row r="351" spans="1:24" x14ac:dyDescent="0.15">
      <c r="A351">
        <v>350</v>
      </c>
      <c r="B351">
        <v>32</v>
      </c>
      <c r="C351">
        <v>21261.331036250172</v>
      </c>
      <c r="D351">
        <v>1345.700026136589</v>
      </c>
      <c r="E351">
        <v>598.08890050515072</v>
      </c>
      <c r="F351">
        <v>8047.8703999999998</v>
      </c>
      <c r="G351" s="1">
        <v>0.73</v>
      </c>
      <c r="H351">
        <v>6636.6217249100964</v>
      </c>
      <c r="Q351">
        <v>350</v>
      </c>
      <c r="R351">
        <v>32</v>
      </c>
      <c r="S351">
        <f>VLOOKUP($R351,'[3]人物&amp;怪物成长分析'!$B$5:$S$104,12,FALSE)*$W351</f>
        <v>21261.331036250172</v>
      </c>
      <c r="T351">
        <f>VLOOKUP($R351,'[3]人物&amp;怪物成长分析'!$B$5:$S$104,13,FALSE)*$W351</f>
        <v>1345.700026136589</v>
      </c>
      <c r="U351">
        <f>VLOOKUP($R351,'[3]人物&amp;怪物成长分析'!$B$5:$S$104,14,FALSE)*$W351</f>
        <v>598.08890050515072</v>
      </c>
      <c r="V351">
        <f>VLOOKUP($R351,'[3]人物&amp;怪物成长分析'!$B$5:$S$104,17,FALSE)*$W351</f>
        <v>8047.8703999999998</v>
      </c>
      <c r="W351" s="1">
        <v>0.73</v>
      </c>
      <c r="X351">
        <f t="shared" si="5"/>
        <v>6636.6217249100964</v>
      </c>
    </row>
    <row r="352" spans="1:24" x14ac:dyDescent="0.15">
      <c r="A352">
        <v>351</v>
      </c>
      <c r="B352">
        <v>42</v>
      </c>
      <c r="C352">
        <v>64265.309777524053</v>
      </c>
      <c r="D352">
        <v>3343.4500663384629</v>
      </c>
      <c r="E352">
        <v>1485.9778072615395</v>
      </c>
      <c r="F352">
        <v>11009.3452</v>
      </c>
      <c r="G352" s="1">
        <v>0.79</v>
      </c>
      <c r="H352">
        <v>13371.861159241158</v>
      </c>
      <c r="Q352">
        <v>351</v>
      </c>
      <c r="R352">
        <v>42</v>
      </c>
      <c r="S352">
        <f>VLOOKUP($R352,'[3]人物&amp;怪物成长分析'!$B$5:$S$104,12,FALSE)*$W352</f>
        <v>64265.309777524053</v>
      </c>
      <c r="T352">
        <f>VLOOKUP($R352,'[3]人物&amp;怪物成长分析'!$B$5:$S$104,13,FALSE)*$W352</f>
        <v>3343.4500663384629</v>
      </c>
      <c r="U352">
        <f>VLOOKUP($R352,'[3]人物&amp;怪物成长分析'!$B$5:$S$104,14,FALSE)*$W352</f>
        <v>1485.9778072615395</v>
      </c>
      <c r="V352">
        <f>VLOOKUP($R352,'[3]人物&amp;怪物成长分析'!$B$5:$S$104,17,FALSE)*$W352</f>
        <v>11009.3452</v>
      </c>
      <c r="W352" s="1">
        <v>0.79</v>
      </c>
      <c r="X352">
        <f t="shared" si="5"/>
        <v>13371.861159241158</v>
      </c>
    </row>
    <row r="353" spans="1:24" x14ac:dyDescent="0.15">
      <c r="A353">
        <v>352</v>
      </c>
      <c r="B353">
        <v>35</v>
      </c>
      <c r="C353">
        <v>19607.363086956524</v>
      </c>
      <c r="D353">
        <v>1207.2139043478262</v>
      </c>
      <c r="E353">
        <v>536.53951304347845</v>
      </c>
      <c r="F353">
        <v>5948.95</v>
      </c>
      <c r="G353" s="1">
        <v>0.5</v>
      </c>
      <c r="H353">
        <v>5460.8291290434781</v>
      </c>
      <c r="Q353">
        <v>352</v>
      </c>
      <c r="R353">
        <v>35</v>
      </c>
      <c r="S353">
        <f>VLOOKUP($R353,'[3]人物&amp;怪物成长分析'!$B$5:$S$104,12,FALSE)*$W353</f>
        <v>19607.363086956524</v>
      </c>
      <c r="T353">
        <f>VLOOKUP($R353,'[3]人物&amp;怪物成长分析'!$B$5:$S$104,13,FALSE)*$W353</f>
        <v>1207.2139043478262</v>
      </c>
      <c r="U353">
        <f>VLOOKUP($R353,'[3]人物&amp;怪物成长分析'!$B$5:$S$104,14,FALSE)*$W353</f>
        <v>536.53951304347845</v>
      </c>
      <c r="V353">
        <f>VLOOKUP($R353,'[3]人物&amp;怪物成长分析'!$B$5:$S$104,17,FALSE)*$W353</f>
        <v>5948.95</v>
      </c>
      <c r="W353" s="1">
        <v>0.5</v>
      </c>
      <c r="X353">
        <f t="shared" si="5"/>
        <v>5460.8291290434781</v>
      </c>
    </row>
    <row r="354" spans="1:24" x14ac:dyDescent="0.15">
      <c r="A354">
        <v>353</v>
      </c>
      <c r="B354">
        <v>48</v>
      </c>
      <c r="C354">
        <v>95894.649222310996</v>
      </c>
      <c r="D354">
        <v>4333.4775082017413</v>
      </c>
      <c r="E354">
        <v>1925.9900036452184</v>
      </c>
      <c r="F354">
        <v>10507.422399999999</v>
      </c>
      <c r="G354" s="1">
        <v>0.67</v>
      </c>
      <c r="H354">
        <v>16401.332516087281</v>
      </c>
      <c r="Q354">
        <v>353</v>
      </c>
      <c r="R354">
        <v>48</v>
      </c>
      <c r="S354">
        <f>VLOOKUP($R354,'[3]人物&amp;怪物成长分析'!$B$5:$S$104,12,FALSE)*$W354</f>
        <v>95894.649222310996</v>
      </c>
      <c r="T354">
        <f>VLOOKUP($R354,'[3]人物&amp;怪物成长分析'!$B$5:$S$104,13,FALSE)*$W354</f>
        <v>4333.4775082017413</v>
      </c>
      <c r="U354">
        <f>VLOOKUP($R354,'[3]人物&amp;怪物成长分析'!$B$5:$S$104,14,FALSE)*$W354</f>
        <v>1925.9900036452184</v>
      </c>
      <c r="V354">
        <f>VLOOKUP($R354,'[3]人物&amp;怪物成长分析'!$B$5:$S$104,17,FALSE)*$W354</f>
        <v>10507.422399999999</v>
      </c>
      <c r="W354" s="1">
        <v>0.67</v>
      </c>
      <c r="X354">
        <f t="shared" si="5"/>
        <v>16401.332516087281</v>
      </c>
    </row>
    <row r="355" spans="1:24" x14ac:dyDescent="0.15">
      <c r="A355">
        <v>354</v>
      </c>
      <c r="B355">
        <v>36</v>
      </c>
      <c r="C355">
        <v>16775.066026017397</v>
      </c>
      <c r="D355">
        <v>1023.9669640486958</v>
      </c>
      <c r="E355">
        <v>455.0964284660871</v>
      </c>
      <c r="F355">
        <v>4753.7255999999998</v>
      </c>
      <c r="G355" s="1">
        <v>0.39</v>
      </c>
      <c r="H355">
        <v>4519.5992850665743</v>
      </c>
      <c r="Q355">
        <v>354</v>
      </c>
      <c r="R355">
        <v>36</v>
      </c>
      <c r="S355">
        <f>VLOOKUP($R355,'[3]人物&amp;怪物成长分析'!$B$5:$S$104,12,FALSE)*$W355</f>
        <v>16775.066026017397</v>
      </c>
      <c r="T355">
        <f>VLOOKUP($R355,'[3]人物&amp;怪物成长分析'!$B$5:$S$104,13,FALSE)*$W355</f>
        <v>1023.9669640486958</v>
      </c>
      <c r="U355">
        <f>VLOOKUP($R355,'[3]人物&amp;怪物成长分析'!$B$5:$S$104,14,FALSE)*$W355</f>
        <v>455.0964284660871</v>
      </c>
      <c r="V355">
        <f>VLOOKUP($R355,'[3]人物&amp;怪物成长分析'!$B$5:$S$104,17,FALSE)*$W355</f>
        <v>4753.7255999999998</v>
      </c>
      <c r="W355" s="1">
        <v>0.39</v>
      </c>
      <c r="X355">
        <f t="shared" si="5"/>
        <v>4519.5992850665743</v>
      </c>
    </row>
    <row r="356" spans="1:24" x14ac:dyDescent="0.15">
      <c r="A356">
        <v>355</v>
      </c>
      <c r="B356">
        <v>20</v>
      </c>
      <c r="C356">
        <v>3337.4880000000007</v>
      </c>
      <c r="D356">
        <v>279.41760000000005</v>
      </c>
      <c r="E356">
        <v>124.18560000000005</v>
      </c>
      <c r="F356">
        <v>3464.1679999999997</v>
      </c>
      <c r="G356" s="1">
        <v>0.46</v>
      </c>
      <c r="H356">
        <v>2057.903808</v>
      </c>
      <c r="Q356">
        <v>355</v>
      </c>
      <c r="R356">
        <v>20</v>
      </c>
      <c r="S356">
        <f>VLOOKUP($R356,'[3]人物&amp;怪物成长分析'!$B$5:$S$104,12,FALSE)*$W356</f>
        <v>3337.4880000000007</v>
      </c>
      <c r="T356">
        <f>VLOOKUP($R356,'[3]人物&amp;怪物成长分析'!$B$5:$S$104,13,FALSE)*$W356</f>
        <v>279.41760000000005</v>
      </c>
      <c r="U356">
        <f>VLOOKUP($R356,'[3]人物&amp;怪物成长分析'!$B$5:$S$104,14,FALSE)*$W356</f>
        <v>124.18560000000005</v>
      </c>
      <c r="V356">
        <f>VLOOKUP($R356,'[3]人物&amp;怪物成长分析'!$B$5:$S$104,17,FALSE)*$W356</f>
        <v>3464.1679999999997</v>
      </c>
      <c r="W356" s="1">
        <v>0.46</v>
      </c>
      <c r="X356">
        <f t="shared" si="5"/>
        <v>2057.903808</v>
      </c>
    </row>
    <row r="357" spans="1:24" x14ac:dyDescent="0.15">
      <c r="A357">
        <v>356</v>
      </c>
      <c r="B357">
        <v>40</v>
      </c>
      <c r="C357">
        <v>47508.85632565085</v>
      </c>
      <c r="D357">
        <v>2600.8497988494992</v>
      </c>
      <c r="E357">
        <v>1155.9332439331108</v>
      </c>
      <c r="F357">
        <v>9614.5919999999987</v>
      </c>
      <c r="G357" s="1">
        <v>0.72</v>
      </c>
      <c r="H357">
        <v>10711.318290970374</v>
      </c>
      <c r="Q357">
        <v>356</v>
      </c>
      <c r="R357">
        <v>40</v>
      </c>
      <c r="S357">
        <f>VLOOKUP($R357,'[3]人物&amp;怪物成长分析'!$B$5:$S$104,12,FALSE)*$W357</f>
        <v>47508.85632565085</v>
      </c>
      <c r="T357">
        <f>VLOOKUP($R357,'[3]人物&amp;怪物成长分析'!$B$5:$S$104,13,FALSE)*$W357</f>
        <v>2600.8497988494992</v>
      </c>
      <c r="U357">
        <f>VLOOKUP($R357,'[3]人物&amp;怪物成长分析'!$B$5:$S$104,14,FALSE)*$W357</f>
        <v>1155.9332439331108</v>
      </c>
      <c r="V357">
        <f>VLOOKUP($R357,'[3]人物&amp;怪物成长分析'!$B$5:$S$104,17,FALSE)*$W357</f>
        <v>9614.5919999999987</v>
      </c>
      <c r="W357" s="1">
        <v>0.72</v>
      </c>
      <c r="X357">
        <f t="shared" si="5"/>
        <v>10711.318290970374</v>
      </c>
    </row>
    <row r="358" spans="1:24" x14ac:dyDescent="0.15">
      <c r="A358">
        <v>357</v>
      </c>
      <c r="B358">
        <v>48</v>
      </c>
      <c r="C358">
        <v>93032.122379853943</v>
      </c>
      <c r="D358">
        <v>4204.1199706434809</v>
      </c>
      <c r="E358">
        <v>1868.4977647304358</v>
      </c>
      <c r="F358">
        <v>10193.768</v>
      </c>
      <c r="G358" s="1">
        <v>0.65</v>
      </c>
      <c r="H358">
        <v>15911.740500681688</v>
      </c>
      <c r="Q358">
        <v>357</v>
      </c>
      <c r="R358">
        <v>48</v>
      </c>
      <c r="S358">
        <f>VLOOKUP($R358,'[3]人物&amp;怪物成长分析'!$B$5:$S$104,12,FALSE)*$W358</f>
        <v>93032.122379853943</v>
      </c>
      <c r="T358">
        <f>VLOOKUP($R358,'[3]人物&amp;怪物成长分析'!$B$5:$S$104,13,FALSE)*$W358</f>
        <v>4204.1199706434809</v>
      </c>
      <c r="U358">
        <f>VLOOKUP($R358,'[3]人物&amp;怪物成长分析'!$B$5:$S$104,14,FALSE)*$W358</f>
        <v>1868.4977647304358</v>
      </c>
      <c r="V358">
        <f>VLOOKUP($R358,'[3]人物&amp;怪物成长分析'!$B$5:$S$104,17,FALSE)*$W358</f>
        <v>10193.768</v>
      </c>
      <c r="W358" s="1">
        <v>0.65</v>
      </c>
      <c r="X358">
        <f t="shared" si="5"/>
        <v>15911.740500681688</v>
      </c>
    </row>
    <row r="359" spans="1:24" x14ac:dyDescent="0.15">
      <c r="A359">
        <v>358</v>
      </c>
      <c r="B359">
        <v>24</v>
      </c>
      <c r="C359">
        <v>8915.7037259130466</v>
      </c>
      <c r="D359">
        <v>667.28759694983296</v>
      </c>
      <c r="E359">
        <v>296.5722653110368</v>
      </c>
      <c r="F359">
        <v>6608.4736000000003</v>
      </c>
      <c r="G359" s="1">
        <v>0.76</v>
      </c>
      <c r="H359">
        <v>4280.8428423568703</v>
      </c>
      <c r="Q359">
        <v>358</v>
      </c>
      <c r="R359">
        <v>24</v>
      </c>
      <c r="S359">
        <f>VLOOKUP($R359,'[3]人物&amp;怪物成长分析'!$B$5:$S$104,12,FALSE)*$W359</f>
        <v>8915.7037259130466</v>
      </c>
      <c r="T359">
        <f>VLOOKUP($R359,'[3]人物&amp;怪物成长分析'!$B$5:$S$104,13,FALSE)*$W359</f>
        <v>667.28759694983296</v>
      </c>
      <c r="U359">
        <f>VLOOKUP($R359,'[3]人物&amp;怪物成长分析'!$B$5:$S$104,14,FALSE)*$W359</f>
        <v>296.5722653110368</v>
      </c>
      <c r="V359">
        <f>VLOOKUP($R359,'[3]人物&amp;怪物成长分析'!$B$5:$S$104,17,FALSE)*$W359</f>
        <v>6608.4736000000003</v>
      </c>
      <c r="W359" s="1">
        <v>0.76</v>
      </c>
      <c r="X359">
        <f t="shared" si="5"/>
        <v>4280.8428423568703</v>
      </c>
    </row>
    <row r="360" spans="1:24" x14ac:dyDescent="0.15">
      <c r="A360">
        <v>359</v>
      </c>
      <c r="B360">
        <v>38</v>
      </c>
      <c r="C360">
        <v>28810.271258890436</v>
      </c>
      <c r="D360">
        <v>1663.3911789993315</v>
      </c>
      <c r="E360">
        <v>739.28496844414735</v>
      </c>
      <c r="F360">
        <v>6896.5128000000004</v>
      </c>
      <c r="G360" s="1">
        <v>0.54</v>
      </c>
      <c r="H360">
        <v>7079.8816197589158</v>
      </c>
      <c r="Q360">
        <v>359</v>
      </c>
      <c r="R360">
        <v>38</v>
      </c>
      <c r="S360">
        <f>VLOOKUP($R360,'[3]人物&amp;怪物成长分析'!$B$5:$S$104,12,FALSE)*$W360</f>
        <v>28810.271258890436</v>
      </c>
      <c r="T360">
        <f>VLOOKUP($R360,'[3]人物&amp;怪物成长分析'!$B$5:$S$104,13,FALSE)*$W360</f>
        <v>1663.3911789993315</v>
      </c>
      <c r="U360">
        <f>VLOOKUP($R360,'[3]人物&amp;怪物成长分析'!$B$5:$S$104,14,FALSE)*$W360</f>
        <v>739.28496844414735</v>
      </c>
      <c r="V360">
        <f>VLOOKUP($R360,'[3]人物&amp;怪物成长分析'!$B$5:$S$104,17,FALSE)*$W360</f>
        <v>6896.5128000000004</v>
      </c>
      <c r="W360" s="1">
        <v>0.54</v>
      </c>
      <c r="X360">
        <f t="shared" si="5"/>
        <v>7079.8816197589158</v>
      </c>
    </row>
    <row r="361" spans="1:24" x14ac:dyDescent="0.15">
      <c r="A361">
        <v>360</v>
      </c>
      <c r="B361">
        <v>34</v>
      </c>
      <c r="C361">
        <v>11404.236873214717</v>
      </c>
      <c r="D361">
        <v>708.43081973297683</v>
      </c>
      <c r="E361">
        <v>314.85814210354522</v>
      </c>
      <c r="F361">
        <v>3714.1632</v>
      </c>
      <c r="G361" s="1">
        <v>0.32</v>
      </c>
      <c r="H361">
        <v>3290.7287097181329</v>
      </c>
      <c r="Q361">
        <v>360</v>
      </c>
      <c r="R361">
        <v>34</v>
      </c>
      <c r="S361">
        <f>VLOOKUP($R361,'[3]人物&amp;怪物成长分析'!$B$5:$S$104,12,FALSE)*$W361</f>
        <v>11404.236873214717</v>
      </c>
      <c r="T361">
        <f>VLOOKUP($R361,'[3]人物&amp;怪物成长分析'!$B$5:$S$104,13,FALSE)*$W361</f>
        <v>708.43081973297683</v>
      </c>
      <c r="U361">
        <f>VLOOKUP($R361,'[3]人物&amp;怪物成长分析'!$B$5:$S$104,14,FALSE)*$W361</f>
        <v>314.85814210354522</v>
      </c>
      <c r="V361">
        <f>VLOOKUP($R361,'[3]人物&amp;怪物成长分析'!$B$5:$S$104,17,FALSE)*$W361</f>
        <v>3714.1632</v>
      </c>
      <c r="W361" s="1">
        <v>0.32</v>
      </c>
      <c r="X361">
        <f t="shared" si="5"/>
        <v>3290.7287097181329</v>
      </c>
    </row>
    <row r="362" spans="1:24" x14ac:dyDescent="0.15">
      <c r="A362">
        <v>361</v>
      </c>
      <c r="B362">
        <v>46</v>
      </c>
      <c r="C362">
        <v>44279.433386401623</v>
      </c>
      <c r="D362">
        <v>2093.3153012612715</v>
      </c>
      <c r="E362">
        <v>930.36235611612085</v>
      </c>
      <c r="F362">
        <v>5587.1627999999992</v>
      </c>
      <c r="G362" s="1">
        <v>0.37</v>
      </c>
      <c r="H362">
        <v>8033.3884138001486</v>
      </c>
      <c r="Q362">
        <v>361</v>
      </c>
      <c r="R362">
        <v>46</v>
      </c>
      <c r="S362">
        <f>VLOOKUP($R362,'[3]人物&amp;怪物成长分析'!$B$5:$S$104,12,FALSE)*$W362</f>
        <v>44279.433386401623</v>
      </c>
      <c r="T362">
        <f>VLOOKUP($R362,'[3]人物&amp;怪物成长分析'!$B$5:$S$104,13,FALSE)*$W362</f>
        <v>2093.3153012612715</v>
      </c>
      <c r="U362">
        <f>VLOOKUP($R362,'[3]人物&amp;怪物成长分析'!$B$5:$S$104,14,FALSE)*$W362</f>
        <v>930.36235611612085</v>
      </c>
      <c r="V362">
        <f>VLOOKUP($R362,'[3]人物&amp;怪物成长分析'!$B$5:$S$104,17,FALSE)*$W362</f>
        <v>5587.1627999999992</v>
      </c>
      <c r="W362" s="1">
        <v>0.37</v>
      </c>
      <c r="X362">
        <f t="shared" si="5"/>
        <v>8033.3884138001486</v>
      </c>
    </row>
    <row r="363" spans="1:24" x14ac:dyDescent="0.15">
      <c r="A363">
        <v>362</v>
      </c>
      <c r="B363">
        <v>43</v>
      </c>
      <c r="C363">
        <v>53061.933743146903</v>
      </c>
      <c r="D363">
        <v>2693.3031663248835</v>
      </c>
      <c r="E363">
        <v>1197.0236294777262</v>
      </c>
      <c r="F363">
        <v>8393.9417999999987</v>
      </c>
      <c r="G363" s="1">
        <v>0.59</v>
      </c>
      <c r="H363">
        <v>10640.093229034183</v>
      </c>
      <c r="Q363">
        <v>362</v>
      </c>
      <c r="R363">
        <v>43</v>
      </c>
      <c r="S363">
        <f>VLOOKUP($R363,'[3]人物&amp;怪物成长分析'!$B$5:$S$104,12,FALSE)*$W363</f>
        <v>53061.933743146903</v>
      </c>
      <c r="T363">
        <f>VLOOKUP($R363,'[3]人物&amp;怪物成长分析'!$B$5:$S$104,13,FALSE)*$W363</f>
        <v>2693.3031663248835</v>
      </c>
      <c r="U363">
        <f>VLOOKUP($R363,'[3]人物&amp;怪物成长分析'!$B$5:$S$104,14,FALSE)*$W363</f>
        <v>1197.0236294777262</v>
      </c>
      <c r="V363">
        <f>VLOOKUP($R363,'[3]人物&amp;怪物成长分析'!$B$5:$S$104,17,FALSE)*$W363</f>
        <v>8393.9417999999987</v>
      </c>
      <c r="W363" s="1">
        <v>0.59</v>
      </c>
      <c r="X363">
        <f t="shared" si="5"/>
        <v>10640.093229034183</v>
      </c>
    </row>
    <row r="364" spans="1:24" x14ac:dyDescent="0.15">
      <c r="A364">
        <v>363</v>
      </c>
      <c r="B364">
        <v>38</v>
      </c>
      <c r="C364">
        <v>22407.98875691478</v>
      </c>
      <c r="D364">
        <v>1293.7486947772577</v>
      </c>
      <c r="E364">
        <v>574.99941990100342</v>
      </c>
      <c r="F364">
        <v>5363.9543999999996</v>
      </c>
      <c r="G364" s="1">
        <v>0.42</v>
      </c>
      <c r="H364">
        <v>5506.5745931458232</v>
      </c>
      <c r="Q364">
        <v>363</v>
      </c>
      <c r="R364">
        <v>38</v>
      </c>
      <c r="S364">
        <f>VLOOKUP($R364,'[3]人物&amp;怪物成长分析'!$B$5:$S$104,12,FALSE)*$W364</f>
        <v>22407.98875691478</v>
      </c>
      <c r="T364">
        <f>VLOOKUP($R364,'[3]人物&amp;怪物成长分析'!$B$5:$S$104,13,FALSE)*$W364</f>
        <v>1293.7486947772577</v>
      </c>
      <c r="U364">
        <f>VLOOKUP($R364,'[3]人物&amp;怪物成长分析'!$B$5:$S$104,14,FALSE)*$W364</f>
        <v>574.99941990100342</v>
      </c>
      <c r="V364">
        <f>VLOOKUP($R364,'[3]人物&amp;怪物成长分析'!$B$5:$S$104,17,FALSE)*$W364</f>
        <v>5363.9543999999996</v>
      </c>
      <c r="W364" s="1">
        <v>0.42</v>
      </c>
      <c r="X364">
        <f t="shared" si="5"/>
        <v>5506.5745931458232</v>
      </c>
    </row>
    <row r="365" spans="1:24" x14ac:dyDescent="0.15">
      <c r="A365">
        <v>364</v>
      </c>
      <c r="B365">
        <v>45</v>
      </c>
      <c r="C365">
        <v>47989.76556726222</v>
      </c>
      <c r="D365">
        <v>2322.019725531773</v>
      </c>
      <c r="E365">
        <v>1032.0087669030104</v>
      </c>
      <c r="F365">
        <v>6516.0919999999996</v>
      </c>
      <c r="G365" s="1">
        <v>0.44</v>
      </c>
      <c r="H365">
        <v>8986.9084741503248</v>
      </c>
      <c r="Q365">
        <v>364</v>
      </c>
      <c r="R365">
        <v>45</v>
      </c>
      <c r="S365">
        <f>VLOOKUP($R365,'[3]人物&amp;怪物成长分析'!$B$5:$S$104,12,FALSE)*$W365</f>
        <v>47989.76556726222</v>
      </c>
      <c r="T365">
        <f>VLOOKUP($R365,'[3]人物&amp;怪物成长分析'!$B$5:$S$104,13,FALSE)*$W365</f>
        <v>2322.019725531773</v>
      </c>
      <c r="U365">
        <f>VLOOKUP($R365,'[3]人物&amp;怪物成长分析'!$B$5:$S$104,14,FALSE)*$W365</f>
        <v>1032.0087669030104</v>
      </c>
      <c r="V365">
        <f>VLOOKUP($R365,'[3]人物&amp;怪物成长分析'!$B$5:$S$104,17,FALSE)*$W365</f>
        <v>6516.0919999999996</v>
      </c>
      <c r="W365" s="1">
        <v>0.44</v>
      </c>
      <c r="X365">
        <f t="shared" si="5"/>
        <v>8986.9084741503248</v>
      </c>
    </row>
    <row r="366" spans="1:24" x14ac:dyDescent="0.15">
      <c r="A366">
        <v>365</v>
      </c>
      <c r="B366">
        <v>39</v>
      </c>
      <c r="C366">
        <v>17745.090974765822</v>
      </c>
      <c r="D366">
        <v>997.34192207157196</v>
      </c>
      <c r="E366">
        <v>443.26307647625424</v>
      </c>
      <c r="F366">
        <v>3918.7379999999994</v>
      </c>
      <c r="G366" s="1">
        <v>0.3</v>
      </c>
      <c r="H366">
        <v>4179.3354690461501</v>
      </c>
      <c r="Q366">
        <v>365</v>
      </c>
      <c r="R366">
        <v>39</v>
      </c>
      <c r="S366">
        <f>VLOOKUP($R366,'[3]人物&amp;怪物成长分析'!$B$5:$S$104,12,FALSE)*$W366</f>
        <v>17745.090974765822</v>
      </c>
      <c r="T366">
        <f>VLOOKUP($R366,'[3]人物&amp;怪物成长分析'!$B$5:$S$104,13,FALSE)*$W366</f>
        <v>997.34192207157196</v>
      </c>
      <c r="U366">
        <f>VLOOKUP($R366,'[3]人物&amp;怪物成长分析'!$B$5:$S$104,14,FALSE)*$W366</f>
        <v>443.26307647625424</v>
      </c>
      <c r="V366">
        <f>VLOOKUP($R366,'[3]人物&amp;怪物成长分析'!$B$5:$S$104,17,FALSE)*$W366</f>
        <v>3918.7379999999994</v>
      </c>
      <c r="W366" s="1">
        <v>0.3</v>
      </c>
      <c r="X366">
        <f t="shared" si="5"/>
        <v>4179.3354690461501</v>
      </c>
    </row>
    <row r="367" spans="1:24" x14ac:dyDescent="0.15">
      <c r="A367">
        <v>366</v>
      </c>
      <c r="B367">
        <v>23</v>
      </c>
      <c r="C367">
        <v>3532.9004241421417</v>
      </c>
      <c r="D367">
        <v>271.61647681605365</v>
      </c>
      <c r="E367">
        <v>120.71843414046829</v>
      </c>
      <c r="F367">
        <v>2857.4348</v>
      </c>
      <c r="G367" s="1">
        <v>0.34</v>
      </c>
      <c r="H367">
        <v>1806.2145119066492</v>
      </c>
      <c r="Q367">
        <v>366</v>
      </c>
      <c r="R367">
        <v>23</v>
      </c>
      <c r="S367">
        <f>VLOOKUP($R367,'[3]人物&amp;怪物成长分析'!$B$5:$S$104,12,FALSE)*$W367</f>
        <v>3532.9004241421417</v>
      </c>
      <c r="T367">
        <f>VLOOKUP($R367,'[3]人物&amp;怪物成长分析'!$B$5:$S$104,13,FALSE)*$W367</f>
        <v>271.61647681605365</v>
      </c>
      <c r="U367">
        <f>VLOOKUP($R367,'[3]人物&amp;怪物成长分析'!$B$5:$S$104,14,FALSE)*$W367</f>
        <v>120.71843414046829</v>
      </c>
      <c r="V367">
        <f>VLOOKUP($R367,'[3]人物&amp;怪物成长分析'!$B$5:$S$104,17,FALSE)*$W367</f>
        <v>2857.4348</v>
      </c>
      <c r="W367" s="1">
        <v>0.34</v>
      </c>
      <c r="X367">
        <f t="shared" si="5"/>
        <v>1806.2145119066492</v>
      </c>
    </row>
    <row r="368" spans="1:24" x14ac:dyDescent="0.15">
      <c r="A368">
        <v>367</v>
      </c>
      <c r="B368">
        <v>34</v>
      </c>
      <c r="C368">
        <v>14611.678493806356</v>
      </c>
      <c r="D368">
        <v>907.67698778287649</v>
      </c>
      <c r="E368">
        <v>403.41199457016728</v>
      </c>
      <c r="F368">
        <v>4758.7716</v>
      </c>
      <c r="G368" s="1">
        <v>0.41</v>
      </c>
      <c r="H368">
        <v>4216.2461593263579</v>
      </c>
      <c r="Q368">
        <v>367</v>
      </c>
      <c r="R368">
        <v>34</v>
      </c>
      <c r="S368">
        <f>VLOOKUP($R368,'[3]人物&amp;怪物成长分析'!$B$5:$S$104,12,FALSE)*$W368</f>
        <v>14611.678493806356</v>
      </c>
      <c r="T368">
        <f>VLOOKUP($R368,'[3]人物&amp;怪物成长分析'!$B$5:$S$104,13,FALSE)*$W368</f>
        <v>907.67698778287649</v>
      </c>
      <c r="U368">
        <f>VLOOKUP($R368,'[3]人物&amp;怪物成长分析'!$B$5:$S$104,14,FALSE)*$W368</f>
        <v>403.41199457016728</v>
      </c>
      <c r="V368">
        <f>VLOOKUP($R368,'[3]人物&amp;怪物成长分析'!$B$5:$S$104,17,FALSE)*$W368</f>
        <v>4758.7716</v>
      </c>
      <c r="W368" s="1">
        <v>0.41</v>
      </c>
      <c r="X368">
        <f t="shared" si="5"/>
        <v>4216.2461593263579</v>
      </c>
    </row>
    <row r="369" spans="1:24" x14ac:dyDescent="0.15">
      <c r="A369">
        <v>368</v>
      </c>
      <c r="B369">
        <v>44</v>
      </c>
      <c r="C369">
        <v>60490.707117922473</v>
      </c>
      <c r="D369">
        <v>2997.0447328149835</v>
      </c>
      <c r="E369">
        <v>1332.0198812511039</v>
      </c>
      <c r="F369">
        <v>8856.0776000000005</v>
      </c>
      <c r="G369" s="1">
        <v>0.61</v>
      </c>
      <c r="H369">
        <v>11711.711139339584</v>
      </c>
      <c r="Q369">
        <v>368</v>
      </c>
      <c r="R369">
        <v>44</v>
      </c>
      <c r="S369">
        <f>VLOOKUP($R369,'[3]人物&amp;怪物成长分析'!$B$5:$S$104,12,FALSE)*$W369</f>
        <v>60490.707117922473</v>
      </c>
      <c r="T369">
        <f>VLOOKUP($R369,'[3]人物&amp;怪物成长分析'!$B$5:$S$104,13,FALSE)*$W369</f>
        <v>2997.0447328149835</v>
      </c>
      <c r="U369">
        <f>VLOOKUP($R369,'[3]人物&amp;怪物成长分析'!$B$5:$S$104,14,FALSE)*$W369</f>
        <v>1332.0198812511039</v>
      </c>
      <c r="V369">
        <f>VLOOKUP($R369,'[3]人物&amp;怪物成长分析'!$B$5:$S$104,17,FALSE)*$W369</f>
        <v>8856.0776000000005</v>
      </c>
      <c r="W369" s="1">
        <v>0.61</v>
      </c>
      <c r="X369">
        <f t="shared" si="5"/>
        <v>11711.711139339584</v>
      </c>
    </row>
    <row r="370" spans="1:24" x14ac:dyDescent="0.15">
      <c r="A370">
        <v>369</v>
      </c>
      <c r="B370">
        <v>46</v>
      </c>
      <c r="C370">
        <v>40689.209057774468</v>
      </c>
      <c r="D370">
        <v>1923.587033591439</v>
      </c>
      <c r="E370">
        <v>854.92757048508417</v>
      </c>
      <c r="F370">
        <v>5134.1495999999997</v>
      </c>
      <c r="G370" s="1">
        <v>0.34</v>
      </c>
      <c r="H370">
        <v>7382.0325964650019</v>
      </c>
      <c r="Q370">
        <v>369</v>
      </c>
      <c r="R370">
        <v>46</v>
      </c>
      <c r="S370">
        <f>VLOOKUP($R370,'[3]人物&amp;怪物成长分析'!$B$5:$S$104,12,FALSE)*$W370</f>
        <v>40689.209057774468</v>
      </c>
      <c r="T370">
        <f>VLOOKUP($R370,'[3]人物&amp;怪物成长分析'!$B$5:$S$104,13,FALSE)*$W370</f>
        <v>1923.587033591439</v>
      </c>
      <c r="U370">
        <f>VLOOKUP($R370,'[3]人物&amp;怪物成长分析'!$B$5:$S$104,14,FALSE)*$W370</f>
        <v>854.92757048508417</v>
      </c>
      <c r="V370">
        <f>VLOOKUP($R370,'[3]人物&amp;怪物成长分析'!$B$5:$S$104,17,FALSE)*$W370</f>
        <v>5134.1495999999997</v>
      </c>
      <c r="W370" s="1">
        <v>0.34</v>
      </c>
      <c r="X370">
        <f t="shared" si="5"/>
        <v>7382.0325964650019</v>
      </c>
    </row>
    <row r="371" spans="1:24" x14ac:dyDescent="0.15">
      <c r="A371">
        <v>370</v>
      </c>
      <c r="B371">
        <v>49</v>
      </c>
      <c r="C371">
        <v>106105.45774353696</v>
      </c>
      <c r="D371">
        <v>4690.9482055151866</v>
      </c>
      <c r="E371">
        <v>2084.8658691178607</v>
      </c>
      <c r="F371">
        <v>10862.2248</v>
      </c>
      <c r="G371" s="1">
        <v>0.68</v>
      </c>
      <c r="H371">
        <v>17655.826579649427</v>
      </c>
      <c r="Q371">
        <v>370</v>
      </c>
      <c r="R371">
        <v>49</v>
      </c>
      <c r="S371">
        <f>VLOOKUP($R371,'[3]人物&amp;怪物成长分析'!$B$5:$S$104,12,FALSE)*$W371</f>
        <v>106105.45774353696</v>
      </c>
      <c r="T371">
        <f>VLOOKUP($R371,'[3]人物&amp;怪物成长分析'!$B$5:$S$104,13,FALSE)*$W371</f>
        <v>4690.9482055151866</v>
      </c>
      <c r="U371">
        <f>VLOOKUP($R371,'[3]人物&amp;怪物成长分析'!$B$5:$S$104,14,FALSE)*$W371</f>
        <v>2084.8658691178607</v>
      </c>
      <c r="V371">
        <f>VLOOKUP($R371,'[3]人物&amp;怪物成长分析'!$B$5:$S$104,17,FALSE)*$W371</f>
        <v>10862.2248</v>
      </c>
      <c r="W371" s="1">
        <v>0.68</v>
      </c>
      <c r="X371">
        <f t="shared" si="5"/>
        <v>17655.826579649427</v>
      </c>
    </row>
    <row r="372" spans="1:24" x14ac:dyDescent="0.15">
      <c r="A372">
        <v>371</v>
      </c>
      <c r="B372">
        <v>26</v>
      </c>
      <c r="C372">
        <v>7004.4412762836128</v>
      </c>
      <c r="D372">
        <v>497.84775112775935</v>
      </c>
      <c r="E372">
        <v>221.26566716789301</v>
      </c>
      <c r="F372">
        <v>4360.4907999999996</v>
      </c>
      <c r="G372" s="1">
        <v>0.47</v>
      </c>
      <c r="H372">
        <v>2978.2295296163961</v>
      </c>
      <c r="Q372">
        <v>371</v>
      </c>
      <c r="R372">
        <v>26</v>
      </c>
      <c r="S372">
        <f>VLOOKUP($R372,'[3]人物&amp;怪物成长分析'!$B$5:$S$104,12,FALSE)*$W372</f>
        <v>7004.4412762836128</v>
      </c>
      <c r="T372">
        <f>VLOOKUP($R372,'[3]人物&amp;怪物成长分析'!$B$5:$S$104,13,FALSE)*$W372</f>
        <v>497.84775112775935</v>
      </c>
      <c r="U372">
        <f>VLOOKUP($R372,'[3]人物&amp;怪物成长分析'!$B$5:$S$104,14,FALSE)*$W372</f>
        <v>221.26566716789301</v>
      </c>
      <c r="V372">
        <f>VLOOKUP($R372,'[3]人物&amp;怪物成长分析'!$B$5:$S$104,17,FALSE)*$W372</f>
        <v>4360.4907999999996</v>
      </c>
      <c r="W372" s="1">
        <v>0.47</v>
      </c>
      <c r="X372">
        <f t="shared" si="5"/>
        <v>2978.2295296163961</v>
      </c>
    </row>
    <row r="373" spans="1:24" x14ac:dyDescent="0.15">
      <c r="A373">
        <v>372</v>
      </c>
      <c r="B373">
        <v>27</v>
      </c>
      <c r="C373">
        <v>7207.4618754794337</v>
      </c>
      <c r="D373">
        <v>499.69884933511719</v>
      </c>
      <c r="E373">
        <v>222.08837748227432</v>
      </c>
      <c r="F373">
        <v>4114.5753999999997</v>
      </c>
      <c r="G373" s="1">
        <v>0.43</v>
      </c>
      <c r="H373">
        <v>2890.8496054038824</v>
      </c>
      <c r="Q373">
        <v>372</v>
      </c>
      <c r="R373">
        <v>27</v>
      </c>
      <c r="S373">
        <f>VLOOKUP($R373,'[3]人物&amp;怪物成长分析'!$B$5:$S$104,12,FALSE)*$W373</f>
        <v>7207.4618754794337</v>
      </c>
      <c r="T373">
        <f>VLOOKUP($R373,'[3]人物&amp;怪物成长分析'!$B$5:$S$104,13,FALSE)*$W373</f>
        <v>499.69884933511719</v>
      </c>
      <c r="U373">
        <f>VLOOKUP($R373,'[3]人物&amp;怪物成长分析'!$B$5:$S$104,14,FALSE)*$W373</f>
        <v>222.08837748227432</v>
      </c>
      <c r="V373">
        <f>VLOOKUP($R373,'[3]人物&amp;怪物成长分析'!$B$5:$S$104,17,FALSE)*$W373</f>
        <v>4114.5753999999997</v>
      </c>
      <c r="W373" s="1">
        <v>0.43</v>
      </c>
      <c r="X373">
        <f t="shared" si="5"/>
        <v>2890.8496054038824</v>
      </c>
    </row>
    <row r="374" spans="1:24" x14ac:dyDescent="0.15">
      <c r="A374">
        <v>373</v>
      </c>
      <c r="B374">
        <v>22</v>
      </c>
      <c r="C374">
        <v>3659.0069426086957</v>
      </c>
      <c r="D374">
        <v>289.18605913043484</v>
      </c>
      <c r="E374">
        <v>128.52713739130439</v>
      </c>
      <c r="F374">
        <v>3245.232</v>
      </c>
      <c r="G374" s="1">
        <v>0.4</v>
      </c>
      <c r="H374">
        <v>2000.9428250713042</v>
      </c>
      <c r="Q374">
        <v>373</v>
      </c>
      <c r="R374">
        <v>22</v>
      </c>
      <c r="S374">
        <f>VLOOKUP($R374,'[3]人物&amp;怪物成长分析'!$B$5:$S$104,12,FALSE)*$W374</f>
        <v>3659.0069426086957</v>
      </c>
      <c r="T374">
        <f>VLOOKUP($R374,'[3]人物&amp;怪物成长分析'!$B$5:$S$104,13,FALSE)*$W374</f>
        <v>289.18605913043484</v>
      </c>
      <c r="U374">
        <f>VLOOKUP($R374,'[3]人物&amp;怪物成长分析'!$B$5:$S$104,14,FALSE)*$W374</f>
        <v>128.52713739130439</v>
      </c>
      <c r="V374">
        <f>VLOOKUP($R374,'[3]人物&amp;怪物成长分析'!$B$5:$S$104,17,FALSE)*$W374</f>
        <v>3245.232</v>
      </c>
      <c r="W374" s="1">
        <v>0.4</v>
      </c>
      <c r="X374">
        <f t="shared" si="5"/>
        <v>2000.9428250713042</v>
      </c>
    </row>
    <row r="375" spans="1:24" x14ac:dyDescent="0.15">
      <c r="A375">
        <v>374</v>
      </c>
      <c r="B375">
        <v>37</v>
      </c>
      <c r="C375">
        <v>33586.134269583919</v>
      </c>
      <c r="D375">
        <v>1993.2197285889633</v>
      </c>
      <c r="E375">
        <v>885.87543492842826</v>
      </c>
      <c r="F375">
        <v>8736.1260000000002</v>
      </c>
      <c r="G375" s="1">
        <v>0.7</v>
      </c>
      <c r="H375">
        <v>8631.3880491608998</v>
      </c>
      <c r="Q375">
        <v>374</v>
      </c>
      <c r="R375">
        <v>37</v>
      </c>
      <c r="S375">
        <f>VLOOKUP($R375,'[3]人物&amp;怪物成长分析'!$B$5:$S$104,12,FALSE)*$W375</f>
        <v>33586.134269583919</v>
      </c>
      <c r="T375">
        <f>VLOOKUP($R375,'[3]人物&amp;怪物成长分析'!$B$5:$S$104,13,FALSE)*$W375</f>
        <v>1993.2197285889633</v>
      </c>
      <c r="U375">
        <f>VLOOKUP($R375,'[3]人物&amp;怪物成长分析'!$B$5:$S$104,14,FALSE)*$W375</f>
        <v>885.87543492842826</v>
      </c>
      <c r="V375">
        <f>VLOOKUP($R375,'[3]人物&amp;怪物成长分析'!$B$5:$S$104,17,FALSE)*$W375</f>
        <v>8736.1260000000002</v>
      </c>
      <c r="W375" s="1">
        <v>0.7</v>
      </c>
      <c r="X375">
        <f t="shared" si="5"/>
        <v>8631.3880491608998</v>
      </c>
    </row>
    <row r="376" spans="1:24" x14ac:dyDescent="0.15">
      <c r="A376">
        <v>375</v>
      </c>
      <c r="B376">
        <v>25</v>
      </c>
      <c r="C376">
        <v>8034.8388728051859</v>
      </c>
      <c r="D376">
        <v>585.83128996655546</v>
      </c>
      <c r="E376">
        <v>260.36946220735797</v>
      </c>
      <c r="F376">
        <v>5481.7650000000003</v>
      </c>
      <c r="G376" s="1">
        <v>0.61</v>
      </c>
      <c r="H376">
        <v>3637.6732885033448</v>
      </c>
      <c r="Q376">
        <v>375</v>
      </c>
      <c r="R376">
        <v>25</v>
      </c>
      <c r="S376">
        <f>VLOOKUP($R376,'[3]人物&amp;怪物成长分析'!$B$5:$S$104,12,FALSE)*$W376</f>
        <v>8034.8388728051859</v>
      </c>
      <c r="T376">
        <f>VLOOKUP($R376,'[3]人物&amp;怪物成长分析'!$B$5:$S$104,13,FALSE)*$W376</f>
        <v>585.83128996655546</v>
      </c>
      <c r="U376">
        <f>VLOOKUP($R376,'[3]人物&amp;怪物成长分析'!$B$5:$S$104,14,FALSE)*$W376</f>
        <v>260.36946220735797</v>
      </c>
      <c r="V376">
        <f>VLOOKUP($R376,'[3]人物&amp;怪物成长分析'!$B$5:$S$104,17,FALSE)*$W376</f>
        <v>5481.7650000000003</v>
      </c>
      <c r="W376" s="1">
        <v>0.61</v>
      </c>
      <c r="X376">
        <f t="shared" si="5"/>
        <v>3637.6732885033448</v>
      </c>
    </row>
    <row r="377" spans="1:24" x14ac:dyDescent="0.15">
      <c r="A377">
        <v>376</v>
      </c>
      <c r="B377">
        <v>35</v>
      </c>
      <c r="C377">
        <v>14901.595946086958</v>
      </c>
      <c r="D377">
        <v>917.48256730434787</v>
      </c>
      <c r="E377">
        <v>407.77002991304363</v>
      </c>
      <c r="F377">
        <v>4521.2020000000002</v>
      </c>
      <c r="G377" s="1">
        <v>0.38</v>
      </c>
      <c r="H377">
        <v>4150.2301380730441</v>
      </c>
      <c r="Q377">
        <v>376</v>
      </c>
      <c r="R377">
        <v>35</v>
      </c>
      <c r="S377">
        <f>VLOOKUP($R377,'[3]人物&amp;怪物成长分析'!$B$5:$S$104,12,FALSE)*$W377</f>
        <v>14901.595946086958</v>
      </c>
      <c r="T377">
        <f>VLOOKUP($R377,'[3]人物&amp;怪物成长分析'!$B$5:$S$104,13,FALSE)*$W377</f>
        <v>917.48256730434787</v>
      </c>
      <c r="U377">
        <f>VLOOKUP($R377,'[3]人物&amp;怪物成长分析'!$B$5:$S$104,14,FALSE)*$W377</f>
        <v>407.77002991304363</v>
      </c>
      <c r="V377">
        <f>VLOOKUP($R377,'[3]人物&amp;怪物成长分析'!$B$5:$S$104,17,FALSE)*$W377</f>
        <v>4521.2020000000002</v>
      </c>
      <c r="W377" s="1">
        <v>0.38</v>
      </c>
      <c r="X377">
        <f t="shared" si="5"/>
        <v>4150.2301380730441</v>
      </c>
    </row>
    <row r="378" spans="1:24" x14ac:dyDescent="0.15">
      <c r="A378">
        <v>377</v>
      </c>
      <c r="B378">
        <v>50</v>
      </c>
      <c r="C378">
        <v>135011.20141565223</v>
      </c>
      <c r="D378">
        <v>5841.8308304849525</v>
      </c>
      <c r="E378">
        <v>2596.3692579933122</v>
      </c>
      <c r="F378">
        <v>12849.35</v>
      </c>
      <c r="G378" s="1">
        <v>0.79</v>
      </c>
      <c r="H378">
        <v>21848.912574125225</v>
      </c>
      <c r="Q378">
        <v>377</v>
      </c>
      <c r="R378">
        <v>50</v>
      </c>
      <c r="S378">
        <f>VLOOKUP($R378,'[3]人物&amp;怪物成长分析'!$B$5:$S$104,12,FALSE)*$W378</f>
        <v>135011.20141565223</v>
      </c>
      <c r="T378">
        <f>VLOOKUP($R378,'[3]人物&amp;怪物成长分析'!$B$5:$S$104,13,FALSE)*$W378</f>
        <v>5841.8308304849525</v>
      </c>
      <c r="U378">
        <f>VLOOKUP($R378,'[3]人物&amp;怪物成长分析'!$B$5:$S$104,14,FALSE)*$W378</f>
        <v>2596.3692579933122</v>
      </c>
      <c r="V378">
        <f>VLOOKUP($R378,'[3]人物&amp;怪物成长分析'!$B$5:$S$104,17,FALSE)*$W378</f>
        <v>12849.35</v>
      </c>
      <c r="W378" s="1">
        <v>0.79</v>
      </c>
      <c r="X378">
        <f t="shared" si="5"/>
        <v>21848.912574125225</v>
      </c>
    </row>
    <row r="379" spans="1:24" x14ac:dyDescent="0.15">
      <c r="A379">
        <v>378</v>
      </c>
      <c r="B379">
        <v>46</v>
      </c>
      <c r="C379">
        <v>92149.0911014304</v>
      </c>
      <c r="D379">
        <v>4356.3588701923763</v>
      </c>
      <c r="E379">
        <v>1936.1594978632786</v>
      </c>
      <c r="F379">
        <v>11627.3388</v>
      </c>
      <c r="G379" s="1">
        <v>0.77</v>
      </c>
      <c r="H379">
        <v>16718.132644935442</v>
      </c>
      <c r="Q379">
        <v>378</v>
      </c>
      <c r="R379">
        <v>46</v>
      </c>
      <c r="S379">
        <f>VLOOKUP($R379,'[3]人物&amp;怪物成长分析'!$B$5:$S$104,12,FALSE)*$W379</f>
        <v>92149.0911014304</v>
      </c>
      <c r="T379">
        <f>VLOOKUP($R379,'[3]人物&amp;怪物成长分析'!$B$5:$S$104,13,FALSE)*$W379</f>
        <v>4356.3588701923763</v>
      </c>
      <c r="U379">
        <f>VLOOKUP($R379,'[3]人物&amp;怪物成长分析'!$B$5:$S$104,14,FALSE)*$W379</f>
        <v>1936.1594978632786</v>
      </c>
      <c r="V379">
        <f>VLOOKUP($R379,'[3]人物&amp;怪物成长分析'!$B$5:$S$104,17,FALSE)*$W379</f>
        <v>11627.3388</v>
      </c>
      <c r="W379" s="1">
        <v>0.77</v>
      </c>
      <c r="X379">
        <f t="shared" si="5"/>
        <v>16718.132644935442</v>
      </c>
    </row>
    <row r="380" spans="1:24" x14ac:dyDescent="0.15">
      <c r="A380">
        <v>379</v>
      </c>
      <c r="B380">
        <v>36</v>
      </c>
      <c r="C380">
        <v>12903.896943090303</v>
      </c>
      <c r="D380">
        <v>787.66689542207371</v>
      </c>
      <c r="E380">
        <v>350.07417574314388</v>
      </c>
      <c r="F380">
        <v>3656.7119999999995</v>
      </c>
      <c r="G380" s="1">
        <v>0.3</v>
      </c>
      <c r="H380">
        <v>3476.6148346665955</v>
      </c>
      <c r="Q380">
        <v>379</v>
      </c>
      <c r="R380">
        <v>36</v>
      </c>
      <c r="S380">
        <f>VLOOKUP($R380,'[3]人物&amp;怪物成长分析'!$B$5:$S$104,12,FALSE)*$W380</f>
        <v>12903.896943090303</v>
      </c>
      <c r="T380">
        <f>VLOOKUP($R380,'[3]人物&amp;怪物成长分析'!$B$5:$S$104,13,FALSE)*$W380</f>
        <v>787.66689542207371</v>
      </c>
      <c r="U380">
        <f>VLOOKUP($R380,'[3]人物&amp;怪物成长分析'!$B$5:$S$104,14,FALSE)*$W380</f>
        <v>350.07417574314388</v>
      </c>
      <c r="V380">
        <f>VLOOKUP($R380,'[3]人物&amp;怪物成长分析'!$B$5:$S$104,17,FALSE)*$W380</f>
        <v>3656.7119999999995</v>
      </c>
      <c r="W380" s="1">
        <v>0.3</v>
      </c>
      <c r="X380">
        <f t="shared" si="5"/>
        <v>3476.6148346665955</v>
      </c>
    </row>
    <row r="381" spans="1:24" x14ac:dyDescent="0.15">
      <c r="A381">
        <v>380</v>
      </c>
      <c r="B381">
        <v>31</v>
      </c>
      <c r="C381">
        <v>15181.919068292313</v>
      </c>
      <c r="D381">
        <v>970.41815000307713</v>
      </c>
      <c r="E381">
        <v>431.29695555692319</v>
      </c>
      <c r="F381">
        <v>6225.3371999999999</v>
      </c>
      <c r="G381" s="1">
        <v>0.57999999999999996</v>
      </c>
      <c r="H381">
        <v>4950.7278195500312</v>
      </c>
      <c r="Q381">
        <v>380</v>
      </c>
      <c r="R381">
        <v>31</v>
      </c>
      <c r="S381">
        <f>VLOOKUP($R381,'[3]人物&amp;怪物成长分析'!$B$5:$S$104,12,FALSE)*$W381</f>
        <v>15181.919068292313</v>
      </c>
      <c r="T381">
        <f>VLOOKUP($R381,'[3]人物&amp;怪物成长分析'!$B$5:$S$104,13,FALSE)*$W381</f>
        <v>970.41815000307713</v>
      </c>
      <c r="U381">
        <f>VLOOKUP($R381,'[3]人物&amp;怪物成长分析'!$B$5:$S$104,14,FALSE)*$W381</f>
        <v>431.29695555692319</v>
      </c>
      <c r="V381">
        <f>VLOOKUP($R381,'[3]人物&amp;怪物成长分析'!$B$5:$S$104,17,FALSE)*$W381</f>
        <v>6225.3371999999999</v>
      </c>
      <c r="W381" s="1">
        <v>0.57999999999999996</v>
      </c>
      <c r="X381">
        <f t="shared" si="5"/>
        <v>4950.7278195500312</v>
      </c>
    </row>
    <row r="382" spans="1:24" x14ac:dyDescent="0.15">
      <c r="A382">
        <v>381</v>
      </c>
      <c r="B382">
        <v>45</v>
      </c>
      <c r="C382">
        <v>79619.383782048681</v>
      </c>
      <c r="D382">
        <v>3852.4418173595327</v>
      </c>
      <c r="E382">
        <v>1712.1963632709035</v>
      </c>
      <c r="F382">
        <v>10810.788999999999</v>
      </c>
      <c r="G382" s="1">
        <v>0.73</v>
      </c>
      <c r="H382">
        <v>14910.09815029486</v>
      </c>
      <c r="Q382">
        <v>381</v>
      </c>
      <c r="R382">
        <v>45</v>
      </c>
      <c r="S382">
        <f>VLOOKUP($R382,'[3]人物&amp;怪物成长分析'!$B$5:$S$104,12,FALSE)*$W382</f>
        <v>79619.383782048681</v>
      </c>
      <c r="T382">
        <f>VLOOKUP($R382,'[3]人物&amp;怪物成长分析'!$B$5:$S$104,13,FALSE)*$W382</f>
        <v>3852.4418173595327</v>
      </c>
      <c r="U382">
        <f>VLOOKUP($R382,'[3]人物&amp;怪物成长分析'!$B$5:$S$104,14,FALSE)*$W382</f>
        <v>1712.1963632709035</v>
      </c>
      <c r="V382">
        <f>VLOOKUP($R382,'[3]人物&amp;怪物成长分析'!$B$5:$S$104,17,FALSE)*$W382</f>
        <v>10810.788999999999</v>
      </c>
      <c r="W382" s="1">
        <v>0.73</v>
      </c>
      <c r="X382">
        <f t="shared" si="5"/>
        <v>14910.09815029486</v>
      </c>
    </row>
    <row r="383" spans="1:24" x14ac:dyDescent="0.15">
      <c r="A383">
        <v>382</v>
      </c>
      <c r="B383">
        <v>50</v>
      </c>
      <c r="C383">
        <v>58106.086685217422</v>
      </c>
      <c r="D383">
        <v>2514.2056738796</v>
      </c>
      <c r="E383">
        <v>1117.4247439464889</v>
      </c>
      <c r="F383">
        <v>5530.1</v>
      </c>
      <c r="G383" s="1">
        <v>0.34</v>
      </c>
      <c r="H383">
        <v>9403.329462281743</v>
      </c>
      <c r="Q383">
        <v>382</v>
      </c>
      <c r="R383">
        <v>50</v>
      </c>
      <c r="S383">
        <f>VLOOKUP($R383,'[3]人物&amp;怪物成长分析'!$B$5:$S$104,12,FALSE)*$W383</f>
        <v>58106.086685217422</v>
      </c>
      <c r="T383">
        <f>VLOOKUP($R383,'[3]人物&amp;怪物成长分析'!$B$5:$S$104,13,FALSE)*$W383</f>
        <v>2514.2056738796</v>
      </c>
      <c r="U383">
        <f>VLOOKUP($R383,'[3]人物&amp;怪物成长分析'!$B$5:$S$104,14,FALSE)*$W383</f>
        <v>1117.4247439464889</v>
      </c>
      <c r="V383">
        <f>VLOOKUP($R383,'[3]人物&amp;怪物成长分析'!$B$5:$S$104,17,FALSE)*$W383</f>
        <v>5530.1</v>
      </c>
      <c r="W383" s="1">
        <v>0.34</v>
      </c>
      <c r="X383">
        <f t="shared" si="5"/>
        <v>9403.329462281743</v>
      </c>
    </row>
    <row r="384" spans="1:24" x14ac:dyDescent="0.15">
      <c r="A384">
        <v>383</v>
      </c>
      <c r="B384">
        <v>34</v>
      </c>
      <c r="C384">
        <v>20313.796930413715</v>
      </c>
      <c r="D384">
        <v>1261.8923976493647</v>
      </c>
      <c r="E384">
        <v>560.84106562193983</v>
      </c>
      <c r="F384">
        <v>6615.8531999999996</v>
      </c>
      <c r="G384" s="1">
        <v>0.56999999999999995</v>
      </c>
      <c r="H384">
        <v>5861.6105141854241</v>
      </c>
      <c r="Q384">
        <v>383</v>
      </c>
      <c r="R384">
        <v>34</v>
      </c>
      <c r="S384">
        <f>VLOOKUP($R384,'[3]人物&amp;怪物成长分析'!$B$5:$S$104,12,FALSE)*$W384</f>
        <v>20313.796930413715</v>
      </c>
      <c r="T384">
        <f>VLOOKUP($R384,'[3]人物&amp;怪物成长分析'!$B$5:$S$104,13,FALSE)*$W384</f>
        <v>1261.8923976493647</v>
      </c>
      <c r="U384">
        <f>VLOOKUP($R384,'[3]人物&amp;怪物成长分析'!$B$5:$S$104,14,FALSE)*$W384</f>
        <v>560.84106562193983</v>
      </c>
      <c r="V384">
        <f>VLOOKUP($R384,'[3]人物&amp;怪物成长分析'!$B$5:$S$104,17,FALSE)*$W384</f>
        <v>6615.8531999999996</v>
      </c>
      <c r="W384" s="1">
        <v>0.56999999999999995</v>
      </c>
      <c r="X384">
        <f t="shared" si="5"/>
        <v>5861.6105141854241</v>
      </c>
    </row>
    <row r="385" spans="1:24" x14ac:dyDescent="0.15">
      <c r="A385">
        <v>384</v>
      </c>
      <c r="B385">
        <v>23</v>
      </c>
      <c r="C385">
        <v>6754.0743402717408</v>
      </c>
      <c r="D385">
        <v>519.26679391304367</v>
      </c>
      <c r="E385">
        <v>230.78524173913053</v>
      </c>
      <c r="F385">
        <v>5462.7429999999995</v>
      </c>
      <c r="G385" s="1">
        <v>0.65</v>
      </c>
      <c r="H385">
        <v>3453.0571551156522</v>
      </c>
      <c r="Q385">
        <v>384</v>
      </c>
      <c r="R385">
        <v>23</v>
      </c>
      <c r="S385">
        <f>VLOOKUP($R385,'[3]人物&amp;怪物成长分析'!$B$5:$S$104,12,FALSE)*$W385</f>
        <v>6754.0743402717408</v>
      </c>
      <c r="T385">
        <f>VLOOKUP($R385,'[3]人物&amp;怪物成长分析'!$B$5:$S$104,13,FALSE)*$W385</f>
        <v>519.26679391304367</v>
      </c>
      <c r="U385">
        <f>VLOOKUP($R385,'[3]人物&amp;怪物成长分析'!$B$5:$S$104,14,FALSE)*$W385</f>
        <v>230.78524173913053</v>
      </c>
      <c r="V385">
        <f>VLOOKUP($R385,'[3]人物&amp;怪物成长分析'!$B$5:$S$104,17,FALSE)*$W385</f>
        <v>5462.7429999999995</v>
      </c>
      <c r="W385" s="1">
        <v>0.65</v>
      </c>
      <c r="X385">
        <f t="shared" si="5"/>
        <v>3453.0571551156522</v>
      </c>
    </row>
    <row r="386" spans="1:24" x14ac:dyDescent="0.15">
      <c r="A386">
        <v>385</v>
      </c>
      <c r="B386">
        <v>39</v>
      </c>
      <c r="C386">
        <v>24251.624332179956</v>
      </c>
      <c r="D386">
        <v>1363.0339601644816</v>
      </c>
      <c r="E386">
        <v>605.79287118421405</v>
      </c>
      <c r="F386">
        <v>5355.6085999999996</v>
      </c>
      <c r="G386" s="1">
        <v>0.41</v>
      </c>
      <c r="H386">
        <v>5711.7584743630723</v>
      </c>
      <c r="Q386">
        <v>385</v>
      </c>
      <c r="R386">
        <v>39</v>
      </c>
      <c r="S386">
        <f>VLOOKUP($R386,'[3]人物&amp;怪物成长分析'!$B$5:$S$104,12,FALSE)*$W386</f>
        <v>24251.624332179956</v>
      </c>
      <c r="T386">
        <f>VLOOKUP($R386,'[3]人物&amp;怪物成长分析'!$B$5:$S$104,13,FALSE)*$W386</f>
        <v>1363.0339601644816</v>
      </c>
      <c r="U386">
        <f>VLOOKUP($R386,'[3]人物&amp;怪物成长分析'!$B$5:$S$104,14,FALSE)*$W386</f>
        <v>605.79287118421405</v>
      </c>
      <c r="V386">
        <f>VLOOKUP($R386,'[3]人物&amp;怪物成长分析'!$B$5:$S$104,17,FALSE)*$W386</f>
        <v>5355.6085999999996</v>
      </c>
      <c r="W386" s="1">
        <v>0.41</v>
      </c>
      <c r="X386">
        <f t="shared" si="5"/>
        <v>5711.7584743630723</v>
      </c>
    </row>
    <row r="387" spans="1:24" x14ac:dyDescent="0.15">
      <c r="A387">
        <v>386</v>
      </c>
      <c r="B387">
        <v>48</v>
      </c>
      <c r="C387">
        <v>72994.434482654629</v>
      </c>
      <c r="D387">
        <v>3298.6172077356541</v>
      </c>
      <c r="E387">
        <v>1466.0520923269573</v>
      </c>
      <c r="F387">
        <v>7998.1871999999994</v>
      </c>
      <c r="G387" s="1">
        <v>0.51</v>
      </c>
      <c r="H387">
        <v>12484.596392842555</v>
      </c>
      <c r="Q387">
        <v>386</v>
      </c>
      <c r="R387">
        <v>48</v>
      </c>
      <c r="S387">
        <f>VLOOKUP($R387,'[3]人物&amp;怪物成长分析'!$B$5:$S$104,12,FALSE)*$W387</f>
        <v>72994.434482654629</v>
      </c>
      <c r="T387">
        <f>VLOOKUP($R387,'[3]人物&amp;怪物成长分析'!$B$5:$S$104,13,FALSE)*$W387</f>
        <v>3298.6172077356541</v>
      </c>
      <c r="U387">
        <f>VLOOKUP($R387,'[3]人物&amp;怪物成长分析'!$B$5:$S$104,14,FALSE)*$W387</f>
        <v>1466.0520923269573</v>
      </c>
      <c r="V387">
        <f>VLOOKUP($R387,'[3]人物&amp;怪物成长分析'!$B$5:$S$104,17,FALSE)*$W387</f>
        <v>7998.1871999999994</v>
      </c>
      <c r="W387" s="1">
        <v>0.51</v>
      </c>
      <c r="X387">
        <f t="shared" ref="X387:X450" si="6">SUMPRODUCT(S387:V387,$M$6:$P$6)*1.2</f>
        <v>12484.596392842555</v>
      </c>
    </row>
    <row r="388" spans="1:24" x14ac:dyDescent="0.15">
      <c r="A388">
        <v>387</v>
      </c>
      <c r="B388">
        <v>28</v>
      </c>
      <c r="C388">
        <v>5812.9654882033456</v>
      </c>
      <c r="D388">
        <v>393.35856687090313</v>
      </c>
      <c r="E388">
        <v>174.82602972040138</v>
      </c>
      <c r="F388">
        <v>3056.5752000000002</v>
      </c>
      <c r="G388" s="1">
        <v>0.31</v>
      </c>
      <c r="H388">
        <v>2207.926540943326</v>
      </c>
      <c r="Q388">
        <v>387</v>
      </c>
      <c r="R388">
        <v>28</v>
      </c>
      <c r="S388">
        <f>VLOOKUP($R388,'[3]人物&amp;怪物成长分析'!$B$5:$S$104,12,FALSE)*$W388</f>
        <v>5812.9654882033456</v>
      </c>
      <c r="T388">
        <f>VLOOKUP($R388,'[3]人物&amp;怪物成长分析'!$B$5:$S$104,13,FALSE)*$W388</f>
        <v>393.35856687090313</v>
      </c>
      <c r="U388">
        <f>VLOOKUP($R388,'[3]人物&amp;怪物成长分析'!$B$5:$S$104,14,FALSE)*$W388</f>
        <v>174.82602972040138</v>
      </c>
      <c r="V388">
        <f>VLOOKUP($R388,'[3]人物&amp;怪物成长分析'!$B$5:$S$104,17,FALSE)*$W388</f>
        <v>3056.5752000000002</v>
      </c>
      <c r="W388" s="1">
        <v>0.31</v>
      </c>
      <c r="X388">
        <f t="shared" si="6"/>
        <v>2207.926540943326</v>
      </c>
    </row>
    <row r="389" spans="1:24" x14ac:dyDescent="0.15">
      <c r="A389">
        <v>388</v>
      </c>
      <c r="B389">
        <v>36</v>
      </c>
      <c r="C389">
        <v>20216.105210841473</v>
      </c>
      <c r="D389">
        <v>1234.0114694945821</v>
      </c>
      <c r="E389">
        <v>548.44954199759206</v>
      </c>
      <c r="F389">
        <v>5728.8487999999988</v>
      </c>
      <c r="G389" s="1">
        <v>0.47</v>
      </c>
      <c r="H389">
        <v>5446.6965743109986</v>
      </c>
      <c r="Q389">
        <v>388</v>
      </c>
      <c r="R389">
        <v>36</v>
      </c>
      <c r="S389">
        <f>VLOOKUP($R389,'[3]人物&amp;怪物成长分析'!$B$5:$S$104,12,FALSE)*$W389</f>
        <v>20216.105210841473</v>
      </c>
      <c r="T389">
        <f>VLOOKUP($R389,'[3]人物&amp;怪物成长分析'!$B$5:$S$104,13,FALSE)*$W389</f>
        <v>1234.0114694945821</v>
      </c>
      <c r="U389">
        <f>VLOOKUP($R389,'[3]人物&amp;怪物成长分析'!$B$5:$S$104,14,FALSE)*$W389</f>
        <v>548.44954199759206</v>
      </c>
      <c r="V389">
        <f>VLOOKUP($R389,'[3]人物&amp;怪物成长分析'!$B$5:$S$104,17,FALSE)*$W389</f>
        <v>5728.8487999999988</v>
      </c>
      <c r="W389" s="1">
        <v>0.47</v>
      </c>
      <c r="X389">
        <f t="shared" si="6"/>
        <v>5446.6965743109986</v>
      </c>
    </row>
    <row r="390" spans="1:24" x14ac:dyDescent="0.15">
      <c r="A390">
        <v>389</v>
      </c>
      <c r="B390">
        <v>49</v>
      </c>
      <c r="C390">
        <v>92062.088336304107</v>
      </c>
      <c r="D390">
        <v>4070.0874136087641</v>
      </c>
      <c r="E390">
        <v>1808.9277393816733</v>
      </c>
      <c r="F390">
        <v>9424.5773999999983</v>
      </c>
      <c r="G390" s="1">
        <v>0.59</v>
      </c>
      <c r="H390">
        <v>15319.026002931121</v>
      </c>
      <c r="Q390">
        <v>389</v>
      </c>
      <c r="R390">
        <v>49</v>
      </c>
      <c r="S390">
        <f>VLOOKUP($R390,'[3]人物&amp;怪物成长分析'!$B$5:$S$104,12,FALSE)*$W390</f>
        <v>92062.088336304107</v>
      </c>
      <c r="T390">
        <f>VLOOKUP($R390,'[3]人物&amp;怪物成长分析'!$B$5:$S$104,13,FALSE)*$W390</f>
        <v>4070.0874136087641</v>
      </c>
      <c r="U390">
        <f>VLOOKUP($R390,'[3]人物&amp;怪物成长分析'!$B$5:$S$104,14,FALSE)*$W390</f>
        <v>1808.9277393816733</v>
      </c>
      <c r="V390">
        <f>VLOOKUP($R390,'[3]人物&amp;怪物成长分析'!$B$5:$S$104,17,FALSE)*$W390</f>
        <v>9424.5773999999983</v>
      </c>
      <c r="W390" s="1">
        <v>0.59</v>
      </c>
      <c r="X390">
        <f t="shared" si="6"/>
        <v>15319.026002931121</v>
      </c>
    </row>
    <row r="391" spans="1:24" x14ac:dyDescent="0.15">
      <c r="A391">
        <v>390</v>
      </c>
      <c r="B391">
        <v>25</v>
      </c>
      <c r="C391">
        <v>4478.4347815635465</v>
      </c>
      <c r="D391">
        <v>326.52891571906372</v>
      </c>
      <c r="E391">
        <v>145.12396254180609</v>
      </c>
      <c r="F391">
        <v>3055.4100000000003</v>
      </c>
      <c r="G391" s="1">
        <v>0.34</v>
      </c>
      <c r="H391">
        <v>2027.5556034280942</v>
      </c>
      <c r="Q391">
        <v>390</v>
      </c>
      <c r="R391">
        <v>25</v>
      </c>
      <c r="S391">
        <f>VLOOKUP($R391,'[3]人物&amp;怪物成长分析'!$B$5:$S$104,12,FALSE)*$W391</f>
        <v>4478.4347815635465</v>
      </c>
      <c r="T391">
        <f>VLOOKUP($R391,'[3]人物&amp;怪物成长分析'!$B$5:$S$104,13,FALSE)*$W391</f>
        <v>326.52891571906372</v>
      </c>
      <c r="U391">
        <f>VLOOKUP($R391,'[3]人物&amp;怪物成长分析'!$B$5:$S$104,14,FALSE)*$W391</f>
        <v>145.12396254180609</v>
      </c>
      <c r="V391">
        <f>VLOOKUP($R391,'[3]人物&amp;怪物成长分析'!$B$5:$S$104,17,FALSE)*$W391</f>
        <v>3055.4100000000003</v>
      </c>
      <c r="W391" s="1">
        <v>0.34</v>
      </c>
      <c r="X391">
        <f t="shared" si="6"/>
        <v>2027.5556034280942</v>
      </c>
    </row>
    <row r="392" spans="1:24" x14ac:dyDescent="0.15">
      <c r="A392">
        <v>391</v>
      </c>
      <c r="B392">
        <v>25</v>
      </c>
      <c r="C392">
        <v>4346.7161115175595</v>
      </c>
      <c r="D392">
        <v>316.92512408026772</v>
      </c>
      <c r="E392">
        <v>140.85561070234121</v>
      </c>
      <c r="F392">
        <v>2965.5450000000001</v>
      </c>
      <c r="G392" s="1">
        <v>0.33</v>
      </c>
      <c r="H392">
        <v>1967.9216150919735</v>
      </c>
      <c r="Q392">
        <v>391</v>
      </c>
      <c r="R392">
        <v>25</v>
      </c>
      <c r="S392">
        <f>VLOOKUP($R392,'[3]人物&amp;怪物成长分析'!$B$5:$S$104,12,FALSE)*$W392</f>
        <v>4346.7161115175595</v>
      </c>
      <c r="T392">
        <f>VLOOKUP($R392,'[3]人物&amp;怪物成长分析'!$B$5:$S$104,13,FALSE)*$W392</f>
        <v>316.92512408026772</v>
      </c>
      <c r="U392">
        <f>VLOOKUP($R392,'[3]人物&amp;怪物成长分析'!$B$5:$S$104,14,FALSE)*$W392</f>
        <v>140.85561070234121</v>
      </c>
      <c r="V392">
        <f>VLOOKUP($R392,'[3]人物&amp;怪物成长分析'!$B$5:$S$104,17,FALSE)*$W392</f>
        <v>2965.5450000000001</v>
      </c>
      <c r="W392" s="1">
        <v>0.33</v>
      </c>
      <c r="X392">
        <f t="shared" si="6"/>
        <v>1967.9216150919735</v>
      </c>
    </row>
    <row r="393" spans="1:24" x14ac:dyDescent="0.15">
      <c r="A393">
        <v>392</v>
      </c>
      <c r="B393">
        <v>20</v>
      </c>
      <c r="C393">
        <v>2757.0553043478267</v>
      </c>
      <c r="D393">
        <v>230.82323478260875</v>
      </c>
      <c r="E393">
        <v>102.58810434782612</v>
      </c>
      <c r="F393">
        <v>2861.7039999999997</v>
      </c>
      <c r="G393" s="1">
        <v>0.38</v>
      </c>
      <c r="H393">
        <v>1700.0074935652176</v>
      </c>
      <c r="Q393">
        <v>392</v>
      </c>
      <c r="R393">
        <v>20</v>
      </c>
      <c r="S393">
        <f>VLOOKUP($R393,'[3]人物&amp;怪物成长分析'!$B$5:$S$104,12,FALSE)*$W393</f>
        <v>2757.0553043478267</v>
      </c>
      <c r="T393">
        <f>VLOOKUP($R393,'[3]人物&amp;怪物成长分析'!$B$5:$S$104,13,FALSE)*$W393</f>
        <v>230.82323478260875</v>
      </c>
      <c r="U393">
        <f>VLOOKUP($R393,'[3]人物&amp;怪物成长分析'!$B$5:$S$104,14,FALSE)*$W393</f>
        <v>102.58810434782612</v>
      </c>
      <c r="V393">
        <f>VLOOKUP($R393,'[3]人物&amp;怪物成长分析'!$B$5:$S$104,17,FALSE)*$W393</f>
        <v>2861.7039999999997</v>
      </c>
      <c r="W393" s="1">
        <v>0.38</v>
      </c>
      <c r="X393">
        <f t="shared" si="6"/>
        <v>1700.0074935652176</v>
      </c>
    </row>
    <row r="394" spans="1:24" x14ac:dyDescent="0.15">
      <c r="A394">
        <v>393</v>
      </c>
      <c r="B394">
        <v>32</v>
      </c>
      <c r="C394">
        <v>16601.313274880271</v>
      </c>
      <c r="D394">
        <v>1050.7520752025421</v>
      </c>
      <c r="E394">
        <v>467.0009223122409</v>
      </c>
      <c r="F394">
        <v>6283.9535999999989</v>
      </c>
      <c r="G394" s="1">
        <v>0.56999999999999995</v>
      </c>
      <c r="H394">
        <v>5182.0197030119925</v>
      </c>
      <c r="Q394">
        <v>393</v>
      </c>
      <c r="R394">
        <v>32</v>
      </c>
      <c r="S394">
        <f>VLOOKUP($R394,'[3]人物&amp;怪物成长分析'!$B$5:$S$104,12,FALSE)*$W394</f>
        <v>16601.313274880271</v>
      </c>
      <c r="T394">
        <f>VLOOKUP($R394,'[3]人物&amp;怪物成长分析'!$B$5:$S$104,13,FALSE)*$W394</f>
        <v>1050.7520752025421</v>
      </c>
      <c r="U394">
        <f>VLOOKUP($R394,'[3]人物&amp;怪物成长分析'!$B$5:$S$104,14,FALSE)*$W394</f>
        <v>467.0009223122409</v>
      </c>
      <c r="V394">
        <f>VLOOKUP($R394,'[3]人物&amp;怪物成长分析'!$B$5:$S$104,17,FALSE)*$W394</f>
        <v>6283.9535999999989</v>
      </c>
      <c r="W394" s="1">
        <v>0.56999999999999995</v>
      </c>
      <c r="X394">
        <f t="shared" si="6"/>
        <v>5182.0197030119925</v>
      </c>
    </row>
    <row r="395" spans="1:24" x14ac:dyDescent="0.15">
      <c r="A395">
        <v>394</v>
      </c>
      <c r="B395">
        <v>47</v>
      </c>
      <c r="C395">
        <v>83850.404107856069</v>
      </c>
      <c r="D395">
        <v>3874.7917226167233</v>
      </c>
      <c r="E395">
        <v>1722.1296544963218</v>
      </c>
      <c r="F395">
        <v>9850.6111999999994</v>
      </c>
      <c r="G395" s="1">
        <v>0.64</v>
      </c>
      <c r="H395">
        <v>14760.174419312747</v>
      </c>
      <c r="Q395">
        <v>394</v>
      </c>
      <c r="R395">
        <v>47</v>
      </c>
      <c r="S395">
        <f>VLOOKUP($R395,'[3]人物&amp;怪物成长分析'!$B$5:$S$104,12,FALSE)*$W395</f>
        <v>83850.404107856069</v>
      </c>
      <c r="T395">
        <f>VLOOKUP($R395,'[3]人物&amp;怪物成长分析'!$B$5:$S$104,13,FALSE)*$W395</f>
        <v>3874.7917226167233</v>
      </c>
      <c r="U395">
        <f>VLOOKUP($R395,'[3]人物&amp;怪物成长分析'!$B$5:$S$104,14,FALSE)*$W395</f>
        <v>1722.1296544963218</v>
      </c>
      <c r="V395">
        <f>VLOOKUP($R395,'[3]人物&amp;怪物成长分析'!$B$5:$S$104,17,FALSE)*$W395</f>
        <v>9850.6111999999994</v>
      </c>
      <c r="W395" s="1">
        <v>0.64</v>
      </c>
      <c r="X395">
        <f t="shared" si="6"/>
        <v>14760.174419312747</v>
      </c>
    </row>
    <row r="396" spans="1:24" x14ac:dyDescent="0.15">
      <c r="A396">
        <v>395</v>
      </c>
      <c r="B396">
        <v>50</v>
      </c>
      <c r="C396">
        <v>78614.117280000035</v>
      </c>
      <c r="D396">
        <v>3401.5723823076937</v>
      </c>
      <c r="E396">
        <v>1511.8099476923085</v>
      </c>
      <c r="F396">
        <v>7481.9000000000005</v>
      </c>
      <c r="G396" s="1">
        <v>0.46</v>
      </c>
      <c r="H396">
        <v>12722.151625440003</v>
      </c>
      <c r="Q396">
        <v>395</v>
      </c>
      <c r="R396">
        <v>50</v>
      </c>
      <c r="S396">
        <f>VLOOKUP($R396,'[3]人物&amp;怪物成长分析'!$B$5:$S$104,12,FALSE)*$W396</f>
        <v>78614.117280000035</v>
      </c>
      <c r="T396">
        <f>VLOOKUP($R396,'[3]人物&amp;怪物成长分析'!$B$5:$S$104,13,FALSE)*$W396</f>
        <v>3401.5723823076937</v>
      </c>
      <c r="U396">
        <f>VLOOKUP($R396,'[3]人物&amp;怪物成长分析'!$B$5:$S$104,14,FALSE)*$W396</f>
        <v>1511.8099476923085</v>
      </c>
      <c r="V396">
        <f>VLOOKUP($R396,'[3]人物&amp;怪物成长分析'!$B$5:$S$104,17,FALSE)*$W396</f>
        <v>7481.9000000000005</v>
      </c>
      <c r="W396" s="1">
        <v>0.46</v>
      </c>
      <c r="X396">
        <f t="shared" si="6"/>
        <v>12722.151625440003</v>
      </c>
    </row>
    <row r="397" spans="1:24" x14ac:dyDescent="0.15">
      <c r="A397">
        <v>396</v>
      </c>
      <c r="B397">
        <v>33</v>
      </c>
      <c r="C397">
        <v>11297.005780898837</v>
      </c>
      <c r="D397">
        <v>708.25541907943182</v>
      </c>
      <c r="E397">
        <v>314.78018625752532</v>
      </c>
      <c r="F397">
        <v>3960.4669999999992</v>
      </c>
      <c r="G397" s="1">
        <v>0.35</v>
      </c>
      <c r="H397">
        <v>3385.7695398874921</v>
      </c>
      <c r="Q397">
        <v>396</v>
      </c>
      <c r="R397">
        <v>33</v>
      </c>
      <c r="S397">
        <f>VLOOKUP($R397,'[3]人物&amp;怪物成长分析'!$B$5:$S$104,12,FALSE)*$W397</f>
        <v>11297.005780898837</v>
      </c>
      <c r="T397">
        <f>VLOOKUP($R397,'[3]人物&amp;怪物成长分析'!$B$5:$S$104,13,FALSE)*$W397</f>
        <v>708.25541907943182</v>
      </c>
      <c r="U397">
        <f>VLOOKUP($R397,'[3]人物&amp;怪物成长分析'!$B$5:$S$104,14,FALSE)*$W397</f>
        <v>314.78018625752532</v>
      </c>
      <c r="V397">
        <f>VLOOKUP($R397,'[3]人物&amp;怪物成长分析'!$B$5:$S$104,17,FALSE)*$W397</f>
        <v>3960.4669999999992</v>
      </c>
      <c r="W397" s="1">
        <v>0.35</v>
      </c>
      <c r="X397">
        <f t="shared" si="6"/>
        <v>3385.7695398874921</v>
      </c>
    </row>
    <row r="398" spans="1:24" x14ac:dyDescent="0.15">
      <c r="A398">
        <v>397</v>
      </c>
      <c r="B398">
        <v>27</v>
      </c>
      <c r="C398">
        <v>6872.2310905734139</v>
      </c>
      <c r="D398">
        <v>476.45704238929773</v>
      </c>
      <c r="E398">
        <v>211.75868550635457</v>
      </c>
      <c r="F398">
        <v>3923.1997999999994</v>
      </c>
      <c r="G398" s="1">
        <v>0.41</v>
      </c>
      <c r="H398">
        <v>2756.3914842223062</v>
      </c>
      <c r="Q398">
        <v>397</v>
      </c>
      <c r="R398">
        <v>27</v>
      </c>
      <c r="S398">
        <f>VLOOKUP($R398,'[3]人物&amp;怪物成长分析'!$B$5:$S$104,12,FALSE)*$W398</f>
        <v>6872.2310905734139</v>
      </c>
      <c r="T398">
        <f>VLOOKUP($R398,'[3]人物&amp;怪物成长分析'!$B$5:$S$104,13,FALSE)*$W398</f>
        <v>476.45704238929773</v>
      </c>
      <c r="U398">
        <f>VLOOKUP($R398,'[3]人物&amp;怪物成长分析'!$B$5:$S$104,14,FALSE)*$W398</f>
        <v>211.75868550635457</v>
      </c>
      <c r="V398">
        <f>VLOOKUP($R398,'[3]人物&amp;怪物成长分析'!$B$5:$S$104,17,FALSE)*$W398</f>
        <v>3923.1997999999994</v>
      </c>
      <c r="W398" s="1">
        <v>0.41</v>
      </c>
      <c r="X398">
        <f t="shared" si="6"/>
        <v>2756.3914842223062</v>
      </c>
    </row>
    <row r="399" spans="1:24" x14ac:dyDescent="0.15">
      <c r="A399">
        <v>398</v>
      </c>
      <c r="B399">
        <v>35</v>
      </c>
      <c r="C399">
        <v>19215.215825217394</v>
      </c>
      <c r="D399">
        <v>1183.0696262608697</v>
      </c>
      <c r="E399">
        <v>525.80872278260892</v>
      </c>
      <c r="F399">
        <v>5829.9709999999995</v>
      </c>
      <c r="G399" s="1">
        <v>0.49</v>
      </c>
      <c r="H399">
        <v>5351.6125464626084</v>
      </c>
      <c r="Q399">
        <v>398</v>
      </c>
      <c r="R399">
        <v>35</v>
      </c>
      <c r="S399">
        <f>VLOOKUP($R399,'[3]人物&amp;怪物成长分析'!$B$5:$S$104,12,FALSE)*$W399</f>
        <v>19215.215825217394</v>
      </c>
      <c r="T399">
        <f>VLOOKUP($R399,'[3]人物&amp;怪物成长分析'!$B$5:$S$104,13,FALSE)*$W399</f>
        <v>1183.0696262608697</v>
      </c>
      <c r="U399">
        <f>VLOOKUP($R399,'[3]人物&amp;怪物成长分析'!$B$5:$S$104,14,FALSE)*$W399</f>
        <v>525.80872278260892</v>
      </c>
      <c r="V399">
        <f>VLOOKUP($R399,'[3]人物&amp;怪物成长分析'!$B$5:$S$104,17,FALSE)*$W399</f>
        <v>5829.9709999999995</v>
      </c>
      <c r="W399" s="1">
        <v>0.49</v>
      </c>
      <c r="X399">
        <f t="shared" si="6"/>
        <v>5351.6125464626084</v>
      </c>
    </row>
    <row r="400" spans="1:24" x14ac:dyDescent="0.15">
      <c r="A400">
        <v>399</v>
      </c>
      <c r="B400">
        <v>46</v>
      </c>
      <c r="C400">
        <v>46672.916272153059</v>
      </c>
      <c r="D400">
        <v>2206.4674797078269</v>
      </c>
      <c r="E400">
        <v>980.65221320347882</v>
      </c>
      <c r="F400">
        <v>5889.1715999999997</v>
      </c>
      <c r="G400" s="1">
        <v>0.39</v>
      </c>
      <c r="H400">
        <v>8467.6256253569136</v>
      </c>
      <c r="Q400">
        <v>399</v>
      </c>
      <c r="R400">
        <v>46</v>
      </c>
      <c r="S400">
        <f>VLOOKUP($R400,'[3]人物&amp;怪物成长分析'!$B$5:$S$104,12,FALSE)*$W400</f>
        <v>46672.916272153059</v>
      </c>
      <c r="T400">
        <f>VLOOKUP($R400,'[3]人物&amp;怪物成长分析'!$B$5:$S$104,13,FALSE)*$W400</f>
        <v>2206.4674797078269</v>
      </c>
      <c r="U400">
        <f>VLOOKUP($R400,'[3]人物&amp;怪物成长分析'!$B$5:$S$104,14,FALSE)*$W400</f>
        <v>980.65221320347882</v>
      </c>
      <c r="V400">
        <f>VLOOKUP($R400,'[3]人物&amp;怪物成长分析'!$B$5:$S$104,17,FALSE)*$W400</f>
        <v>5889.1715999999997</v>
      </c>
      <c r="W400" s="1">
        <v>0.39</v>
      </c>
      <c r="X400">
        <f t="shared" si="6"/>
        <v>8467.6256253569136</v>
      </c>
    </row>
    <row r="401" spans="1:24" x14ac:dyDescent="0.15">
      <c r="A401">
        <v>400</v>
      </c>
      <c r="B401">
        <v>41</v>
      </c>
      <c r="C401">
        <v>26414.817589766302</v>
      </c>
      <c r="D401">
        <v>1409.3179770052179</v>
      </c>
      <c r="E401">
        <v>626.36354533565236</v>
      </c>
      <c r="F401">
        <v>4912.1063999999997</v>
      </c>
      <c r="G401" s="1">
        <v>0.36</v>
      </c>
      <c r="H401">
        <v>5714.8684823178264</v>
      </c>
      <c r="Q401">
        <v>400</v>
      </c>
      <c r="R401">
        <v>41</v>
      </c>
      <c r="S401">
        <f>VLOOKUP($R401,'[3]人物&amp;怪物成长分析'!$B$5:$S$104,12,FALSE)*$W401</f>
        <v>26414.817589766302</v>
      </c>
      <c r="T401">
        <f>VLOOKUP($R401,'[3]人物&amp;怪物成长分析'!$B$5:$S$104,13,FALSE)*$W401</f>
        <v>1409.3179770052179</v>
      </c>
      <c r="U401">
        <f>VLOOKUP($R401,'[3]人物&amp;怪物成长分析'!$B$5:$S$104,14,FALSE)*$W401</f>
        <v>626.36354533565236</v>
      </c>
      <c r="V401">
        <f>VLOOKUP($R401,'[3]人物&amp;怪物成长分析'!$B$5:$S$104,17,FALSE)*$W401</f>
        <v>4912.1063999999997</v>
      </c>
      <c r="W401" s="1">
        <v>0.36</v>
      </c>
      <c r="X401">
        <f t="shared" si="6"/>
        <v>5714.8684823178264</v>
      </c>
    </row>
    <row r="402" spans="1:24" x14ac:dyDescent="0.15">
      <c r="A402">
        <v>401</v>
      </c>
      <c r="B402">
        <v>19</v>
      </c>
      <c r="C402">
        <v>4552.1661336847819</v>
      </c>
      <c r="D402">
        <v>392.75729373913049</v>
      </c>
      <c r="E402">
        <v>174.55879721739134</v>
      </c>
      <c r="F402">
        <v>5140.1585999999998</v>
      </c>
      <c r="G402" s="1">
        <v>0.71</v>
      </c>
      <c r="H402">
        <v>2996.4679923646959</v>
      </c>
      <c r="Q402">
        <v>401</v>
      </c>
      <c r="R402">
        <v>19</v>
      </c>
      <c r="S402">
        <f>VLOOKUP($R402,'[3]人物&amp;怪物成长分析'!$B$5:$S$104,12,FALSE)*$W402</f>
        <v>4552.1661336847819</v>
      </c>
      <c r="T402">
        <f>VLOOKUP($R402,'[3]人物&amp;怪物成长分析'!$B$5:$S$104,13,FALSE)*$W402</f>
        <v>392.75729373913049</v>
      </c>
      <c r="U402">
        <f>VLOOKUP($R402,'[3]人物&amp;怪物成长分析'!$B$5:$S$104,14,FALSE)*$W402</f>
        <v>174.55879721739134</v>
      </c>
      <c r="V402">
        <f>VLOOKUP($R402,'[3]人物&amp;怪物成长分析'!$B$5:$S$104,17,FALSE)*$W402</f>
        <v>5140.1585999999998</v>
      </c>
      <c r="W402" s="1">
        <v>0.71</v>
      </c>
      <c r="X402">
        <f t="shared" si="6"/>
        <v>2996.4679923646959</v>
      </c>
    </row>
    <row r="403" spans="1:24" x14ac:dyDescent="0.15">
      <c r="A403">
        <v>402</v>
      </c>
      <c r="B403">
        <v>44</v>
      </c>
      <c r="C403">
        <v>68423.914608797539</v>
      </c>
      <c r="D403">
        <v>3390.0997797415384</v>
      </c>
      <c r="E403">
        <v>1506.7110132184619</v>
      </c>
      <c r="F403">
        <v>10017.5304</v>
      </c>
      <c r="G403" s="1">
        <v>0.69</v>
      </c>
      <c r="H403">
        <v>13247.673255974283</v>
      </c>
      <c r="Q403">
        <v>402</v>
      </c>
      <c r="R403">
        <v>44</v>
      </c>
      <c r="S403">
        <f>VLOOKUP($R403,'[3]人物&amp;怪物成长分析'!$B$5:$S$104,12,FALSE)*$W403</f>
        <v>68423.914608797539</v>
      </c>
      <c r="T403">
        <f>VLOOKUP($R403,'[3]人物&amp;怪物成长分析'!$B$5:$S$104,13,FALSE)*$W403</f>
        <v>3390.0997797415384</v>
      </c>
      <c r="U403">
        <f>VLOOKUP($R403,'[3]人物&amp;怪物成长分析'!$B$5:$S$104,14,FALSE)*$W403</f>
        <v>1506.7110132184619</v>
      </c>
      <c r="V403">
        <f>VLOOKUP($R403,'[3]人物&amp;怪物成长分析'!$B$5:$S$104,17,FALSE)*$W403</f>
        <v>10017.5304</v>
      </c>
      <c r="W403" s="1">
        <v>0.69</v>
      </c>
      <c r="X403">
        <f t="shared" si="6"/>
        <v>13247.673255974283</v>
      </c>
    </row>
    <row r="404" spans="1:24" x14ac:dyDescent="0.15">
      <c r="A404">
        <v>403</v>
      </c>
      <c r="B404">
        <v>36</v>
      </c>
      <c r="C404">
        <v>29248.83307100469</v>
      </c>
      <c r="D404">
        <v>1785.3782962900339</v>
      </c>
      <c r="E404">
        <v>793.50146501779295</v>
      </c>
      <c r="F404">
        <v>8288.5471999999991</v>
      </c>
      <c r="G404" s="1">
        <v>0.68</v>
      </c>
      <c r="H404">
        <v>7880.326958577617</v>
      </c>
      <c r="Q404">
        <v>403</v>
      </c>
      <c r="R404">
        <v>36</v>
      </c>
      <c r="S404">
        <f>VLOOKUP($R404,'[3]人物&amp;怪物成长分析'!$B$5:$S$104,12,FALSE)*$W404</f>
        <v>29248.83307100469</v>
      </c>
      <c r="T404">
        <f>VLOOKUP($R404,'[3]人物&amp;怪物成长分析'!$B$5:$S$104,13,FALSE)*$W404</f>
        <v>1785.3782962900339</v>
      </c>
      <c r="U404">
        <f>VLOOKUP($R404,'[3]人物&amp;怪物成长分析'!$B$5:$S$104,14,FALSE)*$W404</f>
        <v>793.50146501779295</v>
      </c>
      <c r="V404">
        <f>VLOOKUP($R404,'[3]人物&amp;怪物成长分析'!$B$5:$S$104,17,FALSE)*$W404</f>
        <v>8288.5471999999991</v>
      </c>
      <c r="W404" s="1">
        <v>0.68</v>
      </c>
      <c r="X404">
        <f t="shared" si="6"/>
        <v>7880.326958577617</v>
      </c>
    </row>
    <row r="405" spans="1:24" x14ac:dyDescent="0.15">
      <c r="A405">
        <v>404</v>
      </c>
      <c r="B405">
        <v>21</v>
      </c>
      <c r="C405">
        <v>4573.2867180000021</v>
      </c>
      <c r="D405">
        <v>371.85391721739154</v>
      </c>
      <c r="E405">
        <v>165.26840765217401</v>
      </c>
      <c r="F405">
        <v>4380.2864</v>
      </c>
      <c r="G405" s="1">
        <v>0.56000000000000005</v>
      </c>
      <c r="H405">
        <v>2651.221403507479</v>
      </c>
      <c r="Q405">
        <v>404</v>
      </c>
      <c r="R405">
        <v>21</v>
      </c>
      <c r="S405">
        <f>VLOOKUP($R405,'[3]人物&amp;怪物成长分析'!$B$5:$S$104,12,FALSE)*$W405</f>
        <v>4573.2867180000021</v>
      </c>
      <c r="T405">
        <f>VLOOKUP($R405,'[3]人物&amp;怪物成长分析'!$B$5:$S$104,13,FALSE)*$W405</f>
        <v>371.85391721739154</v>
      </c>
      <c r="U405">
        <f>VLOOKUP($R405,'[3]人物&amp;怪物成长分析'!$B$5:$S$104,14,FALSE)*$W405</f>
        <v>165.26840765217401</v>
      </c>
      <c r="V405">
        <f>VLOOKUP($R405,'[3]人物&amp;怪物成长分析'!$B$5:$S$104,17,FALSE)*$W405</f>
        <v>4380.2864</v>
      </c>
      <c r="W405" s="1">
        <v>0.56000000000000005</v>
      </c>
      <c r="X405">
        <f t="shared" si="6"/>
        <v>2651.221403507479</v>
      </c>
    </row>
    <row r="406" spans="1:24" x14ac:dyDescent="0.15">
      <c r="A406">
        <v>405</v>
      </c>
      <c r="B406">
        <v>44</v>
      </c>
      <c r="C406">
        <v>67432.263672438174</v>
      </c>
      <c r="D406">
        <v>3340.9678988757196</v>
      </c>
      <c r="E406">
        <v>1484.8746217225423</v>
      </c>
      <c r="F406">
        <v>9872.3487999999998</v>
      </c>
      <c r="G406" s="1">
        <v>0.68</v>
      </c>
      <c r="H406">
        <v>13055.677991394945</v>
      </c>
      <c r="Q406">
        <v>405</v>
      </c>
      <c r="R406">
        <v>44</v>
      </c>
      <c r="S406">
        <f>VLOOKUP($R406,'[3]人物&amp;怪物成长分析'!$B$5:$S$104,12,FALSE)*$W406</f>
        <v>67432.263672438174</v>
      </c>
      <c r="T406">
        <f>VLOOKUP($R406,'[3]人物&amp;怪物成长分析'!$B$5:$S$104,13,FALSE)*$W406</f>
        <v>3340.9678988757196</v>
      </c>
      <c r="U406">
        <f>VLOOKUP($R406,'[3]人物&amp;怪物成长分析'!$B$5:$S$104,14,FALSE)*$W406</f>
        <v>1484.8746217225423</v>
      </c>
      <c r="V406">
        <f>VLOOKUP($R406,'[3]人物&amp;怪物成长分析'!$B$5:$S$104,17,FALSE)*$W406</f>
        <v>9872.3487999999998</v>
      </c>
      <c r="W406" s="1">
        <v>0.68</v>
      </c>
      <c r="X406">
        <f t="shared" si="6"/>
        <v>13055.677991394945</v>
      </c>
    </row>
    <row r="407" spans="1:24" x14ac:dyDescent="0.15">
      <c r="A407">
        <v>406</v>
      </c>
      <c r="B407">
        <v>43</v>
      </c>
      <c r="C407">
        <v>67451.610690440983</v>
      </c>
      <c r="D407">
        <v>3423.690465667225</v>
      </c>
      <c r="E407">
        <v>1521.6402069632113</v>
      </c>
      <c r="F407">
        <v>10670.264999999999</v>
      </c>
      <c r="G407" s="1">
        <v>0.75</v>
      </c>
      <c r="H407">
        <v>13525.542240297691</v>
      </c>
      <c r="Q407">
        <v>406</v>
      </c>
      <c r="R407">
        <v>43</v>
      </c>
      <c r="S407">
        <f>VLOOKUP($R407,'[3]人物&amp;怪物成长分析'!$B$5:$S$104,12,FALSE)*$W407</f>
        <v>67451.610690440983</v>
      </c>
      <c r="T407">
        <f>VLOOKUP($R407,'[3]人物&amp;怪物成长分析'!$B$5:$S$104,13,FALSE)*$W407</f>
        <v>3423.690465667225</v>
      </c>
      <c r="U407">
        <f>VLOOKUP($R407,'[3]人物&amp;怪物成长分析'!$B$5:$S$104,14,FALSE)*$W407</f>
        <v>1521.6402069632113</v>
      </c>
      <c r="V407">
        <f>VLOOKUP($R407,'[3]人物&amp;怪物成长分析'!$B$5:$S$104,17,FALSE)*$W407</f>
        <v>10670.264999999999</v>
      </c>
      <c r="W407" s="1">
        <v>0.75</v>
      </c>
      <c r="X407">
        <f t="shared" si="6"/>
        <v>13525.542240297691</v>
      </c>
    </row>
    <row r="408" spans="1:24" x14ac:dyDescent="0.15">
      <c r="A408">
        <v>407</v>
      </c>
      <c r="B408">
        <v>29</v>
      </c>
      <c r="C408">
        <v>13570.160502684788</v>
      </c>
      <c r="D408">
        <v>896.78894556521789</v>
      </c>
      <c r="E408">
        <v>398.57286469565247</v>
      </c>
      <c r="F408">
        <v>6598.1890000000003</v>
      </c>
      <c r="G408" s="1">
        <v>0.65</v>
      </c>
      <c r="H408">
        <v>4897.8629884419142</v>
      </c>
      <c r="Q408">
        <v>407</v>
      </c>
      <c r="R408">
        <v>29</v>
      </c>
      <c r="S408">
        <f>VLOOKUP($R408,'[3]人物&amp;怪物成长分析'!$B$5:$S$104,12,FALSE)*$W408</f>
        <v>13570.160502684788</v>
      </c>
      <c r="T408">
        <f>VLOOKUP($R408,'[3]人物&amp;怪物成长分析'!$B$5:$S$104,13,FALSE)*$W408</f>
        <v>896.78894556521789</v>
      </c>
      <c r="U408">
        <f>VLOOKUP($R408,'[3]人物&amp;怪物成长分析'!$B$5:$S$104,14,FALSE)*$W408</f>
        <v>398.57286469565247</v>
      </c>
      <c r="V408">
        <f>VLOOKUP($R408,'[3]人物&amp;怪物成长分析'!$B$5:$S$104,17,FALSE)*$W408</f>
        <v>6598.1890000000003</v>
      </c>
      <c r="W408" s="1">
        <v>0.65</v>
      </c>
      <c r="X408">
        <f t="shared" si="6"/>
        <v>4897.8629884419142</v>
      </c>
    </row>
    <row r="409" spans="1:24" x14ac:dyDescent="0.15">
      <c r="A409">
        <v>408</v>
      </c>
      <c r="B409">
        <v>44</v>
      </c>
      <c r="C409">
        <v>79332.074908750787</v>
      </c>
      <c r="D409">
        <v>3930.5504692655522</v>
      </c>
      <c r="E409">
        <v>1746.9113196735791</v>
      </c>
      <c r="F409">
        <v>11614.528</v>
      </c>
      <c r="G409" s="1">
        <v>0.8</v>
      </c>
      <c r="H409">
        <v>15359.621166346995</v>
      </c>
      <c r="Q409">
        <v>408</v>
      </c>
      <c r="R409">
        <v>44</v>
      </c>
      <c r="S409">
        <f>VLOOKUP($R409,'[3]人物&amp;怪物成长分析'!$B$5:$S$104,12,FALSE)*$W409</f>
        <v>79332.074908750787</v>
      </c>
      <c r="T409">
        <f>VLOOKUP($R409,'[3]人物&amp;怪物成长分析'!$B$5:$S$104,13,FALSE)*$W409</f>
        <v>3930.5504692655522</v>
      </c>
      <c r="U409">
        <f>VLOOKUP($R409,'[3]人物&amp;怪物成长分析'!$B$5:$S$104,14,FALSE)*$W409</f>
        <v>1746.9113196735791</v>
      </c>
      <c r="V409">
        <f>VLOOKUP($R409,'[3]人物&amp;怪物成长分析'!$B$5:$S$104,17,FALSE)*$W409</f>
        <v>11614.528</v>
      </c>
      <c r="W409" s="1">
        <v>0.8</v>
      </c>
      <c r="X409">
        <f t="shared" si="6"/>
        <v>15359.621166346995</v>
      </c>
    </row>
    <row r="410" spans="1:24" x14ac:dyDescent="0.15">
      <c r="A410">
        <v>409</v>
      </c>
      <c r="B410">
        <v>20</v>
      </c>
      <c r="C410">
        <v>3772.8125217391312</v>
      </c>
      <c r="D410">
        <v>315.86337391304357</v>
      </c>
      <c r="E410">
        <v>140.38372173913049</v>
      </c>
      <c r="F410">
        <v>3916.0159999999996</v>
      </c>
      <c r="G410" s="1">
        <v>0.52</v>
      </c>
      <c r="H410">
        <v>2326.3260438260872</v>
      </c>
      <c r="Q410">
        <v>409</v>
      </c>
      <c r="R410">
        <v>20</v>
      </c>
      <c r="S410">
        <f>VLOOKUP($R410,'[3]人物&amp;怪物成长分析'!$B$5:$S$104,12,FALSE)*$W410</f>
        <v>3772.8125217391312</v>
      </c>
      <c r="T410">
        <f>VLOOKUP($R410,'[3]人物&amp;怪物成长分析'!$B$5:$S$104,13,FALSE)*$W410</f>
        <v>315.86337391304357</v>
      </c>
      <c r="U410">
        <f>VLOOKUP($R410,'[3]人物&amp;怪物成长分析'!$B$5:$S$104,14,FALSE)*$W410</f>
        <v>140.38372173913049</v>
      </c>
      <c r="V410">
        <f>VLOOKUP($R410,'[3]人物&amp;怪物成长分析'!$B$5:$S$104,17,FALSE)*$W410</f>
        <v>3916.0159999999996</v>
      </c>
      <c r="W410" s="1">
        <v>0.52</v>
      </c>
      <c r="X410">
        <f t="shared" si="6"/>
        <v>2326.3260438260872</v>
      </c>
    </row>
    <row r="411" spans="1:24" x14ac:dyDescent="0.15">
      <c r="A411">
        <v>410</v>
      </c>
      <c r="B411">
        <v>49</v>
      </c>
      <c r="C411">
        <v>109226.20650069979</v>
      </c>
      <c r="D411">
        <v>4828.9172703832792</v>
      </c>
      <c r="E411">
        <v>2146.18545350368</v>
      </c>
      <c r="F411">
        <v>11181.701999999999</v>
      </c>
      <c r="G411" s="1">
        <v>0.7</v>
      </c>
      <c r="H411">
        <v>18175.115596697939</v>
      </c>
      <c r="Q411">
        <v>410</v>
      </c>
      <c r="R411">
        <v>49</v>
      </c>
      <c r="S411">
        <f>VLOOKUP($R411,'[3]人物&amp;怪物成长分析'!$B$5:$S$104,12,FALSE)*$W411</f>
        <v>109226.20650069979</v>
      </c>
      <c r="T411">
        <f>VLOOKUP($R411,'[3]人物&amp;怪物成长分析'!$B$5:$S$104,13,FALSE)*$W411</f>
        <v>4828.9172703832792</v>
      </c>
      <c r="U411">
        <f>VLOOKUP($R411,'[3]人物&amp;怪物成长分析'!$B$5:$S$104,14,FALSE)*$W411</f>
        <v>2146.18545350368</v>
      </c>
      <c r="V411">
        <f>VLOOKUP($R411,'[3]人物&amp;怪物成长分析'!$B$5:$S$104,17,FALSE)*$W411</f>
        <v>11181.701999999999</v>
      </c>
      <c r="W411" s="1">
        <v>0.7</v>
      </c>
      <c r="X411">
        <f t="shared" si="6"/>
        <v>18175.115596697939</v>
      </c>
    </row>
    <row r="412" spans="1:24" x14ac:dyDescent="0.15">
      <c r="A412">
        <v>411</v>
      </c>
      <c r="B412">
        <v>42</v>
      </c>
      <c r="C412">
        <v>40674.246694635476</v>
      </c>
      <c r="D412">
        <v>2116.1076369230777</v>
      </c>
      <c r="E412">
        <v>940.49228307692363</v>
      </c>
      <c r="F412">
        <v>6967.94</v>
      </c>
      <c r="G412" s="1">
        <v>0.5</v>
      </c>
      <c r="H412">
        <v>8463.2032653425049</v>
      </c>
      <c r="Q412">
        <v>411</v>
      </c>
      <c r="R412">
        <v>42</v>
      </c>
      <c r="S412">
        <f>VLOOKUP($R412,'[3]人物&amp;怪物成长分析'!$B$5:$S$104,12,FALSE)*$W412</f>
        <v>40674.246694635476</v>
      </c>
      <c r="T412">
        <f>VLOOKUP($R412,'[3]人物&amp;怪物成长分析'!$B$5:$S$104,13,FALSE)*$W412</f>
        <v>2116.1076369230777</v>
      </c>
      <c r="U412">
        <f>VLOOKUP($R412,'[3]人物&amp;怪物成长分析'!$B$5:$S$104,14,FALSE)*$W412</f>
        <v>940.49228307692363</v>
      </c>
      <c r="V412">
        <f>VLOOKUP($R412,'[3]人物&amp;怪物成长分析'!$B$5:$S$104,17,FALSE)*$W412</f>
        <v>6967.94</v>
      </c>
      <c r="W412" s="1">
        <v>0.5</v>
      </c>
      <c r="X412">
        <f t="shared" si="6"/>
        <v>8463.2032653425049</v>
      </c>
    </row>
    <row r="413" spans="1:24" x14ac:dyDescent="0.15">
      <c r="A413">
        <v>412</v>
      </c>
      <c r="B413">
        <v>24</v>
      </c>
      <c r="C413">
        <v>7156.0253589565236</v>
      </c>
      <c r="D413">
        <v>535.58609755183954</v>
      </c>
      <c r="E413">
        <v>238.03826557859531</v>
      </c>
      <c r="F413">
        <v>5304.1696000000002</v>
      </c>
      <c r="G413" s="1">
        <v>0.61</v>
      </c>
      <c r="H413">
        <v>3435.939649786435</v>
      </c>
      <c r="Q413">
        <v>412</v>
      </c>
      <c r="R413">
        <v>24</v>
      </c>
      <c r="S413">
        <f>VLOOKUP($R413,'[3]人物&amp;怪物成长分析'!$B$5:$S$104,12,FALSE)*$W413</f>
        <v>7156.0253589565236</v>
      </c>
      <c r="T413">
        <f>VLOOKUP($R413,'[3]人物&amp;怪物成长分析'!$B$5:$S$104,13,FALSE)*$W413</f>
        <v>535.58609755183954</v>
      </c>
      <c r="U413">
        <f>VLOOKUP($R413,'[3]人物&amp;怪物成长分析'!$B$5:$S$104,14,FALSE)*$W413</f>
        <v>238.03826557859531</v>
      </c>
      <c r="V413">
        <f>VLOOKUP($R413,'[3]人物&amp;怪物成长分析'!$B$5:$S$104,17,FALSE)*$W413</f>
        <v>5304.1696000000002</v>
      </c>
      <c r="W413" s="1">
        <v>0.61</v>
      </c>
      <c r="X413">
        <f t="shared" si="6"/>
        <v>3435.939649786435</v>
      </c>
    </row>
    <row r="414" spans="1:24" x14ac:dyDescent="0.15">
      <c r="A414">
        <v>413</v>
      </c>
      <c r="B414">
        <v>19</v>
      </c>
      <c r="C414">
        <v>4680.3961656195652</v>
      </c>
      <c r="D414">
        <v>403.82087947826096</v>
      </c>
      <c r="E414">
        <v>179.47594643478266</v>
      </c>
      <c r="F414">
        <v>5284.9517999999998</v>
      </c>
      <c r="G414" s="1">
        <v>0.73</v>
      </c>
      <c r="H414">
        <v>3080.8755414453917</v>
      </c>
      <c r="Q414">
        <v>413</v>
      </c>
      <c r="R414">
        <v>19</v>
      </c>
      <c r="S414">
        <f>VLOOKUP($R414,'[3]人物&amp;怪物成长分析'!$B$5:$S$104,12,FALSE)*$W414</f>
        <v>4680.3961656195652</v>
      </c>
      <c r="T414">
        <f>VLOOKUP($R414,'[3]人物&amp;怪物成长分析'!$B$5:$S$104,13,FALSE)*$W414</f>
        <v>403.82087947826096</v>
      </c>
      <c r="U414">
        <f>VLOOKUP($R414,'[3]人物&amp;怪物成长分析'!$B$5:$S$104,14,FALSE)*$W414</f>
        <v>179.47594643478266</v>
      </c>
      <c r="V414">
        <f>VLOOKUP($R414,'[3]人物&amp;怪物成长分析'!$B$5:$S$104,17,FALSE)*$W414</f>
        <v>5284.9517999999998</v>
      </c>
      <c r="W414" s="1">
        <v>0.73</v>
      </c>
      <c r="X414">
        <f t="shared" si="6"/>
        <v>3080.8755414453917</v>
      </c>
    </row>
    <row r="415" spans="1:24" x14ac:dyDescent="0.15">
      <c r="A415">
        <v>414</v>
      </c>
      <c r="B415">
        <v>48</v>
      </c>
      <c r="C415">
        <v>105913.49317091065</v>
      </c>
      <c r="D415">
        <v>4786.2288896556547</v>
      </c>
      <c r="E415">
        <v>2127.2128398469576</v>
      </c>
      <c r="F415">
        <v>11605.212799999999</v>
      </c>
      <c r="G415" s="1">
        <v>0.74</v>
      </c>
      <c r="H415">
        <v>18114.904570006845</v>
      </c>
      <c r="Q415">
        <v>414</v>
      </c>
      <c r="R415">
        <v>48</v>
      </c>
      <c r="S415">
        <f>VLOOKUP($R415,'[3]人物&amp;怪物成长分析'!$B$5:$S$104,12,FALSE)*$W415</f>
        <v>105913.49317091065</v>
      </c>
      <c r="T415">
        <f>VLOOKUP($R415,'[3]人物&amp;怪物成长分析'!$B$5:$S$104,13,FALSE)*$W415</f>
        <v>4786.2288896556547</v>
      </c>
      <c r="U415">
        <f>VLOOKUP($R415,'[3]人物&amp;怪物成长分析'!$B$5:$S$104,14,FALSE)*$W415</f>
        <v>2127.2128398469576</v>
      </c>
      <c r="V415">
        <f>VLOOKUP($R415,'[3]人物&amp;怪物成长分析'!$B$5:$S$104,17,FALSE)*$W415</f>
        <v>11605.212799999999</v>
      </c>
      <c r="W415" s="1">
        <v>0.74</v>
      </c>
      <c r="X415">
        <f t="shared" si="6"/>
        <v>18114.904570006845</v>
      </c>
    </row>
    <row r="416" spans="1:24" x14ac:dyDescent="0.15">
      <c r="A416">
        <v>415</v>
      </c>
      <c r="B416">
        <v>37</v>
      </c>
      <c r="C416">
        <v>22550.690152434916</v>
      </c>
      <c r="D416">
        <v>1338.3046749097325</v>
      </c>
      <c r="E416">
        <v>594.80207773765892</v>
      </c>
      <c r="F416">
        <v>5865.6845999999996</v>
      </c>
      <c r="G416" s="1">
        <v>0.47</v>
      </c>
      <c r="H416">
        <v>5795.3605472937452</v>
      </c>
      <c r="Q416">
        <v>415</v>
      </c>
      <c r="R416">
        <v>37</v>
      </c>
      <c r="S416">
        <f>VLOOKUP($R416,'[3]人物&amp;怪物成长分析'!$B$5:$S$104,12,FALSE)*$W416</f>
        <v>22550.690152434916</v>
      </c>
      <c r="T416">
        <f>VLOOKUP($R416,'[3]人物&amp;怪物成长分析'!$B$5:$S$104,13,FALSE)*$W416</f>
        <v>1338.3046749097325</v>
      </c>
      <c r="U416">
        <f>VLOOKUP($R416,'[3]人物&amp;怪物成长分析'!$B$5:$S$104,14,FALSE)*$W416</f>
        <v>594.80207773765892</v>
      </c>
      <c r="V416">
        <f>VLOOKUP($R416,'[3]人物&amp;怪物成长分析'!$B$5:$S$104,17,FALSE)*$W416</f>
        <v>5865.6845999999996</v>
      </c>
      <c r="W416" s="1">
        <v>0.47</v>
      </c>
      <c r="X416">
        <f t="shared" si="6"/>
        <v>5795.3605472937452</v>
      </c>
    </row>
    <row r="417" spans="1:24" x14ac:dyDescent="0.15">
      <c r="A417">
        <v>416</v>
      </c>
      <c r="B417">
        <v>46</v>
      </c>
      <c r="C417">
        <v>86165.383887051808</v>
      </c>
      <c r="D417">
        <v>4073.4784240759882</v>
      </c>
      <c r="E417">
        <v>1810.4348551448838</v>
      </c>
      <c r="F417">
        <v>10872.316799999999</v>
      </c>
      <c r="G417" s="1">
        <v>0.72</v>
      </c>
      <c r="H417">
        <v>15632.539616043534</v>
      </c>
      <c r="Q417">
        <v>416</v>
      </c>
      <c r="R417">
        <v>46</v>
      </c>
      <c r="S417">
        <f>VLOOKUP($R417,'[3]人物&amp;怪物成长分析'!$B$5:$S$104,12,FALSE)*$W417</f>
        <v>86165.383887051808</v>
      </c>
      <c r="T417">
        <f>VLOOKUP($R417,'[3]人物&amp;怪物成长分析'!$B$5:$S$104,13,FALSE)*$W417</f>
        <v>4073.4784240759882</v>
      </c>
      <c r="U417">
        <f>VLOOKUP($R417,'[3]人物&amp;怪物成长分析'!$B$5:$S$104,14,FALSE)*$W417</f>
        <v>1810.4348551448838</v>
      </c>
      <c r="V417">
        <f>VLOOKUP($R417,'[3]人物&amp;怪物成长分析'!$B$5:$S$104,17,FALSE)*$W417</f>
        <v>10872.316799999999</v>
      </c>
      <c r="W417" s="1">
        <v>0.72</v>
      </c>
      <c r="X417">
        <f t="shared" si="6"/>
        <v>15632.539616043534</v>
      </c>
    </row>
    <row r="418" spans="1:24" x14ac:dyDescent="0.15">
      <c r="A418">
        <v>417</v>
      </c>
      <c r="B418">
        <v>20</v>
      </c>
      <c r="C418">
        <v>3047.2716521739135</v>
      </c>
      <c r="D418">
        <v>255.12041739130439</v>
      </c>
      <c r="E418">
        <v>113.38685217391308</v>
      </c>
      <c r="F418">
        <v>3162.9359999999997</v>
      </c>
      <c r="G418" s="1">
        <v>0.42</v>
      </c>
      <c r="H418">
        <v>1878.9556507826087</v>
      </c>
      <c r="Q418">
        <v>417</v>
      </c>
      <c r="R418">
        <v>20</v>
      </c>
      <c r="S418">
        <f>VLOOKUP($R418,'[3]人物&amp;怪物成长分析'!$B$5:$S$104,12,FALSE)*$W418</f>
        <v>3047.2716521739135</v>
      </c>
      <c r="T418">
        <f>VLOOKUP($R418,'[3]人物&amp;怪物成长分析'!$B$5:$S$104,13,FALSE)*$W418</f>
        <v>255.12041739130439</v>
      </c>
      <c r="U418">
        <f>VLOOKUP($R418,'[3]人物&amp;怪物成长分析'!$B$5:$S$104,14,FALSE)*$W418</f>
        <v>113.38685217391308</v>
      </c>
      <c r="V418">
        <f>VLOOKUP($R418,'[3]人物&amp;怪物成长分析'!$B$5:$S$104,17,FALSE)*$W418</f>
        <v>3162.9359999999997</v>
      </c>
      <c r="W418" s="1">
        <v>0.42</v>
      </c>
      <c r="X418">
        <f t="shared" si="6"/>
        <v>1878.9556507826087</v>
      </c>
    </row>
    <row r="419" spans="1:24" x14ac:dyDescent="0.15">
      <c r="A419">
        <v>418</v>
      </c>
      <c r="B419">
        <v>23</v>
      </c>
      <c r="C419">
        <v>3740.7180961505023</v>
      </c>
      <c r="D419">
        <v>287.5939166287626</v>
      </c>
      <c r="E419">
        <v>127.81951850167229</v>
      </c>
      <c r="F419">
        <v>3025.5191999999997</v>
      </c>
      <c r="G419" s="1">
        <v>0.36</v>
      </c>
      <c r="H419">
        <v>1912.462424371746</v>
      </c>
      <c r="Q419">
        <v>418</v>
      </c>
      <c r="R419">
        <v>23</v>
      </c>
      <c r="S419">
        <f>VLOOKUP($R419,'[3]人物&amp;怪物成长分析'!$B$5:$S$104,12,FALSE)*$W419</f>
        <v>3740.7180961505023</v>
      </c>
      <c r="T419">
        <f>VLOOKUP($R419,'[3]人物&amp;怪物成长分析'!$B$5:$S$104,13,FALSE)*$W419</f>
        <v>287.5939166287626</v>
      </c>
      <c r="U419">
        <f>VLOOKUP($R419,'[3]人物&amp;怪物成长分析'!$B$5:$S$104,14,FALSE)*$W419</f>
        <v>127.81951850167229</v>
      </c>
      <c r="V419">
        <f>VLOOKUP($R419,'[3]人物&amp;怪物成长分析'!$B$5:$S$104,17,FALSE)*$W419</f>
        <v>3025.5191999999997</v>
      </c>
      <c r="W419" s="1">
        <v>0.36</v>
      </c>
      <c r="X419">
        <f t="shared" si="6"/>
        <v>1912.462424371746</v>
      </c>
    </row>
    <row r="420" spans="1:24" x14ac:dyDescent="0.15">
      <c r="A420">
        <v>419</v>
      </c>
      <c r="B420">
        <v>48</v>
      </c>
      <c r="C420">
        <v>105913.49317091065</v>
      </c>
      <c r="D420">
        <v>4786.2288896556547</v>
      </c>
      <c r="E420">
        <v>2127.2128398469576</v>
      </c>
      <c r="F420">
        <v>11605.212799999999</v>
      </c>
      <c r="G420" s="1">
        <v>0.74</v>
      </c>
      <c r="H420">
        <v>18114.904570006845</v>
      </c>
      <c r="Q420">
        <v>419</v>
      </c>
      <c r="R420">
        <v>48</v>
      </c>
      <c r="S420">
        <f>VLOOKUP($R420,'[3]人物&amp;怪物成长分析'!$B$5:$S$104,12,FALSE)*$W420</f>
        <v>105913.49317091065</v>
      </c>
      <c r="T420">
        <f>VLOOKUP($R420,'[3]人物&amp;怪物成长分析'!$B$5:$S$104,13,FALSE)*$W420</f>
        <v>4786.2288896556547</v>
      </c>
      <c r="U420">
        <f>VLOOKUP($R420,'[3]人物&amp;怪物成长分析'!$B$5:$S$104,14,FALSE)*$W420</f>
        <v>2127.2128398469576</v>
      </c>
      <c r="V420">
        <f>VLOOKUP($R420,'[3]人物&amp;怪物成长分析'!$B$5:$S$104,17,FALSE)*$W420</f>
        <v>11605.212799999999</v>
      </c>
      <c r="W420" s="1">
        <v>0.74</v>
      </c>
      <c r="X420">
        <f t="shared" si="6"/>
        <v>18114.904570006845</v>
      </c>
    </row>
    <row r="421" spans="1:24" x14ac:dyDescent="0.15">
      <c r="A421">
        <v>420</v>
      </c>
      <c r="B421">
        <v>22</v>
      </c>
      <c r="C421">
        <v>4939.6593725217399</v>
      </c>
      <c r="D421">
        <v>390.40117982608706</v>
      </c>
      <c r="E421">
        <v>173.51163547826093</v>
      </c>
      <c r="F421">
        <v>4381.0632000000005</v>
      </c>
      <c r="G421" s="1">
        <v>0.54</v>
      </c>
      <c r="H421">
        <v>2701.2728138462612</v>
      </c>
      <c r="Q421">
        <v>420</v>
      </c>
      <c r="R421">
        <v>22</v>
      </c>
      <c r="S421">
        <f>VLOOKUP($R421,'[3]人物&amp;怪物成长分析'!$B$5:$S$104,12,FALSE)*$W421</f>
        <v>4939.6593725217399</v>
      </c>
      <c r="T421">
        <f>VLOOKUP($R421,'[3]人物&amp;怪物成长分析'!$B$5:$S$104,13,FALSE)*$W421</f>
        <v>390.40117982608706</v>
      </c>
      <c r="U421">
        <f>VLOOKUP($R421,'[3]人物&amp;怪物成长分析'!$B$5:$S$104,14,FALSE)*$W421</f>
        <v>173.51163547826093</v>
      </c>
      <c r="V421">
        <f>VLOOKUP($R421,'[3]人物&amp;怪物成长分析'!$B$5:$S$104,17,FALSE)*$W421</f>
        <v>4381.0632000000005</v>
      </c>
      <c r="W421" s="1">
        <v>0.54</v>
      </c>
      <c r="X421">
        <f t="shared" si="6"/>
        <v>2701.2728138462612</v>
      </c>
    </row>
    <row r="422" spans="1:24" x14ac:dyDescent="0.15">
      <c r="A422">
        <v>421</v>
      </c>
      <c r="B422">
        <v>33</v>
      </c>
      <c r="C422">
        <v>20011.83881187794</v>
      </c>
      <c r="D422">
        <v>1254.6238852264221</v>
      </c>
      <c r="E422">
        <v>557.61061565618775</v>
      </c>
      <c r="F422">
        <v>7015.6843999999992</v>
      </c>
      <c r="G422" s="1">
        <v>0.62</v>
      </c>
      <c r="H422">
        <v>5997.6488992292734</v>
      </c>
      <c r="Q422">
        <v>421</v>
      </c>
      <c r="R422">
        <v>33</v>
      </c>
      <c r="S422">
        <f>VLOOKUP($R422,'[3]人物&amp;怪物成长分析'!$B$5:$S$104,12,FALSE)*$W422</f>
        <v>20011.83881187794</v>
      </c>
      <c r="T422">
        <f>VLOOKUP($R422,'[3]人物&amp;怪物成长分析'!$B$5:$S$104,13,FALSE)*$W422</f>
        <v>1254.6238852264221</v>
      </c>
      <c r="U422">
        <f>VLOOKUP($R422,'[3]人物&amp;怪物成长分析'!$B$5:$S$104,14,FALSE)*$W422</f>
        <v>557.61061565618775</v>
      </c>
      <c r="V422">
        <f>VLOOKUP($R422,'[3]人物&amp;怪物成长分析'!$B$5:$S$104,17,FALSE)*$W422</f>
        <v>7015.6843999999992</v>
      </c>
      <c r="W422" s="1">
        <v>0.62</v>
      </c>
      <c r="X422">
        <f t="shared" si="6"/>
        <v>5997.6488992292734</v>
      </c>
    </row>
    <row r="423" spans="1:24" x14ac:dyDescent="0.15">
      <c r="A423">
        <v>422</v>
      </c>
      <c r="B423">
        <v>43</v>
      </c>
      <c r="C423">
        <v>63854.191453617459</v>
      </c>
      <c r="D423">
        <v>3241.0936408316393</v>
      </c>
      <c r="E423">
        <v>1440.48606259184</v>
      </c>
      <c r="F423">
        <v>10101.184199999998</v>
      </c>
      <c r="G423" s="1">
        <v>0.71</v>
      </c>
      <c r="H423">
        <v>12804.179987481812</v>
      </c>
      <c r="Q423">
        <v>422</v>
      </c>
      <c r="R423">
        <v>43</v>
      </c>
      <c r="S423">
        <f>VLOOKUP($R423,'[3]人物&amp;怪物成长分析'!$B$5:$S$104,12,FALSE)*$W423</f>
        <v>63854.191453617459</v>
      </c>
      <c r="T423">
        <f>VLOOKUP($R423,'[3]人物&amp;怪物成长分析'!$B$5:$S$104,13,FALSE)*$W423</f>
        <v>3241.0936408316393</v>
      </c>
      <c r="U423">
        <f>VLOOKUP($R423,'[3]人物&amp;怪物成长分析'!$B$5:$S$104,14,FALSE)*$W423</f>
        <v>1440.48606259184</v>
      </c>
      <c r="V423">
        <f>VLOOKUP($R423,'[3]人物&amp;怪物成长分析'!$B$5:$S$104,17,FALSE)*$W423</f>
        <v>10101.184199999998</v>
      </c>
      <c r="W423" s="1">
        <v>0.71</v>
      </c>
      <c r="X423">
        <f t="shared" si="6"/>
        <v>12804.179987481812</v>
      </c>
    </row>
    <row r="424" spans="1:24" x14ac:dyDescent="0.15">
      <c r="A424">
        <v>423</v>
      </c>
      <c r="B424">
        <v>50</v>
      </c>
      <c r="C424">
        <v>80323.119829565258</v>
      </c>
      <c r="D424">
        <v>3475.5196080100345</v>
      </c>
      <c r="E424">
        <v>1544.6753813377932</v>
      </c>
      <c r="F424">
        <v>7644.5499999999993</v>
      </c>
      <c r="G424" s="1">
        <v>0.47</v>
      </c>
      <c r="H424">
        <v>12998.720139036524</v>
      </c>
      <c r="Q424">
        <v>423</v>
      </c>
      <c r="R424">
        <v>50</v>
      </c>
      <c r="S424">
        <f>VLOOKUP($R424,'[3]人物&amp;怪物成长分析'!$B$5:$S$104,12,FALSE)*$W424</f>
        <v>80323.119829565258</v>
      </c>
      <c r="T424">
        <f>VLOOKUP($R424,'[3]人物&amp;怪物成长分析'!$B$5:$S$104,13,FALSE)*$W424</f>
        <v>3475.5196080100345</v>
      </c>
      <c r="U424">
        <f>VLOOKUP($R424,'[3]人物&amp;怪物成长分析'!$B$5:$S$104,14,FALSE)*$W424</f>
        <v>1544.6753813377932</v>
      </c>
      <c r="V424">
        <f>VLOOKUP($R424,'[3]人物&amp;怪物成长分析'!$B$5:$S$104,17,FALSE)*$W424</f>
        <v>7644.5499999999993</v>
      </c>
      <c r="W424" s="1">
        <v>0.47</v>
      </c>
      <c r="X424">
        <f t="shared" si="6"/>
        <v>12998.720139036524</v>
      </c>
    </row>
    <row r="425" spans="1:24" x14ac:dyDescent="0.15">
      <c r="A425">
        <v>424</v>
      </c>
      <c r="B425">
        <v>36</v>
      </c>
      <c r="C425">
        <v>13764.156739296324</v>
      </c>
      <c r="D425">
        <v>840.17802178354532</v>
      </c>
      <c r="E425">
        <v>373.41245412602018</v>
      </c>
      <c r="F425">
        <v>3900.4928</v>
      </c>
      <c r="G425" s="1">
        <v>0.32</v>
      </c>
      <c r="H425">
        <v>3708.389156977702</v>
      </c>
      <c r="Q425">
        <v>424</v>
      </c>
      <c r="R425">
        <v>36</v>
      </c>
      <c r="S425">
        <f>VLOOKUP($R425,'[3]人物&amp;怪物成长分析'!$B$5:$S$104,12,FALSE)*$W425</f>
        <v>13764.156739296324</v>
      </c>
      <c r="T425">
        <f>VLOOKUP($R425,'[3]人物&amp;怪物成长分析'!$B$5:$S$104,13,FALSE)*$W425</f>
        <v>840.17802178354532</v>
      </c>
      <c r="U425">
        <f>VLOOKUP($R425,'[3]人物&amp;怪物成长分析'!$B$5:$S$104,14,FALSE)*$W425</f>
        <v>373.41245412602018</v>
      </c>
      <c r="V425">
        <f>VLOOKUP($R425,'[3]人物&amp;怪物成长分析'!$B$5:$S$104,17,FALSE)*$W425</f>
        <v>3900.4928</v>
      </c>
      <c r="W425" s="1">
        <v>0.32</v>
      </c>
      <c r="X425">
        <f t="shared" si="6"/>
        <v>3708.389156977702</v>
      </c>
    </row>
    <row r="426" spans="1:24" x14ac:dyDescent="0.15">
      <c r="A426">
        <v>425</v>
      </c>
      <c r="B426">
        <v>32</v>
      </c>
      <c r="C426">
        <v>18931.322155565224</v>
      </c>
      <c r="D426">
        <v>1198.2260506695654</v>
      </c>
      <c r="E426">
        <v>532.54491140869584</v>
      </c>
      <c r="F426">
        <v>7165.9120000000003</v>
      </c>
      <c r="G426" s="1">
        <v>0.65</v>
      </c>
      <c r="H426">
        <v>5909.320713961044</v>
      </c>
      <c r="Q426">
        <v>425</v>
      </c>
      <c r="R426">
        <v>32</v>
      </c>
      <c r="S426">
        <f>VLOOKUP($R426,'[3]人物&amp;怪物成长分析'!$B$5:$S$104,12,FALSE)*$W426</f>
        <v>18931.322155565224</v>
      </c>
      <c r="T426">
        <f>VLOOKUP($R426,'[3]人物&amp;怪物成长分析'!$B$5:$S$104,13,FALSE)*$W426</f>
        <v>1198.2260506695654</v>
      </c>
      <c r="U426">
        <f>VLOOKUP($R426,'[3]人物&amp;怪物成长分析'!$B$5:$S$104,14,FALSE)*$W426</f>
        <v>532.54491140869584</v>
      </c>
      <c r="V426">
        <f>VLOOKUP($R426,'[3]人物&amp;怪物成长分析'!$B$5:$S$104,17,FALSE)*$W426</f>
        <v>7165.9120000000003</v>
      </c>
      <c r="W426" s="1">
        <v>0.65</v>
      </c>
      <c r="X426">
        <f t="shared" si="6"/>
        <v>5909.320713961044</v>
      </c>
    </row>
    <row r="427" spans="1:24" x14ac:dyDescent="0.15">
      <c r="A427">
        <v>426</v>
      </c>
      <c r="B427">
        <v>39</v>
      </c>
      <c r="C427">
        <v>21885.612202211181</v>
      </c>
      <c r="D427">
        <v>1230.0550372216055</v>
      </c>
      <c r="E427">
        <v>546.69112765404691</v>
      </c>
      <c r="F427">
        <v>4833.1101999999992</v>
      </c>
      <c r="G427" s="1">
        <v>0.37</v>
      </c>
      <c r="H427">
        <v>5154.513745156919</v>
      </c>
      <c r="Q427">
        <v>426</v>
      </c>
      <c r="R427">
        <v>39</v>
      </c>
      <c r="S427">
        <f>VLOOKUP($R427,'[3]人物&amp;怪物成长分析'!$B$5:$S$104,12,FALSE)*$W427</f>
        <v>21885.612202211181</v>
      </c>
      <c r="T427">
        <f>VLOOKUP($R427,'[3]人物&amp;怪物成长分析'!$B$5:$S$104,13,FALSE)*$W427</f>
        <v>1230.0550372216055</v>
      </c>
      <c r="U427">
        <f>VLOOKUP($R427,'[3]人物&amp;怪物成长分析'!$B$5:$S$104,14,FALSE)*$W427</f>
        <v>546.69112765404691</v>
      </c>
      <c r="V427">
        <f>VLOOKUP($R427,'[3]人物&amp;怪物成长分析'!$B$5:$S$104,17,FALSE)*$W427</f>
        <v>4833.1101999999992</v>
      </c>
      <c r="W427" s="1">
        <v>0.37</v>
      </c>
      <c r="X427">
        <f t="shared" si="6"/>
        <v>5154.513745156919</v>
      </c>
    </row>
    <row r="428" spans="1:24" x14ac:dyDescent="0.15">
      <c r="A428">
        <v>427</v>
      </c>
      <c r="B428">
        <v>25</v>
      </c>
      <c r="C428">
        <v>5927.3401520693997</v>
      </c>
      <c r="D428">
        <v>432.17062374581963</v>
      </c>
      <c r="E428">
        <v>192.07583277591982</v>
      </c>
      <c r="F428">
        <v>4043.9250000000002</v>
      </c>
      <c r="G428" s="1">
        <v>0.45</v>
      </c>
      <c r="H428">
        <v>2683.5294751254182</v>
      </c>
      <c r="Q428">
        <v>427</v>
      </c>
      <c r="R428">
        <v>25</v>
      </c>
      <c r="S428">
        <f>VLOOKUP($R428,'[3]人物&amp;怪物成长分析'!$B$5:$S$104,12,FALSE)*$W428</f>
        <v>5927.3401520693997</v>
      </c>
      <c r="T428">
        <f>VLOOKUP($R428,'[3]人物&amp;怪物成长分析'!$B$5:$S$104,13,FALSE)*$W428</f>
        <v>432.17062374581963</v>
      </c>
      <c r="U428">
        <f>VLOOKUP($R428,'[3]人物&amp;怪物成长分析'!$B$5:$S$104,14,FALSE)*$W428</f>
        <v>192.07583277591982</v>
      </c>
      <c r="V428">
        <f>VLOOKUP($R428,'[3]人物&amp;怪物成长分析'!$B$5:$S$104,17,FALSE)*$W428</f>
        <v>4043.9250000000002</v>
      </c>
      <c r="W428" s="1">
        <v>0.45</v>
      </c>
      <c r="X428">
        <f t="shared" si="6"/>
        <v>2683.5294751254182</v>
      </c>
    </row>
    <row r="429" spans="1:24" x14ac:dyDescent="0.15">
      <c r="A429">
        <v>428</v>
      </c>
      <c r="B429">
        <v>49</v>
      </c>
      <c r="C429">
        <v>117028.07839360693</v>
      </c>
      <c r="D429">
        <v>5173.8399325535138</v>
      </c>
      <c r="E429">
        <v>2299.4844144682288</v>
      </c>
      <c r="F429">
        <v>11980.394999999999</v>
      </c>
      <c r="G429" s="1">
        <v>0.75</v>
      </c>
      <c r="H429">
        <v>19473.338139319225</v>
      </c>
      <c r="Q429">
        <v>428</v>
      </c>
      <c r="R429">
        <v>49</v>
      </c>
      <c r="S429">
        <f>VLOOKUP($R429,'[3]人物&amp;怪物成长分析'!$B$5:$S$104,12,FALSE)*$W429</f>
        <v>117028.07839360693</v>
      </c>
      <c r="T429">
        <f>VLOOKUP($R429,'[3]人物&amp;怪物成长分析'!$B$5:$S$104,13,FALSE)*$W429</f>
        <v>5173.8399325535138</v>
      </c>
      <c r="U429">
        <f>VLOOKUP($R429,'[3]人物&amp;怪物成长分析'!$B$5:$S$104,14,FALSE)*$W429</f>
        <v>2299.4844144682288</v>
      </c>
      <c r="V429">
        <f>VLOOKUP($R429,'[3]人物&amp;怪物成长分析'!$B$5:$S$104,17,FALSE)*$W429</f>
        <v>11980.394999999999</v>
      </c>
      <c r="W429" s="1">
        <v>0.75</v>
      </c>
      <c r="X429">
        <f t="shared" si="6"/>
        <v>19473.338139319225</v>
      </c>
    </row>
    <row r="430" spans="1:24" x14ac:dyDescent="0.15">
      <c r="A430">
        <v>429</v>
      </c>
      <c r="B430">
        <v>41</v>
      </c>
      <c r="C430">
        <v>51362.145313434477</v>
      </c>
      <c r="D430">
        <v>2740.3405108434795</v>
      </c>
      <c r="E430">
        <v>1217.929115930435</v>
      </c>
      <c r="F430">
        <v>9551.3179999999993</v>
      </c>
      <c r="G430" s="1">
        <v>0.7</v>
      </c>
      <c r="H430">
        <v>11112.244271173551</v>
      </c>
      <c r="Q430">
        <v>429</v>
      </c>
      <c r="R430">
        <v>41</v>
      </c>
      <c r="S430">
        <f>VLOOKUP($R430,'[3]人物&amp;怪物成长分析'!$B$5:$S$104,12,FALSE)*$W430</f>
        <v>51362.145313434477</v>
      </c>
      <c r="T430">
        <f>VLOOKUP($R430,'[3]人物&amp;怪物成长分析'!$B$5:$S$104,13,FALSE)*$W430</f>
        <v>2740.3405108434795</v>
      </c>
      <c r="U430">
        <f>VLOOKUP($R430,'[3]人物&amp;怪物成长分析'!$B$5:$S$104,14,FALSE)*$W430</f>
        <v>1217.929115930435</v>
      </c>
      <c r="V430">
        <f>VLOOKUP($R430,'[3]人物&amp;怪物成长分析'!$B$5:$S$104,17,FALSE)*$W430</f>
        <v>9551.3179999999993</v>
      </c>
      <c r="W430" s="1">
        <v>0.7</v>
      </c>
      <c r="X430">
        <f t="shared" si="6"/>
        <v>11112.244271173551</v>
      </c>
    </row>
    <row r="431" spans="1:24" x14ac:dyDescent="0.15">
      <c r="A431">
        <v>430</v>
      </c>
      <c r="B431">
        <v>29</v>
      </c>
      <c r="C431">
        <v>10438.585002065221</v>
      </c>
      <c r="D431">
        <v>689.83765043478297</v>
      </c>
      <c r="E431">
        <v>306.59451130434803</v>
      </c>
      <c r="F431">
        <v>5075.53</v>
      </c>
      <c r="G431" s="1">
        <v>0.5</v>
      </c>
      <c r="H431">
        <v>3767.5869141860881</v>
      </c>
      <c r="Q431">
        <v>430</v>
      </c>
      <c r="R431">
        <v>29</v>
      </c>
      <c r="S431">
        <f>VLOOKUP($R431,'[3]人物&amp;怪物成长分析'!$B$5:$S$104,12,FALSE)*$W431</f>
        <v>10438.585002065221</v>
      </c>
      <c r="T431">
        <f>VLOOKUP($R431,'[3]人物&amp;怪物成长分析'!$B$5:$S$104,13,FALSE)*$W431</f>
        <v>689.83765043478297</v>
      </c>
      <c r="U431">
        <f>VLOOKUP($R431,'[3]人物&amp;怪物成长分析'!$B$5:$S$104,14,FALSE)*$W431</f>
        <v>306.59451130434803</v>
      </c>
      <c r="V431">
        <f>VLOOKUP($R431,'[3]人物&amp;怪物成长分析'!$B$5:$S$104,17,FALSE)*$W431</f>
        <v>5075.53</v>
      </c>
      <c r="W431" s="1">
        <v>0.5</v>
      </c>
      <c r="X431">
        <f t="shared" si="6"/>
        <v>3767.5869141860881</v>
      </c>
    </row>
    <row r="432" spans="1:24" x14ac:dyDescent="0.15">
      <c r="A432">
        <v>431</v>
      </c>
      <c r="B432">
        <v>50</v>
      </c>
      <c r="C432">
        <v>116212.17337043484</v>
      </c>
      <c r="D432">
        <v>5028.4113477592</v>
      </c>
      <c r="E432">
        <v>2234.8494878929778</v>
      </c>
      <c r="F432">
        <v>11060.2</v>
      </c>
      <c r="G432" s="1">
        <v>0.68</v>
      </c>
      <c r="H432">
        <v>18806.658924563486</v>
      </c>
      <c r="Q432">
        <v>431</v>
      </c>
      <c r="R432">
        <v>50</v>
      </c>
      <c r="S432">
        <f>VLOOKUP($R432,'[3]人物&amp;怪物成长分析'!$B$5:$S$104,12,FALSE)*$W432</f>
        <v>116212.17337043484</v>
      </c>
      <c r="T432">
        <f>VLOOKUP($R432,'[3]人物&amp;怪物成长分析'!$B$5:$S$104,13,FALSE)*$W432</f>
        <v>5028.4113477592</v>
      </c>
      <c r="U432">
        <f>VLOOKUP($R432,'[3]人物&amp;怪物成长分析'!$B$5:$S$104,14,FALSE)*$W432</f>
        <v>2234.8494878929778</v>
      </c>
      <c r="V432">
        <f>VLOOKUP($R432,'[3]人物&amp;怪物成长分析'!$B$5:$S$104,17,FALSE)*$W432</f>
        <v>11060.2</v>
      </c>
      <c r="W432" s="1">
        <v>0.68</v>
      </c>
      <c r="X432">
        <f t="shared" si="6"/>
        <v>18806.658924563486</v>
      </c>
    </row>
    <row r="433" spans="1:24" x14ac:dyDescent="0.15">
      <c r="A433">
        <v>432</v>
      </c>
      <c r="B433">
        <v>50</v>
      </c>
      <c r="C433">
        <v>59815.08923478263</v>
      </c>
      <c r="D433">
        <v>2588.1528995819408</v>
      </c>
      <c r="E433">
        <v>1150.2901775919736</v>
      </c>
      <c r="F433">
        <v>5692.75</v>
      </c>
      <c r="G433" s="1">
        <v>0.35</v>
      </c>
      <c r="H433">
        <v>9679.8979758782625</v>
      </c>
      <c r="Q433">
        <v>432</v>
      </c>
      <c r="R433">
        <v>50</v>
      </c>
      <c r="S433">
        <f>VLOOKUP($R433,'[3]人物&amp;怪物成长分析'!$B$5:$S$104,12,FALSE)*$W433</f>
        <v>59815.08923478263</v>
      </c>
      <c r="T433">
        <f>VLOOKUP($R433,'[3]人物&amp;怪物成长分析'!$B$5:$S$104,13,FALSE)*$W433</f>
        <v>2588.1528995819408</v>
      </c>
      <c r="U433">
        <f>VLOOKUP($R433,'[3]人物&amp;怪物成长分析'!$B$5:$S$104,14,FALSE)*$W433</f>
        <v>1150.2901775919736</v>
      </c>
      <c r="V433">
        <f>VLOOKUP($R433,'[3]人物&amp;怪物成长分析'!$B$5:$S$104,17,FALSE)*$W433</f>
        <v>5692.75</v>
      </c>
      <c r="W433" s="1">
        <v>0.35</v>
      </c>
      <c r="X433">
        <f t="shared" si="6"/>
        <v>9679.8979758782625</v>
      </c>
    </row>
    <row r="434" spans="1:24" x14ac:dyDescent="0.15">
      <c r="A434">
        <v>433</v>
      </c>
      <c r="B434">
        <v>46</v>
      </c>
      <c r="C434">
        <v>35902.243286271587</v>
      </c>
      <c r="D434">
        <v>1697.2826766983283</v>
      </c>
      <c r="E434">
        <v>754.34785631036823</v>
      </c>
      <c r="F434">
        <v>4530.1319999999996</v>
      </c>
      <c r="G434" s="1">
        <v>0.3</v>
      </c>
      <c r="H434">
        <v>6513.5581733514719</v>
      </c>
      <c r="Q434">
        <v>433</v>
      </c>
      <c r="R434">
        <v>46</v>
      </c>
      <c r="S434">
        <f>VLOOKUP($R434,'[3]人物&amp;怪物成长分析'!$B$5:$S$104,12,FALSE)*$W434</f>
        <v>35902.243286271587</v>
      </c>
      <c r="T434">
        <f>VLOOKUP($R434,'[3]人物&amp;怪物成长分析'!$B$5:$S$104,13,FALSE)*$W434</f>
        <v>1697.2826766983283</v>
      </c>
      <c r="U434">
        <f>VLOOKUP($R434,'[3]人物&amp;怪物成长分析'!$B$5:$S$104,14,FALSE)*$W434</f>
        <v>754.34785631036823</v>
      </c>
      <c r="V434">
        <f>VLOOKUP($R434,'[3]人物&amp;怪物成长分析'!$B$5:$S$104,17,FALSE)*$W434</f>
        <v>4530.1319999999996</v>
      </c>
      <c r="W434" s="1">
        <v>0.3</v>
      </c>
      <c r="X434">
        <f t="shared" si="6"/>
        <v>6513.5581733514719</v>
      </c>
    </row>
    <row r="435" spans="1:24" x14ac:dyDescent="0.15">
      <c r="A435">
        <v>434</v>
      </c>
      <c r="B435">
        <v>19</v>
      </c>
      <c r="C435">
        <v>4488.0511177173903</v>
      </c>
      <c r="D435">
        <v>387.22550086956528</v>
      </c>
      <c r="E435">
        <v>172.1002226086957</v>
      </c>
      <c r="F435">
        <v>5067.7619999999997</v>
      </c>
      <c r="G435" s="1">
        <v>0.7</v>
      </c>
      <c r="H435">
        <v>2954.2642178243482</v>
      </c>
      <c r="Q435">
        <v>434</v>
      </c>
      <c r="R435">
        <v>19</v>
      </c>
      <c r="S435">
        <f>VLOOKUP($R435,'[3]人物&amp;怪物成长分析'!$B$5:$S$104,12,FALSE)*$W435</f>
        <v>4488.0511177173903</v>
      </c>
      <c r="T435">
        <f>VLOOKUP($R435,'[3]人物&amp;怪物成长分析'!$B$5:$S$104,13,FALSE)*$W435</f>
        <v>387.22550086956528</v>
      </c>
      <c r="U435">
        <f>VLOOKUP($R435,'[3]人物&amp;怪物成长分析'!$B$5:$S$104,14,FALSE)*$W435</f>
        <v>172.1002226086957</v>
      </c>
      <c r="V435">
        <f>VLOOKUP($R435,'[3]人物&amp;怪物成长分析'!$B$5:$S$104,17,FALSE)*$W435</f>
        <v>5067.7619999999997</v>
      </c>
      <c r="W435" s="1">
        <v>0.7</v>
      </c>
      <c r="X435">
        <f t="shared" si="6"/>
        <v>2954.2642178243482</v>
      </c>
    </row>
    <row r="436" spans="1:24" x14ac:dyDescent="0.15">
      <c r="A436">
        <v>435</v>
      </c>
      <c r="B436">
        <v>21</v>
      </c>
      <c r="C436">
        <v>6533.2667400000028</v>
      </c>
      <c r="D436">
        <v>531.21988173913076</v>
      </c>
      <c r="E436">
        <v>236.09772521739143</v>
      </c>
      <c r="F436">
        <v>6257.5519999999997</v>
      </c>
      <c r="G436" s="1">
        <v>0.8</v>
      </c>
      <c r="H436">
        <v>3787.4591478678267</v>
      </c>
      <c r="Q436">
        <v>435</v>
      </c>
      <c r="R436">
        <v>21</v>
      </c>
      <c r="S436">
        <f>VLOOKUP($R436,'[3]人物&amp;怪物成长分析'!$B$5:$S$104,12,FALSE)*$W436</f>
        <v>6533.2667400000028</v>
      </c>
      <c r="T436">
        <f>VLOOKUP($R436,'[3]人物&amp;怪物成长分析'!$B$5:$S$104,13,FALSE)*$W436</f>
        <v>531.21988173913076</v>
      </c>
      <c r="U436">
        <f>VLOOKUP($R436,'[3]人物&amp;怪物成长分析'!$B$5:$S$104,14,FALSE)*$W436</f>
        <v>236.09772521739143</v>
      </c>
      <c r="V436">
        <f>VLOOKUP($R436,'[3]人物&amp;怪物成长分析'!$B$5:$S$104,17,FALSE)*$W436</f>
        <v>6257.5519999999997</v>
      </c>
      <c r="W436" s="1">
        <v>0.8</v>
      </c>
      <c r="X436">
        <f t="shared" si="6"/>
        <v>3787.4591478678267</v>
      </c>
    </row>
    <row r="437" spans="1:24" x14ac:dyDescent="0.15">
      <c r="A437">
        <v>436</v>
      </c>
      <c r="B437">
        <v>50</v>
      </c>
      <c r="C437">
        <v>100831.15042434787</v>
      </c>
      <c r="D437">
        <v>4362.8863164381282</v>
      </c>
      <c r="E437">
        <v>1939.0605850836128</v>
      </c>
      <c r="F437">
        <v>9596.35</v>
      </c>
      <c r="G437" s="1">
        <v>0.59</v>
      </c>
      <c r="H437">
        <v>16317.542302194786</v>
      </c>
      <c r="Q437">
        <v>436</v>
      </c>
      <c r="R437">
        <v>50</v>
      </c>
      <c r="S437">
        <f>VLOOKUP($R437,'[3]人物&amp;怪物成长分析'!$B$5:$S$104,12,FALSE)*$W437</f>
        <v>100831.15042434787</v>
      </c>
      <c r="T437">
        <f>VLOOKUP($R437,'[3]人物&amp;怪物成长分析'!$B$5:$S$104,13,FALSE)*$W437</f>
        <v>4362.8863164381282</v>
      </c>
      <c r="U437">
        <f>VLOOKUP($R437,'[3]人物&amp;怪物成长分析'!$B$5:$S$104,14,FALSE)*$W437</f>
        <v>1939.0605850836128</v>
      </c>
      <c r="V437">
        <f>VLOOKUP($R437,'[3]人物&amp;怪物成长分析'!$B$5:$S$104,17,FALSE)*$W437</f>
        <v>9596.35</v>
      </c>
      <c r="W437" s="1">
        <v>0.59</v>
      </c>
      <c r="X437">
        <f t="shared" si="6"/>
        <v>16317.542302194786</v>
      </c>
    </row>
    <row r="438" spans="1:24" x14ac:dyDescent="0.15">
      <c r="A438">
        <v>437</v>
      </c>
      <c r="B438">
        <v>44</v>
      </c>
      <c r="C438">
        <v>70407.216481516312</v>
      </c>
      <c r="D438">
        <v>3488.3635414731775</v>
      </c>
      <c r="E438">
        <v>1550.3837962103014</v>
      </c>
      <c r="F438">
        <v>10307.893599999999</v>
      </c>
      <c r="G438" s="1">
        <v>0.71</v>
      </c>
      <c r="H438">
        <v>13631.663785132958</v>
      </c>
      <c r="Q438">
        <v>437</v>
      </c>
      <c r="R438">
        <v>44</v>
      </c>
      <c r="S438">
        <f>VLOOKUP($R438,'[3]人物&amp;怪物成长分析'!$B$5:$S$104,12,FALSE)*$W438</f>
        <v>70407.216481516312</v>
      </c>
      <c r="T438">
        <f>VLOOKUP($R438,'[3]人物&amp;怪物成长分析'!$B$5:$S$104,13,FALSE)*$W438</f>
        <v>3488.3635414731775</v>
      </c>
      <c r="U438">
        <f>VLOOKUP($R438,'[3]人物&amp;怪物成长分析'!$B$5:$S$104,14,FALSE)*$W438</f>
        <v>1550.3837962103014</v>
      </c>
      <c r="V438">
        <f>VLOOKUP($R438,'[3]人物&amp;怪物成长分析'!$B$5:$S$104,17,FALSE)*$W438</f>
        <v>10307.893599999999</v>
      </c>
      <c r="W438" s="1">
        <v>0.71</v>
      </c>
      <c r="X438">
        <f t="shared" si="6"/>
        <v>13631.663785132958</v>
      </c>
    </row>
    <row r="439" spans="1:24" x14ac:dyDescent="0.15">
      <c r="A439">
        <v>438</v>
      </c>
      <c r="B439">
        <v>20</v>
      </c>
      <c r="C439">
        <v>3555.1502608695655</v>
      </c>
      <c r="D439">
        <v>297.64048695652178</v>
      </c>
      <c r="E439">
        <v>132.28466086956527</v>
      </c>
      <c r="F439">
        <v>3690.0919999999996</v>
      </c>
      <c r="G439" s="1">
        <v>0.49</v>
      </c>
      <c r="H439">
        <v>2192.1149259130434</v>
      </c>
      <c r="Q439">
        <v>438</v>
      </c>
      <c r="R439">
        <v>20</v>
      </c>
      <c r="S439">
        <f>VLOOKUP($R439,'[3]人物&amp;怪物成长分析'!$B$5:$S$104,12,FALSE)*$W439</f>
        <v>3555.1502608695655</v>
      </c>
      <c r="T439">
        <f>VLOOKUP($R439,'[3]人物&amp;怪物成长分析'!$B$5:$S$104,13,FALSE)*$W439</f>
        <v>297.64048695652178</v>
      </c>
      <c r="U439">
        <f>VLOOKUP($R439,'[3]人物&amp;怪物成长分析'!$B$5:$S$104,14,FALSE)*$W439</f>
        <v>132.28466086956527</v>
      </c>
      <c r="V439">
        <f>VLOOKUP($R439,'[3]人物&amp;怪物成长分析'!$B$5:$S$104,17,FALSE)*$W439</f>
        <v>3690.0919999999996</v>
      </c>
      <c r="W439" s="1">
        <v>0.49</v>
      </c>
      <c r="X439">
        <f t="shared" si="6"/>
        <v>2192.1149259130434</v>
      </c>
    </row>
    <row r="440" spans="1:24" x14ac:dyDescent="0.15">
      <c r="A440">
        <v>439</v>
      </c>
      <c r="B440">
        <v>19</v>
      </c>
      <c r="C440">
        <v>4488.0511177173903</v>
      </c>
      <c r="D440">
        <v>387.22550086956528</v>
      </c>
      <c r="E440">
        <v>172.1002226086957</v>
      </c>
      <c r="F440">
        <v>5067.7619999999997</v>
      </c>
      <c r="G440" s="1">
        <v>0.7</v>
      </c>
      <c r="H440">
        <v>2954.2642178243482</v>
      </c>
      <c r="Q440">
        <v>439</v>
      </c>
      <c r="R440">
        <v>19</v>
      </c>
      <c r="S440">
        <f>VLOOKUP($R440,'[3]人物&amp;怪物成长分析'!$B$5:$S$104,12,FALSE)*$W440</f>
        <v>4488.0511177173903</v>
      </c>
      <c r="T440">
        <f>VLOOKUP($R440,'[3]人物&amp;怪物成长分析'!$B$5:$S$104,13,FALSE)*$W440</f>
        <v>387.22550086956528</v>
      </c>
      <c r="U440">
        <f>VLOOKUP($R440,'[3]人物&amp;怪物成长分析'!$B$5:$S$104,14,FALSE)*$W440</f>
        <v>172.1002226086957</v>
      </c>
      <c r="V440">
        <f>VLOOKUP($R440,'[3]人物&amp;怪物成长分析'!$B$5:$S$104,17,FALSE)*$W440</f>
        <v>5067.7619999999997</v>
      </c>
      <c r="W440" s="1">
        <v>0.7</v>
      </c>
      <c r="X440">
        <f t="shared" si="6"/>
        <v>2954.2642178243482</v>
      </c>
    </row>
    <row r="441" spans="1:24" x14ac:dyDescent="0.15">
      <c r="A441">
        <v>440</v>
      </c>
      <c r="B441">
        <v>35</v>
      </c>
      <c r="C441">
        <v>31371.78093913044</v>
      </c>
      <c r="D441">
        <v>1931.5422469565219</v>
      </c>
      <c r="E441">
        <v>858.46322086956559</v>
      </c>
      <c r="F441">
        <v>9518.32</v>
      </c>
      <c r="G441" s="1">
        <v>0.8</v>
      </c>
      <c r="H441">
        <v>8737.3266064695672</v>
      </c>
      <c r="Q441">
        <v>440</v>
      </c>
      <c r="R441">
        <v>35</v>
      </c>
      <c r="S441">
        <f>VLOOKUP($R441,'[3]人物&amp;怪物成长分析'!$B$5:$S$104,12,FALSE)*$W441</f>
        <v>31371.78093913044</v>
      </c>
      <c r="T441">
        <f>VLOOKUP($R441,'[3]人物&amp;怪物成长分析'!$B$5:$S$104,13,FALSE)*$W441</f>
        <v>1931.5422469565219</v>
      </c>
      <c r="U441">
        <f>VLOOKUP($R441,'[3]人物&amp;怪物成长分析'!$B$5:$S$104,14,FALSE)*$W441</f>
        <v>858.46322086956559</v>
      </c>
      <c r="V441">
        <f>VLOOKUP($R441,'[3]人物&amp;怪物成长分析'!$B$5:$S$104,17,FALSE)*$W441</f>
        <v>9518.32</v>
      </c>
      <c r="W441" s="1">
        <v>0.8</v>
      </c>
      <c r="X441">
        <f t="shared" si="6"/>
        <v>8737.3266064695672</v>
      </c>
    </row>
    <row r="442" spans="1:24" x14ac:dyDescent="0.15">
      <c r="A442">
        <v>441</v>
      </c>
      <c r="B442">
        <v>24</v>
      </c>
      <c r="C442">
        <v>3519.3567339130445</v>
      </c>
      <c r="D442">
        <v>263.40299879598666</v>
      </c>
      <c r="E442">
        <v>117.06799946488294</v>
      </c>
      <c r="F442">
        <v>2608.6080000000002</v>
      </c>
      <c r="G442" s="1">
        <v>0.3</v>
      </c>
      <c r="H442">
        <v>1689.8063851408699</v>
      </c>
      <c r="Q442">
        <v>441</v>
      </c>
      <c r="R442">
        <v>24</v>
      </c>
      <c r="S442">
        <f>VLOOKUP($R442,'[3]人物&amp;怪物成长分析'!$B$5:$S$104,12,FALSE)*$W442</f>
        <v>3519.3567339130445</v>
      </c>
      <c r="T442">
        <f>VLOOKUP($R442,'[3]人物&amp;怪物成长分析'!$B$5:$S$104,13,FALSE)*$W442</f>
        <v>263.40299879598666</v>
      </c>
      <c r="U442">
        <f>VLOOKUP($R442,'[3]人物&amp;怪物成长分析'!$B$5:$S$104,14,FALSE)*$W442</f>
        <v>117.06799946488294</v>
      </c>
      <c r="V442">
        <f>VLOOKUP($R442,'[3]人物&amp;怪物成长分析'!$B$5:$S$104,17,FALSE)*$W442</f>
        <v>2608.6080000000002</v>
      </c>
      <c r="W442" s="1">
        <v>0.3</v>
      </c>
      <c r="X442">
        <f t="shared" si="6"/>
        <v>1689.8063851408699</v>
      </c>
    </row>
    <row r="443" spans="1:24" x14ac:dyDescent="0.15">
      <c r="A443">
        <v>442</v>
      </c>
      <c r="B443">
        <v>21</v>
      </c>
      <c r="C443">
        <v>6369.9350715000028</v>
      </c>
      <c r="D443">
        <v>517.93938469565239</v>
      </c>
      <c r="E443">
        <v>230.19528208695664</v>
      </c>
      <c r="F443">
        <v>6101.1131999999998</v>
      </c>
      <c r="G443" s="1">
        <v>0.78</v>
      </c>
      <c r="H443">
        <v>3692.7726691711314</v>
      </c>
      <c r="Q443">
        <v>442</v>
      </c>
      <c r="R443">
        <v>21</v>
      </c>
      <c r="S443">
        <f>VLOOKUP($R443,'[3]人物&amp;怪物成长分析'!$B$5:$S$104,12,FALSE)*$W443</f>
        <v>6369.9350715000028</v>
      </c>
      <c r="T443">
        <f>VLOOKUP($R443,'[3]人物&amp;怪物成长分析'!$B$5:$S$104,13,FALSE)*$W443</f>
        <v>517.93938469565239</v>
      </c>
      <c r="U443">
        <f>VLOOKUP($R443,'[3]人物&amp;怪物成长分析'!$B$5:$S$104,14,FALSE)*$W443</f>
        <v>230.19528208695664</v>
      </c>
      <c r="V443">
        <f>VLOOKUP($R443,'[3]人物&amp;怪物成长分析'!$B$5:$S$104,17,FALSE)*$W443</f>
        <v>6101.1131999999998</v>
      </c>
      <c r="W443" s="1">
        <v>0.78</v>
      </c>
      <c r="X443">
        <f t="shared" si="6"/>
        <v>3692.7726691711314</v>
      </c>
    </row>
    <row r="444" spans="1:24" x14ac:dyDescent="0.15">
      <c r="A444">
        <v>443</v>
      </c>
      <c r="B444">
        <v>44</v>
      </c>
      <c r="C444">
        <v>58507.405245203699</v>
      </c>
      <c r="D444">
        <v>2898.7809710833444</v>
      </c>
      <c r="E444">
        <v>1288.3470982592644</v>
      </c>
      <c r="F444">
        <v>8565.7143999999989</v>
      </c>
      <c r="G444" s="1">
        <v>0.59</v>
      </c>
      <c r="H444">
        <v>11327.720610180908</v>
      </c>
      <c r="Q444">
        <v>443</v>
      </c>
      <c r="R444">
        <v>44</v>
      </c>
      <c r="S444">
        <f>VLOOKUP($R444,'[3]人物&amp;怪物成长分析'!$B$5:$S$104,12,FALSE)*$W444</f>
        <v>58507.405245203699</v>
      </c>
      <c r="T444">
        <f>VLOOKUP($R444,'[3]人物&amp;怪物成长分析'!$B$5:$S$104,13,FALSE)*$W444</f>
        <v>2898.7809710833444</v>
      </c>
      <c r="U444">
        <f>VLOOKUP($R444,'[3]人物&amp;怪物成长分析'!$B$5:$S$104,14,FALSE)*$W444</f>
        <v>1288.3470982592644</v>
      </c>
      <c r="V444">
        <f>VLOOKUP($R444,'[3]人物&amp;怪物成长分析'!$B$5:$S$104,17,FALSE)*$W444</f>
        <v>8565.7143999999989</v>
      </c>
      <c r="W444" s="1">
        <v>0.59</v>
      </c>
      <c r="X444">
        <f t="shared" si="6"/>
        <v>11327.720610180908</v>
      </c>
    </row>
    <row r="445" spans="1:24" x14ac:dyDescent="0.15">
      <c r="A445">
        <v>444</v>
      </c>
      <c r="B445">
        <v>41</v>
      </c>
      <c r="C445">
        <v>27148.562522815366</v>
      </c>
      <c r="D445">
        <v>1448.4656985886963</v>
      </c>
      <c r="E445">
        <v>643.7625327060872</v>
      </c>
      <c r="F445">
        <v>5048.5537999999997</v>
      </c>
      <c r="G445" s="1">
        <v>0.37</v>
      </c>
      <c r="H445">
        <v>5873.6148290488782</v>
      </c>
      <c r="Q445">
        <v>444</v>
      </c>
      <c r="R445">
        <v>41</v>
      </c>
      <c r="S445">
        <f>VLOOKUP($R445,'[3]人物&amp;怪物成长分析'!$B$5:$S$104,12,FALSE)*$W445</f>
        <v>27148.562522815366</v>
      </c>
      <c r="T445">
        <f>VLOOKUP($R445,'[3]人物&amp;怪物成长分析'!$B$5:$S$104,13,FALSE)*$W445</f>
        <v>1448.4656985886963</v>
      </c>
      <c r="U445">
        <f>VLOOKUP($R445,'[3]人物&amp;怪物成长分析'!$B$5:$S$104,14,FALSE)*$W445</f>
        <v>643.7625327060872</v>
      </c>
      <c r="V445">
        <f>VLOOKUP($R445,'[3]人物&amp;怪物成长分析'!$B$5:$S$104,17,FALSE)*$W445</f>
        <v>5048.5537999999997</v>
      </c>
      <c r="W445" s="1">
        <v>0.37</v>
      </c>
      <c r="X445">
        <f t="shared" si="6"/>
        <v>5873.6148290488782</v>
      </c>
    </row>
    <row r="446" spans="1:24" x14ac:dyDescent="0.15">
      <c r="A446">
        <v>445</v>
      </c>
      <c r="B446">
        <v>27</v>
      </c>
      <c r="C446">
        <v>12403.539041522747</v>
      </c>
      <c r="D446">
        <v>859.94685699531794</v>
      </c>
      <c r="E446">
        <v>382.19860310903022</v>
      </c>
      <c r="F446">
        <v>7080.8971999999994</v>
      </c>
      <c r="G446" s="1">
        <v>0.74</v>
      </c>
      <c r="H446">
        <v>4974.9504837183094</v>
      </c>
      <c r="Q446">
        <v>445</v>
      </c>
      <c r="R446">
        <v>27</v>
      </c>
      <c r="S446">
        <f>VLOOKUP($R446,'[3]人物&amp;怪物成长分析'!$B$5:$S$104,12,FALSE)*$W446</f>
        <v>12403.539041522747</v>
      </c>
      <c r="T446">
        <f>VLOOKUP($R446,'[3]人物&amp;怪物成长分析'!$B$5:$S$104,13,FALSE)*$W446</f>
        <v>859.94685699531794</v>
      </c>
      <c r="U446">
        <f>VLOOKUP($R446,'[3]人物&amp;怪物成长分析'!$B$5:$S$104,14,FALSE)*$W446</f>
        <v>382.19860310903022</v>
      </c>
      <c r="V446">
        <f>VLOOKUP($R446,'[3]人物&amp;怪物成长分析'!$B$5:$S$104,17,FALSE)*$W446</f>
        <v>7080.8971999999994</v>
      </c>
      <c r="W446" s="1">
        <v>0.74</v>
      </c>
      <c r="X446">
        <f t="shared" si="6"/>
        <v>4974.9504837183094</v>
      </c>
    </row>
    <row r="447" spans="1:24" x14ac:dyDescent="0.15">
      <c r="A447">
        <v>446</v>
      </c>
      <c r="B447">
        <v>31</v>
      </c>
      <c r="C447">
        <v>10732.046237930772</v>
      </c>
      <c r="D447">
        <v>685.98524396769244</v>
      </c>
      <c r="E447">
        <v>304.88233065230776</v>
      </c>
      <c r="F447">
        <v>4400.6693999999998</v>
      </c>
      <c r="G447" s="1">
        <v>0.41</v>
      </c>
      <c r="H447">
        <v>3499.6524241646771</v>
      </c>
      <c r="Q447">
        <v>446</v>
      </c>
      <c r="R447">
        <v>31</v>
      </c>
      <c r="S447">
        <f>VLOOKUP($R447,'[3]人物&amp;怪物成长分析'!$B$5:$S$104,12,FALSE)*$W447</f>
        <v>10732.046237930772</v>
      </c>
      <c r="T447">
        <f>VLOOKUP($R447,'[3]人物&amp;怪物成长分析'!$B$5:$S$104,13,FALSE)*$W447</f>
        <v>685.98524396769244</v>
      </c>
      <c r="U447">
        <f>VLOOKUP($R447,'[3]人物&amp;怪物成长分析'!$B$5:$S$104,14,FALSE)*$W447</f>
        <v>304.88233065230776</v>
      </c>
      <c r="V447">
        <f>VLOOKUP($R447,'[3]人物&amp;怪物成长分析'!$B$5:$S$104,17,FALSE)*$W447</f>
        <v>4400.6693999999998</v>
      </c>
      <c r="W447" s="1">
        <v>0.41</v>
      </c>
      <c r="X447">
        <f t="shared" si="6"/>
        <v>3499.6524241646771</v>
      </c>
    </row>
    <row r="448" spans="1:24" x14ac:dyDescent="0.15">
      <c r="A448">
        <v>447</v>
      </c>
      <c r="B448">
        <v>44</v>
      </c>
      <c r="C448">
        <v>55532.452436125554</v>
      </c>
      <c r="D448">
        <v>2751.3853284858869</v>
      </c>
      <c r="E448">
        <v>1222.8379237715055</v>
      </c>
      <c r="F448">
        <v>8130.1696000000011</v>
      </c>
      <c r="G448" s="1">
        <v>0.56000000000000005</v>
      </c>
      <c r="H448">
        <v>10751.734816442897</v>
      </c>
      <c r="Q448">
        <v>447</v>
      </c>
      <c r="R448">
        <v>44</v>
      </c>
      <c r="S448">
        <f>VLOOKUP($R448,'[3]人物&amp;怪物成长分析'!$B$5:$S$104,12,FALSE)*$W448</f>
        <v>55532.452436125554</v>
      </c>
      <c r="T448">
        <f>VLOOKUP($R448,'[3]人物&amp;怪物成长分析'!$B$5:$S$104,13,FALSE)*$W448</f>
        <v>2751.3853284858869</v>
      </c>
      <c r="U448">
        <f>VLOOKUP($R448,'[3]人物&amp;怪物成长分析'!$B$5:$S$104,14,FALSE)*$W448</f>
        <v>1222.8379237715055</v>
      </c>
      <c r="V448">
        <f>VLOOKUP($R448,'[3]人物&amp;怪物成长分析'!$B$5:$S$104,17,FALSE)*$W448</f>
        <v>8130.1696000000011</v>
      </c>
      <c r="W448" s="1">
        <v>0.56000000000000005</v>
      </c>
      <c r="X448">
        <f t="shared" si="6"/>
        <v>10751.734816442897</v>
      </c>
    </row>
    <row r="449" spans="1:24" x14ac:dyDescent="0.15">
      <c r="A449">
        <v>448</v>
      </c>
      <c r="B449">
        <v>19</v>
      </c>
      <c r="C449">
        <v>2564.6006386956524</v>
      </c>
      <c r="D449">
        <v>221.27171478260877</v>
      </c>
      <c r="E449">
        <v>98.342984347826132</v>
      </c>
      <c r="F449">
        <v>2895.864</v>
      </c>
      <c r="G449" s="1">
        <v>0.4</v>
      </c>
      <c r="H449">
        <v>1688.1509816139135</v>
      </c>
      <c r="Q449">
        <v>448</v>
      </c>
      <c r="R449">
        <v>19</v>
      </c>
      <c r="S449">
        <f>VLOOKUP($R449,'[3]人物&amp;怪物成长分析'!$B$5:$S$104,12,FALSE)*$W449</f>
        <v>2564.6006386956524</v>
      </c>
      <c r="T449">
        <f>VLOOKUP($R449,'[3]人物&amp;怪物成长分析'!$B$5:$S$104,13,FALSE)*$W449</f>
        <v>221.27171478260877</v>
      </c>
      <c r="U449">
        <f>VLOOKUP($R449,'[3]人物&amp;怪物成长分析'!$B$5:$S$104,14,FALSE)*$W449</f>
        <v>98.342984347826132</v>
      </c>
      <c r="V449">
        <f>VLOOKUP($R449,'[3]人物&amp;怪物成长分析'!$B$5:$S$104,17,FALSE)*$W449</f>
        <v>2895.864</v>
      </c>
      <c r="W449" s="1">
        <v>0.4</v>
      </c>
      <c r="X449">
        <f t="shared" si="6"/>
        <v>1688.1509816139135</v>
      </c>
    </row>
    <row r="450" spans="1:24" x14ac:dyDescent="0.15">
      <c r="A450">
        <v>449</v>
      </c>
      <c r="B450">
        <v>34</v>
      </c>
      <c r="C450">
        <v>28154.209780748835</v>
      </c>
      <c r="D450">
        <v>1748.9385862157867</v>
      </c>
      <c r="E450">
        <v>777.30603831812732</v>
      </c>
      <c r="F450">
        <v>9169.340400000001</v>
      </c>
      <c r="G450" s="1">
        <v>0.79</v>
      </c>
      <c r="H450">
        <v>8123.9865021166415</v>
      </c>
      <c r="Q450">
        <v>449</v>
      </c>
      <c r="R450">
        <v>34</v>
      </c>
      <c r="S450">
        <f>VLOOKUP($R450,'[3]人物&amp;怪物成长分析'!$B$5:$S$104,12,FALSE)*$W450</f>
        <v>28154.209780748835</v>
      </c>
      <c r="T450">
        <f>VLOOKUP($R450,'[3]人物&amp;怪物成长分析'!$B$5:$S$104,13,FALSE)*$W450</f>
        <v>1748.9385862157867</v>
      </c>
      <c r="U450">
        <f>VLOOKUP($R450,'[3]人物&amp;怪物成长分析'!$B$5:$S$104,14,FALSE)*$W450</f>
        <v>777.30603831812732</v>
      </c>
      <c r="V450">
        <f>VLOOKUP($R450,'[3]人物&amp;怪物成长分析'!$B$5:$S$104,17,FALSE)*$W450</f>
        <v>9169.340400000001</v>
      </c>
      <c r="W450" s="1">
        <v>0.79</v>
      </c>
      <c r="X450">
        <f t="shared" si="6"/>
        <v>8123.9865021166415</v>
      </c>
    </row>
    <row r="451" spans="1:24" x14ac:dyDescent="0.15">
      <c r="A451">
        <v>450</v>
      </c>
      <c r="B451">
        <v>47</v>
      </c>
      <c r="C451">
        <v>91711.379492967564</v>
      </c>
      <c r="D451">
        <v>4238.0534466120407</v>
      </c>
      <c r="E451">
        <v>1883.5793096053517</v>
      </c>
      <c r="F451">
        <v>10774.106</v>
      </c>
      <c r="G451" s="1">
        <v>0.7</v>
      </c>
      <c r="H451">
        <v>16143.940771123314</v>
      </c>
      <c r="Q451">
        <v>450</v>
      </c>
      <c r="R451">
        <v>47</v>
      </c>
      <c r="S451">
        <f>VLOOKUP($R451,'[3]人物&amp;怪物成长分析'!$B$5:$S$104,12,FALSE)*$W451</f>
        <v>91711.379492967564</v>
      </c>
      <c r="T451">
        <f>VLOOKUP($R451,'[3]人物&amp;怪物成长分析'!$B$5:$S$104,13,FALSE)*$W451</f>
        <v>4238.0534466120407</v>
      </c>
      <c r="U451">
        <f>VLOOKUP($R451,'[3]人物&amp;怪物成长分析'!$B$5:$S$104,14,FALSE)*$W451</f>
        <v>1883.5793096053517</v>
      </c>
      <c r="V451">
        <f>VLOOKUP($R451,'[3]人物&amp;怪物成长分析'!$B$5:$S$104,17,FALSE)*$W451</f>
        <v>10774.106</v>
      </c>
      <c r="W451" s="1">
        <v>0.7</v>
      </c>
      <c r="X451">
        <f t="shared" ref="X451:X514" si="7">SUMPRODUCT(S451:V451,$M$6:$P$6)*1.2</f>
        <v>16143.940771123314</v>
      </c>
    </row>
    <row r="452" spans="1:24" x14ac:dyDescent="0.15">
      <c r="A452">
        <v>451</v>
      </c>
      <c r="B452">
        <v>30</v>
      </c>
      <c r="C452">
        <v>16402.431861120407</v>
      </c>
      <c r="D452">
        <v>1059.1704878929772</v>
      </c>
      <c r="E452">
        <v>470.74243906354536</v>
      </c>
      <c r="F452">
        <v>7309.5399999999991</v>
      </c>
      <c r="G452" s="1">
        <v>0.7</v>
      </c>
      <c r="H452">
        <v>5605.5045616816069</v>
      </c>
      <c r="Q452">
        <v>451</v>
      </c>
      <c r="R452">
        <v>30</v>
      </c>
      <c r="S452">
        <f>VLOOKUP($R452,'[3]人物&amp;怪物成长分析'!$B$5:$S$104,12,FALSE)*$W452</f>
        <v>16402.431861120407</v>
      </c>
      <c r="T452">
        <f>VLOOKUP($R452,'[3]人物&amp;怪物成长分析'!$B$5:$S$104,13,FALSE)*$W452</f>
        <v>1059.1704878929772</v>
      </c>
      <c r="U452">
        <f>VLOOKUP($R452,'[3]人物&amp;怪物成长分析'!$B$5:$S$104,14,FALSE)*$W452</f>
        <v>470.74243906354536</v>
      </c>
      <c r="V452">
        <f>VLOOKUP($R452,'[3]人物&amp;怪物成长分析'!$B$5:$S$104,17,FALSE)*$W452</f>
        <v>7309.5399999999991</v>
      </c>
      <c r="W452" s="1">
        <v>0.7</v>
      </c>
      <c r="X452">
        <f t="shared" si="7"/>
        <v>5605.5045616816069</v>
      </c>
    </row>
    <row r="453" spans="1:24" x14ac:dyDescent="0.15">
      <c r="A453">
        <v>452</v>
      </c>
      <c r="B453">
        <v>37</v>
      </c>
      <c r="C453">
        <v>31187.124678899356</v>
      </c>
      <c r="D453">
        <v>1850.846890832609</v>
      </c>
      <c r="E453">
        <v>822.5986181478263</v>
      </c>
      <c r="F453">
        <v>8112.1170000000002</v>
      </c>
      <c r="G453" s="1">
        <v>0.65</v>
      </c>
      <c r="H453">
        <v>8014.8603313636913</v>
      </c>
      <c r="Q453">
        <v>452</v>
      </c>
      <c r="R453">
        <v>37</v>
      </c>
      <c r="S453">
        <f>VLOOKUP($R453,'[3]人物&amp;怪物成长分析'!$B$5:$S$104,12,FALSE)*$W453</f>
        <v>31187.124678899356</v>
      </c>
      <c r="T453">
        <f>VLOOKUP($R453,'[3]人物&amp;怪物成长分析'!$B$5:$S$104,13,FALSE)*$W453</f>
        <v>1850.846890832609</v>
      </c>
      <c r="U453">
        <f>VLOOKUP($R453,'[3]人物&amp;怪物成长分析'!$B$5:$S$104,14,FALSE)*$W453</f>
        <v>822.5986181478263</v>
      </c>
      <c r="V453">
        <f>VLOOKUP($R453,'[3]人物&amp;怪物成长分析'!$B$5:$S$104,17,FALSE)*$W453</f>
        <v>8112.1170000000002</v>
      </c>
      <c r="W453" s="1">
        <v>0.65</v>
      </c>
      <c r="X453">
        <f t="shared" si="7"/>
        <v>8014.8603313636913</v>
      </c>
    </row>
    <row r="454" spans="1:24" x14ac:dyDescent="0.15">
      <c r="A454">
        <v>453</v>
      </c>
      <c r="B454">
        <v>33</v>
      </c>
      <c r="C454">
        <v>18720.752436918072</v>
      </c>
      <c r="D454">
        <v>1173.6804087602013</v>
      </c>
      <c r="E454">
        <v>521.63573722675619</v>
      </c>
      <c r="F454">
        <v>6563.0595999999987</v>
      </c>
      <c r="G454" s="1">
        <v>0.57999999999999996</v>
      </c>
      <c r="H454">
        <v>5610.7038089564167</v>
      </c>
      <c r="Q454">
        <v>453</v>
      </c>
      <c r="R454">
        <v>33</v>
      </c>
      <c r="S454">
        <f>VLOOKUP($R454,'[3]人物&amp;怪物成长分析'!$B$5:$S$104,12,FALSE)*$W454</f>
        <v>18720.752436918072</v>
      </c>
      <c r="T454">
        <f>VLOOKUP($R454,'[3]人物&amp;怪物成长分析'!$B$5:$S$104,13,FALSE)*$W454</f>
        <v>1173.6804087602013</v>
      </c>
      <c r="U454">
        <f>VLOOKUP($R454,'[3]人物&amp;怪物成长分析'!$B$5:$S$104,14,FALSE)*$W454</f>
        <v>521.63573722675619</v>
      </c>
      <c r="V454">
        <f>VLOOKUP($R454,'[3]人物&amp;怪物成长分析'!$B$5:$S$104,17,FALSE)*$W454</f>
        <v>6563.0595999999987</v>
      </c>
      <c r="W454" s="1">
        <v>0.57999999999999996</v>
      </c>
      <c r="X454">
        <f t="shared" si="7"/>
        <v>5610.7038089564167</v>
      </c>
    </row>
    <row r="455" spans="1:24" x14ac:dyDescent="0.15">
      <c r="A455">
        <v>454</v>
      </c>
      <c r="B455">
        <v>37</v>
      </c>
      <c r="C455">
        <v>17752.670971065785</v>
      </c>
      <c r="D455">
        <v>1053.5589993970236</v>
      </c>
      <c r="E455">
        <v>468.24844417645494</v>
      </c>
      <c r="F455">
        <v>4617.6666000000005</v>
      </c>
      <c r="G455" s="1">
        <v>0.37</v>
      </c>
      <c r="H455">
        <v>4562.305111699332</v>
      </c>
      <c r="Q455">
        <v>454</v>
      </c>
      <c r="R455">
        <v>37</v>
      </c>
      <c r="S455">
        <f>VLOOKUP($R455,'[3]人物&amp;怪物成长分析'!$B$5:$S$104,12,FALSE)*$W455</f>
        <v>17752.670971065785</v>
      </c>
      <c r="T455">
        <f>VLOOKUP($R455,'[3]人物&amp;怪物成长分析'!$B$5:$S$104,13,FALSE)*$W455</f>
        <v>1053.5589993970236</v>
      </c>
      <c r="U455">
        <f>VLOOKUP($R455,'[3]人物&amp;怪物成长分析'!$B$5:$S$104,14,FALSE)*$W455</f>
        <v>468.24844417645494</v>
      </c>
      <c r="V455">
        <f>VLOOKUP($R455,'[3]人物&amp;怪物成长分析'!$B$5:$S$104,17,FALSE)*$W455</f>
        <v>4617.6666000000005</v>
      </c>
      <c r="W455" s="1">
        <v>0.37</v>
      </c>
      <c r="X455">
        <f t="shared" si="7"/>
        <v>4562.305111699332</v>
      </c>
    </row>
    <row r="456" spans="1:24" x14ac:dyDescent="0.15">
      <c r="A456">
        <v>455</v>
      </c>
      <c r="B456">
        <v>44</v>
      </c>
      <c r="C456">
        <v>64457.310863360013</v>
      </c>
      <c r="D456">
        <v>3193.5722562782612</v>
      </c>
      <c r="E456">
        <v>1419.365447234783</v>
      </c>
      <c r="F456">
        <v>9436.8040000000001</v>
      </c>
      <c r="G456" s="1">
        <v>0.65</v>
      </c>
      <c r="H456">
        <v>12479.692197656934</v>
      </c>
      <c r="Q456">
        <v>455</v>
      </c>
      <c r="R456">
        <v>44</v>
      </c>
      <c r="S456">
        <f>VLOOKUP($R456,'[3]人物&amp;怪物成长分析'!$B$5:$S$104,12,FALSE)*$W456</f>
        <v>64457.310863360013</v>
      </c>
      <c r="T456">
        <f>VLOOKUP($R456,'[3]人物&amp;怪物成长分析'!$B$5:$S$104,13,FALSE)*$W456</f>
        <v>3193.5722562782612</v>
      </c>
      <c r="U456">
        <f>VLOOKUP($R456,'[3]人物&amp;怪物成长分析'!$B$5:$S$104,14,FALSE)*$W456</f>
        <v>1419.365447234783</v>
      </c>
      <c r="V456">
        <f>VLOOKUP($R456,'[3]人物&amp;怪物成长分析'!$B$5:$S$104,17,FALSE)*$W456</f>
        <v>9436.8040000000001</v>
      </c>
      <c r="W456" s="1">
        <v>0.65</v>
      </c>
      <c r="X456">
        <f t="shared" si="7"/>
        <v>12479.692197656934</v>
      </c>
    </row>
    <row r="457" spans="1:24" x14ac:dyDescent="0.15">
      <c r="A457">
        <v>456</v>
      </c>
      <c r="B457">
        <v>33</v>
      </c>
      <c r="C457">
        <v>15493.036499518405</v>
      </c>
      <c r="D457">
        <v>971.32171759464939</v>
      </c>
      <c r="E457">
        <v>431.69854115317759</v>
      </c>
      <c r="F457">
        <v>5431.4975999999997</v>
      </c>
      <c r="G457" s="1">
        <v>0.48</v>
      </c>
      <c r="H457">
        <v>4643.3410832742757</v>
      </c>
      <c r="Q457">
        <v>456</v>
      </c>
      <c r="R457">
        <v>33</v>
      </c>
      <c r="S457">
        <f>VLOOKUP($R457,'[3]人物&amp;怪物成长分析'!$B$5:$S$104,12,FALSE)*$W457</f>
        <v>15493.036499518405</v>
      </c>
      <c r="T457">
        <f>VLOOKUP($R457,'[3]人物&amp;怪物成长分析'!$B$5:$S$104,13,FALSE)*$W457</f>
        <v>971.32171759464939</v>
      </c>
      <c r="U457">
        <f>VLOOKUP($R457,'[3]人物&amp;怪物成长分析'!$B$5:$S$104,14,FALSE)*$W457</f>
        <v>431.69854115317759</v>
      </c>
      <c r="V457">
        <f>VLOOKUP($R457,'[3]人物&amp;怪物成长分析'!$B$5:$S$104,17,FALSE)*$W457</f>
        <v>5431.4975999999997</v>
      </c>
      <c r="W457" s="1">
        <v>0.48</v>
      </c>
      <c r="X457">
        <f t="shared" si="7"/>
        <v>4643.3410832742757</v>
      </c>
    </row>
    <row r="458" spans="1:24" x14ac:dyDescent="0.15">
      <c r="A458">
        <v>457</v>
      </c>
      <c r="B458">
        <v>50</v>
      </c>
      <c r="C458">
        <v>92286.137676521786</v>
      </c>
      <c r="D458">
        <v>3993.1501879264233</v>
      </c>
      <c r="E458">
        <v>1774.7334168561881</v>
      </c>
      <c r="F458">
        <v>8783.1</v>
      </c>
      <c r="G458" s="1">
        <v>0.54</v>
      </c>
      <c r="H458">
        <v>14934.699734212179</v>
      </c>
      <c r="Q458">
        <v>457</v>
      </c>
      <c r="R458">
        <v>50</v>
      </c>
      <c r="S458">
        <f>VLOOKUP($R458,'[3]人物&amp;怪物成长分析'!$B$5:$S$104,12,FALSE)*$W458</f>
        <v>92286.137676521786</v>
      </c>
      <c r="T458">
        <f>VLOOKUP($R458,'[3]人物&amp;怪物成长分析'!$B$5:$S$104,13,FALSE)*$W458</f>
        <v>3993.1501879264233</v>
      </c>
      <c r="U458">
        <f>VLOOKUP($R458,'[3]人物&amp;怪物成长分析'!$B$5:$S$104,14,FALSE)*$W458</f>
        <v>1774.7334168561881</v>
      </c>
      <c r="V458">
        <f>VLOOKUP($R458,'[3]人物&amp;怪物成长分析'!$B$5:$S$104,17,FALSE)*$W458</f>
        <v>8783.1</v>
      </c>
      <c r="W458" s="1">
        <v>0.54</v>
      </c>
      <c r="X458">
        <f t="shared" si="7"/>
        <v>14934.699734212179</v>
      </c>
    </row>
    <row r="459" spans="1:24" x14ac:dyDescent="0.15">
      <c r="A459">
        <v>458</v>
      </c>
      <c r="B459">
        <v>34</v>
      </c>
      <c r="C459">
        <v>21382.944137277595</v>
      </c>
      <c r="D459">
        <v>1328.3077869993315</v>
      </c>
      <c r="E459">
        <v>590.3590164441473</v>
      </c>
      <c r="F459">
        <v>6964.0559999999996</v>
      </c>
      <c r="G459" s="1">
        <v>0.6</v>
      </c>
      <c r="H459">
        <v>6170.1163307215002</v>
      </c>
      <c r="Q459">
        <v>458</v>
      </c>
      <c r="R459">
        <v>34</v>
      </c>
      <c r="S459">
        <f>VLOOKUP($R459,'[3]人物&amp;怪物成长分析'!$B$5:$S$104,12,FALSE)*$W459</f>
        <v>21382.944137277595</v>
      </c>
      <c r="T459">
        <f>VLOOKUP($R459,'[3]人物&amp;怪物成长分析'!$B$5:$S$104,13,FALSE)*$W459</f>
        <v>1328.3077869993315</v>
      </c>
      <c r="U459">
        <f>VLOOKUP($R459,'[3]人物&amp;怪物成长分析'!$B$5:$S$104,14,FALSE)*$W459</f>
        <v>590.3590164441473</v>
      </c>
      <c r="V459">
        <f>VLOOKUP($R459,'[3]人物&amp;怪物成长分析'!$B$5:$S$104,17,FALSE)*$W459</f>
        <v>6964.0559999999996</v>
      </c>
      <c r="W459" s="1">
        <v>0.6</v>
      </c>
      <c r="X459">
        <f t="shared" si="7"/>
        <v>6170.1163307215002</v>
      </c>
    </row>
    <row r="460" spans="1:24" x14ac:dyDescent="0.15">
      <c r="A460">
        <v>459</v>
      </c>
      <c r="B460">
        <v>21</v>
      </c>
      <c r="C460">
        <v>3593.2967070000013</v>
      </c>
      <c r="D460">
        <v>292.17093495652188</v>
      </c>
      <c r="E460">
        <v>129.85374886956529</v>
      </c>
      <c r="F460">
        <v>3441.6535999999996</v>
      </c>
      <c r="G460" s="1">
        <v>0.44</v>
      </c>
      <c r="H460">
        <v>2083.1025313273044</v>
      </c>
      <c r="Q460">
        <v>459</v>
      </c>
      <c r="R460">
        <v>21</v>
      </c>
      <c r="S460">
        <f>VLOOKUP($R460,'[3]人物&amp;怪物成长分析'!$B$5:$S$104,12,FALSE)*$W460</f>
        <v>3593.2967070000013</v>
      </c>
      <c r="T460">
        <f>VLOOKUP($R460,'[3]人物&amp;怪物成长分析'!$B$5:$S$104,13,FALSE)*$W460</f>
        <v>292.17093495652188</v>
      </c>
      <c r="U460">
        <f>VLOOKUP($R460,'[3]人物&amp;怪物成长分析'!$B$5:$S$104,14,FALSE)*$W460</f>
        <v>129.85374886956529</v>
      </c>
      <c r="V460">
        <f>VLOOKUP($R460,'[3]人物&amp;怪物成长分析'!$B$5:$S$104,17,FALSE)*$W460</f>
        <v>3441.6535999999996</v>
      </c>
      <c r="W460" s="1">
        <v>0.44</v>
      </c>
      <c r="X460">
        <f t="shared" si="7"/>
        <v>2083.1025313273044</v>
      </c>
    </row>
    <row r="461" spans="1:24" x14ac:dyDescent="0.15">
      <c r="A461">
        <v>460</v>
      </c>
      <c r="B461">
        <v>27</v>
      </c>
      <c r="C461">
        <v>5866.5387358553535</v>
      </c>
      <c r="D461">
        <v>406.73162155183951</v>
      </c>
      <c r="E461">
        <v>180.76960957859538</v>
      </c>
      <c r="F461">
        <v>3349.0729999999994</v>
      </c>
      <c r="G461" s="1">
        <v>0.35</v>
      </c>
      <c r="H461">
        <v>2353.0171206775785</v>
      </c>
      <c r="Q461">
        <v>460</v>
      </c>
      <c r="R461">
        <v>27</v>
      </c>
      <c r="S461">
        <f>VLOOKUP($R461,'[3]人物&amp;怪物成长分析'!$B$5:$S$104,12,FALSE)*$W461</f>
        <v>5866.5387358553535</v>
      </c>
      <c r="T461">
        <f>VLOOKUP($R461,'[3]人物&amp;怪物成长分析'!$B$5:$S$104,13,FALSE)*$W461</f>
        <v>406.73162155183951</v>
      </c>
      <c r="U461">
        <f>VLOOKUP($R461,'[3]人物&amp;怪物成长分析'!$B$5:$S$104,14,FALSE)*$W461</f>
        <v>180.76960957859538</v>
      </c>
      <c r="V461">
        <f>VLOOKUP($R461,'[3]人物&amp;怪物成长分析'!$B$5:$S$104,17,FALSE)*$W461</f>
        <v>3349.0729999999994</v>
      </c>
      <c r="W461" s="1">
        <v>0.35</v>
      </c>
      <c r="X461">
        <f t="shared" si="7"/>
        <v>2353.0171206775785</v>
      </c>
    </row>
    <row r="462" spans="1:24" x14ac:dyDescent="0.15">
      <c r="A462">
        <v>461</v>
      </c>
      <c r="B462">
        <v>24</v>
      </c>
      <c r="C462">
        <v>7507.9610323478282</v>
      </c>
      <c r="D462">
        <v>561.9263974314382</v>
      </c>
      <c r="E462">
        <v>249.74506552508365</v>
      </c>
      <c r="F462">
        <v>5565.0304000000006</v>
      </c>
      <c r="G462" s="1">
        <v>0.64</v>
      </c>
      <c r="H462">
        <v>3604.9202883005223</v>
      </c>
      <c r="Q462">
        <v>461</v>
      </c>
      <c r="R462">
        <v>24</v>
      </c>
      <c r="S462">
        <f>VLOOKUP($R462,'[3]人物&amp;怪物成长分析'!$B$5:$S$104,12,FALSE)*$W462</f>
        <v>7507.9610323478282</v>
      </c>
      <c r="T462">
        <f>VLOOKUP($R462,'[3]人物&amp;怪物成长分析'!$B$5:$S$104,13,FALSE)*$W462</f>
        <v>561.9263974314382</v>
      </c>
      <c r="U462">
        <f>VLOOKUP($R462,'[3]人物&amp;怪物成长分析'!$B$5:$S$104,14,FALSE)*$W462</f>
        <v>249.74506552508365</v>
      </c>
      <c r="V462">
        <f>VLOOKUP($R462,'[3]人物&amp;怪物成长分析'!$B$5:$S$104,17,FALSE)*$W462</f>
        <v>5565.0304000000006</v>
      </c>
      <c r="W462" s="1">
        <v>0.64</v>
      </c>
      <c r="X462">
        <f t="shared" si="7"/>
        <v>3604.9202883005223</v>
      </c>
    </row>
    <row r="463" spans="1:24" x14ac:dyDescent="0.15">
      <c r="A463">
        <v>462</v>
      </c>
      <c r="B463">
        <v>29</v>
      </c>
      <c r="C463">
        <v>10229.813302023917</v>
      </c>
      <c r="D463">
        <v>676.04089742608733</v>
      </c>
      <c r="E463">
        <v>300.46262107826107</v>
      </c>
      <c r="F463">
        <v>4974.0193999999992</v>
      </c>
      <c r="G463" s="1">
        <v>0.49</v>
      </c>
      <c r="H463">
        <v>3692.2351759023659</v>
      </c>
      <c r="Q463">
        <v>462</v>
      </c>
      <c r="R463">
        <v>29</v>
      </c>
      <c r="S463">
        <f>VLOOKUP($R463,'[3]人物&amp;怪物成长分析'!$B$5:$S$104,12,FALSE)*$W463</f>
        <v>10229.813302023917</v>
      </c>
      <c r="T463">
        <f>VLOOKUP($R463,'[3]人物&amp;怪物成长分析'!$B$5:$S$104,13,FALSE)*$W463</f>
        <v>676.04089742608733</v>
      </c>
      <c r="U463">
        <f>VLOOKUP($R463,'[3]人物&amp;怪物成长分析'!$B$5:$S$104,14,FALSE)*$W463</f>
        <v>300.46262107826107</v>
      </c>
      <c r="V463">
        <f>VLOOKUP($R463,'[3]人物&amp;怪物成长分析'!$B$5:$S$104,17,FALSE)*$W463</f>
        <v>4974.0193999999992</v>
      </c>
      <c r="W463" s="1">
        <v>0.49</v>
      </c>
      <c r="X463">
        <f t="shared" si="7"/>
        <v>3692.2351759023659</v>
      </c>
    </row>
    <row r="464" spans="1:24" x14ac:dyDescent="0.15">
      <c r="A464">
        <v>463</v>
      </c>
      <c r="B464">
        <v>31</v>
      </c>
      <c r="C464">
        <v>11255.560688561542</v>
      </c>
      <c r="D464">
        <v>719.44793879538474</v>
      </c>
      <c r="E464">
        <v>319.75463946461548</v>
      </c>
      <c r="F464">
        <v>4615.3361999999997</v>
      </c>
      <c r="G464" s="1">
        <v>0.43</v>
      </c>
      <c r="H464">
        <v>3670.3671765629542</v>
      </c>
      <c r="Q464">
        <v>463</v>
      </c>
      <c r="R464">
        <v>31</v>
      </c>
      <c r="S464">
        <f>VLOOKUP($R464,'[3]人物&amp;怪物成长分析'!$B$5:$S$104,12,FALSE)*$W464</f>
        <v>11255.560688561542</v>
      </c>
      <c r="T464">
        <f>VLOOKUP($R464,'[3]人物&amp;怪物成长分析'!$B$5:$S$104,13,FALSE)*$W464</f>
        <v>719.44793879538474</v>
      </c>
      <c r="U464">
        <f>VLOOKUP($R464,'[3]人物&amp;怪物成长分析'!$B$5:$S$104,14,FALSE)*$W464</f>
        <v>319.75463946461548</v>
      </c>
      <c r="V464">
        <f>VLOOKUP($R464,'[3]人物&amp;怪物成长分析'!$B$5:$S$104,17,FALSE)*$W464</f>
        <v>4615.3361999999997</v>
      </c>
      <c r="W464" s="1">
        <v>0.43</v>
      </c>
      <c r="X464">
        <f t="shared" si="7"/>
        <v>3670.3671765629542</v>
      </c>
    </row>
    <row r="465" spans="1:24" x14ac:dyDescent="0.15">
      <c r="A465">
        <v>464</v>
      </c>
      <c r="B465">
        <v>30</v>
      </c>
      <c r="C465">
        <v>11481.702302784286</v>
      </c>
      <c r="D465">
        <v>741.41934152508406</v>
      </c>
      <c r="E465">
        <v>329.51970734448179</v>
      </c>
      <c r="F465">
        <v>5116.677999999999</v>
      </c>
      <c r="G465" s="1">
        <v>0.49</v>
      </c>
      <c r="H465">
        <v>3923.853193177124</v>
      </c>
      <c r="Q465">
        <v>464</v>
      </c>
      <c r="R465">
        <v>30</v>
      </c>
      <c r="S465">
        <f>VLOOKUP($R465,'[3]人物&amp;怪物成长分析'!$B$5:$S$104,12,FALSE)*$W465</f>
        <v>11481.702302784286</v>
      </c>
      <c r="T465">
        <f>VLOOKUP($R465,'[3]人物&amp;怪物成长分析'!$B$5:$S$104,13,FALSE)*$W465</f>
        <v>741.41934152508406</v>
      </c>
      <c r="U465">
        <f>VLOOKUP($R465,'[3]人物&amp;怪物成长分析'!$B$5:$S$104,14,FALSE)*$W465</f>
        <v>329.51970734448179</v>
      </c>
      <c r="V465">
        <f>VLOOKUP($R465,'[3]人物&amp;怪物成长分析'!$B$5:$S$104,17,FALSE)*$W465</f>
        <v>5116.677999999999</v>
      </c>
      <c r="W465" s="1">
        <v>0.49</v>
      </c>
      <c r="X465">
        <f t="shared" si="7"/>
        <v>3923.853193177124</v>
      </c>
    </row>
    <row r="466" spans="1:24" x14ac:dyDescent="0.15">
      <c r="A466">
        <v>465</v>
      </c>
      <c r="B466">
        <v>41</v>
      </c>
      <c r="C466">
        <v>35953.501719404136</v>
      </c>
      <c r="D466">
        <v>1918.2383575904355</v>
      </c>
      <c r="E466">
        <v>852.55038115130458</v>
      </c>
      <c r="F466">
        <v>6685.9225999999999</v>
      </c>
      <c r="G466" s="1">
        <v>0.49</v>
      </c>
      <c r="H466">
        <v>7778.5709898214864</v>
      </c>
      <c r="Q466">
        <v>465</v>
      </c>
      <c r="R466">
        <v>41</v>
      </c>
      <c r="S466">
        <f>VLOOKUP($R466,'[3]人物&amp;怪物成长分析'!$B$5:$S$104,12,FALSE)*$W466</f>
        <v>35953.501719404136</v>
      </c>
      <c r="T466">
        <f>VLOOKUP($R466,'[3]人物&amp;怪物成长分析'!$B$5:$S$104,13,FALSE)*$W466</f>
        <v>1918.2383575904355</v>
      </c>
      <c r="U466">
        <f>VLOOKUP($R466,'[3]人物&amp;怪物成长分析'!$B$5:$S$104,14,FALSE)*$W466</f>
        <v>852.55038115130458</v>
      </c>
      <c r="V466">
        <f>VLOOKUP($R466,'[3]人物&amp;怪物成长分析'!$B$5:$S$104,17,FALSE)*$W466</f>
        <v>6685.9225999999999</v>
      </c>
      <c r="W466" s="1">
        <v>0.49</v>
      </c>
      <c r="X466">
        <f t="shared" si="7"/>
        <v>7778.5709898214864</v>
      </c>
    </row>
    <row r="467" spans="1:24" x14ac:dyDescent="0.15">
      <c r="A467">
        <v>466</v>
      </c>
      <c r="B467">
        <v>44</v>
      </c>
      <c r="C467">
        <v>73382.16929059448</v>
      </c>
      <c r="D467">
        <v>3635.7591840706359</v>
      </c>
      <c r="E467">
        <v>1615.8929706980607</v>
      </c>
      <c r="F467">
        <v>10743.438399999999</v>
      </c>
      <c r="G467" s="1">
        <v>0.74</v>
      </c>
      <c r="H467">
        <v>14207.649578870971</v>
      </c>
      <c r="Q467">
        <v>466</v>
      </c>
      <c r="R467">
        <v>44</v>
      </c>
      <c r="S467">
        <f>VLOOKUP($R467,'[3]人物&amp;怪物成长分析'!$B$5:$S$104,12,FALSE)*$W467</f>
        <v>73382.16929059448</v>
      </c>
      <c r="T467">
        <f>VLOOKUP($R467,'[3]人物&amp;怪物成长分析'!$B$5:$S$104,13,FALSE)*$W467</f>
        <v>3635.7591840706359</v>
      </c>
      <c r="U467">
        <f>VLOOKUP($R467,'[3]人物&amp;怪物成长分析'!$B$5:$S$104,14,FALSE)*$W467</f>
        <v>1615.8929706980607</v>
      </c>
      <c r="V467">
        <f>VLOOKUP($R467,'[3]人物&amp;怪物成长分析'!$B$5:$S$104,17,FALSE)*$W467</f>
        <v>10743.438399999999</v>
      </c>
      <c r="W467" s="1">
        <v>0.74</v>
      </c>
      <c r="X467">
        <f t="shared" si="7"/>
        <v>14207.649578870971</v>
      </c>
    </row>
    <row r="468" spans="1:24" x14ac:dyDescent="0.15">
      <c r="A468">
        <v>467</v>
      </c>
      <c r="B468">
        <v>35</v>
      </c>
      <c r="C468">
        <v>21960.246657391308</v>
      </c>
      <c r="D468">
        <v>1352.0795728695655</v>
      </c>
      <c r="E468">
        <v>600.92425460869595</v>
      </c>
      <c r="F468">
        <v>6662.8240000000005</v>
      </c>
      <c r="G468" s="1">
        <v>0.56000000000000005</v>
      </c>
      <c r="H468">
        <v>6116.1286245286965</v>
      </c>
      <c r="Q468">
        <v>467</v>
      </c>
      <c r="R468">
        <v>35</v>
      </c>
      <c r="S468">
        <f>VLOOKUP($R468,'[3]人物&amp;怪物成长分析'!$B$5:$S$104,12,FALSE)*$W468</f>
        <v>21960.246657391308</v>
      </c>
      <c r="T468">
        <f>VLOOKUP($R468,'[3]人物&amp;怪物成长分析'!$B$5:$S$104,13,FALSE)*$W468</f>
        <v>1352.0795728695655</v>
      </c>
      <c r="U468">
        <f>VLOOKUP($R468,'[3]人物&amp;怪物成长分析'!$B$5:$S$104,14,FALSE)*$W468</f>
        <v>600.92425460869595</v>
      </c>
      <c r="V468">
        <f>VLOOKUP($R468,'[3]人物&amp;怪物成长分析'!$B$5:$S$104,17,FALSE)*$W468</f>
        <v>6662.8240000000005</v>
      </c>
      <c r="W468" s="1">
        <v>0.56000000000000005</v>
      </c>
      <c r="X468">
        <f t="shared" si="7"/>
        <v>6116.1286245286965</v>
      </c>
    </row>
    <row r="469" spans="1:24" x14ac:dyDescent="0.15">
      <c r="A469">
        <v>468</v>
      </c>
      <c r="B469">
        <v>27</v>
      </c>
      <c r="C469">
        <v>5698.9233434023436</v>
      </c>
      <c r="D469">
        <v>395.11071807892989</v>
      </c>
      <c r="E469">
        <v>175.60476359063554</v>
      </c>
      <c r="F469">
        <v>3253.3851999999997</v>
      </c>
      <c r="G469" s="1">
        <v>0.34</v>
      </c>
      <c r="H469">
        <v>2285.7880600867907</v>
      </c>
      <c r="Q469">
        <v>468</v>
      </c>
      <c r="R469">
        <v>27</v>
      </c>
      <c r="S469">
        <f>VLOOKUP($R469,'[3]人物&amp;怪物成长分析'!$B$5:$S$104,12,FALSE)*$W469</f>
        <v>5698.9233434023436</v>
      </c>
      <c r="T469">
        <f>VLOOKUP($R469,'[3]人物&amp;怪物成长分析'!$B$5:$S$104,13,FALSE)*$W469</f>
        <v>395.11071807892989</v>
      </c>
      <c r="U469">
        <f>VLOOKUP($R469,'[3]人物&amp;怪物成长分析'!$B$5:$S$104,14,FALSE)*$W469</f>
        <v>175.60476359063554</v>
      </c>
      <c r="V469">
        <f>VLOOKUP($R469,'[3]人物&amp;怪物成长分析'!$B$5:$S$104,17,FALSE)*$W469</f>
        <v>3253.3851999999997</v>
      </c>
      <c r="W469" s="1">
        <v>0.34</v>
      </c>
      <c r="X469">
        <f t="shared" si="7"/>
        <v>2285.7880600867907</v>
      </c>
    </row>
    <row r="470" spans="1:24" x14ac:dyDescent="0.15">
      <c r="A470">
        <v>469</v>
      </c>
      <c r="B470">
        <v>45</v>
      </c>
      <c r="C470">
        <v>75256.677821388483</v>
      </c>
      <c r="D470">
        <v>3641.3491150384621</v>
      </c>
      <c r="E470">
        <v>1618.3773844615389</v>
      </c>
      <c r="F470">
        <v>10218.416999999999</v>
      </c>
      <c r="G470" s="1">
        <v>0.69</v>
      </c>
      <c r="H470">
        <v>14093.106470826648</v>
      </c>
      <c r="Q470">
        <v>469</v>
      </c>
      <c r="R470">
        <v>45</v>
      </c>
      <c r="S470">
        <f>VLOOKUP($R470,'[3]人物&amp;怪物成长分析'!$B$5:$S$104,12,FALSE)*$W470</f>
        <v>75256.677821388483</v>
      </c>
      <c r="T470">
        <f>VLOOKUP($R470,'[3]人物&amp;怪物成长分析'!$B$5:$S$104,13,FALSE)*$W470</f>
        <v>3641.3491150384621</v>
      </c>
      <c r="U470">
        <f>VLOOKUP($R470,'[3]人物&amp;怪物成长分析'!$B$5:$S$104,14,FALSE)*$W470</f>
        <v>1618.3773844615389</v>
      </c>
      <c r="V470">
        <f>VLOOKUP($R470,'[3]人物&amp;怪物成长分析'!$B$5:$S$104,17,FALSE)*$W470</f>
        <v>10218.416999999999</v>
      </c>
      <c r="W470" s="1">
        <v>0.69</v>
      </c>
      <c r="X470">
        <f t="shared" si="7"/>
        <v>14093.106470826648</v>
      </c>
    </row>
    <row r="471" spans="1:24" x14ac:dyDescent="0.15">
      <c r="A471">
        <v>470</v>
      </c>
      <c r="B471">
        <v>40</v>
      </c>
      <c r="C471">
        <v>31012.725657022082</v>
      </c>
      <c r="D471">
        <v>1697.7769520267564</v>
      </c>
      <c r="E471">
        <v>754.56753423411408</v>
      </c>
      <c r="F471">
        <v>6276.1919999999991</v>
      </c>
      <c r="G471" s="1">
        <v>0.47</v>
      </c>
      <c r="H471">
        <v>6992.1105510501047</v>
      </c>
      <c r="Q471">
        <v>470</v>
      </c>
      <c r="R471">
        <v>40</v>
      </c>
      <c r="S471">
        <f>VLOOKUP($R471,'[3]人物&amp;怪物成长分析'!$B$5:$S$104,12,FALSE)*$W471</f>
        <v>31012.725657022082</v>
      </c>
      <c r="T471">
        <f>VLOOKUP($R471,'[3]人物&amp;怪物成长分析'!$B$5:$S$104,13,FALSE)*$W471</f>
        <v>1697.7769520267564</v>
      </c>
      <c r="U471">
        <f>VLOOKUP($R471,'[3]人物&amp;怪物成长分析'!$B$5:$S$104,14,FALSE)*$W471</f>
        <v>754.56753423411408</v>
      </c>
      <c r="V471">
        <f>VLOOKUP($R471,'[3]人物&amp;怪物成长分析'!$B$5:$S$104,17,FALSE)*$W471</f>
        <v>6276.1919999999991</v>
      </c>
      <c r="W471" s="1">
        <v>0.47</v>
      </c>
      <c r="X471">
        <f t="shared" si="7"/>
        <v>6992.1105510501047</v>
      </c>
    </row>
    <row r="472" spans="1:24" x14ac:dyDescent="0.15">
      <c r="A472">
        <v>471</v>
      </c>
      <c r="B472">
        <v>23</v>
      </c>
      <c r="C472">
        <v>6857.9831762759222</v>
      </c>
      <c r="D472">
        <v>527.25551381939817</v>
      </c>
      <c r="E472">
        <v>234.33578391973253</v>
      </c>
      <c r="F472">
        <v>5546.7852000000003</v>
      </c>
      <c r="G472" s="1">
        <v>0.66</v>
      </c>
      <c r="H472">
        <v>3506.1811113482013</v>
      </c>
      <c r="Q472">
        <v>471</v>
      </c>
      <c r="R472">
        <v>23</v>
      </c>
      <c r="S472">
        <f>VLOOKUP($R472,'[3]人物&amp;怪物成长分析'!$B$5:$S$104,12,FALSE)*$W472</f>
        <v>6857.9831762759222</v>
      </c>
      <c r="T472">
        <f>VLOOKUP($R472,'[3]人物&amp;怪物成长分析'!$B$5:$S$104,13,FALSE)*$W472</f>
        <v>527.25551381939817</v>
      </c>
      <c r="U472">
        <f>VLOOKUP($R472,'[3]人物&amp;怪物成长分析'!$B$5:$S$104,14,FALSE)*$W472</f>
        <v>234.33578391973253</v>
      </c>
      <c r="V472">
        <f>VLOOKUP($R472,'[3]人物&amp;怪物成长分析'!$B$5:$S$104,17,FALSE)*$W472</f>
        <v>5546.7852000000003</v>
      </c>
      <c r="W472" s="1">
        <v>0.66</v>
      </c>
      <c r="X472">
        <f t="shared" si="7"/>
        <v>3506.1811113482013</v>
      </c>
    </row>
    <row r="473" spans="1:24" x14ac:dyDescent="0.15">
      <c r="A473">
        <v>472</v>
      </c>
      <c r="B473">
        <v>37</v>
      </c>
      <c r="C473">
        <v>34065.936187720836</v>
      </c>
      <c r="D473">
        <v>2021.6942961402342</v>
      </c>
      <c r="E473">
        <v>898.53079828454861</v>
      </c>
      <c r="F473">
        <v>8860.9277999999995</v>
      </c>
      <c r="G473" s="1">
        <v>0.71</v>
      </c>
      <c r="H473">
        <v>8754.6935927203394</v>
      </c>
      <c r="Q473">
        <v>472</v>
      </c>
      <c r="R473">
        <v>37</v>
      </c>
      <c r="S473">
        <f>VLOOKUP($R473,'[3]人物&amp;怪物成长分析'!$B$5:$S$104,12,FALSE)*$W473</f>
        <v>34065.936187720836</v>
      </c>
      <c r="T473">
        <f>VLOOKUP($R473,'[3]人物&amp;怪物成长分析'!$B$5:$S$104,13,FALSE)*$W473</f>
        <v>2021.6942961402342</v>
      </c>
      <c r="U473">
        <f>VLOOKUP($R473,'[3]人物&amp;怪物成长分析'!$B$5:$S$104,14,FALSE)*$W473</f>
        <v>898.53079828454861</v>
      </c>
      <c r="V473">
        <f>VLOOKUP($R473,'[3]人物&amp;怪物成长分析'!$B$5:$S$104,17,FALSE)*$W473</f>
        <v>8860.9277999999995</v>
      </c>
      <c r="W473" s="1">
        <v>0.71</v>
      </c>
      <c r="X473">
        <f t="shared" si="7"/>
        <v>8754.6935927203394</v>
      </c>
    </row>
    <row r="474" spans="1:24" x14ac:dyDescent="0.15">
      <c r="A474">
        <v>473</v>
      </c>
      <c r="B474">
        <v>22</v>
      </c>
      <c r="C474">
        <v>4207.8579840000002</v>
      </c>
      <c r="D474">
        <v>332.5639680000001</v>
      </c>
      <c r="E474">
        <v>147.80620800000005</v>
      </c>
      <c r="F474">
        <v>3732.0168000000003</v>
      </c>
      <c r="G474" s="1">
        <v>0.46</v>
      </c>
      <c r="H474">
        <v>2301.0842488320004</v>
      </c>
      <c r="Q474">
        <v>473</v>
      </c>
      <c r="R474">
        <v>22</v>
      </c>
      <c r="S474">
        <f>VLOOKUP($R474,'[3]人物&amp;怪物成长分析'!$B$5:$S$104,12,FALSE)*$W474</f>
        <v>4207.8579840000002</v>
      </c>
      <c r="T474">
        <f>VLOOKUP($R474,'[3]人物&amp;怪物成长分析'!$B$5:$S$104,13,FALSE)*$W474</f>
        <v>332.5639680000001</v>
      </c>
      <c r="U474">
        <f>VLOOKUP($R474,'[3]人物&amp;怪物成长分析'!$B$5:$S$104,14,FALSE)*$W474</f>
        <v>147.80620800000005</v>
      </c>
      <c r="V474">
        <f>VLOOKUP($R474,'[3]人物&amp;怪物成长分析'!$B$5:$S$104,17,FALSE)*$W474</f>
        <v>3732.0168000000003</v>
      </c>
      <c r="W474" s="1">
        <v>0.46</v>
      </c>
      <c r="X474">
        <f t="shared" si="7"/>
        <v>2301.0842488320004</v>
      </c>
    </row>
    <row r="475" spans="1:24" x14ac:dyDescent="0.15">
      <c r="A475">
        <v>474</v>
      </c>
      <c r="B475">
        <v>47</v>
      </c>
      <c r="C475">
        <v>53716.665131595291</v>
      </c>
      <c r="D475">
        <v>2482.2884473013382</v>
      </c>
      <c r="E475">
        <v>1103.239309911706</v>
      </c>
      <c r="F475">
        <v>6310.5477999999994</v>
      </c>
      <c r="G475" s="1">
        <v>0.41</v>
      </c>
      <c r="H475">
        <v>9455.7367373722282</v>
      </c>
      <c r="Q475">
        <v>474</v>
      </c>
      <c r="R475">
        <v>47</v>
      </c>
      <c r="S475">
        <f>VLOOKUP($R475,'[3]人物&amp;怪物成长分析'!$B$5:$S$104,12,FALSE)*$W475</f>
        <v>53716.665131595291</v>
      </c>
      <c r="T475">
        <f>VLOOKUP($R475,'[3]人物&amp;怪物成长分析'!$B$5:$S$104,13,FALSE)*$W475</f>
        <v>2482.2884473013382</v>
      </c>
      <c r="U475">
        <f>VLOOKUP($R475,'[3]人物&amp;怪物成长分析'!$B$5:$S$104,14,FALSE)*$W475</f>
        <v>1103.239309911706</v>
      </c>
      <c r="V475">
        <f>VLOOKUP($R475,'[3]人物&amp;怪物成长分析'!$B$5:$S$104,17,FALSE)*$W475</f>
        <v>6310.5477999999994</v>
      </c>
      <c r="W475" s="1">
        <v>0.41</v>
      </c>
      <c r="X475">
        <f t="shared" si="7"/>
        <v>9455.7367373722282</v>
      </c>
    </row>
    <row r="476" spans="1:24" x14ac:dyDescent="0.15">
      <c r="A476">
        <v>475</v>
      </c>
      <c r="B476">
        <v>46</v>
      </c>
      <c r="C476">
        <v>65820.779358164582</v>
      </c>
      <c r="D476">
        <v>3111.6849072802688</v>
      </c>
      <c r="E476">
        <v>1382.9710699023419</v>
      </c>
      <c r="F476">
        <v>8305.2420000000002</v>
      </c>
      <c r="G476" s="1">
        <v>0.55000000000000004</v>
      </c>
      <c r="H476">
        <v>11941.523317811032</v>
      </c>
      <c r="Q476">
        <v>475</v>
      </c>
      <c r="R476">
        <v>46</v>
      </c>
      <c r="S476">
        <f>VLOOKUP($R476,'[3]人物&amp;怪物成长分析'!$B$5:$S$104,12,FALSE)*$W476</f>
        <v>65820.779358164582</v>
      </c>
      <c r="T476">
        <f>VLOOKUP($R476,'[3]人物&amp;怪物成长分析'!$B$5:$S$104,13,FALSE)*$W476</f>
        <v>3111.6849072802688</v>
      </c>
      <c r="U476">
        <f>VLOOKUP($R476,'[3]人物&amp;怪物成长分析'!$B$5:$S$104,14,FALSE)*$W476</f>
        <v>1382.9710699023419</v>
      </c>
      <c r="V476">
        <f>VLOOKUP($R476,'[3]人物&amp;怪物成长分析'!$B$5:$S$104,17,FALSE)*$W476</f>
        <v>8305.2420000000002</v>
      </c>
      <c r="W476" s="1">
        <v>0.55000000000000004</v>
      </c>
      <c r="X476">
        <f t="shared" si="7"/>
        <v>11941.523317811032</v>
      </c>
    </row>
    <row r="477" spans="1:24" x14ac:dyDescent="0.15">
      <c r="A477">
        <v>476</v>
      </c>
      <c r="B477">
        <v>47</v>
      </c>
      <c r="C477">
        <v>87780.891800411831</v>
      </c>
      <c r="D477">
        <v>4056.4225846143822</v>
      </c>
      <c r="E477">
        <v>1802.8544820508369</v>
      </c>
      <c r="F477">
        <v>10312.358600000001</v>
      </c>
      <c r="G477" s="1">
        <v>0.67</v>
      </c>
      <c r="H477">
        <v>15452.057595218032</v>
      </c>
      <c r="Q477">
        <v>476</v>
      </c>
      <c r="R477">
        <v>47</v>
      </c>
      <c r="S477">
        <f>VLOOKUP($R477,'[3]人物&amp;怪物成长分析'!$B$5:$S$104,12,FALSE)*$W477</f>
        <v>87780.891800411831</v>
      </c>
      <c r="T477">
        <f>VLOOKUP($R477,'[3]人物&amp;怪物成长分析'!$B$5:$S$104,13,FALSE)*$W477</f>
        <v>4056.4225846143822</v>
      </c>
      <c r="U477">
        <f>VLOOKUP($R477,'[3]人物&amp;怪物成长分析'!$B$5:$S$104,14,FALSE)*$W477</f>
        <v>1802.8544820508369</v>
      </c>
      <c r="V477">
        <f>VLOOKUP($R477,'[3]人物&amp;怪物成长分析'!$B$5:$S$104,17,FALSE)*$W477</f>
        <v>10312.358600000001</v>
      </c>
      <c r="W477" s="1">
        <v>0.67</v>
      </c>
      <c r="X477">
        <f t="shared" si="7"/>
        <v>15452.057595218032</v>
      </c>
    </row>
    <row r="478" spans="1:24" x14ac:dyDescent="0.15">
      <c r="A478">
        <v>477</v>
      </c>
      <c r="B478">
        <v>34</v>
      </c>
      <c r="C478">
        <v>10691.472068638797</v>
      </c>
      <c r="D478">
        <v>664.15389349966574</v>
      </c>
      <c r="E478">
        <v>295.17950822207365</v>
      </c>
      <c r="F478">
        <v>3482.0279999999998</v>
      </c>
      <c r="G478" s="1">
        <v>0.3</v>
      </c>
      <c r="H478">
        <v>3085.0581653607501</v>
      </c>
      <c r="Q478">
        <v>477</v>
      </c>
      <c r="R478">
        <v>34</v>
      </c>
      <c r="S478">
        <f>VLOOKUP($R478,'[3]人物&amp;怪物成长分析'!$B$5:$S$104,12,FALSE)*$W478</f>
        <v>10691.472068638797</v>
      </c>
      <c r="T478">
        <f>VLOOKUP($R478,'[3]人物&amp;怪物成长分析'!$B$5:$S$104,13,FALSE)*$W478</f>
        <v>664.15389349966574</v>
      </c>
      <c r="U478">
        <f>VLOOKUP($R478,'[3]人物&amp;怪物成长分析'!$B$5:$S$104,14,FALSE)*$W478</f>
        <v>295.17950822207365</v>
      </c>
      <c r="V478">
        <f>VLOOKUP($R478,'[3]人物&amp;怪物成长分析'!$B$5:$S$104,17,FALSE)*$W478</f>
        <v>3482.0279999999998</v>
      </c>
      <c r="W478" s="1">
        <v>0.3</v>
      </c>
      <c r="X478">
        <f t="shared" si="7"/>
        <v>3085.0581653607501</v>
      </c>
    </row>
    <row r="479" spans="1:24" x14ac:dyDescent="0.15">
      <c r="A479">
        <v>478</v>
      </c>
      <c r="B479">
        <v>19</v>
      </c>
      <c r="C479">
        <v>2564.6006386956524</v>
      </c>
      <c r="D479">
        <v>221.27171478260877</v>
      </c>
      <c r="E479">
        <v>98.342984347826132</v>
      </c>
      <c r="F479">
        <v>2895.864</v>
      </c>
      <c r="G479" s="1">
        <v>0.4</v>
      </c>
      <c r="H479">
        <v>1688.1509816139135</v>
      </c>
      <c r="Q479">
        <v>478</v>
      </c>
      <c r="R479">
        <v>19</v>
      </c>
      <c r="S479">
        <f>VLOOKUP($R479,'[3]人物&amp;怪物成长分析'!$B$5:$S$104,12,FALSE)*$W479</f>
        <v>2564.6006386956524</v>
      </c>
      <c r="T479">
        <f>VLOOKUP($R479,'[3]人物&amp;怪物成长分析'!$B$5:$S$104,13,FALSE)*$W479</f>
        <v>221.27171478260877</v>
      </c>
      <c r="U479">
        <f>VLOOKUP($R479,'[3]人物&amp;怪物成长分析'!$B$5:$S$104,14,FALSE)*$W479</f>
        <v>98.342984347826132</v>
      </c>
      <c r="V479">
        <f>VLOOKUP($R479,'[3]人物&amp;怪物成长分析'!$B$5:$S$104,17,FALSE)*$W479</f>
        <v>2895.864</v>
      </c>
      <c r="W479" s="1">
        <v>0.4</v>
      </c>
      <c r="X479">
        <f t="shared" si="7"/>
        <v>1688.1509816139135</v>
      </c>
    </row>
    <row r="480" spans="1:24" x14ac:dyDescent="0.15">
      <c r="A480">
        <v>479</v>
      </c>
      <c r="B480">
        <v>44</v>
      </c>
      <c r="C480">
        <v>30741.17902714093</v>
      </c>
      <c r="D480">
        <v>1523.0883068404014</v>
      </c>
      <c r="E480">
        <v>676.92813637351185</v>
      </c>
      <c r="F480">
        <v>4500.6296000000002</v>
      </c>
      <c r="G480" s="1">
        <v>0.31</v>
      </c>
      <c r="H480">
        <v>5951.8532019594604</v>
      </c>
      <c r="Q480">
        <v>479</v>
      </c>
      <c r="R480">
        <v>44</v>
      </c>
      <c r="S480">
        <f>VLOOKUP($R480,'[3]人物&amp;怪物成长分析'!$B$5:$S$104,12,FALSE)*$W480</f>
        <v>30741.17902714093</v>
      </c>
      <c r="T480">
        <f>VLOOKUP($R480,'[3]人物&amp;怪物成长分析'!$B$5:$S$104,13,FALSE)*$W480</f>
        <v>1523.0883068404014</v>
      </c>
      <c r="U480">
        <f>VLOOKUP($R480,'[3]人物&amp;怪物成长分析'!$B$5:$S$104,14,FALSE)*$W480</f>
        <v>676.92813637351185</v>
      </c>
      <c r="V480">
        <f>VLOOKUP($R480,'[3]人物&amp;怪物成长分析'!$B$5:$S$104,17,FALSE)*$W480</f>
        <v>4500.6296000000002</v>
      </c>
      <c r="W480" s="1">
        <v>0.31</v>
      </c>
      <c r="X480">
        <f t="shared" si="7"/>
        <v>5951.8532019594604</v>
      </c>
    </row>
    <row r="481" spans="1:24" x14ac:dyDescent="0.15">
      <c r="A481">
        <v>480</v>
      </c>
      <c r="B481">
        <v>31</v>
      </c>
      <c r="C481">
        <v>17537.734096130778</v>
      </c>
      <c r="D481">
        <v>1121.0002767276926</v>
      </c>
      <c r="E481">
        <v>498.22234521230786</v>
      </c>
      <c r="F481">
        <v>7191.3378000000002</v>
      </c>
      <c r="G481" s="1">
        <v>0.67</v>
      </c>
      <c r="H481">
        <v>5718.9442053422781</v>
      </c>
      <c r="Q481">
        <v>480</v>
      </c>
      <c r="R481">
        <v>31</v>
      </c>
      <c r="S481">
        <f>VLOOKUP($R481,'[3]人物&amp;怪物成长分析'!$B$5:$S$104,12,FALSE)*$W481</f>
        <v>17537.734096130778</v>
      </c>
      <c r="T481">
        <f>VLOOKUP($R481,'[3]人物&amp;怪物成长分析'!$B$5:$S$104,13,FALSE)*$W481</f>
        <v>1121.0002767276926</v>
      </c>
      <c r="U481">
        <f>VLOOKUP($R481,'[3]人物&amp;怪物成长分析'!$B$5:$S$104,14,FALSE)*$W481</f>
        <v>498.22234521230786</v>
      </c>
      <c r="V481">
        <f>VLOOKUP($R481,'[3]人物&amp;怪物成长分析'!$B$5:$S$104,17,FALSE)*$W481</f>
        <v>7191.3378000000002</v>
      </c>
      <c r="W481" s="1">
        <v>0.67</v>
      </c>
      <c r="X481">
        <f t="shared" si="7"/>
        <v>5718.9442053422781</v>
      </c>
    </row>
    <row r="482" spans="1:24" x14ac:dyDescent="0.15">
      <c r="A482">
        <v>481</v>
      </c>
      <c r="B482">
        <v>20</v>
      </c>
      <c r="C482">
        <v>5804.3269565217406</v>
      </c>
      <c r="D482">
        <v>485.94365217391316</v>
      </c>
      <c r="E482">
        <v>215.97495652173922</v>
      </c>
      <c r="F482">
        <v>6024.6399999999994</v>
      </c>
      <c r="G482" s="1">
        <v>0.8</v>
      </c>
      <c r="H482">
        <v>3578.9631443478256</v>
      </c>
      <c r="Q482">
        <v>481</v>
      </c>
      <c r="R482">
        <v>20</v>
      </c>
      <c r="S482">
        <f>VLOOKUP($R482,'[3]人物&amp;怪物成长分析'!$B$5:$S$104,12,FALSE)*$W482</f>
        <v>5804.3269565217406</v>
      </c>
      <c r="T482">
        <f>VLOOKUP($R482,'[3]人物&amp;怪物成长分析'!$B$5:$S$104,13,FALSE)*$W482</f>
        <v>485.94365217391316</v>
      </c>
      <c r="U482">
        <f>VLOOKUP($R482,'[3]人物&amp;怪物成长分析'!$B$5:$S$104,14,FALSE)*$W482</f>
        <v>215.97495652173922</v>
      </c>
      <c r="V482">
        <f>VLOOKUP($R482,'[3]人物&amp;怪物成长分析'!$B$5:$S$104,17,FALSE)*$W482</f>
        <v>6024.6399999999994</v>
      </c>
      <c r="W482" s="1">
        <v>0.8</v>
      </c>
      <c r="X482">
        <f t="shared" si="7"/>
        <v>3578.9631443478256</v>
      </c>
    </row>
    <row r="483" spans="1:24" x14ac:dyDescent="0.15">
      <c r="A483">
        <v>482</v>
      </c>
      <c r="B483">
        <v>44</v>
      </c>
      <c r="C483">
        <v>71398.867417875706</v>
      </c>
      <c r="D483">
        <v>3537.4954223389968</v>
      </c>
      <c r="E483">
        <v>1572.2201877062212</v>
      </c>
      <c r="F483">
        <v>10453.075199999999</v>
      </c>
      <c r="G483" s="1">
        <v>0.72</v>
      </c>
      <c r="H483">
        <v>13823.659049712294</v>
      </c>
      <c r="Q483">
        <v>482</v>
      </c>
      <c r="R483">
        <v>44</v>
      </c>
      <c r="S483">
        <f>VLOOKUP($R483,'[3]人物&amp;怪物成长分析'!$B$5:$S$104,12,FALSE)*$W483</f>
        <v>71398.867417875706</v>
      </c>
      <c r="T483">
        <f>VLOOKUP($R483,'[3]人物&amp;怪物成长分析'!$B$5:$S$104,13,FALSE)*$W483</f>
        <v>3537.4954223389968</v>
      </c>
      <c r="U483">
        <f>VLOOKUP($R483,'[3]人物&amp;怪物成长分析'!$B$5:$S$104,14,FALSE)*$W483</f>
        <v>1572.2201877062212</v>
      </c>
      <c r="V483">
        <f>VLOOKUP($R483,'[3]人物&amp;怪物成长分析'!$B$5:$S$104,17,FALSE)*$W483</f>
        <v>10453.075199999999</v>
      </c>
      <c r="W483" s="1">
        <v>0.72</v>
      </c>
      <c r="X483">
        <f t="shared" si="7"/>
        <v>13823.659049712294</v>
      </c>
    </row>
    <row r="484" spans="1:24" x14ac:dyDescent="0.15">
      <c r="A484">
        <v>483</v>
      </c>
      <c r="B484">
        <v>48</v>
      </c>
      <c r="C484">
        <v>51525.483164226796</v>
      </c>
      <c r="D484">
        <v>2328.4356760486967</v>
      </c>
      <c r="E484">
        <v>1034.8603004660874</v>
      </c>
      <c r="F484">
        <v>5645.7791999999999</v>
      </c>
      <c r="G484" s="1">
        <v>0.36</v>
      </c>
      <c r="H484">
        <v>8812.6562773006262</v>
      </c>
      <c r="Q484">
        <v>483</v>
      </c>
      <c r="R484">
        <v>48</v>
      </c>
      <c r="S484">
        <f>VLOOKUP($R484,'[3]人物&amp;怪物成长分析'!$B$5:$S$104,12,FALSE)*$W484</f>
        <v>51525.483164226796</v>
      </c>
      <c r="T484">
        <f>VLOOKUP($R484,'[3]人物&amp;怪物成长分析'!$B$5:$S$104,13,FALSE)*$W484</f>
        <v>2328.4356760486967</v>
      </c>
      <c r="U484">
        <f>VLOOKUP($R484,'[3]人物&amp;怪物成长分析'!$B$5:$S$104,14,FALSE)*$W484</f>
        <v>1034.8603004660874</v>
      </c>
      <c r="V484">
        <f>VLOOKUP($R484,'[3]人物&amp;怪物成长分析'!$B$5:$S$104,17,FALSE)*$W484</f>
        <v>5645.7791999999999</v>
      </c>
      <c r="W484" s="1">
        <v>0.36</v>
      </c>
      <c r="X484">
        <f t="shared" si="7"/>
        <v>8812.6562773006262</v>
      </c>
    </row>
    <row r="485" spans="1:24" x14ac:dyDescent="0.15">
      <c r="A485">
        <v>484</v>
      </c>
      <c r="B485">
        <v>27</v>
      </c>
      <c r="C485">
        <v>5196.0771660433129</v>
      </c>
      <c r="D485">
        <v>360.24800766020076</v>
      </c>
      <c r="E485">
        <v>160.11022562675592</v>
      </c>
      <c r="F485">
        <v>2966.3217999999997</v>
      </c>
      <c r="G485" s="1">
        <v>0.31</v>
      </c>
      <c r="H485">
        <v>2084.1008783144271</v>
      </c>
      <c r="Q485">
        <v>484</v>
      </c>
      <c r="R485">
        <v>27</v>
      </c>
      <c r="S485">
        <f>VLOOKUP($R485,'[3]人物&amp;怪物成长分析'!$B$5:$S$104,12,FALSE)*$W485</f>
        <v>5196.0771660433129</v>
      </c>
      <c r="T485">
        <f>VLOOKUP($R485,'[3]人物&amp;怪物成长分析'!$B$5:$S$104,13,FALSE)*$W485</f>
        <v>360.24800766020076</v>
      </c>
      <c r="U485">
        <f>VLOOKUP($R485,'[3]人物&amp;怪物成长分析'!$B$5:$S$104,14,FALSE)*$W485</f>
        <v>160.11022562675592</v>
      </c>
      <c r="V485">
        <f>VLOOKUP($R485,'[3]人物&amp;怪物成长分析'!$B$5:$S$104,17,FALSE)*$W485</f>
        <v>2966.3217999999997</v>
      </c>
      <c r="W485" s="1">
        <v>0.31</v>
      </c>
      <c r="X485">
        <f t="shared" si="7"/>
        <v>2084.1008783144271</v>
      </c>
    </row>
    <row r="486" spans="1:24" x14ac:dyDescent="0.15">
      <c r="A486">
        <v>485</v>
      </c>
      <c r="B486">
        <v>43</v>
      </c>
      <c r="C486">
        <v>62055.481835205697</v>
      </c>
      <c r="D486">
        <v>3149.7952284138464</v>
      </c>
      <c r="E486">
        <v>1399.9089904061543</v>
      </c>
      <c r="F486">
        <v>9816.643799999998</v>
      </c>
      <c r="G486" s="1">
        <v>0.69</v>
      </c>
      <c r="H486">
        <v>12443.498861073873</v>
      </c>
      <c r="Q486">
        <v>485</v>
      </c>
      <c r="R486">
        <v>43</v>
      </c>
      <c r="S486">
        <f>VLOOKUP($R486,'[3]人物&amp;怪物成长分析'!$B$5:$S$104,12,FALSE)*$W486</f>
        <v>62055.481835205697</v>
      </c>
      <c r="T486">
        <f>VLOOKUP($R486,'[3]人物&amp;怪物成长分析'!$B$5:$S$104,13,FALSE)*$W486</f>
        <v>3149.7952284138464</v>
      </c>
      <c r="U486">
        <f>VLOOKUP($R486,'[3]人物&amp;怪物成长分析'!$B$5:$S$104,14,FALSE)*$W486</f>
        <v>1399.9089904061543</v>
      </c>
      <c r="V486">
        <f>VLOOKUP($R486,'[3]人物&amp;怪物成长分析'!$B$5:$S$104,17,FALSE)*$W486</f>
        <v>9816.643799999998</v>
      </c>
      <c r="W486" s="1">
        <v>0.69</v>
      </c>
      <c r="X486">
        <f t="shared" si="7"/>
        <v>12443.498861073873</v>
      </c>
    </row>
    <row r="487" spans="1:24" x14ac:dyDescent="0.15">
      <c r="A487">
        <v>486</v>
      </c>
      <c r="B487">
        <v>38</v>
      </c>
      <c r="C487">
        <v>16539.229796770433</v>
      </c>
      <c r="D487">
        <v>954.90975090702352</v>
      </c>
      <c r="E487">
        <v>424.40433373645493</v>
      </c>
      <c r="F487">
        <v>3959.1091999999999</v>
      </c>
      <c r="G487" s="1">
        <v>0.31</v>
      </c>
      <c r="H487">
        <v>4064.376485417155</v>
      </c>
      <c r="Q487">
        <v>486</v>
      </c>
      <c r="R487">
        <v>38</v>
      </c>
      <c r="S487">
        <f>VLOOKUP($R487,'[3]人物&amp;怪物成长分析'!$B$5:$S$104,12,FALSE)*$W487</f>
        <v>16539.229796770433</v>
      </c>
      <c r="T487">
        <f>VLOOKUP($R487,'[3]人物&amp;怪物成长分析'!$B$5:$S$104,13,FALSE)*$W487</f>
        <v>954.90975090702352</v>
      </c>
      <c r="U487">
        <f>VLOOKUP($R487,'[3]人物&amp;怪物成长分析'!$B$5:$S$104,14,FALSE)*$W487</f>
        <v>424.40433373645493</v>
      </c>
      <c r="V487">
        <f>VLOOKUP($R487,'[3]人物&amp;怪物成长分析'!$B$5:$S$104,17,FALSE)*$W487</f>
        <v>3959.1091999999999</v>
      </c>
      <c r="W487" s="1">
        <v>0.31</v>
      </c>
      <c r="X487">
        <f t="shared" si="7"/>
        <v>4064.376485417155</v>
      </c>
    </row>
    <row r="488" spans="1:24" x14ac:dyDescent="0.15">
      <c r="A488">
        <v>487</v>
      </c>
      <c r="B488">
        <v>42</v>
      </c>
      <c r="C488">
        <v>42301.216562420894</v>
      </c>
      <c r="D488">
        <v>2200.7519424000011</v>
      </c>
      <c r="E488">
        <v>978.11197440000058</v>
      </c>
      <c r="F488">
        <v>7246.6575999999995</v>
      </c>
      <c r="G488" s="1">
        <v>0.52</v>
      </c>
      <c r="H488">
        <v>8801.7313959562052</v>
      </c>
      <c r="Q488">
        <v>487</v>
      </c>
      <c r="R488">
        <v>42</v>
      </c>
      <c r="S488">
        <f>VLOOKUP($R488,'[3]人物&amp;怪物成长分析'!$B$5:$S$104,12,FALSE)*$W488</f>
        <v>42301.216562420894</v>
      </c>
      <c r="T488">
        <f>VLOOKUP($R488,'[3]人物&amp;怪物成长分析'!$B$5:$S$104,13,FALSE)*$W488</f>
        <v>2200.7519424000011</v>
      </c>
      <c r="U488">
        <f>VLOOKUP($R488,'[3]人物&amp;怪物成长分析'!$B$5:$S$104,14,FALSE)*$W488</f>
        <v>978.11197440000058</v>
      </c>
      <c r="V488">
        <f>VLOOKUP($R488,'[3]人物&amp;怪物成长分析'!$B$5:$S$104,17,FALSE)*$W488</f>
        <v>7246.6575999999995</v>
      </c>
      <c r="W488" s="1">
        <v>0.52</v>
      </c>
      <c r="X488">
        <f t="shared" si="7"/>
        <v>8801.7313959562052</v>
      </c>
    </row>
    <row r="489" spans="1:24" x14ac:dyDescent="0.15">
      <c r="A489">
        <v>488</v>
      </c>
      <c r="B489">
        <v>33</v>
      </c>
      <c r="C489">
        <v>20011.83881187794</v>
      </c>
      <c r="D489">
        <v>1254.6238852264221</v>
      </c>
      <c r="E489">
        <v>557.61061565618775</v>
      </c>
      <c r="F489">
        <v>7015.6843999999992</v>
      </c>
      <c r="G489" s="1">
        <v>0.62</v>
      </c>
      <c r="H489">
        <v>5997.6488992292734</v>
      </c>
      <c r="Q489">
        <v>488</v>
      </c>
      <c r="R489">
        <v>33</v>
      </c>
      <c r="S489">
        <f>VLOOKUP($R489,'[3]人物&amp;怪物成长分析'!$B$5:$S$104,12,FALSE)*$W489</f>
        <v>20011.83881187794</v>
      </c>
      <c r="T489">
        <f>VLOOKUP($R489,'[3]人物&amp;怪物成长分析'!$B$5:$S$104,13,FALSE)*$W489</f>
        <v>1254.6238852264221</v>
      </c>
      <c r="U489">
        <f>VLOOKUP($R489,'[3]人物&amp;怪物成长分析'!$B$5:$S$104,14,FALSE)*$W489</f>
        <v>557.61061565618775</v>
      </c>
      <c r="V489">
        <f>VLOOKUP($R489,'[3]人物&amp;怪物成长分析'!$B$5:$S$104,17,FALSE)*$W489</f>
        <v>7015.6843999999992</v>
      </c>
      <c r="W489" s="1">
        <v>0.62</v>
      </c>
      <c r="X489">
        <f t="shared" si="7"/>
        <v>5997.6488992292734</v>
      </c>
    </row>
    <row r="490" spans="1:24" x14ac:dyDescent="0.15">
      <c r="A490">
        <v>489</v>
      </c>
      <c r="B490">
        <v>43</v>
      </c>
      <c r="C490">
        <v>33276.127940617553</v>
      </c>
      <c r="D490">
        <v>1689.0206297291643</v>
      </c>
      <c r="E490">
        <v>750.67583543518424</v>
      </c>
      <c r="F490">
        <v>5263.9973999999993</v>
      </c>
      <c r="G490" s="1">
        <v>0.37</v>
      </c>
      <c r="H490">
        <v>6672.6008385468613</v>
      </c>
      <c r="Q490">
        <v>489</v>
      </c>
      <c r="R490">
        <v>43</v>
      </c>
      <c r="S490">
        <f>VLOOKUP($R490,'[3]人物&amp;怪物成长分析'!$B$5:$S$104,12,FALSE)*$W490</f>
        <v>33276.127940617553</v>
      </c>
      <c r="T490">
        <f>VLOOKUP($R490,'[3]人物&amp;怪物成长分析'!$B$5:$S$104,13,FALSE)*$W490</f>
        <v>1689.0206297291643</v>
      </c>
      <c r="U490">
        <f>VLOOKUP($R490,'[3]人物&amp;怪物成长分析'!$B$5:$S$104,14,FALSE)*$W490</f>
        <v>750.67583543518424</v>
      </c>
      <c r="V490">
        <f>VLOOKUP($R490,'[3]人物&amp;怪物成长分析'!$B$5:$S$104,17,FALSE)*$W490</f>
        <v>5263.9973999999993</v>
      </c>
      <c r="W490" s="1">
        <v>0.37</v>
      </c>
      <c r="X490">
        <f t="shared" si="7"/>
        <v>6672.6008385468613</v>
      </c>
    </row>
    <row r="491" spans="1:24" x14ac:dyDescent="0.15">
      <c r="A491">
        <v>490</v>
      </c>
      <c r="B491">
        <v>42</v>
      </c>
      <c r="C491">
        <v>44741.671364099027</v>
      </c>
      <c r="D491">
        <v>2327.7184006153857</v>
      </c>
      <c r="E491">
        <v>1034.5415113846161</v>
      </c>
      <c r="F491">
        <v>7664.7340000000004</v>
      </c>
      <c r="G491" s="1">
        <v>0.55000000000000004</v>
      </c>
      <c r="H491">
        <v>9309.5235918767557</v>
      </c>
      <c r="Q491">
        <v>490</v>
      </c>
      <c r="R491">
        <v>42</v>
      </c>
      <c r="S491">
        <f>VLOOKUP($R491,'[3]人物&amp;怪物成长分析'!$B$5:$S$104,12,FALSE)*$W491</f>
        <v>44741.671364099027</v>
      </c>
      <c r="T491">
        <f>VLOOKUP($R491,'[3]人物&amp;怪物成长分析'!$B$5:$S$104,13,FALSE)*$W491</f>
        <v>2327.7184006153857</v>
      </c>
      <c r="U491">
        <f>VLOOKUP($R491,'[3]人物&amp;怪物成长分析'!$B$5:$S$104,14,FALSE)*$W491</f>
        <v>1034.5415113846161</v>
      </c>
      <c r="V491">
        <f>VLOOKUP($R491,'[3]人物&amp;怪物成长分析'!$B$5:$S$104,17,FALSE)*$W491</f>
        <v>7664.7340000000004</v>
      </c>
      <c r="W491" s="1">
        <v>0.55000000000000004</v>
      </c>
      <c r="X491">
        <f t="shared" si="7"/>
        <v>9309.5235918767557</v>
      </c>
    </row>
    <row r="492" spans="1:24" x14ac:dyDescent="0.15">
      <c r="A492">
        <v>491</v>
      </c>
      <c r="B492">
        <v>23</v>
      </c>
      <c r="C492">
        <v>3325.0827521337801</v>
      </c>
      <c r="D492">
        <v>255.63903700334458</v>
      </c>
      <c r="E492">
        <v>113.61734977926426</v>
      </c>
      <c r="F492">
        <v>2689.3503999999998</v>
      </c>
      <c r="G492" s="1">
        <v>0.32</v>
      </c>
      <c r="H492">
        <v>1699.966599441552</v>
      </c>
      <c r="Q492">
        <v>491</v>
      </c>
      <c r="R492">
        <v>23</v>
      </c>
      <c r="S492">
        <f>VLOOKUP($R492,'[3]人物&amp;怪物成长分析'!$B$5:$S$104,12,FALSE)*$W492</f>
        <v>3325.0827521337801</v>
      </c>
      <c r="T492">
        <f>VLOOKUP($R492,'[3]人物&amp;怪物成长分析'!$B$5:$S$104,13,FALSE)*$W492</f>
        <v>255.63903700334458</v>
      </c>
      <c r="U492">
        <f>VLOOKUP($R492,'[3]人物&amp;怪物成长分析'!$B$5:$S$104,14,FALSE)*$W492</f>
        <v>113.61734977926426</v>
      </c>
      <c r="V492">
        <f>VLOOKUP($R492,'[3]人物&amp;怪物成长分析'!$B$5:$S$104,17,FALSE)*$W492</f>
        <v>2689.3503999999998</v>
      </c>
      <c r="W492" s="1">
        <v>0.32</v>
      </c>
      <c r="X492">
        <f t="shared" si="7"/>
        <v>1699.966599441552</v>
      </c>
    </row>
    <row r="493" spans="1:24" x14ac:dyDescent="0.15">
      <c r="A493">
        <v>492</v>
      </c>
      <c r="B493">
        <v>32</v>
      </c>
      <c r="C493">
        <v>20970.079926164555</v>
      </c>
      <c r="D493">
        <v>1327.265779203211</v>
      </c>
      <c r="E493">
        <v>589.8959018680938</v>
      </c>
      <c r="F493">
        <v>7937.6255999999994</v>
      </c>
      <c r="G493" s="1">
        <v>0.72</v>
      </c>
      <c r="H493">
        <v>6545.7090985414643</v>
      </c>
      <c r="Q493">
        <v>492</v>
      </c>
      <c r="R493">
        <v>32</v>
      </c>
      <c r="S493">
        <f>VLOOKUP($R493,'[3]人物&amp;怪物成长分析'!$B$5:$S$104,12,FALSE)*$W493</f>
        <v>20970.079926164555</v>
      </c>
      <c r="T493">
        <f>VLOOKUP($R493,'[3]人物&amp;怪物成长分析'!$B$5:$S$104,13,FALSE)*$W493</f>
        <v>1327.265779203211</v>
      </c>
      <c r="U493">
        <f>VLOOKUP($R493,'[3]人物&amp;怪物成长分析'!$B$5:$S$104,14,FALSE)*$W493</f>
        <v>589.8959018680938</v>
      </c>
      <c r="V493">
        <f>VLOOKUP($R493,'[3]人物&amp;怪物成长分析'!$B$5:$S$104,17,FALSE)*$W493</f>
        <v>7937.6255999999994</v>
      </c>
      <c r="W493" s="1">
        <v>0.72</v>
      </c>
      <c r="X493">
        <f t="shared" si="7"/>
        <v>6545.7090985414643</v>
      </c>
    </row>
    <row r="494" spans="1:24" x14ac:dyDescent="0.15">
      <c r="A494">
        <v>493</v>
      </c>
      <c r="B494">
        <v>32</v>
      </c>
      <c r="C494">
        <v>11941.295513510371</v>
      </c>
      <c r="D494">
        <v>755.80412426849512</v>
      </c>
      <c r="E494">
        <v>335.9129441193312</v>
      </c>
      <c r="F494">
        <v>4520.0367999999999</v>
      </c>
      <c r="G494" s="1">
        <v>0.41</v>
      </c>
      <c r="H494">
        <v>3727.4176811138891</v>
      </c>
      <c r="Q494">
        <v>493</v>
      </c>
      <c r="R494">
        <v>32</v>
      </c>
      <c r="S494">
        <f>VLOOKUP($R494,'[3]人物&amp;怪物成长分析'!$B$5:$S$104,12,FALSE)*$W494</f>
        <v>11941.295513510371</v>
      </c>
      <c r="T494">
        <f>VLOOKUP($R494,'[3]人物&amp;怪物成长分析'!$B$5:$S$104,13,FALSE)*$W494</f>
        <v>755.80412426849512</v>
      </c>
      <c r="U494">
        <f>VLOOKUP($R494,'[3]人物&amp;怪物成长分析'!$B$5:$S$104,14,FALSE)*$W494</f>
        <v>335.9129441193312</v>
      </c>
      <c r="V494">
        <f>VLOOKUP($R494,'[3]人物&amp;怪物成长分析'!$B$5:$S$104,17,FALSE)*$W494</f>
        <v>4520.0367999999999</v>
      </c>
      <c r="W494" s="1">
        <v>0.41</v>
      </c>
      <c r="X494">
        <f t="shared" si="7"/>
        <v>3727.4176811138891</v>
      </c>
    </row>
    <row r="495" spans="1:24" x14ac:dyDescent="0.15">
      <c r="A495">
        <v>494</v>
      </c>
      <c r="B495">
        <v>50</v>
      </c>
      <c r="C495">
        <v>121339.18101913048</v>
      </c>
      <c r="D495">
        <v>5250.2530248662224</v>
      </c>
      <c r="E495">
        <v>2333.4457888294323</v>
      </c>
      <c r="F495">
        <v>11548.15</v>
      </c>
      <c r="G495" s="1">
        <v>0.71</v>
      </c>
      <c r="H495">
        <v>19636.36446535305</v>
      </c>
      <c r="Q495">
        <v>494</v>
      </c>
      <c r="R495">
        <v>50</v>
      </c>
      <c r="S495">
        <f>VLOOKUP($R495,'[3]人物&amp;怪物成长分析'!$B$5:$S$104,12,FALSE)*$W495</f>
        <v>121339.18101913048</v>
      </c>
      <c r="T495">
        <f>VLOOKUP($R495,'[3]人物&amp;怪物成长分析'!$B$5:$S$104,13,FALSE)*$W495</f>
        <v>5250.2530248662224</v>
      </c>
      <c r="U495">
        <f>VLOOKUP($R495,'[3]人物&amp;怪物成长分析'!$B$5:$S$104,14,FALSE)*$W495</f>
        <v>2333.4457888294323</v>
      </c>
      <c r="V495">
        <f>VLOOKUP($R495,'[3]人物&amp;怪物成长分析'!$B$5:$S$104,17,FALSE)*$W495</f>
        <v>11548.15</v>
      </c>
      <c r="W495" s="1">
        <v>0.71</v>
      </c>
      <c r="X495">
        <f t="shared" si="7"/>
        <v>19636.36446535305</v>
      </c>
    </row>
    <row r="496" spans="1:24" x14ac:dyDescent="0.15">
      <c r="A496">
        <v>495</v>
      </c>
      <c r="B496">
        <v>24</v>
      </c>
      <c r="C496">
        <v>5044.411318608697</v>
      </c>
      <c r="D496">
        <v>377.54429827424758</v>
      </c>
      <c r="E496">
        <v>167.79746589966555</v>
      </c>
      <c r="F496">
        <v>3739.0048000000002</v>
      </c>
      <c r="G496" s="1">
        <v>0.43</v>
      </c>
      <c r="H496">
        <v>2422.0558187019137</v>
      </c>
      <c r="Q496">
        <v>495</v>
      </c>
      <c r="R496">
        <v>24</v>
      </c>
      <c r="S496">
        <f>VLOOKUP($R496,'[3]人物&amp;怪物成长分析'!$B$5:$S$104,12,FALSE)*$W496</f>
        <v>5044.411318608697</v>
      </c>
      <c r="T496">
        <f>VLOOKUP($R496,'[3]人物&amp;怪物成长分析'!$B$5:$S$104,13,FALSE)*$W496</f>
        <v>377.54429827424758</v>
      </c>
      <c r="U496">
        <f>VLOOKUP($R496,'[3]人物&amp;怪物成长分析'!$B$5:$S$104,14,FALSE)*$W496</f>
        <v>167.79746589966555</v>
      </c>
      <c r="V496">
        <f>VLOOKUP($R496,'[3]人物&amp;怪物成长分析'!$B$5:$S$104,17,FALSE)*$W496</f>
        <v>3739.0048000000002</v>
      </c>
      <c r="W496" s="1">
        <v>0.43</v>
      </c>
      <c r="X496">
        <f t="shared" si="7"/>
        <v>2422.0558187019137</v>
      </c>
    </row>
    <row r="497" spans="1:24" x14ac:dyDescent="0.15">
      <c r="A497">
        <v>496</v>
      </c>
      <c r="B497">
        <v>20</v>
      </c>
      <c r="C497">
        <v>5514.1106086956534</v>
      </c>
      <c r="D497">
        <v>461.6464695652175</v>
      </c>
      <c r="E497">
        <v>205.17620869565224</v>
      </c>
      <c r="F497">
        <v>5723.4079999999994</v>
      </c>
      <c r="G497" s="1">
        <v>0.76</v>
      </c>
      <c r="H497">
        <v>3400.0149871304352</v>
      </c>
      <c r="Q497">
        <v>496</v>
      </c>
      <c r="R497">
        <v>20</v>
      </c>
      <c r="S497">
        <f>VLOOKUP($R497,'[3]人物&amp;怪物成长分析'!$B$5:$S$104,12,FALSE)*$W497</f>
        <v>5514.1106086956534</v>
      </c>
      <c r="T497">
        <f>VLOOKUP($R497,'[3]人物&amp;怪物成长分析'!$B$5:$S$104,13,FALSE)*$W497</f>
        <v>461.6464695652175</v>
      </c>
      <c r="U497">
        <f>VLOOKUP($R497,'[3]人物&amp;怪物成长分析'!$B$5:$S$104,14,FALSE)*$W497</f>
        <v>205.17620869565224</v>
      </c>
      <c r="V497">
        <f>VLOOKUP($R497,'[3]人物&amp;怪物成长分析'!$B$5:$S$104,17,FALSE)*$W497</f>
        <v>5723.4079999999994</v>
      </c>
      <c r="W497" s="1">
        <v>0.76</v>
      </c>
      <c r="X497">
        <f t="shared" si="7"/>
        <v>3400.0149871304352</v>
      </c>
    </row>
    <row r="498" spans="1:24" x14ac:dyDescent="0.15">
      <c r="A498">
        <v>497</v>
      </c>
      <c r="B498">
        <v>22</v>
      </c>
      <c r="C498">
        <v>3476.056595478261</v>
      </c>
      <c r="D498">
        <v>274.72675617391309</v>
      </c>
      <c r="E498">
        <v>122.10078052173917</v>
      </c>
      <c r="F498">
        <v>3082.9704000000002</v>
      </c>
      <c r="G498" s="1">
        <v>0.38</v>
      </c>
      <c r="H498">
        <v>1900.8956838177392</v>
      </c>
      <c r="Q498">
        <v>497</v>
      </c>
      <c r="R498">
        <v>22</v>
      </c>
      <c r="S498">
        <f>VLOOKUP($R498,'[3]人物&amp;怪物成长分析'!$B$5:$S$104,12,FALSE)*$W498</f>
        <v>3476.056595478261</v>
      </c>
      <c r="T498">
        <f>VLOOKUP($R498,'[3]人物&amp;怪物成长分析'!$B$5:$S$104,13,FALSE)*$W498</f>
        <v>274.72675617391309</v>
      </c>
      <c r="U498">
        <f>VLOOKUP($R498,'[3]人物&amp;怪物成长分析'!$B$5:$S$104,14,FALSE)*$W498</f>
        <v>122.10078052173917</v>
      </c>
      <c r="V498">
        <f>VLOOKUP($R498,'[3]人物&amp;怪物成长分析'!$B$5:$S$104,17,FALSE)*$W498</f>
        <v>3082.9704000000002</v>
      </c>
      <c r="W498" s="1">
        <v>0.38</v>
      </c>
      <c r="X498">
        <f t="shared" si="7"/>
        <v>1900.8956838177392</v>
      </c>
    </row>
    <row r="499" spans="1:24" x14ac:dyDescent="0.15">
      <c r="A499">
        <v>498</v>
      </c>
      <c r="B499">
        <v>32</v>
      </c>
      <c r="C499">
        <v>22717.58658667827</v>
      </c>
      <c r="D499">
        <v>1437.8712608034787</v>
      </c>
      <c r="E499">
        <v>639.05389369043496</v>
      </c>
      <c r="F499">
        <v>8599.0944</v>
      </c>
      <c r="G499" s="1">
        <v>0.78</v>
      </c>
      <c r="H499">
        <v>7091.1848567532525</v>
      </c>
      <c r="Q499">
        <v>498</v>
      </c>
      <c r="R499">
        <v>32</v>
      </c>
      <c r="S499">
        <f>VLOOKUP($R499,'[3]人物&amp;怪物成长分析'!$B$5:$S$104,12,FALSE)*$W499</f>
        <v>22717.58658667827</v>
      </c>
      <c r="T499">
        <f>VLOOKUP($R499,'[3]人物&amp;怪物成长分析'!$B$5:$S$104,13,FALSE)*$W499</f>
        <v>1437.8712608034787</v>
      </c>
      <c r="U499">
        <f>VLOOKUP($R499,'[3]人物&amp;怪物成长分析'!$B$5:$S$104,14,FALSE)*$W499</f>
        <v>639.05389369043496</v>
      </c>
      <c r="V499">
        <f>VLOOKUP($R499,'[3]人物&amp;怪物成长分析'!$B$5:$S$104,17,FALSE)*$W499</f>
        <v>8599.0944</v>
      </c>
      <c r="W499" s="1">
        <v>0.78</v>
      </c>
      <c r="X499">
        <f t="shared" si="7"/>
        <v>7091.1848567532525</v>
      </c>
    </row>
    <row r="500" spans="1:24" x14ac:dyDescent="0.15">
      <c r="A500">
        <v>499</v>
      </c>
      <c r="B500">
        <v>34</v>
      </c>
      <c r="C500">
        <v>24590.385757869233</v>
      </c>
      <c r="D500">
        <v>1527.553955049231</v>
      </c>
      <c r="E500">
        <v>678.91286891076936</v>
      </c>
      <c r="F500">
        <v>8008.6643999999997</v>
      </c>
      <c r="G500" s="1">
        <v>0.69</v>
      </c>
      <c r="H500">
        <v>7095.6337803297229</v>
      </c>
      <c r="Q500">
        <v>499</v>
      </c>
      <c r="R500">
        <v>34</v>
      </c>
      <c r="S500">
        <f>VLOOKUP($R500,'[3]人物&amp;怪物成长分析'!$B$5:$S$104,12,FALSE)*$W500</f>
        <v>24590.385757869233</v>
      </c>
      <c r="T500">
        <f>VLOOKUP($R500,'[3]人物&amp;怪物成长分析'!$B$5:$S$104,13,FALSE)*$W500</f>
        <v>1527.553955049231</v>
      </c>
      <c r="U500">
        <f>VLOOKUP($R500,'[3]人物&amp;怪物成长分析'!$B$5:$S$104,14,FALSE)*$W500</f>
        <v>678.91286891076936</v>
      </c>
      <c r="V500">
        <f>VLOOKUP($R500,'[3]人物&amp;怪物成长分析'!$B$5:$S$104,17,FALSE)*$W500</f>
        <v>8008.6643999999997</v>
      </c>
      <c r="W500" s="1">
        <v>0.69</v>
      </c>
      <c r="X500">
        <f t="shared" si="7"/>
        <v>7095.6337803297229</v>
      </c>
    </row>
    <row r="501" spans="1:24" x14ac:dyDescent="0.15">
      <c r="A501">
        <v>500</v>
      </c>
      <c r="B501">
        <v>45</v>
      </c>
      <c r="C501">
        <v>79619.383782048681</v>
      </c>
      <c r="D501">
        <v>3852.4418173595327</v>
      </c>
      <c r="E501">
        <v>1712.1963632709035</v>
      </c>
      <c r="F501">
        <v>10810.788999999999</v>
      </c>
      <c r="G501" s="1">
        <v>0.73</v>
      </c>
      <c r="H501">
        <v>14910.09815029486</v>
      </c>
      <c r="Q501">
        <v>500</v>
      </c>
      <c r="R501">
        <v>45</v>
      </c>
      <c r="S501">
        <f>VLOOKUP($R501,'[3]人物&amp;怪物成长分析'!$B$5:$S$104,12,FALSE)*$W501</f>
        <v>79619.383782048681</v>
      </c>
      <c r="T501">
        <f>VLOOKUP($R501,'[3]人物&amp;怪物成长分析'!$B$5:$S$104,13,FALSE)*$W501</f>
        <v>3852.4418173595327</v>
      </c>
      <c r="U501">
        <f>VLOOKUP($R501,'[3]人物&amp;怪物成长分析'!$B$5:$S$104,14,FALSE)*$W501</f>
        <v>1712.1963632709035</v>
      </c>
      <c r="V501">
        <f>VLOOKUP($R501,'[3]人物&amp;怪物成长分析'!$B$5:$S$104,17,FALSE)*$W501</f>
        <v>10810.788999999999</v>
      </c>
      <c r="W501" s="1">
        <v>0.73</v>
      </c>
      <c r="X501">
        <f t="shared" si="7"/>
        <v>14910.09815029486</v>
      </c>
    </row>
    <row r="502" spans="1:24" x14ac:dyDescent="0.15">
      <c r="A502">
        <v>501</v>
      </c>
      <c r="B502">
        <v>19</v>
      </c>
      <c r="C502">
        <v>4552.1661336847819</v>
      </c>
      <c r="D502">
        <v>392.75729373913049</v>
      </c>
      <c r="E502">
        <v>174.55879721739134</v>
      </c>
      <c r="F502">
        <v>5140.1585999999998</v>
      </c>
      <c r="G502" s="1">
        <v>0.71</v>
      </c>
      <c r="H502">
        <v>2996.4679923646959</v>
      </c>
      <c r="Q502">
        <v>501</v>
      </c>
      <c r="R502">
        <v>19</v>
      </c>
      <c r="S502">
        <f>VLOOKUP($R502,'[3]人物&amp;怪物成长分析'!$B$5:$S$104,12,FALSE)*$W502</f>
        <v>4552.1661336847819</v>
      </c>
      <c r="T502">
        <f>VLOOKUP($R502,'[3]人物&amp;怪物成长分析'!$B$5:$S$104,13,FALSE)*$W502</f>
        <v>392.75729373913049</v>
      </c>
      <c r="U502">
        <f>VLOOKUP($R502,'[3]人物&amp;怪物成长分析'!$B$5:$S$104,14,FALSE)*$W502</f>
        <v>174.55879721739134</v>
      </c>
      <c r="V502">
        <f>VLOOKUP($R502,'[3]人物&amp;怪物成长分析'!$B$5:$S$104,17,FALSE)*$W502</f>
        <v>5140.1585999999998</v>
      </c>
      <c r="W502" s="1">
        <v>0.71</v>
      </c>
      <c r="X502">
        <f t="shared" si="7"/>
        <v>2996.4679923646959</v>
      </c>
    </row>
    <row r="503" spans="1:24" x14ac:dyDescent="0.15">
      <c r="A503">
        <v>502</v>
      </c>
      <c r="B503">
        <v>41</v>
      </c>
      <c r="C503">
        <v>41089.716250747588</v>
      </c>
      <c r="D503">
        <v>2192.2724086747839</v>
      </c>
      <c r="E503">
        <v>974.34329274434822</v>
      </c>
      <c r="F503">
        <v>7641.0544000000009</v>
      </c>
      <c r="G503" s="1">
        <v>0.56000000000000005</v>
      </c>
      <c r="H503">
        <v>8889.7954169388449</v>
      </c>
      <c r="Q503">
        <v>502</v>
      </c>
      <c r="R503">
        <v>41</v>
      </c>
      <c r="S503">
        <f>VLOOKUP($R503,'[3]人物&amp;怪物成长分析'!$B$5:$S$104,12,FALSE)*$W503</f>
        <v>41089.716250747588</v>
      </c>
      <c r="T503">
        <f>VLOOKUP($R503,'[3]人物&amp;怪物成长分析'!$B$5:$S$104,13,FALSE)*$W503</f>
        <v>2192.2724086747839</v>
      </c>
      <c r="U503">
        <f>VLOOKUP($R503,'[3]人物&amp;怪物成长分析'!$B$5:$S$104,14,FALSE)*$W503</f>
        <v>974.34329274434822</v>
      </c>
      <c r="V503">
        <f>VLOOKUP($R503,'[3]人物&amp;怪物成长分析'!$B$5:$S$104,17,FALSE)*$W503</f>
        <v>7641.0544000000009</v>
      </c>
      <c r="W503" s="1">
        <v>0.56000000000000005</v>
      </c>
      <c r="X503">
        <f t="shared" si="7"/>
        <v>8889.7954169388449</v>
      </c>
    </row>
    <row r="504" spans="1:24" x14ac:dyDescent="0.15">
      <c r="A504">
        <v>503</v>
      </c>
      <c r="B504">
        <v>50</v>
      </c>
      <c r="C504">
        <v>100831.15042434787</v>
      </c>
      <c r="D504">
        <v>4362.8863164381282</v>
      </c>
      <c r="E504">
        <v>1939.0605850836128</v>
      </c>
      <c r="F504">
        <v>9596.35</v>
      </c>
      <c r="G504" s="1">
        <v>0.59</v>
      </c>
      <c r="H504">
        <v>16317.542302194786</v>
      </c>
      <c r="Q504">
        <v>503</v>
      </c>
      <c r="R504">
        <v>50</v>
      </c>
      <c r="S504">
        <f>VLOOKUP($R504,'[3]人物&amp;怪物成长分析'!$B$5:$S$104,12,FALSE)*$W504</f>
        <v>100831.15042434787</v>
      </c>
      <c r="T504">
        <f>VLOOKUP($R504,'[3]人物&amp;怪物成长分析'!$B$5:$S$104,13,FALSE)*$W504</f>
        <v>4362.8863164381282</v>
      </c>
      <c r="U504">
        <f>VLOOKUP($R504,'[3]人物&amp;怪物成长分析'!$B$5:$S$104,14,FALSE)*$W504</f>
        <v>1939.0605850836128</v>
      </c>
      <c r="V504">
        <f>VLOOKUP($R504,'[3]人物&amp;怪物成长分析'!$B$5:$S$104,17,FALSE)*$W504</f>
        <v>9596.35</v>
      </c>
      <c r="W504" s="1">
        <v>0.59</v>
      </c>
      <c r="X504">
        <f t="shared" si="7"/>
        <v>16317.542302194786</v>
      </c>
    </row>
    <row r="505" spans="1:24" x14ac:dyDescent="0.15">
      <c r="A505">
        <v>504</v>
      </c>
      <c r="B505">
        <v>36</v>
      </c>
      <c r="C505">
        <v>15484.676331708364</v>
      </c>
      <c r="D505">
        <v>945.20027450648843</v>
      </c>
      <c r="E505">
        <v>420.08901089177266</v>
      </c>
      <c r="F505">
        <v>4388.0543999999991</v>
      </c>
      <c r="G505" s="1">
        <v>0.36</v>
      </c>
      <c r="H505">
        <v>4171.9378015999146</v>
      </c>
      <c r="Q505">
        <v>504</v>
      </c>
      <c r="R505">
        <v>36</v>
      </c>
      <c r="S505">
        <f>VLOOKUP($R505,'[3]人物&amp;怪物成长分析'!$B$5:$S$104,12,FALSE)*$W505</f>
        <v>15484.676331708364</v>
      </c>
      <c r="T505">
        <f>VLOOKUP($R505,'[3]人物&amp;怪物成长分析'!$B$5:$S$104,13,FALSE)*$W505</f>
        <v>945.20027450648843</v>
      </c>
      <c r="U505">
        <f>VLOOKUP($R505,'[3]人物&amp;怪物成长分析'!$B$5:$S$104,14,FALSE)*$W505</f>
        <v>420.08901089177266</v>
      </c>
      <c r="V505">
        <f>VLOOKUP($R505,'[3]人物&amp;怪物成长分析'!$B$5:$S$104,17,FALSE)*$W505</f>
        <v>4388.0543999999991</v>
      </c>
      <c r="W505" s="1">
        <v>0.36</v>
      </c>
      <c r="X505">
        <f t="shared" si="7"/>
        <v>4171.9378015999146</v>
      </c>
    </row>
    <row r="506" spans="1:24" x14ac:dyDescent="0.15">
      <c r="A506">
        <v>505</v>
      </c>
      <c r="B506">
        <v>49</v>
      </c>
      <c r="C506">
        <v>81139.467686234144</v>
      </c>
      <c r="D506">
        <v>3587.1956865704365</v>
      </c>
      <c r="E506">
        <v>1594.3091940313054</v>
      </c>
      <c r="F506">
        <v>8306.4071999999996</v>
      </c>
      <c r="G506" s="1">
        <v>0.52</v>
      </c>
      <c r="H506">
        <v>13501.514443261329</v>
      </c>
      <c r="Q506">
        <v>505</v>
      </c>
      <c r="R506">
        <v>49</v>
      </c>
      <c r="S506">
        <f>VLOOKUP($R506,'[3]人物&amp;怪物成长分析'!$B$5:$S$104,12,FALSE)*$W506</f>
        <v>81139.467686234144</v>
      </c>
      <c r="T506">
        <f>VLOOKUP($R506,'[3]人物&amp;怪物成长分析'!$B$5:$S$104,13,FALSE)*$W506</f>
        <v>3587.1956865704365</v>
      </c>
      <c r="U506">
        <f>VLOOKUP($R506,'[3]人物&amp;怪物成长分析'!$B$5:$S$104,14,FALSE)*$W506</f>
        <v>1594.3091940313054</v>
      </c>
      <c r="V506">
        <f>VLOOKUP($R506,'[3]人物&amp;怪物成长分析'!$B$5:$S$104,17,FALSE)*$W506</f>
        <v>8306.4071999999996</v>
      </c>
      <c r="W506" s="1">
        <v>0.52</v>
      </c>
      <c r="X506">
        <f t="shared" si="7"/>
        <v>13501.514443261329</v>
      </c>
    </row>
    <row r="507" spans="1:24" x14ac:dyDescent="0.15">
      <c r="A507">
        <v>506</v>
      </c>
      <c r="B507">
        <v>45</v>
      </c>
      <c r="C507">
        <v>83982.089742708893</v>
      </c>
      <c r="D507">
        <v>4063.5345196806029</v>
      </c>
      <c r="E507">
        <v>1806.0153420802683</v>
      </c>
      <c r="F507">
        <v>11403.161</v>
      </c>
      <c r="G507" s="1">
        <v>0.77</v>
      </c>
      <c r="H507">
        <v>15727.089829763072</v>
      </c>
      <c r="Q507">
        <v>506</v>
      </c>
      <c r="R507">
        <v>45</v>
      </c>
      <c r="S507">
        <f>VLOOKUP($R507,'[3]人物&amp;怪物成长分析'!$B$5:$S$104,12,FALSE)*$W507</f>
        <v>83982.089742708893</v>
      </c>
      <c r="T507">
        <f>VLOOKUP($R507,'[3]人物&amp;怪物成长分析'!$B$5:$S$104,13,FALSE)*$W507</f>
        <v>4063.5345196806029</v>
      </c>
      <c r="U507">
        <f>VLOOKUP($R507,'[3]人物&amp;怪物成长分析'!$B$5:$S$104,14,FALSE)*$W507</f>
        <v>1806.0153420802683</v>
      </c>
      <c r="V507">
        <f>VLOOKUP($R507,'[3]人物&amp;怪物成长分析'!$B$5:$S$104,17,FALSE)*$W507</f>
        <v>11403.161</v>
      </c>
      <c r="W507" s="1">
        <v>0.77</v>
      </c>
      <c r="X507">
        <f t="shared" si="7"/>
        <v>15727.089829763072</v>
      </c>
    </row>
    <row r="508" spans="1:24" x14ac:dyDescent="0.15">
      <c r="A508">
        <v>507</v>
      </c>
      <c r="B508">
        <v>38</v>
      </c>
      <c r="C508">
        <v>24008.559382408694</v>
      </c>
      <c r="D508">
        <v>1386.1593158327762</v>
      </c>
      <c r="E508">
        <v>616.07080703678946</v>
      </c>
      <c r="F508">
        <v>5747.0940000000001</v>
      </c>
      <c r="G508" s="1">
        <v>0.45</v>
      </c>
      <c r="H508">
        <v>5899.9013497990964</v>
      </c>
      <c r="Q508">
        <v>507</v>
      </c>
      <c r="R508">
        <v>38</v>
      </c>
      <c r="S508">
        <f>VLOOKUP($R508,'[3]人物&amp;怪物成长分析'!$B$5:$S$104,12,FALSE)*$W508</f>
        <v>24008.559382408694</v>
      </c>
      <c r="T508">
        <f>VLOOKUP($R508,'[3]人物&amp;怪物成长分析'!$B$5:$S$104,13,FALSE)*$W508</f>
        <v>1386.1593158327762</v>
      </c>
      <c r="U508">
        <f>VLOOKUP($R508,'[3]人物&amp;怪物成长分析'!$B$5:$S$104,14,FALSE)*$W508</f>
        <v>616.07080703678946</v>
      </c>
      <c r="V508">
        <f>VLOOKUP($R508,'[3]人物&amp;怪物成长分析'!$B$5:$S$104,17,FALSE)*$W508</f>
        <v>5747.0940000000001</v>
      </c>
      <c r="W508" s="1">
        <v>0.45</v>
      </c>
      <c r="X508">
        <f t="shared" si="7"/>
        <v>5899.9013497990964</v>
      </c>
    </row>
    <row r="509" spans="1:24" x14ac:dyDescent="0.15">
      <c r="A509">
        <v>508</v>
      </c>
      <c r="B509">
        <v>41</v>
      </c>
      <c r="C509">
        <v>22746.092924520985</v>
      </c>
      <c r="D509">
        <v>1213.5793690878265</v>
      </c>
      <c r="E509">
        <v>539.3686084834784</v>
      </c>
      <c r="F509">
        <v>4229.8693999999996</v>
      </c>
      <c r="G509" s="1">
        <v>0.31</v>
      </c>
      <c r="H509">
        <v>4921.1367486625732</v>
      </c>
      <c r="Q509">
        <v>508</v>
      </c>
      <c r="R509">
        <v>41</v>
      </c>
      <c r="S509">
        <f>VLOOKUP($R509,'[3]人物&amp;怪物成长分析'!$B$5:$S$104,12,FALSE)*$W509</f>
        <v>22746.092924520985</v>
      </c>
      <c r="T509">
        <f>VLOOKUP($R509,'[3]人物&amp;怪物成长分析'!$B$5:$S$104,13,FALSE)*$W509</f>
        <v>1213.5793690878265</v>
      </c>
      <c r="U509">
        <f>VLOOKUP($R509,'[3]人物&amp;怪物成长分析'!$B$5:$S$104,14,FALSE)*$W509</f>
        <v>539.3686084834784</v>
      </c>
      <c r="V509">
        <f>VLOOKUP($R509,'[3]人物&amp;怪物成长分析'!$B$5:$S$104,17,FALSE)*$W509</f>
        <v>4229.8693999999996</v>
      </c>
      <c r="W509" s="1">
        <v>0.31</v>
      </c>
      <c r="X509">
        <f t="shared" si="7"/>
        <v>4921.1367486625732</v>
      </c>
    </row>
    <row r="510" spans="1:24" x14ac:dyDescent="0.15">
      <c r="A510">
        <v>509</v>
      </c>
      <c r="B510">
        <v>41</v>
      </c>
      <c r="C510">
        <v>58699.59464392512</v>
      </c>
      <c r="D510">
        <v>3131.8177266782623</v>
      </c>
      <c r="E510">
        <v>1391.9189896347832</v>
      </c>
      <c r="F510">
        <v>10915.792000000001</v>
      </c>
      <c r="G510" s="1">
        <v>0.8</v>
      </c>
      <c r="H510">
        <v>12699.707738484061</v>
      </c>
      <c r="Q510">
        <v>509</v>
      </c>
      <c r="R510">
        <v>41</v>
      </c>
      <c r="S510">
        <f>VLOOKUP($R510,'[3]人物&amp;怪物成长分析'!$B$5:$S$104,12,FALSE)*$W510</f>
        <v>58699.59464392512</v>
      </c>
      <c r="T510">
        <f>VLOOKUP($R510,'[3]人物&amp;怪物成长分析'!$B$5:$S$104,13,FALSE)*$W510</f>
        <v>3131.8177266782623</v>
      </c>
      <c r="U510">
        <f>VLOOKUP($R510,'[3]人物&amp;怪物成长分析'!$B$5:$S$104,14,FALSE)*$W510</f>
        <v>1391.9189896347832</v>
      </c>
      <c r="V510">
        <f>VLOOKUP($R510,'[3]人物&amp;怪物成长分析'!$B$5:$S$104,17,FALSE)*$W510</f>
        <v>10915.792000000001</v>
      </c>
      <c r="W510" s="1">
        <v>0.8</v>
      </c>
      <c r="X510">
        <f t="shared" si="7"/>
        <v>12699.707738484061</v>
      </c>
    </row>
    <row r="511" spans="1:24" x14ac:dyDescent="0.15">
      <c r="A511">
        <v>510</v>
      </c>
      <c r="B511">
        <v>37</v>
      </c>
      <c r="C511">
        <v>18712.274807339614</v>
      </c>
      <c r="D511">
        <v>1110.5081344995654</v>
      </c>
      <c r="E511">
        <v>493.55917088869575</v>
      </c>
      <c r="F511">
        <v>4867.2701999999999</v>
      </c>
      <c r="G511" s="1">
        <v>0.39</v>
      </c>
      <c r="H511">
        <v>4808.916198818215</v>
      </c>
      <c r="Q511">
        <v>510</v>
      </c>
      <c r="R511">
        <v>37</v>
      </c>
      <c r="S511">
        <f>VLOOKUP($R511,'[3]人物&amp;怪物成长分析'!$B$5:$S$104,12,FALSE)*$W511</f>
        <v>18712.274807339614</v>
      </c>
      <c r="T511">
        <f>VLOOKUP($R511,'[3]人物&amp;怪物成长分析'!$B$5:$S$104,13,FALSE)*$W511</f>
        <v>1110.5081344995654</v>
      </c>
      <c r="U511">
        <f>VLOOKUP($R511,'[3]人物&amp;怪物成长分析'!$B$5:$S$104,14,FALSE)*$W511</f>
        <v>493.55917088869575</v>
      </c>
      <c r="V511">
        <f>VLOOKUP($R511,'[3]人物&amp;怪物成长分析'!$B$5:$S$104,17,FALSE)*$W511</f>
        <v>4867.2701999999999</v>
      </c>
      <c r="W511" s="1">
        <v>0.39</v>
      </c>
      <c r="X511">
        <f t="shared" si="7"/>
        <v>4808.916198818215</v>
      </c>
    </row>
    <row r="512" spans="1:24" x14ac:dyDescent="0.15">
      <c r="A512">
        <v>511</v>
      </c>
      <c r="B512">
        <v>24</v>
      </c>
      <c r="C512">
        <v>5396.3469920000016</v>
      </c>
      <c r="D512">
        <v>403.88459815384624</v>
      </c>
      <c r="E512">
        <v>179.50426584615386</v>
      </c>
      <c r="F512">
        <v>3999.8656000000005</v>
      </c>
      <c r="G512" s="1">
        <v>0.46</v>
      </c>
      <c r="H512">
        <v>2591.0364572160006</v>
      </c>
      <c r="Q512">
        <v>511</v>
      </c>
      <c r="R512">
        <v>24</v>
      </c>
      <c r="S512">
        <f>VLOOKUP($R512,'[3]人物&amp;怪物成长分析'!$B$5:$S$104,12,FALSE)*$W512</f>
        <v>5396.3469920000016</v>
      </c>
      <c r="T512">
        <f>VLOOKUP($R512,'[3]人物&amp;怪物成长分析'!$B$5:$S$104,13,FALSE)*$W512</f>
        <v>403.88459815384624</v>
      </c>
      <c r="U512">
        <f>VLOOKUP($R512,'[3]人物&amp;怪物成长分析'!$B$5:$S$104,14,FALSE)*$W512</f>
        <v>179.50426584615386</v>
      </c>
      <c r="V512">
        <f>VLOOKUP($R512,'[3]人物&amp;怪物成长分析'!$B$5:$S$104,17,FALSE)*$W512</f>
        <v>3999.8656000000005</v>
      </c>
      <c r="W512" s="1">
        <v>0.46</v>
      </c>
      <c r="X512">
        <f t="shared" si="7"/>
        <v>2591.0364572160006</v>
      </c>
    </row>
    <row r="513" spans="1:24" x14ac:dyDescent="0.15">
      <c r="A513">
        <v>512</v>
      </c>
      <c r="B513">
        <v>41</v>
      </c>
      <c r="C513">
        <v>42557.206116845708</v>
      </c>
      <c r="D513">
        <v>2270.5678518417399</v>
      </c>
      <c r="E513">
        <v>1009.1412674852177</v>
      </c>
      <c r="F513">
        <v>7913.9491999999991</v>
      </c>
      <c r="G513" s="1">
        <v>0.57999999999999996</v>
      </c>
      <c r="H513">
        <v>9207.288110400943</v>
      </c>
      <c r="Q513">
        <v>512</v>
      </c>
      <c r="R513">
        <v>41</v>
      </c>
      <c r="S513">
        <f>VLOOKUP($R513,'[3]人物&amp;怪物成长分析'!$B$5:$S$104,12,FALSE)*$W513</f>
        <v>42557.206116845708</v>
      </c>
      <c r="T513">
        <f>VLOOKUP($R513,'[3]人物&amp;怪物成长分析'!$B$5:$S$104,13,FALSE)*$W513</f>
        <v>2270.5678518417399</v>
      </c>
      <c r="U513">
        <f>VLOOKUP($R513,'[3]人物&amp;怪物成长分析'!$B$5:$S$104,14,FALSE)*$W513</f>
        <v>1009.1412674852177</v>
      </c>
      <c r="V513">
        <f>VLOOKUP($R513,'[3]人物&amp;怪物成长分析'!$B$5:$S$104,17,FALSE)*$W513</f>
        <v>7913.9491999999991</v>
      </c>
      <c r="W513" s="1">
        <v>0.57999999999999996</v>
      </c>
      <c r="X513">
        <f t="shared" si="7"/>
        <v>9207.288110400943</v>
      </c>
    </row>
    <row r="514" spans="1:24" x14ac:dyDescent="0.15">
      <c r="A514">
        <v>513</v>
      </c>
      <c r="B514">
        <v>24</v>
      </c>
      <c r="C514">
        <v>7273.3372500869582</v>
      </c>
      <c r="D514">
        <v>544.36619751170576</v>
      </c>
      <c r="E514">
        <v>241.94053222742477</v>
      </c>
      <c r="F514">
        <v>5391.1232</v>
      </c>
      <c r="G514" s="1">
        <v>0.62</v>
      </c>
      <c r="H514">
        <v>3492.2665292911306</v>
      </c>
      <c r="Q514">
        <v>513</v>
      </c>
      <c r="R514">
        <v>24</v>
      </c>
      <c r="S514">
        <f>VLOOKUP($R514,'[3]人物&amp;怪物成长分析'!$B$5:$S$104,12,FALSE)*$W514</f>
        <v>7273.3372500869582</v>
      </c>
      <c r="T514">
        <f>VLOOKUP($R514,'[3]人物&amp;怪物成长分析'!$B$5:$S$104,13,FALSE)*$W514</f>
        <v>544.36619751170576</v>
      </c>
      <c r="U514">
        <f>VLOOKUP($R514,'[3]人物&amp;怪物成长分析'!$B$5:$S$104,14,FALSE)*$W514</f>
        <v>241.94053222742477</v>
      </c>
      <c r="V514">
        <f>VLOOKUP($R514,'[3]人物&amp;怪物成长分析'!$B$5:$S$104,17,FALSE)*$W514</f>
        <v>5391.1232</v>
      </c>
      <c r="W514" s="1">
        <v>0.62</v>
      </c>
      <c r="X514">
        <f t="shared" si="7"/>
        <v>3492.2665292911306</v>
      </c>
    </row>
    <row r="515" spans="1:24" x14ac:dyDescent="0.15">
      <c r="A515">
        <v>514</v>
      </c>
      <c r="B515">
        <v>39</v>
      </c>
      <c r="C515">
        <v>24251.624332179956</v>
      </c>
      <c r="D515">
        <v>1363.0339601644816</v>
      </c>
      <c r="E515">
        <v>605.79287118421405</v>
      </c>
      <c r="F515">
        <v>5355.6085999999996</v>
      </c>
      <c r="G515" s="1">
        <v>0.41</v>
      </c>
      <c r="H515">
        <v>5711.7584743630723</v>
      </c>
      <c r="Q515">
        <v>514</v>
      </c>
      <c r="R515">
        <v>39</v>
      </c>
      <c r="S515">
        <f>VLOOKUP($R515,'[3]人物&amp;怪物成长分析'!$B$5:$S$104,12,FALSE)*$W515</f>
        <v>24251.624332179956</v>
      </c>
      <c r="T515">
        <f>VLOOKUP($R515,'[3]人物&amp;怪物成长分析'!$B$5:$S$104,13,FALSE)*$W515</f>
        <v>1363.0339601644816</v>
      </c>
      <c r="U515">
        <f>VLOOKUP($R515,'[3]人物&amp;怪物成长分析'!$B$5:$S$104,14,FALSE)*$W515</f>
        <v>605.79287118421405</v>
      </c>
      <c r="V515">
        <f>VLOOKUP($R515,'[3]人物&amp;怪物成长分析'!$B$5:$S$104,17,FALSE)*$W515</f>
        <v>5355.6085999999996</v>
      </c>
      <c r="W515" s="1">
        <v>0.41</v>
      </c>
      <c r="X515">
        <f t="shared" ref="X515:X578" si="8">SUMPRODUCT(S515:V515,$M$6:$P$6)*1.2</f>
        <v>5711.7584743630723</v>
      </c>
    </row>
    <row r="516" spans="1:24" x14ac:dyDescent="0.15">
      <c r="A516">
        <v>515</v>
      </c>
      <c r="B516">
        <v>32</v>
      </c>
      <c r="C516">
        <v>12815.048843767228</v>
      </c>
      <c r="D516">
        <v>811.10686506862896</v>
      </c>
      <c r="E516">
        <v>360.49194003050178</v>
      </c>
      <c r="F516">
        <v>4850.7712000000001</v>
      </c>
      <c r="G516" s="1">
        <v>0.44</v>
      </c>
      <c r="H516">
        <v>4000.1555602197841</v>
      </c>
      <c r="Q516">
        <v>515</v>
      </c>
      <c r="R516">
        <v>32</v>
      </c>
      <c r="S516">
        <f>VLOOKUP($R516,'[3]人物&amp;怪物成长分析'!$B$5:$S$104,12,FALSE)*$W516</f>
        <v>12815.048843767228</v>
      </c>
      <c r="T516">
        <f>VLOOKUP($R516,'[3]人物&amp;怪物成长分析'!$B$5:$S$104,13,FALSE)*$W516</f>
        <v>811.10686506862896</v>
      </c>
      <c r="U516">
        <f>VLOOKUP($R516,'[3]人物&amp;怪物成长分析'!$B$5:$S$104,14,FALSE)*$W516</f>
        <v>360.49194003050178</v>
      </c>
      <c r="V516">
        <f>VLOOKUP($R516,'[3]人物&amp;怪物成长分析'!$B$5:$S$104,17,FALSE)*$W516</f>
        <v>4850.7712000000001</v>
      </c>
      <c r="W516" s="1">
        <v>0.44</v>
      </c>
      <c r="X516">
        <f t="shared" si="8"/>
        <v>4000.1555602197841</v>
      </c>
    </row>
    <row r="517" spans="1:24" x14ac:dyDescent="0.15">
      <c r="A517">
        <v>516</v>
      </c>
      <c r="B517">
        <v>22</v>
      </c>
      <c r="C517">
        <v>6220.3118024347832</v>
      </c>
      <c r="D517">
        <v>491.61630052173928</v>
      </c>
      <c r="E517">
        <v>218.49613356521746</v>
      </c>
      <c r="F517">
        <v>5516.8944000000001</v>
      </c>
      <c r="G517" s="1">
        <v>0.68</v>
      </c>
      <c r="H517">
        <v>3401.6028026212175</v>
      </c>
      <c r="Q517">
        <v>516</v>
      </c>
      <c r="R517">
        <v>22</v>
      </c>
      <c r="S517">
        <f>VLOOKUP($R517,'[3]人物&amp;怪物成长分析'!$B$5:$S$104,12,FALSE)*$W517</f>
        <v>6220.3118024347832</v>
      </c>
      <c r="T517">
        <f>VLOOKUP($R517,'[3]人物&amp;怪物成长分析'!$B$5:$S$104,13,FALSE)*$W517</f>
        <v>491.61630052173928</v>
      </c>
      <c r="U517">
        <f>VLOOKUP($R517,'[3]人物&amp;怪物成长分析'!$B$5:$S$104,14,FALSE)*$W517</f>
        <v>218.49613356521746</v>
      </c>
      <c r="V517">
        <f>VLOOKUP($R517,'[3]人物&amp;怪物成长分析'!$B$5:$S$104,17,FALSE)*$W517</f>
        <v>5516.8944000000001</v>
      </c>
      <c r="W517" s="1">
        <v>0.68</v>
      </c>
      <c r="X517">
        <f t="shared" si="8"/>
        <v>3401.6028026212175</v>
      </c>
    </row>
    <row r="518" spans="1:24" x14ac:dyDescent="0.15">
      <c r="A518">
        <v>517</v>
      </c>
      <c r="B518">
        <v>26</v>
      </c>
      <c r="C518">
        <v>11028.269243510371</v>
      </c>
      <c r="D518">
        <v>783.84539539264244</v>
      </c>
      <c r="E518">
        <v>348.37573128561883</v>
      </c>
      <c r="F518">
        <v>6865.4535999999998</v>
      </c>
      <c r="G518" s="1">
        <v>0.74</v>
      </c>
      <c r="H518">
        <v>4689.1273445024117</v>
      </c>
      <c r="Q518">
        <v>517</v>
      </c>
      <c r="R518">
        <v>26</v>
      </c>
      <c r="S518">
        <f>VLOOKUP($R518,'[3]人物&amp;怪物成长分析'!$B$5:$S$104,12,FALSE)*$W518</f>
        <v>11028.269243510371</v>
      </c>
      <c r="T518">
        <f>VLOOKUP($R518,'[3]人物&amp;怪物成长分析'!$B$5:$S$104,13,FALSE)*$W518</f>
        <v>783.84539539264244</v>
      </c>
      <c r="U518">
        <f>VLOOKUP($R518,'[3]人物&amp;怪物成长分析'!$B$5:$S$104,14,FALSE)*$W518</f>
        <v>348.37573128561883</v>
      </c>
      <c r="V518">
        <f>VLOOKUP($R518,'[3]人物&amp;怪物成长分析'!$B$5:$S$104,17,FALSE)*$W518</f>
        <v>6865.4535999999998</v>
      </c>
      <c r="W518" s="1">
        <v>0.74</v>
      </c>
      <c r="X518">
        <f t="shared" si="8"/>
        <v>4689.1273445024117</v>
      </c>
    </row>
    <row r="519" spans="1:24" x14ac:dyDescent="0.15">
      <c r="A519">
        <v>518</v>
      </c>
      <c r="B519">
        <v>41</v>
      </c>
      <c r="C519">
        <v>51362.145313434477</v>
      </c>
      <c r="D519">
        <v>2740.3405108434795</v>
      </c>
      <c r="E519">
        <v>1217.929115930435</v>
      </c>
      <c r="F519">
        <v>9551.3179999999993</v>
      </c>
      <c r="G519" s="1">
        <v>0.7</v>
      </c>
      <c r="H519">
        <v>11112.244271173551</v>
      </c>
      <c r="Q519">
        <v>518</v>
      </c>
      <c r="R519">
        <v>41</v>
      </c>
      <c r="S519">
        <f>VLOOKUP($R519,'[3]人物&amp;怪物成长分析'!$B$5:$S$104,12,FALSE)*$W519</f>
        <v>51362.145313434477</v>
      </c>
      <c r="T519">
        <f>VLOOKUP($R519,'[3]人物&amp;怪物成长分析'!$B$5:$S$104,13,FALSE)*$W519</f>
        <v>2740.3405108434795</v>
      </c>
      <c r="U519">
        <f>VLOOKUP($R519,'[3]人物&amp;怪物成长分析'!$B$5:$S$104,14,FALSE)*$W519</f>
        <v>1217.929115930435</v>
      </c>
      <c r="V519">
        <f>VLOOKUP($R519,'[3]人物&amp;怪物成长分析'!$B$5:$S$104,17,FALSE)*$W519</f>
        <v>9551.3179999999993</v>
      </c>
      <c r="W519" s="1">
        <v>0.7</v>
      </c>
      <c r="X519">
        <f t="shared" si="8"/>
        <v>11112.244271173551</v>
      </c>
    </row>
    <row r="520" spans="1:24" x14ac:dyDescent="0.15">
      <c r="A520">
        <v>519</v>
      </c>
      <c r="B520">
        <v>48</v>
      </c>
      <c r="C520">
        <v>48662.956321769758</v>
      </c>
      <c r="D520">
        <v>2199.0781384904362</v>
      </c>
      <c r="E520">
        <v>977.36806155130489</v>
      </c>
      <c r="F520">
        <v>5332.1248000000005</v>
      </c>
      <c r="G520" s="1">
        <v>0.34</v>
      </c>
      <c r="H520">
        <v>8323.0642618950387</v>
      </c>
      <c r="Q520">
        <v>519</v>
      </c>
      <c r="R520">
        <v>48</v>
      </c>
      <c r="S520">
        <f>VLOOKUP($R520,'[3]人物&amp;怪物成长分析'!$B$5:$S$104,12,FALSE)*$W520</f>
        <v>48662.956321769758</v>
      </c>
      <c r="T520">
        <f>VLOOKUP($R520,'[3]人物&amp;怪物成长分析'!$B$5:$S$104,13,FALSE)*$W520</f>
        <v>2199.0781384904362</v>
      </c>
      <c r="U520">
        <f>VLOOKUP($R520,'[3]人物&amp;怪物成长分析'!$B$5:$S$104,14,FALSE)*$W520</f>
        <v>977.36806155130489</v>
      </c>
      <c r="V520">
        <f>VLOOKUP($R520,'[3]人物&amp;怪物成长分析'!$B$5:$S$104,17,FALSE)*$W520</f>
        <v>5332.1248000000005</v>
      </c>
      <c r="W520" s="1">
        <v>0.34</v>
      </c>
      <c r="X520">
        <f t="shared" si="8"/>
        <v>8323.0642618950387</v>
      </c>
    </row>
    <row r="521" spans="1:24" x14ac:dyDescent="0.15">
      <c r="A521">
        <v>520</v>
      </c>
      <c r="B521">
        <v>37</v>
      </c>
      <c r="C521">
        <v>27348.709333804047</v>
      </c>
      <c r="D521">
        <v>1623.0503504224416</v>
      </c>
      <c r="E521">
        <v>721.35571129886296</v>
      </c>
      <c r="F521">
        <v>7113.7025999999996</v>
      </c>
      <c r="G521" s="1">
        <v>0.56999999999999995</v>
      </c>
      <c r="H521">
        <v>7028.4159828881602</v>
      </c>
      <c r="Q521">
        <v>520</v>
      </c>
      <c r="R521">
        <v>37</v>
      </c>
      <c r="S521">
        <f>VLOOKUP($R521,'[3]人物&amp;怪物成长分析'!$B$5:$S$104,12,FALSE)*$W521</f>
        <v>27348.709333804047</v>
      </c>
      <c r="T521">
        <f>VLOOKUP($R521,'[3]人物&amp;怪物成长分析'!$B$5:$S$104,13,FALSE)*$W521</f>
        <v>1623.0503504224416</v>
      </c>
      <c r="U521">
        <f>VLOOKUP($R521,'[3]人物&amp;怪物成长分析'!$B$5:$S$104,14,FALSE)*$W521</f>
        <v>721.35571129886296</v>
      </c>
      <c r="V521">
        <f>VLOOKUP($R521,'[3]人物&amp;怪物成长分析'!$B$5:$S$104,17,FALSE)*$W521</f>
        <v>7113.7025999999996</v>
      </c>
      <c r="W521" s="1">
        <v>0.56999999999999995</v>
      </c>
      <c r="X521">
        <f t="shared" si="8"/>
        <v>7028.4159828881602</v>
      </c>
    </row>
    <row r="522" spans="1:24" x14ac:dyDescent="0.15">
      <c r="A522">
        <v>521</v>
      </c>
      <c r="B522">
        <v>35</v>
      </c>
      <c r="C522">
        <v>23920.982966086958</v>
      </c>
      <c r="D522">
        <v>1472.800963304348</v>
      </c>
      <c r="E522">
        <v>654.57820591304369</v>
      </c>
      <c r="F522">
        <v>7257.7190000000001</v>
      </c>
      <c r="G522" s="1">
        <v>0.61</v>
      </c>
      <c r="H522">
        <v>6662.2115374330442</v>
      </c>
      <c r="Q522">
        <v>521</v>
      </c>
      <c r="R522">
        <v>35</v>
      </c>
      <c r="S522">
        <f>VLOOKUP($R522,'[3]人物&amp;怪物成长分析'!$B$5:$S$104,12,FALSE)*$W522</f>
        <v>23920.982966086958</v>
      </c>
      <c r="T522">
        <f>VLOOKUP($R522,'[3]人物&amp;怪物成长分析'!$B$5:$S$104,13,FALSE)*$W522</f>
        <v>1472.800963304348</v>
      </c>
      <c r="U522">
        <f>VLOOKUP($R522,'[3]人物&amp;怪物成长分析'!$B$5:$S$104,14,FALSE)*$W522</f>
        <v>654.57820591304369</v>
      </c>
      <c r="V522">
        <f>VLOOKUP($R522,'[3]人物&amp;怪物成长分析'!$B$5:$S$104,17,FALSE)*$W522</f>
        <v>7257.7190000000001</v>
      </c>
      <c r="W522" s="1">
        <v>0.61</v>
      </c>
      <c r="X522">
        <f t="shared" si="8"/>
        <v>6662.2115374330442</v>
      </c>
    </row>
    <row r="523" spans="1:24" x14ac:dyDescent="0.15">
      <c r="A523">
        <v>522</v>
      </c>
      <c r="B523">
        <v>38</v>
      </c>
      <c r="C523">
        <v>25609.130007902608</v>
      </c>
      <c r="D523">
        <v>1478.5699368882945</v>
      </c>
      <c r="E523">
        <v>657.14219417257539</v>
      </c>
      <c r="F523">
        <v>6130.2335999999996</v>
      </c>
      <c r="G523" s="1">
        <v>0.48</v>
      </c>
      <c r="H523">
        <v>6293.2281064523677</v>
      </c>
      <c r="Q523">
        <v>522</v>
      </c>
      <c r="R523">
        <v>38</v>
      </c>
      <c r="S523">
        <f>VLOOKUP($R523,'[3]人物&amp;怪物成长分析'!$B$5:$S$104,12,FALSE)*$W523</f>
        <v>25609.130007902608</v>
      </c>
      <c r="T523">
        <f>VLOOKUP($R523,'[3]人物&amp;怪物成长分析'!$B$5:$S$104,13,FALSE)*$W523</f>
        <v>1478.5699368882945</v>
      </c>
      <c r="U523">
        <f>VLOOKUP($R523,'[3]人物&amp;怪物成长分析'!$B$5:$S$104,14,FALSE)*$W523</f>
        <v>657.14219417257539</v>
      </c>
      <c r="V523">
        <f>VLOOKUP($R523,'[3]人物&amp;怪物成长分析'!$B$5:$S$104,17,FALSE)*$W523</f>
        <v>6130.2335999999996</v>
      </c>
      <c r="W523" s="1">
        <v>0.48</v>
      </c>
      <c r="X523">
        <f t="shared" si="8"/>
        <v>6293.2281064523677</v>
      </c>
    </row>
    <row r="524" spans="1:24" x14ac:dyDescent="0.15">
      <c r="A524">
        <v>523</v>
      </c>
      <c r="B524">
        <v>34</v>
      </c>
      <c r="C524">
        <v>24946.768160157193</v>
      </c>
      <c r="D524">
        <v>1549.6924181658867</v>
      </c>
      <c r="E524">
        <v>688.75218585150515</v>
      </c>
      <c r="F524">
        <v>8124.732</v>
      </c>
      <c r="G524" s="1">
        <v>0.7</v>
      </c>
      <c r="H524">
        <v>7198.4690525084161</v>
      </c>
      <c r="Q524">
        <v>523</v>
      </c>
      <c r="R524">
        <v>34</v>
      </c>
      <c r="S524">
        <f>VLOOKUP($R524,'[3]人物&amp;怪物成长分析'!$B$5:$S$104,12,FALSE)*$W524</f>
        <v>24946.768160157193</v>
      </c>
      <c r="T524">
        <f>VLOOKUP($R524,'[3]人物&amp;怪物成长分析'!$B$5:$S$104,13,FALSE)*$W524</f>
        <v>1549.6924181658867</v>
      </c>
      <c r="U524">
        <f>VLOOKUP($R524,'[3]人物&amp;怪物成长分析'!$B$5:$S$104,14,FALSE)*$W524</f>
        <v>688.75218585150515</v>
      </c>
      <c r="V524">
        <f>VLOOKUP($R524,'[3]人物&amp;怪物成长分析'!$B$5:$S$104,17,FALSE)*$W524</f>
        <v>8124.732</v>
      </c>
      <c r="W524" s="1">
        <v>0.7</v>
      </c>
      <c r="X524">
        <f t="shared" si="8"/>
        <v>7198.4690525084161</v>
      </c>
    </row>
    <row r="525" spans="1:24" x14ac:dyDescent="0.15">
      <c r="A525">
        <v>524</v>
      </c>
      <c r="B525">
        <v>24</v>
      </c>
      <c r="C525">
        <v>8094.5204880000019</v>
      </c>
      <c r="D525">
        <v>605.8268972307693</v>
      </c>
      <c r="E525">
        <v>269.25639876923077</v>
      </c>
      <c r="F525">
        <v>5999.7983999999997</v>
      </c>
      <c r="G525" s="1">
        <v>0.69</v>
      </c>
      <c r="H525">
        <v>3886.5546858240004</v>
      </c>
      <c r="Q525">
        <v>524</v>
      </c>
      <c r="R525">
        <v>24</v>
      </c>
      <c r="S525">
        <f>VLOOKUP($R525,'[3]人物&amp;怪物成长分析'!$B$5:$S$104,12,FALSE)*$W525</f>
        <v>8094.5204880000019</v>
      </c>
      <c r="T525">
        <f>VLOOKUP($R525,'[3]人物&amp;怪物成长分析'!$B$5:$S$104,13,FALSE)*$W525</f>
        <v>605.8268972307693</v>
      </c>
      <c r="U525">
        <f>VLOOKUP($R525,'[3]人物&amp;怪物成长分析'!$B$5:$S$104,14,FALSE)*$W525</f>
        <v>269.25639876923077</v>
      </c>
      <c r="V525">
        <f>VLOOKUP($R525,'[3]人物&amp;怪物成长分析'!$B$5:$S$104,17,FALSE)*$W525</f>
        <v>5999.7983999999997</v>
      </c>
      <c r="W525" s="1">
        <v>0.69</v>
      </c>
      <c r="X525">
        <f t="shared" si="8"/>
        <v>3886.5546858240004</v>
      </c>
    </row>
    <row r="526" spans="1:24" x14ac:dyDescent="0.15">
      <c r="A526">
        <v>525</v>
      </c>
      <c r="B526">
        <v>19</v>
      </c>
      <c r="C526">
        <v>4359.8210857826089</v>
      </c>
      <c r="D526">
        <v>376.16191513043492</v>
      </c>
      <c r="E526">
        <v>167.18307339130442</v>
      </c>
      <c r="F526">
        <v>4922.9688000000006</v>
      </c>
      <c r="G526" s="1">
        <v>0.68</v>
      </c>
      <c r="H526">
        <v>2869.8566687436528</v>
      </c>
      <c r="Q526">
        <v>525</v>
      </c>
      <c r="R526">
        <v>19</v>
      </c>
      <c r="S526">
        <f>VLOOKUP($R526,'[3]人物&amp;怪物成长分析'!$B$5:$S$104,12,FALSE)*$W526</f>
        <v>4359.8210857826089</v>
      </c>
      <c r="T526">
        <f>VLOOKUP($R526,'[3]人物&amp;怪物成长分析'!$B$5:$S$104,13,FALSE)*$W526</f>
        <v>376.16191513043492</v>
      </c>
      <c r="U526">
        <f>VLOOKUP($R526,'[3]人物&amp;怪物成长分析'!$B$5:$S$104,14,FALSE)*$W526</f>
        <v>167.18307339130442</v>
      </c>
      <c r="V526">
        <f>VLOOKUP($R526,'[3]人物&amp;怪物成长分析'!$B$5:$S$104,17,FALSE)*$W526</f>
        <v>4922.9688000000006</v>
      </c>
      <c r="W526" s="1">
        <v>0.68</v>
      </c>
      <c r="X526">
        <f t="shared" si="8"/>
        <v>2869.8566687436528</v>
      </c>
    </row>
    <row r="527" spans="1:24" x14ac:dyDescent="0.15">
      <c r="A527">
        <v>526</v>
      </c>
      <c r="B527">
        <v>43</v>
      </c>
      <c r="C527">
        <v>39571.611605058708</v>
      </c>
      <c r="D527">
        <v>2008.5650731914386</v>
      </c>
      <c r="E527">
        <v>892.69558808508395</v>
      </c>
      <c r="F527">
        <v>6259.8887999999997</v>
      </c>
      <c r="G527" s="1">
        <v>0.44</v>
      </c>
      <c r="H527">
        <v>7934.9847809746434</v>
      </c>
      <c r="Q527">
        <v>526</v>
      </c>
      <c r="R527">
        <v>43</v>
      </c>
      <c r="S527">
        <f>VLOOKUP($R527,'[3]人物&amp;怪物成长分析'!$B$5:$S$104,12,FALSE)*$W527</f>
        <v>39571.611605058708</v>
      </c>
      <c r="T527">
        <f>VLOOKUP($R527,'[3]人物&amp;怪物成长分析'!$B$5:$S$104,13,FALSE)*$W527</f>
        <v>2008.5650731914386</v>
      </c>
      <c r="U527">
        <f>VLOOKUP($R527,'[3]人物&amp;怪物成长分析'!$B$5:$S$104,14,FALSE)*$W527</f>
        <v>892.69558808508395</v>
      </c>
      <c r="V527">
        <f>VLOOKUP($R527,'[3]人物&amp;怪物成长分析'!$B$5:$S$104,17,FALSE)*$W527</f>
        <v>6259.8887999999997</v>
      </c>
      <c r="W527" s="1">
        <v>0.44</v>
      </c>
      <c r="X527">
        <f t="shared" si="8"/>
        <v>7934.9847809746434</v>
      </c>
    </row>
    <row r="528" spans="1:24" x14ac:dyDescent="0.15">
      <c r="A528">
        <v>527</v>
      </c>
      <c r="B528">
        <v>25</v>
      </c>
      <c r="C528">
        <v>8825.1508930811069</v>
      </c>
      <c r="D528">
        <v>643.45403979933144</v>
      </c>
      <c r="E528">
        <v>285.97957324414728</v>
      </c>
      <c r="F528">
        <v>6020.9549999999999</v>
      </c>
      <c r="G528" s="1">
        <v>0.67</v>
      </c>
      <c r="H528">
        <v>3995.4772185200673</v>
      </c>
      <c r="Q528">
        <v>527</v>
      </c>
      <c r="R528">
        <v>25</v>
      </c>
      <c r="S528">
        <f>VLOOKUP($R528,'[3]人物&amp;怪物成长分析'!$B$5:$S$104,12,FALSE)*$W528</f>
        <v>8825.1508930811069</v>
      </c>
      <c r="T528">
        <f>VLOOKUP($R528,'[3]人物&amp;怪物成长分析'!$B$5:$S$104,13,FALSE)*$W528</f>
        <v>643.45403979933144</v>
      </c>
      <c r="U528">
        <f>VLOOKUP($R528,'[3]人物&amp;怪物成长分析'!$B$5:$S$104,14,FALSE)*$W528</f>
        <v>285.97957324414728</v>
      </c>
      <c r="V528">
        <f>VLOOKUP($R528,'[3]人物&amp;怪物成长分析'!$B$5:$S$104,17,FALSE)*$W528</f>
        <v>6020.9549999999999</v>
      </c>
      <c r="W528" s="1">
        <v>0.67</v>
      </c>
      <c r="X528">
        <f t="shared" si="8"/>
        <v>3995.4772185200673</v>
      </c>
    </row>
    <row r="529" spans="1:24" x14ac:dyDescent="0.15">
      <c r="A529">
        <v>528</v>
      </c>
      <c r="B529">
        <v>24</v>
      </c>
      <c r="C529">
        <v>8681.0799436521756</v>
      </c>
      <c r="D529">
        <v>649.72739703010041</v>
      </c>
      <c r="E529">
        <v>288.76773201337795</v>
      </c>
      <c r="F529">
        <v>6434.5664000000006</v>
      </c>
      <c r="G529" s="1">
        <v>0.74</v>
      </c>
      <c r="H529">
        <v>4168.1890833474781</v>
      </c>
      <c r="Q529">
        <v>528</v>
      </c>
      <c r="R529">
        <v>24</v>
      </c>
      <c r="S529">
        <f>VLOOKUP($R529,'[3]人物&amp;怪物成长分析'!$B$5:$S$104,12,FALSE)*$W529</f>
        <v>8681.0799436521756</v>
      </c>
      <c r="T529">
        <f>VLOOKUP($R529,'[3]人物&amp;怪物成长分析'!$B$5:$S$104,13,FALSE)*$W529</f>
        <v>649.72739703010041</v>
      </c>
      <c r="U529">
        <f>VLOOKUP($R529,'[3]人物&amp;怪物成长分析'!$B$5:$S$104,14,FALSE)*$W529</f>
        <v>288.76773201337795</v>
      </c>
      <c r="V529">
        <f>VLOOKUP($R529,'[3]人物&amp;怪物成长分析'!$B$5:$S$104,17,FALSE)*$W529</f>
        <v>6434.5664000000006</v>
      </c>
      <c r="W529" s="1">
        <v>0.74</v>
      </c>
      <c r="X529">
        <f t="shared" si="8"/>
        <v>4168.1890833474781</v>
      </c>
    </row>
    <row r="530" spans="1:24" x14ac:dyDescent="0.15">
      <c r="A530">
        <v>529</v>
      </c>
      <c r="B530">
        <v>41</v>
      </c>
      <c r="C530">
        <v>24947.327723668179</v>
      </c>
      <c r="D530">
        <v>1331.0225338382616</v>
      </c>
      <c r="E530">
        <v>591.5655705947828</v>
      </c>
      <c r="F530">
        <v>4639.2116000000005</v>
      </c>
      <c r="G530" s="1">
        <v>0.34</v>
      </c>
      <c r="H530">
        <v>5397.3757888557257</v>
      </c>
      <c r="Q530">
        <v>529</v>
      </c>
      <c r="R530">
        <v>41</v>
      </c>
      <c r="S530">
        <f>VLOOKUP($R530,'[3]人物&amp;怪物成长分析'!$B$5:$S$104,12,FALSE)*$W530</f>
        <v>24947.327723668179</v>
      </c>
      <c r="T530">
        <f>VLOOKUP($R530,'[3]人物&amp;怪物成长分析'!$B$5:$S$104,13,FALSE)*$W530</f>
        <v>1331.0225338382616</v>
      </c>
      <c r="U530">
        <f>VLOOKUP($R530,'[3]人物&amp;怪物成长分析'!$B$5:$S$104,14,FALSE)*$W530</f>
        <v>591.5655705947828</v>
      </c>
      <c r="V530">
        <f>VLOOKUP($R530,'[3]人物&amp;怪物成长分析'!$B$5:$S$104,17,FALSE)*$W530</f>
        <v>4639.2116000000005</v>
      </c>
      <c r="W530" s="1">
        <v>0.34</v>
      </c>
      <c r="X530">
        <f t="shared" si="8"/>
        <v>5397.3757888557257</v>
      </c>
    </row>
    <row r="531" spans="1:24" x14ac:dyDescent="0.15">
      <c r="A531">
        <v>530</v>
      </c>
      <c r="B531">
        <v>42</v>
      </c>
      <c r="C531">
        <v>53690.005636918831</v>
      </c>
      <c r="D531">
        <v>2793.2620807384628</v>
      </c>
      <c r="E531">
        <v>1241.4498136615393</v>
      </c>
      <c r="F531">
        <v>9197.6808000000001</v>
      </c>
      <c r="G531" s="1">
        <v>0.66</v>
      </c>
      <c r="H531">
        <v>11171.428310252106</v>
      </c>
      <c r="Q531">
        <v>530</v>
      </c>
      <c r="R531">
        <v>42</v>
      </c>
      <c r="S531">
        <f>VLOOKUP($R531,'[3]人物&amp;怪物成长分析'!$B$5:$S$104,12,FALSE)*$W531</f>
        <v>53690.005636918831</v>
      </c>
      <c r="T531">
        <f>VLOOKUP($R531,'[3]人物&amp;怪物成长分析'!$B$5:$S$104,13,FALSE)*$W531</f>
        <v>2793.2620807384628</v>
      </c>
      <c r="U531">
        <f>VLOOKUP($R531,'[3]人物&amp;怪物成长分析'!$B$5:$S$104,14,FALSE)*$W531</f>
        <v>1241.4498136615393</v>
      </c>
      <c r="V531">
        <f>VLOOKUP($R531,'[3]人物&amp;怪物成长分析'!$B$5:$S$104,17,FALSE)*$W531</f>
        <v>9197.6808000000001</v>
      </c>
      <c r="W531" s="1">
        <v>0.66</v>
      </c>
      <c r="X531">
        <f t="shared" si="8"/>
        <v>11171.428310252106</v>
      </c>
    </row>
    <row r="532" spans="1:24" x14ac:dyDescent="0.15">
      <c r="A532">
        <v>531</v>
      </c>
      <c r="B532">
        <v>19</v>
      </c>
      <c r="C532">
        <v>4808.6261975543475</v>
      </c>
      <c r="D532">
        <v>414.88446521739138</v>
      </c>
      <c r="E532">
        <v>184.39309565217397</v>
      </c>
      <c r="F532">
        <v>5429.7449999999999</v>
      </c>
      <c r="G532" s="1">
        <v>0.75</v>
      </c>
      <c r="H532">
        <v>3165.2830905260876</v>
      </c>
      <c r="Q532">
        <v>531</v>
      </c>
      <c r="R532">
        <v>19</v>
      </c>
      <c r="S532">
        <f>VLOOKUP($R532,'[3]人物&amp;怪物成长分析'!$B$5:$S$104,12,FALSE)*$W532</f>
        <v>4808.6261975543475</v>
      </c>
      <c r="T532">
        <f>VLOOKUP($R532,'[3]人物&amp;怪物成长分析'!$B$5:$S$104,13,FALSE)*$W532</f>
        <v>414.88446521739138</v>
      </c>
      <c r="U532">
        <f>VLOOKUP($R532,'[3]人物&amp;怪物成长分析'!$B$5:$S$104,14,FALSE)*$W532</f>
        <v>184.39309565217397</v>
      </c>
      <c r="V532">
        <f>VLOOKUP($R532,'[3]人物&amp;怪物成长分析'!$B$5:$S$104,17,FALSE)*$W532</f>
        <v>5429.7449999999999</v>
      </c>
      <c r="W532" s="1">
        <v>0.75</v>
      </c>
      <c r="X532">
        <f t="shared" si="8"/>
        <v>3165.2830905260876</v>
      </c>
    </row>
    <row r="533" spans="1:24" x14ac:dyDescent="0.15">
      <c r="A533">
        <v>532</v>
      </c>
      <c r="B533">
        <v>26</v>
      </c>
      <c r="C533">
        <v>8047.6559344535135</v>
      </c>
      <c r="D533">
        <v>571.99528852976607</v>
      </c>
      <c r="E533">
        <v>254.2201282354516</v>
      </c>
      <c r="F533">
        <v>5009.9255999999996</v>
      </c>
      <c r="G533" s="1">
        <v>0.54</v>
      </c>
      <c r="H533">
        <v>3421.7956297720302</v>
      </c>
      <c r="Q533">
        <v>532</v>
      </c>
      <c r="R533">
        <v>26</v>
      </c>
      <c r="S533">
        <f>VLOOKUP($R533,'[3]人物&amp;怪物成长分析'!$B$5:$S$104,12,FALSE)*$W533</f>
        <v>8047.6559344535135</v>
      </c>
      <c r="T533">
        <f>VLOOKUP($R533,'[3]人物&amp;怪物成长分析'!$B$5:$S$104,13,FALSE)*$W533</f>
        <v>571.99528852976607</v>
      </c>
      <c r="U533">
        <f>VLOOKUP($R533,'[3]人物&amp;怪物成长分析'!$B$5:$S$104,14,FALSE)*$W533</f>
        <v>254.2201282354516</v>
      </c>
      <c r="V533">
        <f>VLOOKUP($R533,'[3]人物&amp;怪物成长分析'!$B$5:$S$104,17,FALSE)*$W533</f>
        <v>5009.9255999999996</v>
      </c>
      <c r="W533" s="1">
        <v>0.54</v>
      </c>
      <c r="X533">
        <f t="shared" si="8"/>
        <v>3421.7956297720302</v>
      </c>
    </row>
    <row r="534" spans="1:24" x14ac:dyDescent="0.15">
      <c r="A534">
        <v>533</v>
      </c>
      <c r="B534">
        <v>47</v>
      </c>
      <c r="C534">
        <v>55026.827695780543</v>
      </c>
      <c r="D534">
        <v>2542.8320679672247</v>
      </c>
      <c r="E534">
        <v>1130.1475857632111</v>
      </c>
      <c r="F534">
        <v>6464.4636</v>
      </c>
      <c r="G534" s="1">
        <v>0.42</v>
      </c>
      <c r="H534">
        <v>9686.3644626739897</v>
      </c>
      <c r="Q534">
        <v>533</v>
      </c>
      <c r="R534">
        <v>47</v>
      </c>
      <c r="S534">
        <f>VLOOKUP($R534,'[3]人物&amp;怪物成长分析'!$B$5:$S$104,12,FALSE)*$W534</f>
        <v>55026.827695780543</v>
      </c>
      <c r="T534">
        <f>VLOOKUP($R534,'[3]人物&amp;怪物成长分析'!$B$5:$S$104,13,FALSE)*$W534</f>
        <v>2542.8320679672247</v>
      </c>
      <c r="U534">
        <f>VLOOKUP($R534,'[3]人物&amp;怪物成长分析'!$B$5:$S$104,14,FALSE)*$W534</f>
        <v>1130.1475857632111</v>
      </c>
      <c r="V534">
        <f>VLOOKUP($R534,'[3]人物&amp;怪物成长分析'!$B$5:$S$104,17,FALSE)*$W534</f>
        <v>6464.4636</v>
      </c>
      <c r="W534" s="1">
        <v>0.42</v>
      </c>
      <c r="X534">
        <f t="shared" si="8"/>
        <v>9686.3644626739897</v>
      </c>
    </row>
    <row r="535" spans="1:24" x14ac:dyDescent="0.15">
      <c r="A535">
        <v>534</v>
      </c>
      <c r="B535">
        <v>47</v>
      </c>
      <c r="C535">
        <v>77299.591286929804</v>
      </c>
      <c r="D535">
        <v>3572.0736192872914</v>
      </c>
      <c r="E535">
        <v>1587.5882752387965</v>
      </c>
      <c r="F535">
        <v>9081.0321999999996</v>
      </c>
      <c r="G535" s="1">
        <v>0.59</v>
      </c>
      <c r="H535">
        <v>13607.035792803938</v>
      </c>
      <c r="Q535">
        <v>534</v>
      </c>
      <c r="R535">
        <v>47</v>
      </c>
      <c r="S535">
        <f>VLOOKUP($R535,'[3]人物&amp;怪物成长分析'!$B$5:$S$104,12,FALSE)*$W535</f>
        <v>77299.591286929804</v>
      </c>
      <c r="T535">
        <f>VLOOKUP($R535,'[3]人物&amp;怪物成长分析'!$B$5:$S$104,13,FALSE)*$W535</f>
        <v>3572.0736192872914</v>
      </c>
      <c r="U535">
        <f>VLOOKUP($R535,'[3]人物&amp;怪物成长分析'!$B$5:$S$104,14,FALSE)*$W535</f>
        <v>1587.5882752387965</v>
      </c>
      <c r="V535">
        <f>VLOOKUP($R535,'[3]人物&amp;怪物成长分析'!$B$5:$S$104,17,FALSE)*$W535</f>
        <v>9081.0321999999996</v>
      </c>
      <c r="W535" s="1">
        <v>0.59</v>
      </c>
      <c r="X535">
        <f t="shared" si="8"/>
        <v>13607.035792803938</v>
      </c>
    </row>
    <row r="536" spans="1:24" x14ac:dyDescent="0.15">
      <c r="A536">
        <v>535</v>
      </c>
      <c r="B536">
        <v>33</v>
      </c>
      <c r="C536">
        <v>25498.955905457377</v>
      </c>
      <c r="D536">
        <v>1598.6336602078604</v>
      </c>
      <c r="E536">
        <v>710.5038489812714</v>
      </c>
      <c r="F536">
        <v>8939.3397999999997</v>
      </c>
      <c r="G536" s="1">
        <v>0.79</v>
      </c>
      <c r="H536">
        <v>7642.1655328889119</v>
      </c>
      <c r="Q536">
        <v>535</v>
      </c>
      <c r="R536">
        <v>33</v>
      </c>
      <c r="S536">
        <f>VLOOKUP($R536,'[3]人物&amp;怪物成长分析'!$B$5:$S$104,12,FALSE)*$W536</f>
        <v>25498.955905457377</v>
      </c>
      <c r="T536">
        <f>VLOOKUP($R536,'[3]人物&amp;怪物成长分析'!$B$5:$S$104,13,FALSE)*$W536</f>
        <v>1598.6336602078604</v>
      </c>
      <c r="U536">
        <f>VLOOKUP($R536,'[3]人物&amp;怪物成长分析'!$B$5:$S$104,14,FALSE)*$W536</f>
        <v>710.5038489812714</v>
      </c>
      <c r="V536">
        <f>VLOOKUP($R536,'[3]人物&amp;怪物成长分析'!$B$5:$S$104,17,FALSE)*$W536</f>
        <v>8939.3397999999997</v>
      </c>
      <c r="W536" s="1">
        <v>0.79</v>
      </c>
      <c r="X536">
        <f t="shared" si="8"/>
        <v>7642.1655328889119</v>
      </c>
    </row>
    <row r="537" spans="1:24" x14ac:dyDescent="0.15">
      <c r="A537">
        <v>536</v>
      </c>
      <c r="B537">
        <v>20</v>
      </c>
      <c r="C537">
        <v>3845.3666086956532</v>
      </c>
      <c r="D537">
        <v>321.93766956521745</v>
      </c>
      <c r="E537">
        <v>143.08340869565222</v>
      </c>
      <c r="F537">
        <v>3991.3239999999996</v>
      </c>
      <c r="G537" s="1">
        <v>0.53</v>
      </c>
      <c r="H537">
        <v>2371.0630831304347</v>
      </c>
      <c r="Q537">
        <v>536</v>
      </c>
      <c r="R537">
        <v>20</v>
      </c>
      <c r="S537">
        <f>VLOOKUP($R537,'[3]人物&amp;怪物成长分析'!$B$5:$S$104,12,FALSE)*$W537</f>
        <v>3845.3666086956532</v>
      </c>
      <c r="T537">
        <f>VLOOKUP($R537,'[3]人物&amp;怪物成长分析'!$B$5:$S$104,13,FALSE)*$W537</f>
        <v>321.93766956521745</v>
      </c>
      <c r="U537">
        <f>VLOOKUP($R537,'[3]人物&amp;怪物成长分析'!$B$5:$S$104,14,FALSE)*$W537</f>
        <v>143.08340869565222</v>
      </c>
      <c r="V537">
        <f>VLOOKUP($R537,'[3]人物&amp;怪物成长分析'!$B$5:$S$104,17,FALSE)*$W537</f>
        <v>3991.3239999999996</v>
      </c>
      <c r="W537" s="1">
        <v>0.53</v>
      </c>
      <c r="X537">
        <f t="shared" si="8"/>
        <v>2371.0630831304347</v>
      </c>
    </row>
    <row r="538" spans="1:24" x14ac:dyDescent="0.15">
      <c r="A538">
        <v>537</v>
      </c>
      <c r="B538">
        <v>39</v>
      </c>
      <c r="C538">
        <v>33124.169819562871</v>
      </c>
      <c r="D538">
        <v>1861.704921200268</v>
      </c>
      <c r="E538">
        <v>827.42440942234134</v>
      </c>
      <c r="F538">
        <v>7314.9776000000002</v>
      </c>
      <c r="G538" s="1">
        <v>0.56000000000000005</v>
      </c>
      <c r="H538">
        <v>7801.4262088861487</v>
      </c>
      <c r="Q538">
        <v>537</v>
      </c>
      <c r="R538">
        <v>39</v>
      </c>
      <c r="S538">
        <f>VLOOKUP($R538,'[3]人物&amp;怪物成长分析'!$B$5:$S$104,12,FALSE)*$W538</f>
        <v>33124.169819562871</v>
      </c>
      <c r="T538">
        <f>VLOOKUP($R538,'[3]人物&amp;怪物成长分析'!$B$5:$S$104,13,FALSE)*$W538</f>
        <v>1861.704921200268</v>
      </c>
      <c r="U538">
        <f>VLOOKUP($R538,'[3]人物&amp;怪物成长分析'!$B$5:$S$104,14,FALSE)*$W538</f>
        <v>827.42440942234134</v>
      </c>
      <c r="V538">
        <f>VLOOKUP($R538,'[3]人物&amp;怪物成长分析'!$B$5:$S$104,17,FALSE)*$W538</f>
        <v>7314.9776000000002</v>
      </c>
      <c r="W538" s="1">
        <v>0.56000000000000005</v>
      </c>
      <c r="X538">
        <f t="shared" si="8"/>
        <v>7801.4262088861487</v>
      </c>
    </row>
    <row r="539" spans="1:24" x14ac:dyDescent="0.15">
      <c r="A539">
        <v>538</v>
      </c>
      <c r="B539">
        <v>32</v>
      </c>
      <c r="C539">
        <v>18348.819935393985</v>
      </c>
      <c r="D539">
        <v>1161.3575568028095</v>
      </c>
      <c r="E539">
        <v>516.15891413458212</v>
      </c>
      <c r="F539">
        <v>6945.4223999999995</v>
      </c>
      <c r="G539" s="1">
        <v>0.63</v>
      </c>
      <c r="H539">
        <v>5727.4954612237807</v>
      </c>
      <c r="Q539">
        <v>538</v>
      </c>
      <c r="R539">
        <v>32</v>
      </c>
      <c r="S539">
        <f>VLOOKUP($R539,'[3]人物&amp;怪物成长分析'!$B$5:$S$104,12,FALSE)*$W539</f>
        <v>18348.819935393985</v>
      </c>
      <c r="T539">
        <f>VLOOKUP($R539,'[3]人物&amp;怪物成长分析'!$B$5:$S$104,13,FALSE)*$W539</f>
        <v>1161.3575568028095</v>
      </c>
      <c r="U539">
        <f>VLOOKUP($R539,'[3]人物&amp;怪物成长分析'!$B$5:$S$104,14,FALSE)*$W539</f>
        <v>516.15891413458212</v>
      </c>
      <c r="V539">
        <f>VLOOKUP($R539,'[3]人物&amp;怪物成长分析'!$B$5:$S$104,17,FALSE)*$W539</f>
        <v>6945.4223999999995</v>
      </c>
      <c r="W539" s="1">
        <v>0.63</v>
      </c>
      <c r="X539">
        <f t="shared" si="8"/>
        <v>5727.4954612237807</v>
      </c>
    </row>
    <row r="540" spans="1:24" x14ac:dyDescent="0.15">
      <c r="A540">
        <v>539</v>
      </c>
      <c r="B540">
        <v>22</v>
      </c>
      <c r="C540">
        <v>6403.2621495652174</v>
      </c>
      <c r="D540">
        <v>506.07560347826092</v>
      </c>
      <c r="E540">
        <v>224.92249043478265</v>
      </c>
      <c r="F540">
        <v>5679.1559999999999</v>
      </c>
      <c r="G540" s="1">
        <v>0.7</v>
      </c>
      <c r="H540">
        <v>3501.6499438747828</v>
      </c>
      <c r="Q540">
        <v>539</v>
      </c>
      <c r="R540">
        <v>22</v>
      </c>
      <c r="S540">
        <f>VLOOKUP($R540,'[3]人物&amp;怪物成长分析'!$B$5:$S$104,12,FALSE)*$W540</f>
        <v>6403.2621495652174</v>
      </c>
      <c r="T540">
        <f>VLOOKUP($R540,'[3]人物&amp;怪物成长分析'!$B$5:$S$104,13,FALSE)*$W540</f>
        <v>506.07560347826092</v>
      </c>
      <c r="U540">
        <f>VLOOKUP($R540,'[3]人物&amp;怪物成长分析'!$B$5:$S$104,14,FALSE)*$W540</f>
        <v>224.92249043478265</v>
      </c>
      <c r="V540">
        <f>VLOOKUP($R540,'[3]人物&amp;怪物成长分析'!$B$5:$S$104,17,FALSE)*$W540</f>
        <v>5679.1559999999999</v>
      </c>
      <c r="W540" s="1">
        <v>0.7</v>
      </c>
      <c r="X540">
        <f t="shared" si="8"/>
        <v>3501.6499438747828</v>
      </c>
    </row>
    <row r="541" spans="1:24" x14ac:dyDescent="0.15">
      <c r="A541">
        <v>540</v>
      </c>
      <c r="B541">
        <v>21</v>
      </c>
      <c r="C541">
        <v>5553.2767290000029</v>
      </c>
      <c r="D541">
        <v>451.53689947826109</v>
      </c>
      <c r="E541">
        <v>200.68306643478272</v>
      </c>
      <c r="F541">
        <v>5318.9192000000003</v>
      </c>
      <c r="G541" s="1">
        <v>0.68</v>
      </c>
      <c r="H541">
        <v>3219.340275687653</v>
      </c>
      <c r="Q541">
        <v>540</v>
      </c>
      <c r="R541">
        <v>21</v>
      </c>
      <c r="S541">
        <f>VLOOKUP($R541,'[3]人物&amp;怪物成长分析'!$B$5:$S$104,12,FALSE)*$W541</f>
        <v>5553.2767290000029</v>
      </c>
      <c r="T541">
        <f>VLOOKUP($R541,'[3]人物&amp;怪物成长分析'!$B$5:$S$104,13,FALSE)*$W541</f>
        <v>451.53689947826109</v>
      </c>
      <c r="U541">
        <f>VLOOKUP($R541,'[3]人物&amp;怪物成长分析'!$B$5:$S$104,14,FALSE)*$W541</f>
        <v>200.68306643478272</v>
      </c>
      <c r="V541">
        <f>VLOOKUP($R541,'[3]人物&amp;怪物成长分析'!$B$5:$S$104,17,FALSE)*$W541</f>
        <v>5318.9192000000003</v>
      </c>
      <c r="W541" s="1">
        <v>0.68</v>
      </c>
      <c r="X541">
        <f t="shared" si="8"/>
        <v>3219.340275687653</v>
      </c>
    </row>
    <row r="542" spans="1:24" x14ac:dyDescent="0.15">
      <c r="A542">
        <v>541</v>
      </c>
      <c r="B542">
        <v>26</v>
      </c>
      <c r="C542">
        <v>9537.9625889819417</v>
      </c>
      <c r="D542">
        <v>677.92034196120426</v>
      </c>
      <c r="E542">
        <v>301.29792976053517</v>
      </c>
      <c r="F542">
        <v>5937.6895999999997</v>
      </c>
      <c r="G542" s="1">
        <v>0.64</v>
      </c>
      <c r="H542">
        <v>4055.46148713722</v>
      </c>
      <c r="Q542">
        <v>541</v>
      </c>
      <c r="R542">
        <v>26</v>
      </c>
      <c r="S542">
        <f>VLOOKUP($R542,'[3]人物&amp;怪物成长分析'!$B$5:$S$104,12,FALSE)*$W542</f>
        <v>9537.9625889819417</v>
      </c>
      <c r="T542">
        <f>VLOOKUP($R542,'[3]人物&amp;怪物成长分析'!$B$5:$S$104,13,FALSE)*$W542</f>
        <v>677.92034196120426</v>
      </c>
      <c r="U542">
        <f>VLOOKUP($R542,'[3]人物&amp;怪物成长分析'!$B$5:$S$104,14,FALSE)*$W542</f>
        <v>301.29792976053517</v>
      </c>
      <c r="V542">
        <f>VLOOKUP($R542,'[3]人物&amp;怪物成长分析'!$B$5:$S$104,17,FALSE)*$W542</f>
        <v>5937.6895999999997</v>
      </c>
      <c r="W542" s="1">
        <v>0.64</v>
      </c>
      <c r="X542">
        <f t="shared" si="8"/>
        <v>4055.46148713722</v>
      </c>
    </row>
    <row r="543" spans="1:24" x14ac:dyDescent="0.15">
      <c r="A543">
        <v>542</v>
      </c>
      <c r="B543">
        <v>45</v>
      </c>
      <c r="C543">
        <v>79619.383782048681</v>
      </c>
      <c r="D543">
        <v>3852.4418173595327</v>
      </c>
      <c r="E543">
        <v>1712.1963632709035</v>
      </c>
      <c r="F543">
        <v>10810.788999999999</v>
      </c>
      <c r="G543" s="1">
        <v>0.73</v>
      </c>
      <c r="H543">
        <v>14910.09815029486</v>
      </c>
      <c r="Q543">
        <v>542</v>
      </c>
      <c r="R543">
        <v>45</v>
      </c>
      <c r="S543">
        <f>VLOOKUP($R543,'[3]人物&amp;怪物成长分析'!$B$5:$S$104,12,FALSE)*$W543</f>
        <v>79619.383782048681</v>
      </c>
      <c r="T543">
        <f>VLOOKUP($R543,'[3]人物&amp;怪物成长分析'!$B$5:$S$104,13,FALSE)*$W543</f>
        <v>3852.4418173595327</v>
      </c>
      <c r="U543">
        <f>VLOOKUP($R543,'[3]人物&amp;怪物成长分析'!$B$5:$S$104,14,FALSE)*$W543</f>
        <v>1712.1963632709035</v>
      </c>
      <c r="V543">
        <f>VLOOKUP($R543,'[3]人物&amp;怪物成长分析'!$B$5:$S$104,17,FALSE)*$W543</f>
        <v>10810.788999999999</v>
      </c>
      <c r="W543" s="1">
        <v>0.73</v>
      </c>
      <c r="X543">
        <f t="shared" si="8"/>
        <v>14910.09815029486</v>
      </c>
    </row>
    <row r="544" spans="1:24" x14ac:dyDescent="0.15">
      <c r="A544">
        <v>543</v>
      </c>
      <c r="B544">
        <v>44</v>
      </c>
      <c r="C544">
        <v>32724.4808998597</v>
      </c>
      <c r="D544">
        <v>1621.3520685720405</v>
      </c>
      <c r="E544">
        <v>720.60091936535139</v>
      </c>
      <c r="F544">
        <v>4790.9928</v>
      </c>
      <c r="G544" s="1">
        <v>0.33</v>
      </c>
      <c r="H544">
        <v>6335.843731118136</v>
      </c>
      <c r="Q544">
        <v>543</v>
      </c>
      <c r="R544">
        <v>44</v>
      </c>
      <c r="S544">
        <f>VLOOKUP($R544,'[3]人物&amp;怪物成长分析'!$B$5:$S$104,12,FALSE)*$W544</f>
        <v>32724.4808998597</v>
      </c>
      <c r="T544">
        <f>VLOOKUP($R544,'[3]人物&amp;怪物成长分析'!$B$5:$S$104,13,FALSE)*$W544</f>
        <v>1621.3520685720405</v>
      </c>
      <c r="U544">
        <f>VLOOKUP($R544,'[3]人物&amp;怪物成长分析'!$B$5:$S$104,14,FALSE)*$W544</f>
        <v>720.60091936535139</v>
      </c>
      <c r="V544">
        <f>VLOOKUP($R544,'[3]人物&amp;怪物成长分析'!$B$5:$S$104,17,FALSE)*$W544</f>
        <v>4790.9928</v>
      </c>
      <c r="W544" s="1">
        <v>0.33</v>
      </c>
      <c r="X544">
        <f t="shared" si="8"/>
        <v>6335.843731118136</v>
      </c>
    </row>
    <row r="545" spans="1:24" x14ac:dyDescent="0.15">
      <c r="A545">
        <v>544</v>
      </c>
      <c r="B545">
        <v>26</v>
      </c>
      <c r="C545">
        <v>5812.1959526608707</v>
      </c>
      <c r="D545">
        <v>413.10770838260885</v>
      </c>
      <c r="E545">
        <v>183.60342594782614</v>
      </c>
      <c r="F545">
        <v>3618.2795999999998</v>
      </c>
      <c r="G545" s="1">
        <v>0.39</v>
      </c>
      <c r="H545">
        <v>2471.2968437242439</v>
      </c>
      <c r="Q545">
        <v>544</v>
      </c>
      <c r="R545">
        <v>26</v>
      </c>
      <c r="S545">
        <f>VLOOKUP($R545,'[3]人物&amp;怪物成长分析'!$B$5:$S$104,12,FALSE)*$W545</f>
        <v>5812.1959526608707</v>
      </c>
      <c r="T545">
        <f>VLOOKUP($R545,'[3]人物&amp;怪物成长分析'!$B$5:$S$104,13,FALSE)*$W545</f>
        <v>413.10770838260885</v>
      </c>
      <c r="U545">
        <f>VLOOKUP($R545,'[3]人物&amp;怪物成长分析'!$B$5:$S$104,14,FALSE)*$W545</f>
        <v>183.60342594782614</v>
      </c>
      <c r="V545">
        <f>VLOOKUP($R545,'[3]人物&amp;怪物成长分析'!$B$5:$S$104,17,FALSE)*$W545</f>
        <v>3618.2795999999998</v>
      </c>
      <c r="W545" s="1">
        <v>0.39</v>
      </c>
      <c r="X545">
        <f t="shared" si="8"/>
        <v>2471.2968437242439</v>
      </c>
    </row>
    <row r="546" spans="1:24" x14ac:dyDescent="0.15">
      <c r="A546">
        <v>545</v>
      </c>
      <c r="B546">
        <v>28</v>
      </c>
      <c r="C546">
        <v>8438.1757086822763</v>
      </c>
      <c r="D546">
        <v>571.00437126421423</v>
      </c>
      <c r="E546">
        <v>253.77972056187298</v>
      </c>
      <c r="F546">
        <v>4436.9639999999999</v>
      </c>
      <c r="G546" s="1">
        <v>0.45</v>
      </c>
      <c r="H546">
        <v>3205.0546562080535</v>
      </c>
      <c r="Q546">
        <v>545</v>
      </c>
      <c r="R546">
        <v>28</v>
      </c>
      <c r="S546">
        <f>VLOOKUP($R546,'[3]人物&amp;怪物成长分析'!$B$5:$S$104,12,FALSE)*$W546</f>
        <v>8438.1757086822763</v>
      </c>
      <c r="T546">
        <f>VLOOKUP($R546,'[3]人物&amp;怪物成长分析'!$B$5:$S$104,13,FALSE)*$W546</f>
        <v>571.00437126421423</v>
      </c>
      <c r="U546">
        <f>VLOOKUP($R546,'[3]人物&amp;怪物成长分析'!$B$5:$S$104,14,FALSE)*$W546</f>
        <v>253.77972056187298</v>
      </c>
      <c r="V546">
        <f>VLOOKUP($R546,'[3]人物&amp;怪物成长分析'!$B$5:$S$104,17,FALSE)*$W546</f>
        <v>4436.9639999999999</v>
      </c>
      <c r="W546" s="1">
        <v>0.45</v>
      </c>
      <c r="X546">
        <f t="shared" si="8"/>
        <v>3205.0546562080535</v>
      </c>
    </row>
    <row r="547" spans="1:24" x14ac:dyDescent="0.15">
      <c r="A547">
        <v>546</v>
      </c>
      <c r="B547">
        <v>24</v>
      </c>
      <c r="C547">
        <v>4692.4756452173924</v>
      </c>
      <c r="D547">
        <v>351.20399839464892</v>
      </c>
      <c r="E547">
        <v>156.09066595317728</v>
      </c>
      <c r="F547">
        <v>3478.1440000000002</v>
      </c>
      <c r="G547" s="1">
        <v>0.4</v>
      </c>
      <c r="H547">
        <v>2253.0751801878259</v>
      </c>
      <c r="Q547">
        <v>546</v>
      </c>
      <c r="R547">
        <v>24</v>
      </c>
      <c r="S547">
        <f>VLOOKUP($R547,'[3]人物&amp;怪物成长分析'!$B$5:$S$104,12,FALSE)*$W547</f>
        <v>4692.4756452173924</v>
      </c>
      <c r="T547">
        <f>VLOOKUP($R547,'[3]人物&amp;怪物成长分析'!$B$5:$S$104,13,FALSE)*$W547</f>
        <v>351.20399839464892</v>
      </c>
      <c r="U547">
        <f>VLOOKUP($R547,'[3]人物&amp;怪物成长分析'!$B$5:$S$104,14,FALSE)*$W547</f>
        <v>156.09066595317728</v>
      </c>
      <c r="V547">
        <f>VLOOKUP($R547,'[3]人物&amp;怪物成长分析'!$B$5:$S$104,17,FALSE)*$W547</f>
        <v>3478.1440000000002</v>
      </c>
      <c r="W547" s="1">
        <v>0.4</v>
      </c>
      <c r="X547">
        <f t="shared" si="8"/>
        <v>2253.0751801878259</v>
      </c>
    </row>
    <row r="548" spans="1:24" x14ac:dyDescent="0.15">
      <c r="A548">
        <v>547</v>
      </c>
      <c r="B548">
        <v>34</v>
      </c>
      <c r="C548">
        <v>13542.531286942478</v>
      </c>
      <c r="D548">
        <v>841.26159843290998</v>
      </c>
      <c r="E548">
        <v>373.89404374795993</v>
      </c>
      <c r="F548">
        <v>4410.5688</v>
      </c>
      <c r="G548" s="1">
        <v>0.38</v>
      </c>
      <c r="H548">
        <v>3907.7403427902827</v>
      </c>
      <c r="Q548">
        <v>547</v>
      </c>
      <c r="R548">
        <v>34</v>
      </c>
      <c r="S548">
        <f>VLOOKUP($R548,'[3]人物&amp;怪物成长分析'!$B$5:$S$104,12,FALSE)*$W548</f>
        <v>13542.531286942478</v>
      </c>
      <c r="T548">
        <f>VLOOKUP($R548,'[3]人物&amp;怪物成长分析'!$B$5:$S$104,13,FALSE)*$W548</f>
        <v>841.26159843290998</v>
      </c>
      <c r="U548">
        <f>VLOOKUP($R548,'[3]人物&amp;怪物成长分析'!$B$5:$S$104,14,FALSE)*$W548</f>
        <v>373.89404374795993</v>
      </c>
      <c r="V548">
        <f>VLOOKUP($R548,'[3]人物&amp;怪物成长分析'!$B$5:$S$104,17,FALSE)*$W548</f>
        <v>4410.5688</v>
      </c>
      <c r="W548" s="1">
        <v>0.38</v>
      </c>
      <c r="X548">
        <f t="shared" si="8"/>
        <v>3907.7403427902827</v>
      </c>
    </row>
    <row r="549" spans="1:24" x14ac:dyDescent="0.15">
      <c r="A549">
        <v>548</v>
      </c>
      <c r="B549">
        <v>47</v>
      </c>
      <c r="C549">
        <v>75989.42872274456</v>
      </c>
      <c r="D549">
        <v>3511.5299986214054</v>
      </c>
      <c r="E549">
        <v>1560.6799993872914</v>
      </c>
      <c r="F549">
        <v>8927.116399999999</v>
      </c>
      <c r="G549" s="1">
        <v>0.57999999999999996</v>
      </c>
      <c r="H549">
        <v>13376.408067502174</v>
      </c>
      <c r="Q549">
        <v>548</v>
      </c>
      <c r="R549">
        <v>47</v>
      </c>
      <c r="S549">
        <f>VLOOKUP($R549,'[3]人物&amp;怪物成长分析'!$B$5:$S$104,12,FALSE)*$W549</f>
        <v>75989.42872274456</v>
      </c>
      <c r="T549">
        <f>VLOOKUP($R549,'[3]人物&amp;怪物成长分析'!$B$5:$S$104,13,FALSE)*$W549</f>
        <v>3511.5299986214054</v>
      </c>
      <c r="U549">
        <f>VLOOKUP($R549,'[3]人物&amp;怪物成长分析'!$B$5:$S$104,14,FALSE)*$W549</f>
        <v>1560.6799993872914</v>
      </c>
      <c r="V549">
        <f>VLOOKUP($R549,'[3]人物&amp;怪物成长分析'!$B$5:$S$104,17,FALSE)*$W549</f>
        <v>8927.116399999999</v>
      </c>
      <c r="W549" s="1">
        <v>0.57999999999999996</v>
      </c>
      <c r="X549">
        <f t="shared" si="8"/>
        <v>13376.408067502174</v>
      </c>
    </row>
    <row r="550" spans="1:24" x14ac:dyDescent="0.15">
      <c r="A550">
        <v>549</v>
      </c>
      <c r="B550">
        <v>30</v>
      </c>
      <c r="C550">
        <v>17339.71368175586</v>
      </c>
      <c r="D550">
        <v>1119.6945157725759</v>
      </c>
      <c r="E550">
        <v>497.64200701003369</v>
      </c>
      <c r="F550">
        <v>7727.2279999999992</v>
      </c>
      <c r="G550" s="1">
        <v>0.74</v>
      </c>
      <c r="H550">
        <v>5925.8191080634124</v>
      </c>
      <c r="Q550">
        <v>549</v>
      </c>
      <c r="R550">
        <v>30</v>
      </c>
      <c r="S550">
        <f>VLOOKUP($R550,'[3]人物&amp;怪物成长分析'!$B$5:$S$104,12,FALSE)*$W550</f>
        <v>17339.71368175586</v>
      </c>
      <c r="T550">
        <f>VLOOKUP($R550,'[3]人物&amp;怪物成长分析'!$B$5:$S$104,13,FALSE)*$W550</f>
        <v>1119.6945157725759</v>
      </c>
      <c r="U550">
        <f>VLOOKUP($R550,'[3]人物&amp;怪物成长分析'!$B$5:$S$104,14,FALSE)*$W550</f>
        <v>497.64200701003369</v>
      </c>
      <c r="V550">
        <f>VLOOKUP($R550,'[3]人物&amp;怪物成长分析'!$B$5:$S$104,17,FALSE)*$W550</f>
        <v>7727.2279999999992</v>
      </c>
      <c r="W550" s="1">
        <v>0.74</v>
      </c>
      <c r="X550">
        <f t="shared" si="8"/>
        <v>5925.8191080634124</v>
      </c>
    </row>
    <row r="551" spans="1:24" x14ac:dyDescent="0.15">
      <c r="A551">
        <v>550</v>
      </c>
      <c r="B551">
        <v>40</v>
      </c>
      <c r="C551">
        <v>29693.035203531785</v>
      </c>
      <c r="D551">
        <v>1625.5311242809371</v>
      </c>
      <c r="E551">
        <v>722.4582774581944</v>
      </c>
      <c r="F551">
        <v>6009.12</v>
      </c>
      <c r="G551" s="1">
        <v>0.45</v>
      </c>
      <c r="H551">
        <v>6694.5739318564847</v>
      </c>
      <c r="Q551">
        <v>550</v>
      </c>
      <c r="R551">
        <v>40</v>
      </c>
      <c r="S551">
        <f>VLOOKUP($R551,'[3]人物&amp;怪物成长分析'!$B$5:$S$104,12,FALSE)*$W551</f>
        <v>29693.035203531785</v>
      </c>
      <c r="T551">
        <f>VLOOKUP($R551,'[3]人物&amp;怪物成长分析'!$B$5:$S$104,13,FALSE)*$W551</f>
        <v>1625.5311242809371</v>
      </c>
      <c r="U551">
        <f>VLOOKUP($R551,'[3]人物&amp;怪物成长分析'!$B$5:$S$104,14,FALSE)*$W551</f>
        <v>722.4582774581944</v>
      </c>
      <c r="V551">
        <f>VLOOKUP($R551,'[3]人物&amp;怪物成长分析'!$B$5:$S$104,17,FALSE)*$W551</f>
        <v>6009.12</v>
      </c>
      <c r="W551" s="1">
        <v>0.45</v>
      </c>
      <c r="X551">
        <f t="shared" si="8"/>
        <v>6694.5739318564847</v>
      </c>
    </row>
    <row r="552" spans="1:24" x14ac:dyDescent="0.15">
      <c r="A552">
        <v>551</v>
      </c>
      <c r="B552">
        <v>24</v>
      </c>
      <c r="C552">
        <v>3753.9805161739141</v>
      </c>
      <c r="D552">
        <v>280.9631987157191</v>
      </c>
      <c r="E552">
        <v>124.87253276254182</v>
      </c>
      <c r="F552">
        <v>2782.5152000000003</v>
      </c>
      <c r="G552" s="1">
        <v>0.32</v>
      </c>
      <c r="H552">
        <v>1802.4601441502612</v>
      </c>
      <c r="Q552">
        <v>551</v>
      </c>
      <c r="R552">
        <v>24</v>
      </c>
      <c r="S552">
        <f>VLOOKUP($R552,'[3]人物&amp;怪物成长分析'!$B$5:$S$104,12,FALSE)*$W552</f>
        <v>3753.9805161739141</v>
      </c>
      <c r="T552">
        <f>VLOOKUP($R552,'[3]人物&amp;怪物成长分析'!$B$5:$S$104,13,FALSE)*$W552</f>
        <v>280.9631987157191</v>
      </c>
      <c r="U552">
        <f>VLOOKUP($R552,'[3]人物&amp;怪物成长分析'!$B$5:$S$104,14,FALSE)*$W552</f>
        <v>124.87253276254182</v>
      </c>
      <c r="V552">
        <f>VLOOKUP($R552,'[3]人物&amp;怪物成长分析'!$B$5:$S$104,17,FALSE)*$W552</f>
        <v>2782.5152000000003</v>
      </c>
      <c r="W552" s="1">
        <v>0.32</v>
      </c>
      <c r="X552">
        <f t="shared" si="8"/>
        <v>1802.4601441502612</v>
      </c>
    </row>
    <row r="553" spans="1:24" x14ac:dyDescent="0.15">
      <c r="A553">
        <v>552</v>
      </c>
      <c r="B553">
        <v>26</v>
      </c>
      <c r="C553">
        <v>8792.8092617177263</v>
      </c>
      <c r="D553">
        <v>624.95781524548511</v>
      </c>
      <c r="E553">
        <v>277.75902899799337</v>
      </c>
      <c r="F553">
        <v>5473.8075999999992</v>
      </c>
      <c r="G553" s="1">
        <v>0.59</v>
      </c>
      <c r="H553">
        <v>3738.6285584546245</v>
      </c>
      <c r="Q553">
        <v>552</v>
      </c>
      <c r="R553">
        <v>26</v>
      </c>
      <c r="S553">
        <f>VLOOKUP($R553,'[3]人物&amp;怪物成长分析'!$B$5:$S$104,12,FALSE)*$W553</f>
        <v>8792.8092617177263</v>
      </c>
      <c r="T553">
        <f>VLOOKUP($R553,'[3]人物&amp;怪物成长分析'!$B$5:$S$104,13,FALSE)*$W553</f>
        <v>624.95781524548511</v>
      </c>
      <c r="U553">
        <f>VLOOKUP($R553,'[3]人物&amp;怪物成长分析'!$B$5:$S$104,14,FALSE)*$W553</f>
        <v>277.75902899799337</v>
      </c>
      <c r="V553">
        <f>VLOOKUP($R553,'[3]人物&amp;怪物成长分析'!$B$5:$S$104,17,FALSE)*$W553</f>
        <v>5473.8075999999992</v>
      </c>
      <c r="W553" s="1">
        <v>0.59</v>
      </c>
      <c r="X553">
        <f t="shared" si="8"/>
        <v>3738.6285584546245</v>
      </c>
    </row>
    <row r="554" spans="1:24" x14ac:dyDescent="0.15">
      <c r="A554">
        <v>553</v>
      </c>
      <c r="B554">
        <v>49</v>
      </c>
      <c r="C554">
        <v>81139.467686234144</v>
      </c>
      <c r="D554">
        <v>3587.1956865704365</v>
      </c>
      <c r="E554">
        <v>1594.3091940313054</v>
      </c>
      <c r="F554">
        <v>8306.4071999999996</v>
      </c>
      <c r="G554" s="1">
        <v>0.52</v>
      </c>
      <c r="H554">
        <v>13501.514443261329</v>
      </c>
      <c r="Q554">
        <v>553</v>
      </c>
      <c r="R554">
        <v>49</v>
      </c>
      <c r="S554">
        <f>VLOOKUP($R554,'[3]人物&amp;怪物成长分析'!$B$5:$S$104,12,FALSE)*$W554</f>
        <v>81139.467686234144</v>
      </c>
      <c r="T554">
        <f>VLOOKUP($R554,'[3]人物&amp;怪物成长分析'!$B$5:$S$104,13,FALSE)*$W554</f>
        <v>3587.1956865704365</v>
      </c>
      <c r="U554">
        <f>VLOOKUP($R554,'[3]人物&amp;怪物成长分析'!$B$5:$S$104,14,FALSE)*$W554</f>
        <v>1594.3091940313054</v>
      </c>
      <c r="V554">
        <f>VLOOKUP($R554,'[3]人物&amp;怪物成长分析'!$B$5:$S$104,17,FALSE)*$W554</f>
        <v>8306.4071999999996</v>
      </c>
      <c r="W554" s="1">
        <v>0.52</v>
      </c>
      <c r="X554">
        <f t="shared" si="8"/>
        <v>13501.514443261329</v>
      </c>
    </row>
    <row r="555" spans="1:24" x14ac:dyDescent="0.15">
      <c r="A555">
        <v>554</v>
      </c>
      <c r="B555">
        <v>46</v>
      </c>
      <c r="C555">
        <v>45476.174829277341</v>
      </c>
      <c r="D555">
        <v>2149.8913904845494</v>
      </c>
      <c r="E555">
        <v>955.50728465979989</v>
      </c>
      <c r="F555">
        <v>5738.1671999999999</v>
      </c>
      <c r="G555" s="1">
        <v>0.38</v>
      </c>
      <c r="H555">
        <v>8250.507019578532</v>
      </c>
      <c r="Q555">
        <v>554</v>
      </c>
      <c r="R555">
        <v>46</v>
      </c>
      <c r="S555">
        <f>VLOOKUP($R555,'[3]人物&amp;怪物成长分析'!$B$5:$S$104,12,FALSE)*$W555</f>
        <v>45476.174829277341</v>
      </c>
      <c r="T555">
        <f>VLOOKUP($R555,'[3]人物&amp;怪物成长分析'!$B$5:$S$104,13,FALSE)*$W555</f>
        <v>2149.8913904845494</v>
      </c>
      <c r="U555">
        <f>VLOOKUP($R555,'[3]人物&amp;怪物成长分析'!$B$5:$S$104,14,FALSE)*$W555</f>
        <v>955.50728465979989</v>
      </c>
      <c r="V555">
        <f>VLOOKUP($R555,'[3]人物&amp;怪物成长分析'!$B$5:$S$104,17,FALSE)*$W555</f>
        <v>5738.1671999999999</v>
      </c>
      <c r="W555" s="1">
        <v>0.38</v>
      </c>
      <c r="X555">
        <f t="shared" si="8"/>
        <v>8250.507019578532</v>
      </c>
    </row>
    <row r="556" spans="1:24" x14ac:dyDescent="0.15">
      <c r="A556">
        <v>555</v>
      </c>
      <c r="B556">
        <v>48</v>
      </c>
      <c r="C556">
        <v>62975.59053405498</v>
      </c>
      <c r="D556">
        <v>2845.8658262817407</v>
      </c>
      <c r="E556">
        <v>1264.8292561252181</v>
      </c>
      <c r="F556">
        <v>6900.3967999999995</v>
      </c>
      <c r="G556" s="1">
        <v>0.44</v>
      </c>
      <c r="H556">
        <v>10771.024338922989</v>
      </c>
      <c r="Q556">
        <v>555</v>
      </c>
      <c r="R556">
        <v>48</v>
      </c>
      <c r="S556">
        <f>VLOOKUP($R556,'[3]人物&amp;怪物成长分析'!$B$5:$S$104,12,FALSE)*$W556</f>
        <v>62975.59053405498</v>
      </c>
      <c r="T556">
        <f>VLOOKUP($R556,'[3]人物&amp;怪物成长分析'!$B$5:$S$104,13,FALSE)*$W556</f>
        <v>2845.8658262817407</v>
      </c>
      <c r="U556">
        <f>VLOOKUP($R556,'[3]人物&amp;怪物成长分析'!$B$5:$S$104,14,FALSE)*$W556</f>
        <v>1264.8292561252181</v>
      </c>
      <c r="V556">
        <f>VLOOKUP($R556,'[3]人物&amp;怪物成长分析'!$B$5:$S$104,17,FALSE)*$W556</f>
        <v>6900.3967999999995</v>
      </c>
      <c r="W556" s="1">
        <v>0.44</v>
      </c>
      <c r="X556">
        <f t="shared" si="8"/>
        <v>10771.024338922989</v>
      </c>
    </row>
    <row r="557" spans="1:24" x14ac:dyDescent="0.15">
      <c r="A557">
        <v>556</v>
      </c>
      <c r="B557">
        <v>39</v>
      </c>
      <c r="C557">
        <v>30166.654657101899</v>
      </c>
      <c r="D557">
        <v>1695.4812675216724</v>
      </c>
      <c r="E557">
        <v>753.54723000963224</v>
      </c>
      <c r="F557">
        <v>6661.8545999999997</v>
      </c>
      <c r="G557" s="1">
        <v>0.51</v>
      </c>
      <c r="H557">
        <v>7104.8702973784566</v>
      </c>
      <c r="Q557">
        <v>556</v>
      </c>
      <c r="R557">
        <v>39</v>
      </c>
      <c r="S557">
        <f>VLOOKUP($R557,'[3]人物&amp;怪物成长分析'!$B$5:$S$104,12,FALSE)*$W557</f>
        <v>30166.654657101899</v>
      </c>
      <c r="T557">
        <f>VLOOKUP($R557,'[3]人物&amp;怪物成长分析'!$B$5:$S$104,13,FALSE)*$W557</f>
        <v>1695.4812675216724</v>
      </c>
      <c r="U557">
        <f>VLOOKUP($R557,'[3]人物&amp;怪物成长分析'!$B$5:$S$104,14,FALSE)*$W557</f>
        <v>753.54723000963224</v>
      </c>
      <c r="V557">
        <f>VLOOKUP($R557,'[3]人物&amp;怪物成长分析'!$B$5:$S$104,17,FALSE)*$W557</f>
        <v>6661.8545999999997</v>
      </c>
      <c r="W557" s="1">
        <v>0.51</v>
      </c>
      <c r="X557">
        <f t="shared" si="8"/>
        <v>7104.8702973784566</v>
      </c>
    </row>
    <row r="558" spans="1:24" x14ac:dyDescent="0.15">
      <c r="A558">
        <v>557</v>
      </c>
      <c r="B558">
        <v>44</v>
      </c>
      <c r="C558">
        <v>36691.08464529724</v>
      </c>
      <c r="D558">
        <v>1817.879592035318</v>
      </c>
      <c r="E558">
        <v>807.94648534903035</v>
      </c>
      <c r="F558">
        <v>5371.7191999999995</v>
      </c>
      <c r="G558" s="1">
        <v>0.37</v>
      </c>
      <c r="H558">
        <v>7103.8247894354854</v>
      </c>
      <c r="Q558">
        <v>557</v>
      </c>
      <c r="R558">
        <v>44</v>
      </c>
      <c r="S558">
        <f>VLOOKUP($R558,'[3]人物&amp;怪物成长分析'!$B$5:$S$104,12,FALSE)*$W558</f>
        <v>36691.08464529724</v>
      </c>
      <c r="T558">
        <f>VLOOKUP($R558,'[3]人物&amp;怪物成长分析'!$B$5:$S$104,13,FALSE)*$W558</f>
        <v>1817.879592035318</v>
      </c>
      <c r="U558">
        <f>VLOOKUP($R558,'[3]人物&amp;怪物成长分析'!$B$5:$S$104,14,FALSE)*$W558</f>
        <v>807.94648534903035</v>
      </c>
      <c r="V558">
        <f>VLOOKUP($R558,'[3]人物&amp;怪物成长分析'!$B$5:$S$104,17,FALSE)*$W558</f>
        <v>5371.7191999999995</v>
      </c>
      <c r="W558" s="1">
        <v>0.37</v>
      </c>
      <c r="X558">
        <f t="shared" si="8"/>
        <v>7103.8247894354854</v>
      </c>
    </row>
    <row r="559" spans="1:24" x14ac:dyDescent="0.15">
      <c r="A559">
        <v>558</v>
      </c>
      <c r="B559">
        <v>25</v>
      </c>
      <c r="C559">
        <v>4214.9974414715734</v>
      </c>
      <c r="D559">
        <v>307.32133244147172</v>
      </c>
      <c r="E559">
        <v>136.58725886287633</v>
      </c>
      <c r="F559">
        <v>2875.68</v>
      </c>
      <c r="G559" s="1">
        <v>0.32</v>
      </c>
      <c r="H559">
        <v>1908.2876267558531</v>
      </c>
      <c r="Q559">
        <v>558</v>
      </c>
      <c r="R559">
        <v>25</v>
      </c>
      <c r="S559">
        <f>VLOOKUP($R559,'[3]人物&amp;怪物成长分析'!$B$5:$S$104,12,FALSE)*$W559</f>
        <v>4214.9974414715734</v>
      </c>
      <c r="T559">
        <f>VLOOKUP($R559,'[3]人物&amp;怪物成长分析'!$B$5:$S$104,13,FALSE)*$W559</f>
        <v>307.32133244147172</v>
      </c>
      <c r="U559">
        <f>VLOOKUP($R559,'[3]人物&amp;怪物成长分析'!$B$5:$S$104,14,FALSE)*$W559</f>
        <v>136.58725886287633</v>
      </c>
      <c r="V559">
        <f>VLOOKUP($R559,'[3]人物&amp;怪物成长分析'!$B$5:$S$104,17,FALSE)*$W559</f>
        <v>2875.68</v>
      </c>
      <c r="W559" s="1">
        <v>0.32</v>
      </c>
      <c r="X559">
        <f t="shared" si="8"/>
        <v>1908.2876267558531</v>
      </c>
    </row>
    <row r="560" spans="1:24" x14ac:dyDescent="0.15">
      <c r="A560">
        <v>559</v>
      </c>
      <c r="B560">
        <v>22</v>
      </c>
      <c r="C560">
        <v>3110.1559012173916</v>
      </c>
      <c r="D560">
        <v>245.80815026086964</v>
      </c>
      <c r="E560">
        <v>109.24806678260873</v>
      </c>
      <c r="F560">
        <v>2758.4472000000001</v>
      </c>
      <c r="G560" s="1">
        <v>0.34</v>
      </c>
      <c r="H560">
        <v>1700.8014013106088</v>
      </c>
      <c r="Q560">
        <v>559</v>
      </c>
      <c r="R560">
        <v>22</v>
      </c>
      <c r="S560">
        <f>VLOOKUP($R560,'[3]人物&amp;怪物成长分析'!$B$5:$S$104,12,FALSE)*$W560</f>
        <v>3110.1559012173916</v>
      </c>
      <c r="T560">
        <f>VLOOKUP($R560,'[3]人物&amp;怪物成长分析'!$B$5:$S$104,13,FALSE)*$W560</f>
        <v>245.80815026086964</v>
      </c>
      <c r="U560">
        <f>VLOOKUP($R560,'[3]人物&amp;怪物成长分析'!$B$5:$S$104,14,FALSE)*$W560</f>
        <v>109.24806678260873</v>
      </c>
      <c r="V560">
        <f>VLOOKUP($R560,'[3]人物&amp;怪物成长分析'!$B$5:$S$104,17,FALSE)*$W560</f>
        <v>2758.4472000000001</v>
      </c>
      <c r="W560" s="1">
        <v>0.34</v>
      </c>
      <c r="X560">
        <f t="shared" si="8"/>
        <v>1700.8014013106088</v>
      </c>
    </row>
    <row r="561" spans="1:24" x14ac:dyDescent="0.15">
      <c r="A561">
        <v>560</v>
      </c>
      <c r="B561">
        <v>32</v>
      </c>
      <c r="C561">
        <v>11358.793293339135</v>
      </c>
      <c r="D561">
        <v>718.93563040173933</v>
      </c>
      <c r="E561">
        <v>319.52694684521748</v>
      </c>
      <c r="F561">
        <v>4299.5472</v>
      </c>
      <c r="G561" s="1">
        <v>0.39</v>
      </c>
      <c r="H561">
        <v>3545.5924283766262</v>
      </c>
      <c r="Q561">
        <v>560</v>
      </c>
      <c r="R561">
        <v>32</v>
      </c>
      <c r="S561">
        <f>VLOOKUP($R561,'[3]人物&amp;怪物成长分析'!$B$5:$S$104,12,FALSE)*$W561</f>
        <v>11358.793293339135</v>
      </c>
      <c r="T561">
        <f>VLOOKUP($R561,'[3]人物&amp;怪物成长分析'!$B$5:$S$104,13,FALSE)*$W561</f>
        <v>718.93563040173933</v>
      </c>
      <c r="U561">
        <f>VLOOKUP($R561,'[3]人物&amp;怪物成长分析'!$B$5:$S$104,14,FALSE)*$W561</f>
        <v>319.52694684521748</v>
      </c>
      <c r="V561">
        <f>VLOOKUP($R561,'[3]人物&amp;怪物成长分析'!$B$5:$S$104,17,FALSE)*$W561</f>
        <v>4299.5472</v>
      </c>
      <c r="W561" s="1">
        <v>0.39</v>
      </c>
      <c r="X561">
        <f t="shared" si="8"/>
        <v>3545.5924283766262</v>
      </c>
    </row>
    <row r="562" spans="1:24" x14ac:dyDescent="0.15">
      <c r="A562">
        <v>561</v>
      </c>
      <c r="B562">
        <v>38</v>
      </c>
      <c r="C562">
        <v>32544.936051709563</v>
      </c>
      <c r="D562">
        <v>1879.0159614622075</v>
      </c>
      <c r="E562">
        <v>835.11820509431459</v>
      </c>
      <c r="F562">
        <v>7790.5051999999996</v>
      </c>
      <c r="G562" s="1">
        <v>0.61</v>
      </c>
      <c r="H562">
        <v>7997.6440519498847</v>
      </c>
      <c r="Q562">
        <v>561</v>
      </c>
      <c r="R562">
        <v>38</v>
      </c>
      <c r="S562">
        <f>VLOOKUP($R562,'[3]人物&amp;怪物成长分析'!$B$5:$S$104,12,FALSE)*$W562</f>
        <v>32544.936051709563</v>
      </c>
      <c r="T562">
        <f>VLOOKUP($R562,'[3]人物&amp;怪物成长分析'!$B$5:$S$104,13,FALSE)*$W562</f>
        <v>1879.0159614622075</v>
      </c>
      <c r="U562">
        <f>VLOOKUP($R562,'[3]人物&amp;怪物成长分析'!$B$5:$S$104,14,FALSE)*$W562</f>
        <v>835.11820509431459</v>
      </c>
      <c r="V562">
        <f>VLOOKUP($R562,'[3]人物&amp;怪物成长分析'!$B$5:$S$104,17,FALSE)*$W562</f>
        <v>7790.5051999999996</v>
      </c>
      <c r="W562" s="1">
        <v>0.61</v>
      </c>
      <c r="X562">
        <f t="shared" si="8"/>
        <v>7997.6440519498847</v>
      </c>
    </row>
    <row r="563" spans="1:24" x14ac:dyDescent="0.15">
      <c r="A563">
        <v>562</v>
      </c>
      <c r="B563">
        <v>46</v>
      </c>
      <c r="C563">
        <v>64624.037915288856</v>
      </c>
      <c r="D563">
        <v>3055.1088180569914</v>
      </c>
      <c r="E563">
        <v>1357.8261413586631</v>
      </c>
      <c r="F563">
        <v>8154.2375999999995</v>
      </c>
      <c r="G563" s="1">
        <v>0.54</v>
      </c>
      <c r="H563">
        <v>11724.40471203265</v>
      </c>
      <c r="Q563">
        <v>562</v>
      </c>
      <c r="R563">
        <v>46</v>
      </c>
      <c r="S563">
        <f>VLOOKUP($R563,'[3]人物&amp;怪物成长分析'!$B$5:$S$104,12,FALSE)*$W563</f>
        <v>64624.037915288856</v>
      </c>
      <c r="T563">
        <f>VLOOKUP($R563,'[3]人物&amp;怪物成长分析'!$B$5:$S$104,13,FALSE)*$W563</f>
        <v>3055.1088180569914</v>
      </c>
      <c r="U563">
        <f>VLOOKUP($R563,'[3]人物&amp;怪物成长分析'!$B$5:$S$104,14,FALSE)*$W563</f>
        <v>1357.8261413586631</v>
      </c>
      <c r="V563">
        <f>VLOOKUP($R563,'[3]人物&amp;怪物成长分析'!$B$5:$S$104,17,FALSE)*$W563</f>
        <v>8154.2375999999995</v>
      </c>
      <c r="W563" s="1">
        <v>0.54</v>
      </c>
      <c r="X563">
        <f t="shared" si="8"/>
        <v>11724.40471203265</v>
      </c>
    </row>
    <row r="564" spans="1:24" x14ac:dyDescent="0.15">
      <c r="A564">
        <v>563</v>
      </c>
      <c r="B564">
        <v>47</v>
      </c>
      <c r="C564">
        <v>51096.340003224796</v>
      </c>
      <c r="D564">
        <v>2361.2012059695658</v>
      </c>
      <c r="E564">
        <v>1049.422758208696</v>
      </c>
      <c r="F564">
        <v>6002.7161999999998</v>
      </c>
      <c r="G564" s="1">
        <v>0.39</v>
      </c>
      <c r="H564">
        <v>8994.4812867687033</v>
      </c>
      <c r="Q564">
        <v>563</v>
      </c>
      <c r="R564">
        <v>47</v>
      </c>
      <c r="S564">
        <f>VLOOKUP($R564,'[3]人物&amp;怪物成长分析'!$B$5:$S$104,12,FALSE)*$W564</f>
        <v>51096.340003224796</v>
      </c>
      <c r="T564">
        <f>VLOOKUP($R564,'[3]人物&amp;怪物成长分析'!$B$5:$S$104,13,FALSE)*$W564</f>
        <v>2361.2012059695658</v>
      </c>
      <c r="U564">
        <f>VLOOKUP($R564,'[3]人物&amp;怪物成长分析'!$B$5:$S$104,14,FALSE)*$W564</f>
        <v>1049.422758208696</v>
      </c>
      <c r="V564">
        <f>VLOOKUP($R564,'[3]人物&amp;怪物成长分析'!$B$5:$S$104,17,FALSE)*$W564</f>
        <v>6002.7161999999998</v>
      </c>
      <c r="W564" s="1">
        <v>0.39</v>
      </c>
      <c r="X564">
        <f t="shared" si="8"/>
        <v>8994.4812867687033</v>
      </c>
    </row>
    <row r="565" spans="1:24" x14ac:dyDescent="0.15">
      <c r="A565">
        <v>564</v>
      </c>
      <c r="B565">
        <v>27</v>
      </c>
      <c r="C565">
        <v>5363.6925584963237</v>
      </c>
      <c r="D565">
        <v>371.86891113311043</v>
      </c>
      <c r="E565">
        <v>165.27507161471578</v>
      </c>
      <c r="F565">
        <v>3062.0095999999999</v>
      </c>
      <c r="G565" s="1">
        <v>0.32</v>
      </c>
      <c r="H565">
        <v>2151.3299389052149</v>
      </c>
      <c r="Q565">
        <v>564</v>
      </c>
      <c r="R565">
        <v>27</v>
      </c>
      <c r="S565">
        <f>VLOOKUP($R565,'[3]人物&amp;怪物成长分析'!$B$5:$S$104,12,FALSE)*$W565</f>
        <v>5363.6925584963237</v>
      </c>
      <c r="T565">
        <f>VLOOKUP($R565,'[3]人物&amp;怪物成长分析'!$B$5:$S$104,13,FALSE)*$W565</f>
        <v>371.86891113311043</v>
      </c>
      <c r="U565">
        <f>VLOOKUP($R565,'[3]人物&amp;怪物成长分析'!$B$5:$S$104,14,FALSE)*$W565</f>
        <v>165.27507161471578</v>
      </c>
      <c r="V565">
        <f>VLOOKUP($R565,'[3]人物&amp;怪物成长分析'!$B$5:$S$104,17,FALSE)*$W565</f>
        <v>3062.0095999999999</v>
      </c>
      <c r="W565" s="1">
        <v>0.32</v>
      </c>
      <c r="X565">
        <f t="shared" si="8"/>
        <v>2151.3299389052149</v>
      </c>
    </row>
    <row r="566" spans="1:24" x14ac:dyDescent="0.15">
      <c r="A566">
        <v>565</v>
      </c>
      <c r="B566">
        <v>43</v>
      </c>
      <c r="C566">
        <v>71049.029927264506</v>
      </c>
      <c r="D566">
        <v>3606.2872905028103</v>
      </c>
      <c r="E566">
        <v>1602.7943513345826</v>
      </c>
      <c r="F566">
        <v>11239.345799999999</v>
      </c>
      <c r="G566" s="1">
        <v>0.79</v>
      </c>
      <c r="H566">
        <v>14246.904493113567</v>
      </c>
      <c r="Q566">
        <v>565</v>
      </c>
      <c r="R566">
        <v>43</v>
      </c>
      <c r="S566">
        <f>VLOOKUP($R566,'[3]人物&amp;怪物成长分析'!$B$5:$S$104,12,FALSE)*$W566</f>
        <v>71049.029927264506</v>
      </c>
      <c r="T566">
        <f>VLOOKUP($R566,'[3]人物&amp;怪物成长分析'!$B$5:$S$104,13,FALSE)*$W566</f>
        <v>3606.2872905028103</v>
      </c>
      <c r="U566">
        <f>VLOOKUP($R566,'[3]人物&amp;怪物成长分析'!$B$5:$S$104,14,FALSE)*$W566</f>
        <v>1602.7943513345826</v>
      </c>
      <c r="V566">
        <f>VLOOKUP($R566,'[3]人物&amp;怪物成长分析'!$B$5:$S$104,17,FALSE)*$W566</f>
        <v>11239.345799999999</v>
      </c>
      <c r="W566" s="1">
        <v>0.79</v>
      </c>
      <c r="X566">
        <f t="shared" si="8"/>
        <v>14246.904493113567</v>
      </c>
    </row>
    <row r="567" spans="1:24" x14ac:dyDescent="0.15">
      <c r="A567">
        <v>566</v>
      </c>
      <c r="B567">
        <v>28</v>
      </c>
      <c r="C567">
        <v>7875.6306614367904</v>
      </c>
      <c r="D567">
        <v>532.93741317993329</v>
      </c>
      <c r="E567">
        <v>236.86107252441477</v>
      </c>
      <c r="F567">
        <v>4141.1664000000001</v>
      </c>
      <c r="G567" s="1">
        <v>0.42</v>
      </c>
      <c r="H567">
        <v>2991.3843457941839</v>
      </c>
      <c r="Q567">
        <v>566</v>
      </c>
      <c r="R567">
        <v>28</v>
      </c>
      <c r="S567">
        <f>VLOOKUP($R567,'[3]人物&amp;怪物成长分析'!$B$5:$S$104,12,FALSE)*$W567</f>
        <v>7875.6306614367904</v>
      </c>
      <c r="T567">
        <f>VLOOKUP($R567,'[3]人物&amp;怪物成长分析'!$B$5:$S$104,13,FALSE)*$W567</f>
        <v>532.93741317993329</v>
      </c>
      <c r="U567">
        <f>VLOOKUP($R567,'[3]人物&amp;怪物成长分析'!$B$5:$S$104,14,FALSE)*$W567</f>
        <v>236.86107252441477</v>
      </c>
      <c r="V567">
        <f>VLOOKUP($R567,'[3]人物&amp;怪物成长分析'!$B$5:$S$104,17,FALSE)*$W567</f>
        <v>4141.1664000000001</v>
      </c>
      <c r="W567" s="1">
        <v>0.42</v>
      </c>
      <c r="X567">
        <f t="shared" si="8"/>
        <v>2991.3843457941839</v>
      </c>
    </row>
    <row r="568" spans="1:24" x14ac:dyDescent="0.15">
      <c r="A568">
        <v>567</v>
      </c>
      <c r="B568">
        <v>25</v>
      </c>
      <c r="C568">
        <v>7507.9641926212389</v>
      </c>
      <c r="D568">
        <v>547.41612341137147</v>
      </c>
      <c r="E568">
        <v>243.2960548494984</v>
      </c>
      <c r="F568">
        <v>5122.3049999999994</v>
      </c>
      <c r="G568" s="1">
        <v>0.56999999999999995</v>
      </c>
      <c r="H568">
        <v>3399.1373351588632</v>
      </c>
      <c r="Q568">
        <v>567</v>
      </c>
      <c r="R568">
        <v>25</v>
      </c>
      <c r="S568">
        <f>VLOOKUP($R568,'[3]人物&amp;怪物成长分析'!$B$5:$S$104,12,FALSE)*$W568</f>
        <v>7507.9641926212389</v>
      </c>
      <c r="T568">
        <f>VLOOKUP($R568,'[3]人物&amp;怪物成长分析'!$B$5:$S$104,13,FALSE)*$W568</f>
        <v>547.41612341137147</v>
      </c>
      <c r="U568">
        <f>VLOOKUP($R568,'[3]人物&amp;怪物成长分析'!$B$5:$S$104,14,FALSE)*$W568</f>
        <v>243.2960548494984</v>
      </c>
      <c r="V568">
        <f>VLOOKUP($R568,'[3]人物&amp;怪物成长分析'!$B$5:$S$104,17,FALSE)*$W568</f>
        <v>5122.3049999999994</v>
      </c>
      <c r="W568" s="1">
        <v>0.56999999999999995</v>
      </c>
      <c r="X568">
        <f t="shared" si="8"/>
        <v>3399.1373351588632</v>
      </c>
    </row>
    <row r="569" spans="1:24" x14ac:dyDescent="0.15">
      <c r="A569">
        <v>568</v>
      </c>
      <c r="B569">
        <v>42</v>
      </c>
      <c r="C569">
        <v>24404.548016781286</v>
      </c>
      <c r="D569">
        <v>1269.6645821538466</v>
      </c>
      <c r="E569">
        <v>564.29536984615413</v>
      </c>
      <c r="F569">
        <v>4180.7639999999992</v>
      </c>
      <c r="G569" s="1">
        <v>0.3</v>
      </c>
      <c r="H569">
        <v>5077.9219592055024</v>
      </c>
      <c r="Q569">
        <v>568</v>
      </c>
      <c r="R569">
        <v>42</v>
      </c>
      <c r="S569">
        <f>VLOOKUP($R569,'[3]人物&amp;怪物成长分析'!$B$5:$S$104,12,FALSE)*$W569</f>
        <v>24404.548016781286</v>
      </c>
      <c r="T569">
        <f>VLOOKUP($R569,'[3]人物&amp;怪物成长分析'!$B$5:$S$104,13,FALSE)*$W569</f>
        <v>1269.6645821538466</v>
      </c>
      <c r="U569">
        <f>VLOOKUP($R569,'[3]人物&amp;怪物成长分析'!$B$5:$S$104,14,FALSE)*$W569</f>
        <v>564.29536984615413</v>
      </c>
      <c r="V569">
        <f>VLOOKUP($R569,'[3]人物&amp;怪物成长分析'!$B$5:$S$104,17,FALSE)*$W569</f>
        <v>4180.7639999999992</v>
      </c>
      <c r="W569" s="1">
        <v>0.3</v>
      </c>
      <c r="X569">
        <f t="shared" si="8"/>
        <v>5077.9219592055024</v>
      </c>
    </row>
    <row r="570" spans="1:24" x14ac:dyDescent="0.15">
      <c r="A570">
        <v>569</v>
      </c>
      <c r="B570">
        <v>34</v>
      </c>
      <c r="C570">
        <v>17106.355309822076</v>
      </c>
      <c r="D570">
        <v>1062.6462295994652</v>
      </c>
      <c r="E570">
        <v>472.28721315531783</v>
      </c>
      <c r="F570">
        <v>5571.2447999999995</v>
      </c>
      <c r="G570" s="1">
        <v>0.48</v>
      </c>
      <c r="H570">
        <v>4936.0930645771996</v>
      </c>
      <c r="Q570">
        <v>569</v>
      </c>
      <c r="R570">
        <v>34</v>
      </c>
      <c r="S570">
        <f>VLOOKUP($R570,'[3]人物&amp;怪物成长分析'!$B$5:$S$104,12,FALSE)*$W570</f>
        <v>17106.355309822076</v>
      </c>
      <c r="T570">
        <f>VLOOKUP($R570,'[3]人物&amp;怪物成长分析'!$B$5:$S$104,13,FALSE)*$W570</f>
        <v>1062.6462295994652</v>
      </c>
      <c r="U570">
        <f>VLOOKUP($R570,'[3]人物&amp;怪物成长分析'!$B$5:$S$104,14,FALSE)*$W570</f>
        <v>472.28721315531783</v>
      </c>
      <c r="V570">
        <f>VLOOKUP($R570,'[3]人物&amp;怪物成长分析'!$B$5:$S$104,17,FALSE)*$W570</f>
        <v>5571.2447999999995</v>
      </c>
      <c r="W570" s="1">
        <v>0.48</v>
      </c>
      <c r="X570">
        <f t="shared" si="8"/>
        <v>4936.0930645771996</v>
      </c>
    </row>
    <row r="571" spans="1:24" x14ac:dyDescent="0.15">
      <c r="A571">
        <v>570</v>
      </c>
      <c r="B571">
        <v>50</v>
      </c>
      <c r="C571">
        <v>71778.107081739159</v>
      </c>
      <c r="D571">
        <v>3105.7834794983287</v>
      </c>
      <c r="E571">
        <v>1380.3482131103683</v>
      </c>
      <c r="F571">
        <v>6831.3</v>
      </c>
      <c r="G571" s="1">
        <v>0.42</v>
      </c>
      <c r="H571">
        <v>11615.877571053918</v>
      </c>
      <c r="Q571">
        <v>570</v>
      </c>
      <c r="R571">
        <v>50</v>
      </c>
      <c r="S571">
        <f>VLOOKUP($R571,'[3]人物&amp;怪物成长分析'!$B$5:$S$104,12,FALSE)*$W571</f>
        <v>71778.107081739159</v>
      </c>
      <c r="T571">
        <f>VLOOKUP($R571,'[3]人物&amp;怪物成长分析'!$B$5:$S$104,13,FALSE)*$W571</f>
        <v>3105.7834794983287</v>
      </c>
      <c r="U571">
        <f>VLOOKUP($R571,'[3]人物&amp;怪物成长分析'!$B$5:$S$104,14,FALSE)*$W571</f>
        <v>1380.3482131103683</v>
      </c>
      <c r="V571">
        <f>VLOOKUP($R571,'[3]人物&amp;怪物成长分析'!$B$5:$S$104,17,FALSE)*$W571</f>
        <v>6831.3</v>
      </c>
      <c r="W571" s="1">
        <v>0.42</v>
      </c>
      <c r="X571">
        <f t="shared" si="8"/>
        <v>11615.877571053918</v>
      </c>
    </row>
    <row r="572" spans="1:24" x14ac:dyDescent="0.15">
      <c r="A572">
        <v>571</v>
      </c>
      <c r="B572">
        <v>42</v>
      </c>
      <c r="C572">
        <v>36606.822025171932</v>
      </c>
      <c r="D572">
        <v>1904.49687323077</v>
      </c>
      <c r="E572">
        <v>846.44305476923125</v>
      </c>
      <c r="F572">
        <v>6271.1459999999997</v>
      </c>
      <c r="G572" s="1">
        <v>0.45</v>
      </c>
      <c r="H572">
        <v>7616.882938808254</v>
      </c>
      <c r="Q572">
        <v>571</v>
      </c>
      <c r="R572">
        <v>42</v>
      </c>
      <c r="S572">
        <f>VLOOKUP($R572,'[3]人物&amp;怪物成长分析'!$B$5:$S$104,12,FALSE)*$W572</f>
        <v>36606.822025171932</v>
      </c>
      <c r="T572">
        <f>VLOOKUP($R572,'[3]人物&amp;怪物成长分析'!$B$5:$S$104,13,FALSE)*$W572</f>
        <v>1904.49687323077</v>
      </c>
      <c r="U572">
        <f>VLOOKUP($R572,'[3]人物&amp;怪物成长分析'!$B$5:$S$104,14,FALSE)*$W572</f>
        <v>846.44305476923125</v>
      </c>
      <c r="V572">
        <f>VLOOKUP($R572,'[3]人物&amp;怪物成长分析'!$B$5:$S$104,17,FALSE)*$W572</f>
        <v>6271.1459999999997</v>
      </c>
      <c r="W572" s="1">
        <v>0.45</v>
      </c>
      <c r="X572">
        <f t="shared" si="8"/>
        <v>7616.882938808254</v>
      </c>
    </row>
    <row r="573" spans="1:24" x14ac:dyDescent="0.15">
      <c r="A573">
        <v>572</v>
      </c>
      <c r="B573">
        <v>47</v>
      </c>
      <c r="C573">
        <v>49786.177439039544</v>
      </c>
      <c r="D573">
        <v>2300.6575853036793</v>
      </c>
      <c r="E573">
        <v>1022.514482357191</v>
      </c>
      <c r="F573">
        <v>5848.8004000000001</v>
      </c>
      <c r="G573" s="1">
        <v>0.38</v>
      </c>
      <c r="H573">
        <v>8763.8535614669436</v>
      </c>
      <c r="Q573">
        <v>572</v>
      </c>
      <c r="R573">
        <v>47</v>
      </c>
      <c r="S573">
        <f>VLOOKUP($R573,'[3]人物&amp;怪物成长分析'!$B$5:$S$104,12,FALSE)*$W573</f>
        <v>49786.177439039544</v>
      </c>
      <c r="T573">
        <f>VLOOKUP($R573,'[3]人物&amp;怪物成长分析'!$B$5:$S$104,13,FALSE)*$W573</f>
        <v>2300.6575853036793</v>
      </c>
      <c r="U573">
        <f>VLOOKUP($R573,'[3]人物&amp;怪物成长分析'!$B$5:$S$104,14,FALSE)*$W573</f>
        <v>1022.514482357191</v>
      </c>
      <c r="V573">
        <f>VLOOKUP($R573,'[3]人物&amp;怪物成长分析'!$B$5:$S$104,17,FALSE)*$W573</f>
        <v>5848.8004000000001</v>
      </c>
      <c r="W573" s="1">
        <v>0.38</v>
      </c>
      <c r="X573">
        <f t="shared" si="8"/>
        <v>8763.8535614669436</v>
      </c>
    </row>
    <row r="574" spans="1:24" x14ac:dyDescent="0.15">
      <c r="A574">
        <v>573</v>
      </c>
      <c r="B574">
        <v>34</v>
      </c>
      <c r="C574">
        <v>19601.032125837799</v>
      </c>
      <c r="D574">
        <v>1217.6154714160541</v>
      </c>
      <c r="E574">
        <v>541.16243174046838</v>
      </c>
      <c r="F574">
        <v>6383.7180000000008</v>
      </c>
      <c r="G574" s="1">
        <v>0.55000000000000004</v>
      </c>
      <c r="H574">
        <v>5655.9399698280422</v>
      </c>
      <c r="Q574">
        <v>573</v>
      </c>
      <c r="R574">
        <v>34</v>
      </c>
      <c r="S574">
        <f>VLOOKUP($R574,'[3]人物&amp;怪物成长分析'!$B$5:$S$104,12,FALSE)*$W574</f>
        <v>19601.032125837799</v>
      </c>
      <c r="T574">
        <f>VLOOKUP($R574,'[3]人物&amp;怪物成长分析'!$B$5:$S$104,13,FALSE)*$W574</f>
        <v>1217.6154714160541</v>
      </c>
      <c r="U574">
        <f>VLOOKUP($R574,'[3]人物&amp;怪物成长分析'!$B$5:$S$104,14,FALSE)*$W574</f>
        <v>541.16243174046838</v>
      </c>
      <c r="V574">
        <f>VLOOKUP($R574,'[3]人物&amp;怪物成长分析'!$B$5:$S$104,17,FALSE)*$W574</f>
        <v>6383.7180000000008</v>
      </c>
      <c r="W574" s="1">
        <v>0.55000000000000004</v>
      </c>
      <c r="X574">
        <f t="shared" si="8"/>
        <v>5655.9399698280422</v>
      </c>
    </row>
    <row r="575" spans="1:24" x14ac:dyDescent="0.15">
      <c r="A575">
        <v>574</v>
      </c>
      <c r="B575">
        <v>43</v>
      </c>
      <c r="C575">
        <v>62954.836644411575</v>
      </c>
      <c r="D575">
        <v>3195.4444346227428</v>
      </c>
      <c r="E575">
        <v>1420.1975264989971</v>
      </c>
      <c r="F575">
        <v>9958.9139999999989</v>
      </c>
      <c r="G575" s="1">
        <v>0.7</v>
      </c>
      <c r="H575">
        <v>12623.839424277841</v>
      </c>
      <c r="Q575">
        <v>574</v>
      </c>
      <c r="R575">
        <v>43</v>
      </c>
      <c r="S575">
        <f>VLOOKUP($R575,'[3]人物&amp;怪物成长分析'!$B$5:$S$104,12,FALSE)*$W575</f>
        <v>62954.836644411575</v>
      </c>
      <c r="T575">
        <f>VLOOKUP($R575,'[3]人物&amp;怪物成长分析'!$B$5:$S$104,13,FALSE)*$W575</f>
        <v>3195.4444346227428</v>
      </c>
      <c r="U575">
        <f>VLOOKUP($R575,'[3]人物&amp;怪物成长分析'!$B$5:$S$104,14,FALSE)*$W575</f>
        <v>1420.1975264989971</v>
      </c>
      <c r="V575">
        <f>VLOOKUP($R575,'[3]人物&amp;怪物成长分析'!$B$5:$S$104,17,FALSE)*$W575</f>
        <v>9958.9139999999989</v>
      </c>
      <c r="W575" s="1">
        <v>0.7</v>
      </c>
      <c r="X575">
        <f t="shared" si="8"/>
        <v>12623.839424277841</v>
      </c>
    </row>
    <row r="576" spans="1:24" x14ac:dyDescent="0.15">
      <c r="A576">
        <v>575</v>
      </c>
      <c r="B576">
        <v>26</v>
      </c>
      <c r="C576">
        <v>9388.9319235290986</v>
      </c>
      <c r="D576">
        <v>667.32783661806047</v>
      </c>
      <c r="E576">
        <v>296.59014960802682</v>
      </c>
      <c r="F576">
        <v>5844.9132</v>
      </c>
      <c r="G576" s="1">
        <v>0.63</v>
      </c>
      <c r="H576">
        <v>3992.0949014007015</v>
      </c>
      <c r="Q576">
        <v>575</v>
      </c>
      <c r="R576">
        <v>26</v>
      </c>
      <c r="S576">
        <f>VLOOKUP($R576,'[3]人物&amp;怪物成长分析'!$B$5:$S$104,12,FALSE)*$W576</f>
        <v>9388.9319235290986</v>
      </c>
      <c r="T576">
        <f>VLOOKUP($R576,'[3]人物&amp;怪物成长分析'!$B$5:$S$104,13,FALSE)*$W576</f>
        <v>667.32783661806047</v>
      </c>
      <c r="U576">
        <f>VLOOKUP($R576,'[3]人物&amp;怪物成长分析'!$B$5:$S$104,14,FALSE)*$W576</f>
        <v>296.59014960802682</v>
      </c>
      <c r="V576">
        <f>VLOOKUP($R576,'[3]人物&amp;怪物成长分析'!$B$5:$S$104,17,FALSE)*$W576</f>
        <v>5844.9132</v>
      </c>
      <c r="W576" s="1">
        <v>0.63</v>
      </c>
      <c r="X576">
        <f t="shared" si="8"/>
        <v>3992.0949014007015</v>
      </c>
    </row>
    <row r="577" spans="1:24" x14ac:dyDescent="0.15">
      <c r="A577">
        <v>576</v>
      </c>
      <c r="B577">
        <v>40</v>
      </c>
      <c r="C577">
        <v>46849.011098905699</v>
      </c>
      <c r="D577">
        <v>2564.7268849765896</v>
      </c>
      <c r="E577">
        <v>1139.878615545151</v>
      </c>
      <c r="F577">
        <v>9481.0559999999987</v>
      </c>
      <c r="G577" s="1">
        <v>0.71</v>
      </c>
      <c r="H577">
        <v>10562.549981373562</v>
      </c>
      <c r="Q577">
        <v>576</v>
      </c>
      <c r="R577">
        <v>40</v>
      </c>
      <c r="S577">
        <f>VLOOKUP($R577,'[3]人物&amp;怪物成长分析'!$B$5:$S$104,12,FALSE)*$W577</f>
        <v>46849.011098905699</v>
      </c>
      <c r="T577">
        <f>VLOOKUP($R577,'[3]人物&amp;怪物成长分析'!$B$5:$S$104,13,FALSE)*$W577</f>
        <v>2564.7268849765896</v>
      </c>
      <c r="U577">
        <f>VLOOKUP($R577,'[3]人物&amp;怪物成长分析'!$B$5:$S$104,14,FALSE)*$W577</f>
        <v>1139.878615545151</v>
      </c>
      <c r="V577">
        <f>VLOOKUP($R577,'[3]人物&amp;怪物成长分析'!$B$5:$S$104,17,FALSE)*$W577</f>
        <v>9481.0559999999987</v>
      </c>
      <c r="W577" s="1">
        <v>0.71</v>
      </c>
      <c r="X577">
        <f t="shared" si="8"/>
        <v>10562.549981373562</v>
      </c>
    </row>
    <row r="578" spans="1:24" x14ac:dyDescent="0.15">
      <c r="A578">
        <v>577</v>
      </c>
      <c r="B578">
        <v>47</v>
      </c>
      <c r="C578">
        <v>51096.340003224796</v>
      </c>
      <c r="D578">
        <v>2361.2012059695658</v>
      </c>
      <c r="E578">
        <v>1049.422758208696</v>
      </c>
      <c r="F578">
        <v>6002.7161999999998</v>
      </c>
      <c r="G578" s="1">
        <v>0.39</v>
      </c>
      <c r="H578">
        <v>8994.4812867687033</v>
      </c>
      <c r="Q578">
        <v>577</v>
      </c>
      <c r="R578">
        <v>47</v>
      </c>
      <c r="S578">
        <f>VLOOKUP($R578,'[3]人物&amp;怪物成长分析'!$B$5:$S$104,12,FALSE)*$W578</f>
        <v>51096.340003224796</v>
      </c>
      <c r="T578">
        <f>VLOOKUP($R578,'[3]人物&amp;怪物成长分析'!$B$5:$S$104,13,FALSE)*$W578</f>
        <v>2361.2012059695658</v>
      </c>
      <c r="U578">
        <f>VLOOKUP($R578,'[3]人物&amp;怪物成长分析'!$B$5:$S$104,14,FALSE)*$W578</f>
        <v>1049.422758208696</v>
      </c>
      <c r="V578">
        <f>VLOOKUP($R578,'[3]人物&amp;怪物成长分析'!$B$5:$S$104,17,FALSE)*$W578</f>
        <v>6002.7161999999998</v>
      </c>
      <c r="W578" s="1">
        <v>0.39</v>
      </c>
      <c r="X578">
        <f t="shared" si="8"/>
        <v>8994.4812867687033</v>
      </c>
    </row>
    <row r="579" spans="1:24" x14ac:dyDescent="0.15">
      <c r="A579">
        <v>578</v>
      </c>
      <c r="B579">
        <v>44</v>
      </c>
      <c r="C579">
        <v>36691.08464529724</v>
      </c>
      <c r="D579">
        <v>1817.879592035318</v>
      </c>
      <c r="E579">
        <v>807.94648534903035</v>
      </c>
      <c r="F579">
        <v>5371.7191999999995</v>
      </c>
      <c r="G579" s="1">
        <v>0.37</v>
      </c>
      <c r="H579">
        <v>7103.8247894354854</v>
      </c>
      <c r="Q579">
        <v>578</v>
      </c>
      <c r="R579">
        <v>44</v>
      </c>
      <c r="S579">
        <f>VLOOKUP($R579,'[3]人物&amp;怪物成长分析'!$B$5:$S$104,12,FALSE)*$W579</f>
        <v>36691.08464529724</v>
      </c>
      <c r="T579">
        <f>VLOOKUP($R579,'[3]人物&amp;怪物成长分析'!$B$5:$S$104,13,FALSE)*$W579</f>
        <v>1817.879592035318</v>
      </c>
      <c r="U579">
        <f>VLOOKUP($R579,'[3]人物&amp;怪物成长分析'!$B$5:$S$104,14,FALSE)*$W579</f>
        <v>807.94648534903035</v>
      </c>
      <c r="V579">
        <f>VLOOKUP($R579,'[3]人物&amp;怪物成长分析'!$B$5:$S$104,17,FALSE)*$W579</f>
        <v>5371.7191999999995</v>
      </c>
      <c r="W579" s="1">
        <v>0.37</v>
      </c>
      <c r="X579">
        <f t="shared" ref="X579:X642" si="9">SUMPRODUCT(S579:V579,$M$6:$P$6)*1.2</f>
        <v>7103.8247894354854</v>
      </c>
    </row>
    <row r="580" spans="1:24" x14ac:dyDescent="0.15">
      <c r="A580">
        <v>579</v>
      </c>
      <c r="B580">
        <v>38</v>
      </c>
      <c r="C580">
        <v>24008.559382408694</v>
      </c>
      <c r="D580">
        <v>1386.1593158327762</v>
      </c>
      <c r="E580">
        <v>616.07080703678946</v>
      </c>
      <c r="F580">
        <v>5747.0940000000001</v>
      </c>
      <c r="G580" s="1">
        <v>0.45</v>
      </c>
      <c r="H580">
        <v>5899.9013497990964</v>
      </c>
      <c r="Q580">
        <v>579</v>
      </c>
      <c r="R580">
        <v>38</v>
      </c>
      <c r="S580">
        <f>VLOOKUP($R580,'[3]人物&amp;怪物成长分析'!$B$5:$S$104,12,FALSE)*$W580</f>
        <v>24008.559382408694</v>
      </c>
      <c r="T580">
        <f>VLOOKUP($R580,'[3]人物&amp;怪物成长分析'!$B$5:$S$104,13,FALSE)*$W580</f>
        <v>1386.1593158327762</v>
      </c>
      <c r="U580">
        <f>VLOOKUP($R580,'[3]人物&amp;怪物成长分析'!$B$5:$S$104,14,FALSE)*$W580</f>
        <v>616.07080703678946</v>
      </c>
      <c r="V580">
        <f>VLOOKUP($R580,'[3]人物&amp;怪物成长分析'!$B$5:$S$104,17,FALSE)*$W580</f>
        <v>5747.0940000000001</v>
      </c>
      <c r="W580" s="1">
        <v>0.45</v>
      </c>
      <c r="X580">
        <f t="shared" si="9"/>
        <v>5899.9013497990964</v>
      </c>
    </row>
    <row r="581" spans="1:24" x14ac:dyDescent="0.15">
      <c r="A581">
        <v>580</v>
      </c>
      <c r="B581">
        <v>33</v>
      </c>
      <c r="C581">
        <v>14524.721718298506</v>
      </c>
      <c r="D581">
        <v>910.61411024498386</v>
      </c>
      <c r="E581">
        <v>404.71738233110398</v>
      </c>
      <c r="F581">
        <v>5092.0289999999995</v>
      </c>
      <c r="G581" s="1">
        <v>0.45</v>
      </c>
      <c r="H581">
        <v>4353.1322655696331</v>
      </c>
      <c r="Q581">
        <v>580</v>
      </c>
      <c r="R581">
        <v>33</v>
      </c>
      <c r="S581">
        <f>VLOOKUP($R581,'[3]人物&amp;怪物成长分析'!$B$5:$S$104,12,FALSE)*$W581</f>
        <v>14524.721718298506</v>
      </c>
      <c r="T581">
        <f>VLOOKUP($R581,'[3]人物&amp;怪物成长分析'!$B$5:$S$104,13,FALSE)*$W581</f>
        <v>910.61411024498386</v>
      </c>
      <c r="U581">
        <f>VLOOKUP($R581,'[3]人物&amp;怪物成长分析'!$B$5:$S$104,14,FALSE)*$W581</f>
        <v>404.71738233110398</v>
      </c>
      <c r="V581">
        <f>VLOOKUP($R581,'[3]人物&amp;怪物成长分析'!$B$5:$S$104,17,FALSE)*$W581</f>
        <v>5092.0289999999995</v>
      </c>
      <c r="W581" s="1">
        <v>0.45</v>
      </c>
      <c r="X581">
        <f t="shared" si="9"/>
        <v>4353.1322655696331</v>
      </c>
    </row>
    <row r="582" spans="1:24" x14ac:dyDescent="0.15">
      <c r="A582">
        <v>581</v>
      </c>
      <c r="B582">
        <v>28</v>
      </c>
      <c r="C582">
        <v>6563.0255511973255</v>
      </c>
      <c r="D582">
        <v>444.11451098327774</v>
      </c>
      <c r="E582">
        <v>197.38422710367897</v>
      </c>
      <c r="F582">
        <v>3450.9719999999998</v>
      </c>
      <c r="G582" s="1">
        <v>0.35</v>
      </c>
      <c r="H582">
        <v>2492.8202881618195</v>
      </c>
      <c r="Q582">
        <v>581</v>
      </c>
      <c r="R582">
        <v>28</v>
      </c>
      <c r="S582">
        <f>VLOOKUP($R582,'[3]人物&amp;怪物成长分析'!$B$5:$S$104,12,FALSE)*$W582</f>
        <v>6563.0255511973255</v>
      </c>
      <c r="T582">
        <f>VLOOKUP($R582,'[3]人物&amp;怪物成长分析'!$B$5:$S$104,13,FALSE)*$W582</f>
        <v>444.11451098327774</v>
      </c>
      <c r="U582">
        <f>VLOOKUP($R582,'[3]人物&amp;怪物成长分析'!$B$5:$S$104,14,FALSE)*$W582</f>
        <v>197.38422710367897</v>
      </c>
      <c r="V582">
        <f>VLOOKUP($R582,'[3]人物&amp;怪物成长分析'!$B$5:$S$104,17,FALSE)*$W582</f>
        <v>3450.9719999999998</v>
      </c>
      <c r="W582" s="1">
        <v>0.35</v>
      </c>
      <c r="X582">
        <f t="shared" si="9"/>
        <v>2492.8202881618195</v>
      </c>
    </row>
    <row r="583" spans="1:24" x14ac:dyDescent="0.15">
      <c r="A583">
        <v>582</v>
      </c>
      <c r="B583">
        <v>45</v>
      </c>
      <c r="C583">
        <v>39264.353645941817</v>
      </c>
      <c r="D583">
        <v>1899.8343208896324</v>
      </c>
      <c r="E583">
        <v>844.37080928428122</v>
      </c>
      <c r="F583">
        <v>5331.348</v>
      </c>
      <c r="G583" s="1">
        <v>0.36</v>
      </c>
      <c r="H583">
        <v>7352.9251152139041</v>
      </c>
      <c r="Q583">
        <v>582</v>
      </c>
      <c r="R583">
        <v>45</v>
      </c>
      <c r="S583">
        <f>VLOOKUP($R583,'[3]人物&amp;怪物成长分析'!$B$5:$S$104,12,FALSE)*$W583</f>
        <v>39264.353645941817</v>
      </c>
      <c r="T583">
        <f>VLOOKUP($R583,'[3]人物&amp;怪物成长分析'!$B$5:$S$104,13,FALSE)*$W583</f>
        <v>1899.8343208896324</v>
      </c>
      <c r="U583">
        <f>VLOOKUP($R583,'[3]人物&amp;怪物成长分析'!$B$5:$S$104,14,FALSE)*$W583</f>
        <v>844.37080928428122</v>
      </c>
      <c r="V583">
        <f>VLOOKUP($R583,'[3]人物&amp;怪物成长分析'!$B$5:$S$104,17,FALSE)*$W583</f>
        <v>5331.348</v>
      </c>
      <c r="W583" s="1">
        <v>0.36</v>
      </c>
      <c r="X583">
        <f t="shared" si="9"/>
        <v>7352.9251152139041</v>
      </c>
    </row>
    <row r="584" spans="1:24" x14ac:dyDescent="0.15">
      <c r="A584">
        <v>583</v>
      </c>
      <c r="B584">
        <v>46</v>
      </c>
      <c r="C584">
        <v>77788.193786921765</v>
      </c>
      <c r="D584">
        <v>3677.4457995130451</v>
      </c>
      <c r="E584">
        <v>1634.4203553391314</v>
      </c>
      <c r="F584">
        <v>9815.2860000000001</v>
      </c>
      <c r="G584" s="1">
        <v>0.65</v>
      </c>
      <c r="H584">
        <v>14112.709375594855</v>
      </c>
      <c r="Q584">
        <v>583</v>
      </c>
      <c r="R584">
        <v>46</v>
      </c>
      <c r="S584">
        <f>VLOOKUP($R584,'[3]人物&amp;怪物成长分析'!$B$5:$S$104,12,FALSE)*$W584</f>
        <v>77788.193786921765</v>
      </c>
      <c r="T584">
        <f>VLOOKUP($R584,'[3]人物&amp;怪物成长分析'!$B$5:$S$104,13,FALSE)*$W584</f>
        <v>3677.4457995130451</v>
      </c>
      <c r="U584">
        <f>VLOOKUP($R584,'[3]人物&amp;怪物成长分析'!$B$5:$S$104,14,FALSE)*$W584</f>
        <v>1634.4203553391314</v>
      </c>
      <c r="V584">
        <f>VLOOKUP($R584,'[3]人物&amp;怪物成长分析'!$B$5:$S$104,17,FALSE)*$W584</f>
        <v>9815.2860000000001</v>
      </c>
      <c r="W584" s="1">
        <v>0.65</v>
      </c>
      <c r="X584">
        <f t="shared" si="9"/>
        <v>14112.709375594855</v>
      </c>
    </row>
    <row r="585" spans="1:24" x14ac:dyDescent="0.15">
      <c r="A585">
        <v>584</v>
      </c>
      <c r="B585">
        <v>29</v>
      </c>
      <c r="C585">
        <v>11273.671802230439</v>
      </c>
      <c r="D585">
        <v>745.02466246956567</v>
      </c>
      <c r="E585">
        <v>331.1220722086959</v>
      </c>
      <c r="F585">
        <v>5481.5724</v>
      </c>
      <c r="G585" s="1">
        <v>0.54</v>
      </c>
      <c r="H585">
        <v>4068.9938673209754</v>
      </c>
      <c r="Q585">
        <v>584</v>
      </c>
      <c r="R585">
        <v>29</v>
      </c>
      <c r="S585">
        <f>VLOOKUP($R585,'[3]人物&amp;怪物成长分析'!$B$5:$S$104,12,FALSE)*$W585</f>
        <v>11273.671802230439</v>
      </c>
      <c r="T585">
        <f>VLOOKUP($R585,'[3]人物&amp;怪物成长分析'!$B$5:$S$104,13,FALSE)*$W585</f>
        <v>745.02466246956567</v>
      </c>
      <c r="U585">
        <f>VLOOKUP($R585,'[3]人物&amp;怪物成长分析'!$B$5:$S$104,14,FALSE)*$W585</f>
        <v>331.1220722086959</v>
      </c>
      <c r="V585">
        <f>VLOOKUP($R585,'[3]人物&amp;怪物成长分析'!$B$5:$S$104,17,FALSE)*$W585</f>
        <v>5481.5724</v>
      </c>
      <c r="W585" s="1">
        <v>0.54</v>
      </c>
      <c r="X585">
        <f t="shared" si="9"/>
        <v>4068.9938673209754</v>
      </c>
    </row>
    <row r="586" spans="1:24" x14ac:dyDescent="0.15">
      <c r="A586">
        <v>585</v>
      </c>
      <c r="B586">
        <v>46</v>
      </c>
      <c r="C586">
        <v>43082.691943525904</v>
      </c>
      <c r="D586">
        <v>2036.7392120379941</v>
      </c>
      <c r="E586">
        <v>905.21742757244192</v>
      </c>
      <c r="F586">
        <v>5436.1583999999993</v>
      </c>
      <c r="G586" s="1">
        <v>0.36</v>
      </c>
      <c r="H586">
        <v>7816.2698080217669</v>
      </c>
      <c r="Q586">
        <v>585</v>
      </c>
      <c r="R586">
        <v>46</v>
      </c>
      <c r="S586">
        <f>VLOOKUP($R586,'[3]人物&amp;怪物成长分析'!$B$5:$S$104,12,FALSE)*$W586</f>
        <v>43082.691943525904</v>
      </c>
      <c r="T586">
        <f>VLOOKUP($R586,'[3]人物&amp;怪物成长分析'!$B$5:$S$104,13,FALSE)*$W586</f>
        <v>2036.7392120379941</v>
      </c>
      <c r="U586">
        <f>VLOOKUP($R586,'[3]人物&amp;怪物成长分析'!$B$5:$S$104,14,FALSE)*$W586</f>
        <v>905.21742757244192</v>
      </c>
      <c r="V586">
        <f>VLOOKUP($R586,'[3]人物&amp;怪物成长分析'!$B$5:$S$104,17,FALSE)*$W586</f>
        <v>5436.1583999999993</v>
      </c>
      <c r="W586" s="1">
        <v>0.36</v>
      </c>
      <c r="X586">
        <f t="shared" si="9"/>
        <v>7816.2698080217669</v>
      </c>
    </row>
    <row r="587" spans="1:24" x14ac:dyDescent="0.15">
      <c r="A587">
        <v>586</v>
      </c>
      <c r="B587">
        <v>40</v>
      </c>
      <c r="C587">
        <v>27713.49952329633</v>
      </c>
      <c r="D587">
        <v>1517.1623826622078</v>
      </c>
      <c r="E587">
        <v>674.29439229431466</v>
      </c>
      <c r="F587">
        <v>5608.5119999999988</v>
      </c>
      <c r="G587" s="1">
        <v>0.42</v>
      </c>
      <c r="H587">
        <v>6248.2690030660506</v>
      </c>
      <c r="Q587">
        <v>586</v>
      </c>
      <c r="R587">
        <v>40</v>
      </c>
      <c r="S587">
        <f>VLOOKUP($R587,'[3]人物&amp;怪物成长分析'!$B$5:$S$104,12,FALSE)*$W587</f>
        <v>27713.49952329633</v>
      </c>
      <c r="T587">
        <f>VLOOKUP($R587,'[3]人物&amp;怪物成长分析'!$B$5:$S$104,13,FALSE)*$W587</f>
        <v>1517.1623826622078</v>
      </c>
      <c r="U587">
        <f>VLOOKUP($R587,'[3]人物&amp;怪物成长分析'!$B$5:$S$104,14,FALSE)*$W587</f>
        <v>674.29439229431466</v>
      </c>
      <c r="V587">
        <f>VLOOKUP($R587,'[3]人物&amp;怪物成长分析'!$B$5:$S$104,17,FALSE)*$W587</f>
        <v>5608.5119999999988</v>
      </c>
      <c r="W587" s="1">
        <v>0.42</v>
      </c>
      <c r="X587">
        <f t="shared" si="9"/>
        <v>6248.2690030660506</v>
      </c>
    </row>
    <row r="588" spans="1:24" x14ac:dyDescent="0.15">
      <c r="A588">
        <v>587</v>
      </c>
      <c r="B588">
        <v>44</v>
      </c>
      <c r="C588">
        <v>34707.782772578466</v>
      </c>
      <c r="D588">
        <v>1719.6158303036791</v>
      </c>
      <c r="E588">
        <v>764.27370235719081</v>
      </c>
      <c r="F588">
        <v>5081.3559999999998</v>
      </c>
      <c r="G588" s="1">
        <v>0.35</v>
      </c>
      <c r="H588">
        <v>6719.8342602768098</v>
      </c>
      <c r="Q588">
        <v>587</v>
      </c>
      <c r="R588">
        <v>44</v>
      </c>
      <c r="S588">
        <f>VLOOKUP($R588,'[3]人物&amp;怪物成长分析'!$B$5:$S$104,12,FALSE)*$W588</f>
        <v>34707.782772578466</v>
      </c>
      <c r="T588">
        <f>VLOOKUP($R588,'[3]人物&amp;怪物成长分析'!$B$5:$S$104,13,FALSE)*$W588</f>
        <v>1719.6158303036791</v>
      </c>
      <c r="U588">
        <f>VLOOKUP($R588,'[3]人物&amp;怪物成长分析'!$B$5:$S$104,14,FALSE)*$W588</f>
        <v>764.27370235719081</v>
      </c>
      <c r="V588">
        <f>VLOOKUP($R588,'[3]人物&amp;怪物成长分析'!$B$5:$S$104,17,FALSE)*$W588</f>
        <v>5081.3559999999998</v>
      </c>
      <c r="W588" s="1">
        <v>0.35</v>
      </c>
      <c r="X588">
        <f t="shared" si="9"/>
        <v>6719.8342602768098</v>
      </c>
    </row>
    <row r="589" spans="1:24" x14ac:dyDescent="0.15">
      <c r="A589">
        <v>588</v>
      </c>
      <c r="B589">
        <v>23</v>
      </c>
      <c r="C589">
        <v>6026.712488242476</v>
      </c>
      <c r="D589">
        <v>463.34575456856197</v>
      </c>
      <c r="E589">
        <v>205.93144647491647</v>
      </c>
      <c r="F589">
        <v>4874.4475999999995</v>
      </c>
      <c r="G589" s="1">
        <v>0.57999999999999996</v>
      </c>
      <c r="H589">
        <v>3081.1894614878129</v>
      </c>
      <c r="Q589">
        <v>588</v>
      </c>
      <c r="R589">
        <v>23</v>
      </c>
      <c r="S589">
        <f>VLOOKUP($R589,'[3]人物&amp;怪物成长分析'!$B$5:$S$104,12,FALSE)*$W589</f>
        <v>6026.712488242476</v>
      </c>
      <c r="T589">
        <f>VLOOKUP($R589,'[3]人物&amp;怪物成长分析'!$B$5:$S$104,13,FALSE)*$W589</f>
        <v>463.34575456856197</v>
      </c>
      <c r="U589">
        <f>VLOOKUP($R589,'[3]人物&amp;怪物成长分析'!$B$5:$S$104,14,FALSE)*$W589</f>
        <v>205.93144647491647</v>
      </c>
      <c r="V589">
        <f>VLOOKUP($R589,'[3]人物&amp;怪物成长分析'!$B$5:$S$104,17,FALSE)*$W589</f>
        <v>4874.4475999999995</v>
      </c>
      <c r="W589" s="1">
        <v>0.57999999999999996</v>
      </c>
      <c r="X589">
        <f t="shared" si="9"/>
        <v>3081.1894614878129</v>
      </c>
    </row>
    <row r="590" spans="1:24" x14ac:dyDescent="0.15">
      <c r="A590">
        <v>589</v>
      </c>
      <c r="B590">
        <v>27</v>
      </c>
      <c r="C590">
        <v>11230.231294351677</v>
      </c>
      <c r="D590">
        <v>778.60053268495005</v>
      </c>
      <c r="E590">
        <v>346.04468119331119</v>
      </c>
      <c r="F590">
        <v>6411.0825999999997</v>
      </c>
      <c r="G590" s="1">
        <v>0.67</v>
      </c>
      <c r="H590">
        <v>4504.3470595827939</v>
      </c>
      <c r="Q590">
        <v>589</v>
      </c>
      <c r="R590">
        <v>27</v>
      </c>
      <c r="S590">
        <f>VLOOKUP($R590,'[3]人物&amp;怪物成长分析'!$B$5:$S$104,12,FALSE)*$W590</f>
        <v>11230.231294351677</v>
      </c>
      <c r="T590">
        <f>VLOOKUP($R590,'[3]人物&amp;怪物成长分析'!$B$5:$S$104,13,FALSE)*$W590</f>
        <v>778.60053268495005</v>
      </c>
      <c r="U590">
        <f>VLOOKUP($R590,'[3]人物&amp;怪物成长分析'!$B$5:$S$104,14,FALSE)*$W590</f>
        <v>346.04468119331119</v>
      </c>
      <c r="V590">
        <f>VLOOKUP($R590,'[3]人物&amp;怪物成长分析'!$B$5:$S$104,17,FALSE)*$W590</f>
        <v>6411.0825999999997</v>
      </c>
      <c r="W590" s="1">
        <v>0.67</v>
      </c>
      <c r="X590">
        <f t="shared" si="9"/>
        <v>4504.3470595827939</v>
      </c>
    </row>
    <row r="591" spans="1:24" x14ac:dyDescent="0.15">
      <c r="A591">
        <v>590</v>
      </c>
      <c r="B591">
        <v>28</v>
      </c>
      <c r="C591">
        <v>11813.445992155186</v>
      </c>
      <c r="D591">
        <v>799.40611976989999</v>
      </c>
      <c r="E591">
        <v>355.29160878662219</v>
      </c>
      <c r="F591">
        <v>6211.7496000000001</v>
      </c>
      <c r="G591" s="1">
        <v>0.63</v>
      </c>
      <c r="H591">
        <v>4487.0765186912759</v>
      </c>
      <c r="Q591">
        <v>590</v>
      </c>
      <c r="R591">
        <v>28</v>
      </c>
      <c r="S591">
        <f>VLOOKUP($R591,'[3]人物&amp;怪物成长分析'!$B$5:$S$104,12,FALSE)*$W591</f>
        <v>11813.445992155186</v>
      </c>
      <c r="T591">
        <f>VLOOKUP($R591,'[3]人物&amp;怪物成长分析'!$B$5:$S$104,13,FALSE)*$W591</f>
        <v>799.40611976989999</v>
      </c>
      <c r="U591">
        <f>VLOOKUP($R591,'[3]人物&amp;怪物成长分析'!$B$5:$S$104,14,FALSE)*$W591</f>
        <v>355.29160878662219</v>
      </c>
      <c r="V591">
        <f>VLOOKUP($R591,'[3]人物&amp;怪物成长分析'!$B$5:$S$104,17,FALSE)*$W591</f>
        <v>6211.7496000000001</v>
      </c>
      <c r="W591" s="1">
        <v>0.63</v>
      </c>
      <c r="X591">
        <f t="shared" si="9"/>
        <v>4487.0765186912759</v>
      </c>
    </row>
    <row r="592" spans="1:24" x14ac:dyDescent="0.15">
      <c r="A592">
        <v>591</v>
      </c>
      <c r="B592">
        <v>41</v>
      </c>
      <c r="C592">
        <v>41823.461183796644</v>
      </c>
      <c r="D592">
        <v>2231.4201302582615</v>
      </c>
      <c r="E592">
        <v>991.74228011478283</v>
      </c>
      <c r="F592">
        <v>7777.5017999999991</v>
      </c>
      <c r="G592" s="1">
        <v>0.56999999999999995</v>
      </c>
      <c r="H592">
        <v>9048.541763669893</v>
      </c>
      <c r="Q592">
        <v>591</v>
      </c>
      <c r="R592">
        <v>41</v>
      </c>
      <c r="S592">
        <f>VLOOKUP($R592,'[3]人物&amp;怪物成长分析'!$B$5:$S$104,12,FALSE)*$W592</f>
        <v>41823.461183796644</v>
      </c>
      <c r="T592">
        <f>VLOOKUP($R592,'[3]人物&amp;怪物成长分析'!$B$5:$S$104,13,FALSE)*$W592</f>
        <v>2231.4201302582615</v>
      </c>
      <c r="U592">
        <f>VLOOKUP($R592,'[3]人物&amp;怪物成长分析'!$B$5:$S$104,14,FALSE)*$W592</f>
        <v>991.74228011478283</v>
      </c>
      <c r="V592">
        <f>VLOOKUP($R592,'[3]人物&amp;怪物成长分析'!$B$5:$S$104,17,FALSE)*$W592</f>
        <v>7777.5017999999991</v>
      </c>
      <c r="W592" s="1">
        <v>0.56999999999999995</v>
      </c>
      <c r="X592">
        <f t="shared" si="9"/>
        <v>9048.541763669893</v>
      </c>
    </row>
    <row r="593" spans="1:24" x14ac:dyDescent="0.15">
      <c r="A593">
        <v>592</v>
      </c>
      <c r="B593">
        <v>37</v>
      </c>
      <c r="C593">
        <v>14394.057544107394</v>
      </c>
      <c r="D593">
        <v>854.23702653812722</v>
      </c>
      <c r="E593">
        <v>379.66090068361211</v>
      </c>
      <c r="F593">
        <v>3744.0540000000001</v>
      </c>
      <c r="G593" s="1">
        <v>0.3</v>
      </c>
      <c r="H593">
        <v>3699.1663067832424</v>
      </c>
      <c r="Q593">
        <v>592</v>
      </c>
      <c r="R593">
        <v>37</v>
      </c>
      <c r="S593">
        <f>VLOOKUP($R593,'[3]人物&amp;怪物成长分析'!$B$5:$S$104,12,FALSE)*$W593</f>
        <v>14394.057544107394</v>
      </c>
      <c r="T593">
        <f>VLOOKUP($R593,'[3]人物&amp;怪物成长分析'!$B$5:$S$104,13,FALSE)*$W593</f>
        <v>854.23702653812722</v>
      </c>
      <c r="U593">
        <f>VLOOKUP($R593,'[3]人物&amp;怪物成长分析'!$B$5:$S$104,14,FALSE)*$W593</f>
        <v>379.66090068361211</v>
      </c>
      <c r="V593">
        <f>VLOOKUP($R593,'[3]人物&amp;怪物成长分析'!$B$5:$S$104,17,FALSE)*$W593</f>
        <v>3744.0540000000001</v>
      </c>
      <c r="W593" s="1">
        <v>0.3</v>
      </c>
      <c r="X593">
        <f t="shared" si="9"/>
        <v>3699.1663067832424</v>
      </c>
    </row>
    <row r="594" spans="1:24" x14ac:dyDescent="0.15">
      <c r="A594">
        <v>593</v>
      </c>
      <c r="B594">
        <v>33</v>
      </c>
      <c r="C594">
        <v>16461.351280738305</v>
      </c>
      <c r="D594">
        <v>1032.029324944315</v>
      </c>
      <c r="E594">
        <v>458.6796999752512</v>
      </c>
      <c r="F594">
        <v>5770.9661999999998</v>
      </c>
      <c r="G594" s="1">
        <v>0.51</v>
      </c>
      <c r="H594">
        <v>4933.5499009789182</v>
      </c>
      <c r="Q594">
        <v>593</v>
      </c>
      <c r="R594">
        <v>33</v>
      </c>
      <c r="S594">
        <f>VLOOKUP($R594,'[3]人物&amp;怪物成长分析'!$B$5:$S$104,12,FALSE)*$W594</f>
        <v>16461.351280738305</v>
      </c>
      <c r="T594">
        <f>VLOOKUP($R594,'[3]人物&amp;怪物成长分析'!$B$5:$S$104,13,FALSE)*$W594</f>
        <v>1032.029324944315</v>
      </c>
      <c r="U594">
        <f>VLOOKUP($R594,'[3]人物&amp;怪物成长分析'!$B$5:$S$104,14,FALSE)*$W594</f>
        <v>458.6796999752512</v>
      </c>
      <c r="V594">
        <f>VLOOKUP($R594,'[3]人物&amp;怪物成长分析'!$B$5:$S$104,17,FALSE)*$W594</f>
        <v>5770.9661999999998</v>
      </c>
      <c r="W594" s="1">
        <v>0.51</v>
      </c>
      <c r="X594">
        <f t="shared" si="9"/>
        <v>4933.5499009789182</v>
      </c>
    </row>
    <row r="595" spans="1:24" x14ac:dyDescent="0.15">
      <c r="A595">
        <v>594</v>
      </c>
      <c r="B595">
        <v>22</v>
      </c>
      <c r="C595">
        <v>6037.3614553043481</v>
      </c>
      <c r="D595">
        <v>477.15699756521752</v>
      </c>
      <c r="E595">
        <v>212.06977669565225</v>
      </c>
      <c r="F595">
        <v>5354.6328000000003</v>
      </c>
      <c r="G595" s="1">
        <v>0.66</v>
      </c>
      <c r="H595">
        <v>3301.5556613676526</v>
      </c>
      <c r="Q595">
        <v>594</v>
      </c>
      <c r="R595">
        <v>22</v>
      </c>
      <c r="S595">
        <f>VLOOKUP($R595,'[3]人物&amp;怪物成长分析'!$B$5:$S$104,12,FALSE)*$W595</f>
        <v>6037.3614553043481</v>
      </c>
      <c r="T595">
        <f>VLOOKUP($R595,'[3]人物&amp;怪物成长分析'!$B$5:$S$104,13,FALSE)*$W595</f>
        <v>477.15699756521752</v>
      </c>
      <c r="U595">
        <f>VLOOKUP($R595,'[3]人物&amp;怪物成长分析'!$B$5:$S$104,14,FALSE)*$W595</f>
        <v>212.06977669565225</v>
      </c>
      <c r="V595">
        <f>VLOOKUP($R595,'[3]人物&amp;怪物成长分析'!$B$5:$S$104,17,FALSE)*$W595</f>
        <v>5354.6328000000003</v>
      </c>
      <c r="W595" s="1">
        <v>0.66</v>
      </c>
      <c r="X595">
        <f t="shared" si="9"/>
        <v>3301.5556613676526</v>
      </c>
    </row>
    <row r="596" spans="1:24" x14ac:dyDescent="0.15">
      <c r="A596">
        <v>595</v>
      </c>
      <c r="B596">
        <v>31</v>
      </c>
      <c r="C596">
        <v>12040.832364507698</v>
      </c>
      <c r="D596">
        <v>769.64198103692331</v>
      </c>
      <c r="E596">
        <v>342.06310268307703</v>
      </c>
      <c r="F596">
        <v>4937.3364000000001</v>
      </c>
      <c r="G596" s="1">
        <v>0.46</v>
      </c>
      <c r="H596">
        <v>3926.4393051603702</v>
      </c>
      <c r="Q596">
        <v>595</v>
      </c>
      <c r="R596">
        <v>31</v>
      </c>
      <c r="S596">
        <f>VLOOKUP($R596,'[3]人物&amp;怪物成长分析'!$B$5:$S$104,12,FALSE)*$W596</f>
        <v>12040.832364507698</v>
      </c>
      <c r="T596">
        <f>VLOOKUP($R596,'[3]人物&amp;怪物成长分析'!$B$5:$S$104,13,FALSE)*$W596</f>
        <v>769.64198103692331</v>
      </c>
      <c r="U596">
        <f>VLOOKUP($R596,'[3]人物&amp;怪物成长分析'!$B$5:$S$104,14,FALSE)*$W596</f>
        <v>342.06310268307703</v>
      </c>
      <c r="V596">
        <f>VLOOKUP($R596,'[3]人物&amp;怪物成长分析'!$B$5:$S$104,17,FALSE)*$W596</f>
        <v>4937.3364000000001</v>
      </c>
      <c r="W596" s="1">
        <v>0.46</v>
      </c>
      <c r="X596">
        <f t="shared" si="9"/>
        <v>3926.4393051603702</v>
      </c>
    </row>
    <row r="597" spans="1:24" x14ac:dyDescent="0.15">
      <c r="A597">
        <v>596</v>
      </c>
      <c r="B597">
        <v>35</v>
      </c>
      <c r="C597">
        <v>23920.982966086958</v>
      </c>
      <c r="D597">
        <v>1472.800963304348</v>
      </c>
      <c r="E597">
        <v>654.57820591304369</v>
      </c>
      <c r="F597">
        <v>7257.7190000000001</v>
      </c>
      <c r="G597" s="1">
        <v>0.61</v>
      </c>
      <c r="H597">
        <v>6662.2115374330442</v>
      </c>
      <c r="Q597">
        <v>596</v>
      </c>
      <c r="R597">
        <v>35</v>
      </c>
      <c r="S597">
        <f>VLOOKUP($R597,'[3]人物&amp;怪物成长分析'!$B$5:$S$104,12,FALSE)*$W597</f>
        <v>23920.982966086958</v>
      </c>
      <c r="T597">
        <f>VLOOKUP($R597,'[3]人物&amp;怪物成长分析'!$B$5:$S$104,13,FALSE)*$W597</f>
        <v>1472.800963304348</v>
      </c>
      <c r="U597">
        <f>VLOOKUP($R597,'[3]人物&amp;怪物成长分析'!$B$5:$S$104,14,FALSE)*$W597</f>
        <v>654.57820591304369</v>
      </c>
      <c r="V597">
        <f>VLOOKUP($R597,'[3]人物&amp;怪物成长分析'!$B$5:$S$104,17,FALSE)*$W597</f>
        <v>7257.7190000000001</v>
      </c>
      <c r="W597" s="1">
        <v>0.61</v>
      </c>
      <c r="X597">
        <f t="shared" si="9"/>
        <v>6662.2115374330442</v>
      </c>
    </row>
    <row r="598" spans="1:24" x14ac:dyDescent="0.15">
      <c r="A598">
        <v>597</v>
      </c>
      <c r="B598">
        <v>39</v>
      </c>
      <c r="C598">
        <v>20111.1031047346</v>
      </c>
      <c r="D598">
        <v>1130.3208450144484</v>
      </c>
      <c r="E598">
        <v>502.3648200064215</v>
      </c>
      <c r="F598">
        <v>4441.2363999999998</v>
      </c>
      <c r="G598" s="1">
        <v>0.34</v>
      </c>
      <c r="H598">
        <v>4736.5801982523044</v>
      </c>
      <c r="Q598">
        <v>597</v>
      </c>
      <c r="R598">
        <v>39</v>
      </c>
      <c r="S598">
        <f>VLOOKUP($R598,'[3]人物&amp;怪物成长分析'!$B$5:$S$104,12,FALSE)*$W598</f>
        <v>20111.1031047346</v>
      </c>
      <c r="T598">
        <f>VLOOKUP($R598,'[3]人物&amp;怪物成长分析'!$B$5:$S$104,13,FALSE)*$W598</f>
        <v>1130.3208450144484</v>
      </c>
      <c r="U598">
        <f>VLOOKUP($R598,'[3]人物&amp;怪物成长分析'!$B$5:$S$104,14,FALSE)*$W598</f>
        <v>502.3648200064215</v>
      </c>
      <c r="V598">
        <f>VLOOKUP($R598,'[3]人物&amp;怪物成长分析'!$B$5:$S$104,17,FALSE)*$W598</f>
        <v>4441.2363999999998</v>
      </c>
      <c r="W598" s="1">
        <v>0.34</v>
      </c>
      <c r="X598">
        <f t="shared" si="9"/>
        <v>4736.5801982523044</v>
      </c>
    </row>
    <row r="599" spans="1:24" x14ac:dyDescent="0.15">
      <c r="A599">
        <v>598</v>
      </c>
      <c r="B599">
        <v>34</v>
      </c>
      <c r="C599">
        <v>14611.678493806356</v>
      </c>
      <c r="D599">
        <v>907.67698778287649</v>
      </c>
      <c r="E599">
        <v>403.41199457016728</v>
      </c>
      <c r="F599">
        <v>4758.7716</v>
      </c>
      <c r="G599" s="1">
        <v>0.41</v>
      </c>
      <c r="H599">
        <v>4216.2461593263579</v>
      </c>
      <c r="Q599">
        <v>598</v>
      </c>
      <c r="R599">
        <v>34</v>
      </c>
      <c r="S599">
        <f>VLOOKUP($R599,'[3]人物&amp;怪物成长分析'!$B$5:$S$104,12,FALSE)*$W599</f>
        <v>14611.678493806356</v>
      </c>
      <c r="T599">
        <f>VLOOKUP($R599,'[3]人物&amp;怪物成长分析'!$B$5:$S$104,13,FALSE)*$W599</f>
        <v>907.67698778287649</v>
      </c>
      <c r="U599">
        <f>VLOOKUP($R599,'[3]人物&amp;怪物成长分析'!$B$5:$S$104,14,FALSE)*$W599</f>
        <v>403.41199457016728</v>
      </c>
      <c r="V599">
        <f>VLOOKUP($R599,'[3]人物&amp;怪物成长分析'!$B$5:$S$104,17,FALSE)*$W599</f>
        <v>4758.7716</v>
      </c>
      <c r="W599" s="1">
        <v>0.41</v>
      </c>
      <c r="X599">
        <f t="shared" si="9"/>
        <v>4216.2461593263579</v>
      </c>
    </row>
    <row r="600" spans="1:24" x14ac:dyDescent="0.15">
      <c r="A600">
        <v>599</v>
      </c>
      <c r="B600">
        <v>24</v>
      </c>
      <c r="C600">
        <v>5982.9064476521753</v>
      </c>
      <c r="D600">
        <v>447.78509795317734</v>
      </c>
      <c r="E600">
        <v>199.01559909030101</v>
      </c>
      <c r="F600">
        <v>4434.6336000000001</v>
      </c>
      <c r="G600" s="1">
        <v>0.51</v>
      </c>
      <c r="H600">
        <v>2872.6708547394787</v>
      </c>
      <c r="Q600">
        <v>599</v>
      </c>
      <c r="R600">
        <v>24</v>
      </c>
      <c r="S600">
        <f>VLOOKUP($R600,'[3]人物&amp;怪物成长分析'!$B$5:$S$104,12,FALSE)*$W600</f>
        <v>5982.9064476521753</v>
      </c>
      <c r="T600">
        <f>VLOOKUP($R600,'[3]人物&amp;怪物成长分析'!$B$5:$S$104,13,FALSE)*$W600</f>
        <v>447.78509795317734</v>
      </c>
      <c r="U600">
        <f>VLOOKUP($R600,'[3]人物&amp;怪物成长分析'!$B$5:$S$104,14,FALSE)*$W600</f>
        <v>199.01559909030101</v>
      </c>
      <c r="V600">
        <f>VLOOKUP($R600,'[3]人物&amp;怪物成长分析'!$B$5:$S$104,17,FALSE)*$W600</f>
        <v>4434.6336000000001</v>
      </c>
      <c r="W600" s="1">
        <v>0.51</v>
      </c>
      <c r="X600">
        <f t="shared" si="9"/>
        <v>2872.6708547394787</v>
      </c>
    </row>
    <row r="601" spans="1:24" x14ac:dyDescent="0.15">
      <c r="A601">
        <v>600</v>
      </c>
      <c r="B601">
        <v>43</v>
      </c>
      <c r="C601">
        <v>44967.740460293986</v>
      </c>
      <c r="D601">
        <v>2282.4603104448165</v>
      </c>
      <c r="E601">
        <v>1014.4268046421408</v>
      </c>
      <c r="F601">
        <v>7113.5099999999993</v>
      </c>
      <c r="G601" s="1">
        <v>0.5</v>
      </c>
      <c r="H601">
        <v>9017.0281601984607</v>
      </c>
      <c r="Q601">
        <v>600</v>
      </c>
      <c r="R601">
        <v>43</v>
      </c>
      <c r="S601">
        <f>VLOOKUP($R601,'[3]人物&amp;怪物成长分析'!$B$5:$S$104,12,FALSE)*$W601</f>
        <v>44967.740460293986</v>
      </c>
      <c r="T601">
        <f>VLOOKUP($R601,'[3]人物&amp;怪物成长分析'!$B$5:$S$104,13,FALSE)*$W601</f>
        <v>2282.4603104448165</v>
      </c>
      <c r="U601">
        <f>VLOOKUP($R601,'[3]人物&amp;怪物成长分析'!$B$5:$S$104,14,FALSE)*$W601</f>
        <v>1014.4268046421408</v>
      </c>
      <c r="V601">
        <f>VLOOKUP($R601,'[3]人物&amp;怪物成长分析'!$B$5:$S$104,17,FALSE)*$W601</f>
        <v>7113.5099999999993</v>
      </c>
      <c r="W601" s="1">
        <v>0.5</v>
      </c>
      <c r="X601">
        <f t="shared" si="9"/>
        <v>9017.0281601984607</v>
      </c>
    </row>
    <row r="602" spans="1:24" x14ac:dyDescent="0.15">
      <c r="A602">
        <v>601</v>
      </c>
      <c r="B602">
        <v>19</v>
      </c>
      <c r="C602">
        <v>3205.750798369565</v>
      </c>
      <c r="D602">
        <v>276.58964347826094</v>
      </c>
      <c r="E602">
        <v>122.92873043478265</v>
      </c>
      <c r="F602">
        <v>3619.83</v>
      </c>
      <c r="G602" s="1">
        <v>0.5</v>
      </c>
      <c r="H602">
        <v>2110.1887270173916</v>
      </c>
      <c r="Q602">
        <v>601</v>
      </c>
      <c r="R602">
        <v>19</v>
      </c>
      <c r="S602">
        <f>VLOOKUP($R602,'[3]人物&amp;怪物成长分析'!$B$5:$S$104,12,FALSE)*$W602</f>
        <v>3205.750798369565</v>
      </c>
      <c r="T602">
        <f>VLOOKUP($R602,'[3]人物&amp;怪物成长分析'!$B$5:$S$104,13,FALSE)*$W602</f>
        <v>276.58964347826094</v>
      </c>
      <c r="U602">
        <f>VLOOKUP($R602,'[3]人物&amp;怪物成长分析'!$B$5:$S$104,14,FALSE)*$W602</f>
        <v>122.92873043478265</v>
      </c>
      <c r="V602">
        <f>VLOOKUP($R602,'[3]人物&amp;怪物成长分析'!$B$5:$S$104,17,FALSE)*$W602</f>
        <v>3619.83</v>
      </c>
      <c r="W602" s="1">
        <v>0.5</v>
      </c>
      <c r="X602">
        <f t="shared" si="9"/>
        <v>2110.1887270173916</v>
      </c>
    </row>
    <row r="603" spans="1:24" x14ac:dyDescent="0.15">
      <c r="A603">
        <v>602</v>
      </c>
      <c r="B603">
        <v>20</v>
      </c>
      <c r="C603">
        <v>3264.9339130434787</v>
      </c>
      <c r="D603">
        <v>273.34330434782618</v>
      </c>
      <c r="E603">
        <v>121.48591304347831</v>
      </c>
      <c r="F603">
        <v>3388.8599999999997</v>
      </c>
      <c r="G603" s="1">
        <v>0.45</v>
      </c>
      <c r="H603">
        <v>2013.1667686956523</v>
      </c>
      <c r="Q603">
        <v>602</v>
      </c>
      <c r="R603">
        <v>20</v>
      </c>
      <c r="S603">
        <f>VLOOKUP($R603,'[3]人物&amp;怪物成长分析'!$B$5:$S$104,12,FALSE)*$W603</f>
        <v>3264.9339130434787</v>
      </c>
      <c r="T603">
        <f>VLOOKUP($R603,'[3]人物&amp;怪物成长分析'!$B$5:$S$104,13,FALSE)*$W603</f>
        <v>273.34330434782618</v>
      </c>
      <c r="U603">
        <f>VLOOKUP($R603,'[3]人物&amp;怪物成长分析'!$B$5:$S$104,14,FALSE)*$W603</f>
        <v>121.48591304347831</v>
      </c>
      <c r="V603">
        <f>VLOOKUP($R603,'[3]人物&amp;怪物成长分析'!$B$5:$S$104,17,FALSE)*$W603</f>
        <v>3388.8599999999997</v>
      </c>
      <c r="W603" s="1">
        <v>0.45</v>
      </c>
      <c r="X603">
        <f t="shared" si="9"/>
        <v>2013.1667686956523</v>
      </c>
    </row>
    <row r="604" spans="1:24" x14ac:dyDescent="0.15">
      <c r="A604">
        <v>603</v>
      </c>
      <c r="B604">
        <v>40</v>
      </c>
      <c r="C604">
        <v>36951.332697728445</v>
      </c>
      <c r="D604">
        <v>2022.8831768829441</v>
      </c>
      <c r="E604">
        <v>899.05918972575307</v>
      </c>
      <c r="F604">
        <v>7478.0159999999996</v>
      </c>
      <c r="G604" s="1">
        <v>0.56000000000000005</v>
      </c>
      <c r="H604">
        <v>8331.0253374214008</v>
      </c>
      <c r="Q604">
        <v>603</v>
      </c>
      <c r="R604">
        <v>40</v>
      </c>
      <c r="S604">
        <f>VLOOKUP($R604,'[3]人物&amp;怪物成长分析'!$B$5:$S$104,12,FALSE)*$W604</f>
        <v>36951.332697728445</v>
      </c>
      <c r="T604">
        <f>VLOOKUP($R604,'[3]人物&amp;怪物成长分析'!$B$5:$S$104,13,FALSE)*$W604</f>
        <v>2022.8831768829441</v>
      </c>
      <c r="U604">
        <f>VLOOKUP($R604,'[3]人物&amp;怪物成长分析'!$B$5:$S$104,14,FALSE)*$W604</f>
        <v>899.05918972575307</v>
      </c>
      <c r="V604">
        <f>VLOOKUP($R604,'[3]人物&amp;怪物成长分析'!$B$5:$S$104,17,FALSE)*$W604</f>
        <v>7478.0159999999996</v>
      </c>
      <c r="W604" s="1">
        <v>0.56000000000000005</v>
      </c>
      <c r="X604">
        <f t="shared" si="9"/>
        <v>8331.0253374214008</v>
      </c>
    </row>
    <row r="605" spans="1:24" x14ac:dyDescent="0.15">
      <c r="A605">
        <v>604</v>
      </c>
      <c r="B605">
        <v>50</v>
      </c>
      <c r="C605">
        <v>83741.124928695688</v>
      </c>
      <c r="D605">
        <v>3623.414059414717</v>
      </c>
      <c r="E605">
        <v>1610.4062486287633</v>
      </c>
      <c r="F605">
        <v>7969.8499999999995</v>
      </c>
      <c r="G605" s="1">
        <v>0.49</v>
      </c>
      <c r="H605">
        <v>13551.857166229569</v>
      </c>
      <c r="Q605">
        <v>604</v>
      </c>
      <c r="R605">
        <v>50</v>
      </c>
      <c r="S605">
        <f>VLOOKUP($R605,'[3]人物&amp;怪物成长分析'!$B$5:$S$104,12,FALSE)*$W605</f>
        <v>83741.124928695688</v>
      </c>
      <c r="T605">
        <f>VLOOKUP($R605,'[3]人物&amp;怪物成长分析'!$B$5:$S$104,13,FALSE)*$W605</f>
        <v>3623.414059414717</v>
      </c>
      <c r="U605">
        <f>VLOOKUP($R605,'[3]人物&amp;怪物成长分析'!$B$5:$S$104,14,FALSE)*$W605</f>
        <v>1610.4062486287633</v>
      </c>
      <c r="V605">
        <f>VLOOKUP($R605,'[3]人物&amp;怪物成长分析'!$B$5:$S$104,17,FALSE)*$W605</f>
        <v>7969.8499999999995</v>
      </c>
      <c r="W605" s="1">
        <v>0.49</v>
      </c>
      <c r="X605">
        <f t="shared" si="9"/>
        <v>13551.857166229569</v>
      </c>
    </row>
    <row r="606" spans="1:24" x14ac:dyDescent="0.15">
      <c r="A606">
        <v>605</v>
      </c>
      <c r="B606">
        <v>33</v>
      </c>
      <c r="C606">
        <v>23562.326343017576</v>
      </c>
      <c r="D606">
        <v>1477.2184455085292</v>
      </c>
      <c r="E606">
        <v>656.54153133712418</v>
      </c>
      <c r="F606">
        <v>8260.4025999999994</v>
      </c>
      <c r="G606" s="1">
        <v>0.73</v>
      </c>
      <c r="H606">
        <v>7061.7478974796268</v>
      </c>
      <c r="Q606">
        <v>605</v>
      </c>
      <c r="R606">
        <v>33</v>
      </c>
      <c r="S606">
        <f>VLOOKUP($R606,'[3]人物&amp;怪物成长分析'!$B$5:$S$104,12,FALSE)*$W606</f>
        <v>23562.326343017576</v>
      </c>
      <c r="T606">
        <f>VLOOKUP($R606,'[3]人物&amp;怪物成长分析'!$B$5:$S$104,13,FALSE)*$W606</f>
        <v>1477.2184455085292</v>
      </c>
      <c r="U606">
        <f>VLOOKUP($R606,'[3]人物&amp;怪物成长分析'!$B$5:$S$104,14,FALSE)*$W606</f>
        <v>656.54153133712418</v>
      </c>
      <c r="V606">
        <f>VLOOKUP($R606,'[3]人物&amp;怪物成长分析'!$B$5:$S$104,17,FALSE)*$W606</f>
        <v>8260.4025999999994</v>
      </c>
      <c r="W606" s="1">
        <v>0.73</v>
      </c>
      <c r="X606">
        <f t="shared" si="9"/>
        <v>7061.7478974796268</v>
      </c>
    </row>
    <row r="607" spans="1:24" x14ac:dyDescent="0.15">
      <c r="A607">
        <v>606</v>
      </c>
      <c r="B607">
        <v>32</v>
      </c>
      <c r="C607">
        <v>16601.313274880271</v>
      </c>
      <c r="D607">
        <v>1050.7520752025421</v>
      </c>
      <c r="E607">
        <v>467.0009223122409</v>
      </c>
      <c r="F607">
        <v>6283.9535999999989</v>
      </c>
      <c r="G607" s="1">
        <v>0.56999999999999995</v>
      </c>
      <c r="H607">
        <v>5182.0197030119925</v>
      </c>
      <c r="Q607">
        <v>606</v>
      </c>
      <c r="R607">
        <v>32</v>
      </c>
      <c r="S607">
        <f>VLOOKUP($R607,'[3]人物&amp;怪物成长分析'!$B$5:$S$104,12,FALSE)*$W607</f>
        <v>16601.313274880271</v>
      </c>
      <c r="T607">
        <f>VLOOKUP($R607,'[3]人物&amp;怪物成长分析'!$B$5:$S$104,13,FALSE)*$W607</f>
        <v>1050.7520752025421</v>
      </c>
      <c r="U607">
        <f>VLOOKUP($R607,'[3]人物&amp;怪物成长分析'!$B$5:$S$104,14,FALSE)*$W607</f>
        <v>467.0009223122409</v>
      </c>
      <c r="V607">
        <f>VLOOKUP($R607,'[3]人物&amp;怪物成长分析'!$B$5:$S$104,17,FALSE)*$W607</f>
        <v>6283.9535999999989</v>
      </c>
      <c r="W607" s="1">
        <v>0.56999999999999995</v>
      </c>
      <c r="X607">
        <f t="shared" si="9"/>
        <v>5182.0197030119925</v>
      </c>
    </row>
    <row r="608" spans="1:24" x14ac:dyDescent="0.15">
      <c r="A608">
        <v>607</v>
      </c>
      <c r="B608">
        <v>42</v>
      </c>
      <c r="C608">
        <v>55316.975504704249</v>
      </c>
      <c r="D608">
        <v>2877.9063862153857</v>
      </c>
      <c r="E608">
        <v>1279.0695049846163</v>
      </c>
      <c r="F608">
        <v>9476.3984</v>
      </c>
      <c r="G608" s="1">
        <v>0.68</v>
      </c>
      <c r="H608">
        <v>11509.956440865806</v>
      </c>
      <c r="Q608">
        <v>607</v>
      </c>
      <c r="R608">
        <v>42</v>
      </c>
      <c r="S608">
        <f>VLOOKUP($R608,'[3]人物&amp;怪物成长分析'!$B$5:$S$104,12,FALSE)*$W608</f>
        <v>55316.975504704249</v>
      </c>
      <c r="T608">
        <f>VLOOKUP($R608,'[3]人物&amp;怪物成长分析'!$B$5:$S$104,13,FALSE)*$W608</f>
        <v>2877.9063862153857</v>
      </c>
      <c r="U608">
        <f>VLOOKUP($R608,'[3]人物&amp;怪物成长分析'!$B$5:$S$104,14,FALSE)*$W608</f>
        <v>1279.0695049846163</v>
      </c>
      <c r="V608">
        <f>VLOOKUP($R608,'[3]人物&amp;怪物成长分析'!$B$5:$S$104,17,FALSE)*$W608</f>
        <v>9476.3984</v>
      </c>
      <c r="W608" s="1">
        <v>0.68</v>
      </c>
      <c r="X608">
        <f t="shared" si="9"/>
        <v>11509.956440865806</v>
      </c>
    </row>
    <row r="609" spans="1:24" x14ac:dyDescent="0.15">
      <c r="A609">
        <v>608</v>
      </c>
      <c r="B609">
        <v>22</v>
      </c>
      <c r="C609">
        <v>3293.1062483478258</v>
      </c>
      <c r="D609">
        <v>260.26745321739133</v>
      </c>
      <c r="E609">
        <v>115.67442365217394</v>
      </c>
      <c r="F609">
        <v>2920.7087999999999</v>
      </c>
      <c r="G609" s="1">
        <v>0.36</v>
      </c>
      <c r="H609">
        <v>1800.8485425641741</v>
      </c>
      <c r="Q609">
        <v>608</v>
      </c>
      <c r="R609">
        <v>22</v>
      </c>
      <c r="S609">
        <f>VLOOKUP($R609,'[3]人物&amp;怪物成长分析'!$B$5:$S$104,12,FALSE)*$W609</f>
        <v>3293.1062483478258</v>
      </c>
      <c r="T609">
        <f>VLOOKUP($R609,'[3]人物&amp;怪物成长分析'!$B$5:$S$104,13,FALSE)*$W609</f>
        <v>260.26745321739133</v>
      </c>
      <c r="U609">
        <f>VLOOKUP($R609,'[3]人物&amp;怪物成长分析'!$B$5:$S$104,14,FALSE)*$W609</f>
        <v>115.67442365217394</v>
      </c>
      <c r="V609">
        <f>VLOOKUP($R609,'[3]人物&amp;怪物成长分析'!$B$5:$S$104,17,FALSE)*$W609</f>
        <v>2920.7087999999999</v>
      </c>
      <c r="W609" s="1">
        <v>0.36</v>
      </c>
      <c r="X609">
        <f t="shared" si="9"/>
        <v>1800.8485425641741</v>
      </c>
    </row>
    <row r="610" spans="1:24" x14ac:dyDescent="0.15">
      <c r="A610">
        <v>609</v>
      </c>
      <c r="B610">
        <v>29</v>
      </c>
      <c r="C610">
        <v>10647.356702106526</v>
      </c>
      <c r="D610">
        <v>703.63440344347862</v>
      </c>
      <c r="E610">
        <v>312.726401530435</v>
      </c>
      <c r="F610">
        <v>5177.0406000000003</v>
      </c>
      <c r="G610" s="1">
        <v>0.51</v>
      </c>
      <c r="H610">
        <v>3842.9386524698093</v>
      </c>
      <c r="Q610">
        <v>609</v>
      </c>
      <c r="R610">
        <v>29</v>
      </c>
      <c r="S610">
        <f>VLOOKUP($R610,'[3]人物&amp;怪物成长分析'!$B$5:$S$104,12,FALSE)*$W610</f>
        <v>10647.356702106526</v>
      </c>
      <c r="T610">
        <f>VLOOKUP($R610,'[3]人物&amp;怪物成长分析'!$B$5:$S$104,13,FALSE)*$W610</f>
        <v>703.63440344347862</v>
      </c>
      <c r="U610">
        <f>VLOOKUP($R610,'[3]人物&amp;怪物成长分析'!$B$5:$S$104,14,FALSE)*$W610</f>
        <v>312.726401530435</v>
      </c>
      <c r="V610">
        <f>VLOOKUP($R610,'[3]人物&amp;怪物成长分析'!$B$5:$S$104,17,FALSE)*$W610</f>
        <v>5177.0406000000003</v>
      </c>
      <c r="W610" s="1">
        <v>0.51</v>
      </c>
      <c r="X610">
        <f t="shared" si="9"/>
        <v>3842.9386524698093</v>
      </c>
    </row>
    <row r="611" spans="1:24" x14ac:dyDescent="0.15">
      <c r="A611">
        <v>610</v>
      </c>
      <c r="B611">
        <v>31</v>
      </c>
      <c r="C611">
        <v>17014.219645500008</v>
      </c>
      <c r="D611">
        <v>1087.5375819000003</v>
      </c>
      <c r="E611">
        <v>483.35003640000014</v>
      </c>
      <c r="F611">
        <v>6976.6710000000003</v>
      </c>
      <c r="G611" s="1">
        <v>0.65</v>
      </c>
      <c r="H611">
        <v>5548.2294529440014</v>
      </c>
      <c r="Q611">
        <v>610</v>
      </c>
      <c r="R611">
        <v>31</v>
      </c>
      <c r="S611">
        <f>VLOOKUP($R611,'[3]人物&amp;怪物成长分析'!$B$5:$S$104,12,FALSE)*$W611</f>
        <v>17014.219645500008</v>
      </c>
      <c r="T611">
        <f>VLOOKUP($R611,'[3]人物&amp;怪物成长分析'!$B$5:$S$104,13,FALSE)*$W611</f>
        <v>1087.5375819000003</v>
      </c>
      <c r="U611">
        <f>VLOOKUP($R611,'[3]人物&amp;怪物成长分析'!$B$5:$S$104,14,FALSE)*$W611</f>
        <v>483.35003640000014</v>
      </c>
      <c r="V611">
        <f>VLOOKUP($R611,'[3]人物&amp;怪物成长分析'!$B$5:$S$104,17,FALSE)*$W611</f>
        <v>6976.6710000000003</v>
      </c>
      <c r="W611" s="1">
        <v>0.65</v>
      </c>
      <c r="X611">
        <f t="shared" si="9"/>
        <v>5548.2294529440014</v>
      </c>
    </row>
    <row r="612" spans="1:24" x14ac:dyDescent="0.15">
      <c r="A612">
        <v>611</v>
      </c>
      <c r="B612">
        <v>47</v>
      </c>
      <c r="C612">
        <v>43235.364618113286</v>
      </c>
      <c r="D612">
        <v>1997.9394819742481</v>
      </c>
      <c r="E612">
        <v>887.97310309966599</v>
      </c>
      <c r="F612">
        <v>5079.2214000000004</v>
      </c>
      <c r="G612" s="1">
        <v>0.33</v>
      </c>
      <c r="H612">
        <v>7610.7149349581341</v>
      </c>
      <c r="Q612">
        <v>611</v>
      </c>
      <c r="R612">
        <v>47</v>
      </c>
      <c r="S612">
        <f>VLOOKUP($R612,'[3]人物&amp;怪物成长分析'!$B$5:$S$104,12,FALSE)*$W612</f>
        <v>43235.364618113286</v>
      </c>
      <c r="T612">
        <f>VLOOKUP($R612,'[3]人物&amp;怪物成长分析'!$B$5:$S$104,13,FALSE)*$W612</f>
        <v>1997.9394819742481</v>
      </c>
      <c r="U612">
        <f>VLOOKUP($R612,'[3]人物&amp;怪物成长分析'!$B$5:$S$104,14,FALSE)*$W612</f>
        <v>887.97310309966599</v>
      </c>
      <c r="V612">
        <f>VLOOKUP($R612,'[3]人物&amp;怪物成长分析'!$B$5:$S$104,17,FALSE)*$W612</f>
        <v>5079.2214000000004</v>
      </c>
      <c r="W612" s="1">
        <v>0.33</v>
      </c>
      <c r="X612">
        <f t="shared" si="9"/>
        <v>7610.7149349581341</v>
      </c>
    </row>
    <row r="613" spans="1:24" x14ac:dyDescent="0.15">
      <c r="A613">
        <v>612</v>
      </c>
      <c r="B613">
        <v>23</v>
      </c>
      <c r="C613">
        <v>3636.8092601463218</v>
      </c>
      <c r="D613">
        <v>279.6051967224081</v>
      </c>
      <c r="E613">
        <v>124.26897632107027</v>
      </c>
      <c r="F613">
        <v>2941.4769999999994</v>
      </c>
      <c r="G613" s="1">
        <v>0.35</v>
      </c>
      <c r="H613">
        <v>1859.3384681391972</v>
      </c>
      <c r="Q613">
        <v>612</v>
      </c>
      <c r="R613">
        <v>23</v>
      </c>
      <c r="S613">
        <f>VLOOKUP($R613,'[3]人物&amp;怪物成长分析'!$B$5:$S$104,12,FALSE)*$W613</f>
        <v>3636.8092601463218</v>
      </c>
      <c r="T613">
        <f>VLOOKUP($R613,'[3]人物&amp;怪物成长分析'!$B$5:$S$104,13,FALSE)*$W613</f>
        <v>279.6051967224081</v>
      </c>
      <c r="U613">
        <f>VLOOKUP($R613,'[3]人物&amp;怪物成长分析'!$B$5:$S$104,14,FALSE)*$W613</f>
        <v>124.26897632107027</v>
      </c>
      <c r="V613">
        <f>VLOOKUP($R613,'[3]人物&amp;怪物成长分析'!$B$5:$S$104,17,FALSE)*$W613</f>
        <v>2941.4769999999994</v>
      </c>
      <c r="W613" s="1">
        <v>0.35</v>
      </c>
      <c r="X613">
        <f t="shared" si="9"/>
        <v>1859.3384681391972</v>
      </c>
    </row>
    <row r="614" spans="1:24" x14ac:dyDescent="0.15">
      <c r="A614">
        <v>613</v>
      </c>
      <c r="B614">
        <v>30</v>
      </c>
      <c r="C614">
        <v>13121.945488896328</v>
      </c>
      <c r="D614">
        <v>847.3363903143819</v>
      </c>
      <c r="E614">
        <v>376.59395125083637</v>
      </c>
      <c r="F614">
        <v>5847.6319999999996</v>
      </c>
      <c r="G614" s="1">
        <v>0.56000000000000005</v>
      </c>
      <c r="H614">
        <v>4484.4036493452859</v>
      </c>
      <c r="Q614">
        <v>613</v>
      </c>
      <c r="R614">
        <v>30</v>
      </c>
      <c r="S614">
        <f>VLOOKUP($R614,'[3]人物&amp;怪物成长分析'!$B$5:$S$104,12,FALSE)*$W614</f>
        <v>13121.945488896328</v>
      </c>
      <c r="T614">
        <f>VLOOKUP($R614,'[3]人物&amp;怪物成长分析'!$B$5:$S$104,13,FALSE)*$W614</f>
        <v>847.3363903143819</v>
      </c>
      <c r="U614">
        <f>VLOOKUP($R614,'[3]人物&amp;怪物成长分析'!$B$5:$S$104,14,FALSE)*$W614</f>
        <v>376.59395125083637</v>
      </c>
      <c r="V614">
        <f>VLOOKUP($R614,'[3]人物&amp;怪物成长分析'!$B$5:$S$104,17,FALSE)*$W614</f>
        <v>5847.6319999999996</v>
      </c>
      <c r="W614" s="1">
        <v>0.56000000000000005</v>
      </c>
      <c r="X614">
        <f t="shared" si="9"/>
        <v>4484.4036493452859</v>
      </c>
    </row>
    <row r="615" spans="1:24" x14ac:dyDescent="0.15">
      <c r="A615">
        <v>614</v>
      </c>
      <c r="B615">
        <v>30</v>
      </c>
      <c r="C615">
        <v>9607.1386615133815</v>
      </c>
      <c r="D615">
        <v>620.37128576588657</v>
      </c>
      <c r="E615">
        <v>275.72057145150518</v>
      </c>
      <c r="F615">
        <v>4281.3019999999997</v>
      </c>
      <c r="G615" s="1">
        <v>0.41</v>
      </c>
      <c r="H615">
        <v>3283.2241004135121</v>
      </c>
      <c r="Q615">
        <v>614</v>
      </c>
      <c r="R615">
        <v>30</v>
      </c>
      <c r="S615">
        <f>VLOOKUP($R615,'[3]人物&amp;怪物成长分析'!$B$5:$S$104,12,FALSE)*$W615</f>
        <v>9607.1386615133815</v>
      </c>
      <c r="T615">
        <f>VLOOKUP($R615,'[3]人物&amp;怪物成长分析'!$B$5:$S$104,13,FALSE)*$W615</f>
        <v>620.37128576588657</v>
      </c>
      <c r="U615">
        <f>VLOOKUP($R615,'[3]人物&amp;怪物成长分析'!$B$5:$S$104,14,FALSE)*$W615</f>
        <v>275.72057145150518</v>
      </c>
      <c r="V615">
        <f>VLOOKUP($R615,'[3]人物&amp;怪物成长分析'!$B$5:$S$104,17,FALSE)*$W615</f>
        <v>4281.3019999999997</v>
      </c>
      <c r="W615" s="1">
        <v>0.41</v>
      </c>
      <c r="X615">
        <f t="shared" si="9"/>
        <v>3283.2241004135121</v>
      </c>
    </row>
    <row r="616" spans="1:24" x14ac:dyDescent="0.15">
      <c r="A616">
        <v>615</v>
      </c>
      <c r="B616">
        <v>21</v>
      </c>
      <c r="C616">
        <v>4491.6208837500026</v>
      </c>
      <c r="D616">
        <v>365.21366869565236</v>
      </c>
      <c r="E616">
        <v>162.31718608695661</v>
      </c>
      <c r="F616">
        <v>4302.067</v>
      </c>
      <c r="G616" s="1">
        <v>0.55000000000000004</v>
      </c>
      <c r="H616">
        <v>2603.8781641591308</v>
      </c>
      <c r="Q616">
        <v>615</v>
      </c>
      <c r="R616">
        <v>21</v>
      </c>
      <c r="S616">
        <f>VLOOKUP($R616,'[3]人物&amp;怪物成长分析'!$B$5:$S$104,12,FALSE)*$W616</f>
        <v>4491.6208837500026</v>
      </c>
      <c r="T616">
        <f>VLOOKUP($R616,'[3]人物&amp;怪物成长分析'!$B$5:$S$104,13,FALSE)*$W616</f>
        <v>365.21366869565236</v>
      </c>
      <c r="U616">
        <f>VLOOKUP($R616,'[3]人物&amp;怪物成长分析'!$B$5:$S$104,14,FALSE)*$W616</f>
        <v>162.31718608695661</v>
      </c>
      <c r="V616">
        <f>VLOOKUP($R616,'[3]人物&amp;怪物成长分析'!$B$5:$S$104,17,FALSE)*$W616</f>
        <v>4302.067</v>
      </c>
      <c r="W616" s="1">
        <v>0.55000000000000004</v>
      </c>
      <c r="X616">
        <f t="shared" si="9"/>
        <v>2603.8781641591308</v>
      </c>
    </row>
    <row r="617" spans="1:24" x14ac:dyDescent="0.15">
      <c r="A617">
        <v>616</v>
      </c>
      <c r="B617">
        <v>49</v>
      </c>
      <c r="C617">
        <v>82699.842064815573</v>
      </c>
      <c r="D617">
        <v>3656.1802190044832</v>
      </c>
      <c r="E617">
        <v>1624.9689862242151</v>
      </c>
      <c r="F617">
        <v>8466.1458000000002</v>
      </c>
      <c r="G617" s="1">
        <v>0.53</v>
      </c>
      <c r="H617">
        <v>13761.158951785585</v>
      </c>
      <c r="Q617">
        <v>616</v>
      </c>
      <c r="R617">
        <v>49</v>
      </c>
      <c r="S617">
        <f>VLOOKUP($R617,'[3]人物&amp;怪物成长分析'!$B$5:$S$104,12,FALSE)*$W617</f>
        <v>82699.842064815573</v>
      </c>
      <c r="T617">
        <f>VLOOKUP($R617,'[3]人物&amp;怪物成长分析'!$B$5:$S$104,13,FALSE)*$W617</f>
        <v>3656.1802190044832</v>
      </c>
      <c r="U617">
        <f>VLOOKUP($R617,'[3]人物&amp;怪物成长分析'!$B$5:$S$104,14,FALSE)*$W617</f>
        <v>1624.9689862242151</v>
      </c>
      <c r="V617">
        <f>VLOOKUP($R617,'[3]人物&amp;怪物成长分析'!$B$5:$S$104,17,FALSE)*$W617</f>
        <v>8466.1458000000002</v>
      </c>
      <c r="W617" s="1">
        <v>0.53</v>
      </c>
      <c r="X617">
        <f t="shared" si="9"/>
        <v>13761.158951785585</v>
      </c>
    </row>
    <row r="618" spans="1:24" x14ac:dyDescent="0.15">
      <c r="A618">
        <v>617</v>
      </c>
      <c r="B618">
        <v>31</v>
      </c>
      <c r="C618">
        <v>20678.820799915393</v>
      </c>
      <c r="D618">
        <v>1321.7764456938467</v>
      </c>
      <c r="E618">
        <v>587.45619808615402</v>
      </c>
      <c r="F618">
        <v>8479.338600000001</v>
      </c>
      <c r="G618" s="1">
        <v>0.79</v>
      </c>
      <c r="H618">
        <v>6743.2327197319401</v>
      </c>
      <c r="Q618">
        <v>617</v>
      </c>
      <c r="R618">
        <v>31</v>
      </c>
      <c r="S618">
        <f>VLOOKUP($R618,'[3]人物&amp;怪物成长分析'!$B$5:$S$104,12,FALSE)*$W618</f>
        <v>20678.820799915393</v>
      </c>
      <c r="T618">
        <f>VLOOKUP($R618,'[3]人物&amp;怪物成长分析'!$B$5:$S$104,13,FALSE)*$W618</f>
        <v>1321.7764456938467</v>
      </c>
      <c r="U618">
        <f>VLOOKUP($R618,'[3]人物&amp;怪物成长分析'!$B$5:$S$104,14,FALSE)*$W618</f>
        <v>587.45619808615402</v>
      </c>
      <c r="V618">
        <f>VLOOKUP($R618,'[3]人物&amp;怪物成长分析'!$B$5:$S$104,17,FALSE)*$W618</f>
        <v>8479.338600000001</v>
      </c>
      <c r="W618" s="1">
        <v>0.79</v>
      </c>
      <c r="X618">
        <f t="shared" si="9"/>
        <v>6743.2327197319401</v>
      </c>
    </row>
    <row r="619" spans="1:24" x14ac:dyDescent="0.15">
      <c r="A619">
        <v>618</v>
      </c>
      <c r="B619">
        <v>46</v>
      </c>
      <c r="C619">
        <v>81378.418115548935</v>
      </c>
      <c r="D619">
        <v>3847.1740671828779</v>
      </c>
      <c r="E619">
        <v>1709.8551409701683</v>
      </c>
      <c r="F619">
        <v>10268.299199999999</v>
      </c>
      <c r="G619" s="1">
        <v>0.68</v>
      </c>
      <c r="H619">
        <v>14764.065192930004</v>
      </c>
      <c r="Q619">
        <v>618</v>
      </c>
      <c r="R619">
        <v>46</v>
      </c>
      <c r="S619">
        <f>VLOOKUP($R619,'[3]人物&amp;怪物成长分析'!$B$5:$S$104,12,FALSE)*$W619</f>
        <v>81378.418115548935</v>
      </c>
      <c r="T619">
        <f>VLOOKUP($R619,'[3]人物&amp;怪物成长分析'!$B$5:$S$104,13,FALSE)*$W619</f>
        <v>3847.1740671828779</v>
      </c>
      <c r="U619">
        <f>VLOOKUP($R619,'[3]人物&amp;怪物成长分析'!$B$5:$S$104,14,FALSE)*$W619</f>
        <v>1709.8551409701683</v>
      </c>
      <c r="V619">
        <f>VLOOKUP($R619,'[3]人物&amp;怪物成长分析'!$B$5:$S$104,17,FALSE)*$W619</f>
        <v>10268.299199999999</v>
      </c>
      <c r="W619" s="1">
        <v>0.68</v>
      </c>
      <c r="X619">
        <f t="shared" si="9"/>
        <v>14764.065192930004</v>
      </c>
    </row>
    <row r="620" spans="1:24" x14ac:dyDescent="0.15">
      <c r="A620">
        <v>619</v>
      </c>
      <c r="B620">
        <v>27</v>
      </c>
      <c r="C620">
        <v>6704.615698120404</v>
      </c>
      <c r="D620">
        <v>464.83613891638811</v>
      </c>
      <c r="E620">
        <v>206.59383951839473</v>
      </c>
      <c r="F620">
        <v>3827.5119999999997</v>
      </c>
      <c r="G620" s="1">
        <v>0.4</v>
      </c>
      <c r="H620">
        <v>2689.1624236315188</v>
      </c>
      <c r="Q620">
        <v>619</v>
      </c>
      <c r="R620">
        <v>27</v>
      </c>
      <c r="S620">
        <f>VLOOKUP($R620,'[3]人物&amp;怪物成长分析'!$B$5:$S$104,12,FALSE)*$W620</f>
        <v>6704.615698120404</v>
      </c>
      <c r="T620">
        <f>VLOOKUP($R620,'[3]人物&amp;怪物成长分析'!$B$5:$S$104,13,FALSE)*$W620</f>
        <v>464.83613891638811</v>
      </c>
      <c r="U620">
        <f>VLOOKUP($R620,'[3]人物&amp;怪物成长分析'!$B$5:$S$104,14,FALSE)*$W620</f>
        <v>206.59383951839473</v>
      </c>
      <c r="V620">
        <f>VLOOKUP($R620,'[3]人物&amp;怪物成长分析'!$B$5:$S$104,17,FALSE)*$W620</f>
        <v>3827.5119999999997</v>
      </c>
      <c r="W620" s="1">
        <v>0.4</v>
      </c>
      <c r="X620">
        <f t="shared" si="9"/>
        <v>2689.1624236315188</v>
      </c>
    </row>
    <row r="621" spans="1:24" x14ac:dyDescent="0.15">
      <c r="A621">
        <v>620</v>
      </c>
      <c r="B621">
        <v>44</v>
      </c>
      <c r="C621">
        <v>57515.754308844313</v>
      </c>
      <c r="D621">
        <v>2849.6490902175251</v>
      </c>
      <c r="E621">
        <v>1266.5107067633446</v>
      </c>
      <c r="F621">
        <v>8420.532799999999</v>
      </c>
      <c r="G621" s="1">
        <v>0.57999999999999996</v>
      </c>
      <c r="H621">
        <v>11135.72534560157</v>
      </c>
      <c r="Q621">
        <v>620</v>
      </c>
      <c r="R621">
        <v>44</v>
      </c>
      <c r="S621">
        <f>VLOOKUP($R621,'[3]人物&amp;怪物成长分析'!$B$5:$S$104,12,FALSE)*$W621</f>
        <v>57515.754308844313</v>
      </c>
      <c r="T621">
        <f>VLOOKUP($R621,'[3]人物&amp;怪物成长分析'!$B$5:$S$104,13,FALSE)*$W621</f>
        <v>2849.6490902175251</v>
      </c>
      <c r="U621">
        <f>VLOOKUP($R621,'[3]人物&amp;怪物成长分析'!$B$5:$S$104,14,FALSE)*$W621</f>
        <v>1266.5107067633446</v>
      </c>
      <c r="V621">
        <f>VLOOKUP($R621,'[3]人物&amp;怪物成长分析'!$B$5:$S$104,17,FALSE)*$W621</f>
        <v>8420.532799999999</v>
      </c>
      <c r="W621" s="1">
        <v>0.57999999999999996</v>
      </c>
      <c r="X621">
        <f t="shared" si="9"/>
        <v>11135.72534560157</v>
      </c>
    </row>
    <row r="622" spans="1:24" x14ac:dyDescent="0.15">
      <c r="A622">
        <v>621</v>
      </c>
      <c r="B622">
        <v>19</v>
      </c>
      <c r="C622">
        <v>3911.0159740108693</v>
      </c>
      <c r="D622">
        <v>337.43936504347835</v>
      </c>
      <c r="E622">
        <v>149.97305113043484</v>
      </c>
      <c r="F622">
        <v>4416.1925999999994</v>
      </c>
      <c r="G622" s="1">
        <v>0.61</v>
      </c>
      <c r="H622">
        <v>2574.4302469612171</v>
      </c>
      <c r="Q622">
        <v>621</v>
      </c>
      <c r="R622">
        <v>19</v>
      </c>
      <c r="S622">
        <f>VLOOKUP($R622,'[3]人物&amp;怪物成长分析'!$B$5:$S$104,12,FALSE)*$W622</f>
        <v>3911.0159740108693</v>
      </c>
      <c r="T622">
        <f>VLOOKUP($R622,'[3]人物&amp;怪物成长分析'!$B$5:$S$104,13,FALSE)*$W622</f>
        <v>337.43936504347835</v>
      </c>
      <c r="U622">
        <f>VLOOKUP($R622,'[3]人物&amp;怪物成长分析'!$B$5:$S$104,14,FALSE)*$W622</f>
        <v>149.97305113043484</v>
      </c>
      <c r="V622">
        <f>VLOOKUP($R622,'[3]人物&amp;怪物成长分析'!$B$5:$S$104,17,FALSE)*$W622</f>
        <v>4416.1925999999994</v>
      </c>
      <c r="W622" s="1">
        <v>0.61</v>
      </c>
      <c r="X622">
        <f t="shared" si="9"/>
        <v>2574.4302469612171</v>
      </c>
    </row>
    <row r="623" spans="1:24" x14ac:dyDescent="0.15">
      <c r="A623">
        <v>622</v>
      </c>
      <c r="B623">
        <v>49</v>
      </c>
      <c r="C623">
        <v>85820.590821978418</v>
      </c>
      <c r="D623">
        <v>3794.1492838725771</v>
      </c>
      <c r="E623">
        <v>1686.2885706100346</v>
      </c>
      <c r="F623">
        <v>8785.6229999999996</v>
      </c>
      <c r="G623" s="1">
        <v>0.55000000000000004</v>
      </c>
      <c r="H623">
        <v>14280.4479688341</v>
      </c>
      <c r="Q623">
        <v>622</v>
      </c>
      <c r="R623">
        <v>49</v>
      </c>
      <c r="S623">
        <f>VLOOKUP($R623,'[3]人物&amp;怪物成长分析'!$B$5:$S$104,12,FALSE)*$W623</f>
        <v>85820.590821978418</v>
      </c>
      <c r="T623">
        <f>VLOOKUP($R623,'[3]人物&amp;怪物成长分析'!$B$5:$S$104,13,FALSE)*$W623</f>
        <v>3794.1492838725771</v>
      </c>
      <c r="U623">
        <f>VLOOKUP($R623,'[3]人物&amp;怪物成长分析'!$B$5:$S$104,14,FALSE)*$W623</f>
        <v>1686.2885706100346</v>
      </c>
      <c r="V623">
        <f>VLOOKUP($R623,'[3]人物&amp;怪物成长分析'!$B$5:$S$104,17,FALSE)*$W623</f>
        <v>8785.6229999999996</v>
      </c>
      <c r="W623" s="1">
        <v>0.55000000000000004</v>
      </c>
      <c r="X623">
        <f t="shared" si="9"/>
        <v>14280.4479688341</v>
      </c>
    </row>
    <row r="624" spans="1:24" x14ac:dyDescent="0.15">
      <c r="A624">
        <v>623</v>
      </c>
      <c r="B624">
        <v>34</v>
      </c>
      <c r="C624">
        <v>28154.209780748835</v>
      </c>
      <c r="D624">
        <v>1748.9385862157867</v>
      </c>
      <c r="E624">
        <v>777.30603831812732</v>
      </c>
      <c r="F624">
        <v>9169.340400000001</v>
      </c>
      <c r="G624" s="1">
        <v>0.79</v>
      </c>
      <c r="H624">
        <v>8123.9865021166415</v>
      </c>
      <c r="Q624">
        <v>623</v>
      </c>
      <c r="R624">
        <v>34</v>
      </c>
      <c r="S624">
        <f>VLOOKUP($R624,'[3]人物&amp;怪物成长分析'!$B$5:$S$104,12,FALSE)*$W624</f>
        <v>28154.209780748835</v>
      </c>
      <c r="T624">
        <f>VLOOKUP($R624,'[3]人物&amp;怪物成长分析'!$B$5:$S$104,13,FALSE)*$W624</f>
        <v>1748.9385862157867</v>
      </c>
      <c r="U624">
        <f>VLOOKUP($R624,'[3]人物&amp;怪物成长分析'!$B$5:$S$104,14,FALSE)*$W624</f>
        <v>777.30603831812732</v>
      </c>
      <c r="V624">
        <f>VLOOKUP($R624,'[3]人物&amp;怪物成长分析'!$B$5:$S$104,17,FALSE)*$W624</f>
        <v>9169.340400000001</v>
      </c>
      <c r="W624" s="1">
        <v>0.79</v>
      </c>
      <c r="X624">
        <f t="shared" si="9"/>
        <v>8123.9865021166415</v>
      </c>
    </row>
    <row r="625" spans="1:24" x14ac:dyDescent="0.15">
      <c r="A625">
        <v>624</v>
      </c>
      <c r="B625">
        <v>39</v>
      </c>
      <c r="C625">
        <v>33124.169819562871</v>
      </c>
      <c r="D625">
        <v>1861.704921200268</v>
      </c>
      <c r="E625">
        <v>827.42440942234134</v>
      </c>
      <c r="F625">
        <v>7314.9776000000002</v>
      </c>
      <c r="G625" s="1">
        <v>0.56000000000000005</v>
      </c>
      <c r="H625">
        <v>7801.4262088861487</v>
      </c>
      <c r="Q625">
        <v>624</v>
      </c>
      <c r="R625">
        <v>39</v>
      </c>
      <c r="S625">
        <f>VLOOKUP($R625,'[3]人物&amp;怪物成长分析'!$B$5:$S$104,12,FALSE)*$W625</f>
        <v>33124.169819562871</v>
      </c>
      <c r="T625">
        <f>VLOOKUP($R625,'[3]人物&amp;怪物成长分析'!$B$5:$S$104,13,FALSE)*$W625</f>
        <v>1861.704921200268</v>
      </c>
      <c r="U625">
        <f>VLOOKUP($R625,'[3]人物&amp;怪物成长分析'!$B$5:$S$104,14,FALSE)*$W625</f>
        <v>827.42440942234134</v>
      </c>
      <c r="V625">
        <f>VLOOKUP($R625,'[3]人物&amp;怪物成长分析'!$B$5:$S$104,17,FALSE)*$W625</f>
        <v>7314.9776000000002</v>
      </c>
      <c r="W625" s="1">
        <v>0.56000000000000005</v>
      </c>
      <c r="X625">
        <f t="shared" si="9"/>
        <v>7801.4262088861487</v>
      </c>
    </row>
    <row r="626" spans="1:24" x14ac:dyDescent="0.15">
      <c r="A626">
        <v>625</v>
      </c>
      <c r="B626">
        <v>26</v>
      </c>
      <c r="C626">
        <v>5514.1346217551854</v>
      </c>
      <c r="D626">
        <v>391.92269769632122</v>
      </c>
      <c r="E626">
        <v>174.18786564280941</v>
      </c>
      <c r="F626">
        <v>3432.7267999999999</v>
      </c>
      <c r="G626" s="1">
        <v>0.37</v>
      </c>
      <c r="H626">
        <v>2344.5636722512058</v>
      </c>
      <c r="Q626">
        <v>625</v>
      </c>
      <c r="R626">
        <v>26</v>
      </c>
      <c r="S626">
        <f>VLOOKUP($R626,'[3]人物&amp;怪物成长分析'!$B$5:$S$104,12,FALSE)*$W626</f>
        <v>5514.1346217551854</v>
      </c>
      <c r="T626">
        <f>VLOOKUP($R626,'[3]人物&amp;怪物成长分析'!$B$5:$S$104,13,FALSE)*$W626</f>
        <v>391.92269769632122</v>
      </c>
      <c r="U626">
        <f>VLOOKUP($R626,'[3]人物&amp;怪物成长分析'!$B$5:$S$104,14,FALSE)*$W626</f>
        <v>174.18786564280941</v>
      </c>
      <c r="V626">
        <f>VLOOKUP($R626,'[3]人物&amp;怪物成长分析'!$B$5:$S$104,17,FALSE)*$W626</f>
        <v>3432.7267999999999</v>
      </c>
      <c r="W626" s="1">
        <v>0.37</v>
      </c>
      <c r="X626">
        <f t="shared" si="9"/>
        <v>2344.5636722512058</v>
      </c>
    </row>
    <row r="627" spans="1:24" x14ac:dyDescent="0.15">
      <c r="A627">
        <v>626</v>
      </c>
      <c r="B627">
        <v>20</v>
      </c>
      <c r="C627">
        <v>4425.7993043478264</v>
      </c>
      <c r="D627">
        <v>370.53203478260878</v>
      </c>
      <c r="E627">
        <v>164.68090434782613</v>
      </c>
      <c r="F627">
        <v>4593.7879999999996</v>
      </c>
      <c r="G627" s="1">
        <v>0.61</v>
      </c>
      <c r="H627">
        <v>2728.9593975652174</v>
      </c>
      <c r="Q627">
        <v>626</v>
      </c>
      <c r="R627">
        <v>20</v>
      </c>
      <c r="S627">
        <f>VLOOKUP($R627,'[3]人物&amp;怪物成长分析'!$B$5:$S$104,12,FALSE)*$W627</f>
        <v>4425.7993043478264</v>
      </c>
      <c r="T627">
        <f>VLOOKUP($R627,'[3]人物&amp;怪物成长分析'!$B$5:$S$104,13,FALSE)*$W627</f>
        <v>370.53203478260878</v>
      </c>
      <c r="U627">
        <f>VLOOKUP($R627,'[3]人物&amp;怪物成长分析'!$B$5:$S$104,14,FALSE)*$W627</f>
        <v>164.68090434782613</v>
      </c>
      <c r="V627">
        <f>VLOOKUP($R627,'[3]人物&amp;怪物成长分析'!$B$5:$S$104,17,FALSE)*$W627</f>
        <v>4593.7879999999996</v>
      </c>
      <c r="W627" s="1">
        <v>0.61</v>
      </c>
      <c r="X627">
        <f t="shared" si="9"/>
        <v>2728.9593975652174</v>
      </c>
    </row>
    <row r="628" spans="1:24" x14ac:dyDescent="0.15">
      <c r="A628">
        <v>627</v>
      </c>
      <c r="B628">
        <v>41</v>
      </c>
      <c r="C628">
        <v>27882.307455864433</v>
      </c>
      <c r="D628">
        <v>1487.6134201721745</v>
      </c>
      <c r="E628">
        <v>661.16152007652192</v>
      </c>
      <c r="F628">
        <v>5185.0011999999997</v>
      </c>
      <c r="G628" s="1">
        <v>0.38</v>
      </c>
      <c r="H628">
        <v>6032.3611757799281</v>
      </c>
      <c r="Q628">
        <v>627</v>
      </c>
      <c r="R628">
        <v>41</v>
      </c>
      <c r="S628">
        <f>VLOOKUP($R628,'[3]人物&amp;怪物成长分析'!$B$5:$S$104,12,FALSE)*$W628</f>
        <v>27882.307455864433</v>
      </c>
      <c r="T628">
        <f>VLOOKUP($R628,'[3]人物&amp;怪物成长分析'!$B$5:$S$104,13,FALSE)*$W628</f>
        <v>1487.6134201721745</v>
      </c>
      <c r="U628">
        <f>VLOOKUP($R628,'[3]人物&amp;怪物成长分析'!$B$5:$S$104,14,FALSE)*$W628</f>
        <v>661.16152007652192</v>
      </c>
      <c r="V628">
        <f>VLOOKUP($R628,'[3]人物&amp;怪物成长分析'!$B$5:$S$104,17,FALSE)*$W628</f>
        <v>5185.0011999999997</v>
      </c>
      <c r="W628" s="1">
        <v>0.38</v>
      </c>
      <c r="X628">
        <f t="shared" si="9"/>
        <v>6032.3611757799281</v>
      </c>
    </row>
    <row r="629" spans="1:24" x14ac:dyDescent="0.15">
      <c r="A629">
        <v>628</v>
      </c>
      <c r="B629">
        <v>37</v>
      </c>
      <c r="C629">
        <v>15353.661380381222</v>
      </c>
      <c r="D629">
        <v>911.18616164066907</v>
      </c>
      <c r="E629">
        <v>404.97162739585292</v>
      </c>
      <c r="F629">
        <v>3993.6576</v>
      </c>
      <c r="G629" s="1">
        <v>0.32</v>
      </c>
      <c r="H629">
        <v>3945.7773939021249</v>
      </c>
      <c r="Q629">
        <v>628</v>
      </c>
      <c r="R629">
        <v>37</v>
      </c>
      <c r="S629">
        <f>VLOOKUP($R629,'[3]人物&amp;怪物成长分析'!$B$5:$S$104,12,FALSE)*$W629</f>
        <v>15353.661380381222</v>
      </c>
      <c r="T629">
        <f>VLOOKUP($R629,'[3]人物&amp;怪物成长分析'!$B$5:$S$104,13,FALSE)*$W629</f>
        <v>911.18616164066907</v>
      </c>
      <c r="U629">
        <f>VLOOKUP($R629,'[3]人物&amp;怪物成长分析'!$B$5:$S$104,14,FALSE)*$W629</f>
        <v>404.97162739585292</v>
      </c>
      <c r="V629">
        <f>VLOOKUP($R629,'[3]人物&amp;怪物成长分析'!$B$5:$S$104,17,FALSE)*$W629</f>
        <v>3993.6576</v>
      </c>
      <c r="W629" s="1">
        <v>0.32</v>
      </c>
      <c r="X629">
        <f t="shared" si="9"/>
        <v>3945.7773939021249</v>
      </c>
    </row>
    <row r="630" spans="1:24" x14ac:dyDescent="0.15">
      <c r="A630">
        <v>629</v>
      </c>
      <c r="B630">
        <v>35</v>
      </c>
      <c r="C630">
        <v>23528.835704347828</v>
      </c>
      <c r="D630">
        <v>1448.6566852173914</v>
      </c>
      <c r="E630">
        <v>643.84741565217416</v>
      </c>
      <c r="F630">
        <v>7138.74</v>
      </c>
      <c r="G630" s="1">
        <v>0.6</v>
      </c>
      <c r="H630">
        <v>6552.9949548521745</v>
      </c>
      <c r="Q630">
        <v>629</v>
      </c>
      <c r="R630">
        <v>35</v>
      </c>
      <c r="S630">
        <f>VLOOKUP($R630,'[3]人物&amp;怪物成长分析'!$B$5:$S$104,12,FALSE)*$W630</f>
        <v>23528.835704347828</v>
      </c>
      <c r="T630">
        <f>VLOOKUP($R630,'[3]人物&amp;怪物成长分析'!$B$5:$S$104,13,FALSE)*$W630</f>
        <v>1448.6566852173914</v>
      </c>
      <c r="U630">
        <f>VLOOKUP($R630,'[3]人物&amp;怪物成长分析'!$B$5:$S$104,14,FALSE)*$W630</f>
        <v>643.84741565217416</v>
      </c>
      <c r="V630">
        <f>VLOOKUP($R630,'[3]人物&amp;怪物成长分析'!$B$5:$S$104,17,FALSE)*$W630</f>
        <v>7138.74</v>
      </c>
      <c r="W630" s="1">
        <v>0.6</v>
      </c>
      <c r="X630">
        <f t="shared" si="9"/>
        <v>6552.9949548521745</v>
      </c>
    </row>
    <row r="631" spans="1:24" x14ac:dyDescent="0.15">
      <c r="A631">
        <v>630</v>
      </c>
      <c r="B631">
        <v>27</v>
      </c>
      <c r="C631">
        <v>10392.154332086626</v>
      </c>
      <c r="D631">
        <v>720.49601532040151</v>
      </c>
      <c r="E631">
        <v>320.22045125351184</v>
      </c>
      <c r="F631">
        <v>5932.6435999999994</v>
      </c>
      <c r="G631" s="1">
        <v>0.62</v>
      </c>
      <c r="H631">
        <v>4168.2017566288541</v>
      </c>
      <c r="Q631">
        <v>630</v>
      </c>
      <c r="R631">
        <v>27</v>
      </c>
      <c r="S631">
        <f>VLOOKUP($R631,'[3]人物&amp;怪物成长分析'!$B$5:$S$104,12,FALSE)*$W631</f>
        <v>10392.154332086626</v>
      </c>
      <c r="T631">
        <f>VLOOKUP($R631,'[3]人物&amp;怪物成长分析'!$B$5:$S$104,13,FALSE)*$W631</f>
        <v>720.49601532040151</v>
      </c>
      <c r="U631">
        <f>VLOOKUP($R631,'[3]人物&amp;怪物成长分析'!$B$5:$S$104,14,FALSE)*$W631</f>
        <v>320.22045125351184</v>
      </c>
      <c r="V631">
        <f>VLOOKUP($R631,'[3]人物&amp;怪物成长分析'!$B$5:$S$104,17,FALSE)*$W631</f>
        <v>5932.6435999999994</v>
      </c>
      <c r="W631" s="1">
        <v>0.62</v>
      </c>
      <c r="X631">
        <f t="shared" si="9"/>
        <v>4168.2017566288541</v>
      </c>
    </row>
    <row r="632" spans="1:24" x14ac:dyDescent="0.15">
      <c r="A632">
        <v>631</v>
      </c>
      <c r="B632">
        <v>39</v>
      </c>
      <c r="C632">
        <v>47320.242599375531</v>
      </c>
      <c r="D632">
        <v>2659.5784588575257</v>
      </c>
      <c r="E632">
        <v>1182.0348706033446</v>
      </c>
      <c r="F632">
        <v>10449.968000000001</v>
      </c>
      <c r="G632" s="1">
        <v>0.8</v>
      </c>
      <c r="H632">
        <v>11144.894584123071</v>
      </c>
      <c r="Q632">
        <v>631</v>
      </c>
      <c r="R632">
        <v>39</v>
      </c>
      <c r="S632">
        <f>VLOOKUP($R632,'[3]人物&amp;怪物成长分析'!$B$5:$S$104,12,FALSE)*$W632</f>
        <v>47320.242599375531</v>
      </c>
      <c r="T632">
        <f>VLOOKUP($R632,'[3]人物&amp;怪物成长分析'!$B$5:$S$104,13,FALSE)*$W632</f>
        <v>2659.5784588575257</v>
      </c>
      <c r="U632">
        <f>VLOOKUP($R632,'[3]人物&amp;怪物成长分析'!$B$5:$S$104,14,FALSE)*$W632</f>
        <v>1182.0348706033446</v>
      </c>
      <c r="V632">
        <f>VLOOKUP($R632,'[3]人物&amp;怪物成长分析'!$B$5:$S$104,17,FALSE)*$W632</f>
        <v>10449.968000000001</v>
      </c>
      <c r="W632" s="1">
        <v>0.8</v>
      </c>
      <c r="X632">
        <f t="shared" si="9"/>
        <v>11144.894584123071</v>
      </c>
    </row>
    <row r="633" spans="1:24" x14ac:dyDescent="0.15">
      <c r="A633">
        <v>632</v>
      </c>
      <c r="B633">
        <v>34</v>
      </c>
      <c r="C633">
        <v>24946.768160157193</v>
      </c>
      <c r="D633">
        <v>1549.6924181658867</v>
      </c>
      <c r="E633">
        <v>688.75218585150515</v>
      </c>
      <c r="F633">
        <v>8124.732</v>
      </c>
      <c r="G633" s="1">
        <v>0.7</v>
      </c>
      <c r="H633">
        <v>7198.4690525084161</v>
      </c>
      <c r="Q633">
        <v>632</v>
      </c>
      <c r="R633">
        <v>34</v>
      </c>
      <c r="S633">
        <f>VLOOKUP($R633,'[3]人物&amp;怪物成长分析'!$B$5:$S$104,12,FALSE)*$W633</f>
        <v>24946.768160157193</v>
      </c>
      <c r="T633">
        <f>VLOOKUP($R633,'[3]人物&amp;怪物成长分析'!$B$5:$S$104,13,FALSE)*$W633</f>
        <v>1549.6924181658867</v>
      </c>
      <c r="U633">
        <f>VLOOKUP($R633,'[3]人物&amp;怪物成长分析'!$B$5:$S$104,14,FALSE)*$W633</f>
        <v>688.75218585150515</v>
      </c>
      <c r="V633">
        <f>VLOOKUP($R633,'[3]人物&amp;怪物成长分析'!$B$5:$S$104,17,FALSE)*$W633</f>
        <v>8124.732</v>
      </c>
      <c r="W633" s="1">
        <v>0.7</v>
      </c>
      <c r="X633">
        <f t="shared" si="9"/>
        <v>7198.4690525084161</v>
      </c>
    </row>
    <row r="634" spans="1:24" x14ac:dyDescent="0.15">
      <c r="A634">
        <v>633</v>
      </c>
      <c r="B634">
        <v>39</v>
      </c>
      <c r="C634">
        <v>44954.23046940675</v>
      </c>
      <c r="D634">
        <v>2526.5995359146491</v>
      </c>
      <c r="E634">
        <v>1122.9331270731775</v>
      </c>
      <c r="F634">
        <v>9927.4696000000004</v>
      </c>
      <c r="G634" s="1">
        <v>0.76</v>
      </c>
      <c r="H634">
        <v>10587.649854916917</v>
      </c>
      <c r="Q634">
        <v>633</v>
      </c>
      <c r="R634">
        <v>39</v>
      </c>
      <c r="S634">
        <f>VLOOKUP($R634,'[3]人物&amp;怪物成长分析'!$B$5:$S$104,12,FALSE)*$W634</f>
        <v>44954.23046940675</v>
      </c>
      <c r="T634">
        <f>VLOOKUP($R634,'[3]人物&amp;怪物成长分析'!$B$5:$S$104,13,FALSE)*$W634</f>
        <v>2526.5995359146491</v>
      </c>
      <c r="U634">
        <f>VLOOKUP($R634,'[3]人物&amp;怪物成长分析'!$B$5:$S$104,14,FALSE)*$W634</f>
        <v>1122.9331270731775</v>
      </c>
      <c r="V634">
        <f>VLOOKUP($R634,'[3]人物&amp;怪物成长分析'!$B$5:$S$104,17,FALSE)*$W634</f>
        <v>9927.4696000000004</v>
      </c>
      <c r="W634" s="1">
        <v>0.76</v>
      </c>
      <c r="X634">
        <f t="shared" si="9"/>
        <v>10587.649854916917</v>
      </c>
    </row>
    <row r="635" spans="1:24" x14ac:dyDescent="0.15">
      <c r="A635">
        <v>634</v>
      </c>
      <c r="B635">
        <v>24</v>
      </c>
      <c r="C635">
        <v>6100.2183387826108</v>
      </c>
      <c r="D635">
        <v>456.56519791304356</v>
      </c>
      <c r="E635">
        <v>202.91786573913046</v>
      </c>
      <c r="F635">
        <v>4521.5872000000008</v>
      </c>
      <c r="G635" s="1">
        <v>0.52</v>
      </c>
      <c r="H635">
        <v>2928.9977342441744</v>
      </c>
      <c r="Q635">
        <v>634</v>
      </c>
      <c r="R635">
        <v>24</v>
      </c>
      <c r="S635">
        <f>VLOOKUP($R635,'[3]人物&amp;怪物成长分析'!$B$5:$S$104,12,FALSE)*$W635</f>
        <v>6100.2183387826108</v>
      </c>
      <c r="T635">
        <f>VLOOKUP($R635,'[3]人物&amp;怪物成长分析'!$B$5:$S$104,13,FALSE)*$W635</f>
        <v>456.56519791304356</v>
      </c>
      <c r="U635">
        <f>VLOOKUP($R635,'[3]人物&amp;怪物成长分析'!$B$5:$S$104,14,FALSE)*$W635</f>
        <v>202.91786573913046</v>
      </c>
      <c r="V635">
        <f>VLOOKUP($R635,'[3]人物&amp;怪物成长分析'!$B$5:$S$104,17,FALSE)*$W635</f>
        <v>4521.5872000000008</v>
      </c>
      <c r="W635" s="1">
        <v>0.52</v>
      </c>
      <c r="X635">
        <f t="shared" si="9"/>
        <v>2928.9977342441744</v>
      </c>
    </row>
    <row r="636" spans="1:24" x14ac:dyDescent="0.15">
      <c r="A636">
        <v>635</v>
      </c>
      <c r="B636">
        <v>20</v>
      </c>
      <c r="C636">
        <v>2176.6226086956526</v>
      </c>
      <c r="D636">
        <v>182.22886956521742</v>
      </c>
      <c r="E636">
        <v>80.990608695652199</v>
      </c>
      <c r="F636">
        <v>2259.2399999999998</v>
      </c>
      <c r="G636" s="1">
        <v>0.3</v>
      </c>
      <c r="H636">
        <v>1342.1111791304347</v>
      </c>
      <c r="Q636">
        <v>635</v>
      </c>
      <c r="R636">
        <v>20</v>
      </c>
      <c r="S636">
        <f>VLOOKUP($R636,'[3]人物&amp;怪物成长分析'!$B$5:$S$104,12,FALSE)*$W636</f>
        <v>2176.6226086956526</v>
      </c>
      <c r="T636">
        <f>VLOOKUP($R636,'[3]人物&amp;怪物成长分析'!$B$5:$S$104,13,FALSE)*$W636</f>
        <v>182.22886956521742</v>
      </c>
      <c r="U636">
        <f>VLOOKUP($R636,'[3]人物&amp;怪物成长分析'!$B$5:$S$104,14,FALSE)*$W636</f>
        <v>80.990608695652199</v>
      </c>
      <c r="V636">
        <f>VLOOKUP($R636,'[3]人物&amp;怪物成长分析'!$B$5:$S$104,17,FALSE)*$W636</f>
        <v>2259.2399999999998</v>
      </c>
      <c r="W636" s="1">
        <v>0.3</v>
      </c>
      <c r="X636">
        <f t="shared" si="9"/>
        <v>1342.1111791304347</v>
      </c>
    </row>
    <row r="637" spans="1:24" x14ac:dyDescent="0.15">
      <c r="A637">
        <v>636</v>
      </c>
      <c r="B637">
        <v>40</v>
      </c>
      <c r="C637">
        <v>22434.737709335128</v>
      </c>
      <c r="D637">
        <v>1228.1790716789303</v>
      </c>
      <c r="E637">
        <v>545.85736519063573</v>
      </c>
      <c r="F637">
        <v>4540.2240000000002</v>
      </c>
      <c r="G637" s="1">
        <v>0.34</v>
      </c>
      <c r="H637">
        <v>5058.1225262915659</v>
      </c>
      <c r="Q637">
        <v>636</v>
      </c>
      <c r="R637">
        <v>40</v>
      </c>
      <c r="S637">
        <f>VLOOKUP($R637,'[3]人物&amp;怪物成长分析'!$B$5:$S$104,12,FALSE)*$W637</f>
        <v>22434.737709335128</v>
      </c>
      <c r="T637">
        <f>VLOOKUP($R637,'[3]人物&amp;怪物成长分析'!$B$5:$S$104,13,FALSE)*$W637</f>
        <v>1228.1790716789303</v>
      </c>
      <c r="U637">
        <f>VLOOKUP($R637,'[3]人物&amp;怪物成长分析'!$B$5:$S$104,14,FALSE)*$W637</f>
        <v>545.85736519063573</v>
      </c>
      <c r="V637">
        <f>VLOOKUP($R637,'[3]人物&amp;怪物成长分析'!$B$5:$S$104,17,FALSE)*$W637</f>
        <v>4540.2240000000002</v>
      </c>
      <c r="W637" s="1">
        <v>0.34</v>
      </c>
      <c r="X637">
        <f t="shared" si="9"/>
        <v>5058.1225262915659</v>
      </c>
    </row>
    <row r="638" spans="1:24" x14ac:dyDescent="0.15">
      <c r="A638">
        <v>637</v>
      </c>
      <c r="B638">
        <v>27</v>
      </c>
      <c r="C638">
        <v>7710.3080528384653</v>
      </c>
      <c r="D638">
        <v>534.56155975384627</v>
      </c>
      <c r="E638">
        <v>237.58291544615395</v>
      </c>
      <c r="F638">
        <v>4401.6387999999997</v>
      </c>
      <c r="G638" s="1">
        <v>0.46</v>
      </c>
      <c r="H638">
        <v>3092.5367871762464</v>
      </c>
      <c r="Q638">
        <v>637</v>
      </c>
      <c r="R638">
        <v>27</v>
      </c>
      <c r="S638">
        <f>VLOOKUP($R638,'[3]人物&amp;怪物成长分析'!$B$5:$S$104,12,FALSE)*$W638</f>
        <v>7710.3080528384653</v>
      </c>
      <c r="T638">
        <f>VLOOKUP($R638,'[3]人物&amp;怪物成长分析'!$B$5:$S$104,13,FALSE)*$W638</f>
        <v>534.56155975384627</v>
      </c>
      <c r="U638">
        <f>VLOOKUP($R638,'[3]人物&amp;怪物成长分析'!$B$5:$S$104,14,FALSE)*$W638</f>
        <v>237.58291544615395</v>
      </c>
      <c r="V638">
        <f>VLOOKUP($R638,'[3]人物&amp;怪物成长分析'!$B$5:$S$104,17,FALSE)*$W638</f>
        <v>4401.6387999999997</v>
      </c>
      <c r="W638" s="1">
        <v>0.46</v>
      </c>
      <c r="X638">
        <f t="shared" si="9"/>
        <v>3092.5367871762464</v>
      </c>
    </row>
    <row r="639" spans="1:24" x14ac:dyDescent="0.15">
      <c r="A639">
        <v>638</v>
      </c>
      <c r="B639">
        <v>33</v>
      </c>
      <c r="C639">
        <v>11942.548968378771</v>
      </c>
      <c r="D639">
        <v>748.7271573125422</v>
      </c>
      <c r="E639">
        <v>332.76762547224104</v>
      </c>
      <c r="F639">
        <v>4186.7793999999994</v>
      </c>
      <c r="G639" s="1">
        <v>0.37</v>
      </c>
      <c r="H639">
        <v>3579.2420850239205</v>
      </c>
      <c r="Q639">
        <v>638</v>
      </c>
      <c r="R639">
        <v>33</v>
      </c>
      <c r="S639">
        <f>VLOOKUP($R639,'[3]人物&amp;怪物成长分析'!$B$5:$S$104,12,FALSE)*$W639</f>
        <v>11942.548968378771</v>
      </c>
      <c r="T639">
        <f>VLOOKUP($R639,'[3]人物&amp;怪物成长分析'!$B$5:$S$104,13,FALSE)*$W639</f>
        <v>748.7271573125422</v>
      </c>
      <c r="U639">
        <f>VLOOKUP($R639,'[3]人物&amp;怪物成长分析'!$B$5:$S$104,14,FALSE)*$W639</f>
        <v>332.76762547224104</v>
      </c>
      <c r="V639">
        <f>VLOOKUP($R639,'[3]人物&amp;怪物成长分析'!$B$5:$S$104,17,FALSE)*$W639</f>
        <v>4186.7793999999994</v>
      </c>
      <c r="W639" s="1">
        <v>0.37</v>
      </c>
      <c r="X639">
        <f t="shared" si="9"/>
        <v>3579.2420850239205</v>
      </c>
    </row>
    <row r="640" spans="1:24" x14ac:dyDescent="0.15">
      <c r="A640">
        <v>639</v>
      </c>
      <c r="B640">
        <v>39</v>
      </c>
      <c r="C640">
        <v>35490.181949531645</v>
      </c>
      <c r="D640">
        <v>1994.6838441431439</v>
      </c>
      <c r="E640">
        <v>886.52615295250848</v>
      </c>
      <c r="F640">
        <v>7837.4759999999987</v>
      </c>
      <c r="G640" s="1">
        <v>0.6</v>
      </c>
      <c r="H640">
        <v>8358.6709380923003</v>
      </c>
      <c r="Q640">
        <v>639</v>
      </c>
      <c r="R640">
        <v>39</v>
      </c>
      <c r="S640">
        <f>VLOOKUP($R640,'[3]人物&amp;怪物成长分析'!$B$5:$S$104,12,FALSE)*$W640</f>
        <v>35490.181949531645</v>
      </c>
      <c r="T640">
        <f>VLOOKUP($R640,'[3]人物&amp;怪物成长分析'!$B$5:$S$104,13,FALSE)*$W640</f>
        <v>1994.6838441431439</v>
      </c>
      <c r="U640">
        <f>VLOOKUP($R640,'[3]人物&amp;怪物成长分析'!$B$5:$S$104,14,FALSE)*$W640</f>
        <v>886.52615295250848</v>
      </c>
      <c r="V640">
        <f>VLOOKUP($R640,'[3]人物&amp;怪物成长分析'!$B$5:$S$104,17,FALSE)*$W640</f>
        <v>7837.4759999999987</v>
      </c>
      <c r="W640" s="1">
        <v>0.6</v>
      </c>
      <c r="X640">
        <f t="shared" si="9"/>
        <v>8358.6709380923003</v>
      </c>
    </row>
    <row r="641" spans="1:24" x14ac:dyDescent="0.15">
      <c r="A641">
        <v>640</v>
      </c>
      <c r="B641">
        <v>29</v>
      </c>
      <c r="C641">
        <v>10856.128402147831</v>
      </c>
      <c r="D641">
        <v>717.43115645217426</v>
      </c>
      <c r="E641">
        <v>318.85829175652196</v>
      </c>
      <c r="F641">
        <v>5278.5511999999999</v>
      </c>
      <c r="G641" s="1">
        <v>0.52</v>
      </c>
      <c r="H641">
        <v>3918.2903907535315</v>
      </c>
      <c r="Q641">
        <v>640</v>
      </c>
      <c r="R641">
        <v>29</v>
      </c>
      <c r="S641">
        <f>VLOOKUP($R641,'[3]人物&amp;怪物成长分析'!$B$5:$S$104,12,FALSE)*$W641</f>
        <v>10856.128402147831</v>
      </c>
      <c r="T641">
        <f>VLOOKUP($R641,'[3]人物&amp;怪物成长分析'!$B$5:$S$104,13,FALSE)*$W641</f>
        <v>717.43115645217426</v>
      </c>
      <c r="U641">
        <f>VLOOKUP($R641,'[3]人物&amp;怪物成长分析'!$B$5:$S$104,14,FALSE)*$W641</f>
        <v>318.85829175652196</v>
      </c>
      <c r="V641">
        <f>VLOOKUP($R641,'[3]人物&amp;怪物成长分析'!$B$5:$S$104,17,FALSE)*$W641</f>
        <v>5278.5511999999999</v>
      </c>
      <c r="W641" s="1">
        <v>0.52</v>
      </c>
      <c r="X641">
        <f t="shared" si="9"/>
        <v>3918.2903907535315</v>
      </c>
    </row>
    <row r="642" spans="1:24" x14ac:dyDescent="0.15">
      <c r="A642">
        <v>641</v>
      </c>
      <c r="B642">
        <v>50</v>
      </c>
      <c r="C642">
        <v>99122.147874782648</v>
      </c>
      <c r="D642">
        <v>4288.9390907357874</v>
      </c>
      <c r="E642">
        <v>1906.1951514381278</v>
      </c>
      <c r="F642">
        <v>9433.6999999999989</v>
      </c>
      <c r="G642" s="1">
        <v>0.57999999999999996</v>
      </c>
      <c r="H642">
        <v>16040.973788598263</v>
      </c>
      <c r="Q642">
        <v>641</v>
      </c>
      <c r="R642">
        <v>50</v>
      </c>
      <c r="S642">
        <f>VLOOKUP($R642,'[3]人物&amp;怪物成长分析'!$B$5:$S$104,12,FALSE)*$W642</f>
        <v>99122.147874782648</v>
      </c>
      <c r="T642">
        <f>VLOOKUP($R642,'[3]人物&amp;怪物成长分析'!$B$5:$S$104,13,FALSE)*$W642</f>
        <v>4288.9390907357874</v>
      </c>
      <c r="U642">
        <f>VLOOKUP($R642,'[3]人物&amp;怪物成长分析'!$B$5:$S$104,14,FALSE)*$W642</f>
        <v>1906.1951514381278</v>
      </c>
      <c r="V642">
        <f>VLOOKUP($R642,'[3]人物&amp;怪物成长分析'!$B$5:$S$104,17,FALSE)*$W642</f>
        <v>9433.6999999999989</v>
      </c>
      <c r="W642" s="1">
        <v>0.57999999999999996</v>
      </c>
      <c r="X642">
        <f t="shared" si="9"/>
        <v>16040.973788598263</v>
      </c>
    </row>
    <row r="643" spans="1:24" x14ac:dyDescent="0.15">
      <c r="A643">
        <v>642</v>
      </c>
      <c r="B643">
        <v>23</v>
      </c>
      <c r="C643">
        <v>8000.9803723219084</v>
      </c>
      <c r="D643">
        <v>615.13143278929783</v>
      </c>
      <c r="E643">
        <v>273.39174790635462</v>
      </c>
      <c r="F643">
        <v>6471.2493999999997</v>
      </c>
      <c r="G643" s="1">
        <v>0.77</v>
      </c>
      <c r="H643">
        <v>4090.5446299062346</v>
      </c>
      <c r="Q643">
        <v>642</v>
      </c>
      <c r="R643">
        <v>23</v>
      </c>
      <c r="S643">
        <f>VLOOKUP($R643,'[3]人物&amp;怪物成长分析'!$B$5:$S$104,12,FALSE)*$W643</f>
        <v>8000.9803723219084</v>
      </c>
      <c r="T643">
        <f>VLOOKUP($R643,'[3]人物&amp;怪物成长分析'!$B$5:$S$104,13,FALSE)*$W643</f>
        <v>615.13143278929783</v>
      </c>
      <c r="U643">
        <f>VLOOKUP($R643,'[3]人物&amp;怪物成长分析'!$B$5:$S$104,14,FALSE)*$W643</f>
        <v>273.39174790635462</v>
      </c>
      <c r="V643">
        <f>VLOOKUP($R643,'[3]人物&amp;怪物成长分析'!$B$5:$S$104,17,FALSE)*$W643</f>
        <v>6471.2493999999997</v>
      </c>
      <c r="W643" s="1">
        <v>0.77</v>
      </c>
      <c r="X643">
        <f t="shared" ref="X643:X706" si="10">SUMPRODUCT(S643:V643,$M$6:$P$6)*1.2</f>
        <v>4090.5446299062346</v>
      </c>
    </row>
    <row r="644" spans="1:24" x14ac:dyDescent="0.15">
      <c r="A644">
        <v>643</v>
      </c>
      <c r="B644">
        <v>37</v>
      </c>
      <c r="C644">
        <v>35985.143860268487</v>
      </c>
      <c r="D644">
        <v>2135.5925663453181</v>
      </c>
      <c r="E644">
        <v>949.15225170903022</v>
      </c>
      <c r="F644">
        <v>9360.1350000000002</v>
      </c>
      <c r="G644" s="1">
        <v>0.75</v>
      </c>
      <c r="H644">
        <v>9247.9157669581055</v>
      </c>
      <c r="Q644">
        <v>643</v>
      </c>
      <c r="R644">
        <v>37</v>
      </c>
      <c r="S644">
        <f>VLOOKUP($R644,'[3]人物&amp;怪物成长分析'!$B$5:$S$104,12,FALSE)*$W644</f>
        <v>35985.143860268487</v>
      </c>
      <c r="T644">
        <f>VLOOKUP($R644,'[3]人物&amp;怪物成长分析'!$B$5:$S$104,13,FALSE)*$W644</f>
        <v>2135.5925663453181</v>
      </c>
      <c r="U644">
        <f>VLOOKUP($R644,'[3]人物&amp;怪物成长分析'!$B$5:$S$104,14,FALSE)*$W644</f>
        <v>949.15225170903022</v>
      </c>
      <c r="V644">
        <f>VLOOKUP($R644,'[3]人物&amp;怪物成长分析'!$B$5:$S$104,17,FALSE)*$W644</f>
        <v>9360.1350000000002</v>
      </c>
      <c r="W644" s="1">
        <v>0.75</v>
      </c>
      <c r="X644">
        <f t="shared" si="10"/>
        <v>9247.9157669581055</v>
      </c>
    </row>
    <row r="645" spans="1:24" x14ac:dyDescent="0.15">
      <c r="A645">
        <v>644</v>
      </c>
      <c r="B645">
        <v>23</v>
      </c>
      <c r="C645">
        <v>5611.0771442257546</v>
      </c>
      <c r="D645">
        <v>431.39087494314396</v>
      </c>
      <c r="E645">
        <v>191.72927775250844</v>
      </c>
      <c r="F645">
        <v>4538.2788</v>
      </c>
      <c r="G645" s="1">
        <v>0.54</v>
      </c>
      <c r="H645">
        <v>2868.6936365576194</v>
      </c>
      <c r="Q645">
        <v>644</v>
      </c>
      <c r="R645">
        <v>23</v>
      </c>
      <c r="S645">
        <f>VLOOKUP($R645,'[3]人物&amp;怪物成长分析'!$B$5:$S$104,12,FALSE)*$W645</f>
        <v>5611.0771442257546</v>
      </c>
      <c r="T645">
        <f>VLOOKUP($R645,'[3]人物&amp;怪物成长分析'!$B$5:$S$104,13,FALSE)*$W645</f>
        <v>431.39087494314396</v>
      </c>
      <c r="U645">
        <f>VLOOKUP($R645,'[3]人物&amp;怪物成长分析'!$B$5:$S$104,14,FALSE)*$W645</f>
        <v>191.72927775250844</v>
      </c>
      <c r="V645">
        <f>VLOOKUP($R645,'[3]人物&amp;怪物成长分析'!$B$5:$S$104,17,FALSE)*$W645</f>
        <v>4538.2788</v>
      </c>
      <c r="W645" s="1">
        <v>0.54</v>
      </c>
      <c r="X645">
        <f t="shared" si="10"/>
        <v>2868.6936365576194</v>
      </c>
    </row>
    <row r="646" spans="1:24" x14ac:dyDescent="0.15">
      <c r="A646">
        <v>645</v>
      </c>
      <c r="B646">
        <v>40</v>
      </c>
      <c r="C646">
        <v>34971.797017492987</v>
      </c>
      <c r="D646">
        <v>1914.5144352642149</v>
      </c>
      <c r="E646">
        <v>850.89530456187333</v>
      </c>
      <c r="F646">
        <v>7077.4079999999994</v>
      </c>
      <c r="G646" s="1">
        <v>0.53</v>
      </c>
      <c r="H646">
        <v>7884.7204086309694</v>
      </c>
      <c r="Q646">
        <v>645</v>
      </c>
      <c r="R646">
        <v>40</v>
      </c>
      <c r="S646">
        <f>VLOOKUP($R646,'[3]人物&amp;怪物成长分析'!$B$5:$S$104,12,FALSE)*$W646</f>
        <v>34971.797017492987</v>
      </c>
      <c r="T646">
        <f>VLOOKUP($R646,'[3]人物&amp;怪物成长分析'!$B$5:$S$104,13,FALSE)*$W646</f>
        <v>1914.5144352642149</v>
      </c>
      <c r="U646">
        <f>VLOOKUP($R646,'[3]人物&amp;怪物成长分析'!$B$5:$S$104,14,FALSE)*$W646</f>
        <v>850.89530456187333</v>
      </c>
      <c r="V646">
        <f>VLOOKUP($R646,'[3]人物&amp;怪物成长分析'!$B$5:$S$104,17,FALSE)*$W646</f>
        <v>7077.4079999999994</v>
      </c>
      <c r="W646" s="1">
        <v>0.53</v>
      </c>
      <c r="X646">
        <f t="shared" si="10"/>
        <v>7884.7204086309694</v>
      </c>
    </row>
    <row r="647" spans="1:24" x14ac:dyDescent="0.15">
      <c r="A647">
        <v>646</v>
      </c>
      <c r="B647">
        <v>20</v>
      </c>
      <c r="C647">
        <v>5586.6646956521754</v>
      </c>
      <c r="D647">
        <v>467.72076521739143</v>
      </c>
      <c r="E647">
        <v>207.87589565217399</v>
      </c>
      <c r="F647">
        <v>5798.7159999999994</v>
      </c>
      <c r="G647" s="1">
        <v>0.77</v>
      </c>
      <c r="H647">
        <v>3444.7520264347827</v>
      </c>
      <c r="Q647">
        <v>646</v>
      </c>
      <c r="R647">
        <v>20</v>
      </c>
      <c r="S647">
        <f>VLOOKUP($R647,'[3]人物&amp;怪物成长分析'!$B$5:$S$104,12,FALSE)*$W647</f>
        <v>5586.6646956521754</v>
      </c>
      <c r="T647">
        <f>VLOOKUP($R647,'[3]人物&amp;怪物成长分析'!$B$5:$S$104,13,FALSE)*$W647</f>
        <v>467.72076521739143</v>
      </c>
      <c r="U647">
        <f>VLOOKUP($R647,'[3]人物&amp;怪物成长分析'!$B$5:$S$104,14,FALSE)*$W647</f>
        <v>207.87589565217399</v>
      </c>
      <c r="V647">
        <f>VLOOKUP($R647,'[3]人物&amp;怪物成长分析'!$B$5:$S$104,17,FALSE)*$W647</f>
        <v>5798.7159999999994</v>
      </c>
      <c r="W647" s="1">
        <v>0.77</v>
      </c>
      <c r="X647">
        <f t="shared" si="10"/>
        <v>3444.7520264347827</v>
      </c>
    </row>
    <row r="648" spans="1:24" x14ac:dyDescent="0.15">
      <c r="A648">
        <v>647</v>
      </c>
      <c r="B648">
        <v>41</v>
      </c>
      <c r="C648">
        <v>23479.837857570048</v>
      </c>
      <c r="D648">
        <v>1252.7270906713049</v>
      </c>
      <c r="E648">
        <v>556.76759585391324</v>
      </c>
      <c r="F648">
        <v>4366.3167999999996</v>
      </c>
      <c r="G648" s="1">
        <v>0.32</v>
      </c>
      <c r="H648">
        <v>5079.883095393624</v>
      </c>
      <c r="Q648">
        <v>647</v>
      </c>
      <c r="R648">
        <v>41</v>
      </c>
      <c r="S648">
        <f>VLOOKUP($R648,'[3]人物&amp;怪物成长分析'!$B$5:$S$104,12,FALSE)*$W648</f>
        <v>23479.837857570048</v>
      </c>
      <c r="T648">
        <f>VLOOKUP($R648,'[3]人物&amp;怪物成长分析'!$B$5:$S$104,13,FALSE)*$W648</f>
        <v>1252.7270906713049</v>
      </c>
      <c r="U648">
        <f>VLOOKUP($R648,'[3]人物&amp;怪物成长分析'!$B$5:$S$104,14,FALSE)*$W648</f>
        <v>556.76759585391324</v>
      </c>
      <c r="V648">
        <f>VLOOKUP($R648,'[3]人物&amp;怪物成长分析'!$B$5:$S$104,17,FALSE)*$W648</f>
        <v>4366.3167999999996</v>
      </c>
      <c r="W648" s="1">
        <v>0.32</v>
      </c>
      <c r="X648">
        <f t="shared" si="10"/>
        <v>5079.883095393624</v>
      </c>
    </row>
    <row r="649" spans="1:24" x14ac:dyDescent="0.15">
      <c r="A649">
        <v>648</v>
      </c>
      <c r="B649">
        <v>45</v>
      </c>
      <c r="C649">
        <v>82891.413252543833</v>
      </c>
      <c r="D649">
        <v>4010.7613441003355</v>
      </c>
      <c r="E649">
        <v>1782.560597377927</v>
      </c>
      <c r="F649">
        <v>11255.067999999999</v>
      </c>
      <c r="G649" s="1">
        <v>0.76</v>
      </c>
      <c r="H649">
        <v>15522.841909896018</v>
      </c>
      <c r="Q649">
        <v>648</v>
      </c>
      <c r="R649">
        <v>45</v>
      </c>
      <c r="S649">
        <f>VLOOKUP($R649,'[3]人物&amp;怪物成长分析'!$B$5:$S$104,12,FALSE)*$W649</f>
        <v>82891.413252543833</v>
      </c>
      <c r="T649">
        <f>VLOOKUP($R649,'[3]人物&amp;怪物成长分析'!$B$5:$S$104,13,FALSE)*$W649</f>
        <v>4010.7613441003355</v>
      </c>
      <c r="U649">
        <f>VLOOKUP($R649,'[3]人物&amp;怪物成长分析'!$B$5:$S$104,14,FALSE)*$W649</f>
        <v>1782.560597377927</v>
      </c>
      <c r="V649">
        <f>VLOOKUP($R649,'[3]人物&amp;怪物成长分析'!$B$5:$S$104,17,FALSE)*$W649</f>
        <v>11255.067999999999</v>
      </c>
      <c r="W649" s="1">
        <v>0.76</v>
      </c>
      <c r="X649">
        <f t="shared" si="10"/>
        <v>15522.841909896018</v>
      </c>
    </row>
    <row r="650" spans="1:24" x14ac:dyDescent="0.15">
      <c r="A650">
        <v>649</v>
      </c>
      <c r="B650">
        <v>45</v>
      </c>
      <c r="C650">
        <v>47989.76556726222</v>
      </c>
      <c r="D650">
        <v>2322.019725531773</v>
      </c>
      <c r="E650">
        <v>1032.0087669030104</v>
      </c>
      <c r="F650">
        <v>6516.0919999999996</v>
      </c>
      <c r="G650" s="1">
        <v>0.44</v>
      </c>
      <c r="H650">
        <v>8986.9084741503248</v>
      </c>
      <c r="Q650">
        <v>649</v>
      </c>
      <c r="R650">
        <v>45</v>
      </c>
      <c r="S650">
        <f>VLOOKUP($R650,'[3]人物&amp;怪物成长分析'!$B$5:$S$104,12,FALSE)*$W650</f>
        <v>47989.76556726222</v>
      </c>
      <c r="T650">
        <f>VLOOKUP($R650,'[3]人物&amp;怪物成长分析'!$B$5:$S$104,13,FALSE)*$W650</f>
        <v>2322.019725531773</v>
      </c>
      <c r="U650">
        <f>VLOOKUP($R650,'[3]人物&amp;怪物成长分析'!$B$5:$S$104,14,FALSE)*$W650</f>
        <v>1032.0087669030104</v>
      </c>
      <c r="V650">
        <f>VLOOKUP($R650,'[3]人物&amp;怪物成长分析'!$B$5:$S$104,17,FALSE)*$W650</f>
        <v>6516.0919999999996</v>
      </c>
      <c r="W650" s="1">
        <v>0.44</v>
      </c>
      <c r="X650">
        <f t="shared" si="10"/>
        <v>8986.9084741503248</v>
      </c>
    </row>
    <row r="651" spans="1:24" x14ac:dyDescent="0.15">
      <c r="A651">
        <v>650</v>
      </c>
      <c r="B651">
        <v>33</v>
      </c>
      <c r="C651">
        <v>21302.925186837809</v>
      </c>
      <c r="D651">
        <v>1335.5673616926429</v>
      </c>
      <c r="E651">
        <v>593.58549408561919</v>
      </c>
      <c r="F651">
        <v>7468.3091999999997</v>
      </c>
      <c r="G651" s="1">
        <v>0.66</v>
      </c>
      <c r="H651">
        <v>6384.5939895021302</v>
      </c>
      <c r="Q651">
        <v>650</v>
      </c>
      <c r="R651">
        <v>33</v>
      </c>
      <c r="S651">
        <f>VLOOKUP($R651,'[3]人物&amp;怪物成长分析'!$B$5:$S$104,12,FALSE)*$W651</f>
        <v>21302.925186837809</v>
      </c>
      <c r="T651">
        <f>VLOOKUP($R651,'[3]人物&amp;怪物成长分析'!$B$5:$S$104,13,FALSE)*$W651</f>
        <v>1335.5673616926429</v>
      </c>
      <c r="U651">
        <f>VLOOKUP($R651,'[3]人物&amp;怪物成长分析'!$B$5:$S$104,14,FALSE)*$W651</f>
        <v>593.58549408561919</v>
      </c>
      <c r="V651">
        <f>VLOOKUP($R651,'[3]人物&amp;怪物成长分析'!$B$5:$S$104,17,FALSE)*$W651</f>
        <v>7468.3091999999997</v>
      </c>
      <c r="W651" s="1">
        <v>0.66</v>
      </c>
      <c r="X651">
        <f t="shared" si="10"/>
        <v>6384.5939895021302</v>
      </c>
    </row>
    <row r="652" spans="1:24" x14ac:dyDescent="0.15">
      <c r="A652">
        <v>651</v>
      </c>
      <c r="B652">
        <v>48</v>
      </c>
      <c r="C652">
        <v>78719.488167568721</v>
      </c>
      <c r="D652">
        <v>3557.3322828521759</v>
      </c>
      <c r="E652">
        <v>1581.0365701565227</v>
      </c>
      <c r="F652">
        <v>8625.496000000001</v>
      </c>
      <c r="G652" s="1">
        <v>0.55000000000000004</v>
      </c>
      <c r="H652">
        <v>13463.780423653738</v>
      </c>
      <c r="Q652">
        <v>651</v>
      </c>
      <c r="R652">
        <v>48</v>
      </c>
      <c r="S652">
        <f>VLOOKUP($R652,'[3]人物&amp;怪物成长分析'!$B$5:$S$104,12,FALSE)*$W652</f>
        <v>78719.488167568721</v>
      </c>
      <c r="T652">
        <f>VLOOKUP($R652,'[3]人物&amp;怪物成长分析'!$B$5:$S$104,13,FALSE)*$W652</f>
        <v>3557.3322828521759</v>
      </c>
      <c r="U652">
        <f>VLOOKUP($R652,'[3]人物&amp;怪物成长分析'!$B$5:$S$104,14,FALSE)*$W652</f>
        <v>1581.0365701565227</v>
      </c>
      <c r="V652">
        <f>VLOOKUP($R652,'[3]人物&amp;怪物成长分析'!$B$5:$S$104,17,FALSE)*$W652</f>
        <v>8625.496000000001</v>
      </c>
      <c r="W652" s="1">
        <v>0.55000000000000004</v>
      </c>
      <c r="X652">
        <f t="shared" si="10"/>
        <v>13463.780423653738</v>
      </c>
    </row>
    <row r="653" spans="1:24" x14ac:dyDescent="0.15">
      <c r="A653">
        <v>652</v>
      </c>
      <c r="B653">
        <v>46</v>
      </c>
      <c r="C653">
        <v>80181.676672673217</v>
      </c>
      <c r="D653">
        <v>3790.5979779596005</v>
      </c>
      <c r="E653">
        <v>1684.7102124264893</v>
      </c>
      <c r="F653">
        <v>10117.2948</v>
      </c>
      <c r="G653" s="1">
        <v>0.67</v>
      </c>
      <c r="H653">
        <v>14546.94658715162</v>
      </c>
      <c r="Q653">
        <v>652</v>
      </c>
      <c r="R653">
        <v>46</v>
      </c>
      <c r="S653">
        <f>VLOOKUP($R653,'[3]人物&amp;怪物成长分析'!$B$5:$S$104,12,FALSE)*$W653</f>
        <v>80181.676672673217</v>
      </c>
      <c r="T653">
        <f>VLOOKUP($R653,'[3]人物&amp;怪物成长分析'!$B$5:$S$104,13,FALSE)*$W653</f>
        <v>3790.5979779596005</v>
      </c>
      <c r="U653">
        <f>VLOOKUP($R653,'[3]人物&amp;怪物成长分析'!$B$5:$S$104,14,FALSE)*$W653</f>
        <v>1684.7102124264893</v>
      </c>
      <c r="V653">
        <f>VLOOKUP($R653,'[3]人物&amp;怪物成长分析'!$B$5:$S$104,17,FALSE)*$W653</f>
        <v>10117.2948</v>
      </c>
      <c r="W653" s="1">
        <v>0.67</v>
      </c>
      <c r="X653">
        <f t="shared" si="10"/>
        <v>14546.94658715162</v>
      </c>
    </row>
    <row r="654" spans="1:24" x14ac:dyDescent="0.15">
      <c r="A654">
        <v>653</v>
      </c>
      <c r="B654">
        <v>37</v>
      </c>
      <c r="C654">
        <v>25909.303579393312</v>
      </c>
      <c r="D654">
        <v>1537.626647768629</v>
      </c>
      <c r="E654">
        <v>683.3896212305018</v>
      </c>
      <c r="F654">
        <v>6739.2972000000009</v>
      </c>
      <c r="G654" s="1">
        <v>0.54</v>
      </c>
      <c r="H654">
        <v>6658.4993522098366</v>
      </c>
      <c r="Q654">
        <v>653</v>
      </c>
      <c r="R654">
        <v>37</v>
      </c>
      <c r="S654">
        <f>VLOOKUP($R654,'[3]人物&amp;怪物成长分析'!$B$5:$S$104,12,FALSE)*$W654</f>
        <v>25909.303579393312</v>
      </c>
      <c r="T654">
        <f>VLOOKUP($R654,'[3]人物&amp;怪物成长分析'!$B$5:$S$104,13,FALSE)*$W654</f>
        <v>1537.626647768629</v>
      </c>
      <c r="U654">
        <f>VLOOKUP($R654,'[3]人物&amp;怪物成长分析'!$B$5:$S$104,14,FALSE)*$W654</f>
        <v>683.3896212305018</v>
      </c>
      <c r="V654">
        <f>VLOOKUP($R654,'[3]人物&amp;怪物成长分析'!$B$5:$S$104,17,FALSE)*$W654</f>
        <v>6739.2972000000009</v>
      </c>
      <c r="W654" s="1">
        <v>0.54</v>
      </c>
      <c r="X654">
        <f t="shared" si="10"/>
        <v>6658.4993522098366</v>
      </c>
    </row>
    <row r="655" spans="1:24" x14ac:dyDescent="0.15">
      <c r="A655">
        <v>654</v>
      </c>
      <c r="B655">
        <v>31</v>
      </c>
      <c r="C655">
        <v>9423.2601113538494</v>
      </c>
      <c r="D655">
        <v>602.32850689846168</v>
      </c>
      <c r="E655">
        <v>267.70155862153854</v>
      </c>
      <c r="F655">
        <v>3864.0023999999999</v>
      </c>
      <c r="G655" s="1">
        <v>0.36</v>
      </c>
      <c r="H655">
        <v>3072.8655431689845</v>
      </c>
      <c r="Q655">
        <v>654</v>
      </c>
      <c r="R655">
        <v>31</v>
      </c>
      <c r="S655">
        <f>VLOOKUP($R655,'[3]人物&amp;怪物成长分析'!$B$5:$S$104,12,FALSE)*$W655</f>
        <v>9423.2601113538494</v>
      </c>
      <c r="T655">
        <f>VLOOKUP($R655,'[3]人物&amp;怪物成长分析'!$B$5:$S$104,13,FALSE)*$W655</f>
        <v>602.32850689846168</v>
      </c>
      <c r="U655">
        <f>VLOOKUP($R655,'[3]人物&amp;怪物成长分析'!$B$5:$S$104,14,FALSE)*$W655</f>
        <v>267.70155862153854</v>
      </c>
      <c r="V655">
        <f>VLOOKUP($R655,'[3]人物&amp;怪物成长分析'!$B$5:$S$104,17,FALSE)*$W655</f>
        <v>3864.0023999999999</v>
      </c>
      <c r="W655" s="1">
        <v>0.36</v>
      </c>
      <c r="X655">
        <f t="shared" si="10"/>
        <v>3072.8655431689845</v>
      </c>
    </row>
    <row r="656" spans="1:24" x14ac:dyDescent="0.15">
      <c r="A656">
        <v>655</v>
      </c>
      <c r="B656">
        <v>29</v>
      </c>
      <c r="C656">
        <v>15031.562402973919</v>
      </c>
      <c r="D656">
        <v>993.36621662608741</v>
      </c>
      <c r="E656">
        <v>441.49609627826118</v>
      </c>
      <c r="F656">
        <v>7308.7631999999994</v>
      </c>
      <c r="G656" s="1">
        <v>0.72</v>
      </c>
      <c r="H656">
        <v>5425.3251564279653</v>
      </c>
      <c r="Q656">
        <v>655</v>
      </c>
      <c r="R656">
        <v>29</v>
      </c>
      <c r="S656">
        <f>VLOOKUP($R656,'[3]人物&amp;怪物成长分析'!$B$5:$S$104,12,FALSE)*$W656</f>
        <v>15031.562402973919</v>
      </c>
      <c r="T656">
        <f>VLOOKUP($R656,'[3]人物&amp;怪物成长分析'!$B$5:$S$104,13,FALSE)*$W656</f>
        <v>993.36621662608741</v>
      </c>
      <c r="U656">
        <f>VLOOKUP($R656,'[3]人物&amp;怪物成长分析'!$B$5:$S$104,14,FALSE)*$W656</f>
        <v>441.49609627826118</v>
      </c>
      <c r="V656">
        <f>VLOOKUP($R656,'[3]人物&amp;怪物成长分析'!$B$5:$S$104,17,FALSE)*$W656</f>
        <v>7308.7631999999994</v>
      </c>
      <c r="W656" s="1">
        <v>0.72</v>
      </c>
      <c r="X656">
        <f t="shared" si="10"/>
        <v>5425.3251564279653</v>
      </c>
    </row>
    <row r="657" spans="1:24" x14ac:dyDescent="0.15">
      <c r="A657">
        <v>656</v>
      </c>
      <c r="B657">
        <v>23</v>
      </c>
      <c r="C657">
        <v>4156.353440167225</v>
      </c>
      <c r="D657">
        <v>319.54879625418073</v>
      </c>
      <c r="E657">
        <v>142.02168722408032</v>
      </c>
      <c r="F657">
        <v>3361.6880000000001</v>
      </c>
      <c r="G657" s="1">
        <v>0.4</v>
      </c>
      <c r="H657">
        <v>2124.9582493019402</v>
      </c>
      <c r="Q657">
        <v>656</v>
      </c>
      <c r="R657">
        <v>23</v>
      </c>
      <c r="S657">
        <f>VLOOKUP($R657,'[3]人物&amp;怪物成长分析'!$B$5:$S$104,12,FALSE)*$W657</f>
        <v>4156.353440167225</v>
      </c>
      <c r="T657">
        <f>VLOOKUP($R657,'[3]人物&amp;怪物成长分析'!$B$5:$S$104,13,FALSE)*$W657</f>
        <v>319.54879625418073</v>
      </c>
      <c r="U657">
        <f>VLOOKUP($R657,'[3]人物&amp;怪物成长分析'!$B$5:$S$104,14,FALSE)*$W657</f>
        <v>142.02168722408032</v>
      </c>
      <c r="V657">
        <f>VLOOKUP($R657,'[3]人物&amp;怪物成长分析'!$B$5:$S$104,17,FALSE)*$W657</f>
        <v>3361.6880000000001</v>
      </c>
      <c r="W657" s="1">
        <v>0.4</v>
      </c>
      <c r="X657">
        <f t="shared" si="10"/>
        <v>2124.9582493019402</v>
      </c>
    </row>
    <row r="658" spans="1:24" x14ac:dyDescent="0.15">
      <c r="A658">
        <v>657</v>
      </c>
      <c r="B658">
        <v>42</v>
      </c>
      <c r="C658">
        <v>45555.156297991736</v>
      </c>
      <c r="D658">
        <v>2370.0405533538474</v>
      </c>
      <c r="E658">
        <v>1053.3513570461546</v>
      </c>
      <c r="F658">
        <v>7804.0928000000004</v>
      </c>
      <c r="G658" s="1">
        <v>0.56000000000000005</v>
      </c>
      <c r="H658">
        <v>9478.7876571836059</v>
      </c>
      <c r="Q658">
        <v>657</v>
      </c>
      <c r="R658">
        <v>42</v>
      </c>
      <c r="S658">
        <f>VLOOKUP($R658,'[3]人物&amp;怪物成长分析'!$B$5:$S$104,12,FALSE)*$W658</f>
        <v>45555.156297991736</v>
      </c>
      <c r="T658">
        <f>VLOOKUP($R658,'[3]人物&amp;怪物成长分析'!$B$5:$S$104,13,FALSE)*$W658</f>
        <v>2370.0405533538474</v>
      </c>
      <c r="U658">
        <f>VLOOKUP($R658,'[3]人物&amp;怪物成长分析'!$B$5:$S$104,14,FALSE)*$W658</f>
        <v>1053.3513570461546</v>
      </c>
      <c r="V658">
        <f>VLOOKUP($R658,'[3]人物&amp;怪物成长分析'!$B$5:$S$104,17,FALSE)*$W658</f>
        <v>7804.0928000000004</v>
      </c>
      <c r="W658" s="1">
        <v>0.56000000000000005</v>
      </c>
      <c r="X658">
        <f t="shared" si="10"/>
        <v>9478.7876571836059</v>
      </c>
    </row>
    <row r="659" spans="1:24" x14ac:dyDescent="0.15">
      <c r="A659">
        <v>658</v>
      </c>
      <c r="B659">
        <v>45</v>
      </c>
      <c r="C659">
        <v>74166.001331223437</v>
      </c>
      <c r="D659">
        <v>3588.5759394581951</v>
      </c>
      <c r="E659">
        <v>1594.9226397591981</v>
      </c>
      <c r="F659">
        <v>10070.324000000001</v>
      </c>
      <c r="G659" s="1">
        <v>0.68</v>
      </c>
      <c r="H659">
        <v>13888.858550959598</v>
      </c>
      <c r="Q659">
        <v>658</v>
      </c>
      <c r="R659">
        <v>45</v>
      </c>
      <c r="S659">
        <f>VLOOKUP($R659,'[3]人物&amp;怪物成长分析'!$B$5:$S$104,12,FALSE)*$W659</f>
        <v>74166.001331223437</v>
      </c>
      <c r="T659">
        <f>VLOOKUP($R659,'[3]人物&amp;怪物成长分析'!$B$5:$S$104,13,FALSE)*$W659</f>
        <v>3588.5759394581951</v>
      </c>
      <c r="U659">
        <f>VLOOKUP($R659,'[3]人物&amp;怪物成长分析'!$B$5:$S$104,14,FALSE)*$W659</f>
        <v>1594.9226397591981</v>
      </c>
      <c r="V659">
        <f>VLOOKUP($R659,'[3]人物&amp;怪物成长分析'!$B$5:$S$104,17,FALSE)*$W659</f>
        <v>10070.324000000001</v>
      </c>
      <c r="W659" s="1">
        <v>0.68</v>
      </c>
      <c r="X659">
        <f t="shared" si="10"/>
        <v>13888.858550959598</v>
      </c>
    </row>
    <row r="660" spans="1:24" x14ac:dyDescent="0.15">
      <c r="A660">
        <v>659</v>
      </c>
      <c r="B660">
        <v>37</v>
      </c>
      <c r="C660">
        <v>37424.549614679228</v>
      </c>
      <c r="D660">
        <v>2221.0162689991307</v>
      </c>
      <c r="E660">
        <v>987.11834177739149</v>
      </c>
      <c r="F660">
        <v>9734.5403999999999</v>
      </c>
      <c r="G660" s="1">
        <v>0.78</v>
      </c>
      <c r="H660">
        <v>9617.83239763643</v>
      </c>
      <c r="Q660">
        <v>659</v>
      </c>
      <c r="R660">
        <v>37</v>
      </c>
      <c r="S660">
        <f>VLOOKUP($R660,'[3]人物&amp;怪物成长分析'!$B$5:$S$104,12,FALSE)*$W660</f>
        <v>37424.549614679228</v>
      </c>
      <c r="T660">
        <f>VLOOKUP($R660,'[3]人物&amp;怪物成长分析'!$B$5:$S$104,13,FALSE)*$W660</f>
        <v>2221.0162689991307</v>
      </c>
      <c r="U660">
        <f>VLOOKUP($R660,'[3]人物&amp;怪物成长分析'!$B$5:$S$104,14,FALSE)*$W660</f>
        <v>987.11834177739149</v>
      </c>
      <c r="V660">
        <f>VLOOKUP($R660,'[3]人物&amp;怪物成长分析'!$B$5:$S$104,17,FALSE)*$W660</f>
        <v>9734.5403999999999</v>
      </c>
      <c r="W660" s="1">
        <v>0.78</v>
      </c>
      <c r="X660">
        <f t="shared" si="10"/>
        <v>9617.83239763643</v>
      </c>
    </row>
    <row r="661" spans="1:24" x14ac:dyDescent="0.15">
      <c r="A661">
        <v>660</v>
      </c>
      <c r="B661">
        <v>20</v>
      </c>
      <c r="C661">
        <v>5369.0024347826093</v>
      </c>
      <c r="D661">
        <v>449.49787826086964</v>
      </c>
      <c r="E661">
        <v>199.77683478260877</v>
      </c>
      <c r="F661">
        <v>5572.7919999999995</v>
      </c>
      <c r="G661" s="1">
        <v>0.74</v>
      </c>
      <c r="H661">
        <v>3310.5409085217398</v>
      </c>
      <c r="Q661">
        <v>660</v>
      </c>
      <c r="R661">
        <v>20</v>
      </c>
      <c r="S661">
        <f>VLOOKUP($R661,'[3]人物&amp;怪物成长分析'!$B$5:$S$104,12,FALSE)*$W661</f>
        <v>5369.0024347826093</v>
      </c>
      <c r="T661">
        <f>VLOOKUP($R661,'[3]人物&amp;怪物成长分析'!$B$5:$S$104,13,FALSE)*$W661</f>
        <v>449.49787826086964</v>
      </c>
      <c r="U661">
        <f>VLOOKUP($R661,'[3]人物&amp;怪物成长分析'!$B$5:$S$104,14,FALSE)*$W661</f>
        <v>199.77683478260877</v>
      </c>
      <c r="V661">
        <f>VLOOKUP($R661,'[3]人物&amp;怪物成长分析'!$B$5:$S$104,17,FALSE)*$W661</f>
        <v>5572.7919999999995</v>
      </c>
      <c r="W661" s="1">
        <v>0.74</v>
      </c>
      <c r="X661">
        <f t="shared" si="10"/>
        <v>3310.5409085217398</v>
      </c>
    </row>
    <row r="662" spans="1:24" x14ac:dyDescent="0.15">
      <c r="A662">
        <v>661</v>
      </c>
      <c r="B662">
        <v>19</v>
      </c>
      <c r="C662">
        <v>4936.8562294891299</v>
      </c>
      <c r="D662">
        <v>425.94805095652185</v>
      </c>
      <c r="E662">
        <v>189.31024486956528</v>
      </c>
      <c r="F662">
        <v>5574.5382</v>
      </c>
      <c r="G662" s="1">
        <v>0.77</v>
      </c>
      <c r="H662">
        <v>3249.690639606783</v>
      </c>
      <c r="Q662">
        <v>661</v>
      </c>
      <c r="R662">
        <v>19</v>
      </c>
      <c r="S662">
        <f>VLOOKUP($R662,'[3]人物&amp;怪物成长分析'!$B$5:$S$104,12,FALSE)*$W662</f>
        <v>4936.8562294891299</v>
      </c>
      <c r="T662">
        <f>VLOOKUP($R662,'[3]人物&amp;怪物成长分析'!$B$5:$S$104,13,FALSE)*$W662</f>
        <v>425.94805095652185</v>
      </c>
      <c r="U662">
        <f>VLOOKUP($R662,'[3]人物&amp;怪物成长分析'!$B$5:$S$104,14,FALSE)*$W662</f>
        <v>189.31024486956528</v>
      </c>
      <c r="V662">
        <f>VLOOKUP($R662,'[3]人物&amp;怪物成长分析'!$B$5:$S$104,17,FALSE)*$W662</f>
        <v>5574.5382</v>
      </c>
      <c r="W662" s="1">
        <v>0.77</v>
      </c>
      <c r="X662">
        <f t="shared" si="10"/>
        <v>3249.690639606783</v>
      </c>
    </row>
    <row r="663" spans="1:24" x14ac:dyDescent="0.15">
      <c r="A663">
        <v>662</v>
      </c>
      <c r="B663">
        <v>41</v>
      </c>
      <c r="C663">
        <v>27148.562522815366</v>
      </c>
      <c r="D663">
        <v>1448.4656985886963</v>
      </c>
      <c r="E663">
        <v>643.7625327060872</v>
      </c>
      <c r="F663">
        <v>5048.5537999999997</v>
      </c>
      <c r="G663" s="1">
        <v>0.37</v>
      </c>
      <c r="H663">
        <v>5873.6148290488782</v>
      </c>
      <c r="Q663">
        <v>662</v>
      </c>
      <c r="R663">
        <v>41</v>
      </c>
      <c r="S663">
        <f>VLOOKUP($R663,'[3]人物&amp;怪物成长分析'!$B$5:$S$104,12,FALSE)*$W663</f>
        <v>27148.562522815366</v>
      </c>
      <c r="T663">
        <f>VLOOKUP($R663,'[3]人物&amp;怪物成长分析'!$B$5:$S$104,13,FALSE)*$W663</f>
        <v>1448.4656985886963</v>
      </c>
      <c r="U663">
        <f>VLOOKUP($R663,'[3]人物&amp;怪物成长分析'!$B$5:$S$104,14,FALSE)*$W663</f>
        <v>643.7625327060872</v>
      </c>
      <c r="V663">
        <f>VLOOKUP($R663,'[3]人物&amp;怪物成长分析'!$B$5:$S$104,17,FALSE)*$W663</f>
        <v>5048.5537999999997</v>
      </c>
      <c r="W663" s="1">
        <v>0.37</v>
      </c>
      <c r="X663">
        <f t="shared" si="10"/>
        <v>5873.6148290488782</v>
      </c>
    </row>
    <row r="664" spans="1:24" x14ac:dyDescent="0.15">
      <c r="A664">
        <v>663</v>
      </c>
      <c r="B664">
        <v>46</v>
      </c>
      <c r="C664">
        <v>65820.779358164582</v>
      </c>
      <c r="D664">
        <v>3111.6849072802688</v>
      </c>
      <c r="E664">
        <v>1382.9710699023419</v>
      </c>
      <c r="F664">
        <v>8305.2420000000002</v>
      </c>
      <c r="G664" s="1">
        <v>0.55000000000000004</v>
      </c>
      <c r="H664">
        <v>11941.523317811032</v>
      </c>
      <c r="Q664">
        <v>663</v>
      </c>
      <c r="R664">
        <v>46</v>
      </c>
      <c r="S664">
        <f>VLOOKUP($R664,'[3]人物&amp;怪物成长分析'!$B$5:$S$104,12,FALSE)*$W664</f>
        <v>65820.779358164582</v>
      </c>
      <c r="T664">
        <f>VLOOKUP($R664,'[3]人物&amp;怪物成长分析'!$B$5:$S$104,13,FALSE)*$W664</f>
        <v>3111.6849072802688</v>
      </c>
      <c r="U664">
        <f>VLOOKUP($R664,'[3]人物&amp;怪物成长分析'!$B$5:$S$104,14,FALSE)*$W664</f>
        <v>1382.9710699023419</v>
      </c>
      <c r="V664">
        <f>VLOOKUP($R664,'[3]人物&amp;怪物成长分析'!$B$5:$S$104,17,FALSE)*$W664</f>
        <v>8305.2420000000002</v>
      </c>
      <c r="W664" s="1">
        <v>0.55000000000000004</v>
      </c>
      <c r="X664">
        <f t="shared" si="10"/>
        <v>11941.523317811032</v>
      </c>
    </row>
    <row r="665" spans="1:24" x14ac:dyDescent="0.15">
      <c r="A665">
        <v>664</v>
      </c>
      <c r="B665">
        <v>27</v>
      </c>
      <c r="C665">
        <v>11733.077471710707</v>
      </c>
      <c r="D665">
        <v>813.46324310367902</v>
      </c>
      <c r="E665">
        <v>361.53921915719076</v>
      </c>
      <c r="F665">
        <v>6698.1459999999988</v>
      </c>
      <c r="G665" s="1">
        <v>0.7</v>
      </c>
      <c r="H665">
        <v>4706.0342413551571</v>
      </c>
      <c r="Q665">
        <v>664</v>
      </c>
      <c r="R665">
        <v>27</v>
      </c>
      <c r="S665">
        <f>VLOOKUP($R665,'[3]人物&amp;怪物成长分析'!$B$5:$S$104,12,FALSE)*$W665</f>
        <v>11733.077471710707</v>
      </c>
      <c r="T665">
        <f>VLOOKUP($R665,'[3]人物&amp;怪物成长分析'!$B$5:$S$104,13,FALSE)*$W665</f>
        <v>813.46324310367902</v>
      </c>
      <c r="U665">
        <f>VLOOKUP($R665,'[3]人物&amp;怪物成长分析'!$B$5:$S$104,14,FALSE)*$W665</f>
        <v>361.53921915719076</v>
      </c>
      <c r="V665">
        <f>VLOOKUP($R665,'[3]人物&amp;怪物成长分析'!$B$5:$S$104,17,FALSE)*$W665</f>
        <v>6698.1459999999988</v>
      </c>
      <c r="W665" s="1">
        <v>0.7</v>
      </c>
      <c r="X665">
        <f t="shared" si="10"/>
        <v>4706.0342413551571</v>
      </c>
    </row>
    <row r="666" spans="1:24" x14ac:dyDescent="0.15">
      <c r="A666">
        <v>665</v>
      </c>
      <c r="B666">
        <v>45</v>
      </c>
      <c r="C666">
        <v>63259.236429572928</v>
      </c>
      <c r="D666">
        <v>3060.8441836555189</v>
      </c>
      <c r="E666">
        <v>1360.3751927357864</v>
      </c>
      <c r="F666">
        <v>8589.3939999999984</v>
      </c>
      <c r="G666" s="1">
        <v>0.57999999999999996</v>
      </c>
      <c r="H666">
        <v>11846.379352289065</v>
      </c>
      <c r="Q666">
        <v>665</v>
      </c>
      <c r="R666">
        <v>45</v>
      </c>
      <c r="S666">
        <f>VLOOKUP($R666,'[3]人物&amp;怪物成长分析'!$B$5:$S$104,12,FALSE)*$W666</f>
        <v>63259.236429572928</v>
      </c>
      <c r="T666">
        <f>VLOOKUP($R666,'[3]人物&amp;怪物成长分析'!$B$5:$S$104,13,FALSE)*$W666</f>
        <v>3060.8441836555189</v>
      </c>
      <c r="U666">
        <f>VLOOKUP($R666,'[3]人物&amp;怪物成长分析'!$B$5:$S$104,14,FALSE)*$W666</f>
        <v>1360.3751927357864</v>
      </c>
      <c r="V666">
        <f>VLOOKUP($R666,'[3]人物&amp;怪物成长分析'!$B$5:$S$104,17,FALSE)*$W666</f>
        <v>8589.3939999999984</v>
      </c>
      <c r="W666" s="1">
        <v>0.57999999999999996</v>
      </c>
      <c r="X666">
        <f t="shared" si="10"/>
        <v>11846.379352289065</v>
      </c>
    </row>
    <row r="667" spans="1:24" x14ac:dyDescent="0.15">
      <c r="A667">
        <v>666</v>
      </c>
      <c r="B667">
        <v>30</v>
      </c>
      <c r="C667">
        <v>18745.636412709038</v>
      </c>
      <c r="D667">
        <v>1210.480557591974</v>
      </c>
      <c r="E667">
        <v>537.99135892976619</v>
      </c>
      <c r="F667">
        <v>8353.76</v>
      </c>
      <c r="G667" s="1">
        <v>0.8</v>
      </c>
      <c r="H667">
        <v>6406.2909276361224</v>
      </c>
      <c r="Q667">
        <v>666</v>
      </c>
      <c r="R667">
        <v>30</v>
      </c>
      <c r="S667">
        <f>VLOOKUP($R667,'[3]人物&amp;怪物成长分析'!$B$5:$S$104,12,FALSE)*$W667</f>
        <v>18745.636412709038</v>
      </c>
      <c r="T667">
        <f>VLOOKUP($R667,'[3]人物&amp;怪物成长分析'!$B$5:$S$104,13,FALSE)*$W667</f>
        <v>1210.480557591974</v>
      </c>
      <c r="U667">
        <f>VLOOKUP($R667,'[3]人物&amp;怪物成长分析'!$B$5:$S$104,14,FALSE)*$W667</f>
        <v>537.99135892976619</v>
      </c>
      <c r="V667">
        <f>VLOOKUP($R667,'[3]人物&amp;怪物成长分析'!$B$5:$S$104,17,FALSE)*$W667</f>
        <v>8353.76</v>
      </c>
      <c r="W667" s="1">
        <v>0.8</v>
      </c>
      <c r="X667">
        <f t="shared" si="10"/>
        <v>6406.2909276361224</v>
      </c>
    </row>
    <row r="668" spans="1:24" x14ac:dyDescent="0.15">
      <c r="A668">
        <v>667</v>
      </c>
      <c r="B668">
        <v>38</v>
      </c>
      <c r="C668">
        <v>37346.647928191298</v>
      </c>
      <c r="D668">
        <v>2156.2478246287628</v>
      </c>
      <c r="E668">
        <v>958.33236650167237</v>
      </c>
      <c r="F668">
        <v>8939.9239999999991</v>
      </c>
      <c r="G668" s="1">
        <v>0.7</v>
      </c>
      <c r="H668">
        <v>9177.624321909705</v>
      </c>
      <c r="Q668">
        <v>667</v>
      </c>
      <c r="R668">
        <v>38</v>
      </c>
      <c r="S668">
        <f>VLOOKUP($R668,'[3]人物&amp;怪物成长分析'!$B$5:$S$104,12,FALSE)*$W668</f>
        <v>37346.647928191298</v>
      </c>
      <c r="T668">
        <f>VLOOKUP($R668,'[3]人物&amp;怪物成长分析'!$B$5:$S$104,13,FALSE)*$W668</f>
        <v>2156.2478246287628</v>
      </c>
      <c r="U668">
        <f>VLOOKUP($R668,'[3]人物&amp;怪物成长分析'!$B$5:$S$104,14,FALSE)*$W668</f>
        <v>958.33236650167237</v>
      </c>
      <c r="V668">
        <f>VLOOKUP($R668,'[3]人物&amp;怪物成长分析'!$B$5:$S$104,17,FALSE)*$W668</f>
        <v>8939.9239999999991</v>
      </c>
      <c r="W668" s="1">
        <v>0.7</v>
      </c>
      <c r="X668">
        <f t="shared" si="10"/>
        <v>9177.624321909705</v>
      </c>
    </row>
    <row r="669" spans="1:24" x14ac:dyDescent="0.15">
      <c r="A669">
        <v>668</v>
      </c>
      <c r="B669">
        <v>21</v>
      </c>
      <c r="C669">
        <v>2613.306696000001</v>
      </c>
      <c r="D669">
        <v>212.48795269565227</v>
      </c>
      <c r="E669">
        <v>94.439090086956568</v>
      </c>
      <c r="F669">
        <v>2503.0207999999998</v>
      </c>
      <c r="G669" s="1">
        <v>0.32</v>
      </c>
      <c r="H669">
        <v>1514.9836591471305</v>
      </c>
      <c r="Q669">
        <v>668</v>
      </c>
      <c r="R669">
        <v>21</v>
      </c>
      <c r="S669">
        <f>VLOOKUP($R669,'[3]人物&amp;怪物成长分析'!$B$5:$S$104,12,FALSE)*$W669</f>
        <v>2613.306696000001</v>
      </c>
      <c r="T669">
        <f>VLOOKUP($R669,'[3]人物&amp;怪物成长分析'!$B$5:$S$104,13,FALSE)*$W669</f>
        <v>212.48795269565227</v>
      </c>
      <c r="U669">
        <f>VLOOKUP($R669,'[3]人物&amp;怪物成长分析'!$B$5:$S$104,14,FALSE)*$W669</f>
        <v>94.439090086956568</v>
      </c>
      <c r="V669">
        <f>VLOOKUP($R669,'[3]人物&amp;怪物成长分析'!$B$5:$S$104,17,FALSE)*$W669</f>
        <v>2503.0207999999998</v>
      </c>
      <c r="W669" s="1">
        <v>0.32</v>
      </c>
      <c r="X669">
        <f t="shared" si="10"/>
        <v>1514.9836591471305</v>
      </c>
    </row>
    <row r="670" spans="1:24" x14ac:dyDescent="0.15">
      <c r="A670">
        <v>669</v>
      </c>
      <c r="B670">
        <v>28</v>
      </c>
      <c r="C670">
        <v>10125.810850418731</v>
      </c>
      <c r="D670">
        <v>685.20524551705716</v>
      </c>
      <c r="E670">
        <v>304.53566467424758</v>
      </c>
      <c r="F670">
        <v>5324.3568000000005</v>
      </c>
      <c r="G670" s="1">
        <v>0.54</v>
      </c>
      <c r="H670">
        <v>3846.0655874496651</v>
      </c>
      <c r="Q670">
        <v>669</v>
      </c>
      <c r="R670">
        <v>28</v>
      </c>
      <c r="S670">
        <f>VLOOKUP($R670,'[3]人物&amp;怪物成长分析'!$B$5:$S$104,12,FALSE)*$W670</f>
        <v>10125.810850418731</v>
      </c>
      <c r="T670">
        <f>VLOOKUP($R670,'[3]人物&amp;怪物成长分析'!$B$5:$S$104,13,FALSE)*$W670</f>
        <v>685.20524551705716</v>
      </c>
      <c r="U670">
        <f>VLOOKUP($R670,'[3]人物&amp;怪物成长分析'!$B$5:$S$104,14,FALSE)*$W670</f>
        <v>304.53566467424758</v>
      </c>
      <c r="V670">
        <f>VLOOKUP($R670,'[3]人物&amp;怪物成长分析'!$B$5:$S$104,17,FALSE)*$W670</f>
        <v>5324.3568000000005</v>
      </c>
      <c r="W670" s="1">
        <v>0.54</v>
      </c>
      <c r="X670">
        <f t="shared" si="10"/>
        <v>3846.0655874496651</v>
      </c>
    </row>
    <row r="671" spans="1:24" x14ac:dyDescent="0.15">
      <c r="A671">
        <v>670</v>
      </c>
      <c r="B671">
        <v>23</v>
      </c>
      <c r="C671">
        <v>3325.0827521337801</v>
      </c>
      <c r="D671">
        <v>255.63903700334458</v>
      </c>
      <c r="E671">
        <v>113.61734977926426</v>
      </c>
      <c r="F671">
        <v>2689.3503999999998</v>
      </c>
      <c r="G671" s="1">
        <v>0.32</v>
      </c>
      <c r="H671">
        <v>1699.966599441552</v>
      </c>
      <c r="Q671">
        <v>670</v>
      </c>
      <c r="R671">
        <v>23</v>
      </c>
      <c r="S671">
        <f>VLOOKUP($R671,'[3]人物&amp;怪物成长分析'!$B$5:$S$104,12,FALSE)*$W671</f>
        <v>3325.0827521337801</v>
      </c>
      <c r="T671">
        <f>VLOOKUP($R671,'[3]人物&amp;怪物成长分析'!$B$5:$S$104,13,FALSE)*$W671</f>
        <v>255.63903700334458</v>
      </c>
      <c r="U671">
        <f>VLOOKUP($R671,'[3]人物&amp;怪物成长分析'!$B$5:$S$104,14,FALSE)*$W671</f>
        <v>113.61734977926426</v>
      </c>
      <c r="V671">
        <f>VLOOKUP($R671,'[3]人物&amp;怪物成长分析'!$B$5:$S$104,17,FALSE)*$W671</f>
        <v>2689.3503999999998</v>
      </c>
      <c r="W671" s="1">
        <v>0.32</v>
      </c>
      <c r="X671">
        <f t="shared" si="10"/>
        <v>1699.966599441552</v>
      </c>
    </row>
    <row r="672" spans="1:24" x14ac:dyDescent="0.15">
      <c r="A672">
        <v>671</v>
      </c>
      <c r="B672">
        <v>38</v>
      </c>
      <c r="C672">
        <v>40014.265637347824</v>
      </c>
      <c r="D672">
        <v>2310.2655263879601</v>
      </c>
      <c r="E672">
        <v>1026.7846783946491</v>
      </c>
      <c r="F672">
        <v>9578.49</v>
      </c>
      <c r="G672" s="1">
        <v>0.75</v>
      </c>
      <c r="H672">
        <v>9833.168916331826</v>
      </c>
      <c r="Q672">
        <v>671</v>
      </c>
      <c r="R672">
        <v>38</v>
      </c>
      <c r="S672">
        <f>VLOOKUP($R672,'[3]人物&amp;怪物成长分析'!$B$5:$S$104,12,FALSE)*$W672</f>
        <v>40014.265637347824</v>
      </c>
      <c r="T672">
        <f>VLOOKUP($R672,'[3]人物&amp;怪物成长分析'!$B$5:$S$104,13,FALSE)*$W672</f>
        <v>2310.2655263879601</v>
      </c>
      <c r="U672">
        <f>VLOOKUP($R672,'[3]人物&amp;怪物成长分析'!$B$5:$S$104,14,FALSE)*$W672</f>
        <v>1026.7846783946491</v>
      </c>
      <c r="V672">
        <f>VLOOKUP($R672,'[3]人物&amp;怪物成长分析'!$B$5:$S$104,17,FALSE)*$W672</f>
        <v>9578.49</v>
      </c>
      <c r="W672" s="1">
        <v>0.75</v>
      </c>
      <c r="X672">
        <f t="shared" si="10"/>
        <v>9833.168916331826</v>
      </c>
    </row>
    <row r="673" spans="1:24" x14ac:dyDescent="0.15">
      <c r="A673">
        <v>672</v>
      </c>
      <c r="B673">
        <v>44</v>
      </c>
      <c r="C673">
        <v>43632.641199812933</v>
      </c>
      <c r="D673">
        <v>2161.8027580960538</v>
      </c>
      <c r="E673">
        <v>960.80122582046852</v>
      </c>
      <c r="F673">
        <v>6387.9903999999997</v>
      </c>
      <c r="G673" s="1">
        <v>0.44</v>
      </c>
      <c r="H673">
        <v>8447.7916414908486</v>
      </c>
      <c r="Q673">
        <v>672</v>
      </c>
      <c r="R673">
        <v>44</v>
      </c>
      <c r="S673">
        <f>VLOOKUP($R673,'[3]人物&amp;怪物成长分析'!$B$5:$S$104,12,FALSE)*$W673</f>
        <v>43632.641199812933</v>
      </c>
      <c r="T673">
        <f>VLOOKUP($R673,'[3]人物&amp;怪物成长分析'!$B$5:$S$104,13,FALSE)*$W673</f>
        <v>2161.8027580960538</v>
      </c>
      <c r="U673">
        <f>VLOOKUP($R673,'[3]人物&amp;怪物成长分析'!$B$5:$S$104,14,FALSE)*$W673</f>
        <v>960.80122582046852</v>
      </c>
      <c r="V673">
        <f>VLOOKUP($R673,'[3]人物&amp;怪物成长分析'!$B$5:$S$104,17,FALSE)*$W673</f>
        <v>6387.9903999999997</v>
      </c>
      <c r="W673" s="1">
        <v>0.44</v>
      </c>
      <c r="X673">
        <f t="shared" si="10"/>
        <v>8447.7916414908486</v>
      </c>
    </row>
    <row r="674" spans="1:24" x14ac:dyDescent="0.15">
      <c r="A674">
        <v>673</v>
      </c>
      <c r="B674">
        <v>49</v>
      </c>
      <c r="C674">
        <v>93622.462714885536</v>
      </c>
      <c r="D674">
        <v>4139.0719460428109</v>
      </c>
      <c r="E674">
        <v>1839.587531574583</v>
      </c>
      <c r="F674">
        <v>9584.3159999999989</v>
      </c>
      <c r="G674" s="1">
        <v>0.6</v>
      </c>
      <c r="H674">
        <v>15578.670511455377</v>
      </c>
      <c r="Q674">
        <v>673</v>
      </c>
      <c r="R674">
        <v>49</v>
      </c>
      <c r="S674">
        <f>VLOOKUP($R674,'[3]人物&amp;怪物成长分析'!$B$5:$S$104,12,FALSE)*$W674</f>
        <v>93622.462714885536</v>
      </c>
      <c r="T674">
        <f>VLOOKUP($R674,'[3]人物&amp;怪物成长分析'!$B$5:$S$104,13,FALSE)*$W674</f>
        <v>4139.0719460428109</v>
      </c>
      <c r="U674">
        <f>VLOOKUP($R674,'[3]人物&amp;怪物成长分析'!$B$5:$S$104,14,FALSE)*$W674</f>
        <v>1839.587531574583</v>
      </c>
      <c r="V674">
        <f>VLOOKUP($R674,'[3]人物&amp;怪物成长分析'!$B$5:$S$104,17,FALSE)*$W674</f>
        <v>9584.3159999999989</v>
      </c>
      <c r="W674" s="1">
        <v>0.6</v>
      </c>
      <c r="X674">
        <f t="shared" si="10"/>
        <v>15578.670511455377</v>
      </c>
    </row>
    <row r="675" spans="1:24" x14ac:dyDescent="0.15">
      <c r="A675">
        <v>674</v>
      </c>
      <c r="B675">
        <v>24</v>
      </c>
      <c r="C675">
        <v>4809.787536347827</v>
      </c>
      <c r="D675">
        <v>359.98409835451508</v>
      </c>
      <c r="E675">
        <v>159.9929326020067</v>
      </c>
      <c r="F675">
        <v>3565.0976000000001</v>
      </c>
      <c r="G675" s="1">
        <v>0.41</v>
      </c>
      <c r="H675">
        <v>2309.402059692522</v>
      </c>
      <c r="Q675">
        <v>674</v>
      </c>
      <c r="R675">
        <v>24</v>
      </c>
      <c r="S675">
        <f>VLOOKUP($R675,'[3]人物&amp;怪物成长分析'!$B$5:$S$104,12,FALSE)*$W675</f>
        <v>4809.787536347827</v>
      </c>
      <c r="T675">
        <f>VLOOKUP($R675,'[3]人物&amp;怪物成长分析'!$B$5:$S$104,13,FALSE)*$W675</f>
        <v>359.98409835451508</v>
      </c>
      <c r="U675">
        <f>VLOOKUP($R675,'[3]人物&amp;怪物成长分析'!$B$5:$S$104,14,FALSE)*$W675</f>
        <v>159.9929326020067</v>
      </c>
      <c r="V675">
        <f>VLOOKUP($R675,'[3]人物&amp;怪物成长分析'!$B$5:$S$104,17,FALSE)*$W675</f>
        <v>3565.0976000000001</v>
      </c>
      <c r="W675" s="1">
        <v>0.41</v>
      </c>
      <c r="X675">
        <f t="shared" si="10"/>
        <v>2309.402059692522</v>
      </c>
    </row>
    <row r="676" spans="1:24" x14ac:dyDescent="0.15">
      <c r="A676">
        <v>675</v>
      </c>
      <c r="B676">
        <v>32</v>
      </c>
      <c r="C676">
        <v>20096.326595907696</v>
      </c>
      <c r="D676">
        <v>1271.9630384030772</v>
      </c>
      <c r="E676">
        <v>565.31690595692316</v>
      </c>
      <c r="F676">
        <v>7606.8911999999991</v>
      </c>
      <c r="G676" s="1">
        <v>0.69</v>
      </c>
      <c r="H676">
        <v>6272.9712194355689</v>
      </c>
      <c r="Q676">
        <v>675</v>
      </c>
      <c r="R676">
        <v>32</v>
      </c>
      <c r="S676">
        <f>VLOOKUP($R676,'[3]人物&amp;怪物成长分析'!$B$5:$S$104,12,FALSE)*$W676</f>
        <v>20096.326595907696</v>
      </c>
      <c r="T676">
        <f>VLOOKUP($R676,'[3]人物&amp;怪物成长分析'!$B$5:$S$104,13,FALSE)*$W676</f>
        <v>1271.9630384030772</v>
      </c>
      <c r="U676">
        <f>VLOOKUP($R676,'[3]人物&amp;怪物成长分析'!$B$5:$S$104,14,FALSE)*$W676</f>
        <v>565.31690595692316</v>
      </c>
      <c r="V676">
        <f>VLOOKUP($R676,'[3]人物&amp;怪物成长分析'!$B$5:$S$104,17,FALSE)*$W676</f>
        <v>7606.8911999999991</v>
      </c>
      <c r="W676" s="1">
        <v>0.69</v>
      </c>
      <c r="X676">
        <f t="shared" si="10"/>
        <v>6272.9712194355689</v>
      </c>
    </row>
    <row r="677" spans="1:24" x14ac:dyDescent="0.15">
      <c r="A677">
        <v>676</v>
      </c>
      <c r="B677">
        <v>37</v>
      </c>
      <c r="C677">
        <v>23030.492070571832</v>
      </c>
      <c r="D677">
        <v>1366.7792424610034</v>
      </c>
      <c r="E677">
        <v>607.45744109377938</v>
      </c>
      <c r="F677">
        <v>5990.4863999999998</v>
      </c>
      <c r="G677" s="1">
        <v>0.48</v>
      </c>
      <c r="H677">
        <v>5918.6660908531876</v>
      </c>
      <c r="Q677">
        <v>676</v>
      </c>
      <c r="R677">
        <v>37</v>
      </c>
      <c r="S677">
        <f>VLOOKUP($R677,'[3]人物&amp;怪物成长分析'!$B$5:$S$104,12,FALSE)*$W677</f>
        <v>23030.492070571832</v>
      </c>
      <c r="T677">
        <f>VLOOKUP($R677,'[3]人物&amp;怪物成长分析'!$B$5:$S$104,13,FALSE)*$W677</f>
        <v>1366.7792424610034</v>
      </c>
      <c r="U677">
        <f>VLOOKUP($R677,'[3]人物&amp;怪物成长分析'!$B$5:$S$104,14,FALSE)*$W677</f>
        <v>607.45744109377938</v>
      </c>
      <c r="V677">
        <f>VLOOKUP($R677,'[3]人物&amp;怪物成长分析'!$B$5:$S$104,17,FALSE)*$W677</f>
        <v>5990.4863999999998</v>
      </c>
      <c r="W677" s="1">
        <v>0.48</v>
      </c>
      <c r="X677">
        <f t="shared" si="10"/>
        <v>5918.6660908531876</v>
      </c>
    </row>
    <row r="678" spans="1:24" x14ac:dyDescent="0.15">
      <c r="A678">
        <v>677</v>
      </c>
      <c r="B678">
        <v>22</v>
      </c>
      <c r="C678">
        <v>2927.2055540869565</v>
      </c>
      <c r="D678">
        <v>231.34884730434788</v>
      </c>
      <c r="E678">
        <v>102.82170991304351</v>
      </c>
      <c r="F678">
        <v>2596.1856000000002</v>
      </c>
      <c r="G678" s="1">
        <v>0.32</v>
      </c>
      <c r="H678">
        <v>1600.7542600570439</v>
      </c>
      <c r="Q678">
        <v>677</v>
      </c>
      <c r="R678">
        <v>22</v>
      </c>
      <c r="S678">
        <f>VLOOKUP($R678,'[3]人物&amp;怪物成长分析'!$B$5:$S$104,12,FALSE)*$W678</f>
        <v>2927.2055540869565</v>
      </c>
      <c r="T678">
        <f>VLOOKUP($R678,'[3]人物&amp;怪物成长分析'!$B$5:$S$104,13,FALSE)*$W678</f>
        <v>231.34884730434788</v>
      </c>
      <c r="U678">
        <f>VLOOKUP($R678,'[3]人物&amp;怪物成长分析'!$B$5:$S$104,14,FALSE)*$W678</f>
        <v>102.82170991304351</v>
      </c>
      <c r="V678">
        <f>VLOOKUP($R678,'[3]人物&amp;怪物成长分析'!$B$5:$S$104,17,FALSE)*$W678</f>
        <v>2596.1856000000002</v>
      </c>
      <c r="W678" s="1">
        <v>0.32</v>
      </c>
      <c r="X678">
        <f t="shared" si="10"/>
        <v>1600.7542600570439</v>
      </c>
    </row>
    <row r="679" spans="1:24" x14ac:dyDescent="0.15">
      <c r="A679">
        <v>678</v>
      </c>
      <c r="B679">
        <v>36</v>
      </c>
      <c r="C679">
        <v>29248.83307100469</v>
      </c>
      <c r="D679">
        <v>1785.3782962900339</v>
      </c>
      <c r="E679">
        <v>793.50146501779295</v>
      </c>
      <c r="F679">
        <v>8288.5471999999991</v>
      </c>
      <c r="G679" s="1">
        <v>0.68</v>
      </c>
      <c r="H679">
        <v>7880.326958577617</v>
      </c>
      <c r="Q679">
        <v>678</v>
      </c>
      <c r="R679">
        <v>36</v>
      </c>
      <c r="S679">
        <f>VLOOKUP($R679,'[3]人物&amp;怪物成长分析'!$B$5:$S$104,12,FALSE)*$W679</f>
        <v>29248.83307100469</v>
      </c>
      <c r="T679">
        <f>VLOOKUP($R679,'[3]人物&amp;怪物成长分析'!$B$5:$S$104,13,FALSE)*$W679</f>
        <v>1785.3782962900339</v>
      </c>
      <c r="U679">
        <f>VLOOKUP($R679,'[3]人物&amp;怪物成长分析'!$B$5:$S$104,14,FALSE)*$W679</f>
        <v>793.50146501779295</v>
      </c>
      <c r="V679">
        <f>VLOOKUP($R679,'[3]人物&amp;怪物成长分析'!$B$5:$S$104,17,FALSE)*$W679</f>
        <v>8288.5471999999991</v>
      </c>
      <c r="W679" s="1">
        <v>0.68</v>
      </c>
      <c r="X679">
        <f t="shared" si="10"/>
        <v>7880.326958577617</v>
      </c>
    </row>
    <row r="680" spans="1:24" x14ac:dyDescent="0.15">
      <c r="A680">
        <v>679</v>
      </c>
      <c r="B680">
        <v>30</v>
      </c>
      <c r="C680">
        <v>15699.47049564382</v>
      </c>
      <c r="D680">
        <v>1013.7774669832783</v>
      </c>
      <c r="E680">
        <v>450.56776310367923</v>
      </c>
      <c r="F680">
        <v>6996.2739999999994</v>
      </c>
      <c r="G680" s="1">
        <v>0.67</v>
      </c>
      <c r="H680">
        <v>5365.2686518952523</v>
      </c>
      <c r="Q680">
        <v>679</v>
      </c>
      <c r="R680">
        <v>30</v>
      </c>
      <c r="S680">
        <f>VLOOKUP($R680,'[3]人物&amp;怪物成长分析'!$B$5:$S$104,12,FALSE)*$W680</f>
        <v>15699.47049564382</v>
      </c>
      <c r="T680">
        <f>VLOOKUP($R680,'[3]人物&amp;怪物成长分析'!$B$5:$S$104,13,FALSE)*$W680</f>
        <v>1013.7774669832783</v>
      </c>
      <c r="U680">
        <f>VLOOKUP($R680,'[3]人物&amp;怪物成长分析'!$B$5:$S$104,14,FALSE)*$W680</f>
        <v>450.56776310367923</v>
      </c>
      <c r="V680">
        <f>VLOOKUP($R680,'[3]人物&amp;怪物成长分析'!$B$5:$S$104,17,FALSE)*$W680</f>
        <v>6996.2739999999994</v>
      </c>
      <c r="W680" s="1">
        <v>0.67</v>
      </c>
      <c r="X680">
        <f t="shared" si="10"/>
        <v>5365.2686518952523</v>
      </c>
    </row>
    <row r="681" spans="1:24" x14ac:dyDescent="0.15">
      <c r="A681">
        <v>680</v>
      </c>
      <c r="B681">
        <v>38</v>
      </c>
      <c r="C681">
        <v>37880.171470022608</v>
      </c>
      <c r="D681">
        <v>2187.0513649806021</v>
      </c>
      <c r="E681">
        <v>972.02282888026775</v>
      </c>
      <c r="F681">
        <v>9067.6371999999992</v>
      </c>
      <c r="G681" s="1">
        <v>0.71</v>
      </c>
      <c r="H681">
        <v>9308.7332407941285</v>
      </c>
      <c r="Q681">
        <v>680</v>
      </c>
      <c r="R681">
        <v>38</v>
      </c>
      <c r="S681">
        <f>VLOOKUP($R681,'[3]人物&amp;怪物成长分析'!$B$5:$S$104,12,FALSE)*$W681</f>
        <v>37880.171470022608</v>
      </c>
      <c r="T681">
        <f>VLOOKUP($R681,'[3]人物&amp;怪物成长分析'!$B$5:$S$104,13,FALSE)*$W681</f>
        <v>2187.0513649806021</v>
      </c>
      <c r="U681">
        <f>VLOOKUP($R681,'[3]人物&amp;怪物成长分析'!$B$5:$S$104,14,FALSE)*$W681</f>
        <v>972.02282888026775</v>
      </c>
      <c r="V681">
        <f>VLOOKUP($R681,'[3]人物&amp;怪物成长分析'!$B$5:$S$104,17,FALSE)*$W681</f>
        <v>9067.6371999999992</v>
      </c>
      <c r="W681" s="1">
        <v>0.71</v>
      </c>
      <c r="X681">
        <f t="shared" si="10"/>
        <v>9308.7332407941285</v>
      </c>
    </row>
    <row r="682" spans="1:24" x14ac:dyDescent="0.15">
      <c r="A682">
        <v>681</v>
      </c>
      <c r="B682">
        <v>38</v>
      </c>
      <c r="C682">
        <v>16539.229796770433</v>
      </c>
      <c r="D682">
        <v>954.90975090702352</v>
      </c>
      <c r="E682">
        <v>424.40433373645493</v>
      </c>
      <c r="F682">
        <v>3959.1091999999999</v>
      </c>
      <c r="G682" s="1">
        <v>0.31</v>
      </c>
      <c r="H682">
        <v>4064.376485417155</v>
      </c>
      <c r="Q682">
        <v>681</v>
      </c>
      <c r="R682">
        <v>38</v>
      </c>
      <c r="S682">
        <f>VLOOKUP($R682,'[3]人物&amp;怪物成长分析'!$B$5:$S$104,12,FALSE)*$W682</f>
        <v>16539.229796770433</v>
      </c>
      <c r="T682">
        <f>VLOOKUP($R682,'[3]人物&amp;怪物成长分析'!$B$5:$S$104,13,FALSE)*$W682</f>
        <v>954.90975090702352</v>
      </c>
      <c r="U682">
        <f>VLOOKUP($R682,'[3]人物&amp;怪物成长分析'!$B$5:$S$104,14,FALSE)*$W682</f>
        <v>424.40433373645493</v>
      </c>
      <c r="V682">
        <f>VLOOKUP($R682,'[3]人物&amp;怪物成长分析'!$B$5:$S$104,17,FALSE)*$W682</f>
        <v>3959.1091999999999</v>
      </c>
      <c r="W682" s="1">
        <v>0.31</v>
      </c>
      <c r="X682">
        <f t="shared" si="10"/>
        <v>4064.376485417155</v>
      </c>
    </row>
    <row r="683" spans="1:24" x14ac:dyDescent="0.15">
      <c r="A683">
        <v>682</v>
      </c>
      <c r="B683">
        <v>41</v>
      </c>
      <c r="C683">
        <v>35219.756786355072</v>
      </c>
      <c r="D683">
        <v>1879.0906360069573</v>
      </c>
      <c r="E683">
        <v>835.15139378086985</v>
      </c>
      <c r="F683">
        <v>6549.4751999999999</v>
      </c>
      <c r="G683" s="1">
        <v>0.48</v>
      </c>
      <c r="H683">
        <v>7619.8246430904355</v>
      </c>
      <c r="Q683">
        <v>682</v>
      </c>
      <c r="R683">
        <v>41</v>
      </c>
      <c r="S683">
        <f>VLOOKUP($R683,'[3]人物&amp;怪物成长分析'!$B$5:$S$104,12,FALSE)*$W683</f>
        <v>35219.756786355072</v>
      </c>
      <c r="T683">
        <f>VLOOKUP($R683,'[3]人物&amp;怪物成长分析'!$B$5:$S$104,13,FALSE)*$W683</f>
        <v>1879.0906360069573</v>
      </c>
      <c r="U683">
        <f>VLOOKUP($R683,'[3]人物&amp;怪物成长分析'!$B$5:$S$104,14,FALSE)*$W683</f>
        <v>835.15139378086985</v>
      </c>
      <c r="V683">
        <f>VLOOKUP($R683,'[3]人物&amp;怪物成长分析'!$B$5:$S$104,17,FALSE)*$W683</f>
        <v>6549.4751999999999</v>
      </c>
      <c r="W683" s="1">
        <v>0.48</v>
      </c>
      <c r="X683">
        <f t="shared" si="10"/>
        <v>7619.8246430904355</v>
      </c>
    </row>
    <row r="684" spans="1:24" x14ac:dyDescent="0.15">
      <c r="A684">
        <v>683</v>
      </c>
      <c r="B684">
        <v>33</v>
      </c>
      <c r="C684">
        <v>13556.406937078604</v>
      </c>
      <c r="D684">
        <v>849.90650289531823</v>
      </c>
      <c r="E684">
        <v>377.73622350903037</v>
      </c>
      <c r="F684">
        <v>4752.5603999999994</v>
      </c>
      <c r="G684" s="1">
        <v>0.42</v>
      </c>
      <c r="H684">
        <v>4062.923447864991</v>
      </c>
      <c r="Q684">
        <v>683</v>
      </c>
      <c r="R684">
        <v>33</v>
      </c>
      <c r="S684">
        <f>VLOOKUP($R684,'[3]人物&amp;怪物成长分析'!$B$5:$S$104,12,FALSE)*$W684</f>
        <v>13556.406937078604</v>
      </c>
      <c r="T684">
        <f>VLOOKUP($R684,'[3]人物&amp;怪物成长分析'!$B$5:$S$104,13,FALSE)*$W684</f>
        <v>849.90650289531823</v>
      </c>
      <c r="U684">
        <f>VLOOKUP($R684,'[3]人物&amp;怪物成长分析'!$B$5:$S$104,14,FALSE)*$W684</f>
        <v>377.73622350903037</v>
      </c>
      <c r="V684">
        <f>VLOOKUP($R684,'[3]人物&amp;怪物成长分析'!$B$5:$S$104,17,FALSE)*$W684</f>
        <v>4752.5603999999994</v>
      </c>
      <c r="W684" s="1">
        <v>0.42</v>
      </c>
      <c r="X684">
        <f t="shared" si="10"/>
        <v>4062.923447864991</v>
      </c>
    </row>
    <row r="685" spans="1:24" x14ac:dyDescent="0.15">
      <c r="A685">
        <v>684</v>
      </c>
      <c r="B685">
        <v>38</v>
      </c>
      <c r="C685">
        <v>17072.753338601739</v>
      </c>
      <c r="D685">
        <v>985.71329125886302</v>
      </c>
      <c r="E685">
        <v>438.09479611505026</v>
      </c>
      <c r="F685">
        <v>4086.8224</v>
      </c>
      <c r="G685" s="1">
        <v>0.32</v>
      </c>
      <c r="H685">
        <v>4195.4854043015794</v>
      </c>
      <c r="Q685">
        <v>684</v>
      </c>
      <c r="R685">
        <v>38</v>
      </c>
      <c r="S685">
        <f>VLOOKUP($R685,'[3]人物&amp;怪物成长分析'!$B$5:$S$104,12,FALSE)*$W685</f>
        <v>17072.753338601739</v>
      </c>
      <c r="T685">
        <f>VLOOKUP($R685,'[3]人物&amp;怪物成长分析'!$B$5:$S$104,13,FALSE)*$W685</f>
        <v>985.71329125886302</v>
      </c>
      <c r="U685">
        <f>VLOOKUP($R685,'[3]人物&amp;怪物成长分析'!$B$5:$S$104,14,FALSE)*$W685</f>
        <v>438.09479611505026</v>
      </c>
      <c r="V685">
        <f>VLOOKUP($R685,'[3]人物&amp;怪物成长分析'!$B$5:$S$104,17,FALSE)*$W685</f>
        <v>4086.8224</v>
      </c>
      <c r="W685" s="1">
        <v>0.32</v>
      </c>
      <c r="X685">
        <f t="shared" si="10"/>
        <v>4195.4854043015794</v>
      </c>
    </row>
    <row r="686" spans="1:24" x14ac:dyDescent="0.15">
      <c r="A686">
        <v>685</v>
      </c>
      <c r="B686">
        <v>20</v>
      </c>
      <c r="C686">
        <v>2902.1634782608703</v>
      </c>
      <c r="D686">
        <v>242.97182608695658</v>
      </c>
      <c r="E686">
        <v>107.98747826086961</v>
      </c>
      <c r="F686">
        <v>3012.3199999999997</v>
      </c>
      <c r="G686" s="1">
        <v>0.4</v>
      </c>
      <c r="H686">
        <v>1789.4815721739128</v>
      </c>
      <c r="Q686">
        <v>685</v>
      </c>
      <c r="R686">
        <v>20</v>
      </c>
      <c r="S686">
        <f>VLOOKUP($R686,'[3]人物&amp;怪物成长分析'!$B$5:$S$104,12,FALSE)*$W686</f>
        <v>2902.1634782608703</v>
      </c>
      <c r="T686">
        <f>VLOOKUP($R686,'[3]人物&amp;怪物成长分析'!$B$5:$S$104,13,FALSE)*$W686</f>
        <v>242.97182608695658</v>
      </c>
      <c r="U686">
        <f>VLOOKUP($R686,'[3]人物&amp;怪物成长分析'!$B$5:$S$104,14,FALSE)*$W686</f>
        <v>107.98747826086961</v>
      </c>
      <c r="V686">
        <f>VLOOKUP($R686,'[3]人物&amp;怪物成长分析'!$B$5:$S$104,17,FALSE)*$W686</f>
        <v>3012.3199999999997</v>
      </c>
      <c r="W686" s="1">
        <v>0.4</v>
      </c>
      <c r="X686">
        <f t="shared" si="10"/>
        <v>1789.4815721739128</v>
      </c>
    </row>
    <row r="687" spans="1:24" x14ac:dyDescent="0.15">
      <c r="A687">
        <v>686</v>
      </c>
      <c r="B687">
        <v>42</v>
      </c>
      <c r="C687">
        <v>30098.942554030251</v>
      </c>
      <c r="D687">
        <v>1565.9196513230775</v>
      </c>
      <c r="E687">
        <v>695.96428947692345</v>
      </c>
      <c r="F687">
        <v>5156.2755999999999</v>
      </c>
      <c r="G687" s="1">
        <v>0.37</v>
      </c>
      <c r="H687">
        <v>6262.7704163534536</v>
      </c>
      <c r="Q687">
        <v>686</v>
      </c>
      <c r="R687">
        <v>42</v>
      </c>
      <c r="S687">
        <f>VLOOKUP($R687,'[3]人物&amp;怪物成长分析'!$B$5:$S$104,12,FALSE)*$W687</f>
        <v>30098.942554030251</v>
      </c>
      <c r="T687">
        <f>VLOOKUP($R687,'[3]人物&amp;怪物成长分析'!$B$5:$S$104,13,FALSE)*$W687</f>
        <v>1565.9196513230775</v>
      </c>
      <c r="U687">
        <f>VLOOKUP($R687,'[3]人物&amp;怪物成长分析'!$B$5:$S$104,14,FALSE)*$W687</f>
        <v>695.96428947692345</v>
      </c>
      <c r="V687">
        <f>VLOOKUP($R687,'[3]人物&amp;怪物成长分析'!$B$5:$S$104,17,FALSE)*$W687</f>
        <v>5156.2755999999999</v>
      </c>
      <c r="W687" s="1">
        <v>0.37</v>
      </c>
      <c r="X687">
        <f t="shared" si="10"/>
        <v>6262.7704163534536</v>
      </c>
    </row>
    <row r="688" spans="1:24" x14ac:dyDescent="0.15">
      <c r="A688">
        <v>687</v>
      </c>
      <c r="B688">
        <v>40</v>
      </c>
      <c r="C688">
        <v>34971.797017492987</v>
      </c>
      <c r="D688">
        <v>1914.5144352642149</v>
      </c>
      <c r="E688">
        <v>850.89530456187333</v>
      </c>
      <c r="F688">
        <v>7077.4079999999994</v>
      </c>
      <c r="G688" s="1">
        <v>0.53</v>
      </c>
      <c r="H688">
        <v>7884.7204086309694</v>
      </c>
      <c r="Q688">
        <v>687</v>
      </c>
      <c r="R688">
        <v>40</v>
      </c>
      <c r="S688">
        <f>VLOOKUP($R688,'[3]人物&amp;怪物成长分析'!$B$5:$S$104,12,FALSE)*$W688</f>
        <v>34971.797017492987</v>
      </c>
      <c r="T688">
        <f>VLOOKUP($R688,'[3]人物&amp;怪物成长分析'!$B$5:$S$104,13,FALSE)*$W688</f>
        <v>1914.5144352642149</v>
      </c>
      <c r="U688">
        <f>VLOOKUP($R688,'[3]人物&amp;怪物成长分析'!$B$5:$S$104,14,FALSE)*$W688</f>
        <v>850.89530456187333</v>
      </c>
      <c r="V688">
        <f>VLOOKUP($R688,'[3]人物&amp;怪物成长分析'!$B$5:$S$104,17,FALSE)*$W688</f>
        <v>7077.4079999999994</v>
      </c>
      <c r="W688" s="1">
        <v>0.53</v>
      </c>
      <c r="X688">
        <f t="shared" si="10"/>
        <v>7884.7204086309694</v>
      </c>
    </row>
    <row r="689" spans="1:24" x14ac:dyDescent="0.15">
      <c r="A689">
        <v>688</v>
      </c>
      <c r="B689">
        <v>36</v>
      </c>
      <c r="C689">
        <v>30539.222765313716</v>
      </c>
      <c r="D689">
        <v>1864.144985832241</v>
      </c>
      <c r="E689">
        <v>828.50888259210717</v>
      </c>
      <c r="F689">
        <v>8654.2183999999997</v>
      </c>
      <c r="G689" s="1">
        <v>0.71</v>
      </c>
      <c r="H689">
        <v>8227.9884420442759</v>
      </c>
      <c r="Q689">
        <v>688</v>
      </c>
      <c r="R689">
        <v>36</v>
      </c>
      <c r="S689">
        <f>VLOOKUP($R689,'[3]人物&amp;怪物成长分析'!$B$5:$S$104,12,FALSE)*$W689</f>
        <v>30539.222765313716</v>
      </c>
      <c r="T689">
        <f>VLOOKUP($R689,'[3]人物&amp;怪物成长分析'!$B$5:$S$104,13,FALSE)*$W689</f>
        <v>1864.144985832241</v>
      </c>
      <c r="U689">
        <f>VLOOKUP($R689,'[3]人物&amp;怪物成长分析'!$B$5:$S$104,14,FALSE)*$W689</f>
        <v>828.50888259210717</v>
      </c>
      <c r="V689">
        <f>VLOOKUP($R689,'[3]人物&amp;怪物成长分析'!$B$5:$S$104,17,FALSE)*$W689</f>
        <v>8654.2183999999997</v>
      </c>
      <c r="W689" s="1">
        <v>0.71</v>
      </c>
      <c r="X689">
        <f t="shared" si="10"/>
        <v>8227.9884420442759</v>
      </c>
    </row>
    <row r="690" spans="1:24" x14ac:dyDescent="0.15">
      <c r="A690">
        <v>689</v>
      </c>
      <c r="B690">
        <v>35</v>
      </c>
      <c r="C690">
        <v>23136.688442608698</v>
      </c>
      <c r="D690">
        <v>1424.5124071304349</v>
      </c>
      <c r="E690">
        <v>633.11662539130452</v>
      </c>
      <c r="F690">
        <v>7019.7609999999995</v>
      </c>
      <c r="G690" s="1">
        <v>0.59</v>
      </c>
      <c r="H690">
        <v>6443.7783722713048</v>
      </c>
      <c r="Q690">
        <v>689</v>
      </c>
      <c r="R690">
        <v>35</v>
      </c>
      <c r="S690">
        <f>VLOOKUP($R690,'[3]人物&amp;怪物成长分析'!$B$5:$S$104,12,FALSE)*$W690</f>
        <v>23136.688442608698</v>
      </c>
      <c r="T690">
        <f>VLOOKUP($R690,'[3]人物&amp;怪物成长分析'!$B$5:$S$104,13,FALSE)*$W690</f>
        <v>1424.5124071304349</v>
      </c>
      <c r="U690">
        <f>VLOOKUP($R690,'[3]人物&amp;怪物成长分析'!$B$5:$S$104,14,FALSE)*$W690</f>
        <v>633.11662539130452</v>
      </c>
      <c r="V690">
        <f>VLOOKUP($R690,'[3]人物&amp;怪物成长分析'!$B$5:$S$104,17,FALSE)*$W690</f>
        <v>7019.7609999999995</v>
      </c>
      <c r="W690" s="1">
        <v>0.59</v>
      </c>
      <c r="X690">
        <f t="shared" si="10"/>
        <v>6443.7783722713048</v>
      </c>
    </row>
    <row r="691" spans="1:24" x14ac:dyDescent="0.15">
      <c r="A691">
        <v>690</v>
      </c>
      <c r="B691">
        <v>23</v>
      </c>
      <c r="C691">
        <v>3117.265080125419</v>
      </c>
      <c r="D691">
        <v>239.66159719063552</v>
      </c>
      <c r="E691">
        <v>106.51626541806024</v>
      </c>
      <c r="F691">
        <v>2521.2659999999996</v>
      </c>
      <c r="G691" s="1">
        <v>0.3</v>
      </c>
      <c r="H691">
        <v>1593.7186869764548</v>
      </c>
      <c r="Q691">
        <v>690</v>
      </c>
      <c r="R691">
        <v>23</v>
      </c>
      <c r="S691">
        <f>VLOOKUP($R691,'[3]人物&amp;怪物成长分析'!$B$5:$S$104,12,FALSE)*$W691</f>
        <v>3117.265080125419</v>
      </c>
      <c r="T691">
        <f>VLOOKUP($R691,'[3]人物&amp;怪物成长分析'!$B$5:$S$104,13,FALSE)*$W691</f>
        <v>239.66159719063552</v>
      </c>
      <c r="U691">
        <f>VLOOKUP($R691,'[3]人物&amp;怪物成长分析'!$B$5:$S$104,14,FALSE)*$W691</f>
        <v>106.51626541806024</v>
      </c>
      <c r="V691">
        <f>VLOOKUP($R691,'[3]人物&amp;怪物成长分析'!$B$5:$S$104,17,FALSE)*$W691</f>
        <v>2521.2659999999996</v>
      </c>
      <c r="W691" s="1">
        <v>0.3</v>
      </c>
      <c r="X691">
        <f t="shared" si="10"/>
        <v>1593.7186869764548</v>
      </c>
    </row>
    <row r="692" spans="1:24" x14ac:dyDescent="0.15">
      <c r="A692">
        <v>691</v>
      </c>
      <c r="B692">
        <v>46</v>
      </c>
      <c r="C692">
        <v>94542.573987181851</v>
      </c>
      <c r="D692">
        <v>4469.5110486389312</v>
      </c>
      <c r="E692">
        <v>1986.4493549506367</v>
      </c>
      <c r="F692">
        <v>11929.347599999999</v>
      </c>
      <c r="G692" s="1">
        <v>0.79</v>
      </c>
      <c r="H692">
        <v>17152.369856492209</v>
      </c>
      <c r="Q692">
        <v>691</v>
      </c>
      <c r="R692">
        <v>46</v>
      </c>
      <c r="S692">
        <f>VLOOKUP($R692,'[3]人物&amp;怪物成长分析'!$B$5:$S$104,12,FALSE)*$W692</f>
        <v>94542.573987181851</v>
      </c>
      <c r="T692">
        <f>VLOOKUP($R692,'[3]人物&amp;怪物成长分析'!$B$5:$S$104,13,FALSE)*$W692</f>
        <v>4469.5110486389312</v>
      </c>
      <c r="U692">
        <f>VLOOKUP($R692,'[3]人物&amp;怪物成长分析'!$B$5:$S$104,14,FALSE)*$W692</f>
        <v>1986.4493549506367</v>
      </c>
      <c r="V692">
        <f>VLOOKUP($R692,'[3]人物&amp;怪物成长分析'!$B$5:$S$104,17,FALSE)*$W692</f>
        <v>11929.347599999999</v>
      </c>
      <c r="W692" s="1">
        <v>0.79</v>
      </c>
      <c r="X692">
        <f t="shared" si="10"/>
        <v>17152.369856492209</v>
      </c>
    </row>
    <row r="693" spans="1:24" x14ac:dyDescent="0.15">
      <c r="A693">
        <v>692</v>
      </c>
      <c r="B693">
        <v>40</v>
      </c>
      <c r="C693">
        <v>29693.035203531785</v>
      </c>
      <c r="D693">
        <v>1625.5311242809371</v>
      </c>
      <c r="E693">
        <v>722.4582774581944</v>
      </c>
      <c r="F693">
        <v>6009.12</v>
      </c>
      <c r="G693" s="1">
        <v>0.45</v>
      </c>
      <c r="H693">
        <v>6694.5739318564847</v>
      </c>
      <c r="Q693">
        <v>692</v>
      </c>
      <c r="R693">
        <v>40</v>
      </c>
      <c r="S693">
        <f>VLOOKUP($R693,'[3]人物&amp;怪物成长分析'!$B$5:$S$104,12,FALSE)*$W693</f>
        <v>29693.035203531785</v>
      </c>
      <c r="T693">
        <f>VLOOKUP($R693,'[3]人物&amp;怪物成长分析'!$B$5:$S$104,13,FALSE)*$W693</f>
        <v>1625.5311242809371</v>
      </c>
      <c r="U693">
        <f>VLOOKUP($R693,'[3]人物&amp;怪物成长分析'!$B$5:$S$104,14,FALSE)*$W693</f>
        <v>722.4582774581944</v>
      </c>
      <c r="V693">
        <f>VLOOKUP($R693,'[3]人物&amp;怪物成长分析'!$B$5:$S$104,17,FALSE)*$W693</f>
        <v>6009.12</v>
      </c>
      <c r="W693" s="1">
        <v>0.45</v>
      </c>
      <c r="X693">
        <f t="shared" si="10"/>
        <v>6694.5739318564847</v>
      </c>
    </row>
    <row r="694" spans="1:24" x14ac:dyDescent="0.15">
      <c r="A694">
        <v>693</v>
      </c>
      <c r="B694">
        <v>40</v>
      </c>
      <c r="C694">
        <v>37611.177924473588</v>
      </c>
      <c r="D694">
        <v>2059.0060907558536</v>
      </c>
      <c r="E694">
        <v>915.1138181137128</v>
      </c>
      <c r="F694">
        <v>7611.5519999999988</v>
      </c>
      <c r="G694" s="1">
        <v>0.56999999999999995</v>
      </c>
      <c r="H694">
        <v>8479.7936470182103</v>
      </c>
      <c r="Q694">
        <v>693</v>
      </c>
      <c r="R694">
        <v>40</v>
      </c>
      <c r="S694">
        <f>VLOOKUP($R694,'[3]人物&amp;怪物成长分析'!$B$5:$S$104,12,FALSE)*$W694</f>
        <v>37611.177924473588</v>
      </c>
      <c r="T694">
        <f>VLOOKUP($R694,'[3]人物&amp;怪物成长分析'!$B$5:$S$104,13,FALSE)*$W694</f>
        <v>2059.0060907558536</v>
      </c>
      <c r="U694">
        <f>VLOOKUP($R694,'[3]人物&amp;怪物成长分析'!$B$5:$S$104,14,FALSE)*$W694</f>
        <v>915.1138181137128</v>
      </c>
      <c r="V694">
        <f>VLOOKUP($R694,'[3]人物&amp;怪物成长分析'!$B$5:$S$104,17,FALSE)*$W694</f>
        <v>7611.5519999999988</v>
      </c>
      <c r="W694" s="1">
        <v>0.56999999999999995</v>
      </c>
      <c r="X694">
        <f t="shared" si="10"/>
        <v>8479.7936470182103</v>
      </c>
    </row>
    <row r="695" spans="1:24" x14ac:dyDescent="0.15">
      <c r="A695">
        <v>694</v>
      </c>
      <c r="B695">
        <v>47</v>
      </c>
      <c r="C695">
        <v>53716.665131595291</v>
      </c>
      <c r="D695">
        <v>2482.2884473013382</v>
      </c>
      <c r="E695">
        <v>1103.239309911706</v>
      </c>
      <c r="F695">
        <v>6310.5477999999994</v>
      </c>
      <c r="G695" s="1">
        <v>0.41</v>
      </c>
      <c r="H695">
        <v>9455.7367373722282</v>
      </c>
      <c r="Q695">
        <v>694</v>
      </c>
      <c r="R695">
        <v>47</v>
      </c>
      <c r="S695">
        <f>VLOOKUP($R695,'[3]人物&amp;怪物成长分析'!$B$5:$S$104,12,FALSE)*$W695</f>
        <v>53716.665131595291</v>
      </c>
      <c r="T695">
        <f>VLOOKUP($R695,'[3]人物&amp;怪物成长分析'!$B$5:$S$104,13,FALSE)*$W695</f>
        <v>2482.2884473013382</v>
      </c>
      <c r="U695">
        <f>VLOOKUP($R695,'[3]人物&amp;怪物成长分析'!$B$5:$S$104,14,FALSE)*$W695</f>
        <v>1103.239309911706</v>
      </c>
      <c r="V695">
        <f>VLOOKUP($R695,'[3]人物&amp;怪物成长分析'!$B$5:$S$104,17,FALSE)*$W695</f>
        <v>6310.5477999999994</v>
      </c>
      <c r="W695" s="1">
        <v>0.41</v>
      </c>
      <c r="X695">
        <f t="shared" si="10"/>
        <v>9455.7367373722282</v>
      </c>
    </row>
    <row r="696" spans="1:24" x14ac:dyDescent="0.15">
      <c r="A696">
        <v>695</v>
      </c>
      <c r="B696">
        <v>45</v>
      </c>
      <c r="C696">
        <v>85072.766232873939</v>
      </c>
      <c r="D696">
        <v>4116.3076952608708</v>
      </c>
      <c r="E696">
        <v>1829.4700867826093</v>
      </c>
      <c r="F696">
        <v>11551.253999999999</v>
      </c>
      <c r="G696" s="1">
        <v>0.78</v>
      </c>
      <c r="H696">
        <v>15931.337749630124</v>
      </c>
      <c r="Q696">
        <v>695</v>
      </c>
      <c r="R696">
        <v>45</v>
      </c>
      <c r="S696">
        <f>VLOOKUP($R696,'[3]人物&amp;怪物成长分析'!$B$5:$S$104,12,FALSE)*$W696</f>
        <v>85072.766232873939</v>
      </c>
      <c r="T696">
        <f>VLOOKUP($R696,'[3]人物&amp;怪物成长分析'!$B$5:$S$104,13,FALSE)*$W696</f>
        <v>4116.3076952608708</v>
      </c>
      <c r="U696">
        <f>VLOOKUP($R696,'[3]人物&amp;怪物成长分析'!$B$5:$S$104,14,FALSE)*$W696</f>
        <v>1829.4700867826093</v>
      </c>
      <c r="V696">
        <f>VLOOKUP($R696,'[3]人物&amp;怪物成长分析'!$B$5:$S$104,17,FALSE)*$W696</f>
        <v>11551.253999999999</v>
      </c>
      <c r="W696" s="1">
        <v>0.78</v>
      </c>
      <c r="X696">
        <f t="shared" si="10"/>
        <v>15931.337749630124</v>
      </c>
    </row>
    <row r="697" spans="1:24" x14ac:dyDescent="0.15">
      <c r="A697">
        <v>696</v>
      </c>
      <c r="B697">
        <v>50</v>
      </c>
      <c r="C697">
        <v>54688.081586086984</v>
      </c>
      <c r="D697">
        <v>2366.3112224749175</v>
      </c>
      <c r="E697">
        <v>1051.6938766555188</v>
      </c>
      <c r="F697">
        <v>5204.8</v>
      </c>
      <c r="G697" s="1">
        <v>0.32</v>
      </c>
      <c r="H697">
        <v>8850.1924350886984</v>
      </c>
      <c r="Q697">
        <v>696</v>
      </c>
      <c r="R697">
        <v>50</v>
      </c>
      <c r="S697">
        <f>VLOOKUP($R697,'[3]人物&amp;怪物成长分析'!$B$5:$S$104,12,FALSE)*$W697</f>
        <v>54688.081586086984</v>
      </c>
      <c r="T697">
        <f>VLOOKUP($R697,'[3]人物&amp;怪物成长分析'!$B$5:$S$104,13,FALSE)*$W697</f>
        <v>2366.3112224749175</v>
      </c>
      <c r="U697">
        <f>VLOOKUP($R697,'[3]人物&amp;怪物成长分析'!$B$5:$S$104,14,FALSE)*$W697</f>
        <v>1051.6938766555188</v>
      </c>
      <c r="V697">
        <f>VLOOKUP($R697,'[3]人物&amp;怪物成长分析'!$B$5:$S$104,17,FALSE)*$W697</f>
        <v>5204.8</v>
      </c>
      <c r="W697" s="1">
        <v>0.32</v>
      </c>
      <c r="X697">
        <f t="shared" si="10"/>
        <v>8850.1924350886984</v>
      </c>
    </row>
    <row r="698" spans="1:24" x14ac:dyDescent="0.15">
      <c r="A698">
        <v>697</v>
      </c>
      <c r="B698">
        <v>42</v>
      </c>
      <c r="C698">
        <v>26031.517884566707</v>
      </c>
      <c r="D698">
        <v>1354.3088876307697</v>
      </c>
      <c r="E698">
        <v>601.91506116923108</v>
      </c>
      <c r="F698">
        <v>4459.4816000000001</v>
      </c>
      <c r="G698" s="1">
        <v>0.32</v>
      </c>
      <c r="H698">
        <v>5416.4500898192027</v>
      </c>
      <c r="Q698">
        <v>697</v>
      </c>
      <c r="R698">
        <v>42</v>
      </c>
      <c r="S698">
        <f>VLOOKUP($R698,'[3]人物&amp;怪物成长分析'!$B$5:$S$104,12,FALSE)*$W698</f>
        <v>26031.517884566707</v>
      </c>
      <c r="T698">
        <f>VLOOKUP($R698,'[3]人物&amp;怪物成长分析'!$B$5:$S$104,13,FALSE)*$W698</f>
        <v>1354.3088876307697</v>
      </c>
      <c r="U698">
        <f>VLOOKUP($R698,'[3]人物&amp;怪物成长分析'!$B$5:$S$104,14,FALSE)*$W698</f>
        <v>601.91506116923108</v>
      </c>
      <c r="V698">
        <f>VLOOKUP($R698,'[3]人物&amp;怪物成长分析'!$B$5:$S$104,17,FALSE)*$W698</f>
        <v>4459.4816000000001</v>
      </c>
      <c r="W698" s="1">
        <v>0.32</v>
      </c>
      <c r="X698">
        <f t="shared" si="10"/>
        <v>5416.4500898192027</v>
      </c>
    </row>
    <row r="699" spans="1:24" x14ac:dyDescent="0.15">
      <c r="A699">
        <v>698</v>
      </c>
      <c r="B699">
        <v>29</v>
      </c>
      <c r="C699">
        <v>10647.356702106526</v>
      </c>
      <c r="D699">
        <v>703.63440344347862</v>
      </c>
      <c r="E699">
        <v>312.726401530435</v>
      </c>
      <c r="F699">
        <v>5177.0406000000003</v>
      </c>
      <c r="G699" s="1">
        <v>0.51</v>
      </c>
      <c r="H699">
        <v>3842.9386524698093</v>
      </c>
      <c r="Q699">
        <v>698</v>
      </c>
      <c r="R699">
        <v>29</v>
      </c>
      <c r="S699">
        <f>VLOOKUP($R699,'[3]人物&amp;怪物成长分析'!$B$5:$S$104,12,FALSE)*$W699</f>
        <v>10647.356702106526</v>
      </c>
      <c r="T699">
        <f>VLOOKUP($R699,'[3]人物&amp;怪物成长分析'!$B$5:$S$104,13,FALSE)*$W699</f>
        <v>703.63440344347862</v>
      </c>
      <c r="U699">
        <f>VLOOKUP($R699,'[3]人物&amp;怪物成长分析'!$B$5:$S$104,14,FALSE)*$W699</f>
        <v>312.726401530435</v>
      </c>
      <c r="V699">
        <f>VLOOKUP($R699,'[3]人物&amp;怪物成长分析'!$B$5:$S$104,17,FALSE)*$W699</f>
        <v>5177.0406000000003</v>
      </c>
      <c r="W699" s="1">
        <v>0.51</v>
      </c>
      <c r="X699">
        <f t="shared" si="10"/>
        <v>3842.9386524698093</v>
      </c>
    </row>
    <row r="700" spans="1:24" x14ac:dyDescent="0.15">
      <c r="A700">
        <v>699</v>
      </c>
      <c r="B700">
        <v>31</v>
      </c>
      <c r="C700">
        <v>20678.820799915393</v>
      </c>
      <c r="D700">
        <v>1321.7764456938467</v>
      </c>
      <c r="E700">
        <v>587.45619808615402</v>
      </c>
      <c r="F700">
        <v>8479.338600000001</v>
      </c>
      <c r="G700" s="1">
        <v>0.79</v>
      </c>
      <c r="H700">
        <v>6743.2327197319401</v>
      </c>
      <c r="Q700">
        <v>699</v>
      </c>
      <c r="R700">
        <v>31</v>
      </c>
      <c r="S700">
        <f>VLOOKUP($R700,'[3]人物&amp;怪物成长分析'!$B$5:$S$104,12,FALSE)*$W700</f>
        <v>20678.820799915393</v>
      </c>
      <c r="T700">
        <f>VLOOKUP($R700,'[3]人物&amp;怪物成长分析'!$B$5:$S$104,13,FALSE)*$W700</f>
        <v>1321.7764456938467</v>
      </c>
      <c r="U700">
        <f>VLOOKUP($R700,'[3]人物&amp;怪物成长分析'!$B$5:$S$104,14,FALSE)*$W700</f>
        <v>587.45619808615402</v>
      </c>
      <c r="V700">
        <f>VLOOKUP($R700,'[3]人物&amp;怪物成长分析'!$B$5:$S$104,17,FALSE)*$W700</f>
        <v>8479.338600000001</v>
      </c>
      <c r="W700" s="1">
        <v>0.79</v>
      </c>
      <c r="X700">
        <f t="shared" si="10"/>
        <v>6743.2327197319401</v>
      </c>
    </row>
    <row r="701" spans="1:24" x14ac:dyDescent="0.15">
      <c r="A701">
        <v>700</v>
      </c>
      <c r="B701">
        <v>25</v>
      </c>
      <c r="C701">
        <v>3951.5601013795995</v>
      </c>
      <c r="D701">
        <v>288.11374916387973</v>
      </c>
      <c r="E701">
        <v>128.05055518394653</v>
      </c>
      <c r="F701">
        <v>2695.95</v>
      </c>
      <c r="G701" s="1">
        <v>0.3</v>
      </c>
      <c r="H701">
        <v>1789.0196500836123</v>
      </c>
      <c r="Q701">
        <v>700</v>
      </c>
      <c r="R701">
        <v>25</v>
      </c>
      <c r="S701">
        <f>VLOOKUP($R701,'[3]人物&amp;怪物成长分析'!$B$5:$S$104,12,FALSE)*$W701</f>
        <v>3951.5601013795995</v>
      </c>
      <c r="T701">
        <f>VLOOKUP($R701,'[3]人物&amp;怪物成长分析'!$B$5:$S$104,13,FALSE)*$W701</f>
        <v>288.11374916387973</v>
      </c>
      <c r="U701">
        <f>VLOOKUP($R701,'[3]人物&amp;怪物成长分析'!$B$5:$S$104,14,FALSE)*$W701</f>
        <v>128.05055518394653</v>
      </c>
      <c r="V701">
        <f>VLOOKUP($R701,'[3]人物&amp;怪物成长分析'!$B$5:$S$104,17,FALSE)*$W701</f>
        <v>2695.95</v>
      </c>
      <c r="W701" s="1">
        <v>0.3</v>
      </c>
      <c r="X701">
        <f t="shared" si="10"/>
        <v>1789.0196500836123</v>
      </c>
    </row>
    <row r="702" spans="1:24" x14ac:dyDescent="0.15">
      <c r="A702">
        <v>701</v>
      </c>
      <c r="B702">
        <v>34</v>
      </c>
      <c r="C702">
        <v>16037.208102958197</v>
      </c>
      <c r="D702">
        <v>996.23084024949867</v>
      </c>
      <c r="E702">
        <v>442.76926233311048</v>
      </c>
      <c r="F702">
        <v>5223.0420000000004</v>
      </c>
      <c r="G702" s="1">
        <v>0.45</v>
      </c>
      <c r="H702">
        <v>4627.5872480411244</v>
      </c>
      <c r="Q702">
        <v>701</v>
      </c>
      <c r="R702">
        <v>34</v>
      </c>
      <c r="S702">
        <f>VLOOKUP($R702,'[3]人物&amp;怪物成长分析'!$B$5:$S$104,12,FALSE)*$W702</f>
        <v>16037.208102958197</v>
      </c>
      <c r="T702">
        <f>VLOOKUP($R702,'[3]人物&amp;怪物成长分析'!$B$5:$S$104,13,FALSE)*$W702</f>
        <v>996.23084024949867</v>
      </c>
      <c r="U702">
        <f>VLOOKUP($R702,'[3]人物&amp;怪物成长分析'!$B$5:$S$104,14,FALSE)*$W702</f>
        <v>442.76926233311048</v>
      </c>
      <c r="V702">
        <f>VLOOKUP($R702,'[3]人物&amp;怪物成长分析'!$B$5:$S$104,17,FALSE)*$W702</f>
        <v>5223.0420000000004</v>
      </c>
      <c r="W702" s="1">
        <v>0.45</v>
      </c>
      <c r="X702">
        <f t="shared" si="10"/>
        <v>4627.5872480411244</v>
      </c>
    </row>
    <row r="703" spans="1:24" x14ac:dyDescent="0.15">
      <c r="A703">
        <v>702</v>
      </c>
      <c r="B703">
        <v>48</v>
      </c>
      <c r="C703">
        <v>75856.961325111683</v>
      </c>
      <c r="D703">
        <v>3427.974745293915</v>
      </c>
      <c r="E703">
        <v>1523.5443312417399</v>
      </c>
      <c r="F703">
        <v>8311.8415999999997</v>
      </c>
      <c r="G703" s="1">
        <v>0.53</v>
      </c>
      <c r="H703">
        <v>12974.188408248147</v>
      </c>
      <c r="Q703">
        <v>702</v>
      </c>
      <c r="R703">
        <v>48</v>
      </c>
      <c r="S703">
        <f>VLOOKUP($R703,'[3]人物&amp;怪物成长分析'!$B$5:$S$104,12,FALSE)*$W703</f>
        <v>75856.961325111683</v>
      </c>
      <c r="T703">
        <f>VLOOKUP($R703,'[3]人物&amp;怪物成长分析'!$B$5:$S$104,13,FALSE)*$W703</f>
        <v>3427.974745293915</v>
      </c>
      <c r="U703">
        <f>VLOOKUP($R703,'[3]人物&amp;怪物成长分析'!$B$5:$S$104,14,FALSE)*$W703</f>
        <v>1523.5443312417399</v>
      </c>
      <c r="V703">
        <f>VLOOKUP($R703,'[3]人物&amp;怪物成长分析'!$B$5:$S$104,17,FALSE)*$W703</f>
        <v>8311.8415999999997</v>
      </c>
      <c r="W703" s="1">
        <v>0.53</v>
      </c>
      <c r="X703">
        <f t="shared" si="10"/>
        <v>12974.188408248147</v>
      </c>
    </row>
    <row r="704" spans="1:24" x14ac:dyDescent="0.15">
      <c r="A704">
        <v>703</v>
      </c>
      <c r="B704">
        <v>24</v>
      </c>
      <c r="C704">
        <v>5161.7232097391316</v>
      </c>
      <c r="D704">
        <v>386.3243982341138</v>
      </c>
      <c r="E704">
        <v>171.69973254849501</v>
      </c>
      <c r="F704">
        <v>3825.9584000000004</v>
      </c>
      <c r="G704" s="1">
        <v>0.44</v>
      </c>
      <c r="H704">
        <v>2478.3826982066093</v>
      </c>
      <c r="Q704">
        <v>703</v>
      </c>
      <c r="R704">
        <v>24</v>
      </c>
      <c r="S704">
        <f>VLOOKUP($R704,'[3]人物&amp;怪物成长分析'!$B$5:$S$104,12,FALSE)*$W704</f>
        <v>5161.7232097391316</v>
      </c>
      <c r="T704">
        <f>VLOOKUP($R704,'[3]人物&amp;怪物成长分析'!$B$5:$S$104,13,FALSE)*$W704</f>
        <v>386.3243982341138</v>
      </c>
      <c r="U704">
        <f>VLOOKUP($R704,'[3]人物&amp;怪物成长分析'!$B$5:$S$104,14,FALSE)*$W704</f>
        <v>171.69973254849501</v>
      </c>
      <c r="V704">
        <f>VLOOKUP($R704,'[3]人物&amp;怪物成长分析'!$B$5:$S$104,17,FALSE)*$W704</f>
        <v>3825.9584000000004</v>
      </c>
      <c r="W704" s="1">
        <v>0.44</v>
      </c>
      <c r="X704">
        <f t="shared" si="10"/>
        <v>2478.3826982066093</v>
      </c>
    </row>
    <row r="705" spans="1:24" x14ac:dyDescent="0.15">
      <c r="A705">
        <v>704</v>
      </c>
      <c r="B705">
        <v>50</v>
      </c>
      <c r="C705">
        <v>131593.19631652182</v>
      </c>
      <c r="D705">
        <v>5693.9363790802699</v>
      </c>
      <c r="E705">
        <v>2530.6383907023423</v>
      </c>
      <c r="F705">
        <v>12524.050000000001</v>
      </c>
      <c r="G705" s="1">
        <v>0.77</v>
      </c>
      <c r="H705">
        <v>21295.775546932182</v>
      </c>
      <c r="Q705">
        <v>704</v>
      </c>
      <c r="R705">
        <v>50</v>
      </c>
      <c r="S705">
        <f>VLOOKUP($R705,'[3]人物&amp;怪物成长分析'!$B$5:$S$104,12,FALSE)*$W705</f>
        <v>131593.19631652182</v>
      </c>
      <c r="T705">
        <f>VLOOKUP($R705,'[3]人物&amp;怪物成长分析'!$B$5:$S$104,13,FALSE)*$W705</f>
        <v>5693.9363790802699</v>
      </c>
      <c r="U705">
        <f>VLOOKUP($R705,'[3]人物&amp;怪物成长分析'!$B$5:$S$104,14,FALSE)*$W705</f>
        <v>2530.6383907023423</v>
      </c>
      <c r="V705">
        <f>VLOOKUP($R705,'[3]人物&amp;怪物成长分析'!$B$5:$S$104,17,FALSE)*$W705</f>
        <v>12524.050000000001</v>
      </c>
      <c r="W705" s="1">
        <v>0.77</v>
      </c>
      <c r="X705">
        <f t="shared" si="10"/>
        <v>21295.775546932182</v>
      </c>
    </row>
    <row r="706" spans="1:24" x14ac:dyDescent="0.15">
      <c r="A706">
        <v>705</v>
      </c>
      <c r="B706">
        <v>24</v>
      </c>
      <c r="C706">
        <v>6100.2183387826108</v>
      </c>
      <c r="D706">
        <v>456.56519791304356</v>
      </c>
      <c r="E706">
        <v>202.91786573913046</v>
      </c>
      <c r="F706">
        <v>4521.5872000000008</v>
      </c>
      <c r="G706" s="1">
        <v>0.52</v>
      </c>
      <c r="H706">
        <v>2928.9977342441744</v>
      </c>
      <c r="Q706">
        <v>705</v>
      </c>
      <c r="R706">
        <v>24</v>
      </c>
      <c r="S706">
        <f>VLOOKUP($R706,'[3]人物&amp;怪物成长分析'!$B$5:$S$104,12,FALSE)*$W706</f>
        <v>6100.2183387826108</v>
      </c>
      <c r="T706">
        <f>VLOOKUP($R706,'[3]人物&amp;怪物成长分析'!$B$5:$S$104,13,FALSE)*$W706</f>
        <v>456.56519791304356</v>
      </c>
      <c r="U706">
        <f>VLOOKUP($R706,'[3]人物&amp;怪物成长分析'!$B$5:$S$104,14,FALSE)*$W706</f>
        <v>202.91786573913046</v>
      </c>
      <c r="V706">
        <f>VLOOKUP($R706,'[3]人物&amp;怪物成长分析'!$B$5:$S$104,17,FALSE)*$W706</f>
        <v>4521.5872000000008</v>
      </c>
      <c r="W706" s="1">
        <v>0.52</v>
      </c>
      <c r="X706">
        <f t="shared" si="10"/>
        <v>2928.9977342441744</v>
      </c>
    </row>
    <row r="707" spans="1:24" x14ac:dyDescent="0.15">
      <c r="A707">
        <v>706</v>
      </c>
      <c r="B707">
        <v>35</v>
      </c>
      <c r="C707">
        <v>20391.657610434784</v>
      </c>
      <c r="D707">
        <v>1255.5024605217393</v>
      </c>
      <c r="E707">
        <v>558.00109356521762</v>
      </c>
      <c r="F707">
        <v>6186.9080000000004</v>
      </c>
      <c r="G707" s="1">
        <v>0.52</v>
      </c>
      <c r="H707">
        <v>5679.2622942052176</v>
      </c>
      <c r="Q707">
        <v>706</v>
      </c>
      <c r="R707">
        <v>35</v>
      </c>
      <c r="S707">
        <f>VLOOKUP($R707,'[3]人物&amp;怪物成长分析'!$B$5:$S$104,12,FALSE)*$W707</f>
        <v>20391.657610434784</v>
      </c>
      <c r="T707">
        <f>VLOOKUP($R707,'[3]人物&amp;怪物成长分析'!$B$5:$S$104,13,FALSE)*$W707</f>
        <v>1255.5024605217393</v>
      </c>
      <c r="U707">
        <f>VLOOKUP($R707,'[3]人物&amp;怪物成长分析'!$B$5:$S$104,14,FALSE)*$W707</f>
        <v>558.00109356521762</v>
      </c>
      <c r="V707">
        <f>VLOOKUP($R707,'[3]人物&amp;怪物成长分析'!$B$5:$S$104,17,FALSE)*$W707</f>
        <v>6186.9080000000004</v>
      </c>
      <c r="W707" s="1">
        <v>0.52</v>
      </c>
      <c r="X707">
        <f t="shared" ref="X707:X770" si="11">SUMPRODUCT(S707:V707,$M$6:$P$6)*1.2</f>
        <v>5679.2622942052176</v>
      </c>
    </row>
    <row r="708" spans="1:24" x14ac:dyDescent="0.15">
      <c r="A708">
        <v>707</v>
      </c>
      <c r="B708">
        <v>50</v>
      </c>
      <c r="C708">
        <v>92286.137676521786</v>
      </c>
      <c r="D708">
        <v>3993.1501879264233</v>
      </c>
      <c r="E708">
        <v>1774.7334168561881</v>
      </c>
      <c r="F708">
        <v>8783.1</v>
      </c>
      <c r="G708" s="1">
        <v>0.54</v>
      </c>
      <c r="H708">
        <v>14934.699734212179</v>
      </c>
      <c r="Q708">
        <v>707</v>
      </c>
      <c r="R708">
        <v>50</v>
      </c>
      <c r="S708">
        <f>VLOOKUP($R708,'[3]人物&amp;怪物成长分析'!$B$5:$S$104,12,FALSE)*$W708</f>
        <v>92286.137676521786</v>
      </c>
      <c r="T708">
        <f>VLOOKUP($R708,'[3]人物&amp;怪物成长分析'!$B$5:$S$104,13,FALSE)*$W708</f>
        <v>3993.1501879264233</v>
      </c>
      <c r="U708">
        <f>VLOOKUP($R708,'[3]人物&amp;怪物成长分析'!$B$5:$S$104,14,FALSE)*$W708</f>
        <v>1774.7334168561881</v>
      </c>
      <c r="V708">
        <f>VLOOKUP($R708,'[3]人物&amp;怪物成长分析'!$B$5:$S$104,17,FALSE)*$W708</f>
        <v>8783.1</v>
      </c>
      <c r="W708" s="1">
        <v>0.54</v>
      </c>
      <c r="X708">
        <f t="shared" si="11"/>
        <v>14934.699734212179</v>
      </c>
    </row>
    <row r="709" spans="1:24" x14ac:dyDescent="0.15">
      <c r="A709">
        <v>708</v>
      </c>
      <c r="B709">
        <v>46</v>
      </c>
      <c r="C709">
        <v>86165.383887051808</v>
      </c>
      <c r="D709">
        <v>4073.4784240759882</v>
      </c>
      <c r="E709">
        <v>1810.4348551448838</v>
      </c>
      <c r="F709">
        <v>10872.316799999999</v>
      </c>
      <c r="G709" s="1">
        <v>0.72</v>
      </c>
      <c r="H709">
        <v>15632.539616043534</v>
      </c>
      <c r="Q709">
        <v>708</v>
      </c>
      <c r="R709">
        <v>46</v>
      </c>
      <c r="S709">
        <f>VLOOKUP($R709,'[3]人物&amp;怪物成长分析'!$B$5:$S$104,12,FALSE)*$W709</f>
        <v>86165.383887051808</v>
      </c>
      <c r="T709">
        <f>VLOOKUP($R709,'[3]人物&amp;怪物成长分析'!$B$5:$S$104,13,FALSE)*$W709</f>
        <v>4073.4784240759882</v>
      </c>
      <c r="U709">
        <f>VLOOKUP($R709,'[3]人物&amp;怪物成长分析'!$B$5:$S$104,14,FALSE)*$W709</f>
        <v>1810.4348551448838</v>
      </c>
      <c r="V709">
        <f>VLOOKUP($R709,'[3]人物&amp;怪物成长分析'!$B$5:$S$104,17,FALSE)*$W709</f>
        <v>10872.316799999999</v>
      </c>
      <c r="W709" s="1">
        <v>0.72</v>
      </c>
      <c r="X709">
        <f t="shared" si="11"/>
        <v>15632.539616043534</v>
      </c>
    </row>
    <row r="710" spans="1:24" x14ac:dyDescent="0.15">
      <c r="A710">
        <v>709</v>
      </c>
      <c r="B710">
        <v>25</v>
      </c>
      <c r="C710">
        <v>9483.7442433110391</v>
      </c>
      <c r="D710">
        <v>691.47299799331131</v>
      </c>
      <c r="E710">
        <v>307.32133244147172</v>
      </c>
      <c r="F710">
        <v>6470.28</v>
      </c>
      <c r="G710" s="1">
        <v>0.72</v>
      </c>
      <c r="H710">
        <v>4293.6471602006695</v>
      </c>
      <c r="Q710">
        <v>709</v>
      </c>
      <c r="R710">
        <v>25</v>
      </c>
      <c r="S710">
        <f>VLOOKUP($R710,'[3]人物&amp;怪物成长分析'!$B$5:$S$104,12,FALSE)*$W710</f>
        <v>9483.7442433110391</v>
      </c>
      <c r="T710">
        <f>VLOOKUP($R710,'[3]人物&amp;怪物成长分析'!$B$5:$S$104,13,FALSE)*$W710</f>
        <v>691.47299799331131</v>
      </c>
      <c r="U710">
        <f>VLOOKUP($R710,'[3]人物&amp;怪物成长分析'!$B$5:$S$104,14,FALSE)*$W710</f>
        <v>307.32133244147172</v>
      </c>
      <c r="V710">
        <f>VLOOKUP($R710,'[3]人物&amp;怪物成长分析'!$B$5:$S$104,17,FALSE)*$W710</f>
        <v>6470.28</v>
      </c>
      <c r="W710" s="1">
        <v>0.72</v>
      </c>
      <c r="X710">
        <f t="shared" si="11"/>
        <v>4293.6471602006695</v>
      </c>
    </row>
    <row r="711" spans="1:24" x14ac:dyDescent="0.15">
      <c r="A711">
        <v>710</v>
      </c>
      <c r="B711">
        <v>20</v>
      </c>
      <c r="C711">
        <v>4788.5697391304357</v>
      </c>
      <c r="D711">
        <v>400.90351304347837</v>
      </c>
      <c r="E711">
        <v>178.17933913043484</v>
      </c>
      <c r="F711">
        <v>4970.3279999999995</v>
      </c>
      <c r="G711" s="1">
        <v>0.66</v>
      </c>
      <c r="H711">
        <v>2952.6445940869567</v>
      </c>
      <c r="Q711">
        <v>710</v>
      </c>
      <c r="R711">
        <v>20</v>
      </c>
      <c r="S711">
        <f>VLOOKUP($R711,'[3]人物&amp;怪物成长分析'!$B$5:$S$104,12,FALSE)*$W711</f>
        <v>4788.5697391304357</v>
      </c>
      <c r="T711">
        <f>VLOOKUP($R711,'[3]人物&amp;怪物成长分析'!$B$5:$S$104,13,FALSE)*$W711</f>
        <v>400.90351304347837</v>
      </c>
      <c r="U711">
        <f>VLOOKUP($R711,'[3]人物&amp;怪物成长分析'!$B$5:$S$104,14,FALSE)*$W711</f>
        <v>178.17933913043484</v>
      </c>
      <c r="V711">
        <f>VLOOKUP($R711,'[3]人物&amp;怪物成长分析'!$B$5:$S$104,17,FALSE)*$W711</f>
        <v>4970.3279999999995</v>
      </c>
      <c r="W711" s="1">
        <v>0.66</v>
      </c>
      <c r="X711">
        <f t="shared" si="11"/>
        <v>2952.6445940869567</v>
      </c>
    </row>
    <row r="712" spans="1:24" x14ac:dyDescent="0.15">
      <c r="A712">
        <v>711</v>
      </c>
      <c r="B712">
        <v>44</v>
      </c>
      <c r="C712">
        <v>48590.895881609853</v>
      </c>
      <c r="D712">
        <v>2407.4621624251508</v>
      </c>
      <c r="E712">
        <v>1069.9831833000671</v>
      </c>
      <c r="F712">
        <v>7113.8984</v>
      </c>
      <c r="G712" s="1">
        <v>0.49</v>
      </c>
      <c r="H712">
        <v>9407.7679643875344</v>
      </c>
      <c r="Q712">
        <v>711</v>
      </c>
      <c r="R712">
        <v>44</v>
      </c>
      <c r="S712">
        <f>VLOOKUP($R712,'[3]人物&amp;怪物成长分析'!$B$5:$S$104,12,FALSE)*$W712</f>
        <v>48590.895881609853</v>
      </c>
      <c r="T712">
        <f>VLOOKUP($R712,'[3]人物&amp;怪物成长分析'!$B$5:$S$104,13,FALSE)*$W712</f>
        <v>2407.4621624251508</v>
      </c>
      <c r="U712">
        <f>VLOOKUP($R712,'[3]人物&amp;怪物成长分析'!$B$5:$S$104,14,FALSE)*$W712</f>
        <v>1069.9831833000671</v>
      </c>
      <c r="V712">
        <f>VLOOKUP($R712,'[3]人物&amp;怪物成长分析'!$B$5:$S$104,17,FALSE)*$W712</f>
        <v>7113.8984</v>
      </c>
      <c r="W712" s="1">
        <v>0.49</v>
      </c>
      <c r="X712">
        <f t="shared" si="11"/>
        <v>9407.7679643875344</v>
      </c>
    </row>
    <row r="713" spans="1:24" x14ac:dyDescent="0.15">
      <c r="A713">
        <v>712</v>
      </c>
      <c r="B713">
        <v>40</v>
      </c>
      <c r="C713">
        <v>26393.80906980603</v>
      </c>
      <c r="D713">
        <v>1444.9165549163886</v>
      </c>
      <c r="E713">
        <v>642.18513551839499</v>
      </c>
      <c r="F713">
        <v>5341.44</v>
      </c>
      <c r="G713" s="1">
        <v>0.4</v>
      </c>
      <c r="H713">
        <v>5950.7323838724296</v>
      </c>
      <c r="Q713">
        <v>712</v>
      </c>
      <c r="R713">
        <v>40</v>
      </c>
      <c r="S713">
        <f>VLOOKUP($R713,'[3]人物&amp;怪物成长分析'!$B$5:$S$104,12,FALSE)*$W713</f>
        <v>26393.80906980603</v>
      </c>
      <c r="T713">
        <f>VLOOKUP($R713,'[3]人物&amp;怪物成长分析'!$B$5:$S$104,13,FALSE)*$W713</f>
        <v>1444.9165549163886</v>
      </c>
      <c r="U713">
        <f>VLOOKUP($R713,'[3]人物&amp;怪物成长分析'!$B$5:$S$104,14,FALSE)*$W713</f>
        <v>642.18513551839499</v>
      </c>
      <c r="V713">
        <f>VLOOKUP($R713,'[3]人物&amp;怪物成长分析'!$B$5:$S$104,17,FALSE)*$W713</f>
        <v>5341.44</v>
      </c>
      <c r="W713" s="1">
        <v>0.4</v>
      </c>
      <c r="X713">
        <f t="shared" si="11"/>
        <v>5950.7323838724296</v>
      </c>
    </row>
    <row r="714" spans="1:24" x14ac:dyDescent="0.15">
      <c r="A714">
        <v>713</v>
      </c>
      <c r="B714">
        <v>34</v>
      </c>
      <c r="C714">
        <v>13898.913689230438</v>
      </c>
      <c r="D714">
        <v>863.40006154956552</v>
      </c>
      <c r="E714">
        <v>383.73336068869577</v>
      </c>
      <c r="F714">
        <v>4526.6364000000003</v>
      </c>
      <c r="G714" s="1">
        <v>0.39</v>
      </c>
      <c r="H714">
        <v>4010.5756149689746</v>
      </c>
      <c r="Q714">
        <v>713</v>
      </c>
      <c r="R714">
        <v>34</v>
      </c>
      <c r="S714">
        <f>VLOOKUP($R714,'[3]人物&amp;怪物成长分析'!$B$5:$S$104,12,FALSE)*$W714</f>
        <v>13898.913689230438</v>
      </c>
      <c r="T714">
        <f>VLOOKUP($R714,'[3]人物&amp;怪物成长分析'!$B$5:$S$104,13,FALSE)*$W714</f>
        <v>863.40006154956552</v>
      </c>
      <c r="U714">
        <f>VLOOKUP($R714,'[3]人物&amp;怪物成长分析'!$B$5:$S$104,14,FALSE)*$W714</f>
        <v>383.73336068869577</v>
      </c>
      <c r="V714">
        <f>VLOOKUP($R714,'[3]人物&amp;怪物成长分析'!$B$5:$S$104,17,FALSE)*$W714</f>
        <v>4526.6364000000003</v>
      </c>
      <c r="W714" s="1">
        <v>0.39</v>
      </c>
      <c r="X714">
        <f t="shared" si="11"/>
        <v>4010.5756149689746</v>
      </c>
    </row>
    <row r="715" spans="1:24" x14ac:dyDescent="0.15">
      <c r="A715">
        <v>714</v>
      </c>
      <c r="B715">
        <v>21</v>
      </c>
      <c r="C715">
        <v>4736.6183865000021</v>
      </c>
      <c r="D715">
        <v>385.13441426086973</v>
      </c>
      <c r="E715">
        <v>171.17085078260877</v>
      </c>
      <c r="F715">
        <v>4536.7251999999999</v>
      </c>
      <c r="G715" s="1">
        <v>0.57999999999999996</v>
      </c>
      <c r="H715">
        <v>2745.9078822041743</v>
      </c>
      <c r="Q715">
        <v>714</v>
      </c>
      <c r="R715">
        <v>21</v>
      </c>
      <c r="S715">
        <f>VLOOKUP($R715,'[3]人物&amp;怪物成长分析'!$B$5:$S$104,12,FALSE)*$W715</f>
        <v>4736.6183865000021</v>
      </c>
      <c r="T715">
        <f>VLOOKUP($R715,'[3]人物&amp;怪物成长分析'!$B$5:$S$104,13,FALSE)*$W715</f>
        <v>385.13441426086973</v>
      </c>
      <c r="U715">
        <f>VLOOKUP($R715,'[3]人物&amp;怪物成长分析'!$B$5:$S$104,14,FALSE)*$W715</f>
        <v>171.17085078260877</v>
      </c>
      <c r="V715">
        <f>VLOOKUP($R715,'[3]人物&amp;怪物成长分析'!$B$5:$S$104,17,FALSE)*$W715</f>
        <v>4536.7251999999999</v>
      </c>
      <c r="W715" s="1">
        <v>0.57999999999999996</v>
      </c>
      <c r="X715">
        <f t="shared" si="11"/>
        <v>2745.9078822041743</v>
      </c>
    </row>
    <row r="716" spans="1:24" x14ac:dyDescent="0.15">
      <c r="A716">
        <v>715</v>
      </c>
      <c r="B716">
        <v>43</v>
      </c>
      <c r="C716">
        <v>36873.547177441069</v>
      </c>
      <c r="D716">
        <v>1871.6174545647493</v>
      </c>
      <c r="E716">
        <v>831.82997980655546</v>
      </c>
      <c r="F716">
        <v>5833.078199999999</v>
      </c>
      <c r="G716" s="1">
        <v>0.41</v>
      </c>
      <c r="H716">
        <v>7393.963091362737</v>
      </c>
      <c r="Q716">
        <v>715</v>
      </c>
      <c r="R716">
        <v>43</v>
      </c>
      <c r="S716">
        <f>VLOOKUP($R716,'[3]人物&amp;怪物成长分析'!$B$5:$S$104,12,FALSE)*$W716</f>
        <v>36873.547177441069</v>
      </c>
      <c r="T716">
        <f>VLOOKUP($R716,'[3]人物&amp;怪物成长分析'!$B$5:$S$104,13,FALSE)*$W716</f>
        <v>1871.6174545647493</v>
      </c>
      <c r="U716">
        <f>VLOOKUP($R716,'[3]人物&amp;怪物成长分析'!$B$5:$S$104,14,FALSE)*$W716</f>
        <v>831.82997980655546</v>
      </c>
      <c r="V716">
        <f>VLOOKUP($R716,'[3]人物&amp;怪物成长分析'!$B$5:$S$104,17,FALSE)*$W716</f>
        <v>5833.078199999999</v>
      </c>
      <c r="W716" s="1">
        <v>0.41</v>
      </c>
      <c r="X716">
        <f t="shared" si="11"/>
        <v>7393.963091362737</v>
      </c>
    </row>
    <row r="717" spans="1:24" x14ac:dyDescent="0.15">
      <c r="A717">
        <v>716</v>
      </c>
      <c r="B717">
        <v>40</v>
      </c>
      <c r="C717">
        <v>32992.261337257536</v>
      </c>
      <c r="D717">
        <v>1806.1456936454856</v>
      </c>
      <c r="E717">
        <v>802.7314193979937</v>
      </c>
      <c r="F717">
        <v>6676.7999999999993</v>
      </c>
      <c r="G717" s="1">
        <v>0.5</v>
      </c>
      <c r="H717">
        <v>7438.415479840537</v>
      </c>
      <c r="Q717">
        <v>716</v>
      </c>
      <c r="R717">
        <v>40</v>
      </c>
      <c r="S717">
        <f>VLOOKUP($R717,'[3]人物&amp;怪物成长分析'!$B$5:$S$104,12,FALSE)*$W717</f>
        <v>32992.261337257536</v>
      </c>
      <c r="T717">
        <f>VLOOKUP($R717,'[3]人物&amp;怪物成长分析'!$B$5:$S$104,13,FALSE)*$W717</f>
        <v>1806.1456936454856</v>
      </c>
      <c r="U717">
        <f>VLOOKUP($R717,'[3]人物&amp;怪物成长分析'!$B$5:$S$104,14,FALSE)*$W717</f>
        <v>802.7314193979937</v>
      </c>
      <c r="V717">
        <f>VLOOKUP($R717,'[3]人物&amp;怪物成长分析'!$B$5:$S$104,17,FALSE)*$W717</f>
        <v>6676.7999999999993</v>
      </c>
      <c r="W717" s="1">
        <v>0.5</v>
      </c>
      <c r="X717">
        <f t="shared" si="11"/>
        <v>7438.415479840537</v>
      </c>
    </row>
    <row r="718" spans="1:24" x14ac:dyDescent="0.15">
      <c r="A718">
        <v>717</v>
      </c>
      <c r="B718">
        <v>48</v>
      </c>
      <c r="C718">
        <v>88738.332116168371</v>
      </c>
      <c r="D718">
        <v>4010.0836643060888</v>
      </c>
      <c r="E718">
        <v>1782.2594063582617</v>
      </c>
      <c r="F718">
        <v>9723.286399999999</v>
      </c>
      <c r="G718" s="1">
        <v>0.62</v>
      </c>
      <c r="H718">
        <v>15177.352477573302</v>
      </c>
      <c r="Q718">
        <v>717</v>
      </c>
      <c r="R718">
        <v>48</v>
      </c>
      <c r="S718">
        <f>VLOOKUP($R718,'[3]人物&amp;怪物成长分析'!$B$5:$S$104,12,FALSE)*$W718</f>
        <v>88738.332116168371</v>
      </c>
      <c r="T718">
        <f>VLOOKUP($R718,'[3]人物&amp;怪物成长分析'!$B$5:$S$104,13,FALSE)*$W718</f>
        <v>4010.0836643060888</v>
      </c>
      <c r="U718">
        <f>VLOOKUP($R718,'[3]人物&amp;怪物成长分析'!$B$5:$S$104,14,FALSE)*$W718</f>
        <v>1782.2594063582617</v>
      </c>
      <c r="V718">
        <f>VLOOKUP($R718,'[3]人物&amp;怪物成长分析'!$B$5:$S$104,17,FALSE)*$W718</f>
        <v>9723.286399999999</v>
      </c>
      <c r="W718" s="1">
        <v>0.62</v>
      </c>
      <c r="X718">
        <f t="shared" si="11"/>
        <v>15177.352477573302</v>
      </c>
    </row>
    <row r="719" spans="1:24" x14ac:dyDescent="0.15">
      <c r="A719">
        <v>718</v>
      </c>
      <c r="B719">
        <v>48</v>
      </c>
      <c r="C719">
        <v>108776.02001336768</v>
      </c>
      <c r="D719">
        <v>4915.5864272139161</v>
      </c>
      <c r="E719">
        <v>2184.7050787617404</v>
      </c>
      <c r="F719">
        <v>11918.867199999999</v>
      </c>
      <c r="G719" s="1">
        <v>0.76</v>
      </c>
      <c r="H719">
        <v>18604.496585412438</v>
      </c>
      <c r="Q719">
        <v>718</v>
      </c>
      <c r="R719">
        <v>48</v>
      </c>
      <c r="S719">
        <f>VLOOKUP($R719,'[3]人物&amp;怪物成长分析'!$B$5:$S$104,12,FALSE)*$W719</f>
        <v>108776.02001336768</v>
      </c>
      <c r="T719">
        <f>VLOOKUP($R719,'[3]人物&amp;怪物成长分析'!$B$5:$S$104,13,FALSE)*$W719</f>
        <v>4915.5864272139161</v>
      </c>
      <c r="U719">
        <f>VLOOKUP($R719,'[3]人物&amp;怪物成长分析'!$B$5:$S$104,14,FALSE)*$W719</f>
        <v>2184.7050787617404</v>
      </c>
      <c r="V719">
        <f>VLOOKUP($R719,'[3]人物&amp;怪物成长分析'!$B$5:$S$104,17,FALSE)*$W719</f>
        <v>11918.867199999999</v>
      </c>
      <c r="W719" s="1">
        <v>0.76</v>
      </c>
      <c r="X719">
        <f t="shared" si="11"/>
        <v>18604.496585412438</v>
      </c>
    </row>
    <row r="720" spans="1:24" x14ac:dyDescent="0.15">
      <c r="A720">
        <v>719</v>
      </c>
      <c r="B720">
        <v>20</v>
      </c>
      <c r="C720">
        <v>5731.7728695652186</v>
      </c>
      <c r="D720">
        <v>479.86935652173923</v>
      </c>
      <c r="E720">
        <v>213.27526956521749</v>
      </c>
      <c r="F720">
        <v>5949.3319999999994</v>
      </c>
      <c r="G720" s="1">
        <v>0.79</v>
      </c>
      <c r="H720">
        <v>3534.2261050434786</v>
      </c>
      <c r="Q720">
        <v>719</v>
      </c>
      <c r="R720">
        <v>20</v>
      </c>
      <c r="S720">
        <f>VLOOKUP($R720,'[3]人物&amp;怪物成长分析'!$B$5:$S$104,12,FALSE)*$W720</f>
        <v>5731.7728695652186</v>
      </c>
      <c r="T720">
        <f>VLOOKUP($R720,'[3]人物&amp;怪物成长分析'!$B$5:$S$104,13,FALSE)*$W720</f>
        <v>479.86935652173923</v>
      </c>
      <c r="U720">
        <f>VLOOKUP($R720,'[3]人物&amp;怪物成长分析'!$B$5:$S$104,14,FALSE)*$W720</f>
        <v>213.27526956521749</v>
      </c>
      <c r="V720">
        <f>VLOOKUP($R720,'[3]人物&amp;怪物成长分析'!$B$5:$S$104,17,FALSE)*$W720</f>
        <v>5949.3319999999994</v>
      </c>
      <c r="W720" s="1">
        <v>0.79</v>
      </c>
      <c r="X720">
        <f t="shared" si="11"/>
        <v>3534.2261050434786</v>
      </c>
    </row>
    <row r="721" spans="1:24" x14ac:dyDescent="0.15">
      <c r="A721">
        <v>720</v>
      </c>
      <c r="B721">
        <v>48</v>
      </c>
      <c r="C721">
        <v>57250.536849140888</v>
      </c>
      <c r="D721">
        <v>2587.1507511652189</v>
      </c>
      <c r="E721">
        <v>1149.8447782956528</v>
      </c>
      <c r="F721">
        <v>6273.0879999999997</v>
      </c>
      <c r="G721" s="1">
        <v>0.4</v>
      </c>
      <c r="H721">
        <v>9791.8403081118086</v>
      </c>
      <c r="Q721">
        <v>720</v>
      </c>
      <c r="R721">
        <v>48</v>
      </c>
      <c r="S721">
        <f>VLOOKUP($R721,'[3]人物&amp;怪物成长分析'!$B$5:$S$104,12,FALSE)*$W721</f>
        <v>57250.536849140888</v>
      </c>
      <c r="T721">
        <f>VLOOKUP($R721,'[3]人物&amp;怪物成长分析'!$B$5:$S$104,13,FALSE)*$W721</f>
        <v>2587.1507511652189</v>
      </c>
      <c r="U721">
        <f>VLOOKUP($R721,'[3]人物&amp;怪物成长分析'!$B$5:$S$104,14,FALSE)*$W721</f>
        <v>1149.8447782956528</v>
      </c>
      <c r="V721">
        <f>VLOOKUP($R721,'[3]人物&amp;怪物成长分析'!$B$5:$S$104,17,FALSE)*$W721</f>
        <v>6273.0879999999997</v>
      </c>
      <c r="W721" s="1">
        <v>0.4</v>
      </c>
      <c r="X721">
        <f t="shared" si="11"/>
        <v>9791.8403081118086</v>
      </c>
    </row>
    <row r="722" spans="1:24" x14ac:dyDescent="0.15">
      <c r="A722">
        <v>721</v>
      </c>
      <c r="B722">
        <v>27</v>
      </c>
      <c r="C722">
        <v>5531.3079509493336</v>
      </c>
      <c r="D722">
        <v>383.48981460602016</v>
      </c>
      <c r="E722">
        <v>170.43991760267565</v>
      </c>
      <c r="F722">
        <v>3157.6973999999996</v>
      </c>
      <c r="G722" s="1">
        <v>0.33</v>
      </c>
      <c r="H722">
        <v>2218.5589994960028</v>
      </c>
      <c r="Q722">
        <v>721</v>
      </c>
      <c r="R722">
        <v>27</v>
      </c>
      <c r="S722">
        <f>VLOOKUP($R722,'[3]人物&amp;怪物成长分析'!$B$5:$S$104,12,FALSE)*$W722</f>
        <v>5531.3079509493336</v>
      </c>
      <c r="T722">
        <f>VLOOKUP($R722,'[3]人物&amp;怪物成长分析'!$B$5:$S$104,13,FALSE)*$W722</f>
        <v>383.48981460602016</v>
      </c>
      <c r="U722">
        <f>VLOOKUP($R722,'[3]人物&amp;怪物成长分析'!$B$5:$S$104,14,FALSE)*$W722</f>
        <v>170.43991760267565</v>
      </c>
      <c r="V722">
        <f>VLOOKUP($R722,'[3]人物&amp;怪物成长分析'!$B$5:$S$104,17,FALSE)*$W722</f>
        <v>3157.6973999999996</v>
      </c>
      <c r="W722" s="1">
        <v>0.33</v>
      </c>
      <c r="X722">
        <f t="shared" si="11"/>
        <v>2218.5589994960028</v>
      </c>
    </row>
    <row r="723" spans="1:24" x14ac:dyDescent="0.15">
      <c r="A723">
        <v>722</v>
      </c>
      <c r="B723">
        <v>40</v>
      </c>
      <c r="C723">
        <v>39590.713604709039</v>
      </c>
      <c r="D723">
        <v>2167.3748323745826</v>
      </c>
      <c r="E723">
        <v>963.27770327759242</v>
      </c>
      <c r="F723">
        <v>8012.1599999999989</v>
      </c>
      <c r="G723" s="1">
        <v>0.6</v>
      </c>
      <c r="H723">
        <v>8926.0985758086426</v>
      </c>
      <c r="Q723">
        <v>722</v>
      </c>
      <c r="R723">
        <v>40</v>
      </c>
      <c r="S723">
        <f>VLOOKUP($R723,'[3]人物&amp;怪物成长分析'!$B$5:$S$104,12,FALSE)*$W723</f>
        <v>39590.713604709039</v>
      </c>
      <c r="T723">
        <f>VLOOKUP($R723,'[3]人物&amp;怪物成长分析'!$B$5:$S$104,13,FALSE)*$W723</f>
        <v>2167.3748323745826</v>
      </c>
      <c r="U723">
        <f>VLOOKUP($R723,'[3]人物&amp;怪物成长分析'!$B$5:$S$104,14,FALSE)*$W723</f>
        <v>963.27770327759242</v>
      </c>
      <c r="V723">
        <f>VLOOKUP($R723,'[3]人物&amp;怪物成长分析'!$B$5:$S$104,17,FALSE)*$W723</f>
        <v>8012.1599999999989</v>
      </c>
      <c r="W723" s="1">
        <v>0.6</v>
      </c>
      <c r="X723">
        <f t="shared" si="11"/>
        <v>8926.0985758086426</v>
      </c>
    </row>
    <row r="724" spans="1:24" x14ac:dyDescent="0.15">
      <c r="A724">
        <v>723</v>
      </c>
      <c r="B724">
        <v>47</v>
      </c>
      <c r="C724">
        <v>78609.753851115063</v>
      </c>
      <c r="D724">
        <v>3632.6172399531779</v>
      </c>
      <c r="E724">
        <v>1614.4965510903016</v>
      </c>
      <c r="F724">
        <v>9234.9480000000003</v>
      </c>
      <c r="G724" s="1">
        <v>0.6</v>
      </c>
      <c r="H724">
        <v>13837.663518105701</v>
      </c>
      <c r="Q724">
        <v>723</v>
      </c>
      <c r="R724">
        <v>47</v>
      </c>
      <c r="S724">
        <f>VLOOKUP($R724,'[3]人物&amp;怪物成长分析'!$B$5:$S$104,12,FALSE)*$W724</f>
        <v>78609.753851115063</v>
      </c>
      <c r="T724">
        <f>VLOOKUP($R724,'[3]人物&amp;怪物成长分析'!$B$5:$S$104,13,FALSE)*$W724</f>
        <v>3632.6172399531779</v>
      </c>
      <c r="U724">
        <f>VLOOKUP($R724,'[3]人物&amp;怪物成长分析'!$B$5:$S$104,14,FALSE)*$W724</f>
        <v>1614.4965510903016</v>
      </c>
      <c r="V724">
        <f>VLOOKUP($R724,'[3]人物&amp;怪物成长分析'!$B$5:$S$104,17,FALSE)*$W724</f>
        <v>9234.9480000000003</v>
      </c>
      <c r="W724" s="1">
        <v>0.6</v>
      </c>
      <c r="X724">
        <f t="shared" si="11"/>
        <v>13837.663518105701</v>
      </c>
    </row>
    <row r="725" spans="1:24" x14ac:dyDescent="0.15">
      <c r="A725">
        <v>724</v>
      </c>
      <c r="B725">
        <v>36</v>
      </c>
      <c r="C725">
        <v>27958.443376695661</v>
      </c>
      <c r="D725">
        <v>1706.6116067478263</v>
      </c>
      <c r="E725">
        <v>758.49404744347851</v>
      </c>
      <c r="F725">
        <v>7922.8759999999993</v>
      </c>
      <c r="G725" s="1">
        <v>0.65</v>
      </c>
      <c r="H725">
        <v>7532.6654751109563</v>
      </c>
      <c r="Q725">
        <v>724</v>
      </c>
      <c r="R725">
        <v>36</v>
      </c>
      <c r="S725">
        <f>VLOOKUP($R725,'[3]人物&amp;怪物成长分析'!$B$5:$S$104,12,FALSE)*$W725</f>
        <v>27958.443376695661</v>
      </c>
      <c r="T725">
        <f>VLOOKUP($R725,'[3]人物&amp;怪物成长分析'!$B$5:$S$104,13,FALSE)*$W725</f>
        <v>1706.6116067478263</v>
      </c>
      <c r="U725">
        <f>VLOOKUP($R725,'[3]人物&amp;怪物成长分析'!$B$5:$S$104,14,FALSE)*$W725</f>
        <v>758.49404744347851</v>
      </c>
      <c r="V725">
        <f>VLOOKUP($R725,'[3]人物&amp;怪物成长分析'!$B$5:$S$104,17,FALSE)*$W725</f>
        <v>7922.8759999999993</v>
      </c>
      <c r="W725" s="1">
        <v>0.65</v>
      </c>
      <c r="X725">
        <f t="shared" si="11"/>
        <v>7532.6654751109563</v>
      </c>
    </row>
    <row r="726" spans="1:24" x14ac:dyDescent="0.15">
      <c r="A726">
        <v>725</v>
      </c>
      <c r="B726">
        <v>46</v>
      </c>
      <c r="C726">
        <v>38295.726172023024</v>
      </c>
      <c r="D726">
        <v>1810.4348551448836</v>
      </c>
      <c r="E726">
        <v>804.6377133977262</v>
      </c>
      <c r="F726">
        <v>4832.1408000000001</v>
      </c>
      <c r="G726" s="1">
        <v>0.32</v>
      </c>
      <c r="H726">
        <v>6947.7953849082369</v>
      </c>
      <c r="Q726">
        <v>725</v>
      </c>
      <c r="R726">
        <v>46</v>
      </c>
      <c r="S726">
        <f>VLOOKUP($R726,'[3]人物&amp;怪物成长分析'!$B$5:$S$104,12,FALSE)*$W726</f>
        <v>38295.726172023024</v>
      </c>
      <c r="T726">
        <f>VLOOKUP($R726,'[3]人物&amp;怪物成长分析'!$B$5:$S$104,13,FALSE)*$W726</f>
        <v>1810.4348551448836</v>
      </c>
      <c r="U726">
        <f>VLOOKUP($R726,'[3]人物&amp;怪物成长分析'!$B$5:$S$104,14,FALSE)*$W726</f>
        <v>804.6377133977262</v>
      </c>
      <c r="V726">
        <f>VLOOKUP($R726,'[3]人物&amp;怪物成长分析'!$B$5:$S$104,17,FALSE)*$W726</f>
        <v>4832.1408000000001</v>
      </c>
      <c r="W726" s="1">
        <v>0.32</v>
      </c>
      <c r="X726">
        <f t="shared" si="11"/>
        <v>6947.7953849082369</v>
      </c>
    </row>
    <row r="727" spans="1:24" x14ac:dyDescent="0.15">
      <c r="A727">
        <v>726</v>
      </c>
      <c r="B727">
        <v>46</v>
      </c>
      <c r="C727">
        <v>69411.003686791722</v>
      </c>
      <c r="D727">
        <v>3281.4131749501012</v>
      </c>
      <c r="E727">
        <v>1458.4058555333786</v>
      </c>
      <c r="F727">
        <v>8758.2551999999978</v>
      </c>
      <c r="G727" s="1">
        <v>0.57999999999999996</v>
      </c>
      <c r="H727">
        <v>12592.879135146177</v>
      </c>
      <c r="Q727">
        <v>726</v>
      </c>
      <c r="R727">
        <v>46</v>
      </c>
      <c r="S727">
        <f>VLOOKUP($R727,'[3]人物&amp;怪物成长分析'!$B$5:$S$104,12,FALSE)*$W727</f>
        <v>69411.003686791722</v>
      </c>
      <c r="T727">
        <f>VLOOKUP($R727,'[3]人物&amp;怪物成长分析'!$B$5:$S$104,13,FALSE)*$W727</f>
        <v>3281.4131749501012</v>
      </c>
      <c r="U727">
        <f>VLOOKUP($R727,'[3]人物&amp;怪物成长分析'!$B$5:$S$104,14,FALSE)*$W727</f>
        <v>1458.4058555333786</v>
      </c>
      <c r="V727">
        <f>VLOOKUP($R727,'[3]人物&amp;怪物成长分析'!$B$5:$S$104,17,FALSE)*$W727</f>
        <v>8758.2551999999978</v>
      </c>
      <c r="W727" s="1">
        <v>0.57999999999999996</v>
      </c>
      <c r="X727">
        <f t="shared" si="11"/>
        <v>12592.879135146177</v>
      </c>
    </row>
    <row r="728" spans="1:24" x14ac:dyDescent="0.15">
      <c r="A728">
        <v>727</v>
      </c>
      <c r="B728">
        <v>42</v>
      </c>
      <c r="C728">
        <v>50436.065901347989</v>
      </c>
      <c r="D728">
        <v>2623.9734697846166</v>
      </c>
      <c r="E728">
        <v>1166.2104310153852</v>
      </c>
      <c r="F728">
        <v>8640.2456000000002</v>
      </c>
      <c r="G728" s="1">
        <v>0.62</v>
      </c>
      <c r="H728">
        <v>10494.372049024705</v>
      </c>
      <c r="Q728">
        <v>727</v>
      </c>
      <c r="R728">
        <v>42</v>
      </c>
      <c r="S728">
        <f>VLOOKUP($R728,'[3]人物&amp;怪物成长分析'!$B$5:$S$104,12,FALSE)*$W728</f>
        <v>50436.065901347989</v>
      </c>
      <c r="T728">
        <f>VLOOKUP($R728,'[3]人物&amp;怪物成长分析'!$B$5:$S$104,13,FALSE)*$W728</f>
        <v>2623.9734697846166</v>
      </c>
      <c r="U728">
        <f>VLOOKUP($R728,'[3]人物&amp;怪物成长分析'!$B$5:$S$104,14,FALSE)*$W728</f>
        <v>1166.2104310153852</v>
      </c>
      <c r="V728">
        <f>VLOOKUP($R728,'[3]人物&amp;怪物成长分析'!$B$5:$S$104,17,FALSE)*$W728</f>
        <v>8640.2456000000002</v>
      </c>
      <c r="W728" s="1">
        <v>0.62</v>
      </c>
      <c r="X728">
        <f t="shared" si="11"/>
        <v>10494.372049024705</v>
      </c>
    </row>
    <row r="729" spans="1:24" x14ac:dyDescent="0.15">
      <c r="A729">
        <v>728</v>
      </c>
      <c r="B729">
        <v>20</v>
      </c>
      <c r="C729">
        <v>3410.0420869565219</v>
      </c>
      <c r="D729">
        <v>285.49189565217398</v>
      </c>
      <c r="E729">
        <v>126.88528695652178</v>
      </c>
      <c r="F729">
        <v>3539.4759999999997</v>
      </c>
      <c r="G729" s="1">
        <v>0.47</v>
      </c>
      <c r="H729">
        <v>2102.640847304348</v>
      </c>
      <c r="Q729">
        <v>728</v>
      </c>
      <c r="R729">
        <v>20</v>
      </c>
      <c r="S729">
        <f>VLOOKUP($R729,'[3]人物&amp;怪物成长分析'!$B$5:$S$104,12,FALSE)*$W729</f>
        <v>3410.0420869565219</v>
      </c>
      <c r="T729">
        <f>VLOOKUP($R729,'[3]人物&amp;怪物成长分析'!$B$5:$S$104,13,FALSE)*$W729</f>
        <v>285.49189565217398</v>
      </c>
      <c r="U729">
        <f>VLOOKUP($R729,'[3]人物&amp;怪物成长分析'!$B$5:$S$104,14,FALSE)*$W729</f>
        <v>126.88528695652178</v>
      </c>
      <c r="V729">
        <f>VLOOKUP($R729,'[3]人物&amp;怪物成长分析'!$B$5:$S$104,17,FALSE)*$W729</f>
        <v>3539.4759999999997</v>
      </c>
      <c r="W729" s="1">
        <v>0.47</v>
      </c>
      <c r="X729">
        <f t="shared" si="11"/>
        <v>2102.640847304348</v>
      </c>
    </row>
    <row r="730" spans="1:24" x14ac:dyDescent="0.15">
      <c r="A730">
        <v>729</v>
      </c>
      <c r="B730">
        <v>25</v>
      </c>
      <c r="C730">
        <v>6454.2148322533458</v>
      </c>
      <c r="D730">
        <v>470.58579030100356</v>
      </c>
      <c r="E730">
        <v>209.14924013377936</v>
      </c>
      <c r="F730">
        <v>4403.3850000000002</v>
      </c>
      <c r="G730" s="1">
        <v>0.49</v>
      </c>
      <c r="H730">
        <v>2922.0654284699003</v>
      </c>
      <c r="Q730">
        <v>729</v>
      </c>
      <c r="R730">
        <v>25</v>
      </c>
      <c r="S730">
        <f>VLOOKUP($R730,'[3]人物&amp;怪物成长分析'!$B$5:$S$104,12,FALSE)*$W730</f>
        <v>6454.2148322533458</v>
      </c>
      <c r="T730">
        <f>VLOOKUP($R730,'[3]人物&amp;怪物成长分析'!$B$5:$S$104,13,FALSE)*$W730</f>
        <v>470.58579030100356</v>
      </c>
      <c r="U730">
        <f>VLOOKUP($R730,'[3]人物&amp;怪物成长分析'!$B$5:$S$104,14,FALSE)*$W730</f>
        <v>209.14924013377936</v>
      </c>
      <c r="V730">
        <f>VLOOKUP($R730,'[3]人物&amp;怪物成长分析'!$B$5:$S$104,17,FALSE)*$W730</f>
        <v>4403.3850000000002</v>
      </c>
      <c r="W730" s="1">
        <v>0.49</v>
      </c>
      <c r="X730">
        <f t="shared" si="11"/>
        <v>2922.0654284699003</v>
      </c>
    </row>
    <row r="731" spans="1:24" x14ac:dyDescent="0.15">
      <c r="A731">
        <v>730</v>
      </c>
      <c r="B731">
        <v>26</v>
      </c>
      <c r="C731">
        <v>11028.269243510371</v>
      </c>
      <c r="D731">
        <v>783.84539539264244</v>
      </c>
      <c r="E731">
        <v>348.37573128561883</v>
      </c>
      <c r="F731">
        <v>6865.4535999999998</v>
      </c>
      <c r="G731" s="1">
        <v>0.74</v>
      </c>
      <c r="H731">
        <v>4689.1273445024117</v>
      </c>
      <c r="Q731">
        <v>730</v>
      </c>
      <c r="R731">
        <v>26</v>
      </c>
      <c r="S731">
        <f>VLOOKUP($R731,'[3]人物&amp;怪物成长分析'!$B$5:$S$104,12,FALSE)*$W731</f>
        <v>11028.269243510371</v>
      </c>
      <c r="T731">
        <f>VLOOKUP($R731,'[3]人物&amp;怪物成长分析'!$B$5:$S$104,13,FALSE)*$W731</f>
        <v>783.84539539264244</v>
      </c>
      <c r="U731">
        <f>VLOOKUP($R731,'[3]人物&amp;怪物成长分析'!$B$5:$S$104,14,FALSE)*$W731</f>
        <v>348.37573128561883</v>
      </c>
      <c r="V731">
        <f>VLOOKUP($R731,'[3]人物&amp;怪物成长分析'!$B$5:$S$104,17,FALSE)*$W731</f>
        <v>6865.4535999999998</v>
      </c>
      <c r="W731" s="1">
        <v>0.74</v>
      </c>
      <c r="X731">
        <f t="shared" si="11"/>
        <v>4689.1273445024117</v>
      </c>
    </row>
    <row r="732" spans="1:24" x14ac:dyDescent="0.15">
      <c r="A732">
        <v>731</v>
      </c>
      <c r="B732">
        <v>22</v>
      </c>
      <c r="C732">
        <v>3110.1559012173916</v>
      </c>
      <c r="D732">
        <v>245.80815026086964</v>
      </c>
      <c r="E732">
        <v>109.24806678260873</v>
      </c>
      <c r="F732">
        <v>2758.4472000000001</v>
      </c>
      <c r="G732" s="1">
        <v>0.34</v>
      </c>
      <c r="H732">
        <v>1700.8014013106088</v>
      </c>
      <c r="Q732">
        <v>731</v>
      </c>
      <c r="R732">
        <v>22</v>
      </c>
      <c r="S732">
        <f>VLOOKUP($R732,'[3]人物&amp;怪物成长分析'!$B$5:$S$104,12,FALSE)*$W732</f>
        <v>3110.1559012173916</v>
      </c>
      <c r="T732">
        <f>VLOOKUP($R732,'[3]人物&amp;怪物成长分析'!$B$5:$S$104,13,FALSE)*$W732</f>
        <v>245.80815026086964</v>
      </c>
      <c r="U732">
        <f>VLOOKUP($R732,'[3]人物&amp;怪物成长分析'!$B$5:$S$104,14,FALSE)*$W732</f>
        <v>109.24806678260873</v>
      </c>
      <c r="V732">
        <f>VLOOKUP($R732,'[3]人物&amp;怪物成长分析'!$B$5:$S$104,17,FALSE)*$W732</f>
        <v>2758.4472000000001</v>
      </c>
      <c r="W732" s="1">
        <v>0.34</v>
      </c>
      <c r="X732">
        <f t="shared" si="11"/>
        <v>1700.8014013106088</v>
      </c>
    </row>
    <row r="733" spans="1:24" x14ac:dyDescent="0.15">
      <c r="A733">
        <v>732</v>
      </c>
      <c r="B733">
        <v>30</v>
      </c>
      <c r="C733">
        <v>7498.2545650836155</v>
      </c>
      <c r="D733">
        <v>484.19222303678958</v>
      </c>
      <c r="E733">
        <v>215.19654357190649</v>
      </c>
      <c r="F733">
        <v>3341.5039999999999</v>
      </c>
      <c r="G733" s="1">
        <v>0.32</v>
      </c>
      <c r="H733">
        <v>2562.5163710544489</v>
      </c>
      <c r="Q733">
        <v>732</v>
      </c>
      <c r="R733">
        <v>30</v>
      </c>
      <c r="S733">
        <f>VLOOKUP($R733,'[3]人物&amp;怪物成长分析'!$B$5:$S$104,12,FALSE)*$W733</f>
        <v>7498.2545650836155</v>
      </c>
      <c r="T733">
        <f>VLOOKUP($R733,'[3]人物&amp;怪物成长分析'!$B$5:$S$104,13,FALSE)*$W733</f>
        <v>484.19222303678958</v>
      </c>
      <c r="U733">
        <f>VLOOKUP($R733,'[3]人物&amp;怪物成长分析'!$B$5:$S$104,14,FALSE)*$W733</f>
        <v>215.19654357190649</v>
      </c>
      <c r="V733">
        <f>VLOOKUP($R733,'[3]人物&amp;怪物成长分析'!$B$5:$S$104,17,FALSE)*$W733</f>
        <v>3341.5039999999999</v>
      </c>
      <c r="W733" s="1">
        <v>0.32</v>
      </c>
      <c r="X733">
        <f t="shared" si="11"/>
        <v>2562.5163710544489</v>
      </c>
    </row>
    <row r="734" spans="1:24" x14ac:dyDescent="0.15">
      <c r="A734">
        <v>733</v>
      </c>
      <c r="B734">
        <v>25</v>
      </c>
      <c r="C734">
        <v>10274.056263586959</v>
      </c>
      <c r="D734">
        <v>749.09574782608729</v>
      </c>
      <c r="E734">
        <v>332.93144347826103</v>
      </c>
      <c r="F734">
        <v>7009.47</v>
      </c>
      <c r="G734" s="1">
        <v>0.78</v>
      </c>
      <c r="H734">
        <v>4651.4510902173924</v>
      </c>
      <c r="Q734">
        <v>733</v>
      </c>
      <c r="R734">
        <v>25</v>
      </c>
      <c r="S734">
        <f>VLOOKUP($R734,'[3]人物&amp;怪物成长分析'!$B$5:$S$104,12,FALSE)*$W734</f>
        <v>10274.056263586959</v>
      </c>
      <c r="T734">
        <f>VLOOKUP($R734,'[3]人物&amp;怪物成长分析'!$B$5:$S$104,13,FALSE)*$W734</f>
        <v>749.09574782608729</v>
      </c>
      <c r="U734">
        <f>VLOOKUP($R734,'[3]人物&amp;怪物成长分析'!$B$5:$S$104,14,FALSE)*$W734</f>
        <v>332.93144347826103</v>
      </c>
      <c r="V734">
        <f>VLOOKUP($R734,'[3]人物&amp;怪物成长分析'!$B$5:$S$104,17,FALSE)*$W734</f>
        <v>7009.47</v>
      </c>
      <c r="W734" s="1">
        <v>0.78</v>
      </c>
      <c r="X734">
        <f t="shared" si="11"/>
        <v>4651.4510902173924</v>
      </c>
    </row>
    <row r="735" spans="1:24" x14ac:dyDescent="0.15">
      <c r="A735">
        <v>734</v>
      </c>
      <c r="B735">
        <v>29</v>
      </c>
      <c r="C735">
        <v>8977.1831017760906</v>
      </c>
      <c r="D735">
        <v>593.26037937391334</v>
      </c>
      <c r="E735">
        <v>263.67127972173932</v>
      </c>
      <c r="F735">
        <v>4364.9557999999997</v>
      </c>
      <c r="G735" s="1">
        <v>0.43</v>
      </c>
      <c r="H735">
        <v>3240.1247462000356</v>
      </c>
      <c r="Q735">
        <v>734</v>
      </c>
      <c r="R735">
        <v>29</v>
      </c>
      <c r="S735">
        <f>VLOOKUP($R735,'[3]人物&amp;怪物成长分析'!$B$5:$S$104,12,FALSE)*$W735</f>
        <v>8977.1831017760906</v>
      </c>
      <c r="T735">
        <f>VLOOKUP($R735,'[3]人物&amp;怪物成长分析'!$B$5:$S$104,13,FALSE)*$W735</f>
        <v>593.26037937391334</v>
      </c>
      <c r="U735">
        <f>VLOOKUP($R735,'[3]人物&amp;怪物成长分析'!$B$5:$S$104,14,FALSE)*$W735</f>
        <v>263.67127972173932</v>
      </c>
      <c r="V735">
        <f>VLOOKUP($R735,'[3]人物&amp;怪物成长分析'!$B$5:$S$104,17,FALSE)*$W735</f>
        <v>4364.9557999999997</v>
      </c>
      <c r="W735" s="1">
        <v>0.43</v>
      </c>
      <c r="X735">
        <f t="shared" si="11"/>
        <v>3240.1247462000356</v>
      </c>
    </row>
    <row r="736" spans="1:24" x14ac:dyDescent="0.15">
      <c r="A736">
        <v>735</v>
      </c>
      <c r="B736">
        <v>27</v>
      </c>
      <c r="C736">
        <v>8716.0004075565248</v>
      </c>
      <c r="D736">
        <v>604.28698059130454</v>
      </c>
      <c r="E736">
        <v>268.57199137391314</v>
      </c>
      <c r="F736">
        <v>4975.7655999999997</v>
      </c>
      <c r="G736" s="1">
        <v>0.52</v>
      </c>
      <c r="H736">
        <v>3495.9111507209741</v>
      </c>
      <c r="Q736">
        <v>735</v>
      </c>
      <c r="R736">
        <v>27</v>
      </c>
      <c r="S736">
        <f>VLOOKUP($R736,'[3]人物&amp;怪物成长分析'!$B$5:$S$104,12,FALSE)*$W736</f>
        <v>8716.0004075565248</v>
      </c>
      <c r="T736">
        <f>VLOOKUP($R736,'[3]人物&amp;怪物成长分析'!$B$5:$S$104,13,FALSE)*$W736</f>
        <v>604.28698059130454</v>
      </c>
      <c r="U736">
        <f>VLOOKUP($R736,'[3]人物&amp;怪物成长分析'!$B$5:$S$104,14,FALSE)*$W736</f>
        <v>268.57199137391314</v>
      </c>
      <c r="V736">
        <f>VLOOKUP($R736,'[3]人物&amp;怪物成长分析'!$B$5:$S$104,17,FALSE)*$W736</f>
        <v>4975.7655999999997</v>
      </c>
      <c r="W736" s="1">
        <v>0.52</v>
      </c>
      <c r="X736">
        <f t="shared" si="11"/>
        <v>3495.9111507209741</v>
      </c>
    </row>
    <row r="737" spans="1:24" x14ac:dyDescent="0.15">
      <c r="A737">
        <v>736</v>
      </c>
      <c r="B737">
        <v>30</v>
      </c>
      <c r="C737">
        <v>13356.265944055189</v>
      </c>
      <c r="D737">
        <v>862.46739728428133</v>
      </c>
      <c r="E737">
        <v>383.3188432374584</v>
      </c>
      <c r="F737">
        <v>5952.0539999999992</v>
      </c>
      <c r="G737" s="1">
        <v>0.56999999999999995</v>
      </c>
      <c r="H737">
        <v>4564.4822859407368</v>
      </c>
      <c r="Q737">
        <v>736</v>
      </c>
      <c r="R737">
        <v>30</v>
      </c>
      <c r="S737">
        <f>VLOOKUP($R737,'[3]人物&amp;怪物成长分析'!$B$5:$S$104,12,FALSE)*$W737</f>
        <v>13356.265944055189</v>
      </c>
      <c r="T737">
        <f>VLOOKUP($R737,'[3]人物&amp;怪物成长分析'!$B$5:$S$104,13,FALSE)*$W737</f>
        <v>862.46739728428133</v>
      </c>
      <c r="U737">
        <f>VLOOKUP($R737,'[3]人物&amp;怪物成长分析'!$B$5:$S$104,14,FALSE)*$W737</f>
        <v>383.3188432374584</v>
      </c>
      <c r="V737">
        <f>VLOOKUP($R737,'[3]人物&amp;怪物成长分析'!$B$5:$S$104,17,FALSE)*$W737</f>
        <v>5952.0539999999992</v>
      </c>
      <c r="W737" s="1">
        <v>0.56999999999999995</v>
      </c>
      <c r="X737">
        <f t="shared" si="11"/>
        <v>4564.4822859407368</v>
      </c>
    </row>
    <row r="738" spans="1:24" x14ac:dyDescent="0.15">
      <c r="A738">
        <v>737</v>
      </c>
      <c r="B738">
        <v>25</v>
      </c>
      <c r="C738">
        <v>10405.774933632947</v>
      </c>
      <c r="D738">
        <v>758.69953946488329</v>
      </c>
      <c r="E738">
        <v>337.19979531772594</v>
      </c>
      <c r="F738">
        <v>7099.335</v>
      </c>
      <c r="G738" s="1">
        <v>0.79</v>
      </c>
      <c r="H738">
        <v>4711.0850785535122</v>
      </c>
      <c r="Q738">
        <v>737</v>
      </c>
      <c r="R738">
        <v>25</v>
      </c>
      <c r="S738">
        <f>VLOOKUP($R738,'[3]人物&amp;怪物成长分析'!$B$5:$S$104,12,FALSE)*$W738</f>
        <v>10405.774933632947</v>
      </c>
      <c r="T738">
        <f>VLOOKUP($R738,'[3]人物&amp;怪物成长分析'!$B$5:$S$104,13,FALSE)*$W738</f>
        <v>758.69953946488329</v>
      </c>
      <c r="U738">
        <f>VLOOKUP($R738,'[3]人物&amp;怪物成长分析'!$B$5:$S$104,14,FALSE)*$W738</f>
        <v>337.19979531772594</v>
      </c>
      <c r="V738">
        <f>VLOOKUP($R738,'[3]人物&amp;怪物成长分析'!$B$5:$S$104,17,FALSE)*$W738</f>
        <v>7099.335</v>
      </c>
      <c r="W738" s="1">
        <v>0.79</v>
      </c>
      <c r="X738">
        <f t="shared" si="11"/>
        <v>4711.0850785535122</v>
      </c>
    </row>
    <row r="739" spans="1:24" x14ac:dyDescent="0.15">
      <c r="A739">
        <v>738</v>
      </c>
      <c r="B739">
        <v>31</v>
      </c>
      <c r="C739">
        <v>17014.219645500008</v>
      </c>
      <c r="D739">
        <v>1087.5375819000003</v>
      </c>
      <c r="E739">
        <v>483.35003640000014</v>
      </c>
      <c r="F739">
        <v>6976.6710000000003</v>
      </c>
      <c r="G739" s="1">
        <v>0.65</v>
      </c>
      <c r="H739">
        <v>5548.2294529440014</v>
      </c>
      <c r="Q739">
        <v>738</v>
      </c>
      <c r="R739">
        <v>31</v>
      </c>
      <c r="S739">
        <f>VLOOKUP($R739,'[3]人物&amp;怪物成长分析'!$B$5:$S$104,12,FALSE)*$W739</f>
        <v>17014.219645500008</v>
      </c>
      <c r="T739">
        <f>VLOOKUP($R739,'[3]人物&amp;怪物成长分析'!$B$5:$S$104,13,FALSE)*$W739</f>
        <v>1087.5375819000003</v>
      </c>
      <c r="U739">
        <f>VLOOKUP($R739,'[3]人物&amp;怪物成长分析'!$B$5:$S$104,14,FALSE)*$W739</f>
        <v>483.35003640000014</v>
      </c>
      <c r="V739">
        <f>VLOOKUP($R739,'[3]人物&amp;怪物成长分析'!$B$5:$S$104,17,FALSE)*$W739</f>
        <v>6976.6710000000003</v>
      </c>
      <c r="W739" s="1">
        <v>0.65</v>
      </c>
      <c r="X739">
        <f t="shared" si="11"/>
        <v>5548.2294529440014</v>
      </c>
    </row>
    <row r="740" spans="1:24" x14ac:dyDescent="0.15">
      <c r="A740">
        <v>739</v>
      </c>
      <c r="B740">
        <v>47</v>
      </c>
      <c r="C740">
        <v>85160.566672041328</v>
      </c>
      <c r="D740">
        <v>3935.3353432826098</v>
      </c>
      <c r="E740">
        <v>1749.0379303478269</v>
      </c>
      <c r="F740">
        <v>10004.527</v>
      </c>
      <c r="G740" s="1">
        <v>0.65</v>
      </c>
      <c r="H740">
        <v>14990.802144614509</v>
      </c>
      <c r="Q740">
        <v>739</v>
      </c>
      <c r="R740">
        <v>47</v>
      </c>
      <c r="S740">
        <f>VLOOKUP($R740,'[3]人物&amp;怪物成长分析'!$B$5:$S$104,12,FALSE)*$W740</f>
        <v>85160.566672041328</v>
      </c>
      <c r="T740">
        <f>VLOOKUP($R740,'[3]人物&amp;怪物成长分析'!$B$5:$S$104,13,FALSE)*$W740</f>
        <v>3935.3353432826098</v>
      </c>
      <c r="U740">
        <f>VLOOKUP($R740,'[3]人物&amp;怪物成长分析'!$B$5:$S$104,14,FALSE)*$W740</f>
        <v>1749.0379303478269</v>
      </c>
      <c r="V740">
        <f>VLOOKUP($R740,'[3]人物&amp;怪物成长分析'!$B$5:$S$104,17,FALSE)*$W740</f>
        <v>10004.527</v>
      </c>
      <c r="W740" s="1">
        <v>0.65</v>
      </c>
      <c r="X740">
        <f t="shared" si="11"/>
        <v>14990.802144614509</v>
      </c>
    </row>
    <row r="741" spans="1:24" x14ac:dyDescent="0.15">
      <c r="A741">
        <v>740</v>
      </c>
      <c r="B741">
        <v>28</v>
      </c>
      <c r="C741">
        <v>8438.1757086822763</v>
      </c>
      <c r="D741">
        <v>571.00437126421423</v>
      </c>
      <c r="E741">
        <v>253.77972056187298</v>
      </c>
      <c r="F741">
        <v>4436.9639999999999</v>
      </c>
      <c r="G741" s="1">
        <v>0.45</v>
      </c>
      <c r="H741">
        <v>3205.0546562080535</v>
      </c>
      <c r="Q741">
        <v>740</v>
      </c>
      <c r="R741">
        <v>28</v>
      </c>
      <c r="S741">
        <f>VLOOKUP($R741,'[3]人物&amp;怪物成长分析'!$B$5:$S$104,12,FALSE)*$W741</f>
        <v>8438.1757086822763</v>
      </c>
      <c r="T741">
        <f>VLOOKUP($R741,'[3]人物&amp;怪物成长分析'!$B$5:$S$104,13,FALSE)*$W741</f>
        <v>571.00437126421423</v>
      </c>
      <c r="U741">
        <f>VLOOKUP($R741,'[3]人物&amp;怪物成长分析'!$B$5:$S$104,14,FALSE)*$W741</f>
        <v>253.77972056187298</v>
      </c>
      <c r="V741">
        <f>VLOOKUP($R741,'[3]人物&amp;怪物成长分析'!$B$5:$S$104,17,FALSE)*$W741</f>
        <v>4436.9639999999999</v>
      </c>
      <c r="W741" s="1">
        <v>0.45</v>
      </c>
      <c r="X741">
        <f t="shared" si="11"/>
        <v>3205.0546562080535</v>
      </c>
    </row>
    <row r="742" spans="1:24" x14ac:dyDescent="0.15">
      <c r="A742">
        <v>741</v>
      </c>
      <c r="B742">
        <v>23</v>
      </c>
      <c r="C742">
        <v>7377.5273562968241</v>
      </c>
      <c r="D742">
        <v>567.19911335117069</v>
      </c>
      <c r="E742">
        <v>252.08849482274258</v>
      </c>
      <c r="F742">
        <v>5966.9961999999996</v>
      </c>
      <c r="G742" s="1">
        <v>0.71</v>
      </c>
      <c r="H742">
        <v>3771.8008925109434</v>
      </c>
      <c r="Q742">
        <v>741</v>
      </c>
      <c r="R742">
        <v>23</v>
      </c>
      <c r="S742">
        <f>VLOOKUP($R742,'[3]人物&amp;怪物成长分析'!$B$5:$S$104,12,FALSE)*$W742</f>
        <v>7377.5273562968241</v>
      </c>
      <c r="T742">
        <f>VLOOKUP($R742,'[3]人物&amp;怪物成长分析'!$B$5:$S$104,13,FALSE)*$W742</f>
        <v>567.19911335117069</v>
      </c>
      <c r="U742">
        <f>VLOOKUP($R742,'[3]人物&amp;怪物成长分析'!$B$5:$S$104,14,FALSE)*$W742</f>
        <v>252.08849482274258</v>
      </c>
      <c r="V742">
        <f>VLOOKUP($R742,'[3]人物&amp;怪物成长分析'!$B$5:$S$104,17,FALSE)*$W742</f>
        <v>5966.9961999999996</v>
      </c>
      <c r="W742" s="1">
        <v>0.71</v>
      </c>
      <c r="X742">
        <f t="shared" si="11"/>
        <v>3771.8008925109434</v>
      </c>
    </row>
    <row r="743" spans="1:24" x14ac:dyDescent="0.15">
      <c r="A743">
        <v>742</v>
      </c>
      <c r="B743">
        <v>32</v>
      </c>
      <c r="C743">
        <v>13106.299953852847</v>
      </c>
      <c r="D743">
        <v>829.54111200200691</v>
      </c>
      <c r="E743">
        <v>368.68493866755864</v>
      </c>
      <c r="F743">
        <v>4961.0159999999996</v>
      </c>
      <c r="G743" s="1">
        <v>0.45</v>
      </c>
      <c r="H743">
        <v>4091.0681865884144</v>
      </c>
      <c r="Q743">
        <v>742</v>
      </c>
      <c r="R743">
        <v>32</v>
      </c>
      <c r="S743">
        <f>VLOOKUP($R743,'[3]人物&amp;怪物成长分析'!$B$5:$S$104,12,FALSE)*$W743</f>
        <v>13106.299953852847</v>
      </c>
      <c r="T743">
        <f>VLOOKUP($R743,'[3]人物&amp;怪物成长分析'!$B$5:$S$104,13,FALSE)*$W743</f>
        <v>829.54111200200691</v>
      </c>
      <c r="U743">
        <f>VLOOKUP($R743,'[3]人物&amp;怪物成长分析'!$B$5:$S$104,14,FALSE)*$W743</f>
        <v>368.68493866755864</v>
      </c>
      <c r="V743">
        <f>VLOOKUP($R743,'[3]人物&amp;怪物成长分析'!$B$5:$S$104,17,FALSE)*$W743</f>
        <v>4961.0159999999996</v>
      </c>
      <c r="W743" s="1">
        <v>0.45</v>
      </c>
      <c r="X743">
        <f t="shared" si="11"/>
        <v>4091.0681865884144</v>
      </c>
    </row>
    <row r="744" spans="1:24" x14ac:dyDescent="0.15">
      <c r="A744">
        <v>743</v>
      </c>
      <c r="B744">
        <v>44</v>
      </c>
      <c r="C744">
        <v>43632.641199812933</v>
      </c>
      <c r="D744">
        <v>2161.8027580960538</v>
      </c>
      <c r="E744">
        <v>960.80122582046852</v>
      </c>
      <c r="F744">
        <v>6387.9903999999997</v>
      </c>
      <c r="G744" s="1">
        <v>0.44</v>
      </c>
      <c r="H744">
        <v>8447.7916414908486</v>
      </c>
      <c r="Q744">
        <v>743</v>
      </c>
      <c r="R744">
        <v>44</v>
      </c>
      <c r="S744">
        <f>VLOOKUP($R744,'[3]人物&amp;怪物成长分析'!$B$5:$S$104,12,FALSE)*$W744</f>
        <v>43632.641199812933</v>
      </c>
      <c r="T744">
        <f>VLOOKUP($R744,'[3]人物&amp;怪物成长分析'!$B$5:$S$104,13,FALSE)*$W744</f>
        <v>2161.8027580960538</v>
      </c>
      <c r="U744">
        <f>VLOOKUP($R744,'[3]人物&amp;怪物成长分析'!$B$5:$S$104,14,FALSE)*$W744</f>
        <v>960.80122582046852</v>
      </c>
      <c r="V744">
        <f>VLOOKUP($R744,'[3]人物&amp;怪物成长分析'!$B$5:$S$104,17,FALSE)*$W744</f>
        <v>6387.9903999999997</v>
      </c>
      <c r="W744" s="1">
        <v>0.44</v>
      </c>
      <c r="X744">
        <f t="shared" si="11"/>
        <v>8447.7916414908486</v>
      </c>
    </row>
    <row r="745" spans="1:24" x14ac:dyDescent="0.15">
      <c r="A745">
        <v>744</v>
      </c>
      <c r="B745">
        <v>42</v>
      </c>
      <c r="C745">
        <v>33352.88228960109</v>
      </c>
      <c r="D745">
        <v>1735.2082622769237</v>
      </c>
      <c r="E745">
        <v>771.20367212307735</v>
      </c>
      <c r="F745">
        <v>5713.7107999999989</v>
      </c>
      <c r="G745" s="1">
        <v>0.41</v>
      </c>
      <c r="H745">
        <v>6939.8266775808524</v>
      </c>
      <c r="Q745">
        <v>744</v>
      </c>
      <c r="R745">
        <v>42</v>
      </c>
      <c r="S745">
        <f>VLOOKUP($R745,'[3]人物&amp;怪物成长分析'!$B$5:$S$104,12,FALSE)*$W745</f>
        <v>33352.88228960109</v>
      </c>
      <c r="T745">
        <f>VLOOKUP($R745,'[3]人物&amp;怪物成长分析'!$B$5:$S$104,13,FALSE)*$W745</f>
        <v>1735.2082622769237</v>
      </c>
      <c r="U745">
        <f>VLOOKUP($R745,'[3]人物&amp;怪物成长分析'!$B$5:$S$104,14,FALSE)*$W745</f>
        <v>771.20367212307735</v>
      </c>
      <c r="V745">
        <f>VLOOKUP($R745,'[3]人物&amp;怪物成长分析'!$B$5:$S$104,17,FALSE)*$W745</f>
        <v>5713.7107999999989</v>
      </c>
      <c r="W745" s="1">
        <v>0.41</v>
      </c>
      <c r="X745">
        <f t="shared" si="11"/>
        <v>6939.8266775808524</v>
      </c>
    </row>
    <row r="746" spans="1:24" x14ac:dyDescent="0.15">
      <c r="A746">
        <v>745</v>
      </c>
      <c r="B746">
        <v>47</v>
      </c>
      <c r="C746">
        <v>48476.014874854292</v>
      </c>
      <c r="D746">
        <v>2240.1139646377933</v>
      </c>
      <c r="E746">
        <v>995.60620650568603</v>
      </c>
      <c r="F746">
        <v>5694.8846000000003</v>
      </c>
      <c r="G746" s="1">
        <v>0.37</v>
      </c>
      <c r="H746">
        <v>8533.2258361651802</v>
      </c>
      <c r="Q746">
        <v>745</v>
      </c>
      <c r="R746">
        <v>47</v>
      </c>
      <c r="S746">
        <f>VLOOKUP($R746,'[3]人物&amp;怪物成长分析'!$B$5:$S$104,12,FALSE)*$W746</f>
        <v>48476.014874854292</v>
      </c>
      <c r="T746">
        <f>VLOOKUP($R746,'[3]人物&amp;怪物成长分析'!$B$5:$S$104,13,FALSE)*$W746</f>
        <v>2240.1139646377933</v>
      </c>
      <c r="U746">
        <f>VLOOKUP($R746,'[3]人物&amp;怪物成长分析'!$B$5:$S$104,14,FALSE)*$W746</f>
        <v>995.60620650568603</v>
      </c>
      <c r="V746">
        <f>VLOOKUP($R746,'[3]人物&amp;怪物成长分析'!$B$5:$S$104,17,FALSE)*$W746</f>
        <v>5694.8846000000003</v>
      </c>
      <c r="W746" s="1">
        <v>0.37</v>
      </c>
      <c r="X746">
        <f t="shared" si="11"/>
        <v>8533.2258361651802</v>
      </c>
    </row>
    <row r="747" spans="1:24" x14ac:dyDescent="0.15">
      <c r="A747">
        <v>746</v>
      </c>
      <c r="B747">
        <v>28</v>
      </c>
      <c r="C747">
        <v>14063.626181137126</v>
      </c>
      <c r="D747">
        <v>951.67395210702375</v>
      </c>
      <c r="E747">
        <v>422.96620093645492</v>
      </c>
      <c r="F747">
        <v>7394.9400000000005</v>
      </c>
      <c r="G747" s="1">
        <v>0.75</v>
      </c>
      <c r="H747">
        <v>5341.7577603467571</v>
      </c>
      <c r="Q747">
        <v>746</v>
      </c>
      <c r="R747">
        <v>28</v>
      </c>
      <c r="S747">
        <f>VLOOKUP($R747,'[3]人物&amp;怪物成长分析'!$B$5:$S$104,12,FALSE)*$W747</f>
        <v>14063.626181137126</v>
      </c>
      <c r="T747">
        <f>VLOOKUP($R747,'[3]人物&amp;怪物成长分析'!$B$5:$S$104,13,FALSE)*$W747</f>
        <v>951.67395210702375</v>
      </c>
      <c r="U747">
        <f>VLOOKUP($R747,'[3]人物&amp;怪物成长分析'!$B$5:$S$104,14,FALSE)*$W747</f>
        <v>422.96620093645492</v>
      </c>
      <c r="V747">
        <f>VLOOKUP($R747,'[3]人物&amp;怪物成长分析'!$B$5:$S$104,17,FALSE)*$W747</f>
        <v>7394.9400000000005</v>
      </c>
      <c r="W747" s="1">
        <v>0.75</v>
      </c>
      <c r="X747">
        <f t="shared" si="11"/>
        <v>5341.7577603467571</v>
      </c>
    </row>
    <row r="748" spans="1:24" x14ac:dyDescent="0.15">
      <c r="A748">
        <v>747</v>
      </c>
      <c r="B748">
        <v>27</v>
      </c>
      <c r="C748">
        <v>11062.615901898667</v>
      </c>
      <c r="D748">
        <v>766.97962921204032</v>
      </c>
      <c r="E748">
        <v>340.8798352053513</v>
      </c>
      <c r="F748">
        <v>6315.3947999999991</v>
      </c>
      <c r="G748" s="1">
        <v>0.66</v>
      </c>
      <c r="H748">
        <v>4437.1179989920056</v>
      </c>
      <c r="Q748">
        <v>747</v>
      </c>
      <c r="R748">
        <v>27</v>
      </c>
      <c r="S748">
        <f>VLOOKUP($R748,'[3]人物&amp;怪物成长分析'!$B$5:$S$104,12,FALSE)*$W748</f>
        <v>11062.615901898667</v>
      </c>
      <c r="T748">
        <f>VLOOKUP($R748,'[3]人物&amp;怪物成长分析'!$B$5:$S$104,13,FALSE)*$W748</f>
        <v>766.97962921204032</v>
      </c>
      <c r="U748">
        <f>VLOOKUP($R748,'[3]人物&amp;怪物成长分析'!$B$5:$S$104,14,FALSE)*$W748</f>
        <v>340.8798352053513</v>
      </c>
      <c r="V748">
        <f>VLOOKUP($R748,'[3]人物&amp;怪物成长分析'!$B$5:$S$104,17,FALSE)*$W748</f>
        <v>6315.3947999999991</v>
      </c>
      <c r="W748" s="1">
        <v>0.66</v>
      </c>
      <c r="X748">
        <f t="shared" si="11"/>
        <v>4437.1179989920056</v>
      </c>
    </row>
    <row r="749" spans="1:24" x14ac:dyDescent="0.15">
      <c r="A749">
        <v>748</v>
      </c>
      <c r="B749">
        <v>31</v>
      </c>
      <c r="C749">
        <v>16228.947969553852</v>
      </c>
      <c r="D749">
        <v>1037.3435396584619</v>
      </c>
      <c r="E749">
        <v>461.04157318153858</v>
      </c>
      <c r="F749">
        <v>6654.6707999999999</v>
      </c>
      <c r="G749" s="1">
        <v>0.62</v>
      </c>
      <c r="H749">
        <v>5292.1573243465846</v>
      </c>
      <c r="Q749">
        <v>748</v>
      </c>
      <c r="R749">
        <v>31</v>
      </c>
      <c r="S749">
        <f>VLOOKUP($R749,'[3]人物&amp;怪物成长分析'!$B$5:$S$104,12,FALSE)*$W749</f>
        <v>16228.947969553852</v>
      </c>
      <c r="T749">
        <f>VLOOKUP($R749,'[3]人物&amp;怪物成长分析'!$B$5:$S$104,13,FALSE)*$W749</f>
        <v>1037.3435396584619</v>
      </c>
      <c r="U749">
        <f>VLOOKUP($R749,'[3]人物&amp;怪物成长分析'!$B$5:$S$104,14,FALSE)*$W749</f>
        <v>461.04157318153858</v>
      </c>
      <c r="V749">
        <f>VLOOKUP($R749,'[3]人物&amp;怪物成长分析'!$B$5:$S$104,17,FALSE)*$W749</f>
        <v>6654.6707999999999</v>
      </c>
      <c r="W749" s="1">
        <v>0.62</v>
      </c>
      <c r="X749">
        <f t="shared" si="11"/>
        <v>5292.1573243465846</v>
      </c>
    </row>
    <row r="750" spans="1:24" x14ac:dyDescent="0.15">
      <c r="A750">
        <v>749</v>
      </c>
      <c r="B750">
        <v>47</v>
      </c>
      <c r="C750">
        <v>79919.916415300322</v>
      </c>
      <c r="D750">
        <v>3693.1608606190644</v>
      </c>
      <c r="E750">
        <v>1641.4048269418067</v>
      </c>
      <c r="F750">
        <v>9388.8637999999992</v>
      </c>
      <c r="G750" s="1">
        <v>0.61</v>
      </c>
      <c r="H750">
        <v>14068.291243407461</v>
      </c>
      <c r="Q750">
        <v>749</v>
      </c>
      <c r="R750">
        <v>47</v>
      </c>
      <c r="S750">
        <f>VLOOKUP($R750,'[3]人物&amp;怪物成长分析'!$B$5:$S$104,12,FALSE)*$W750</f>
        <v>79919.916415300322</v>
      </c>
      <c r="T750">
        <f>VLOOKUP($R750,'[3]人物&amp;怪物成长分析'!$B$5:$S$104,13,FALSE)*$W750</f>
        <v>3693.1608606190644</v>
      </c>
      <c r="U750">
        <f>VLOOKUP($R750,'[3]人物&amp;怪物成长分析'!$B$5:$S$104,14,FALSE)*$W750</f>
        <v>1641.4048269418067</v>
      </c>
      <c r="V750">
        <f>VLOOKUP($R750,'[3]人物&amp;怪物成长分析'!$B$5:$S$104,17,FALSE)*$W750</f>
        <v>9388.8637999999992</v>
      </c>
      <c r="W750" s="1">
        <v>0.61</v>
      </c>
      <c r="X750">
        <f t="shared" si="11"/>
        <v>14068.291243407461</v>
      </c>
    </row>
    <row r="751" spans="1:24" x14ac:dyDescent="0.15">
      <c r="A751">
        <v>750</v>
      </c>
      <c r="B751">
        <v>22</v>
      </c>
      <c r="C751">
        <v>6220.3118024347832</v>
      </c>
      <c r="D751">
        <v>491.61630052173928</v>
      </c>
      <c r="E751">
        <v>218.49613356521746</v>
      </c>
      <c r="F751">
        <v>5516.8944000000001</v>
      </c>
      <c r="G751" s="1">
        <v>0.68</v>
      </c>
      <c r="H751">
        <v>3401.6028026212175</v>
      </c>
      <c r="Q751">
        <v>750</v>
      </c>
      <c r="R751">
        <v>22</v>
      </c>
      <c r="S751">
        <f>VLOOKUP($R751,'[3]人物&amp;怪物成长分析'!$B$5:$S$104,12,FALSE)*$W751</f>
        <v>6220.3118024347832</v>
      </c>
      <c r="T751">
        <f>VLOOKUP($R751,'[3]人物&amp;怪物成长分析'!$B$5:$S$104,13,FALSE)*$W751</f>
        <v>491.61630052173928</v>
      </c>
      <c r="U751">
        <f>VLOOKUP($R751,'[3]人物&amp;怪物成长分析'!$B$5:$S$104,14,FALSE)*$W751</f>
        <v>218.49613356521746</v>
      </c>
      <c r="V751">
        <f>VLOOKUP($R751,'[3]人物&amp;怪物成长分析'!$B$5:$S$104,17,FALSE)*$W751</f>
        <v>5516.8944000000001</v>
      </c>
      <c r="W751" s="1">
        <v>0.68</v>
      </c>
      <c r="X751">
        <f t="shared" si="11"/>
        <v>3401.6028026212175</v>
      </c>
    </row>
    <row r="752" spans="1:24" x14ac:dyDescent="0.15">
      <c r="A752">
        <v>751</v>
      </c>
      <c r="B752">
        <v>20</v>
      </c>
      <c r="C752">
        <v>3772.8125217391312</v>
      </c>
      <c r="D752">
        <v>315.86337391304357</v>
      </c>
      <c r="E752">
        <v>140.38372173913049</v>
      </c>
      <c r="F752">
        <v>3916.0159999999996</v>
      </c>
      <c r="G752" s="1">
        <v>0.52</v>
      </c>
      <c r="H752">
        <v>2326.3260438260872</v>
      </c>
      <c r="Q752">
        <v>751</v>
      </c>
      <c r="R752">
        <v>20</v>
      </c>
      <c r="S752">
        <f>VLOOKUP($R752,'[3]人物&amp;怪物成长分析'!$B$5:$S$104,12,FALSE)*$W752</f>
        <v>3772.8125217391312</v>
      </c>
      <c r="T752">
        <f>VLOOKUP($R752,'[3]人物&amp;怪物成长分析'!$B$5:$S$104,13,FALSE)*$W752</f>
        <v>315.86337391304357</v>
      </c>
      <c r="U752">
        <f>VLOOKUP($R752,'[3]人物&amp;怪物成长分析'!$B$5:$S$104,14,FALSE)*$W752</f>
        <v>140.38372173913049</v>
      </c>
      <c r="V752">
        <f>VLOOKUP($R752,'[3]人物&amp;怪物成长分析'!$B$5:$S$104,17,FALSE)*$W752</f>
        <v>3916.0159999999996</v>
      </c>
      <c r="W752" s="1">
        <v>0.52</v>
      </c>
      <c r="X752">
        <f t="shared" si="11"/>
        <v>2326.3260438260872</v>
      </c>
    </row>
    <row r="753" spans="1:24" x14ac:dyDescent="0.15">
      <c r="A753">
        <v>752</v>
      </c>
      <c r="B753">
        <v>39</v>
      </c>
      <c r="C753">
        <v>22477.115234703375</v>
      </c>
      <c r="D753">
        <v>1263.2997679573245</v>
      </c>
      <c r="E753">
        <v>561.46656353658875</v>
      </c>
      <c r="F753">
        <v>4963.7348000000002</v>
      </c>
      <c r="G753" s="1">
        <v>0.38</v>
      </c>
      <c r="H753">
        <v>5293.8249274584587</v>
      </c>
      <c r="Q753">
        <v>752</v>
      </c>
      <c r="R753">
        <v>39</v>
      </c>
      <c r="S753">
        <f>VLOOKUP($R753,'[3]人物&amp;怪物成长分析'!$B$5:$S$104,12,FALSE)*$W753</f>
        <v>22477.115234703375</v>
      </c>
      <c r="T753">
        <f>VLOOKUP($R753,'[3]人物&amp;怪物成长分析'!$B$5:$S$104,13,FALSE)*$W753</f>
        <v>1263.2997679573245</v>
      </c>
      <c r="U753">
        <f>VLOOKUP($R753,'[3]人物&amp;怪物成长分析'!$B$5:$S$104,14,FALSE)*$W753</f>
        <v>561.46656353658875</v>
      </c>
      <c r="V753">
        <f>VLOOKUP($R753,'[3]人物&amp;怪物成长分析'!$B$5:$S$104,17,FALSE)*$W753</f>
        <v>4963.7348000000002</v>
      </c>
      <c r="W753" s="1">
        <v>0.38</v>
      </c>
      <c r="X753">
        <f t="shared" si="11"/>
        <v>5293.8249274584587</v>
      </c>
    </row>
    <row r="754" spans="1:24" x14ac:dyDescent="0.15">
      <c r="A754">
        <v>753</v>
      </c>
      <c r="B754">
        <v>44</v>
      </c>
      <c r="C754">
        <v>53549.15056340678</v>
      </c>
      <c r="D754">
        <v>2653.1215667542479</v>
      </c>
      <c r="E754">
        <v>1179.165140779666</v>
      </c>
      <c r="F754">
        <v>7839.8064000000004</v>
      </c>
      <c r="G754" s="1">
        <v>0.54</v>
      </c>
      <c r="H754">
        <v>10367.744287284222</v>
      </c>
      <c r="Q754">
        <v>753</v>
      </c>
      <c r="R754">
        <v>44</v>
      </c>
      <c r="S754">
        <f>VLOOKUP($R754,'[3]人物&amp;怪物成长分析'!$B$5:$S$104,12,FALSE)*$W754</f>
        <v>53549.15056340678</v>
      </c>
      <c r="T754">
        <f>VLOOKUP($R754,'[3]人物&amp;怪物成长分析'!$B$5:$S$104,13,FALSE)*$W754</f>
        <v>2653.1215667542479</v>
      </c>
      <c r="U754">
        <f>VLOOKUP($R754,'[3]人物&amp;怪物成长分析'!$B$5:$S$104,14,FALSE)*$W754</f>
        <v>1179.165140779666</v>
      </c>
      <c r="V754">
        <f>VLOOKUP($R754,'[3]人物&amp;怪物成长分析'!$B$5:$S$104,17,FALSE)*$W754</f>
        <v>7839.8064000000004</v>
      </c>
      <c r="W754" s="1">
        <v>0.54</v>
      </c>
      <c r="X754">
        <f t="shared" si="11"/>
        <v>10367.744287284222</v>
      </c>
    </row>
    <row r="755" spans="1:24" x14ac:dyDescent="0.15">
      <c r="A755">
        <v>754</v>
      </c>
      <c r="B755">
        <v>21</v>
      </c>
      <c r="C755">
        <v>3838.2942097500013</v>
      </c>
      <c r="D755">
        <v>312.09168052173925</v>
      </c>
      <c r="E755">
        <v>138.70741356521745</v>
      </c>
      <c r="F755">
        <v>3676.3117999999995</v>
      </c>
      <c r="G755" s="1">
        <v>0.47</v>
      </c>
      <c r="H755">
        <v>2225.1322493723478</v>
      </c>
      <c r="Q755">
        <v>754</v>
      </c>
      <c r="R755">
        <v>21</v>
      </c>
      <c r="S755">
        <f>VLOOKUP($R755,'[3]人物&amp;怪物成长分析'!$B$5:$S$104,12,FALSE)*$W755</f>
        <v>3838.2942097500013</v>
      </c>
      <c r="T755">
        <f>VLOOKUP($R755,'[3]人物&amp;怪物成长分析'!$B$5:$S$104,13,FALSE)*$W755</f>
        <v>312.09168052173925</v>
      </c>
      <c r="U755">
        <f>VLOOKUP($R755,'[3]人物&amp;怪物成长分析'!$B$5:$S$104,14,FALSE)*$W755</f>
        <v>138.70741356521745</v>
      </c>
      <c r="V755">
        <f>VLOOKUP($R755,'[3]人物&amp;怪物成长分析'!$B$5:$S$104,17,FALSE)*$W755</f>
        <v>3676.3117999999995</v>
      </c>
      <c r="W755" s="1">
        <v>0.47</v>
      </c>
      <c r="X755">
        <f t="shared" si="11"/>
        <v>2225.1322493723478</v>
      </c>
    </row>
    <row r="756" spans="1:24" x14ac:dyDescent="0.15">
      <c r="A756">
        <v>755</v>
      </c>
      <c r="B756">
        <v>43</v>
      </c>
      <c r="C756">
        <v>26980.64427617639</v>
      </c>
      <c r="D756">
        <v>1369.47618626689</v>
      </c>
      <c r="E756">
        <v>608.65608278528453</v>
      </c>
      <c r="F756">
        <v>4268.1059999999998</v>
      </c>
      <c r="G756" s="1">
        <v>0.3</v>
      </c>
      <c r="H756">
        <v>5410.2168961190764</v>
      </c>
      <c r="Q756">
        <v>755</v>
      </c>
      <c r="R756">
        <v>43</v>
      </c>
      <c r="S756">
        <f>VLOOKUP($R756,'[3]人物&amp;怪物成长分析'!$B$5:$S$104,12,FALSE)*$W756</f>
        <v>26980.64427617639</v>
      </c>
      <c r="T756">
        <f>VLOOKUP($R756,'[3]人物&amp;怪物成长分析'!$B$5:$S$104,13,FALSE)*$W756</f>
        <v>1369.47618626689</v>
      </c>
      <c r="U756">
        <f>VLOOKUP($R756,'[3]人物&amp;怪物成长分析'!$B$5:$S$104,14,FALSE)*$W756</f>
        <v>608.65608278528453</v>
      </c>
      <c r="V756">
        <f>VLOOKUP($R756,'[3]人物&amp;怪物成长分析'!$B$5:$S$104,17,FALSE)*$W756</f>
        <v>4268.1059999999998</v>
      </c>
      <c r="W756" s="1">
        <v>0.3</v>
      </c>
      <c r="X756">
        <f t="shared" si="11"/>
        <v>5410.2168961190764</v>
      </c>
    </row>
    <row r="757" spans="1:24" x14ac:dyDescent="0.15">
      <c r="A757">
        <v>756</v>
      </c>
      <c r="B757">
        <v>36</v>
      </c>
      <c r="C757">
        <v>24087.274293768569</v>
      </c>
      <c r="D757">
        <v>1470.3115381212044</v>
      </c>
      <c r="E757">
        <v>653.4717947205354</v>
      </c>
      <c r="F757">
        <v>6825.8624</v>
      </c>
      <c r="G757" s="1">
        <v>0.56000000000000005</v>
      </c>
      <c r="H757">
        <v>6489.6810247109788</v>
      </c>
      <c r="Q757">
        <v>756</v>
      </c>
      <c r="R757">
        <v>36</v>
      </c>
      <c r="S757">
        <f>VLOOKUP($R757,'[3]人物&amp;怪物成长分析'!$B$5:$S$104,12,FALSE)*$W757</f>
        <v>24087.274293768569</v>
      </c>
      <c r="T757">
        <f>VLOOKUP($R757,'[3]人物&amp;怪物成长分析'!$B$5:$S$104,13,FALSE)*$W757</f>
        <v>1470.3115381212044</v>
      </c>
      <c r="U757">
        <f>VLOOKUP($R757,'[3]人物&amp;怪物成长分析'!$B$5:$S$104,14,FALSE)*$W757</f>
        <v>653.4717947205354</v>
      </c>
      <c r="V757">
        <f>VLOOKUP($R757,'[3]人物&amp;怪物成长分析'!$B$5:$S$104,17,FALSE)*$W757</f>
        <v>6825.8624</v>
      </c>
      <c r="W757" s="1">
        <v>0.56000000000000005</v>
      </c>
      <c r="X757">
        <f t="shared" si="11"/>
        <v>6489.6810247109788</v>
      </c>
    </row>
    <row r="758" spans="1:24" x14ac:dyDescent="0.15">
      <c r="A758">
        <v>757</v>
      </c>
      <c r="B758">
        <v>48</v>
      </c>
      <c r="C758">
        <v>57250.536849140888</v>
      </c>
      <c r="D758">
        <v>2587.1507511652189</v>
      </c>
      <c r="E758">
        <v>1149.8447782956528</v>
      </c>
      <c r="F758">
        <v>6273.0879999999997</v>
      </c>
      <c r="G758" s="1">
        <v>0.4</v>
      </c>
      <c r="H758">
        <v>9791.8403081118086</v>
      </c>
      <c r="Q758">
        <v>757</v>
      </c>
      <c r="R758">
        <v>48</v>
      </c>
      <c r="S758">
        <f>VLOOKUP($R758,'[3]人物&amp;怪物成长分析'!$B$5:$S$104,12,FALSE)*$W758</f>
        <v>57250.536849140888</v>
      </c>
      <c r="T758">
        <f>VLOOKUP($R758,'[3]人物&amp;怪物成长分析'!$B$5:$S$104,13,FALSE)*$W758</f>
        <v>2587.1507511652189</v>
      </c>
      <c r="U758">
        <f>VLOOKUP($R758,'[3]人物&amp;怪物成长分析'!$B$5:$S$104,14,FALSE)*$W758</f>
        <v>1149.8447782956528</v>
      </c>
      <c r="V758">
        <f>VLOOKUP($R758,'[3]人物&amp;怪物成长分析'!$B$5:$S$104,17,FALSE)*$W758</f>
        <v>6273.0879999999997</v>
      </c>
      <c r="W758" s="1">
        <v>0.4</v>
      </c>
      <c r="X758">
        <f t="shared" si="11"/>
        <v>9791.8403081118086</v>
      </c>
    </row>
    <row r="759" spans="1:24" x14ac:dyDescent="0.15">
      <c r="A759">
        <v>758</v>
      </c>
      <c r="B759">
        <v>22</v>
      </c>
      <c r="C759">
        <v>2835.7303805217393</v>
      </c>
      <c r="D759">
        <v>224.11919582608701</v>
      </c>
      <c r="E759">
        <v>99.6085314782609</v>
      </c>
      <c r="F759">
        <v>2515.0547999999999</v>
      </c>
      <c r="G759" s="1">
        <v>0.31</v>
      </c>
      <c r="H759">
        <v>1550.730689430261</v>
      </c>
      <c r="Q759">
        <v>758</v>
      </c>
      <c r="R759">
        <v>22</v>
      </c>
      <c r="S759">
        <f>VLOOKUP($R759,'[3]人物&amp;怪物成长分析'!$B$5:$S$104,12,FALSE)*$W759</f>
        <v>2835.7303805217393</v>
      </c>
      <c r="T759">
        <f>VLOOKUP($R759,'[3]人物&amp;怪物成长分析'!$B$5:$S$104,13,FALSE)*$W759</f>
        <v>224.11919582608701</v>
      </c>
      <c r="U759">
        <f>VLOOKUP($R759,'[3]人物&amp;怪物成长分析'!$B$5:$S$104,14,FALSE)*$W759</f>
        <v>99.6085314782609</v>
      </c>
      <c r="V759">
        <f>VLOOKUP($R759,'[3]人物&amp;怪物成长分析'!$B$5:$S$104,17,FALSE)*$W759</f>
        <v>2515.0547999999999</v>
      </c>
      <c r="W759" s="1">
        <v>0.31</v>
      </c>
      <c r="X759">
        <f t="shared" si="11"/>
        <v>1550.730689430261</v>
      </c>
    </row>
    <row r="760" spans="1:24" x14ac:dyDescent="0.15">
      <c r="A760">
        <v>759</v>
      </c>
      <c r="B760">
        <v>26</v>
      </c>
      <c r="C760">
        <v>9537.9625889819417</v>
      </c>
      <c r="D760">
        <v>677.92034196120426</v>
      </c>
      <c r="E760">
        <v>301.29792976053517</v>
      </c>
      <c r="F760">
        <v>5937.6895999999997</v>
      </c>
      <c r="G760" s="1">
        <v>0.64</v>
      </c>
      <c r="H760">
        <v>4055.46148713722</v>
      </c>
      <c r="Q760">
        <v>759</v>
      </c>
      <c r="R760">
        <v>26</v>
      </c>
      <c r="S760">
        <f>VLOOKUP($R760,'[3]人物&amp;怪物成长分析'!$B$5:$S$104,12,FALSE)*$W760</f>
        <v>9537.9625889819417</v>
      </c>
      <c r="T760">
        <f>VLOOKUP($R760,'[3]人物&amp;怪物成长分析'!$B$5:$S$104,13,FALSE)*$W760</f>
        <v>677.92034196120426</v>
      </c>
      <c r="U760">
        <f>VLOOKUP($R760,'[3]人物&amp;怪物成长分析'!$B$5:$S$104,14,FALSE)*$W760</f>
        <v>301.29792976053517</v>
      </c>
      <c r="V760">
        <f>VLOOKUP($R760,'[3]人物&amp;怪物成长分析'!$B$5:$S$104,17,FALSE)*$W760</f>
        <v>5937.6895999999997</v>
      </c>
      <c r="W760" s="1">
        <v>0.64</v>
      </c>
      <c r="X760">
        <f t="shared" si="11"/>
        <v>4055.46148713722</v>
      </c>
    </row>
    <row r="761" spans="1:24" x14ac:dyDescent="0.15">
      <c r="A761">
        <v>760</v>
      </c>
      <c r="B761">
        <v>34</v>
      </c>
      <c r="C761">
        <v>28510.592183036795</v>
      </c>
      <c r="D761">
        <v>1771.0770493324421</v>
      </c>
      <c r="E761">
        <v>787.14535525886311</v>
      </c>
      <c r="F761">
        <v>9285.4080000000013</v>
      </c>
      <c r="G761" s="1">
        <v>0.8</v>
      </c>
      <c r="H761">
        <v>8226.8217742953329</v>
      </c>
      <c r="Q761">
        <v>760</v>
      </c>
      <c r="R761">
        <v>34</v>
      </c>
      <c r="S761">
        <f>VLOOKUP($R761,'[3]人物&amp;怪物成长分析'!$B$5:$S$104,12,FALSE)*$W761</f>
        <v>28510.592183036795</v>
      </c>
      <c r="T761">
        <f>VLOOKUP($R761,'[3]人物&amp;怪物成长分析'!$B$5:$S$104,13,FALSE)*$W761</f>
        <v>1771.0770493324421</v>
      </c>
      <c r="U761">
        <f>VLOOKUP($R761,'[3]人物&amp;怪物成长分析'!$B$5:$S$104,14,FALSE)*$W761</f>
        <v>787.14535525886311</v>
      </c>
      <c r="V761">
        <f>VLOOKUP($R761,'[3]人物&amp;怪物成长分析'!$B$5:$S$104,17,FALSE)*$W761</f>
        <v>9285.4080000000013</v>
      </c>
      <c r="W761" s="1">
        <v>0.8</v>
      </c>
      <c r="X761">
        <f t="shared" si="11"/>
        <v>8226.8217742953329</v>
      </c>
    </row>
    <row r="762" spans="1:24" x14ac:dyDescent="0.15">
      <c r="A762">
        <v>761</v>
      </c>
      <c r="B762">
        <v>21</v>
      </c>
      <c r="C762">
        <v>5961.6059002500024</v>
      </c>
      <c r="D762">
        <v>484.73814208695671</v>
      </c>
      <c r="E762">
        <v>215.43917426086966</v>
      </c>
      <c r="F762">
        <v>5710.0161999999991</v>
      </c>
      <c r="G762" s="1">
        <v>0.73</v>
      </c>
      <c r="H762">
        <v>3456.0564724293918</v>
      </c>
      <c r="Q762">
        <v>761</v>
      </c>
      <c r="R762">
        <v>21</v>
      </c>
      <c r="S762">
        <f>VLOOKUP($R762,'[3]人物&amp;怪物成长分析'!$B$5:$S$104,12,FALSE)*$W762</f>
        <v>5961.6059002500024</v>
      </c>
      <c r="T762">
        <f>VLOOKUP($R762,'[3]人物&amp;怪物成长分析'!$B$5:$S$104,13,FALSE)*$W762</f>
        <v>484.73814208695671</v>
      </c>
      <c r="U762">
        <f>VLOOKUP($R762,'[3]人物&amp;怪物成长分析'!$B$5:$S$104,14,FALSE)*$W762</f>
        <v>215.43917426086966</v>
      </c>
      <c r="V762">
        <f>VLOOKUP($R762,'[3]人物&amp;怪物成长分析'!$B$5:$S$104,17,FALSE)*$W762</f>
        <v>5710.0161999999991</v>
      </c>
      <c r="W762" s="1">
        <v>0.73</v>
      </c>
      <c r="X762">
        <f t="shared" si="11"/>
        <v>3456.0564724293918</v>
      </c>
    </row>
    <row r="763" spans="1:24" x14ac:dyDescent="0.15">
      <c r="A763">
        <v>762</v>
      </c>
      <c r="B763">
        <v>48</v>
      </c>
      <c r="C763">
        <v>60113.063691597927</v>
      </c>
      <c r="D763">
        <v>2716.5082887234794</v>
      </c>
      <c r="E763">
        <v>1207.3370172104353</v>
      </c>
      <c r="F763">
        <v>6586.7423999999992</v>
      </c>
      <c r="G763" s="1">
        <v>0.42</v>
      </c>
      <c r="H763">
        <v>10281.432323517398</v>
      </c>
      <c r="Q763">
        <v>762</v>
      </c>
      <c r="R763">
        <v>48</v>
      </c>
      <c r="S763">
        <f>VLOOKUP($R763,'[3]人物&amp;怪物成长分析'!$B$5:$S$104,12,FALSE)*$W763</f>
        <v>60113.063691597927</v>
      </c>
      <c r="T763">
        <f>VLOOKUP($R763,'[3]人物&amp;怪物成长分析'!$B$5:$S$104,13,FALSE)*$W763</f>
        <v>2716.5082887234794</v>
      </c>
      <c r="U763">
        <f>VLOOKUP($R763,'[3]人物&amp;怪物成长分析'!$B$5:$S$104,14,FALSE)*$W763</f>
        <v>1207.3370172104353</v>
      </c>
      <c r="V763">
        <f>VLOOKUP($R763,'[3]人物&amp;怪物成长分析'!$B$5:$S$104,17,FALSE)*$W763</f>
        <v>6586.7423999999992</v>
      </c>
      <c r="W763" s="1">
        <v>0.42</v>
      </c>
      <c r="X763">
        <f t="shared" si="11"/>
        <v>10281.432323517398</v>
      </c>
    </row>
    <row r="764" spans="1:24" x14ac:dyDescent="0.15">
      <c r="A764">
        <v>763</v>
      </c>
      <c r="B764">
        <v>28</v>
      </c>
      <c r="C764">
        <v>5812.9654882033456</v>
      </c>
      <c r="D764">
        <v>393.35856687090313</v>
      </c>
      <c r="E764">
        <v>174.82602972040138</v>
      </c>
      <c r="F764">
        <v>3056.5752000000002</v>
      </c>
      <c r="G764" s="1">
        <v>0.31</v>
      </c>
      <c r="H764">
        <v>2207.926540943326</v>
      </c>
      <c r="Q764">
        <v>763</v>
      </c>
      <c r="R764">
        <v>28</v>
      </c>
      <c r="S764">
        <f>VLOOKUP($R764,'[3]人物&amp;怪物成长分析'!$B$5:$S$104,12,FALSE)*$W764</f>
        <v>5812.9654882033456</v>
      </c>
      <c r="T764">
        <f>VLOOKUP($R764,'[3]人物&amp;怪物成长分析'!$B$5:$S$104,13,FALSE)*$W764</f>
        <v>393.35856687090313</v>
      </c>
      <c r="U764">
        <f>VLOOKUP($R764,'[3]人物&amp;怪物成长分析'!$B$5:$S$104,14,FALSE)*$W764</f>
        <v>174.82602972040138</v>
      </c>
      <c r="V764">
        <f>VLOOKUP($R764,'[3]人物&amp;怪物成长分析'!$B$5:$S$104,17,FALSE)*$W764</f>
        <v>3056.5752000000002</v>
      </c>
      <c r="W764" s="1">
        <v>0.31</v>
      </c>
      <c r="X764">
        <f t="shared" si="11"/>
        <v>2207.926540943326</v>
      </c>
    </row>
    <row r="765" spans="1:24" x14ac:dyDescent="0.15">
      <c r="A765">
        <v>764</v>
      </c>
      <c r="B765">
        <v>38</v>
      </c>
      <c r="C765">
        <v>27209.700633396522</v>
      </c>
      <c r="D765">
        <v>1570.980557943813</v>
      </c>
      <c r="E765">
        <v>698.21358130836143</v>
      </c>
      <c r="F765">
        <v>6513.3732</v>
      </c>
      <c r="G765" s="1">
        <v>0.51</v>
      </c>
      <c r="H765">
        <v>6686.5548631056427</v>
      </c>
      <c r="Q765">
        <v>764</v>
      </c>
      <c r="R765">
        <v>38</v>
      </c>
      <c r="S765">
        <f>VLOOKUP($R765,'[3]人物&amp;怪物成长分析'!$B$5:$S$104,12,FALSE)*$W765</f>
        <v>27209.700633396522</v>
      </c>
      <c r="T765">
        <f>VLOOKUP($R765,'[3]人物&amp;怪物成长分析'!$B$5:$S$104,13,FALSE)*$W765</f>
        <v>1570.980557943813</v>
      </c>
      <c r="U765">
        <f>VLOOKUP($R765,'[3]人物&amp;怪物成长分析'!$B$5:$S$104,14,FALSE)*$W765</f>
        <v>698.21358130836143</v>
      </c>
      <c r="V765">
        <f>VLOOKUP($R765,'[3]人物&amp;怪物成长分析'!$B$5:$S$104,17,FALSE)*$W765</f>
        <v>6513.3732</v>
      </c>
      <c r="W765" s="1">
        <v>0.51</v>
      </c>
      <c r="X765">
        <f t="shared" si="11"/>
        <v>6686.5548631056427</v>
      </c>
    </row>
    <row r="766" spans="1:24" x14ac:dyDescent="0.15">
      <c r="A766">
        <v>765</v>
      </c>
      <c r="B766">
        <v>47</v>
      </c>
      <c r="C766">
        <v>96952.029749708585</v>
      </c>
      <c r="D766">
        <v>4480.2279292755866</v>
      </c>
      <c r="E766">
        <v>1991.2124130113721</v>
      </c>
      <c r="F766">
        <v>11389.769200000001</v>
      </c>
      <c r="G766" s="1">
        <v>0.74</v>
      </c>
      <c r="H766">
        <v>17066.45167233036</v>
      </c>
      <c r="Q766">
        <v>765</v>
      </c>
      <c r="R766">
        <v>47</v>
      </c>
      <c r="S766">
        <f>VLOOKUP($R766,'[3]人物&amp;怪物成长分析'!$B$5:$S$104,12,FALSE)*$W766</f>
        <v>96952.029749708585</v>
      </c>
      <c r="T766">
        <f>VLOOKUP($R766,'[3]人物&amp;怪物成长分析'!$B$5:$S$104,13,FALSE)*$W766</f>
        <v>4480.2279292755866</v>
      </c>
      <c r="U766">
        <f>VLOOKUP($R766,'[3]人物&amp;怪物成长分析'!$B$5:$S$104,14,FALSE)*$W766</f>
        <v>1991.2124130113721</v>
      </c>
      <c r="V766">
        <f>VLOOKUP($R766,'[3]人物&amp;怪物成长分析'!$B$5:$S$104,17,FALSE)*$W766</f>
        <v>11389.769200000001</v>
      </c>
      <c r="W766" s="1">
        <v>0.74</v>
      </c>
      <c r="X766">
        <f t="shared" si="11"/>
        <v>17066.45167233036</v>
      </c>
    </row>
    <row r="767" spans="1:24" x14ac:dyDescent="0.15">
      <c r="A767">
        <v>766</v>
      </c>
      <c r="B767">
        <v>40</v>
      </c>
      <c r="C767">
        <v>25074.118616315729</v>
      </c>
      <c r="D767">
        <v>1372.6707271705691</v>
      </c>
      <c r="E767">
        <v>610.0758787424752</v>
      </c>
      <c r="F767">
        <v>5074.3679999999995</v>
      </c>
      <c r="G767" s="1">
        <v>0.38</v>
      </c>
      <c r="H767">
        <v>5653.1957646788078</v>
      </c>
      <c r="Q767">
        <v>766</v>
      </c>
      <c r="R767">
        <v>40</v>
      </c>
      <c r="S767">
        <f>VLOOKUP($R767,'[3]人物&amp;怪物成长分析'!$B$5:$S$104,12,FALSE)*$W767</f>
        <v>25074.118616315729</v>
      </c>
      <c r="T767">
        <f>VLOOKUP($R767,'[3]人物&amp;怪物成长分析'!$B$5:$S$104,13,FALSE)*$W767</f>
        <v>1372.6707271705691</v>
      </c>
      <c r="U767">
        <f>VLOOKUP($R767,'[3]人物&amp;怪物成长分析'!$B$5:$S$104,14,FALSE)*$W767</f>
        <v>610.0758787424752</v>
      </c>
      <c r="V767">
        <f>VLOOKUP($R767,'[3]人物&amp;怪物成长分析'!$B$5:$S$104,17,FALSE)*$W767</f>
        <v>5074.3679999999995</v>
      </c>
      <c r="W767" s="1">
        <v>0.38</v>
      </c>
      <c r="X767">
        <f t="shared" si="11"/>
        <v>5653.1957646788078</v>
      </c>
    </row>
    <row r="768" spans="1:24" x14ac:dyDescent="0.15">
      <c r="A768">
        <v>767</v>
      </c>
      <c r="B768">
        <v>27</v>
      </c>
      <c r="C768">
        <v>12571.154433975757</v>
      </c>
      <c r="D768">
        <v>871.56776046822756</v>
      </c>
      <c r="E768">
        <v>387.36344909699011</v>
      </c>
      <c r="F768">
        <v>7176.5849999999991</v>
      </c>
      <c r="G768" s="1">
        <v>0.75</v>
      </c>
      <c r="H768">
        <v>5042.1795443090969</v>
      </c>
      <c r="Q768">
        <v>767</v>
      </c>
      <c r="R768">
        <v>27</v>
      </c>
      <c r="S768">
        <f>VLOOKUP($R768,'[3]人物&amp;怪物成长分析'!$B$5:$S$104,12,FALSE)*$W768</f>
        <v>12571.154433975757</v>
      </c>
      <c r="T768">
        <f>VLOOKUP($R768,'[3]人物&amp;怪物成长分析'!$B$5:$S$104,13,FALSE)*$W768</f>
        <v>871.56776046822756</v>
      </c>
      <c r="U768">
        <f>VLOOKUP($R768,'[3]人物&amp;怪物成长分析'!$B$5:$S$104,14,FALSE)*$W768</f>
        <v>387.36344909699011</v>
      </c>
      <c r="V768">
        <f>VLOOKUP($R768,'[3]人物&amp;怪物成长分析'!$B$5:$S$104,17,FALSE)*$W768</f>
        <v>7176.5849999999991</v>
      </c>
      <c r="W768" s="1">
        <v>0.75</v>
      </c>
      <c r="X768">
        <f t="shared" si="11"/>
        <v>5042.1795443090969</v>
      </c>
    </row>
    <row r="769" spans="1:24" x14ac:dyDescent="0.15">
      <c r="A769">
        <v>768</v>
      </c>
      <c r="B769">
        <v>48</v>
      </c>
      <c r="C769">
        <v>85875.805273711332</v>
      </c>
      <c r="D769">
        <v>3880.7261267478279</v>
      </c>
      <c r="E769">
        <v>1724.7671674434791</v>
      </c>
      <c r="F769">
        <v>9409.6319999999996</v>
      </c>
      <c r="G769" s="1">
        <v>0.6</v>
      </c>
      <c r="H769">
        <v>14687.760462167711</v>
      </c>
      <c r="Q769">
        <v>768</v>
      </c>
      <c r="R769">
        <v>48</v>
      </c>
      <c r="S769">
        <f>VLOOKUP($R769,'[3]人物&amp;怪物成长分析'!$B$5:$S$104,12,FALSE)*$W769</f>
        <v>85875.805273711332</v>
      </c>
      <c r="T769">
        <f>VLOOKUP($R769,'[3]人物&amp;怪物成长分析'!$B$5:$S$104,13,FALSE)*$W769</f>
        <v>3880.7261267478279</v>
      </c>
      <c r="U769">
        <f>VLOOKUP($R769,'[3]人物&amp;怪物成长分析'!$B$5:$S$104,14,FALSE)*$W769</f>
        <v>1724.7671674434791</v>
      </c>
      <c r="V769">
        <f>VLOOKUP($R769,'[3]人物&amp;怪物成长分析'!$B$5:$S$104,17,FALSE)*$W769</f>
        <v>9409.6319999999996</v>
      </c>
      <c r="W769" s="1">
        <v>0.6</v>
      </c>
      <c r="X769">
        <f t="shared" si="11"/>
        <v>14687.760462167711</v>
      </c>
    </row>
    <row r="770" spans="1:24" x14ac:dyDescent="0.15">
      <c r="A770">
        <v>769</v>
      </c>
      <c r="B770">
        <v>40</v>
      </c>
      <c r="C770">
        <v>29693.035203531785</v>
      </c>
      <c r="D770">
        <v>1625.5311242809371</v>
      </c>
      <c r="E770">
        <v>722.4582774581944</v>
      </c>
      <c r="F770">
        <v>6009.12</v>
      </c>
      <c r="G770" s="1">
        <v>0.45</v>
      </c>
      <c r="H770">
        <v>6694.5739318564847</v>
      </c>
      <c r="Q770">
        <v>769</v>
      </c>
      <c r="R770">
        <v>40</v>
      </c>
      <c r="S770">
        <f>VLOOKUP($R770,'[3]人物&amp;怪物成长分析'!$B$5:$S$104,12,FALSE)*$W770</f>
        <v>29693.035203531785</v>
      </c>
      <c r="T770">
        <f>VLOOKUP($R770,'[3]人物&amp;怪物成长分析'!$B$5:$S$104,13,FALSE)*$W770</f>
        <v>1625.5311242809371</v>
      </c>
      <c r="U770">
        <f>VLOOKUP($R770,'[3]人物&amp;怪物成长分析'!$B$5:$S$104,14,FALSE)*$W770</f>
        <v>722.4582774581944</v>
      </c>
      <c r="V770">
        <f>VLOOKUP($R770,'[3]人物&amp;怪物成长分析'!$B$5:$S$104,17,FALSE)*$W770</f>
        <v>6009.12</v>
      </c>
      <c r="W770" s="1">
        <v>0.45</v>
      </c>
      <c r="X770">
        <f t="shared" si="11"/>
        <v>6694.5739318564847</v>
      </c>
    </row>
    <row r="771" spans="1:24" x14ac:dyDescent="0.15">
      <c r="A771">
        <v>770</v>
      </c>
      <c r="B771">
        <v>41</v>
      </c>
      <c r="C771">
        <v>32284.777054158814</v>
      </c>
      <c r="D771">
        <v>1722.4997496730443</v>
      </c>
      <c r="E771">
        <v>765.55544429913073</v>
      </c>
      <c r="F771">
        <v>6003.6855999999998</v>
      </c>
      <c r="G771" s="1">
        <v>0.44</v>
      </c>
      <c r="H771">
        <v>6984.8392561662331</v>
      </c>
      <c r="Q771">
        <v>770</v>
      </c>
      <c r="R771">
        <v>41</v>
      </c>
      <c r="S771">
        <f>VLOOKUP($R771,'[3]人物&amp;怪物成长分析'!$B$5:$S$104,12,FALSE)*$W771</f>
        <v>32284.777054158814</v>
      </c>
      <c r="T771">
        <f>VLOOKUP($R771,'[3]人物&amp;怪物成长分析'!$B$5:$S$104,13,FALSE)*$W771</f>
        <v>1722.4997496730443</v>
      </c>
      <c r="U771">
        <f>VLOOKUP($R771,'[3]人物&amp;怪物成长分析'!$B$5:$S$104,14,FALSE)*$W771</f>
        <v>765.55544429913073</v>
      </c>
      <c r="V771">
        <f>VLOOKUP($R771,'[3]人物&amp;怪物成长分析'!$B$5:$S$104,17,FALSE)*$W771</f>
        <v>6003.6855999999998</v>
      </c>
      <c r="W771" s="1">
        <v>0.44</v>
      </c>
      <c r="X771">
        <f t="shared" ref="X771:X834" si="12">SUMPRODUCT(S771:V771,$M$6:$P$6)*1.2</f>
        <v>6984.8392561662331</v>
      </c>
    </row>
    <row r="772" spans="1:24" x14ac:dyDescent="0.15">
      <c r="A772">
        <v>771</v>
      </c>
      <c r="B772">
        <v>26</v>
      </c>
      <c r="C772">
        <v>9388.9319235290986</v>
      </c>
      <c r="D772">
        <v>667.32783661806047</v>
      </c>
      <c r="E772">
        <v>296.59014960802682</v>
      </c>
      <c r="F772">
        <v>5844.9132</v>
      </c>
      <c r="G772" s="1">
        <v>0.63</v>
      </c>
      <c r="H772">
        <v>3992.0949014007015</v>
      </c>
      <c r="Q772">
        <v>771</v>
      </c>
      <c r="R772">
        <v>26</v>
      </c>
      <c r="S772">
        <f>VLOOKUP($R772,'[3]人物&amp;怪物成长分析'!$B$5:$S$104,12,FALSE)*$W772</f>
        <v>9388.9319235290986</v>
      </c>
      <c r="T772">
        <f>VLOOKUP($R772,'[3]人物&amp;怪物成长分析'!$B$5:$S$104,13,FALSE)*$W772</f>
        <v>667.32783661806047</v>
      </c>
      <c r="U772">
        <f>VLOOKUP($R772,'[3]人物&amp;怪物成长分析'!$B$5:$S$104,14,FALSE)*$W772</f>
        <v>296.59014960802682</v>
      </c>
      <c r="V772">
        <f>VLOOKUP($R772,'[3]人物&amp;怪物成长分析'!$B$5:$S$104,17,FALSE)*$W772</f>
        <v>5844.9132</v>
      </c>
      <c r="W772" s="1">
        <v>0.63</v>
      </c>
      <c r="X772">
        <f t="shared" si="12"/>
        <v>3992.0949014007015</v>
      </c>
    </row>
    <row r="773" spans="1:24" x14ac:dyDescent="0.15">
      <c r="A773">
        <v>772</v>
      </c>
      <c r="B773">
        <v>46</v>
      </c>
      <c r="C773">
        <v>68214.262243916004</v>
      </c>
      <c r="D773">
        <v>3224.8370857268237</v>
      </c>
      <c r="E773">
        <v>1433.2609269896996</v>
      </c>
      <c r="F773">
        <v>8607.250799999998</v>
      </c>
      <c r="G773" s="1">
        <v>0.56999999999999995</v>
      </c>
      <c r="H773">
        <v>12375.760529367795</v>
      </c>
      <c r="Q773">
        <v>772</v>
      </c>
      <c r="R773">
        <v>46</v>
      </c>
      <c r="S773">
        <f>VLOOKUP($R773,'[3]人物&amp;怪物成长分析'!$B$5:$S$104,12,FALSE)*$W773</f>
        <v>68214.262243916004</v>
      </c>
      <c r="T773">
        <f>VLOOKUP($R773,'[3]人物&amp;怪物成长分析'!$B$5:$S$104,13,FALSE)*$W773</f>
        <v>3224.8370857268237</v>
      </c>
      <c r="U773">
        <f>VLOOKUP($R773,'[3]人物&amp;怪物成长分析'!$B$5:$S$104,14,FALSE)*$W773</f>
        <v>1433.2609269896996</v>
      </c>
      <c r="V773">
        <f>VLOOKUP($R773,'[3]人物&amp;怪物成长分析'!$B$5:$S$104,17,FALSE)*$W773</f>
        <v>8607.250799999998</v>
      </c>
      <c r="W773" s="1">
        <v>0.56999999999999995</v>
      </c>
      <c r="X773">
        <f t="shared" si="12"/>
        <v>12375.760529367795</v>
      </c>
    </row>
    <row r="774" spans="1:24" x14ac:dyDescent="0.15">
      <c r="A774">
        <v>773</v>
      </c>
      <c r="B774">
        <v>28</v>
      </c>
      <c r="C774">
        <v>8063.1456771852863</v>
      </c>
      <c r="D774">
        <v>545.6263992080269</v>
      </c>
      <c r="E774">
        <v>242.50062187023417</v>
      </c>
      <c r="F774">
        <v>4239.7655999999997</v>
      </c>
      <c r="G774" s="1">
        <v>0.43</v>
      </c>
      <c r="H774">
        <v>3062.6077825988068</v>
      </c>
      <c r="Q774">
        <v>773</v>
      </c>
      <c r="R774">
        <v>28</v>
      </c>
      <c r="S774">
        <f>VLOOKUP($R774,'[3]人物&amp;怪物成长分析'!$B$5:$S$104,12,FALSE)*$W774</f>
        <v>8063.1456771852863</v>
      </c>
      <c r="T774">
        <f>VLOOKUP($R774,'[3]人物&amp;怪物成长分析'!$B$5:$S$104,13,FALSE)*$W774</f>
        <v>545.6263992080269</v>
      </c>
      <c r="U774">
        <f>VLOOKUP($R774,'[3]人物&amp;怪物成长分析'!$B$5:$S$104,14,FALSE)*$W774</f>
        <v>242.50062187023417</v>
      </c>
      <c r="V774">
        <f>VLOOKUP($R774,'[3]人物&amp;怪物成长分析'!$B$5:$S$104,17,FALSE)*$W774</f>
        <v>4239.7655999999997</v>
      </c>
      <c r="W774" s="1">
        <v>0.43</v>
      </c>
      <c r="X774">
        <f t="shared" si="12"/>
        <v>3062.6077825988068</v>
      </c>
    </row>
    <row r="775" spans="1:24" x14ac:dyDescent="0.15">
      <c r="A775">
        <v>774</v>
      </c>
      <c r="B775">
        <v>44</v>
      </c>
      <c r="C775">
        <v>71398.867417875706</v>
      </c>
      <c r="D775">
        <v>3537.4954223389968</v>
      </c>
      <c r="E775">
        <v>1572.2201877062212</v>
      </c>
      <c r="F775">
        <v>10453.075199999999</v>
      </c>
      <c r="G775" s="1">
        <v>0.72</v>
      </c>
      <c r="H775">
        <v>13823.659049712294</v>
      </c>
      <c r="Q775">
        <v>774</v>
      </c>
      <c r="R775">
        <v>44</v>
      </c>
      <c r="S775">
        <f>VLOOKUP($R775,'[3]人物&amp;怪物成长分析'!$B$5:$S$104,12,FALSE)*$W775</f>
        <v>71398.867417875706</v>
      </c>
      <c r="T775">
        <f>VLOOKUP($R775,'[3]人物&amp;怪物成长分析'!$B$5:$S$104,13,FALSE)*$W775</f>
        <v>3537.4954223389968</v>
      </c>
      <c r="U775">
        <f>VLOOKUP($R775,'[3]人物&amp;怪物成长分析'!$B$5:$S$104,14,FALSE)*$W775</f>
        <v>1572.2201877062212</v>
      </c>
      <c r="V775">
        <f>VLOOKUP($R775,'[3]人物&amp;怪物成长分析'!$B$5:$S$104,17,FALSE)*$W775</f>
        <v>10453.075199999999</v>
      </c>
      <c r="W775" s="1">
        <v>0.72</v>
      </c>
      <c r="X775">
        <f t="shared" si="12"/>
        <v>13823.659049712294</v>
      </c>
    </row>
    <row r="776" spans="1:24" x14ac:dyDescent="0.15">
      <c r="A776">
        <v>775</v>
      </c>
      <c r="B776">
        <v>50</v>
      </c>
      <c r="C776">
        <v>93995.140226087009</v>
      </c>
      <c r="D776">
        <v>4067.0974136287646</v>
      </c>
      <c r="E776">
        <v>1807.598850501673</v>
      </c>
      <c r="F776">
        <v>8945.75</v>
      </c>
      <c r="G776" s="1">
        <v>0.55000000000000004</v>
      </c>
      <c r="H776">
        <v>15211.268247808701</v>
      </c>
      <c r="Q776">
        <v>775</v>
      </c>
      <c r="R776">
        <v>50</v>
      </c>
      <c r="S776">
        <f>VLOOKUP($R776,'[3]人物&amp;怪物成长分析'!$B$5:$S$104,12,FALSE)*$W776</f>
        <v>93995.140226087009</v>
      </c>
      <c r="T776">
        <f>VLOOKUP($R776,'[3]人物&amp;怪物成长分析'!$B$5:$S$104,13,FALSE)*$W776</f>
        <v>4067.0974136287646</v>
      </c>
      <c r="U776">
        <f>VLOOKUP($R776,'[3]人物&amp;怪物成长分析'!$B$5:$S$104,14,FALSE)*$W776</f>
        <v>1807.598850501673</v>
      </c>
      <c r="V776">
        <f>VLOOKUP($R776,'[3]人物&amp;怪物成长分析'!$B$5:$S$104,17,FALSE)*$W776</f>
        <v>8945.75</v>
      </c>
      <c r="W776" s="1">
        <v>0.55000000000000004</v>
      </c>
      <c r="X776">
        <f t="shared" si="12"/>
        <v>15211.268247808701</v>
      </c>
    </row>
    <row r="777" spans="1:24" x14ac:dyDescent="0.15">
      <c r="A777">
        <v>776</v>
      </c>
      <c r="B777">
        <v>33</v>
      </c>
      <c r="C777">
        <v>23885.097936757542</v>
      </c>
      <c r="D777">
        <v>1497.4543146250844</v>
      </c>
      <c r="E777">
        <v>665.53525094448207</v>
      </c>
      <c r="F777">
        <v>8373.5587999999989</v>
      </c>
      <c r="G777" s="1">
        <v>0.74</v>
      </c>
      <c r="H777">
        <v>7158.484170047841</v>
      </c>
      <c r="Q777">
        <v>776</v>
      </c>
      <c r="R777">
        <v>33</v>
      </c>
      <c r="S777">
        <f>VLOOKUP($R777,'[3]人物&amp;怪物成长分析'!$B$5:$S$104,12,FALSE)*$W777</f>
        <v>23885.097936757542</v>
      </c>
      <c r="T777">
        <f>VLOOKUP($R777,'[3]人物&amp;怪物成长分析'!$B$5:$S$104,13,FALSE)*$W777</f>
        <v>1497.4543146250844</v>
      </c>
      <c r="U777">
        <f>VLOOKUP($R777,'[3]人物&amp;怪物成长分析'!$B$5:$S$104,14,FALSE)*$W777</f>
        <v>665.53525094448207</v>
      </c>
      <c r="V777">
        <f>VLOOKUP($R777,'[3]人物&amp;怪物成长分析'!$B$5:$S$104,17,FALSE)*$W777</f>
        <v>8373.5587999999989</v>
      </c>
      <c r="W777" s="1">
        <v>0.74</v>
      </c>
      <c r="X777">
        <f t="shared" si="12"/>
        <v>7158.484170047841</v>
      </c>
    </row>
    <row r="778" spans="1:24" x14ac:dyDescent="0.15">
      <c r="A778">
        <v>777</v>
      </c>
      <c r="B778">
        <v>35</v>
      </c>
      <c r="C778">
        <v>27058.161060000002</v>
      </c>
      <c r="D778">
        <v>1665.9551880000001</v>
      </c>
      <c r="E778">
        <v>740.42452800000024</v>
      </c>
      <c r="F778">
        <v>8209.5509999999995</v>
      </c>
      <c r="G778" s="1">
        <v>0.69</v>
      </c>
      <c r="H778">
        <v>7535.9441980800002</v>
      </c>
      <c r="Q778">
        <v>777</v>
      </c>
      <c r="R778">
        <v>35</v>
      </c>
      <c r="S778">
        <f>VLOOKUP($R778,'[3]人物&amp;怪物成长分析'!$B$5:$S$104,12,FALSE)*$W778</f>
        <v>27058.161060000002</v>
      </c>
      <c r="T778">
        <f>VLOOKUP($R778,'[3]人物&amp;怪物成长分析'!$B$5:$S$104,13,FALSE)*$W778</f>
        <v>1665.9551880000001</v>
      </c>
      <c r="U778">
        <f>VLOOKUP($R778,'[3]人物&amp;怪物成长分析'!$B$5:$S$104,14,FALSE)*$W778</f>
        <v>740.42452800000024</v>
      </c>
      <c r="V778">
        <f>VLOOKUP($R778,'[3]人物&amp;怪物成长分析'!$B$5:$S$104,17,FALSE)*$W778</f>
        <v>8209.5509999999995</v>
      </c>
      <c r="W778" s="1">
        <v>0.69</v>
      </c>
      <c r="X778">
        <f t="shared" si="12"/>
        <v>7535.9441980800002</v>
      </c>
    </row>
    <row r="779" spans="1:24" x14ac:dyDescent="0.15">
      <c r="A779">
        <v>778</v>
      </c>
      <c r="B779">
        <v>27</v>
      </c>
      <c r="C779">
        <v>12571.154433975757</v>
      </c>
      <c r="D779">
        <v>871.56776046822756</v>
      </c>
      <c r="E779">
        <v>387.36344909699011</v>
      </c>
      <c r="F779">
        <v>7176.5849999999991</v>
      </c>
      <c r="G779" s="1">
        <v>0.75</v>
      </c>
      <c r="H779">
        <v>5042.1795443090969</v>
      </c>
      <c r="Q779">
        <v>778</v>
      </c>
      <c r="R779">
        <v>27</v>
      </c>
      <c r="S779">
        <f>VLOOKUP($R779,'[3]人物&amp;怪物成长分析'!$B$5:$S$104,12,FALSE)*$W779</f>
        <v>12571.154433975757</v>
      </c>
      <c r="T779">
        <f>VLOOKUP($R779,'[3]人物&amp;怪物成长分析'!$B$5:$S$104,13,FALSE)*$W779</f>
        <v>871.56776046822756</v>
      </c>
      <c r="U779">
        <f>VLOOKUP($R779,'[3]人物&amp;怪物成长分析'!$B$5:$S$104,14,FALSE)*$W779</f>
        <v>387.36344909699011</v>
      </c>
      <c r="V779">
        <f>VLOOKUP($R779,'[3]人物&amp;怪物成长分析'!$B$5:$S$104,17,FALSE)*$W779</f>
        <v>7176.5849999999991</v>
      </c>
      <c r="W779" s="1">
        <v>0.75</v>
      </c>
      <c r="X779">
        <f t="shared" si="12"/>
        <v>5042.1795443090969</v>
      </c>
    </row>
    <row r="780" spans="1:24" x14ac:dyDescent="0.15">
      <c r="A780">
        <v>779</v>
      </c>
      <c r="B780">
        <v>45</v>
      </c>
      <c r="C780">
        <v>40355.03013610687</v>
      </c>
      <c r="D780">
        <v>1952.6074964699001</v>
      </c>
      <c r="E780">
        <v>867.82555398662237</v>
      </c>
      <c r="F780">
        <v>5479.4409999999998</v>
      </c>
      <c r="G780" s="1">
        <v>0.37</v>
      </c>
      <c r="H780">
        <v>7557.1730350809557</v>
      </c>
      <c r="Q780">
        <v>779</v>
      </c>
      <c r="R780">
        <v>45</v>
      </c>
      <c r="S780">
        <f>VLOOKUP($R780,'[3]人物&amp;怪物成长分析'!$B$5:$S$104,12,FALSE)*$W780</f>
        <v>40355.03013610687</v>
      </c>
      <c r="T780">
        <f>VLOOKUP($R780,'[3]人物&amp;怪物成长分析'!$B$5:$S$104,13,FALSE)*$W780</f>
        <v>1952.6074964699001</v>
      </c>
      <c r="U780">
        <f>VLOOKUP($R780,'[3]人物&amp;怪物成长分析'!$B$5:$S$104,14,FALSE)*$W780</f>
        <v>867.82555398662237</v>
      </c>
      <c r="V780">
        <f>VLOOKUP($R780,'[3]人物&amp;怪物成长分析'!$B$5:$S$104,17,FALSE)*$W780</f>
        <v>5479.4409999999998</v>
      </c>
      <c r="W780" s="1">
        <v>0.37</v>
      </c>
      <c r="X780">
        <f t="shared" si="12"/>
        <v>7557.1730350809557</v>
      </c>
    </row>
    <row r="781" spans="1:24" x14ac:dyDescent="0.15">
      <c r="A781">
        <v>780</v>
      </c>
      <c r="B781">
        <v>33</v>
      </c>
      <c r="C781">
        <v>21625.696780577775</v>
      </c>
      <c r="D781">
        <v>1355.8032308091981</v>
      </c>
      <c r="E781">
        <v>602.57921369297708</v>
      </c>
      <c r="F781">
        <v>7581.4654</v>
      </c>
      <c r="G781" s="1">
        <v>0.67</v>
      </c>
      <c r="H781">
        <v>6481.3302620703444</v>
      </c>
      <c r="Q781">
        <v>780</v>
      </c>
      <c r="R781">
        <v>33</v>
      </c>
      <c r="S781">
        <f>VLOOKUP($R781,'[3]人物&amp;怪物成长分析'!$B$5:$S$104,12,FALSE)*$W781</f>
        <v>21625.696780577775</v>
      </c>
      <c r="T781">
        <f>VLOOKUP($R781,'[3]人物&amp;怪物成长分析'!$B$5:$S$104,13,FALSE)*$W781</f>
        <v>1355.8032308091981</v>
      </c>
      <c r="U781">
        <f>VLOOKUP($R781,'[3]人物&amp;怪物成长分析'!$B$5:$S$104,14,FALSE)*$W781</f>
        <v>602.57921369297708</v>
      </c>
      <c r="V781">
        <f>VLOOKUP($R781,'[3]人物&amp;怪物成长分析'!$B$5:$S$104,17,FALSE)*$W781</f>
        <v>7581.4654</v>
      </c>
      <c r="W781" s="1">
        <v>0.67</v>
      </c>
      <c r="X781">
        <f t="shared" si="12"/>
        <v>6481.3302620703444</v>
      </c>
    </row>
    <row r="782" spans="1:24" x14ac:dyDescent="0.15">
      <c r="A782">
        <v>781</v>
      </c>
      <c r="B782">
        <v>30</v>
      </c>
      <c r="C782">
        <v>15933.790950802682</v>
      </c>
      <c r="D782">
        <v>1028.9084739531779</v>
      </c>
      <c r="E782">
        <v>457.29265509030131</v>
      </c>
      <c r="F782">
        <v>7100.6959999999999</v>
      </c>
      <c r="G782" s="1">
        <v>0.68</v>
      </c>
      <c r="H782">
        <v>5445.3472884907032</v>
      </c>
      <c r="Q782">
        <v>781</v>
      </c>
      <c r="R782">
        <v>30</v>
      </c>
      <c r="S782">
        <f>VLOOKUP($R782,'[3]人物&amp;怪物成长分析'!$B$5:$S$104,12,FALSE)*$W782</f>
        <v>15933.790950802682</v>
      </c>
      <c r="T782">
        <f>VLOOKUP($R782,'[3]人物&amp;怪物成长分析'!$B$5:$S$104,13,FALSE)*$W782</f>
        <v>1028.9084739531779</v>
      </c>
      <c r="U782">
        <f>VLOOKUP($R782,'[3]人物&amp;怪物成长分析'!$B$5:$S$104,14,FALSE)*$W782</f>
        <v>457.29265509030131</v>
      </c>
      <c r="V782">
        <f>VLOOKUP($R782,'[3]人物&amp;怪物成长分析'!$B$5:$S$104,17,FALSE)*$W782</f>
        <v>7100.6959999999999</v>
      </c>
      <c r="W782" s="1">
        <v>0.68</v>
      </c>
      <c r="X782">
        <f t="shared" si="12"/>
        <v>5445.3472884907032</v>
      </c>
    </row>
    <row r="783" spans="1:24" x14ac:dyDescent="0.15">
      <c r="A783">
        <v>782</v>
      </c>
      <c r="B783">
        <v>21</v>
      </c>
      <c r="C783">
        <v>2858.304198750001</v>
      </c>
      <c r="D783">
        <v>232.40869826086967</v>
      </c>
      <c r="E783">
        <v>103.29275478260874</v>
      </c>
      <c r="F783">
        <v>2737.6789999999996</v>
      </c>
      <c r="G783" s="1">
        <v>0.35</v>
      </c>
      <c r="H783">
        <v>1657.0133771921742</v>
      </c>
      <c r="Q783">
        <v>782</v>
      </c>
      <c r="R783">
        <v>21</v>
      </c>
      <c r="S783">
        <f>VLOOKUP($R783,'[3]人物&amp;怪物成长分析'!$B$5:$S$104,12,FALSE)*$W783</f>
        <v>2858.304198750001</v>
      </c>
      <c r="T783">
        <f>VLOOKUP($R783,'[3]人物&amp;怪物成长分析'!$B$5:$S$104,13,FALSE)*$W783</f>
        <v>232.40869826086967</v>
      </c>
      <c r="U783">
        <f>VLOOKUP($R783,'[3]人物&amp;怪物成长分析'!$B$5:$S$104,14,FALSE)*$W783</f>
        <v>103.29275478260874</v>
      </c>
      <c r="V783">
        <f>VLOOKUP($R783,'[3]人物&amp;怪物成长分析'!$B$5:$S$104,17,FALSE)*$W783</f>
        <v>2737.6789999999996</v>
      </c>
      <c r="W783" s="1">
        <v>0.35</v>
      </c>
      <c r="X783">
        <f t="shared" si="12"/>
        <v>1657.0133771921742</v>
      </c>
    </row>
    <row r="784" spans="1:24" x14ac:dyDescent="0.15">
      <c r="A784">
        <v>783</v>
      </c>
      <c r="B784">
        <v>36</v>
      </c>
      <c r="C784">
        <v>25377.663988077595</v>
      </c>
      <c r="D784">
        <v>1549.0782276634116</v>
      </c>
      <c r="E784">
        <v>688.47921229484962</v>
      </c>
      <c r="F784">
        <v>7191.5335999999988</v>
      </c>
      <c r="G784" s="1">
        <v>0.59</v>
      </c>
      <c r="H784">
        <v>6837.3425081776377</v>
      </c>
      <c r="Q784">
        <v>783</v>
      </c>
      <c r="R784">
        <v>36</v>
      </c>
      <c r="S784">
        <f>VLOOKUP($R784,'[3]人物&amp;怪物成长分析'!$B$5:$S$104,12,FALSE)*$W784</f>
        <v>25377.663988077595</v>
      </c>
      <c r="T784">
        <f>VLOOKUP($R784,'[3]人物&amp;怪物成长分析'!$B$5:$S$104,13,FALSE)*$W784</f>
        <v>1549.0782276634116</v>
      </c>
      <c r="U784">
        <f>VLOOKUP($R784,'[3]人物&amp;怪物成长分析'!$B$5:$S$104,14,FALSE)*$W784</f>
        <v>688.47921229484962</v>
      </c>
      <c r="V784">
        <f>VLOOKUP($R784,'[3]人物&amp;怪物成长分析'!$B$5:$S$104,17,FALSE)*$W784</f>
        <v>7191.5335999999988</v>
      </c>
      <c r="W784" s="1">
        <v>0.59</v>
      </c>
      <c r="X784">
        <f t="shared" si="12"/>
        <v>6837.3425081776377</v>
      </c>
    </row>
    <row r="785" spans="1:24" x14ac:dyDescent="0.15">
      <c r="A785">
        <v>784</v>
      </c>
      <c r="B785">
        <v>42</v>
      </c>
      <c r="C785">
        <v>64265.309777524053</v>
      </c>
      <c r="D785">
        <v>3343.4500663384629</v>
      </c>
      <c r="E785">
        <v>1485.9778072615395</v>
      </c>
      <c r="F785">
        <v>11009.3452</v>
      </c>
      <c r="G785" s="1">
        <v>0.79</v>
      </c>
      <c r="H785">
        <v>13371.861159241158</v>
      </c>
      <c r="Q785">
        <v>784</v>
      </c>
      <c r="R785">
        <v>42</v>
      </c>
      <c r="S785">
        <f>VLOOKUP($R785,'[3]人物&amp;怪物成长分析'!$B$5:$S$104,12,FALSE)*$W785</f>
        <v>64265.309777524053</v>
      </c>
      <c r="T785">
        <f>VLOOKUP($R785,'[3]人物&amp;怪物成长分析'!$B$5:$S$104,13,FALSE)*$W785</f>
        <v>3343.4500663384629</v>
      </c>
      <c r="U785">
        <f>VLOOKUP($R785,'[3]人物&amp;怪物成长分析'!$B$5:$S$104,14,FALSE)*$W785</f>
        <v>1485.9778072615395</v>
      </c>
      <c r="V785">
        <f>VLOOKUP($R785,'[3]人物&amp;怪物成长分析'!$B$5:$S$104,17,FALSE)*$W785</f>
        <v>11009.3452</v>
      </c>
      <c r="W785" s="1">
        <v>0.79</v>
      </c>
      <c r="X785">
        <f t="shared" si="12"/>
        <v>13371.861159241158</v>
      </c>
    </row>
    <row r="786" spans="1:24" x14ac:dyDescent="0.15">
      <c r="A786">
        <v>785</v>
      </c>
      <c r="B786">
        <v>41</v>
      </c>
      <c r="C786">
        <v>41823.461183796644</v>
      </c>
      <c r="D786">
        <v>2231.4201302582615</v>
      </c>
      <c r="E786">
        <v>991.74228011478283</v>
      </c>
      <c r="F786">
        <v>7777.5017999999991</v>
      </c>
      <c r="G786" s="1">
        <v>0.56999999999999995</v>
      </c>
      <c r="H786">
        <v>9048.541763669893</v>
      </c>
      <c r="Q786">
        <v>785</v>
      </c>
      <c r="R786">
        <v>41</v>
      </c>
      <c r="S786">
        <f>VLOOKUP($R786,'[3]人物&amp;怪物成长分析'!$B$5:$S$104,12,FALSE)*$W786</f>
        <v>41823.461183796644</v>
      </c>
      <c r="T786">
        <f>VLOOKUP($R786,'[3]人物&amp;怪物成长分析'!$B$5:$S$104,13,FALSE)*$W786</f>
        <v>2231.4201302582615</v>
      </c>
      <c r="U786">
        <f>VLOOKUP($R786,'[3]人物&amp;怪物成长分析'!$B$5:$S$104,14,FALSE)*$W786</f>
        <v>991.74228011478283</v>
      </c>
      <c r="V786">
        <f>VLOOKUP($R786,'[3]人物&amp;怪物成长分析'!$B$5:$S$104,17,FALSE)*$W786</f>
        <v>7777.5017999999991</v>
      </c>
      <c r="W786" s="1">
        <v>0.56999999999999995</v>
      </c>
      <c r="X786">
        <f t="shared" si="12"/>
        <v>9048.541763669893</v>
      </c>
    </row>
    <row r="787" spans="1:24" x14ac:dyDescent="0.15">
      <c r="A787">
        <v>786</v>
      </c>
      <c r="B787">
        <v>26</v>
      </c>
      <c r="C787">
        <v>7749.5946035478282</v>
      </c>
      <c r="D787">
        <v>550.8102778434785</v>
      </c>
      <c r="E787">
        <v>244.80456793043484</v>
      </c>
      <c r="F787">
        <v>4824.3728000000001</v>
      </c>
      <c r="G787" s="1">
        <v>0.52</v>
      </c>
      <c r="H787">
        <v>3295.0624582989917</v>
      </c>
      <c r="Q787">
        <v>786</v>
      </c>
      <c r="R787">
        <v>26</v>
      </c>
      <c r="S787">
        <f>VLOOKUP($R787,'[3]人物&amp;怪物成长分析'!$B$5:$S$104,12,FALSE)*$W787</f>
        <v>7749.5946035478282</v>
      </c>
      <c r="T787">
        <f>VLOOKUP($R787,'[3]人物&amp;怪物成长分析'!$B$5:$S$104,13,FALSE)*$W787</f>
        <v>550.8102778434785</v>
      </c>
      <c r="U787">
        <f>VLOOKUP($R787,'[3]人物&amp;怪物成长分析'!$B$5:$S$104,14,FALSE)*$W787</f>
        <v>244.80456793043484</v>
      </c>
      <c r="V787">
        <f>VLOOKUP($R787,'[3]人物&amp;怪物成长分析'!$B$5:$S$104,17,FALSE)*$W787</f>
        <v>4824.3728000000001</v>
      </c>
      <c r="W787" s="1">
        <v>0.52</v>
      </c>
      <c r="X787">
        <f t="shared" si="12"/>
        <v>3295.0624582989917</v>
      </c>
    </row>
    <row r="788" spans="1:24" x14ac:dyDescent="0.15">
      <c r="A788">
        <v>787</v>
      </c>
      <c r="B788">
        <v>37</v>
      </c>
      <c r="C788">
        <v>23510.293988708745</v>
      </c>
      <c r="D788">
        <v>1395.2538100122745</v>
      </c>
      <c r="E788">
        <v>620.11280444989973</v>
      </c>
      <c r="F788">
        <v>6115.2882</v>
      </c>
      <c r="G788" s="1">
        <v>0.49</v>
      </c>
      <c r="H788">
        <v>6041.9716344126291</v>
      </c>
      <c r="Q788">
        <v>787</v>
      </c>
      <c r="R788">
        <v>37</v>
      </c>
      <c r="S788">
        <f>VLOOKUP($R788,'[3]人物&amp;怪物成长分析'!$B$5:$S$104,12,FALSE)*$W788</f>
        <v>23510.293988708745</v>
      </c>
      <c r="T788">
        <f>VLOOKUP($R788,'[3]人物&amp;怪物成长分析'!$B$5:$S$104,13,FALSE)*$W788</f>
        <v>1395.2538100122745</v>
      </c>
      <c r="U788">
        <f>VLOOKUP($R788,'[3]人物&amp;怪物成长分析'!$B$5:$S$104,14,FALSE)*$W788</f>
        <v>620.11280444989973</v>
      </c>
      <c r="V788">
        <f>VLOOKUP($R788,'[3]人物&amp;怪物成长分析'!$B$5:$S$104,17,FALSE)*$W788</f>
        <v>6115.2882</v>
      </c>
      <c r="W788" s="1">
        <v>0.49</v>
      </c>
      <c r="X788">
        <f t="shared" si="12"/>
        <v>6041.9716344126291</v>
      </c>
    </row>
    <row r="789" spans="1:24" x14ac:dyDescent="0.15">
      <c r="A789">
        <v>788</v>
      </c>
      <c r="B789">
        <v>40</v>
      </c>
      <c r="C789">
        <v>41570.249284944497</v>
      </c>
      <c r="D789">
        <v>2275.7435739933117</v>
      </c>
      <c r="E789">
        <v>1011.441588441472</v>
      </c>
      <c r="F789">
        <v>8412.768</v>
      </c>
      <c r="G789" s="1">
        <v>0.63</v>
      </c>
      <c r="H789">
        <v>9372.4035045990768</v>
      </c>
      <c r="Q789">
        <v>788</v>
      </c>
      <c r="R789">
        <v>40</v>
      </c>
      <c r="S789">
        <f>VLOOKUP($R789,'[3]人物&amp;怪物成长分析'!$B$5:$S$104,12,FALSE)*$W789</f>
        <v>41570.249284944497</v>
      </c>
      <c r="T789">
        <f>VLOOKUP($R789,'[3]人物&amp;怪物成长分析'!$B$5:$S$104,13,FALSE)*$W789</f>
        <v>2275.7435739933117</v>
      </c>
      <c r="U789">
        <f>VLOOKUP($R789,'[3]人物&amp;怪物成长分析'!$B$5:$S$104,14,FALSE)*$W789</f>
        <v>1011.441588441472</v>
      </c>
      <c r="V789">
        <f>VLOOKUP($R789,'[3]人物&amp;怪物成长分析'!$B$5:$S$104,17,FALSE)*$W789</f>
        <v>8412.768</v>
      </c>
      <c r="W789" s="1">
        <v>0.63</v>
      </c>
      <c r="X789">
        <f t="shared" si="12"/>
        <v>9372.4035045990768</v>
      </c>
    </row>
    <row r="790" spans="1:24" x14ac:dyDescent="0.15">
      <c r="A790">
        <v>789</v>
      </c>
      <c r="B790">
        <v>45</v>
      </c>
      <c r="C790">
        <v>85072.766232873939</v>
      </c>
      <c r="D790">
        <v>4116.3076952608708</v>
      </c>
      <c r="E790">
        <v>1829.4700867826093</v>
      </c>
      <c r="F790">
        <v>11551.253999999999</v>
      </c>
      <c r="G790" s="1">
        <v>0.78</v>
      </c>
      <c r="H790">
        <v>15931.337749630124</v>
      </c>
      <c r="Q790">
        <v>789</v>
      </c>
      <c r="R790">
        <v>45</v>
      </c>
      <c r="S790">
        <f>VLOOKUP($R790,'[3]人物&amp;怪物成长分析'!$B$5:$S$104,12,FALSE)*$W790</f>
        <v>85072.766232873939</v>
      </c>
      <c r="T790">
        <f>VLOOKUP($R790,'[3]人物&amp;怪物成长分析'!$B$5:$S$104,13,FALSE)*$W790</f>
        <v>4116.3076952608708</v>
      </c>
      <c r="U790">
        <f>VLOOKUP($R790,'[3]人物&amp;怪物成长分析'!$B$5:$S$104,14,FALSE)*$W790</f>
        <v>1829.4700867826093</v>
      </c>
      <c r="V790">
        <f>VLOOKUP($R790,'[3]人物&amp;怪物成长分析'!$B$5:$S$104,17,FALSE)*$W790</f>
        <v>11551.253999999999</v>
      </c>
      <c r="W790" s="1">
        <v>0.78</v>
      </c>
      <c r="X790">
        <f t="shared" si="12"/>
        <v>15931.337749630124</v>
      </c>
    </row>
    <row r="791" spans="1:24" x14ac:dyDescent="0.15">
      <c r="A791">
        <v>790</v>
      </c>
      <c r="B791">
        <v>21</v>
      </c>
      <c r="C791">
        <v>5961.6059002500024</v>
      </c>
      <c r="D791">
        <v>484.73814208695671</v>
      </c>
      <c r="E791">
        <v>215.43917426086966</v>
      </c>
      <c r="F791">
        <v>5710.0161999999991</v>
      </c>
      <c r="G791" s="1">
        <v>0.73</v>
      </c>
      <c r="H791">
        <v>3456.0564724293918</v>
      </c>
      <c r="Q791">
        <v>790</v>
      </c>
      <c r="R791">
        <v>21</v>
      </c>
      <c r="S791">
        <f>VLOOKUP($R791,'[3]人物&amp;怪物成长分析'!$B$5:$S$104,12,FALSE)*$W791</f>
        <v>5961.6059002500024</v>
      </c>
      <c r="T791">
        <f>VLOOKUP($R791,'[3]人物&amp;怪物成长分析'!$B$5:$S$104,13,FALSE)*$W791</f>
        <v>484.73814208695671</v>
      </c>
      <c r="U791">
        <f>VLOOKUP($R791,'[3]人物&amp;怪物成长分析'!$B$5:$S$104,14,FALSE)*$W791</f>
        <v>215.43917426086966</v>
      </c>
      <c r="V791">
        <f>VLOOKUP($R791,'[3]人物&amp;怪物成长分析'!$B$5:$S$104,17,FALSE)*$W791</f>
        <v>5710.0161999999991</v>
      </c>
      <c r="W791" s="1">
        <v>0.73</v>
      </c>
      <c r="X791">
        <f t="shared" si="12"/>
        <v>3456.0564724293918</v>
      </c>
    </row>
    <row r="792" spans="1:24" x14ac:dyDescent="0.15">
      <c r="A792">
        <v>791</v>
      </c>
      <c r="B792">
        <v>33</v>
      </c>
      <c r="C792">
        <v>14524.721718298506</v>
      </c>
      <c r="D792">
        <v>910.61411024498386</v>
      </c>
      <c r="E792">
        <v>404.71738233110398</v>
      </c>
      <c r="F792">
        <v>5092.0289999999995</v>
      </c>
      <c r="G792" s="1">
        <v>0.45</v>
      </c>
      <c r="H792">
        <v>4353.1322655696331</v>
      </c>
      <c r="Q792">
        <v>791</v>
      </c>
      <c r="R792">
        <v>33</v>
      </c>
      <c r="S792">
        <f>VLOOKUP($R792,'[3]人物&amp;怪物成长分析'!$B$5:$S$104,12,FALSE)*$W792</f>
        <v>14524.721718298506</v>
      </c>
      <c r="T792">
        <f>VLOOKUP($R792,'[3]人物&amp;怪物成长分析'!$B$5:$S$104,13,FALSE)*$W792</f>
        <v>910.61411024498386</v>
      </c>
      <c r="U792">
        <f>VLOOKUP($R792,'[3]人物&amp;怪物成长分析'!$B$5:$S$104,14,FALSE)*$W792</f>
        <v>404.71738233110398</v>
      </c>
      <c r="V792">
        <f>VLOOKUP($R792,'[3]人物&amp;怪物成长分析'!$B$5:$S$104,17,FALSE)*$W792</f>
        <v>5092.0289999999995</v>
      </c>
      <c r="W792" s="1">
        <v>0.45</v>
      </c>
      <c r="X792">
        <f t="shared" si="12"/>
        <v>4353.1322655696331</v>
      </c>
    </row>
    <row r="793" spans="1:24" x14ac:dyDescent="0.15">
      <c r="A793">
        <v>792</v>
      </c>
      <c r="B793">
        <v>36</v>
      </c>
      <c r="C793">
        <v>15054.546433605354</v>
      </c>
      <c r="D793">
        <v>918.94471132575256</v>
      </c>
      <c r="E793">
        <v>408.41987170033451</v>
      </c>
      <c r="F793">
        <v>4266.1639999999998</v>
      </c>
      <c r="G793" s="1">
        <v>0.35</v>
      </c>
      <c r="H793">
        <v>4056.0506404443618</v>
      </c>
      <c r="Q793">
        <v>792</v>
      </c>
      <c r="R793">
        <v>36</v>
      </c>
      <c r="S793">
        <f>VLOOKUP($R793,'[3]人物&amp;怪物成长分析'!$B$5:$S$104,12,FALSE)*$W793</f>
        <v>15054.546433605354</v>
      </c>
      <c r="T793">
        <f>VLOOKUP($R793,'[3]人物&amp;怪物成长分析'!$B$5:$S$104,13,FALSE)*$W793</f>
        <v>918.94471132575256</v>
      </c>
      <c r="U793">
        <f>VLOOKUP($R793,'[3]人物&amp;怪物成长分析'!$B$5:$S$104,14,FALSE)*$W793</f>
        <v>408.41987170033451</v>
      </c>
      <c r="V793">
        <f>VLOOKUP($R793,'[3]人物&amp;怪物成长分析'!$B$5:$S$104,17,FALSE)*$W793</f>
        <v>4266.1639999999998</v>
      </c>
      <c r="W793" s="1">
        <v>0.35</v>
      </c>
      <c r="X793">
        <f t="shared" si="12"/>
        <v>4056.0506404443618</v>
      </c>
    </row>
    <row r="794" spans="1:24" x14ac:dyDescent="0.15">
      <c r="A794">
        <v>793</v>
      </c>
      <c r="B794">
        <v>37</v>
      </c>
      <c r="C794">
        <v>35985.143860268487</v>
      </c>
      <c r="D794">
        <v>2135.5925663453181</v>
      </c>
      <c r="E794">
        <v>949.15225170903022</v>
      </c>
      <c r="F794">
        <v>9360.1350000000002</v>
      </c>
      <c r="G794" s="1">
        <v>0.75</v>
      </c>
      <c r="H794">
        <v>9247.9157669581055</v>
      </c>
      <c r="Q794">
        <v>793</v>
      </c>
      <c r="R794">
        <v>37</v>
      </c>
      <c r="S794">
        <f>VLOOKUP($R794,'[3]人物&amp;怪物成长分析'!$B$5:$S$104,12,FALSE)*$W794</f>
        <v>35985.143860268487</v>
      </c>
      <c r="T794">
        <f>VLOOKUP($R794,'[3]人物&amp;怪物成长分析'!$B$5:$S$104,13,FALSE)*$W794</f>
        <v>2135.5925663453181</v>
      </c>
      <c r="U794">
        <f>VLOOKUP($R794,'[3]人物&amp;怪物成长分析'!$B$5:$S$104,14,FALSE)*$W794</f>
        <v>949.15225170903022</v>
      </c>
      <c r="V794">
        <f>VLOOKUP($R794,'[3]人物&amp;怪物成长分析'!$B$5:$S$104,17,FALSE)*$W794</f>
        <v>9360.1350000000002</v>
      </c>
      <c r="W794" s="1">
        <v>0.75</v>
      </c>
      <c r="X794">
        <f t="shared" si="12"/>
        <v>9247.9157669581055</v>
      </c>
    </row>
    <row r="795" spans="1:24" x14ac:dyDescent="0.15">
      <c r="A795">
        <v>794</v>
      </c>
      <c r="B795">
        <v>35</v>
      </c>
      <c r="C795">
        <v>16078.037731304348</v>
      </c>
      <c r="D795">
        <v>989.91540156521739</v>
      </c>
      <c r="E795">
        <v>439.96240069565232</v>
      </c>
      <c r="F795">
        <v>4878.1389999999992</v>
      </c>
      <c r="G795" s="1">
        <v>0.41</v>
      </c>
      <c r="H795">
        <v>4477.8798858156524</v>
      </c>
      <c r="Q795">
        <v>794</v>
      </c>
      <c r="R795">
        <v>35</v>
      </c>
      <c r="S795">
        <f>VLOOKUP($R795,'[3]人物&amp;怪物成长分析'!$B$5:$S$104,12,FALSE)*$W795</f>
        <v>16078.037731304348</v>
      </c>
      <c r="T795">
        <f>VLOOKUP($R795,'[3]人物&amp;怪物成长分析'!$B$5:$S$104,13,FALSE)*$W795</f>
        <v>989.91540156521739</v>
      </c>
      <c r="U795">
        <f>VLOOKUP($R795,'[3]人物&amp;怪物成长分析'!$B$5:$S$104,14,FALSE)*$W795</f>
        <v>439.96240069565232</v>
      </c>
      <c r="V795">
        <f>VLOOKUP($R795,'[3]人物&amp;怪物成长分析'!$B$5:$S$104,17,FALSE)*$W795</f>
        <v>4878.1389999999992</v>
      </c>
      <c r="W795" s="1">
        <v>0.41</v>
      </c>
      <c r="X795">
        <f t="shared" si="12"/>
        <v>4477.8798858156524</v>
      </c>
    </row>
    <row r="796" spans="1:24" x14ac:dyDescent="0.15">
      <c r="A796">
        <v>795</v>
      </c>
      <c r="B796">
        <v>45</v>
      </c>
      <c r="C796">
        <v>34901.647685281619</v>
      </c>
      <c r="D796">
        <v>1688.7416185685622</v>
      </c>
      <c r="E796">
        <v>750.55183047491664</v>
      </c>
      <c r="F796">
        <v>4738.9759999999997</v>
      </c>
      <c r="G796" s="1">
        <v>0.32</v>
      </c>
      <c r="H796">
        <v>6535.9334357456919</v>
      </c>
      <c r="Q796">
        <v>795</v>
      </c>
      <c r="R796">
        <v>45</v>
      </c>
      <c r="S796">
        <f>VLOOKUP($R796,'[3]人物&amp;怪物成长分析'!$B$5:$S$104,12,FALSE)*$W796</f>
        <v>34901.647685281619</v>
      </c>
      <c r="T796">
        <f>VLOOKUP($R796,'[3]人物&amp;怪物成长分析'!$B$5:$S$104,13,FALSE)*$W796</f>
        <v>1688.7416185685622</v>
      </c>
      <c r="U796">
        <f>VLOOKUP($R796,'[3]人物&amp;怪物成长分析'!$B$5:$S$104,14,FALSE)*$W796</f>
        <v>750.55183047491664</v>
      </c>
      <c r="V796">
        <f>VLOOKUP($R796,'[3]人物&amp;怪物成长分析'!$B$5:$S$104,17,FALSE)*$W796</f>
        <v>4738.9759999999997</v>
      </c>
      <c r="W796" s="1">
        <v>0.32</v>
      </c>
      <c r="X796">
        <f t="shared" si="12"/>
        <v>6535.9334357456919</v>
      </c>
    </row>
    <row r="797" spans="1:24" x14ac:dyDescent="0.15">
      <c r="A797">
        <v>796</v>
      </c>
      <c r="B797">
        <v>23</v>
      </c>
      <c r="C797">
        <v>4468.0799481797667</v>
      </c>
      <c r="D797">
        <v>343.51495597324424</v>
      </c>
      <c r="E797">
        <v>152.67331376588635</v>
      </c>
      <c r="F797">
        <v>3613.8145999999997</v>
      </c>
      <c r="G797" s="1">
        <v>0.43</v>
      </c>
      <c r="H797">
        <v>2284.3301179995851</v>
      </c>
      <c r="Q797">
        <v>796</v>
      </c>
      <c r="R797">
        <v>23</v>
      </c>
      <c r="S797">
        <f>VLOOKUP($R797,'[3]人物&amp;怪物成长分析'!$B$5:$S$104,12,FALSE)*$W797</f>
        <v>4468.0799481797667</v>
      </c>
      <c r="T797">
        <f>VLOOKUP($R797,'[3]人物&amp;怪物成长分析'!$B$5:$S$104,13,FALSE)*$W797</f>
        <v>343.51495597324424</v>
      </c>
      <c r="U797">
        <f>VLOOKUP($R797,'[3]人物&amp;怪物成长分析'!$B$5:$S$104,14,FALSE)*$W797</f>
        <v>152.67331376588635</v>
      </c>
      <c r="V797">
        <f>VLOOKUP($R797,'[3]人物&amp;怪物成长分析'!$B$5:$S$104,17,FALSE)*$W797</f>
        <v>3613.8145999999997</v>
      </c>
      <c r="W797" s="1">
        <v>0.43</v>
      </c>
      <c r="X797">
        <f t="shared" si="12"/>
        <v>2284.3301179995851</v>
      </c>
    </row>
    <row r="798" spans="1:24" x14ac:dyDescent="0.15">
      <c r="A798">
        <v>797</v>
      </c>
      <c r="B798">
        <v>21</v>
      </c>
      <c r="C798">
        <v>5553.2767290000029</v>
      </c>
      <c r="D798">
        <v>451.53689947826109</v>
      </c>
      <c r="E798">
        <v>200.68306643478272</v>
      </c>
      <c r="F798">
        <v>5318.9192000000003</v>
      </c>
      <c r="G798" s="1">
        <v>0.68</v>
      </c>
      <c r="H798">
        <v>3219.340275687653</v>
      </c>
      <c r="Q798">
        <v>797</v>
      </c>
      <c r="R798">
        <v>21</v>
      </c>
      <c r="S798">
        <f>VLOOKUP($R798,'[3]人物&amp;怪物成长分析'!$B$5:$S$104,12,FALSE)*$W798</f>
        <v>5553.2767290000029</v>
      </c>
      <c r="T798">
        <f>VLOOKUP($R798,'[3]人物&amp;怪物成长分析'!$B$5:$S$104,13,FALSE)*$W798</f>
        <v>451.53689947826109</v>
      </c>
      <c r="U798">
        <f>VLOOKUP($R798,'[3]人物&amp;怪物成长分析'!$B$5:$S$104,14,FALSE)*$W798</f>
        <v>200.68306643478272</v>
      </c>
      <c r="V798">
        <f>VLOOKUP($R798,'[3]人物&amp;怪物成长分析'!$B$5:$S$104,17,FALSE)*$W798</f>
        <v>5318.9192000000003</v>
      </c>
      <c r="W798" s="1">
        <v>0.68</v>
      </c>
      <c r="X798">
        <f t="shared" si="12"/>
        <v>3219.340275687653</v>
      </c>
    </row>
    <row r="799" spans="1:24" x14ac:dyDescent="0.15">
      <c r="A799">
        <v>798</v>
      </c>
      <c r="B799">
        <v>19</v>
      </c>
      <c r="C799">
        <v>3846.9009580434777</v>
      </c>
      <c r="D799">
        <v>331.90757217391314</v>
      </c>
      <c r="E799">
        <v>147.51447652173917</v>
      </c>
      <c r="F799">
        <v>4343.7959999999994</v>
      </c>
      <c r="G799" s="1">
        <v>0.6</v>
      </c>
      <c r="H799">
        <v>2532.2264724208694</v>
      </c>
      <c r="Q799">
        <v>798</v>
      </c>
      <c r="R799">
        <v>19</v>
      </c>
      <c r="S799">
        <f>VLOOKUP($R799,'[3]人物&amp;怪物成长分析'!$B$5:$S$104,12,FALSE)*$W799</f>
        <v>3846.9009580434777</v>
      </c>
      <c r="T799">
        <f>VLOOKUP($R799,'[3]人物&amp;怪物成长分析'!$B$5:$S$104,13,FALSE)*$W799</f>
        <v>331.90757217391314</v>
      </c>
      <c r="U799">
        <f>VLOOKUP($R799,'[3]人物&amp;怪物成长分析'!$B$5:$S$104,14,FALSE)*$W799</f>
        <v>147.51447652173917</v>
      </c>
      <c r="V799">
        <f>VLOOKUP($R799,'[3]人物&amp;怪物成长分析'!$B$5:$S$104,17,FALSE)*$W799</f>
        <v>4343.7959999999994</v>
      </c>
      <c r="W799" s="1">
        <v>0.6</v>
      </c>
      <c r="X799">
        <f t="shared" si="12"/>
        <v>2532.2264724208694</v>
      </c>
    </row>
    <row r="800" spans="1:24" x14ac:dyDescent="0.15">
      <c r="A800">
        <v>799</v>
      </c>
      <c r="B800">
        <v>28</v>
      </c>
      <c r="C800">
        <v>8625.6907244307713</v>
      </c>
      <c r="D800">
        <v>583.69335729230795</v>
      </c>
      <c r="E800">
        <v>259.41926990769241</v>
      </c>
      <c r="F800">
        <v>4535.5632000000005</v>
      </c>
      <c r="G800" s="1">
        <v>0.46</v>
      </c>
      <c r="H800">
        <v>3276.2780930126773</v>
      </c>
      <c r="Q800">
        <v>799</v>
      </c>
      <c r="R800">
        <v>28</v>
      </c>
      <c r="S800">
        <f>VLOOKUP($R800,'[3]人物&amp;怪物成长分析'!$B$5:$S$104,12,FALSE)*$W800</f>
        <v>8625.6907244307713</v>
      </c>
      <c r="T800">
        <f>VLOOKUP($R800,'[3]人物&amp;怪物成长分析'!$B$5:$S$104,13,FALSE)*$W800</f>
        <v>583.69335729230795</v>
      </c>
      <c r="U800">
        <f>VLOOKUP($R800,'[3]人物&amp;怪物成长分析'!$B$5:$S$104,14,FALSE)*$W800</f>
        <v>259.41926990769241</v>
      </c>
      <c r="V800">
        <f>VLOOKUP($R800,'[3]人物&amp;怪物成长分析'!$B$5:$S$104,17,FALSE)*$W800</f>
        <v>4535.5632000000005</v>
      </c>
      <c r="W800" s="1">
        <v>0.46</v>
      </c>
      <c r="X800">
        <f t="shared" si="12"/>
        <v>3276.2780930126773</v>
      </c>
    </row>
    <row r="801" spans="1:24" x14ac:dyDescent="0.15">
      <c r="A801">
        <v>800</v>
      </c>
      <c r="B801">
        <v>31</v>
      </c>
      <c r="C801">
        <v>11517.317913876928</v>
      </c>
      <c r="D801">
        <v>736.17928620923101</v>
      </c>
      <c r="E801">
        <v>327.19079387076931</v>
      </c>
      <c r="F801">
        <v>4722.6696000000002</v>
      </c>
      <c r="G801" s="1">
        <v>0.44</v>
      </c>
      <c r="H801">
        <v>3755.724552762093</v>
      </c>
      <c r="Q801">
        <v>800</v>
      </c>
      <c r="R801">
        <v>31</v>
      </c>
      <c r="S801">
        <f>VLOOKUP($R801,'[3]人物&amp;怪物成长分析'!$B$5:$S$104,12,FALSE)*$W801</f>
        <v>11517.317913876928</v>
      </c>
      <c r="T801">
        <f>VLOOKUP($R801,'[3]人物&amp;怪物成长分析'!$B$5:$S$104,13,FALSE)*$W801</f>
        <v>736.17928620923101</v>
      </c>
      <c r="U801">
        <f>VLOOKUP($R801,'[3]人物&amp;怪物成长分析'!$B$5:$S$104,14,FALSE)*$W801</f>
        <v>327.19079387076931</v>
      </c>
      <c r="V801">
        <f>VLOOKUP($R801,'[3]人物&amp;怪物成长分析'!$B$5:$S$104,17,FALSE)*$W801</f>
        <v>4722.6696000000002</v>
      </c>
      <c r="W801" s="1">
        <v>0.44</v>
      </c>
      <c r="X801">
        <f t="shared" si="12"/>
        <v>3755.724552762093</v>
      </c>
    </row>
    <row r="802" spans="1:24" x14ac:dyDescent="0.15">
      <c r="A802">
        <v>801</v>
      </c>
      <c r="B802">
        <v>28</v>
      </c>
      <c r="C802">
        <v>14063.626181137126</v>
      </c>
      <c r="D802">
        <v>951.67395210702375</v>
      </c>
      <c r="E802">
        <v>422.96620093645492</v>
      </c>
      <c r="F802">
        <v>7394.9400000000005</v>
      </c>
      <c r="G802" s="1">
        <v>0.75</v>
      </c>
      <c r="H802">
        <v>5341.7577603467571</v>
      </c>
      <c r="Q802">
        <v>801</v>
      </c>
      <c r="R802">
        <v>28</v>
      </c>
      <c r="S802">
        <f>VLOOKUP($R802,'[3]人物&amp;怪物成长分析'!$B$5:$S$104,12,FALSE)*$W802</f>
        <v>14063.626181137126</v>
      </c>
      <c r="T802">
        <f>VLOOKUP($R802,'[3]人物&amp;怪物成长分析'!$B$5:$S$104,13,FALSE)*$W802</f>
        <v>951.67395210702375</v>
      </c>
      <c r="U802">
        <f>VLOOKUP($R802,'[3]人物&amp;怪物成长分析'!$B$5:$S$104,14,FALSE)*$W802</f>
        <v>422.96620093645492</v>
      </c>
      <c r="V802">
        <f>VLOOKUP($R802,'[3]人物&amp;怪物成长分析'!$B$5:$S$104,17,FALSE)*$W802</f>
        <v>7394.9400000000005</v>
      </c>
      <c r="W802" s="1">
        <v>0.75</v>
      </c>
      <c r="X802">
        <f t="shared" si="12"/>
        <v>5341.7577603467571</v>
      </c>
    </row>
    <row r="803" spans="1:24" x14ac:dyDescent="0.15">
      <c r="A803">
        <v>802</v>
      </c>
      <c r="B803">
        <v>44</v>
      </c>
      <c r="C803">
        <v>69415.565545156933</v>
      </c>
      <c r="D803">
        <v>3439.2316606073582</v>
      </c>
      <c r="E803">
        <v>1528.5474047143816</v>
      </c>
      <c r="F803">
        <v>10162.712</v>
      </c>
      <c r="G803" s="1">
        <v>0.7</v>
      </c>
      <c r="H803">
        <v>13439.66852055362</v>
      </c>
      <c r="Q803">
        <v>802</v>
      </c>
      <c r="R803">
        <v>44</v>
      </c>
      <c r="S803">
        <f>VLOOKUP($R803,'[3]人物&amp;怪物成长分析'!$B$5:$S$104,12,FALSE)*$W803</f>
        <v>69415.565545156933</v>
      </c>
      <c r="T803">
        <f>VLOOKUP($R803,'[3]人物&amp;怪物成长分析'!$B$5:$S$104,13,FALSE)*$W803</f>
        <v>3439.2316606073582</v>
      </c>
      <c r="U803">
        <f>VLOOKUP($R803,'[3]人物&amp;怪物成长分析'!$B$5:$S$104,14,FALSE)*$W803</f>
        <v>1528.5474047143816</v>
      </c>
      <c r="V803">
        <f>VLOOKUP($R803,'[3]人物&amp;怪物成长分析'!$B$5:$S$104,17,FALSE)*$W803</f>
        <v>10162.712</v>
      </c>
      <c r="W803" s="1">
        <v>0.7</v>
      </c>
      <c r="X803">
        <f t="shared" si="12"/>
        <v>13439.66852055362</v>
      </c>
    </row>
    <row r="804" spans="1:24" x14ac:dyDescent="0.15">
      <c r="A804">
        <v>803</v>
      </c>
      <c r="B804">
        <v>48</v>
      </c>
      <c r="C804">
        <v>103050.96632845359</v>
      </c>
      <c r="D804">
        <v>4656.8713520973934</v>
      </c>
      <c r="E804">
        <v>2069.7206009321749</v>
      </c>
      <c r="F804">
        <v>11291.5584</v>
      </c>
      <c r="G804" s="1">
        <v>0.72</v>
      </c>
      <c r="H804">
        <v>17625.312554601252</v>
      </c>
      <c r="Q804">
        <v>803</v>
      </c>
      <c r="R804">
        <v>48</v>
      </c>
      <c r="S804">
        <f>VLOOKUP($R804,'[3]人物&amp;怪物成长分析'!$B$5:$S$104,12,FALSE)*$W804</f>
        <v>103050.96632845359</v>
      </c>
      <c r="T804">
        <f>VLOOKUP($R804,'[3]人物&amp;怪物成长分析'!$B$5:$S$104,13,FALSE)*$W804</f>
        <v>4656.8713520973934</v>
      </c>
      <c r="U804">
        <f>VLOOKUP($R804,'[3]人物&amp;怪物成长分析'!$B$5:$S$104,14,FALSE)*$W804</f>
        <v>2069.7206009321749</v>
      </c>
      <c r="V804">
        <f>VLOOKUP($R804,'[3]人物&amp;怪物成长分析'!$B$5:$S$104,17,FALSE)*$W804</f>
        <v>11291.5584</v>
      </c>
      <c r="W804" s="1">
        <v>0.72</v>
      </c>
      <c r="X804">
        <f t="shared" si="12"/>
        <v>17625.312554601252</v>
      </c>
    </row>
    <row r="805" spans="1:24" x14ac:dyDescent="0.15">
      <c r="A805">
        <v>804</v>
      </c>
      <c r="B805">
        <v>43</v>
      </c>
      <c r="C805">
        <v>42269.676032676347</v>
      </c>
      <c r="D805">
        <v>2145.5126918181272</v>
      </c>
      <c r="E805">
        <v>953.56119636361234</v>
      </c>
      <c r="F805">
        <v>6686.6993999999986</v>
      </c>
      <c r="G805" s="1">
        <v>0.47</v>
      </c>
      <c r="H805">
        <v>8476.0064705865516</v>
      </c>
      <c r="Q805">
        <v>804</v>
      </c>
      <c r="R805">
        <v>43</v>
      </c>
      <c r="S805">
        <f>VLOOKUP($R805,'[3]人物&amp;怪物成长分析'!$B$5:$S$104,12,FALSE)*$W805</f>
        <v>42269.676032676347</v>
      </c>
      <c r="T805">
        <f>VLOOKUP($R805,'[3]人物&amp;怪物成长分析'!$B$5:$S$104,13,FALSE)*$W805</f>
        <v>2145.5126918181272</v>
      </c>
      <c r="U805">
        <f>VLOOKUP($R805,'[3]人物&amp;怪物成长分析'!$B$5:$S$104,14,FALSE)*$W805</f>
        <v>953.56119636361234</v>
      </c>
      <c r="V805">
        <f>VLOOKUP($R805,'[3]人物&amp;怪物成长分析'!$B$5:$S$104,17,FALSE)*$W805</f>
        <v>6686.6993999999986</v>
      </c>
      <c r="W805" s="1">
        <v>0.47</v>
      </c>
      <c r="X805">
        <f t="shared" si="12"/>
        <v>8476.0064705865516</v>
      </c>
    </row>
    <row r="806" spans="1:24" x14ac:dyDescent="0.15">
      <c r="A806">
        <v>805</v>
      </c>
      <c r="B806">
        <v>50</v>
      </c>
      <c r="C806">
        <v>66651.099433043506</v>
      </c>
      <c r="D806">
        <v>2883.9418023913054</v>
      </c>
      <c r="E806">
        <v>1281.7519121739135</v>
      </c>
      <c r="F806">
        <v>6343.35</v>
      </c>
      <c r="G806" s="1">
        <v>0.39</v>
      </c>
      <c r="H806">
        <v>10786.172030264353</v>
      </c>
      <c r="Q806">
        <v>805</v>
      </c>
      <c r="R806">
        <v>50</v>
      </c>
      <c r="S806">
        <f>VLOOKUP($R806,'[3]人物&amp;怪物成长分析'!$B$5:$S$104,12,FALSE)*$W806</f>
        <v>66651.099433043506</v>
      </c>
      <c r="T806">
        <f>VLOOKUP($R806,'[3]人物&amp;怪物成长分析'!$B$5:$S$104,13,FALSE)*$W806</f>
        <v>2883.9418023913054</v>
      </c>
      <c r="U806">
        <f>VLOOKUP($R806,'[3]人物&amp;怪物成长分析'!$B$5:$S$104,14,FALSE)*$W806</f>
        <v>1281.7519121739135</v>
      </c>
      <c r="V806">
        <f>VLOOKUP($R806,'[3]人物&amp;怪物成长分析'!$B$5:$S$104,17,FALSE)*$W806</f>
        <v>6343.35</v>
      </c>
      <c r="W806" s="1">
        <v>0.39</v>
      </c>
      <c r="X806">
        <f t="shared" si="12"/>
        <v>10786.172030264353</v>
      </c>
    </row>
    <row r="807" spans="1:24" x14ac:dyDescent="0.15">
      <c r="A807">
        <v>806</v>
      </c>
      <c r="B807">
        <v>44</v>
      </c>
      <c r="C807">
        <v>77348.773036032013</v>
      </c>
      <c r="D807">
        <v>3832.2867075339136</v>
      </c>
      <c r="E807">
        <v>1703.2385366817396</v>
      </c>
      <c r="F807">
        <v>11324.1648</v>
      </c>
      <c r="G807" s="1">
        <v>0.78</v>
      </c>
      <c r="H807">
        <v>14975.63063718832</v>
      </c>
      <c r="Q807">
        <v>806</v>
      </c>
      <c r="R807">
        <v>44</v>
      </c>
      <c r="S807">
        <f>VLOOKUP($R807,'[3]人物&amp;怪物成长分析'!$B$5:$S$104,12,FALSE)*$W807</f>
        <v>77348.773036032013</v>
      </c>
      <c r="T807">
        <f>VLOOKUP($R807,'[3]人物&amp;怪物成长分析'!$B$5:$S$104,13,FALSE)*$W807</f>
        <v>3832.2867075339136</v>
      </c>
      <c r="U807">
        <f>VLOOKUP($R807,'[3]人物&amp;怪物成长分析'!$B$5:$S$104,14,FALSE)*$W807</f>
        <v>1703.2385366817396</v>
      </c>
      <c r="V807">
        <f>VLOOKUP($R807,'[3]人物&amp;怪物成长分析'!$B$5:$S$104,17,FALSE)*$W807</f>
        <v>11324.1648</v>
      </c>
      <c r="W807" s="1">
        <v>0.78</v>
      </c>
      <c r="X807">
        <f t="shared" si="12"/>
        <v>14975.63063718832</v>
      </c>
    </row>
    <row r="808" spans="1:24" x14ac:dyDescent="0.15">
      <c r="A808">
        <v>807</v>
      </c>
      <c r="B808">
        <v>23</v>
      </c>
      <c r="C808">
        <v>6442.3478322591991</v>
      </c>
      <c r="D808">
        <v>495.3006341939801</v>
      </c>
      <c r="E808">
        <v>220.1336151973245</v>
      </c>
      <c r="F808">
        <v>5210.6163999999999</v>
      </c>
      <c r="G808" s="1">
        <v>0.62</v>
      </c>
      <c r="H808">
        <v>3293.6852864180069</v>
      </c>
      <c r="Q808">
        <v>807</v>
      </c>
      <c r="R808">
        <v>23</v>
      </c>
      <c r="S808">
        <f>VLOOKUP($R808,'[3]人物&amp;怪物成长分析'!$B$5:$S$104,12,FALSE)*$W808</f>
        <v>6442.3478322591991</v>
      </c>
      <c r="T808">
        <f>VLOOKUP($R808,'[3]人物&amp;怪物成长分析'!$B$5:$S$104,13,FALSE)*$W808</f>
        <v>495.3006341939801</v>
      </c>
      <c r="U808">
        <f>VLOOKUP($R808,'[3]人物&amp;怪物成长分析'!$B$5:$S$104,14,FALSE)*$W808</f>
        <v>220.1336151973245</v>
      </c>
      <c r="V808">
        <f>VLOOKUP($R808,'[3]人物&amp;怪物成长分析'!$B$5:$S$104,17,FALSE)*$W808</f>
        <v>5210.6163999999999</v>
      </c>
      <c r="W808" s="1">
        <v>0.62</v>
      </c>
      <c r="X808">
        <f t="shared" si="12"/>
        <v>3293.6852864180069</v>
      </c>
    </row>
    <row r="809" spans="1:24" x14ac:dyDescent="0.15">
      <c r="A809">
        <v>808</v>
      </c>
      <c r="B809">
        <v>22</v>
      </c>
      <c r="C809">
        <v>6860.6380173913039</v>
      </c>
      <c r="D809">
        <v>542.22386086956533</v>
      </c>
      <c r="E809">
        <v>240.9883826086957</v>
      </c>
      <c r="F809">
        <v>6084.8099999999995</v>
      </c>
      <c r="G809" s="1">
        <v>0.75</v>
      </c>
      <c r="H809">
        <v>3751.7677970086957</v>
      </c>
      <c r="Q809">
        <v>808</v>
      </c>
      <c r="R809">
        <v>22</v>
      </c>
      <c r="S809">
        <f>VLOOKUP($R809,'[3]人物&amp;怪物成长分析'!$B$5:$S$104,12,FALSE)*$W809</f>
        <v>6860.6380173913039</v>
      </c>
      <c r="T809">
        <f>VLOOKUP($R809,'[3]人物&amp;怪物成长分析'!$B$5:$S$104,13,FALSE)*$W809</f>
        <v>542.22386086956533</v>
      </c>
      <c r="U809">
        <f>VLOOKUP($R809,'[3]人物&amp;怪物成长分析'!$B$5:$S$104,14,FALSE)*$W809</f>
        <v>240.9883826086957</v>
      </c>
      <c r="V809">
        <f>VLOOKUP($R809,'[3]人物&amp;怪物成长分析'!$B$5:$S$104,17,FALSE)*$W809</f>
        <v>6084.8099999999995</v>
      </c>
      <c r="W809" s="1">
        <v>0.75</v>
      </c>
      <c r="X809">
        <f t="shared" si="12"/>
        <v>3751.7677970086957</v>
      </c>
    </row>
    <row r="810" spans="1:24" x14ac:dyDescent="0.15">
      <c r="A810">
        <v>809</v>
      </c>
      <c r="B810">
        <v>36</v>
      </c>
      <c r="C810">
        <v>19355.845414635456</v>
      </c>
      <c r="D810">
        <v>1181.5003431331106</v>
      </c>
      <c r="E810">
        <v>525.11126361471588</v>
      </c>
      <c r="F810">
        <v>5485.0679999999993</v>
      </c>
      <c r="G810" s="1">
        <v>0.45</v>
      </c>
      <c r="H810">
        <v>5214.922251999893</v>
      </c>
      <c r="Q810">
        <v>809</v>
      </c>
      <c r="R810">
        <v>36</v>
      </c>
      <c r="S810">
        <f>VLOOKUP($R810,'[3]人物&amp;怪物成长分析'!$B$5:$S$104,12,FALSE)*$W810</f>
        <v>19355.845414635456</v>
      </c>
      <c r="T810">
        <f>VLOOKUP($R810,'[3]人物&amp;怪物成长分析'!$B$5:$S$104,13,FALSE)*$W810</f>
        <v>1181.5003431331106</v>
      </c>
      <c r="U810">
        <f>VLOOKUP($R810,'[3]人物&amp;怪物成长分析'!$B$5:$S$104,14,FALSE)*$W810</f>
        <v>525.11126361471588</v>
      </c>
      <c r="V810">
        <f>VLOOKUP($R810,'[3]人物&amp;怪物成长分析'!$B$5:$S$104,17,FALSE)*$W810</f>
        <v>5485.0679999999993</v>
      </c>
      <c r="W810" s="1">
        <v>0.45</v>
      </c>
      <c r="X810">
        <f t="shared" si="12"/>
        <v>5214.922251999893</v>
      </c>
    </row>
    <row r="811" spans="1:24" x14ac:dyDescent="0.15">
      <c r="A811">
        <v>810</v>
      </c>
      <c r="B811">
        <v>34</v>
      </c>
      <c r="C811">
        <v>14611.678493806356</v>
      </c>
      <c r="D811">
        <v>907.67698778287649</v>
      </c>
      <c r="E811">
        <v>403.41199457016728</v>
      </c>
      <c r="F811">
        <v>4758.7716</v>
      </c>
      <c r="G811" s="1">
        <v>0.41</v>
      </c>
      <c r="H811">
        <v>4216.2461593263579</v>
      </c>
      <c r="Q811">
        <v>810</v>
      </c>
      <c r="R811">
        <v>34</v>
      </c>
      <c r="S811">
        <f>VLOOKUP($R811,'[3]人物&amp;怪物成长分析'!$B$5:$S$104,12,FALSE)*$W811</f>
        <v>14611.678493806356</v>
      </c>
      <c r="T811">
        <f>VLOOKUP($R811,'[3]人物&amp;怪物成长分析'!$B$5:$S$104,13,FALSE)*$W811</f>
        <v>907.67698778287649</v>
      </c>
      <c r="U811">
        <f>VLOOKUP($R811,'[3]人物&amp;怪物成长分析'!$B$5:$S$104,14,FALSE)*$W811</f>
        <v>403.41199457016728</v>
      </c>
      <c r="V811">
        <f>VLOOKUP($R811,'[3]人物&amp;怪物成长分析'!$B$5:$S$104,17,FALSE)*$W811</f>
        <v>4758.7716</v>
      </c>
      <c r="W811" s="1">
        <v>0.41</v>
      </c>
      <c r="X811">
        <f t="shared" si="12"/>
        <v>4216.2461593263579</v>
      </c>
    </row>
    <row r="812" spans="1:24" x14ac:dyDescent="0.15">
      <c r="A812">
        <v>811</v>
      </c>
      <c r="B812">
        <v>19</v>
      </c>
      <c r="C812">
        <v>2885.1757185326087</v>
      </c>
      <c r="D812">
        <v>248.93067913043484</v>
      </c>
      <c r="E812">
        <v>110.63585739130438</v>
      </c>
      <c r="F812">
        <v>3257.8470000000002</v>
      </c>
      <c r="G812" s="1">
        <v>0.45</v>
      </c>
      <c r="H812">
        <v>1899.1698543156524</v>
      </c>
      <c r="Q812">
        <v>811</v>
      </c>
      <c r="R812">
        <v>19</v>
      </c>
      <c r="S812">
        <f>VLOOKUP($R812,'[3]人物&amp;怪物成长分析'!$B$5:$S$104,12,FALSE)*$W812</f>
        <v>2885.1757185326087</v>
      </c>
      <c r="T812">
        <f>VLOOKUP($R812,'[3]人物&amp;怪物成长分析'!$B$5:$S$104,13,FALSE)*$W812</f>
        <v>248.93067913043484</v>
      </c>
      <c r="U812">
        <f>VLOOKUP($R812,'[3]人物&amp;怪物成长分析'!$B$5:$S$104,14,FALSE)*$W812</f>
        <v>110.63585739130438</v>
      </c>
      <c r="V812">
        <f>VLOOKUP($R812,'[3]人物&amp;怪物成长分析'!$B$5:$S$104,17,FALSE)*$W812</f>
        <v>3257.8470000000002</v>
      </c>
      <c r="W812" s="1">
        <v>0.45</v>
      </c>
      <c r="X812">
        <f t="shared" si="12"/>
        <v>1899.1698543156524</v>
      </c>
    </row>
    <row r="813" spans="1:24" x14ac:dyDescent="0.15">
      <c r="A813">
        <v>812</v>
      </c>
      <c r="B813">
        <v>26</v>
      </c>
      <c r="C813">
        <v>11475.361239868898</v>
      </c>
      <c r="D813">
        <v>815.62291142207391</v>
      </c>
      <c r="E813">
        <v>362.49907174314393</v>
      </c>
      <c r="F813">
        <v>7143.7828</v>
      </c>
      <c r="G813" s="1">
        <v>0.77</v>
      </c>
      <c r="H813">
        <v>4879.2271017119683</v>
      </c>
      <c r="Q813">
        <v>812</v>
      </c>
      <c r="R813">
        <v>26</v>
      </c>
      <c r="S813">
        <f>VLOOKUP($R813,'[3]人物&amp;怪物成长分析'!$B$5:$S$104,12,FALSE)*$W813</f>
        <v>11475.361239868898</v>
      </c>
      <c r="T813">
        <f>VLOOKUP($R813,'[3]人物&amp;怪物成长分析'!$B$5:$S$104,13,FALSE)*$W813</f>
        <v>815.62291142207391</v>
      </c>
      <c r="U813">
        <f>VLOOKUP($R813,'[3]人物&amp;怪物成长分析'!$B$5:$S$104,14,FALSE)*$W813</f>
        <v>362.49907174314393</v>
      </c>
      <c r="V813">
        <f>VLOOKUP($R813,'[3]人物&amp;怪物成长分析'!$B$5:$S$104,17,FALSE)*$W813</f>
        <v>7143.7828</v>
      </c>
      <c r="W813" s="1">
        <v>0.77</v>
      </c>
      <c r="X813">
        <f t="shared" si="12"/>
        <v>4879.2271017119683</v>
      </c>
    </row>
    <row r="814" spans="1:24" x14ac:dyDescent="0.15">
      <c r="A814">
        <v>813</v>
      </c>
      <c r="B814">
        <v>47</v>
      </c>
      <c r="C814">
        <v>56336.990259965794</v>
      </c>
      <c r="D814">
        <v>2603.3756886331107</v>
      </c>
      <c r="E814">
        <v>1157.0558616147162</v>
      </c>
      <c r="F814">
        <v>6618.3793999999998</v>
      </c>
      <c r="G814" s="1">
        <v>0.43</v>
      </c>
      <c r="H814">
        <v>9916.9921879757512</v>
      </c>
      <c r="Q814">
        <v>813</v>
      </c>
      <c r="R814">
        <v>47</v>
      </c>
      <c r="S814">
        <f>VLOOKUP($R814,'[3]人物&amp;怪物成长分析'!$B$5:$S$104,12,FALSE)*$W814</f>
        <v>56336.990259965794</v>
      </c>
      <c r="T814">
        <f>VLOOKUP($R814,'[3]人物&amp;怪物成长分析'!$B$5:$S$104,13,FALSE)*$W814</f>
        <v>2603.3756886331107</v>
      </c>
      <c r="U814">
        <f>VLOOKUP($R814,'[3]人物&amp;怪物成长分析'!$B$5:$S$104,14,FALSE)*$W814</f>
        <v>1157.0558616147162</v>
      </c>
      <c r="V814">
        <f>VLOOKUP($R814,'[3]人物&amp;怪物成长分析'!$B$5:$S$104,17,FALSE)*$W814</f>
        <v>6618.3793999999998</v>
      </c>
      <c r="W814" s="1">
        <v>0.43</v>
      </c>
      <c r="X814">
        <f t="shared" si="12"/>
        <v>9916.9921879757512</v>
      </c>
    </row>
    <row r="815" spans="1:24" x14ac:dyDescent="0.15">
      <c r="A815">
        <v>814</v>
      </c>
      <c r="B815">
        <v>26</v>
      </c>
      <c r="C815">
        <v>8643.778596264885</v>
      </c>
      <c r="D815">
        <v>614.36530990234132</v>
      </c>
      <c r="E815">
        <v>273.05124884548502</v>
      </c>
      <c r="F815">
        <v>5381.0311999999994</v>
      </c>
      <c r="G815" s="1">
        <v>0.57999999999999996</v>
      </c>
      <c r="H815">
        <v>3675.2619727181059</v>
      </c>
      <c r="Q815">
        <v>814</v>
      </c>
      <c r="R815">
        <v>26</v>
      </c>
      <c r="S815">
        <f>VLOOKUP($R815,'[3]人物&amp;怪物成长分析'!$B$5:$S$104,12,FALSE)*$W815</f>
        <v>8643.778596264885</v>
      </c>
      <c r="T815">
        <f>VLOOKUP($R815,'[3]人物&amp;怪物成长分析'!$B$5:$S$104,13,FALSE)*$W815</f>
        <v>614.36530990234132</v>
      </c>
      <c r="U815">
        <f>VLOOKUP($R815,'[3]人物&amp;怪物成长分析'!$B$5:$S$104,14,FALSE)*$W815</f>
        <v>273.05124884548502</v>
      </c>
      <c r="V815">
        <f>VLOOKUP($R815,'[3]人物&amp;怪物成长分析'!$B$5:$S$104,17,FALSE)*$W815</f>
        <v>5381.0311999999994</v>
      </c>
      <c r="W815" s="1">
        <v>0.57999999999999996</v>
      </c>
      <c r="X815">
        <f t="shared" si="12"/>
        <v>3675.2619727181059</v>
      </c>
    </row>
    <row r="816" spans="1:24" x14ac:dyDescent="0.15">
      <c r="A816">
        <v>815</v>
      </c>
      <c r="B816">
        <v>38</v>
      </c>
      <c r="C816">
        <v>18673.323964095649</v>
      </c>
      <c r="D816">
        <v>1078.1239123143814</v>
      </c>
      <c r="E816">
        <v>479.16618325083618</v>
      </c>
      <c r="F816">
        <v>4469.9619999999995</v>
      </c>
      <c r="G816" s="1">
        <v>0.35</v>
      </c>
      <c r="H816">
        <v>4588.8121609548525</v>
      </c>
      <c r="Q816">
        <v>815</v>
      </c>
      <c r="R816">
        <v>38</v>
      </c>
      <c r="S816">
        <f>VLOOKUP($R816,'[3]人物&amp;怪物成长分析'!$B$5:$S$104,12,FALSE)*$W816</f>
        <v>18673.323964095649</v>
      </c>
      <c r="T816">
        <f>VLOOKUP($R816,'[3]人物&amp;怪物成长分析'!$B$5:$S$104,13,FALSE)*$W816</f>
        <v>1078.1239123143814</v>
      </c>
      <c r="U816">
        <f>VLOOKUP($R816,'[3]人物&amp;怪物成长分析'!$B$5:$S$104,14,FALSE)*$W816</f>
        <v>479.16618325083618</v>
      </c>
      <c r="V816">
        <f>VLOOKUP($R816,'[3]人物&amp;怪物成长分析'!$B$5:$S$104,17,FALSE)*$W816</f>
        <v>4469.9619999999995</v>
      </c>
      <c r="W816" s="1">
        <v>0.35</v>
      </c>
      <c r="X816">
        <f t="shared" si="12"/>
        <v>4588.8121609548525</v>
      </c>
    </row>
    <row r="817" spans="1:24" x14ac:dyDescent="0.15">
      <c r="A817">
        <v>816</v>
      </c>
      <c r="B817">
        <v>32</v>
      </c>
      <c r="C817">
        <v>22426.335476592649</v>
      </c>
      <c r="D817">
        <v>1419.4370138701006</v>
      </c>
      <c r="E817">
        <v>630.86089505337816</v>
      </c>
      <c r="F817">
        <v>8488.8495999999996</v>
      </c>
      <c r="G817" s="1">
        <v>0.77</v>
      </c>
      <c r="H817">
        <v>7000.2722303846213</v>
      </c>
      <c r="Q817">
        <v>816</v>
      </c>
      <c r="R817">
        <v>32</v>
      </c>
      <c r="S817">
        <f>VLOOKUP($R817,'[3]人物&amp;怪物成长分析'!$B$5:$S$104,12,FALSE)*$W817</f>
        <v>22426.335476592649</v>
      </c>
      <c r="T817">
        <f>VLOOKUP($R817,'[3]人物&amp;怪物成长分析'!$B$5:$S$104,13,FALSE)*$W817</f>
        <v>1419.4370138701006</v>
      </c>
      <c r="U817">
        <f>VLOOKUP($R817,'[3]人物&amp;怪物成长分析'!$B$5:$S$104,14,FALSE)*$W817</f>
        <v>630.86089505337816</v>
      </c>
      <c r="V817">
        <f>VLOOKUP($R817,'[3]人物&amp;怪物成长分析'!$B$5:$S$104,17,FALSE)*$W817</f>
        <v>8488.8495999999996</v>
      </c>
      <c r="W817" s="1">
        <v>0.77</v>
      </c>
      <c r="X817">
        <f t="shared" si="12"/>
        <v>7000.2722303846213</v>
      </c>
    </row>
    <row r="818" spans="1:24" x14ac:dyDescent="0.15">
      <c r="A818">
        <v>817</v>
      </c>
      <c r="B818">
        <v>44</v>
      </c>
      <c r="C818">
        <v>66440.61273607878</v>
      </c>
      <c r="D818">
        <v>3291.8360180099003</v>
      </c>
      <c r="E818">
        <v>1463.0382302266225</v>
      </c>
      <c r="F818">
        <v>9727.1671999999999</v>
      </c>
      <c r="G818" s="1">
        <v>0.67</v>
      </c>
      <c r="H818">
        <v>12863.682726815608</v>
      </c>
      <c r="Q818">
        <v>817</v>
      </c>
      <c r="R818">
        <v>44</v>
      </c>
      <c r="S818">
        <f>VLOOKUP($R818,'[3]人物&amp;怪物成长分析'!$B$5:$S$104,12,FALSE)*$W818</f>
        <v>66440.61273607878</v>
      </c>
      <c r="T818">
        <f>VLOOKUP($R818,'[3]人物&amp;怪物成长分析'!$B$5:$S$104,13,FALSE)*$W818</f>
        <v>3291.8360180099003</v>
      </c>
      <c r="U818">
        <f>VLOOKUP($R818,'[3]人物&amp;怪物成长分析'!$B$5:$S$104,14,FALSE)*$W818</f>
        <v>1463.0382302266225</v>
      </c>
      <c r="V818">
        <f>VLOOKUP($R818,'[3]人物&amp;怪物成长分析'!$B$5:$S$104,17,FALSE)*$W818</f>
        <v>9727.1671999999999</v>
      </c>
      <c r="W818" s="1">
        <v>0.67</v>
      </c>
      <c r="X818">
        <f t="shared" si="12"/>
        <v>12863.682726815608</v>
      </c>
    </row>
    <row r="819" spans="1:24" x14ac:dyDescent="0.15">
      <c r="A819">
        <v>818</v>
      </c>
      <c r="B819">
        <v>48</v>
      </c>
      <c r="C819">
        <v>93032.122379853943</v>
      </c>
      <c r="D819">
        <v>4204.1199706434809</v>
      </c>
      <c r="E819">
        <v>1868.4977647304358</v>
      </c>
      <c r="F819">
        <v>10193.768</v>
      </c>
      <c r="G819" s="1">
        <v>0.65</v>
      </c>
      <c r="H819">
        <v>15911.740500681688</v>
      </c>
      <c r="Q819">
        <v>818</v>
      </c>
      <c r="R819">
        <v>48</v>
      </c>
      <c r="S819">
        <f>VLOOKUP($R819,'[3]人物&amp;怪物成长分析'!$B$5:$S$104,12,FALSE)*$W819</f>
        <v>93032.122379853943</v>
      </c>
      <c r="T819">
        <f>VLOOKUP($R819,'[3]人物&amp;怪物成长分析'!$B$5:$S$104,13,FALSE)*$W819</f>
        <v>4204.1199706434809</v>
      </c>
      <c r="U819">
        <f>VLOOKUP($R819,'[3]人物&amp;怪物成长分析'!$B$5:$S$104,14,FALSE)*$W819</f>
        <v>1868.4977647304358</v>
      </c>
      <c r="V819">
        <f>VLOOKUP($R819,'[3]人物&amp;怪物成长分析'!$B$5:$S$104,17,FALSE)*$W819</f>
        <v>10193.768</v>
      </c>
      <c r="W819" s="1">
        <v>0.65</v>
      </c>
      <c r="X819">
        <f t="shared" si="12"/>
        <v>15911.740500681688</v>
      </c>
    </row>
    <row r="820" spans="1:24" x14ac:dyDescent="0.15">
      <c r="A820">
        <v>819</v>
      </c>
      <c r="B820">
        <v>34</v>
      </c>
      <c r="C820">
        <v>14968.060896094315</v>
      </c>
      <c r="D820">
        <v>929.81545089953204</v>
      </c>
      <c r="E820">
        <v>413.25131151090307</v>
      </c>
      <c r="F820">
        <v>4874.8392000000003</v>
      </c>
      <c r="G820" s="1">
        <v>0.42</v>
      </c>
      <c r="H820">
        <v>4319.0814315050493</v>
      </c>
      <c r="Q820">
        <v>819</v>
      </c>
      <c r="R820">
        <v>34</v>
      </c>
      <c r="S820">
        <f>VLOOKUP($R820,'[3]人物&amp;怪物成长分析'!$B$5:$S$104,12,FALSE)*$W820</f>
        <v>14968.060896094315</v>
      </c>
      <c r="T820">
        <f>VLOOKUP($R820,'[3]人物&amp;怪物成长分析'!$B$5:$S$104,13,FALSE)*$W820</f>
        <v>929.81545089953204</v>
      </c>
      <c r="U820">
        <f>VLOOKUP($R820,'[3]人物&amp;怪物成长分析'!$B$5:$S$104,14,FALSE)*$W820</f>
        <v>413.25131151090307</v>
      </c>
      <c r="V820">
        <f>VLOOKUP($R820,'[3]人物&amp;怪物成长分析'!$B$5:$S$104,17,FALSE)*$W820</f>
        <v>4874.8392000000003</v>
      </c>
      <c r="W820" s="1">
        <v>0.42</v>
      </c>
      <c r="X820">
        <f t="shared" si="12"/>
        <v>4319.0814315050493</v>
      </c>
    </row>
    <row r="821" spans="1:24" x14ac:dyDescent="0.15">
      <c r="A821">
        <v>820</v>
      </c>
      <c r="B821">
        <v>38</v>
      </c>
      <c r="C821">
        <v>37880.171470022608</v>
      </c>
      <c r="D821">
        <v>2187.0513649806021</v>
      </c>
      <c r="E821">
        <v>972.02282888026775</v>
      </c>
      <c r="F821">
        <v>9067.6371999999992</v>
      </c>
      <c r="G821" s="1">
        <v>0.71</v>
      </c>
      <c r="H821">
        <v>9308.7332407941285</v>
      </c>
      <c r="Q821">
        <v>820</v>
      </c>
      <c r="R821">
        <v>38</v>
      </c>
      <c r="S821">
        <f>VLOOKUP($R821,'[3]人物&amp;怪物成长分析'!$B$5:$S$104,12,FALSE)*$W821</f>
        <v>37880.171470022608</v>
      </c>
      <c r="T821">
        <f>VLOOKUP($R821,'[3]人物&amp;怪物成长分析'!$B$5:$S$104,13,FALSE)*$W821</f>
        <v>2187.0513649806021</v>
      </c>
      <c r="U821">
        <f>VLOOKUP($R821,'[3]人物&amp;怪物成长分析'!$B$5:$S$104,14,FALSE)*$W821</f>
        <v>972.02282888026775</v>
      </c>
      <c r="V821">
        <f>VLOOKUP($R821,'[3]人物&amp;怪物成长分析'!$B$5:$S$104,17,FALSE)*$W821</f>
        <v>9067.6371999999992</v>
      </c>
      <c r="W821" s="1">
        <v>0.71</v>
      </c>
      <c r="X821">
        <f t="shared" si="12"/>
        <v>9308.7332407941285</v>
      </c>
    </row>
    <row r="822" spans="1:24" x14ac:dyDescent="0.15">
      <c r="A822">
        <v>821</v>
      </c>
      <c r="B822">
        <v>27</v>
      </c>
      <c r="C822">
        <v>12235.923649069737</v>
      </c>
      <c r="D822">
        <v>848.32595352240821</v>
      </c>
      <c r="E822">
        <v>377.03375712107038</v>
      </c>
      <c r="F822">
        <v>6985.2093999999988</v>
      </c>
      <c r="G822" s="1">
        <v>0.73</v>
      </c>
      <c r="H822">
        <v>4907.721423127522</v>
      </c>
      <c r="Q822">
        <v>821</v>
      </c>
      <c r="R822">
        <v>27</v>
      </c>
      <c r="S822">
        <f>VLOOKUP($R822,'[3]人物&amp;怪物成长分析'!$B$5:$S$104,12,FALSE)*$W822</f>
        <v>12235.923649069737</v>
      </c>
      <c r="T822">
        <f>VLOOKUP($R822,'[3]人物&amp;怪物成长分析'!$B$5:$S$104,13,FALSE)*$W822</f>
        <v>848.32595352240821</v>
      </c>
      <c r="U822">
        <f>VLOOKUP($R822,'[3]人物&amp;怪物成长分析'!$B$5:$S$104,14,FALSE)*$W822</f>
        <v>377.03375712107038</v>
      </c>
      <c r="V822">
        <f>VLOOKUP($R822,'[3]人物&amp;怪物成长分析'!$B$5:$S$104,17,FALSE)*$W822</f>
        <v>6985.2093999999988</v>
      </c>
      <c r="W822" s="1">
        <v>0.73</v>
      </c>
      <c r="X822">
        <f t="shared" si="12"/>
        <v>4907.721423127522</v>
      </c>
    </row>
    <row r="823" spans="1:24" x14ac:dyDescent="0.15">
      <c r="A823">
        <v>822</v>
      </c>
      <c r="B823">
        <v>49</v>
      </c>
      <c r="C823">
        <v>68656.472657582737</v>
      </c>
      <c r="D823">
        <v>3035.3194270980616</v>
      </c>
      <c r="E823">
        <v>1349.0308564880277</v>
      </c>
      <c r="F823">
        <v>7028.4983999999995</v>
      </c>
      <c r="G823" s="1">
        <v>0.44</v>
      </c>
      <c r="H823">
        <v>11424.358375067279</v>
      </c>
      <c r="Q823">
        <v>822</v>
      </c>
      <c r="R823">
        <v>49</v>
      </c>
      <c r="S823">
        <f>VLOOKUP($R823,'[3]人物&amp;怪物成长分析'!$B$5:$S$104,12,FALSE)*$W823</f>
        <v>68656.472657582737</v>
      </c>
      <c r="T823">
        <f>VLOOKUP($R823,'[3]人物&amp;怪物成长分析'!$B$5:$S$104,13,FALSE)*$W823</f>
        <v>3035.3194270980616</v>
      </c>
      <c r="U823">
        <f>VLOOKUP($R823,'[3]人物&amp;怪物成长分析'!$B$5:$S$104,14,FALSE)*$W823</f>
        <v>1349.0308564880277</v>
      </c>
      <c r="V823">
        <f>VLOOKUP($R823,'[3]人物&amp;怪物成长分析'!$B$5:$S$104,17,FALSE)*$W823</f>
        <v>7028.4983999999995</v>
      </c>
      <c r="W823" s="1">
        <v>0.44</v>
      </c>
      <c r="X823">
        <f t="shared" si="12"/>
        <v>11424.358375067279</v>
      </c>
    </row>
    <row r="824" spans="1:24" x14ac:dyDescent="0.15">
      <c r="A824">
        <v>823</v>
      </c>
      <c r="B824">
        <v>24</v>
      </c>
      <c r="C824">
        <v>7390.6491412173937</v>
      </c>
      <c r="D824">
        <v>553.14629747157198</v>
      </c>
      <c r="E824">
        <v>245.84279887625419</v>
      </c>
      <c r="F824">
        <v>5478.0768000000007</v>
      </c>
      <c r="G824" s="1">
        <v>0.63</v>
      </c>
      <c r="H824">
        <v>3548.5934087958267</v>
      </c>
      <c r="Q824">
        <v>823</v>
      </c>
      <c r="R824">
        <v>24</v>
      </c>
      <c r="S824">
        <f>VLOOKUP($R824,'[3]人物&amp;怪物成长分析'!$B$5:$S$104,12,FALSE)*$W824</f>
        <v>7390.6491412173937</v>
      </c>
      <c r="T824">
        <f>VLOOKUP($R824,'[3]人物&amp;怪物成长分析'!$B$5:$S$104,13,FALSE)*$W824</f>
        <v>553.14629747157198</v>
      </c>
      <c r="U824">
        <f>VLOOKUP($R824,'[3]人物&amp;怪物成长分析'!$B$5:$S$104,14,FALSE)*$W824</f>
        <v>245.84279887625419</v>
      </c>
      <c r="V824">
        <f>VLOOKUP($R824,'[3]人物&amp;怪物成长分析'!$B$5:$S$104,17,FALSE)*$W824</f>
        <v>5478.0768000000007</v>
      </c>
      <c r="W824" s="1">
        <v>0.63</v>
      </c>
      <c r="X824">
        <f t="shared" si="12"/>
        <v>3548.5934087958267</v>
      </c>
    </row>
    <row r="825" spans="1:24" x14ac:dyDescent="0.15">
      <c r="A825">
        <v>824</v>
      </c>
      <c r="B825">
        <v>50</v>
      </c>
      <c r="C825">
        <v>68360.101982608729</v>
      </c>
      <c r="D825">
        <v>2957.8890280936466</v>
      </c>
      <c r="E825">
        <v>1314.6173458193987</v>
      </c>
      <c r="F825">
        <v>6506</v>
      </c>
      <c r="G825" s="1">
        <v>0.4</v>
      </c>
      <c r="H825">
        <v>11062.740543860875</v>
      </c>
      <c r="Q825">
        <v>824</v>
      </c>
      <c r="R825">
        <v>50</v>
      </c>
      <c r="S825">
        <f>VLOOKUP($R825,'[3]人物&amp;怪物成长分析'!$B$5:$S$104,12,FALSE)*$W825</f>
        <v>68360.101982608729</v>
      </c>
      <c r="T825">
        <f>VLOOKUP($R825,'[3]人物&amp;怪物成长分析'!$B$5:$S$104,13,FALSE)*$W825</f>
        <v>2957.8890280936466</v>
      </c>
      <c r="U825">
        <f>VLOOKUP($R825,'[3]人物&amp;怪物成长分析'!$B$5:$S$104,14,FALSE)*$W825</f>
        <v>1314.6173458193987</v>
      </c>
      <c r="V825">
        <f>VLOOKUP($R825,'[3]人物&amp;怪物成长分析'!$B$5:$S$104,17,FALSE)*$W825</f>
        <v>6506</v>
      </c>
      <c r="W825" s="1">
        <v>0.4</v>
      </c>
      <c r="X825">
        <f t="shared" si="12"/>
        <v>11062.740543860875</v>
      </c>
    </row>
    <row r="826" spans="1:24" x14ac:dyDescent="0.15">
      <c r="A826">
        <v>825</v>
      </c>
      <c r="B826">
        <v>41</v>
      </c>
      <c r="C826">
        <v>56498.35984477793</v>
      </c>
      <c r="D826">
        <v>3014.3745619278275</v>
      </c>
      <c r="E826">
        <v>1339.7220275234788</v>
      </c>
      <c r="F826">
        <v>10506.4498</v>
      </c>
      <c r="G826" s="1">
        <v>0.77</v>
      </c>
      <c r="H826">
        <v>12223.46869829091</v>
      </c>
      <c r="Q826">
        <v>825</v>
      </c>
      <c r="R826">
        <v>41</v>
      </c>
      <c r="S826">
        <f>VLOOKUP($R826,'[3]人物&amp;怪物成长分析'!$B$5:$S$104,12,FALSE)*$W826</f>
        <v>56498.35984477793</v>
      </c>
      <c r="T826">
        <f>VLOOKUP($R826,'[3]人物&amp;怪物成长分析'!$B$5:$S$104,13,FALSE)*$W826</f>
        <v>3014.3745619278275</v>
      </c>
      <c r="U826">
        <f>VLOOKUP($R826,'[3]人物&amp;怪物成长分析'!$B$5:$S$104,14,FALSE)*$W826</f>
        <v>1339.7220275234788</v>
      </c>
      <c r="V826">
        <f>VLOOKUP($R826,'[3]人物&amp;怪物成长分析'!$B$5:$S$104,17,FALSE)*$W826</f>
        <v>10506.4498</v>
      </c>
      <c r="W826" s="1">
        <v>0.77</v>
      </c>
      <c r="X826">
        <f t="shared" si="12"/>
        <v>12223.46869829091</v>
      </c>
    </row>
    <row r="827" spans="1:24" x14ac:dyDescent="0.15">
      <c r="A827">
        <v>826</v>
      </c>
      <c r="B827">
        <v>27</v>
      </c>
      <c r="C827">
        <v>8883.6158000095365</v>
      </c>
      <c r="D827">
        <v>615.90788406421416</v>
      </c>
      <c r="E827">
        <v>273.73683736187303</v>
      </c>
      <c r="F827">
        <v>5071.4533999999994</v>
      </c>
      <c r="G827" s="1">
        <v>0.53</v>
      </c>
      <c r="H827">
        <v>3563.140211311762</v>
      </c>
      <c r="Q827">
        <v>826</v>
      </c>
      <c r="R827">
        <v>27</v>
      </c>
      <c r="S827">
        <f>VLOOKUP($R827,'[3]人物&amp;怪物成长分析'!$B$5:$S$104,12,FALSE)*$W827</f>
        <v>8883.6158000095365</v>
      </c>
      <c r="T827">
        <f>VLOOKUP($R827,'[3]人物&amp;怪物成长分析'!$B$5:$S$104,13,FALSE)*$W827</f>
        <v>615.90788406421416</v>
      </c>
      <c r="U827">
        <f>VLOOKUP($R827,'[3]人物&amp;怪物成长分析'!$B$5:$S$104,14,FALSE)*$W827</f>
        <v>273.73683736187303</v>
      </c>
      <c r="V827">
        <f>VLOOKUP($R827,'[3]人物&amp;怪物成长分析'!$B$5:$S$104,17,FALSE)*$W827</f>
        <v>5071.4533999999994</v>
      </c>
      <c r="W827" s="1">
        <v>0.53</v>
      </c>
      <c r="X827">
        <f t="shared" si="12"/>
        <v>3563.140211311762</v>
      </c>
    </row>
    <row r="828" spans="1:24" x14ac:dyDescent="0.15">
      <c r="A828">
        <v>827</v>
      </c>
      <c r="B828">
        <v>38</v>
      </c>
      <c r="C828">
        <v>40014.265637347824</v>
      </c>
      <c r="D828">
        <v>2310.2655263879601</v>
      </c>
      <c r="E828">
        <v>1026.7846783946491</v>
      </c>
      <c r="F828">
        <v>9578.49</v>
      </c>
      <c r="G828" s="1">
        <v>0.75</v>
      </c>
      <c r="H828">
        <v>9833.168916331826</v>
      </c>
      <c r="Q828">
        <v>827</v>
      </c>
      <c r="R828">
        <v>38</v>
      </c>
      <c r="S828">
        <f>VLOOKUP($R828,'[3]人物&amp;怪物成长分析'!$B$5:$S$104,12,FALSE)*$W828</f>
        <v>40014.265637347824</v>
      </c>
      <c r="T828">
        <f>VLOOKUP($R828,'[3]人物&amp;怪物成长分析'!$B$5:$S$104,13,FALSE)*$W828</f>
        <v>2310.2655263879601</v>
      </c>
      <c r="U828">
        <f>VLOOKUP($R828,'[3]人物&amp;怪物成长分析'!$B$5:$S$104,14,FALSE)*$W828</f>
        <v>1026.7846783946491</v>
      </c>
      <c r="V828">
        <f>VLOOKUP($R828,'[3]人物&amp;怪物成长分析'!$B$5:$S$104,17,FALSE)*$W828</f>
        <v>9578.49</v>
      </c>
      <c r="W828" s="1">
        <v>0.75</v>
      </c>
      <c r="X828">
        <f t="shared" si="12"/>
        <v>9833.168916331826</v>
      </c>
    </row>
    <row r="829" spans="1:24" x14ac:dyDescent="0.15">
      <c r="A829">
        <v>828</v>
      </c>
      <c r="B829">
        <v>32</v>
      </c>
      <c r="C829">
        <v>20970.079926164555</v>
      </c>
      <c r="D829">
        <v>1327.265779203211</v>
      </c>
      <c r="E829">
        <v>589.8959018680938</v>
      </c>
      <c r="F829">
        <v>7937.6255999999994</v>
      </c>
      <c r="G829" s="1">
        <v>0.72</v>
      </c>
      <c r="H829">
        <v>6545.7090985414643</v>
      </c>
      <c r="Q829">
        <v>828</v>
      </c>
      <c r="R829">
        <v>32</v>
      </c>
      <c r="S829">
        <f>VLOOKUP($R829,'[3]人物&amp;怪物成长分析'!$B$5:$S$104,12,FALSE)*$W829</f>
        <v>20970.079926164555</v>
      </c>
      <c r="T829">
        <f>VLOOKUP($R829,'[3]人物&amp;怪物成长分析'!$B$5:$S$104,13,FALSE)*$W829</f>
        <v>1327.265779203211</v>
      </c>
      <c r="U829">
        <f>VLOOKUP($R829,'[3]人物&amp;怪物成长分析'!$B$5:$S$104,14,FALSE)*$W829</f>
        <v>589.8959018680938</v>
      </c>
      <c r="V829">
        <f>VLOOKUP($R829,'[3]人物&amp;怪物成长分析'!$B$5:$S$104,17,FALSE)*$W829</f>
        <v>7937.6255999999994</v>
      </c>
      <c r="W829" s="1">
        <v>0.72</v>
      </c>
      <c r="X829">
        <f t="shared" si="12"/>
        <v>6545.7090985414643</v>
      </c>
    </row>
    <row r="830" spans="1:24" x14ac:dyDescent="0.15">
      <c r="A830">
        <v>829</v>
      </c>
      <c r="B830">
        <v>41</v>
      </c>
      <c r="C830">
        <v>22746.092924520985</v>
      </c>
      <c r="D830">
        <v>1213.5793690878265</v>
      </c>
      <c r="E830">
        <v>539.3686084834784</v>
      </c>
      <c r="F830">
        <v>4229.8693999999996</v>
      </c>
      <c r="G830" s="1">
        <v>0.31</v>
      </c>
      <c r="H830">
        <v>4921.1367486625732</v>
      </c>
      <c r="Q830">
        <v>829</v>
      </c>
      <c r="R830">
        <v>41</v>
      </c>
      <c r="S830">
        <f>VLOOKUP($R830,'[3]人物&amp;怪物成长分析'!$B$5:$S$104,12,FALSE)*$W830</f>
        <v>22746.092924520985</v>
      </c>
      <c r="T830">
        <f>VLOOKUP($R830,'[3]人物&amp;怪物成长分析'!$B$5:$S$104,13,FALSE)*$W830</f>
        <v>1213.5793690878265</v>
      </c>
      <c r="U830">
        <f>VLOOKUP($R830,'[3]人物&amp;怪物成长分析'!$B$5:$S$104,14,FALSE)*$W830</f>
        <v>539.3686084834784</v>
      </c>
      <c r="V830">
        <f>VLOOKUP($R830,'[3]人物&amp;怪物成长分析'!$B$5:$S$104,17,FALSE)*$W830</f>
        <v>4229.8693999999996</v>
      </c>
      <c r="W830" s="1">
        <v>0.31</v>
      </c>
      <c r="X830">
        <f t="shared" si="12"/>
        <v>4921.1367486625732</v>
      </c>
    </row>
    <row r="831" spans="1:24" x14ac:dyDescent="0.15">
      <c r="A831">
        <v>830</v>
      </c>
      <c r="B831">
        <v>45</v>
      </c>
      <c r="C831">
        <v>32720.294704951513</v>
      </c>
      <c r="D831">
        <v>1583.1952674080271</v>
      </c>
      <c r="E831">
        <v>703.64234107023435</v>
      </c>
      <c r="F831">
        <v>4442.79</v>
      </c>
      <c r="G831" s="1">
        <v>0.3</v>
      </c>
      <c r="H831">
        <v>6127.4375960115858</v>
      </c>
      <c r="Q831">
        <v>830</v>
      </c>
      <c r="R831">
        <v>45</v>
      </c>
      <c r="S831">
        <f>VLOOKUP($R831,'[3]人物&amp;怪物成长分析'!$B$5:$S$104,12,FALSE)*$W831</f>
        <v>32720.294704951513</v>
      </c>
      <c r="T831">
        <f>VLOOKUP($R831,'[3]人物&amp;怪物成长分析'!$B$5:$S$104,13,FALSE)*$W831</f>
        <v>1583.1952674080271</v>
      </c>
      <c r="U831">
        <f>VLOOKUP($R831,'[3]人物&amp;怪物成长分析'!$B$5:$S$104,14,FALSE)*$W831</f>
        <v>703.64234107023435</v>
      </c>
      <c r="V831">
        <f>VLOOKUP($R831,'[3]人物&amp;怪物成长分析'!$B$5:$S$104,17,FALSE)*$W831</f>
        <v>4442.79</v>
      </c>
      <c r="W831" s="1">
        <v>0.3</v>
      </c>
      <c r="X831">
        <f t="shared" si="12"/>
        <v>6127.4375960115858</v>
      </c>
    </row>
    <row r="832" spans="1:24" x14ac:dyDescent="0.15">
      <c r="A832">
        <v>831</v>
      </c>
      <c r="B832">
        <v>34</v>
      </c>
      <c r="C832">
        <v>26015.915367021073</v>
      </c>
      <c r="D832">
        <v>1616.1078075158532</v>
      </c>
      <c r="E832">
        <v>718.2701366737125</v>
      </c>
      <c r="F832">
        <v>8472.9347999999991</v>
      </c>
      <c r="G832" s="1">
        <v>0.73</v>
      </c>
      <c r="H832">
        <v>7506.9748690444894</v>
      </c>
      <c r="Q832">
        <v>831</v>
      </c>
      <c r="R832">
        <v>34</v>
      </c>
      <c r="S832">
        <f>VLOOKUP($R832,'[3]人物&amp;怪物成长分析'!$B$5:$S$104,12,FALSE)*$W832</f>
        <v>26015.915367021073</v>
      </c>
      <c r="T832">
        <f>VLOOKUP($R832,'[3]人物&amp;怪物成长分析'!$B$5:$S$104,13,FALSE)*$W832</f>
        <v>1616.1078075158532</v>
      </c>
      <c r="U832">
        <f>VLOOKUP($R832,'[3]人物&amp;怪物成长分析'!$B$5:$S$104,14,FALSE)*$W832</f>
        <v>718.2701366737125</v>
      </c>
      <c r="V832">
        <f>VLOOKUP($R832,'[3]人物&amp;怪物成长分析'!$B$5:$S$104,17,FALSE)*$W832</f>
        <v>8472.9347999999991</v>
      </c>
      <c r="W832" s="1">
        <v>0.73</v>
      </c>
      <c r="X832">
        <f t="shared" si="12"/>
        <v>7506.9748690444894</v>
      </c>
    </row>
    <row r="833" spans="1:24" x14ac:dyDescent="0.15">
      <c r="A833">
        <v>832</v>
      </c>
      <c r="B833">
        <v>41</v>
      </c>
      <c r="C833">
        <v>53563.380112581668</v>
      </c>
      <c r="D833">
        <v>2857.7836755939143</v>
      </c>
      <c r="E833">
        <v>1270.1260780417394</v>
      </c>
      <c r="F833">
        <v>9960.6602000000003</v>
      </c>
      <c r="G833" s="1">
        <v>0.73</v>
      </c>
      <c r="H833">
        <v>11588.483311366706</v>
      </c>
      <c r="Q833">
        <v>832</v>
      </c>
      <c r="R833">
        <v>41</v>
      </c>
      <c r="S833">
        <f>VLOOKUP($R833,'[3]人物&amp;怪物成长分析'!$B$5:$S$104,12,FALSE)*$W833</f>
        <v>53563.380112581668</v>
      </c>
      <c r="T833">
        <f>VLOOKUP($R833,'[3]人物&amp;怪物成长分析'!$B$5:$S$104,13,FALSE)*$W833</f>
        <v>2857.7836755939143</v>
      </c>
      <c r="U833">
        <f>VLOOKUP($R833,'[3]人物&amp;怪物成长分析'!$B$5:$S$104,14,FALSE)*$W833</f>
        <v>1270.1260780417394</v>
      </c>
      <c r="V833">
        <f>VLOOKUP($R833,'[3]人物&amp;怪物成长分析'!$B$5:$S$104,17,FALSE)*$W833</f>
        <v>9960.6602000000003</v>
      </c>
      <c r="W833" s="1">
        <v>0.73</v>
      </c>
      <c r="X833">
        <f t="shared" si="12"/>
        <v>11588.483311366706</v>
      </c>
    </row>
    <row r="834" spans="1:24" x14ac:dyDescent="0.15">
      <c r="A834">
        <v>833</v>
      </c>
      <c r="B834">
        <v>21</v>
      </c>
      <c r="C834">
        <v>4164.9575467500017</v>
      </c>
      <c r="D834">
        <v>338.6526746086958</v>
      </c>
      <c r="E834">
        <v>150.51229982608703</v>
      </c>
      <c r="F834">
        <v>3989.1893999999998</v>
      </c>
      <c r="G834" s="1">
        <v>0.51</v>
      </c>
      <c r="H834">
        <v>2414.5052067657393</v>
      </c>
      <c r="Q834">
        <v>833</v>
      </c>
      <c r="R834">
        <v>21</v>
      </c>
      <c r="S834">
        <f>VLOOKUP($R834,'[3]人物&amp;怪物成长分析'!$B$5:$S$104,12,FALSE)*$W834</f>
        <v>4164.9575467500017</v>
      </c>
      <c r="T834">
        <f>VLOOKUP($R834,'[3]人物&amp;怪物成长分析'!$B$5:$S$104,13,FALSE)*$W834</f>
        <v>338.6526746086958</v>
      </c>
      <c r="U834">
        <f>VLOOKUP($R834,'[3]人物&amp;怪物成长分析'!$B$5:$S$104,14,FALSE)*$W834</f>
        <v>150.51229982608703</v>
      </c>
      <c r="V834">
        <f>VLOOKUP($R834,'[3]人物&amp;怪物成长分析'!$B$5:$S$104,17,FALSE)*$W834</f>
        <v>3989.1893999999998</v>
      </c>
      <c r="W834" s="1">
        <v>0.51</v>
      </c>
      <c r="X834">
        <f t="shared" si="12"/>
        <v>2414.5052067657393</v>
      </c>
    </row>
    <row r="835" spans="1:24" x14ac:dyDescent="0.15">
      <c r="A835">
        <v>834</v>
      </c>
      <c r="B835">
        <v>19</v>
      </c>
      <c r="C835">
        <v>4872.7412135217392</v>
      </c>
      <c r="D835">
        <v>420.41625808695665</v>
      </c>
      <c r="E835">
        <v>186.85167026086964</v>
      </c>
      <c r="F835">
        <v>5502.1415999999999</v>
      </c>
      <c r="G835" s="1">
        <v>0.76</v>
      </c>
      <c r="H835">
        <v>3207.4868650664353</v>
      </c>
      <c r="Q835">
        <v>834</v>
      </c>
      <c r="R835">
        <v>19</v>
      </c>
      <c r="S835">
        <f>VLOOKUP($R835,'[3]人物&amp;怪物成长分析'!$B$5:$S$104,12,FALSE)*$W835</f>
        <v>4872.7412135217392</v>
      </c>
      <c r="T835">
        <f>VLOOKUP($R835,'[3]人物&amp;怪物成长分析'!$B$5:$S$104,13,FALSE)*$W835</f>
        <v>420.41625808695665</v>
      </c>
      <c r="U835">
        <f>VLOOKUP($R835,'[3]人物&amp;怪物成长分析'!$B$5:$S$104,14,FALSE)*$W835</f>
        <v>186.85167026086964</v>
      </c>
      <c r="V835">
        <f>VLOOKUP($R835,'[3]人物&amp;怪物成长分析'!$B$5:$S$104,17,FALSE)*$W835</f>
        <v>5502.1415999999999</v>
      </c>
      <c r="W835" s="1">
        <v>0.76</v>
      </c>
      <c r="X835">
        <f t="shared" ref="X835:X898" si="13">SUMPRODUCT(S835:V835,$M$6:$P$6)*1.2</f>
        <v>3207.4868650664353</v>
      </c>
    </row>
    <row r="836" spans="1:24" x14ac:dyDescent="0.15">
      <c r="A836">
        <v>835</v>
      </c>
      <c r="B836">
        <v>39</v>
      </c>
      <c r="C836">
        <v>22477.115234703375</v>
      </c>
      <c r="D836">
        <v>1263.2997679573245</v>
      </c>
      <c r="E836">
        <v>561.46656353658875</v>
      </c>
      <c r="F836">
        <v>4963.7348000000002</v>
      </c>
      <c r="G836" s="1">
        <v>0.38</v>
      </c>
      <c r="H836">
        <v>5293.8249274584587</v>
      </c>
      <c r="Q836">
        <v>835</v>
      </c>
      <c r="R836">
        <v>39</v>
      </c>
      <c r="S836">
        <f>VLOOKUP($R836,'[3]人物&amp;怪物成长分析'!$B$5:$S$104,12,FALSE)*$W836</f>
        <v>22477.115234703375</v>
      </c>
      <c r="T836">
        <f>VLOOKUP($R836,'[3]人物&amp;怪物成长分析'!$B$5:$S$104,13,FALSE)*$W836</f>
        <v>1263.2997679573245</v>
      </c>
      <c r="U836">
        <f>VLOOKUP($R836,'[3]人物&amp;怪物成长分析'!$B$5:$S$104,14,FALSE)*$W836</f>
        <v>561.46656353658875</v>
      </c>
      <c r="V836">
        <f>VLOOKUP($R836,'[3]人物&amp;怪物成长分析'!$B$5:$S$104,17,FALSE)*$W836</f>
        <v>4963.7348000000002</v>
      </c>
      <c r="W836" s="1">
        <v>0.38</v>
      </c>
      <c r="X836">
        <f t="shared" si="13"/>
        <v>5293.8249274584587</v>
      </c>
    </row>
    <row r="837" spans="1:24" x14ac:dyDescent="0.15">
      <c r="A837">
        <v>836</v>
      </c>
      <c r="B837">
        <v>29</v>
      </c>
      <c r="C837">
        <v>12108.758602395656</v>
      </c>
      <c r="D837">
        <v>800.21167450434814</v>
      </c>
      <c r="E837">
        <v>355.64963311304371</v>
      </c>
      <c r="F837">
        <v>5887.6147999999994</v>
      </c>
      <c r="G837" s="1">
        <v>0.57999999999999996</v>
      </c>
      <c r="H837">
        <v>4370.4008204558613</v>
      </c>
      <c r="Q837">
        <v>836</v>
      </c>
      <c r="R837">
        <v>29</v>
      </c>
      <c r="S837">
        <f>VLOOKUP($R837,'[3]人物&amp;怪物成长分析'!$B$5:$S$104,12,FALSE)*$W837</f>
        <v>12108.758602395656</v>
      </c>
      <c r="T837">
        <f>VLOOKUP($R837,'[3]人物&amp;怪物成长分析'!$B$5:$S$104,13,FALSE)*$W837</f>
        <v>800.21167450434814</v>
      </c>
      <c r="U837">
        <f>VLOOKUP($R837,'[3]人物&amp;怪物成长分析'!$B$5:$S$104,14,FALSE)*$W837</f>
        <v>355.64963311304371</v>
      </c>
      <c r="V837">
        <f>VLOOKUP($R837,'[3]人物&amp;怪物成长分析'!$B$5:$S$104,17,FALSE)*$W837</f>
        <v>5887.6147999999994</v>
      </c>
      <c r="W837" s="1">
        <v>0.57999999999999996</v>
      </c>
      <c r="X837">
        <f t="shared" si="13"/>
        <v>4370.4008204558613</v>
      </c>
    </row>
    <row r="838" spans="1:24" x14ac:dyDescent="0.15">
      <c r="A838">
        <v>837</v>
      </c>
      <c r="B838">
        <v>22</v>
      </c>
      <c r="C838">
        <v>3567.5317690434786</v>
      </c>
      <c r="D838">
        <v>281.95640765217399</v>
      </c>
      <c r="E838">
        <v>125.31395895652177</v>
      </c>
      <c r="F838">
        <v>3164.1012000000001</v>
      </c>
      <c r="G838" s="1">
        <v>0.39</v>
      </c>
      <c r="H838">
        <v>1950.9192544445223</v>
      </c>
      <c r="Q838">
        <v>837</v>
      </c>
      <c r="R838">
        <v>22</v>
      </c>
      <c r="S838">
        <f>VLOOKUP($R838,'[3]人物&amp;怪物成长分析'!$B$5:$S$104,12,FALSE)*$W838</f>
        <v>3567.5317690434786</v>
      </c>
      <c r="T838">
        <f>VLOOKUP($R838,'[3]人物&amp;怪物成长分析'!$B$5:$S$104,13,FALSE)*$W838</f>
        <v>281.95640765217399</v>
      </c>
      <c r="U838">
        <f>VLOOKUP($R838,'[3]人物&amp;怪物成长分析'!$B$5:$S$104,14,FALSE)*$W838</f>
        <v>125.31395895652177</v>
      </c>
      <c r="V838">
        <f>VLOOKUP($R838,'[3]人物&amp;怪物成长分析'!$B$5:$S$104,17,FALSE)*$W838</f>
        <v>3164.1012000000001</v>
      </c>
      <c r="W838" s="1">
        <v>0.39</v>
      </c>
      <c r="X838">
        <f t="shared" si="13"/>
        <v>1950.9192544445223</v>
      </c>
    </row>
    <row r="839" spans="1:24" x14ac:dyDescent="0.15">
      <c r="A839">
        <v>838</v>
      </c>
      <c r="B839">
        <v>21</v>
      </c>
      <c r="C839">
        <v>5063.281723500002</v>
      </c>
      <c r="D839">
        <v>411.69540834782629</v>
      </c>
      <c r="E839">
        <v>182.97573704347835</v>
      </c>
      <c r="F839">
        <v>4849.6027999999997</v>
      </c>
      <c r="G839" s="1">
        <v>0.62</v>
      </c>
      <c r="H839">
        <v>2935.2808395975653</v>
      </c>
      <c r="Q839">
        <v>838</v>
      </c>
      <c r="R839">
        <v>21</v>
      </c>
      <c r="S839">
        <f>VLOOKUP($R839,'[3]人物&amp;怪物成长分析'!$B$5:$S$104,12,FALSE)*$W839</f>
        <v>5063.281723500002</v>
      </c>
      <c r="T839">
        <f>VLOOKUP($R839,'[3]人物&amp;怪物成长分析'!$B$5:$S$104,13,FALSE)*$W839</f>
        <v>411.69540834782629</v>
      </c>
      <c r="U839">
        <f>VLOOKUP($R839,'[3]人物&amp;怪物成长分析'!$B$5:$S$104,14,FALSE)*$W839</f>
        <v>182.97573704347835</v>
      </c>
      <c r="V839">
        <f>VLOOKUP($R839,'[3]人物&amp;怪物成长分析'!$B$5:$S$104,17,FALSE)*$W839</f>
        <v>4849.6027999999997</v>
      </c>
      <c r="W839" s="1">
        <v>0.62</v>
      </c>
      <c r="X839">
        <f t="shared" si="13"/>
        <v>2935.2808395975653</v>
      </c>
    </row>
    <row r="840" spans="1:24" x14ac:dyDescent="0.15">
      <c r="A840">
        <v>839</v>
      </c>
      <c r="B840">
        <v>25</v>
      </c>
      <c r="C840">
        <v>6059.0588221153866</v>
      </c>
      <c r="D840">
        <v>441.77441538461562</v>
      </c>
      <c r="E840">
        <v>196.34418461538471</v>
      </c>
      <c r="F840">
        <v>4133.79</v>
      </c>
      <c r="G840" s="1">
        <v>0.46</v>
      </c>
      <c r="H840">
        <v>2743.1634634615389</v>
      </c>
      <c r="Q840">
        <v>839</v>
      </c>
      <c r="R840">
        <v>25</v>
      </c>
      <c r="S840">
        <f>VLOOKUP($R840,'[3]人物&amp;怪物成长分析'!$B$5:$S$104,12,FALSE)*$W840</f>
        <v>6059.0588221153866</v>
      </c>
      <c r="T840">
        <f>VLOOKUP($R840,'[3]人物&amp;怪物成长分析'!$B$5:$S$104,13,FALSE)*$W840</f>
        <v>441.77441538461562</v>
      </c>
      <c r="U840">
        <f>VLOOKUP($R840,'[3]人物&amp;怪物成长分析'!$B$5:$S$104,14,FALSE)*$W840</f>
        <v>196.34418461538471</v>
      </c>
      <c r="V840">
        <f>VLOOKUP($R840,'[3]人物&amp;怪物成长分析'!$B$5:$S$104,17,FALSE)*$W840</f>
        <v>4133.79</v>
      </c>
      <c r="W840" s="1">
        <v>0.46</v>
      </c>
      <c r="X840">
        <f t="shared" si="13"/>
        <v>2743.1634634615389</v>
      </c>
    </row>
    <row r="841" spans="1:24" x14ac:dyDescent="0.15">
      <c r="A841">
        <v>840</v>
      </c>
      <c r="B841">
        <v>20</v>
      </c>
      <c r="C841">
        <v>2321.7307826086962</v>
      </c>
      <c r="D841">
        <v>194.37746086956525</v>
      </c>
      <c r="E841">
        <v>86.389982608695689</v>
      </c>
      <c r="F841">
        <v>2409.8559999999998</v>
      </c>
      <c r="G841" s="1">
        <v>0.32</v>
      </c>
      <c r="H841">
        <v>1431.5852577391304</v>
      </c>
      <c r="Q841">
        <v>840</v>
      </c>
      <c r="R841">
        <v>20</v>
      </c>
      <c r="S841">
        <f>VLOOKUP($R841,'[3]人物&amp;怪物成长分析'!$B$5:$S$104,12,FALSE)*$W841</f>
        <v>2321.7307826086962</v>
      </c>
      <c r="T841">
        <f>VLOOKUP($R841,'[3]人物&amp;怪物成长分析'!$B$5:$S$104,13,FALSE)*$W841</f>
        <v>194.37746086956525</v>
      </c>
      <c r="U841">
        <f>VLOOKUP($R841,'[3]人物&amp;怪物成长分析'!$B$5:$S$104,14,FALSE)*$W841</f>
        <v>86.389982608695689</v>
      </c>
      <c r="V841">
        <f>VLOOKUP($R841,'[3]人物&amp;怪物成长分析'!$B$5:$S$104,17,FALSE)*$W841</f>
        <v>2409.8559999999998</v>
      </c>
      <c r="W841" s="1">
        <v>0.32</v>
      </c>
      <c r="X841">
        <f t="shared" si="13"/>
        <v>1431.5852577391304</v>
      </c>
    </row>
    <row r="842" spans="1:24" x14ac:dyDescent="0.15">
      <c r="A842">
        <v>841</v>
      </c>
      <c r="B842">
        <v>47</v>
      </c>
      <c r="C842">
        <v>52406.502567410047</v>
      </c>
      <c r="D842">
        <v>2421.7448266354522</v>
      </c>
      <c r="E842">
        <v>1076.3310340602011</v>
      </c>
      <c r="F842">
        <v>6156.6320000000005</v>
      </c>
      <c r="G842" s="1">
        <v>0.4</v>
      </c>
      <c r="H842">
        <v>9225.1090120704666</v>
      </c>
      <c r="Q842">
        <v>841</v>
      </c>
      <c r="R842">
        <v>47</v>
      </c>
      <c r="S842">
        <f>VLOOKUP($R842,'[3]人物&amp;怪物成长分析'!$B$5:$S$104,12,FALSE)*$W842</f>
        <v>52406.502567410047</v>
      </c>
      <c r="T842">
        <f>VLOOKUP($R842,'[3]人物&amp;怪物成长分析'!$B$5:$S$104,13,FALSE)*$W842</f>
        <v>2421.7448266354522</v>
      </c>
      <c r="U842">
        <f>VLOOKUP($R842,'[3]人物&amp;怪物成长分析'!$B$5:$S$104,14,FALSE)*$W842</f>
        <v>1076.3310340602011</v>
      </c>
      <c r="V842">
        <f>VLOOKUP($R842,'[3]人物&amp;怪物成长分析'!$B$5:$S$104,17,FALSE)*$W842</f>
        <v>6156.6320000000005</v>
      </c>
      <c r="W842" s="1">
        <v>0.4</v>
      </c>
      <c r="X842">
        <f t="shared" si="13"/>
        <v>9225.1090120704666</v>
      </c>
    </row>
    <row r="843" spans="1:24" x14ac:dyDescent="0.15">
      <c r="A843">
        <v>842</v>
      </c>
      <c r="B843">
        <v>48</v>
      </c>
      <c r="C843">
        <v>60113.063691597927</v>
      </c>
      <c r="D843">
        <v>2716.5082887234794</v>
      </c>
      <c r="E843">
        <v>1207.3370172104353</v>
      </c>
      <c r="F843">
        <v>6586.7423999999992</v>
      </c>
      <c r="G843" s="1">
        <v>0.42</v>
      </c>
      <c r="H843">
        <v>10281.432323517398</v>
      </c>
      <c r="Q843">
        <v>842</v>
      </c>
      <c r="R843">
        <v>48</v>
      </c>
      <c r="S843">
        <f>VLOOKUP($R843,'[3]人物&amp;怪物成长分析'!$B$5:$S$104,12,FALSE)*$W843</f>
        <v>60113.063691597927</v>
      </c>
      <c r="T843">
        <f>VLOOKUP($R843,'[3]人物&amp;怪物成长分析'!$B$5:$S$104,13,FALSE)*$W843</f>
        <v>2716.5082887234794</v>
      </c>
      <c r="U843">
        <f>VLOOKUP($R843,'[3]人物&amp;怪物成长分析'!$B$5:$S$104,14,FALSE)*$W843</f>
        <v>1207.3370172104353</v>
      </c>
      <c r="V843">
        <f>VLOOKUP($R843,'[3]人物&amp;怪物成长分析'!$B$5:$S$104,17,FALSE)*$W843</f>
        <v>6586.7423999999992</v>
      </c>
      <c r="W843" s="1">
        <v>0.42</v>
      </c>
      <c r="X843">
        <f t="shared" si="13"/>
        <v>10281.432323517398</v>
      </c>
    </row>
    <row r="844" spans="1:24" x14ac:dyDescent="0.15">
      <c r="A844">
        <v>843</v>
      </c>
      <c r="B844">
        <v>19</v>
      </c>
      <c r="C844">
        <v>4616.2811496521736</v>
      </c>
      <c r="D844">
        <v>398.28908660869575</v>
      </c>
      <c r="E844">
        <v>177.01737182608701</v>
      </c>
      <c r="F844">
        <v>5212.5551999999998</v>
      </c>
      <c r="G844" s="1">
        <v>0.72</v>
      </c>
      <c r="H844">
        <v>3038.6717669050436</v>
      </c>
      <c r="Q844">
        <v>843</v>
      </c>
      <c r="R844">
        <v>19</v>
      </c>
      <c r="S844">
        <f>VLOOKUP($R844,'[3]人物&amp;怪物成长分析'!$B$5:$S$104,12,FALSE)*$W844</f>
        <v>4616.2811496521736</v>
      </c>
      <c r="T844">
        <f>VLOOKUP($R844,'[3]人物&amp;怪物成长分析'!$B$5:$S$104,13,FALSE)*$W844</f>
        <v>398.28908660869575</v>
      </c>
      <c r="U844">
        <f>VLOOKUP($R844,'[3]人物&amp;怪物成长分析'!$B$5:$S$104,14,FALSE)*$W844</f>
        <v>177.01737182608701</v>
      </c>
      <c r="V844">
        <f>VLOOKUP($R844,'[3]人物&amp;怪物成长分析'!$B$5:$S$104,17,FALSE)*$W844</f>
        <v>5212.5551999999998</v>
      </c>
      <c r="W844" s="1">
        <v>0.72</v>
      </c>
      <c r="X844">
        <f t="shared" si="13"/>
        <v>3038.6717669050436</v>
      </c>
    </row>
    <row r="845" spans="1:24" x14ac:dyDescent="0.15">
      <c r="A845">
        <v>844</v>
      </c>
      <c r="B845">
        <v>24</v>
      </c>
      <c r="C845">
        <v>6921.4015766956536</v>
      </c>
      <c r="D845">
        <v>518.0258976321071</v>
      </c>
      <c r="E845">
        <v>230.23373228093647</v>
      </c>
      <c r="F845">
        <v>5130.2624000000005</v>
      </c>
      <c r="G845" s="1">
        <v>0.59</v>
      </c>
      <c r="H845">
        <v>3323.2858907770437</v>
      </c>
      <c r="Q845">
        <v>844</v>
      </c>
      <c r="R845">
        <v>24</v>
      </c>
      <c r="S845">
        <f>VLOOKUP($R845,'[3]人物&amp;怪物成长分析'!$B$5:$S$104,12,FALSE)*$W845</f>
        <v>6921.4015766956536</v>
      </c>
      <c r="T845">
        <f>VLOOKUP($R845,'[3]人物&amp;怪物成长分析'!$B$5:$S$104,13,FALSE)*$W845</f>
        <v>518.0258976321071</v>
      </c>
      <c r="U845">
        <f>VLOOKUP($R845,'[3]人物&amp;怪物成长分析'!$B$5:$S$104,14,FALSE)*$W845</f>
        <v>230.23373228093647</v>
      </c>
      <c r="V845">
        <f>VLOOKUP($R845,'[3]人物&amp;怪物成长分析'!$B$5:$S$104,17,FALSE)*$W845</f>
        <v>5130.2624000000005</v>
      </c>
      <c r="W845" s="1">
        <v>0.59</v>
      </c>
      <c r="X845">
        <f t="shared" si="13"/>
        <v>3323.2858907770437</v>
      </c>
    </row>
    <row r="846" spans="1:24" x14ac:dyDescent="0.15">
      <c r="A846">
        <v>845</v>
      </c>
      <c r="B846">
        <v>26</v>
      </c>
      <c r="C846">
        <v>5961.2266181137138</v>
      </c>
      <c r="D846">
        <v>423.70021372575269</v>
      </c>
      <c r="E846">
        <v>188.31120610033452</v>
      </c>
      <c r="F846">
        <v>3711.056</v>
      </c>
      <c r="G846" s="1">
        <v>0.4</v>
      </c>
      <c r="H846">
        <v>2534.6634294607629</v>
      </c>
      <c r="Q846">
        <v>845</v>
      </c>
      <c r="R846">
        <v>26</v>
      </c>
      <c r="S846">
        <f>VLOOKUP($R846,'[3]人物&amp;怪物成长分析'!$B$5:$S$104,12,FALSE)*$W846</f>
        <v>5961.2266181137138</v>
      </c>
      <c r="T846">
        <f>VLOOKUP($R846,'[3]人物&amp;怪物成长分析'!$B$5:$S$104,13,FALSE)*$W846</f>
        <v>423.70021372575269</v>
      </c>
      <c r="U846">
        <f>VLOOKUP($R846,'[3]人物&amp;怪物成长分析'!$B$5:$S$104,14,FALSE)*$W846</f>
        <v>188.31120610033452</v>
      </c>
      <c r="V846">
        <f>VLOOKUP($R846,'[3]人物&amp;怪物成长分析'!$B$5:$S$104,17,FALSE)*$W846</f>
        <v>3711.056</v>
      </c>
      <c r="W846" s="1">
        <v>0.4</v>
      </c>
      <c r="X846">
        <f t="shared" si="13"/>
        <v>2534.6634294607629</v>
      </c>
    </row>
    <row r="847" spans="1:24" x14ac:dyDescent="0.15">
      <c r="A847">
        <v>846</v>
      </c>
      <c r="B847">
        <v>45</v>
      </c>
      <c r="C847">
        <v>59987.206959077783</v>
      </c>
      <c r="D847">
        <v>2902.5246569147166</v>
      </c>
      <c r="E847">
        <v>1290.0109586287631</v>
      </c>
      <c r="F847">
        <v>8145.1150000000007</v>
      </c>
      <c r="G847" s="1">
        <v>0.55000000000000004</v>
      </c>
      <c r="H847">
        <v>11233.63559268791</v>
      </c>
      <c r="Q847">
        <v>846</v>
      </c>
      <c r="R847">
        <v>45</v>
      </c>
      <c r="S847">
        <f>VLOOKUP($R847,'[3]人物&amp;怪物成长分析'!$B$5:$S$104,12,FALSE)*$W847</f>
        <v>59987.206959077783</v>
      </c>
      <c r="T847">
        <f>VLOOKUP($R847,'[3]人物&amp;怪物成长分析'!$B$5:$S$104,13,FALSE)*$W847</f>
        <v>2902.5246569147166</v>
      </c>
      <c r="U847">
        <f>VLOOKUP($R847,'[3]人物&amp;怪物成长分析'!$B$5:$S$104,14,FALSE)*$W847</f>
        <v>1290.0109586287631</v>
      </c>
      <c r="V847">
        <f>VLOOKUP($R847,'[3]人物&amp;怪物成长分析'!$B$5:$S$104,17,FALSE)*$W847</f>
        <v>8145.1150000000007</v>
      </c>
      <c r="W847" s="1">
        <v>0.55000000000000004</v>
      </c>
      <c r="X847">
        <f t="shared" si="13"/>
        <v>11233.63559268791</v>
      </c>
    </row>
    <row r="848" spans="1:24" x14ac:dyDescent="0.15">
      <c r="A848">
        <v>847</v>
      </c>
      <c r="B848">
        <v>33</v>
      </c>
      <c r="C848">
        <v>21625.696780577775</v>
      </c>
      <c r="D848">
        <v>1355.8032308091981</v>
      </c>
      <c r="E848">
        <v>602.57921369297708</v>
      </c>
      <c r="F848">
        <v>7581.4654</v>
      </c>
      <c r="G848" s="1">
        <v>0.67</v>
      </c>
      <c r="H848">
        <v>6481.3302620703444</v>
      </c>
      <c r="Q848">
        <v>847</v>
      </c>
      <c r="R848">
        <v>33</v>
      </c>
      <c r="S848">
        <f>VLOOKUP($R848,'[3]人物&amp;怪物成长分析'!$B$5:$S$104,12,FALSE)*$W848</f>
        <v>21625.696780577775</v>
      </c>
      <c r="T848">
        <f>VLOOKUP($R848,'[3]人物&amp;怪物成长分析'!$B$5:$S$104,13,FALSE)*$W848</f>
        <v>1355.8032308091981</v>
      </c>
      <c r="U848">
        <f>VLOOKUP($R848,'[3]人物&amp;怪物成长分析'!$B$5:$S$104,14,FALSE)*$W848</f>
        <v>602.57921369297708</v>
      </c>
      <c r="V848">
        <f>VLOOKUP($R848,'[3]人物&amp;怪物成长分析'!$B$5:$S$104,17,FALSE)*$W848</f>
        <v>7581.4654</v>
      </c>
      <c r="W848" s="1">
        <v>0.67</v>
      </c>
      <c r="X848">
        <f t="shared" si="13"/>
        <v>6481.3302620703444</v>
      </c>
    </row>
    <row r="849" spans="1:24" x14ac:dyDescent="0.15">
      <c r="A849">
        <v>848</v>
      </c>
      <c r="B849">
        <v>24</v>
      </c>
      <c r="C849">
        <v>4223.2280806956533</v>
      </c>
      <c r="D849">
        <v>316.08359855518398</v>
      </c>
      <c r="E849">
        <v>140.48159935785952</v>
      </c>
      <c r="F849">
        <v>3130.3296</v>
      </c>
      <c r="G849" s="1">
        <v>0.36</v>
      </c>
      <c r="H849">
        <v>2027.7676621690434</v>
      </c>
      <c r="Q849">
        <v>848</v>
      </c>
      <c r="R849">
        <v>24</v>
      </c>
      <c r="S849">
        <f>VLOOKUP($R849,'[3]人物&amp;怪物成长分析'!$B$5:$S$104,12,FALSE)*$W849</f>
        <v>4223.2280806956533</v>
      </c>
      <c r="T849">
        <f>VLOOKUP($R849,'[3]人物&amp;怪物成长分析'!$B$5:$S$104,13,FALSE)*$W849</f>
        <v>316.08359855518398</v>
      </c>
      <c r="U849">
        <f>VLOOKUP($R849,'[3]人物&amp;怪物成长分析'!$B$5:$S$104,14,FALSE)*$W849</f>
        <v>140.48159935785952</v>
      </c>
      <c r="V849">
        <f>VLOOKUP($R849,'[3]人物&amp;怪物成长分析'!$B$5:$S$104,17,FALSE)*$W849</f>
        <v>3130.3296</v>
      </c>
      <c r="W849" s="1">
        <v>0.36</v>
      </c>
      <c r="X849">
        <f t="shared" si="13"/>
        <v>2027.7676621690434</v>
      </c>
    </row>
    <row r="850" spans="1:24" x14ac:dyDescent="0.15">
      <c r="A850">
        <v>849</v>
      </c>
      <c r="B850">
        <v>39</v>
      </c>
      <c r="C850">
        <v>28392.145559625314</v>
      </c>
      <c r="D850">
        <v>1595.7470753145151</v>
      </c>
      <c r="E850">
        <v>709.22092236200672</v>
      </c>
      <c r="F850">
        <v>6269.9807999999994</v>
      </c>
      <c r="G850" s="1">
        <v>0.48</v>
      </c>
      <c r="H850">
        <v>6686.9367504738402</v>
      </c>
      <c r="Q850">
        <v>849</v>
      </c>
      <c r="R850">
        <v>39</v>
      </c>
      <c r="S850">
        <f>VLOOKUP($R850,'[3]人物&amp;怪物成长分析'!$B$5:$S$104,12,FALSE)*$W850</f>
        <v>28392.145559625314</v>
      </c>
      <c r="T850">
        <f>VLOOKUP($R850,'[3]人物&amp;怪物成长分析'!$B$5:$S$104,13,FALSE)*$W850</f>
        <v>1595.7470753145151</v>
      </c>
      <c r="U850">
        <f>VLOOKUP($R850,'[3]人物&amp;怪物成长分析'!$B$5:$S$104,14,FALSE)*$W850</f>
        <v>709.22092236200672</v>
      </c>
      <c r="V850">
        <f>VLOOKUP($R850,'[3]人物&amp;怪物成长分析'!$B$5:$S$104,17,FALSE)*$W850</f>
        <v>6269.9807999999994</v>
      </c>
      <c r="W850" s="1">
        <v>0.48</v>
      </c>
      <c r="X850">
        <f t="shared" si="13"/>
        <v>6686.9367504738402</v>
      </c>
    </row>
    <row r="851" spans="1:24" x14ac:dyDescent="0.15">
      <c r="A851">
        <v>850</v>
      </c>
      <c r="B851">
        <v>40</v>
      </c>
      <c r="C851">
        <v>32992.261337257536</v>
      </c>
      <c r="D851">
        <v>1806.1456936454856</v>
      </c>
      <c r="E851">
        <v>802.7314193979937</v>
      </c>
      <c r="F851">
        <v>6676.7999999999993</v>
      </c>
      <c r="G851" s="1">
        <v>0.5</v>
      </c>
      <c r="H851">
        <v>7438.415479840537</v>
      </c>
      <c r="Q851">
        <v>850</v>
      </c>
      <c r="R851">
        <v>40</v>
      </c>
      <c r="S851">
        <f>VLOOKUP($R851,'[3]人物&amp;怪物成长分析'!$B$5:$S$104,12,FALSE)*$W851</f>
        <v>32992.261337257536</v>
      </c>
      <c r="T851">
        <f>VLOOKUP($R851,'[3]人物&amp;怪物成长分析'!$B$5:$S$104,13,FALSE)*$W851</f>
        <v>1806.1456936454856</v>
      </c>
      <c r="U851">
        <f>VLOOKUP($R851,'[3]人物&amp;怪物成长分析'!$B$5:$S$104,14,FALSE)*$W851</f>
        <v>802.7314193979937</v>
      </c>
      <c r="V851">
        <f>VLOOKUP($R851,'[3]人物&amp;怪物成长分析'!$B$5:$S$104,17,FALSE)*$W851</f>
        <v>6676.7999999999993</v>
      </c>
      <c r="W851" s="1">
        <v>0.5</v>
      </c>
      <c r="X851">
        <f t="shared" si="13"/>
        <v>7438.415479840537</v>
      </c>
    </row>
    <row r="852" spans="1:24" x14ac:dyDescent="0.15">
      <c r="A852">
        <v>851</v>
      </c>
      <c r="B852">
        <v>31</v>
      </c>
      <c r="C852">
        <v>20155.306349284623</v>
      </c>
      <c r="D852">
        <v>1288.3137508661541</v>
      </c>
      <c r="E852">
        <v>572.58388927384635</v>
      </c>
      <c r="F852">
        <v>8264.6718000000001</v>
      </c>
      <c r="G852" s="1">
        <v>0.77</v>
      </c>
      <c r="H852">
        <v>6572.5179673336625</v>
      </c>
      <c r="Q852">
        <v>851</v>
      </c>
      <c r="R852">
        <v>31</v>
      </c>
      <c r="S852">
        <f>VLOOKUP($R852,'[3]人物&amp;怪物成长分析'!$B$5:$S$104,12,FALSE)*$W852</f>
        <v>20155.306349284623</v>
      </c>
      <c r="T852">
        <f>VLOOKUP($R852,'[3]人物&amp;怪物成长分析'!$B$5:$S$104,13,FALSE)*$W852</f>
        <v>1288.3137508661541</v>
      </c>
      <c r="U852">
        <f>VLOOKUP($R852,'[3]人物&amp;怪物成长分析'!$B$5:$S$104,14,FALSE)*$W852</f>
        <v>572.58388927384635</v>
      </c>
      <c r="V852">
        <f>VLOOKUP($R852,'[3]人物&amp;怪物成长分析'!$B$5:$S$104,17,FALSE)*$W852</f>
        <v>8264.6718000000001</v>
      </c>
      <c r="W852" s="1">
        <v>0.77</v>
      </c>
      <c r="X852">
        <f t="shared" si="13"/>
        <v>6572.5179673336625</v>
      </c>
    </row>
    <row r="853" spans="1:24" x14ac:dyDescent="0.15">
      <c r="A853">
        <v>852</v>
      </c>
      <c r="B853">
        <v>29</v>
      </c>
      <c r="C853">
        <v>9603.4982019000036</v>
      </c>
      <c r="D853">
        <v>634.65063840000039</v>
      </c>
      <c r="E853">
        <v>282.06695040000022</v>
      </c>
      <c r="F853">
        <v>4669.4876000000004</v>
      </c>
      <c r="G853" s="1">
        <v>0.46</v>
      </c>
      <c r="H853">
        <v>3466.1799610512012</v>
      </c>
      <c r="Q853">
        <v>852</v>
      </c>
      <c r="R853">
        <v>29</v>
      </c>
      <c r="S853">
        <f>VLOOKUP($R853,'[3]人物&amp;怪物成长分析'!$B$5:$S$104,12,FALSE)*$W853</f>
        <v>9603.4982019000036</v>
      </c>
      <c r="T853">
        <f>VLOOKUP($R853,'[3]人物&amp;怪物成长分析'!$B$5:$S$104,13,FALSE)*$W853</f>
        <v>634.65063840000039</v>
      </c>
      <c r="U853">
        <f>VLOOKUP($R853,'[3]人物&amp;怪物成长分析'!$B$5:$S$104,14,FALSE)*$W853</f>
        <v>282.06695040000022</v>
      </c>
      <c r="V853">
        <f>VLOOKUP($R853,'[3]人物&amp;怪物成长分析'!$B$5:$S$104,17,FALSE)*$W853</f>
        <v>4669.4876000000004</v>
      </c>
      <c r="W853" s="1">
        <v>0.46</v>
      </c>
      <c r="X853">
        <f t="shared" si="13"/>
        <v>3466.1799610512012</v>
      </c>
    </row>
    <row r="854" spans="1:24" x14ac:dyDescent="0.15">
      <c r="A854">
        <v>853</v>
      </c>
      <c r="B854">
        <v>19</v>
      </c>
      <c r="C854">
        <v>3718.6709261086953</v>
      </c>
      <c r="D854">
        <v>320.84398643478266</v>
      </c>
      <c r="E854">
        <v>142.59732730434786</v>
      </c>
      <c r="F854">
        <v>4199.0027999999993</v>
      </c>
      <c r="G854" s="1">
        <v>0.57999999999999996</v>
      </c>
      <c r="H854">
        <v>2447.8189233401736</v>
      </c>
      <c r="Q854">
        <v>853</v>
      </c>
      <c r="R854">
        <v>19</v>
      </c>
      <c r="S854">
        <f>VLOOKUP($R854,'[3]人物&amp;怪物成长分析'!$B$5:$S$104,12,FALSE)*$W854</f>
        <v>3718.6709261086953</v>
      </c>
      <c r="T854">
        <f>VLOOKUP($R854,'[3]人物&amp;怪物成长分析'!$B$5:$S$104,13,FALSE)*$W854</f>
        <v>320.84398643478266</v>
      </c>
      <c r="U854">
        <f>VLOOKUP($R854,'[3]人物&amp;怪物成长分析'!$B$5:$S$104,14,FALSE)*$W854</f>
        <v>142.59732730434786</v>
      </c>
      <c r="V854">
        <f>VLOOKUP($R854,'[3]人物&amp;怪物成长分析'!$B$5:$S$104,17,FALSE)*$W854</f>
        <v>4199.0027999999993</v>
      </c>
      <c r="W854" s="1">
        <v>0.57999999999999996</v>
      </c>
      <c r="X854">
        <f t="shared" si="13"/>
        <v>2447.8189233401736</v>
      </c>
    </row>
    <row r="855" spans="1:24" x14ac:dyDescent="0.15">
      <c r="A855">
        <v>854</v>
      </c>
      <c r="B855">
        <v>35</v>
      </c>
      <c r="C855">
        <v>20391.657610434784</v>
      </c>
      <c r="D855">
        <v>1255.5024605217393</v>
      </c>
      <c r="E855">
        <v>558.00109356521762</v>
      </c>
      <c r="F855">
        <v>6186.9080000000004</v>
      </c>
      <c r="G855" s="1">
        <v>0.52</v>
      </c>
      <c r="H855">
        <v>5679.2622942052176</v>
      </c>
      <c r="Q855">
        <v>854</v>
      </c>
      <c r="R855">
        <v>35</v>
      </c>
      <c r="S855">
        <f>VLOOKUP($R855,'[3]人物&amp;怪物成长分析'!$B$5:$S$104,12,FALSE)*$W855</f>
        <v>20391.657610434784</v>
      </c>
      <c r="T855">
        <f>VLOOKUP($R855,'[3]人物&amp;怪物成长分析'!$B$5:$S$104,13,FALSE)*$W855</f>
        <v>1255.5024605217393</v>
      </c>
      <c r="U855">
        <f>VLOOKUP($R855,'[3]人物&amp;怪物成长分析'!$B$5:$S$104,14,FALSE)*$W855</f>
        <v>558.00109356521762</v>
      </c>
      <c r="V855">
        <f>VLOOKUP($R855,'[3]人物&amp;怪物成长分析'!$B$5:$S$104,17,FALSE)*$W855</f>
        <v>6186.9080000000004</v>
      </c>
      <c r="W855" s="1">
        <v>0.52</v>
      </c>
      <c r="X855">
        <f t="shared" si="13"/>
        <v>5679.2622942052176</v>
      </c>
    </row>
    <row r="856" spans="1:24" x14ac:dyDescent="0.15">
      <c r="A856">
        <v>855</v>
      </c>
      <c r="B856">
        <v>37</v>
      </c>
      <c r="C856">
        <v>24469.89782498257</v>
      </c>
      <c r="D856">
        <v>1452.2029451148162</v>
      </c>
      <c r="E856">
        <v>645.42353116214065</v>
      </c>
      <c r="F856">
        <v>6364.8918000000003</v>
      </c>
      <c r="G856" s="1">
        <v>0.51</v>
      </c>
      <c r="H856">
        <v>6288.5827215315112</v>
      </c>
      <c r="Q856">
        <v>855</v>
      </c>
      <c r="R856">
        <v>37</v>
      </c>
      <c r="S856">
        <f>VLOOKUP($R856,'[3]人物&amp;怪物成长分析'!$B$5:$S$104,12,FALSE)*$W856</f>
        <v>24469.89782498257</v>
      </c>
      <c r="T856">
        <f>VLOOKUP($R856,'[3]人物&amp;怪物成长分析'!$B$5:$S$104,13,FALSE)*$W856</f>
        <v>1452.2029451148162</v>
      </c>
      <c r="U856">
        <f>VLOOKUP($R856,'[3]人物&amp;怪物成长分析'!$B$5:$S$104,14,FALSE)*$W856</f>
        <v>645.42353116214065</v>
      </c>
      <c r="V856">
        <f>VLOOKUP($R856,'[3]人物&amp;怪物成长分析'!$B$5:$S$104,17,FALSE)*$W856</f>
        <v>6364.8918000000003</v>
      </c>
      <c r="W856" s="1">
        <v>0.51</v>
      </c>
      <c r="X856">
        <f t="shared" si="13"/>
        <v>6288.5827215315112</v>
      </c>
    </row>
    <row r="857" spans="1:24" x14ac:dyDescent="0.15">
      <c r="A857">
        <v>856</v>
      </c>
      <c r="B857">
        <v>21</v>
      </c>
      <c r="C857">
        <v>4246.6233810000022</v>
      </c>
      <c r="D857">
        <v>345.29292313043499</v>
      </c>
      <c r="E857">
        <v>153.46352139130443</v>
      </c>
      <c r="F857">
        <v>4067.4088000000002</v>
      </c>
      <c r="G857" s="1">
        <v>0.52</v>
      </c>
      <c r="H857">
        <v>2461.8484461140874</v>
      </c>
      <c r="Q857">
        <v>856</v>
      </c>
      <c r="R857">
        <v>21</v>
      </c>
      <c r="S857">
        <f>VLOOKUP($R857,'[3]人物&amp;怪物成长分析'!$B$5:$S$104,12,FALSE)*$W857</f>
        <v>4246.6233810000022</v>
      </c>
      <c r="T857">
        <f>VLOOKUP($R857,'[3]人物&amp;怪物成长分析'!$B$5:$S$104,13,FALSE)*$W857</f>
        <v>345.29292313043499</v>
      </c>
      <c r="U857">
        <f>VLOOKUP($R857,'[3]人物&amp;怪物成长分析'!$B$5:$S$104,14,FALSE)*$W857</f>
        <v>153.46352139130443</v>
      </c>
      <c r="V857">
        <f>VLOOKUP($R857,'[3]人物&amp;怪物成长分析'!$B$5:$S$104,17,FALSE)*$W857</f>
        <v>4067.4088000000002</v>
      </c>
      <c r="W857" s="1">
        <v>0.52</v>
      </c>
      <c r="X857">
        <f t="shared" si="13"/>
        <v>2461.8484461140874</v>
      </c>
    </row>
    <row r="858" spans="1:24" x14ac:dyDescent="0.15">
      <c r="A858">
        <v>857</v>
      </c>
      <c r="B858">
        <v>33</v>
      </c>
      <c r="C858">
        <v>25176.18431171741</v>
      </c>
      <c r="D858">
        <v>1578.3977910913054</v>
      </c>
      <c r="E858">
        <v>701.51012937391363</v>
      </c>
      <c r="F858">
        <v>8826.1836000000003</v>
      </c>
      <c r="G858" s="1">
        <v>0.78</v>
      </c>
      <c r="H858">
        <v>7545.4292603206977</v>
      </c>
      <c r="Q858">
        <v>857</v>
      </c>
      <c r="R858">
        <v>33</v>
      </c>
      <c r="S858">
        <f>VLOOKUP($R858,'[3]人物&amp;怪物成长分析'!$B$5:$S$104,12,FALSE)*$W858</f>
        <v>25176.18431171741</v>
      </c>
      <c r="T858">
        <f>VLOOKUP($R858,'[3]人物&amp;怪物成长分析'!$B$5:$S$104,13,FALSE)*$W858</f>
        <v>1578.3977910913054</v>
      </c>
      <c r="U858">
        <f>VLOOKUP($R858,'[3]人物&amp;怪物成长分析'!$B$5:$S$104,14,FALSE)*$W858</f>
        <v>701.51012937391363</v>
      </c>
      <c r="V858">
        <f>VLOOKUP($R858,'[3]人物&amp;怪物成长分析'!$B$5:$S$104,17,FALSE)*$W858</f>
        <v>8826.1836000000003</v>
      </c>
      <c r="W858" s="1">
        <v>0.78</v>
      </c>
      <c r="X858">
        <f t="shared" si="13"/>
        <v>7545.4292603206977</v>
      </c>
    </row>
    <row r="859" spans="1:24" x14ac:dyDescent="0.15">
      <c r="A859">
        <v>858</v>
      </c>
      <c r="B859">
        <v>48</v>
      </c>
      <c r="C859">
        <v>97325.912643539516</v>
      </c>
      <c r="D859">
        <v>4398.1562769808725</v>
      </c>
      <c r="E859">
        <v>1954.7361231026098</v>
      </c>
      <c r="F859">
        <v>10664.249600000001</v>
      </c>
      <c r="G859" s="1">
        <v>0.68</v>
      </c>
      <c r="H859">
        <v>16646.128523790077</v>
      </c>
      <c r="Q859">
        <v>858</v>
      </c>
      <c r="R859">
        <v>48</v>
      </c>
      <c r="S859">
        <f>VLOOKUP($R859,'[3]人物&amp;怪物成长分析'!$B$5:$S$104,12,FALSE)*$W859</f>
        <v>97325.912643539516</v>
      </c>
      <c r="T859">
        <f>VLOOKUP($R859,'[3]人物&amp;怪物成长分析'!$B$5:$S$104,13,FALSE)*$W859</f>
        <v>4398.1562769808725</v>
      </c>
      <c r="U859">
        <f>VLOOKUP($R859,'[3]人物&amp;怪物成长分析'!$B$5:$S$104,14,FALSE)*$W859</f>
        <v>1954.7361231026098</v>
      </c>
      <c r="V859">
        <f>VLOOKUP($R859,'[3]人物&amp;怪物成长分析'!$B$5:$S$104,17,FALSE)*$W859</f>
        <v>10664.249600000001</v>
      </c>
      <c r="W859" s="1">
        <v>0.68</v>
      </c>
      <c r="X859">
        <f t="shared" si="13"/>
        <v>16646.128523790077</v>
      </c>
    </row>
    <row r="860" spans="1:24" x14ac:dyDescent="0.15">
      <c r="A860">
        <v>859</v>
      </c>
      <c r="B860">
        <v>24</v>
      </c>
      <c r="C860">
        <v>3871.2924073043491</v>
      </c>
      <c r="D860">
        <v>289.74329867558538</v>
      </c>
      <c r="E860">
        <v>128.77479941137125</v>
      </c>
      <c r="F860">
        <v>2869.4688000000001</v>
      </c>
      <c r="G860" s="1">
        <v>0.33</v>
      </c>
      <c r="H860">
        <v>1858.7870236549566</v>
      </c>
      <c r="Q860">
        <v>859</v>
      </c>
      <c r="R860">
        <v>24</v>
      </c>
      <c r="S860">
        <f>VLOOKUP($R860,'[3]人物&amp;怪物成长分析'!$B$5:$S$104,12,FALSE)*$W860</f>
        <v>3871.2924073043491</v>
      </c>
      <c r="T860">
        <f>VLOOKUP($R860,'[3]人物&amp;怪物成长分析'!$B$5:$S$104,13,FALSE)*$W860</f>
        <v>289.74329867558538</v>
      </c>
      <c r="U860">
        <f>VLOOKUP($R860,'[3]人物&amp;怪物成长分析'!$B$5:$S$104,14,FALSE)*$W860</f>
        <v>128.77479941137125</v>
      </c>
      <c r="V860">
        <f>VLOOKUP($R860,'[3]人物&amp;怪物成长分析'!$B$5:$S$104,17,FALSE)*$W860</f>
        <v>2869.4688000000001</v>
      </c>
      <c r="W860" s="1">
        <v>0.33</v>
      </c>
      <c r="X860">
        <f t="shared" si="13"/>
        <v>1858.7870236549566</v>
      </c>
    </row>
    <row r="861" spans="1:24" x14ac:dyDescent="0.15">
      <c r="A861">
        <v>860</v>
      </c>
      <c r="B861">
        <v>26</v>
      </c>
      <c r="C861">
        <v>10879.238578057528</v>
      </c>
      <c r="D861">
        <v>773.25289004949855</v>
      </c>
      <c r="E861">
        <v>343.66795113311042</v>
      </c>
      <c r="F861">
        <v>6772.6771999999992</v>
      </c>
      <c r="G861" s="1">
        <v>0.73</v>
      </c>
      <c r="H861">
        <v>4625.7607587658913</v>
      </c>
      <c r="Q861">
        <v>860</v>
      </c>
      <c r="R861">
        <v>26</v>
      </c>
      <c r="S861">
        <f>VLOOKUP($R861,'[3]人物&amp;怪物成长分析'!$B$5:$S$104,12,FALSE)*$W861</f>
        <v>10879.238578057528</v>
      </c>
      <c r="T861">
        <f>VLOOKUP($R861,'[3]人物&amp;怪物成长分析'!$B$5:$S$104,13,FALSE)*$W861</f>
        <v>773.25289004949855</v>
      </c>
      <c r="U861">
        <f>VLOOKUP($R861,'[3]人物&amp;怪物成长分析'!$B$5:$S$104,14,FALSE)*$W861</f>
        <v>343.66795113311042</v>
      </c>
      <c r="V861">
        <f>VLOOKUP($R861,'[3]人物&amp;怪物成长分析'!$B$5:$S$104,17,FALSE)*$W861</f>
        <v>6772.6771999999992</v>
      </c>
      <c r="W861" s="1">
        <v>0.73</v>
      </c>
      <c r="X861">
        <f t="shared" si="13"/>
        <v>4625.7607587658913</v>
      </c>
    </row>
    <row r="862" spans="1:24" x14ac:dyDescent="0.15">
      <c r="A862">
        <v>861</v>
      </c>
      <c r="B862">
        <v>30</v>
      </c>
      <c r="C862">
        <v>14527.868219849504</v>
      </c>
      <c r="D862">
        <v>938.12243213377985</v>
      </c>
      <c r="E862">
        <v>416.94330317056881</v>
      </c>
      <c r="F862">
        <v>6474.1639999999989</v>
      </c>
      <c r="G862" s="1">
        <v>0.62</v>
      </c>
      <c r="H862">
        <v>4964.8754689179941</v>
      </c>
      <c r="Q862">
        <v>861</v>
      </c>
      <c r="R862">
        <v>30</v>
      </c>
      <c r="S862">
        <f>VLOOKUP($R862,'[3]人物&amp;怪物成长分析'!$B$5:$S$104,12,FALSE)*$W862</f>
        <v>14527.868219849504</v>
      </c>
      <c r="T862">
        <f>VLOOKUP($R862,'[3]人物&amp;怪物成长分析'!$B$5:$S$104,13,FALSE)*$W862</f>
        <v>938.12243213377985</v>
      </c>
      <c r="U862">
        <f>VLOOKUP($R862,'[3]人物&amp;怪物成长分析'!$B$5:$S$104,14,FALSE)*$W862</f>
        <v>416.94330317056881</v>
      </c>
      <c r="V862">
        <f>VLOOKUP($R862,'[3]人物&amp;怪物成长分析'!$B$5:$S$104,17,FALSE)*$W862</f>
        <v>6474.1639999999989</v>
      </c>
      <c r="W862" s="1">
        <v>0.62</v>
      </c>
      <c r="X862">
        <f t="shared" si="13"/>
        <v>4964.8754689179941</v>
      </c>
    </row>
    <row r="863" spans="1:24" x14ac:dyDescent="0.15">
      <c r="A863">
        <v>862</v>
      </c>
      <c r="B863">
        <v>46</v>
      </c>
      <c r="C863">
        <v>37098.984729147305</v>
      </c>
      <c r="D863">
        <v>1753.8587659216059</v>
      </c>
      <c r="E863">
        <v>779.49278485404727</v>
      </c>
      <c r="F863">
        <v>4681.1363999999994</v>
      </c>
      <c r="G863" s="1">
        <v>0.31</v>
      </c>
      <c r="H863">
        <v>6730.6767791298544</v>
      </c>
      <c r="Q863">
        <v>862</v>
      </c>
      <c r="R863">
        <v>46</v>
      </c>
      <c r="S863">
        <f>VLOOKUP($R863,'[3]人物&amp;怪物成长分析'!$B$5:$S$104,12,FALSE)*$W863</f>
        <v>37098.984729147305</v>
      </c>
      <c r="T863">
        <f>VLOOKUP($R863,'[3]人物&amp;怪物成长分析'!$B$5:$S$104,13,FALSE)*$W863</f>
        <v>1753.8587659216059</v>
      </c>
      <c r="U863">
        <f>VLOOKUP($R863,'[3]人物&amp;怪物成长分析'!$B$5:$S$104,14,FALSE)*$W863</f>
        <v>779.49278485404727</v>
      </c>
      <c r="V863">
        <f>VLOOKUP($R863,'[3]人物&amp;怪物成长分析'!$B$5:$S$104,17,FALSE)*$W863</f>
        <v>4681.1363999999994</v>
      </c>
      <c r="W863" s="1">
        <v>0.31</v>
      </c>
      <c r="X863">
        <f t="shared" si="13"/>
        <v>6730.6767791298544</v>
      </c>
    </row>
    <row r="864" spans="1:24" x14ac:dyDescent="0.15">
      <c r="A864">
        <v>863</v>
      </c>
      <c r="B864">
        <v>19</v>
      </c>
      <c r="C864">
        <v>4423.9361017499996</v>
      </c>
      <c r="D864">
        <v>381.69370800000007</v>
      </c>
      <c r="E864">
        <v>169.64164800000003</v>
      </c>
      <c r="F864">
        <v>4995.3653999999997</v>
      </c>
      <c r="G864" s="1">
        <v>0.69</v>
      </c>
      <c r="H864">
        <v>2912.060443284</v>
      </c>
      <c r="Q864">
        <v>863</v>
      </c>
      <c r="R864">
        <v>19</v>
      </c>
      <c r="S864">
        <f>VLOOKUP($R864,'[3]人物&amp;怪物成长分析'!$B$5:$S$104,12,FALSE)*$W864</f>
        <v>4423.9361017499996</v>
      </c>
      <c r="T864">
        <f>VLOOKUP($R864,'[3]人物&amp;怪物成长分析'!$B$5:$S$104,13,FALSE)*$W864</f>
        <v>381.69370800000007</v>
      </c>
      <c r="U864">
        <f>VLOOKUP($R864,'[3]人物&amp;怪物成长分析'!$B$5:$S$104,14,FALSE)*$W864</f>
        <v>169.64164800000003</v>
      </c>
      <c r="V864">
        <f>VLOOKUP($R864,'[3]人物&amp;怪物成长分析'!$B$5:$S$104,17,FALSE)*$W864</f>
        <v>4995.3653999999997</v>
      </c>
      <c r="W864" s="1">
        <v>0.69</v>
      </c>
      <c r="X864">
        <f t="shared" si="13"/>
        <v>2912.060443284</v>
      </c>
    </row>
    <row r="865" spans="1:24" x14ac:dyDescent="0.15">
      <c r="A865">
        <v>864</v>
      </c>
      <c r="B865">
        <v>37</v>
      </c>
      <c r="C865">
        <v>16793.06713479196</v>
      </c>
      <c r="D865">
        <v>996.60986429448167</v>
      </c>
      <c r="E865">
        <v>442.93771746421413</v>
      </c>
      <c r="F865">
        <v>4368.0630000000001</v>
      </c>
      <c r="G865" s="1">
        <v>0.35</v>
      </c>
      <c r="H865">
        <v>4315.6940245804499</v>
      </c>
      <c r="Q865">
        <v>864</v>
      </c>
      <c r="R865">
        <v>37</v>
      </c>
      <c r="S865">
        <f>VLOOKUP($R865,'[3]人物&amp;怪物成长分析'!$B$5:$S$104,12,FALSE)*$W865</f>
        <v>16793.06713479196</v>
      </c>
      <c r="T865">
        <f>VLOOKUP($R865,'[3]人物&amp;怪物成长分析'!$B$5:$S$104,13,FALSE)*$W865</f>
        <v>996.60986429448167</v>
      </c>
      <c r="U865">
        <f>VLOOKUP($R865,'[3]人物&amp;怪物成长分析'!$B$5:$S$104,14,FALSE)*$W865</f>
        <v>442.93771746421413</v>
      </c>
      <c r="V865">
        <f>VLOOKUP($R865,'[3]人物&amp;怪物成长分析'!$B$5:$S$104,17,FALSE)*$W865</f>
        <v>4368.0630000000001</v>
      </c>
      <c r="W865" s="1">
        <v>0.35</v>
      </c>
      <c r="X865">
        <f t="shared" si="13"/>
        <v>4315.6940245804499</v>
      </c>
    </row>
    <row r="866" spans="1:24" x14ac:dyDescent="0.15">
      <c r="A866">
        <v>865</v>
      </c>
      <c r="B866">
        <v>47</v>
      </c>
      <c r="C866">
        <v>68128.453337633066</v>
      </c>
      <c r="D866">
        <v>3148.268274626088</v>
      </c>
      <c r="E866">
        <v>1399.2303442782616</v>
      </c>
      <c r="F866">
        <v>8003.6216000000004</v>
      </c>
      <c r="G866" s="1">
        <v>0.52</v>
      </c>
      <c r="H866">
        <v>11992.641715691605</v>
      </c>
      <c r="Q866">
        <v>865</v>
      </c>
      <c r="R866">
        <v>47</v>
      </c>
      <c r="S866">
        <f>VLOOKUP($R866,'[3]人物&amp;怪物成长分析'!$B$5:$S$104,12,FALSE)*$W866</f>
        <v>68128.453337633066</v>
      </c>
      <c r="T866">
        <f>VLOOKUP($R866,'[3]人物&amp;怪物成长分析'!$B$5:$S$104,13,FALSE)*$W866</f>
        <v>3148.268274626088</v>
      </c>
      <c r="U866">
        <f>VLOOKUP($R866,'[3]人物&amp;怪物成长分析'!$B$5:$S$104,14,FALSE)*$W866</f>
        <v>1399.2303442782616</v>
      </c>
      <c r="V866">
        <f>VLOOKUP($R866,'[3]人物&amp;怪物成长分析'!$B$5:$S$104,17,FALSE)*$W866</f>
        <v>8003.6216000000004</v>
      </c>
      <c r="W866" s="1">
        <v>0.52</v>
      </c>
      <c r="X866">
        <f t="shared" si="13"/>
        <v>11992.641715691605</v>
      </c>
    </row>
    <row r="867" spans="1:24" x14ac:dyDescent="0.15">
      <c r="A867">
        <v>866</v>
      </c>
      <c r="B867">
        <v>20</v>
      </c>
      <c r="C867">
        <v>3482.5961739130439</v>
      </c>
      <c r="D867">
        <v>291.56619130434785</v>
      </c>
      <c r="E867">
        <v>129.58497391304351</v>
      </c>
      <c r="F867">
        <v>3614.7839999999997</v>
      </c>
      <c r="G867" s="1">
        <v>0.48</v>
      </c>
      <c r="H867">
        <v>2147.3778866086959</v>
      </c>
      <c r="Q867">
        <v>866</v>
      </c>
      <c r="R867">
        <v>20</v>
      </c>
      <c r="S867">
        <f>VLOOKUP($R867,'[3]人物&amp;怪物成长分析'!$B$5:$S$104,12,FALSE)*$W867</f>
        <v>3482.5961739130439</v>
      </c>
      <c r="T867">
        <f>VLOOKUP($R867,'[3]人物&amp;怪物成长分析'!$B$5:$S$104,13,FALSE)*$W867</f>
        <v>291.56619130434785</v>
      </c>
      <c r="U867">
        <f>VLOOKUP($R867,'[3]人物&amp;怪物成长分析'!$B$5:$S$104,14,FALSE)*$W867</f>
        <v>129.58497391304351</v>
      </c>
      <c r="V867">
        <f>VLOOKUP($R867,'[3]人物&amp;怪物成长分析'!$B$5:$S$104,17,FALSE)*$W867</f>
        <v>3614.7839999999997</v>
      </c>
      <c r="W867" s="1">
        <v>0.48</v>
      </c>
      <c r="X867">
        <f t="shared" si="13"/>
        <v>2147.3778866086959</v>
      </c>
    </row>
    <row r="868" spans="1:24" x14ac:dyDescent="0.15">
      <c r="A868">
        <v>867</v>
      </c>
      <c r="B868">
        <v>45</v>
      </c>
      <c r="C868">
        <v>37083.000665611718</v>
      </c>
      <c r="D868">
        <v>1794.2879697290975</v>
      </c>
      <c r="E868">
        <v>797.46131987959905</v>
      </c>
      <c r="F868">
        <v>5035.1620000000003</v>
      </c>
      <c r="G868" s="1">
        <v>0.34</v>
      </c>
      <c r="H868">
        <v>6944.4292754797989</v>
      </c>
      <c r="Q868">
        <v>867</v>
      </c>
      <c r="R868">
        <v>45</v>
      </c>
      <c r="S868">
        <f>VLOOKUP($R868,'[3]人物&amp;怪物成长分析'!$B$5:$S$104,12,FALSE)*$W868</f>
        <v>37083.000665611718</v>
      </c>
      <c r="T868">
        <f>VLOOKUP($R868,'[3]人物&amp;怪物成长分析'!$B$5:$S$104,13,FALSE)*$W868</f>
        <v>1794.2879697290975</v>
      </c>
      <c r="U868">
        <f>VLOOKUP($R868,'[3]人物&amp;怪物成长分析'!$B$5:$S$104,14,FALSE)*$W868</f>
        <v>797.46131987959905</v>
      </c>
      <c r="V868">
        <f>VLOOKUP($R868,'[3]人物&amp;怪物成长分析'!$B$5:$S$104,17,FALSE)*$W868</f>
        <v>5035.1620000000003</v>
      </c>
      <c r="W868" s="1">
        <v>0.34</v>
      </c>
      <c r="X868">
        <f t="shared" si="13"/>
        <v>6944.4292754797989</v>
      </c>
    </row>
    <row r="869" spans="1:24" x14ac:dyDescent="0.15">
      <c r="A869">
        <v>868</v>
      </c>
      <c r="B869">
        <v>20</v>
      </c>
      <c r="C869">
        <v>5078.786086956522</v>
      </c>
      <c r="D869">
        <v>425.20069565217398</v>
      </c>
      <c r="E869">
        <v>188.97808695652179</v>
      </c>
      <c r="F869">
        <v>5271.5599999999995</v>
      </c>
      <c r="G869" s="1">
        <v>0.7</v>
      </c>
      <c r="H869">
        <v>3131.592751304348</v>
      </c>
      <c r="Q869">
        <v>868</v>
      </c>
      <c r="R869">
        <v>20</v>
      </c>
      <c r="S869">
        <f>VLOOKUP($R869,'[3]人物&amp;怪物成长分析'!$B$5:$S$104,12,FALSE)*$W869</f>
        <v>5078.786086956522</v>
      </c>
      <c r="T869">
        <f>VLOOKUP($R869,'[3]人物&amp;怪物成长分析'!$B$5:$S$104,13,FALSE)*$W869</f>
        <v>425.20069565217398</v>
      </c>
      <c r="U869">
        <f>VLOOKUP($R869,'[3]人物&amp;怪物成长分析'!$B$5:$S$104,14,FALSE)*$W869</f>
        <v>188.97808695652179</v>
      </c>
      <c r="V869">
        <f>VLOOKUP($R869,'[3]人物&amp;怪物成长分析'!$B$5:$S$104,17,FALSE)*$W869</f>
        <v>5271.5599999999995</v>
      </c>
      <c r="W869" s="1">
        <v>0.7</v>
      </c>
      <c r="X869">
        <f t="shared" si="13"/>
        <v>3131.592751304348</v>
      </c>
    </row>
    <row r="870" spans="1:24" x14ac:dyDescent="0.15">
      <c r="A870">
        <v>869</v>
      </c>
      <c r="B870">
        <v>22</v>
      </c>
      <c r="C870">
        <v>5762.9359346086958</v>
      </c>
      <c r="D870">
        <v>455.46804313043486</v>
      </c>
      <c r="E870">
        <v>202.43024139130441</v>
      </c>
      <c r="F870">
        <v>5111.2403999999997</v>
      </c>
      <c r="G870" s="1">
        <v>0.63</v>
      </c>
      <c r="H870">
        <v>3151.4849494873042</v>
      </c>
      <c r="Q870">
        <v>869</v>
      </c>
      <c r="R870">
        <v>22</v>
      </c>
      <c r="S870">
        <f>VLOOKUP($R870,'[3]人物&amp;怪物成长分析'!$B$5:$S$104,12,FALSE)*$W870</f>
        <v>5762.9359346086958</v>
      </c>
      <c r="T870">
        <f>VLOOKUP($R870,'[3]人物&amp;怪物成长分析'!$B$5:$S$104,13,FALSE)*$W870</f>
        <v>455.46804313043486</v>
      </c>
      <c r="U870">
        <f>VLOOKUP($R870,'[3]人物&amp;怪物成长分析'!$B$5:$S$104,14,FALSE)*$W870</f>
        <v>202.43024139130441</v>
      </c>
      <c r="V870">
        <f>VLOOKUP($R870,'[3]人物&amp;怪物成长分析'!$B$5:$S$104,17,FALSE)*$W870</f>
        <v>5111.2403999999997</v>
      </c>
      <c r="W870" s="1">
        <v>0.63</v>
      </c>
      <c r="X870">
        <f t="shared" si="13"/>
        <v>3151.4849494873042</v>
      </c>
    </row>
    <row r="871" spans="1:24" x14ac:dyDescent="0.15">
      <c r="A871">
        <v>870</v>
      </c>
      <c r="B871">
        <v>20</v>
      </c>
      <c r="C871">
        <v>4716.0156521739136</v>
      </c>
      <c r="D871">
        <v>394.82921739130444</v>
      </c>
      <c r="E871">
        <v>175.47965217391311</v>
      </c>
      <c r="F871">
        <v>4895.0199999999995</v>
      </c>
      <c r="G871" s="1">
        <v>0.65</v>
      </c>
      <c r="H871">
        <v>2907.9075547826092</v>
      </c>
      <c r="Q871">
        <v>870</v>
      </c>
      <c r="R871">
        <v>20</v>
      </c>
      <c r="S871">
        <f>VLOOKUP($R871,'[3]人物&amp;怪物成长分析'!$B$5:$S$104,12,FALSE)*$W871</f>
        <v>4716.0156521739136</v>
      </c>
      <c r="T871">
        <f>VLOOKUP($R871,'[3]人物&amp;怪物成长分析'!$B$5:$S$104,13,FALSE)*$W871</f>
        <v>394.82921739130444</v>
      </c>
      <c r="U871">
        <f>VLOOKUP($R871,'[3]人物&amp;怪物成长分析'!$B$5:$S$104,14,FALSE)*$W871</f>
        <v>175.47965217391311</v>
      </c>
      <c r="V871">
        <f>VLOOKUP($R871,'[3]人物&amp;怪物成长分析'!$B$5:$S$104,17,FALSE)*$W871</f>
        <v>4895.0199999999995</v>
      </c>
      <c r="W871" s="1">
        <v>0.65</v>
      </c>
      <c r="X871">
        <f t="shared" si="13"/>
        <v>2907.9075547826092</v>
      </c>
    </row>
    <row r="872" spans="1:24" x14ac:dyDescent="0.15">
      <c r="A872">
        <v>871</v>
      </c>
      <c r="B872">
        <v>24</v>
      </c>
      <c r="C872">
        <v>5865.5945565217407</v>
      </c>
      <c r="D872">
        <v>439.00499799331112</v>
      </c>
      <c r="E872">
        <v>195.11333244147158</v>
      </c>
      <c r="F872">
        <v>4347.68</v>
      </c>
      <c r="G872" s="1">
        <v>0.5</v>
      </c>
      <c r="H872">
        <v>2816.3439752347831</v>
      </c>
      <c r="Q872">
        <v>871</v>
      </c>
      <c r="R872">
        <v>24</v>
      </c>
      <c r="S872">
        <f>VLOOKUP($R872,'[3]人物&amp;怪物成长分析'!$B$5:$S$104,12,FALSE)*$W872</f>
        <v>5865.5945565217407</v>
      </c>
      <c r="T872">
        <f>VLOOKUP($R872,'[3]人物&amp;怪物成长分析'!$B$5:$S$104,13,FALSE)*$W872</f>
        <v>439.00499799331112</v>
      </c>
      <c r="U872">
        <f>VLOOKUP($R872,'[3]人物&amp;怪物成长分析'!$B$5:$S$104,14,FALSE)*$W872</f>
        <v>195.11333244147158</v>
      </c>
      <c r="V872">
        <f>VLOOKUP($R872,'[3]人物&amp;怪物成长分析'!$B$5:$S$104,17,FALSE)*$W872</f>
        <v>4347.68</v>
      </c>
      <c r="W872" s="1">
        <v>0.5</v>
      </c>
      <c r="X872">
        <f t="shared" si="13"/>
        <v>2816.3439752347831</v>
      </c>
    </row>
    <row r="873" spans="1:24" x14ac:dyDescent="0.15">
      <c r="A873">
        <v>872</v>
      </c>
      <c r="B873">
        <v>27</v>
      </c>
      <c r="C873">
        <v>10559.769724539636</v>
      </c>
      <c r="D873">
        <v>732.11691879331124</v>
      </c>
      <c r="E873">
        <v>325.38529724147168</v>
      </c>
      <c r="F873">
        <v>6028.3313999999991</v>
      </c>
      <c r="G873" s="1">
        <v>0.63</v>
      </c>
      <c r="H873">
        <v>4235.4308172196415</v>
      </c>
      <c r="Q873">
        <v>872</v>
      </c>
      <c r="R873">
        <v>27</v>
      </c>
      <c r="S873">
        <f>VLOOKUP($R873,'[3]人物&amp;怪物成长分析'!$B$5:$S$104,12,FALSE)*$W873</f>
        <v>10559.769724539636</v>
      </c>
      <c r="T873">
        <f>VLOOKUP($R873,'[3]人物&amp;怪物成长分析'!$B$5:$S$104,13,FALSE)*$W873</f>
        <v>732.11691879331124</v>
      </c>
      <c r="U873">
        <f>VLOOKUP($R873,'[3]人物&amp;怪物成长分析'!$B$5:$S$104,14,FALSE)*$W873</f>
        <v>325.38529724147168</v>
      </c>
      <c r="V873">
        <f>VLOOKUP($R873,'[3]人物&amp;怪物成长分析'!$B$5:$S$104,17,FALSE)*$W873</f>
        <v>6028.3313999999991</v>
      </c>
      <c r="W873" s="1">
        <v>0.63</v>
      </c>
      <c r="X873">
        <f t="shared" si="13"/>
        <v>4235.4308172196415</v>
      </c>
    </row>
    <row r="874" spans="1:24" x14ac:dyDescent="0.15">
      <c r="A874">
        <v>873</v>
      </c>
      <c r="B874">
        <v>26</v>
      </c>
      <c r="C874">
        <v>5514.1346217551854</v>
      </c>
      <c r="D874">
        <v>391.92269769632122</v>
      </c>
      <c r="E874">
        <v>174.18786564280941</v>
      </c>
      <c r="F874">
        <v>3432.7267999999999</v>
      </c>
      <c r="G874" s="1">
        <v>0.37</v>
      </c>
      <c r="H874">
        <v>2344.5636722512058</v>
      </c>
      <c r="Q874">
        <v>873</v>
      </c>
      <c r="R874">
        <v>26</v>
      </c>
      <c r="S874">
        <f>VLOOKUP($R874,'[3]人物&amp;怪物成长分析'!$B$5:$S$104,12,FALSE)*$W874</f>
        <v>5514.1346217551854</v>
      </c>
      <c r="T874">
        <f>VLOOKUP($R874,'[3]人物&amp;怪物成长分析'!$B$5:$S$104,13,FALSE)*$W874</f>
        <v>391.92269769632122</v>
      </c>
      <c r="U874">
        <f>VLOOKUP($R874,'[3]人物&amp;怪物成长分析'!$B$5:$S$104,14,FALSE)*$W874</f>
        <v>174.18786564280941</v>
      </c>
      <c r="V874">
        <f>VLOOKUP($R874,'[3]人物&amp;怪物成长分析'!$B$5:$S$104,17,FALSE)*$W874</f>
        <v>3432.7267999999999</v>
      </c>
      <c r="W874" s="1">
        <v>0.37</v>
      </c>
      <c r="X874">
        <f t="shared" si="13"/>
        <v>2344.5636722512058</v>
      </c>
    </row>
    <row r="875" spans="1:24" x14ac:dyDescent="0.15">
      <c r="A875">
        <v>874</v>
      </c>
      <c r="B875">
        <v>42</v>
      </c>
      <c r="C875">
        <v>34166.367223493799</v>
      </c>
      <c r="D875">
        <v>1777.5304150153852</v>
      </c>
      <c r="E875">
        <v>790.01351778461583</v>
      </c>
      <c r="F875">
        <v>5853.0695999999998</v>
      </c>
      <c r="G875" s="1">
        <v>0.42</v>
      </c>
      <c r="H875">
        <v>7109.0907428877035</v>
      </c>
      <c r="Q875">
        <v>874</v>
      </c>
      <c r="R875">
        <v>42</v>
      </c>
      <c r="S875">
        <f>VLOOKUP($R875,'[3]人物&amp;怪物成长分析'!$B$5:$S$104,12,FALSE)*$W875</f>
        <v>34166.367223493799</v>
      </c>
      <c r="T875">
        <f>VLOOKUP($R875,'[3]人物&amp;怪物成长分析'!$B$5:$S$104,13,FALSE)*$W875</f>
        <v>1777.5304150153852</v>
      </c>
      <c r="U875">
        <f>VLOOKUP($R875,'[3]人物&amp;怪物成长分析'!$B$5:$S$104,14,FALSE)*$W875</f>
        <v>790.01351778461583</v>
      </c>
      <c r="V875">
        <f>VLOOKUP($R875,'[3]人物&amp;怪物成长分析'!$B$5:$S$104,17,FALSE)*$W875</f>
        <v>5853.0695999999998</v>
      </c>
      <c r="W875" s="1">
        <v>0.42</v>
      </c>
      <c r="X875">
        <f t="shared" si="13"/>
        <v>7109.0907428877035</v>
      </c>
    </row>
    <row r="876" spans="1:24" x14ac:dyDescent="0.15">
      <c r="A876">
        <v>875</v>
      </c>
      <c r="B876">
        <v>41</v>
      </c>
      <c r="C876">
        <v>27882.307455864433</v>
      </c>
      <c r="D876">
        <v>1487.6134201721745</v>
      </c>
      <c r="E876">
        <v>661.16152007652192</v>
      </c>
      <c r="F876">
        <v>5185.0011999999997</v>
      </c>
      <c r="G876" s="1">
        <v>0.38</v>
      </c>
      <c r="H876">
        <v>6032.3611757799281</v>
      </c>
      <c r="Q876">
        <v>875</v>
      </c>
      <c r="R876">
        <v>41</v>
      </c>
      <c r="S876">
        <f>VLOOKUP($R876,'[3]人物&amp;怪物成长分析'!$B$5:$S$104,12,FALSE)*$W876</f>
        <v>27882.307455864433</v>
      </c>
      <c r="T876">
        <f>VLOOKUP($R876,'[3]人物&amp;怪物成长分析'!$B$5:$S$104,13,FALSE)*$W876</f>
        <v>1487.6134201721745</v>
      </c>
      <c r="U876">
        <f>VLOOKUP($R876,'[3]人物&amp;怪物成长分析'!$B$5:$S$104,14,FALSE)*$W876</f>
        <v>661.16152007652192</v>
      </c>
      <c r="V876">
        <f>VLOOKUP($R876,'[3]人物&amp;怪物成长分析'!$B$5:$S$104,17,FALSE)*$W876</f>
        <v>5185.0011999999997</v>
      </c>
      <c r="W876" s="1">
        <v>0.38</v>
      </c>
      <c r="X876">
        <f t="shared" si="13"/>
        <v>6032.3611757799281</v>
      </c>
    </row>
    <row r="877" spans="1:24" x14ac:dyDescent="0.15">
      <c r="A877">
        <v>876</v>
      </c>
      <c r="B877">
        <v>32</v>
      </c>
      <c r="C877">
        <v>13106.299953852847</v>
      </c>
      <c r="D877">
        <v>829.54111200200691</v>
      </c>
      <c r="E877">
        <v>368.68493866755864</v>
      </c>
      <c r="F877">
        <v>4961.0159999999996</v>
      </c>
      <c r="G877" s="1">
        <v>0.45</v>
      </c>
      <c r="H877">
        <v>4091.0681865884144</v>
      </c>
      <c r="Q877">
        <v>876</v>
      </c>
      <c r="R877">
        <v>32</v>
      </c>
      <c r="S877">
        <f>VLOOKUP($R877,'[3]人物&amp;怪物成长分析'!$B$5:$S$104,12,FALSE)*$W877</f>
        <v>13106.299953852847</v>
      </c>
      <c r="T877">
        <f>VLOOKUP($R877,'[3]人物&amp;怪物成长分析'!$B$5:$S$104,13,FALSE)*$W877</f>
        <v>829.54111200200691</v>
      </c>
      <c r="U877">
        <f>VLOOKUP($R877,'[3]人物&amp;怪物成长分析'!$B$5:$S$104,14,FALSE)*$W877</f>
        <v>368.68493866755864</v>
      </c>
      <c r="V877">
        <f>VLOOKUP($R877,'[3]人物&amp;怪物成长分析'!$B$5:$S$104,17,FALSE)*$W877</f>
        <v>4961.0159999999996</v>
      </c>
      <c r="W877" s="1">
        <v>0.45</v>
      </c>
      <c r="X877">
        <f t="shared" si="13"/>
        <v>4091.0681865884144</v>
      </c>
    </row>
    <row r="878" spans="1:24" x14ac:dyDescent="0.15">
      <c r="A878">
        <v>877</v>
      </c>
      <c r="B878">
        <v>26</v>
      </c>
      <c r="C878">
        <v>5514.1346217551854</v>
      </c>
      <c r="D878">
        <v>391.92269769632122</v>
      </c>
      <c r="E878">
        <v>174.18786564280941</v>
      </c>
      <c r="F878">
        <v>3432.7267999999999</v>
      </c>
      <c r="G878" s="1">
        <v>0.37</v>
      </c>
      <c r="H878">
        <v>2344.5636722512058</v>
      </c>
      <c r="Q878">
        <v>877</v>
      </c>
      <c r="R878">
        <v>26</v>
      </c>
      <c r="S878">
        <f>VLOOKUP($R878,'[3]人物&amp;怪物成长分析'!$B$5:$S$104,12,FALSE)*$W878</f>
        <v>5514.1346217551854</v>
      </c>
      <c r="T878">
        <f>VLOOKUP($R878,'[3]人物&amp;怪物成长分析'!$B$5:$S$104,13,FALSE)*$W878</f>
        <v>391.92269769632122</v>
      </c>
      <c r="U878">
        <f>VLOOKUP($R878,'[3]人物&amp;怪物成长分析'!$B$5:$S$104,14,FALSE)*$W878</f>
        <v>174.18786564280941</v>
      </c>
      <c r="V878">
        <f>VLOOKUP($R878,'[3]人物&amp;怪物成长分析'!$B$5:$S$104,17,FALSE)*$W878</f>
        <v>3432.7267999999999</v>
      </c>
      <c r="W878" s="1">
        <v>0.37</v>
      </c>
      <c r="X878">
        <f t="shared" si="13"/>
        <v>2344.5636722512058</v>
      </c>
    </row>
    <row r="879" spans="1:24" x14ac:dyDescent="0.15">
      <c r="A879">
        <v>878</v>
      </c>
      <c r="B879">
        <v>42</v>
      </c>
      <c r="C879">
        <v>34979.852157386507</v>
      </c>
      <c r="D879">
        <v>1819.8525677538469</v>
      </c>
      <c r="E879">
        <v>808.8233634461543</v>
      </c>
      <c r="F879">
        <v>5992.4283999999998</v>
      </c>
      <c r="G879" s="1">
        <v>0.43</v>
      </c>
      <c r="H879">
        <v>7278.3548081945537</v>
      </c>
      <c r="Q879">
        <v>878</v>
      </c>
      <c r="R879">
        <v>42</v>
      </c>
      <c r="S879">
        <f>VLOOKUP($R879,'[3]人物&amp;怪物成长分析'!$B$5:$S$104,12,FALSE)*$W879</f>
        <v>34979.852157386507</v>
      </c>
      <c r="T879">
        <f>VLOOKUP($R879,'[3]人物&amp;怪物成长分析'!$B$5:$S$104,13,FALSE)*$W879</f>
        <v>1819.8525677538469</v>
      </c>
      <c r="U879">
        <f>VLOOKUP($R879,'[3]人物&amp;怪物成长分析'!$B$5:$S$104,14,FALSE)*$W879</f>
        <v>808.8233634461543</v>
      </c>
      <c r="V879">
        <f>VLOOKUP($R879,'[3]人物&amp;怪物成长分析'!$B$5:$S$104,17,FALSE)*$W879</f>
        <v>5992.4283999999998</v>
      </c>
      <c r="W879" s="1">
        <v>0.43</v>
      </c>
      <c r="X879">
        <f t="shared" si="13"/>
        <v>7278.3548081945537</v>
      </c>
    </row>
    <row r="880" spans="1:24" x14ac:dyDescent="0.15">
      <c r="A880">
        <v>879</v>
      </c>
      <c r="B880">
        <v>45</v>
      </c>
      <c r="C880">
        <v>54533.824508252525</v>
      </c>
      <c r="D880">
        <v>2638.6587790133785</v>
      </c>
      <c r="E880">
        <v>1172.7372351170573</v>
      </c>
      <c r="F880">
        <v>7404.65</v>
      </c>
      <c r="G880" s="1">
        <v>0.5</v>
      </c>
      <c r="H880">
        <v>10212.395993352644</v>
      </c>
      <c r="Q880">
        <v>879</v>
      </c>
      <c r="R880">
        <v>45</v>
      </c>
      <c r="S880">
        <f>VLOOKUP($R880,'[3]人物&amp;怪物成长分析'!$B$5:$S$104,12,FALSE)*$W880</f>
        <v>54533.824508252525</v>
      </c>
      <c r="T880">
        <f>VLOOKUP($R880,'[3]人物&amp;怪物成长分析'!$B$5:$S$104,13,FALSE)*$W880</f>
        <v>2638.6587790133785</v>
      </c>
      <c r="U880">
        <f>VLOOKUP($R880,'[3]人物&amp;怪物成长分析'!$B$5:$S$104,14,FALSE)*$W880</f>
        <v>1172.7372351170573</v>
      </c>
      <c r="V880">
        <f>VLOOKUP($R880,'[3]人物&amp;怪物成长分析'!$B$5:$S$104,17,FALSE)*$W880</f>
        <v>7404.65</v>
      </c>
      <c r="W880" s="1">
        <v>0.5</v>
      </c>
      <c r="X880">
        <f t="shared" si="13"/>
        <v>10212.395993352644</v>
      </c>
    </row>
    <row r="881" spans="1:24" x14ac:dyDescent="0.15">
      <c r="A881">
        <v>880</v>
      </c>
      <c r="B881">
        <v>32</v>
      </c>
      <c r="C881">
        <v>9611.2866328254222</v>
      </c>
      <c r="D881">
        <v>608.33014880147175</v>
      </c>
      <c r="E881">
        <v>270.36895502287638</v>
      </c>
      <c r="F881">
        <v>3638.0783999999999</v>
      </c>
      <c r="G881" s="1">
        <v>0.33</v>
      </c>
      <c r="H881">
        <v>3000.1166701648381</v>
      </c>
      <c r="Q881">
        <v>880</v>
      </c>
      <c r="R881">
        <v>32</v>
      </c>
      <c r="S881">
        <f>VLOOKUP($R881,'[3]人物&amp;怪物成长分析'!$B$5:$S$104,12,FALSE)*$W881</f>
        <v>9611.2866328254222</v>
      </c>
      <c r="T881">
        <f>VLOOKUP($R881,'[3]人物&amp;怪物成长分析'!$B$5:$S$104,13,FALSE)*$W881</f>
        <v>608.33014880147175</v>
      </c>
      <c r="U881">
        <f>VLOOKUP($R881,'[3]人物&amp;怪物成长分析'!$B$5:$S$104,14,FALSE)*$W881</f>
        <v>270.36895502287638</v>
      </c>
      <c r="V881">
        <f>VLOOKUP($R881,'[3]人物&amp;怪物成长分析'!$B$5:$S$104,17,FALSE)*$W881</f>
        <v>3638.0783999999999</v>
      </c>
      <c r="W881" s="1">
        <v>0.33</v>
      </c>
      <c r="X881">
        <f t="shared" si="13"/>
        <v>3000.1166701648381</v>
      </c>
    </row>
    <row r="882" spans="1:24" x14ac:dyDescent="0.15">
      <c r="A882">
        <v>881</v>
      </c>
      <c r="B882">
        <v>33</v>
      </c>
      <c r="C882">
        <v>20011.83881187794</v>
      </c>
      <c r="D882">
        <v>1254.6238852264221</v>
      </c>
      <c r="E882">
        <v>557.61061565618775</v>
      </c>
      <c r="F882">
        <v>7015.6843999999992</v>
      </c>
      <c r="G882" s="1">
        <v>0.62</v>
      </c>
      <c r="H882">
        <v>5997.6488992292734</v>
      </c>
      <c r="Q882">
        <v>881</v>
      </c>
      <c r="R882">
        <v>33</v>
      </c>
      <c r="S882">
        <f>VLOOKUP($R882,'[3]人物&amp;怪物成长分析'!$B$5:$S$104,12,FALSE)*$W882</f>
        <v>20011.83881187794</v>
      </c>
      <c r="T882">
        <f>VLOOKUP($R882,'[3]人物&amp;怪物成长分析'!$B$5:$S$104,13,FALSE)*$W882</f>
        <v>1254.6238852264221</v>
      </c>
      <c r="U882">
        <f>VLOOKUP($R882,'[3]人物&amp;怪物成长分析'!$B$5:$S$104,14,FALSE)*$W882</f>
        <v>557.61061565618775</v>
      </c>
      <c r="V882">
        <f>VLOOKUP($R882,'[3]人物&amp;怪物成长分析'!$B$5:$S$104,17,FALSE)*$W882</f>
        <v>7015.6843999999992</v>
      </c>
      <c r="W882" s="1">
        <v>0.62</v>
      </c>
      <c r="X882">
        <f t="shared" si="13"/>
        <v>5997.6488992292734</v>
      </c>
    </row>
    <row r="883" spans="1:24" x14ac:dyDescent="0.15">
      <c r="A883">
        <v>882</v>
      </c>
      <c r="B883">
        <v>39</v>
      </c>
      <c r="C883">
        <v>41996.715306945778</v>
      </c>
      <c r="D883">
        <v>2360.3758822360537</v>
      </c>
      <c r="E883">
        <v>1049.0559476604683</v>
      </c>
      <c r="F883">
        <v>9274.3465999999989</v>
      </c>
      <c r="G883" s="1">
        <v>0.71</v>
      </c>
      <c r="H883">
        <v>9891.0939434092234</v>
      </c>
      <c r="Q883">
        <v>882</v>
      </c>
      <c r="R883">
        <v>39</v>
      </c>
      <c r="S883">
        <f>VLOOKUP($R883,'[3]人物&amp;怪物成长分析'!$B$5:$S$104,12,FALSE)*$W883</f>
        <v>41996.715306945778</v>
      </c>
      <c r="T883">
        <f>VLOOKUP($R883,'[3]人物&amp;怪物成长分析'!$B$5:$S$104,13,FALSE)*$W883</f>
        <v>2360.3758822360537</v>
      </c>
      <c r="U883">
        <f>VLOOKUP($R883,'[3]人物&amp;怪物成长分析'!$B$5:$S$104,14,FALSE)*$W883</f>
        <v>1049.0559476604683</v>
      </c>
      <c r="V883">
        <f>VLOOKUP($R883,'[3]人物&amp;怪物成长分析'!$B$5:$S$104,17,FALSE)*$W883</f>
        <v>9274.3465999999989</v>
      </c>
      <c r="W883" s="1">
        <v>0.71</v>
      </c>
      <c r="X883">
        <f t="shared" si="13"/>
        <v>9891.0939434092234</v>
      </c>
    </row>
    <row r="884" spans="1:24" x14ac:dyDescent="0.15">
      <c r="A884">
        <v>883</v>
      </c>
      <c r="B884">
        <v>43</v>
      </c>
      <c r="C884">
        <v>31477.418322205787</v>
      </c>
      <c r="D884">
        <v>1597.7222173113714</v>
      </c>
      <c r="E884">
        <v>710.09876324949857</v>
      </c>
      <c r="F884">
        <v>4979.4569999999994</v>
      </c>
      <c r="G884" s="1">
        <v>0.35</v>
      </c>
      <c r="H884">
        <v>6311.9197121389207</v>
      </c>
      <c r="Q884">
        <v>883</v>
      </c>
      <c r="R884">
        <v>43</v>
      </c>
      <c r="S884">
        <f>VLOOKUP($R884,'[3]人物&amp;怪物成长分析'!$B$5:$S$104,12,FALSE)*$W884</f>
        <v>31477.418322205787</v>
      </c>
      <c r="T884">
        <f>VLOOKUP($R884,'[3]人物&amp;怪物成长分析'!$B$5:$S$104,13,FALSE)*$W884</f>
        <v>1597.7222173113714</v>
      </c>
      <c r="U884">
        <f>VLOOKUP($R884,'[3]人物&amp;怪物成长分析'!$B$5:$S$104,14,FALSE)*$W884</f>
        <v>710.09876324949857</v>
      </c>
      <c r="V884">
        <f>VLOOKUP($R884,'[3]人物&amp;怪物成长分析'!$B$5:$S$104,17,FALSE)*$W884</f>
        <v>4979.4569999999994</v>
      </c>
      <c r="W884" s="1">
        <v>0.35</v>
      </c>
      <c r="X884">
        <f t="shared" si="13"/>
        <v>6311.9197121389207</v>
      </c>
    </row>
    <row r="885" spans="1:24" x14ac:dyDescent="0.15">
      <c r="A885">
        <v>884</v>
      </c>
      <c r="B885">
        <v>42</v>
      </c>
      <c r="C885">
        <v>38233.791892957342</v>
      </c>
      <c r="D885">
        <v>1989.1411787076929</v>
      </c>
      <c r="E885">
        <v>884.0627460923082</v>
      </c>
      <c r="F885">
        <v>6549.8635999999997</v>
      </c>
      <c r="G885" s="1">
        <v>0.47</v>
      </c>
      <c r="H885">
        <v>7955.4110694219535</v>
      </c>
      <c r="Q885">
        <v>884</v>
      </c>
      <c r="R885">
        <v>42</v>
      </c>
      <c r="S885">
        <f>VLOOKUP($R885,'[3]人物&amp;怪物成长分析'!$B$5:$S$104,12,FALSE)*$W885</f>
        <v>38233.791892957342</v>
      </c>
      <c r="T885">
        <f>VLOOKUP($R885,'[3]人物&amp;怪物成长分析'!$B$5:$S$104,13,FALSE)*$W885</f>
        <v>1989.1411787076929</v>
      </c>
      <c r="U885">
        <f>VLOOKUP($R885,'[3]人物&amp;怪物成长分析'!$B$5:$S$104,14,FALSE)*$W885</f>
        <v>884.0627460923082</v>
      </c>
      <c r="V885">
        <f>VLOOKUP($R885,'[3]人物&amp;怪物成长分析'!$B$5:$S$104,17,FALSE)*$W885</f>
        <v>6549.8635999999997</v>
      </c>
      <c r="W885" s="1">
        <v>0.47</v>
      </c>
      <c r="X885">
        <f t="shared" si="13"/>
        <v>7955.4110694219535</v>
      </c>
    </row>
    <row r="886" spans="1:24" x14ac:dyDescent="0.15">
      <c r="A886">
        <v>885</v>
      </c>
      <c r="B886">
        <v>24</v>
      </c>
      <c r="C886">
        <v>8915.7037259130466</v>
      </c>
      <c r="D886">
        <v>667.28759694983296</v>
      </c>
      <c r="E886">
        <v>296.5722653110368</v>
      </c>
      <c r="F886">
        <v>6608.4736000000003</v>
      </c>
      <c r="G886" s="1">
        <v>0.76</v>
      </c>
      <c r="H886">
        <v>4280.8428423568703</v>
      </c>
      <c r="Q886">
        <v>885</v>
      </c>
      <c r="R886">
        <v>24</v>
      </c>
      <c r="S886">
        <f>VLOOKUP($R886,'[3]人物&amp;怪物成长分析'!$B$5:$S$104,12,FALSE)*$W886</f>
        <v>8915.7037259130466</v>
      </c>
      <c r="T886">
        <f>VLOOKUP($R886,'[3]人物&amp;怪物成长分析'!$B$5:$S$104,13,FALSE)*$W886</f>
        <v>667.28759694983296</v>
      </c>
      <c r="U886">
        <f>VLOOKUP($R886,'[3]人物&amp;怪物成长分析'!$B$5:$S$104,14,FALSE)*$W886</f>
        <v>296.5722653110368</v>
      </c>
      <c r="V886">
        <f>VLOOKUP($R886,'[3]人物&amp;怪物成长分析'!$B$5:$S$104,17,FALSE)*$W886</f>
        <v>6608.4736000000003</v>
      </c>
      <c r="W886" s="1">
        <v>0.76</v>
      </c>
      <c r="X886">
        <f t="shared" si="13"/>
        <v>4280.8428423568703</v>
      </c>
    </row>
    <row r="887" spans="1:24" x14ac:dyDescent="0.15">
      <c r="A887">
        <v>886</v>
      </c>
      <c r="B887">
        <v>32</v>
      </c>
      <c r="C887">
        <v>13688.802174024084</v>
      </c>
      <c r="D887">
        <v>866.4096058687627</v>
      </c>
      <c r="E887">
        <v>385.07093594167236</v>
      </c>
      <c r="F887">
        <v>5181.5055999999995</v>
      </c>
      <c r="G887" s="1">
        <v>0.47</v>
      </c>
      <c r="H887">
        <v>4272.8934393256777</v>
      </c>
      <c r="Q887">
        <v>886</v>
      </c>
      <c r="R887">
        <v>32</v>
      </c>
      <c r="S887">
        <f>VLOOKUP($R887,'[3]人物&amp;怪物成长分析'!$B$5:$S$104,12,FALSE)*$W887</f>
        <v>13688.802174024084</v>
      </c>
      <c r="T887">
        <f>VLOOKUP($R887,'[3]人物&amp;怪物成长分析'!$B$5:$S$104,13,FALSE)*$W887</f>
        <v>866.4096058687627</v>
      </c>
      <c r="U887">
        <f>VLOOKUP($R887,'[3]人物&amp;怪物成长分析'!$B$5:$S$104,14,FALSE)*$W887</f>
        <v>385.07093594167236</v>
      </c>
      <c r="V887">
        <f>VLOOKUP($R887,'[3]人物&amp;怪物成长分析'!$B$5:$S$104,17,FALSE)*$W887</f>
        <v>5181.5055999999995</v>
      </c>
      <c r="W887" s="1">
        <v>0.47</v>
      </c>
      <c r="X887">
        <f t="shared" si="13"/>
        <v>4272.8934393256777</v>
      </c>
    </row>
    <row r="888" spans="1:24" x14ac:dyDescent="0.15">
      <c r="A888">
        <v>887</v>
      </c>
      <c r="B888">
        <v>45</v>
      </c>
      <c r="C888">
        <v>43627.059606602023</v>
      </c>
      <c r="D888">
        <v>2110.9270232107028</v>
      </c>
      <c r="E888">
        <v>938.1897880936458</v>
      </c>
      <c r="F888">
        <v>5923.72</v>
      </c>
      <c r="G888" s="1">
        <v>0.4</v>
      </c>
      <c r="H888">
        <v>8169.9167946821153</v>
      </c>
      <c r="Q888">
        <v>887</v>
      </c>
      <c r="R888">
        <v>45</v>
      </c>
      <c r="S888">
        <f>VLOOKUP($R888,'[3]人物&amp;怪物成长分析'!$B$5:$S$104,12,FALSE)*$W888</f>
        <v>43627.059606602023</v>
      </c>
      <c r="T888">
        <f>VLOOKUP($R888,'[3]人物&amp;怪物成长分析'!$B$5:$S$104,13,FALSE)*$W888</f>
        <v>2110.9270232107028</v>
      </c>
      <c r="U888">
        <f>VLOOKUP($R888,'[3]人物&amp;怪物成长分析'!$B$5:$S$104,14,FALSE)*$W888</f>
        <v>938.1897880936458</v>
      </c>
      <c r="V888">
        <f>VLOOKUP($R888,'[3]人物&amp;怪物成长分析'!$B$5:$S$104,17,FALSE)*$W888</f>
        <v>5923.72</v>
      </c>
      <c r="W888" s="1">
        <v>0.4</v>
      </c>
      <c r="X888">
        <f t="shared" si="13"/>
        <v>8169.9167946821153</v>
      </c>
    </row>
    <row r="889" spans="1:24" x14ac:dyDescent="0.15">
      <c r="A889">
        <v>888</v>
      </c>
      <c r="B889">
        <v>48</v>
      </c>
      <c r="C889">
        <v>80150.751588797255</v>
      </c>
      <c r="D889">
        <v>3622.0110516313066</v>
      </c>
      <c r="E889">
        <v>1609.782689613914</v>
      </c>
      <c r="F889">
        <v>8782.3232000000007</v>
      </c>
      <c r="G889" s="1">
        <v>0.56000000000000005</v>
      </c>
      <c r="H889">
        <v>13708.576431356532</v>
      </c>
      <c r="Q889">
        <v>888</v>
      </c>
      <c r="R889">
        <v>48</v>
      </c>
      <c r="S889">
        <f>VLOOKUP($R889,'[3]人物&amp;怪物成长分析'!$B$5:$S$104,12,FALSE)*$W889</f>
        <v>80150.751588797255</v>
      </c>
      <c r="T889">
        <f>VLOOKUP($R889,'[3]人物&amp;怪物成长分析'!$B$5:$S$104,13,FALSE)*$W889</f>
        <v>3622.0110516313066</v>
      </c>
      <c r="U889">
        <f>VLOOKUP($R889,'[3]人物&amp;怪物成长分析'!$B$5:$S$104,14,FALSE)*$W889</f>
        <v>1609.782689613914</v>
      </c>
      <c r="V889">
        <f>VLOOKUP($R889,'[3]人物&amp;怪物成长分析'!$B$5:$S$104,17,FALSE)*$W889</f>
        <v>8782.3232000000007</v>
      </c>
      <c r="W889" s="1">
        <v>0.56000000000000005</v>
      </c>
      <c r="X889">
        <f t="shared" si="13"/>
        <v>13708.576431356532</v>
      </c>
    </row>
    <row r="890" spans="1:24" x14ac:dyDescent="0.15">
      <c r="A890">
        <v>889</v>
      </c>
      <c r="B890">
        <v>36</v>
      </c>
      <c r="C890">
        <v>33120.002153931782</v>
      </c>
      <c r="D890">
        <v>2021.6783649166559</v>
      </c>
      <c r="E890">
        <v>898.52371774073606</v>
      </c>
      <c r="F890">
        <v>9385.5607999999993</v>
      </c>
      <c r="G890" s="1">
        <v>0.77</v>
      </c>
      <c r="H890">
        <v>8923.3114089775954</v>
      </c>
      <c r="Q890">
        <v>889</v>
      </c>
      <c r="R890">
        <v>36</v>
      </c>
      <c r="S890">
        <f>VLOOKUP($R890,'[3]人物&amp;怪物成长分析'!$B$5:$S$104,12,FALSE)*$W890</f>
        <v>33120.002153931782</v>
      </c>
      <c r="T890">
        <f>VLOOKUP($R890,'[3]人物&amp;怪物成长分析'!$B$5:$S$104,13,FALSE)*$W890</f>
        <v>2021.6783649166559</v>
      </c>
      <c r="U890">
        <f>VLOOKUP($R890,'[3]人物&amp;怪物成长分析'!$B$5:$S$104,14,FALSE)*$W890</f>
        <v>898.52371774073606</v>
      </c>
      <c r="V890">
        <f>VLOOKUP($R890,'[3]人物&amp;怪物成长分析'!$B$5:$S$104,17,FALSE)*$W890</f>
        <v>9385.5607999999993</v>
      </c>
      <c r="W890" s="1">
        <v>0.77</v>
      </c>
      <c r="X890">
        <f t="shared" si="13"/>
        <v>8923.3114089775954</v>
      </c>
    </row>
    <row r="891" spans="1:24" x14ac:dyDescent="0.15">
      <c r="A891">
        <v>890</v>
      </c>
      <c r="B891">
        <v>48</v>
      </c>
      <c r="C891">
        <v>87307.068694939851</v>
      </c>
      <c r="D891">
        <v>3945.4048955269586</v>
      </c>
      <c r="E891">
        <v>1753.5132869008705</v>
      </c>
      <c r="F891">
        <v>9566.4591999999993</v>
      </c>
      <c r="G891" s="1">
        <v>0.61</v>
      </c>
      <c r="H891">
        <v>14932.556469870507</v>
      </c>
      <c r="Q891">
        <v>890</v>
      </c>
      <c r="R891">
        <v>48</v>
      </c>
      <c r="S891">
        <f>VLOOKUP($R891,'[3]人物&amp;怪物成长分析'!$B$5:$S$104,12,FALSE)*$W891</f>
        <v>87307.068694939851</v>
      </c>
      <c r="T891">
        <f>VLOOKUP($R891,'[3]人物&amp;怪物成长分析'!$B$5:$S$104,13,FALSE)*$W891</f>
        <v>3945.4048955269586</v>
      </c>
      <c r="U891">
        <f>VLOOKUP($R891,'[3]人物&amp;怪物成长分析'!$B$5:$S$104,14,FALSE)*$W891</f>
        <v>1753.5132869008705</v>
      </c>
      <c r="V891">
        <f>VLOOKUP($R891,'[3]人物&amp;怪物成长分析'!$B$5:$S$104,17,FALSE)*$W891</f>
        <v>9566.4591999999993</v>
      </c>
      <c r="W891" s="1">
        <v>0.61</v>
      </c>
      <c r="X891">
        <f t="shared" si="13"/>
        <v>14932.556469870507</v>
      </c>
    </row>
    <row r="892" spans="1:24" x14ac:dyDescent="0.15">
      <c r="A892">
        <v>891</v>
      </c>
      <c r="B892">
        <v>46</v>
      </c>
      <c r="C892">
        <v>43082.691943525904</v>
      </c>
      <c r="D892">
        <v>2036.7392120379941</v>
      </c>
      <c r="E892">
        <v>905.21742757244192</v>
      </c>
      <c r="F892">
        <v>5436.1583999999993</v>
      </c>
      <c r="G892" s="1">
        <v>0.36</v>
      </c>
      <c r="H892">
        <v>7816.2698080217669</v>
      </c>
      <c r="Q892">
        <v>891</v>
      </c>
      <c r="R892">
        <v>46</v>
      </c>
      <c r="S892">
        <f>VLOOKUP($R892,'[3]人物&amp;怪物成长分析'!$B$5:$S$104,12,FALSE)*$W892</f>
        <v>43082.691943525904</v>
      </c>
      <c r="T892">
        <f>VLOOKUP($R892,'[3]人物&amp;怪物成长分析'!$B$5:$S$104,13,FALSE)*$W892</f>
        <v>2036.7392120379941</v>
      </c>
      <c r="U892">
        <f>VLOOKUP($R892,'[3]人物&amp;怪物成长分析'!$B$5:$S$104,14,FALSE)*$W892</f>
        <v>905.21742757244192</v>
      </c>
      <c r="V892">
        <f>VLOOKUP($R892,'[3]人物&amp;怪物成长分析'!$B$5:$S$104,17,FALSE)*$W892</f>
        <v>5436.1583999999993</v>
      </c>
      <c r="W892" s="1">
        <v>0.36</v>
      </c>
      <c r="X892">
        <f t="shared" si="13"/>
        <v>7816.2698080217669</v>
      </c>
    </row>
    <row r="893" spans="1:24" x14ac:dyDescent="0.15">
      <c r="A893">
        <v>892</v>
      </c>
      <c r="B893">
        <v>21</v>
      </c>
      <c r="C893">
        <v>5144.9475577500025</v>
      </c>
      <c r="D893">
        <v>418.33565686956541</v>
      </c>
      <c r="E893">
        <v>185.92695860869574</v>
      </c>
      <c r="F893">
        <v>4927.8221999999996</v>
      </c>
      <c r="G893" s="1">
        <v>0.63</v>
      </c>
      <c r="H893">
        <v>2982.6240789459139</v>
      </c>
      <c r="Q893">
        <v>892</v>
      </c>
      <c r="R893">
        <v>21</v>
      </c>
      <c r="S893">
        <f>VLOOKUP($R893,'[3]人物&amp;怪物成长分析'!$B$5:$S$104,12,FALSE)*$W893</f>
        <v>5144.9475577500025</v>
      </c>
      <c r="T893">
        <f>VLOOKUP($R893,'[3]人物&amp;怪物成长分析'!$B$5:$S$104,13,FALSE)*$W893</f>
        <v>418.33565686956541</v>
      </c>
      <c r="U893">
        <f>VLOOKUP($R893,'[3]人物&amp;怪物成长分析'!$B$5:$S$104,14,FALSE)*$W893</f>
        <v>185.92695860869574</v>
      </c>
      <c r="V893">
        <f>VLOOKUP($R893,'[3]人物&amp;怪物成长分析'!$B$5:$S$104,17,FALSE)*$W893</f>
        <v>4927.8221999999996</v>
      </c>
      <c r="W893" s="1">
        <v>0.63</v>
      </c>
      <c r="X893">
        <f t="shared" si="13"/>
        <v>2982.6240789459139</v>
      </c>
    </row>
    <row r="894" spans="1:24" x14ac:dyDescent="0.15">
      <c r="A894">
        <v>893</v>
      </c>
      <c r="B894">
        <v>26</v>
      </c>
      <c r="C894">
        <v>9537.9625889819417</v>
      </c>
      <c r="D894">
        <v>677.92034196120426</v>
      </c>
      <c r="E894">
        <v>301.29792976053517</v>
      </c>
      <c r="F894">
        <v>5937.6895999999997</v>
      </c>
      <c r="G894" s="1">
        <v>0.64</v>
      </c>
      <c r="H894">
        <v>4055.46148713722</v>
      </c>
      <c r="Q894">
        <v>893</v>
      </c>
      <c r="R894">
        <v>26</v>
      </c>
      <c r="S894">
        <f>VLOOKUP($R894,'[3]人物&amp;怪物成长分析'!$B$5:$S$104,12,FALSE)*$W894</f>
        <v>9537.9625889819417</v>
      </c>
      <c r="T894">
        <f>VLOOKUP($R894,'[3]人物&amp;怪物成长分析'!$B$5:$S$104,13,FALSE)*$W894</f>
        <v>677.92034196120426</v>
      </c>
      <c r="U894">
        <f>VLOOKUP($R894,'[3]人物&amp;怪物成长分析'!$B$5:$S$104,14,FALSE)*$W894</f>
        <v>301.29792976053517</v>
      </c>
      <c r="V894">
        <f>VLOOKUP($R894,'[3]人物&amp;怪物成长分析'!$B$5:$S$104,17,FALSE)*$W894</f>
        <v>5937.6895999999997</v>
      </c>
      <c r="W894" s="1">
        <v>0.64</v>
      </c>
      <c r="X894">
        <f t="shared" si="13"/>
        <v>4055.46148713722</v>
      </c>
    </row>
    <row r="895" spans="1:24" x14ac:dyDescent="0.15">
      <c r="A895">
        <v>894</v>
      </c>
      <c r="B895">
        <v>50</v>
      </c>
      <c r="C895">
        <v>92286.137676521786</v>
      </c>
      <c r="D895">
        <v>3993.1501879264233</v>
      </c>
      <c r="E895">
        <v>1774.7334168561881</v>
      </c>
      <c r="F895">
        <v>8783.1</v>
      </c>
      <c r="G895" s="1">
        <v>0.54</v>
      </c>
      <c r="H895">
        <v>14934.699734212179</v>
      </c>
      <c r="Q895">
        <v>894</v>
      </c>
      <c r="R895">
        <v>50</v>
      </c>
      <c r="S895">
        <f>VLOOKUP($R895,'[3]人物&amp;怪物成长分析'!$B$5:$S$104,12,FALSE)*$W895</f>
        <v>92286.137676521786</v>
      </c>
      <c r="T895">
        <f>VLOOKUP($R895,'[3]人物&amp;怪物成长分析'!$B$5:$S$104,13,FALSE)*$W895</f>
        <v>3993.1501879264233</v>
      </c>
      <c r="U895">
        <f>VLOOKUP($R895,'[3]人物&amp;怪物成长分析'!$B$5:$S$104,14,FALSE)*$W895</f>
        <v>1774.7334168561881</v>
      </c>
      <c r="V895">
        <f>VLOOKUP($R895,'[3]人物&amp;怪物成长分析'!$B$5:$S$104,17,FALSE)*$W895</f>
        <v>8783.1</v>
      </c>
      <c r="W895" s="1">
        <v>0.54</v>
      </c>
      <c r="X895">
        <f t="shared" si="13"/>
        <v>14934.699734212179</v>
      </c>
    </row>
    <row r="896" spans="1:24" x14ac:dyDescent="0.15">
      <c r="A896">
        <v>895</v>
      </c>
      <c r="B896">
        <v>48</v>
      </c>
      <c r="C896">
        <v>94463.385801082477</v>
      </c>
      <c r="D896">
        <v>4268.7987394226111</v>
      </c>
      <c r="E896">
        <v>1897.2438841878272</v>
      </c>
      <c r="F896">
        <v>10350.5952</v>
      </c>
      <c r="G896" s="1">
        <v>0.66</v>
      </c>
      <c r="H896">
        <v>16156.536508384484</v>
      </c>
      <c r="Q896">
        <v>895</v>
      </c>
      <c r="R896">
        <v>48</v>
      </c>
      <c r="S896">
        <f>VLOOKUP($R896,'[3]人物&amp;怪物成长分析'!$B$5:$S$104,12,FALSE)*$W896</f>
        <v>94463.385801082477</v>
      </c>
      <c r="T896">
        <f>VLOOKUP($R896,'[3]人物&amp;怪物成长分析'!$B$5:$S$104,13,FALSE)*$W896</f>
        <v>4268.7987394226111</v>
      </c>
      <c r="U896">
        <f>VLOOKUP($R896,'[3]人物&amp;怪物成长分析'!$B$5:$S$104,14,FALSE)*$W896</f>
        <v>1897.2438841878272</v>
      </c>
      <c r="V896">
        <f>VLOOKUP($R896,'[3]人物&amp;怪物成长分析'!$B$5:$S$104,17,FALSE)*$W896</f>
        <v>10350.5952</v>
      </c>
      <c r="W896" s="1">
        <v>0.66</v>
      </c>
      <c r="X896">
        <f t="shared" si="13"/>
        <v>16156.536508384484</v>
      </c>
    </row>
    <row r="897" spans="1:24" x14ac:dyDescent="0.15">
      <c r="A897">
        <v>896</v>
      </c>
      <c r="B897">
        <v>32</v>
      </c>
      <c r="C897">
        <v>18640.071045479606</v>
      </c>
      <c r="D897">
        <v>1179.7918037361876</v>
      </c>
      <c r="E897">
        <v>524.35191277163892</v>
      </c>
      <c r="F897">
        <v>7055.6671999999999</v>
      </c>
      <c r="G897" s="1">
        <v>0.64</v>
      </c>
      <c r="H897">
        <v>5818.4080875924128</v>
      </c>
      <c r="Q897">
        <v>896</v>
      </c>
      <c r="R897">
        <v>32</v>
      </c>
      <c r="S897">
        <f>VLOOKUP($R897,'[3]人物&amp;怪物成长分析'!$B$5:$S$104,12,FALSE)*$W897</f>
        <v>18640.071045479606</v>
      </c>
      <c r="T897">
        <f>VLOOKUP($R897,'[3]人物&amp;怪物成长分析'!$B$5:$S$104,13,FALSE)*$W897</f>
        <v>1179.7918037361876</v>
      </c>
      <c r="U897">
        <f>VLOOKUP($R897,'[3]人物&amp;怪物成长分析'!$B$5:$S$104,14,FALSE)*$W897</f>
        <v>524.35191277163892</v>
      </c>
      <c r="V897">
        <f>VLOOKUP($R897,'[3]人物&amp;怪物成长分析'!$B$5:$S$104,17,FALSE)*$W897</f>
        <v>7055.6671999999999</v>
      </c>
      <c r="W897" s="1">
        <v>0.64</v>
      </c>
      <c r="X897">
        <f t="shared" si="13"/>
        <v>5818.4080875924128</v>
      </c>
    </row>
    <row r="898" spans="1:24" x14ac:dyDescent="0.15">
      <c r="A898">
        <v>897</v>
      </c>
      <c r="B898">
        <v>21</v>
      </c>
      <c r="C898">
        <v>2613.306696000001</v>
      </c>
      <c r="D898">
        <v>212.48795269565227</v>
      </c>
      <c r="E898">
        <v>94.439090086956568</v>
      </c>
      <c r="F898">
        <v>2503.0207999999998</v>
      </c>
      <c r="G898" s="1">
        <v>0.32</v>
      </c>
      <c r="H898">
        <v>1514.9836591471305</v>
      </c>
      <c r="Q898">
        <v>897</v>
      </c>
      <c r="R898">
        <v>21</v>
      </c>
      <c r="S898">
        <f>VLOOKUP($R898,'[3]人物&amp;怪物成长分析'!$B$5:$S$104,12,FALSE)*$W898</f>
        <v>2613.306696000001</v>
      </c>
      <c r="T898">
        <f>VLOOKUP($R898,'[3]人物&amp;怪物成长分析'!$B$5:$S$104,13,FALSE)*$W898</f>
        <v>212.48795269565227</v>
      </c>
      <c r="U898">
        <f>VLOOKUP($R898,'[3]人物&amp;怪物成长分析'!$B$5:$S$104,14,FALSE)*$W898</f>
        <v>94.439090086956568</v>
      </c>
      <c r="V898">
        <f>VLOOKUP($R898,'[3]人物&amp;怪物成长分析'!$B$5:$S$104,17,FALSE)*$W898</f>
        <v>2503.0207999999998</v>
      </c>
      <c r="W898" s="1">
        <v>0.32</v>
      </c>
      <c r="X898">
        <f t="shared" si="13"/>
        <v>1514.9836591471305</v>
      </c>
    </row>
    <row r="899" spans="1:24" x14ac:dyDescent="0.15">
      <c r="A899">
        <v>898</v>
      </c>
      <c r="B899">
        <v>40</v>
      </c>
      <c r="C899">
        <v>46849.011098905699</v>
      </c>
      <c r="D899">
        <v>2564.7268849765896</v>
      </c>
      <c r="E899">
        <v>1139.878615545151</v>
      </c>
      <c r="F899">
        <v>9481.0559999999987</v>
      </c>
      <c r="G899" s="1">
        <v>0.71</v>
      </c>
      <c r="H899">
        <v>10562.549981373562</v>
      </c>
      <c r="Q899">
        <v>898</v>
      </c>
      <c r="R899">
        <v>40</v>
      </c>
      <c r="S899">
        <f>VLOOKUP($R899,'[3]人物&amp;怪物成长分析'!$B$5:$S$104,12,FALSE)*$W899</f>
        <v>46849.011098905699</v>
      </c>
      <c r="T899">
        <f>VLOOKUP($R899,'[3]人物&amp;怪物成长分析'!$B$5:$S$104,13,FALSE)*$W899</f>
        <v>2564.7268849765896</v>
      </c>
      <c r="U899">
        <f>VLOOKUP($R899,'[3]人物&amp;怪物成长分析'!$B$5:$S$104,14,FALSE)*$W899</f>
        <v>1139.878615545151</v>
      </c>
      <c r="V899">
        <f>VLOOKUP($R899,'[3]人物&amp;怪物成长分析'!$B$5:$S$104,17,FALSE)*$W899</f>
        <v>9481.0559999999987</v>
      </c>
      <c r="W899" s="1">
        <v>0.71</v>
      </c>
      <c r="X899">
        <f t="shared" ref="X899:X962" si="14">SUMPRODUCT(S899:V899,$M$6:$P$6)*1.2</f>
        <v>10562.549981373562</v>
      </c>
    </row>
    <row r="900" spans="1:24" x14ac:dyDescent="0.15">
      <c r="A900">
        <v>899</v>
      </c>
      <c r="B900">
        <v>20</v>
      </c>
      <c r="C900">
        <v>4135.5829565217391</v>
      </c>
      <c r="D900">
        <v>346.23485217391311</v>
      </c>
      <c r="E900">
        <v>153.88215652173918</v>
      </c>
      <c r="F900">
        <v>4292.5559999999996</v>
      </c>
      <c r="G900" s="1">
        <v>0.56999999999999995</v>
      </c>
      <c r="H900">
        <v>2550.0112403478261</v>
      </c>
      <c r="Q900">
        <v>899</v>
      </c>
      <c r="R900">
        <v>20</v>
      </c>
      <c r="S900">
        <f>VLOOKUP($R900,'[3]人物&amp;怪物成长分析'!$B$5:$S$104,12,FALSE)*$W900</f>
        <v>4135.5829565217391</v>
      </c>
      <c r="T900">
        <f>VLOOKUP($R900,'[3]人物&amp;怪物成长分析'!$B$5:$S$104,13,FALSE)*$W900</f>
        <v>346.23485217391311</v>
      </c>
      <c r="U900">
        <f>VLOOKUP($R900,'[3]人物&amp;怪物成长分析'!$B$5:$S$104,14,FALSE)*$W900</f>
        <v>153.88215652173918</v>
      </c>
      <c r="V900">
        <f>VLOOKUP($R900,'[3]人物&amp;怪物成长分析'!$B$5:$S$104,17,FALSE)*$W900</f>
        <v>4292.5559999999996</v>
      </c>
      <c r="W900" s="1">
        <v>0.56999999999999995</v>
      </c>
      <c r="X900">
        <f t="shared" si="14"/>
        <v>2550.0112403478261</v>
      </c>
    </row>
    <row r="901" spans="1:24" x14ac:dyDescent="0.15">
      <c r="A901">
        <v>900</v>
      </c>
      <c r="B901">
        <v>40</v>
      </c>
      <c r="C901">
        <v>20455.202029099673</v>
      </c>
      <c r="D901">
        <v>1119.8103300602011</v>
      </c>
      <c r="E901">
        <v>497.69348002675611</v>
      </c>
      <c r="F901">
        <v>4139.6159999999991</v>
      </c>
      <c r="G901" s="1">
        <v>0.31</v>
      </c>
      <c r="H901">
        <v>4611.8175975011327</v>
      </c>
      <c r="Q901">
        <v>900</v>
      </c>
      <c r="R901">
        <v>40</v>
      </c>
      <c r="S901">
        <f>VLOOKUP($R901,'[3]人物&amp;怪物成长分析'!$B$5:$S$104,12,FALSE)*$W901</f>
        <v>20455.202029099673</v>
      </c>
      <c r="T901">
        <f>VLOOKUP($R901,'[3]人物&amp;怪物成长分析'!$B$5:$S$104,13,FALSE)*$W901</f>
        <v>1119.8103300602011</v>
      </c>
      <c r="U901">
        <f>VLOOKUP($R901,'[3]人物&amp;怪物成长分析'!$B$5:$S$104,14,FALSE)*$W901</f>
        <v>497.69348002675611</v>
      </c>
      <c r="V901">
        <f>VLOOKUP($R901,'[3]人物&amp;怪物成长分析'!$B$5:$S$104,17,FALSE)*$W901</f>
        <v>4139.6159999999991</v>
      </c>
      <c r="W901" s="1">
        <v>0.31</v>
      </c>
      <c r="X901">
        <f t="shared" si="14"/>
        <v>4611.8175975011327</v>
      </c>
    </row>
    <row r="902" spans="1:24" x14ac:dyDescent="0.15">
      <c r="A902">
        <v>901</v>
      </c>
      <c r="B902">
        <v>31</v>
      </c>
      <c r="C902">
        <v>15967.190744238467</v>
      </c>
      <c r="D902">
        <v>1020.6121922446156</v>
      </c>
      <c r="E902">
        <v>453.60541877538475</v>
      </c>
      <c r="F902">
        <v>6547.3374000000003</v>
      </c>
      <c r="G902" s="1">
        <v>0.61</v>
      </c>
      <c r="H902">
        <v>5206.7999481474471</v>
      </c>
      <c r="Q902">
        <v>901</v>
      </c>
      <c r="R902">
        <v>31</v>
      </c>
      <c r="S902">
        <f>VLOOKUP($R902,'[3]人物&amp;怪物成长分析'!$B$5:$S$104,12,FALSE)*$W902</f>
        <v>15967.190744238467</v>
      </c>
      <c r="T902">
        <f>VLOOKUP($R902,'[3]人物&amp;怪物成长分析'!$B$5:$S$104,13,FALSE)*$W902</f>
        <v>1020.6121922446156</v>
      </c>
      <c r="U902">
        <f>VLOOKUP($R902,'[3]人物&amp;怪物成长分析'!$B$5:$S$104,14,FALSE)*$W902</f>
        <v>453.60541877538475</v>
      </c>
      <c r="V902">
        <f>VLOOKUP($R902,'[3]人物&amp;怪物成长分析'!$B$5:$S$104,17,FALSE)*$W902</f>
        <v>6547.3374000000003</v>
      </c>
      <c r="W902" s="1">
        <v>0.61</v>
      </c>
      <c r="X902">
        <f t="shared" si="14"/>
        <v>5206.7999481474471</v>
      </c>
    </row>
    <row r="903" spans="1:24" x14ac:dyDescent="0.15">
      <c r="A903">
        <v>902</v>
      </c>
      <c r="B903">
        <v>21</v>
      </c>
      <c r="C903">
        <v>5389.9450605000029</v>
      </c>
      <c r="D903">
        <v>438.25640243478284</v>
      </c>
      <c r="E903">
        <v>194.78062330434793</v>
      </c>
      <c r="F903">
        <v>5162.4804000000004</v>
      </c>
      <c r="G903" s="1">
        <v>0.66</v>
      </c>
      <c r="H903">
        <v>3124.6537969909573</v>
      </c>
      <c r="Q903">
        <v>902</v>
      </c>
      <c r="R903">
        <v>21</v>
      </c>
      <c r="S903">
        <f>VLOOKUP($R903,'[3]人物&amp;怪物成长分析'!$B$5:$S$104,12,FALSE)*$W903</f>
        <v>5389.9450605000029</v>
      </c>
      <c r="T903">
        <f>VLOOKUP($R903,'[3]人物&amp;怪物成长分析'!$B$5:$S$104,13,FALSE)*$W903</f>
        <v>438.25640243478284</v>
      </c>
      <c r="U903">
        <f>VLOOKUP($R903,'[3]人物&amp;怪物成长分析'!$B$5:$S$104,14,FALSE)*$W903</f>
        <v>194.78062330434793</v>
      </c>
      <c r="V903">
        <f>VLOOKUP($R903,'[3]人物&amp;怪物成长分析'!$B$5:$S$104,17,FALSE)*$W903</f>
        <v>5162.4804000000004</v>
      </c>
      <c r="W903" s="1">
        <v>0.66</v>
      </c>
      <c r="X903">
        <f t="shared" si="14"/>
        <v>3124.6537969909573</v>
      </c>
    </row>
    <row r="904" spans="1:24" x14ac:dyDescent="0.15">
      <c r="A904">
        <v>903</v>
      </c>
      <c r="B904">
        <v>31</v>
      </c>
      <c r="C904">
        <v>13873.13294171539</v>
      </c>
      <c r="D904">
        <v>886.76141293384649</v>
      </c>
      <c r="E904">
        <v>394.11618352615397</v>
      </c>
      <c r="F904">
        <v>5688.6702000000005</v>
      </c>
      <c r="G904" s="1">
        <v>0.53</v>
      </c>
      <c r="H904">
        <v>4523.9409385543395</v>
      </c>
      <c r="Q904">
        <v>903</v>
      </c>
      <c r="R904">
        <v>31</v>
      </c>
      <c r="S904">
        <f>VLOOKUP($R904,'[3]人物&amp;怪物成长分析'!$B$5:$S$104,12,FALSE)*$W904</f>
        <v>13873.13294171539</v>
      </c>
      <c r="T904">
        <f>VLOOKUP($R904,'[3]人物&amp;怪物成长分析'!$B$5:$S$104,13,FALSE)*$W904</f>
        <v>886.76141293384649</v>
      </c>
      <c r="U904">
        <f>VLOOKUP($R904,'[3]人物&amp;怪物成长分析'!$B$5:$S$104,14,FALSE)*$W904</f>
        <v>394.11618352615397</v>
      </c>
      <c r="V904">
        <f>VLOOKUP($R904,'[3]人物&amp;怪物成长分析'!$B$5:$S$104,17,FALSE)*$W904</f>
        <v>5688.6702000000005</v>
      </c>
      <c r="W904" s="1">
        <v>0.53</v>
      </c>
      <c r="X904">
        <f t="shared" si="14"/>
        <v>4523.9409385543395</v>
      </c>
    </row>
    <row r="905" spans="1:24" x14ac:dyDescent="0.15">
      <c r="A905">
        <v>904</v>
      </c>
      <c r="B905">
        <v>40</v>
      </c>
      <c r="C905">
        <v>35631.642244238144</v>
      </c>
      <c r="D905">
        <v>1950.6373491371246</v>
      </c>
      <c r="E905">
        <v>866.94993294983328</v>
      </c>
      <c r="F905">
        <v>7210.9439999999995</v>
      </c>
      <c r="G905" s="1">
        <v>0.54</v>
      </c>
      <c r="H905">
        <v>8033.4887182277789</v>
      </c>
      <c r="Q905">
        <v>904</v>
      </c>
      <c r="R905">
        <v>40</v>
      </c>
      <c r="S905">
        <f>VLOOKUP($R905,'[3]人物&amp;怪物成长分析'!$B$5:$S$104,12,FALSE)*$W905</f>
        <v>35631.642244238144</v>
      </c>
      <c r="T905">
        <f>VLOOKUP($R905,'[3]人物&amp;怪物成长分析'!$B$5:$S$104,13,FALSE)*$W905</f>
        <v>1950.6373491371246</v>
      </c>
      <c r="U905">
        <f>VLOOKUP($R905,'[3]人物&amp;怪物成长分析'!$B$5:$S$104,14,FALSE)*$W905</f>
        <v>866.94993294983328</v>
      </c>
      <c r="V905">
        <f>VLOOKUP($R905,'[3]人物&amp;怪物成长分析'!$B$5:$S$104,17,FALSE)*$W905</f>
        <v>7210.9439999999995</v>
      </c>
      <c r="W905" s="1">
        <v>0.54</v>
      </c>
      <c r="X905">
        <f t="shared" si="14"/>
        <v>8033.4887182277789</v>
      </c>
    </row>
    <row r="906" spans="1:24" x14ac:dyDescent="0.15">
      <c r="A906">
        <v>905</v>
      </c>
      <c r="B906">
        <v>38</v>
      </c>
      <c r="C906">
        <v>39480.742095516522</v>
      </c>
      <c r="D906">
        <v>2279.4619860361208</v>
      </c>
      <c r="E906">
        <v>1013.0942160160537</v>
      </c>
      <c r="F906">
        <v>9450.7767999999996</v>
      </c>
      <c r="G906" s="1">
        <v>0.74</v>
      </c>
      <c r="H906">
        <v>9702.0599974474044</v>
      </c>
      <c r="Q906">
        <v>905</v>
      </c>
      <c r="R906">
        <v>38</v>
      </c>
      <c r="S906">
        <f>VLOOKUP($R906,'[3]人物&amp;怪物成长分析'!$B$5:$S$104,12,FALSE)*$W906</f>
        <v>39480.742095516522</v>
      </c>
      <c r="T906">
        <f>VLOOKUP($R906,'[3]人物&amp;怪物成长分析'!$B$5:$S$104,13,FALSE)*$W906</f>
        <v>2279.4619860361208</v>
      </c>
      <c r="U906">
        <f>VLOOKUP($R906,'[3]人物&amp;怪物成长分析'!$B$5:$S$104,14,FALSE)*$W906</f>
        <v>1013.0942160160537</v>
      </c>
      <c r="V906">
        <f>VLOOKUP($R906,'[3]人物&amp;怪物成长分析'!$B$5:$S$104,17,FALSE)*$W906</f>
        <v>9450.7767999999996</v>
      </c>
      <c r="W906" s="1">
        <v>0.74</v>
      </c>
      <c r="X906">
        <f t="shared" si="14"/>
        <v>9702.0599974474044</v>
      </c>
    </row>
    <row r="907" spans="1:24" x14ac:dyDescent="0.15">
      <c r="A907">
        <v>906</v>
      </c>
      <c r="B907">
        <v>26</v>
      </c>
      <c r="C907">
        <v>8941.8399271705694</v>
      </c>
      <c r="D907">
        <v>635.55032058862901</v>
      </c>
      <c r="E907">
        <v>282.46680915050172</v>
      </c>
      <c r="F907">
        <v>5566.5839999999998</v>
      </c>
      <c r="G907" s="1">
        <v>0.6</v>
      </c>
      <c r="H907">
        <v>3801.9951441911435</v>
      </c>
      <c r="Q907">
        <v>906</v>
      </c>
      <c r="R907">
        <v>26</v>
      </c>
      <c r="S907">
        <f>VLOOKUP($R907,'[3]人物&amp;怪物成长分析'!$B$5:$S$104,12,FALSE)*$W907</f>
        <v>8941.8399271705694</v>
      </c>
      <c r="T907">
        <f>VLOOKUP($R907,'[3]人物&amp;怪物成长分析'!$B$5:$S$104,13,FALSE)*$W907</f>
        <v>635.55032058862901</v>
      </c>
      <c r="U907">
        <f>VLOOKUP($R907,'[3]人物&amp;怪物成长分析'!$B$5:$S$104,14,FALSE)*$W907</f>
        <v>282.46680915050172</v>
      </c>
      <c r="V907">
        <f>VLOOKUP($R907,'[3]人物&amp;怪物成长分析'!$B$5:$S$104,17,FALSE)*$W907</f>
        <v>5566.5839999999998</v>
      </c>
      <c r="W907" s="1">
        <v>0.6</v>
      </c>
      <c r="X907">
        <f t="shared" si="14"/>
        <v>3801.9951441911435</v>
      </c>
    </row>
    <row r="908" spans="1:24" x14ac:dyDescent="0.15">
      <c r="A908">
        <v>907</v>
      </c>
      <c r="B908">
        <v>32</v>
      </c>
      <c r="C908">
        <v>11358.793293339135</v>
      </c>
      <c r="D908">
        <v>718.93563040173933</v>
      </c>
      <c r="E908">
        <v>319.52694684521748</v>
      </c>
      <c r="F908">
        <v>4299.5472</v>
      </c>
      <c r="G908" s="1">
        <v>0.39</v>
      </c>
      <c r="H908">
        <v>3545.5924283766262</v>
      </c>
      <c r="Q908">
        <v>907</v>
      </c>
      <c r="R908">
        <v>32</v>
      </c>
      <c r="S908">
        <f>VLOOKUP($R908,'[3]人物&amp;怪物成长分析'!$B$5:$S$104,12,FALSE)*$W908</f>
        <v>11358.793293339135</v>
      </c>
      <c r="T908">
        <f>VLOOKUP($R908,'[3]人物&amp;怪物成长分析'!$B$5:$S$104,13,FALSE)*$W908</f>
        <v>718.93563040173933</v>
      </c>
      <c r="U908">
        <f>VLOOKUP($R908,'[3]人物&amp;怪物成长分析'!$B$5:$S$104,14,FALSE)*$W908</f>
        <v>319.52694684521748</v>
      </c>
      <c r="V908">
        <f>VLOOKUP($R908,'[3]人物&amp;怪物成长分析'!$B$5:$S$104,17,FALSE)*$W908</f>
        <v>4299.5472</v>
      </c>
      <c r="W908" s="1">
        <v>0.39</v>
      </c>
      <c r="X908">
        <f t="shared" si="14"/>
        <v>3545.5924283766262</v>
      </c>
    </row>
    <row r="909" spans="1:24" x14ac:dyDescent="0.15">
      <c r="A909">
        <v>908</v>
      </c>
      <c r="B909">
        <v>21</v>
      </c>
      <c r="C909">
        <v>4083.2917125000017</v>
      </c>
      <c r="D909">
        <v>332.01242608695668</v>
      </c>
      <c r="E909">
        <v>147.56107826086964</v>
      </c>
      <c r="F909">
        <v>3910.97</v>
      </c>
      <c r="G909" s="1">
        <v>0.5</v>
      </c>
      <c r="H909">
        <v>2367.1619674173917</v>
      </c>
      <c r="Q909">
        <v>908</v>
      </c>
      <c r="R909">
        <v>21</v>
      </c>
      <c r="S909">
        <f>VLOOKUP($R909,'[3]人物&amp;怪物成长分析'!$B$5:$S$104,12,FALSE)*$W909</f>
        <v>4083.2917125000017</v>
      </c>
      <c r="T909">
        <f>VLOOKUP($R909,'[3]人物&amp;怪物成长分析'!$B$5:$S$104,13,FALSE)*$W909</f>
        <v>332.01242608695668</v>
      </c>
      <c r="U909">
        <f>VLOOKUP($R909,'[3]人物&amp;怪物成长分析'!$B$5:$S$104,14,FALSE)*$W909</f>
        <v>147.56107826086964</v>
      </c>
      <c r="V909">
        <f>VLOOKUP($R909,'[3]人物&amp;怪物成长分析'!$B$5:$S$104,17,FALSE)*$W909</f>
        <v>3910.97</v>
      </c>
      <c r="W909" s="1">
        <v>0.5</v>
      </c>
      <c r="X909">
        <f t="shared" si="14"/>
        <v>2367.1619674173917</v>
      </c>
    </row>
    <row r="910" spans="1:24" x14ac:dyDescent="0.15">
      <c r="A910">
        <v>909</v>
      </c>
      <c r="B910">
        <v>20</v>
      </c>
      <c r="C910">
        <v>4063.0288695652184</v>
      </c>
      <c r="D910">
        <v>340.16055652173924</v>
      </c>
      <c r="E910">
        <v>151.18246956521745</v>
      </c>
      <c r="F910">
        <v>4217.2479999999996</v>
      </c>
      <c r="G910" s="1">
        <v>0.56000000000000005</v>
      </c>
      <c r="H910">
        <v>2505.2742010434781</v>
      </c>
      <c r="Q910">
        <v>909</v>
      </c>
      <c r="R910">
        <v>20</v>
      </c>
      <c r="S910">
        <f>VLOOKUP($R910,'[3]人物&amp;怪物成长分析'!$B$5:$S$104,12,FALSE)*$W910</f>
        <v>4063.0288695652184</v>
      </c>
      <c r="T910">
        <f>VLOOKUP($R910,'[3]人物&amp;怪物成长分析'!$B$5:$S$104,13,FALSE)*$W910</f>
        <v>340.16055652173924</v>
      </c>
      <c r="U910">
        <f>VLOOKUP($R910,'[3]人物&amp;怪物成长分析'!$B$5:$S$104,14,FALSE)*$W910</f>
        <v>151.18246956521745</v>
      </c>
      <c r="V910">
        <f>VLOOKUP($R910,'[3]人物&amp;怪物成长分析'!$B$5:$S$104,17,FALSE)*$W910</f>
        <v>4217.2479999999996</v>
      </c>
      <c r="W910" s="1">
        <v>0.56000000000000005</v>
      </c>
      <c r="X910">
        <f t="shared" si="14"/>
        <v>2505.2742010434781</v>
      </c>
    </row>
    <row r="911" spans="1:24" x14ac:dyDescent="0.15">
      <c r="A911">
        <v>910</v>
      </c>
      <c r="B911">
        <v>29</v>
      </c>
      <c r="C911">
        <v>9603.4982019000036</v>
      </c>
      <c r="D911">
        <v>634.65063840000039</v>
      </c>
      <c r="E911">
        <v>282.06695040000022</v>
      </c>
      <c r="F911">
        <v>4669.4876000000004</v>
      </c>
      <c r="G911" s="1">
        <v>0.46</v>
      </c>
      <c r="H911">
        <v>3466.1799610512012</v>
      </c>
      <c r="Q911">
        <v>910</v>
      </c>
      <c r="R911">
        <v>29</v>
      </c>
      <c r="S911">
        <f>VLOOKUP($R911,'[3]人物&amp;怪物成长分析'!$B$5:$S$104,12,FALSE)*$W911</f>
        <v>9603.4982019000036</v>
      </c>
      <c r="T911">
        <f>VLOOKUP($R911,'[3]人物&amp;怪物成长分析'!$B$5:$S$104,13,FALSE)*$W911</f>
        <v>634.65063840000039</v>
      </c>
      <c r="U911">
        <f>VLOOKUP($R911,'[3]人物&amp;怪物成长分析'!$B$5:$S$104,14,FALSE)*$W911</f>
        <v>282.06695040000022</v>
      </c>
      <c r="V911">
        <f>VLOOKUP($R911,'[3]人物&amp;怪物成长分析'!$B$5:$S$104,17,FALSE)*$W911</f>
        <v>4669.4876000000004</v>
      </c>
      <c r="W911" s="1">
        <v>0.46</v>
      </c>
      <c r="X911">
        <f t="shared" si="14"/>
        <v>3466.1799610512012</v>
      </c>
    </row>
    <row r="912" spans="1:24" x14ac:dyDescent="0.15">
      <c r="A912">
        <v>911</v>
      </c>
      <c r="B912">
        <v>36</v>
      </c>
      <c r="C912">
        <v>30539.222765313716</v>
      </c>
      <c r="D912">
        <v>1864.144985832241</v>
      </c>
      <c r="E912">
        <v>828.50888259210717</v>
      </c>
      <c r="F912">
        <v>8654.2183999999997</v>
      </c>
      <c r="G912" s="1">
        <v>0.71</v>
      </c>
      <c r="H912">
        <v>8227.9884420442759</v>
      </c>
      <c r="Q912">
        <v>911</v>
      </c>
      <c r="R912">
        <v>36</v>
      </c>
      <c r="S912">
        <f>VLOOKUP($R912,'[3]人物&amp;怪物成长分析'!$B$5:$S$104,12,FALSE)*$W912</f>
        <v>30539.222765313716</v>
      </c>
      <c r="T912">
        <f>VLOOKUP($R912,'[3]人物&amp;怪物成长分析'!$B$5:$S$104,13,FALSE)*$W912</f>
        <v>1864.144985832241</v>
      </c>
      <c r="U912">
        <f>VLOOKUP($R912,'[3]人物&amp;怪物成长分析'!$B$5:$S$104,14,FALSE)*$W912</f>
        <v>828.50888259210717</v>
      </c>
      <c r="V912">
        <f>VLOOKUP($R912,'[3]人物&amp;怪物成长分析'!$B$5:$S$104,17,FALSE)*$W912</f>
        <v>8654.2183999999997</v>
      </c>
      <c r="W912" s="1">
        <v>0.71</v>
      </c>
      <c r="X912">
        <f t="shared" si="14"/>
        <v>8227.9884420442759</v>
      </c>
    </row>
    <row r="913" spans="1:24" x14ac:dyDescent="0.15">
      <c r="A913">
        <v>912</v>
      </c>
      <c r="B913">
        <v>25</v>
      </c>
      <c r="C913">
        <v>5137.0281317934796</v>
      </c>
      <c r="D913">
        <v>374.54787391304365</v>
      </c>
      <c r="E913">
        <v>166.46572173913052</v>
      </c>
      <c r="F913">
        <v>3504.7350000000001</v>
      </c>
      <c r="G913" s="1">
        <v>0.39</v>
      </c>
      <c r="H913">
        <v>2325.7255451086962</v>
      </c>
      <c r="Q913">
        <v>912</v>
      </c>
      <c r="R913">
        <v>25</v>
      </c>
      <c r="S913">
        <f>VLOOKUP($R913,'[3]人物&amp;怪物成长分析'!$B$5:$S$104,12,FALSE)*$W913</f>
        <v>5137.0281317934796</v>
      </c>
      <c r="T913">
        <f>VLOOKUP($R913,'[3]人物&amp;怪物成长分析'!$B$5:$S$104,13,FALSE)*$W913</f>
        <v>374.54787391304365</v>
      </c>
      <c r="U913">
        <f>VLOOKUP($R913,'[3]人物&amp;怪物成长分析'!$B$5:$S$104,14,FALSE)*$W913</f>
        <v>166.46572173913052</v>
      </c>
      <c r="V913">
        <f>VLOOKUP($R913,'[3]人物&amp;怪物成长分析'!$B$5:$S$104,17,FALSE)*$W913</f>
        <v>3504.7350000000001</v>
      </c>
      <c r="W913" s="1">
        <v>0.39</v>
      </c>
      <c r="X913">
        <f t="shared" si="14"/>
        <v>2325.7255451086962</v>
      </c>
    </row>
    <row r="914" spans="1:24" x14ac:dyDescent="0.15">
      <c r="A914">
        <v>913</v>
      </c>
      <c r="B914">
        <v>27</v>
      </c>
      <c r="C914">
        <v>12906.385218881778</v>
      </c>
      <c r="D914">
        <v>894.80956741404702</v>
      </c>
      <c r="E914">
        <v>397.69314107290984</v>
      </c>
      <c r="F914">
        <v>7367.9605999999994</v>
      </c>
      <c r="G914" s="1">
        <v>0.77</v>
      </c>
      <c r="H914">
        <v>5176.6376654906726</v>
      </c>
      <c r="Q914">
        <v>913</v>
      </c>
      <c r="R914">
        <v>27</v>
      </c>
      <c r="S914">
        <f>VLOOKUP($R914,'[3]人物&amp;怪物成长分析'!$B$5:$S$104,12,FALSE)*$W914</f>
        <v>12906.385218881778</v>
      </c>
      <c r="T914">
        <f>VLOOKUP($R914,'[3]人物&amp;怪物成长分析'!$B$5:$S$104,13,FALSE)*$W914</f>
        <v>894.80956741404702</v>
      </c>
      <c r="U914">
        <f>VLOOKUP($R914,'[3]人物&amp;怪物成长分析'!$B$5:$S$104,14,FALSE)*$W914</f>
        <v>397.69314107290984</v>
      </c>
      <c r="V914">
        <f>VLOOKUP($R914,'[3]人物&amp;怪物成长分析'!$B$5:$S$104,17,FALSE)*$W914</f>
        <v>7367.9605999999994</v>
      </c>
      <c r="W914" s="1">
        <v>0.77</v>
      </c>
      <c r="X914">
        <f t="shared" si="14"/>
        <v>5176.6376654906726</v>
      </c>
    </row>
    <row r="915" spans="1:24" x14ac:dyDescent="0.15">
      <c r="A915">
        <v>914</v>
      </c>
      <c r="B915">
        <v>47</v>
      </c>
      <c r="C915">
        <v>56336.990259965794</v>
      </c>
      <c r="D915">
        <v>2603.3756886331107</v>
      </c>
      <c r="E915">
        <v>1157.0558616147162</v>
      </c>
      <c r="F915">
        <v>6618.3793999999998</v>
      </c>
      <c r="G915" s="1">
        <v>0.43</v>
      </c>
      <c r="H915">
        <v>9916.9921879757512</v>
      </c>
      <c r="Q915">
        <v>914</v>
      </c>
      <c r="R915">
        <v>47</v>
      </c>
      <c r="S915">
        <f>VLOOKUP($R915,'[3]人物&amp;怪物成长分析'!$B$5:$S$104,12,FALSE)*$W915</f>
        <v>56336.990259965794</v>
      </c>
      <c r="T915">
        <f>VLOOKUP($R915,'[3]人物&amp;怪物成长分析'!$B$5:$S$104,13,FALSE)*$W915</f>
        <v>2603.3756886331107</v>
      </c>
      <c r="U915">
        <f>VLOOKUP($R915,'[3]人物&amp;怪物成长分析'!$B$5:$S$104,14,FALSE)*$W915</f>
        <v>1157.0558616147162</v>
      </c>
      <c r="V915">
        <f>VLOOKUP($R915,'[3]人物&amp;怪物成长分析'!$B$5:$S$104,17,FALSE)*$W915</f>
        <v>6618.3793999999998</v>
      </c>
      <c r="W915" s="1">
        <v>0.43</v>
      </c>
      <c r="X915">
        <f t="shared" si="14"/>
        <v>9916.9921879757512</v>
      </c>
    </row>
    <row r="916" spans="1:24" x14ac:dyDescent="0.15">
      <c r="A916">
        <v>915</v>
      </c>
      <c r="B916">
        <v>45</v>
      </c>
      <c r="C916">
        <v>38173.677155776764</v>
      </c>
      <c r="D916">
        <v>1847.0611453093647</v>
      </c>
      <c r="E916">
        <v>820.91606458194008</v>
      </c>
      <c r="F916">
        <v>5183.2549999999992</v>
      </c>
      <c r="G916" s="1">
        <v>0.35</v>
      </c>
      <c r="H916">
        <v>7148.6771953468506</v>
      </c>
      <c r="Q916">
        <v>915</v>
      </c>
      <c r="R916">
        <v>45</v>
      </c>
      <c r="S916">
        <f>VLOOKUP($R916,'[3]人物&amp;怪物成长分析'!$B$5:$S$104,12,FALSE)*$W916</f>
        <v>38173.677155776764</v>
      </c>
      <c r="T916">
        <f>VLOOKUP($R916,'[3]人物&amp;怪物成长分析'!$B$5:$S$104,13,FALSE)*$W916</f>
        <v>1847.0611453093647</v>
      </c>
      <c r="U916">
        <f>VLOOKUP($R916,'[3]人物&amp;怪物成长分析'!$B$5:$S$104,14,FALSE)*$W916</f>
        <v>820.91606458194008</v>
      </c>
      <c r="V916">
        <f>VLOOKUP($R916,'[3]人物&amp;怪物成长分析'!$B$5:$S$104,17,FALSE)*$W916</f>
        <v>5183.2549999999992</v>
      </c>
      <c r="W916" s="1">
        <v>0.35</v>
      </c>
      <c r="X916">
        <f t="shared" si="14"/>
        <v>7148.6771953468506</v>
      </c>
    </row>
    <row r="917" spans="1:24" x14ac:dyDescent="0.15">
      <c r="A917">
        <v>916</v>
      </c>
      <c r="B917">
        <v>47</v>
      </c>
      <c r="C917">
        <v>65508.128209262555</v>
      </c>
      <c r="D917">
        <v>3027.1810332943151</v>
      </c>
      <c r="E917">
        <v>1345.4137925752514</v>
      </c>
      <c r="F917">
        <v>7695.79</v>
      </c>
      <c r="G917" s="1">
        <v>0.5</v>
      </c>
      <c r="H917">
        <v>11531.386265088082</v>
      </c>
      <c r="Q917">
        <v>916</v>
      </c>
      <c r="R917">
        <v>47</v>
      </c>
      <c r="S917">
        <f>VLOOKUP($R917,'[3]人物&amp;怪物成长分析'!$B$5:$S$104,12,FALSE)*$W917</f>
        <v>65508.128209262555</v>
      </c>
      <c r="T917">
        <f>VLOOKUP($R917,'[3]人物&amp;怪物成长分析'!$B$5:$S$104,13,FALSE)*$W917</f>
        <v>3027.1810332943151</v>
      </c>
      <c r="U917">
        <f>VLOOKUP($R917,'[3]人物&amp;怪物成长分析'!$B$5:$S$104,14,FALSE)*$W917</f>
        <v>1345.4137925752514</v>
      </c>
      <c r="V917">
        <f>VLOOKUP($R917,'[3]人物&amp;怪物成长分析'!$B$5:$S$104,17,FALSE)*$W917</f>
        <v>7695.79</v>
      </c>
      <c r="W917" s="1">
        <v>0.5</v>
      </c>
      <c r="X917">
        <f t="shared" si="14"/>
        <v>11531.386265088082</v>
      </c>
    </row>
    <row r="918" spans="1:24" x14ac:dyDescent="0.15">
      <c r="A918">
        <v>917</v>
      </c>
      <c r="B918">
        <v>44</v>
      </c>
      <c r="C918">
        <v>56524.103372484926</v>
      </c>
      <c r="D918">
        <v>2800.5172093517058</v>
      </c>
      <c r="E918">
        <v>1244.6743152674251</v>
      </c>
      <c r="F918">
        <v>8275.3511999999992</v>
      </c>
      <c r="G918" s="1">
        <v>0.56999999999999995</v>
      </c>
      <c r="H918">
        <v>10943.730081022231</v>
      </c>
      <c r="Q918">
        <v>917</v>
      </c>
      <c r="R918">
        <v>44</v>
      </c>
      <c r="S918">
        <f>VLOOKUP($R918,'[3]人物&amp;怪物成长分析'!$B$5:$S$104,12,FALSE)*$W918</f>
        <v>56524.103372484926</v>
      </c>
      <c r="T918">
        <f>VLOOKUP($R918,'[3]人物&amp;怪物成长分析'!$B$5:$S$104,13,FALSE)*$W918</f>
        <v>2800.5172093517058</v>
      </c>
      <c r="U918">
        <f>VLOOKUP($R918,'[3]人物&amp;怪物成长分析'!$B$5:$S$104,14,FALSE)*$W918</f>
        <v>1244.6743152674251</v>
      </c>
      <c r="V918">
        <f>VLOOKUP($R918,'[3]人物&amp;怪物成长分析'!$B$5:$S$104,17,FALSE)*$W918</f>
        <v>8275.3511999999992</v>
      </c>
      <c r="W918" s="1">
        <v>0.56999999999999995</v>
      </c>
      <c r="X918">
        <f t="shared" si="14"/>
        <v>10943.730081022231</v>
      </c>
    </row>
    <row r="919" spans="1:24" x14ac:dyDescent="0.15">
      <c r="A919">
        <v>918</v>
      </c>
      <c r="B919">
        <v>34</v>
      </c>
      <c r="C919">
        <v>23877.620953293317</v>
      </c>
      <c r="D919">
        <v>1483.2770288159204</v>
      </c>
      <c r="E919">
        <v>659.23423502929779</v>
      </c>
      <c r="F919">
        <v>7776.5292000000009</v>
      </c>
      <c r="G919" s="1">
        <v>0.67</v>
      </c>
      <c r="H919">
        <v>6889.963235972341</v>
      </c>
      <c r="Q919">
        <v>918</v>
      </c>
      <c r="R919">
        <v>34</v>
      </c>
      <c r="S919">
        <f>VLOOKUP($R919,'[3]人物&amp;怪物成长分析'!$B$5:$S$104,12,FALSE)*$W919</f>
        <v>23877.620953293317</v>
      </c>
      <c r="T919">
        <f>VLOOKUP($R919,'[3]人物&amp;怪物成长分析'!$B$5:$S$104,13,FALSE)*$W919</f>
        <v>1483.2770288159204</v>
      </c>
      <c r="U919">
        <f>VLOOKUP($R919,'[3]人物&amp;怪物成长分析'!$B$5:$S$104,14,FALSE)*$W919</f>
        <v>659.23423502929779</v>
      </c>
      <c r="V919">
        <f>VLOOKUP($R919,'[3]人物&amp;怪物成长分析'!$B$5:$S$104,17,FALSE)*$W919</f>
        <v>7776.5292000000009</v>
      </c>
      <c r="W919" s="1">
        <v>0.67</v>
      </c>
      <c r="X919">
        <f t="shared" si="14"/>
        <v>6889.963235972341</v>
      </c>
    </row>
    <row r="920" spans="1:24" x14ac:dyDescent="0.15">
      <c r="A920">
        <v>919</v>
      </c>
      <c r="B920">
        <v>40</v>
      </c>
      <c r="C920">
        <v>23094.582936080275</v>
      </c>
      <c r="D920">
        <v>1264.3019855518398</v>
      </c>
      <c r="E920">
        <v>561.91199357859557</v>
      </c>
      <c r="F920">
        <v>4673.7599999999993</v>
      </c>
      <c r="G920" s="1">
        <v>0.35</v>
      </c>
      <c r="H920">
        <v>5206.8908358883755</v>
      </c>
      <c r="Q920">
        <v>919</v>
      </c>
      <c r="R920">
        <v>40</v>
      </c>
      <c r="S920">
        <f>VLOOKUP($R920,'[3]人物&amp;怪物成长分析'!$B$5:$S$104,12,FALSE)*$W920</f>
        <v>23094.582936080275</v>
      </c>
      <c r="T920">
        <f>VLOOKUP($R920,'[3]人物&amp;怪物成长分析'!$B$5:$S$104,13,FALSE)*$W920</f>
        <v>1264.3019855518398</v>
      </c>
      <c r="U920">
        <f>VLOOKUP($R920,'[3]人物&amp;怪物成长分析'!$B$5:$S$104,14,FALSE)*$W920</f>
        <v>561.91199357859557</v>
      </c>
      <c r="V920">
        <f>VLOOKUP($R920,'[3]人物&amp;怪物成长分析'!$B$5:$S$104,17,FALSE)*$W920</f>
        <v>4673.7599999999993</v>
      </c>
      <c r="W920" s="1">
        <v>0.35</v>
      </c>
      <c r="X920">
        <f t="shared" si="14"/>
        <v>5206.8908358883755</v>
      </c>
    </row>
    <row r="921" spans="1:24" x14ac:dyDescent="0.15">
      <c r="A921">
        <v>920</v>
      </c>
      <c r="B921">
        <v>35</v>
      </c>
      <c r="C921">
        <v>19215.215825217394</v>
      </c>
      <c r="D921">
        <v>1183.0696262608697</v>
      </c>
      <c r="E921">
        <v>525.80872278260892</v>
      </c>
      <c r="F921">
        <v>5829.9709999999995</v>
      </c>
      <c r="G921" s="1">
        <v>0.49</v>
      </c>
      <c r="H921">
        <v>5351.6125464626084</v>
      </c>
      <c r="Q921">
        <v>920</v>
      </c>
      <c r="R921">
        <v>35</v>
      </c>
      <c r="S921">
        <f>VLOOKUP($R921,'[3]人物&amp;怪物成长分析'!$B$5:$S$104,12,FALSE)*$W921</f>
        <v>19215.215825217394</v>
      </c>
      <c r="T921">
        <f>VLOOKUP($R921,'[3]人物&amp;怪物成长分析'!$B$5:$S$104,13,FALSE)*$W921</f>
        <v>1183.0696262608697</v>
      </c>
      <c r="U921">
        <f>VLOOKUP($R921,'[3]人物&amp;怪物成长分析'!$B$5:$S$104,14,FALSE)*$W921</f>
        <v>525.80872278260892</v>
      </c>
      <c r="V921">
        <f>VLOOKUP($R921,'[3]人物&amp;怪物成长分析'!$B$5:$S$104,17,FALSE)*$W921</f>
        <v>5829.9709999999995</v>
      </c>
      <c r="W921" s="1">
        <v>0.49</v>
      </c>
      <c r="X921">
        <f t="shared" si="14"/>
        <v>5351.6125464626084</v>
      </c>
    </row>
    <row r="922" spans="1:24" x14ac:dyDescent="0.15">
      <c r="A922">
        <v>921</v>
      </c>
      <c r="B922">
        <v>19</v>
      </c>
      <c r="C922">
        <v>2821.0607025652171</v>
      </c>
      <c r="D922">
        <v>243.39888626086963</v>
      </c>
      <c r="E922">
        <v>108.17728278260873</v>
      </c>
      <c r="F922">
        <v>3185.4504000000002</v>
      </c>
      <c r="G922" s="1">
        <v>0.44</v>
      </c>
      <c r="H922">
        <v>1856.9660797753045</v>
      </c>
      <c r="Q922">
        <v>921</v>
      </c>
      <c r="R922">
        <v>19</v>
      </c>
      <c r="S922">
        <f>VLOOKUP($R922,'[3]人物&amp;怪物成长分析'!$B$5:$S$104,12,FALSE)*$W922</f>
        <v>2821.0607025652171</v>
      </c>
      <c r="T922">
        <f>VLOOKUP($R922,'[3]人物&amp;怪物成长分析'!$B$5:$S$104,13,FALSE)*$W922</f>
        <v>243.39888626086963</v>
      </c>
      <c r="U922">
        <f>VLOOKUP($R922,'[3]人物&amp;怪物成长分析'!$B$5:$S$104,14,FALSE)*$W922</f>
        <v>108.17728278260873</v>
      </c>
      <c r="V922">
        <f>VLOOKUP($R922,'[3]人物&amp;怪物成长分析'!$B$5:$S$104,17,FALSE)*$W922</f>
        <v>3185.4504000000002</v>
      </c>
      <c r="W922" s="1">
        <v>0.44</v>
      </c>
      <c r="X922">
        <f t="shared" si="14"/>
        <v>1856.9660797753045</v>
      </c>
    </row>
    <row r="923" spans="1:24" x14ac:dyDescent="0.15">
      <c r="A923">
        <v>922</v>
      </c>
      <c r="B923">
        <v>40</v>
      </c>
      <c r="C923">
        <v>34311.951790747837</v>
      </c>
      <c r="D923">
        <v>1878.3915213913051</v>
      </c>
      <c r="E923">
        <v>834.84067617391349</v>
      </c>
      <c r="F923">
        <v>6943.8719999999994</v>
      </c>
      <c r="G923" s="1">
        <v>0.52</v>
      </c>
      <c r="H923">
        <v>7735.952099034158</v>
      </c>
      <c r="Q923">
        <v>922</v>
      </c>
      <c r="R923">
        <v>40</v>
      </c>
      <c r="S923">
        <f>VLOOKUP($R923,'[3]人物&amp;怪物成长分析'!$B$5:$S$104,12,FALSE)*$W923</f>
        <v>34311.951790747837</v>
      </c>
      <c r="T923">
        <f>VLOOKUP($R923,'[3]人物&amp;怪物成长分析'!$B$5:$S$104,13,FALSE)*$W923</f>
        <v>1878.3915213913051</v>
      </c>
      <c r="U923">
        <f>VLOOKUP($R923,'[3]人物&amp;怪物成长分析'!$B$5:$S$104,14,FALSE)*$W923</f>
        <v>834.84067617391349</v>
      </c>
      <c r="V923">
        <f>VLOOKUP($R923,'[3]人物&amp;怪物成长分析'!$B$5:$S$104,17,FALSE)*$W923</f>
        <v>6943.8719999999994</v>
      </c>
      <c r="W923" s="1">
        <v>0.52</v>
      </c>
      <c r="X923">
        <f t="shared" si="14"/>
        <v>7735.952099034158</v>
      </c>
    </row>
    <row r="924" spans="1:24" x14ac:dyDescent="0.15">
      <c r="A924">
        <v>923</v>
      </c>
      <c r="B924">
        <v>33</v>
      </c>
      <c r="C924">
        <v>10005.91940593897</v>
      </c>
      <c r="D924">
        <v>627.31194261321104</v>
      </c>
      <c r="E924">
        <v>278.80530782809387</v>
      </c>
      <c r="F924">
        <v>3507.8421999999996</v>
      </c>
      <c r="G924" s="1">
        <v>0.31</v>
      </c>
      <c r="H924">
        <v>2998.8244496146367</v>
      </c>
      <c r="Q924">
        <v>923</v>
      </c>
      <c r="R924">
        <v>33</v>
      </c>
      <c r="S924">
        <f>VLOOKUP($R924,'[3]人物&amp;怪物成长分析'!$B$5:$S$104,12,FALSE)*$W924</f>
        <v>10005.91940593897</v>
      </c>
      <c r="T924">
        <f>VLOOKUP($R924,'[3]人物&amp;怪物成长分析'!$B$5:$S$104,13,FALSE)*$W924</f>
        <v>627.31194261321104</v>
      </c>
      <c r="U924">
        <f>VLOOKUP($R924,'[3]人物&amp;怪物成长分析'!$B$5:$S$104,14,FALSE)*$W924</f>
        <v>278.80530782809387</v>
      </c>
      <c r="V924">
        <f>VLOOKUP($R924,'[3]人物&amp;怪物成长分析'!$B$5:$S$104,17,FALSE)*$W924</f>
        <v>3507.8421999999996</v>
      </c>
      <c r="W924" s="1">
        <v>0.31</v>
      </c>
      <c r="X924">
        <f t="shared" si="14"/>
        <v>2998.8244496146367</v>
      </c>
    </row>
    <row r="925" spans="1:24" x14ac:dyDescent="0.15">
      <c r="A925">
        <v>924</v>
      </c>
      <c r="B925">
        <v>36</v>
      </c>
      <c r="C925">
        <v>13334.026841193314</v>
      </c>
      <c r="D925">
        <v>813.92245860280946</v>
      </c>
      <c r="E925">
        <v>361.74331493458203</v>
      </c>
      <c r="F925">
        <v>3778.6023999999998</v>
      </c>
      <c r="G925" s="1">
        <v>0.31</v>
      </c>
      <c r="H925">
        <v>3592.5019958221487</v>
      </c>
      <c r="Q925">
        <v>924</v>
      </c>
      <c r="R925">
        <v>36</v>
      </c>
      <c r="S925">
        <f>VLOOKUP($R925,'[3]人物&amp;怪物成长分析'!$B$5:$S$104,12,FALSE)*$W925</f>
        <v>13334.026841193314</v>
      </c>
      <c r="T925">
        <f>VLOOKUP($R925,'[3]人物&amp;怪物成长分析'!$B$5:$S$104,13,FALSE)*$W925</f>
        <v>813.92245860280946</v>
      </c>
      <c r="U925">
        <f>VLOOKUP($R925,'[3]人物&amp;怪物成长分析'!$B$5:$S$104,14,FALSE)*$W925</f>
        <v>361.74331493458203</v>
      </c>
      <c r="V925">
        <f>VLOOKUP($R925,'[3]人物&amp;怪物成长分析'!$B$5:$S$104,17,FALSE)*$W925</f>
        <v>3778.6023999999998</v>
      </c>
      <c r="W925" s="1">
        <v>0.31</v>
      </c>
      <c r="X925">
        <f t="shared" si="14"/>
        <v>3592.5019958221487</v>
      </c>
    </row>
    <row r="926" spans="1:24" x14ac:dyDescent="0.15">
      <c r="A926">
        <v>925</v>
      </c>
      <c r="B926">
        <v>29</v>
      </c>
      <c r="C926">
        <v>9394.7265018587004</v>
      </c>
      <c r="D926">
        <v>620.85388539130474</v>
      </c>
      <c r="E926">
        <v>275.93506017391326</v>
      </c>
      <c r="F926">
        <v>4567.9769999999999</v>
      </c>
      <c r="G926" s="1">
        <v>0.45</v>
      </c>
      <c r="H926">
        <v>3390.8282227674795</v>
      </c>
      <c r="Q926">
        <v>925</v>
      </c>
      <c r="R926">
        <v>29</v>
      </c>
      <c r="S926">
        <f>VLOOKUP($R926,'[3]人物&amp;怪物成长分析'!$B$5:$S$104,12,FALSE)*$W926</f>
        <v>9394.7265018587004</v>
      </c>
      <c r="T926">
        <f>VLOOKUP($R926,'[3]人物&amp;怪物成长分析'!$B$5:$S$104,13,FALSE)*$W926</f>
        <v>620.85388539130474</v>
      </c>
      <c r="U926">
        <f>VLOOKUP($R926,'[3]人物&amp;怪物成长分析'!$B$5:$S$104,14,FALSE)*$W926</f>
        <v>275.93506017391326</v>
      </c>
      <c r="V926">
        <f>VLOOKUP($R926,'[3]人物&amp;怪物成长分析'!$B$5:$S$104,17,FALSE)*$W926</f>
        <v>4567.9769999999999</v>
      </c>
      <c r="W926" s="1">
        <v>0.45</v>
      </c>
      <c r="X926">
        <f t="shared" si="14"/>
        <v>3390.8282227674795</v>
      </c>
    </row>
    <row r="927" spans="1:24" x14ac:dyDescent="0.15">
      <c r="A927">
        <v>926</v>
      </c>
      <c r="B927">
        <v>48</v>
      </c>
      <c r="C927">
        <v>85875.805273711332</v>
      </c>
      <c r="D927">
        <v>3880.7261267478279</v>
      </c>
      <c r="E927">
        <v>1724.7671674434791</v>
      </c>
      <c r="F927">
        <v>9409.6319999999996</v>
      </c>
      <c r="G927" s="1">
        <v>0.6</v>
      </c>
      <c r="H927">
        <v>14687.760462167711</v>
      </c>
      <c r="Q927">
        <v>926</v>
      </c>
      <c r="R927">
        <v>48</v>
      </c>
      <c r="S927">
        <f>VLOOKUP($R927,'[3]人物&amp;怪物成长分析'!$B$5:$S$104,12,FALSE)*$W927</f>
        <v>85875.805273711332</v>
      </c>
      <c r="T927">
        <f>VLOOKUP($R927,'[3]人物&amp;怪物成长分析'!$B$5:$S$104,13,FALSE)*$W927</f>
        <v>3880.7261267478279</v>
      </c>
      <c r="U927">
        <f>VLOOKUP($R927,'[3]人物&amp;怪物成长分析'!$B$5:$S$104,14,FALSE)*$W927</f>
        <v>1724.7671674434791</v>
      </c>
      <c r="V927">
        <f>VLOOKUP($R927,'[3]人物&amp;怪物成长分析'!$B$5:$S$104,17,FALSE)*$W927</f>
        <v>9409.6319999999996</v>
      </c>
      <c r="W927" s="1">
        <v>0.6</v>
      </c>
      <c r="X927">
        <f t="shared" si="14"/>
        <v>14687.760462167711</v>
      </c>
    </row>
    <row r="928" spans="1:24" x14ac:dyDescent="0.15">
      <c r="A928">
        <v>927</v>
      </c>
      <c r="B928">
        <v>49</v>
      </c>
      <c r="C928">
        <v>109226.20650069979</v>
      </c>
      <c r="D928">
        <v>4828.9172703832792</v>
      </c>
      <c r="E928">
        <v>2146.18545350368</v>
      </c>
      <c r="F928">
        <v>11181.701999999999</v>
      </c>
      <c r="G928" s="1">
        <v>0.7</v>
      </c>
      <c r="H928">
        <v>18175.115596697939</v>
      </c>
      <c r="Q928">
        <v>927</v>
      </c>
      <c r="R928">
        <v>49</v>
      </c>
      <c r="S928">
        <f>VLOOKUP($R928,'[3]人物&amp;怪物成长分析'!$B$5:$S$104,12,FALSE)*$W928</f>
        <v>109226.20650069979</v>
      </c>
      <c r="T928">
        <f>VLOOKUP($R928,'[3]人物&amp;怪物成长分析'!$B$5:$S$104,13,FALSE)*$W928</f>
        <v>4828.9172703832792</v>
      </c>
      <c r="U928">
        <f>VLOOKUP($R928,'[3]人物&amp;怪物成长分析'!$B$5:$S$104,14,FALSE)*$W928</f>
        <v>2146.18545350368</v>
      </c>
      <c r="V928">
        <f>VLOOKUP($R928,'[3]人物&amp;怪物成长分析'!$B$5:$S$104,17,FALSE)*$W928</f>
        <v>11181.701999999999</v>
      </c>
      <c r="W928" s="1">
        <v>0.7</v>
      </c>
      <c r="X928">
        <f t="shared" si="14"/>
        <v>18175.115596697939</v>
      </c>
    </row>
    <row r="929" spans="1:24" x14ac:dyDescent="0.15">
      <c r="A929">
        <v>928</v>
      </c>
      <c r="B929">
        <v>22</v>
      </c>
      <c r="C929">
        <v>6860.6380173913039</v>
      </c>
      <c r="D929">
        <v>542.22386086956533</v>
      </c>
      <c r="E929">
        <v>240.9883826086957</v>
      </c>
      <c r="F929">
        <v>6084.8099999999995</v>
      </c>
      <c r="G929" s="1">
        <v>0.75</v>
      </c>
      <c r="H929">
        <v>3751.7677970086957</v>
      </c>
      <c r="Q929">
        <v>928</v>
      </c>
      <c r="R929">
        <v>22</v>
      </c>
      <c r="S929">
        <f>VLOOKUP($R929,'[3]人物&amp;怪物成长分析'!$B$5:$S$104,12,FALSE)*$W929</f>
        <v>6860.6380173913039</v>
      </c>
      <c r="T929">
        <f>VLOOKUP($R929,'[3]人物&amp;怪物成长分析'!$B$5:$S$104,13,FALSE)*$W929</f>
        <v>542.22386086956533</v>
      </c>
      <c r="U929">
        <f>VLOOKUP($R929,'[3]人物&amp;怪物成长分析'!$B$5:$S$104,14,FALSE)*$W929</f>
        <v>240.9883826086957</v>
      </c>
      <c r="V929">
        <f>VLOOKUP($R929,'[3]人物&amp;怪物成长分析'!$B$5:$S$104,17,FALSE)*$W929</f>
        <v>6084.8099999999995</v>
      </c>
      <c r="W929" s="1">
        <v>0.75</v>
      </c>
      <c r="X929">
        <f t="shared" si="14"/>
        <v>3751.7677970086957</v>
      </c>
    </row>
    <row r="930" spans="1:24" x14ac:dyDescent="0.15">
      <c r="A930">
        <v>929</v>
      </c>
      <c r="B930">
        <v>49</v>
      </c>
      <c r="C930">
        <v>56173.477628931323</v>
      </c>
      <c r="D930">
        <v>2483.4431676256863</v>
      </c>
      <c r="E930">
        <v>1103.7525189447497</v>
      </c>
      <c r="F930">
        <v>5750.5895999999993</v>
      </c>
      <c r="G930" s="1">
        <v>0.36</v>
      </c>
      <c r="H930">
        <v>9347.2023068732251</v>
      </c>
      <c r="Q930">
        <v>929</v>
      </c>
      <c r="R930">
        <v>49</v>
      </c>
      <c r="S930">
        <f>VLOOKUP($R930,'[3]人物&amp;怪物成长分析'!$B$5:$S$104,12,FALSE)*$W930</f>
        <v>56173.477628931323</v>
      </c>
      <c r="T930">
        <f>VLOOKUP($R930,'[3]人物&amp;怪物成长分析'!$B$5:$S$104,13,FALSE)*$W930</f>
        <v>2483.4431676256863</v>
      </c>
      <c r="U930">
        <f>VLOOKUP($R930,'[3]人物&amp;怪物成长分析'!$B$5:$S$104,14,FALSE)*$W930</f>
        <v>1103.7525189447497</v>
      </c>
      <c r="V930">
        <f>VLOOKUP($R930,'[3]人物&amp;怪物成长分析'!$B$5:$S$104,17,FALSE)*$W930</f>
        <v>5750.5895999999993</v>
      </c>
      <c r="W930" s="1">
        <v>0.36</v>
      </c>
      <c r="X930">
        <f t="shared" si="14"/>
        <v>9347.2023068732251</v>
      </c>
    </row>
    <row r="931" spans="1:24" x14ac:dyDescent="0.15">
      <c r="A931">
        <v>930</v>
      </c>
      <c r="B931">
        <v>42</v>
      </c>
      <c r="C931">
        <v>59384.400174167793</v>
      </c>
      <c r="D931">
        <v>3089.5171499076932</v>
      </c>
      <c r="E931">
        <v>1373.1187332923084</v>
      </c>
      <c r="F931">
        <v>10173.1924</v>
      </c>
      <c r="G931" s="1">
        <v>0.73</v>
      </c>
      <c r="H931">
        <v>12356.276767400055</v>
      </c>
      <c r="Q931">
        <v>930</v>
      </c>
      <c r="R931">
        <v>42</v>
      </c>
      <c r="S931">
        <f>VLOOKUP($R931,'[3]人物&amp;怪物成长分析'!$B$5:$S$104,12,FALSE)*$W931</f>
        <v>59384.400174167793</v>
      </c>
      <c r="T931">
        <f>VLOOKUP($R931,'[3]人物&amp;怪物成长分析'!$B$5:$S$104,13,FALSE)*$W931</f>
        <v>3089.5171499076932</v>
      </c>
      <c r="U931">
        <f>VLOOKUP($R931,'[3]人物&amp;怪物成长分析'!$B$5:$S$104,14,FALSE)*$W931</f>
        <v>1373.1187332923084</v>
      </c>
      <c r="V931">
        <f>VLOOKUP($R931,'[3]人物&amp;怪物成长分析'!$B$5:$S$104,17,FALSE)*$W931</f>
        <v>10173.1924</v>
      </c>
      <c r="W931" s="1">
        <v>0.73</v>
      </c>
      <c r="X931">
        <f t="shared" si="14"/>
        <v>12356.276767400055</v>
      </c>
    </row>
    <row r="932" spans="1:24" x14ac:dyDescent="0.15">
      <c r="A932">
        <v>931</v>
      </c>
      <c r="B932">
        <v>28</v>
      </c>
      <c r="C932">
        <v>11813.445992155186</v>
      </c>
      <c r="D932">
        <v>799.40611976989999</v>
      </c>
      <c r="E932">
        <v>355.29160878662219</v>
      </c>
      <c r="F932">
        <v>6211.7496000000001</v>
      </c>
      <c r="G932" s="1">
        <v>0.63</v>
      </c>
      <c r="H932">
        <v>4487.0765186912759</v>
      </c>
      <c r="Q932">
        <v>931</v>
      </c>
      <c r="R932">
        <v>28</v>
      </c>
      <c r="S932">
        <f>VLOOKUP($R932,'[3]人物&amp;怪物成长分析'!$B$5:$S$104,12,FALSE)*$W932</f>
        <v>11813.445992155186</v>
      </c>
      <c r="T932">
        <f>VLOOKUP($R932,'[3]人物&amp;怪物成长分析'!$B$5:$S$104,13,FALSE)*$W932</f>
        <v>799.40611976989999</v>
      </c>
      <c r="U932">
        <f>VLOOKUP($R932,'[3]人物&amp;怪物成长分析'!$B$5:$S$104,14,FALSE)*$W932</f>
        <v>355.29160878662219</v>
      </c>
      <c r="V932">
        <f>VLOOKUP($R932,'[3]人物&amp;怪物成长分析'!$B$5:$S$104,17,FALSE)*$W932</f>
        <v>6211.7496000000001</v>
      </c>
      <c r="W932" s="1">
        <v>0.63</v>
      </c>
      <c r="X932">
        <f t="shared" si="14"/>
        <v>4487.0765186912759</v>
      </c>
    </row>
    <row r="933" spans="1:24" x14ac:dyDescent="0.15">
      <c r="A933">
        <v>932</v>
      </c>
      <c r="B933">
        <v>36</v>
      </c>
      <c r="C933">
        <v>27528.313478592649</v>
      </c>
      <c r="D933">
        <v>1680.3560435670906</v>
      </c>
      <c r="E933">
        <v>746.82490825204036</v>
      </c>
      <c r="F933">
        <v>7800.9856</v>
      </c>
      <c r="G933" s="1">
        <v>0.64</v>
      </c>
      <c r="H933">
        <v>7416.778313955404</v>
      </c>
      <c r="Q933">
        <v>932</v>
      </c>
      <c r="R933">
        <v>36</v>
      </c>
      <c r="S933">
        <f>VLOOKUP($R933,'[3]人物&amp;怪物成长分析'!$B$5:$S$104,12,FALSE)*$W933</f>
        <v>27528.313478592649</v>
      </c>
      <c r="T933">
        <f>VLOOKUP($R933,'[3]人物&amp;怪物成长分析'!$B$5:$S$104,13,FALSE)*$W933</f>
        <v>1680.3560435670906</v>
      </c>
      <c r="U933">
        <f>VLOOKUP($R933,'[3]人物&amp;怪物成长分析'!$B$5:$S$104,14,FALSE)*$W933</f>
        <v>746.82490825204036</v>
      </c>
      <c r="V933">
        <f>VLOOKUP($R933,'[3]人物&amp;怪物成长分析'!$B$5:$S$104,17,FALSE)*$W933</f>
        <v>7800.9856</v>
      </c>
      <c r="W933" s="1">
        <v>0.64</v>
      </c>
      <c r="X933">
        <f t="shared" si="14"/>
        <v>7416.778313955404</v>
      </c>
    </row>
    <row r="934" spans="1:24" x14ac:dyDescent="0.15">
      <c r="A934">
        <v>933</v>
      </c>
      <c r="B934">
        <v>20</v>
      </c>
      <c r="C934">
        <v>3627.7043478260875</v>
      </c>
      <c r="D934">
        <v>303.71478260869571</v>
      </c>
      <c r="E934">
        <v>134.984347826087</v>
      </c>
      <c r="F934">
        <v>3765.3999999999996</v>
      </c>
      <c r="G934" s="1">
        <v>0.5</v>
      </c>
      <c r="H934">
        <v>2236.8519652173914</v>
      </c>
      <c r="Q934">
        <v>933</v>
      </c>
      <c r="R934">
        <v>20</v>
      </c>
      <c r="S934">
        <f>VLOOKUP($R934,'[3]人物&amp;怪物成长分析'!$B$5:$S$104,12,FALSE)*$W934</f>
        <v>3627.7043478260875</v>
      </c>
      <c r="T934">
        <f>VLOOKUP($R934,'[3]人物&amp;怪物成长分析'!$B$5:$S$104,13,FALSE)*$W934</f>
        <v>303.71478260869571</v>
      </c>
      <c r="U934">
        <f>VLOOKUP($R934,'[3]人物&amp;怪物成长分析'!$B$5:$S$104,14,FALSE)*$W934</f>
        <v>134.984347826087</v>
      </c>
      <c r="V934">
        <f>VLOOKUP($R934,'[3]人物&amp;怪物成长分析'!$B$5:$S$104,17,FALSE)*$W934</f>
        <v>3765.3999999999996</v>
      </c>
      <c r="W934" s="1">
        <v>0.5</v>
      </c>
      <c r="X934">
        <f t="shared" si="14"/>
        <v>2236.8519652173914</v>
      </c>
    </row>
    <row r="935" spans="1:24" x14ac:dyDescent="0.15">
      <c r="A935">
        <v>934</v>
      </c>
      <c r="B935">
        <v>49</v>
      </c>
      <c r="C935">
        <v>85820.590821978418</v>
      </c>
      <c r="D935">
        <v>3794.1492838725771</v>
      </c>
      <c r="E935">
        <v>1686.2885706100346</v>
      </c>
      <c r="F935">
        <v>8785.6229999999996</v>
      </c>
      <c r="G935" s="1">
        <v>0.55000000000000004</v>
      </c>
      <c r="H935">
        <v>14280.4479688341</v>
      </c>
      <c r="Q935">
        <v>934</v>
      </c>
      <c r="R935">
        <v>49</v>
      </c>
      <c r="S935">
        <f>VLOOKUP($R935,'[3]人物&amp;怪物成长分析'!$B$5:$S$104,12,FALSE)*$W935</f>
        <v>85820.590821978418</v>
      </c>
      <c r="T935">
        <f>VLOOKUP($R935,'[3]人物&amp;怪物成长分析'!$B$5:$S$104,13,FALSE)*$W935</f>
        <v>3794.1492838725771</v>
      </c>
      <c r="U935">
        <f>VLOOKUP($R935,'[3]人物&amp;怪物成长分析'!$B$5:$S$104,14,FALSE)*$W935</f>
        <v>1686.2885706100346</v>
      </c>
      <c r="V935">
        <f>VLOOKUP($R935,'[3]人物&amp;怪物成长分析'!$B$5:$S$104,17,FALSE)*$W935</f>
        <v>8785.6229999999996</v>
      </c>
      <c r="W935" s="1">
        <v>0.55000000000000004</v>
      </c>
      <c r="X935">
        <f t="shared" si="14"/>
        <v>14280.4479688341</v>
      </c>
    </row>
    <row r="936" spans="1:24" x14ac:dyDescent="0.15">
      <c r="A936">
        <v>935</v>
      </c>
      <c r="B936">
        <v>40</v>
      </c>
      <c r="C936">
        <v>45529.320645415399</v>
      </c>
      <c r="D936">
        <v>2492.4810572307701</v>
      </c>
      <c r="E936">
        <v>1107.7693587692313</v>
      </c>
      <c r="F936">
        <v>9213.9839999999986</v>
      </c>
      <c r="G936" s="1">
        <v>0.69</v>
      </c>
      <c r="H936">
        <v>10265.01336217994</v>
      </c>
      <c r="Q936">
        <v>935</v>
      </c>
      <c r="R936">
        <v>40</v>
      </c>
      <c r="S936">
        <f>VLOOKUP($R936,'[3]人物&amp;怪物成长分析'!$B$5:$S$104,12,FALSE)*$W936</f>
        <v>45529.320645415399</v>
      </c>
      <c r="T936">
        <f>VLOOKUP($R936,'[3]人物&amp;怪物成长分析'!$B$5:$S$104,13,FALSE)*$W936</f>
        <v>2492.4810572307701</v>
      </c>
      <c r="U936">
        <f>VLOOKUP($R936,'[3]人物&amp;怪物成长分析'!$B$5:$S$104,14,FALSE)*$W936</f>
        <v>1107.7693587692313</v>
      </c>
      <c r="V936">
        <f>VLOOKUP($R936,'[3]人物&amp;怪物成长分析'!$B$5:$S$104,17,FALSE)*$W936</f>
        <v>9213.9839999999986</v>
      </c>
      <c r="W936" s="1">
        <v>0.69</v>
      </c>
      <c r="X936">
        <f t="shared" si="14"/>
        <v>10265.01336217994</v>
      </c>
    </row>
    <row r="937" spans="1:24" x14ac:dyDescent="0.15">
      <c r="A937">
        <v>936</v>
      </c>
      <c r="B937">
        <v>32</v>
      </c>
      <c r="C937">
        <v>22426.335476592649</v>
      </c>
      <c r="D937">
        <v>1419.4370138701006</v>
      </c>
      <c r="E937">
        <v>630.86089505337816</v>
      </c>
      <c r="F937">
        <v>8488.8495999999996</v>
      </c>
      <c r="G937" s="1">
        <v>0.77</v>
      </c>
      <c r="H937">
        <v>7000.2722303846213</v>
      </c>
      <c r="Q937">
        <v>936</v>
      </c>
      <c r="R937">
        <v>32</v>
      </c>
      <c r="S937">
        <f>VLOOKUP($R937,'[3]人物&amp;怪物成长分析'!$B$5:$S$104,12,FALSE)*$W937</f>
        <v>22426.335476592649</v>
      </c>
      <c r="T937">
        <f>VLOOKUP($R937,'[3]人物&amp;怪物成长分析'!$B$5:$S$104,13,FALSE)*$W937</f>
        <v>1419.4370138701006</v>
      </c>
      <c r="U937">
        <f>VLOOKUP($R937,'[3]人物&amp;怪物成长分析'!$B$5:$S$104,14,FALSE)*$W937</f>
        <v>630.86089505337816</v>
      </c>
      <c r="V937">
        <f>VLOOKUP($R937,'[3]人物&amp;怪物成长分析'!$B$5:$S$104,17,FALSE)*$W937</f>
        <v>8488.8495999999996</v>
      </c>
      <c r="W937" s="1">
        <v>0.77</v>
      </c>
      <c r="X937">
        <f t="shared" si="14"/>
        <v>7000.2722303846213</v>
      </c>
    </row>
    <row r="938" spans="1:24" x14ac:dyDescent="0.15">
      <c r="A938">
        <v>937</v>
      </c>
      <c r="B938">
        <v>30</v>
      </c>
      <c r="C938">
        <v>16402.431861120407</v>
      </c>
      <c r="D938">
        <v>1059.1704878929772</v>
      </c>
      <c r="E938">
        <v>470.74243906354536</v>
      </c>
      <c r="F938">
        <v>7309.5399999999991</v>
      </c>
      <c r="G938" s="1">
        <v>0.7</v>
      </c>
      <c r="H938">
        <v>5605.5045616816069</v>
      </c>
      <c r="Q938">
        <v>937</v>
      </c>
      <c r="R938">
        <v>30</v>
      </c>
      <c r="S938">
        <f>VLOOKUP($R938,'[3]人物&amp;怪物成长分析'!$B$5:$S$104,12,FALSE)*$W938</f>
        <v>16402.431861120407</v>
      </c>
      <c r="T938">
        <f>VLOOKUP($R938,'[3]人物&amp;怪物成长分析'!$B$5:$S$104,13,FALSE)*$W938</f>
        <v>1059.1704878929772</v>
      </c>
      <c r="U938">
        <f>VLOOKUP($R938,'[3]人物&amp;怪物成长分析'!$B$5:$S$104,14,FALSE)*$W938</f>
        <v>470.74243906354536</v>
      </c>
      <c r="V938">
        <f>VLOOKUP($R938,'[3]人物&amp;怪物成长分析'!$B$5:$S$104,17,FALSE)*$W938</f>
        <v>7309.5399999999991</v>
      </c>
      <c r="W938" s="1">
        <v>0.7</v>
      </c>
      <c r="X938">
        <f t="shared" si="14"/>
        <v>5605.5045616816069</v>
      </c>
    </row>
    <row r="939" spans="1:24" x14ac:dyDescent="0.15">
      <c r="A939">
        <v>938</v>
      </c>
      <c r="B939">
        <v>33</v>
      </c>
      <c r="C939">
        <v>15493.036499518405</v>
      </c>
      <c r="D939">
        <v>971.32171759464939</v>
      </c>
      <c r="E939">
        <v>431.69854115317759</v>
      </c>
      <c r="F939">
        <v>5431.4975999999997</v>
      </c>
      <c r="G939" s="1">
        <v>0.48</v>
      </c>
      <c r="H939">
        <v>4643.3410832742757</v>
      </c>
      <c r="Q939">
        <v>938</v>
      </c>
      <c r="R939">
        <v>33</v>
      </c>
      <c r="S939">
        <f>VLOOKUP($R939,'[3]人物&amp;怪物成长分析'!$B$5:$S$104,12,FALSE)*$W939</f>
        <v>15493.036499518405</v>
      </c>
      <c r="T939">
        <f>VLOOKUP($R939,'[3]人物&amp;怪物成长分析'!$B$5:$S$104,13,FALSE)*$W939</f>
        <v>971.32171759464939</v>
      </c>
      <c r="U939">
        <f>VLOOKUP($R939,'[3]人物&amp;怪物成长分析'!$B$5:$S$104,14,FALSE)*$W939</f>
        <v>431.69854115317759</v>
      </c>
      <c r="V939">
        <f>VLOOKUP($R939,'[3]人物&amp;怪物成长分析'!$B$5:$S$104,17,FALSE)*$W939</f>
        <v>5431.4975999999997</v>
      </c>
      <c r="W939" s="1">
        <v>0.48</v>
      </c>
      <c r="X939">
        <f t="shared" si="14"/>
        <v>4643.3410832742757</v>
      </c>
    </row>
    <row r="940" spans="1:24" x14ac:dyDescent="0.15">
      <c r="A940">
        <v>939</v>
      </c>
      <c r="B940">
        <v>25</v>
      </c>
      <c r="C940">
        <v>6717.6521723453197</v>
      </c>
      <c r="D940">
        <v>489.79337357859555</v>
      </c>
      <c r="E940">
        <v>217.68594381270913</v>
      </c>
      <c r="F940">
        <v>4583.1149999999998</v>
      </c>
      <c r="G940" s="1">
        <v>0.51</v>
      </c>
      <c r="H940">
        <v>3041.3334051421411</v>
      </c>
      <c r="Q940">
        <v>939</v>
      </c>
      <c r="R940">
        <v>25</v>
      </c>
      <c r="S940">
        <f>VLOOKUP($R940,'[3]人物&amp;怪物成长分析'!$B$5:$S$104,12,FALSE)*$W940</f>
        <v>6717.6521723453197</v>
      </c>
      <c r="T940">
        <f>VLOOKUP($R940,'[3]人物&amp;怪物成长分析'!$B$5:$S$104,13,FALSE)*$W940</f>
        <v>489.79337357859555</v>
      </c>
      <c r="U940">
        <f>VLOOKUP($R940,'[3]人物&amp;怪物成长分析'!$B$5:$S$104,14,FALSE)*$W940</f>
        <v>217.68594381270913</v>
      </c>
      <c r="V940">
        <f>VLOOKUP($R940,'[3]人物&amp;怪物成长分析'!$B$5:$S$104,17,FALSE)*$W940</f>
        <v>4583.1149999999998</v>
      </c>
      <c r="W940" s="1">
        <v>0.51</v>
      </c>
      <c r="X940">
        <f t="shared" si="14"/>
        <v>3041.3334051421411</v>
      </c>
    </row>
    <row r="941" spans="1:24" x14ac:dyDescent="0.15">
      <c r="A941">
        <v>940</v>
      </c>
      <c r="B941">
        <v>42</v>
      </c>
      <c r="C941">
        <v>64265.309777524053</v>
      </c>
      <c r="D941">
        <v>3343.4500663384629</v>
      </c>
      <c r="E941">
        <v>1485.9778072615395</v>
      </c>
      <c r="F941">
        <v>11009.3452</v>
      </c>
      <c r="G941" s="1">
        <v>0.79</v>
      </c>
      <c r="H941">
        <v>13371.861159241158</v>
      </c>
      <c r="Q941">
        <v>940</v>
      </c>
      <c r="R941">
        <v>42</v>
      </c>
      <c r="S941">
        <f>VLOOKUP($R941,'[3]人物&amp;怪物成长分析'!$B$5:$S$104,12,FALSE)*$W941</f>
        <v>64265.309777524053</v>
      </c>
      <c r="T941">
        <f>VLOOKUP($R941,'[3]人物&amp;怪物成长分析'!$B$5:$S$104,13,FALSE)*$W941</f>
        <v>3343.4500663384629</v>
      </c>
      <c r="U941">
        <f>VLOOKUP($R941,'[3]人物&amp;怪物成长分析'!$B$5:$S$104,14,FALSE)*$W941</f>
        <v>1485.9778072615395</v>
      </c>
      <c r="V941">
        <f>VLOOKUP($R941,'[3]人物&amp;怪物成长分析'!$B$5:$S$104,17,FALSE)*$W941</f>
        <v>11009.3452</v>
      </c>
      <c r="W941" s="1">
        <v>0.79</v>
      </c>
      <c r="X941">
        <f t="shared" si="14"/>
        <v>13371.861159241158</v>
      </c>
    </row>
    <row r="942" spans="1:24" x14ac:dyDescent="0.15">
      <c r="A942">
        <v>941</v>
      </c>
      <c r="B942">
        <v>28</v>
      </c>
      <c r="C942">
        <v>8063.1456771852863</v>
      </c>
      <c r="D942">
        <v>545.6263992080269</v>
      </c>
      <c r="E942">
        <v>242.50062187023417</v>
      </c>
      <c r="F942">
        <v>4239.7655999999997</v>
      </c>
      <c r="G942" s="1">
        <v>0.43</v>
      </c>
      <c r="H942">
        <v>3062.6077825988068</v>
      </c>
      <c r="Q942">
        <v>941</v>
      </c>
      <c r="R942">
        <v>28</v>
      </c>
      <c r="S942">
        <f>VLOOKUP($R942,'[3]人物&amp;怪物成长分析'!$B$5:$S$104,12,FALSE)*$W942</f>
        <v>8063.1456771852863</v>
      </c>
      <c r="T942">
        <f>VLOOKUP($R942,'[3]人物&amp;怪物成长分析'!$B$5:$S$104,13,FALSE)*$W942</f>
        <v>545.6263992080269</v>
      </c>
      <c r="U942">
        <f>VLOOKUP($R942,'[3]人物&amp;怪物成长分析'!$B$5:$S$104,14,FALSE)*$W942</f>
        <v>242.50062187023417</v>
      </c>
      <c r="V942">
        <f>VLOOKUP($R942,'[3]人物&amp;怪物成长分析'!$B$5:$S$104,17,FALSE)*$W942</f>
        <v>4239.7655999999997</v>
      </c>
      <c r="W942" s="1">
        <v>0.43</v>
      </c>
      <c r="X942">
        <f t="shared" si="14"/>
        <v>3062.6077825988068</v>
      </c>
    </row>
    <row r="943" spans="1:24" x14ac:dyDescent="0.15">
      <c r="A943">
        <v>942</v>
      </c>
      <c r="B943">
        <v>26</v>
      </c>
      <c r="C943">
        <v>5365.1039563023423</v>
      </c>
      <c r="D943">
        <v>381.33019235317738</v>
      </c>
      <c r="E943">
        <v>169.48008549030104</v>
      </c>
      <c r="F943">
        <v>3339.9503999999997</v>
      </c>
      <c r="G943" s="1">
        <v>0.36</v>
      </c>
      <c r="H943">
        <v>2281.1970865146864</v>
      </c>
      <c r="Q943">
        <v>942</v>
      </c>
      <c r="R943">
        <v>26</v>
      </c>
      <c r="S943">
        <f>VLOOKUP($R943,'[3]人物&amp;怪物成长分析'!$B$5:$S$104,12,FALSE)*$W943</f>
        <v>5365.1039563023423</v>
      </c>
      <c r="T943">
        <f>VLOOKUP($R943,'[3]人物&amp;怪物成长分析'!$B$5:$S$104,13,FALSE)*$W943</f>
        <v>381.33019235317738</v>
      </c>
      <c r="U943">
        <f>VLOOKUP($R943,'[3]人物&amp;怪物成长分析'!$B$5:$S$104,14,FALSE)*$W943</f>
        <v>169.48008549030104</v>
      </c>
      <c r="V943">
        <f>VLOOKUP($R943,'[3]人物&amp;怪物成长分析'!$B$5:$S$104,17,FALSE)*$W943</f>
        <v>3339.9503999999997</v>
      </c>
      <c r="W943" s="1">
        <v>0.36</v>
      </c>
      <c r="X943">
        <f t="shared" si="14"/>
        <v>2281.1970865146864</v>
      </c>
    </row>
    <row r="944" spans="1:24" x14ac:dyDescent="0.15">
      <c r="A944">
        <v>943</v>
      </c>
      <c r="B944">
        <v>25</v>
      </c>
      <c r="C944">
        <v>6981.0895124372928</v>
      </c>
      <c r="D944">
        <v>509.00095685618754</v>
      </c>
      <c r="E944">
        <v>226.2226474916389</v>
      </c>
      <c r="F944">
        <v>4762.8450000000003</v>
      </c>
      <c r="G944" s="1">
        <v>0.53</v>
      </c>
      <c r="H944">
        <v>3160.601381814382</v>
      </c>
      <c r="Q944">
        <v>943</v>
      </c>
      <c r="R944">
        <v>25</v>
      </c>
      <c r="S944">
        <f>VLOOKUP($R944,'[3]人物&amp;怪物成长分析'!$B$5:$S$104,12,FALSE)*$W944</f>
        <v>6981.0895124372928</v>
      </c>
      <c r="T944">
        <f>VLOOKUP($R944,'[3]人物&amp;怪物成长分析'!$B$5:$S$104,13,FALSE)*$W944</f>
        <v>509.00095685618754</v>
      </c>
      <c r="U944">
        <f>VLOOKUP($R944,'[3]人物&amp;怪物成长分析'!$B$5:$S$104,14,FALSE)*$W944</f>
        <v>226.2226474916389</v>
      </c>
      <c r="V944">
        <f>VLOOKUP($R944,'[3]人物&amp;怪物成长分析'!$B$5:$S$104,17,FALSE)*$W944</f>
        <v>4762.8450000000003</v>
      </c>
      <c r="W944" s="1">
        <v>0.53</v>
      </c>
      <c r="X944">
        <f t="shared" si="14"/>
        <v>3160.601381814382</v>
      </c>
    </row>
    <row r="945" spans="1:24" x14ac:dyDescent="0.15">
      <c r="A945">
        <v>944</v>
      </c>
      <c r="B945">
        <v>48</v>
      </c>
      <c r="C945">
        <v>84444.541852482798</v>
      </c>
      <c r="D945">
        <v>3816.0473579686973</v>
      </c>
      <c r="E945">
        <v>1696.0210479860878</v>
      </c>
      <c r="F945">
        <v>9252.8047999999999</v>
      </c>
      <c r="G945" s="1">
        <v>0.59</v>
      </c>
      <c r="H945">
        <v>14442.964454464916</v>
      </c>
      <c r="Q945">
        <v>944</v>
      </c>
      <c r="R945">
        <v>48</v>
      </c>
      <c r="S945">
        <f>VLOOKUP($R945,'[3]人物&amp;怪物成长分析'!$B$5:$S$104,12,FALSE)*$W945</f>
        <v>84444.541852482798</v>
      </c>
      <c r="T945">
        <f>VLOOKUP($R945,'[3]人物&amp;怪物成长分析'!$B$5:$S$104,13,FALSE)*$W945</f>
        <v>3816.0473579686973</v>
      </c>
      <c r="U945">
        <f>VLOOKUP($R945,'[3]人物&amp;怪物成长分析'!$B$5:$S$104,14,FALSE)*$W945</f>
        <v>1696.0210479860878</v>
      </c>
      <c r="V945">
        <f>VLOOKUP($R945,'[3]人物&amp;怪物成长分析'!$B$5:$S$104,17,FALSE)*$W945</f>
        <v>9252.8047999999999</v>
      </c>
      <c r="W945" s="1">
        <v>0.59</v>
      </c>
      <c r="X945">
        <f t="shared" si="14"/>
        <v>14442.964454464916</v>
      </c>
    </row>
    <row r="946" spans="1:24" x14ac:dyDescent="0.15">
      <c r="A946">
        <v>945</v>
      </c>
      <c r="B946">
        <v>27</v>
      </c>
      <c r="C946">
        <v>10559.769724539636</v>
      </c>
      <c r="D946">
        <v>732.11691879331124</v>
      </c>
      <c r="E946">
        <v>325.38529724147168</v>
      </c>
      <c r="F946">
        <v>6028.3313999999991</v>
      </c>
      <c r="G946" s="1">
        <v>0.63</v>
      </c>
      <c r="H946">
        <v>4235.4308172196415</v>
      </c>
      <c r="Q946">
        <v>945</v>
      </c>
      <c r="R946">
        <v>27</v>
      </c>
      <c r="S946">
        <f>VLOOKUP($R946,'[3]人物&amp;怪物成长分析'!$B$5:$S$104,12,FALSE)*$W946</f>
        <v>10559.769724539636</v>
      </c>
      <c r="T946">
        <f>VLOOKUP($R946,'[3]人物&amp;怪物成长分析'!$B$5:$S$104,13,FALSE)*$W946</f>
        <v>732.11691879331124</v>
      </c>
      <c r="U946">
        <f>VLOOKUP($R946,'[3]人物&amp;怪物成长分析'!$B$5:$S$104,14,FALSE)*$W946</f>
        <v>325.38529724147168</v>
      </c>
      <c r="V946">
        <f>VLOOKUP($R946,'[3]人物&amp;怪物成长分析'!$B$5:$S$104,17,FALSE)*$W946</f>
        <v>6028.3313999999991</v>
      </c>
      <c r="W946" s="1">
        <v>0.63</v>
      </c>
      <c r="X946">
        <f t="shared" si="14"/>
        <v>4235.4308172196415</v>
      </c>
    </row>
    <row r="947" spans="1:24" x14ac:dyDescent="0.15">
      <c r="A947">
        <v>946</v>
      </c>
      <c r="B947">
        <v>31</v>
      </c>
      <c r="C947">
        <v>13873.13294171539</v>
      </c>
      <c r="D947">
        <v>886.76141293384649</v>
      </c>
      <c r="E947">
        <v>394.11618352615397</v>
      </c>
      <c r="F947">
        <v>5688.6702000000005</v>
      </c>
      <c r="G947" s="1">
        <v>0.53</v>
      </c>
      <c r="H947">
        <v>4523.9409385543395</v>
      </c>
      <c r="Q947">
        <v>946</v>
      </c>
      <c r="R947">
        <v>31</v>
      </c>
      <c r="S947">
        <f>VLOOKUP($R947,'[3]人物&amp;怪物成长分析'!$B$5:$S$104,12,FALSE)*$W947</f>
        <v>13873.13294171539</v>
      </c>
      <c r="T947">
        <f>VLOOKUP($R947,'[3]人物&amp;怪物成长分析'!$B$5:$S$104,13,FALSE)*$W947</f>
        <v>886.76141293384649</v>
      </c>
      <c r="U947">
        <f>VLOOKUP($R947,'[3]人物&amp;怪物成长分析'!$B$5:$S$104,14,FALSE)*$W947</f>
        <v>394.11618352615397</v>
      </c>
      <c r="V947">
        <f>VLOOKUP($R947,'[3]人物&amp;怪物成长分析'!$B$5:$S$104,17,FALSE)*$W947</f>
        <v>5688.6702000000005</v>
      </c>
      <c r="W947" s="1">
        <v>0.53</v>
      </c>
      <c r="X947">
        <f t="shared" si="14"/>
        <v>4523.9409385543395</v>
      </c>
    </row>
    <row r="948" spans="1:24" x14ac:dyDescent="0.15">
      <c r="A948">
        <v>947</v>
      </c>
      <c r="B948">
        <v>39</v>
      </c>
      <c r="C948">
        <v>17745.090974765822</v>
      </c>
      <c r="D948">
        <v>997.34192207157196</v>
      </c>
      <c r="E948">
        <v>443.26307647625424</v>
      </c>
      <c r="F948">
        <v>3918.7379999999994</v>
      </c>
      <c r="G948" s="1">
        <v>0.3</v>
      </c>
      <c r="H948">
        <v>4179.3354690461501</v>
      </c>
      <c r="Q948">
        <v>947</v>
      </c>
      <c r="R948">
        <v>39</v>
      </c>
      <c r="S948">
        <f>VLOOKUP($R948,'[3]人物&amp;怪物成长分析'!$B$5:$S$104,12,FALSE)*$W948</f>
        <v>17745.090974765822</v>
      </c>
      <c r="T948">
        <f>VLOOKUP($R948,'[3]人物&amp;怪物成长分析'!$B$5:$S$104,13,FALSE)*$W948</f>
        <v>997.34192207157196</v>
      </c>
      <c r="U948">
        <f>VLOOKUP($R948,'[3]人物&amp;怪物成长分析'!$B$5:$S$104,14,FALSE)*$W948</f>
        <v>443.26307647625424</v>
      </c>
      <c r="V948">
        <f>VLOOKUP($R948,'[3]人物&amp;怪物成长分析'!$B$5:$S$104,17,FALSE)*$W948</f>
        <v>3918.7379999999994</v>
      </c>
      <c r="W948" s="1">
        <v>0.3</v>
      </c>
      <c r="X948">
        <f t="shared" si="14"/>
        <v>4179.3354690461501</v>
      </c>
    </row>
    <row r="949" spans="1:24" x14ac:dyDescent="0.15">
      <c r="A949">
        <v>948</v>
      </c>
      <c r="B949">
        <v>27</v>
      </c>
      <c r="C949">
        <v>5028.461773590303</v>
      </c>
      <c r="D949">
        <v>348.62710418729102</v>
      </c>
      <c r="E949">
        <v>154.94537963879603</v>
      </c>
      <c r="F949">
        <v>2870.6339999999996</v>
      </c>
      <c r="G949" s="1">
        <v>0.3</v>
      </c>
      <c r="H949">
        <v>2016.8718177236387</v>
      </c>
      <c r="Q949">
        <v>948</v>
      </c>
      <c r="R949">
        <v>27</v>
      </c>
      <c r="S949">
        <f>VLOOKUP($R949,'[3]人物&amp;怪物成长分析'!$B$5:$S$104,12,FALSE)*$W949</f>
        <v>5028.461773590303</v>
      </c>
      <c r="T949">
        <f>VLOOKUP($R949,'[3]人物&amp;怪物成长分析'!$B$5:$S$104,13,FALSE)*$W949</f>
        <v>348.62710418729102</v>
      </c>
      <c r="U949">
        <f>VLOOKUP($R949,'[3]人物&amp;怪物成长分析'!$B$5:$S$104,14,FALSE)*$W949</f>
        <v>154.94537963879603</v>
      </c>
      <c r="V949">
        <f>VLOOKUP($R949,'[3]人物&amp;怪物成长分析'!$B$5:$S$104,17,FALSE)*$W949</f>
        <v>2870.6339999999996</v>
      </c>
      <c r="W949" s="1">
        <v>0.3</v>
      </c>
      <c r="X949">
        <f t="shared" si="14"/>
        <v>2016.8718177236387</v>
      </c>
    </row>
    <row r="950" spans="1:24" x14ac:dyDescent="0.15">
      <c r="A950">
        <v>949</v>
      </c>
      <c r="B950">
        <v>37</v>
      </c>
      <c r="C950">
        <v>33106.332351447003</v>
      </c>
      <c r="D950">
        <v>1964.7451610376925</v>
      </c>
      <c r="E950">
        <v>873.2200715723078</v>
      </c>
      <c r="F950">
        <v>8611.3241999999991</v>
      </c>
      <c r="G950" s="1">
        <v>0.69</v>
      </c>
      <c r="H950">
        <v>8508.0825056014564</v>
      </c>
      <c r="Q950">
        <v>949</v>
      </c>
      <c r="R950">
        <v>37</v>
      </c>
      <c r="S950">
        <f>VLOOKUP($R950,'[3]人物&amp;怪物成长分析'!$B$5:$S$104,12,FALSE)*$W950</f>
        <v>33106.332351447003</v>
      </c>
      <c r="T950">
        <f>VLOOKUP($R950,'[3]人物&amp;怪物成长分析'!$B$5:$S$104,13,FALSE)*$W950</f>
        <v>1964.7451610376925</v>
      </c>
      <c r="U950">
        <f>VLOOKUP($R950,'[3]人物&amp;怪物成长分析'!$B$5:$S$104,14,FALSE)*$W950</f>
        <v>873.2200715723078</v>
      </c>
      <c r="V950">
        <f>VLOOKUP($R950,'[3]人物&amp;怪物成长分析'!$B$5:$S$104,17,FALSE)*$W950</f>
        <v>8611.3241999999991</v>
      </c>
      <c r="W950" s="1">
        <v>0.69</v>
      </c>
      <c r="X950">
        <f t="shared" si="14"/>
        <v>8508.0825056014564</v>
      </c>
    </row>
    <row r="951" spans="1:24" x14ac:dyDescent="0.15">
      <c r="A951">
        <v>950</v>
      </c>
      <c r="B951">
        <v>37</v>
      </c>
      <c r="C951">
        <v>38384.153450953054</v>
      </c>
      <c r="D951">
        <v>2277.9654041016724</v>
      </c>
      <c r="E951">
        <v>1012.4290684896323</v>
      </c>
      <c r="F951">
        <v>9984.1440000000002</v>
      </c>
      <c r="G951" s="1">
        <v>0.8</v>
      </c>
      <c r="H951">
        <v>9864.443484755313</v>
      </c>
      <c r="Q951">
        <v>950</v>
      </c>
      <c r="R951">
        <v>37</v>
      </c>
      <c r="S951">
        <f>VLOOKUP($R951,'[3]人物&amp;怪物成长分析'!$B$5:$S$104,12,FALSE)*$W951</f>
        <v>38384.153450953054</v>
      </c>
      <c r="T951">
        <f>VLOOKUP($R951,'[3]人物&amp;怪物成长分析'!$B$5:$S$104,13,FALSE)*$W951</f>
        <v>2277.9654041016724</v>
      </c>
      <c r="U951">
        <f>VLOOKUP($R951,'[3]人物&amp;怪物成长分析'!$B$5:$S$104,14,FALSE)*$W951</f>
        <v>1012.4290684896323</v>
      </c>
      <c r="V951">
        <f>VLOOKUP($R951,'[3]人物&amp;怪物成长分析'!$B$5:$S$104,17,FALSE)*$W951</f>
        <v>9984.1440000000002</v>
      </c>
      <c r="W951" s="1">
        <v>0.8</v>
      </c>
      <c r="X951">
        <f t="shared" si="14"/>
        <v>9864.443484755313</v>
      </c>
    </row>
    <row r="952" spans="1:24" x14ac:dyDescent="0.15">
      <c r="A952">
        <v>951</v>
      </c>
      <c r="B952">
        <v>49</v>
      </c>
      <c r="C952">
        <v>110786.58087928122</v>
      </c>
      <c r="D952">
        <v>4897.9018028173259</v>
      </c>
      <c r="E952">
        <v>2176.8452456965897</v>
      </c>
      <c r="F952">
        <v>11341.440599999998</v>
      </c>
      <c r="G952" s="1">
        <v>0.71</v>
      </c>
      <c r="H952">
        <v>18434.760105222194</v>
      </c>
      <c r="Q952">
        <v>951</v>
      </c>
      <c r="R952">
        <v>49</v>
      </c>
      <c r="S952">
        <f>VLOOKUP($R952,'[3]人物&amp;怪物成长分析'!$B$5:$S$104,12,FALSE)*$W952</f>
        <v>110786.58087928122</v>
      </c>
      <c r="T952">
        <f>VLOOKUP($R952,'[3]人物&amp;怪物成长分析'!$B$5:$S$104,13,FALSE)*$W952</f>
        <v>4897.9018028173259</v>
      </c>
      <c r="U952">
        <f>VLOOKUP($R952,'[3]人物&amp;怪物成长分析'!$B$5:$S$104,14,FALSE)*$W952</f>
        <v>2176.8452456965897</v>
      </c>
      <c r="V952">
        <f>VLOOKUP($R952,'[3]人物&amp;怪物成长分析'!$B$5:$S$104,17,FALSE)*$W952</f>
        <v>11341.440599999998</v>
      </c>
      <c r="W952" s="1">
        <v>0.71</v>
      </c>
      <c r="X952">
        <f t="shared" si="14"/>
        <v>18434.760105222194</v>
      </c>
    </row>
    <row r="953" spans="1:24" x14ac:dyDescent="0.15">
      <c r="A953">
        <v>952</v>
      </c>
      <c r="B953">
        <v>22</v>
      </c>
      <c r="C953">
        <v>3659.0069426086957</v>
      </c>
      <c r="D953">
        <v>289.18605913043484</v>
      </c>
      <c r="E953">
        <v>128.52713739130439</v>
      </c>
      <c r="F953">
        <v>3245.232</v>
      </c>
      <c r="G953" s="1">
        <v>0.4</v>
      </c>
      <c r="H953">
        <v>2000.9428250713042</v>
      </c>
      <c r="Q953">
        <v>952</v>
      </c>
      <c r="R953">
        <v>22</v>
      </c>
      <c r="S953">
        <f>VLOOKUP($R953,'[3]人物&amp;怪物成长分析'!$B$5:$S$104,12,FALSE)*$W953</f>
        <v>3659.0069426086957</v>
      </c>
      <c r="T953">
        <f>VLOOKUP($R953,'[3]人物&amp;怪物成长分析'!$B$5:$S$104,13,FALSE)*$W953</f>
        <v>289.18605913043484</v>
      </c>
      <c r="U953">
        <f>VLOOKUP($R953,'[3]人物&amp;怪物成长分析'!$B$5:$S$104,14,FALSE)*$W953</f>
        <v>128.52713739130439</v>
      </c>
      <c r="V953">
        <f>VLOOKUP($R953,'[3]人物&amp;怪物成长分析'!$B$5:$S$104,17,FALSE)*$W953</f>
        <v>3245.232</v>
      </c>
      <c r="W953" s="1">
        <v>0.4</v>
      </c>
      <c r="X953">
        <f t="shared" si="14"/>
        <v>2000.9428250713042</v>
      </c>
    </row>
    <row r="954" spans="1:24" x14ac:dyDescent="0.15">
      <c r="A954">
        <v>953</v>
      </c>
      <c r="B954">
        <v>31</v>
      </c>
      <c r="C954">
        <v>13873.13294171539</v>
      </c>
      <c r="D954">
        <v>886.76141293384649</v>
      </c>
      <c r="E954">
        <v>394.11618352615397</v>
      </c>
      <c r="F954">
        <v>5688.6702000000005</v>
      </c>
      <c r="G954" s="1">
        <v>0.53</v>
      </c>
      <c r="H954">
        <v>4523.9409385543395</v>
      </c>
      <c r="Q954">
        <v>953</v>
      </c>
      <c r="R954">
        <v>31</v>
      </c>
      <c r="S954">
        <f>VLOOKUP($R954,'[3]人物&amp;怪物成长分析'!$B$5:$S$104,12,FALSE)*$W954</f>
        <v>13873.13294171539</v>
      </c>
      <c r="T954">
        <f>VLOOKUP($R954,'[3]人物&amp;怪物成长分析'!$B$5:$S$104,13,FALSE)*$W954</f>
        <v>886.76141293384649</v>
      </c>
      <c r="U954">
        <f>VLOOKUP($R954,'[3]人物&amp;怪物成长分析'!$B$5:$S$104,14,FALSE)*$W954</f>
        <v>394.11618352615397</v>
      </c>
      <c r="V954">
        <f>VLOOKUP($R954,'[3]人物&amp;怪物成长分析'!$B$5:$S$104,17,FALSE)*$W954</f>
        <v>5688.6702000000005</v>
      </c>
      <c r="W954" s="1">
        <v>0.53</v>
      </c>
      <c r="X954">
        <f t="shared" si="14"/>
        <v>4523.9409385543395</v>
      </c>
    </row>
    <row r="955" spans="1:24" x14ac:dyDescent="0.15">
      <c r="A955">
        <v>954</v>
      </c>
      <c r="B955">
        <v>30</v>
      </c>
      <c r="C955">
        <v>10778.740937307697</v>
      </c>
      <c r="D955">
        <v>696.02632061538509</v>
      </c>
      <c r="E955">
        <v>309.3450313846156</v>
      </c>
      <c r="F955">
        <v>4803.4119999999994</v>
      </c>
      <c r="G955" s="1">
        <v>0.46</v>
      </c>
      <c r="H955">
        <v>3683.6172833907704</v>
      </c>
      <c r="Q955">
        <v>954</v>
      </c>
      <c r="R955">
        <v>30</v>
      </c>
      <c r="S955">
        <f>VLOOKUP($R955,'[3]人物&amp;怪物成长分析'!$B$5:$S$104,12,FALSE)*$W955</f>
        <v>10778.740937307697</v>
      </c>
      <c r="T955">
        <f>VLOOKUP($R955,'[3]人物&amp;怪物成长分析'!$B$5:$S$104,13,FALSE)*$W955</f>
        <v>696.02632061538509</v>
      </c>
      <c r="U955">
        <f>VLOOKUP($R955,'[3]人物&amp;怪物成长分析'!$B$5:$S$104,14,FALSE)*$W955</f>
        <v>309.3450313846156</v>
      </c>
      <c r="V955">
        <f>VLOOKUP($R955,'[3]人物&amp;怪物成长分析'!$B$5:$S$104,17,FALSE)*$W955</f>
        <v>4803.4119999999994</v>
      </c>
      <c r="W955" s="1">
        <v>0.46</v>
      </c>
      <c r="X955">
        <f t="shared" si="14"/>
        <v>3683.6172833907704</v>
      </c>
    </row>
    <row r="956" spans="1:24" x14ac:dyDescent="0.15">
      <c r="A956">
        <v>955</v>
      </c>
      <c r="B956">
        <v>33</v>
      </c>
      <c r="C956">
        <v>15493.036499518405</v>
      </c>
      <c r="D956">
        <v>971.32171759464939</v>
      </c>
      <c r="E956">
        <v>431.69854115317759</v>
      </c>
      <c r="F956">
        <v>5431.4975999999997</v>
      </c>
      <c r="G956" s="1">
        <v>0.48</v>
      </c>
      <c r="H956">
        <v>4643.3410832742757</v>
      </c>
      <c r="Q956">
        <v>955</v>
      </c>
      <c r="R956">
        <v>33</v>
      </c>
      <c r="S956">
        <f>VLOOKUP($R956,'[3]人物&amp;怪物成长分析'!$B$5:$S$104,12,FALSE)*$W956</f>
        <v>15493.036499518405</v>
      </c>
      <c r="T956">
        <f>VLOOKUP($R956,'[3]人物&amp;怪物成长分析'!$B$5:$S$104,13,FALSE)*$W956</f>
        <v>971.32171759464939</v>
      </c>
      <c r="U956">
        <f>VLOOKUP($R956,'[3]人物&amp;怪物成长分析'!$B$5:$S$104,14,FALSE)*$W956</f>
        <v>431.69854115317759</v>
      </c>
      <c r="V956">
        <f>VLOOKUP($R956,'[3]人物&amp;怪物成长分析'!$B$5:$S$104,17,FALSE)*$W956</f>
        <v>5431.4975999999997</v>
      </c>
      <c r="W956" s="1">
        <v>0.48</v>
      </c>
      <c r="X956">
        <f t="shared" si="14"/>
        <v>4643.3410832742757</v>
      </c>
    </row>
    <row r="957" spans="1:24" x14ac:dyDescent="0.15">
      <c r="A957">
        <v>956</v>
      </c>
      <c r="B957">
        <v>27</v>
      </c>
      <c r="C957">
        <v>8045.5388377444842</v>
      </c>
      <c r="D957">
        <v>557.80336669966562</v>
      </c>
      <c r="E957">
        <v>247.91260742207365</v>
      </c>
      <c r="F957">
        <v>4593.0143999999991</v>
      </c>
      <c r="G957" s="1">
        <v>0.48</v>
      </c>
      <c r="H957">
        <v>3226.9949083578217</v>
      </c>
      <c r="Q957">
        <v>956</v>
      </c>
      <c r="R957">
        <v>27</v>
      </c>
      <c r="S957">
        <f>VLOOKUP($R957,'[3]人物&amp;怪物成长分析'!$B$5:$S$104,12,FALSE)*$W957</f>
        <v>8045.5388377444842</v>
      </c>
      <c r="T957">
        <f>VLOOKUP($R957,'[3]人物&amp;怪物成长分析'!$B$5:$S$104,13,FALSE)*$W957</f>
        <v>557.80336669966562</v>
      </c>
      <c r="U957">
        <f>VLOOKUP($R957,'[3]人物&amp;怪物成长分析'!$B$5:$S$104,14,FALSE)*$W957</f>
        <v>247.91260742207365</v>
      </c>
      <c r="V957">
        <f>VLOOKUP($R957,'[3]人物&amp;怪物成长分析'!$B$5:$S$104,17,FALSE)*$W957</f>
        <v>4593.0143999999991</v>
      </c>
      <c r="W957" s="1">
        <v>0.48</v>
      </c>
      <c r="X957">
        <f t="shared" si="14"/>
        <v>3226.9949083578217</v>
      </c>
    </row>
    <row r="958" spans="1:24" x14ac:dyDescent="0.15">
      <c r="A958">
        <v>957</v>
      </c>
      <c r="B958">
        <v>19</v>
      </c>
      <c r="C958">
        <v>2051.6805109565216</v>
      </c>
      <c r="D958">
        <v>177.01737182608701</v>
      </c>
      <c r="E958">
        <v>78.674387478260897</v>
      </c>
      <c r="F958">
        <v>2316.6912000000002</v>
      </c>
      <c r="G958" s="1">
        <v>0.32</v>
      </c>
      <c r="H958">
        <v>1350.5207852911306</v>
      </c>
      <c r="Q958">
        <v>957</v>
      </c>
      <c r="R958">
        <v>19</v>
      </c>
      <c r="S958">
        <f>VLOOKUP($R958,'[3]人物&amp;怪物成长分析'!$B$5:$S$104,12,FALSE)*$W958</f>
        <v>2051.6805109565216</v>
      </c>
      <c r="T958">
        <f>VLOOKUP($R958,'[3]人物&amp;怪物成长分析'!$B$5:$S$104,13,FALSE)*$W958</f>
        <v>177.01737182608701</v>
      </c>
      <c r="U958">
        <f>VLOOKUP($R958,'[3]人物&amp;怪物成长分析'!$B$5:$S$104,14,FALSE)*$W958</f>
        <v>78.674387478260897</v>
      </c>
      <c r="V958">
        <f>VLOOKUP($R958,'[3]人物&amp;怪物成长分析'!$B$5:$S$104,17,FALSE)*$W958</f>
        <v>2316.6912000000002</v>
      </c>
      <c r="W958" s="1">
        <v>0.32</v>
      </c>
      <c r="X958">
        <f t="shared" si="14"/>
        <v>1350.5207852911306</v>
      </c>
    </row>
    <row r="959" spans="1:24" x14ac:dyDescent="0.15">
      <c r="A959">
        <v>958</v>
      </c>
      <c r="B959">
        <v>48</v>
      </c>
      <c r="C959">
        <v>55819.273427912369</v>
      </c>
      <c r="D959">
        <v>2522.4719823860883</v>
      </c>
      <c r="E959">
        <v>1121.0986588382614</v>
      </c>
      <c r="F959">
        <v>6116.2608</v>
      </c>
      <c r="G959" s="1">
        <v>0.39</v>
      </c>
      <c r="H959">
        <v>9547.0443004090139</v>
      </c>
      <c r="Q959">
        <v>958</v>
      </c>
      <c r="R959">
        <v>48</v>
      </c>
      <c r="S959">
        <f>VLOOKUP($R959,'[3]人物&amp;怪物成长分析'!$B$5:$S$104,12,FALSE)*$W959</f>
        <v>55819.273427912369</v>
      </c>
      <c r="T959">
        <f>VLOOKUP($R959,'[3]人物&amp;怪物成长分析'!$B$5:$S$104,13,FALSE)*$W959</f>
        <v>2522.4719823860883</v>
      </c>
      <c r="U959">
        <f>VLOOKUP($R959,'[3]人物&amp;怪物成长分析'!$B$5:$S$104,14,FALSE)*$W959</f>
        <v>1121.0986588382614</v>
      </c>
      <c r="V959">
        <f>VLOOKUP($R959,'[3]人物&amp;怪物成长分析'!$B$5:$S$104,17,FALSE)*$W959</f>
        <v>6116.2608</v>
      </c>
      <c r="W959" s="1">
        <v>0.39</v>
      </c>
      <c r="X959">
        <f t="shared" si="14"/>
        <v>9547.0443004090139</v>
      </c>
    </row>
    <row r="960" spans="1:24" x14ac:dyDescent="0.15">
      <c r="A960">
        <v>959</v>
      </c>
      <c r="B960">
        <v>47</v>
      </c>
      <c r="C960">
        <v>68128.453337633066</v>
      </c>
      <c r="D960">
        <v>3148.268274626088</v>
      </c>
      <c r="E960">
        <v>1399.2303442782616</v>
      </c>
      <c r="F960">
        <v>8003.6216000000004</v>
      </c>
      <c r="G960" s="1">
        <v>0.52</v>
      </c>
      <c r="H960">
        <v>11992.641715691605</v>
      </c>
      <c r="Q960">
        <v>959</v>
      </c>
      <c r="R960">
        <v>47</v>
      </c>
      <c r="S960">
        <f>VLOOKUP($R960,'[3]人物&amp;怪物成长分析'!$B$5:$S$104,12,FALSE)*$W960</f>
        <v>68128.453337633066</v>
      </c>
      <c r="T960">
        <f>VLOOKUP($R960,'[3]人物&amp;怪物成长分析'!$B$5:$S$104,13,FALSE)*$W960</f>
        <v>3148.268274626088</v>
      </c>
      <c r="U960">
        <f>VLOOKUP($R960,'[3]人物&amp;怪物成长分析'!$B$5:$S$104,14,FALSE)*$W960</f>
        <v>1399.2303442782616</v>
      </c>
      <c r="V960">
        <f>VLOOKUP($R960,'[3]人物&amp;怪物成长分析'!$B$5:$S$104,17,FALSE)*$W960</f>
        <v>8003.6216000000004</v>
      </c>
      <c r="W960" s="1">
        <v>0.52</v>
      </c>
      <c r="X960">
        <f t="shared" si="14"/>
        <v>11992.641715691605</v>
      </c>
    </row>
    <row r="961" spans="1:24" x14ac:dyDescent="0.15">
      <c r="A961">
        <v>960</v>
      </c>
      <c r="B961">
        <v>38</v>
      </c>
      <c r="C961">
        <v>42681.88334650435</v>
      </c>
      <c r="D961">
        <v>2464.2832281471578</v>
      </c>
      <c r="E961">
        <v>1095.2369902876258</v>
      </c>
      <c r="F961">
        <v>10217.056</v>
      </c>
      <c r="G961" s="1">
        <v>0.8</v>
      </c>
      <c r="H961">
        <v>10488.713510753949</v>
      </c>
      <c r="Q961">
        <v>960</v>
      </c>
      <c r="R961">
        <v>38</v>
      </c>
      <c r="S961">
        <f>VLOOKUP($R961,'[3]人物&amp;怪物成长分析'!$B$5:$S$104,12,FALSE)*$W961</f>
        <v>42681.88334650435</v>
      </c>
      <c r="T961">
        <f>VLOOKUP($R961,'[3]人物&amp;怪物成长分析'!$B$5:$S$104,13,FALSE)*$W961</f>
        <v>2464.2832281471578</v>
      </c>
      <c r="U961">
        <f>VLOOKUP($R961,'[3]人物&amp;怪物成长分析'!$B$5:$S$104,14,FALSE)*$W961</f>
        <v>1095.2369902876258</v>
      </c>
      <c r="V961">
        <f>VLOOKUP($R961,'[3]人物&amp;怪物成长分析'!$B$5:$S$104,17,FALSE)*$W961</f>
        <v>10217.056</v>
      </c>
      <c r="W961" s="1">
        <v>0.8</v>
      </c>
      <c r="X961">
        <f t="shared" si="14"/>
        <v>10488.713510753949</v>
      </c>
    </row>
    <row r="962" spans="1:24" x14ac:dyDescent="0.15">
      <c r="A962">
        <v>961</v>
      </c>
      <c r="B962">
        <v>49</v>
      </c>
      <c r="C962">
        <v>78018.718929071285</v>
      </c>
      <c r="D962">
        <v>3449.2266217023425</v>
      </c>
      <c r="E962">
        <v>1532.9896096454859</v>
      </c>
      <c r="F962">
        <v>7986.9299999999994</v>
      </c>
      <c r="G962" s="1">
        <v>0.5</v>
      </c>
      <c r="H962">
        <v>12982.225426212815</v>
      </c>
      <c r="Q962">
        <v>961</v>
      </c>
      <c r="R962">
        <v>49</v>
      </c>
      <c r="S962">
        <f>VLOOKUP($R962,'[3]人物&amp;怪物成长分析'!$B$5:$S$104,12,FALSE)*$W962</f>
        <v>78018.718929071285</v>
      </c>
      <c r="T962">
        <f>VLOOKUP($R962,'[3]人物&amp;怪物成长分析'!$B$5:$S$104,13,FALSE)*$W962</f>
        <v>3449.2266217023425</v>
      </c>
      <c r="U962">
        <f>VLOOKUP($R962,'[3]人物&amp;怪物成长分析'!$B$5:$S$104,14,FALSE)*$W962</f>
        <v>1532.9896096454859</v>
      </c>
      <c r="V962">
        <f>VLOOKUP($R962,'[3]人物&amp;怪物成长分析'!$B$5:$S$104,17,FALSE)*$W962</f>
        <v>7986.9299999999994</v>
      </c>
      <c r="W962" s="1">
        <v>0.5</v>
      </c>
      <c r="X962">
        <f t="shared" si="14"/>
        <v>12982.225426212815</v>
      </c>
    </row>
    <row r="963" spans="1:24" x14ac:dyDescent="0.15">
      <c r="A963">
        <v>962</v>
      </c>
      <c r="B963">
        <v>33</v>
      </c>
      <c r="C963">
        <v>22916.78315553764</v>
      </c>
      <c r="D963">
        <v>1436.7467072754189</v>
      </c>
      <c r="E963">
        <v>638.55409212240852</v>
      </c>
      <c r="F963">
        <v>8034.0901999999987</v>
      </c>
      <c r="G963" s="1">
        <v>0.71</v>
      </c>
      <c r="H963">
        <v>6868.2753523431993</v>
      </c>
      <c r="Q963">
        <v>962</v>
      </c>
      <c r="R963">
        <v>33</v>
      </c>
      <c r="S963">
        <f>VLOOKUP($R963,'[3]人物&amp;怪物成长分析'!$B$5:$S$104,12,FALSE)*$W963</f>
        <v>22916.78315553764</v>
      </c>
      <c r="T963">
        <f>VLOOKUP($R963,'[3]人物&amp;怪物成长分析'!$B$5:$S$104,13,FALSE)*$W963</f>
        <v>1436.7467072754189</v>
      </c>
      <c r="U963">
        <f>VLOOKUP($R963,'[3]人物&amp;怪物成长分析'!$B$5:$S$104,14,FALSE)*$W963</f>
        <v>638.55409212240852</v>
      </c>
      <c r="V963">
        <f>VLOOKUP($R963,'[3]人物&amp;怪物成长分析'!$B$5:$S$104,17,FALSE)*$W963</f>
        <v>8034.0901999999987</v>
      </c>
      <c r="W963" s="1">
        <v>0.71</v>
      </c>
      <c r="X963">
        <f t="shared" ref="X963:X1026" si="15">SUMPRODUCT(S963:V963,$M$6:$P$6)*1.2</f>
        <v>6868.2753523431993</v>
      </c>
    </row>
    <row r="964" spans="1:24" x14ac:dyDescent="0.15">
      <c r="A964">
        <v>963</v>
      </c>
      <c r="B964">
        <v>25</v>
      </c>
      <c r="C964">
        <v>4741.8721216555195</v>
      </c>
      <c r="D964">
        <v>345.73649899665565</v>
      </c>
      <c r="E964">
        <v>153.66066622073586</v>
      </c>
      <c r="F964">
        <v>3235.14</v>
      </c>
      <c r="G964" s="1">
        <v>0.36</v>
      </c>
      <c r="H964">
        <v>2146.8235801003348</v>
      </c>
      <c r="Q964">
        <v>963</v>
      </c>
      <c r="R964">
        <v>25</v>
      </c>
      <c r="S964">
        <f>VLOOKUP($R964,'[3]人物&amp;怪物成长分析'!$B$5:$S$104,12,FALSE)*$W964</f>
        <v>4741.8721216555195</v>
      </c>
      <c r="T964">
        <f>VLOOKUP($R964,'[3]人物&amp;怪物成长分析'!$B$5:$S$104,13,FALSE)*$W964</f>
        <v>345.73649899665565</v>
      </c>
      <c r="U964">
        <f>VLOOKUP($R964,'[3]人物&amp;怪物成长分析'!$B$5:$S$104,14,FALSE)*$W964</f>
        <v>153.66066622073586</v>
      </c>
      <c r="V964">
        <f>VLOOKUP($R964,'[3]人物&amp;怪物成长分析'!$B$5:$S$104,17,FALSE)*$W964</f>
        <v>3235.14</v>
      </c>
      <c r="W964" s="1">
        <v>0.36</v>
      </c>
      <c r="X964">
        <f t="shared" si="15"/>
        <v>2146.8235801003348</v>
      </c>
    </row>
    <row r="965" spans="1:24" x14ac:dyDescent="0.15">
      <c r="A965">
        <v>964</v>
      </c>
      <c r="B965">
        <v>49</v>
      </c>
      <c r="C965">
        <v>113907.32963644408</v>
      </c>
      <c r="D965">
        <v>5035.8708676854203</v>
      </c>
      <c r="E965">
        <v>2238.1648300824095</v>
      </c>
      <c r="F965">
        <v>11660.917799999999</v>
      </c>
      <c r="G965" s="1">
        <v>0.73</v>
      </c>
      <c r="H965">
        <v>18954.04912227071</v>
      </c>
      <c r="Q965">
        <v>964</v>
      </c>
      <c r="R965">
        <v>49</v>
      </c>
      <c r="S965">
        <f>VLOOKUP($R965,'[3]人物&amp;怪物成长分析'!$B$5:$S$104,12,FALSE)*$W965</f>
        <v>113907.32963644408</v>
      </c>
      <c r="T965">
        <f>VLOOKUP($R965,'[3]人物&amp;怪物成长分析'!$B$5:$S$104,13,FALSE)*$W965</f>
        <v>5035.8708676854203</v>
      </c>
      <c r="U965">
        <f>VLOOKUP($R965,'[3]人物&amp;怪物成长分析'!$B$5:$S$104,14,FALSE)*$W965</f>
        <v>2238.1648300824095</v>
      </c>
      <c r="V965">
        <f>VLOOKUP($R965,'[3]人物&amp;怪物成长分析'!$B$5:$S$104,17,FALSE)*$W965</f>
        <v>11660.917799999999</v>
      </c>
      <c r="W965" s="1">
        <v>0.73</v>
      </c>
      <c r="X965">
        <f t="shared" si="15"/>
        <v>18954.04912227071</v>
      </c>
    </row>
    <row r="966" spans="1:24" x14ac:dyDescent="0.15">
      <c r="A966">
        <v>965</v>
      </c>
      <c r="B966">
        <v>39</v>
      </c>
      <c r="C966">
        <v>19519.600072242407</v>
      </c>
      <c r="D966">
        <v>1097.0761142787294</v>
      </c>
      <c r="E966">
        <v>487.58938412387971</v>
      </c>
      <c r="F966">
        <v>4310.6117999999997</v>
      </c>
      <c r="G966" s="1">
        <v>0.33</v>
      </c>
      <c r="H966">
        <v>4597.2690159507656</v>
      </c>
      <c r="Q966">
        <v>965</v>
      </c>
      <c r="R966">
        <v>39</v>
      </c>
      <c r="S966">
        <f>VLOOKUP($R966,'[3]人物&amp;怪物成长分析'!$B$5:$S$104,12,FALSE)*$W966</f>
        <v>19519.600072242407</v>
      </c>
      <c r="T966">
        <f>VLOOKUP($R966,'[3]人物&amp;怪物成长分析'!$B$5:$S$104,13,FALSE)*$W966</f>
        <v>1097.0761142787294</v>
      </c>
      <c r="U966">
        <f>VLOOKUP($R966,'[3]人物&amp;怪物成长分析'!$B$5:$S$104,14,FALSE)*$W966</f>
        <v>487.58938412387971</v>
      </c>
      <c r="V966">
        <f>VLOOKUP($R966,'[3]人物&amp;怪物成长分析'!$B$5:$S$104,17,FALSE)*$W966</f>
        <v>4310.6117999999997</v>
      </c>
      <c r="W966" s="1">
        <v>0.33</v>
      </c>
      <c r="X966">
        <f t="shared" si="15"/>
        <v>4597.2690159507656</v>
      </c>
    </row>
    <row r="967" spans="1:24" x14ac:dyDescent="0.15">
      <c r="A967">
        <v>966</v>
      </c>
      <c r="B967">
        <v>36</v>
      </c>
      <c r="C967">
        <v>23657.14439566556</v>
      </c>
      <c r="D967">
        <v>1444.0559749404686</v>
      </c>
      <c r="E967">
        <v>641.80265552909725</v>
      </c>
      <c r="F967">
        <v>6703.9719999999998</v>
      </c>
      <c r="G967" s="1">
        <v>0.55000000000000004</v>
      </c>
      <c r="H967">
        <v>6373.7938635554256</v>
      </c>
      <c r="Q967">
        <v>966</v>
      </c>
      <c r="R967">
        <v>36</v>
      </c>
      <c r="S967">
        <f>VLOOKUP($R967,'[3]人物&amp;怪物成长分析'!$B$5:$S$104,12,FALSE)*$W967</f>
        <v>23657.14439566556</v>
      </c>
      <c r="T967">
        <f>VLOOKUP($R967,'[3]人物&amp;怪物成长分析'!$B$5:$S$104,13,FALSE)*$W967</f>
        <v>1444.0559749404686</v>
      </c>
      <c r="U967">
        <f>VLOOKUP($R967,'[3]人物&amp;怪物成长分析'!$B$5:$S$104,14,FALSE)*$W967</f>
        <v>641.80265552909725</v>
      </c>
      <c r="V967">
        <f>VLOOKUP($R967,'[3]人物&amp;怪物成长分析'!$B$5:$S$104,17,FALSE)*$W967</f>
        <v>6703.9719999999998</v>
      </c>
      <c r="W967" s="1">
        <v>0.55000000000000004</v>
      </c>
      <c r="X967">
        <f t="shared" si="15"/>
        <v>6373.7938635554256</v>
      </c>
    </row>
    <row r="968" spans="1:24" x14ac:dyDescent="0.15">
      <c r="A968">
        <v>967</v>
      </c>
      <c r="B968">
        <v>41</v>
      </c>
      <c r="C968">
        <v>55764.614911728866</v>
      </c>
      <c r="D968">
        <v>2975.2268403443491</v>
      </c>
      <c r="E968">
        <v>1322.3230401530438</v>
      </c>
      <c r="F968">
        <v>10370.002399999999</v>
      </c>
      <c r="G968" s="1">
        <v>0.76</v>
      </c>
      <c r="H968">
        <v>12064.722351559856</v>
      </c>
      <c r="Q968">
        <v>967</v>
      </c>
      <c r="R968">
        <v>41</v>
      </c>
      <c r="S968">
        <f>VLOOKUP($R968,'[3]人物&amp;怪物成长分析'!$B$5:$S$104,12,FALSE)*$W968</f>
        <v>55764.614911728866</v>
      </c>
      <c r="T968">
        <f>VLOOKUP($R968,'[3]人物&amp;怪物成长分析'!$B$5:$S$104,13,FALSE)*$W968</f>
        <v>2975.2268403443491</v>
      </c>
      <c r="U968">
        <f>VLOOKUP($R968,'[3]人物&amp;怪物成长分析'!$B$5:$S$104,14,FALSE)*$W968</f>
        <v>1322.3230401530438</v>
      </c>
      <c r="V968">
        <f>VLOOKUP($R968,'[3]人物&amp;怪物成长分析'!$B$5:$S$104,17,FALSE)*$W968</f>
        <v>10370.002399999999</v>
      </c>
      <c r="W968" s="1">
        <v>0.76</v>
      </c>
      <c r="X968">
        <f t="shared" si="15"/>
        <v>12064.722351559856</v>
      </c>
    </row>
    <row r="969" spans="1:24" x14ac:dyDescent="0.15">
      <c r="A969">
        <v>968</v>
      </c>
      <c r="B969">
        <v>28</v>
      </c>
      <c r="C969">
        <v>5812.9654882033456</v>
      </c>
      <c r="D969">
        <v>393.35856687090313</v>
      </c>
      <c r="E969">
        <v>174.82602972040138</v>
      </c>
      <c r="F969">
        <v>3056.5752000000002</v>
      </c>
      <c r="G969" s="1">
        <v>0.31</v>
      </c>
      <c r="H969">
        <v>2207.926540943326</v>
      </c>
      <c r="Q969">
        <v>968</v>
      </c>
      <c r="R969">
        <v>28</v>
      </c>
      <c r="S969">
        <f>VLOOKUP($R969,'[3]人物&amp;怪物成长分析'!$B$5:$S$104,12,FALSE)*$W969</f>
        <v>5812.9654882033456</v>
      </c>
      <c r="T969">
        <f>VLOOKUP($R969,'[3]人物&amp;怪物成长分析'!$B$5:$S$104,13,FALSE)*$W969</f>
        <v>393.35856687090313</v>
      </c>
      <c r="U969">
        <f>VLOOKUP($R969,'[3]人物&amp;怪物成长分析'!$B$5:$S$104,14,FALSE)*$W969</f>
        <v>174.82602972040138</v>
      </c>
      <c r="V969">
        <f>VLOOKUP($R969,'[3]人物&amp;怪物成长分析'!$B$5:$S$104,17,FALSE)*$W969</f>
        <v>3056.5752000000002</v>
      </c>
      <c r="W969" s="1">
        <v>0.31</v>
      </c>
      <c r="X969">
        <f t="shared" si="15"/>
        <v>2207.926540943326</v>
      </c>
    </row>
    <row r="970" spans="1:24" x14ac:dyDescent="0.15">
      <c r="A970">
        <v>969</v>
      </c>
      <c r="B970">
        <v>36</v>
      </c>
      <c r="C970">
        <v>24517.404191871574</v>
      </c>
      <c r="D970">
        <v>1496.5671013019398</v>
      </c>
      <c r="E970">
        <v>665.14093391197332</v>
      </c>
      <c r="F970">
        <v>6947.7527999999993</v>
      </c>
      <c r="G970" s="1">
        <v>0.56999999999999995</v>
      </c>
      <c r="H970">
        <v>6605.5681858665312</v>
      </c>
      <c r="Q970">
        <v>969</v>
      </c>
      <c r="R970">
        <v>36</v>
      </c>
      <c r="S970">
        <f>VLOOKUP($R970,'[3]人物&amp;怪物成长分析'!$B$5:$S$104,12,FALSE)*$W970</f>
        <v>24517.404191871574</v>
      </c>
      <c r="T970">
        <f>VLOOKUP($R970,'[3]人物&amp;怪物成长分析'!$B$5:$S$104,13,FALSE)*$W970</f>
        <v>1496.5671013019398</v>
      </c>
      <c r="U970">
        <f>VLOOKUP($R970,'[3]人物&amp;怪物成长分析'!$B$5:$S$104,14,FALSE)*$W970</f>
        <v>665.14093391197332</v>
      </c>
      <c r="V970">
        <f>VLOOKUP($R970,'[3]人物&amp;怪物成长分析'!$B$5:$S$104,17,FALSE)*$W970</f>
        <v>6947.7527999999993</v>
      </c>
      <c r="W970" s="1">
        <v>0.56999999999999995</v>
      </c>
      <c r="X970">
        <f t="shared" si="15"/>
        <v>6605.5681858665312</v>
      </c>
    </row>
    <row r="971" spans="1:24" x14ac:dyDescent="0.15">
      <c r="A971">
        <v>970</v>
      </c>
      <c r="B971">
        <v>47</v>
      </c>
      <c r="C971">
        <v>72058.941030188813</v>
      </c>
      <c r="D971">
        <v>3329.8991366237469</v>
      </c>
      <c r="E971">
        <v>1479.9551718327766</v>
      </c>
      <c r="F971">
        <v>8465.3690000000006</v>
      </c>
      <c r="G971" s="1">
        <v>0.55000000000000004</v>
      </c>
      <c r="H971">
        <v>12684.524891596891</v>
      </c>
      <c r="Q971">
        <v>970</v>
      </c>
      <c r="R971">
        <v>47</v>
      </c>
      <c r="S971">
        <f>VLOOKUP($R971,'[3]人物&amp;怪物成长分析'!$B$5:$S$104,12,FALSE)*$W971</f>
        <v>72058.941030188813</v>
      </c>
      <c r="T971">
        <f>VLOOKUP($R971,'[3]人物&amp;怪物成长分析'!$B$5:$S$104,13,FALSE)*$W971</f>
        <v>3329.8991366237469</v>
      </c>
      <c r="U971">
        <f>VLOOKUP($R971,'[3]人物&amp;怪物成长分析'!$B$5:$S$104,14,FALSE)*$W971</f>
        <v>1479.9551718327766</v>
      </c>
      <c r="V971">
        <f>VLOOKUP($R971,'[3]人物&amp;怪物成长分析'!$B$5:$S$104,17,FALSE)*$W971</f>
        <v>8465.3690000000006</v>
      </c>
      <c r="W971" s="1">
        <v>0.55000000000000004</v>
      </c>
      <c r="X971">
        <f t="shared" si="15"/>
        <v>12684.524891596891</v>
      </c>
    </row>
    <row r="972" spans="1:24" x14ac:dyDescent="0.15">
      <c r="A972">
        <v>971</v>
      </c>
      <c r="B972">
        <v>23</v>
      </c>
      <c r="C972">
        <v>4987.6241282006704</v>
      </c>
      <c r="D972">
        <v>383.45855550501682</v>
      </c>
      <c r="E972">
        <v>170.42602466889639</v>
      </c>
      <c r="F972">
        <v>4034.0255999999995</v>
      </c>
      <c r="G972" s="1">
        <v>0.48</v>
      </c>
      <c r="H972">
        <v>2549.9498991623277</v>
      </c>
      <c r="Q972">
        <v>971</v>
      </c>
      <c r="R972">
        <v>23</v>
      </c>
      <c r="S972">
        <f>VLOOKUP($R972,'[3]人物&amp;怪物成长分析'!$B$5:$S$104,12,FALSE)*$W972</f>
        <v>4987.6241282006704</v>
      </c>
      <c r="T972">
        <f>VLOOKUP($R972,'[3]人物&amp;怪物成长分析'!$B$5:$S$104,13,FALSE)*$W972</f>
        <v>383.45855550501682</v>
      </c>
      <c r="U972">
        <f>VLOOKUP($R972,'[3]人物&amp;怪物成长分析'!$B$5:$S$104,14,FALSE)*$W972</f>
        <v>170.42602466889639</v>
      </c>
      <c r="V972">
        <f>VLOOKUP($R972,'[3]人物&amp;怪物成长分析'!$B$5:$S$104,17,FALSE)*$W972</f>
        <v>4034.0255999999995</v>
      </c>
      <c r="W972" s="1">
        <v>0.48</v>
      </c>
      <c r="X972">
        <f t="shared" si="15"/>
        <v>2549.9498991623277</v>
      </c>
    </row>
    <row r="973" spans="1:24" x14ac:dyDescent="0.15">
      <c r="A973">
        <v>972</v>
      </c>
      <c r="B973">
        <v>23</v>
      </c>
      <c r="C973">
        <v>6650.1655042675602</v>
      </c>
      <c r="D973">
        <v>511.27807400668917</v>
      </c>
      <c r="E973">
        <v>227.23469955852852</v>
      </c>
      <c r="F973">
        <v>5378.7007999999996</v>
      </c>
      <c r="G973" s="1">
        <v>0.64</v>
      </c>
      <c r="H973">
        <v>3399.9331988831041</v>
      </c>
      <c r="Q973">
        <v>972</v>
      </c>
      <c r="R973">
        <v>23</v>
      </c>
      <c r="S973">
        <f>VLOOKUP($R973,'[3]人物&amp;怪物成长分析'!$B$5:$S$104,12,FALSE)*$W973</f>
        <v>6650.1655042675602</v>
      </c>
      <c r="T973">
        <f>VLOOKUP($R973,'[3]人物&amp;怪物成长分析'!$B$5:$S$104,13,FALSE)*$W973</f>
        <v>511.27807400668917</v>
      </c>
      <c r="U973">
        <f>VLOOKUP($R973,'[3]人物&amp;怪物成长分析'!$B$5:$S$104,14,FALSE)*$W973</f>
        <v>227.23469955852852</v>
      </c>
      <c r="V973">
        <f>VLOOKUP($R973,'[3]人物&amp;怪物成长分析'!$B$5:$S$104,17,FALSE)*$W973</f>
        <v>5378.7007999999996</v>
      </c>
      <c r="W973" s="1">
        <v>0.64</v>
      </c>
      <c r="X973">
        <f t="shared" si="15"/>
        <v>3399.9331988831041</v>
      </c>
    </row>
    <row r="974" spans="1:24" x14ac:dyDescent="0.15">
      <c r="A974">
        <v>973</v>
      </c>
      <c r="B974">
        <v>35</v>
      </c>
      <c r="C974">
        <v>24313.130227826088</v>
      </c>
      <c r="D974">
        <v>1496.9452413913045</v>
      </c>
      <c r="E974">
        <v>665.30899617391333</v>
      </c>
      <c r="F974">
        <v>7376.6979999999994</v>
      </c>
      <c r="G974" s="1">
        <v>0.62</v>
      </c>
      <c r="H974">
        <v>6771.4281200139139</v>
      </c>
      <c r="Q974">
        <v>973</v>
      </c>
      <c r="R974">
        <v>35</v>
      </c>
      <c r="S974">
        <f>VLOOKUP($R974,'[3]人物&amp;怪物成长分析'!$B$5:$S$104,12,FALSE)*$W974</f>
        <v>24313.130227826088</v>
      </c>
      <c r="T974">
        <f>VLOOKUP($R974,'[3]人物&amp;怪物成长分析'!$B$5:$S$104,13,FALSE)*$W974</f>
        <v>1496.9452413913045</v>
      </c>
      <c r="U974">
        <f>VLOOKUP($R974,'[3]人物&amp;怪物成长分析'!$B$5:$S$104,14,FALSE)*$W974</f>
        <v>665.30899617391333</v>
      </c>
      <c r="V974">
        <f>VLOOKUP($R974,'[3]人物&amp;怪物成长分析'!$B$5:$S$104,17,FALSE)*$W974</f>
        <v>7376.6979999999994</v>
      </c>
      <c r="W974" s="1">
        <v>0.62</v>
      </c>
      <c r="X974">
        <f t="shared" si="15"/>
        <v>6771.4281200139139</v>
      </c>
    </row>
    <row r="975" spans="1:24" x14ac:dyDescent="0.15">
      <c r="A975">
        <v>974</v>
      </c>
      <c r="B975">
        <v>49</v>
      </c>
      <c r="C975">
        <v>84260.216443396988</v>
      </c>
      <c r="D975">
        <v>3725.1647514385299</v>
      </c>
      <c r="E975">
        <v>1655.6287784171247</v>
      </c>
      <c r="F975">
        <v>8625.884399999999</v>
      </c>
      <c r="G975" s="1">
        <v>0.54</v>
      </c>
      <c r="H975">
        <v>14020.80346030984</v>
      </c>
      <c r="Q975">
        <v>974</v>
      </c>
      <c r="R975">
        <v>49</v>
      </c>
      <c r="S975">
        <f>VLOOKUP($R975,'[3]人物&amp;怪物成长分析'!$B$5:$S$104,12,FALSE)*$W975</f>
        <v>84260.216443396988</v>
      </c>
      <c r="T975">
        <f>VLOOKUP($R975,'[3]人物&amp;怪物成长分析'!$B$5:$S$104,13,FALSE)*$W975</f>
        <v>3725.1647514385299</v>
      </c>
      <c r="U975">
        <f>VLOOKUP($R975,'[3]人物&amp;怪物成长分析'!$B$5:$S$104,14,FALSE)*$W975</f>
        <v>1655.6287784171247</v>
      </c>
      <c r="V975">
        <f>VLOOKUP($R975,'[3]人物&amp;怪物成长分析'!$B$5:$S$104,17,FALSE)*$W975</f>
        <v>8625.884399999999</v>
      </c>
      <c r="W975" s="1">
        <v>0.54</v>
      </c>
      <c r="X975">
        <f t="shared" si="15"/>
        <v>14020.80346030984</v>
      </c>
    </row>
    <row r="976" spans="1:24" x14ac:dyDescent="0.15">
      <c r="A976">
        <v>975</v>
      </c>
      <c r="B976">
        <v>34</v>
      </c>
      <c r="C976">
        <v>14611.678493806356</v>
      </c>
      <c r="D976">
        <v>907.67698778287649</v>
      </c>
      <c r="E976">
        <v>403.41199457016728</v>
      </c>
      <c r="F976">
        <v>4758.7716</v>
      </c>
      <c r="G976" s="1">
        <v>0.41</v>
      </c>
      <c r="H976">
        <v>4216.2461593263579</v>
      </c>
      <c r="Q976">
        <v>975</v>
      </c>
      <c r="R976">
        <v>34</v>
      </c>
      <c r="S976">
        <f>VLOOKUP($R976,'[3]人物&amp;怪物成长分析'!$B$5:$S$104,12,FALSE)*$W976</f>
        <v>14611.678493806356</v>
      </c>
      <c r="T976">
        <f>VLOOKUP($R976,'[3]人物&amp;怪物成长分析'!$B$5:$S$104,13,FALSE)*$W976</f>
        <v>907.67698778287649</v>
      </c>
      <c r="U976">
        <f>VLOOKUP($R976,'[3]人物&amp;怪物成长分析'!$B$5:$S$104,14,FALSE)*$W976</f>
        <v>403.41199457016728</v>
      </c>
      <c r="V976">
        <f>VLOOKUP($R976,'[3]人物&amp;怪物成长分析'!$B$5:$S$104,17,FALSE)*$W976</f>
        <v>4758.7716</v>
      </c>
      <c r="W976" s="1">
        <v>0.41</v>
      </c>
      <c r="X976">
        <f t="shared" si="15"/>
        <v>4216.2461593263579</v>
      </c>
    </row>
    <row r="977" spans="1:24" x14ac:dyDescent="0.15">
      <c r="A977">
        <v>976</v>
      </c>
      <c r="B977">
        <v>45</v>
      </c>
      <c r="C977">
        <v>50171.118547592327</v>
      </c>
      <c r="D977">
        <v>2427.5660766923083</v>
      </c>
      <c r="E977">
        <v>1078.9182563076927</v>
      </c>
      <c r="F977">
        <v>6812.2780000000002</v>
      </c>
      <c r="G977" s="1">
        <v>0.46</v>
      </c>
      <c r="H977">
        <v>9395.4043138844318</v>
      </c>
      <c r="Q977">
        <v>976</v>
      </c>
      <c r="R977">
        <v>45</v>
      </c>
      <c r="S977">
        <f>VLOOKUP($R977,'[3]人物&amp;怪物成长分析'!$B$5:$S$104,12,FALSE)*$W977</f>
        <v>50171.118547592327</v>
      </c>
      <c r="T977">
        <f>VLOOKUP($R977,'[3]人物&amp;怪物成长分析'!$B$5:$S$104,13,FALSE)*$W977</f>
        <v>2427.5660766923083</v>
      </c>
      <c r="U977">
        <f>VLOOKUP($R977,'[3]人物&amp;怪物成长分析'!$B$5:$S$104,14,FALSE)*$W977</f>
        <v>1078.9182563076927</v>
      </c>
      <c r="V977">
        <f>VLOOKUP($R977,'[3]人物&amp;怪物成长分析'!$B$5:$S$104,17,FALSE)*$W977</f>
        <v>6812.2780000000002</v>
      </c>
      <c r="W977" s="1">
        <v>0.46</v>
      </c>
      <c r="X977">
        <f t="shared" si="15"/>
        <v>9395.4043138844318</v>
      </c>
    </row>
    <row r="978" spans="1:24" x14ac:dyDescent="0.15">
      <c r="A978">
        <v>977</v>
      </c>
      <c r="B978">
        <v>38</v>
      </c>
      <c r="C978">
        <v>25609.130007902608</v>
      </c>
      <c r="D978">
        <v>1478.5699368882945</v>
      </c>
      <c r="E978">
        <v>657.14219417257539</v>
      </c>
      <c r="F978">
        <v>6130.2335999999996</v>
      </c>
      <c r="G978" s="1">
        <v>0.48</v>
      </c>
      <c r="H978">
        <v>6293.2281064523677</v>
      </c>
      <c r="Q978">
        <v>977</v>
      </c>
      <c r="R978">
        <v>38</v>
      </c>
      <c r="S978">
        <f>VLOOKUP($R978,'[3]人物&amp;怪物成长分析'!$B$5:$S$104,12,FALSE)*$W978</f>
        <v>25609.130007902608</v>
      </c>
      <c r="T978">
        <f>VLOOKUP($R978,'[3]人物&amp;怪物成长分析'!$B$5:$S$104,13,FALSE)*$W978</f>
        <v>1478.5699368882945</v>
      </c>
      <c r="U978">
        <f>VLOOKUP($R978,'[3]人物&amp;怪物成长分析'!$B$5:$S$104,14,FALSE)*$W978</f>
        <v>657.14219417257539</v>
      </c>
      <c r="V978">
        <f>VLOOKUP($R978,'[3]人物&amp;怪物成长分析'!$B$5:$S$104,17,FALSE)*$W978</f>
        <v>6130.2335999999996</v>
      </c>
      <c r="W978" s="1">
        <v>0.48</v>
      </c>
      <c r="X978">
        <f t="shared" si="15"/>
        <v>6293.2281064523677</v>
      </c>
    </row>
    <row r="979" spans="1:24" x14ac:dyDescent="0.15">
      <c r="A979">
        <v>978</v>
      </c>
      <c r="B979">
        <v>41</v>
      </c>
      <c r="C979">
        <v>58699.59464392512</v>
      </c>
      <c r="D979">
        <v>3131.8177266782623</v>
      </c>
      <c r="E979">
        <v>1391.9189896347832</v>
      </c>
      <c r="F979">
        <v>10915.792000000001</v>
      </c>
      <c r="G979" s="1">
        <v>0.8</v>
      </c>
      <c r="H979">
        <v>12699.707738484061</v>
      </c>
      <c r="Q979">
        <v>978</v>
      </c>
      <c r="R979">
        <v>41</v>
      </c>
      <c r="S979">
        <f>VLOOKUP($R979,'[3]人物&amp;怪物成长分析'!$B$5:$S$104,12,FALSE)*$W979</f>
        <v>58699.59464392512</v>
      </c>
      <c r="T979">
        <f>VLOOKUP($R979,'[3]人物&amp;怪物成长分析'!$B$5:$S$104,13,FALSE)*$W979</f>
        <v>3131.8177266782623</v>
      </c>
      <c r="U979">
        <f>VLOOKUP($R979,'[3]人物&amp;怪物成长分析'!$B$5:$S$104,14,FALSE)*$W979</f>
        <v>1391.9189896347832</v>
      </c>
      <c r="V979">
        <f>VLOOKUP($R979,'[3]人物&amp;怪物成长分析'!$B$5:$S$104,17,FALSE)*$W979</f>
        <v>10915.792000000001</v>
      </c>
      <c r="W979" s="1">
        <v>0.8</v>
      </c>
      <c r="X979">
        <f t="shared" si="15"/>
        <v>12699.707738484061</v>
      </c>
    </row>
    <row r="980" spans="1:24" x14ac:dyDescent="0.15">
      <c r="A980">
        <v>979</v>
      </c>
      <c r="B980">
        <v>43</v>
      </c>
      <c r="C980">
        <v>37772.901986646946</v>
      </c>
      <c r="D980">
        <v>1917.2666607736458</v>
      </c>
      <c r="E980">
        <v>852.11851589939829</v>
      </c>
      <c r="F980">
        <v>5975.3483999999989</v>
      </c>
      <c r="G980" s="1">
        <v>0.42</v>
      </c>
      <c r="H980">
        <v>7574.3036545667064</v>
      </c>
      <c r="Q980">
        <v>979</v>
      </c>
      <c r="R980">
        <v>43</v>
      </c>
      <c r="S980">
        <f>VLOOKUP($R980,'[3]人物&amp;怪物成长分析'!$B$5:$S$104,12,FALSE)*$W980</f>
        <v>37772.901986646946</v>
      </c>
      <c r="T980">
        <f>VLOOKUP($R980,'[3]人物&amp;怪物成长分析'!$B$5:$S$104,13,FALSE)*$W980</f>
        <v>1917.2666607736458</v>
      </c>
      <c r="U980">
        <f>VLOOKUP($R980,'[3]人物&amp;怪物成长分析'!$B$5:$S$104,14,FALSE)*$W980</f>
        <v>852.11851589939829</v>
      </c>
      <c r="V980">
        <f>VLOOKUP($R980,'[3]人物&amp;怪物成长分析'!$B$5:$S$104,17,FALSE)*$W980</f>
        <v>5975.3483999999989</v>
      </c>
      <c r="W980" s="1">
        <v>0.42</v>
      </c>
      <c r="X980">
        <f t="shared" si="15"/>
        <v>7574.3036545667064</v>
      </c>
    </row>
    <row r="981" spans="1:24" x14ac:dyDescent="0.15">
      <c r="A981">
        <v>980</v>
      </c>
      <c r="B981">
        <v>32</v>
      </c>
      <c r="C981">
        <v>12815.048843767228</v>
      </c>
      <c r="D981">
        <v>811.10686506862896</v>
      </c>
      <c r="E981">
        <v>360.49194003050178</v>
      </c>
      <c r="F981">
        <v>4850.7712000000001</v>
      </c>
      <c r="G981" s="1">
        <v>0.44</v>
      </c>
      <c r="H981">
        <v>4000.1555602197841</v>
      </c>
      <c r="Q981">
        <v>980</v>
      </c>
      <c r="R981">
        <v>32</v>
      </c>
      <c r="S981">
        <f>VLOOKUP($R981,'[3]人物&amp;怪物成长分析'!$B$5:$S$104,12,FALSE)*$W981</f>
        <v>12815.048843767228</v>
      </c>
      <c r="T981">
        <f>VLOOKUP($R981,'[3]人物&amp;怪物成长分析'!$B$5:$S$104,13,FALSE)*$W981</f>
        <v>811.10686506862896</v>
      </c>
      <c r="U981">
        <f>VLOOKUP($R981,'[3]人物&amp;怪物成长分析'!$B$5:$S$104,14,FALSE)*$W981</f>
        <v>360.49194003050178</v>
      </c>
      <c r="V981">
        <f>VLOOKUP($R981,'[3]人物&amp;怪物成长分析'!$B$5:$S$104,17,FALSE)*$W981</f>
        <v>4850.7712000000001</v>
      </c>
      <c r="W981" s="1">
        <v>0.44</v>
      </c>
      <c r="X981">
        <f t="shared" si="15"/>
        <v>4000.1555602197841</v>
      </c>
    </row>
    <row r="982" spans="1:24" x14ac:dyDescent="0.15">
      <c r="A982">
        <v>981</v>
      </c>
      <c r="B982">
        <v>41</v>
      </c>
      <c r="C982">
        <v>33018.521987207881</v>
      </c>
      <c r="D982">
        <v>1761.6474712565225</v>
      </c>
      <c r="E982">
        <v>782.95443166956545</v>
      </c>
      <c r="F982">
        <v>6140.1329999999998</v>
      </c>
      <c r="G982" s="1">
        <v>0.45</v>
      </c>
      <c r="H982">
        <v>7143.5856028972848</v>
      </c>
      <c r="Q982">
        <v>981</v>
      </c>
      <c r="R982">
        <v>41</v>
      </c>
      <c r="S982">
        <f>VLOOKUP($R982,'[3]人物&amp;怪物成长分析'!$B$5:$S$104,12,FALSE)*$W982</f>
        <v>33018.521987207881</v>
      </c>
      <c r="T982">
        <f>VLOOKUP($R982,'[3]人物&amp;怪物成长分析'!$B$5:$S$104,13,FALSE)*$W982</f>
        <v>1761.6474712565225</v>
      </c>
      <c r="U982">
        <f>VLOOKUP($R982,'[3]人物&amp;怪物成长分析'!$B$5:$S$104,14,FALSE)*$W982</f>
        <v>782.95443166956545</v>
      </c>
      <c r="V982">
        <f>VLOOKUP($R982,'[3]人物&amp;怪物成长分析'!$B$5:$S$104,17,FALSE)*$W982</f>
        <v>6140.1329999999998</v>
      </c>
      <c r="W982" s="1">
        <v>0.45</v>
      </c>
      <c r="X982">
        <f t="shared" si="15"/>
        <v>7143.5856028972848</v>
      </c>
    </row>
    <row r="983" spans="1:24" x14ac:dyDescent="0.15">
      <c r="A983">
        <v>982</v>
      </c>
      <c r="B983">
        <v>39</v>
      </c>
      <c r="C983">
        <v>30166.654657101899</v>
      </c>
      <c r="D983">
        <v>1695.4812675216724</v>
      </c>
      <c r="E983">
        <v>753.54723000963224</v>
      </c>
      <c r="F983">
        <v>6661.8545999999997</v>
      </c>
      <c r="G983" s="1">
        <v>0.51</v>
      </c>
      <c r="H983">
        <v>7104.8702973784566</v>
      </c>
      <c r="Q983">
        <v>982</v>
      </c>
      <c r="R983">
        <v>39</v>
      </c>
      <c r="S983">
        <f>VLOOKUP($R983,'[3]人物&amp;怪物成长分析'!$B$5:$S$104,12,FALSE)*$W983</f>
        <v>30166.654657101899</v>
      </c>
      <c r="T983">
        <f>VLOOKUP($R983,'[3]人物&amp;怪物成长分析'!$B$5:$S$104,13,FALSE)*$W983</f>
        <v>1695.4812675216724</v>
      </c>
      <c r="U983">
        <f>VLOOKUP($R983,'[3]人物&amp;怪物成长分析'!$B$5:$S$104,14,FALSE)*$W983</f>
        <v>753.54723000963224</v>
      </c>
      <c r="V983">
        <f>VLOOKUP($R983,'[3]人物&amp;怪物成长分析'!$B$5:$S$104,17,FALSE)*$W983</f>
        <v>6661.8545999999997</v>
      </c>
      <c r="W983" s="1">
        <v>0.51</v>
      </c>
      <c r="X983">
        <f t="shared" si="15"/>
        <v>7104.8702973784566</v>
      </c>
    </row>
    <row r="984" spans="1:24" x14ac:dyDescent="0.15">
      <c r="A984">
        <v>983</v>
      </c>
      <c r="B984">
        <v>48</v>
      </c>
      <c r="C984">
        <v>84444.541852482798</v>
      </c>
      <c r="D984">
        <v>3816.0473579686973</v>
      </c>
      <c r="E984">
        <v>1696.0210479860878</v>
      </c>
      <c r="F984">
        <v>9252.8047999999999</v>
      </c>
      <c r="G984" s="1">
        <v>0.59</v>
      </c>
      <c r="H984">
        <v>14442.964454464916</v>
      </c>
      <c r="Q984">
        <v>983</v>
      </c>
      <c r="R984">
        <v>48</v>
      </c>
      <c r="S984">
        <f>VLOOKUP($R984,'[3]人物&amp;怪物成长分析'!$B$5:$S$104,12,FALSE)*$W984</f>
        <v>84444.541852482798</v>
      </c>
      <c r="T984">
        <f>VLOOKUP($R984,'[3]人物&amp;怪物成长分析'!$B$5:$S$104,13,FALSE)*$W984</f>
        <v>3816.0473579686973</v>
      </c>
      <c r="U984">
        <f>VLOOKUP($R984,'[3]人物&amp;怪物成长分析'!$B$5:$S$104,14,FALSE)*$W984</f>
        <v>1696.0210479860878</v>
      </c>
      <c r="V984">
        <f>VLOOKUP($R984,'[3]人物&amp;怪物成长分析'!$B$5:$S$104,17,FALSE)*$W984</f>
        <v>9252.8047999999999</v>
      </c>
      <c r="W984" s="1">
        <v>0.59</v>
      </c>
      <c r="X984">
        <f t="shared" si="15"/>
        <v>14442.964454464916</v>
      </c>
    </row>
    <row r="985" spans="1:24" x14ac:dyDescent="0.15">
      <c r="A985">
        <v>984</v>
      </c>
      <c r="B985">
        <v>20</v>
      </c>
      <c r="C985">
        <v>3917.9206956521748</v>
      </c>
      <c r="D985">
        <v>328.01196521739138</v>
      </c>
      <c r="E985">
        <v>145.78309565217398</v>
      </c>
      <c r="F985">
        <v>4066.6320000000001</v>
      </c>
      <c r="G985" s="1">
        <v>0.54</v>
      </c>
      <c r="H985">
        <v>2415.8001224347831</v>
      </c>
      <c r="Q985">
        <v>984</v>
      </c>
      <c r="R985">
        <v>20</v>
      </c>
      <c r="S985">
        <f>VLOOKUP($R985,'[3]人物&amp;怪物成长分析'!$B$5:$S$104,12,FALSE)*$W985</f>
        <v>3917.9206956521748</v>
      </c>
      <c r="T985">
        <f>VLOOKUP($R985,'[3]人物&amp;怪物成长分析'!$B$5:$S$104,13,FALSE)*$W985</f>
        <v>328.01196521739138</v>
      </c>
      <c r="U985">
        <f>VLOOKUP($R985,'[3]人物&amp;怪物成长分析'!$B$5:$S$104,14,FALSE)*$W985</f>
        <v>145.78309565217398</v>
      </c>
      <c r="V985">
        <f>VLOOKUP($R985,'[3]人物&amp;怪物成长分析'!$B$5:$S$104,17,FALSE)*$W985</f>
        <v>4066.6320000000001</v>
      </c>
      <c r="W985" s="1">
        <v>0.54</v>
      </c>
      <c r="X985">
        <f t="shared" si="15"/>
        <v>2415.8001224347831</v>
      </c>
    </row>
    <row r="986" spans="1:24" x14ac:dyDescent="0.15">
      <c r="A986">
        <v>985</v>
      </c>
      <c r="B986">
        <v>44</v>
      </c>
      <c r="C986">
        <v>58507.405245203699</v>
      </c>
      <c r="D986">
        <v>2898.7809710833444</v>
      </c>
      <c r="E986">
        <v>1288.3470982592644</v>
      </c>
      <c r="F986">
        <v>8565.7143999999989</v>
      </c>
      <c r="G986" s="1">
        <v>0.59</v>
      </c>
      <c r="H986">
        <v>11327.720610180908</v>
      </c>
      <c r="Q986">
        <v>985</v>
      </c>
      <c r="R986">
        <v>44</v>
      </c>
      <c r="S986">
        <f>VLOOKUP($R986,'[3]人物&amp;怪物成长分析'!$B$5:$S$104,12,FALSE)*$W986</f>
        <v>58507.405245203699</v>
      </c>
      <c r="T986">
        <f>VLOOKUP($R986,'[3]人物&amp;怪物成长分析'!$B$5:$S$104,13,FALSE)*$W986</f>
        <v>2898.7809710833444</v>
      </c>
      <c r="U986">
        <f>VLOOKUP($R986,'[3]人物&amp;怪物成长分析'!$B$5:$S$104,14,FALSE)*$W986</f>
        <v>1288.3470982592644</v>
      </c>
      <c r="V986">
        <f>VLOOKUP($R986,'[3]人物&amp;怪物成长分析'!$B$5:$S$104,17,FALSE)*$W986</f>
        <v>8565.7143999999989</v>
      </c>
      <c r="W986" s="1">
        <v>0.59</v>
      </c>
      <c r="X986">
        <f t="shared" si="15"/>
        <v>11327.720610180908</v>
      </c>
    </row>
    <row r="987" spans="1:24" x14ac:dyDescent="0.15">
      <c r="A987">
        <v>986</v>
      </c>
      <c r="B987">
        <v>27</v>
      </c>
      <c r="C987">
        <v>5363.6925584963237</v>
      </c>
      <c r="D987">
        <v>371.86891113311043</v>
      </c>
      <c r="E987">
        <v>165.27507161471578</v>
      </c>
      <c r="F987">
        <v>3062.0095999999999</v>
      </c>
      <c r="G987" s="1">
        <v>0.32</v>
      </c>
      <c r="H987">
        <v>2151.3299389052149</v>
      </c>
      <c r="Q987">
        <v>986</v>
      </c>
      <c r="R987">
        <v>27</v>
      </c>
      <c r="S987">
        <f>VLOOKUP($R987,'[3]人物&amp;怪物成长分析'!$B$5:$S$104,12,FALSE)*$W987</f>
        <v>5363.6925584963237</v>
      </c>
      <c r="T987">
        <f>VLOOKUP($R987,'[3]人物&amp;怪物成长分析'!$B$5:$S$104,13,FALSE)*$W987</f>
        <v>371.86891113311043</v>
      </c>
      <c r="U987">
        <f>VLOOKUP($R987,'[3]人物&amp;怪物成长分析'!$B$5:$S$104,14,FALSE)*$W987</f>
        <v>165.27507161471578</v>
      </c>
      <c r="V987">
        <f>VLOOKUP($R987,'[3]人物&amp;怪物成长分析'!$B$5:$S$104,17,FALSE)*$W987</f>
        <v>3062.0095999999999</v>
      </c>
      <c r="W987" s="1">
        <v>0.32</v>
      </c>
      <c r="X987">
        <f t="shared" si="15"/>
        <v>2151.3299389052149</v>
      </c>
    </row>
    <row r="988" spans="1:24" x14ac:dyDescent="0.15">
      <c r="A988">
        <v>987</v>
      </c>
      <c r="B988">
        <v>27</v>
      </c>
      <c r="C988">
        <v>10727.385116992647</v>
      </c>
      <c r="D988">
        <v>743.73782226622086</v>
      </c>
      <c r="E988">
        <v>330.55014322943157</v>
      </c>
      <c r="F988">
        <v>6124.0191999999997</v>
      </c>
      <c r="G988" s="1">
        <v>0.64</v>
      </c>
      <c r="H988">
        <v>4302.6598778104299</v>
      </c>
      <c r="Q988">
        <v>987</v>
      </c>
      <c r="R988">
        <v>27</v>
      </c>
      <c r="S988">
        <f>VLOOKUP($R988,'[3]人物&amp;怪物成长分析'!$B$5:$S$104,12,FALSE)*$W988</f>
        <v>10727.385116992647</v>
      </c>
      <c r="T988">
        <f>VLOOKUP($R988,'[3]人物&amp;怪物成长分析'!$B$5:$S$104,13,FALSE)*$W988</f>
        <v>743.73782226622086</v>
      </c>
      <c r="U988">
        <f>VLOOKUP($R988,'[3]人物&amp;怪物成长分析'!$B$5:$S$104,14,FALSE)*$W988</f>
        <v>330.55014322943157</v>
      </c>
      <c r="V988">
        <f>VLOOKUP($R988,'[3]人物&amp;怪物成长分析'!$B$5:$S$104,17,FALSE)*$W988</f>
        <v>6124.0191999999997</v>
      </c>
      <c r="W988" s="1">
        <v>0.64</v>
      </c>
      <c r="X988">
        <f t="shared" si="15"/>
        <v>4302.6598778104299</v>
      </c>
    </row>
    <row r="989" spans="1:24" x14ac:dyDescent="0.15">
      <c r="A989">
        <v>988</v>
      </c>
      <c r="B989">
        <v>38</v>
      </c>
      <c r="C989">
        <v>24008.559382408694</v>
      </c>
      <c r="D989">
        <v>1386.1593158327762</v>
      </c>
      <c r="E989">
        <v>616.07080703678946</v>
      </c>
      <c r="F989">
        <v>5747.0940000000001</v>
      </c>
      <c r="G989" s="1">
        <v>0.45</v>
      </c>
      <c r="H989">
        <v>5899.9013497990964</v>
      </c>
      <c r="Q989">
        <v>988</v>
      </c>
      <c r="R989">
        <v>38</v>
      </c>
      <c r="S989">
        <f>VLOOKUP($R989,'[3]人物&amp;怪物成长分析'!$B$5:$S$104,12,FALSE)*$W989</f>
        <v>24008.559382408694</v>
      </c>
      <c r="T989">
        <f>VLOOKUP($R989,'[3]人物&amp;怪物成长分析'!$B$5:$S$104,13,FALSE)*$W989</f>
        <v>1386.1593158327762</v>
      </c>
      <c r="U989">
        <f>VLOOKUP($R989,'[3]人物&amp;怪物成长分析'!$B$5:$S$104,14,FALSE)*$W989</f>
        <v>616.07080703678946</v>
      </c>
      <c r="V989">
        <f>VLOOKUP($R989,'[3]人物&amp;怪物成长分析'!$B$5:$S$104,17,FALSE)*$W989</f>
        <v>5747.0940000000001</v>
      </c>
      <c r="W989" s="1">
        <v>0.45</v>
      </c>
      <c r="X989">
        <f t="shared" si="15"/>
        <v>5899.9013497990964</v>
      </c>
    </row>
    <row r="990" spans="1:24" x14ac:dyDescent="0.15">
      <c r="A990">
        <v>989</v>
      </c>
      <c r="B990">
        <v>38</v>
      </c>
      <c r="C990">
        <v>22941.512298746085</v>
      </c>
      <c r="D990">
        <v>1324.5522351290972</v>
      </c>
      <c r="E990">
        <v>588.68988227959881</v>
      </c>
      <c r="F990">
        <v>5491.6675999999998</v>
      </c>
      <c r="G990" s="1">
        <v>0.43</v>
      </c>
      <c r="H990">
        <v>5637.6835120302467</v>
      </c>
      <c r="Q990">
        <v>989</v>
      </c>
      <c r="R990">
        <v>38</v>
      </c>
      <c r="S990">
        <f>VLOOKUP($R990,'[3]人物&amp;怪物成长分析'!$B$5:$S$104,12,FALSE)*$W990</f>
        <v>22941.512298746085</v>
      </c>
      <c r="T990">
        <f>VLOOKUP($R990,'[3]人物&amp;怪物成长分析'!$B$5:$S$104,13,FALSE)*$W990</f>
        <v>1324.5522351290972</v>
      </c>
      <c r="U990">
        <f>VLOOKUP($R990,'[3]人物&amp;怪物成长分析'!$B$5:$S$104,14,FALSE)*$W990</f>
        <v>588.68988227959881</v>
      </c>
      <c r="V990">
        <f>VLOOKUP($R990,'[3]人物&amp;怪物成长分析'!$B$5:$S$104,17,FALSE)*$W990</f>
        <v>5491.6675999999998</v>
      </c>
      <c r="W990" s="1">
        <v>0.43</v>
      </c>
      <c r="X990">
        <f t="shared" si="15"/>
        <v>5637.6835120302467</v>
      </c>
    </row>
    <row r="991" spans="1:24" x14ac:dyDescent="0.15">
      <c r="A991">
        <v>990</v>
      </c>
      <c r="B991">
        <v>40</v>
      </c>
      <c r="C991">
        <v>36951.332697728445</v>
      </c>
      <c r="D991">
        <v>2022.8831768829441</v>
      </c>
      <c r="E991">
        <v>899.05918972575307</v>
      </c>
      <c r="F991">
        <v>7478.0159999999996</v>
      </c>
      <c r="G991" s="1">
        <v>0.56000000000000005</v>
      </c>
      <c r="H991">
        <v>8331.0253374214008</v>
      </c>
      <c r="Q991">
        <v>990</v>
      </c>
      <c r="R991">
        <v>40</v>
      </c>
      <c r="S991">
        <f>VLOOKUP($R991,'[3]人物&amp;怪物成长分析'!$B$5:$S$104,12,FALSE)*$W991</f>
        <v>36951.332697728445</v>
      </c>
      <c r="T991">
        <f>VLOOKUP($R991,'[3]人物&amp;怪物成长分析'!$B$5:$S$104,13,FALSE)*$W991</f>
        <v>2022.8831768829441</v>
      </c>
      <c r="U991">
        <f>VLOOKUP($R991,'[3]人物&amp;怪物成长分析'!$B$5:$S$104,14,FALSE)*$W991</f>
        <v>899.05918972575307</v>
      </c>
      <c r="V991">
        <f>VLOOKUP($R991,'[3]人物&amp;怪物成长分析'!$B$5:$S$104,17,FALSE)*$W991</f>
        <v>7478.0159999999996</v>
      </c>
      <c r="W991" s="1">
        <v>0.56000000000000005</v>
      </c>
      <c r="X991">
        <f t="shared" si="15"/>
        <v>8331.0253374214008</v>
      </c>
    </row>
    <row r="992" spans="1:24" x14ac:dyDescent="0.15">
      <c r="A992">
        <v>991</v>
      </c>
      <c r="B992">
        <v>35</v>
      </c>
      <c r="C992">
        <v>17254.47951652174</v>
      </c>
      <c r="D992">
        <v>1062.3482358260871</v>
      </c>
      <c r="E992">
        <v>472.15477147826101</v>
      </c>
      <c r="F992">
        <v>5235.076</v>
      </c>
      <c r="G992" s="1">
        <v>0.44</v>
      </c>
      <c r="H992">
        <v>4805.5296335582616</v>
      </c>
      <c r="Q992">
        <v>991</v>
      </c>
      <c r="R992">
        <v>35</v>
      </c>
      <c r="S992">
        <f>VLOOKUP($R992,'[3]人物&amp;怪物成长分析'!$B$5:$S$104,12,FALSE)*$W992</f>
        <v>17254.47951652174</v>
      </c>
      <c r="T992">
        <f>VLOOKUP($R992,'[3]人物&amp;怪物成长分析'!$B$5:$S$104,13,FALSE)*$W992</f>
        <v>1062.3482358260871</v>
      </c>
      <c r="U992">
        <f>VLOOKUP($R992,'[3]人物&amp;怪物成长分析'!$B$5:$S$104,14,FALSE)*$W992</f>
        <v>472.15477147826101</v>
      </c>
      <c r="V992">
        <f>VLOOKUP($R992,'[3]人物&amp;怪物成长分析'!$B$5:$S$104,17,FALSE)*$W992</f>
        <v>5235.076</v>
      </c>
      <c r="W992" s="1">
        <v>0.44</v>
      </c>
      <c r="X992">
        <f t="shared" si="15"/>
        <v>4805.5296335582616</v>
      </c>
    </row>
    <row r="993" spans="1:24" x14ac:dyDescent="0.15">
      <c r="A993">
        <v>992</v>
      </c>
      <c r="B993">
        <v>35</v>
      </c>
      <c r="C993">
        <v>25881.719274782612</v>
      </c>
      <c r="D993">
        <v>1593.5223537391307</v>
      </c>
      <c r="E993">
        <v>708.23215721739155</v>
      </c>
      <c r="F993">
        <v>7852.6140000000005</v>
      </c>
      <c r="G993" s="1">
        <v>0.66</v>
      </c>
      <c r="H993">
        <v>7208.2944503373928</v>
      </c>
      <c r="Q993">
        <v>992</v>
      </c>
      <c r="R993">
        <v>35</v>
      </c>
      <c r="S993">
        <f>VLOOKUP($R993,'[3]人物&amp;怪物成长分析'!$B$5:$S$104,12,FALSE)*$W993</f>
        <v>25881.719274782612</v>
      </c>
      <c r="T993">
        <f>VLOOKUP($R993,'[3]人物&amp;怪物成长分析'!$B$5:$S$104,13,FALSE)*$W993</f>
        <v>1593.5223537391307</v>
      </c>
      <c r="U993">
        <f>VLOOKUP($R993,'[3]人物&amp;怪物成长分析'!$B$5:$S$104,14,FALSE)*$W993</f>
        <v>708.23215721739155</v>
      </c>
      <c r="V993">
        <f>VLOOKUP($R993,'[3]人物&amp;怪物成长分析'!$B$5:$S$104,17,FALSE)*$W993</f>
        <v>7852.6140000000005</v>
      </c>
      <c r="W993" s="1">
        <v>0.66</v>
      </c>
      <c r="X993">
        <f t="shared" si="15"/>
        <v>7208.2944503373928</v>
      </c>
    </row>
    <row r="994" spans="1:24" x14ac:dyDescent="0.15">
      <c r="A994">
        <v>993</v>
      </c>
      <c r="B994">
        <v>20</v>
      </c>
      <c r="C994">
        <v>2974.7175652173914</v>
      </c>
      <c r="D994">
        <v>249.04612173913048</v>
      </c>
      <c r="E994">
        <v>110.68716521739134</v>
      </c>
      <c r="F994">
        <v>3087.6279999999997</v>
      </c>
      <c r="G994" s="1">
        <v>0.41</v>
      </c>
      <c r="H994">
        <v>1834.2186114782608</v>
      </c>
      <c r="Q994">
        <v>993</v>
      </c>
      <c r="R994">
        <v>20</v>
      </c>
      <c r="S994">
        <f>VLOOKUP($R994,'[3]人物&amp;怪物成长分析'!$B$5:$S$104,12,FALSE)*$W994</f>
        <v>2974.7175652173914</v>
      </c>
      <c r="T994">
        <f>VLOOKUP($R994,'[3]人物&amp;怪物成长分析'!$B$5:$S$104,13,FALSE)*$W994</f>
        <v>249.04612173913048</v>
      </c>
      <c r="U994">
        <f>VLOOKUP($R994,'[3]人物&amp;怪物成长分析'!$B$5:$S$104,14,FALSE)*$W994</f>
        <v>110.68716521739134</v>
      </c>
      <c r="V994">
        <f>VLOOKUP($R994,'[3]人物&amp;怪物成长分析'!$B$5:$S$104,17,FALSE)*$W994</f>
        <v>3087.6279999999997</v>
      </c>
      <c r="W994" s="1">
        <v>0.41</v>
      </c>
      <c r="X994">
        <f t="shared" si="15"/>
        <v>1834.2186114782608</v>
      </c>
    </row>
    <row r="995" spans="1:24" x14ac:dyDescent="0.15">
      <c r="A995">
        <v>994</v>
      </c>
      <c r="B995">
        <v>41</v>
      </c>
      <c r="C995">
        <v>22746.092924520985</v>
      </c>
      <c r="D995">
        <v>1213.5793690878265</v>
      </c>
      <c r="E995">
        <v>539.3686084834784</v>
      </c>
      <c r="F995">
        <v>4229.8693999999996</v>
      </c>
      <c r="G995" s="1">
        <v>0.31</v>
      </c>
      <c r="H995">
        <v>4921.1367486625732</v>
      </c>
      <c r="Q995">
        <v>994</v>
      </c>
      <c r="R995">
        <v>41</v>
      </c>
      <c r="S995">
        <f>VLOOKUP($R995,'[3]人物&amp;怪物成长分析'!$B$5:$S$104,12,FALSE)*$W995</f>
        <v>22746.092924520985</v>
      </c>
      <c r="T995">
        <f>VLOOKUP($R995,'[3]人物&amp;怪物成长分析'!$B$5:$S$104,13,FALSE)*$W995</f>
        <v>1213.5793690878265</v>
      </c>
      <c r="U995">
        <f>VLOOKUP($R995,'[3]人物&amp;怪物成长分析'!$B$5:$S$104,14,FALSE)*$W995</f>
        <v>539.3686084834784</v>
      </c>
      <c r="V995">
        <f>VLOOKUP($R995,'[3]人物&amp;怪物成长分析'!$B$5:$S$104,17,FALSE)*$W995</f>
        <v>4229.8693999999996</v>
      </c>
      <c r="W995" s="1">
        <v>0.31</v>
      </c>
      <c r="X995">
        <f t="shared" si="15"/>
        <v>4921.1367486625732</v>
      </c>
    </row>
    <row r="996" spans="1:24" x14ac:dyDescent="0.15">
      <c r="A996">
        <v>995</v>
      </c>
      <c r="B996">
        <v>45</v>
      </c>
      <c r="C996">
        <v>61077.883449242836</v>
      </c>
      <c r="D996">
        <v>2955.297832494984</v>
      </c>
      <c r="E996">
        <v>1313.4657033311044</v>
      </c>
      <c r="F996">
        <v>8293.2080000000005</v>
      </c>
      <c r="G996" s="1">
        <v>0.56000000000000005</v>
      </c>
      <c r="H996">
        <v>11437.883512554961</v>
      </c>
      <c r="Q996">
        <v>995</v>
      </c>
      <c r="R996">
        <v>45</v>
      </c>
      <c r="S996">
        <f>VLOOKUP($R996,'[3]人物&amp;怪物成长分析'!$B$5:$S$104,12,FALSE)*$W996</f>
        <v>61077.883449242836</v>
      </c>
      <c r="T996">
        <f>VLOOKUP($R996,'[3]人物&amp;怪物成长分析'!$B$5:$S$104,13,FALSE)*$W996</f>
        <v>2955.297832494984</v>
      </c>
      <c r="U996">
        <f>VLOOKUP($R996,'[3]人物&amp;怪物成长分析'!$B$5:$S$104,14,FALSE)*$W996</f>
        <v>1313.4657033311044</v>
      </c>
      <c r="V996">
        <f>VLOOKUP($R996,'[3]人物&amp;怪物成长分析'!$B$5:$S$104,17,FALSE)*$W996</f>
        <v>8293.2080000000005</v>
      </c>
      <c r="W996" s="1">
        <v>0.56000000000000005</v>
      </c>
      <c r="X996">
        <f t="shared" si="15"/>
        <v>11437.883512554961</v>
      </c>
    </row>
    <row r="997" spans="1:24" x14ac:dyDescent="0.15">
      <c r="A997">
        <v>996</v>
      </c>
      <c r="B997">
        <v>21</v>
      </c>
      <c r="C997">
        <v>4573.2867180000021</v>
      </c>
      <c r="D997">
        <v>371.85391721739154</v>
      </c>
      <c r="E997">
        <v>165.26840765217401</v>
      </c>
      <c r="F997">
        <v>4380.2864</v>
      </c>
      <c r="G997" s="1">
        <v>0.56000000000000005</v>
      </c>
      <c r="H997">
        <v>2651.221403507479</v>
      </c>
      <c r="Q997">
        <v>996</v>
      </c>
      <c r="R997">
        <v>21</v>
      </c>
      <c r="S997">
        <f>VLOOKUP($R997,'[3]人物&amp;怪物成长分析'!$B$5:$S$104,12,FALSE)*$W997</f>
        <v>4573.2867180000021</v>
      </c>
      <c r="T997">
        <f>VLOOKUP($R997,'[3]人物&amp;怪物成长分析'!$B$5:$S$104,13,FALSE)*$W997</f>
        <v>371.85391721739154</v>
      </c>
      <c r="U997">
        <f>VLOOKUP($R997,'[3]人物&amp;怪物成长分析'!$B$5:$S$104,14,FALSE)*$W997</f>
        <v>165.26840765217401</v>
      </c>
      <c r="V997">
        <f>VLOOKUP($R997,'[3]人物&amp;怪物成长分析'!$B$5:$S$104,17,FALSE)*$W997</f>
        <v>4380.2864</v>
      </c>
      <c r="W997" s="1">
        <v>0.56000000000000005</v>
      </c>
      <c r="X997">
        <f t="shared" si="15"/>
        <v>2651.221403507479</v>
      </c>
    </row>
    <row r="998" spans="1:24" x14ac:dyDescent="0.15">
      <c r="A998">
        <v>997</v>
      </c>
      <c r="B998">
        <v>20</v>
      </c>
      <c r="C998">
        <v>4788.5697391304357</v>
      </c>
      <c r="D998">
        <v>400.90351304347837</v>
      </c>
      <c r="E998">
        <v>178.17933913043484</v>
      </c>
      <c r="F998">
        <v>4970.3279999999995</v>
      </c>
      <c r="G998" s="1">
        <v>0.66</v>
      </c>
      <c r="H998">
        <v>2952.6445940869567</v>
      </c>
      <c r="Q998">
        <v>997</v>
      </c>
      <c r="R998">
        <v>20</v>
      </c>
      <c r="S998">
        <f>VLOOKUP($R998,'[3]人物&amp;怪物成长分析'!$B$5:$S$104,12,FALSE)*$W998</f>
        <v>4788.5697391304357</v>
      </c>
      <c r="T998">
        <f>VLOOKUP($R998,'[3]人物&amp;怪物成长分析'!$B$5:$S$104,13,FALSE)*$W998</f>
        <v>400.90351304347837</v>
      </c>
      <c r="U998">
        <f>VLOOKUP($R998,'[3]人物&amp;怪物成长分析'!$B$5:$S$104,14,FALSE)*$W998</f>
        <v>178.17933913043484</v>
      </c>
      <c r="V998">
        <f>VLOOKUP($R998,'[3]人物&amp;怪物成长分析'!$B$5:$S$104,17,FALSE)*$W998</f>
        <v>4970.3279999999995</v>
      </c>
      <c r="W998" s="1">
        <v>0.66</v>
      </c>
      <c r="X998">
        <f t="shared" si="15"/>
        <v>2952.6445940869567</v>
      </c>
    </row>
    <row r="999" spans="1:24" x14ac:dyDescent="0.15">
      <c r="A999">
        <v>998</v>
      </c>
      <c r="B999">
        <v>45</v>
      </c>
      <c r="C999">
        <v>86163.442723038999</v>
      </c>
      <c r="D999">
        <v>4169.0808708411387</v>
      </c>
      <c r="E999">
        <v>1852.9248314849506</v>
      </c>
      <c r="F999">
        <v>11699.347</v>
      </c>
      <c r="G999" s="1">
        <v>0.79</v>
      </c>
      <c r="H999">
        <v>16135.585669497179</v>
      </c>
      <c r="Q999">
        <v>998</v>
      </c>
      <c r="R999">
        <v>45</v>
      </c>
      <c r="S999">
        <f>VLOOKUP($R999,'[3]人物&amp;怪物成长分析'!$B$5:$S$104,12,FALSE)*$W999</f>
        <v>86163.442723038999</v>
      </c>
      <c r="T999">
        <f>VLOOKUP($R999,'[3]人物&amp;怪物成长分析'!$B$5:$S$104,13,FALSE)*$W999</f>
        <v>4169.0808708411387</v>
      </c>
      <c r="U999">
        <f>VLOOKUP($R999,'[3]人物&amp;怪物成长分析'!$B$5:$S$104,14,FALSE)*$W999</f>
        <v>1852.9248314849506</v>
      </c>
      <c r="V999">
        <f>VLOOKUP($R999,'[3]人物&amp;怪物成长分析'!$B$5:$S$104,17,FALSE)*$W999</f>
        <v>11699.347</v>
      </c>
      <c r="W999" s="1">
        <v>0.79</v>
      </c>
      <c r="X999">
        <f t="shared" si="15"/>
        <v>16135.585669497179</v>
      </c>
    </row>
    <row r="1000" spans="1:24" x14ac:dyDescent="0.15">
      <c r="A1000">
        <v>999</v>
      </c>
      <c r="B1000">
        <v>19</v>
      </c>
      <c r="C1000">
        <v>2372.2555907934779</v>
      </c>
      <c r="D1000">
        <v>204.67633617391309</v>
      </c>
      <c r="E1000">
        <v>90.967260521739163</v>
      </c>
      <c r="F1000">
        <v>2678.6741999999999</v>
      </c>
      <c r="G1000" s="1">
        <v>0.37</v>
      </c>
      <c r="H1000">
        <v>1561.5396579928697</v>
      </c>
      <c r="Q1000">
        <v>999</v>
      </c>
      <c r="R1000">
        <v>19</v>
      </c>
      <c r="S1000">
        <f>VLOOKUP($R1000,'[3]人物&amp;怪物成长分析'!$B$5:$S$104,12,FALSE)*$W1000</f>
        <v>2372.2555907934779</v>
      </c>
      <c r="T1000">
        <f>VLOOKUP($R1000,'[3]人物&amp;怪物成长分析'!$B$5:$S$104,13,FALSE)*$W1000</f>
        <v>204.67633617391309</v>
      </c>
      <c r="U1000">
        <f>VLOOKUP($R1000,'[3]人物&amp;怪物成长分析'!$B$5:$S$104,14,FALSE)*$W1000</f>
        <v>90.967260521739163</v>
      </c>
      <c r="V1000">
        <f>VLOOKUP($R1000,'[3]人物&amp;怪物成长分析'!$B$5:$S$104,17,FALSE)*$W1000</f>
        <v>2678.6741999999999</v>
      </c>
      <c r="W1000" s="1">
        <v>0.37</v>
      </c>
      <c r="X1000">
        <f t="shared" si="15"/>
        <v>1561.5396579928697</v>
      </c>
    </row>
    <row r="1001" spans="1:24" x14ac:dyDescent="0.15">
      <c r="A1001">
        <v>1000</v>
      </c>
      <c r="B1001">
        <v>38</v>
      </c>
      <c r="C1001">
        <v>29877.318342553044</v>
      </c>
      <c r="D1001">
        <v>1724.9982597030105</v>
      </c>
      <c r="E1001">
        <v>766.66589320133801</v>
      </c>
      <c r="F1001">
        <v>7151.9392000000007</v>
      </c>
      <c r="G1001" s="1">
        <v>0.56000000000000005</v>
      </c>
      <c r="H1001">
        <v>7342.0994575277646</v>
      </c>
      <c r="Q1001">
        <v>1000</v>
      </c>
      <c r="R1001">
        <v>38</v>
      </c>
      <c r="S1001">
        <f>VLOOKUP($R1001,'[3]人物&amp;怪物成长分析'!$B$5:$S$104,12,FALSE)*$W1001</f>
        <v>29877.318342553044</v>
      </c>
      <c r="T1001">
        <f>VLOOKUP($R1001,'[3]人物&amp;怪物成长分析'!$B$5:$S$104,13,FALSE)*$W1001</f>
        <v>1724.9982597030105</v>
      </c>
      <c r="U1001">
        <f>VLOOKUP($R1001,'[3]人物&amp;怪物成长分析'!$B$5:$S$104,14,FALSE)*$W1001</f>
        <v>766.66589320133801</v>
      </c>
      <c r="V1001">
        <f>VLOOKUP($R1001,'[3]人物&amp;怪物成长分析'!$B$5:$S$104,17,FALSE)*$W1001</f>
        <v>7151.9392000000007</v>
      </c>
      <c r="W1001" s="1">
        <v>0.56000000000000005</v>
      </c>
      <c r="X1001">
        <f t="shared" si="15"/>
        <v>7342.0994575277646</v>
      </c>
    </row>
    <row r="1002" spans="1:24" x14ac:dyDescent="0.15">
      <c r="A1002">
        <v>1001</v>
      </c>
      <c r="B1002">
        <v>27</v>
      </c>
      <c r="C1002">
        <v>12068.308256616727</v>
      </c>
      <c r="D1002">
        <v>836.70505004949848</v>
      </c>
      <c r="E1002">
        <v>371.86891113311049</v>
      </c>
      <c r="F1002">
        <v>6889.5215999999991</v>
      </c>
      <c r="G1002" s="1">
        <v>0.72</v>
      </c>
      <c r="H1002">
        <v>4840.4923625367337</v>
      </c>
      <c r="Q1002">
        <v>1001</v>
      </c>
      <c r="R1002">
        <v>27</v>
      </c>
      <c r="S1002">
        <f>VLOOKUP($R1002,'[3]人物&amp;怪物成长分析'!$B$5:$S$104,12,FALSE)*$W1002</f>
        <v>12068.308256616727</v>
      </c>
      <c r="T1002">
        <f>VLOOKUP($R1002,'[3]人物&amp;怪物成长分析'!$B$5:$S$104,13,FALSE)*$W1002</f>
        <v>836.70505004949848</v>
      </c>
      <c r="U1002">
        <f>VLOOKUP($R1002,'[3]人物&amp;怪物成长分析'!$B$5:$S$104,14,FALSE)*$W1002</f>
        <v>371.86891113311049</v>
      </c>
      <c r="V1002">
        <f>VLOOKUP($R1002,'[3]人物&amp;怪物成长分析'!$B$5:$S$104,17,FALSE)*$W1002</f>
        <v>6889.5215999999991</v>
      </c>
      <c r="W1002" s="1">
        <v>0.72</v>
      </c>
      <c r="X1002">
        <f t="shared" si="15"/>
        <v>4840.4923625367337</v>
      </c>
    </row>
    <row r="1003" spans="1:24" x14ac:dyDescent="0.15">
      <c r="A1003">
        <v>1002</v>
      </c>
      <c r="B1003">
        <v>22</v>
      </c>
      <c r="C1003">
        <v>5854.4111081739129</v>
      </c>
      <c r="D1003">
        <v>462.69769460869577</v>
      </c>
      <c r="E1003">
        <v>205.64341982608701</v>
      </c>
      <c r="F1003">
        <v>5192.3712000000005</v>
      </c>
      <c r="G1003" s="1">
        <v>0.64</v>
      </c>
      <c r="H1003">
        <v>3201.5085201140878</v>
      </c>
      <c r="Q1003">
        <v>1002</v>
      </c>
      <c r="R1003">
        <v>22</v>
      </c>
      <c r="S1003">
        <f>VLOOKUP($R1003,'[3]人物&amp;怪物成长分析'!$B$5:$S$104,12,FALSE)*$W1003</f>
        <v>5854.4111081739129</v>
      </c>
      <c r="T1003">
        <f>VLOOKUP($R1003,'[3]人物&amp;怪物成长分析'!$B$5:$S$104,13,FALSE)*$W1003</f>
        <v>462.69769460869577</v>
      </c>
      <c r="U1003">
        <f>VLOOKUP($R1003,'[3]人物&amp;怪物成长分析'!$B$5:$S$104,14,FALSE)*$W1003</f>
        <v>205.64341982608701</v>
      </c>
      <c r="V1003">
        <f>VLOOKUP($R1003,'[3]人物&amp;怪物成长分析'!$B$5:$S$104,17,FALSE)*$W1003</f>
        <v>5192.3712000000005</v>
      </c>
      <c r="W1003" s="1">
        <v>0.64</v>
      </c>
      <c r="X1003">
        <f t="shared" si="15"/>
        <v>3201.5085201140878</v>
      </c>
    </row>
    <row r="1004" spans="1:24" x14ac:dyDescent="0.15">
      <c r="A1004">
        <v>1003</v>
      </c>
      <c r="B1004">
        <v>23</v>
      </c>
      <c r="C1004">
        <v>4779.8064561923093</v>
      </c>
      <c r="D1004">
        <v>367.48111569230781</v>
      </c>
      <c r="E1004">
        <v>163.32494030769237</v>
      </c>
      <c r="F1004">
        <v>3865.9411999999998</v>
      </c>
      <c r="G1004" s="1">
        <v>0.46</v>
      </c>
      <c r="H1004">
        <v>2443.701986697231</v>
      </c>
      <c r="Q1004">
        <v>1003</v>
      </c>
      <c r="R1004">
        <v>23</v>
      </c>
      <c r="S1004">
        <f>VLOOKUP($R1004,'[3]人物&amp;怪物成长分析'!$B$5:$S$104,12,FALSE)*$W1004</f>
        <v>4779.8064561923093</v>
      </c>
      <c r="T1004">
        <f>VLOOKUP($R1004,'[3]人物&amp;怪物成长分析'!$B$5:$S$104,13,FALSE)*$W1004</f>
        <v>367.48111569230781</v>
      </c>
      <c r="U1004">
        <f>VLOOKUP($R1004,'[3]人物&amp;怪物成长分析'!$B$5:$S$104,14,FALSE)*$W1004</f>
        <v>163.32494030769237</v>
      </c>
      <c r="V1004">
        <f>VLOOKUP($R1004,'[3]人物&amp;怪物成长分析'!$B$5:$S$104,17,FALSE)*$W1004</f>
        <v>3865.9411999999998</v>
      </c>
      <c r="W1004" s="1">
        <v>0.46</v>
      </c>
      <c r="X1004">
        <f t="shared" si="15"/>
        <v>2443.701986697231</v>
      </c>
    </row>
    <row r="1005" spans="1:24" x14ac:dyDescent="0.15">
      <c r="A1005">
        <v>1004</v>
      </c>
      <c r="B1005">
        <v>29</v>
      </c>
      <c r="C1005">
        <v>10856.128402147831</v>
      </c>
      <c r="D1005">
        <v>717.43115645217426</v>
      </c>
      <c r="E1005">
        <v>318.85829175652196</v>
      </c>
      <c r="F1005">
        <v>5278.5511999999999</v>
      </c>
      <c r="G1005" s="1">
        <v>0.52</v>
      </c>
      <c r="H1005">
        <v>3918.2903907535315</v>
      </c>
      <c r="Q1005">
        <v>1004</v>
      </c>
      <c r="R1005">
        <v>29</v>
      </c>
      <c r="S1005">
        <f>VLOOKUP($R1005,'[3]人物&amp;怪物成长分析'!$B$5:$S$104,12,FALSE)*$W1005</f>
        <v>10856.128402147831</v>
      </c>
      <c r="T1005">
        <f>VLOOKUP($R1005,'[3]人物&amp;怪物成长分析'!$B$5:$S$104,13,FALSE)*$W1005</f>
        <v>717.43115645217426</v>
      </c>
      <c r="U1005">
        <f>VLOOKUP($R1005,'[3]人物&amp;怪物成长分析'!$B$5:$S$104,14,FALSE)*$W1005</f>
        <v>318.85829175652196</v>
      </c>
      <c r="V1005">
        <f>VLOOKUP($R1005,'[3]人物&amp;怪物成长分析'!$B$5:$S$104,17,FALSE)*$W1005</f>
        <v>5278.5511999999999</v>
      </c>
      <c r="W1005" s="1">
        <v>0.52</v>
      </c>
      <c r="X1005">
        <f t="shared" si="15"/>
        <v>3918.2903907535315</v>
      </c>
    </row>
    <row r="1006" spans="1:24" x14ac:dyDescent="0.15">
      <c r="A1006">
        <v>1005</v>
      </c>
      <c r="B1006">
        <v>21</v>
      </c>
      <c r="C1006">
        <v>6124.9375687500024</v>
      </c>
      <c r="D1006">
        <v>498.01863913043502</v>
      </c>
      <c r="E1006">
        <v>221.34161739130445</v>
      </c>
      <c r="F1006">
        <v>5866.4549999999999</v>
      </c>
      <c r="G1006" s="1">
        <v>0.75</v>
      </c>
      <c r="H1006">
        <v>3550.7429511260875</v>
      </c>
      <c r="Q1006">
        <v>1005</v>
      </c>
      <c r="R1006">
        <v>21</v>
      </c>
      <c r="S1006">
        <f>VLOOKUP($R1006,'[3]人物&amp;怪物成长分析'!$B$5:$S$104,12,FALSE)*$W1006</f>
        <v>6124.9375687500024</v>
      </c>
      <c r="T1006">
        <f>VLOOKUP($R1006,'[3]人物&amp;怪物成长分析'!$B$5:$S$104,13,FALSE)*$W1006</f>
        <v>498.01863913043502</v>
      </c>
      <c r="U1006">
        <f>VLOOKUP($R1006,'[3]人物&amp;怪物成长分析'!$B$5:$S$104,14,FALSE)*$W1006</f>
        <v>221.34161739130445</v>
      </c>
      <c r="V1006">
        <f>VLOOKUP($R1006,'[3]人物&amp;怪物成长分析'!$B$5:$S$104,17,FALSE)*$W1006</f>
        <v>5866.4549999999999</v>
      </c>
      <c r="W1006" s="1">
        <v>0.75</v>
      </c>
      <c r="X1006">
        <f t="shared" si="15"/>
        <v>3550.7429511260875</v>
      </c>
    </row>
    <row r="1007" spans="1:24" x14ac:dyDescent="0.15">
      <c r="A1007">
        <v>1006</v>
      </c>
      <c r="B1007">
        <v>38</v>
      </c>
      <c r="C1007">
        <v>42681.88334650435</v>
      </c>
      <c r="D1007">
        <v>2464.2832281471578</v>
      </c>
      <c r="E1007">
        <v>1095.2369902876258</v>
      </c>
      <c r="F1007">
        <v>10217.056</v>
      </c>
      <c r="G1007" s="1">
        <v>0.8</v>
      </c>
      <c r="H1007">
        <v>10488.713510753949</v>
      </c>
      <c r="Q1007">
        <v>1006</v>
      </c>
      <c r="R1007">
        <v>38</v>
      </c>
      <c r="S1007">
        <f>VLOOKUP($R1007,'[3]人物&amp;怪物成长分析'!$B$5:$S$104,12,FALSE)*$W1007</f>
        <v>42681.88334650435</v>
      </c>
      <c r="T1007">
        <f>VLOOKUP($R1007,'[3]人物&amp;怪物成长分析'!$B$5:$S$104,13,FALSE)*$W1007</f>
        <v>2464.2832281471578</v>
      </c>
      <c r="U1007">
        <f>VLOOKUP($R1007,'[3]人物&amp;怪物成长分析'!$B$5:$S$104,14,FALSE)*$W1007</f>
        <v>1095.2369902876258</v>
      </c>
      <c r="V1007">
        <f>VLOOKUP($R1007,'[3]人物&amp;怪物成长分析'!$B$5:$S$104,17,FALSE)*$W1007</f>
        <v>10217.056</v>
      </c>
      <c r="W1007" s="1">
        <v>0.8</v>
      </c>
      <c r="X1007">
        <f t="shared" si="15"/>
        <v>10488.713510753949</v>
      </c>
    </row>
    <row r="1008" spans="1:24" x14ac:dyDescent="0.15">
      <c r="A1008">
        <v>1007</v>
      </c>
      <c r="B1008">
        <v>36</v>
      </c>
      <c r="C1008">
        <v>14624.416535502345</v>
      </c>
      <c r="D1008">
        <v>892.68914814501693</v>
      </c>
      <c r="E1008">
        <v>396.75073250889648</v>
      </c>
      <c r="F1008">
        <v>4144.2735999999995</v>
      </c>
      <c r="G1008" s="1">
        <v>0.34</v>
      </c>
      <c r="H1008">
        <v>3940.1634792888085</v>
      </c>
      <c r="Q1008">
        <v>1007</v>
      </c>
      <c r="R1008">
        <v>36</v>
      </c>
      <c r="S1008">
        <f>VLOOKUP($R1008,'[3]人物&amp;怪物成长分析'!$B$5:$S$104,12,FALSE)*$W1008</f>
        <v>14624.416535502345</v>
      </c>
      <c r="T1008">
        <f>VLOOKUP($R1008,'[3]人物&amp;怪物成长分析'!$B$5:$S$104,13,FALSE)*$W1008</f>
        <v>892.68914814501693</v>
      </c>
      <c r="U1008">
        <f>VLOOKUP($R1008,'[3]人物&amp;怪物成长分析'!$B$5:$S$104,14,FALSE)*$W1008</f>
        <v>396.75073250889648</v>
      </c>
      <c r="V1008">
        <f>VLOOKUP($R1008,'[3]人物&amp;怪物成长分析'!$B$5:$S$104,17,FALSE)*$W1008</f>
        <v>4144.2735999999995</v>
      </c>
      <c r="W1008" s="1">
        <v>0.34</v>
      </c>
      <c r="X1008">
        <f t="shared" si="15"/>
        <v>3940.1634792888085</v>
      </c>
    </row>
    <row r="1009" spans="1:24" x14ac:dyDescent="0.15">
      <c r="A1009">
        <v>1008</v>
      </c>
      <c r="B1009">
        <v>29</v>
      </c>
      <c r="C1009">
        <v>9394.7265018587004</v>
      </c>
      <c r="D1009">
        <v>620.85388539130474</v>
      </c>
      <c r="E1009">
        <v>275.93506017391326</v>
      </c>
      <c r="F1009">
        <v>4567.9769999999999</v>
      </c>
      <c r="G1009" s="1">
        <v>0.45</v>
      </c>
      <c r="H1009">
        <v>3390.8282227674795</v>
      </c>
      <c r="Q1009">
        <v>1008</v>
      </c>
      <c r="R1009">
        <v>29</v>
      </c>
      <c r="S1009">
        <f>VLOOKUP($R1009,'[3]人物&amp;怪物成长分析'!$B$5:$S$104,12,FALSE)*$W1009</f>
        <v>9394.7265018587004</v>
      </c>
      <c r="T1009">
        <f>VLOOKUP($R1009,'[3]人物&amp;怪物成长分析'!$B$5:$S$104,13,FALSE)*$W1009</f>
        <v>620.85388539130474</v>
      </c>
      <c r="U1009">
        <f>VLOOKUP($R1009,'[3]人物&amp;怪物成长分析'!$B$5:$S$104,14,FALSE)*$W1009</f>
        <v>275.93506017391326</v>
      </c>
      <c r="V1009">
        <f>VLOOKUP($R1009,'[3]人物&amp;怪物成长分析'!$B$5:$S$104,17,FALSE)*$W1009</f>
        <v>4567.9769999999999</v>
      </c>
      <c r="W1009" s="1">
        <v>0.45</v>
      </c>
      <c r="X1009">
        <f t="shared" si="15"/>
        <v>3390.8282227674795</v>
      </c>
    </row>
    <row r="1010" spans="1:24" x14ac:dyDescent="0.15">
      <c r="A1010">
        <v>1009</v>
      </c>
      <c r="B1010">
        <v>47</v>
      </c>
      <c r="C1010">
        <v>56336.990259965794</v>
      </c>
      <c r="D1010">
        <v>2603.3756886331107</v>
      </c>
      <c r="E1010">
        <v>1157.0558616147162</v>
      </c>
      <c r="F1010">
        <v>6618.3793999999998</v>
      </c>
      <c r="G1010" s="1">
        <v>0.43</v>
      </c>
      <c r="H1010">
        <v>9916.9921879757512</v>
      </c>
      <c r="Q1010">
        <v>1009</v>
      </c>
      <c r="R1010">
        <v>47</v>
      </c>
      <c r="S1010">
        <f>VLOOKUP($R1010,'[3]人物&amp;怪物成长分析'!$B$5:$S$104,12,FALSE)*$W1010</f>
        <v>56336.990259965794</v>
      </c>
      <c r="T1010">
        <f>VLOOKUP($R1010,'[3]人物&amp;怪物成长分析'!$B$5:$S$104,13,FALSE)*$W1010</f>
        <v>2603.3756886331107</v>
      </c>
      <c r="U1010">
        <f>VLOOKUP($R1010,'[3]人物&amp;怪物成长分析'!$B$5:$S$104,14,FALSE)*$W1010</f>
        <v>1157.0558616147162</v>
      </c>
      <c r="V1010">
        <f>VLOOKUP($R1010,'[3]人物&amp;怪物成长分析'!$B$5:$S$104,17,FALSE)*$W1010</f>
        <v>6618.3793999999998</v>
      </c>
      <c r="W1010" s="1">
        <v>0.43</v>
      </c>
      <c r="X1010">
        <f t="shared" si="15"/>
        <v>9916.9921879757512</v>
      </c>
    </row>
    <row r="1011" spans="1:24" x14ac:dyDescent="0.15">
      <c r="A1011">
        <v>1010</v>
      </c>
      <c r="B1011">
        <v>43</v>
      </c>
      <c r="C1011">
        <v>44068.385651088109</v>
      </c>
      <c r="D1011">
        <v>2236.8111042359201</v>
      </c>
      <c r="E1011">
        <v>994.138268549298</v>
      </c>
      <c r="F1011">
        <v>6971.2397999999994</v>
      </c>
      <c r="G1011" s="1">
        <v>0.49</v>
      </c>
      <c r="H1011">
        <v>8836.6875969944904</v>
      </c>
      <c r="Q1011">
        <v>1010</v>
      </c>
      <c r="R1011">
        <v>43</v>
      </c>
      <c r="S1011">
        <f>VLOOKUP($R1011,'[3]人物&amp;怪物成长分析'!$B$5:$S$104,12,FALSE)*$W1011</f>
        <v>44068.385651088109</v>
      </c>
      <c r="T1011">
        <f>VLOOKUP($R1011,'[3]人物&amp;怪物成长分析'!$B$5:$S$104,13,FALSE)*$W1011</f>
        <v>2236.8111042359201</v>
      </c>
      <c r="U1011">
        <f>VLOOKUP($R1011,'[3]人物&amp;怪物成长分析'!$B$5:$S$104,14,FALSE)*$W1011</f>
        <v>994.138268549298</v>
      </c>
      <c r="V1011">
        <f>VLOOKUP($R1011,'[3]人物&amp;怪物成长分析'!$B$5:$S$104,17,FALSE)*$W1011</f>
        <v>6971.2397999999994</v>
      </c>
      <c r="W1011" s="1">
        <v>0.49</v>
      </c>
      <c r="X1011">
        <f t="shared" si="15"/>
        <v>8836.6875969944904</v>
      </c>
    </row>
    <row r="1012" spans="1:24" x14ac:dyDescent="0.15">
      <c r="A1012">
        <v>1011</v>
      </c>
      <c r="B1012">
        <v>33</v>
      </c>
      <c r="C1012">
        <v>25176.18431171741</v>
      </c>
      <c r="D1012">
        <v>1578.3977910913054</v>
      </c>
      <c r="E1012">
        <v>701.51012937391363</v>
      </c>
      <c r="F1012">
        <v>8826.1836000000003</v>
      </c>
      <c r="G1012" s="1">
        <v>0.78</v>
      </c>
      <c r="H1012">
        <v>7545.4292603206977</v>
      </c>
      <c r="Q1012">
        <v>1011</v>
      </c>
      <c r="R1012">
        <v>33</v>
      </c>
      <c r="S1012">
        <f>VLOOKUP($R1012,'[3]人物&amp;怪物成长分析'!$B$5:$S$104,12,FALSE)*$W1012</f>
        <v>25176.18431171741</v>
      </c>
      <c r="T1012">
        <f>VLOOKUP($R1012,'[3]人物&amp;怪物成长分析'!$B$5:$S$104,13,FALSE)*$W1012</f>
        <v>1578.3977910913054</v>
      </c>
      <c r="U1012">
        <f>VLOOKUP($R1012,'[3]人物&amp;怪物成长分析'!$B$5:$S$104,14,FALSE)*$W1012</f>
        <v>701.51012937391363</v>
      </c>
      <c r="V1012">
        <f>VLOOKUP($R1012,'[3]人物&amp;怪物成长分析'!$B$5:$S$104,17,FALSE)*$W1012</f>
        <v>8826.1836000000003</v>
      </c>
      <c r="W1012" s="1">
        <v>0.78</v>
      </c>
      <c r="X1012">
        <f t="shared" si="15"/>
        <v>7545.4292603206977</v>
      </c>
    </row>
    <row r="1013" spans="1:24" x14ac:dyDescent="0.15">
      <c r="A1013">
        <v>1012</v>
      </c>
      <c r="B1013">
        <v>41</v>
      </c>
      <c r="C1013">
        <v>26414.817589766302</v>
      </c>
      <c r="D1013">
        <v>1409.3179770052179</v>
      </c>
      <c r="E1013">
        <v>626.36354533565236</v>
      </c>
      <c r="F1013">
        <v>4912.1063999999997</v>
      </c>
      <c r="G1013" s="1">
        <v>0.36</v>
      </c>
      <c r="H1013">
        <v>5714.8684823178264</v>
      </c>
      <c r="Q1013">
        <v>1012</v>
      </c>
      <c r="R1013">
        <v>41</v>
      </c>
      <c r="S1013">
        <f>VLOOKUP($R1013,'[3]人物&amp;怪物成长分析'!$B$5:$S$104,12,FALSE)*$W1013</f>
        <v>26414.817589766302</v>
      </c>
      <c r="T1013">
        <f>VLOOKUP($R1013,'[3]人物&amp;怪物成长分析'!$B$5:$S$104,13,FALSE)*$W1013</f>
        <v>1409.3179770052179</v>
      </c>
      <c r="U1013">
        <f>VLOOKUP($R1013,'[3]人物&amp;怪物成长分析'!$B$5:$S$104,14,FALSE)*$W1013</f>
        <v>626.36354533565236</v>
      </c>
      <c r="V1013">
        <f>VLOOKUP($R1013,'[3]人物&amp;怪物成长分析'!$B$5:$S$104,17,FALSE)*$W1013</f>
        <v>4912.1063999999997</v>
      </c>
      <c r="W1013" s="1">
        <v>0.36</v>
      </c>
      <c r="X1013">
        <f t="shared" si="15"/>
        <v>5714.8684823178264</v>
      </c>
    </row>
    <row r="1014" spans="1:24" x14ac:dyDescent="0.15">
      <c r="A1014">
        <v>1013</v>
      </c>
      <c r="B1014">
        <v>49</v>
      </c>
      <c r="C1014">
        <v>104545.08336495553</v>
      </c>
      <c r="D1014">
        <v>4621.9636730811389</v>
      </c>
      <c r="E1014">
        <v>2054.206076924951</v>
      </c>
      <c r="F1014">
        <v>10702.486199999999</v>
      </c>
      <c r="G1014" s="1">
        <v>0.67</v>
      </c>
      <c r="H1014">
        <v>17396.182071125171</v>
      </c>
      <c r="Q1014">
        <v>1013</v>
      </c>
      <c r="R1014">
        <v>49</v>
      </c>
      <c r="S1014">
        <f>VLOOKUP($R1014,'[3]人物&amp;怪物成长分析'!$B$5:$S$104,12,FALSE)*$W1014</f>
        <v>104545.08336495553</v>
      </c>
      <c r="T1014">
        <f>VLOOKUP($R1014,'[3]人物&amp;怪物成长分析'!$B$5:$S$104,13,FALSE)*$W1014</f>
        <v>4621.9636730811389</v>
      </c>
      <c r="U1014">
        <f>VLOOKUP($R1014,'[3]人物&amp;怪物成长分析'!$B$5:$S$104,14,FALSE)*$W1014</f>
        <v>2054.206076924951</v>
      </c>
      <c r="V1014">
        <f>VLOOKUP($R1014,'[3]人物&amp;怪物成长分析'!$B$5:$S$104,17,FALSE)*$W1014</f>
        <v>10702.486199999999</v>
      </c>
      <c r="W1014" s="1">
        <v>0.67</v>
      </c>
      <c r="X1014">
        <f t="shared" si="15"/>
        <v>17396.182071125171</v>
      </c>
    </row>
    <row r="1015" spans="1:24" x14ac:dyDescent="0.15">
      <c r="A1015">
        <v>1014</v>
      </c>
      <c r="B1015">
        <v>44</v>
      </c>
      <c r="C1015">
        <v>62474.00899064124</v>
      </c>
      <c r="D1015">
        <v>3095.3084945466226</v>
      </c>
      <c r="E1015">
        <v>1375.6926642429435</v>
      </c>
      <c r="F1015">
        <v>9146.4408000000003</v>
      </c>
      <c r="G1015" s="1">
        <v>0.63</v>
      </c>
      <c r="H1015">
        <v>12095.701668498259</v>
      </c>
      <c r="Q1015">
        <v>1014</v>
      </c>
      <c r="R1015">
        <v>44</v>
      </c>
      <c r="S1015">
        <f>VLOOKUP($R1015,'[3]人物&amp;怪物成长分析'!$B$5:$S$104,12,FALSE)*$W1015</f>
        <v>62474.00899064124</v>
      </c>
      <c r="T1015">
        <f>VLOOKUP($R1015,'[3]人物&amp;怪物成长分析'!$B$5:$S$104,13,FALSE)*$W1015</f>
        <v>3095.3084945466226</v>
      </c>
      <c r="U1015">
        <f>VLOOKUP($R1015,'[3]人物&amp;怪物成长分析'!$B$5:$S$104,14,FALSE)*$W1015</f>
        <v>1375.6926642429435</v>
      </c>
      <c r="V1015">
        <f>VLOOKUP($R1015,'[3]人物&amp;怪物成长分析'!$B$5:$S$104,17,FALSE)*$W1015</f>
        <v>9146.4408000000003</v>
      </c>
      <c r="W1015" s="1">
        <v>0.63</v>
      </c>
      <c r="X1015">
        <f t="shared" si="15"/>
        <v>12095.701668498259</v>
      </c>
    </row>
    <row r="1016" spans="1:24" x14ac:dyDescent="0.15">
      <c r="A1016">
        <v>1015</v>
      </c>
      <c r="B1016">
        <v>19</v>
      </c>
      <c r="C1016">
        <v>4295.7060698152172</v>
      </c>
      <c r="D1016">
        <v>370.63012226086965</v>
      </c>
      <c r="E1016">
        <v>164.72449878260875</v>
      </c>
      <c r="F1016">
        <v>4850.5722000000005</v>
      </c>
      <c r="G1016" s="1">
        <v>0.67</v>
      </c>
      <c r="H1016">
        <v>2827.6528942033051</v>
      </c>
      <c r="Q1016">
        <v>1015</v>
      </c>
      <c r="R1016">
        <v>19</v>
      </c>
      <c r="S1016">
        <f>VLOOKUP($R1016,'[3]人物&amp;怪物成长分析'!$B$5:$S$104,12,FALSE)*$W1016</f>
        <v>4295.7060698152172</v>
      </c>
      <c r="T1016">
        <f>VLOOKUP($R1016,'[3]人物&amp;怪物成长分析'!$B$5:$S$104,13,FALSE)*$W1016</f>
        <v>370.63012226086965</v>
      </c>
      <c r="U1016">
        <f>VLOOKUP($R1016,'[3]人物&amp;怪物成长分析'!$B$5:$S$104,14,FALSE)*$W1016</f>
        <v>164.72449878260875</v>
      </c>
      <c r="V1016">
        <f>VLOOKUP($R1016,'[3]人物&amp;怪物成长分析'!$B$5:$S$104,17,FALSE)*$W1016</f>
        <v>4850.5722000000005</v>
      </c>
      <c r="W1016" s="1">
        <v>0.67</v>
      </c>
      <c r="X1016">
        <f t="shared" si="15"/>
        <v>2827.6528942033051</v>
      </c>
    </row>
    <row r="1017" spans="1:24" x14ac:dyDescent="0.15">
      <c r="A1017">
        <v>1016</v>
      </c>
      <c r="B1017">
        <v>44</v>
      </c>
      <c r="C1017">
        <v>35699.433708937853</v>
      </c>
      <c r="D1017">
        <v>1768.7477111694984</v>
      </c>
      <c r="E1017">
        <v>786.11009385311058</v>
      </c>
      <c r="F1017">
        <v>5226.5375999999997</v>
      </c>
      <c r="G1017" s="1">
        <v>0.36</v>
      </c>
      <c r="H1017">
        <v>6911.8295248561471</v>
      </c>
      <c r="Q1017">
        <v>1016</v>
      </c>
      <c r="R1017">
        <v>44</v>
      </c>
      <c r="S1017">
        <f>VLOOKUP($R1017,'[3]人物&amp;怪物成长分析'!$B$5:$S$104,12,FALSE)*$W1017</f>
        <v>35699.433708937853</v>
      </c>
      <c r="T1017">
        <f>VLOOKUP($R1017,'[3]人物&amp;怪物成长分析'!$B$5:$S$104,13,FALSE)*$W1017</f>
        <v>1768.7477111694984</v>
      </c>
      <c r="U1017">
        <f>VLOOKUP($R1017,'[3]人物&amp;怪物成长分析'!$B$5:$S$104,14,FALSE)*$W1017</f>
        <v>786.11009385311058</v>
      </c>
      <c r="V1017">
        <f>VLOOKUP($R1017,'[3]人物&amp;怪物成长分析'!$B$5:$S$104,17,FALSE)*$W1017</f>
        <v>5226.5375999999997</v>
      </c>
      <c r="W1017" s="1">
        <v>0.36</v>
      </c>
      <c r="X1017">
        <f t="shared" si="15"/>
        <v>6911.8295248561471</v>
      </c>
    </row>
    <row r="1018" spans="1:24" x14ac:dyDescent="0.15">
      <c r="A1018">
        <v>1017</v>
      </c>
      <c r="B1018">
        <v>31</v>
      </c>
      <c r="C1018">
        <v>14396.64739234616</v>
      </c>
      <c r="D1018">
        <v>920.22410776153879</v>
      </c>
      <c r="E1018">
        <v>408.9884923384617</v>
      </c>
      <c r="F1018">
        <v>5903.3370000000004</v>
      </c>
      <c r="G1018" s="1">
        <v>0.55000000000000004</v>
      </c>
      <c r="H1018">
        <v>4694.6556909526162</v>
      </c>
      <c r="Q1018">
        <v>1017</v>
      </c>
      <c r="R1018">
        <v>31</v>
      </c>
      <c r="S1018">
        <f>VLOOKUP($R1018,'[3]人物&amp;怪物成长分析'!$B$5:$S$104,12,FALSE)*$W1018</f>
        <v>14396.64739234616</v>
      </c>
      <c r="T1018">
        <f>VLOOKUP($R1018,'[3]人物&amp;怪物成长分析'!$B$5:$S$104,13,FALSE)*$W1018</f>
        <v>920.22410776153879</v>
      </c>
      <c r="U1018">
        <f>VLOOKUP($R1018,'[3]人物&amp;怪物成长分析'!$B$5:$S$104,14,FALSE)*$W1018</f>
        <v>408.9884923384617</v>
      </c>
      <c r="V1018">
        <f>VLOOKUP($R1018,'[3]人物&amp;怪物成长分析'!$B$5:$S$104,17,FALSE)*$W1018</f>
        <v>5903.3370000000004</v>
      </c>
      <c r="W1018" s="1">
        <v>0.55000000000000004</v>
      </c>
      <c r="X1018">
        <f t="shared" si="15"/>
        <v>4694.6556909526162</v>
      </c>
    </row>
    <row r="1019" spans="1:24" x14ac:dyDescent="0.15">
      <c r="A1019">
        <v>1018</v>
      </c>
      <c r="B1019">
        <v>40</v>
      </c>
      <c r="C1019">
        <v>20455.202029099673</v>
      </c>
      <c r="D1019">
        <v>1119.8103300602011</v>
      </c>
      <c r="E1019">
        <v>497.69348002675611</v>
      </c>
      <c r="F1019">
        <v>4139.6159999999991</v>
      </c>
      <c r="G1019" s="1">
        <v>0.31</v>
      </c>
      <c r="H1019">
        <v>4611.8175975011327</v>
      </c>
      <c r="Q1019">
        <v>1018</v>
      </c>
      <c r="R1019">
        <v>40</v>
      </c>
      <c r="S1019">
        <f>VLOOKUP($R1019,'[3]人物&amp;怪物成长分析'!$B$5:$S$104,12,FALSE)*$W1019</f>
        <v>20455.202029099673</v>
      </c>
      <c r="T1019">
        <f>VLOOKUP($R1019,'[3]人物&amp;怪物成长分析'!$B$5:$S$104,13,FALSE)*$W1019</f>
        <v>1119.8103300602011</v>
      </c>
      <c r="U1019">
        <f>VLOOKUP($R1019,'[3]人物&amp;怪物成长分析'!$B$5:$S$104,14,FALSE)*$W1019</f>
        <v>497.69348002675611</v>
      </c>
      <c r="V1019">
        <f>VLOOKUP($R1019,'[3]人物&amp;怪物成长分析'!$B$5:$S$104,17,FALSE)*$W1019</f>
        <v>4139.6159999999991</v>
      </c>
      <c r="W1019" s="1">
        <v>0.31</v>
      </c>
      <c r="X1019">
        <f t="shared" si="15"/>
        <v>4611.8175975011327</v>
      </c>
    </row>
    <row r="1020" spans="1:24" x14ac:dyDescent="0.15">
      <c r="A1020">
        <v>1019</v>
      </c>
      <c r="B1020">
        <v>39</v>
      </c>
      <c r="C1020">
        <v>46728.739566883334</v>
      </c>
      <c r="D1020">
        <v>2626.3337281218064</v>
      </c>
      <c r="E1020">
        <v>1167.2594347208028</v>
      </c>
      <c r="F1020">
        <v>10319.3434</v>
      </c>
      <c r="G1020" s="1">
        <v>0.79</v>
      </c>
      <c r="H1020">
        <v>11005.58340182153</v>
      </c>
      <c r="Q1020">
        <v>1019</v>
      </c>
      <c r="R1020">
        <v>39</v>
      </c>
      <c r="S1020">
        <f>VLOOKUP($R1020,'[3]人物&amp;怪物成长分析'!$B$5:$S$104,12,FALSE)*$W1020</f>
        <v>46728.739566883334</v>
      </c>
      <c r="T1020">
        <f>VLOOKUP($R1020,'[3]人物&amp;怪物成长分析'!$B$5:$S$104,13,FALSE)*$W1020</f>
        <v>2626.3337281218064</v>
      </c>
      <c r="U1020">
        <f>VLOOKUP($R1020,'[3]人物&amp;怪物成长分析'!$B$5:$S$104,14,FALSE)*$W1020</f>
        <v>1167.2594347208028</v>
      </c>
      <c r="V1020">
        <f>VLOOKUP($R1020,'[3]人物&amp;怪物成长分析'!$B$5:$S$104,17,FALSE)*$W1020</f>
        <v>10319.3434</v>
      </c>
      <c r="W1020" s="1">
        <v>0.79</v>
      </c>
      <c r="X1020">
        <f t="shared" si="15"/>
        <v>11005.58340182153</v>
      </c>
    </row>
    <row r="1021" spans="1:24" x14ac:dyDescent="0.15">
      <c r="A1021">
        <v>1020</v>
      </c>
      <c r="B1021">
        <v>24</v>
      </c>
      <c r="C1021">
        <v>9033.0156170434802</v>
      </c>
      <c r="D1021">
        <v>676.06769690969918</v>
      </c>
      <c r="E1021">
        <v>300.47453195986623</v>
      </c>
      <c r="F1021">
        <v>6695.427200000001</v>
      </c>
      <c r="G1021" s="1">
        <v>0.77</v>
      </c>
      <c r="H1021">
        <v>4337.1697218615664</v>
      </c>
      <c r="Q1021">
        <v>1020</v>
      </c>
      <c r="R1021">
        <v>24</v>
      </c>
      <c r="S1021">
        <f>VLOOKUP($R1021,'[3]人物&amp;怪物成长分析'!$B$5:$S$104,12,FALSE)*$W1021</f>
        <v>9033.0156170434802</v>
      </c>
      <c r="T1021">
        <f>VLOOKUP($R1021,'[3]人物&amp;怪物成长分析'!$B$5:$S$104,13,FALSE)*$W1021</f>
        <v>676.06769690969918</v>
      </c>
      <c r="U1021">
        <f>VLOOKUP($R1021,'[3]人物&amp;怪物成长分析'!$B$5:$S$104,14,FALSE)*$W1021</f>
        <v>300.47453195986623</v>
      </c>
      <c r="V1021">
        <f>VLOOKUP($R1021,'[3]人物&amp;怪物成长分析'!$B$5:$S$104,17,FALSE)*$W1021</f>
        <v>6695.427200000001</v>
      </c>
      <c r="W1021" s="1">
        <v>0.77</v>
      </c>
      <c r="X1021">
        <f t="shared" si="15"/>
        <v>4337.1697218615664</v>
      </c>
    </row>
    <row r="1022" spans="1:24" x14ac:dyDescent="0.15">
      <c r="A1022">
        <v>1021</v>
      </c>
      <c r="B1022">
        <v>43</v>
      </c>
      <c r="C1022">
        <v>40470.966414264585</v>
      </c>
      <c r="D1022">
        <v>2054.2142794003348</v>
      </c>
      <c r="E1022">
        <v>912.98412417792679</v>
      </c>
      <c r="F1022">
        <v>6402.1589999999997</v>
      </c>
      <c r="G1022" s="1">
        <v>0.45</v>
      </c>
      <c r="H1022">
        <v>8115.3253441786146</v>
      </c>
      <c r="Q1022">
        <v>1021</v>
      </c>
      <c r="R1022">
        <v>43</v>
      </c>
      <c r="S1022">
        <f>VLOOKUP($R1022,'[3]人物&amp;怪物成长分析'!$B$5:$S$104,12,FALSE)*$W1022</f>
        <v>40470.966414264585</v>
      </c>
      <c r="T1022">
        <f>VLOOKUP($R1022,'[3]人物&amp;怪物成长分析'!$B$5:$S$104,13,FALSE)*$W1022</f>
        <v>2054.2142794003348</v>
      </c>
      <c r="U1022">
        <f>VLOOKUP($R1022,'[3]人物&amp;怪物成长分析'!$B$5:$S$104,14,FALSE)*$W1022</f>
        <v>912.98412417792679</v>
      </c>
      <c r="V1022">
        <f>VLOOKUP($R1022,'[3]人物&amp;怪物成长分析'!$B$5:$S$104,17,FALSE)*$W1022</f>
        <v>6402.1589999999997</v>
      </c>
      <c r="W1022" s="1">
        <v>0.45</v>
      </c>
      <c r="X1022">
        <f t="shared" si="15"/>
        <v>8115.3253441786146</v>
      </c>
    </row>
    <row r="1023" spans="1:24" x14ac:dyDescent="0.15">
      <c r="A1023">
        <v>1022</v>
      </c>
      <c r="B1023">
        <v>33</v>
      </c>
      <c r="C1023">
        <v>16138.579686998339</v>
      </c>
      <c r="D1023">
        <v>1011.7934558277598</v>
      </c>
      <c r="E1023">
        <v>449.68598036789331</v>
      </c>
      <c r="F1023">
        <v>5657.8099999999995</v>
      </c>
      <c r="G1023" s="1">
        <v>0.5</v>
      </c>
      <c r="H1023">
        <v>4836.813628410704</v>
      </c>
      <c r="Q1023">
        <v>1022</v>
      </c>
      <c r="R1023">
        <v>33</v>
      </c>
      <c r="S1023">
        <f>VLOOKUP($R1023,'[3]人物&amp;怪物成长分析'!$B$5:$S$104,12,FALSE)*$W1023</f>
        <v>16138.579686998339</v>
      </c>
      <c r="T1023">
        <f>VLOOKUP($R1023,'[3]人物&amp;怪物成长分析'!$B$5:$S$104,13,FALSE)*$W1023</f>
        <v>1011.7934558277598</v>
      </c>
      <c r="U1023">
        <f>VLOOKUP($R1023,'[3]人物&amp;怪物成长分析'!$B$5:$S$104,14,FALSE)*$W1023</f>
        <v>449.68598036789331</v>
      </c>
      <c r="V1023">
        <f>VLOOKUP($R1023,'[3]人物&amp;怪物成长分析'!$B$5:$S$104,17,FALSE)*$W1023</f>
        <v>5657.8099999999995</v>
      </c>
      <c r="W1023" s="1">
        <v>0.5</v>
      </c>
      <c r="X1023">
        <f t="shared" si="15"/>
        <v>4836.813628410704</v>
      </c>
    </row>
    <row r="1024" spans="1:24" x14ac:dyDescent="0.15">
      <c r="A1024">
        <v>1023</v>
      </c>
      <c r="B1024">
        <v>19</v>
      </c>
      <c r="C1024">
        <v>2885.1757185326087</v>
      </c>
      <c r="D1024">
        <v>248.93067913043484</v>
      </c>
      <c r="E1024">
        <v>110.63585739130438</v>
      </c>
      <c r="F1024">
        <v>3257.8470000000002</v>
      </c>
      <c r="G1024" s="1">
        <v>0.45</v>
      </c>
      <c r="H1024">
        <v>1899.1698543156524</v>
      </c>
      <c r="Q1024">
        <v>1023</v>
      </c>
      <c r="R1024">
        <v>19</v>
      </c>
      <c r="S1024">
        <f>VLOOKUP($R1024,'[3]人物&amp;怪物成长分析'!$B$5:$S$104,12,FALSE)*$W1024</f>
        <v>2885.1757185326087</v>
      </c>
      <c r="T1024">
        <f>VLOOKUP($R1024,'[3]人物&amp;怪物成长分析'!$B$5:$S$104,13,FALSE)*$W1024</f>
        <v>248.93067913043484</v>
      </c>
      <c r="U1024">
        <f>VLOOKUP($R1024,'[3]人物&amp;怪物成长分析'!$B$5:$S$104,14,FALSE)*$W1024</f>
        <v>110.63585739130438</v>
      </c>
      <c r="V1024">
        <f>VLOOKUP($R1024,'[3]人物&amp;怪物成长分析'!$B$5:$S$104,17,FALSE)*$W1024</f>
        <v>3257.8470000000002</v>
      </c>
      <c r="W1024" s="1">
        <v>0.45</v>
      </c>
      <c r="X1024">
        <f t="shared" si="15"/>
        <v>1899.1698543156524</v>
      </c>
    </row>
    <row r="1025" spans="1:24" x14ac:dyDescent="0.15">
      <c r="A1025">
        <v>1024</v>
      </c>
      <c r="B1025">
        <v>25</v>
      </c>
      <c r="C1025">
        <v>8298.276212897159</v>
      </c>
      <c r="D1025">
        <v>605.03887324414745</v>
      </c>
      <c r="E1025">
        <v>268.90616588628774</v>
      </c>
      <c r="F1025">
        <v>5661.4949999999999</v>
      </c>
      <c r="G1025" s="1">
        <v>0.63</v>
      </c>
      <c r="H1025">
        <v>3756.9412651755856</v>
      </c>
      <c r="Q1025">
        <v>1024</v>
      </c>
      <c r="R1025">
        <v>25</v>
      </c>
      <c r="S1025">
        <f>VLOOKUP($R1025,'[3]人物&amp;怪物成长分析'!$B$5:$S$104,12,FALSE)*$W1025</f>
        <v>8298.276212897159</v>
      </c>
      <c r="T1025">
        <f>VLOOKUP($R1025,'[3]人物&amp;怪物成长分析'!$B$5:$S$104,13,FALSE)*$W1025</f>
        <v>605.03887324414745</v>
      </c>
      <c r="U1025">
        <f>VLOOKUP($R1025,'[3]人物&amp;怪物成长分析'!$B$5:$S$104,14,FALSE)*$W1025</f>
        <v>268.90616588628774</v>
      </c>
      <c r="V1025">
        <f>VLOOKUP($R1025,'[3]人物&amp;怪物成长分析'!$B$5:$S$104,17,FALSE)*$W1025</f>
        <v>5661.4949999999999</v>
      </c>
      <c r="W1025" s="1">
        <v>0.63</v>
      </c>
      <c r="X1025">
        <f t="shared" si="15"/>
        <v>3756.9412651755856</v>
      </c>
    </row>
    <row r="1026" spans="1:24" x14ac:dyDescent="0.15">
      <c r="A1026">
        <v>1025</v>
      </c>
      <c r="B1026">
        <v>43</v>
      </c>
      <c r="C1026">
        <v>26980.64427617639</v>
      </c>
      <c r="D1026">
        <v>1369.47618626689</v>
      </c>
      <c r="E1026">
        <v>608.65608278528453</v>
      </c>
      <c r="F1026">
        <v>4268.1059999999998</v>
      </c>
      <c r="G1026" s="1">
        <v>0.3</v>
      </c>
      <c r="H1026">
        <v>5410.2168961190764</v>
      </c>
      <c r="Q1026">
        <v>1025</v>
      </c>
      <c r="R1026">
        <v>43</v>
      </c>
      <c r="S1026">
        <f>VLOOKUP($R1026,'[3]人物&amp;怪物成长分析'!$B$5:$S$104,12,FALSE)*$W1026</f>
        <v>26980.64427617639</v>
      </c>
      <c r="T1026">
        <f>VLOOKUP($R1026,'[3]人物&amp;怪物成长分析'!$B$5:$S$104,13,FALSE)*$W1026</f>
        <v>1369.47618626689</v>
      </c>
      <c r="U1026">
        <f>VLOOKUP($R1026,'[3]人物&amp;怪物成长分析'!$B$5:$S$104,14,FALSE)*$W1026</f>
        <v>608.65608278528453</v>
      </c>
      <c r="V1026">
        <f>VLOOKUP($R1026,'[3]人物&amp;怪物成长分析'!$B$5:$S$104,17,FALSE)*$W1026</f>
        <v>4268.1059999999998</v>
      </c>
      <c r="W1026" s="1">
        <v>0.3</v>
      </c>
      <c r="X1026">
        <f t="shared" si="15"/>
        <v>5410.2168961190764</v>
      </c>
    </row>
    <row r="1027" spans="1:24" x14ac:dyDescent="0.15">
      <c r="A1027">
        <v>1026</v>
      </c>
      <c r="B1027">
        <v>36</v>
      </c>
      <c r="C1027">
        <v>13334.026841193314</v>
      </c>
      <c r="D1027">
        <v>813.92245860280946</v>
      </c>
      <c r="E1027">
        <v>361.74331493458203</v>
      </c>
      <c r="F1027">
        <v>3778.6023999999998</v>
      </c>
      <c r="G1027" s="1">
        <v>0.31</v>
      </c>
      <c r="H1027">
        <v>3592.5019958221487</v>
      </c>
      <c r="Q1027">
        <v>1026</v>
      </c>
      <c r="R1027">
        <v>36</v>
      </c>
      <c r="S1027">
        <f>VLOOKUP($R1027,'[3]人物&amp;怪物成长分析'!$B$5:$S$104,12,FALSE)*$W1027</f>
        <v>13334.026841193314</v>
      </c>
      <c r="T1027">
        <f>VLOOKUP($R1027,'[3]人物&amp;怪物成长分析'!$B$5:$S$104,13,FALSE)*$W1027</f>
        <v>813.92245860280946</v>
      </c>
      <c r="U1027">
        <f>VLOOKUP($R1027,'[3]人物&amp;怪物成长分析'!$B$5:$S$104,14,FALSE)*$W1027</f>
        <v>361.74331493458203</v>
      </c>
      <c r="V1027">
        <f>VLOOKUP($R1027,'[3]人物&amp;怪物成长分析'!$B$5:$S$104,17,FALSE)*$W1027</f>
        <v>3778.6023999999998</v>
      </c>
      <c r="W1027" s="1">
        <v>0.31</v>
      </c>
      <c r="X1027">
        <f t="shared" ref="X1027:X1090" si="16">SUMPRODUCT(S1027:V1027,$M$6:$P$6)*1.2</f>
        <v>3592.5019958221487</v>
      </c>
    </row>
    <row r="1028" spans="1:24" x14ac:dyDescent="0.15">
      <c r="A1028">
        <v>1027</v>
      </c>
      <c r="B1028">
        <v>32</v>
      </c>
      <c r="C1028">
        <v>21261.331036250172</v>
      </c>
      <c r="D1028">
        <v>1345.700026136589</v>
      </c>
      <c r="E1028">
        <v>598.08890050515072</v>
      </c>
      <c r="F1028">
        <v>8047.8703999999998</v>
      </c>
      <c r="G1028" s="1">
        <v>0.73</v>
      </c>
      <c r="H1028">
        <v>6636.6217249100964</v>
      </c>
      <c r="Q1028">
        <v>1027</v>
      </c>
      <c r="R1028">
        <v>32</v>
      </c>
      <c r="S1028">
        <f>VLOOKUP($R1028,'[3]人物&amp;怪物成长分析'!$B$5:$S$104,12,FALSE)*$W1028</f>
        <v>21261.331036250172</v>
      </c>
      <c r="T1028">
        <f>VLOOKUP($R1028,'[3]人物&amp;怪物成长分析'!$B$5:$S$104,13,FALSE)*$W1028</f>
        <v>1345.700026136589</v>
      </c>
      <c r="U1028">
        <f>VLOOKUP($R1028,'[3]人物&amp;怪物成长分析'!$B$5:$S$104,14,FALSE)*$W1028</f>
        <v>598.08890050515072</v>
      </c>
      <c r="V1028">
        <f>VLOOKUP($R1028,'[3]人物&amp;怪物成长分析'!$B$5:$S$104,17,FALSE)*$W1028</f>
        <v>8047.8703999999998</v>
      </c>
      <c r="W1028" s="1">
        <v>0.73</v>
      </c>
      <c r="X1028">
        <f t="shared" si="16"/>
        <v>6636.6217249100964</v>
      </c>
    </row>
    <row r="1029" spans="1:24" x14ac:dyDescent="0.15">
      <c r="A1029">
        <v>1028</v>
      </c>
      <c r="B1029">
        <v>25</v>
      </c>
      <c r="C1029">
        <v>7507.9641926212389</v>
      </c>
      <c r="D1029">
        <v>547.41612341137147</v>
      </c>
      <c r="E1029">
        <v>243.2960548494984</v>
      </c>
      <c r="F1029">
        <v>5122.3049999999994</v>
      </c>
      <c r="G1029" s="1">
        <v>0.56999999999999995</v>
      </c>
      <c r="H1029">
        <v>3399.1373351588632</v>
      </c>
      <c r="Q1029">
        <v>1028</v>
      </c>
      <c r="R1029">
        <v>25</v>
      </c>
      <c r="S1029">
        <f>VLOOKUP($R1029,'[3]人物&amp;怪物成长分析'!$B$5:$S$104,12,FALSE)*$W1029</f>
        <v>7507.9641926212389</v>
      </c>
      <c r="T1029">
        <f>VLOOKUP($R1029,'[3]人物&amp;怪物成长分析'!$B$5:$S$104,13,FALSE)*$W1029</f>
        <v>547.41612341137147</v>
      </c>
      <c r="U1029">
        <f>VLOOKUP($R1029,'[3]人物&amp;怪物成长分析'!$B$5:$S$104,14,FALSE)*$W1029</f>
        <v>243.2960548494984</v>
      </c>
      <c r="V1029">
        <f>VLOOKUP($R1029,'[3]人物&amp;怪物成长分析'!$B$5:$S$104,17,FALSE)*$W1029</f>
        <v>5122.3049999999994</v>
      </c>
      <c r="W1029" s="1">
        <v>0.56999999999999995</v>
      </c>
      <c r="X1029">
        <f t="shared" si="16"/>
        <v>3399.1373351588632</v>
      </c>
    </row>
    <row r="1030" spans="1:24" x14ac:dyDescent="0.15">
      <c r="A1030">
        <v>1029</v>
      </c>
      <c r="B1030">
        <v>29</v>
      </c>
      <c r="C1030">
        <v>11899.986902354351</v>
      </c>
      <c r="D1030">
        <v>786.41492149565249</v>
      </c>
      <c r="E1030">
        <v>349.51774288695674</v>
      </c>
      <c r="F1030">
        <v>5786.1041999999989</v>
      </c>
      <c r="G1030" s="1">
        <v>0.56999999999999995</v>
      </c>
      <c r="H1030">
        <v>4295.0490821721396</v>
      </c>
      <c r="Q1030">
        <v>1029</v>
      </c>
      <c r="R1030">
        <v>29</v>
      </c>
      <c r="S1030">
        <f>VLOOKUP($R1030,'[3]人物&amp;怪物成长分析'!$B$5:$S$104,12,FALSE)*$W1030</f>
        <v>11899.986902354351</v>
      </c>
      <c r="T1030">
        <f>VLOOKUP($R1030,'[3]人物&amp;怪物成长分析'!$B$5:$S$104,13,FALSE)*$W1030</f>
        <v>786.41492149565249</v>
      </c>
      <c r="U1030">
        <f>VLOOKUP($R1030,'[3]人物&amp;怪物成长分析'!$B$5:$S$104,14,FALSE)*$W1030</f>
        <v>349.51774288695674</v>
      </c>
      <c r="V1030">
        <f>VLOOKUP($R1030,'[3]人物&amp;怪物成长分析'!$B$5:$S$104,17,FALSE)*$W1030</f>
        <v>5786.1041999999989</v>
      </c>
      <c r="W1030" s="1">
        <v>0.56999999999999995</v>
      </c>
      <c r="X1030">
        <f t="shared" si="16"/>
        <v>4295.0490821721396</v>
      </c>
    </row>
    <row r="1031" spans="1:24" x14ac:dyDescent="0.15">
      <c r="A1031">
        <v>1030</v>
      </c>
      <c r="B1031">
        <v>24</v>
      </c>
      <c r="C1031">
        <v>7977.2085968695683</v>
      </c>
      <c r="D1031">
        <v>597.0467972709032</v>
      </c>
      <c r="E1031">
        <v>265.35413212040135</v>
      </c>
      <c r="F1031">
        <v>5912.8448000000008</v>
      </c>
      <c r="G1031" s="1">
        <v>0.68</v>
      </c>
      <c r="H1031">
        <v>3830.2278063193053</v>
      </c>
      <c r="Q1031">
        <v>1030</v>
      </c>
      <c r="R1031">
        <v>24</v>
      </c>
      <c r="S1031">
        <f>VLOOKUP($R1031,'[3]人物&amp;怪物成长分析'!$B$5:$S$104,12,FALSE)*$W1031</f>
        <v>7977.2085968695683</v>
      </c>
      <c r="T1031">
        <f>VLOOKUP($R1031,'[3]人物&amp;怪物成长分析'!$B$5:$S$104,13,FALSE)*$W1031</f>
        <v>597.0467972709032</v>
      </c>
      <c r="U1031">
        <f>VLOOKUP($R1031,'[3]人物&amp;怪物成长分析'!$B$5:$S$104,14,FALSE)*$W1031</f>
        <v>265.35413212040135</v>
      </c>
      <c r="V1031">
        <f>VLOOKUP($R1031,'[3]人物&amp;怪物成长分析'!$B$5:$S$104,17,FALSE)*$W1031</f>
        <v>5912.8448000000008</v>
      </c>
      <c r="W1031" s="1">
        <v>0.68</v>
      </c>
      <c r="X1031">
        <f t="shared" si="16"/>
        <v>3830.2278063193053</v>
      </c>
    </row>
    <row r="1032" spans="1:24" x14ac:dyDescent="0.15">
      <c r="A1032">
        <v>1031</v>
      </c>
      <c r="B1032">
        <v>31</v>
      </c>
      <c r="C1032">
        <v>11255.560688561542</v>
      </c>
      <c r="D1032">
        <v>719.44793879538474</v>
      </c>
      <c r="E1032">
        <v>319.75463946461548</v>
      </c>
      <c r="F1032">
        <v>4615.3361999999997</v>
      </c>
      <c r="G1032" s="1">
        <v>0.43</v>
      </c>
      <c r="H1032">
        <v>3670.3671765629542</v>
      </c>
      <c r="Q1032">
        <v>1031</v>
      </c>
      <c r="R1032">
        <v>31</v>
      </c>
      <c r="S1032">
        <f>VLOOKUP($R1032,'[3]人物&amp;怪物成长分析'!$B$5:$S$104,12,FALSE)*$W1032</f>
        <v>11255.560688561542</v>
      </c>
      <c r="T1032">
        <f>VLOOKUP($R1032,'[3]人物&amp;怪物成长分析'!$B$5:$S$104,13,FALSE)*$W1032</f>
        <v>719.44793879538474</v>
      </c>
      <c r="U1032">
        <f>VLOOKUP($R1032,'[3]人物&amp;怪物成长分析'!$B$5:$S$104,14,FALSE)*$W1032</f>
        <v>319.75463946461548</v>
      </c>
      <c r="V1032">
        <f>VLOOKUP($R1032,'[3]人物&amp;怪物成长分析'!$B$5:$S$104,17,FALSE)*$W1032</f>
        <v>4615.3361999999997</v>
      </c>
      <c r="W1032" s="1">
        <v>0.43</v>
      </c>
      <c r="X1032">
        <f t="shared" si="16"/>
        <v>3670.3671765629542</v>
      </c>
    </row>
    <row r="1033" spans="1:24" x14ac:dyDescent="0.15">
      <c r="A1033">
        <v>1032</v>
      </c>
      <c r="B1033">
        <v>33</v>
      </c>
      <c r="C1033">
        <v>16461.351280738305</v>
      </c>
      <c r="D1033">
        <v>1032.029324944315</v>
      </c>
      <c r="E1033">
        <v>458.6796999752512</v>
      </c>
      <c r="F1033">
        <v>5770.9661999999998</v>
      </c>
      <c r="G1033" s="1">
        <v>0.51</v>
      </c>
      <c r="H1033">
        <v>4933.5499009789182</v>
      </c>
      <c r="Q1033">
        <v>1032</v>
      </c>
      <c r="R1033">
        <v>33</v>
      </c>
      <c r="S1033">
        <f>VLOOKUP($R1033,'[3]人物&amp;怪物成长分析'!$B$5:$S$104,12,FALSE)*$W1033</f>
        <v>16461.351280738305</v>
      </c>
      <c r="T1033">
        <f>VLOOKUP($R1033,'[3]人物&amp;怪物成长分析'!$B$5:$S$104,13,FALSE)*$W1033</f>
        <v>1032.029324944315</v>
      </c>
      <c r="U1033">
        <f>VLOOKUP($R1033,'[3]人物&amp;怪物成长分析'!$B$5:$S$104,14,FALSE)*$W1033</f>
        <v>458.6796999752512</v>
      </c>
      <c r="V1033">
        <f>VLOOKUP($R1033,'[3]人物&amp;怪物成长分析'!$B$5:$S$104,17,FALSE)*$W1033</f>
        <v>5770.9661999999998</v>
      </c>
      <c r="W1033" s="1">
        <v>0.51</v>
      </c>
      <c r="X1033">
        <f t="shared" si="16"/>
        <v>4933.5499009789182</v>
      </c>
    </row>
    <row r="1034" spans="1:24" x14ac:dyDescent="0.15">
      <c r="A1034">
        <v>1033</v>
      </c>
      <c r="B1034">
        <v>30</v>
      </c>
      <c r="C1034">
        <v>18042.675047232449</v>
      </c>
      <c r="D1034">
        <v>1165.087536682275</v>
      </c>
      <c r="E1034">
        <v>517.81668296989994</v>
      </c>
      <c r="F1034">
        <v>8040.4939999999997</v>
      </c>
      <c r="G1034" s="1">
        <v>0.77</v>
      </c>
      <c r="H1034">
        <v>6166.0550178497679</v>
      </c>
      <c r="Q1034">
        <v>1033</v>
      </c>
      <c r="R1034">
        <v>30</v>
      </c>
      <c r="S1034">
        <f>VLOOKUP($R1034,'[3]人物&amp;怪物成长分析'!$B$5:$S$104,12,FALSE)*$W1034</f>
        <v>18042.675047232449</v>
      </c>
      <c r="T1034">
        <f>VLOOKUP($R1034,'[3]人物&amp;怪物成长分析'!$B$5:$S$104,13,FALSE)*$W1034</f>
        <v>1165.087536682275</v>
      </c>
      <c r="U1034">
        <f>VLOOKUP($R1034,'[3]人物&amp;怪物成长分析'!$B$5:$S$104,14,FALSE)*$W1034</f>
        <v>517.81668296989994</v>
      </c>
      <c r="V1034">
        <f>VLOOKUP($R1034,'[3]人物&amp;怪物成长分析'!$B$5:$S$104,17,FALSE)*$W1034</f>
        <v>8040.4939999999997</v>
      </c>
      <c r="W1034" s="1">
        <v>0.77</v>
      </c>
      <c r="X1034">
        <f t="shared" si="16"/>
        <v>6166.0550178497679</v>
      </c>
    </row>
    <row r="1035" spans="1:24" x14ac:dyDescent="0.15">
      <c r="A1035">
        <v>1034</v>
      </c>
      <c r="B1035">
        <v>50</v>
      </c>
      <c r="C1035">
        <v>70069.104532173937</v>
      </c>
      <c r="D1035">
        <v>3031.8362537959874</v>
      </c>
      <c r="E1035">
        <v>1347.4827794648834</v>
      </c>
      <c r="F1035">
        <v>6668.65</v>
      </c>
      <c r="G1035" s="1">
        <v>0.41</v>
      </c>
      <c r="H1035">
        <v>11339.309057457393</v>
      </c>
      <c r="Q1035">
        <v>1034</v>
      </c>
      <c r="R1035">
        <v>50</v>
      </c>
      <c r="S1035">
        <f>VLOOKUP($R1035,'[3]人物&amp;怪物成长分析'!$B$5:$S$104,12,FALSE)*$W1035</f>
        <v>70069.104532173937</v>
      </c>
      <c r="T1035">
        <f>VLOOKUP($R1035,'[3]人物&amp;怪物成长分析'!$B$5:$S$104,13,FALSE)*$W1035</f>
        <v>3031.8362537959874</v>
      </c>
      <c r="U1035">
        <f>VLOOKUP($R1035,'[3]人物&amp;怪物成长分析'!$B$5:$S$104,14,FALSE)*$W1035</f>
        <v>1347.4827794648834</v>
      </c>
      <c r="V1035">
        <f>VLOOKUP($R1035,'[3]人物&amp;怪物成长分析'!$B$5:$S$104,17,FALSE)*$W1035</f>
        <v>6668.65</v>
      </c>
      <c r="W1035" s="1">
        <v>0.41</v>
      </c>
      <c r="X1035">
        <f t="shared" si="16"/>
        <v>11339.309057457393</v>
      </c>
    </row>
    <row r="1036" spans="1:24" x14ac:dyDescent="0.15">
      <c r="A1036">
        <v>1035</v>
      </c>
      <c r="B1036">
        <v>47</v>
      </c>
      <c r="C1036">
        <v>81230.078979485566</v>
      </c>
      <c r="D1036">
        <v>3753.7044812849508</v>
      </c>
      <c r="E1036">
        <v>1668.3131027933116</v>
      </c>
      <c r="F1036">
        <v>9542.7795999999998</v>
      </c>
      <c r="G1036" s="1">
        <v>0.62</v>
      </c>
      <c r="H1036">
        <v>14298.918968709222</v>
      </c>
      <c r="Q1036">
        <v>1035</v>
      </c>
      <c r="R1036">
        <v>47</v>
      </c>
      <c r="S1036">
        <f>VLOOKUP($R1036,'[3]人物&amp;怪物成长分析'!$B$5:$S$104,12,FALSE)*$W1036</f>
        <v>81230.078979485566</v>
      </c>
      <c r="T1036">
        <f>VLOOKUP($R1036,'[3]人物&amp;怪物成长分析'!$B$5:$S$104,13,FALSE)*$W1036</f>
        <v>3753.7044812849508</v>
      </c>
      <c r="U1036">
        <f>VLOOKUP($R1036,'[3]人物&amp;怪物成长分析'!$B$5:$S$104,14,FALSE)*$W1036</f>
        <v>1668.3131027933116</v>
      </c>
      <c r="V1036">
        <f>VLOOKUP($R1036,'[3]人物&amp;怪物成长分析'!$B$5:$S$104,17,FALSE)*$W1036</f>
        <v>9542.7795999999998</v>
      </c>
      <c r="W1036" s="1">
        <v>0.62</v>
      </c>
      <c r="X1036">
        <f t="shared" si="16"/>
        <v>14298.918968709222</v>
      </c>
    </row>
    <row r="1037" spans="1:24" x14ac:dyDescent="0.15">
      <c r="A1037">
        <v>1036</v>
      </c>
      <c r="B1037">
        <v>34</v>
      </c>
      <c r="C1037">
        <v>11404.236873214717</v>
      </c>
      <c r="D1037">
        <v>708.43081973297683</v>
      </c>
      <c r="E1037">
        <v>314.85814210354522</v>
      </c>
      <c r="F1037">
        <v>3714.1632</v>
      </c>
      <c r="G1037" s="1">
        <v>0.32</v>
      </c>
      <c r="H1037">
        <v>3290.7287097181329</v>
      </c>
      <c r="Q1037">
        <v>1036</v>
      </c>
      <c r="R1037">
        <v>34</v>
      </c>
      <c r="S1037">
        <f>VLOOKUP($R1037,'[3]人物&amp;怪物成长分析'!$B$5:$S$104,12,FALSE)*$W1037</f>
        <v>11404.236873214717</v>
      </c>
      <c r="T1037">
        <f>VLOOKUP($R1037,'[3]人物&amp;怪物成长分析'!$B$5:$S$104,13,FALSE)*$W1037</f>
        <v>708.43081973297683</v>
      </c>
      <c r="U1037">
        <f>VLOOKUP($R1037,'[3]人物&amp;怪物成长分析'!$B$5:$S$104,14,FALSE)*$W1037</f>
        <v>314.85814210354522</v>
      </c>
      <c r="V1037">
        <f>VLOOKUP($R1037,'[3]人物&amp;怪物成长分析'!$B$5:$S$104,17,FALSE)*$W1037</f>
        <v>3714.1632</v>
      </c>
      <c r="W1037" s="1">
        <v>0.32</v>
      </c>
      <c r="X1037">
        <f t="shared" si="16"/>
        <v>3290.7287097181329</v>
      </c>
    </row>
    <row r="1038" spans="1:24" x14ac:dyDescent="0.15">
      <c r="A1038">
        <v>1037</v>
      </c>
      <c r="B1038">
        <v>36</v>
      </c>
      <c r="C1038">
        <v>14194.286637399335</v>
      </c>
      <c r="D1038">
        <v>866.43358496428107</v>
      </c>
      <c r="E1038">
        <v>385.08159331745833</v>
      </c>
      <c r="F1038">
        <v>4022.3831999999998</v>
      </c>
      <c r="G1038" s="1">
        <v>0.33</v>
      </c>
      <c r="H1038">
        <v>3824.2763181332552</v>
      </c>
      <c r="Q1038">
        <v>1037</v>
      </c>
      <c r="R1038">
        <v>36</v>
      </c>
      <c r="S1038">
        <f>VLOOKUP($R1038,'[3]人物&amp;怪物成长分析'!$B$5:$S$104,12,FALSE)*$W1038</f>
        <v>14194.286637399335</v>
      </c>
      <c r="T1038">
        <f>VLOOKUP($R1038,'[3]人物&amp;怪物成长分析'!$B$5:$S$104,13,FALSE)*$W1038</f>
        <v>866.43358496428107</v>
      </c>
      <c r="U1038">
        <f>VLOOKUP($R1038,'[3]人物&amp;怪物成长分析'!$B$5:$S$104,14,FALSE)*$W1038</f>
        <v>385.08159331745833</v>
      </c>
      <c r="V1038">
        <f>VLOOKUP($R1038,'[3]人物&amp;怪物成长分析'!$B$5:$S$104,17,FALSE)*$W1038</f>
        <v>4022.3831999999998</v>
      </c>
      <c r="W1038" s="1">
        <v>0.33</v>
      </c>
      <c r="X1038">
        <f t="shared" si="16"/>
        <v>3824.2763181332552</v>
      </c>
    </row>
    <row r="1039" spans="1:24" x14ac:dyDescent="0.15">
      <c r="A1039">
        <v>1038</v>
      </c>
      <c r="B1039">
        <v>33</v>
      </c>
      <c r="C1039">
        <v>10974.234187158871</v>
      </c>
      <c r="D1039">
        <v>688.01954996287668</v>
      </c>
      <c r="E1039">
        <v>305.78646665016748</v>
      </c>
      <c r="F1039">
        <v>3847.3107999999997</v>
      </c>
      <c r="G1039" s="1">
        <v>0.34</v>
      </c>
      <c r="H1039">
        <v>3289.0332673192784</v>
      </c>
      <c r="Q1039">
        <v>1038</v>
      </c>
      <c r="R1039">
        <v>33</v>
      </c>
      <c r="S1039">
        <f>VLOOKUP($R1039,'[3]人物&amp;怪物成长分析'!$B$5:$S$104,12,FALSE)*$W1039</f>
        <v>10974.234187158871</v>
      </c>
      <c r="T1039">
        <f>VLOOKUP($R1039,'[3]人物&amp;怪物成长分析'!$B$5:$S$104,13,FALSE)*$W1039</f>
        <v>688.01954996287668</v>
      </c>
      <c r="U1039">
        <f>VLOOKUP($R1039,'[3]人物&amp;怪物成长分析'!$B$5:$S$104,14,FALSE)*$W1039</f>
        <v>305.78646665016748</v>
      </c>
      <c r="V1039">
        <f>VLOOKUP($R1039,'[3]人物&amp;怪物成长分析'!$B$5:$S$104,17,FALSE)*$W1039</f>
        <v>3847.3107999999997</v>
      </c>
      <c r="W1039" s="1">
        <v>0.34</v>
      </c>
      <c r="X1039">
        <f t="shared" si="16"/>
        <v>3289.0332673192784</v>
      </c>
    </row>
    <row r="1040" spans="1:24" x14ac:dyDescent="0.15">
      <c r="A1040">
        <v>1039</v>
      </c>
      <c r="B1040">
        <v>40</v>
      </c>
      <c r="C1040">
        <v>39590.713604709039</v>
      </c>
      <c r="D1040">
        <v>2167.3748323745826</v>
      </c>
      <c r="E1040">
        <v>963.27770327759242</v>
      </c>
      <c r="F1040">
        <v>8012.1599999999989</v>
      </c>
      <c r="G1040" s="1">
        <v>0.6</v>
      </c>
      <c r="H1040">
        <v>8926.0985758086426</v>
      </c>
      <c r="Q1040">
        <v>1039</v>
      </c>
      <c r="R1040">
        <v>40</v>
      </c>
      <c r="S1040">
        <f>VLOOKUP($R1040,'[3]人物&amp;怪物成长分析'!$B$5:$S$104,12,FALSE)*$W1040</f>
        <v>39590.713604709039</v>
      </c>
      <c r="T1040">
        <f>VLOOKUP($R1040,'[3]人物&amp;怪物成长分析'!$B$5:$S$104,13,FALSE)*$W1040</f>
        <v>2167.3748323745826</v>
      </c>
      <c r="U1040">
        <f>VLOOKUP($R1040,'[3]人物&amp;怪物成长分析'!$B$5:$S$104,14,FALSE)*$W1040</f>
        <v>963.27770327759242</v>
      </c>
      <c r="V1040">
        <f>VLOOKUP($R1040,'[3]人物&amp;怪物成长分析'!$B$5:$S$104,17,FALSE)*$W1040</f>
        <v>8012.1599999999989</v>
      </c>
      <c r="W1040" s="1">
        <v>0.6</v>
      </c>
      <c r="X1040">
        <f t="shared" si="16"/>
        <v>8926.0985758086426</v>
      </c>
    </row>
    <row r="1041" spans="1:24" x14ac:dyDescent="0.15">
      <c r="A1041">
        <v>1040</v>
      </c>
      <c r="B1041">
        <v>50</v>
      </c>
      <c r="C1041">
        <v>135011.20141565223</v>
      </c>
      <c r="D1041">
        <v>5841.8308304849525</v>
      </c>
      <c r="E1041">
        <v>2596.3692579933122</v>
      </c>
      <c r="F1041">
        <v>12849.35</v>
      </c>
      <c r="G1041" s="1">
        <v>0.79</v>
      </c>
      <c r="H1041">
        <v>21848.912574125225</v>
      </c>
      <c r="Q1041">
        <v>1040</v>
      </c>
      <c r="R1041">
        <v>50</v>
      </c>
      <c r="S1041">
        <f>VLOOKUP($R1041,'[3]人物&amp;怪物成长分析'!$B$5:$S$104,12,FALSE)*$W1041</f>
        <v>135011.20141565223</v>
      </c>
      <c r="T1041">
        <f>VLOOKUP($R1041,'[3]人物&amp;怪物成长分析'!$B$5:$S$104,13,FALSE)*$W1041</f>
        <v>5841.8308304849525</v>
      </c>
      <c r="U1041">
        <f>VLOOKUP($R1041,'[3]人物&amp;怪物成长分析'!$B$5:$S$104,14,FALSE)*$W1041</f>
        <v>2596.3692579933122</v>
      </c>
      <c r="V1041">
        <f>VLOOKUP($R1041,'[3]人物&amp;怪物成长分析'!$B$5:$S$104,17,FALSE)*$W1041</f>
        <v>12849.35</v>
      </c>
      <c r="W1041" s="1">
        <v>0.79</v>
      </c>
      <c r="X1041">
        <f t="shared" si="16"/>
        <v>21848.912574125225</v>
      </c>
    </row>
    <row r="1042" spans="1:24" x14ac:dyDescent="0.15">
      <c r="A1042">
        <v>1041</v>
      </c>
      <c r="B1042">
        <v>35</v>
      </c>
      <c r="C1042">
        <v>30195.339153913046</v>
      </c>
      <c r="D1042">
        <v>1859.1094126956523</v>
      </c>
      <c r="E1042">
        <v>826.27085008695678</v>
      </c>
      <c r="F1042">
        <v>9161.3829999999998</v>
      </c>
      <c r="G1042" s="1">
        <v>0.77</v>
      </c>
      <c r="H1042">
        <v>8409.676858726958</v>
      </c>
      <c r="Q1042">
        <v>1041</v>
      </c>
      <c r="R1042">
        <v>35</v>
      </c>
      <c r="S1042">
        <f>VLOOKUP($R1042,'[3]人物&amp;怪物成长分析'!$B$5:$S$104,12,FALSE)*$W1042</f>
        <v>30195.339153913046</v>
      </c>
      <c r="T1042">
        <f>VLOOKUP($R1042,'[3]人物&amp;怪物成长分析'!$B$5:$S$104,13,FALSE)*$W1042</f>
        <v>1859.1094126956523</v>
      </c>
      <c r="U1042">
        <f>VLOOKUP($R1042,'[3]人物&amp;怪物成长分析'!$B$5:$S$104,14,FALSE)*$W1042</f>
        <v>826.27085008695678</v>
      </c>
      <c r="V1042">
        <f>VLOOKUP($R1042,'[3]人物&amp;怪物成长分析'!$B$5:$S$104,17,FALSE)*$W1042</f>
        <v>9161.3829999999998</v>
      </c>
      <c r="W1042" s="1">
        <v>0.77</v>
      </c>
      <c r="X1042">
        <f t="shared" si="16"/>
        <v>8409.676858726958</v>
      </c>
    </row>
    <row r="1043" spans="1:24" x14ac:dyDescent="0.15">
      <c r="A1043">
        <v>1042</v>
      </c>
      <c r="B1043">
        <v>47</v>
      </c>
      <c r="C1043">
        <v>93021.542057152823</v>
      </c>
      <c r="D1043">
        <v>4298.5970672779267</v>
      </c>
      <c r="E1043">
        <v>1910.4875854568568</v>
      </c>
      <c r="F1043">
        <v>10928.021799999999</v>
      </c>
      <c r="G1043" s="1">
        <v>0.71</v>
      </c>
      <c r="H1043">
        <v>16374.568496425076</v>
      </c>
      <c r="Q1043">
        <v>1042</v>
      </c>
      <c r="R1043">
        <v>47</v>
      </c>
      <c r="S1043">
        <f>VLOOKUP($R1043,'[3]人物&amp;怪物成长分析'!$B$5:$S$104,12,FALSE)*$W1043</f>
        <v>93021.542057152823</v>
      </c>
      <c r="T1043">
        <f>VLOOKUP($R1043,'[3]人物&amp;怪物成长分析'!$B$5:$S$104,13,FALSE)*$W1043</f>
        <v>4298.5970672779267</v>
      </c>
      <c r="U1043">
        <f>VLOOKUP($R1043,'[3]人物&amp;怪物成长分析'!$B$5:$S$104,14,FALSE)*$W1043</f>
        <v>1910.4875854568568</v>
      </c>
      <c r="V1043">
        <f>VLOOKUP($R1043,'[3]人物&amp;怪物成长分析'!$B$5:$S$104,17,FALSE)*$W1043</f>
        <v>10928.021799999999</v>
      </c>
      <c r="W1043" s="1">
        <v>0.71</v>
      </c>
      <c r="X1043">
        <f t="shared" si="16"/>
        <v>16374.568496425076</v>
      </c>
    </row>
    <row r="1044" spans="1:24" x14ac:dyDescent="0.15">
      <c r="A1044">
        <v>1043</v>
      </c>
      <c r="B1044">
        <v>39</v>
      </c>
      <c r="C1044">
        <v>34898.678917039448</v>
      </c>
      <c r="D1044">
        <v>1961.4391134074249</v>
      </c>
      <c r="E1044">
        <v>871.75071706996664</v>
      </c>
      <c r="F1044">
        <v>7706.8513999999986</v>
      </c>
      <c r="G1044" s="1">
        <v>0.59</v>
      </c>
      <c r="H1044">
        <v>8219.3597557907633</v>
      </c>
      <c r="Q1044">
        <v>1043</v>
      </c>
      <c r="R1044">
        <v>39</v>
      </c>
      <c r="S1044">
        <f>VLOOKUP($R1044,'[3]人物&amp;怪物成长分析'!$B$5:$S$104,12,FALSE)*$W1044</f>
        <v>34898.678917039448</v>
      </c>
      <c r="T1044">
        <f>VLOOKUP($R1044,'[3]人物&amp;怪物成长分析'!$B$5:$S$104,13,FALSE)*$W1044</f>
        <v>1961.4391134074249</v>
      </c>
      <c r="U1044">
        <f>VLOOKUP($R1044,'[3]人物&amp;怪物成长分析'!$B$5:$S$104,14,FALSE)*$W1044</f>
        <v>871.75071706996664</v>
      </c>
      <c r="V1044">
        <f>VLOOKUP($R1044,'[3]人物&amp;怪物成长分析'!$B$5:$S$104,17,FALSE)*$W1044</f>
        <v>7706.8513999999986</v>
      </c>
      <c r="W1044" s="1">
        <v>0.59</v>
      </c>
      <c r="X1044">
        <f t="shared" si="16"/>
        <v>8219.3597557907633</v>
      </c>
    </row>
    <row r="1045" spans="1:24" x14ac:dyDescent="0.15">
      <c r="A1045">
        <v>1044</v>
      </c>
      <c r="B1045">
        <v>49</v>
      </c>
      <c r="C1045">
        <v>93622.462714885536</v>
      </c>
      <c r="D1045">
        <v>4139.0719460428109</v>
      </c>
      <c r="E1045">
        <v>1839.587531574583</v>
      </c>
      <c r="F1045">
        <v>9584.3159999999989</v>
      </c>
      <c r="G1045" s="1">
        <v>0.6</v>
      </c>
      <c r="H1045">
        <v>15578.670511455377</v>
      </c>
      <c r="Q1045">
        <v>1044</v>
      </c>
      <c r="R1045">
        <v>49</v>
      </c>
      <c r="S1045">
        <f>VLOOKUP($R1045,'[3]人物&amp;怪物成长分析'!$B$5:$S$104,12,FALSE)*$W1045</f>
        <v>93622.462714885536</v>
      </c>
      <c r="T1045">
        <f>VLOOKUP($R1045,'[3]人物&amp;怪物成长分析'!$B$5:$S$104,13,FALSE)*$W1045</f>
        <v>4139.0719460428109</v>
      </c>
      <c r="U1045">
        <f>VLOOKUP($R1045,'[3]人物&amp;怪物成长分析'!$B$5:$S$104,14,FALSE)*$W1045</f>
        <v>1839.587531574583</v>
      </c>
      <c r="V1045">
        <f>VLOOKUP($R1045,'[3]人物&amp;怪物成长分析'!$B$5:$S$104,17,FALSE)*$W1045</f>
        <v>9584.3159999999989</v>
      </c>
      <c r="W1045" s="1">
        <v>0.6</v>
      </c>
      <c r="X1045">
        <f t="shared" si="16"/>
        <v>15578.670511455377</v>
      </c>
    </row>
    <row r="1046" spans="1:24" x14ac:dyDescent="0.15">
      <c r="A1046">
        <v>1045</v>
      </c>
      <c r="B1046">
        <v>22</v>
      </c>
      <c r="C1046">
        <v>3659.0069426086957</v>
      </c>
      <c r="D1046">
        <v>289.18605913043484</v>
      </c>
      <c r="E1046">
        <v>128.52713739130439</v>
      </c>
      <c r="F1046">
        <v>3245.232</v>
      </c>
      <c r="G1046" s="1">
        <v>0.4</v>
      </c>
      <c r="H1046">
        <v>2000.9428250713042</v>
      </c>
      <c r="Q1046">
        <v>1045</v>
      </c>
      <c r="R1046">
        <v>22</v>
      </c>
      <c r="S1046">
        <f>VLOOKUP($R1046,'[3]人物&amp;怪物成长分析'!$B$5:$S$104,12,FALSE)*$W1046</f>
        <v>3659.0069426086957</v>
      </c>
      <c r="T1046">
        <f>VLOOKUP($R1046,'[3]人物&amp;怪物成长分析'!$B$5:$S$104,13,FALSE)*$W1046</f>
        <v>289.18605913043484</v>
      </c>
      <c r="U1046">
        <f>VLOOKUP($R1046,'[3]人物&amp;怪物成长分析'!$B$5:$S$104,14,FALSE)*$W1046</f>
        <v>128.52713739130439</v>
      </c>
      <c r="V1046">
        <f>VLOOKUP($R1046,'[3]人物&amp;怪物成长分析'!$B$5:$S$104,17,FALSE)*$W1046</f>
        <v>3245.232</v>
      </c>
      <c r="W1046" s="1">
        <v>0.4</v>
      </c>
      <c r="X1046">
        <f t="shared" si="16"/>
        <v>2000.9428250713042</v>
      </c>
    </row>
    <row r="1047" spans="1:24" x14ac:dyDescent="0.15">
      <c r="A1047">
        <v>1046</v>
      </c>
      <c r="B1047">
        <v>31</v>
      </c>
      <c r="C1047">
        <v>10208.531787300004</v>
      </c>
      <c r="D1047">
        <v>652.52254914000025</v>
      </c>
      <c r="E1047">
        <v>290.01002184000009</v>
      </c>
      <c r="F1047">
        <v>4186.0025999999998</v>
      </c>
      <c r="G1047" s="1">
        <v>0.39</v>
      </c>
      <c r="H1047">
        <v>3328.9376717664004</v>
      </c>
      <c r="Q1047">
        <v>1046</v>
      </c>
      <c r="R1047">
        <v>31</v>
      </c>
      <c r="S1047">
        <f>VLOOKUP($R1047,'[3]人物&amp;怪物成长分析'!$B$5:$S$104,12,FALSE)*$W1047</f>
        <v>10208.531787300004</v>
      </c>
      <c r="T1047">
        <f>VLOOKUP($R1047,'[3]人物&amp;怪物成长分析'!$B$5:$S$104,13,FALSE)*$W1047</f>
        <v>652.52254914000025</v>
      </c>
      <c r="U1047">
        <f>VLOOKUP($R1047,'[3]人物&amp;怪物成长分析'!$B$5:$S$104,14,FALSE)*$W1047</f>
        <v>290.01002184000009</v>
      </c>
      <c r="V1047">
        <f>VLOOKUP($R1047,'[3]人物&amp;怪物成长分析'!$B$5:$S$104,17,FALSE)*$W1047</f>
        <v>4186.0025999999998</v>
      </c>
      <c r="W1047" s="1">
        <v>0.39</v>
      </c>
      <c r="X1047">
        <f t="shared" si="16"/>
        <v>3328.9376717664004</v>
      </c>
    </row>
    <row r="1048" spans="1:24" x14ac:dyDescent="0.15">
      <c r="A1048">
        <v>1047</v>
      </c>
      <c r="B1048">
        <v>25</v>
      </c>
      <c r="C1048">
        <v>4346.7161115175595</v>
      </c>
      <c r="D1048">
        <v>316.92512408026772</v>
      </c>
      <c r="E1048">
        <v>140.85561070234121</v>
      </c>
      <c r="F1048">
        <v>2965.5450000000001</v>
      </c>
      <c r="G1048" s="1">
        <v>0.33</v>
      </c>
      <c r="H1048">
        <v>1967.9216150919735</v>
      </c>
      <c r="Q1048">
        <v>1047</v>
      </c>
      <c r="R1048">
        <v>25</v>
      </c>
      <c r="S1048">
        <f>VLOOKUP($R1048,'[3]人物&amp;怪物成长分析'!$B$5:$S$104,12,FALSE)*$W1048</f>
        <v>4346.7161115175595</v>
      </c>
      <c r="T1048">
        <f>VLOOKUP($R1048,'[3]人物&amp;怪物成长分析'!$B$5:$S$104,13,FALSE)*$W1048</f>
        <v>316.92512408026772</v>
      </c>
      <c r="U1048">
        <f>VLOOKUP($R1048,'[3]人物&amp;怪物成长分析'!$B$5:$S$104,14,FALSE)*$W1048</f>
        <v>140.85561070234121</v>
      </c>
      <c r="V1048">
        <f>VLOOKUP($R1048,'[3]人物&amp;怪物成长分析'!$B$5:$S$104,17,FALSE)*$W1048</f>
        <v>2965.5450000000001</v>
      </c>
      <c r="W1048" s="1">
        <v>0.33</v>
      </c>
      <c r="X1048">
        <f t="shared" si="16"/>
        <v>1967.9216150919735</v>
      </c>
    </row>
    <row r="1049" spans="1:24" x14ac:dyDescent="0.15">
      <c r="A1049">
        <v>1048</v>
      </c>
      <c r="B1049">
        <v>19</v>
      </c>
      <c r="C1049">
        <v>3013.405750467391</v>
      </c>
      <c r="D1049">
        <v>259.99426486956526</v>
      </c>
      <c r="E1049">
        <v>115.55300660869568</v>
      </c>
      <c r="F1049">
        <v>3402.6401999999998</v>
      </c>
      <c r="G1049" s="1">
        <v>0.47</v>
      </c>
      <c r="H1049">
        <v>1983.577403396348</v>
      </c>
      <c r="Q1049">
        <v>1048</v>
      </c>
      <c r="R1049">
        <v>19</v>
      </c>
      <c r="S1049">
        <f>VLOOKUP($R1049,'[3]人物&amp;怪物成长分析'!$B$5:$S$104,12,FALSE)*$W1049</f>
        <v>3013.405750467391</v>
      </c>
      <c r="T1049">
        <f>VLOOKUP($R1049,'[3]人物&amp;怪物成长分析'!$B$5:$S$104,13,FALSE)*$W1049</f>
        <v>259.99426486956526</v>
      </c>
      <c r="U1049">
        <f>VLOOKUP($R1049,'[3]人物&amp;怪物成长分析'!$B$5:$S$104,14,FALSE)*$W1049</f>
        <v>115.55300660869568</v>
      </c>
      <c r="V1049">
        <f>VLOOKUP($R1049,'[3]人物&amp;怪物成长分析'!$B$5:$S$104,17,FALSE)*$W1049</f>
        <v>3402.6401999999998</v>
      </c>
      <c r="W1049" s="1">
        <v>0.47</v>
      </c>
      <c r="X1049">
        <f t="shared" si="16"/>
        <v>1983.577403396348</v>
      </c>
    </row>
    <row r="1050" spans="1:24" x14ac:dyDescent="0.15">
      <c r="A1050">
        <v>1049</v>
      </c>
      <c r="B1050">
        <v>40</v>
      </c>
      <c r="C1050">
        <v>49488.3920058863</v>
      </c>
      <c r="D1050">
        <v>2709.2185404682286</v>
      </c>
      <c r="E1050">
        <v>1204.0971290969906</v>
      </c>
      <c r="F1050">
        <v>10015.199999999999</v>
      </c>
      <c r="G1050" s="1">
        <v>0.75</v>
      </c>
      <c r="H1050">
        <v>11157.623219760804</v>
      </c>
      <c r="Q1050">
        <v>1049</v>
      </c>
      <c r="R1050">
        <v>40</v>
      </c>
      <c r="S1050">
        <f>VLOOKUP($R1050,'[3]人物&amp;怪物成长分析'!$B$5:$S$104,12,FALSE)*$W1050</f>
        <v>49488.3920058863</v>
      </c>
      <c r="T1050">
        <f>VLOOKUP($R1050,'[3]人物&amp;怪物成长分析'!$B$5:$S$104,13,FALSE)*$W1050</f>
        <v>2709.2185404682286</v>
      </c>
      <c r="U1050">
        <f>VLOOKUP($R1050,'[3]人物&amp;怪物成长分析'!$B$5:$S$104,14,FALSE)*$W1050</f>
        <v>1204.0971290969906</v>
      </c>
      <c r="V1050">
        <f>VLOOKUP($R1050,'[3]人物&amp;怪物成长分析'!$B$5:$S$104,17,FALSE)*$W1050</f>
        <v>10015.199999999999</v>
      </c>
      <c r="W1050" s="1">
        <v>0.75</v>
      </c>
      <c r="X1050">
        <f t="shared" si="16"/>
        <v>11157.623219760804</v>
      </c>
    </row>
    <row r="1051" spans="1:24" x14ac:dyDescent="0.15">
      <c r="A1051">
        <v>1050</v>
      </c>
      <c r="B1051">
        <v>29</v>
      </c>
      <c r="C1051">
        <v>12526.302002478265</v>
      </c>
      <c r="D1051">
        <v>827.80518052173954</v>
      </c>
      <c r="E1051">
        <v>367.91341356521764</v>
      </c>
      <c r="F1051">
        <v>6090.6359999999995</v>
      </c>
      <c r="G1051" s="1">
        <v>0.6</v>
      </c>
      <c r="H1051">
        <v>4521.1042970233057</v>
      </c>
      <c r="Q1051">
        <v>1050</v>
      </c>
      <c r="R1051">
        <v>29</v>
      </c>
      <c r="S1051">
        <f>VLOOKUP($R1051,'[3]人物&amp;怪物成长分析'!$B$5:$S$104,12,FALSE)*$W1051</f>
        <v>12526.302002478265</v>
      </c>
      <c r="T1051">
        <f>VLOOKUP($R1051,'[3]人物&amp;怪物成长分析'!$B$5:$S$104,13,FALSE)*$W1051</f>
        <v>827.80518052173954</v>
      </c>
      <c r="U1051">
        <f>VLOOKUP($R1051,'[3]人物&amp;怪物成长分析'!$B$5:$S$104,14,FALSE)*$W1051</f>
        <v>367.91341356521764</v>
      </c>
      <c r="V1051">
        <f>VLOOKUP($R1051,'[3]人物&amp;怪物成长分析'!$B$5:$S$104,17,FALSE)*$W1051</f>
        <v>6090.6359999999995</v>
      </c>
      <c r="W1051" s="1">
        <v>0.6</v>
      </c>
      <c r="X1051">
        <f t="shared" si="16"/>
        <v>4521.1042970233057</v>
      </c>
    </row>
    <row r="1052" spans="1:24" x14ac:dyDescent="0.15">
      <c r="A1052">
        <v>1051</v>
      </c>
      <c r="B1052">
        <v>26</v>
      </c>
      <c r="C1052">
        <v>7600.5639380949851</v>
      </c>
      <c r="D1052">
        <v>540.2177725003346</v>
      </c>
      <c r="E1052">
        <v>240.09678777792649</v>
      </c>
      <c r="F1052">
        <v>4731.5963999999994</v>
      </c>
      <c r="G1052" s="1">
        <v>0.51</v>
      </c>
      <c r="H1052">
        <v>3231.6958725624722</v>
      </c>
      <c r="Q1052">
        <v>1051</v>
      </c>
      <c r="R1052">
        <v>26</v>
      </c>
      <c r="S1052">
        <f>VLOOKUP($R1052,'[3]人物&amp;怪物成长分析'!$B$5:$S$104,12,FALSE)*$W1052</f>
        <v>7600.5639380949851</v>
      </c>
      <c r="T1052">
        <f>VLOOKUP($R1052,'[3]人物&amp;怪物成长分析'!$B$5:$S$104,13,FALSE)*$W1052</f>
        <v>540.2177725003346</v>
      </c>
      <c r="U1052">
        <f>VLOOKUP($R1052,'[3]人物&amp;怪物成长分析'!$B$5:$S$104,14,FALSE)*$W1052</f>
        <v>240.09678777792649</v>
      </c>
      <c r="V1052">
        <f>VLOOKUP($R1052,'[3]人物&amp;怪物成长分析'!$B$5:$S$104,17,FALSE)*$W1052</f>
        <v>4731.5963999999994</v>
      </c>
      <c r="W1052" s="1">
        <v>0.51</v>
      </c>
      <c r="X1052">
        <f t="shared" si="16"/>
        <v>3231.6958725624722</v>
      </c>
    </row>
    <row r="1053" spans="1:24" x14ac:dyDescent="0.15">
      <c r="A1053">
        <v>1052</v>
      </c>
      <c r="B1053">
        <v>23</v>
      </c>
      <c r="C1053">
        <v>4779.8064561923093</v>
      </c>
      <c r="D1053">
        <v>367.48111569230781</v>
      </c>
      <c r="E1053">
        <v>163.32494030769237</v>
      </c>
      <c r="F1053">
        <v>3865.9411999999998</v>
      </c>
      <c r="G1053" s="1">
        <v>0.46</v>
      </c>
      <c r="H1053">
        <v>2443.701986697231</v>
      </c>
      <c r="Q1053">
        <v>1052</v>
      </c>
      <c r="R1053">
        <v>23</v>
      </c>
      <c r="S1053">
        <f>VLOOKUP($R1053,'[3]人物&amp;怪物成长分析'!$B$5:$S$104,12,FALSE)*$W1053</f>
        <v>4779.8064561923093</v>
      </c>
      <c r="T1053">
        <f>VLOOKUP($R1053,'[3]人物&amp;怪物成长分析'!$B$5:$S$104,13,FALSE)*$W1053</f>
        <v>367.48111569230781</v>
      </c>
      <c r="U1053">
        <f>VLOOKUP($R1053,'[3]人物&amp;怪物成长分析'!$B$5:$S$104,14,FALSE)*$W1053</f>
        <v>163.32494030769237</v>
      </c>
      <c r="V1053">
        <f>VLOOKUP($R1053,'[3]人物&amp;怪物成长分析'!$B$5:$S$104,17,FALSE)*$W1053</f>
        <v>3865.9411999999998</v>
      </c>
      <c r="W1053" s="1">
        <v>0.46</v>
      </c>
      <c r="X1053">
        <f t="shared" si="16"/>
        <v>2443.701986697231</v>
      </c>
    </row>
    <row r="1054" spans="1:24" x14ac:dyDescent="0.15">
      <c r="A1054">
        <v>1053</v>
      </c>
      <c r="B1054">
        <v>19</v>
      </c>
      <c r="C1054">
        <v>1987.5654949891302</v>
      </c>
      <c r="D1054">
        <v>171.48557895652178</v>
      </c>
      <c r="E1054">
        <v>76.215812869565241</v>
      </c>
      <c r="F1054">
        <v>2244.2945999999997</v>
      </c>
      <c r="G1054" s="1">
        <v>0.31</v>
      </c>
      <c r="H1054">
        <v>1308.3170107507824</v>
      </c>
      <c r="Q1054">
        <v>1053</v>
      </c>
      <c r="R1054">
        <v>19</v>
      </c>
      <c r="S1054">
        <f>VLOOKUP($R1054,'[3]人物&amp;怪物成长分析'!$B$5:$S$104,12,FALSE)*$W1054</f>
        <v>1987.5654949891302</v>
      </c>
      <c r="T1054">
        <f>VLOOKUP($R1054,'[3]人物&amp;怪物成长分析'!$B$5:$S$104,13,FALSE)*$W1054</f>
        <v>171.48557895652178</v>
      </c>
      <c r="U1054">
        <f>VLOOKUP($R1054,'[3]人物&amp;怪物成长分析'!$B$5:$S$104,14,FALSE)*$W1054</f>
        <v>76.215812869565241</v>
      </c>
      <c r="V1054">
        <f>VLOOKUP($R1054,'[3]人物&amp;怪物成长分析'!$B$5:$S$104,17,FALSE)*$W1054</f>
        <v>2244.2945999999997</v>
      </c>
      <c r="W1054" s="1">
        <v>0.31</v>
      </c>
      <c r="X1054">
        <f t="shared" si="16"/>
        <v>1308.3170107507824</v>
      </c>
    </row>
    <row r="1055" spans="1:24" x14ac:dyDescent="0.15">
      <c r="A1055">
        <v>1054</v>
      </c>
      <c r="B1055">
        <v>26</v>
      </c>
      <c r="C1055">
        <v>6855.4106108307706</v>
      </c>
      <c r="D1055">
        <v>487.25524578461557</v>
      </c>
      <c r="E1055">
        <v>216.55788701538467</v>
      </c>
      <c r="F1055">
        <v>4267.7143999999998</v>
      </c>
      <c r="G1055" s="1">
        <v>0.46</v>
      </c>
      <c r="H1055">
        <v>2914.8629438798771</v>
      </c>
      <c r="Q1055">
        <v>1054</v>
      </c>
      <c r="R1055">
        <v>26</v>
      </c>
      <c r="S1055">
        <f>VLOOKUP($R1055,'[3]人物&amp;怪物成长分析'!$B$5:$S$104,12,FALSE)*$W1055</f>
        <v>6855.4106108307706</v>
      </c>
      <c r="T1055">
        <f>VLOOKUP($R1055,'[3]人物&amp;怪物成长分析'!$B$5:$S$104,13,FALSE)*$W1055</f>
        <v>487.25524578461557</v>
      </c>
      <c r="U1055">
        <f>VLOOKUP($R1055,'[3]人物&amp;怪物成长分析'!$B$5:$S$104,14,FALSE)*$W1055</f>
        <v>216.55788701538467</v>
      </c>
      <c r="V1055">
        <f>VLOOKUP($R1055,'[3]人物&amp;怪物成长分析'!$B$5:$S$104,17,FALSE)*$W1055</f>
        <v>4267.7143999999998</v>
      </c>
      <c r="W1055" s="1">
        <v>0.46</v>
      </c>
      <c r="X1055">
        <f t="shared" si="16"/>
        <v>2914.8629438798771</v>
      </c>
    </row>
    <row r="1056" spans="1:24" x14ac:dyDescent="0.15">
      <c r="A1056">
        <v>1055</v>
      </c>
      <c r="B1056">
        <v>41</v>
      </c>
      <c r="C1056">
        <v>25681.072656717239</v>
      </c>
      <c r="D1056">
        <v>1370.1702554217397</v>
      </c>
      <c r="E1056">
        <v>608.96455796521752</v>
      </c>
      <c r="F1056">
        <v>4775.6589999999997</v>
      </c>
      <c r="G1056" s="1">
        <v>0.35</v>
      </c>
      <c r="H1056">
        <v>5556.1221355867756</v>
      </c>
      <c r="Q1056">
        <v>1055</v>
      </c>
      <c r="R1056">
        <v>41</v>
      </c>
      <c r="S1056">
        <f>VLOOKUP($R1056,'[3]人物&amp;怪物成长分析'!$B$5:$S$104,12,FALSE)*$W1056</f>
        <v>25681.072656717239</v>
      </c>
      <c r="T1056">
        <f>VLOOKUP($R1056,'[3]人物&amp;怪物成长分析'!$B$5:$S$104,13,FALSE)*$W1056</f>
        <v>1370.1702554217397</v>
      </c>
      <c r="U1056">
        <f>VLOOKUP($R1056,'[3]人物&amp;怪物成长分析'!$B$5:$S$104,14,FALSE)*$W1056</f>
        <v>608.96455796521752</v>
      </c>
      <c r="V1056">
        <f>VLOOKUP($R1056,'[3]人物&amp;怪物成长分析'!$B$5:$S$104,17,FALSE)*$W1056</f>
        <v>4775.6589999999997</v>
      </c>
      <c r="W1056" s="1">
        <v>0.35</v>
      </c>
      <c r="X1056">
        <f t="shared" si="16"/>
        <v>5556.1221355867756</v>
      </c>
    </row>
    <row r="1057" spans="1:24" x14ac:dyDescent="0.15">
      <c r="A1057">
        <v>1056</v>
      </c>
      <c r="B1057">
        <v>37</v>
      </c>
      <c r="C1057">
        <v>31187.124678899356</v>
      </c>
      <c r="D1057">
        <v>1850.846890832609</v>
      </c>
      <c r="E1057">
        <v>822.5986181478263</v>
      </c>
      <c r="F1057">
        <v>8112.1170000000002</v>
      </c>
      <c r="G1057" s="1">
        <v>0.65</v>
      </c>
      <c r="H1057">
        <v>8014.8603313636913</v>
      </c>
      <c r="Q1057">
        <v>1056</v>
      </c>
      <c r="R1057">
        <v>37</v>
      </c>
      <c r="S1057">
        <f>VLOOKUP($R1057,'[3]人物&amp;怪物成长分析'!$B$5:$S$104,12,FALSE)*$W1057</f>
        <v>31187.124678899356</v>
      </c>
      <c r="T1057">
        <f>VLOOKUP($R1057,'[3]人物&amp;怪物成长分析'!$B$5:$S$104,13,FALSE)*$W1057</f>
        <v>1850.846890832609</v>
      </c>
      <c r="U1057">
        <f>VLOOKUP($R1057,'[3]人物&amp;怪物成长分析'!$B$5:$S$104,14,FALSE)*$W1057</f>
        <v>822.5986181478263</v>
      </c>
      <c r="V1057">
        <f>VLOOKUP($R1057,'[3]人物&amp;怪物成长分析'!$B$5:$S$104,17,FALSE)*$W1057</f>
        <v>8112.1170000000002</v>
      </c>
      <c r="W1057" s="1">
        <v>0.65</v>
      </c>
      <c r="X1057">
        <f t="shared" si="16"/>
        <v>8014.8603313636913</v>
      </c>
    </row>
    <row r="1058" spans="1:24" x14ac:dyDescent="0.15">
      <c r="A1058">
        <v>1057</v>
      </c>
      <c r="B1058">
        <v>23</v>
      </c>
      <c r="C1058">
        <v>7897.0715363177278</v>
      </c>
      <c r="D1058">
        <v>607.14271288294333</v>
      </c>
      <c r="E1058">
        <v>269.84120572575262</v>
      </c>
      <c r="F1058">
        <v>6387.2071999999998</v>
      </c>
      <c r="G1058" s="1">
        <v>0.76</v>
      </c>
      <c r="H1058">
        <v>4037.420673673686</v>
      </c>
      <c r="Q1058">
        <v>1057</v>
      </c>
      <c r="R1058">
        <v>23</v>
      </c>
      <c r="S1058">
        <f>VLOOKUP($R1058,'[3]人物&amp;怪物成长分析'!$B$5:$S$104,12,FALSE)*$W1058</f>
        <v>7897.0715363177278</v>
      </c>
      <c r="T1058">
        <f>VLOOKUP($R1058,'[3]人物&amp;怪物成长分析'!$B$5:$S$104,13,FALSE)*$W1058</f>
        <v>607.14271288294333</v>
      </c>
      <c r="U1058">
        <f>VLOOKUP($R1058,'[3]人物&amp;怪物成长分析'!$B$5:$S$104,14,FALSE)*$W1058</f>
        <v>269.84120572575262</v>
      </c>
      <c r="V1058">
        <f>VLOOKUP($R1058,'[3]人物&amp;怪物成长分析'!$B$5:$S$104,17,FALSE)*$W1058</f>
        <v>6387.2071999999998</v>
      </c>
      <c r="W1058" s="1">
        <v>0.76</v>
      </c>
      <c r="X1058">
        <f t="shared" si="16"/>
        <v>4037.420673673686</v>
      </c>
    </row>
    <row r="1059" spans="1:24" x14ac:dyDescent="0.15">
      <c r="A1059">
        <v>1058</v>
      </c>
      <c r="B1059">
        <v>50</v>
      </c>
      <c r="C1059">
        <v>131593.19631652182</v>
      </c>
      <c r="D1059">
        <v>5693.9363790802699</v>
      </c>
      <c r="E1059">
        <v>2530.6383907023423</v>
      </c>
      <c r="F1059">
        <v>12524.050000000001</v>
      </c>
      <c r="G1059" s="1">
        <v>0.77</v>
      </c>
      <c r="H1059">
        <v>21295.775546932182</v>
      </c>
      <c r="Q1059">
        <v>1058</v>
      </c>
      <c r="R1059">
        <v>50</v>
      </c>
      <c r="S1059">
        <f>VLOOKUP($R1059,'[3]人物&amp;怪物成长分析'!$B$5:$S$104,12,FALSE)*$W1059</f>
        <v>131593.19631652182</v>
      </c>
      <c r="T1059">
        <f>VLOOKUP($R1059,'[3]人物&amp;怪物成长分析'!$B$5:$S$104,13,FALSE)*$W1059</f>
        <v>5693.9363790802699</v>
      </c>
      <c r="U1059">
        <f>VLOOKUP($R1059,'[3]人物&amp;怪物成长分析'!$B$5:$S$104,14,FALSE)*$W1059</f>
        <v>2530.6383907023423</v>
      </c>
      <c r="V1059">
        <f>VLOOKUP($R1059,'[3]人物&amp;怪物成长分析'!$B$5:$S$104,17,FALSE)*$W1059</f>
        <v>12524.050000000001</v>
      </c>
      <c r="W1059" s="1">
        <v>0.77</v>
      </c>
      <c r="X1059">
        <f t="shared" si="16"/>
        <v>21295.775546932182</v>
      </c>
    </row>
    <row r="1060" spans="1:24" x14ac:dyDescent="0.15">
      <c r="A1060">
        <v>1059</v>
      </c>
      <c r="B1060">
        <v>36</v>
      </c>
      <c r="C1060">
        <v>30969.352663416728</v>
      </c>
      <c r="D1060">
        <v>1890.4005490129769</v>
      </c>
      <c r="E1060">
        <v>840.17802178354532</v>
      </c>
      <c r="F1060">
        <v>8776.1087999999982</v>
      </c>
      <c r="G1060" s="1">
        <v>0.72</v>
      </c>
      <c r="H1060">
        <v>8343.8756031998291</v>
      </c>
      <c r="Q1060">
        <v>1059</v>
      </c>
      <c r="R1060">
        <v>36</v>
      </c>
      <c r="S1060">
        <f>VLOOKUP($R1060,'[3]人物&amp;怪物成长分析'!$B$5:$S$104,12,FALSE)*$W1060</f>
        <v>30969.352663416728</v>
      </c>
      <c r="T1060">
        <f>VLOOKUP($R1060,'[3]人物&amp;怪物成长分析'!$B$5:$S$104,13,FALSE)*$W1060</f>
        <v>1890.4005490129769</v>
      </c>
      <c r="U1060">
        <f>VLOOKUP($R1060,'[3]人物&amp;怪物成长分析'!$B$5:$S$104,14,FALSE)*$W1060</f>
        <v>840.17802178354532</v>
      </c>
      <c r="V1060">
        <f>VLOOKUP($R1060,'[3]人物&amp;怪物成长分析'!$B$5:$S$104,17,FALSE)*$W1060</f>
        <v>8776.1087999999982</v>
      </c>
      <c r="W1060" s="1">
        <v>0.72</v>
      </c>
      <c r="X1060">
        <f t="shared" si="16"/>
        <v>8343.8756031998291</v>
      </c>
    </row>
    <row r="1061" spans="1:24" x14ac:dyDescent="0.15">
      <c r="A1061">
        <v>1060</v>
      </c>
      <c r="B1061">
        <v>39</v>
      </c>
      <c r="C1061">
        <v>25434.630397164347</v>
      </c>
      <c r="D1061">
        <v>1429.5234216359199</v>
      </c>
      <c r="E1061">
        <v>635.34374294929773</v>
      </c>
      <c r="F1061">
        <v>5616.8577999999998</v>
      </c>
      <c r="G1061" s="1">
        <v>0.43</v>
      </c>
      <c r="H1061">
        <v>5990.3808389661499</v>
      </c>
      <c r="Q1061">
        <v>1060</v>
      </c>
      <c r="R1061">
        <v>39</v>
      </c>
      <c r="S1061">
        <f>VLOOKUP($R1061,'[3]人物&amp;怪物成长分析'!$B$5:$S$104,12,FALSE)*$W1061</f>
        <v>25434.630397164347</v>
      </c>
      <c r="T1061">
        <f>VLOOKUP($R1061,'[3]人物&amp;怪物成长分析'!$B$5:$S$104,13,FALSE)*$W1061</f>
        <v>1429.5234216359199</v>
      </c>
      <c r="U1061">
        <f>VLOOKUP($R1061,'[3]人物&amp;怪物成长分析'!$B$5:$S$104,14,FALSE)*$W1061</f>
        <v>635.34374294929773</v>
      </c>
      <c r="V1061">
        <f>VLOOKUP($R1061,'[3]人物&amp;怪物成长分析'!$B$5:$S$104,17,FALSE)*$W1061</f>
        <v>5616.8577999999998</v>
      </c>
      <c r="W1061" s="1">
        <v>0.43</v>
      </c>
      <c r="X1061">
        <f t="shared" si="16"/>
        <v>5990.3808389661499</v>
      </c>
    </row>
    <row r="1062" spans="1:24" x14ac:dyDescent="0.15">
      <c r="A1062">
        <v>1061</v>
      </c>
      <c r="B1062">
        <v>27</v>
      </c>
      <c r="C1062">
        <v>6872.2310905734139</v>
      </c>
      <c r="D1062">
        <v>476.45704238929773</v>
      </c>
      <c r="E1062">
        <v>211.75868550635457</v>
      </c>
      <c r="F1062">
        <v>3923.1997999999994</v>
      </c>
      <c r="G1062" s="1">
        <v>0.41</v>
      </c>
      <c r="H1062">
        <v>2756.3914842223062</v>
      </c>
      <c r="Q1062">
        <v>1061</v>
      </c>
      <c r="R1062">
        <v>27</v>
      </c>
      <c r="S1062">
        <f>VLOOKUP($R1062,'[3]人物&amp;怪物成长分析'!$B$5:$S$104,12,FALSE)*$W1062</f>
        <v>6872.2310905734139</v>
      </c>
      <c r="T1062">
        <f>VLOOKUP($R1062,'[3]人物&amp;怪物成长分析'!$B$5:$S$104,13,FALSE)*$W1062</f>
        <v>476.45704238929773</v>
      </c>
      <c r="U1062">
        <f>VLOOKUP($R1062,'[3]人物&amp;怪物成长分析'!$B$5:$S$104,14,FALSE)*$W1062</f>
        <v>211.75868550635457</v>
      </c>
      <c r="V1062">
        <f>VLOOKUP($R1062,'[3]人物&amp;怪物成长分析'!$B$5:$S$104,17,FALSE)*$W1062</f>
        <v>3923.1997999999994</v>
      </c>
      <c r="W1062" s="1">
        <v>0.41</v>
      </c>
      <c r="X1062">
        <f t="shared" si="16"/>
        <v>2756.3914842223062</v>
      </c>
    </row>
    <row r="1063" spans="1:24" x14ac:dyDescent="0.15">
      <c r="A1063">
        <v>1062</v>
      </c>
      <c r="B1063">
        <v>38</v>
      </c>
      <c r="C1063">
        <v>27209.700633396522</v>
      </c>
      <c r="D1063">
        <v>1570.980557943813</v>
      </c>
      <c r="E1063">
        <v>698.21358130836143</v>
      </c>
      <c r="F1063">
        <v>6513.3732</v>
      </c>
      <c r="G1063" s="1">
        <v>0.51</v>
      </c>
      <c r="H1063">
        <v>6686.5548631056427</v>
      </c>
      <c r="Q1063">
        <v>1062</v>
      </c>
      <c r="R1063">
        <v>38</v>
      </c>
      <c r="S1063">
        <f>VLOOKUP($R1063,'[3]人物&amp;怪物成长分析'!$B$5:$S$104,12,FALSE)*$W1063</f>
        <v>27209.700633396522</v>
      </c>
      <c r="T1063">
        <f>VLOOKUP($R1063,'[3]人物&amp;怪物成长分析'!$B$5:$S$104,13,FALSE)*$W1063</f>
        <v>1570.980557943813</v>
      </c>
      <c r="U1063">
        <f>VLOOKUP($R1063,'[3]人物&amp;怪物成长分析'!$B$5:$S$104,14,FALSE)*$W1063</f>
        <v>698.21358130836143</v>
      </c>
      <c r="V1063">
        <f>VLOOKUP($R1063,'[3]人物&amp;怪物成长分析'!$B$5:$S$104,17,FALSE)*$W1063</f>
        <v>6513.3732</v>
      </c>
      <c r="W1063" s="1">
        <v>0.51</v>
      </c>
      <c r="X1063">
        <f t="shared" si="16"/>
        <v>6686.5548631056427</v>
      </c>
    </row>
    <row r="1064" spans="1:24" x14ac:dyDescent="0.15">
      <c r="A1064">
        <v>1063</v>
      </c>
      <c r="B1064">
        <v>29</v>
      </c>
      <c r="C1064">
        <v>6471.9227012804376</v>
      </c>
      <c r="D1064">
        <v>427.69934326956542</v>
      </c>
      <c r="E1064">
        <v>190.08859700869579</v>
      </c>
      <c r="F1064">
        <v>3146.8285999999998</v>
      </c>
      <c r="G1064" s="1">
        <v>0.31</v>
      </c>
      <c r="H1064">
        <v>2335.9038867953745</v>
      </c>
      <c r="Q1064">
        <v>1063</v>
      </c>
      <c r="R1064">
        <v>29</v>
      </c>
      <c r="S1064">
        <f>VLOOKUP($R1064,'[3]人物&amp;怪物成长分析'!$B$5:$S$104,12,FALSE)*$W1064</f>
        <v>6471.9227012804376</v>
      </c>
      <c r="T1064">
        <f>VLOOKUP($R1064,'[3]人物&amp;怪物成长分析'!$B$5:$S$104,13,FALSE)*$W1064</f>
        <v>427.69934326956542</v>
      </c>
      <c r="U1064">
        <f>VLOOKUP($R1064,'[3]人物&amp;怪物成长分析'!$B$5:$S$104,14,FALSE)*$W1064</f>
        <v>190.08859700869579</v>
      </c>
      <c r="V1064">
        <f>VLOOKUP($R1064,'[3]人物&amp;怪物成长分析'!$B$5:$S$104,17,FALSE)*$W1064</f>
        <v>3146.8285999999998</v>
      </c>
      <c r="W1064" s="1">
        <v>0.31</v>
      </c>
      <c r="X1064">
        <f t="shared" si="16"/>
        <v>2335.9038867953745</v>
      </c>
    </row>
    <row r="1065" spans="1:24" x14ac:dyDescent="0.15">
      <c r="A1065">
        <v>1064</v>
      </c>
      <c r="B1065">
        <v>21</v>
      </c>
      <c r="C1065">
        <v>2531.640861750001</v>
      </c>
      <c r="D1065">
        <v>205.84770417391314</v>
      </c>
      <c r="E1065">
        <v>91.487868521739173</v>
      </c>
      <c r="F1065">
        <v>2424.8013999999998</v>
      </c>
      <c r="G1065" s="1">
        <v>0.31</v>
      </c>
      <c r="H1065">
        <v>1467.6404197987827</v>
      </c>
      <c r="Q1065">
        <v>1064</v>
      </c>
      <c r="R1065">
        <v>21</v>
      </c>
      <c r="S1065">
        <f>VLOOKUP($R1065,'[3]人物&amp;怪物成长分析'!$B$5:$S$104,12,FALSE)*$W1065</f>
        <v>2531.640861750001</v>
      </c>
      <c r="T1065">
        <f>VLOOKUP($R1065,'[3]人物&amp;怪物成长分析'!$B$5:$S$104,13,FALSE)*$W1065</f>
        <v>205.84770417391314</v>
      </c>
      <c r="U1065">
        <f>VLOOKUP($R1065,'[3]人物&amp;怪物成长分析'!$B$5:$S$104,14,FALSE)*$W1065</f>
        <v>91.487868521739173</v>
      </c>
      <c r="V1065">
        <f>VLOOKUP($R1065,'[3]人物&amp;怪物成长分析'!$B$5:$S$104,17,FALSE)*$W1065</f>
        <v>2424.8013999999998</v>
      </c>
      <c r="W1065" s="1">
        <v>0.31</v>
      </c>
      <c r="X1065">
        <f t="shared" si="16"/>
        <v>1467.6404197987827</v>
      </c>
    </row>
    <row r="1066" spans="1:24" x14ac:dyDescent="0.15">
      <c r="A1066">
        <v>1065</v>
      </c>
      <c r="B1066">
        <v>33</v>
      </c>
      <c r="C1066">
        <v>19043.524030658038</v>
      </c>
      <c r="D1066">
        <v>1193.9162778767566</v>
      </c>
      <c r="E1066">
        <v>530.62945683411408</v>
      </c>
      <c r="F1066">
        <v>6676.215799999999</v>
      </c>
      <c r="G1066" s="1">
        <v>0.59</v>
      </c>
      <c r="H1066">
        <v>5707.4400815246308</v>
      </c>
      <c r="Q1066">
        <v>1065</v>
      </c>
      <c r="R1066">
        <v>33</v>
      </c>
      <c r="S1066">
        <f>VLOOKUP($R1066,'[3]人物&amp;怪物成长分析'!$B$5:$S$104,12,FALSE)*$W1066</f>
        <v>19043.524030658038</v>
      </c>
      <c r="T1066">
        <f>VLOOKUP($R1066,'[3]人物&amp;怪物成长分析'!$B$5:$S$104,13,FALSE)*$W1066</f>
        <v>1193.9162778767566</v>
      </c>
      <c r="U1066">
        <f>VLOOKUP($R1066,'[3]人物&amp;怪物成长分析'!$B$5:$S$104,14,FALSE)*$W1066</f>
        <v>530.62945683411408</v>
      </c>
      <c r="V1066">
        <f>VLOOKUP($R1066,'[3]人物&amp;怪物成长分析'!$B$5:$S$104,17,FALSE)*$W1066</f>
        <v>6676.215799999999</v>
      </c>
      <c r="W1066" s="1">
        <v>0.59</v>
      </c>
      <c r="X1066">
        <f t="shared" si="16"/>
        <v>5707.4400815246308</v>
      </c>
    </row>
    <row r="1067" spans="1:24" x14ac:dyDescent="0.15">
      <c r="A1067">
        <v>1066</v>
      </c>
      <c r="B1067">
        <v>44</v>
      </c>
      <c r="C1067">
        <v>46607.594008891079</v>
      </c>
      <c r="D1067">
        <v>2309.1984006935118</v>
      </c>
      <c r="E1067">
        <v>1026.3104003082276</v>
      </c>
      <c r="F1067">
        <v>6823.5351999999993</v>
      </c>
      <c r="G1067" s="1">
        <v>0.47</v>
      </c>
      <c r="H1067">
        <v>9023.7774352288598</v>
      </c>
      <c r="Q1067">
        <v>1066</v>
      </c>
      <c r="R1067">
        <v>44</v>
      </c>
      <c r="S1067">
        <f>VLOOKUP($R1067,'[3]人物&amp;怪物成长分析'!$B$5:$S$104,12,FALSE)*$W1067</f>
        <v>46607.594008891079</v>
      </c>
      <c r="T1067">
        <f>VLOOKUP($R1067,'[3]人物&amp;怪物成长分析'!$B$5:$S$104,13,FALSE)*$W1067</f>
        <v>2309.1984006935118</v>
      </c>
      <c r="U1067">
        <f>VLOOKUP($R1067,'[3]人物&amp;怪物成长分析'!$B$5:$S$104,14,FALSE)*$W1067</f>
        <v>1026.3104003082276</v>
      </c>
      <c r="V1067">
        <f>VLOOKUP($R1067,'[3]人物&amp;怪物成长分析'!$B$5:$S$104,17,FALSE)*$W1067</f>
        <v>6823.5351999999993</v>
      </c>
      <c r="W1067" s="1">
        <v>0.47</v>
      </c>
      <c r="X1067">
        <f t="shared" si="16"/>
        <v>9023.7774352288598</v>
      </c>
    </row>
    <row r="1068" spans="1:24" x14ac:dyDescent="0.15">
      <c r="A1068">
        <v>1067</v>
      </c>
      <c r="B1068">
        <v>44</v>
      </c>
      <c r="C1068">
        <v>54540.801499766167</v>
      </c>
      <c r="D1068">
        <v>2702.2534476200672</v>
      </c>
      <c r="E1068">
        <v>1201.0015322755858</v>
      </c>
      <c r="F1068">
        <v>7984.9880000000003</v>
      </c>
      <c r="G1068" s="1">
        <v>0.55000000000000004</v>
      </c>
      <c r="H1068">
        <v>10559.73955186356</v>
      </c>
      <c r="Q1068">
        <v>1067</v>
      </c>
      <c r="R1068">
        <v>44</v>
      </c>
      <c r="S1068">
        <f>VLOOKUP($R1068,'[3]人物&amp;怪物成长分析'!$B$5:$S$104,12,FALSE)*$W1068</f>
        <v>54540.801499766167</v>
      </c>
      <c r="T1068">
        <f>VLOOKUP($R1068,'[3]人物&amp;怪物成长分析'!$B$5:$S$104,13,FALSE)*$W1068</f>
        <v>2702.2534476200672</v>
      </c>
      <c r="U1068">
        <f>VLOOKUP($R1068,'[3]人物&amp;怪物成长分析'!$B$5:$S$104,14,FALSE)*$W1068</f>
        <v>1201.0015322755858</v>
      </c>
      <c r="V1068">
        <f>VLOOKUP($R1068,'[3]人物&amp;怪物成长分析'!$B$5:$S$104,17,FALSE)*$W1068</f>
        <v>7984.9880000000003</v>
      </c>
      <c r="W1068" s="1">
        <v>0.55000000000000004</v>
      </c>
      <c r="X1068">
        <f t="shared" si="16"/>
        <v>10559.73955186356</v>
      </c>
    </row>
    <row r="1069" spans="1:24" x14ac:dyDescent="0.15">
      <c r="A1069">
        <v>1068</v>
      </c>
      <c r="B1069">
        <v>26</v>
      </c>
      <c r="C1069">
        <v>11773.422570774585</v>
      </c>
      <c r="D1069">
        <v>836.80792210836148</v>
      </c>
      <c r="E1069">
        <v>371.91463204816063</v>
      </c>
      <c r="F1069">
        <v>7329.3355999999994</v>
      </c>
      <c r="G1069" s="1">
        <v>0.79</v>
      </c>
      <c r="H1069">
        <v>5005.9602731850073</v>
      </c>
      <c r="Q1069">
        <v>1068</v>
      </c>
      <c r="R1069">
        <v>26</v>
      </c>
      <c r="S1069">
        <f>VLOOKUP($R1069,'[3]人物&amp;怪物成长分析'!$B$5:$S$104,12,FALSE)*$W1069</f>
        <v>11773.422570774585</v>
      </c>
      <c r="T1069">
        <f>VLOOKUP($R1069,'[3]人物&amp;怪物成长分析'!$B$5:$S$104,13,FALSE)*$W1069</f>
        <v>836.80792210836148</v>
      </c>
      <c r="U1069">
        <f>VLOOKUP($R1069,'[3]人物&amp;怪物成长分析'!$B$5:$S$104,14,FALSE)*$W1069</f>
        <v>371.91463204816063</v>
      </c>
      <c r="V1069">
        <f>VLOOKUP($R1069,'[3]人物&amp;怪物成长分析'!$B$5:$S$104,17,FALSE)*$W1069</f>
        <v>7329.3355999999994</v>
      </c>
      <c r="W1069" s="1">
        <v>0.79</v>
      </c>
      <c r="X1069">
        <f t="shared" si="16"/>
        <v>5005.9602731850073</v>
      </c>
    </row>
    <row r="1070" spans="1:24" x14ac:dyDescent="0.15">
      <c r="A1070">
        <v>1069</v>
      </c>
      <c r="B1070">
        <v>39</v>
      </c>
      <c r="C1070">
        <v>21294.109169718988</v>
      </c>
      <c r="D1070">
        <v>1196.8103064858865</v>
      </c>
      <c r="E1070">
        <v>531.91569177150507</v>
      </c>
      <c r="F1070">
        <v>4702.4855999999991</v>
      </c>
      <c r="G1070" s="1">
        <v>0.36</v>
      </c>
      <c r="H1070">
        <v>5015.2025628553811</v>
      </c>
      <c r="Q1070">
        <v>1069</v>
      </c>
      <c r="R1070">
        <v>39</v>
      </c>
      <c r="S1070">
        <f>VLOOKUP($R1070,'[3]人物&amp;怪物成长分析'!$B$5:$S$104,12,FALSE)*$W1070</f>
        <v>21294.109169718988</v>
      </c>
      <c r="T1070">
        <f>VLOOKUP($R1070,'[3]人物&amp;怪物成长分析'!$B$5:$S$104,13,FALSE)*$W1070</f>
        <v>1196.8103064858865</v>
      </c>
      <c r="U1070">
        <f>VLOOKUP($R1070,'[3]人物&amp;怪物成长分析'!$B$5:$S$104,14,FALSE)*$W1070</f>
        <v>531.91569177150507</v>
      </c>
      <c r="V1070">
        <f>VLOOKUP($R1070,'[3]人物&amp;怪物成长分析'!$B$5:$S$104,17,FALSE)*$W1070</f>
        <v>4702.4855999999991</v>
      </c>
      <c r="W1070" s="1">
        <v>0.36</v>
      </c>
      <c r="X1070">
        <f t="shared" si="16"/>
        <v>5015.2025628553811</v>
      </c>
    </row>
    <row r="1071" spans="1:24" x14ac:dyDescent="0.15">
      <c r="A1071">
        <v>1070</v>
      </c>
      <c r="B1071">
        <v>19</v>
      </c>
      <c r="C1071">
        <v>4808.6261975543475</v>
      </c>
      <c r="D1071">
        <v>414.88446521739138</v>
      </c>
      <c r="E1071">
        <v>184.39309565217397</v>
      </c>
      <c r="F1071">
        <v>5429.7449999999999</v>
      </c>
      <c r="G1071" s="1">
        <v>0.75</v>
      </c>
      <c r="H1071">
        <v>3165.2830905260876</v>
      </c>
      <c r="Q1071">
        <v>1070</v>
      </c>
      <c r="R1071">
        <v>19</v>
      </c>
      <c r="S1071">
        <f>VLOOKUP($R1071,'[3]人物&amp;怪物成长分析'!$B$5:$S$104,12,FALSE)*$W1071</f>
        <v>4808.6261975543475</v>
      </c>
      <c r="T1071">
        <f>VLOOKUP($R1071,'[3]人物&amp;怪物成长分析'!$B$5:$S$104,13,FALSE)*$W1071</f>
        <v>414.88446521739138</v>
      </c>
      <c r="U1071">
        <f>VLOOKUP($R1071,'[3]人物&amp;怪物成长分析'!$B$5:$S$104,14,FALSE)*$W1071</f>
        <v>184.39309565217397</v>
      </c>
      <c r="V1071">
        <f>VLOOKUP($R1071,'[3]人物&amp;怪物成长分析'!$B$5:$S$104,17,FALSE)*$W1071</f>
        <v>5429.7449999999999</v>
      </c>
      <c r="W1071" s="1">
        <v>0.75</v>
      </c>
      <c r="X1071">
        <f t="shared" si="16"/>
        <v>3165.2830905260876</v>
      </c>
    </row>
    <row r="1072" spans="1:24" x14ac:dyDescent="0.15">
      <c r="A1072">
        <v>1071</v>
      </c>
      <c r="B1072">
        <v>31</v>
      </c>
      <c r="C1072">
        <v>13349.61849108462</v>
      </c>
      <c r="D1072">
        <v>853.29871810615407</v>
      </c>
      <c r="E1072">
        <v>379.24387471384625</v>
      </c>
      <c r="F1072">
        <v>5474.0034000000005</v>
      </c>
      <c r="G1072" s="1">
        <v>0.51</v>
      </c>
      <c r="H1072">
        <v>4353.2261861560628</v>
      </c>
      <c r="Q1072">
        <v>1071</v>
      </c>
      <c r="R1072">
        <v>31</v>
      </c>
      <c r="S1072">
        <f>VLOOKUP($R1072,'[3]人物&amp;怪物成长分析'!$B$5:$S$104,12,FALSE)*$W1072</f>
        <v>13349.61849108462</v>
      </c>
      <c r="T1072">
        <f>VLOOKUP($R1072,'[3]人物&amp;怪物成长分析'!$B$5:$S$104,13,FALSE)*$W1072</f>
        <v>853.29871810615407</v>
      </c>
      <c r="U1072">
        <f>VLOOKUP($R1072,'[3]人物&amp;怪物成长分析'!$B$5:$S$104,14,FALSE)*$W1072</f>
        <v>379.24387471384625</v>
      </c>
      <c r="V1072">
        <f>VLOOKUP($R1072,'[3]人物&amp;怪物成长分析'!$B$5:$S$104,17,FALSE)*$W1072</f>
        <v>5474.0034000000005</v>
      </c>
      <c r="W1072" s="1">
        <v>0.51</v>
      </c>
      <c r="X1072">
        <f t="shared" si="16"/>
        <v>4353.2261861560628</v>
      </c>
    </row>
    <row r="1073" spans="1:24" x14ac:dyDescent="0.15">
      <c r="A1073">
        <v>1072</v>
      </c>
      <c r="B1073">
        <v>21</v>
      </c>
      <c r="C1073">
        <v>4164.9575467500017</v>
      </c>
      <c r="D1073">
        <v>338.6526746086958</v>
      </c>
      <c r="E1073">
        <v>150.51229982608703</v>
      </c>
      <c r="F1073">
        <v>3989.1893999999998</v>
      </c>
      <c r="G1073" s="1">
        <v>0.51</v>
      </c>
      <c r="H1073">
        <v>2414.5052067657393</v>
      </c>
      <c r="Q1073">
        <v>1072</v>
      </c>
      <c r="R1073">
        <v>21</v>
      </c>
      <c r="S1073">
        <f>VLOOKUP($R1073,'[3]人物&amp;怪物成长分析'!$B$5:$S$104,12,FALSE)*$W1073</f>
        <v>4164.9575467500017</v>
      </c>
      <c r="T1073">
        <f>VLOOKUP($R1073,'[3]人物&amp;怪物成长分析'!$B$5:$S$104,13,FALSE)*$W1073</f>
        <v>338.6526746086958</v>
      </c>
      <c r="U1073">
        <f>VLOOKUP($R1073,'[3]人物&amp;怪物成长分析'!$B$5:$S$104,14,FALSE)*$W1073</f>
        <v>150.51229982608703</v>
      </c>
      <c r="V1073">
        <f>VLOOKUP($R1073,'[3]人物&amp;怪物成长分析'!$B$5:$S$104,17,FALSE)*$W1073</f>
        <v>3989.1893999999998</v>
      </c>
      <c r="W1073" s="1">
        <v>0.51</v>
      </c>
      <c r="X1073">
        <f t="shared" si="16"/>
        <v>2414.5052067657393</v>
      </c>
    </row>
    <row r="1074" spans="1:24" x14ac:dyDescent="0.15">
      <c r="A1074">
        <v>1073</v>
      </c>
      <c r="B1074">
        <v>36</v>
      </c>
      <c r="C1074">
        <v>18925.715516532448</v>
      </c>
      <c r="D1074">
        <v>1155.2447799523748</v>
      </c>
      <c r="E1074">
        <v>513.44212442327773</v>
      </c>
      <c r="F1074">
        <v>5363.1776</v>
      </c>
      <c r="G1074" s="1">
        <v>0.44</v>
      </c>
      <c r="H1074">
        <v>5099.0350908443406</v>
      </c>
      <c r="Q1074">
        <v>1073</v>
      </c>
      <c r="R1074">
        <v>36</v>
      </c>
      <c r="S1074">
        <f>VLOOKUP($R1074,'[3]人物&amp;怪物成长分析'!$B$5:$S$104,12,FALSE)*$W1074</f>
        <v>18925.715516532448</v>
      </c>
      <c r="T1074">
        <f>VLOOKUP($R1074,'[3]人物&amp;怪物成长分析'!$B$5:$S$104,13,FALSE)*$W1074</f>
        <v>1155.2447799523748</v>
      </c>
      <c r="U1074">
        <f>VLOOKUP($R1074,'[3]人物&amp;怪物成长分析'!$B$5:$S$104,14,FALSE)*$W1074</f>
        <v>513.44212442327773</v>
      </c>
      <c r="V1074">
        <f>VLOOKUP($R1074,'[3]人物&amp;怪物成长分析'!$B$5:$S$104,17,FALSE)*$W1074</f>
        <v>5363.1776</v>
      </c>
      <c r="W1074" s="1">
        <v>0.44</v>
      </c>
      <c r="X1074">
        <f t="shared" si="16"/>
        <v>5099.0350908443406</v>
      </c>
    </row>
    <row r="1075" spans="1:24" x14ac:dyDescent="0.15">
      <c r="A1075">
        <v>1074</v>
      </c>
      <c r="B1075">
        <v>23</v>
      </c>
      <c r="C1075">
        <v>3844.6269321546833</v>
      </c>
      <c r="D1075">
        <v>295.58263653511716</v>
      </c>
      <c r="E1075">
        <v>131.3700606822743</v>
      </c>
      <c r="F1075">
        <v>3109.5613999999996</v>
      </c>
      <c r="G1075" s="1">
        <v>0.37</v>
      </c>
      <c r="H1075">
        <v>1965.5863806042942</v>
      </c>
      <c r="Q1075">
        <v>1074</v>
      </c>
      <c r="R1075">
        <v>23</v>
      </c>
      <c r="S1075">
        <f>VLOOKUP($R1075,'[3]人物&amp;怪物成长分析'!$B$5:$S$104,12,FALSE)*$W1075</f>
        <v>3844.6269321546833</v>
      </c>
      <c r="T1075">
        <f>VLOOKUP($R1075,'[3]人物&amp;怪物成长分析'!$B$5:$S$104,13,FALSE)*$W1075</f>
        <v>295.58263653511716</v>
      </c>
      <c r="U1075">
        <f>VLOOKUP($R1075,'[3]人物&amp;怪物成长分析'!$B$5:$S$104,14,FALSE)*$W1075</f>
        <v>131.3700606822743</v>
      </c>
      <c r="V1075">
        <f>VLOOKUP($R1075,'[3]人物&amp;怪物成长分析'!$B$5:$S$104,17,FALSE)*$W1075</f>
        <v>3109.5613999999996</v>
      </c>
      <c r="W1075" s="1">
        <v>0.37</v>
      </c>
      <c r="X1075">
        <f t="shared" si="16"/>
        <v>1965.5863806042942</v>
      </c>
    </row>
    <row r="1076" spans="1:24" x14ac:dyDescent="0.15">
      <c r="A1076">
        <v>1075</v>
      </c>
      <c r="B1076">
        <v>37</v>
      </c>
      <c r="C1076">
        <v>36944.747696542312</v>
      </c>
      <c r="D1076">
        <v>2192.5417014478599</v>
      </c>
      <c r="E1076">
        <v>974.46297842127115</v>
      </c>
      <c r="F1076">
        <v>9609.7386000000006</v>
      </c>
      <c r="G1076" s="1">
        <v>0.77</v>
      </c>
      <c r="H1076">
        <v>9494.5268540769866</v>
      </c>
      <c r="Q1076">
        <v>1075</v>
      </c>
      <c r="R1076">
        <v>37</v>
      </c>
      <c r="S1076">
        <f>VLOOKUP($R1076,'[3]人物&amp;怪物成长分析'!$B$5:$S$104,12,FALSE)*$W1076</f>
        <v>36944.747696542312</v>
      </c>
      <c r="T1076">
        <f>VLOOKUP($R1076,'[3]人物&amp;怪物成长分析'!$B$5:$S$104,13,FALSE)*$W1076</f>
        <v>2192.5417014478599</v>
      </c>
      <c r="U1076">
        <f>VLOOKUP($R1076,'[3]人物&amp;怪物成长分析'!$B$5:$S$104,14,FALSE)*$W1076</f>
        <v>974.46297842127115</v>
      </c>
      <c r="V1076">
        <f>VLOOKUP($R1076,'[3]人物&amp;怪物成长分析'!$B$5:$S$104,17,FALSE)*$W1076</f>
        <v>9609.7386000000006</v>
      </c>
      <c r="W1076" s="1">
        <v>0.77</v>
      </c>
      <c r="X1076">
        <f t="shared" si="16"/>
        <v>9494.5268540769866</v>
      </c>
    </row>
    <row r="1077" spans="1:24" x14ac:dyDescent="0.15">
      <c r="A1077">
        <v>1076</v>
      </c>
      <c r="B1077">
        <v>36</v>
      </c>
      <c r="C1077">
        <v>29248.83307100469</v>
      </c>
      <c r="D1077">
        <v>1785.3782962900339</v>
      </c>
      <c r="E1077">
        <v>793.50146501779295</v>
      </c>
      <c r="F1077">
        <v>8288.5471999999991</v>
      </c>
      <c r="G1077" s="1">
        <v>0.68</v>
      </c>
      <c r="H1077">
        <v>7880.326958577617</v>
      </c>
      <c r="Q1077">
        <v>1076</v>
      </c>
      <c r="R1077">
        <v>36</v>
      </c>
      <c r="S1077">
        <f>VLOOKUP($R1077,'[3]人物&amp;怪物成长分析'!$B$5:$S$104,12,FALSE)*$W1077</f>
        <v>29248.83307100469</v>
      </c>
      <c r="T1077">
        <f>VLOOKUP($R1077,'[3]人物&amp;怪物成长分析'!$B$5:$S$104,13,FALSE)*$W1077</f>
        <v>1785.3782962900339</v>
      </c>
      <c r="U1077">
        <f>VLOOKUP($R1077,'[3]人物&amp;怪物成长分析'!$B$5:$S$104,14,FALSE)*$W1077</f>
        <v>793.50146501779295</v>
      </c>
      <c r="V1077">
        <f>VLOOKUP($R1077,'[3]人物&amp;怪物成长分析'!$B$5:$S$104,17,FALSE)*$W1077</f>
        <v>8288.5471999999991</v>
      </c>
      <c r="W1077" s="1">
        <v>0.68</v>
      </c>
      <c r="X1077">
        <f t="shared" si="16"/>
        <v>7880.326958577617</v>
      </c>
    </row>
    <row r="1078" spans="1:24" x14ac:dyDescent="0.15">
      <c r="A1078">
        <v>1077</v>
      </c>
      <c r="B1078">
        <v>19</v>
      </c>
      <c r="C1078">
        <v>2564.6006386956524</v>
      </c>
      <c r="D1078">
        <v>221.27171478260877</v>
      </c>
      <c r="E1078">
        <v>98.342984347826132</v>
      </c>
      <c r="F1078">
        <v>2895.864</v>
      </c>
      <c r="G1078" s="1">
        <v>0.4</v>
      </c>
      <c r="H1078">
        <v>1688.1509816139135</v>
      </c>
      <c r="Q1078">
        <v>1077</v>
      </c>
      <c r="R1078">
        <v>19</v>
      </c>
      <c r="S1078">
        <f>VLOOKUP($R1078,'[3]人物&amp;怪物成长分析'!$B$5:$S$104,12,FALSE)*$W1078</f>
        <v>2564.6006386956524</v>
      </c>
      <c r="T1078">
        <f>VLOOKUP($R1078,'[3]人物&amp;怪物成长分析'!$B$5:$S$104,13,FALSE)*$W1078</f>
        <v>221.27171478260877</v>
      </c>
      <c r="U1078">
        <f>VLOOKUP($R1078,'[3]人物&amp;怪物成长分析'!$B$5:$S$104,14,FALSE)*$W1078</f>
        <v>98.342984347826132</v>
      </c>
      <c r="V1078">
        <f>VLOOKUP($R1078,'[3]人物&amp;怪物成长分析'!$B$5:$S$104,17,FALSE)*$W1078</f>
        <v>2895.864</v>
      </c>
      <c r="W1078" s="1">
        <v>0.4</v>
      </c>
      <c r="X1078">
        <f t="shared" si="16"/>
        <v>1688.1509816139135</v>
      </c>
    </row>
    <row r="1079" spans="1:24" x14ac:dyDescent="0.15">
      <c r="A1079">
        <v>1078</v>
      </c>
      <c r="B1079">
        <v>23</v>
      </c>
      <c r="C1079">
        <v>6650.1655042675602</v>
      </c>
      <c r="D1079">
        <v>511.27807400668917</v>
      </c>
      <c r="E1079">
        <v>227.23469955852852</v>
      </c>
      <c r="F1079">
        <v>5378.7007999999996</v>
      </c>
      <c r="G1079" s="1">
        <v>0.64</v>
      </c>
      <c r="H1079">
        <v>3399.9331988831041</v>
      </c>
      <c r="Q1079">
        <v>1078</v>
      </c>
      <c r="R1079">
        <v>23</v>
      </c>
      <c r="S1079">
        <f>VLOOKUP($R1079,'[3]人物&amp;怪物成长分析'!$B$5:$S$104,12,FALSE)*$W1079</f>
        <v>6650.1655042675602</v>
      </c>
      <c r="T1079">
        <f>VLOOKUP($R1079,'[3]人物&amp;怪物成长分析'!$B$5:$S$104,13,FALSE)*$W1079</f>
        <v>511.27807400668917</v>
      </c>
      <c r="U1079">
        <f>VLOOKUP($R1079,'[3]人物&amp;怪物成长分析'!$B$5:$S$104,14,FALSE)*$W1079</f>
        <v>227.23469955852852</v>
      </c>
      <c r="V1079">
        <f>VLOOKUP($R1079,'[3]人物&amp;怪物成长分析'!$B$5:$S$104,17,FALSE)*$W1079</f>
        <v>5378.7007999999996</v>
      </c>
      <c r="W1079" s="1">
        <v>0.64</v>
      </c>
      <c r="X1079">
        <f t="shared" si="16"/>
        <v>3399.9331988831041</v>
      </c>
    </row>
    <row r="1080" spans="1:24" x14ac:dyDescent="0.15">
      <c r="A1080">
        <v>1079</v>
      </c>
      <c r="B1080">
        <v>32</v>
      </c>
      <c r="C1080">
        <v>9611.2866328254222</v>
      </c>
      <c r="D1080">
        <v>608.33014880147175</v>
      </c>
      <c r="E1080">
        <v>270.36895502287638</v>
      </c>
      <c r="F1080">
        <v>3638.0783999999999</v>
      </c>
      <c r="G1080" s="1">
        <v>0.33</v>
      </c>
      <c r="H1080">
        <v>3000.1166701648381</v>
      </c>
      <c r="Q1080">
        <v>1079</v>
      </c>
      <c r="R1080">
        <v>32</v>
      </c>
      <c r="S1080">
        <f>VLOOKUP($R1080,'[3]人物&amp;怪物成长分析'!$B$5:$S$104,12,FALSE)*$W1080</f>
        <v>9611.2866328254222</v>
      </c>
      <c r="T1080">
        <f>VLOOKUP($R1080,'[3]人物&amp;怪物成长分析'!$B$5:$S$104,13,FALSE)*$W1080</f>
        <v>608.33014880147175</v>
      </c>
      <c r="U1080">
        <f>VLOOKUP($R1080,'[3]人物&amp;怪物成长分析'!$B$5:$S$104,14,FALSE)*$W1080</f>
        <v>270.36895502287638</v>
      </c>
      <c r="V1080">
        <f>VLOOKUP($R1080,'[3]人物&amp;怪物成长分析'!$B$5:$S$104,17,FALSE)*$W1080</f>
        <v>3638.0783999999999</v>
      </c>
      <c r="W1080" s="1">
        <v>0.33</v>
      </c>
      <c r="X1080">
        <f t="shared" si="16"/>
        <v>3000.1166701648381</v>
      </c>
    </row>
    <row r="1081" spans="1:24" x14ac:dyDescent="0.15">
      <c r="A1081">
        <v>1080</v>
      </c>
      <c r="B1081">
        <v>37</v>
      </c>
      <c r="C1081">
        <v>31187.124678899356</v>
      </c>
      <c r="D1081">
        <v>1850.846890832609</v>
      </c>
      <c r="E1081">
        <v>822.5986181478263</v>
      </c>
      <c r="F1081">
        <v>8112.1170000000002</v>
      </c>
      <c r="G1081" s="1">
        <v>0.65</v>
      </c>
      <c r="H1081">
        <v>8014.8603313636913</v>
      </c>
      <c r="Q1081">
        <v>1080</v>
      </c>
      <c r="R1081">
        <v>37</v>
      </c>
      <c r="S1081">
        <f>VLOOKUP($R1081,'[3]人物&amp;怪物成长分析'!$B$5:$S$104,12,FALSE)*$W1081</f>
        <v>31187.124678899356</v>
      </c>
      <c r="T1081">
        <f>VLOOKUP($R1081,'[3]人物&amp;怪物成长分析'!$B$5:$S$104,13,FALSE)*$W1081</f>
        <v>1850.846890832609</v>
      </c>
      <c r="U1081">
        <f>VLOOKUP($R1081,'[3]人物&amp;怪物成长分析'!$B$5:$S$104,14,FALSE)*$W1081</f>
        <v>822.5986181478263</v>
      </c>
      <c r="V1081">
        <f>VLOOKUP($R1081,'[3]人物&amp;怪物成长分析'!$B$5:$S$104,17,FALSE)*$W1081</f>
        <v>8112.1170000000002</v>
      </c>
      <c r="W1081" s="1">
        <v>0.65</v>
      </c>
      <c r="X1081">
        <f t="shared" si="16"/>
        <v>8014.8603313636913</v>
      </c>
    </row>
    <row r="1082" spans="1:24" x14ac:dyDescent="0.15">
      <c r="A1082">
        <v>1081</v>
      </c>
      <c r="B1082">
        <v>42</v>
      </c>
      <c r="C1082">
        <v>32539.397355708381</v>
      </c>
      <c r="D1082">
        <v>1692.8861095384623</v>
      </c>
      <c r="E1082">
        <v>752.39382646153899</v>
      </c>
      <c r="F1082">
        <v>5574.3519999999999</v>
      </c>
      <c r="G1082" s="1">
        <v>0.4</v>
      </c>
      <c r="H1082">
        <v>6770.5626122740032</v>
      </c>
      <c r="Q1082">
        <v>1081</v>
      </c>
      <c r="R1082">
        <v>42</v>
      </c>
      <c r="S1082">
        <f>VLOOKUP($R1082,'[3]人物&amp;怪物成长分析'!$B$5:$S$104,12,FALSE)*$W1082</f>
        <v>32539.397355708381</v>
      </c>
      <c r="T1082">
        <f>VLOOKUP($R1082,'[3]人物&amp;怪物成长分析'!$B$5:$S$104,13,FALSE)*$W1082</f>
        <v>1692.8861095384623</v>
      </c>
      <c r="U1082">
        <f>VLOOKUP($R1082,'[3]人物&amp;怪物成长分析'!$B$5:$S$104,14,FALSE)*$W1082</f>
        <v>752.39382646153899</v>
      </c>
      <c r="V1082">
        <f>VLOOKUP($R1082,'[3]人物&amp;怪物成长分析'!$B$5:$S$104,17,FALSE)*$W1082</f>
        <v>5574.3519999999999</v>
      </c>
      <c r="W1082" s="1">
        <v>0.4</v>
      </c>
      <c r="X1082">
        <f t="shared" si="16"/>
        <v>6770.5626122740032</v>
      </c>
    </row>
    <row r="1083" spans="1:24" x14ac:dyDescent="0.15">
      <c r="A1083">
        <v>1082</v>
      </c>
      <c r="B1083">
        <v>25</v>
      </c>
      <c r="C1083">
        <v>5532.1841419314396</v>
      </c>
      <c r="D1083">
        <v>403.35924882943164</v>
      </c>
      <c r="E1083">
        <v>179.27077725752517</v>
      </c>
      <c r="F1083">
        <v>3774.33</v>
      </c>
      <c r="G1083" s="1">
        <v>0.42</v>
      </c>
      <c r="H1083">
        <v>2504.6275101170572</v>
      </c>
      <c r="Q1083">
        <v>1082</v>
      </c>
      <c r="R1083">
        <v>25</v>
      </c>
      <c r="S1083">
        <f>VLOOKUP($R1083,'[3]人物&amp;怪物成长分析'!$B$5:$S$104,12,FALSE)*$W1083</f>
        <v>5532.1841419314396</v>
      </c>
      <c r="T1083">
        <f>VLOOKUP($R1083,'[3]人物&amp;怪物成长分析'!$B$5:$S$104,13,FALSE)*$W1083</f>
        <v>403.35924882943164</v>
      </c>
      <c r="U1083">
        <f>VLOOKUP($R1083,'[3]人物&amp;怪物成长分析'!$B$5:$S$104,14,FALSE)*$W1083</f>
        <v>179.27077725752517</v>
      </c>
      <c r="V1083">
        <f>VLOOKUP($R1083,'[3]人物&amp;怪物成长分析'!$B$5:$S$104,17,FALSE)*$W1083</f>
        <v>3774.33</v>
      </c>
      <c r="W1083" s="1">
        <v>0.42</v>
      </c>
      <c r="X1083">
        <f t="shared" si="16"/>
        <v>2504.6275101170572</v>
      </c>
    </row>
    <row r="1084" spans="1:24" x14ac:dyDescent="0.15">
      <c r="A1084">
        <v>1083</v>
      </c>
      <c r="B1084">
        <v>41</v>
      </c>
      <c r="C1084">
        <v>24213.582790619112</v>
      </c>
      <c r="D1084">
        <v>1291.8748122547831</v>
      </c>
      <c r="E1084">
        <v>574.16658322434807</v>
      </c>
      <c r="F1084">
        <v>4502.7642000000005</v>
      </c>
      <c r="G1084" s="1">
        <v>0.33</v>
      </c>
      <c r="H1084">
        <v>5238.6294421246748</v>
      </c>
      <c r="Q1084">
        <v>1083</v>
      </c>
      <c r="R1084">
        <v>41</v>
      </c>
      <c r="S1084">
        <f>VLOOKUP($R1084,'[3]人物&amp;怪物成长分析'!$B$5:$S$104,12,FALSE)*$W1084</f>
        <v>24213.582790619112</v>
      </c>
      <c r="T1084">
        <f>VLOOKUP($R1084,'[3]人物&amp;怪物成长分析'!$B$5:$S$104,13,FALSE)*$W1084</f>
        <v>1291.8748122547831</v>
      </c>
      <c r="U1084">
        <f>VLOOKUP($R1084,'[3]人物&amp;怪物成长分析'!$B$5:$S$104,14,FALSE)*$W1084</f>
        <v>574.16658322434807</v>
      </c>
      <c r="V1084">
        <f>VLOOKUP($R1084,'[3]人物&amp;怪物成长分析'!$B$5:$S$104,17,FALSE)*$W1084</f>
        <v>4502.7642000000005</v>
      </c>
      <c r="W1084" s="1">
        <v>0.33</v>
      </c>
      <c r="X1084">
        <f t="shared" si="16"/>
        <v>5238.6294421246748</v>
      </c>
    </row>
    <row r="1085" spans="1:24" x14ac:dyDescent="0.15">
      <c r="A1085">
        <v>1084</v>
      </c>
      <c r="B1085">
        <v>47</v>
      </c>
      <c r="C1085">
        <v>40615.039489742783</v>
      </c>
      <c r="D1085">
        <v>1876.8522406424754</v>
      </c>
      <c r="E1085">
        <v>834.1565513966558</v>
      </c>
      <c r="F1085">
        <v>4771.3897999999999</v>
      </c>
      <c r="G1085" s="1">
        <v>0.31</v>
      </c>
      <c r="H1085">
        <v>7149.459484354611</v>
      </c>
      <c r="Q1085">
        <v>1084</v>
      </c>
      <c r="R1085">
        <v>47</v>
      </c>
      <c r="S1085">
        <f>VLOOKUP($R1085,'[3]人物&amp;怪物成长分析'!$B$5:$S$104,12,FALSE)*$W1085</f>
        <v>40615.039489742783</v>
      </c>
      <c r="T1085">
        <f>VLOOKUP($R1085,'[3]人物&amp;怪物成长分析'!$B$5:$S$104,13,FALSE)*$W1085</f>
        <v>1876.8522406424754</v>
      </c>
      <c r="U1085">
        <f>VLOOKUP($R1085,'[3]人物&amp;怪物成长分析'!$B$5:$S$104,14,FALSE)*$W1085</f>
        <v>834.1565513966558</v>
      </c>
      <c r="V1085">
        <f>VLOOKUP($R1085,'[3]人物&amp;怪物成长分析'!$B$5:$S$104,17,FALSE)*$W1085</f>
        <v>4771.3897999999999</v>
      </c>
      <c r="W1085" s="1">
        <v>0.31</v>
      </c>
      <c r="X1085">
        <f t="shared" si="16"/>
        <v>7149.459484354611</v>
      </c>
    </row>
    <row r="1086" spans="1:24" x14ac:dyDescent="0.15">
      <c r="A1086">
        <v>1085</v>
      </c>
      <c r="B1086">
        <v>47</v>
      </c>
      <c r="C1086">
        <v>94331.704621338082</v>
      </c>
      <c r="D1086">
        <v>4359.1406879438136</v>
      </c>
      <c r="E1086">
        <v>1937.3958613083619</v>
      </c>
      <c r="F1086">
        <v>11081.937599999999</v>
      </c>
      <c r="G1086" s="1">
        <v>0.72</v>
      </c>
      <c r="H1086">
        <v>16605.196221726837</v>
      </c>
      <c r="Q1086">
        <v>1085</v>
      </c>
      <c r="R1086">
        <v>47</v>
      </c>
      <c r="S1086">
        <f>VLOOKUP($R1086,'[3]人物&amp;怪物成长分析'!$B$5:$S$104,12,FALSE)*$W1086</f>
        <v>94331.704621338082</v>
      </c>
      <c r="T1086">
        <f>VLOOKUP($R1086,'[3]人物&amp;怪物成长分析'!$B$5:$S$104,13,FALSE)*$W1086</f>
        <v>4359.1406879438136</v>
      </c>
      <c r="U1086">
        <f>VLOOKUP($R1086,'[3]人物&amp;怪物成长分析'!$B$5:$S$104,14,FALSE)*$W1086</f>
        <v>1937.3958613083619</v>
      </c>
      <c r="V1086">
        <f>VLOOKUP($R1086,'[3]人物&amp;怪物成长分析'!$B$5:$S$104,17,FALSE)*$W1086</f>
        <v>11081.937599999999</v>
      </c>
      <c r="W1086" s="1">
        <v>0.72</v>
      </c>
      <c r="X1086">
        <f t="shared" si="16"/>
        <v>16605.196221726837</v>
      </c>
    </row>
    <row r="1087" spans="1:24" x14ac:dyDescent="0.15">
      <c r="A1087">
        <v>1086</v>
      </c>
      <c r="B1087">
        <v>27</v>
      </c>
      <c r="C1087">
        <v>13074.000611334788</v>
      </c>
      <c r="D1087">
        <v>906.43047088695675</v>
      </c>
      <c r="E1087">
        <v>402.85798706086973</v>
      </c>
      <c r="F1087">
        <v>7463.6483999999991</v>
      </c>
      <c r="G1087" s="1">
        <v>0.78</v>
      </c>
      <c r="H1087">
        <v>5243.8667260814618</v>
      </c>
      <c r="Q1087">
        <v>1086</v>
      </c>
      <c r="R1087">
        <v>27</v>
      </c>
      <c r="S1087">
        <f>VLOOKUP($R1087,'[3]人物&amp;怪物成长分析'!$B$5:$S$104,12,FALSE)*$W1087</f>
        <v>13074.000611334788</v>
      </c>
      <c r="T1087">
        <f>VLOOKUP($R1087,'[3]人物&amp;怪物成长分析'!$B$5:$S$104,13,FALSE)*$W1087</f>
        <v>906.43047088695675</v>
      </c>
      <c r="U1087">
        <f>VLOOKUP($R1087,'[3]人物&amp;怪物成长分析'!$B$5:$S$104,14,FALSE)*$W1087</f>
        <v>402.85798706086973</v>
      </c>
      <c r="V1087">
        <f>VLOOKUP($R1087,'[3]人物&amp;怪物成长分析'!$B$5:$S$104,17,FALSE)*$W1087</f>
        <v>7463.6483999999991</v>
      </c>
      <c r="W1087" s="1">
        <v>0.78</v>
      </c>
      <c r="X1087">
        <f t="shared" si="16"/>
        <v>5243.8667260814618</v>
      </c>
    </row>
    <row r="1088" spans="1:24" x14ac:dyDescent="0.15">
      <c r="A1088">
        <v>1087</v>
      </c>
      <c r="B1088">
        <v>34</v>
      </c>
      <c r="C1088">
        <v>27797.827378460875</v>
      </c>
      <c r="D1088">
        <v>1726.800123099131</v>
      </c>
      <c r="E1088">
        <v>767.46672137739154</v>
      </c>
      <c r="F1088">
        <v>9053.2728000000006</v>
      </c>
      <c r="G1088" s="1">
        <v>0.78</v>
      </c>
      <c r="H1088">
        <v>8021.1512299379492</v>
      </c>
      <c r="Q1088">
        <v>1087</v>
      </c>
      <c r="R1088">
        <v>34</v>
      </c>
      <c r="S1088">
        <f>VLOOKUP($R1088,'[3]人物&amp;怪物成长分析'!$B$5:$S$104,12,FALSE)*$W1088</f>
        <v>27797.827378460875</v>
      </c>
      <c r="T1088">
        <f>VLOOKUP($R1088,'[3]人物&amp;怪物成长分析'!$B$5:$S$104,13,FALSE)*$W1088</f>
        <v>1726.800123099131</v>
      </c>
      <c r="U1088">
        <f>VLOOKUP($R1088,'[3]人物&amp;怪物成长分析'!$B$5:$S$104,14,FALSE)*$W1088</f>
        <v>767.46672137739154</v>
      </c>
      <c r="V1088">
        <f>VLOOKUP($R1088,'[3]人物&amp;怪物成长分析'!$B$5:$S$104,17,FALSE)*$W1088</f>
        <v>9053.2728000000006</v>
      </c>
      <c r="W1088" s="1">
        <v>0.78</v>
      </c>
      <c r="X1088">
        <f t="shared" si="16"/>
        <v>8021.1512299379492</v>
      </c>
    </row>
    <row r="1089" spans="1:24" x14ac:dyDescent="0.15">
      <c r="A1089">
        <v>1088</v>
      </c>
      <c r="B1089">
        <v>37</v>
      </c>
      <c r="C1089">
        <v>18712.274807339614</v>
      </c>
      <c r="D1089">
        <v>1110.5081344995654</v>
      </c>
      <c r="E1089">
        <v>493.55917088869575</v>
      </c>
      <c r="F1089">
        <v>4867.2701999999999</v>
      </c>
      <c r="G1089" s="1">
        <v>0.39</v>
      </c>
      <c r="H1089">
        <v>4808.916198818215</v>
      </c>
      <c r="Q1089">
        <v>1088</v>
      </c>
      <c r="R1089">
        <v>37</v>
      </c>
      <c r="S1089">
        <f>VLOOKUP($R1089,'[3]人物&amp;怪物成长分析'!$B$5:$S$104,12,FALSE)*$W1089</f>
        <v>18712.274807339614</v>
      </c>
      <c r="T1089">
        <f>VLOOKUP($R1089,'[3]人物&amp;怪物成长分析'!$B$5:$S$104,13,FALSE)*$W1089</f>
        <v>1110.5081344995654</v>
      </c>
      <c r="U1089">
        <f>VLOOKUP($R1089,'[3]人物&amp;怪物成长分析'!$B$5:$S$104,14,FALSE)*$W1089</f>
        <v>493.55917088869575</v>
      </c>
      <c r="V1089">
        <f>VLOOKUP($R1089,'[3]人物&amp;怪物成长分析'!$B$5:$S$104,17,FALSE)*$W1089</f>
        <v>4867.2701999999999</v>
      </c>
      <c r="W1089" s="1">
        <v>0.39</v>
      </c>
      <c r="X1089">
        <f t="shared" si="16"/>
        <v>4808.916198818215</v>
      </c>
    </row>
    <row r="1090" spans="1:24" x14ac:dyDescent="0.15">
      <c r="A1090">
        <v>1089</v>
      </c>
      <c r="B1090">
        <v>41</v>
      </c>
      <c r="C1090">
        <v>37420.991585502263</v>
      </c>
      <c r="D1090">
        <v>1996.5338007573923</v>
      </c>
      <c r="E1090">
        <v>887.34835589217425</v>
      </c>
      <c r="F1090">
        <v>6958.8173999999999</v>
      </c>
      <c r="G1090" s="1">
        <v>0.51</v>
      </c>
      <c r="H1090">
        <v>8096.063683283588</v>
      </c>
      <c r="Q1090">
        <v>1089</v>
      </c>
      <c r="R1090">
        <v>41</v>
      </c>
      <c r="S1090">
        <f>VLOOKUP($R1090,'[3]人物&amp;怪物成长分析'!$B$5:$S$104,12,FALSE)*$W1090</f>
        <v>37420.991585502263</v>
      </c>
      <c r="T1090">
        <f>VLOOKUP($R1090,'[3]人物&amp;怪物成长分析'!$B$5:$S$104,13,FALSE)*$W1090</f>
        <v>1996.5338007573923</v>
      </c>
      <c r="U1090">
        <f>VLOOKUP($R1090,'[3]人物&amp;怪物成长分析'!$B$5:$S$104,14,FALSE)*$W1090</f>
        <v>887.34835589217425</v>
      </c>
      <c r="V1090">
        <f>VLOOKUP($R1090,'[3]人物&amp;怪物成长分析'!$B$5:$S$104,17,FALSE)*$W1090</f>
        <v>6958.8173999999999</v>
      </c>
      <c r="W1090" s="1">
        <v>0.51</v>
      </c>
      <c r="X1090">
        <f t="shared" si="16"/>
        <v>8096.063683283588</v>
      </c>
    </row>
    <row r="1091" spans="1:24" x14ac:dyDescent="0.15">
      <c r="A1091">
        <v>1090</v>
      </c>
      <c r="B1091">
        <v>40</v>
      </c>
      <c r="C1091">
        <v>21774.892482589974</v>
      </c>
      <c r="D1091">
        <v>1192.0561578060206</v>
      </c>
      <c r="E1091">
        <v>529.80273680267589</v>
      </c>
      <c r="F1091">
        <v>4406.6880000000001</v>
      </c>
      <c r="G1091" s="1">
        <v>0.33</v>
      </c>
      <c r="H1091">
        <v>4909.3542166947545</v>
      </c>
      <c r="Q1091">
        <v>1090</v>
      </c>
      <c r="R1091">
        <v>40</v>
      </c>
      <c r="S1091">
        <f>VLOOKUP($R1091,'[3]人物&amp;怪物成长分析'!$B$5:$S$104,12,FALSE)*$W1091</f>
        <v>21774.892482589974</v>
      </c>
      <c r="T1091">
        <f>VLOOKUP($R1091,'[3]人物&amp;怪物成长分析'!$B$5:$S$104,13,FALSE)*$W1091</f>
        <v>1192.0561578060206</v>
      </c>
      <c r="U1091">
        <f>VLOOKUP($R1091,'[3]人物&amp;怪物成长分析'!$B$5:$S$104,14,FALSE)*$W1091</f>
        <v>529.80273680267589</v>
      </c>
      <c r="V1091">
        <f>VLOOKUP($R1091,'[3]人物&amp;怪物成长分析'!$B$5:$S$104,17,FALSE)*$W1091</f>
        <v>4406.6880000000001</v>
      </c>
      <c r="W1091" s="1">
        <v>0.33</v>
      </c>
      <c r="X1091">
        <f t="shared" ref="X1091:X1154" si="17">SUMPRODUCT(S1091:V1091,$M$6:$P$6)*1.2</f>
        <v>4909.3542166947545</v>
      </c>
    </row>
    <row r="1092" spans="1:24" x14ac:dyDescent="0.15">
      <c r="A1092">
        <v>1091</v>
      </c>
      <c r="B1092">
        <v>43</v>
      </c>
      <c r="C1092">
        <v>28779.353894588152</v>
      </c>
      <c r="D1092">
        <v>1460.7745986846826</v>
      </c>
      <c r="E1092">
        <v>649.23315497097019</v>
      </c>
      <c r="F1092">
        <v>4552.6463999999996</v>
      </c>
      <c r="G1092" s="1">
        <v>0.32</v>
      </c>
      <c r="H1092">
        <v>5770.8980225270143</v>
      </c>
      <c r="Q1092">
        <v>1091</v>
      </c>
      <c r="R1092">
        <v>43</v>
      </c>
      <c r="S1092">
        <f>VLOOKUP($R1092,'[3]人物&amp;怪物成长分析'!$B$5:$S$104,12,FALSE)*$W1092</f>
        <v>28779.353894588152</v>
      </c>
      <c r="T1092">
        <f>VLOOKUP($R1092,'[3]人物&amp;怪物成长分析'!$B$5:$S$104,13,FALSE)*$W1092</f>
        <v>1460.7745986846826</v>
      </c>
      <c r="U1092">
        <f>VLOOKUP($R1092,'[3]人物&amp;怪物成长分析'!$B$5:$S$104,14,FALSE)*$W1092</f>
        <v>649.23315497097019</v>
      </c>
      <c r="V1092">
        <f>VLOOKUP($R1092,'[3]人物&amp;怪物成长分析'!$B$5:$S$104,17,FALSE)*$W1092</f>
        <v>4552.6463999999996</v>
      </c>
      <c r="W1092" s="1">
        <v>0.32</v>
      </c>
      <c r="X1092">
        <f t="shared" si="17"/>
        <v>5770.8980225270143</v>
      </c>
    </row>
    <row r="1093" spans="1:24" x14ac:dyDescent="0.15">
      <c r="A1093">
        <v>1092</v>
      </c>
      <c r="B1093">
        <v>23</v>
      </c>
      <c r="C1093">
        <v>6234.530160250838</v>
      </c>
      <c r="D1093">
        <v>479.32319438127104</v>
      </c>
      <c r="E1093">
        <v>213.03253083612049</v>
      </c>
      <c r="F1093">
        <v>5042.5319999999992</v>
      </c>
      <c r="G1093" s="1">
        <v>0.6</v>
      </c>
      <c r="H1093">
        <v>3187.4373739529096</v>
      </c>
      <c r="Q1093">
        <v>1092</v>
      </c>
      <c r="R1093">
        <v>23</v>
      </c>
      <c r="S1093">
        <f>VLOOKUP($R1093,'[3]人物&amp;怪物成长分析'!$B$5:$S$104,12,FALSE)*$W1093</f>
        <v>6234.530160250838</v>
      </c>
      <c r="T1093">
        <f>VLOOKUP($R1093,'[3]人物&amp;怪物成长分析'!$B$5:$S$104,13,FALSE)*$W1093</f>
        <v>479.32319438127104</v>
      </c>
      <c r="U1093">
        <f>VLOOKUP($R1093,'[3]人物&amp;怪物成长分析'!$B$5:$S$104,14,FALSE)*$W1093</f>
        <v>213.03253083612049</v>
      </c>
      <c r="V1093">
        <f>VLOOKUP($R1093,'[3]人物&amp;怪物成长分析'!$B$5:$S$104,17,FALSE)*$W1093</f>
        <v>5042.5319999999992</v>
      </c>
      <c r="W1093" s="1">
        <v>0.6</v>
      </c>
      <c r="X1093">
        <f t="shared" si="17"/>
        <v>3187.4373739529096</v>
      </c>
    </row>
    <row r="1094" spans="1:24" x14ac:dyDescent="0.15">
      <c r="A1094">
        <v>1093</v>
      </c>
      <c r="B1094">
        <v>26</v>
      </c>
      <c r="C1094">
        <v>6259.2879490193991</v>
      </c>
      <c r="D1094">
        <v>444.88522441204026</v>
      </c>
      <c r="E1094">
        <v>197.72676640535121</v>
      </c>
      <c r="F1094">
        <v>3896.6087999999995</v>
      </c>
      <c r="G1094" s="1">
        <v>0.42</v>
      </c>
      <c r="H1094">
        <v>2661.3966009338005</v>
      </c>
      <c r="Q1094">
        <v>1093</v>
      </c>
      <c r="R1094">
        <v>26</v>
      </c>
      <c r="S1094">
        <f>VLOOKUP($R1094,'[3]人物&amp;怪物成长分析'!$B$5:$S$104,12,FALSE)*$W1094</f>
        <v>6259.2879490193991</v>
      </c>
      <c r="T1094">
        <f>VLOOKUP($R1094,'[3]人物&amp;怪物成长分析'!$B$5:$S$104,13,FALSE)*$W1094</f>
        <v>444.88522441204026</v>
      </c>
      <c r="U1094">
        <f>VLOOKUP($R1094,'[3]人物&amp;怪物成长分析'!$B$5:$S$104,14,FALSE)*$W1094</f>
        <v>197.72676640535121</v>
      </c>
      <c r="V1094">
        <f>VLOOKUP($R1094,'[3]人物&amp;怪物成长分析'!$B$5:$S$104,17,FALSE)*$W1094</f>
        <v>3896.6087999999995</v>
      </c>
      <c r="W1094" s="1">
        <v>0.42</v>
      </c>
      <c r="X1094">
        <f t="shared" si="17"/>
        <v>2661.3966009338005</v>
      </c>
    </row>
    <row r="1095" spans="1:24" x14ac:dyDescent="0.15">
      <c r="A1095">
        <v>1094</v>
      </c>
      <c r="B1095">
        <v>42</v>
      </c>
      <c r="C1095">
        <v>53690.005636918831</v>
      </c>
      <c r="D1095">
        <v>2793.2620807384628</v>
      </c>
      <c r="E1095">
        <v>1241.4498136615393</v>
      </c>
      <c r="F1095">
        <v>9197.6808000000001</v>
      </c>
      <c r="G1095" s="1">
        <v>0.66</v>
      </c>
      <c r="H1095">
        <v>11171.428310252106</v>
      </c>
      <c r="Q1095">
        <v>1094</v>
      </c>
      <c r="R1095">
        <v>42</v>
      </c>
      <c r="S1095">
        <f>VLOOKUP($R1095,'[3]人物&amp;怪物成长分析'!$B$5:$S$104,12,FALSE)*$W1095</f>
        <v>53690.005636918831</v>
      </c>
      <c r="T1095">
        <f>VLOOKUP($R1095,'[3]人物&amp;怪物成长分析'!$B$5:$S$104,13,FALSE)*$W1095</f>
        <v>2793.2620807384628</v>
      </c>
      <c r="U1095">
        <f>VLOOKUP($R1095,'[3]人物&amp;怪物成长分析'!$B$5:$S$104,14,FALSE)*$W1095</f>
        <v>1241.4498136615393</v>
      </c>
      <c r="V1095">
        <f>VLOOKUP($R1095,'[3]人物&amp;怪物成长分析'!$B$5:$S$104,17,FALSE)*$W1095</f>
        <v>9197.6808000000001</v>
      </c>
      <c r="W1095" s="1">
        <v>0.66</v>
      </c>
      <c r="X1095">
        <f t="shared" si="17"/>
        <v>11171.428310252106</v>
      </c>
    </row>
    <row r="1096" spans="1:24" x14ac:dyDescent="0.15">
      <c r="A1096">
        <v>1095</v>
      </c>
      <c r="B1096">
        <v>29</v>
      </c>
      <c r="C1096">
        <v>16492.964303263052</v>
      </c>
      <c r="D1096">
        <v>1089.943487686957</v>
      </c>
      <c r="E1096">
        <v>484.41932786086988</v>
      </c>
      <c r="F1096">
        <v>8019.3374000000003</v>
      </c>
      <c r="G1096" s="1">
        <v>0.79</v>
      </c>
      <c r="H1096">
        <v>5952.7873244140192</v>
      </c>
      <c r="Q1096">
        <v>1095</v>
      </c>
      <c r="R1096">
        <v>29</v>
      </c>
      <c r="S1096">
        <f>VLOOKUP($R1096,'[3]人物&amp;怪物成长分析'!$B$5:$S$104,12,FALSE)*$W1096</f>
        <v>16492.964303263052</v>
      </c>
      <c r="T1096">
        <f>VLOOKUP($R1096,'[3]人物&amp;怪物成长分析'!$B$5:$S$104,13,FALSE)*$W1096</f>
        <v>1089.943487686957</v>
      </c>
      <c r="U1096">
        <f>VLOOKUP($R1096,'[3]人物&amp;怪物成长分析'!$B$5:$S$104,14,FALSE)*$W1096</f>
        <v>484.41932786086988</v>
      </c>
      <c r="V1096">
        <f>VLOOKUP($R1096,'[3]人物&amp;怪物成长分析'!$B$5:$S$104,17,FALSE)*$W1096</f>
        <v>8019.3374000000003</v>
      </c>
      <c r="W1096" s="1">
        <v>0.79</v>
      </c>
      <c r="X1096">
        <f t="shared" si="17"/>
        <v>5952.7873244140192</v>
      </c>
    </row>
    <row r="1097" spans="1:24" x14ac:dyDescent="0.15">
      <c r="A1097">
        <v>1096</v>
      </c>
      <c r="B1097">
        <v>19</v>
      </c>
      <c r="C1097">
        <v>4552.1661336847819</v>
      </c>
      <c r="D1097">
        <v>392.75729373913049</v>
      </c>
      <c r="E1097">
        <v>174.55879721739134</v>
      </c>
      <c r="F1097">
        <v>5140.1585999999998</v>
      </c>
      <c r="G1097" s="1">
        <v>0.71</v>
      </c>
      <c r="H1097">
        <v>2996.4679923646959</v>
      </c>
      <c r="Q1097">
        <v>1096</v>
      </c>
      <c r="R1097">
        <v>19</v>
      </c>
      <c r="S1097">
        <f>VLOOKUP($R1097,'[3]人物&amp;怪物成长分析'!$B$5:$S$104,12,FALSE)*$W1097</f>
        <v>4552.1661336847819</v>
      </c>
      <c r="T1097">
        <f>VLOOKUP($R1097,'[3]人物&amp;怪物成长分析'!$B$5:$S$104,13,FALSE)*$W1097</f>
        <v>392.75729373913049</v>
      </c>
      <c r="U1097">
        <f>VLOOKUP($R1097,'[3]人物&amp;怪物成长分析'!$B$5:$S$104,14,FALSE)*$W1097</f>
        <v>174.55879721739134</v>
      </c>
      <c r="V1097">
        <f>VLOOKUP($R1097,'[3]人物&amp;怪物成长分析'!$B$5:$S$104,17,FALSE)*$W1097</f>
        <v>5140.1585999999998</v>
      </c>
      <c r="W1097" s="1">
        <v>0.71</v>
      </c>
      <c r="X1097">
        <f t="shared" si="17"/>
        <v>2996.4679923646959</v>
      </c>
    </row>
    <row r="1098" spans="1:24" x14ac:dyDescent="0.15">
      <c r="A1098">
        <v>1097</v>
      </c>
      <c r="B1098">
        <v>32</v>
      </c>
      <c r="C1098">
        <v>20096.326595907696</v>
      </c>
      <c r="D1098">
        <v>1271.9630384030772</v>
      </c>
      <c r="E1098">
        <v>565.31690595692316</v>
      </c>
      <c r="F1098">
        <v>7606.8911999999991</v>
      </c>
      <c r="G1098" s="1">
        <v>0.69</v>
      </c>
      <c r="H1098">
        <v>6272.9712194355689</v>
      </c>
      <c r="Q1098">
        <v>1097</v>
      </c>
      <c r="R1098">
        <v>32</v>
      </c>
      <c r="S1098">
        <f>VLOOKUP($R1098,'[3]人物&amp;怪物成长分析'!$B$5:$S$104,12,FALSE)*$W1098</f>
        <v>20096.326595907696</v>
      </c>
      <c r="T1098">
        <f>VLOOKUP($R1098,'[3]人物&amp;怪物成长分析'!$B$5:$S$104,13,FALSE)*$W1098</f>
        <v>1271.9630384030772</v>
      </c>
      <c r="U1098">
        <f>VLOOKUP($R1098,'[3]人物&amp;怪物成长分析'!$B$5:$S$104,14,FALSE)*$W1098</f>
        <v>565.31690595692316</v>
      </c>
      <c r="V1098">
        <f>VLOOKUP($R1098,'[3]人物&amp;怪物成长分析'!$B$5:$S$104,17,FALSE)*$W1098</f>
        <v>7606.8911999999991</v>
      </c>
      <c r="W1098" s="1">
        <v>0.69</v>
      </c>
      <c r="X1098">
        <f t="shared" si="17"/>
        <v>6272.9712194355689</v>
      </c>
    </row>
    <row r="1099" spans="1:24" x14ac:dyDescent="0.15">
      <c r="A1099">
        <v>1098</v>
      </c>
      <c r="B1099">
        <v>21</v>
      </c>
      <c r="C1099">
        <v>3511.6308727500013</v>
      </c>
      <c r="D1099">
        <v>285.53068643478275</v>
      </c>
      <c r="E1099">
        <v>126.90252730434788</v>
      </c>
      <c r="F1099">
        <v>3363.4341999999997</v>
      </c>
      <c r="G1099" s="1">
        <v>0.43</v>
      </c>
      <c r="H1099">
        <v>2035.7592919789568</v>
      </c>
      <c r="Q1099">
        <v>1098</v>
      </c>
      <c r="R1099">
        <v>21</v>
      </c>
      <c r="S1099">
        <f>VLOOKUP($R1099,'[3]人物&amp;怪物成长分析'!$B$5:$S$104,12,FALSE)*$W1099</f>
        <v>3511.6308727500013</v>
      </c>
      <c r="T1099">
        <f>VLOOKUP($R1099,'[3]人物&amp;怪物成长分析'!$B$5:$S$104,13,FALSE)*$W1099</f>
        <v>285.53068643478275</v>
      </c>
      <c r="U1099">
        <f>VLOOKUP($R1099,'[3]人物&amp;怪物成长分析'!$B$5:$S$104,14,FALSE)*$W1099</f>
        <v>126.90252730434788</v>
      </c>
      <c r="V1099">
        <f>VLOOKUP($R1099,'[3]人物&amp;怪物成长分析'!$B$5:$S$104,17,FALSE)*$W1099</f>
        <v>3363.4341999999997</v>
      </c>
      <c r="W1099" s="1">
        <v>0.43</v>
      </c>
      <c r="X1099">
        <f t="shared" si="17"/>
        <v>2035.7592919789568</v>
      </c>
    </row>
    <row r="1100" spans="1:24" x14ac:dyDescent="0.15">
      <c r="A1100">
        <v>1099</v>
      </c>
      <c r="B1100">
        <v>24</v>
      </c>
      <c r="C1100">
        <v>7977.2085968695683</v>
      </c>
      <c r="D1100">
        <v>597.0467972709032</v>
      </c>
      <c r="E1100">
        <v>265.35413212040135</v>
      </c>
      <c r="F1100">
        <v>5912.8448000000008</v>
      </c>
      <c r="G1100" s="1">
        <v>0.68</v>
      </c>
      <c r="H1100">
        <v>3830.2278063193053</v>
      </c>
      <c r="Q1100">
        <v>1099</v>
      </c>
      <c r="R1100">
        <v>24</v>
      </c>
      <c r="S1100">
        <f>VLOOKUP($R1100,'[3]人物&amp;怪物成长分析'!$B$5:$S$104,12,FALSE)*$W1100</f>
        <v>7977.2085968695683</v>
      </c>
      <c r="T1100">
        <f>VLOOKUP($R1100,'[3]人物&amp;怪物成长分析'!$B$5:$S$104,13,FALSE)*$W1100</f>
        <v>597.0467972709032</v>
      </c>
      <c r="U1100">
        <f>VLOOKUP($R1100,'[3]人物&amp;怪物成长分析'!$B$5:$S$104,14,FALSE)*$W1100</f>
        <v>265.35413212040135</v>
      </c>
      <c r="V1100">
        <f>VLOOKUP($R1100,'[3]人物&amp;怪物成长分析'!$B$5:$S$104,17,FALSE)*$W1100</f>
        <v>5912.8448000000008</v>
      </c>
      <c r="W1100" s="1">
        <v>0.68</v>
      </c>
      <c r="X1100">
        <f t="shared" si="17"/>
        <v>3830.2278063193053</v>
      </c>
    </row>
    <row r="1101" spans="1:24" x14ac:dyDescent="0.15">
      <c r="A1101">
        <v>1100</v>
      </c>
      <c r="B1101">
        <v>28</v>
      </c>
      <c r="C1101">
        <v>8625.6907244307713</v>
      </c>
      <c r="D1101">
        <v>583.69335729230795</v>
      </c>
      <c r="E1101">
        <v>259.41926990769241</v>
      </c>
      <c r="F1101">
        <v>4535.5632000000005</v>
      </c>
      <c r="G1101" s="1">
        <v>0.46</v>
      </c>
      <c r="H1101">
        <v>3276.2780930126773</v>
      </c>
      <c r="Q1101">
        <v>1100</v>
      </c>
      <c r="R1101">
        <v>28</v>
      </c>
      <c r="S1101">
        <f>VLOOKUP($R1101,'[3]人物&amp;怪物成长分析'!$B$5:$S$104,12,FALSE)*$W1101</f>
        <v>8625.6907244307713</v>
      </c>
      <c r="T1101">
        <f>VLOOKUP($R1101,'[3]人物&amp;怪物成长分析'!$B$5:$S$104,13,FALSE)*$W1101</f>
        <v>583.69335729230795</v>
      </c>
      <c r="U1101">
        <f>VLOOKUP($R1101,'[3]人物&amp;怪物成长分析'!$B$5:$S$104,14,FALSE)*$W1101</f>
        <v>259.41926990769241</v>
      </c>
      <c r="V1101">
        <f>VLOOKUP($R1101,'[3]人物&amp;怪物成长分析'!$B$5:$S$104,17,FALSE)*$W1101</f>
        <v>4535.5632000000005</v>
      </c>
      <c r="W1101" s="1">
        <v>0.46</v>
      </c>
      <c r="X1101">
        <f t="shared" si="17"/>
        <v>3276.2780930126773</v>
      </c>
    </row>
    <row r="1102" spans="1:24" x14ac:dyDescent="0.15">
      <c r="A1102">
        <v>1101</v>
      </c>
      <c r="B1102">
        <v>26</v>
      </c>
      <c r="C1102">
        <v>9388.9319235290986</v>
      </c>
      <c r="D1102">
        <v>667.32783661806047</v>
      </c>
      <c r="E1102">
        <v>296.59014960802682</v>
      </c>
      <c r="F1102">
        <v>5844.9132</v>
      </c>
      <c r="G1102" s="1">
        <v>0.63</v>
      </c>
      <c r="H1102">
        <v>3992.0949014007015</v>
      </c>
      <c r="Q1102">
        <v>1101</v>
      </c>
      <c r="R1102">
        <v>26</v>
      </c>
      <c r="S1102">
        <f>VLOOKUP($R1102,'[3]人物&amp;怪物成长分析'!$B$5:$S$104,12,FALSE)*$W1102</f>
        <v>9388.9319235290986</v>
      </c>
      <c r="T1102">
        <f>VLOOKUP($R1102,'[3]人物&amp;怪物成长分析'!$B$5:$S$104,13,FALSE)*$W1102</f>
        <v>667.32783661806047</v>
      </c>
      <c r="U1102">
        <f>VLOOKUP($R1102,'[3]人物&amp;怪物成长分析'!$B$5:$S$104,14,FALSE)*$W1102</f>
        <v>296.59014960802682</v>
      </c>
      <c r="V1102">
        <f>VLOOKUP($R1102,'[3]人物&amp;怪物成长分析'!$B$5:$S$104,17,FALSE)*$W1102</f>
        <v>5844.9132</v>
      </c>
      <c r="W1102" s="1">
        <v>0.63</v>
      </c>
      <c r="X1102">
        <f t="shared" si="17"/>
        <v>3992.0949014007015</v>
      </c>
    </row>
    <row r="1103" spans="1:24" x14ac:dyDescent="0.15">
      <c r="A1103">
        <v>1102</v>
      </c>
      <c r="B1103">
        <v>22</v>
      </c>
      <c r="C1103">
        <v>7318.0138852173914</v>
      </c>
      <c r="D1103">
        <v>578.37211826086968</v>
      </c>
      <c r="E1103">
        <v>257.05427478260879</v>
      </c>
      <c r="F1103">
        <v>6490.4639999999999</v>
      </c>
      <c r="G1103" s="1">
        <v>0.8</v>
      </c>
      <c r="H1103">
        <v>4001.8856501426085</v>
      </c>
      <c r="Q1103">
        <v>1102</v>
      </c>
      <c r="R1103">
        <v>22</v>
      </c>
      <c r="S1103">
        <f>VLOOKUP($R1103,'[3]人物&amp;怪物成长分析'!$B$5:$S$104,12,FALSE)*$W1103</f>
        <v>7318.0138852173914</v>
      </c>
      <c r="T1103">
        <f>VLOOKUP($R1103,'[3]人物&amp;怪物成长分析'!$B$5:$S$104,13,FALSE)*$W1103</f>
        <v>578.37211826086968</v>
      </c>
      <c r="U1103">
        <f>VLOOKUP($R1103,'[3]人物&amp;怪物成长分析'!$B$5:$S$104,14,FALSE)*$W1103</f>
        <v>257.05427478260879</v>
      </c>
      <c r="V1103">
        <f>VLOOKUP($R1103,'[3]人物&amp;怪物成长分析'!$B$5:$S$104,17,FALSE)*$W1103</f>
        <v>6490.4639999999999</v>
      </c>
      <c r="W1103" s="1">
        <v>0.8</v>
      </c>
      <c r="X1103">
        <f t="shared" si="17"/>
        <v>4001.8856501426085</v>
      </c>
    </row>
    <row r="1104" spans="1:24" x14ac:dyDescent="0.15">
      <c r="A1104">
        <v>1103</v>
      </c>
      <c r="B1104">
        <v>33</v>
      </c>
      <c r="C1104">
        <v>23239.554749277606</v>
      </c>
      <c r="D1104">
        <v>1456.9825763919739</v>
      </c>
      <c r="E1104">
        <v>647.54781172976629</v>
      </c>
      <c r="F1104">
        <v>8147.2463999999991</v>
      </c>
      <c r="G1104" s="1">
        <v>0.72</v>
      </c>
      <c r="H1104">
        <v>6965.0116249114126</v>
      </c>
      <c r="Q1104">
        <v>1103</v>
      </c>
      <c r="R1104">
        <v>33</v>
      </c>
      <c r="S1104">
        <f>VLOOKUP($R1104,'[3]人物&amp;怪物成长分析'!$B$5:$S$104,12,FALSE)*$W1104</f>
        <v>23239.554749277606</v>
      </c>
      <c r="T1104">
        <f>VLOOKUP($R1104,'[3]人物&amp;怪物成长分析'!$B$5:$S$104,13,FALSE)*$W1104</f>
        <v>1456.9825763919739</v>
      </c>
      <c r="U1104">
        <f>VLOOKUP($R1104,'[3]人物&amp;怪物成长分析'!$B$5:$S$104,14,FALSE)*$W1104</f>
        <v>647.54781172976629</v>
      </c>
      <c r="V1104">
        <f>VLOOKUP($R1104,'[3]人物&amp;怪物成长分析'!$B$5:$S$104,17,FALSE)*$W1104</f>
        <v>8147.2463999999991</v>
      </c>
      <c r="W1104" s="1">
        <v>0.72</v>
      </c>
      <c r="X1104">
        <f t="shared" si="17"/>
        <v>6965.0116249114126</v>
      </c>
    </row>
    <row r="1105" spans="1:24" x14ac:dyDescent="0.15">
      <c r="A1105">
        <v>1104</v>
      </c>
      <c r="B1105">
        <v>47</v>
      </c>
      <c r="C1105">
        <v>104813.00513482009</v>
      </c>
      <c r="D1105">
        <v>4843.4896532709045</v>
      </c>
      <c r="E1105">
        <v>2152.6620681204022</v>
      </c>
      <c r="F1105">
        <v>12313.264000000001</v>
      </c>
      <c r="G1105" s="1">
        <v>0.8</v>
      </c>
      <c r="H1105">
        <v>18450.218024140933</v>
      </c>
      <c r="Q1105">
        <v>1104</v>
      </c>
      <c r="R1105">
        <v>47</v>
      </c>
      <c r="S1105">
        <f>VLOOKUP($R1105,'[3]人物&amp;怪物成长分析'!$B$5:$S$104,12,FALSE)*$W1105</f>
        <v>104813.00513482009</v>
      </c>
      <c r="T1105">
        <f>VLOOKUP($R1105,'[3]人物&amp;怪物成长分析'!$B$5:$S$104,13,FALSE)*$W1105</f>
        <v>4843.4896532709045</v>
      </c>
      <c r="U1105">
        <f>VLOOKUP($R1105,'[3]人物&amp;怪物成长分析'!$B$5:$S$104,14,FALSE)*$W1105</f>
        <v>2152.6620681204022</v>
      </c>
      <c r="V1105">
        <f>VLOOKUP($R1105,'[3]人物&amp;怪物成长分析'!$B$5:$S$104,17,FALSE)*$W1105</f>
        <v>12313.264000000001</v>
      </c>
      <c r="W1105" s="1">
        <v>0.8</v>
      </c>
      <c r="X1105">
        <f t="shared" si="17"/>
        <v>18450.218024140933</v>
      </c>
    </row>
    <row r="1106" spans="1:24" x14ac:dyDescent="0.15">
      <c r="A1106">
        <v>1105</v>
      </c>
      <c r="B1106">
        <v>29</v>
      </c>
      <c r="C1106">
        <v>12526.302002478265</v>
      </c>
      <c r="D1106">
        <v>827.80518052173954</v>
      </c>
      <c r="E1106">
        <v>367.91341356521764</v>
      </c>
      <c r="F1106">
        <v>6090.6359999999995</v>
      </c>
      <c r="G1106" s="1">
        <v>0.6</v>
      </c>
      <c r="H1106">
        <v>4521.1042970233057</v>
      </c>
      <c r="Q1106">
        <v>1105</v>
      </c>
      <c r="R1106">
        <v>29</v>
      </c>
      <c r="S1106">
        <f>VLOOKUP($R1106,'[3]人物&amp;怪物成长分析'!$B$5:$S$104,12,FALSE)*$W1106</f>
        <v>12526.302002478265</v>
      </c>
      <c r="T1106">
        <f>VLOOKUP($R1106,'[3]人物&amp;怪物成长分析'!$B$5:$S$104,13,FALSE)*$W1106</f>
        <v>827.80518052173954</v>
      </c>
      <c r="U1106">
        <f>VLOOKUP($R1106,'[3]人物&amp;怪物成长分析'!$B$5:$S$104,14,FALSE)*$W1106</f>
        <v>367.91341356521764</v>
      </c>
      <c r="V1106">
        <f>VLOOKUP($R1106,'[3]人物&amp;怪物成长分析'!$B$5:$S$104,17,FALSE)*$W1106</f>
        <v>6090.6359999999995</v>
      </c>
      <c r="W1106" s="1">
        <v>0.6</v>
      </c>
      <c r="X1106">
        <f t="shared" si="17"/>
        <v>4521.1042970233057</v>
      </c>
    </row>
    <row r="1107" spans="1:24" x14ac:dyDescent="0.15">
      <c r="A1107">
        <v>1106</v>
      </c>
      <c r="B1107">
        <v>22</v>
      </c>
      <c r="C1107">
        <v>3476.056595478261</v>
      </c>
      <c r="D1107">
        <v>274.72675617391309</v>
      </c>
      <c r="E1107">
        <v>122.10078052173917</v>
      </c>
      <c r="F1107">
        <v>3082.9704000000002</v>
      </c>
      <c r="G1107" s="1">
        <v>0.38</v>
      </c>
      <c r="H1107">
        <v>1900.8956838177392</v>
      </c>
      <c r="Q1107">
        <v>1106</v>
      </c>
      <c r="R1107">
        <v>22</v>
      </c>
      <c r="S1107">
        <f>VLOOKUP($R1107,'[3]人物&amp;怪物成长分析'!$B$5:$S$104,12,FALSE)*$W1107</f>
        <v>3476.056595478261</v>
      </c>
      <c r="T1107">
        <f>VLOOKUP($R1107,'[3]人物&amp;怪物成长分析'!$B$5:$S$104,13,FALSE)*$W1107</f>
        <v>274.72675617391309</v>
      </c>
      <c r="U1107">
        <f>VLOOKUP($R1107,'[3]人物&amp;怪物成长分析'!$B$5:$S$104,14,FALSE)*$W1107</f>
        <v>122.10078052173917</v>
      </c>
      <c r="V1107">
        <f>VLOOKUP($R1107,'[3]人物&amp;怪物成长分析'!$B$5:$S$104,17,FALSE)*$W1107</f>
        <v>3082.9704000000002</v>
      </c>
      <c r="W1107" s="1">
        <v>0.38</v>
      </c>
      <c r="X1107">
        <f t="shared" si="17"/>
        <v>1900.8956838177392</v>
      </c>
    </row>
    <row r="1108" spans="1:24" x14ac:dyDescent="0.15">
      <c r="A1108">
        <v>1107</v>
      </c>
      <c r="B1108">
        <v>39</v>
      </c>
      <c r="C1108">
        <v>27209.139494640931</v>
      </c>
      <c r="D1108">
        <v>1529.2576138430773</v>
      </c>
      <c r="E1108">
        <v>679.67005059692315</v>
      </c>
      <c r="F1108">
        <v>6008.7316000000001</v>
      </c>
      <c r="G1108" s="1">
        <v>0.46</v>
      </c>
      <c r="H1108">
        <v>6408.3143858707663</v>
      </c>
      <c r="Q1108">
        <v>1107</v>
      </c>
      <c r="R1108">
        <v>39</v>
      </c>
      <c r="S1108">
        <f>VLOOKUP($R1108,'[3]人物&amp;怪物成长分析'!$B$5:$S$104,12,FALSE)*$W1108</f>
        <v>27209.139494640931</v>
      </c>
      <c r="T1108">
        <f>VLOOKUP($R1108,'[3]人物&amp;怪物成长分析'!$B$5:$S$104,13,FALSE)*$W1108</f>
        <v>1529.2576138430773</v>
      </c>
      <c r="U1108">
        <f>VLOOKUP($R1108,'[3]人物&amp;怪物成长分析'!$B$5:$S$104,14,FALSE)*$W1108</f>
        <v>679.67005059692315</v>
      </c>
      <c r="V1108">
        <f>VLOOKUP($R1108,'[3]人物&amp;怪物成长分析'!$B$5:$S$104,17,FALSE)*$W1108</f>
        <v>6008.7316000000001</v>
      </c>
      <c r="W1108" s="1">
        <v>0.46</v>
      </c>
      <c r="X1108">
        <f t="shared" si="17"/>
        <v>6408.3143858707663</v>
      </c>
    </row>
    <row r="1109" spans="1:24" x14ac:dyDescent="0.15">
      <c r="A1109">
        <v>1108</v>
      </c>
      <c r="B1109">
        <v>20</v>
      </c>
      <c r="C1109">
        <v>5514.1106086956534</v>
      </c>
      <c r="D1109">
        <v>461.6464695652175</v>
      </c>
      <c r="E1109">
        <v>205.17620869565224</v>
      </c>
      <c r="F1109">
        <v>5723.4079999999994</v>
      </c>
      <c r="G1109" s="1">
        <v>0.76</v>
      </c>
      <c r="H1109">
        <v>3400.0149871304352</v>
      </c>
      <c r="Q1109">
        <v>1108</v>
      </c>
      <c r="R1109">
        <v>20</v>
      </c>
      <c r="S1109">
        <f>VLOOKUP($R1109,'[3]人物&amp;怪物成长分析'!$B$5:$S$104,12,FALSE)*$W1109</f>
        <v>5514.1106086956534</v>
      </c>
      <c r="T1109">
        <f>VLOOKUP($R1109,'[3]人物&amp;怪物成长分析'!$B$5:$S$104,13,FALSE)*$W1109</f>
        <v>461.6464695652175</v>
      </c>
      <c r="U1109">
        <f>VLOOKUP($R1109,'[3]人物&amp;怪物成长分析'!$B$5:$S$104,14,FALSE)*$W1109</f>
        <v>205.17620869565224</v>
      </c>
      <c r="V1109">
        <f>VLOOKUP($R1109,'[3]人物&amp;怪物成长分析'!$B$5:$S$104,17,FALSE)*$W1109</f>
        <v>5723.4079999999994</v>
      </c>
      <c r="W1109" s="1">
        <v>0.76</v>
      </c>
      <c r="X1109">
        <f t="shared" si="17"/>
        <v>3400.0149871304352</v>
      </c>
    </row>
    <row r="1110" spans="1:24" x14ac:dyDescent="0.15">
      <c r="A1110">
        <v>1109</v>
      </c>
      <c r="B1110">
        <v>37</v>
      </c>
      <c r="C1110">
        <v>14873.859462244307</v>
      </c>
      <c r="D1110">
        <v>882.71159408939809</v>
      </c>
      <c r="E1110">
        <v>392.31626403973252</v>
      </c>
      <c r="F1110">
        <v>3868.8558000000003</v>
      </c>
      <c r="G1110" s="1">
        <v>0.31</v>
      </c>
      <c r="H1110">
        <v>3822.4718503426834</v>
      </c>
      <c r="Q1110">
        <v>1109</v>
      </c>
      <c r="R1110">
        <v>37</v>
      </c>
      <c r="S1110">
        <f>VLOOKUP($R1110,'[3]人物&amp;怪物成长分析'!$B$5:$S$104,12,FALSE)*$W1110</f>
        <v>14873.859462244307</v>
      </c>
      <c r="T1110">
        <f>VLOOKUP($R1110,'[3]人物&amp;怪物成长分析'!$B$5:$S$104,13,FALSE)*$W1110</f>
        <v>882.71159408939809</v>
      </c>
      <c r="U1110">
        <f>VLOOKUP($R1110,'[3]人物&amp;怪物成长分析'!$B$5:$S$104,14,FALSE)*$W1110</f>
        <v>392.31626403973252</v>
      </c>
      <c r="V1110">
        <f>VLOOKUP($R1110,'[3]人物&amp;怪物成长分析'!$B$5:$S$104,17,FALSE)*$W1110</f>
        <v>3868.8558000000003</v>
      </c>
      <c r="W1110" s="1">
        <v>0.31</v>
      </c>
      <c r="X1110">
        <f t="shared" si="17"/>
        <v>3822.4718503426834</v>
      </c>
    </row>
    <row r="1111" spans="1:24" x14ac:dyDescent="0.15">
      <c r="A1111">
        <v>1110</v>
      </c>
      <c r="B1111">
        <v>20</v>
      </c>
      <c r="C1111">
        <v>4933.6779130434797</v>
      </c>
      <c r="D1111">
        <v>413.05210434782617</v>
      </c>
      <c r="E1111">
        <v>183.57871304347833</v>
      </c>
      <c r="F1111">
        <v>5120.9439999999995</v>
      </c>
      <c r="G1111" s="1">
        <v>0.68</v>
      </c>
      <c r="H1111">
        <v>3042.1186726956525</v>
      </c>
      <c r="Q1111">
        <v>1110</v>
      </c>
      <c r="R1111">
        <v>20</v>
      </c>
      <c r="S1111">
        <f>VLOOKUP($R1111,'[3]人物&amp;怪物成长分析'!$B$5:$S$104,12,FALSE)*$W1111</f>
        <v>4933.6779130434797</v>
      </c>
      <c r="T1111">
        <f>VLOOKUP($R1111,'[3]人物&amp;怪物成长分析'!$B$5:$S$104,13,FALSE)*$W1111</f>
        <v>413.05210434782617</v>
      </c>
      <c r="U1111">
        <f>VLOOKUP($R1111,'[3]人物&amp;怪物成长分析'!$B$5:$S$104,14,FALSE)*$W1111</f>
        <v>183.57871304347833</v>
      </c>
      <c r="V1111">
        <f>VLOOKUP($R1111,'[3]人物&amp;怪物成长分析'!$B$5:$S$104,17,FALSE)*$W1111</f>
        <v>5120.9439999999995</v>
      </c>
      <c r="W1111" s="1">
        <v>0.68</v>
      </c>
      <c r="X1111">
        <f t="shared" si="17"/>
        <v>3042.1186726956525</v>
      </c>
    </row>
    <row r="1112" spans="1:24" x14ac:dyDescent="0.15">
      <c r="A1112">
        <v>1111</v>
      </c>
      <c r="B1112">
        <v>27</v>
      </c>
      <c r="C1112">
        <v>10056.923547180606</v>
      </c>
      <c r="D1112">
        <v>697.25420837458205</v>
      </c>
      <c r="E1112">
        <v>309.89075927759205</v>
      </c>
      <c r="F1112">
        <v>5741.2679999999991</v>
      </c>
      <c r="G1112" s="1">
        <v>0.6</v>
      </c>
      <c r="H1112">
        <v>4033.7436354472775</v>
      </c>
      <c r="Q1112">
        <v>1111</v>
      </c>
      <c r="R1112">
        <v>27</v>
      </c>
      <c r="S1112">
        <f>VLOOKUP($R1112,'[3]人物&amp;怪物成长分析'!$B$5:$S$104,12,FALSE)*$W1112</f>
        <v>10056.923547180606</v>
      </c>
      <c r="T1112">
        <f>VLOOKUP($R1112,'[3]人物&amp;怪物成长分析'!$B$5:$S$104,13,FALSE)*$W1112</f>
        <v>697.25420837458205</v>
      </c>
      <c r="U1112">
        <f>VLOOKUP($R1112,'[3]人物&amp;怪物成长分析'!$B$5:$S$104,14,FALSE)*$W1112</f>
        <v>309.89075927759205</v>
      </c>
      <c r="V1112">
        <f>VLOOKUP($R1112,'[3]人物&amp;怪物成长分析'!$B$5:$S$104,17,FALSE)*$W1112</f>
        <v>5741.2679999999991</v>
      </c>
      <c r="W1112" s="1">
        <v>0.6</v>
      </c>
      <c r="X1112">
        <f t="shared" si="17"/>
        <v>4033.7436354472775</v>
      </c>
    </row>
    <row r="1113" spans="1:24" x14ac:dyDescent="0.15">
      <c r="A1113">
        <v>1112</v>
      </c>
      <c r="B1113">
        <v>45</v>
      </c>
      <c r="C1113">
        <v>55624.500998417578</v>
      </c>
      <c r="D1113">
        <v>2691.431954593646</v>
      </c>
      <c r="E1113">
        <v>1196.1919798193985</v>
      </c>
      <c r="F1113">
        <v>7552.7429999999995</v>
      </c>
      <c r="G1113" s="1">
        <v>0.51</v>
      </c>
      <c r="H1113">
        <v>10416.643913219696</v>
      </c>
      <c r="Q1113">
        <v>1112</v>
      </c>
      <c r="R1113">
        <v>45</v>
      </c>
      <c r="S1113">
        <f>VLOOKUP($R1113,'[3]人物&amp;怪物成长分析'!$B$5:$S$104,12,FALSE)*$W1113</f>
        <v>55624.500998417578</v>
      </c>
      <c r="T1113">
        <f>VLOOKUP($R1113,'[3]人物&amp;怪物成长分析'!$B$5:$S$104,13,FALSE)*$W1113</f>
        <v>2691.431954593646</v>
      </c>
      <c r="U1113">
        <f>VLOOKUP($R1113,'[3]人物&amp;怪物成长分析'!$B$5:$S$104,14,FALSE)*$W1113</f>
        <v>1196.1919798193985</v>
      </c>
      <c r="V1113">
        <f>VLOOKUP($R1113,'[3]人物&amp;怪物成长分析'!$B$5:$S$104,17,FALSE)*$W1113</f>
        <v>7552.7429999999995</v>
      </c>
      <c r="W1113" s="1">
        <v>0.51</v>
      </c>
      <c r="X1113">
        <f t="shared" si="17"/>
        <v>10416.643913219696</v>
      </c>
    </row>
    <row r="1114" spans="1:24" x14ac:dyDescent="0.15">
      <c r="A1114">
        <v>1113</v>
      </c>
      <c r="B1114">
        <v>22</v>
      </c>
      <c r="C1114">
        <v>2927.2055540869565</v>
      </c>
      <c r="D1114">
        <v>231.34884730434788</v>
      </c>
      <c r="E1114">
        <v>102.82170991304351</v>
      </c>
      <c r="F1114">
        <v>2596.1856000000002</v>
      </c>
      <c r="G1114" s="1">
        <v>0.32</v>
      </c>
      <c r="H1114">
        <v>1600.7542600570439</v>
      </c>
      <c r="Q1114">
        <v>1113</v>
      </c>
      <c r="R1114">
        <v>22</v>
      </c>
      <c r="S1114">
        <f>VLOOKUP($R1114,'[3]人物&amp;怪物成长分析'!$B$5:$S$104,12,FALSE)*$W1114</f>
        <v>2927.2055540869565</v>
      </c>
      <c r="T1114">
        <f>VLOOKUP($R1114,'[3]人物&amp;怪物成长分析'!$B$5:$S$104,13,FALSE)*$W1114</f>
        <v>231.34884730434788</v>
      </c>
      <c r="U1114">
        <f>VLOOKUP($R1114,'[3]人物&amp;怪物成长分析'!$B$5:$S$104,14,FALSE)*$W1114</f>
        <v>102.82170991304351</v>
      </c>
      <c r="V1114">
        <f>VLOOKUP($R1114,'[3]人物&amp;怪物成长分析'!$B$5:$S$104,17,FALSE)*$W1114</f>
        <v>2596.1856000000002</v>
      </c>
      <c r="W1114" s="1">
        <v>0.32</v>
      </c>
      <c r="X1114">
        <f t="shared" si="17"/>
        <v>1600.7542600570439</v>
      </c>
    </row>
    <row r="1115" spans="1:24" x14ac:dyDescent="0.15">
      <c r="A1115">
        <v>1114</v>
      </c>
      <c r="B1115">
        <v>31</v>
      </c>
      <c r="C1115">
        <v>14920.161842976928</v>
      </c>
      <c r="D1115">
        <v>953.68680258923098</v>
      </c>
      <c r="E1115">
        <v>423.8608011507693</v>
      </c>
      <c r="F1115">
        <v>6118.0037999999995</v>
      </c>
      <c r="G1115" s="1">
        <v>0.56999999999999995</v>
      </c>
      <c r="H1115">
        <v>4865.3704433508929</v>
      </c>
      <c r="Q1115">
        <v>1114</v>
      </c>
      <c r="R1115">
        <v>31</v>
      </c>
      <c r="S1115">
        <f>VLOOKUP($R1115,'[3]人物&amp;怪物成长分析'!$B$5:$S$104,12,FALSE)*$W1115</f>
        <v>14920.161842976928</v>
      </c>
      <c r="T1115">
        <f>VLOOKUP($R1115,'[3]人物&amp;怪物成长分析'!$B$5:$S$104,13,FALSE)*$W1115</f>
        <v>953.68680258923098</v>
      </c>
      <c r="U1115">
        <f>VLOOKUP($R1115,'[3]人物&amp;怪物成长分析'!$B$5:$S$104,14,FALSE)*$W1115</f>
        <v>423.8608011507693</v>
      </c>
      <c r="V1115">
        <f>VLOOKUP($R1115,'[3]人物&amp;怪物成长分析'!$B$5:$S$104,17,FALSE)*$W1115</f>
        <v>6118.0037999999995</v>
      </c>
      <c r="W1115" s="1">
        <v>0.56999999999999995</v>
      </c>
      <c r="X1115">
        <f t="shared" si="17"/>
        <v>4865.3704433508929</v>
      </c>
    </row>
    <row r="1116" spans="1:24" x14ac:dyDescent="0.15">
      <c r="A1116">
        <v>1115</v>
      </c>
      <c r="B1116">
        <v>29</v>
      </c>
      <c r="C1116">
        <v>12526.302002478265</v>
      </c>
      <c r="D1116">
        <v>827.80518052173954</v>
      </c>
      <c r="E1116">
        <v>367.91341356521764</v>
      </c>
      <c r="F1116">
        <v>6090.6359999999995</v>
      </c>
      <c r="G1116" s="1">
        <v>0.6</v>
      </c>
      <c r="H1116">
        <v>4521.1042970233057</v>
      </c>
      <c r="Q1116">
        <v>1115</v>
      </c>
      <c r="R1116">
        <v>29</v>
      </c>
      <c r="S1116">
        <f>VLOOKUP($R1116,'[3]人物&amp;怪物成长分析'!$B$5:$S$104,12,FALSE)*$W1116</f>
        <v>12526.302002478265</v>
      </c>
      <c r="T1116">
        <f>VLOOKUP($R1116,'[3]人物&amp;怪物成长分析'!$B$5:$S$104,13,FALSE)*$W1116</f>
        <v>827.80518052173954</v>
      </c>
      <c r="U1116">
        <f>VLOOKUP($R1116,'[3]人物&amp;怪物成长分析'!$B$5:$S$104,14,FALSE)*$W1116</f>
        <v>367.91341356521764</v>
      </c>
      <c r="V1116">
        <f>VLOOKUP($R1116,'[3]人物&amp;怪物成长分析'!$B$5:$S$104,17,FALSE)*$W1116</f>
        <v>6090.6359999999995</v>
      </c>
      <c r="W1116" s="1">
        <v>0.6</v>
      </c>
      <c r="X1116">
        <f t="shared" si="17"/>
        <v>4521.1042970233057</v>
      </c>
    </row>
    <row r="1117" spans="1:24" x14ac:dyDescent="0.15">
      <c r="A1117">
        <v>1116</v>
      </c>
      <c r="B1117">
        <v>50</v>
      </c>
      <c r="C1117">
        <v>133302.19886608701</v>
      </c>
      <c r="D1117">
        <v>5767.8836047826107</v>
      </c>
      <c r="E1117">
        <v>2563.503824347827</v>
      </c>
      <c r="F1117">
        <v>12686.7</v>
      </c>
      <c r="G1117" s="1">
        <v>0.78</v>
      </c>
      <c r="H1117">
        <v>21572.344060528707</v>
      </c>
      <c r="Q1117">
        <v>1116</v>
      </c>
      <c r="R1117">
        <v>50</v>
      </c>
      <c r="S1117">
        <f>VLOOKUP($R1117,'[3]人物&amp;怪物成长分析'!$B$5:$S$104,12,FALSE)*$W1117</f>
        <v>133302.19886608701</v>
      </c>
      <c r="T1117">
        <f>VLOOKUP($R1117,'[3]人物&amp;怪物成长分析'!$B$5:$S$104,13,FALSE)*$W1117</f>
        <v>5767.8836047826107</v>
      </c>
      <c r="U1117">
        <f>VLOOKUP($R1117,'[3]人物&amp;怪物成长分析'!$B$5:$S$104,14,FALSE)*$W1117</f>
        <v>2563.503824347827</v>
      </c>
      <c r="V1117">
        <f>VLOOKUP($R1117,'[3]人物&amp;怪物成长分析'!$B$5:$S$104,17,FALSE)*$W1117</f>
        <v>12686.7</v>
      </c>
      <c r="W1117" s="1">
        <v>0.78</v>
      </c>
      <c r="X1117">
        <f t="shared" si="17"/>
        <v>21572.344060528707</v>
      </c>
    </row>
    <row r="1118" spans="1:24" x14ac:dyDescent="0.15">
      <c r="A1118">
        <v>1117</v>
      </c>
      <c r="B1118">
        <v>40</v>
      </c>
      <c r="C1118">
        <v>33652.106564002686</v>
      </c>
      <c r="D1118">
        <v>1842.2686075183954</v>
      </c>
      <c r="E1118">
        <v>818.78604778595354</v>
      </c>
      <c r="F1118">
        <v>6810.3359999999993</v>
      </c>
      <c r="G1118" s="1">
        <v>0.51</v>
      </c>
      <c r="H1118">
        <v>7587.1837894373475</v>
      </c>
      <c r="Q1118">
        <v>1117</v>
      </c>
      <c r="R1118">
        <v>40</v>
      </c>
      <c r="S1118">
        <f>VLOOKUP($R1118,'[3]人物&amp;怪物成长分析'!$B$5:$S$104,12,FALSE)*$W1118</f>
        <v>33652.106564002686</v>
      </c>
      <c r="T1118">
        <f>VLOOKUP($R1118,'[3]人物&amp;怪物成长分析'!$B$5:$S$104,13,FALSE)*$W1118</f>
        <v>1842.2686075183954</v>
      </c>
      <c r="U1118">
        <f>VLOOKUP($R1118,'[3]人物&amp;怪物成长分析'!$B$5:$S$104,14,FALSE)*$W1118</f>
        <v>818.78604778595354</v>
      </c>
      <c r="V1118">
        <f>VLOOKUP($R1118,'[3]人物&amp;怪物成长分析'!$B$5:$S$104,17,FALSE)*$W1118</f>
        <v>6810.3359999999993</v>
      </c>
      <c r="W1118" s="1">
        <v>0.51</v>
      </c>
      <c r="X1118">
        <f t="shared" si="17"/>
        <v>7587.1837894373475</v>
      </c>
    </row>
    <row r="1119" spans="1:24" x14ac:dyDescent="0.15">
      <c r="A1119">
        <v>1118</v>
      </c>
      <c r="B1119">
        <v>47</v>
      </c>
      <c r="C1119">
        <v>64197.965645077304</v>
      </c>
      <c r="D1119">
        <v>2966.6374126284286</v>
      </c>
      <c r="E1119">
        <v>1318.5055167237463</v>
      </c>
      <c r="F1119">
        <v>7541.8742000000002</v>
      </c>
      <c r="G1119" s="1">
        <v>0.49</v>
      </c>
      <c r="H1119">
        <v>11300.75853978632</v>
      </c>
      <c r="Q1119">
        <v>1118</v>
      </c>
      <c r="R1119">
        <v>47</v>
      </c>
      <c r="S1119">
        <f>VLOOKUP($R1119,'[3]人物&amp;怪物成长分析'!$B$5:$S$104,12,FALSE)*$W1119</f>
        <v>64197.965645077304</v>
      </c>
      <c r="T1119">
        <f>VLOOKUP($R1119,'[3]人物&amp;怪物成长分析'!$B$5:$S$104,13,FALSE)*$W1119</f>
        <v>2966.6374126284286</v>
      </c>
      <c r="U1119">
        <f>VLOOKUP($R1119,'[3]人物&amp;怪物成长分析'!$B$5:$S$104,14,FALSE)*$W1119</f>
        <v>1318.5055167237463</v>
      </c>
      <c r="V1119">
        <f>VLOOKUP($R1119,'[3]人物&amp;怪物成长分析'!$B$5:$S$104,17,FALSE)*$W1119</f>
        <v>7541.8742000000002</v>
      </c>
      <c r="W1119" s="1">
        <v>0.49</v>
      </c>
      <c r="X1119">
        <f t="shared" si="17"/>
        <v>11300.75853978632</v>
      </c>
    </row>
    <row r="1120" spans="1:24" x14ac:dyDescent="0.15">
      <c r="A1120">
        <v>1119</v>
      </c>
      <c r="B1120">
        <v>47</v>
      </c>
      <c r="C1120">
        <v>69438.61590181831</v>
      </c>
      <c r="D1120">
        <v>3208.811895291974</v>
      </c>
      <c r="E1120">
        <v>1426.1386201297664</v>
      </c>
      <c r="F1120">
        <v>8157.5374000000002</v>
      </c>
      <c r="G1120" s="1">
        <v>0.53</v>
      </c>
      <c r="H1120">
        <v>12223.269440993368</v>
      </c>
      <c r="Q1120">
        <v>1119</v>
      </c>
      <c r="R1120">
        <v>47</v>
      </c>
      <c r="S1120">
        <f>VLOOKUP($R1120,'[3]人物&amp;怪物成长分析'!$B$5:$S$104,12,FALSE)*$W1120</f>
        <v>69438.61590181831</v>
      </c>
      <c r="T1120">
        <f>VLOOKUP($R1120,'[3]人物&amp;怪物成长分析'!$B$5:$S$104,13,FALSE)*$W1120</f>
        <v>3208.811895291974</v>
      </c>
      <c r="U1120">
        <f>VLOOKUP($R1120,'[3]人物&amp;怪物成长分析'!$B$5:$S$104,14,FALSE)*$W1120</f>
        <v>1426.1386201297664</v>
      </c>
      <c r="V1120">
        <f>VLOOKUP($R1120,'[3]人物&amp;怪物成长分析'!$B$5:$S$104,17,FALSE)*$W1120</f>
        <v>8157.5374000000002</v>
      </c>
      <c r="W1120" s="1">
        <v>0.53</v>
      </c>
      <c r="X1120">
        <f t="shared" si="17"/>
        <v>12223.269440993368</v>
      </c>
    </row>
    <row r="1121" spans="1:24" x14ac:dyDescent="0.15">
      <c r="A1121">
        <v>1120</v>
      </c>
      <c r="B1121">
        <v>26</v>
      </c>
      <c r="C1121">
        <v>8643.778596264885</v>
      </c>
      <c r="D1121">
        <v>614.36530990234132</v>
      </c>
      <c r="E1121">
        <v>273.05124884548502</v>
      </c>
      <c r="F1121">
        <v>5381.0311999999994</v>
      </c>
      <c r="G1121" s="1">
        <v>0.57999999999999996</v>
      </c>
      <c r="H1121">
        <v>3675.2619727181059</v>
      </c>
      <c r="Q1121">
        <v>1120</v>
      </c>
      <c r="R1121">
        <v>26</v>
      </c>
      <c r="S1121">
        <f>VLOOKUP($R1121,'[3]人物&amp;怪物成长分析'!$B$5:$S$104,12,FALSE)*$W1121</f>
        <v>8643.778596264885</v>
      </c>
      <c r="T1121">
        <f>VLOOKUP($R1121,'[3]人物&amp;怪物成长分析'!$B$5:$S$104,13,FALSE)*$W1121</f>
        <v>614.36530990234132</v>
      </c>
      <c r="U1121">
        <f>VLOOKUP($R1121,'[3]人物&amp;怪物成长分析'!$B$5:$S$104,14,FALSE)*$W1121</f>
        <v>273.05124884548502</v>
      </c>
      <c r="V1121">
        <f>VLOOKUP($R1121,'[3]人物&amp;怪物成长分析'!$B$5:$S$104,17,FALSE)*$W1121</f>
        <v>5381.0311999999994</v>
      </c>
      <c r="W1121" s="1">
        <v>0.57999999999999996</v>
      </c>
      <c r="X1121">
        <f t="shared" si="17"/>
        <v>3675.2619727181059</v>
      </c>
    </row>
    <row r="1122" spans="1:24" x14ac:dyDescent="0.15">
      <c r="A1122">
        <v>1121</v>
      </c>
      <c r="B1122">
        <v>47</v>
      </c>
      <c r="C1122">
        <v>40615.039489742783</v>
      </c>
      <c r="D1122">
        <v>1876.8522406424754</v>
      </c>
      <c r="E1122">
        <v>834.1565513966558</v>
      </c>
      <c r="F1122">
        <v>4771.3897999999999</v>
      </c>
      <c r="G1122" s="1">
        <v>0.31</v>
      </c>
      <c r="H1122">
        <v>7149.459484354611</v>
      </c>
      <c r="Q1122">
        <v>1121</v>
      </c>
      <c r="R1122">
        <v>47</v>
      </c>
      <c r="S1122">
        <f>VLOOKUP($R1122,'[3]人物&amp;怪物成长分析'!$B$5:$S$104,12,FALSE)*$W1122</f>
        <v>40615.039489742783</v>
      </c>
      <c r="T1122">
        <f>VLOOKUP($R1122,'[3]人物&amp;怪物成长分析'!$B$5:$S$104,13,FALSE)*$W1122</f>
        <v>1876.8522406424754</v>
      </c>
      <c r="U1122">
        <f>VLOOKUP($R1122,'[3]人物&amp;怪物成长分析'!$B$5:$S$104,14,FALSE)*$W1122</f>
        <v>834.1565513966558</v>
      </c>
      <c r="V1122">
        <f>VLOOKUP($R1122,'[3]人物&amp;怪物成长分析'!$B$5:$S$104,17,FALSE)*$W1122</f>
        <v>4771.3897999999999</v>
      </c>
      <c r="W1122" s="1">
        <v>0.31</v>
      </c>
      <c r="X1122">
        <f t="shared" si="17"/>
        <v>7149.459484354611</v>
      </c>
    </row>
    <row r="1123" spans="1:24" x14ac:dyDescent="0.15">
      <c r="A1123">
        <v>1122</v>
      </c>
      <c r="B1123">
        <v>45</v>
      </c>
      <c r="C1123">
        <v>70893.971860728285</v>
      </c>
      <c r="D1123">
        <v>3430.2564127173923</v>
      </c>
      <c r="E1123">
        <v>1524.5584056521745</v>
      </c>
      <c r="F1123">
        <v>9626.0450000000001</v>
      </c>
      <c r="G1123" s="1">
        <v>0.65</v>
      </c>
      <c r="H1123">
        <v>13276.114791358437</v>
      </c>
      <c r="Q1123">
        <v>1122</v>
      </c>
      <c r="R1123">
        <v>45</v>
      </c>
      <c r="S1123">
        <f>VLOOKUP($R1123,'[3]人物&amp;怪物成长分析'!$B$5:$S$104,12,FALSE)*$W1123</f>
        <v>70893.971860728285</v>
      </c>
      <c r="T1123">
        <f>VLOOKUP($R1123,'[3]人物&amp;怪物成长分析'!$B$5:$S$104,13,FALSE)*$W1123</f>
        <v>3430.2564127173923</v>
      </c>
      <c r="U1123">
        <f>VLOOKUP($R1123,'[3]人物&amp;怪物成长分析'!$B$5:$S$104,14,FALSE)*$W1123</f>
        <v>1524.5584056521745</v>
      </c>
      <c r="V1123">
        <f>VLOOKUP($R1123,'[3]人物&amp;怪物成长分析'!$B$5:$S$104,17,FALSE)*$W1123</f>
        <v>9626.0450000000001</v>
      </c>
      <c r="W1123" s="1">
        <v>0.65</v>
      </c>
      <c r="X1123">
        <f t="shared" si="17"/>
        <v>13276.114791358437</v>
      </c>
    </row>
    <row r="1124" spans="1:24" x14ac:dyDescent="0.15">
      <c r="A1124">
        <v>1123</v>
      </c>
      <c r="B1124">
        <v>30</v>
      </c>
      <c r="C1124">
        <v>15465.150040484958</v>
      </c>
      <c r="D1124">
        <v>998.6464600133786</v>
      </c>
      <c r="E1124">
        <v>443.84287111705714</v>
      </c>
      <c r="F1124">
        <v>6891.8519999999999</v>
      </c>
      <c r="G1124" s="1">
        <v>0.66</v>
      </c>
      <c r="H1124">
        <v>5285.1900152998005</v>
      </c>
      <c r="Q1124">
        <v>1123</v>
      </c>
      <c r="R1124">
        <v>30</v>
      </c>
      <c r="S1124">
        <f>VLOOKUP($R1124,'[3]人物&amp;怪物成长分析'!$B$5:$S$104,12,FALSE)*$W1124</f>
        <v>15465.150040484958</v>
      </c>
      <c r="T1124">
        <f>VLOOKUP($R1124,'[3]人物&amp;怪物成长分析'!$B$5:$S$104,13,FALSE)*$W1124</f>
        <v>998.6464600133786</v>
      </c>
      <c r="U1124">
        <f>VLOOKUP($R1124,'[3]人物&amp;怪物成长分析'!$B$5:$S$104,14,FALSE)*$W1124</f>
        <v>443.84287111705714</v>
      </c>
      <c r="V1124">
        <f>VLOOKUP($R1124,'[3]人物&amp;怪物成长分析'!$B$5:$S$104,17,FALSE)*$W1124</f>
        <v>6891.8519999999999</v>
      </c>
      <c r="W1124" s="1">
        <v>0.66</v>
      </c>
      <c r="X1124">
        <f t="shared" si="17"/>
        <v>5285.1900152998005</v>
      </c>
    </row>
    <row r="1125" spans="1:24" x14ac:dyDescent="0.15">
      <c r="A1125">
        <v>1124</v>
      </c>
      <c r="B1125">
        <v>30</v>
      </c>
      <c r="C1125">
        <v>13590.586399214051</v>
      </c>
      <c r="D1125">
        <v>877.5984042541811</v>
      </c>
      <c r="E1125">
        <v>390.04373522408048</v>
      </c>
      <c r="F1125">
        <v>6056.4759999999987</v>
      </c>
      <c r="G1125" s="1">
        <v>0.57999999999999996</v>
      </c>
      <c r="H1125">
        <v>4644.5609225361877</v>
      </c>
      <c r="Q1125">
        <v>1124</v>
      </c>
      <c r="R1125">
        <v>30</v>
      </c>
      <c r="S1125">
        <f>VLOOKUP($R1125,'[3]人物&amp;怪物成长分析'!$B$5:$S$104,12,FALSE)*$W1125</f>
        <v>13590.586399214051</v>
      </c>
      <c r="T1125">
        <f>VLOOKUP($R1125,'[3]人物&amp;怪物成长分析'!$B$5:$S$104,13,FALSE)*$W1125</f>
        <v>877.5984042541811</v>
      </c>
      <c r="U1125">
        <f>VLOOKUP($R1125,'[3]人物&amp;怪物成长分析'!$B$5:$S$104,14,FALSE)*$W1125</f>
        <v>390.04373522408048</v>
      </c>
      <c r="V1125">
        <f>VLOOKUP($R1125,'[3]人物&amp;怪物成长分析'!$B$5:$S$104,17,FALSE)*$W1125</f>
        <v>6056.4759999999987</v>
      </c>
      <c r="W1125" s="1">
        <v>0.57999999999999996</v>
      </c>
      <c r="X1125">
        <f t="shared" si="17"/>
        <v>4644.5609225361877</v>
      </c>
    </row>
    <row r="1126" spans="1:24" x14ac:dyDescent="0.15">
      <c r="A1126">
        <v>1125</v>
      </c>
      <c r="B1126">
        <v>23</v>
      </c>
      <c r="C1126">
        <v>7169.709684288463</v>
      </c>
      <c r="D1126">
        <v>551.22167353846169</v>
      </c>
      <c r="E1126">
        <v>244.98741046153853</v>
      </c>
      <c r="F1126">
        <v>5798.9117999999989</v>
      </c>
      <c r="G1126" s="1">
        <v>0.69</v>
      </c>
      <c r="H1126">
        <v>3665.5529800458467</v>
      </c>
      <c r="Q1126">
        <v>1125</v>
      </c>
      <c r="R1126">
        <v>23</v>
      </c>
      <c r="S1126">
        <f>VLOOKUP($R1126,'[3]人物&amp;怪物成长分析'!$B$5:$S$104,12,FALSE)*$W1126</f>
        <v>7169.709684288463</v>
      </c>
      <c r="T1126">
        <f>VLOOKUP($R1126,'[3]人物&amp;怪物成长分析'!$B$5:$S$104,13,FALSE)*$W1126</f>
        <v>551.22167353846169</v>
      </c>
      <c r="U1126">
        <f>VLOOKUP($R1126,'[3]人物&amp;怪物成长分析'!$B$5:$S$104,14,FALSE)*$W1126</f>
        <v>244.98741046153853</v>
      </c>
      <c r="V1126">
        <f>VLOOKUP($R1126,'[3]人物&amp;怪物成长分析'!$B$5:$S$104,17,FALSE)*$W1126</f>
        <v>5798.9117999999989</v>
      </c>
      <c r="W1126" s="1">
        <v>0.69</v>
      </c>
      <c r="X1126">
        <f t="shared" si="17"/>
        <v>3665.5529800458467</v>
      </c>
    </row>
    <row r="1127" spans="1:24" x14ac:dyDescent="0.15">
      <c r="A1127">
        <v>1126</v>
      </c>
      <c r="B1127">
        <v>35</v>
      </c>
      <c r="C1127">
        <v>14509.448684347828</v>
      </c>
      <c r="D1127">
        <v>893.33828921739143</v>
      </c>
      <c r="E1127">
        <v>397.03923965217405</v>
      </c>
      <c r="F1127">
        <v>4402.223</v>
      </c>
      <c r="G1127" s="1">
        <v>0.37</v>
      </c>
      <c r="H1127">
        <v>4041.0135554921744</v>
      </c>
      <c r="Q1127">
        <v>1126</v>
      </c>
      <c r="R1127">
        <v>35</v>
      </c>
      <c r="S1127">
        <f>VLOOKUP($R1127,'[3]人物&amp;怪物成长分析'!$B$5:$S$104,12,FALSE)*$W1127</f>
        <v>14509.448684347828</v>
      </c>
      <c r="T1127">
        <f>VLOOKUP($R1127,'[3]人物&amp;怪物成长分析'!$B$5:$S$104,13,FALSE)*$W1127</f>
        <v>893.33828921739143</v>
      </c>
      <c r="U1127">
        <f>VLOOKUP($R1127,'[3]人物&amp;怪物成长分析'!$B$5:$S$104,14,FALSE)*$W1127</f>
        <v>397.03923965217405</v>
      </c>
      <c r="V1127">
        <f>VLOOKUP($R1127,'[3]人物&amp;怪物成长分析'!$B$5:$S$104,17,FALSE)*$W1127</f>
        <v>4402.223</v>
      </c>
      <c r="W1127" s="1">
        <v>0.37</v>
      </c>
      <c r="X1127">
        <f t="shared" si="17"/>
        <v>4041.0135554921744</v>
      </c>
    </row>
    <row r="1128" spans="1:24" x14ac:dyDescent="0.15">
      <c r="A1128">
        <v>1127</v>
      </c>
      <c r="B1128">
        <v>25</v>
      </c>
      <c r="C1128">
        <v>6322.4961622073588</v>
      </c>
      <c r="D1128">
        <v>460.98199866220756</v>
      </c>
      <c r="E1128">
        <v>204.88088829431447</v>
      </c>
      <c r="F1128">
        <v>4313.5199999999995</v>
      </c>
      <c r="G1128" s="1">
        <v>0.48</v>
      </c>
      <c r="H1128">
        <v>2862.4314401337797</v>
      </c>
      <c r="Q1128">
        <v>1127</v>
      </c>
      <c r="R1128">
        <v>25</v>
      </c>
      <c r="S1128">
        <f>VLOOKUP($R1128,'[3]人物&amp;怪物成长分析'!$B$5:$S$104,12,FALSE)*$W1128</f>
        <v>6322.4961622073588</v>
      </c>
      <c r="T1128">
        <f>VLOOKUP($R1128,'[3]人物&amp;怪物成长分析'!$B$5:$S$104,13,FALSE)*$W1128</f>
        <v>460.98199866220756</v>
      </c>
      <c r="U1128">
        <f>VLOOKUP($R1128,'[3]人物&amp;怪物成长分析'!$B$5:$S$104,14,FALSE)*$W1128</f>
        <v>204.88088829431447</v>
      </c>
      <c r="V1128">
        <f>VLOOKUP($R1128,'[3]人物&amp;怪物成长分析'!$B$5:$S$104,17,FALSE)*$W1128</f>
        <v>4313.5199999999995</v>
      </c>
      <c r="W1128" s="1">
        <v>0.48</v>
      </c>
      <c r="X1128">
        <f t="shared" si="17"/>
        <v>2862.4314401337797</v>
      </c>
    </row>
    <row r="1129" spans="1:24" x14ac:dyDescent="0.15">
      <c r="A1129">
        <v>1128</v>
      </c>
      <c r="B1129">
        <v>23</v>
      </c>
      <c r="C1129">
        <v>6026.712488242476</v>
      </c>
      <c r="D1129">
        <v>463.34575456856197</v>
      </c>
      <c r="E1129">
        <v>205.93144647491647</v>
      </c>
      <c r="F1129">
        <v>4874.4475999999995</v>
      </c>
      <c r="G1129" s="1">
        <v>0.57999999999999996</v>
      </c>
      <c r="H1129">
        <v>3081.1894614878129</v>
      </c>
      <c r="Q1129">
        <v>1128</v>
      </c>
      <c r="R1129">
        <v>23</v>
      </c>
      <c r="S1129">
        <f>VLOOKUP($R1129,'[3]人物&amp;怪物成长分析'!$B$5:$S$104,12,FALSE)*$W1129</f>
        <v>6026.712488242476</v>
      </c>
      <c r="T1129">
        <f>VLOOKUP($R1129,'[3]人物&amp;怪物成长分析'!$B$5:$S$104,13,FALSE)*$W1129</f>
        <v>463.34575456856197</v>
      </c>
      <c r="U1129">
        <f>VLOOKUP($R1129,'[3]人物&amp;怪物成长分析'!$B$5:$S$104,14,FALSE)*$W1129</f>
        <v>205.93144647491647</v>
      </c>
      <c r="V1129">
        <f>VLOOKUP($R1129,'[3]人物&amp;怪物成长分析'!$B$5:$S$104,17,FALSE)*$W1129</f>
        <v>4874.4475999999995</v>
      </c>
      <c r="W1129" s="1">
        <v>0.57999999999999996</v>
      </c>
      <c r="X1129">
        <f t="shared" si="17"/>
        <v>3081.1894614878129</v>
      </c>
    </row>
    <row r="1130" spans="1:24" x14ac:dyDescent="0.15">
      <c r="A1130">
        <v>1129</v>
      </c>
      <c r="B1130">
        <v>44</v>
      </c>
      <c r="C1130">
        <v>73382.16929059448</v>
      </c>
      <c r="D1130">
        <v>3635.7591840706359</v>
      </c>
      <c r="E1130">
        <v>1615.8929706980607</v>
      </c>
      <c r="F1130">
        <v>10743.438399999999</v>
      </c>
      <c r="G1130" s="1">
        <v>0.74</v>
      </c>
      <c r="H1130">
        <v>14207.649578870971</v>
      </c>
      <c r="Q1130">
        <v>1129</v>
      </c>
      <c r="R1130">
        <v>44</v>
      </c>
      <c r="S1130">
        <f>VLOOKUP($R1130,'[3]人物&amp;怪物成长分析'!$B$5:$S$104,12,FALSE)*$W1130</f>
        <v>73382.16929059448</v>
      </c>
      <c r="T1130">
        <f>VLOOKUP($R1130,'[3]人物&amp;怪物成长分析'!$B$5:$S$104,13,FALSE)*$W1130</f>
        <v>3635.7591840706359</v>
      </c>
      <c r="U1130">
        <f>VLOOKUP($R1130,'[3]人物&amp;怪物成长分析'!$B$5:$S$104,14,FALSE)*$W1130</f>
        <v>1615.8929706980607</v>
      </c>
      <c r="V1130">
        <f>VLOOKUP($R1130,'[3]人物&amp;怪物成长分析'!$B$5:$S$104,17,FALSE)*$W1130</f>
        <v>10743.438399999999</v>
      </c>
      <c r="W1130" s="1">
        <v>0.74</v>
      </c>
      <c r="X1130">
        <f t="shared" si="17"/>
        <v>14207.649578870971</v>
      </c>
    </row>
    <row r="1131" spans="1:24" x14ac:dyDescent="0.15">
      <c r="A1131">
        <v>1130</v>
      </c>
      <c r="B1131">
        <v>33</v>
      </c>
      <c r="C1131">
        <v>22594.011561797673</v>
      </c>
      <c r="D1131">
        <v>1416.5108381588636</v>
      </c>
      <c r="E1131">
        <v>629.56037251505063</v>
      </c>
      <c r="F1131">
        <v>7920.9339999999984</v>
      </c>
      <c r="G1131" s="1">
        <v>0.7</v>
      </c>
      <c r="H1131">
        <v>6771.5390797749842</v>
      </c>
      <c r="Q1131">
        <v>1130</v>
      </c>
      <c r="R1131">
        <v>33</v>
      </c>
      <c r="S1131">
        <f>VLOOKUP($R1131,'[3]人物&amp;怪物成长分析'!$B$5:$S$104,12,FALSE)*$W1131</f>
        <v>22594.011561797673</v>
      </c>
      <c r="T1131">
        <f>VLOOKUP($R1131,'[3]人物&amp;怪物成长分析'!$B$5:$S$104,13,FALSE)*$W1131</f>
        <v>1416.5108381588636</v>
      </c>
      <c r="U1131">
        <f>VLOOKUP($R1131,'[3]人物&amp;怪物成长分析'!$B$5:$S$104,14,FALSE)*$W1131</f>
        <v>629.56037251505063</v>
      </c>
      <c r="V1131">
        <f>VLOOKUP($R1131,'[3]人物&amp;怪物成长分析'!$B$5:$S$104,17,FALSE)*$W1131</f>
        <v>7920.9339999999984</v>
      </c>
      <c r="W1131" s="1">
        <v>0.7</v>
      </c>
      <c r="X1131">
        <f t="shared" si="17"/>
        <v>6771.5390797749842</v>
      </c>
    </row>
    <row r="1132" spans="1:24" x14ac:dyDescent="0.15">
      <c r="A1132">
        <v>1131</v>
      </c>
      <c r="B1132">
        <v>44</v>
      </c>
      <c r="C1132">
        <v>33716.131836219087</v>
      </c>
      <c r="D1132">
        <v>1670.4839494378598</v>
      </c>
      <c r="E1132">
        <v>742.43731086127116</v>
      </c>
      <c r="F1132">
        <v>4936.1743999999999</v>
      </c>
      <c r="G1132" s="1">
        <v>0.34</v>
      </c>
      <c r="H1132">
        <v>6527.8389956974725</v>
      </c>
      <c r="Q1132">
        <v>1131</v>
      </c>
      <c r="R1132">
        <v>44</v>
      </c>
      <c r="S1132">
        <f>VLOOKUP($R1132,'[3]人物&amp;怪物成长分析'!$B$5:$S$104,12,FALSE)*$W1132</f>
        <v>33716.131836219087</v>
      </c>
      <c r="T1132">
        <f>VLOOKUP($R1132,'[3]人物&amp;怪物成长分析'!$B$5:$S$104,13,FALSE)*$W1132</f>
        <v>1670.4839494378598</v>
      </c>
      <c r="U1132">
        <f>VLOOKUP($R1132,'[3]人物&amp;怪物成长分析'!$B$5:$S$104,14,FALSE)*$W1132</f>
        <v>742.43731086127116</v>
      </c>
      <c r="V1132">
        <f>VLOOKUP($R1132,'[3]人物&amp;怪物成长分析'!$B$5:$S$104,17,FALSE)*$W1132</f>
        <v>4936.1743999999999</v>
      </c>
      <c r="W1132" s="1">
        <v>0.34</v>
      </c>
      <c r="X1132">
        <f t="shared" si="17"/>
        <v>6527.8389956974725</v>
      </c>
    </row>
    <row r="1133" spans="1:24" x14ac:dyDescent="0.15">
      <c r="A1133">
        <v>1132</v>
      </c>
      <c r="B1133">
        <v>30</v>
      </c>
      <c r="C1133">
        <v>10778.740937307697</v>
      </c>
      <c r="D1133">
        <v>696.02632061538509</v>
      </c>
      <c r="E1133">
        <v>309.3450313846156</v>
      </c>
      <c r="F1133">
        <v>4803.4119999999994</v>
      </c>
      <c r="G1133" s="1">
        <v>0.46</v>
      </c>
      <c r="H1133">
        <v>3683.6172833907704</v>
      </c>
      <c r="Q1133">
        <v>1132</v>
      </c>
      <c r="R1133">
        <v>30</v>
      </c>
      <c r="S1133">
        <f>VLOOKUP($R1133,'[3]人物&amp;怪物成长分析'!$B$5:$S$104,12,FALSE)*$W1133</f>
        <v>10778.740937307697</v>
      </c>
      <c r="T1133">
        <f>VLOOKUP($R1133,'[3]人物&amp;怪物成长分析'!$B$5:$S$104,13,FALSE)*$W1133</f>
        <v>696.02632061538509</v>
      </c>
      <c r="U1133">
        <f>VLOOKUP($R1133,'[3]人物&amp;怪物成长分析'!$B$5:$S$104,14,FALSE)*$W1133</f>
        <v>309.3450313846156</v>
      </c>
      <c r="V1133">
        <f>VLOOKUP($R1133,'[3]人物&amp;怪物成长分析'!$B$5:$S$104,17,FALSE)*$W1133</f>
        <v>4803.4119999999994</v>
      </c>
      <c r="W1133" s="1">
        <v>0.46</v>
      </c>
      <c r="X1133">
        <f t="shared" si="17"/>
        <v>3683.6172833907704</v>
      </c>
    </row>
    <row r="1134" spans="1:24" x14ac:dyDescent="0.15">
      <c r="A1134">
        <v>1133</v>
      </c>
      <c r="B1134">
        <v>19</v>
      </c>
      <c r="C1134">
        <v>4103.3610219130433</v>
      </c>
      <c r="D1134">
        <v>354.03474365217403</v>
      </c>
      <c r="E1134">
        <v>157.34877495652179</v>
      </c>
      <c r="F1134">
        <v>4633.3824000000004</v>
      </c>
      <c r="G1134" s="1">
        <v>0.64</v>
      </c>
      <c r="H1134">
        <v>2701.0415705822611</v>
      </c>
      <c r="Q1134">
        <v>1133</v>
      </c>
      <c r="R1134">
        <v>19</v>
      </c>
      <c r="S1134">
        <f>VLOOKUP($R1134,'[3]人物&amp;怪物成长分析'!$B$5:$S$104,12,FALSE)*$W1134</f>
        <v>4103.3610219130433</v>
      </c>
      <c r="T1134">
        <f>VLOOKUP($R1134,'[3]人物&amp;怪物成长分析'!$B$5:$S$104,13,FALSE)*$W1134</f>
        <v>354.03474365217403</v>
      </c>
      <c r="U1134">
        <f>VLOOKUP($R1134,'[3]人物&amp;怪物成长分析'!$B$5:$S$104,14,FALSE)*$W1134</f>
        <v>157.34877495652179</v>
      </c>
      <c r="V1134">
        <f>VLOOKUP($R1134,'[3]人物&amp;怪物成长分析'!$B$5:$S$104,17,FALSE)*$W1134</f>
        <v>4633.3824000000004</v>
      </c>
      <c r="W1134" s="1">
        <v>0.64</v>
      </c>
      <c r="X1134">
        <f t="shared" si="17"/>
        <v>2701.0415705822611</v>
      </c>
    </row>
    <row r="1135" spans="1:24" x14ac:dyDescent="0.15">
      <c r="A1135">
        <v>1134</v>
      </c>
      <c r="B1135">
        <v>46</v>
      </c>
      <c r="C1135">
        <v>45476.174829277341</v>
      </c>
      <c r="D1135">
        <v>2149.8913904845494</v>
      </c>
      <c r="E1135">
        <v>955.50728465979989</v>
      </c>
      <c r="F1135">
        <v>5738.1671999999999</v>
      </c>
      <c r="G1135" s="1">
        <v>0.38</v>
      </c>
      <c r="H1135">
        <v>8250.507019578532</v>
      </c>
      <c r="Q1135">
        <v>1134</v>
      </c>
      <c r="R1135">
        <v>46</v>
      </c>
      <c r="S1135">
        <f>VLOOKUP($R1135,'[3]人物&amp;怪物成长分析'!$B$5:$S$104,12,FALSE)*$W1135</f>
        <v>45476.174829277341</v>
      </c>
      <c r="T1135">
        <f>VLOOKUP($R1135,'[3]人物&amp;怪物成长分析'!$B$5:$S$104,13,FALSE)*$W1135</f>
        <v>2149.8913904845494</v>
      </c>
      <c r="U1135">
        <f>VLOOKUP($R1135,'[3]人物&amp;怪物成长分析'!$B$5:$S$104,14,FALSE)*$W1135</f>
        <v>955.50728465979989</v>
      </c>
      <c r="V1135">
        <f>VLOOKUP($R1135,'[3]人物&amp;怪物成长分析'!$B$5:$S$104,17,FALSE)*$W1135</f>
        <v>5738.1671999999999</v>
      </c>
      <c r="W1135" s="1">
        <v>0.38</v>
      </c>
      <c r="X1135">
        <f t="shared" si="17"/>
        <v>8250.507019578532</v>
      </c>
    </row>
    <row r="1136" spans="1:24" x14ac:dyDescent="0.15">
      <c r="A1136">
        <v>1135</v>
      </c>
      <c r="B1136">
        <v>39</v>
      </c>
      <c r="C1136">
        <v>43771.224404422363</v>
      </c>
      <c r="D1136">
        <v>2460.110074443211</v>
      </c>
      <c r="E1136">
        <v>1093.3822553080938</v>
      </c>
      <c r="F1136">
        <v>9666.2203999999983</v>
      </c>
      <c r="G1136" s="1">
        <v>0.74</v>
      </c>
      <c r="H1136">
        <v>10309.027490313838</v>
      </c>
      <c r="Q1136">
        <v>1135</v>
      </c>
      <c r="R1136">
        <v>39</v>
      </c>
      <c r="S1136">
        <f>VLOOKUP($R1136,'[3]人物&amp;怪物成长分析'!$B$5:$S$104,12,FALSE)*$W1136</f>
        <v>43771.224404422363</v>
      </c>
      <c r="T1136">
        <f>VLOOKUP($R1136,'[3]人物&amp;怪物成长分析'!$B$5:$S$104,13,FALSE)*$W1136</f>
        <v>2460.110074443211</v>
      </c>
      <c r="U1136">
        <f>VLOOKUP($R1136,'[3]人物&amp;怪物成长分析'!$B$5:$S$104,14,FALSE)*$W1136</f>
        <v>1093.3822553080938</v>
      </c>
      <c r="V1136">
        <f>VLOOKUP($R1136,'[3]人物&amp;怪物成长分析'!$B$5:$S$104,17,FALSE)*$W1136</f>
        <v>9666.2203999999983</v>
      </c>
      <c r="W1136" s="1">
        <v>0.74</v>
      </c>
      <c r="X1136">
        <f t="shared" si="17"/>
        <v>10309.027490313838</v>
      </c>
    </row>
    <row r="1137" spans="1:24" x14ac:dyDescent="0.15">
      <c r="A1137">
        <v>1136</v>
      </c>
      <c r="B1137">
        <v>48</v>
      </c>
      <c r="C1137">
        <v>98757.17606476802</v>
      </c>
      <c r="D1137">
        <v>4462.8350457600018</v>
      </c>
      <c r="E1137">
        <v>1983.4822425600009</v>
      </c>
      <c r="F1137">
        <v>10821.076799999999</v>
      </c>
      <c r="G1137" s="1">
        <v>0.69</v>
      </c>
      <c r="H1137">
        <v>16890.92453149287</v>
      </c>
      <c r="Q1137">
        <v>1136</v>
      </c>
      <c r="R1137">
        <v>48</v>
      </c>
      <c r="S1137">
        <f>VLOOKUP($R1137,'[3]人物&amp;怪物成长分析'!$B$5:$S$104,12,FALSE)*$W1137</f>
        <v>98757.17606476802</v>
      </c>
      <c r="T1137">
        <f>VLOOKUP($R1137,'[3]人物&amp;怪物成长分析'!$B$5:$S$104,13,FALSE)*$W1137</f>
        <v>4462.8350457600018</v>
      </c>
      <c r="U1137">
        <f>VLOOKUP($R1137,'[3]人物&amp;怪物成长分析'!$B$5:$S$104,14,FALSE)*$W1137</f>
        <v>1983.4822425600009</v>
      </c>
      <c r="V1137">
        <f>VLOOKUP($R1137,'[3]人物&amp;怪物成长分析'!$B$5:$S$104,17,FALSE)*$W1137</f>
        <v>10821.076799999999</v>
      </c>
      <c r="W1137" s="1">
        <v>0.69</v>
      </c>
      <c r="X1137">
        <f t="shared" si="17"/>
        <v>16890.92453149287</v>
      </c>
    </row>
    <row r="1138" spans="1:24" x14ac:dyDescent="0.15">
      <c r="A1138">
        <v>1137</v>
      </c>
      <c r="B1138">
        <v>40</v>
      </c>
      <c r="C1138">
        <v>25733.963843060879</v>
      </c>
      <c r="D1138">
        <v>1408.7936410434788</v>
      </c>
      <c r="E1138">
        <v>626.13050713043515</v>
      </c>
      <c r="F1138">
        <v>5207.9039999999995</v>
      </c>
      <c r="G1138" s="1">
        <v>0.39</v>
      </c>
      <c r="H1138">
        <v>5801.9640742756183</v>
      </c>
      <c r="Q1138">
        <v>1137</v>
      </c>
      <c r="R1138">
        <v>40</v>
      </c>
      <c r="S1138">
        <f>VLOOKUP($R1138,'[3]人物&amp;怪物成长分析'!$B$5:$S$104,12,FALSE)*$W1138</f>
        <v>25733.963843060879</v>
      </c>
      <c r="T1138">
        <f>VLOOKUP($R1138,'[3]人物&amp;怪物成长分析'!$B$5:$S$104,13,FALSE)*$W1138</f>
        <v>1408.7936410434788</v>
      </c>
      <c r="U1138">
        <f>VLOOKUP($R1138,'[3]人物&amp;怪物成长分析'!$B$5:$S$104,14,FALSE)*$W1138</f>
        <v>626.13050713043515</v>
      </c>
      <c r="V1138">
        <f>VLOOKUP($R1138,'[3]人物&amp;怪物成长分析'!$B$5:$S$104,17,FALSE)*$W1138</f>
        <v>5207.9039999999995</v>
      </c>
      <c r="W1138" s="1">
        <v>0.39</v>
      </c>
      <c r="X1138">
        <f t="shared" si="17"/>
        <v>5801.9640742756183</v>
      </c>
    </row>
    <row r="1139" spans="1:24" x14ac:dyDescent="0.15">
      <c r="A1139">
        <v>1138</v>
      </c>
      <c r="B1139">
        <v>41</v>
      </c>
      <c r="C1139">
        <v>46959.675715140096</v>
      </c>
      <c r="D1139">
        <v>2505.4541813426099</v>
      </c>
      <c r="E1139">
        <v>1113.5351917078265</v>
      </c>
      <c r="F1139">
        <v>8732.6335999999992</v>
      </c>
      <c r="G1139" s="1">
        <v>0.64</v>
      </c>
      <c r="H1139">
        <v>10159.766190787248</v>
      </c>
      <c r="Q1139">
        <v>1138</v>
      </c>
      <c r="R1139">
        <v>41</v>
      </c>
      <c r="S1139">
        <f>VLOOKUP($R1139,'[3]人物&amp;怪物成长分析'!$B$5:$S$104,12,FALSE)*$W1139</f>
        <v>46959.675715140096</v>
      </c>
      <c r="T1139">
        <f>VLOOKUP($R1139,'[3]人物&amp;怪物成长分析'!$B$5:$S$104,13,FALSE)*$W1139</f>
        <v>2505.4541813426099</v>
      </c>
      <c r="U1139">
        <f>VLOOKUP($R1139,'[3]人物&amp;怪物成长分析'!$B$5:$S$104,14,FALSE)*$W1139</f>
        <v>1113.5351917078265</v>
      </c>
      <c r="V1139">
        <f>VLOOKUP($R1139,'[3]人物&amp;怪物成长分析'!$B$5:$S$104,17,FALSE)*$W1139</f>
        <v>8732.6335999999992</v>
      </c>
      <c r="W1139" s="1">
        <v>0.64</v>
      </c>
      <c r="X1139">
        <f t="shared" si="17"/>
        <v>10159.766190787248</v>
      </c>
    </row>
    <row r="1140" spans="1:24" x14ac:dyDescent="0.15">
      <c r="A1140">
        <v>1139</v>
      </c>
      <c r="B1140">
        <v>30</v>
      </c>
      <c r="C1140">
        <v>13356.265944055189</v>
      </c>
      <c r="D1140">
        <v>862.46739728428133</v>
      </c>
      <c r="E1140">
        <v>383.3188432374584</v>
      </c>
      <c r="F1140">
        <v>5952.0539999999992</v>
      </c>
      <c r="G1140" s="1">
        <v>0.56999999999999995</v>
      </c>
      <c r="H1140">
        <v>4564.4822859407368</v>
      </c>
      <c r="Q1140">
        <v>1139</v>
      </c>
      <c r="R1140">
        <v>30</v>
      </c>
      <c r="S1140">
        <f>VLOOKUP($R1140,'[3]人物&amp;怪物成长分析'!$B$5:$S$104,12,FALSE)*$W1140</f>
        <v>13356.265944055189</v>
      </c>
      <c r="T1140">
        <f>VLOOKUP($R1140,'[3]人物&amp;怪物成长分析'!$B$5:$S$104,13,FALSE)*$W1140</f>
        <v>862.46739728428133</v>
      </c>
      <c r="U1140">
        <f>VLOOKUP($R1140,'[3]人物&amp;怪物成长分析'!$B$5:$S$104,14,FALSE)*$W1140</f>
        <v>383.3188432374584</v>
      </c>
      <c r="V1140">
        <f>VLOOKUP($R1140,'[3]人物&amp;怪物成长分析'!$B$5:$S$104,17,FALSE)*$W1140</f>
        <v>5952.0539999999992</v>
      </c>
      <c r="W1140" s="1">
        <v>0.56999999999999995</v>
      </c>
      <c r="X1140">
        <f t="shared" si="17"/>
        <v>4564.4822859407368</v>
      </c>
    </row>
    <row r="1141" spans="1:24" x14ac:dyDescent="0.15">
      <c r="A1141">
        <v>1140</v>
      </c>
      <c r="B1141">
        <v>50</v>
      </c>
      <c r="C1141">
        <v>129884.19376695658</v>
      </c>
      <c r="D1141">
        <v>5619.9891533779282</v>
      </c>
      <c r="E1141">
        <v>2497.7729570568572</v>
      </c>
      <c r="F1141">
        <v>12361.4</v>
      </c>
      <c r="G1141" s="1">
        <v>0.76</v>
      </c>
      <c r="H1141">
        <v>21019.207033335661</v>
      </c>
      <c r="Q1141">
        <v>1140</v>
      </c>
      <c r="R1141">
        <v>50</v>
      </c>
      <c r="S1141">
        <f>VLOOKUP($R1141,'[3]人物&amp;怪物成长分析'!$B$5:$S$104,12,FALSE)*$W1141</f>
        <v>129884.19376695658</v>
      </c>
      <c r="T1141">
        <f>VLOOKUP($R1141,'[3]人物&amp;怪物成长分析'!$B$5:$S$104,13,FALSE)*$W1141</f>
        <v>5619.9891533779282</v>
      </c>
      <c r="U1141">
        <f>VLOOKUP($R1141,'[3]人物&amp;怪物成长分析'!$B$5:$S$104,14,FALSE)*$W1141</f>
        <v>2497.7729570568572</v>
      </c>
      <c r="V1141">
        <f>VLOOKUP($R1141,'[3]人物&amp;怪物成长分析'!$B$5:$S$104,17,FALSE)*$W1141</f>
        <v>12361.4</v>
      </c>
      <c r="W1141" s="1">
        <v>0.76</v>
      </c>
      <c r="X1141">
        <f t="shared" si="17"/>
        <v>21019.207033335661</v>
      </c>
    </row>
    <row r="1142" spans="1:24" x14ac:dyDescent="0.15">
      <c r="A1142">
        <v>1141</v>
      </c>
      <c r="B1142">
        <v>45</v>
      </c>
      <c r="C1142">
        <v>47989.76556726222</v>
      </c>
      <c r="D1142">
        <v>2322.019725531773</v>
      </c>
      <c r="E1142">
        <v>1032.0087669030104</v>
      </c>
      <c r="F1142">
        <v>6516.0919999999996</v>
      </c>
      <c r="G1142" s="1">
        <v>0.44</v>
      </c>
      <c r="H1142">
        <v>8986.9084741503248</v>
      </c>
      <c r="Q1142">
        <v>1141</v>
      </c>
      <c r="R1142">
        <v>45</v>
      </c>
      <c r="S1142">
        <f>VLOOKUP($R1142,'[3]人物&amp;怪物成长分析'!$B$5:$S$104,12,FALSE)*$W1142</f>
        <v>47989.76556726222</v>
      </c>
      <c r="T1142">
        <f>VLOOKUP($R1142,'[3]人物&amp;怪物成长分析'!$B$5:$S$104,13,FALSE)*$W1142</f>
        <v>2322.019725531773</v>
      </c>
      <c r="U1142">
        <f>VLOOKUP($R1142,'[3]人物&amp;怪物成长分析'!$B$5:$S$104,14,FALSE)*$W1142</f>
        <v>1032.0087669030104</v>
      </c>
      <c r="V1142">
        <f>VLOOKUP($R1142,'[3]人物&amp;怪物成长分析'!$B$5:$S$104,17,FALSE)*$W1142</f>
        <v>6516.0919999999996</v>
      </c>
      <c r="W1142" s="1">
        <v>0.44</v>
      </c>
      <c r="X1142">
        <f t="shared" si="17"/>
        <v>8986.9084741503248</v>
      </c>
    </row>
    <row r="1143" spans="1:24" x14ac:dyDescent="0.15">
      <c r="A1143">
        <v>1142</v>
      </c>
      <c r="B1143">
        <v>43</v>
      </c>
      <c r="C1143">
        <v>71049.029927264506</v>
      </c>
      <c r="D1143">
        <v>3606.2872905028103</v>
      </c>
      <c r="E1143">
        <v>1602.7943513345826</v>
      </c>
      <c r="F1143">
        <v>11239.345799999999</v>
      </c>
      <c r="G1143" s="1">
        <v>0.79</v>
      </c>
      <c r="H1143">
        <v>14246.904493113567</v>
      </c>
      <c r="Q1143">
        <v>1142</v>
      </c>
      <c r="R1143">
        <v>43</v>
      </c>
      <c r="S1143">
        <f>VLOOKUP($R1143,'[3]人物&amp;怪物成长分析'!$B$5:$S$104,12,FALSE)*$W1143</f>
        <v>71049.029927264506</v>
      </c>
      <c r="T1143">
        <f>VLOOKUP($R1143,'[3]人物&amp;怪物成长分析'!$B$5:$S$104,13,FALSE)*$W1143</f>
        <v>3606.2872905028103</v>
      </c>
      <c r="U1143">
        <f>VLOOKUP($R1143,'[3]人物&amp;怪物成长分析'!$B$5:$S$104,14,FALSE)*$W1143</f>
        <v>1602.7943513345826</v>
      </c>
      <c r="V1143">
        <f>VLOOKUP($R1143,'[3]人物&amp;怪物成长分析'!$B$5:$S$104,17,FALSE)*$W1143</f>
        <v>11239.345799999999</v>
      </c>
      <c r="W1143" s="1">
        <v>0.79</v>
      </c>
      <c r="X1143">
        <f t="shared" si="17"/>
        <v>14246.904493113567</v>
      </c>
    </row>
    <row r="1144" spans="1:24" x14ac:dyDescent="0.15">
      <c r="A1144">
        <v>1143</v>
      </c>
      <c r="B1144">
        <v>26</v>
      </c>
      <c r="C1144">
        <v>10581.177247151842</v>
      </c>
      <c r="D1144">
        <v>752.06787936321098</v>
      </c>
      <c r="E1144">
        <v>334.25239082809372</v>
      </c>
      <c r="F1144">
        <v>6587.1243999999997</v>
      </c>
      <c r="G1144" s="1">
        <v>0.71</v>
      </c>
      <c r="H1144">
        <v>4499.0275872928542</v>
      </c>
      <c r="Q1144">
        <v>1143</v>
      </c>
      <c r="R1144">
        <v>26</v>
      </c>
      <c r="S1144">
        <f>VLOOKUP($R1144,'[3]人物&amp;怪物成长分析'!$B$5:$S$104,12,FALSE)*$W1144</f>
        <v>10581.177247151842</v>
      </c>
      <c r="T1144">
        <f>VLOOKUP($R1144,'[3]人物&amp;怪物成长分析'!$B$5:$S$104,13,FALSE)*$W1144</f>
        <v>752.06787936321098</v>
      </c>
      <c r="U1144">
        <f>VLOOKUP($R1144,'[3]人物&amp;怪物成长分析'!$B$5:$S$104,14,FALSE)*$W1144</f>
        <v>334.25239082809372</v>
      </c>
      <c r="V1144">
        <f>VLOOKUP($R1144,'[3]人物&amp;怪物成长分析'!$B$5:$S$104,17,FALSE)*$W1144</f>
        <v>6587.1243999999997</v>
      </c>
      <c r="W1144" s="1">
        <v>0.71</v>
      </c>
      <c r="X1144">
        <f t="shared" si="17"/>
        <v>4499.0275872928542</v>
      </c>
    </row>
    <row r="1145" spans="1:24" x14ac:dyDescent="0.15">
      <c r="A1145">
        <v>1144</v>
      </c>
      <c r="B1145">
        <v>34</v>
      </c>
      <c r="C1145">
        <v>18531.884918973916</v>
      </c>
      <c r="D1145">
        <v>1151.2000820660874</v>
      </c>
      <c r="E1145">
        <v>511.64448091826097</v>
      </c>
      <c r="F1145">
        <v>6035.5152000000007</v>
      </c>
      <c r="G1145" s="1">
        <v>0.52</v>
      </c>
      <c r="H1145">
        <v>5347.4341532919661</v>
      </c>
      <c r="Q1145">
        <v>1144</v>
      </c>
      <c r="R1145">
        <v>34</v>
      </c>
      <c r="S1145">
        <f>VLOOKUP($R1145,'[3]人物&amp;怪物成长分析'!$B$5:$S$104,12,FALSE)*$W1145</f>
        <v>18531.884918973916</v>
      </c>
      <c r="T1145">
        <f>VLOOKUP($R1145,'[3]人物&amp;怪物成长分析'!$B$5:$S$104,13,FALSE)*$W1145</f>
        <v>1151.2000820660874</v>
      </c>
      <c r="U1145">
        <f>VLOOKUP($R1145,'[3]人物&amp;怪物成长分析'!$B$5:$S$104,14,FALSE)*$W1145</f>
        <v>511.64448091826097</v>
      </c>
      <c r="V1145">
        <f>VLOOKUP($R1145,'[3]人物&amp;怪物成长分析'!$B$5:$S$104,17,FALSE)*$W1145</f>
        <v>6035.5152000000007</v>
      </c>
      <c r="W1145" s="1">
        <v>0.52</v>
      </c>
      <c r="X1145">
        <f t="shared" si="17"/>
        <v>5347.4341532919661</v>
      </c>
    </row>
    <row r="1146" spans="1:24" x14ac:dyDescent="0.15">
      <c r="A1146">
        <v>1145</v>
      </c>
      <c r="B1146">
        <v>37</v>
      </c>
      <c r="C1146">
        <v>30227.52084262553</v>
      </c>
      <c r="D1146">
        <v>1793.897755730067</v>
      </c>
      <c r="E1146">
        <v>797.28789143558549</v>
      </c>
      <c r="F1146">
        <v>7862.5133999999998</v>
      </c>
      <c r="G1146" s="1">
        <v>0.63</v>
      </c>
      <c r="H1146">
        <v>7768.2492442448092</v>
      </c>
      <c r="Q1146">
        <v>1145</v>
      </c>
      <c r="R1146">
        <v>37</v>
      </c>
      <c r="S1146">
        <f>VLOOKUP($R1146,'[3]人物&amp;怪物成长分析'!$B$5:$S$104,12,FALSE)*$W1146</f>
        <v>30227.52084262553</v>
      </c>
      <c r="T1146">
        <f>VLOOKUP($R1146,'[3]人物&amp;怪物成长分析'!$B$5:$S$104,13,FALSE)*$W1146</f>
        <v>1793.897755730067</v>
      </c>
      <c r="U1146">
        <f>VLOOKUP($R1146,'[3]人物&amp;怪物成长分析'!$B$5:$S$104,14,FALSE)*$W1146</f>
        <v>797.28789143558549</v>
      </c>
      <c r="V1146">
        <f>VLOOKUP($R1146,'[3]人物&amp;怪物成长分析'!$B$5:$S$104,17,FALSE)*$W1146</f>
        <v>7862.5133999999998</v>
      </c>
      <c r="W1146" s="1">
        <v>0.63</v>
      </c>
      <c r="X1146">
        <f t="shared" si="17"/>
        <v>7768.2492442448092</v>
      </c>
    </row>
    <row r="1147" spans="1:24" x14ac:dyDescent="0.15">
      <c r="A1147">
        <v>1146</v>
      </c>
      <c r="B1147">
        <v>31</v>
      </c>
      <c r="C1147">
        <v>9161.5028860384646</v>
      </c>
      <c r="D1147">
        <v>585.59715948461553</v>
      </c>
      <c r="E1147">
        <v>260.26540421538471</v>
      </c>
      <c r="F1147">
        <v>3756.6689999999999</v>
      </c>
      <c r="G1147" s="1">
        <v>0.35</v>
      </c>
      <c r="H1147">
        <v>2987.508166969847</v>
      </c>
      <c r="Q1147">
        <v>1146</v>
      </c>
      <c r="R1147">
        <v>31</v>
      </c>
      <c r="S1147">
        <f>VLOOKUP($R1147,'[3]人物&amp;怪物成长分析'!$B$5:$S$104,12,FALSE)*$W1147</f>
        <v>9161.5028860384646</v>
      </c>
      <c r="T1147">
        <f>VLOOKUP($R1147,'[3]人物&amp;怪物成长分析'!$B$5:$S$104,13,FALSE)*$W1147</f>
        <v>585.59715948461553</v>
      </c>
      <c r="U1147">
        <f>VLOOKUP($R1147,'[3]人物&amp;怪物成长分析'!$B$5:$S$104,14,FALSE)*$W1147</f>
        <v>260.26540421538471</v>
      </c>
      <c r="V1147">
        <f>VLOOKUP($R1147,'[3]人物&amp;怪物成长分析'!$B$5:$S$104,17,FALSE)*$W1147</f>
        <v>3756.6689999999999</v>
      </c>
      <c r="W1147" s="1">
        <v>0.35</v>
      </c>
      <c r="X1147">
        <f t="shared" si="17"/>
        <v>2987.508166969847</v>
      </c>
    </row>
    <row r="1148" spans="1:24" x14ac:dyDescent="0.15">
      <c r="A1148">
        <v>1147</v>
      </c>
      <c r="B1148">
        <v>25</v>
      </c>
      <c r="C1148">
        <v>6981.0895124372928</v>
      </c>
      <c r="D1148">
        <v>509.00095685618754</v>
      </c>
      <c r="E1148">
        <v>226.2226474916389</v>
      </c>
      <c r="F1148">
        <v>4762.8450000000003</v>
      </c>
      <c r="G1148" s="1">
        <v>0.53</v>
      </c>
      <c r="H1148">
        <v>3160.601381814382</v>
      </c>
      <c r="Q1148">
        <v>1147</v>
      </c>
      <c r="R1148">
        <v>25</v>
      </c>
      <c r="S1148">
        <f>VLOOKUP($R1148,'[3]人物&amp;怪物成长分析'!$B$5:$S$104,12,FALSE)*$W1148</f>
        <v>6981.0895124372928</v>
      </c>
      <c r="T1148">
        <f>VLOOKUP($R1148,'[3]人物&amp;怪物成长分析'!$B$5:$S$104,13,FALSE)*$W1148</f>
        <v>509.00095685618754</v>
      </c>
      <c r="U1148">
        <f>VLOOKUP($R1148,'[3]人物&amp;怪物成长分析'!$B$5:$S$104,14,FALSE)*$W1148</f>
        <v>226.2226474916389</v>
      </c>
      <c r="V1148">
        <f>VLOOKUP($R1148,'[3]人物&amp;怪物成长分析'!$B$5:$S$104,17,FALSE)*$W1148</f>
        <v>4762.8450000000003</v>
      </c>
      <c r="W1148" s="1">
        <v>0.53</v>
      </c>
      <c r="X1148">
        <f t="shared" si="17"/>
        <v>3160.601381814382</v>
      </c>
    </row>
    <row r="1149" spans="1:24" x14ac:dyDescent="0.15">
      <c r="A1149">
        <v>1148</v>
      </c>
      <c r="B1149">
        <v>45</v>
      </c>
      <c r="C1149">
        <v>56715.177488582631</v>
      </c>
      <c r="D1149">
        <v>2744.2051301739139</v>
      </c>
      <c r="E1149">
        <v>1219.6467245217395</v>
      </c>
      <c r="F1149">
        <v>7700.8360000000002</v>
      </c>
      <c r="G1149" s="1">
        <v>0.52</v>
      </c>
      <c r="H1149">
        <v>10620.891833086751</v>
      </c>
      <c r="Q1149">
        <v>1148</v>
      </c>
      <c r="R1149">
        <v>45</v>
      </c>
      <c r="S1149">
        <f>VLOOKUP($R1149,'[3]人物&amp;怪物成长分析'!$B$5:$S$104,12,FALSE)*$W1149</f>
        <v>56715.177488582631</v>
      </c>
      <c r="T1149">
        <f>VLOOKUP($R1149,'[3]人物&amp;怪物成长分析'!$B$5:$S$104,13,FALSE)*$W1149</f>
        <v>2744.2051301739139</v>
      </c>
      <c r="U1149">
        <f>VLOOKUP($R1149,'[3]人物&amp;怪物成长分析'!$B$5:$S$104,14,FALSE)*$W1149</f>
        <v>1219.6467245217395</v>
      </c>
      <c r="V1149">
        <f>VLOOKUP($R1149,'[3]人物&amp;怪物成长分析'!$B$5:$S$104,17,FALSE)*$W1149</f>
        <v>7700.8360000000002</v>
      </c>
      <c r="W1149" s="1">
        <v>0.52</v>
      </c>
      <c r="X1149">
        <f t="shared" si="17"/>
        <v>10620.891833086751</v>
      </c>
    </row>
    <row r="1150" spans="1:24" x14ac:dyDescent="0.15">
      <c r="A1150">
        <v>1149</v>
      </c>
      <c r="B1150">
        <v>36</v>
      </c>
      <c r="C1150">
        <v>20216.105210841473</v>
      </c>
      <c r="D1150">
        <v>1234.0114694945821</v>
      </c>
      <c r="E1150">
        <v>548.44954199759206</v>
      </c>
      <c r="F1150">
        <v>5728.8487999999988</v>
      </c>
      <c r="G1150" s="1">
        <v>0.47</v>
      </c>
      <c r="H1150">
        <v>5446.6965743109986</v>
      </c>
      <c r="Q1150">
        <v>1149</v>
      </c>
      <c r="R1150">
        <v>36</v>
      </c>
      <c r="S1150">
        <f>VLOOKUP($R1150,'[3]人物&amp;怪物成长分析'!$B$5:$S$104,12,FALSE)*$W1150</f>
        <v>20216.105210841473</v>
      </c>
      <c r="T1150">
        <f>VLOOKUP($R1150,'[3]人物&amp;怪物成长分析'!$B$5:$S$104,13,FALSE)*$W1150</f>
        <v>1234.0114694945821</v>
      </c>
      <c r="U1150">
        <f>VLOOKUP($R1150,'[3]人物&amp;怪物成长分析'!$B$5:$S$104,14,FALSE)*$W1150</f>
        <v>548.44954199759206</v>
      </c>
      <c r="V1150">
        <f>VLOOKUP($R1150,'[3]人物&amp;怪物成长分析'!$B$5:$S$104,17,FALSE)*$W1150</f>
        <v>5728.8487999999988</v>
      </c>
      <c r="W1150" s="1">
        <v>0.47</v>
      </c>
      <c r="X1150">
        <f t="shared" si="17"/>
        <v>5446.6965743109986</v>
      </c>
    </row>
    <row r="1151" spans="1:24" x14ac:dyDescent="0.15">
      <c r="A1151">
        <v>1150</v>
      </c>
      <c r="B1151">
        <v>33</v>
      </c>
      <c r="C1151">
        <v>12588.092155858705</v>
      </c>
      <c r="D1151">
        <v>789.1988955456527</v>
      </c>
      <c r="E1151">
        <v>350.75506468695681</v>
      </c>
      <c r="F1151">
        <v>4413.0918000000001</v>
      </c>
      <c r="G1151" s="1">
        <v>0.39</v>
      </c>
      <c r="H1151">
        <v>3772.7146301603489</v>
      </c>
      <c r="Q1151">
        <v>1150</v>
      </c>
      <c r="R1151">
        <v>33</v>
      </c>
      <c r="S1151">
        <f>VLOOKUP($R1151,'[3]人物&amp;怪物成长分析'!$B$5:$S$104,12,FALSE)*$W1151</f>
        <v>12588.092155858705</v>
      </c>
      <c r="T1151">
        <f>VLOOKUP($R1151,'[3]人物&amp;怪物成长分析'!$B$5:$S$104,13,FALSE)*$W1151</f>
        <v>789.1988955456527</v>
      </c>
      <c r="U1151">
        <f>VLOOKUP($R1151,'[3]人物&amp;怪物成长分析'!$B$5:$S$104,14,FALSE)*$W1151</f>
        <v>350.75506468695681</v>
      </c>
      <c r="V1151">
        <f>VLOOKUP($R1151,'[3]人物&amp;怪物成长分析'!$B$5:$S$104,17,FALSE)*$W1151</f>
        <v>4413.0918000000001</v>
      </c>
      <c r="W1151" s="1">
        <v>0.39</v>
      </c>
      <c r="X1151">
        <f t="shared" si="17"/>
        <v>3772.7146301603489</v>
      </c>
    </row>
    <row r="1152" spans="1:24" x14ac:dyDescent="0.15">
      <c r="A1152">
        <v>1151</v>
      </c>
      <c r="B1152">
        <v>35</v>
      </c>
      <c r="C1152">
        <v>13333.006899130438</v>
      </c>
      <c r="D1152">
        <v>820.90545495652191</v>
      </c>
      <c r="E1152">
        <v>364.84686886956536</v>
      </c>
      <c r="F1152">
        <v>4045.2860000000001</v>
      </c>
      <c r="G1152" s="1">
        <v>0.34</v>
      </c>
      <c r="H1152">
        <v>3713.3638077495652</v>
      </c>
      <c r="Q1152">
        <v>1151</v>
      </c>
      <c r="R1152">
        <v>35</v>
      </c>
      <c r="S1152">
        <f>VLOOKUP($R1152,'[3]人物&amp;怪物成长分析'!$B$5:$S$104,12,FALSE)*$W1152</f>
        <v>13333.006899130438</v>
      </c>
      <c r="T1152">
        <f>VLOOKUP($R1152,'[3]人物&amp;怪物成长分析'!$B$5:$S$104,13,FALSE)*$W1152</f>
        <v>820.90545495652191</v>
      </c>
      <c r="U1152">
        <f>VLOOKUP($R1152,'[3]人物&amp;怪物成长分析'!$B$5:$S$104,14,FALSE)*$W1152</f>
        <v>364.84686886956536</v>
      </c>
      <c r="V1152">
        <f>VLOOKUP($R1152,'[3]人物&amp;怪物成长分析'!$B$5:$S$104,17,FALSE)*$W1152</f>
        <v>4045.2860000000001</v>
      </c>
      <c r="W1152" s="1">
        <v>0.34</v>
      </c>
      <c r="X1152">
        <f t="shared" si="17"/>
        <v>3713.3638077495652</v>
      </c>
    </row>
    <row r="1153" spans="1:24" x14ac:dyDescent="0.15">
      <c r="A1153">
        <v>1152</v>
      </c>
      <c r="B1153">
        <v>22</v>
      </c>
      <c r="C1153">
        <v>3750.4821161739128</v>
      </c>
      <c r="D1153">
        <v>296.41571060869569</v>
      </c>
      <c r="E1153">
        <v>131.74031582608697</v>
      </c>
      <c r="F1153">
        <v>3326.3627999999999</v>
      </c>
      <c r="G1153" s="1">
        <v>0.41</v>
      </c>
      <c r="H1153">
        <v>2050.9663956980871</v>
      </c>
      <c r="Q1153">
        <v>1152</v>
      </c>
      <c r="R1153">
        <v>22</v>
      </c>
      <c r="S1153">
        <f>VLOOKUP($R1153,'[3]人物&amp;怪物成长分析'!$B$5:$S$104,12,FALSE)*$W1153</f>
        <v>3750.4821161739128</v>
      </c>
      <c r="T1153">
        <f>VLOOKUP($R1153,'[3]人物&amp;怪物成长分析'!$B$5:$S$104,13,FALSE)*$W1153</f>
        <v>296.41571060869569</v>
      </c>
      <c r="U1153">
        <f>VLOOKUP($R1153,'[3]人物&amp;怪物成长分析'!$B$5:$S$104,14,FALSE)*$W1153</f>
        <v>131.74031582608697</v>
      </c>
      <c r="V1153">
        <f>VLOOKUP($R1153,'[3]人物&amp;怪物成长分析'!$B$5:$S$104,17,FALSE)*$W1153</f>
        <v>3326.3627999999999</v>
      </c>
      <c r="W1153" s="1">
        <v>0.41</v>
      </c>
      <c r="X1153">
        <f t="shared" si="17"/>
        <v>2050.9663956980871</v>
      </c>
    </row>
    <row r="1154" spans="1:24" x14ac:dyDescent="0.15">
      <c r="A1154">
        <v>1153</v>
      </c>
      <c r="B1154">
        <v>22</v>
      </c>
      <c r="C1154">
        <v>3293.1062483478258</v>
      </c>
      <c r="D1154">
        <v>260.26745321739133</v>
      </c>
      <c r="E1154">
        <v>115.67442365217394</v>
      </c>
      <c r="F1154">
        <v>2920.7087999999999</v>
      </c>
      <c r="G1154" s="1">
        <v>0.36</v>
      </c>
      <c r="H1154">
        <v>1800.8485425641741</v>
      </c>
      <c r="Q1154">
        <v>1153</v>
      </c>
      <c r="R1154">
        <v>22</v>
      </c>
      <c r="S1154">
        <f>VLOOKUP($R1154,'[3]人物&amp;怪物成长分析'!$B$5:$S$104,12,FALSE)*$W1154</f>
        <v>3293.1062483478258</v>
      </c>
      <c r="T1154">
        <f>VLOOKUP($R1154,'[3]人物&amp;怪物成长分析'!$B$5:$S$104,13,FALSE)*$W1154</f>
        <v>260.26745321739133</v>
      </c>
      <c r="U1154">
        <f>VLOOKUP($R1154,'[3]人物&amp;怪物成长分析'!$B$5:$S$104,14,FALSE)*$W1154</f>
        <v>115.67442365217394</v>
      </c>
      <c r="V1154">
        <f>VLOOKUP($R1154,'[3]人物&amp;怪物成长分析'!$B$5:$S$104,17,FALSE)*$W1154</f>
        <v>2920.7087999999999</v>
      </c>
      <c r="W1154" s="1">
        <v>0.36</v>
      </c>
      <c r="X1154">
        <f t="shared" si="17"/>
        <v>1800.8485425641741</v>
      </c>
    </row>
    <row r="1155" spans="1:24" x14ac:dyDescent="0.15">
      <c r="A1155">
        <v>1154</v>
      </c>
      <c r="B1155">
        <v>29</v>
      </c>
      <c r="C1155">
        <v>15449.105803056527</v>
      </c>
      <c r="D1155">
        <v>1020.9597226434788</v>
      </c>
      <c r="E1155">
        <v>453.75987673043511</v>
      </c>
      <c r="F1155">
        <v>7511.7843999999996</v>
      </c>
      <c r="G1155" s="1">
        <v>0.74</v>
      </c>
      <c r="H1155">
        <v>5576.0286329954106</v>
      </c>
      <c r="Q1155">
        <v>1154</v>
      </c>
      <c r="R1155">
        <v>29</v>
      </c>
      <c r="S1155">
        <f>VLOOKUP($R1155,'[3]人物&amp;怪物成长分析'!$B$5:$S$104,12,FALSE)*$W1155</f>
        <v>15449.105803056527</v>
      </c>
      <c r="T1155">
        <f>VLOOKUP($R1155,'[3]人物&amp;怪物成长分析'!$B$5:$S$104,13,FALSE)*$W1155</f>
        <v>1020.9597226434788</v>
      </c>
      <c r="U1155">
        <f>VLOOKUP($R1155,'[3]人物&amp;怪物成长分析'!$B$5:$S$104,14,FALSE)*$W1155</f>
        <v>453.75987673043511</v>
      </c>
      <c r="V1155">
        <f>VLOOKUP($R1155,'[3]人物&amp;怪物成长分析'!$B$5:$S$104,17,FALSE)*$W1155</f>
        <v>7511.7843999999996</v>
      </c>
      <c r="W1155" s="1">
        <v>0.74</v>
      </c>
      <c r="X1155">
        <f t="shared" ref="X1155:X1218" si="18">SUMPRODUCT(S1155:V1155,$M$6:$P$6)*1.2</f>
        <v>5576.0286329954106</v>
      </c>
    </row>
    <row r="1156" spans="1:24" x14ac:dyDescent="0.15">
      <c r="A1156">
        <v>1155</v>
      </c>
      <c r="B1156">
        <v>50</v>
      </c>
      <c r="C1156">
        <v>75196.112180869604</v>
      </c>
      <c r="D1156">
        <v>3253.6779309030112</v>
      </c>
      <c r="E1156">
        <v>1446.0790804013384</v>
      </c>
      <c r="F1156">
        <v>7156.6</v>
      </c>
      <c r="G1156" s="1">
        <v>0.44</v>
      </c>
      <c r="H1156">
        <v>12169.01459824696</v>
      </c>
      <c r="Q1156">
        <v>1155</v>
      </c>
      <c r="R1156">
        <v>50</v>
      </c>
      <c r="S1156">
        <f>VLOOKUP($R1156,'[3]人物&amp;怪物成长分析'!$B$5:$S$104,12,FALSE)*$W1156</f>
        <v>75196.112180869604</v>
      </c>
      <c r="T1156">
        <f>VLOOKUP($R1156,'[3]人物&amp;怪物成长分析'!$B$5:$S$104,13,FALSE)*$W1156</f>
        <v>3253.6779309030112</v>
      </c>
      <c r="U1156">
        <f>VLOOKUP($R1156,'[3]人物&amp;怪物成长分析'!$B$5:$S$104,14,FALSE)*$W1156</f>
        <v>1446.0790804013384</v>
      </c>
      <c r="V1156">
        <f>VLOOKUP($R1156,'[3]人物&amp;怪物成长分析'!$B$5:$S$104,17,FALSE)*$W1156</f>
        <v>7156.6</v>
      </c>
      <c r="W1156" s="1">
        <v>0.44</v>
      </c>
      <c r="X1156">
        <f t="shared" si="18"/>
        <v>12169.01459824696</v>
      </c>
    </row>
    <row r="1157" spans="1:24" x14ac:dyDescent="0.15">
      <c r="A1157">
        <v>1156</v>
      </c>
      <c r="B1157">
        <v>45</v>
      </c>
      <c r="C1157">
        <v>75256.677821388483</v>
      </c>
      <c r="D1157">
        <v>3641.3491150384621</v>
      </c>
      <c r="E1157">
        <v>1618.3773844615389</v>
      </c>
      <c r="F1157">
        <v>10218.416999999999</v>
      </c>
      <c r="G1157" s="1">
        <v>0.69</v>
      </c>
      <c r="H1157">
        <v>14093.106470826648</v>
      </c>
      <c r="Q1157">
        <v>1156</v>
      </c>
      <c r="R1157">
        <v>45</v>
      </c>
      <c r="S1157">
        <f>VLOOKUP($R1157,'[3]人物&amp;怪物成长分析'!$B$5:$S$104,12,FALSE)*$W1157</f>
        <v>75256.677821388483</v>
      </c>
      <c r="T1157">
        <f>VLOOKUP($R1157,'[3]人物&amp;怪物成长分析'!$B$5:$S$104,13,FALSE)*$W1157</f>
        <v>3641.3491150384621</v>
      </c>
      <c r="U1157">
        <f>VLOOKUP($R1157,'[3]人物&amp;怪物成长分析'!$B$5:$S$104,14,FALSE)*$W1157</f>
        <v>1618.3773844615389</v>
      </c>
      <c r="V1157">
        <f>VLOOKUP($R1157,'[3]人物&amp;怪物成长分析'!$B$5:$S$104,17,FALSE)*$W1157</f>
        <v>10218.416999999999</v>
      </c>
      <c r="W1157" s="1">
        <v>0.69</v>
      </c>
      <c r="X1157">
        <f t="shared" si="18"/>
        <v>14093.106470826648</v>
      </c>
    </row>
    <row r="1158" spans="1:24" x14ac:dyDescent="0.15">
      <c r="A1158">
        <v>1157</v>
      </c>
      <c r="B1158">
        <v>34</v>
      </c>
      <c r="C1158">
        <v>19957.414528125759</v>
      </c>
      <c r="D1158">
        <v>1239.7539345327095</v>
      </c>
      <c r="E1158">
        <v>551.00174868120416</v>
      </c>
      <c r="F1158">
        <v>6499.7856000000011</v>
      </c>
      <c r="G1158" s="1">
        <v>0.56000000000000005</v>
      </c>
      <c r="H1158">
        <v>5758.7752420067327</v>
      </c>
      <c r="Q1158">
        <v>1157</v>
      </c>
      <c r="R1158">
        <v>34</v>
      </c>
      <c r="S1158">
        <f>VLOOKUP($R1158,'[3]人物&amp;怪物成长分析'!$B$5:$S$104,12,FALSE)*$W1158</f>
        <v>19957.414528125759</v>
      </c>
      <c r="T1158">
        <f>VLOOKUP($R1158,'[3]人物&amp;怪物成长分析'!$B$5:$S$104,13,FALSE)*$W1158</f>
        <v>1239.7539345327095</v>
      </c>
      <c r="U1158">
        <f>VLOOKUP($R1158,'[3]人物&amp;怪物成长分析'!$B$5:$S$104,14,FALSE)*$W1158</f>
        <v>551.00174868120416</v>
      </c>
      <c r="V1158">
        <f>VLOOKUP($R1158,'[3]人物&amp;怪物成长分析'!$B$5:$S$104,17,FALSE)*$W1158</f>
        <v>6499.7856000000011</v>
      </c>
      <c r="W1158" s="1">
        <v>0.56000000000000005</v>
      </c>
      <c r="X1158">
        <f t="shared" si="18"/>
        <v>5758.7752420067327</v>
      </c>
    </row>
    <row r="1159" spans="1:24" x14ac:dyDescent="0.15">
      <c r="A1159">
        <v>1158</v>
      </c>
      <c r="B1159">
        <v>22</v>
      </c>
      <c r="C1159">
        <v>3933.4324633043479</v>
      </c>
      <c r="D1159">
        <v>310.87501356521744</v>
      </c>
      <c r="E1159">
        <v>138.16667269565221</v>
      </c>
      <c r="F1159">
        <v>3488.6243999999997</v>
      </c>
      <c r="G1159" s="1">
        <v>0.43</v>
      </c>
      <c r="H1159">
        <v>2151.0135369516524</v>
      </c>
      <c r="Q1159">
        <v>1158</v>
      </c>
      <c r="R1159">
        <v>22</v>
      </c>
      <c r="S1159">
        <f>VLOOKUP($R1159,'[3]人物&amp;怪物成长分析'!$B$5:$S$104,12,FALSE)*$W1159</f>
        <v>3933.4324633043479</v>
      </c>
      <c r="T1159">
        <f>VLOOKUP($R1159,'[3]人物&amp;怪物成长分析'!$B$5:$S$104,13,FALSE)*$W1159</f>
        <v>310.87501356521744</v>
      </c>
      <c r="U1159">
        <f>VLOOKUP($R1159,'[3]人物&amp;怪物成长分析'!$B$5:$S$104,14,FALSE)*$W1159</f>
        <v>138.16667269565221</v>
      </c>
      <c r="V1159">
        <f>VLOOKUP($R1159,'[3]人物&amp;怪物成长分析'!$B$5:$S$104,17,FALSE)*$W1159</f>
        <v>3488.6243999999997</v>
      </c>
      <c r="W1159" s="1">
        <v>0.43</v>
      </c>
      <c r="X1159">
        <f t="shared" si="18"/>
        <v>2151.0135369516524</v>
      </c>
    </row>
    <row r="1160" spans="1:24" x14ac:dyDescent="0.15">
      <c r="A1160">
        <v>1159</v>
      </c>
      <c r="B1160">
        <v>48</v>
      </c>
      <c r="C1160">
        <v>87307.068694939851</v>
      </c>
      <c r="D1160">
        <v>3945.4048955269586</v>
      </c>
      <c r="E1160">
        <v>1753.5132869008705</v>
      </c>
      <c r="F1160">
        <v>9566.4591999999993</v>
      </c>
      <c r="G1160" s="1">
        <v>0.61</v>
      </c>
      <c r="H1160">
        <v>14932.556469870507</v>
      </c>
      <c r="Q1160">
        <v>1159</v>
      </c>
      <c r="R1160">
        <v>48</v>
      </c>
      <c r="S1160">
        <f>VLOOKUP($R1160,'[3]人物&amp;怪物成长分析'!$B$5:$S$104,12,FALSE)*$W1160</f>
        <v>87307.068694939851</v>
      </c>
      <c r="T1160">
        <f>VLOOKUP($R1160,'[3]人物&amp;怪物成长分析'!$B$5:$S$104,13,FALSE)*$W1160</f>
        <v>3945.4048955269586</v>
      </c>
      <c r="U1160">
        <f>VLOOKUP($R1160,'[3]人物&amp;怪物成长分析'!$B$5:$S$104,14,FALSE)*$W1160</f>
        <v>1753.5132869008705</v>
      </c>
      <c r="V1160">
        <f>VLOOKUP($R1160,'[3]人物&amp;怪物成长分析'!$B$5:$S$104,17,FALSE)*$W1160</f>
        <v>9566.4591999999993</v>
      </c>
      <c r="W1160" s="1">
        <v>0.61</v>
      </c>
      <c r="X1160">
        <f t="shared" si="18"/>
        <v>14932.556469870507</v>
      </c>
    </row>
    <row r="1161" spans="1:24" x14ac:dyDescent="0.15">
      <c r="A1161">
        <v>1160</v>
      </c>
      <c r="B1161">
        <v>32</v>
      </c>
      <c r="C1161">
        <v>12815.048843767228</v>
      </c>
      <c r="D1161">
        <v>811.10686506862896</v>
      </c>
      <c r="E1161">
        <v>360.49194003050178</v>
      </c>
      <c r="F1161">
        <v>4850.7712000000001</v>
      </c>
      <c r="G1161" s="1">
        <v>0.44</v>
      </c>
      <c r="H1161">
        <v>4000.1555602197841</v>
      </c>
      <c r="Q1161">
        <v>1160</v>
      </c>
      <c r="R1161">
        <v>32</v>
      </c>
      <c r="S1161">
        <f>VLOOKUP($R1161,'[3]人物&amp;怪物成长分析'!$B$5:$S$104,12,FALSE)*$W1161</f>
        <v>12815.048843767228</v>
      </c>
      <c r="T1161">
        <f>VLOOKUP($R1161,'[3]人物&amp;怪物成长分析'!$B$5:$S$104,13,FALSE)*$W1161</f>
        <v>811.10686506862896</v>
      </c>
      <c r="U1161">
        <f>VLOOKUP($R1161,'[3]人物&amp;怪物成长分析'!$B$5:$S$104,14,FALSE)*$W1161</f>
        <v>360.49194003050178</v>
      </c>
      <c r="V1161">
        <f>VLOOKUP($R1161,'[3]人物&amp;怪物成长分析'!$B$5:$S$104,17,FALSE)*$W1161</f>
        <v>4850.7712000000001</v>
      </c>
      <c r="W1161" s="1">
        <v>0.44</v>
      </c>
      <c r="X1161">
        <f t="shared" si="18"/>
        <v>4000.1555602197841</v>
      </c>
    </row>
    <row r="1162" spans="1:24" x14ac:dyDescent="0.15">
      <c r="A1162">
        <v>1161</v>
      </c>
      <c r="B1162">
        <v>29</v>
      </c>
      <c r="C1162">
        <v>7933.3246015695686</v>
      </c>
      <c r="D1162">
        <v>524.27661433043511</v>
      </c>
      <c r="E1162">
        <v>233.01182859130449</v>
      </c>
      <c r="F1162">
        <v>3857.4027999999998</v>
      </c>
      <c r="G1162" s="1">
        <v>0.38</v>
      </c>
      <c r="H1162">
        <v>2863.3660547814266</v>
      </c>
      <c r="Q1162">
        <v>1161</v>
      </c>
      <c r="R1162">
        <v>29</v>
      </c>
      <c r="S1162">
        <f>VLOOKUP($R1162,'[3]人物&amp;怪物成长分析'!$B$5:$S$104,12,FALSE)*$W1162</f>
        <v>7933.3246015695686</v>
      </c>
      <c r="T1162">
        <f>VLOOKUP($R1162,'[3]人物&amp;怪物成长分析'!$B$5:$S$104,13,FALSE)*$W1162</f>
        <v>524.27661433043511</v>
      </c>
      <c r="U1162">
        <f>VLOOKUP($R1162,'[3]人物&amp;怪物成长分析'!$B$5:$S$104,14,FALSE)*$W1162</f>
        <v>233.01182859130449</v>
      </c>
      <c r="V1162">
        <f>VLOOKUP($R1162,'[3]人物&amp;怪物成长分析'!$B$5:$S$104,17,FALSE)*$W1162</f>
        <v>3857.4027999999998</v>
      </c>
      <c r="W1162" s="1">
        <v>0.38</v>
      </c>
      <c r="X1162">
        <f t="shared" si="18"/>
        <v>2863.3660547814266</v>
      </c>
    </row>
    <row r="1163" spans="1:24" x14ac:dyDescent="0.15">
      <c r="A1163">
        <v>1162</v>
      </c>
      <c r="B1163">
        <v>30</v>
      </c>
      <c r="C1163">
        <v>14293.54776469064</v>
      </c>
      <c r="D1163">
        <v>922.99142516388008</v>
      </c>
      <c r="E1163">
        <v>410.21841118394673</v>
      </c>
      <c r="F1163">
        <v>6369.7419999999993</v>
      </c>
      <c r="G1163" s="1">
        <v>0.61</v>
      </c>
      <c r="H1163">
        <v>4884.7968323225423</v>
      </c>
      <c r="Q1163">
        <v>1162</v>
      </c>
      <c r="R1163">
        <v>30</v>
      </c>
      <c r="S1163">
        <f>VLOOKUP($R1163,'[3]人物&amp;怪物成长分析'!$B$5:$S$104,12,FALSE)*$W1163</f>
        <v>14293.54776469064</v>
      </c>
      <c r="T1163">
        <f>VLOOKUP($R1163,'[3]人物&amp;怪物成长分析'!$B$5:$S$104,13,FALSE)*$W1163</f>
        <v>922.99142516388008</v>
      </c>
      <c r="U1163">
        <f>VLOOKUP($R1163,'[3]人物&amp;怪物成长分析'!$B$5:$S$104,14,FALSE)*$W1163</f>
        <v>410.21841118394673</v>
      </c>
      <c r="V1163">
        <f>VLOOKUP($R1163,'[3]人物&amp;怪物成长分析'!$B$5:$S$104,17,FALSE)*$W1163</f>
        <v>6369.7419999999993</v>
      </c>
      <c r="W1163" s="1">
        <v>0.61</v>
      </c>
      <c r="X1163">
        <f t="shared" si="18"/>
        <v>4884.7968323225423</v>
      </c>
    </row>
    <row r="1164" spans="1:24" x14ac:dyDescent="0.15">
      <c r="A1164">
        <v>1163</v>
      </c>
      <c r="B1164">
        <v>50</v>
      </c>
      <c r="C1164">
        <v>80323.119829565258</v>
      </c>
      <c r="D1164">
        <v>3475.5196080100345</v>
      </c>
      <c r="E1164">
        <v>1544.6753813377932</v>
      </c>
      <c r="F1164">
        <v>7644.5499999999993</v>
      </c>
      <c r="G1164" s="1">
        <v>0.47</v>
      </c>
      <c r="H1164">
        <v>12998.720139036524</v>
      </c>
      <c r="Q1164">
        <v>1163</v>
      </c>
      <c r="R1164">
        <v>50</v>
      </c>
      <c r="S1164">
        <f>VLOOKUP($R1164,'[3]人物&amp;怪物成长分析'!$B$5:$S$104,12,FALSE)*$W1164</f>
        <v>80323.119829565258</v>
      </c>
      <c r="T1164">
        <f>VLOOKUP($R1164,'[3]人物&amp;怪物成长分析'!$B$5:$S$104,13,FALSE)*$W1164</f>
        <v>3475.5196080100345</v>
      </c>
      <c r="U1164">
        <f>VLOOKUP($R1164,'[3]人物&amp;怪物成长分析'!$B$5:$S$104,14,FALSE)*$W1164</f>
        <v>1544.6753813377932</v>
      </c>
      <c r="V1164">
        <f>VLOOKUP($R1164,'[3]人物&amp;怪物成长分析'!$B$5:$S$104,17,FALSE)*$W1164</f>
        <v>7644.5499999999993</v>
      </c>
      <c r="W1164" s="1">
        <v>0.47</v>
      </c>
      <c r="X1164">
        <f t="shared" si="18"/>
        <v>12998.720139036524</v>
      </c>
    </row>
    <row r="1165" spans="1:24" x14ac:dyDescent="0.15">
      <c r="A1165">
        <v>1164</v>
      </c>
      <c r="B1165">
        <v>38</v>
      </c>
      <c r="C1165">
        <v>33078.459593540865</v>
      </c>
      <c r="D1165">
        <v>1909.819501814047</v>
      </c>
      <c r="E1165">
        <v>848.80866747290986</v>
      </c>
      <c r="F1165">
        <v>7918.2183999999997</v>
      </c>
      <c r="G1165" s="1">
        <v>0.62</v>
      </c>
      <c r="H1165">
        <v>8128.75297083431</v>
      </c>
      <c r="Q1165">
        <v>1164</v>
      </c>
      <c r="R1165">
        <v>38</v>
      </c>
      <c r="S1165">
        <f>VLOOKUP($R1165,'[3]人物&amp;怪物成长分析'!$B$5:$S$104,12,FALSE)*$W1165</f>
        <v>33078.459593540865</v>
      </c>
      <c r="T1165">
        <f>VLOOKUP($R1165,'[3]人物&amp;怪物成长分析'!$B$5:$S$104,13,FALSE)*$W1165</f>
        <v>1909.819501814047</v>
      </c>
      <c r="U1165">
        <f>VLOOKUP($R1165,'[3]人物&amp;怪物成长分析'!$B$5:$S$104,14,FALSE)*$W1165</f>
        <v>848.80866747290986</v>
      </c>
      <c r="V1165">
        <f>VLOOKUP($R1165,'[3]人物&amp;怪物成长分析'!$B$5:$S$104,17,FALSE)*$W1165</f>
        <v>7918.2183999999997</v>
      </c>
      <c r="W1165" s="1">
        <v>0.62</v>
      </c>
      <c r="X1165">
        <f t="shared" si="18"/>
        <v>8128.75297083431</v>
      </c>
    </row>
    <row r="1166" spans="1:24" x14ac:dyDescent="0.15">
      <c r="A1166">
        <v>1165</v>
      </c>
      <c r="B1166">
        <v>45</v>
      </c>
      <c r="C1166">
        <v>32720.294704951513</v>
      </c>
      <c r="D1166">
        <v>1583.1952674080271</v>
      </c>
      <c r="E1166">
        <v>703.64234107023435</v>
      </c>
      <c r="F1166">
        <v>4442.79</v>
      </c>
      <c r="G1166" s="1">
        <v>0.3</v>
      </c>
      <c r="H1166">
        <v>6127.4375960115858</v>
      </c>
      <c r="Q1166">
        <v>1165</v>
      </c>
      <c r="R1166">
        <v>45</v>
      </c>
      <c r="S1166">
        <f>VLOOKUP($R1166,'[3]人物&amp;怪物成长分析'!$B$5:$S$104,12,FALSE)*$W1166</f>
        <v>32720.294704951513</v>
      </c>
      <c r="T1166">
        <f>VLOOKUP($R1166,'[3]人物&amp;怪物成长分析'!$B$5:$S$104,13,FALSE)*$W1166</f>
        <v>1583.1952674080271</v>
      </c>
      <c r="U1166">
        <f>VLOOKUP($R1166,'[3]人物&amp;怪物成长分析'!$B$5:$S$104,14,FALSE)*$W1166</f>
        <v>703.64234107023435</v>
      </c>
      <c r="V1166">
        <f>VLOOKUP($R1166,'[3]人物&amp;怪物成长分析'!$B$5:$S$104,17,FALSE)*$W1166</f>
        <v>4442.79</v>
      </c>
      <c r="W1166" s="1">
        <v>0.3</v>
      </c>
      <c r="X1166">
        <f t="shared" si="18"/>
        <v>6127.4375960115858</v>
      </c>
    </row>
    <row r="1167" spans="1:24" x14ac:dyDescent="0.15">
      <c r="A1167">
        <v>1166</v>
      </c>
      <c r="B1167">
        <v>21</v>
      </c>
      <c r="C1167">
        <v>6451.6009057500032</v>
      </c>
      <c r="D1167">
        <v>524.57963321739157</v>
      </c>
      <c r="E1167">
        <v>233.14650365217403</v>
      </c>
      <c r="F1167">
        <v>6179.3325999999997</v>
      </c>
      <c r="G1167" s="1">
        <v>0.79</v>
      </c>
      <c r="H1167">
        <v>3740.1159085194786</v>
      </c>
      <c r="Q1167">
        <v>1166</v>
      </c>
      <c r="R1167">
        <v>21</v>
      </c>
      <c r="S1167">
        <f>VLOOKUP($R1167,'[3]人物&amp;怪物成长分析'!$B$5:$S$104,12,FALSE)*$W1167</f>
        <v>6451.6009057500032</v>
      </c>
      <c r="T1167">
        <f>VLOOKUP($R1167,'[3]人物&amp;怪物成长分析'!$B$5:$S$104,13,FALSE)*$W1167</f>
        <v>524.57963321739157</v>
      </c>
      <c r="U1167">
        <f>VLOOKUP($R1167,'[3]人物&amp;怪物成长分析'!$B$5:$S$104,14,FALSE)*$W1167</f>
        <v>233.14650365217403</v>
      </c>
      <c r="V1167">
        <f>VLOOKUP($R1167,'[3]人物&amp;怪物成长分析'!$B$5:$S$104,17,FALSE)*$W1167</f>
        <v>6179.3325999999997</v>
      </c>
      <c r="W1167" s="1">
        <v>0.79</v>
      </c>
      <c r="X1167">
        <f t="shared" si="18"/>
        <v>3740.1159085194786</v>
      </c>
    </row>
    <row r="1168" spans="1:24" x14ac:dyDescent="0.15">
      <c r="A1168">
        <v>1167</v>
      </c>
      <c r="B1168">
        <v>45</v>
      </c>
      <c r="C1168">
        <v>66531.265900068072</v>
      </c>
      <c r="D1168">
        <v>3219.1637103963217</v>
      </c>
      <c r="E1168">
        <v>1430.7394268428097</v>
      </c>
      <c r="F1168">
        <v>9033.6729999999989</v>
      </c>
      <c r="G1168" s="1">
        <v>0.61</v>
      </c>
      <c r="H1168">
        <v>12459.123111890223</v>
      </c>
      <c r="Q1168">
        <v>1167</v>
      </c>
      <c r="R1168">
        <v>45</v>
      </c>
      <c r="S1168">
        <f>VLOOKUP($R1168,'[3]人物&amp;怪物成长分析'!$B$5:$S$104,12,FALSE)*$W1168</f>
        <v>66531.265900068072</v>
      </c>
      <c r="T1168">
        <f>VLOOKUP($R1168,'[3]人物&amp;怪物成长分析'!$B$5:$S$104,13,FALSE)*$W1168</f>
        <v>3219.1637103963217</v>
      </c>
      <c r="U1168">
        <f>VLOOKUP($R1168,'[3]人物&amp;怪物成长分析'!$B$5:$S$104,14,FALSE)*$W1168</f>
        <v>1430.7394268428097</v>
      </c>
      <c r="V1168">
        <f>VLOOKUP($R1168,'[3]人物&amp;怪物成长分析'!$B$5:$S$104,17,FALSE)*$W1168</f>
        <v>9033.6729999999989</v>
      </c>
      <c r="W1168" s="1">
        <v>0.61</v>
      </c>
      <c r="X1168">
        <f t="shared" si="18"/>
        <v>12459.123111890223</v>
      </c>
    </row>
    <row r="1169" spans="1:24" x14ac:dyDescent="0.15">
      <c r="A1169">
        <v>1168</v>
      </c>
      <c r="B1169">
        <v>40</v>
      </c>
      <c r="C1169">
        <v>22434.737709335128</v>
      </c>
      <c r="D1169">
        <v>1228.1790716789303</v>
      </c>
      <c r="E1169">
        <v>545.85736519063573</v>
      </c>
      <c r="F1169">
        <v>4540.2240000000002</v>
      </c>
      <c r="G1169" s="1">
        <v>0.34</v>
      </c>
      <c r="H1169">
        <v>5058.1225262915659</v>
      </c>
      <c r="Q1169">
        <v>1168</v>
      </c>
      <c r="R1169">
        <v>40</v>
      </c>
      <c r="S1169">
        <f>VLOOKUP($R1169,'[3]人物&amp;怪物成长分析'!$B$5:$S$104,12,FALSE)*$W1169</f>
        <v>22434.737709335128</v>
      </c>
      <c r="T1169">
        <f>VLOOKUP($R1169,'[3]人物&amp;怪物成长分析'!$B$5:$S$104,13,FALSE)*$W1169</f>
        <v>1228.1790716789303</v>
      </c>
      <c r="U1169">
        <f>VLOOKUP($R1169,'[3]人物&amp;怪物成长分析'!$B$5:$S$104,14,FALSE)*$W1169</f>
        <v>545.85736519063573</v>
      </c>
      <c r="V1169">
        <f>VLOOKUP($R1169,'[3]人物&amp;怪物成长分析'!$B$5:$S$104,17,FALSE)*$W1169</f>
        <v>4540.2240000000002</v>
      </c>
      <c r="W1169" s="1">
        <v>0.34</v>
      </c>
      <c r="X1169">
        <f t="shared" si="18"/>
        <v>5058.1225262915659</v>
      </c>
    </row>
    <row r="1170" spans="1:24" x14ac:dyDescent="0.15">
      <c r="A1170">
        <v>1169</v>
      </c>
      <c r="B1170">
        <v>24</v>
      </c>
      <c r="C1170">
        <v>6217.5302299130453</v>
      </c>
      <c r="D1170">
        <v>465.34529787290984</v>
      </c>
      <c r="E1170">
        <v>206.82013238795989</v>
      </c>
      <c r="F1170">
        <v>4608.5408000000007</v>
      </c>
      <c r="G1170" s="1">
        <v>0.53</v>
      </c>
      <c r="H1170">
        <v>2985.32461374887</v>
      </c>
      <c r="Q1170">
        <v>1169</v>
      </c>
      <c r="R1170">
        <v>24</v>
      </c>
      <c r="S1170">
        <f>VLOOKUP($R1170,'[3]人物&amp;怪物成长分析'!$B$5:$S$104,12,FALSE)*$W1170</f>
        <v>6217.5302299130453</v>
      </c>
      <c r="T1170">
        <f>VLOOKUP($R1170,'[3]人物&amp;怪物成长分析'!$B$5:$S$104,13,FALSE)*$W1170</f>
        <v>465.34529787290984</v>
      </c>
      <c r="U1170">
        <f>VLOOKUP($R1170,'[3]人物&amp;怪物成长分析'!$B$5:$S$104,14,FALSE)*$W1170</f>
        <v>206.82013238795989</v>
      </c>
      <c r="V1170">
        <f>VLOOKUP($R1170,'[3]人物&amp;怪物成长分析'!$B$5:$S$104,17,FALSE)*$W1170</f>
        <v>4608.5408000000007</v>
      </c>
      <c r="W1170" s="1">
        <v>0.53</v>
      </c>
      <c r="X1170">
        <f t="shared" si="18"/>
        <v>2985.32461374887</v>
      </c>
    </row>
    <row r="1171" spans="1:24" x14ac:dyDescent="0.15">
      <c r="A1171">
        <v>1170</v>
      </c>
      <c r="B1171">
        <v>23</v>
      </c>
      <c r="C1171">
        <v>8000.9803723219084</v>
      </c>
      <c r="D1171">
        <v>615.13143278929783</v>
      </c>
      <c r="E1171">
        <v>273.39174790635462</v>
      </c>
      <c r="F1171">
        <v>6471.2493999999997</v>
      </c>
      <c r="G1171" s="1">
        <v>0.77</v>
      </c>
      <c r="H1171">
        <v>4090.5446299062346</v>
      </c>
      <c r="Q1171">
        <v>1170</v>
      </c>
      <c r="R1171">
        <v>23</v>
      </c>
      <c r="S1171">
        <f>VLOOKUP($R1171,'[3]人物&amp;怪物成长分析'!$B$5:$S$104,12,FALSE)*$W1171</f>
        <v>8000.9803723219084</v>
      </c>
      <c r="T1171">
        <f>VLOOKUP($R1171,'[3]人物&amp;怪物成长分析'!$B$5:$S$104,13,FALSE)*$W1171</f>
        <v>615.13143278929783</v>
      </c>
      <c r="U1171">
        <f>VLOOKUP($R1171,'[3]人物&amp;怪物成长分析'!$B$5:$S$104,14,FALSE)*$W1171</f>
        <v>273.39174790635462</v>
      </c>
      <c r="V1171">
        <f>VLOOKUP($R1171,'[3]人物&amp;怪物成长分析'!$B$5:$S$104,17,FALSE)*$W1171</f>
        <v>6471.2493999999997</v>
      </c>
      <c r="W1171" s="1">
        <v>0.77</v>
      </c>
      <c r="X1171">
        <f t="shared" si="18"/>
        <v>4090.5446299062346</v>
      </c>
    </row>
    <row r="1172" spans="1:24" x14ac:dyDescent="0.15">
      <c r="A1172">
        <v>1171</v>
      </c>
      <c r="B1172">
        <v>37</v>
      </c>
      <c r="C1172">
        <v>25909.303579393312</v>
      </c>
      <c r="D1172">
        <v>1537.626647768629</v>
      </c>
      <c r="E1172">
        <v>683.3896212305018</v>
      </c>
      <c r="F1172">
        <v>6739.2972000000009</v>
      </c>
      <c r="G1172" s="1">
        <v>0.54</v>
      </c>
      <c r="H1172">
        <v>6658.4993522098366</v>
      </c>
      <c r="Q1172">
        <v>1171</v>
      </c>
      <c r="R1172">
        <v>37</v>
      </c>
      <c r="S1172">
        <f>VLOOKUP($R1172,'[3]人物&amp;怪物成长分析'!$B$5:$S$104,12,FALSE)*$W1172</f>
        <v>25909.303579393312</v>
      </c>
      <c r="T1172">
        <f>VLOOKUP($R1172,'[3]人物&amp;怪物成长分析'!$B$5:$S$104,13,FALSE)*$W1172</f>
        <v>1537.626647768629</v>
      </c>
      <c r="U1172">
        <f>VLOOKUP($R1172,'[3]人物&amp;怪物成长分析'!$B$5:$S$104,14,FALSE)*$W1172</f>
        <v>683.3896212305018</v>
      </c>
      <c r="V1172">
        <f>VLOOKUP($R1172,'[3]人物&amp;怪物成长分析'!$B$5:$S$104,17,FALSE)*$W1172</f>
        <v>6739.2972000000009</v>
      </c>
      <c r="W1172" s="1">
        <v>0.54</v>
      </c>
      <c r="X1172">
        <f t="shared" si="18"/>
        <v>6658.4993522098366</v>
      </c>
    </row>
    <row r="1173" spans="1:24" x14ac:dyDescent="0.15">
      <c r="A1173">
        <v>1172</v>
      </c>
      <c r="B1173">
        <v>26</v>
      </c>
      <c r="C1173">
        <v>5961.2266181137138</v>
      </c>
      <c r="D1173">
        <v>423.70021372575269</v>
      </c>
      <c r="E1173">
        <v>188.31120610033452</v>
      </c>
      <c r="F1173">
        <v>3711.056</v>
      </c>
      <c r="G1173" s="1">
        <v>0.4</v>
      </c>
      <c r="H1173">
        <v>2534.6634294607629</v>
      </c>
      <c r="Q1173">
        <v>1172</v>
      </c>
      <c r="R1173">
        <v>26</v>
      </c>
      <c r="S1173">
        <f>VLOOKUP($R1173,'[3]人物&amp;怪物成长分析'!$B$5:$S$104,12,FALSE)*$W1173</f>
        <v>5961.2266181137138</v>
      </c>
      <c r="T1173">
        <f>VLOOKUP($R1173,'[3]人物&amp;怪物成长分析'!$B$5:$S$104,13,FALSE)*$W1173</f>
        <v>423.70021372575269</v>
      </c>
      <c r="U1173">
        <f>VLOOKUP($R1173,'[3]人物&amp;怪物成长分析'!$B$5:$S$104,14,FALSE)*$W1173</f>
        <v>188.31120610033452</v>
      </c>
      <c r="V1173">
        <f>VLOOKUP($R1173,'[3]人物&amp;怪物成长分析'!$B$5:$S$104,17,FALSE)*$W1173</f>
        <v>3711.056</v>
      </c>
      <c r="W1173" s="1">
        <v>0.4</v>
      </c>
      <c r="X1173">
        <f t="shared" si="18"/>
        <v>2534.6634294607629</v>
      </c>
    </row>
    <row r="1174" spans="1:24" x14ac:dyDescent="0.15">
      <c r="A1174">
        <v>1173</v>
      </c>
      <c r="B1174">
        <v>21</v>
      </c>
      <c r="C1174">
        <v>4001.6258782500017</v>
      </c>
      <c r="D1174">
        <v>325.37217756521756</v>
      </c>
      <c r="E1174">
        <v>144.60985669565224</v>
      </c>
      <c r="F1174">
        <v>3832.7505999999998</v>
      </c>
      <c r="G1174" s="1">
        <v>0.49</v>
      </c>
      <c r="H1174">
        <v>2319.8187280690436</v>
      </c>
      <c r="Q1174">
        <v>1173</v>
      </c>
      <c r="R1174">
        <v>21</v>
      </c>
      <c r="S1174">
        <f>VLOOKUP($R1174,'[3]人物&amp;怪物成长分析'!$B$5:$S$104,12,FALSE)*$W1174</f>
        <v>4001.6258782500017</v>
      </c>
      <c r="T1174">
        <f>VLOOKUP($R1174,'[3]人物&amp;怪物成长分析'!$B$5:$S$104,13,FALSE)*$W1174</f>
        <v>325.37217756521756</v>
      </c>
      <c r="U1174">
        <f>VLOOKUP($R1174,'[3]人物&amp;怪物成长分析'!$B$5:$S$104,14,FALSE)*$W1174</f>
        <v>144.60985669565224</v>
      </c>
      <c r="V1174">
        <f>VLOOKUP($R1174,'[3]人物&amp;怪物成长分析'!$B$5:$S$104,17,FALSE)*$W1174</f>
        <v>3832.7505999999998</v>
      </c>
      <c r="W1174" s="1">
        <v>0.49</v>
      </c>
      <c r="X1174">
        <f t="shared" si="18"/>
        <v>2319.8187280690436</v>
      </c>
    </row>
    <row r="1175" spans="1:24" x14ac:dyDescent="0.15">
      <c r="A1175">
        <v>1174</v>
      </c>
      <c r="B1175">
        <v>24</v>
      </c>
      <c r="C1175">
        <v>4105.9161895652187</v>
      </c>
      <c r="D1175">
        <v>307.30349859531776</v>
      </c>
      <c r="E1175">
        <v>136.5793327090301</v>
      </c>
      <c r="F1175">
        <v>3043.3760000000002</v>
      </c>
      <c r="G1175" s="1">
        <v>0.35</v>
      </c>
      <c r="H1175">
        <v>1971.440782664348</v>
      </c>
      <c r="Q1175">
        <v>1174</v>
      </c>
      <c r="R1175">
        <v>24</v>
      </c>
      <c r="S1175">
        <f>VLOOKUP($R1175,'[3]人物&amp;怪物成长分析'!$B$5:$S$104,12,FALSE)*$W1175</f>
        <v>4105.9161895652187</v>
      </c>
      <c r="T1175">
        <f>VLOOKUP($R1175,'[3]人物&amp;怪物成长分析'!$B$5:$S$104,13,FALSE)*$W1175</f>
        <v>307.30349859531776</v>
      </c>
      <c r="U1175">
        <f>VLOOKUP($R1175,'[3]人物&amp;怪物成长分析'!$B$5:$S$104,14,FALSE)*$W1175</f>
        <v>136.5793327090301</v>
      </c>
      <c r="V1175">
        <f>VLOOKUP($R1175,'[3]人物&amp;怪物成长分析'!$B$5:$S$104,17,FALSE)*$W1175</f>
        <v>3043.3760000000002</v>
      </c>
      <c r="W1175" s="1">
        <v>0.35</v>
      </c>
      <c r="X1175">
        <f t="shared" si="18"/>
        <v>1971.440782664348</v>
      </c>
    </row>
    <row r="1176" spans="1:24" x14ac:dyDescent="0.15">
      <c r="A1176">
        <v>1175</v>
      </c>
      <c r="B1176">
        <v>21</v>
      </c>
      <c r="C1176">
        <v>3674.9625412500018</v>
      </c>
      <c r="D1176">
        <v>298.811183478261</v>
      </c>
      <c r="E1176">
        <v>132.80497043478269</v>
      </c>
      <c r="F1176">
        <v>3519.873</v>
      </c>
      <c r="G1176" s="1">
        <v>0.45</v>
      </c>
      <c r="H1176">
        <v>2130.4457706756525</v>
      </c>
      <c r="Q1176">
        <v>1175</v>
      </c>
      <c r="R1176">
        <v>21</v>
      </c>
      <c r="S1176">
        <f>VLOOKUP($R1176,'[3]人物&amp;怪物成长分析'!$B$5:$S$104,12,FALSE)*$W1176</f>
        <v>3674.9625412500018</v>
      </c>
      <c r="T1176">
        <f>VLOOKUP($R1176,'[3]人物&amp;怪物成长分析'!$B$5:$S$104,13,FALSE)*$W1176</f>
        <v>298.811183478261</v>
      </c>
      <c r="U1176">
        <f>VLOOKUP($R1176,'[3]人物&amp;怪物成长分析'!$B$5:$S$104,14,FALSE)*$W1176</f>
        <v>132.80497043478269</v>
      </c>
      <c r="V1176">
        <f>VLOOKUP($R1176,'[3]人物&amp;怪物成长分析'!$B$5:$S$104,17,FALSE)*$W1176</f>
        <v>3519.873</v>
      </c>
      <c r="W1176" s="1">
        <v>0.45</v>
      </c>
      <c r="X1176">
        <f t="shared" si="18"/>
        <v>2130.4457706756525</v>
      </c>
    </row>
    <row r="1177" spans="1:24" x14ac:dyDescent="0.15">
      <c r="A1177">
        <v>1176</v>
      </c>
      <c r="B1177">
        <v>32</v>
      </c>
      <c r="C1177">
        <v>21261.331036250172</v>
      </c>
      <c r="D1177">
        <v>1345.700026136589</v>
      </c>
      <c r="E1177">
        <v>598.08890050515072</v>
      </c>
      <c r="F1177">
        <v>8047.8703999999998</v>
      </c>
      <c r="G1177" s="1">
        <v>0.73</v>
      </c>
      <c r="H1177">
        <v>6636.6217249100964</v>
      </c>
      <c r="Q1177">
        <v>1176</v>
      </c>
      <c r="R1177">
        <v>32</v>
      </c>
      <c r="S1177">
        <f>VLOOKUP($R1177,'[3]人物&amp;怪物成长分析'!$B$5:$S$104,12,FALSE)*$W1177</f>
        <v>21261.331036250172</v>
      </c>
      <c r="T1177">
        <f>VLOOKUP($R1177,'[3]人物&amp;怪物成长分析'!$B$5:$S$104,13,FALSE)*$W1177</f>
        <v>1345.700026136589</v>
      </c>
      <c r="U1177">
        <f>VLOOKUP($R1177,'[3]人物&amp;怪物成长分析'!$B$5:$S$104,14,FALSE)*$W1177</f>
        <v>598.08890050515072</v>
      </c>
      <c r="V1177">
        <f>VLOOKUP($R1177,'[3]人物&amp;怪物成长分析'!$B$5:$S$104,17,FALSE)*$W1177</f>
        <v>8047.8703999999998</v>
      </c>
      <c r="W1177" s="1">
        <v>0.73</v>
      </c>
      <c r="X1177">
        <f t="shared" si="18"/>
        <v>6636.6217249100964</v>
      </c>
    </row>
    <row r="1178" spans="1:24" x14ac:dyDescent="0.15">
      <c r="A1178">
        <v>1177</v>
      </c>
      <c r="B1178">
        <v>36</v>
      </c>
      <c r="C1178">
        <v>18065.455720326423</v>
      </c>
      <c r="D1178">
        <v>1102.733653590903</v>
      </c>
      <c r="E1178">
        <v>490.10384604040144</v>
      </c>
      <c r="F1178">
        <v>5119.3967999999995</v>
      </c>
      <c r="G1178" s="1">
        <v>0.42</v>
      </c>
      <c r="H1178">
        <v>4867.2607685332332</v>
      </c>
      <c r="Q1178">
        <v>1177</v>
      </c>
      <c r="R1178">
        <v>36</v>
      </c>
      <c r="S1178">
        <f>VLOOKUP($R1178,'[3]人物&amp;怪物成长分析'!$B$5:$S$104,12,FALSE)*$W1178</f>
        <v>18065.455720326423</v>
      </c>
      <c r="T1178">
        <f>VLOOKUP($R1178,'[3]人物&amp;怪物成长分析'!$B$5:$S$104,13,FALSE)*$W1178</f>
        <v>1102.733653590903</v>
      </c>
      <c r="U1178">
        <f>VLOOKUP($R1178,'[3]人物&amp;怪物成长分析'!$B$5:$S$104,14,FALSE)*$W1178</f>
        <v>490.10384604040144</v>
      </c>
      <c r="V1178">
        <f>VLOOKUP($R1178,'[3]人物&amp;怪物成长分析'!$B$5:$S$104,17,FALSE)*$W1178</f>
        <v>5119.3967999999995</v>
      </c>
      <c r="W1178" s="1">
        <v>0.42</v>
      </c>
      <c r="X1178">
        <f t="shared" si="18"/>
        <v>4867.2607685332332</v>
      </c>
    </row>
    <row r="1179" spans="1:24" x14ac:dyDescent="0.15">
      <c r="A1179">
        <v>1178</v>
      </c>
      <c r="B1179">
        <v>41</v>
      </c>
      <c r="C1179">
        <v>52829.635179532605</v>
      </c>
      <c r="D1179">
        <v>2818.6359540104359</v>
      </c>
      <c r="E1179">
        <v>1252.7270906713047</v>
      </c>
      <c r="F1179">
        <v>9824.2127999999993</v>
      </c>
      <c r="G1179" s="1">
        <v>0.72</v>
      </c>
      <c r="H1179">
        <v>11429.736964635653</v>
      </c>
      <c r="Q1179">
        <v>1178</v>
      </c>
      <c r="R1179">
        <v>41</v>
      </c>
      <c r="S1179">
        <f>VLOOKUP($R1179,'[3]人物&amp;怪物成长分析'!$B$5:$S$104,12,FALSE)*$W1179</f>
        <v>52829.635179532605</v>
      </c>
      <c r="T1179">
        <f>VLOOKUP($R1179,'[3]人物&amp;怪物成长分析'!$B$5:$S$104,13,FALSE)*$W1179</f>
        <v>2818.6359540104359</v>
      </c>
      <c r="U1179">
        <f>VLOOKUP($R1179,'[3]人物&amp;怪物成长分析'!$B$5:$S$104,14,FALSE)*$W1179</f>
        <v>1252.7270906713047</v>
      </c>
      <c r="V1179">
        <f>VLOOKUP($R1179,'[3]人物&amp;怪物成长分析'!$B$5:$S$104,17,FALSE)*$W1179</f>
        <v>9824.2127999999993</v>
      </c>
      <c r="W1179" s="1">
        <v>0.72</v>
      </c>
      <c r="X1179">
        <f t="shared" si="18"/>
        <v>11429.736964635653</v>
      </c>
    </row>
    <row r="1180" spans="1:24" x14ac:dyDescent="0.15">
      <c r="A1180">
        <v>1179</v>
      </c>
      <c r="B1180">
        <v>29</v>
      </c>
      <c r="C1180">
        <v>13152.617102602178</v>
      </c>
      <c r="D1180">
        <v>869.1954395478266</v>
      </c>
      <c r="E1180">
        <v>386.30908424347854</v>
      </c>
      <c r="F1180">
        <v>6395.1678000000002</v>
      </c>
      <c r="G1180" s="1">
        <v>0.63</v>
      </c>
      <c r="H1180">
        <v>4747.1595118744708</v>
      </c>
      <c r="Q1180">
        <v>1179</v>
      </c>
      <c r="R1180">
        <v>29</v>
      </c>
      <c r="S1180">
        <f>VLOOKUP($R1180,'[3]人物&amp;怪物成长分析'!$B$5:$S$104,12,FALSE)*$W1180</f>
        <v>13152.617102602178</v>
      </c>
      <c r="T1180">
        <f>VLOOKUP($R1180,'[3]人物&amp;怪物成长分析'!$B$5:$S$104,13,FALSE)*$W1180</f>
        <v>869.1954395478266</v>
      </c>
      <c r="U1180">
        <f>VLOOKUP($R1180,'[3]人物&amp;怪物成长分析'!$B$5:$S$104,14,FALSE)*$W1180</f>
        <v>386.30908424347854</v>
      </c>
      <c r="V1180">
        <f>VLOOKUP($R1180,'[3]人物&amp;怪物成长分析'!$B$5:$S$104,17,FALSE)*$W1180</f>
        <v>6395.1678000000002</v>
      </c>
      <c r="W1180" s="1">
        <v>0.63</v>
      </c>
      <c r="X1180">
        <f t="shared" si="18"/>
        <v>4747.1595118744708</v>
      </c>
    </row>
    <row r="1181" spans="1:24" x14ac:dyDescent="0.15">
      <c r="A1181">
        <v>1180</v>
      </c>
      <c r="B1181">
        <v>48</v>
      </c>
      <c r="C1181">
        <v>72994.434482654629</v>
      </c>
      <c r="D1181">
        <v>3298.6172077356541</v>
      </c>
      <c r="E1181">
        <v>1466.0520923269573</v>
      </c>
      <c r="F1181">
        <v>7998.1871999999994</v>
      </c>
      <c r="G1181" s="1">
        <v>0.51</v>
      </c>
      <c r="H1181">
        <v>12484.596392842555</v>
      </c>
      <c r="Q1181">
        <v>1180</v>
      </c>
      <c r="R1181">
        <v>48</v>
      </c>
      <c r="S1181">
        <f>VLOOKUP($R1181,'[3]人物&amp;怪物成长分析'!$B$5:$S$104,12,FALSE)*$W1181</f>
        <v>72994.434482654629</v>
      </c>
      <c r="T1181">
        <f>VLOOKUP($R1181,'[3]人物&amp;怪物成长分析'!$B$5:$S$104,13,FALSE)*$W1181</f>
        <v>3298.6172077356541</v>
      </c>
      <c r="U1181">
        <f>VLOOKUP($R1181,'[3]人物&amp;怪物成长分析'!$B$5:$S$104,14,FALSE)*$W1181</f>
        <v>1466.0520923269573</v>
      </c>
      <c r="V1181">
        <f>VLOOKUP($R1181,'[3]人物&amp;怪物成长分析'!$B$5:$S$104,17,FALSE)*$W1181</f>
        <v>7998.1871999999994</v>
      </c>
      <c r="W1181" s="1">
        <v>0.51</v>
      </c>
      <c r="X1181">
        <f t="shared" si="18"/>
        <v>12484.596392842555</v>
      </c>
    </row>
    <row r="1182" spans="1:24" x14ac:dyDescent="0.15">
      <c r="A1182">
        <v>1181</v>
      </c>
      <c r="B1182">
        <v>42</v>
      </c>
      <c r="C1182">
        <v>47182.126165777147</v>
      </c>
      <c r="D1182">
        <v>2454.6848588307698</v>
      </c>
      <c r="E1182">
        <v>1090.9710483692313</v>
      </c>
      <c r="F1182">
        <v>8082.8103999999994</v>
      </c>
      <c r="G1182" s="1">
        <v>0.57999999999999996</v>
      </c>
      <c r="H1182">
        <v>9817.3157877973044</v>
      </c>
      <c r="Q1182">
        <v>1181</v>
      </c>
      <c r="R1182">
        <v>42</v>
      </c>
      <c r="S1182">
        <f>VLOOKUP($R1182,'[3]人物&amp;怪物成长分析'!$B$5:$S$104,12,FALSE)*$W1182</f>
        <v>47182.126165777147</v>
      </c>
      <c r="T1182">
        <f>VLOOKUP($R1182,'[3]人物&amp;怪物成长分析'!$B$5:$S$104,13,FALSE)*$W1182</f>
        <v>2454.6848588307698</v>
      </c>
      <c r="U1182">
        <f>VLOOKUP($R1182,'[3]人物&amp;怪物成长分析'!$B$5:$S$104,14,FALSE)*$W1182</f>
        <v>1090.9710483692313</v>
      </c>
      <c r="V1182">
        <f>VLOOKUP($R1182,'[3]人物&amp;怪物成长分析'!$B$5:$S$104,17,FALSE)*$W1182</f>
        <v>8082.8103999999994</v>
      </c>
      <c r="W1182" s="1">
        <v>0.57999999999999996</v>
      </c>
      <c r="X1182">
        <f t="shared" si="18"/>
        <v>9817.3157877973044</v>
      </c>
    </row>
    <row r="1183" spans="1:24" x14ac:dyDescent="0.15">
      <c r="A1183">
        <v>1182</v>
      </c>
      <c r="B1183">
        <v>33</v>
      </c>
      <c r="C1183">
        <v>25498.955905457377</v>
      </c>
      <c r="D1183">
        <v>1598.6336602078604</v>
      </c>
      <c r="E1183">
        <v>710.5038489812714</v>
      </c>
      <c r="F1183">
        <v>8939.3397999999997</v>
      </c>
      <c r="G1183" s="1">
        <v>0.79</v>
      </c>
      <c r="H1183">
        <v>7642.1655328889119</v>
      </c>
      <c r="Q1183">
        <v>1182</v>
      </c>
      <c r="R1183">
        <v>33</v>
      </c>
      <c r="S1183">
        <f>VLOOKUP($R1183,'[3]人物&amp;怪物成长分析'!$B$5:$S$104,12,FALSE)*$W1183</f>
        <v>25498.955905457377</v>
      </c>
      <c r="T1183">
        <f>VLOOKUP($R1183,'[3]人物&amp;怪物成长分析'!$B$5:$S$104,13,FALSE)*$W1183</f>
        <v>1598.6336602078604</v>
      </c>
      <c r="U1183">
        <f>VLOOKUP($R1183,'[3]人物&amp;怪物成长分析'!$B$5:$S$104,14,FALSE)*$W1183</f>
        <v>710.5038489812714</v>
      </c>
      <c r="V1183">
        <f>VLOOKUP($R1183,'[3]人物&amp;怪物成长分析'!$B$5:$S$104,17,FALSE)*$W1183</f>
        <v>8939.3397999999997</v>
      </c>
      <c r="W1183" s="1">
        <v>0.79</v>
      </c>
      <c r="X1183">
        <f t="shared" si="18"/>
        <v>7642.1655328889119</v>
      </c>
    </row>
    <row r="1184" spans="1:24" x14ac:dyDescent="0.15">
      <c r="A1184">
        <v>1183</v>
      </c>
      <c r="B1184">
        <v>40</v>
      </c>
      <c r="C1184">
        <v>23754.428162825425</v>
      </c>
      <c r="D1184">
        <v>1300.4248994247496</v>
      </c>
      <c r="E1184">
        <v>577.96662196655541</v>
      </c>
      <c r="F1184">
        <v>4807.2959999999994</v>
      </c>
      <c r="G1184" s="1">
        <v>0.36</v>
      </c>
      <c r="H1184">
        <v>5355.6591454851869</v>
      </c>
      <c r="Q1184">
        <v>1183</v>
      </c>
      <c r="R1184">
        <v>40</v>
      </c>
      <c r="S1184">
        <f>VLOOKUP($R1184,'[3]人物&amp;怪物成长分析'!$B$5:$S$104,12,FALSE)*$W1184</f>
        <v>23754.428162825425</v>
      </c>
      <c r="T1184">
        <f>VLOOKUP($R1184,'[3]人物&amp;怪物成长分析'!$B$5:$S$104,13,FALSE)*$W1184</f>
        <v>1300.4248994247496</v>
      </c>
      <c r="U1184">
        <f>VLOOKUP($R1184,'[3]人物&amp;怪物成长分析'!$B$5:$S$104,14,FALSE)*$W1184</f>
        <v>577.96662196655541</v>
      </c>
      <c r="V1184">
        <f>VLOOKUP($R1184,'[3]人物&amp;怪物成长分析'!$B$5:$S$104,17,FALSE)*$W1184</f>
        <v>4807.2959999999994</v>
      </c>
      <c r="W1184" s="1">
        <v>0.36</v>
      </c>
      <c r="X1184">
        <f t="shared" si="18"/>
        <v>5355.6591454851869</v>
      </c>
    </row>
    <row r="1185" spans="1:24" x14ac:dyDescent="0.15">
      <c r="A1185">
        <v>1184</v>
      </c>
      <c r="B1185">
        <v>46</v>
      </c>
      <c r="C1185">
        <v>92149.0911014304</v>
      </c>
      <c r="D1185">
        <v>4356.3588701923763</v>
      </c>
      <c r="E1185">
        <v>1936.1594978632786</v>
      </c>
      <c r="F1185">
        <v>11627.3388</v>
      </c>
      <c r="G1185" s="1">
        <v>0.77</v>
      </c>
      <c r="H1185">
        <v>16718.132644935442</v>
      </c>
      <c r="Q1185">
        <v>1184</v>
      </c>
      <c r="R1185">
        <v>46</v>
      </c>
      <c r="S1185">
        <f>VLOOKUP($R1185,'[3]人物&amp;怪物成长分析'!$B$5:$S$104,12,FALSE)*$W1185</f>
        <v>92149.0911014304</v>
      </c>
      <c r="T1185">
        <f>VLOOKUP($R1185,'[3]人物&amp;怪物成长分析'!$B$5:$S$104,13,FALSE)*$W1185</f>
        <v>4356.3588701923763</v>
      </c>
      <c r="U1185">
        <f>VLOOKUP($R1185,'[3]人物&amp;怪物成长分析'!$B$5:$S$104,14,FALSE)*$W1185</f>
        <v>1936.1594978632786</v>
      </c>
      <c r="V1185">
        <f>VLOOKUP($R1185,'[3]人物&amp;怪物成长分析'!$B$5:$S$104,17,FALSE)*$W1185</f>
        <v>11627.3388</v>
      </c>
      <c r="W1185" s="1">
        <v>0.77</v>
      </c>
      <c r="X1185">
        <f t="shared" si="18"/>
        <v>16718.132644935442</v>
      </c>
    </row>
    <row r="1186" spans="1:24" x14ac:dyDescent="0.15">
      <c r="A1186">
        <v>1185</v>
      </c>
      <c r="B1186">
        <v>30</v>
      </c>
      <c r="C1186">
        <v>11013.061392466559</v>
      </c>
      <c r="D1186">
        <v>711.15732758528463</v>
      </c>
      <c r="E1186">
        <v>316.06992337123762</v>
      </c>
      <c r="F1186">
        <v>4907.8339999999989</v>
      </c>
      <c r="G1186" s="1">
        <v>0.47</v>
      </c>
      <c r="H1186">
        <v>3763.6959199862208</v>
      </c>
      <c r="Q1186">
        <v>1185</v>
      </c>
      <c r="R1186">
        <v>30</v>
      </c>
      <c r="S1186">
        <f>VLOOKUP($R1186,'[3]人物&amp;怪物成长分析'!$B$5:$S$104,12,FALSE)*$W1186</f>
        <v>11013.061392466559</v>
      </c>
      <c r="T1186">
        <f>VLOOKUP($R1186,'[3]人物&amp;怪物成长分析'!$B$5:$S$104,13,FALSE)*$W1186</f>
        <v>711.15732758528463</v>
      </c>
      <c r="U1186">
        <f>VLOOKUP($R1186,'[3]人物&amp;怪物成长分析'!$B$5:$S$104,14,FALSE)*$W1186</f>
        <v>316.06992337123762</v>
      </c>
      <c r="V1186">
        <f>VLOOKUP($R1186,'[3]人物&amp;怪物成长分析'!$B$5:$S$104,17,FALSE)*$W1186</f>
        <v>4907.8339999999989</v>
      </c>
      <c r="W1186" s="1">
        <v>0.47</v>
      </c>
      <c r="X1186">
        <f t="shared" si="18"/>
        <v>3763.6959199862208</v>
      </c>
    </row>
    <row r="1187" spans="1:24" x14ac:dyDescent="0.15">
      <c r="A1187">
        <v>1186</v>
      </c>
      <c r="B1187">
        <v>26</v>
      </c>
      <c r="C1187">
        <v>9090.8705926234124</v>
      </c>
      <c r="D1187">
        <v>646.14282593177279</v>
      </c>
      <c r="E1187">
        <v>287.17458930301012</v>
      </c>
      <c r="F1187">
        <v>5659.3603999999996</v>
      </c>
      <c r="G1187" s="1">
        <v>0.61</v>
      </c>
      <c r="H1187">
        <v>3865.361729927663</v>
      </c>
      <c r="Q1187">
        <v>1186</v>
      </c>
      <c r="R1187">
        <v>26</v>
      </c>
      <c r="S1187">
        <f>VLOOKUP($R1187,'[3]人物&amp;怪物成长分析'!$B$5:$S$104,12,FALSE)*$W1187</f>
        <v>9090.8705926234124</v>
      </c>
      <c r="T1187">
        <f>VLOOKUP($R1187,'[3]人物&amp;怪物成长分析'!$B$5:$S$104,13,FALSE)*$W1187</f>
        <v>646.14282593177279</v>
      </c>
      <c r="U1187">
        <f>VLOOKUP($R1187,'[3]人物&amp;怪物成长分析'!$B$5:$S$104,14,FALSE)*$W1187</f>
        <v>287.17458930301012</v>
      </c>
      <c r="V1187">
        <f>VLOOKUP($R1187,'[3]人物&amp;怪物成长分析'!$B$5:$S$104,17,FALSE)*$W1187</f>
        <v>5659.3603999999996</v>
      </c>
      <c r="W1187" s="1">
        <v>0.61</v>
      </c>
      <c r="X1187">
        <f t="shared" si="18"/>
        <v>3865.361729927663</v>
      </c>
    </row>
    <row r="1188" spans="1:24" x14ac:dyDescent="0.15">
      <c r="A1188">
        <v>1187</v>
      </c>
      <c r="B1188">
        <v>49</v>
      </c>
      <c r="C1188">
        <v>57733.852007512753</v>
      </c>
      <c r="D1188">
        <v>2552.4277000597335</v>
      </c>
      <c r="E1188">
        <v>1134.4123111376596</v>
      </c>
      <c r="F1188">
        <v>5910.3281999999999</v>
      </c>
      <c r="G1188" s="1">
        <v>0.37</v>
      </c>
      <c r="H1188">
        <v>9606.8468153974845</v>
      </c>
      <c r="Q1188">
        <v>1187</v>
      </c>
      <c r="R1188">
        <v>49</v>
      </c>
      <c r="S1188">
        <f>VLOOKUP($R1188,'[3]人物&amp;怪物成长分析'!$B$5:$S$104,12,FALSE)*$W1188</f>
        <v>57733.852007512753</v>
      </c>
      <c r="T1188">
        <f>VLOOKUP($R1188,'[3]人物&amp;怪物成长分析'!$B$5:$S$104,13,FALSE)*$W1188</f>
        <v>2552.4277000597335</v>
      </c>
      <c r="U1188">
        <f>VLOOKUP($R1188,'[3]人物&amp;怪物成长分析'!$B$5:$S$104,14,FALSE)*$W1188</f>
        <v>1134.4123111376596</v>
      </c>
      <c r="V1188">
        <f>VLOOKUP($R1188,'[3]人物&amp;怪物成长分析'!$B$5:$S$104,17,FALSE)*$W1188</f>
        <v>5910.3281999999999</v>
      </c>
      <c r="W1188" s="1">
        <v>0.37</v>
      </c>
      <c r="X1188">
        <f t="shared" si="18"/>
        <v>9606.8468153974845</v>
      </c>
    </row>
    <row r="1189" spans="1:24" x14ac:dyDescent="0.15">
      <c r="A1189">
        <v>1188</v>
      </c>
      <c r="B1189">
        <v>27</v>
      </c>
      <c r="C1189">
        <v>12738.769826428768</v>
      </c>
      <c r="D1189">
        <v>883.18866394113729</v>
      </c>
      <c r="E1189">
        <v>392.52829508495</v>
      </c>
      <c r="F1189">
        <v>7272.2727999999988</v>
      </c>
      <c r="G1189" s="1">
        <v>0.76</v>
      </c>
      <c r="H1189">
        <v>5109.4086048998852</v>
      </c>
      <c r="Q1189">
        <v>1188</v>
      </c>
      <c r="R1189">
        <v>27</v>
      </c>
      <c r="S1189">
        <f>VLOOKUP($R1189,'[3]人物&amp;怪物成长分析'!$B$5:$S$104,12,FALSE)*$W1189</f>
        <v>12738.769826428768</v>
      </c>
      <c r="T1189">
        <f>VLOOKUP($R1189,'[3]人物&amp;怪物成长分析'!$B$5:$S$104,13,FALSE)*$W1189</f>
        <v>883.18866394113729</v>
      </c>
      <c r="U1189">
        <f>VLOOKUP($R1189,'[3]人物&amp;怪物成长分析'!$B$5:$S$104,14,FALSE)*$W1189</f>
        <v>392.52829508495</v>
      </c>
      <c r="V1189">
        <f>VLOOKUP($R1189,'[3]人物&amp;怪物成长分析'!$B$5:$S$104,17,FALSE)*$W1189</f>
        <v>7272.2727999999988</v>
      </c>
      <c r="W1189" s="1">
        <v>0.76</v>
      </c>
      <c r="X1189">
        <f t="shared" si="18"/>
        <v>5109.4086048998852</v>
      </c>
    </row>
    <row r="1190" spans="1:24" x14ac:dyDescent="0.15">
      <c r="A1190">
        <v>1189</v>
      </c>
      <c r="B1190">
        <v>49</v>
      </c>
      <c r="C1190">
        <v>92062.088336304107</v>
      </c>
      <c r="D1190">
        <v>4070.0874136087641</v>
      </c>
      <c r="E1190">
        <v>1808.9277393816733</v>
      </c>
      <c r="F1190">
        <v>9424.5773999999983</v>
      </c>
      <c r="G1190" s="1">
        <v>0.59</v>
      </c>
      <c r="H1190">
        <v>15319.026002931121</v>
      </c>
      <c r="Q1190">
        <v>1189</v>
      </c>
      <c r="R1190">
        <v>49</v>
      </c>
      <c r="S1190">
        <f>VLOOKUP($R1190,'[3]人物&amp;怪物成长分析'!$B$5:$S$104,12,FALSE)*$W1190</f>
        <v>92062.088336304107</v>
      </c>
      <c r="T1190">
        <f>VLOOKUP($R1190,'[3]人物&amp;怪物成长分析'!$B$5:$S$104,13,FALSE)*$W1190</f>
        <v>4070.0874136087641</v>
      </c>
      <c r="U1190">
        <f>VLOOKUP($R1190,'[3]人物&amp;怪物成长分析'!$B$5:$S$104,14,FALSE)*$W1190</f>
        <v>1808.9277393816733</v>
      </c>
      <c r="V1190">
        <f>VLOOKUP($R1190,'[3]人物&amp;怪物成长分析'!$B$5:$S$104,17,FALSE)*$W1190</f>
        <v>9424.5773999999983</v>
      </c>
      <c r="W1190" s="1">
        <v>0.59</v>
      </c>
      <c r="X1190">
        <f t="shared" si="18"/>
        <v>15319.026002931121</v>
      </c>
    </row>
    <row r="1191" spans="1:24" x14ac:dyDescent="0.15">
      <c r="A1191">
        <v>1190</v>
      </c>
      <c r="B1191">
        <v>36</v>
      </c>
      <c r="C1191">
        <v>14194.286637399335</v>
      </c>
      <c r="D1191">
        <v>866.43358496428107</v>
      </c>
      <c r="E1191">
        <v>385.08159331745833</v>
      </c>
      <c r="F1191">
        <v>4022.3831999999998</v>
      </c>
      <c r="G1191" s="1">
        <v>0.33</v>
      </c>
      <c r="H1191">
        <v>3824.2763181332552</v>
      </c>
      <c r="Q1191">
        <v>1190</v>
      </c>
      <c r="R1191">
        <v>36</v>
      </c>
      <c r="S1191">
        <f>VLOOKUP($R1191,'[3]人物&amp;怪物成长分析'!$B$5:$S$104,12,FALSE)*$W1191</f>
        <v>14194.286637399335</v>
      </c>
      <c r="T1191">
        <f>VLOOKUP($R1191,'[3]人物&amp;怪物成长分析'!$B$5:$S$104,13,FALSE)*$W1191</f>
        <v>866.43358496428107</v>
      </c>
      <c r="U1191">
        <f>VLOOKUP($R1191,'[3]人物&amp;怪物成长分析'!$B$5:$S$104,14,FALSE)*$W1191</f>
        <v>385.08159331745833</v>
      </c>
      <c r="V1191">
        <f>VLOOKUP($R1191,'[3]人物&amp;怪物成长分析'!$B$5:$S$104,17,FALSE)*$W1191</f>
        <v>4022.3831999999998</v>
      </c>
      <c r="W1191" s="1">
        <v>0.33</v>
      </c>
      <c r="X1191">
        <f t="shared" si="18"/>
        <v>3824.2763181332552</v>
      </c>
    </row>
    <row r="1192" spans="1:24" x14ac:dyDescent="0.15">
      <c r="A1192">
        <v>1191</v>
      </c>
      <c r="B1192">
        <v>38</v>
      </c>
      <c r="C1192">
        <v>28276.74771705913</v>
      </c>
      <c r="D1192">
        <v>1632.587638647492</v>
      </c>
      <c r="E1192">
        <v>725.59450606555208</v>
      </c>
      <c r="F1192">
        <v>6768.7996000000003</v>
      </c>
      <c r="G1192" s="1">
        <v>0.53</v>
      </c>
      <c r="H1192">
        <v>6948.7727008744914</v>
      </c>
      <c r="Q1192">
        <v>1191</v>
      </c>
      <c r="R1192">
        <v>38</v>
      </c>
      <c r="S1192">
        <f>VLOOKUP($R1192,'[3]人物&amp;怪物成长分析'!$B$5:$S$104,12,FALSE)*$W1192</f>
        <v>28276.74771705913</v>
      </c>
      <c r="T1192">
        <f>VLOOKUP($R1192,'[3]人物&amp;怪物成长分析'!$B$5:$S$104,13,FALSE)*$W1192</f>
        <v>1632.587638647492</v>
      </c>
      <c r="U1192">
        <f>VLOOKUP($R1192,'[3]人物&amp;怪物成长分析'!$B$5:$S$104,14,FALSE)*$W1192</f>
        <v>725.59450606555208</v>
      </c>
      <c r="V1192">
        <f>VLOOKUP($R1192,'[3]人物&amp;怪物成长分析'!$B$5:$S$104,17,FALSE)*$W1192</f>
        <v>6768.7996000000003</v>
      </c>
      <c r="W1192" s="1">
        <v>0.53</v>
      </c>
      <c r="X1192">
        <f t="shared" si="18"/>
        <v>6948.7727008744914</v>
      </c>
    </row>
    <row r="1193" spans="1:24" x14ac:dyDescent="0.15">
      <c r="A1193">
        <v>1192</v>
      </c>
      <c r="B1193">
        <v>37</v>
      </c>
      <c r="C1193">
        <v>23030.492070571832</v>
      </c>
      <c r="D1193">
        <v>1366.7792424610034</v>
      </c>
      <c r="E1193">
        <v>607.45744109377938</v>
      </c>
      <c r="F1193">
        <v>5990.4863999999998</v>
      </c>
      <c r="G1193" s="1">
        <v>0.48</v>
      </c>
      <c r="H1193">
        <v>5918.6660908531876</v>
      </c>
      <c r="Q1193">
        <v>1192</v>
      </c>
      <c r="R1193">
        <v>37</v>
      </c>
      <c r="S1193">
        <f>VLOOKUP($R1193,'[3]人物&amp;怪物成长分析'!$B$5:$S$104,12,FALSE)*$W1193</f>
        <v>23030.492070571832</v>
      </c>
      <c r="T1193">
        <f>VLOOKUP($R1193,'[3]人物&amp;怪物成长分析'!$B$5:$S$104,13,FALSE)*$W1193</f>
        <v>1366.7792424610034</v>
      </c>
      <c r="U1193">
        <f>VLOOKUP($R1193,'[3]人物&amp;怪物成长分析'!$B$5:$S$104,14,FALSE)*$W1193</f>
        <v>607.45744109377938</v>
      </c>
      <c r="V1193">
        <f>VLOOKUP($R1193,'[3]人物&amp;怪物成长分析'!$B$5:$S$104,17,FALSE)*$W1193</f>
        <v>5990.4863999999998</v>
      </c>
      <c r="W1193" s="1">
        <v>0.48</v>
      </c>
      <c r="X1193">
        <f t="shared" si="18"/>
        <v>5918.6660908531876</v>
      </c>
    </row>
    <row r="1194" spans="1:24" x14ac:dyDescent="0.15">
      <c r="A1194">
        <v>1193</v>
      </c>
      <c r="B1194">
        <v>21</v>
      </c>
      <c r="C1194">
        <v>4328.2892152500017</v>
      </c>
      <c r="D1194">
        <v>351.93317165217411</v>
      </c>
      <c r="E1194">
        <v>156.41474295652182</v>
      </c>
      <c r="F1194">
        <v>4145.6282000000001</v>
      </c>
      <c r="G1194" s="1">
        <v>0.53</v>
      </c>
      <c r="H1194">
        <v>2509.1916854624351</v>
      </c>
      <c r="Q1194">
        <v>1193</v>
      </c>
      <c r="R1194">
        <v>21</v>
      </c>
      <c r="S1194">
        <f>VLOOKUP($R1194,'[3]人物&amp;怪物成长分析'!$B$5:$S$104,12,FALSE)*$W1194</f>
        <v>4328.2892152500017</v>
      </c>
      <c r="T1194">
        <f>VLOOKUP($R1194,'[3]人物&amp;怪物成长分析'!$B$5:$S$104,13,FALSE)*$W1194</f>
        <v>351.93317165217411</v>
      </c>
      <c r="U1194">
        <f>VLOOKUP($R1194,'[3]人物&amp;怪物成长分析'!$B$5:$S$104,14,FALSE)*$W1194</f>
        <v>156.41474295652182</v>
      </c>
      <c r="V1194">
        <f>VLOOKUP($R1194,'[3]人物&amp;怪物成长分析'!$B$5:$S$104,17,FALSE)*$W1194</f>
        <v>4145.6282000000001</v>
      </c>
      <c r="W1194" s="1">
        <v>0.53</v>
      </c>
      <c r="X1194">
        <f t="shared" si="18"/>
        <v>2509.1916854624351</v>
      </c>
    </row>
    <row r="1195" spans="1:24" x14ac:dyDescent="0.15">
      <c r="A1195">
        <v>1194</v>
      </c>
      <c r="B1195">
        <v>33</v>
      </c>
      <c r="C1195">
        <v>20334.610405617907</v>
      </c>
      <c r="D1195">
        <v>1274.8597543429773</v>
      </c>
      <c r="E1195">
        <v>566.60433526354552</v>
      </c>
      <c r="F1195">
        <v>7128.8405999999995</v>
      </c>
      <c r="G1195" s="1">
        <v>0.63</v>
      </c>
      <c r="H1195">
        <v>6094.3851717974876</v>
      </c>
      <c r="Q1195">
        <v>1194</v>
      </c>
      <c r="R1195">
        <v>33</v>
      </c>
      <c r="S1195">
        <f>VLOOKUP($R1195,'[3]人物&amp;怪物成长分析'!$B$5:$S$104,12,FALSE)*$W1195</f>
        <v>20334.610405617907</v>
      </c>
      <c r="T1195">
        <f>VLOOKUP($R1195,'[3]人物&amp;怪物成长分析'!$B$5:$S$104,13,FALSE)*$W1195</f>
        <v>1274.8597543429773</v>
      </c>
      <c r="U1195">
        <f>VLOOKUP($R1195,'[3]人物&amp;怪物成长分析'!$B$5:$S$104,14,FALSE)*$W1195</f>
        <v>566.60433526354552</v>
      </c>
      <c r="V1195">
        <f>VLOOKUP($R1195,'[3]人物&amp;怪物成长分析'!$B$5:$S$104,17,FALSE)*$W1195</f>
        <v>7128.8405999999995</v>
      </c>
      <c r="W1195" s="1">
        <v>0.63</v>
      </c>
      <c r="X1195">
        <f t="shared" si="18"/>
        <v>6094.3851717974876</v>
      </c>
    </row>
    <row r="1196" spans="1:24" x14ac:dyDescent="0.15">
      <c r="A1196">
        <v>1195</v>
      </c>
      <c r="B1196">
        <v>19</v>
      </c>
      <c r="C1196">
        <v>2115.7955269239128</v>
      </c>
      <c r="D1196">
        <v>182.54916469565222</v>
      </c>
      <c r="E1196">
        <v>81.132962086956553</v>
      </c>
      <c r="F1196">
        <v>2389.0878000000002</v>
      </c>
      <c r="G1196" s="1">
        <v>0.33</v>
      </c>
      <c r="H1196">
        <v>1392.7245598314782</v>
      </c>
      <c r="Q1196">
        <v>1195</v>
      </c>
      <c r="R1196">
        <v>19</v>
      </c>
      <c r="S1196">
        <f>VLOOKUP($R1196,'[3]人物&amp;怪物成长分析'!$B$5:$S$104,12,FALSE)*$W1196</f>
        <v>2115.7955269239128</v>
      </c>
      <c r="T1196">
        <f>VLOOKUP($R1196,'[3]人物&amp;怪物成长分析'!$B$5:$S$104,13,FALSE)*$W1196</f>
        <v>182.54916469565222</v>
      </c>
      <c r="U1196">
        <f>VLOOKUP($R1196,'[3]人物&amp;怪物成长分析'!$B$5:$S$104,14,FALSE)*$W1196</f>
        <v>81.132962086956553</v>
      </c>
      <c r="V1196">
        <f>VLOOKUP($R1196,'[3]人物&amp;怪物成长分析'!$B$5:$S$104,17,FALSE)*$W1196</f>
        <v>2389.0878000000002</v>
      </c>
      <c r="W1196" s="1">
        <v>0.33</v>
      </c>
      <c r="X1196">
        <f t="shared" si="18"/>
        <v>1392.7245598314782</v>
      </c>
    </row>
    <row r="1197" spans="1:24" x14ac:dyDescent="0.15">
      <c r="A1197">
        <v>1196</v>
      </c>
      <c r="B1197">
        <v>21</v>
      </c>
      <c r="C1197">
        <v>4818.2842207500016</v>
      </c>
      <c r="D1197">
        <v>391.77466278260886</v>
      </c>
      <c r="E1197">
        <v>174.12207234782616</v>
      </c>
      <c r="F1197">
        <v>4614.9445999999998</v>
      </c>
      <c r="G1197" s="1">
        <v>0.59</v>
      </c>
      <c r="H1197">
        <v>2793.2511215525215</v>
      </c>
      <c r="Q1197">
        <v>1196</v>
      </c>
      <c r="R1197">
        <v>21</v>
      </c>
      <c r="S1197">
        <f>VLOOKUP($R1197,'[3]人物&amp;怪物成长分析'!$B$5:$S$104,12,FALSE)*$W1197</f>
        <v>4818.2842207500016</v>
      </c>
      <c r="T1197">
        <f>VLOOKUP($R1197,'[3]人物&amp;怪物成长分析'!$B$5:$S$104,13,FALSE)*$W1197</f>
        <v>391.77466278260886</v>
      </c>
      <c r="U1197">
        <f>VLOOKUP($R1197,'[3]人物&amp;怪物成长分析'!$B$5:$S$104,14,FALSE)*$W1197</f>
        <v>174.12207234782616</v>
      </c>
      <c r="V1197">
        <f>VLOOKUP($R1197,'[3]人物&amp;怪物成长分析'!$B$5:$S$104,17,FALSE)*$W1197</f>
        <v>4614.9445999999998</v>
      </c>
      <c r="W1197" s="1">
        <v>0.59</v>
      </c>
      <c r="X1197">
        <f t="shared" si="18"/>
        <v>2793.2511215525215</v>
      </c>
    </row>
    <row r="1198" spans="1:24" x14ac:dyDescent="0.15">
      <c r="A1198">
        <v>1197</v>
      </c>
      <c r="B1198">
        <v>23</v>
      </c>
      <c r="C1198">
        <v>3532.9004241421417</v>
      </c>
      <c r="D1198">
        <v>271.61647681605365</v>
      </c>
      <c r="E1198">
        <v>120.71843414046829</v>
      </c>
      <c r="F1198">
        <v>2857.4348</v>
      </c>
      <c r="G1198" s="1">
        <v>0.34</v>
      </c>
      <c r="H1198">
        <v>1806.2145119066492</v>
      </c>
      <c r="Q1198">
        <v>1197</v>
      </c>
      <c r="R1198">
        <v>23</v>
      </c>
      <c r="S1198">
        <f>VLOOKUP($R1198,'[3]人物&amp;怪物成长分析'!$B$5:$S$104,12,FALSE)*$W1198</f>
        <v>3532.9004241421417</v>
      </c>
      <c r="T1198">
        <f>VLOOKUP($R1198,'[3]人物&amp;怪物成长分析'!$B$5:$S$104,13,FALSE)*$W1198</f>
        <v>271.61647681605365</v>
      </c>
      <c r="U1198">
        <f>VLOOKUP($R1198,'[3]人物&amp;怪物成长分析'!$B$5:$S$104,14,FALSE)*$W1198</f>
        <v>120.71843414046829</v>
      </c>
      <c r="V1198">
        <f>VLOOKUP($R1198,'[3]人物&amp;怪物成长分析'!$B$5:$S$104,17,FALSE)*$W1198</f>
        <v>2857.4348</v>
      </c>
      <c r="W1198" s="1">
        <v>0.34</v>
      </c>
      <c r="X1198">
        <f t="shared" si="18"/>
        <v>1806.2145119066492</v>
      </c>
    </row>
    <row r="1199" spans="1:24" x14ac:dyDescent="0.15">
      <c r="A1199">
        <v>1198</v>
      </c>
      <c r="B1199">
        <v>32</v>
      </c>
      <c r="C1199">
        <v>11358.793293339135</v>
      </c>
      <c r="D1199">
        <v>718.93563040173933</v>
      </c>
      <c r="E1199">
        <v>319.52694684521748</v>
      </c>
      <c r="F1199">
        <v>4299.5472</v>
      </c>
      <c r="G1199" s="1">
        <v>0.39</v>
      </c>
      <c r="H1199">
        <v>3545.5924283766262</v>
      </c>
      <c r="Q1199">
        <v>1198</v>
      </c>
      <c r="R1199">
        <v>32</v>
      </c>
      <c r="S1199">
        <f>VLOOKUP($R1199,'[3]人物&amp;怪物成长分析'!$B$5:$S$104,12,FALSE)*$W1199</f>
        <v>11358.793293339135</v>
      </c>
      <c r="T1199">
        <f>VLOOKUP($R1199,'[3]人物&amp;怪物成长分析'!$B$5:$S$104,13,FALSE)*$W1199</f>
        <v>718.93563040173933</v>
      </c>
      <c r="U1199">
        <f>VLOOKUP($R1199,'[3]人物&amp;怪物成长分析'!$B$5:$S$104,14,FALSE)*$W1199</f>
        <v>319.52694684521748</v>
      </c>
      <c r="V1199">
        <f>VLOOKUP($R1199,'[3]人物&amp;怪物成长分析'!$B$5:$S$104,17,FALSE)*$W1199</f>
        <v>4299.5472</v>
      </c>
      <c r="W1199" s="1">
        <v>0.39</v>
      </c>
      <c r="X1199">
        <f t="shared" si="18"/>
        <v>3545.5924283766262</v>
      </c>
    </row>
    <row r="1200" spans="1:24" x14ac:dyDescent="0.15">
      <c r="A1200">
        <v>1199</v>
      </c>
      <c r="B1200">
        <v>40</v>
      </c>
      <c r="C1200">
        <v>25074.118616315729</v>
      </c>
      <c r="D1200">
        <v>1372.6707271705691</v>
      </c>
      <c r="E1200">
        <v>610.0758787424752</v>
      </c>
      <c r="F1200">
        <v>5074.3679999999995</v>
      </c>
      <c r="G1200" s="1">
        <v>0.38</v>
      </c>
      <c r="H1200">
        <v>5653.1957646788078</v>
      </c>
      <c r="Q1200">
        <v>1199</v>
      </c>
      <c r="R1200">
        <v>40</v>
      </c>
      <c r="S1200">
        <f>VLOOKUP($R1200,'[3]人物&amp;怪物成长分析'!$B$5:$S$104,12,FALSE)*$W1200</f>
        <v>25074.118616315729</v>
      </c>
      <c r="T1200">
        <f>VLOOKUP($R1200,'[3]人物&amp;怪物成长分析'!$B$5:$S$104,13,FALSE)*$W1200</f>
        <v>1372.6707271705691</v>
      </c>
      <c r="U1200">
        <f>VLOOKUP($R1200,'[3]人物&amp;怪物成长分析'!$B$5:$S$104,14,FALSE)*$W1200</f>
        <v>610.0758787424752</v>
      </c>
      <c r="V1200">
        <f>VLOOKUP($R1200,'[3]人物&amp;怪物成长分析'!$B$5:$S$104,17,FALSE)*$W1200</f>
        <v>5074.3679999999995</v>
      </c>
      <c r="W1200" s="1">
        <v>0.38</v>
      </c>
      <c r="X1200">
        <f t="shared" si="18"/>
        <v>5653.1957646788078</v>
      </c>
    </row>
    <row r="1201" spans="1:24" x14ac:dyDescent="0.15">
      <c r="A1201">
        <v>1200</v>
      </c>
      <c r="B1201">
        <v>34</v>
      </c>
      <c r="C1201">
        <v>23877.620953293317</v>
      </c>
      <c r="D1201">
        <v>1483.2770288159204</v>
      </c>
      <c r="E1201">
        <v>659.23423502929779</v>
      </c>
      <c r="F1201">
        <v>7776.5292000000009</v>
      </c>
      <c r="G1201" s="1">
        <v>0.67</v>
      </c>
      <c r="H1201">
        <v>6889.963235972341</v>
      </c>
      <c r="Q1201">
        <v>1200</v>
      </c>
      <c r="R1201">
        <v>34</v>
      </c>
      <c r="S1201">
        <f>VLOOKUP($R1201,'[3]人物&amp;怪物成长分析'!$B$5:$S$104,12,FALSE)*$W1201</f>
        <v>23877.620953293317</v>
      </c>
      <c r="T1201">
        <f>VLOOKUP($R1201,'[3]人物&amp;怪物成长分析'!$B$5:$S$104,13,FALSE)*$W1201</f>
        <v>1483.2770288159204</v>
      </c>
      <c r="U1201">
        <f>VLOOKUP($R1201,'[3]人物&amp;怪物成长分析'!$B$5:$S$104,14,FALSE)*$W1201</f>
        <v>659.23423502929779</v>
      </c>
      <c r="V1201">
        <f>VLOOKUP($R1201,'[3]人物&amp;怪物成长分析'!$B$5:$S$104,17,FALSE)*$W1201</f>
        <v>7776.5292000000009</v>
      </c>
      <c r="W1201" s="1">
        <v>0.67</v>
      </c>
      <c r="X1201">
        <f t="shared" si="18"/>
        <v>6889.963235972341</v>
      </c>
    </row>
    <row r="1202" spans="1:24" x14ac:dyDescent="0.15">
      <c r="A1202">
        <v>1201</v>
      </c>
      <c r="B1202">
        <v>42</v>
      </c>
      <c r="C1202">
        <v>61824.854975845927</v>
      </c>
      <c r="D1202">
        <v>3216.4836081230783</v>
      </c>
      <c r="E1202">
        <v>1429.5482702769239</v>
      </c>
      <c r="F1202">
        <v>10591.2688</v>
      </c>
      <c r="G1202" s="1">
        <v>0.76</v>
      </c>
      <c r="H1202">
        <v>12864.068963320608</v>
      </c>
      <c r="Q1202">
        <v>1201</v>
      </c>
      <c r="R1202">
        <v>42</v>
      </c>
      <c r="S1202">
        <f>VLOOKUP($R1202,'[3]人物&amp;怪物成长分析'!$B$5:$S$104,12,FALSE)*$W1202</f>
        <v>61824.854975845927</v>
      </c>
      <c r="T1202">
        <f>VLOOKUP($R1202,'[3]人物&amp;怪物成长分析'!$B$5:$S$104,13,FALSE)*$W1202</f>
        <v>3216.4836081230783</v>
      </c>
      <c r="U1202">
        <f>VLOOKUP($R1202,'[3]人物&amp;怪物成长分析'!$B$5:$S$104,14,FALSE)*$W1202</f>
        <v>1429.5482702769239</v>
      </c>
      <c r="V1202">
        <f>VLOOKUP($R1202,'[3]人物&amp;怪物成长分析'!$B$5:$S$104,17,FALSE)*$W1202</f>
        <v>10591.2688</v>
      </c>
      <c r="W1202" s="1">
        <v>0.76</v>
      </c>
      <c r="X1202">
        <f t="shared" si="18"/>
        <v>12864.068963320608</v>
      </c>
    </row>
    <row r="1203" spans="1:24" x14ac:dyDescent="0.15">
      <c r="A1203">
        <v>1202</v>
      </c>
      <c r="B1203">
        <v>29</v>
      </c>
      <c r="C1203">
        <v>11482.443502271744</v>
      </c>
      <c r="D1203">
        <v>758.82141547826132</v>
      </c>
      <c r="E1203">
        <v>337.25396243478286</v>
      </c>
      <c r="F1203">
        <v>5583.0830000000005</v>
      </c>
      <c r="G1203" s="1">
        <v>0.55000000000000004</v>
      </c>
      <c r="H1203">
        <v>4144.3456056046971</v>
      </c>
      <c r="Q1203">
        <v>1202</v>
      </c>
      <c r="R1203">
        <v>29</v>
      </c>
      <c r="S1203">
        <f>VLOOKUP($R1203,'[3]人物&amp;怪物成长分析'!$B$5:$S$104,12,FALSE)*$W1203</f>
        <v>11482.443502271744</v>
      </c>
      <c r="T1203">
        <f>VLOOKUP($R1203,'[3]人物&amp;怪物成长分析'!$B$5:$S$104,13,FALSE)*$W1203</f>
        <v>758.82141547826132</v>
      </c>
      <c r="U1203">
        <f>VLOOKUP($R1203,'[3]人物&amp;怪物成长分析'!$B$5:$S$104,14,FALSE)*$W1203</f>
        <v>337.25396243478286</v>
      </c>
      <c r="V1203">
        <f>VLOOKUP($R1203,'[3]人物&amp;怪物成长分析'!$B$5:$S$104,17,FALSE)*$W1203</f>
        <v>5583.0830000000005</v>
      </c>
      <c r="W1203" s="1">
        <v>0.55000000000000004</v>
      </c>
      <c r="X1203">
        <f t="shared" si="18"/>
        <v>4144.3456056046971</v>
      </c>
    </row>
    <row r="1204" spans="1:24" x14ac:dyDescent="0.15">
      <c r="A1204">
        <v>1203</v>
      </c>
      <c r="B1204">
        <v>24</v>
      </c>
      <c r="C1204">
        <v>9033.0156170434802</v>
      </c>
      <c r="D1204">
        <v>676.06769690969918</v>
      </c>
      <c r="E1204">
        <v>300.47453195986623</v>
      </c>
      <c r="F1204">
        <v>6695.427200000001</v>
      </c>
      <c r="G1204" s="1">
        <v>0.77</v>
      </c>
      <c r="H1204">
        <v>4337.1697218615664</v>
      </c>
      <c r="Q1204">
        <v>1203</v>
      </c>
      <c r="R1204">
        <v>24</v>
      </c>
      <c r="S1204">
        <f>VLOOKUP($R1204,'[3]人物&amp;怪物成长分析'!$B$5:$S$104,12,FALSE)*$W1204</f>
        <v>9033.0156170434802</v>
      </c>
      <c r="T1204">
        <f>VLOOKUP($R1204,'[3]人物&amp;怪物成长分析'!$B$5:$S$104,13,FALSE)*$W1204</f>
        <v>676.06769690969918</v>
      </c>
      <c r="U1204">
        <f>VLOOKUP($R1204,'[3]人物&amp;怪物成长分析'!$B$5:$S$104,14,FALSE)*$W1204</f>
        <v>300.47453195986623</v>
      </c>
      <c r="V1204">
        <f>VLOOKUP($R1204,'[3]人物&amp;怪物成长分析'!$B$5:$S$104,17,FALSE)*$W1204</f>
        <v>6695.427200000001</v>
      </c>
      <c r="W1204" s="1">
        <v>0.77</v>
      </c>
      <c r="X1204">
        <f t="shared" si="18"/>
        <v>4337.1697218615664</v>
      </c>
    </row>
    <row r="1205" spans="1:24" x14ac:dyDescent="0.15">
      <c r="A1205">
        <v>1204</v>
      </c>
      <c r="B1205">
        <v>27</v>
      </c>
      <c r="C1205">
        <v>12738.769826428768</v>
      </c>
      <c r="D1205">
        <v>883.18866394113729</v>
      </c>
      <c r="E1205">
        <v>392.52829508495</v>
      </c>
      <c r="F1205">
        <v>7272.2727999999988</v>
      </c>
      <c r="G1205" s="1">
        <v>0.76</v>
      </c>
      <c r="H1205">
        <v>5109.4086048998852</v>
      </c>
      <c r="Q1205">
        <v>1204</v>
      </c>
      <c r="R1205">
        <v>27</v>
      </c>
      <c r="S1205">
        <f>VLOOKUP($R1205,'[3]人物&amp;怪物成长分析'!$B$5:$S$104,12,FALSE)*$W1205</f>
        <v>12738.769826428768</v>
      </c>
      <c r="T1205">
        <f>VLOOKUP($R1205,'[3]人物&amp;怪物成长分析'!$B$5:$S$104,13,FALSE)*$W1205</f>
        <v>883.18866394113729</v>
      </c>
      <c r="U1205">
        <f>VLOOKUP($R1205,'[3]人物&amp;怪物成长分析'!$B$5:$S$104,14,FALSE)*$W1205</f>
        <v>392.52829508495</v>
      </c>
      <c r="V1205">
        <f>VLOOKUP($R1205,'[3]人物&amp;怪物成长分析'!$B$5:$S$104,17,FALSE)*$W1205</f>
        <v>7272.2727999999988</v>
      </c>
      <c r="W1205" s="1">
        <v>0.76</v>
      </c>
      <c r="X1205">
        <f t="shared" si="18"/>
        <v>5109.4086048998852</v>
      </c>
    </row>
    <row r="1206" spans="1:24" x14ac:dyDescent="0.15">
      <c r="A1206">
        <v>1205</v>
      </c>
      <c r="B1206">
        <v>45</v>
      </c>
      <c r="C1206">
        <v>59987.206959077783</v>
      </c>
      <c r="D1206">
        <v>2902.5246569147166</v>
      </c>
      <c r="E1206">
        <v>1290.0109586287631</v>
      </c>
      <c r="F1206">
        <v>8145.1150000000007</v>
      </c>
      <c r="G1206" s="1">
        <v>0.55000000000000004</v>
      </c>
      <c r="H1206">
        <v>11233.63559268791</v>
      </c>
      <c r="Q1206">
        <v>1205</v>
      </c>
      <c r="R1206">
        <v>45</v>
      </c>
      <c r="S1206">
        <f>VLOOKUP($R1206,'[3]人物&amp;怪物成长分析'!$B$5:$S$104,12,FALSE)*$W1206</f>
        <v>59987.206959077783</v>
      </c>
      <c r="T1206">
        <f>VLOOKUP($R1206,'[3]人物&amp;怪物成长分析'!$B$5:$S$104,13,FALSE)*$W1206</f>
        <v>2902.5246569147166</v>
      </c>
      <c r="U1206">
        <f>VLOOKUP($R1206,'[3]人物&amp;怪物成长分析'!$B$5:$S$104,14,FALSE)*$W1206</f>
        <v>1290.0109586287631</v>
      </c>
      <c r="V1206">
        <f>VLOOKUP($R1206,'[3]人物&amp;怪物成长分析'!$B$5:$S$104,17,FALSE)*$W1206</f>
        <v>8145.1150000000007</v>
      </c>
      <c r="W1206" s="1">
        <v>0.55000000000000004</v>
      </c>
      <c r="X1206">
        <f t="shared" si="18"/>
        <v>11233.63559268791</v>
      </c>
    </row>
    <row r="1207" spans="1:24" x14ac:dyDescent="0.15">
      <c r="A1207">
        <v>1206</v>
      </c>
      <c r="B1207">
        <v>32</v>
      </c>
      <c r="C1207">
        <v>10193.788852996659</v>
      </c>
      <c r="D1207">
        <v>645.19864266822754</v>
      </c>
      <c r="E1207">
        <v>286.75495229699004</v>
      </c>
      <c r="F1207">
        <v>3858.5679999999998</v>
      </c>
      <c r="G1207" s="1">
        <v>0.35</v>
      </c>
      <c r="H1207">
        <v>3181.9419229021005</v>
      </c>
      <c r="Q1207">
        <v>1206</v>
      </c>
      <c r="R1207">
        <v>32</v>
      </c>
      <c r="S1207">
        <f>VLOOKUP($R1207,'[3]人物&amp;怪物成长分析'!$B$5:$S$104,12,FALSE)*$W1207</f>
        <v>10193.788852996659</v>
      </c>
      <c r="T1207">
        <f>VLOOKUP($R1207,'[3]人物&amp;怪物成长分析'!$B$5:$S$104,13,FALSE)*$W1207</f>
        <v>645.19864266822754</v>
      </c>
      <c r="U1207">
        <f>VLOOKUP($R1207,'[3]人物&amp;怪物成长分析'!$B$5:$S$104,14,FALSE)*$W1207</f>
        <v>286.75495229699004</v>
      </c>
      <c r="V1207">
        <f>VLOOKUP($R1207,'[3]人物&amp;怪物成长分析'!$B$5:$S$104,17,FALSE)*$W1207</f>
        <v>3858.5679999999998</v>
      </c>
      <c r="W1207" s="1">
        <v>0.35</v>
      </c>
      <c r="X1207">
        <f t="shared" si="18"/>
        <v>3181.9419229021005</v>
      </c>
    </row>
    <row r="1208" spans="1:24" x14ac:dyDescent="0.15">
      <c r="A1208">
        <v>1207</v>
      </c>
      <c r="B1208">
        <v>41</v>
      </c>
      <c r="C1208">
        <v>57232.104777826993</v>
      </c>
      <c r="D1208">
        <v>3053.5222835113059</v>
      </c>
      <c r="E1208">
        <v>1357.1210148939135</v>
      </c>
      <c r="F1208">
        <v>10642.897199999999</v>
      </c>
      <c r="G1208" s="1">
        <v>0.78</v>
      </c>
      <c r="H1208">
        <v>12382.215045021958</v>
      </c>
      <c r="Q1208">
        <v>1207</v>
      </c>
      <c r="R1208">
        <v>41</v>
      </c>
      <c r="S1208">
        <f>VLOOKUP($R1208,'[3]人物&amp;怪物成长分析'!$B$5:$S$104,12,FALSE)*$W1208</f>
        <v>57232.104777826993</v>
      </c>
      <c r="T1208">
        <f>VLOOKUP($R1208,'[3]人物&amp;怪物成长分析'!$B$5:$S$104,13,FALSE)*$W1208</f>
        <v>3053.5222835113059</v>
      </c>
      <c r="U1208">
        <f>VLOOKUP($R1208,'[3]人物&amp;怪物成长分析'!$B$5:$S$104,14,FALSE)*$W1208</f>
        <v>1357.1210148939135</v>
      </c>
      <c r="V1208">
        <f>VLOOKUP($R1208,'[3]人物&amp;怪物成长分析'!$B$5:$S$104,17,FALSE)*$W1208</f>
        <v>10642.897199999999</v>
      </c>
      <c r="W1208" s="1">
        <v>0.78</v>
      </c>
      <c r="X1208">
        <f t="shared" si="18"/>
        <v>12382.215045021958</v>
      </c>
    </row>
    <row r="1209" spans="1:24" x14ac:dyDescent="0.15">
      <c r="A1209">
        <v>1208</v>
      </c>
      <c r="B1209">
        <v>23</v>
      </c>
      <c r="C1209">
        <v>6650.1655042675602</v>
      </c>
      <c r="D1209">
        <v>511.27807400668917</v>
      </c>
      <c r="E1209">
        <v>227.23469955852852</v>
      </c>
      <c r="F1209">
        <v>5378.7007999999996</v>
      </c>
      <c r="G1209" s="1">
        <v>0.64</v>
      </c>
      <c r="H1209">
        <v>3399.9331988831041</v>
      </c>
      <c r="Q1209">
        <v>1208</v>
      </c>
      <c r="R1209">
        <v>23</v>
      </c>
      <c r="S1209">
        <f>VLOOKUP($R1209,'[3]人物&amp;怪物成长分析'!$B$5:$S$104,12,FALSE)*$W1209</f>
        <v>6650.1655042675602</v>
      </c>
      <c r="T1209">
        <f>VLOOKUP($R1209,'[3]人物&amp;怪物成长分析'!$B$5:$S$104,13,FALSE)*$W1209</f>
        <v>511.27807400668917</v>
      </c>
      <c r="U1209">
        <f>VLOOKUP($R1209,'[3]人物&amp;怪物成长分析'!$B$5:$S$104,14,FALSE)*$W1209</f>
        <v>227.23469955852852</v>
      </c>
      <c r="V1209">
        <f>VLOOKUP($R1209,'[3]人物&amp;怪物成长分析'!$B$5:$S$104,17,FALSE)*$W1209</f>
        <v>5378.7007999999996</v>
      </c>
      <c r="W1209" s="1">
        <v>0.64</v>
      </c>
      <c r="X1209">
        <f t="shared" si="18"/>
        <v>3399.9331988831041</v>
      </c>
    </row>
    <row r="1210" spans="1:24" x14ac:dyDescent="0.15">
      <c r="A1210">
        <v>1209</v>
      </c>
      <c r="B1210">
        <v>46</v>
      </c>
      <c r="C1210">
        <v>70607.745129667441</v>
      </c>
      <c r="D1210">
        <v>3337.9892641733791</v>
      </c>
      <c r="E1210">
        <v>1483.5507840770576</v>
      </c>
      <c r="F1210">
        <v>8909.2595999999994</v>
      </c>
      <c r="G1210" s="1">
        <v>0.59</v>
      </c>
      <c r="H1210">
        <v>12809.997740924562</v>
      </c>
      <c r="Q1210">
        <v>1209</v>
      </c>
      <c r="R1210">
        <v>46</v>
      </c>
      <c r="S1210">
        <f>VLOOKUP($R1210,'[3]人物&amp;怪物成长分析'!$B$5:$S$104,12,FALSE)*$W1210</f>
        <v>70607.745129667441</v>
      </c>
      <c r="T1210">
        <f>VLOOKUP($R1210,'[3]人物&amp;怪物成长分析'!$B$5:$S$104,13,FALSE)*$W1210</f>
        <v>3337.9892641733791</v>
      </c>
      <c r="U1210">
        <f>VLOOKUP($R1210,'[3]人物&amp;怪物成长分析'!$B$5:$S$104,14,FALSE)*$W1210</f>
        <v>1483.5507840770576</v>
      </c>
      <c r="V1210">
        <f>VLOOKUP($R1210,'[3]人物&amp;怪物成长分析'!$B$5:$S$104,17,FALSE)*$W1210</f>
        <v>8909.2595999999994</v>
      </c>
      <c r="W1210" s="1">
        <v>0.59</v>
      </c>
      <c r="X1210">
        <f t="shared" si="18"/>
        <v>12809.997740924562</v>
      </c>
    </row>
    <row r="1211" spans="1:24" x14ac:dyDescent="0.15">
      <c r="A1211">
        <v>1210</v>
      </c>
      <c r="B1211">
        <v>28</v>
      </c>
      <c r="C1211">
        <v>13313.566118143146</v>
      </c>
      <c r="D1211">
        <v>900.91800799464909</v>
      </c>
      <c r="E1211">
        <v>400.40800355317731</v>
      </c>
      <c r="F1211">
        <v>7000.5432000000001</v>
      </c>
      <c r="G1211" s="1">
        <v>0.71</v>
      </c>
      <c r="H1211">
        <v>5056.8640131282627</v>
      </c>
      <c r="Q1211">
        <v>1210</v>
      </c>
      <c r="R1211">
        <v>28</v>
      </c>
      <c r="S1211">
        <f>VLOOKUP($R1211,'[3]人物&amp;怪物成长分析'!$B$5:$S$104,12,FALSE)*$W1211</f>
        <v>13313.566118143146</v>
      </c>
      <c r="T1211">
        <f>VLOOKUP($R1211,'[3]人物&amp;怪物成长分析'!$B$5:$S$104,13,FALSE)*$W1211</f>
        <v>900.91800799464909</v>
      </c>
      <c r="U1211">
        <f>VLOOKUP($R1211,'[3]人物&amp;怪物成长分析'!$B$5:$S$104,14,FALSE)*$W1211</f>
        <v>400.40800355317731</v>
      </c>
      <c r="V1211">
        <f>VLOOKUP($R1211,'[3]人物&amp;怪物成长分析'!$B$5:$S$104,17,FALSE)*$W1211</f>
        <v>7000.5432000000001</v>
      </c>
      <c r="W1211" s="1">
        <v>0.71</v>
      </c>
      <c r="X1211">
        <f t="shared" si="18"/>
        <v>5056.8640131282627</v>
      </c>
    </row>
    <row r="1212" spans="1:24" x14ac:dyDescent="0.15">
      <c r="A1212">
        <v>1211</v>
      </c>
      <c r="B1212">
        <v>49</v>
      </c>
      <c r="C1212">
        <v>63975.349521838449</v>
      </c>
      <c r="D1212">
        <v>2828.3658297959205</v>
      </c>
      <c r="E1212">
        <v>1257.0514799092985</v>
      </c>
      <c r="F1212">
        <v>6549.2825999999995</v>
      </c>
      <c r="G1212" s="1">
        <v>0.41</v>
      </c>
      <c r="H1212">
        <v>10645.42484949451</v>
      </c>
      <c r="Q1212">
        <v>1211</v>
      </c>
      <c r="R1212">
        <v>49</v>
      </c>
      <c r="S1212">
        <f>VLOOKUP($R1212,'[3]人物&amp;怪物成长分析'!$B$5:$S$104,12,FALSE)*$W1212</f>
        <v>63975.349521838449</v>
      </c>
      <c r="T1212">
        <f>VLOOKUP($R1212,'[3]人物&amp;怪物成长分析'!$B$5:$S$104,13,FALSE)*$W1212</f>
        <v>2828.3658297959205</v>
      </c>
      <c r="U1212">
        <f>VLOOKUP($R1212,'[3]人物&amp;怪物成长分析'!$B$5:$S$104,14,FALSE)*$W1212</f>
        <v>1257.0514799092985</v>
      </c>
      <c r="V1212">
        <f>VLOOKUP($R1212,'[3]人物&amp;怪物成长分析'!$B$5:$S$104,17,FALSE)*$W1212</f>
        <v>6549.2825999999995</v>
      </c>
      <c r="W1212" s="1">
        <v>0.41</v>
      </c>
      <c r="X1212">
        <f t="shared" si="18"/>
        <v>10645.42484949451</v>
      </c>
    </row>
    <row r="1213" spans="1:24" x14ac:dyDescent="0.15">
      <c r="A1213">
        <v>1212</v>
      </c>
      <c r="B1213">
        <v>25</v>
      </c>
      <c r="C1213">
        <v>6059.0588221153866</v>
      </c>
      <c r="D1213">
        <v>441.77441538461562</v>
      </c>
      <c r="E1213">
        <v>196.34418461538471</v>
      </c>
      <c r="F1213">
        <v>4133.79</v>
      </c>
      <c r="G1213" s="1">
        <v>0.46</v>
      </c>
      <c r="H1213">
        <v>2743.1634634615389</v>
      </c>
      <c r="Q1213">
        <v>1212</v>
      </c>
      <c r="R1213">
        <v>25</v>
      </c>
      <c r="S1213">
        <f>VLOOKUP($R1213,'[3]人物&amp;怪物成长分析'!$B$5:$S$104,12,FALSE)*$W1213</f>
        <v>6059.0588221153866</v>
      </c>
      <c r="T1213">
        <f>VLOOKUP($R1213,'[3]人物&amp;怪物成长分析'!$B$5:$S$104,13,FALSE)*$W1213</f>
        <v>441.77441538461562</v>
      </c>
      <c r="U1213">
        <f>VLOOKUP($R1213,'[3]人物&amp;怪物成长分析'!$B$5:$S$104,14,FALSE)*$W1213</f>
        <v>196.34418461538471</v>
      </c>
      <c r="V1213">
        <f>VLOOKUP($R1213,'[3]人物&amp;怪物成长分析'!$B$5:$S$104,17,FALSE)*$W1213</f>
        <v>4133.79</v>
      </c>
      <c r="W1213" s="1">
        <v>0.46</v>
      </c>
      <c r="X1213">
        <f t="shared" si="18"/>
        <v>2743.1634634615389</v>
      </c>
    </row>
    <row r="1214" spans="1:24" x14ac:dyDescent="0.15">
      <c r="A1214">
        <v>1213</v>
      </c>
      <c r="B1214">
        <v>27</v>
      </c>
      <c r="C1214">
        <v>12403.539041522747</v>
      </c>
      <c r="D1214">
        <v>859.94685699531794</v>
      </c>
      <c r="E1214">
        <v>382.19860310903022</v>
      </c>
      <c r="F1214">
        <v>7080.8971999999994</v>
      </c>
      <c r="G1214" s="1">
        <v>0.74</v>
      </c>
      <c r="H1214">
        <v>4974.9504837183094</v>
      </c>
      <c r="Q1214">
        <v>1213</v>
      </c>
      <c r="R1214">
        <v>27</v>
      </c>
      <c r="S1214">
        <f>VLOOKUP($R1214,'[3]人物&amp;怪物成长分析'!$B$5:$S$104,12,FALSE)*$W1214</f>
        <v>12403.539041522747</v>
      </c>
      <c r="T1214">
        <f>VLOOKUP($R1214,'[3]人物&amp;怪物成长分析'!$B$5:$S$104,13,FALSE)*$W1214</f>
        <v>859.94685699531794</v>
      </c>
      <c r="U1214">
        <f>VLOOKUP($R1214,'[3]人物&amp;怪物成长分析'!$B$5:$S$104,14,FALSE)*$W1214</f>
        <v>382.19860310903022</v>
      </c>
      <c r="V1214">
        <f>VLOOKUP($R1214,'[3]人物&amp;怪物成长分析'!$B$5:$S$104,17,FALSE)*$W1214</f>
        <v>7080.8971999999994</v>
      </c>
      <c r="W1214" s="1">
        <v>0.74</v>
      </c>
      <c r="X1214">
        <f t="shared" si="18"/>
        <v>4974.9504837183094</v>
      </c>
    </row>
    <row r="1215" spans="1:24" x14ac:dyDescent="0.15">
      <c r="A1215">
        <v>1214</v>
      </c>
      <c r="B1215">
        <v>23</v>
      </c>
      <c r="C1215">
        <v>3221.1739161295995</v>
      </c>
      <c r="D1215">
        <v>247.65031709699005</v>
      </c>
      <c r="E1215">
        <v>110.06680759866225</v>
      </c>
      <c r="F1215">
        <v>2605.3081999999999</v>
      </c>
      <c r="G1215" s="1">
        <v>0.31</v>
      </c>
      <c r="H1215">
        <v>1646.8426432090034</v>
      </c>
      <c r="Q1215">
        <v>1214</v>
      </c>
      <c r="R1215">
        <v>23</v>
      </c>
      <c r="S1215">
        <f>VLOOKUP($R1215,'[3]人物&amp;怪物成长分析'!$B$5:$S$104,12,FALSE)*$W1215</f>
        <v>3221.1739161295995</v>
      </c>
      <c r="T1215">
        <f>VLOOKUP($R1215,'[3]人物&amp;怪物成长分析'!$B$5:$S$104,13,FALSE)*$W1215</f>
        <v>247.65031709699005</v>
      </c>
      <c r="U1215">
        <f>VLOOKUP($R1215,'[3]人物&amp;怪物成长分析'!$B$5:$S$104,14,FALSE)*$W1215</f>
        <v>110.06680759866225</v>
      </c>
      <c r="V1215">
        <f>VLOOKUP($R1215,'[3]人物&amp;怪物成长分析'!$B$5:$S$104,17,FALSE)*$W1215</f>
        <v>2605.3081999999999</v>
      </c>
      <c r="W1215" s="1">
        <v>0.31</v>
      </c>
      <c r="X1215">
        <f t="shared" si="18"/>
        <v>1646.8426432090034</v>
      </c>
    </row>
    <row r="1216" spans="1:24" x14ac:dyDescent="0.15">
      <c r="A1216">
        <v>1215</v>
      </c>
      <c r="B1216">
        <v>42</v>
      </c>
      <c r="C1216">
        <v>64265.309777524053</v>
      </c>
      <c r="D1216">
        <v>3343.4500663384629</v>
      </c>
      <c r="E1216">
        <v>1485.9778072615395</v>
      </c>
      <c r="F1216">
        <v>11009.3452</v>
      </c>
      <c r="G1216" s="1">
        <v>0.79</v>
      </c>
      <c r="H1216">
        <v>13371.861159241158</v>
      </c>
      <c r="Q1216">
        <v>1215</v>
      </c>
      <c r="R1216">
        <v>42</v>
      </c>
      <c r="S1216">
        <f>VLOOKUP($R1216,'[3]人物&amp;怪物成长分析'!$B$5:$S$104,12,FALSE)*$W1216</f>
        <v>64265.309777524053</v>
      </c>
      <c r="T1216">
        <f>VLOOKUP($R1216,'[3]人物&amp;怪物成长分析'!$B$5:$S$104,13,FALSE)*$W1216</f>
        <v>3343.4500663384629</v>
      </c>
      <c r="U1216">
        <f>VLOOKUP($R1216,'[3]人物&amp;怪物成长分析'!$B$5:$S$104,14,FALSE)*$W1216</f>
        <v>1485.9778072615395</v>
      </c>
      <c r="V1216">
        <f>VLOOKUP($R1216,'[3]人物&amp;怪物成长分析'!$B$5:$S$104,17,FALSE)*$W1216</f>
        <v>11009.3452</v>
      </c>
      <c r="W1216" s="1">
        <v>0.79</v>
      </c>
      <c r="X1216">
        <f t="shared" si="18"/>
        <v>13371.861159241158</v>
      </c>
    </row>
    <row r="1217" spans="1:24" x14ac:dyDescent="0.15">
      <c r="A1217">
        <v>1216</v>
      </c>
      <c r="B1217">
        <v>36</v>
      </c>
      <c r="C1217">
        <v>24947.534089974586</v>
      </c>
      <c r="D1217">
        <v>1522.8226644826757</v>
      </c>
      <c r="E1217">
        <v>676.81007310341147</v>
      </c>
      <c r="F1217">
        <v>7069.6431999999986</v>
      </c>
      <c r="G1217" s="1">
        <v>0.57999999999999996</v>
      </c>
      <c r="H1217">
        <v>6721.4553470220844</v>
      </c>
      <c r="Q1217">
        <v>1216</v>
      </c>
      <c r="R1217">
        <v>36</v>
      </c>
      <c r="S1217">
        <f>VLOOKUP($R1217,'[3]人物&amp;怪物成长分析'!$B$5:$S$104,12,FALSE)*$W1217</f>
        <v>24947.534089974586</v>
      </c>
      <c r="T1217">
        <f>VLOOKUP($R1217,'[3]人物&amp;怪物成长分析'!$B$5:$S$104,13,FALSE)*$W1217</f>
        <v>1522.8226644826757</v>
      </c>
      <c r="U1217">
        <f>VLOOKUP($R1217,'[3]人物&amp;怪物成长分析'!$B$5:$S$104,14,FALSE)*$W1217</f>
        <v>676.81007310341147</v>
      </c>
      <c r="V1217">
        <f>VLOOKUP($R1217,'[3]人物&amp;怪物成长分析'!$B$5:$S$104,17,FALSE)*$W1217</f>
        <v>7069.6431999999986</v>
      </c>
      <c r="W1217" s="1">
        <v>0.57999999999999996</v>
      </c>
      <c r="X1217">
        <f t="shared" si="18"/>
        <v>6721.4553470220844</v>
      </c>
    </row>
    <row r="1218" spans="1:24" x14ac:dyDescent="0.15">
      <c r="A1218">
        <v>1217</v>
      </c>
      <c r="B1218">
        <v>26</v>
      </c>
      <c r="C1218">
        <v>10730.207912604685</v>
      </c>
      <c r="D1218">
        <v>762.66038470635476</v>
      </c>
      <c r="E1218">
        <v>338.96017098060207</v>
      </c>
      <c r="F1218">
        <v>6679.9007999999994</v>
      </c>
      <c r="G1218" s="1">
        <v>0.72</v>
      </c>
      <c r="H1218">
        <v>4562.3941730293727</v>
      </c>
      <c r="Q1218">
        <v>1217</v>
      </c>
      <c r="R1218">
        <v>26</v>
      </c>
      <c r="S1218">
        <f>VLOOKUP($R1218,'[3]人物&amp;怪物成长分析'!$B$5:$S$104,12,FALSE)*$W1218</f>
        <v>10730.207912604685</v>
      </c>
      <c r="T1218">
        <f>VLOOKUP($R1218,'[3]人物&amp;怪物成长分析'!$B$5:$S$104,13,FALSE)*$W1218</f>
        <v>762.66038470635476</v>
      </c>
      <c r="U1218">
        <f>VLOOKUP($R1218,'[3]人物&amp;怪物成长分析'!$B$5:$S$104,14,FALSE)*$W1218</f>
        <v>338.96017098060207</v>
      </c>
      <c r="V1218">
        <f>VLOOKUP($R1218,'[3]人物&amp;怪物成长分析'!$B$5:$S$104,17,FALSE)*$W1218</f>
        <v>6679.9007999999994</v>
      </c>
      <c r="W1218" s="1">
        <v>0.72</v>
      </c>
      <c r="X1218">
        <f t="shared" si="18"/>
        <v>4562.3941730293727</v>
      </c>
    </row>
    <row r="1219" spans="1:24" x14ac:dyDescent="0.15">
      <c r="A1219">
        <v>1218</v>
      </c>
      <c r="B1219">
        <v>42</v>
      </c>
      <c r="C1219">
        <v>58570.915240275084</v>
      </c>
      <c r="D1219">
        <v>3047.194997169232</v>
      </c>
      <c r="E1219">
        <v>1354.30888763077</v>
      </c>
      <c r="F1219">
        <v>10033.8336</v>
      </c>
      <c r="G1219" s="1">
        <v>0.72</v>
      </c>
      <c r="H1219">
        <v>12187.012702093207</v>
      </c>
      <c r="Q1219">
        <v>1218</v>
      </c>
      <c r="R1219">
        <v>42</v>
      </c>
      <c r="S1219">
        <f>VLOOKUP($R1219,'[3]人物&amp;怪物成长分析'!$B$5:$S$104,12,FALSE)*$W1219</f>
        <v>58570.915240275084</v>
      </c>
      <c r="T1219">
        <f>VLOOKUP($R1219,'[3]人物&amp;怪物成长分析'!$B$5:$S$104,13,FALSE)*$W1219</f>
        <v>3047.194997169232</v>
      </c>
      <c r="U1219">
        <f>VLOOKUP($R1219,'[3]人物&amp;怪物成长分析'!$B$5:$S$104,14,FALSE)*$W1219</f>
        <v>1354.30888763077</v>
      </c>
      <c r="V1219">
        <f>VLOOKUP($R1219,'[3]人物&amp;怪物成长分析'!$B$5:$S$104,17,FALSE)*$W1219</f>
        <v>10033.8336</v>
      </c>
      <c r="W1219" s="1">
        <v>0.72</v>
      </c>
      <c r="X1219">
        <f t="shared" ref="X1219:X1282" si="19">SUMPRODUCT(S1219:V1219,$M$6:$P$6)*1.2</f>
        <v>12187.012702093207</v>
      </c>
    </row>
    <row r="1220" spans="1:24" x14ac:dyDescent="0.15">
      <c r="A1220">
        <v>1219</v>
      </c>
      <c r="B1220">
        <v>50</v>
      </c>
      <c r="C1220">
        <v>112794.16827130441</v>
      </c>
      <c r="D1220">
        <v>4880.5168963545175</v>
      </c>
      <c r="E1220">
        <v>2169.1186206020079</v>
      </c>
      <c r="F1220">
        <v>10734.9</v>
      </c>
      <c r="G1220" s="1">
        <v>0.66</v>
      </c>
      <c r="H1220">
        <v>18253.521897370443</v>
      </c>
      <c r="Q1220">
        <v>1219</v>
      </c>
      <c r="R1220">
        <v>50</v>
      </c>
      <c r="S1220">
        <f>VLOOKUP($R1220,'[3]人物&amp;怪物成长分析'!$B$5:$S$104,12,FALSE)*$W1220</f>
        <v>112794.16827130441</v>
      </c>
      <c r="T1220">
        <f>VLOOKUP($R1220,'[3]人物&amp;怪物成长分析'!$B$5:$S$104,13,FALSE)*$W1220</f>
        <v>4880.5168963545175</v>
      </c>
      <c r="U1220">
        <f>VLOOKUP($R1220,'[3]人物&amp;怪物成长分析'!$B$5:$S$104,14,FALSE)*$W1220</f>
        <v>2169.1186206020079</v>
      </c>
      <c r="V1220">
        <f>VLOOKUP($R1220,'[3]人物&amp;怪物成长分析'!$B$5:$S$104,17,FALSE)*$W1220</f>
        <v>10734.9</v>
      </c>
      <c r="W1220" s="1">
        <v>0.66</v>
      </c>
      <c r="X1220">
        <f t="shared" si="19"/>
        <v>18253.521897370443</v>
      </c>
    </row>
    <row r="1221" spans="1:24" x14ac:dyDescent="0.15">
      <c r="A1221">
        <v>1220</v>
      </c>
      <c r="B1221">
        <v>26</v>
      </c>
      <c r="C1221">
        <v>5961.2266181137138</v>
      </c>
      <c r="D1221">
        <v>423.70021372575269</v>
      </c>
      <c r="E1221">
        <v>188.31120610033452</v>
      </c>
      <c r="F1221">
        <v>3711.056</v>
      </c>
      <c r="G1221" s="1">
        <v>0.4</v>
      </c>
      <c r="H1221">
        <v>2534.6634294607629</v>
      </c>
      <c r="Q1221">
        <v>1220</v>
      </c>
      <c r="R1221">
        <v>26</v>
      </c>
      <c r="S1221">
        <f>VLOOKUP($R1221,'[3]人物&amp;怪物成长分析'!$B$5:$S$104,12,FALSE)*$W1221</f>
        <v>5961.2266181137138</v>
      </c>
      <c r="T1221">
        <f>VLOOKUP($R1221,'[3]人物&amp;怪物成长分析'!$B$5:$S$104,13,FALSE)*$W1221</f>
        <v>423.70021372575269</v>
      </c>
      <c r="U1221">
        <f>VLOOKUP($R1221,'[3]人物&amp;怪物成长分析'!$B$5:$S$104,14,FALSE)*$W1221</f>
        <v>188.31120610033452</v>
      </c>
      <c r="V1221">
        <f>VLOOKUP($R1221,'[3]人物&amp;怪物成长分析'!$B$5:$S$104,17,FALSE)*$W1221</f>
        <v>3711.056</v>
      </c>
      <c r="W1221" s="1">
        <v>0.4</v>
      </c>
      <c r="X1221">
        <f t="shared" si="19"/>
        <v>2534.6634294607629</v>
      </c>
    </row>
    <row r="1222" spans="1:24" x14ac:dyDescent="0.15">
      <c r="A1222">
        <v>1221</v>
      </c>
      <c r="B1222">
        <v>50</v>
      </c>
      <c r="C1222">
        <v>126466.18866782615</v>
      </c>
      <c r="D1222">
        <v>5472.0947019732466</v>
      </c>
      <c r="E1222">
        <v>2432.0420897658873</v>
      </c>
      <c r="F1222">
        <v>12036.1</v>
      </c>
      <c r="G1222" s="1">
        <v>0.74</v>
      </c>
      <c r="H1222">
        <v>20466.070006142618</v>
      </c>
      <c r="Q1222">
        <v>1221</v>
      </c>
      <c r="R1222">
        <v>50</v>
      </c>
      <c r="S1222">
        <f>VLOOKUP($R1222,'[3]人物&amp;怪物成长分析'!$B$5:$S$104,12,FALSE)*$W1222</f>
        <v>126466.18866782615</v>
      </c>
      <c r="T1222">
        <f>VLOOKUP($R1222,'[3]人物&amp;怪物成长分析'!$B$5:$S$104,13,FALSE)*$W1222</f>
        <v>5472.0947019732466</v>
      </c>
      <c r="U1222">
        <f>VLOOKUP($R1222,'[3]人物&amp;怪物成长分析'!$B$5:$S$104,14,FALSE)*$W1222</f>
        <v>2432.0420897658873</v>
      </c>
      <c r="V1222">
        <f>VLOOKUP($R1222,'[3]人物&amp;怪物成长分析'!$B$5:$S$104,17,FALSE)*$W1222</f>
        <v>12036.1</v>
      </c>
      <c r="W1222" s="1">
        <v>0.74</v>
      </c>
      <c r="X1222">
        <f t="shared" si="19"/>
        <v>20466.070006142618</v>
      </c>
    </row>
    <row r="1223" spans="1:24" x14ac:dyDescent="0.15">
      <c r="A1223">
        <v>1222</v>
      </c>
      <c r="B1223">
        <v>42</v>
      </c>
      <c r="C1223">
        <v>43928.186430206319</v>
      </c>
      <c r="D1223">
        <v>2285.396247876924</v>
      </c>
      <c r="E1223">
        <v>1015.7316657230776</v>
      </c>
      <c r="F1223">
        <v>7525.3752000000004</v>
      </c>
      <c r="G1223" s="1">
        <v>0.54</v>
      </c>
      <c r="H1223">
        <v>9140.2595265699038</v>
      </c>
      <c r="Q1223">
        <v>1222</v>
      </c>
      <c r="R1223">
        <v>42</v>
      </c>
      <c r="S1223">
        <f>VLOOKUP($R1223,'[3]人物&amp;怪物成长分析'!$B$5:$S$104,12,FALSE)*$W1223</f>
        <v>43928.186430206319</v>
      </c>
      <c r="T1223">
        <f>VLOOKUP($R1223,'[3]人物&amp;怪物成长分析'!$B$5:$S$104,13,FALSE)*$W1223</f>
        <v>2285.396247876924</v>
      </c>
      <c r="U1223">
        <f>VLOOKUP($R1223,'[3]人物&amp;怪物成长分析'!$B$5:$S$104,14,FALSE)*$W1223</f>
        <v>1015.7316657230776</v>
      </c>
      <c r="V1223">
        <f>VLOOKUP($R1223,'[3]人物&amp;怪物成长分析'!$B$5:$S$104,17,FALSE)*$W1223</f>
        <v>7525.3752000000004</v>
      </c>
      <c r="W1223" s="1">
        <v>0.54</v>
      </c>
      <c r="X1223">
        <f t="shared" si="19"/>
        <v>9140.2595265699038</v>
      </c>
    </row>
    <row r="1224" spans="1:24" x14ac:dyDescent="0.15">
      <c r="A1224">
        <v>1223</v>
      </c>
      <c r="B1224">
        <v>22</v>
      </c>
      <c r="C1224">
        <v>3750.4821161739128</v>
      </c>
      <c r="D1224">
        <v>296.41571060869569</v>
      </c>
      <c r="E1224">
        <v>131.74031582608697</v>
      </c>
      <c r="F1224">
        <v>3326.3627999999999</v>
      </c>
      <c r="G1224" s="1">
        <v>0.41</v>
      </c>
      <c r="H1224">
        <v>2050.9663956980871</v>
      </c>
      <c r="Q1224">
        <v>1223</v>
      </c>
      <c r="R1224">
        <v>22</v>
      </c>
      <c r="S1224">
        <f>VLOOKUP($R1224,'[3]人物&amp;怪物成长分析'!$B$5:$S$104,12,FALSE)*$W1224</f>
        <v>3750.4821161739128</v>
      </c>
      <c r="T1224">
        <f>VLOOKUP($R1224,'[3]人物&amp;怪物成长分析'!$B$5:$S$104,13,FALSE)*$W1224</f>
        <v>296.41571060869569</v>
      </c>
      <c r="U1224">
        <f>VLOOKUP($R1224,'[3]人物&amp;怪物成长分析'!$B$5:$S$104,14,FALSE)*$W1224</f>
        <v>131.74031582608697</v>
      </c>
      <c r="V1224">
        <f>VLOOKUP($R1224,'[3]人物&amp;怪物成长分析'!$B$5:$S$104,17,FALSE)*$W1224</f>
        <v>3326.3627999999999</v>
      </c>
      <c r="W1224" s="1">
        <v>0.41</v>
      </c>
      <c r="X1224">
        <f t="shared" si="19"/>
        <v>2050.9663956980871</v>
      </c>
    </row>
    <row r="1225" spans="1:24" x14ac:dyDescent="0.15">
      <c r="A1225">
        <v>1224</v>
      </c>
      <c r="B1225">
        <v>21</v>
      </c>
      <c r="C1225">
        <v>5961.6059002500024</v>
      </c>
      <c r="D1225">
        <v>484.73814208695671</v>
      </c>
      <c r="E1225">
        <v>215.43917426086966</v>
      </c>
      <c r="F1225">
        <v>5710.0161999999991</v>
      </c>
      <c r="G1225" s="1">
        <v>0.73</v>
      </c>
      <c r="H1225">
        <v>3456.0564724293918</v>
      </c>
      <c r="Q1225">
        <v>1224</v>
      </c>
      <c r="R1225">
        <v>21</v>
      </c>
      <c r="S1225">
        <f>VLOOKUP($R1225,'[3]人物&amp;怪物成长分析'!$B$5:$S$104,12,FALSE)*$W1225</f>
        <v>5961.6059002500024</v>
      </c>
      <c r="T1225">
        <f>VLOOKUP($R1225,'[3]人物&amp;怪物成长分析'!$B$5:$S$104,13,FALSE)*$W1225</f>
        <v>484.73814208695671</v>
      </c>
      <c r="U1225">
        <f>VLOOKUP($R1225,'[3]人物&amp;怪物成长分析'!$B$5:$S$104,14,FALSE)*$W1225</f>
        <v>215.43917426086966</v>
      </c>
      <c r="V1225">
        <f>VLOOKUP($R1225,'[3]人物&amp;怪物成长分析'!$B$5:$S$104,17,FALSE)*$W1225</f>
        <v>5710.0161999999991</v>
      </c>
      <c r="W1225" s="1">
        <v>0.73</v>
      </c>
      <c r="X1225">
        <f t="shared" si="19"/>
        <v>3456.0564724293918</v>
      </c>
    </row>
    <row r="1226" spans="1:24" x14ac:dyDescent="0.15">
      <c r="A1226">
        <v>1225</v>
      </c>
      <c r="B1226">
        <v>21</v>
      </c>
      <c r="C1226">
        <v>4654.9525522500016</v>
      </c>
      <c r="D1226">
        <v>378.49416573913061</v>
      </c>
      <c r="E1226">
        <v>168.21962921739137</v>
      </c>
      <c r="F1226">
        <v>4458.505799999999</v>
      </c>
      <c r="G1226" s="1">
        <v>0.56999999999999995</v>
      </c>
      <c r="H1226">
        <v>2698.5646428558262</v>
      </c>
      <c r="Q1226">
        <v>1225</v>
      </c>
      <c r="R1226">
        <v>21</v>
      </c>
      <c r="S1226">
        <f>VLOOKUP($R1226,'[3]人物&amp;怪物成长分析'!$B$5:$S$104,12,FALSE)*$W1226</f>
        <v>4654.9525522500016</v>
      </c>
      <c r="T1226">
        <f>VLOOKUP($R1226,'[3]人物&amp;怪物成长分析'!$B$5:$S$104,13,FALSE)*$W1226</f>
        <v>378.49416573913061</v>
      </c>
      <c r="U1226">
        <f>VLOOKUP($R1226,'[3]人物&amp;怪物成长分析'!$B$5:$S$104,14,FALSE)*$W1226</f>
        <v>168.21962921739137</v>
      </c>
      <c r="V1226">
        <f>VLOOKUP($R1226,'[3]人物&amp;怪物成长分析'!$B$5:$S$104,17,FALSE)*$W1226</f>
        <v>4458.505799999999</v>
      </c>
      <c r="W1226" s="1">
        <v>0.56999999999999995</v>
      </c>
      <c r="X1226">
        <f t="shared" si="19"/>
        <v>2698.5646428558262</v>
      </c>
    </row>
    <row r="1227" spans="1:24" x14ac:dyDescent="0.15">
      <c r="A1227">
        <v>1226</v>
      </c>
      <c r="B1227">
        <v>39</v>
      </c>
      <c r="C1227">
        <v>40813.709241961391</v>
      </c>
      <c r="D1227">
        <v>2293.8864207646157</v>
      </c>
      <c r="E1227">
        <v>1019.5050758953847</v>
      </c>
      <c r="F1227">
        <v>9013.0973999999987</v>
      </c>
      <c r="G1227" s="1">
        <v>0.69</v>
      </c>
      <c r="H1227">
        <v>9612.4715788061476</v>
      </c>
      <c r="Q1227">
        <v>1226</v>
      </c>
      <c r="R1227">
        <v>39</v>
      </c>
      <c r="S1227">
        <f>VLOOKUP($R1227,'[3]人物&amp;怪物成长分析'!$B$5:$S$104,12,FALSE)*$W1227</f>
        <v>40813.709241961391</v>
      </c>
      <c r="T1227">
        <f>VLOOKUP($R1227,'[3]人物&amp;怪物成长分析'!$B$5:$S$104,13,FALSE)*$W1227</f>
        <v>2293.8864207646157</v>
      </c>
      <c r="U1227">
        <f>VLOOKUP($R1227,'[3]人物&amp;怪物成长分析'!$B$5:$S$104,14,FALSE)*$W1227</f>
        <v>1019.5050758953847</v>
      </c>
      <c r="V1227">
        <f>VLOOKUP($R1227,'[3]人物&amp;怪物成长分析'!$B$5:$S$104,17,FALSE)*$W1227</f>
        <v>9013.0973999999987</v>
      </c>
      <c r="W1227" s="1">
        <v>0.69</v>
      </c>
      <c r="X1227">
        <f t="shared" si="19"/>
        <v>9612.4715788061476</v>
      </c>
    </row>
    <row r="1228" spans="1:24" x14ac:dyDescent="0.15">
      <c r="A1228">
        <v>1227</v>
      </c>
      <c r="B1228">
        <v>20</v>
      </c>
      <c r="C1228">
        <v>5223.8942608695661</v>
      </c>
      <c r="D1228">
        <v>437.34928695652184</v>
      </c>
      <c r="E1228">
        <v>194.37746086956528</v>
      </c>
      <c r="F1228">
        <v>5422.1759999999995</v>
      </c>
      <c r="G1228" s="1">
        <v>0.72</v>
      </c>
      <c r="H1228">
        <v>3221.0668299130434</v>
      </c>
      <c r="Q1228">
        <v>1227</v>
      </c>
      <c r="R1228">
        <v>20</v>
      </c>
      <c r="S1228">
        <f>VLOOKUP($R1228,'[3]人物&amp;怪物成长分析'!$B$5:$S$104,12,FALSE)*$W1228</f>
        <v>5223.8942608695661</v>
      </c>
      <c r="T1228">
        <f>VLOOKUP($R1228,'[3]人物&amp;怪物成长分析'!$B$5:$S$104,13,FALSE)*$W1228</f>
        <v>437.34928695652184</v>
      </c>
      <c r="U1228">
        <f>VLOOKUP($R1228,'[3]人物&amp;怪物成长分析'!$B$5:$S$104,14,FALSE)*$W1228</f>
        <v>194.37746086956528</v>
      </c>
      <c r="V1228">
        <f>VLOOKUP($R1228,'[3]人物&amp;怪物成长分析'!$B$5:$S$104,17,FALSE)*$W1228</f>
        <v>5422.1759999999995</v>
      </c>
      <c r="W1228" s="1">
        <v>0.72</v>
      </c>
      <c r="X1228">
        <f t="shared" si="19"/>
        <v>3221.0668299130434</v>
      </c>
    </row>
    <row r="1229" spans="1:24" x14ac:dyDescent="0.15">
      <c r="A1229">
        <v>1228</v>
      </c>
      <c r="B1229">
        <v>37</v>
      </c>
      <c r="C1229">
        <v>34545.738105857745</v>
      </c>
      <c r="D1229">
        <v>2050.1688636915051</v>
      </c>
      <c r="E1229">
        <v>911.18616164066907</v>
      </c>
      <c r="F1229">
        <v>8985.7296000000006</v>
      </c>
      <c r="G1229" s="1">
        <v>0.72</v>
      </c>
      <c r="H1229">
        <v>8877.9991362797809</v>
      </c>
      <c r="Q1229">
        <v>1228</v>
      </c>
      <c r="R1229">
        <v>37</v>
      </c>
      <c r="S1229">
        <f>VLOOKUP($R1229,'[3]人物&amp;怪物成长分析'!$B$5:$S$104,12,FALSE)*$W1229</f>
        <v>34545.738105857745</v>
      </c>
      <c r="T1229">
        <f>VLOOKUP($R1229,'[3]人物&amp;怪物成长分析'!$B$5:$S$104,13,FALSE)*$W1229</f>
        <v>2050.1688636915051</v>
      </c>
      <c r="U1229">
        <f>VLOOKUP($R1229,'[3]人物&amp;怪物成长分析'!$B$5:$S$104,14,FALSE)*$W1229</f>
        <v>911.18616164066907</v>
      </c>
      <c r="V1229">
        <f>VLOOKUP($R1229,'[3]人物&amp;怪物成长分析'!$B$5:$S$104,17,FALSE)*$W1229</f>
        <v>8985.7296000000006</v>
      </c>
      <c r="W1229" s="1">
        <v>0.72</v>
      </c>
      <c r="X1229">
        <f t="shared" si="19"/>
        <v>8877.9991362797809</v>
      </c>
    </row>
    <row r="1230" spans="1:24" x14ac:dyDescent="0.15">
      <c r="A1230">
        <v>1229</v>
      </c>
      <c r="B1230">
        <v>26</v>
      </c>
      <c r="C1230">
        <v>11922.453236227428</v>
      </c>
      <c r="D1230">
        <v>847.40042745150538</v>
      </c>
      <c r="E1230">
        <v>376.62241220066903</v>
      </c>
      <c r="F1230">
        <v>7422.1120000000001</v>
      </c>
      <c r="G1230" s="1">
        <v>0.8</v>
      </c>
      <c r="H1230">
        <v>5069.3268589215259</v>
      </c>
      <c r="Q1230">
        <v>1229</v>
      </c>
      <c r="R1230">
        <v>26</v>
      </c>
      <c r="S1230">
        <f>VLOOKUP($R1230,'[3]人物&amp;怪物成长分析'!$B$5:$S$104,12,FALSE)*$W1230</f>
        <v>11922.453236227428</v>
      </c>
      <c r="T1230">
        <f>VLOOKUP($R1230,'[3]人物&amp;怪物成长分析'!$B$5:$S$104,13,FALSE)*$W1230</f>
        <v>847.40042745150538</v>
      </c>
      <c r="U1230">
        <f>VLOOKUP($R1230,'[3]人物&amp;怪物成长分析'!$B$5:$S$104,14,FALSE)*$W1230</f>
        <v>376.62241220066903</v>
      </c>
      <c r="V1230">
        <f>VLOOKUP($R1230,'[3]人物&amp;怪物成长分析'!$B$5:$S$104,17,FALSE)*$W1230</f>
        <v>7422.1120000000001</v>
      </c>
      <c r="W1230" s="1">
        <v>0.8</v>
      </c>
      <c r="X1230">
        <f t="shared" si="19"/>
        <v>5069.3268589215259</v>
      </c>
    </row>
    <row r="1231" spans="1:24" x14ac:dyDescent="0.15">
      <c r="A1231">
        <v>1230</v>
      </c>
      <c r="B1231">
        <v>32</v>
      </c>
      <c r="C1231">
        <v>10776.291073167897</v>
      </c>
      <c r="D1231">
        <v>682.06713653498343</v>
      </c>
      <c r="E1231">
        <v>303.14094957110376</v>
      </c>
      <c r="F1231">
        <v>4079.0575999999996</v>
      </c>
      <c r="G1231" s="1">
        <v>0.37</v>
      </c>
      <c r="H1231">
        <v>3363.7671756393638</v>
      </c>
      <c r="Q1231">
        <v>1230</v>
      </c>
      <c r="R1231">
        <v>32</v>
      </c>
      <c r="S1231">
        <f>VLOOKUP($R1231,'[3]人物&amp;怪物成长分析'!$B$5:$S$104,12,FALSE)*$W1231</f>
        <v>10776.291073167897</v>
      </c>
      <c r="T1231">
        <f>VLOOKUP($R1231,'[3]人物&amp;怪物成长分析'!$B$5:$S$104,13,FALSE)*$W1231</f>
        <v>682.06713653498343</v>
      </c>
      <c r="U1231">
        <f>VLOOKUP($R1231,'[3]人物&amp;怪物成长分析'!$B$5:$S$104,14,FALSE)*$W1231</f>
        <v>303.14094957110376</v>
      </c>
      <c r="V1231">
        <f>VLOOKUP($R1231,'[3]人物&amp;怪物成长分析'!$B$5:$S$104,17,FALSE)*$W1231</f>
        <v>4079.0575999999996</v>
      </c>
      <c r="W1231" s="1">
        <v>0.37</v>
      </c>
      <c r="X1231">
        <f t="shared" si="19"/>
        <v>3363.7671756393638</v>
      </c>
    </row>
    <row r="1232" spans="1:24" x14ac:dyDescent="0.15">
      <c r="A1232">
        <v>1231</v>
      </c>
      <c r="B1232">
        <v>26</v>
      </c>
      <c r="C1232">
        <v>6557.3492799250853</v>
      </c>
      <c r="D1232">
        <v>466.07023509832794</v>
      </c>
      <c r="E1232">
        <v>207.14232671036794</v>
      </c>
      <c r="F1232">
        <v>4082.1615999999999</v>
      </c>
      <c r="G1232" s="1">
        <v>0.44</v>
      </c>
      <c r="H1232">
        <v>2788.129772406839</v>
      </c>
      <c r="Q1232">
        <v>1231</v>
      </c>
      <c r="R1232">
        <v>26</v>
      </c>
      <c r="S1232">
        <f>VLOOKUP($R1232,'[3]人物&amp;怪物成长分析'!$B$5:$S$104,12,FALSE)*$W1232</f>
        <v>6557.3492799250853</v>
      </c>
      <c r="T1232">
        <f>VLOOKUP($R1232,'[3]人物&amp;怪物成长分析'!$B$5:$S$104,13,FALSE)*$W1232</f>
        <v>466.07023509832794</v>
      </c>
      <c r="U1232">
        <f>VLOOKUP($R1232,'[3]人物&amp;怪物成长分析'!$B$5:$S$104,14,FALSE)*$W1232</f>
        <v>207.14232671036794</v>
      </c>
      <c r="V1232">
        <f>VLOOKUP($R1232,'[3]人物&amp;怪物成长分析'!$B$5:$S$104,17,FALSE)*$W1232</f>
        <v>4082.1615999999999</v>
      </c>
      <c r="W1232" s="1">
        <v>0.44</v>
      </c>
      <c r="X1232">
        <f t="shared" si="19"/>
        <v>2788.129772406839</v>
      </c>
    </row>
    <row r="1233" spans="1:24" x14ac:dyDescent="0.15">
      <c r="A1233">
        <v>1232</v>
      </c>
      <c r="B1233">
        <v>19</v>
      </c>
      <c r="C1233">
        <v>2628.7156546630431</v>
      </c>
      <c r="D1233">
        <v>226.80350765217395</v>
      </c>
      <c r="E1233">
        <v>100.80155895652177</v>
      </c>
      <c r="F1233">
        <v>2968.2605999999996</v>
      </c>
      <c r="G1233" s="1">
        <v>0.41</v>
      </c>
      <c r="H1233">
        <v>1730.3547561542607</v>
      </c>
      <c r="Q1233">
        <v>1232</v>
      </c>
      <c r="R1233">
        <v>19</v>
      </c>
      <c r="S1233">
        <f>VLOOKUP($R1233,'[3]人物&amp;怪物成长分析'!$B$5:$S$104,12,FALSE)*$W1233</f>
        <v>2628.7156546630431</v>
      </c>
      <c r="T1233">
        <f>VLOOKUP($R1233,'[3]人物&amp;怪物成长分析'!$B$5:$S$104,13,FALSE)*$W1233</f>
        <v>226.80350765217395</v>
      </c>
      <c r="U1233">
        <f>VLOOKUP($R1233,'[3]人物&amp;怪物成长分析'!$B$5:$S$104,14,FALSE)*$W1233</f>
        <v>100.80155895652177</v>
      </c>
      <c r="V1233">
        <f>VLOOKUP($R1233,'[3]人物&amp;怪物成长分析'!$B$5:$S$104,17,FALSE)*$W1233</f>
        <v>2968.2605999999996</v>
      </c>
      <c r="W1233" s="1">
        <v>0.41</v>
      </c>
      <c r="X1233">
        <f t="shared" si="19"/>
        <v>1730.3547561542607</v>
      </c>
    </row>
    <row r="1234" spans="1:24" x14ac:dyDescent="0.15">
      <c r="A1234">
        <v>1233</v>
      </c>
      <c r="B1234">
        <v>47</v>
      </c>
      <c r="C1234">
        <v>98262.192313893829</v>
      </c>
      <c r="D1234">
        <v>4540.7715499414726</v>
      </c>
      <c r="E1234">
        <v>2018.1206888628772</v>
      </c>
      <c r="F1234">
        <v>11543.684999999999</v>
      </c>
      <c r="G1234" s="1">
        <v>0.75</v>
      </c>
      <c r="H1234">
        <v>17297.079397632122</v>
      </c>
      <c r="Q1234">
        <v>1233</v>
      </c>
      <c r="R1234">
        <v>47</v>
      </c>
      <c r="S1234">
        <f>VLOOKUP($R1234,'[3]人物&amp;怪物成长分析'!$B$5:$S$104,12,FALSE)*$W1234</f>
        <v>98262.192313893829</v>
      </c>
      <c r="T1234">
        <f>VLOOKUP($R1234,'[3]人物&amp;怪物成长分析'!$B$5:$S$104,13,FALSE)*$W1234</f>
        <v>4540.7715499414726</v>
      </c>
      <c r="U1234">
        <f>VLOOKUP($R1234,'[3]人物&amp;怪物成长分析'!$B$5:$S$104,14,FALSE)*$W1234</f>
        <v>2018.1206888628772</v>
      </c>
      <c r="V1234">
        <f>VLOOKUP($R1234,'[3]人物&amp;怪物成长分析'!$B$5:$S$104,17,FALSE)*$W1234</f>
        <v>11543.684999999999</v>
      </c>
      <c r="W1234" s="1">
        <v>0.75</v>
      </c>
      <c r="X1234">
        <f t="shared" si="19"/>
        <v>17297.079397632122</v>
      </c>
    </row>
    <row r="1235" spans="1:24" x14ac:dyDescent="0.15">
      <c r="A1235">
        <v>1234</v>
      </c>
      <c r="B1235">
        <v>20</v>
      </c>
      <c r="C1235">
        <v>4135.5829565217391</v>
      </c>
      <c r="D1235">
        <v>346.23485217391311</v>
      </c>
      <c r="E1235">
        <v>153.88215652173918</v>
      </c>
      <c r="F1235">
        <v>4292.5559999999996</v>
      </c>
      <c r="G1235" s="1">
        <v>0.56999999999999995</v>
      </c>
      <c r="H1235">
        <v>2550.0112403478261</v>
      </c>
      <c r="Q1235">
        <v>1234</v>
      </c>
      <c r="R1235">
        <v>20</v>
      </c>
      <c r="S1235">
        <f>VLOOKUP($R1235,'[3]人物&amp;怪物成长分析'!$B$5:$S$104,12,FALSE)*$W1235</f>
        <v>4135.5829565217391</v>
      </c>
      <c r="T1235">
        <f>VLOOKUP($R1235,'[3]人物&amp;怪物成长分析'!$B$5:$S$104,13,FALSE)*$W1235</f>
        <v>346.23485217391311</v>
      </c>
      <c r="U1235">
        <f>VLOOKUP($R1235,'[3]人物&amp;怪物成长分析'!$B$5:$S$104,14,FALSE)*$W1235</f>
        <v>153.88215652173918</v>
      </c>
      <c r="V1235">
        <f>VLOOKUP($R1235,'[3]人物&amp;怪物成长分析'!$B$5:$S$104,17,FALSE)*$W1235</f>
        <v>4292.5559999999996</v>
      </c>
      <c r="W1235" s="1">
        <v>0.56999999999999995</v>
      </c>
      <c r="X1235">
        <f t="shared" si="19"/>
        <v>2550.0112403478261</v>
      </c>
    </row>
    <row r="1236" spans="1:24" x14ac:dyDescent="0.15">
      <c r="A1236">
        <v>1235</v>
      </c>
      <c r="B1236">
        <v>20</v>
      </c>
      <c r="C1236">
        <v>4861.1238260869577</v>
      </c>
      <c r="D1236">
        <v>406.9778086956523</v>
      </c>
      <c r="E1236">
        <v>180.8790260869566</v>
      </c>
      <c r="F1236">
        <v>5045.6359999999995</v>
      </c>
      <c r="G1236" s="1">
        <v>0.67</v>
      </c>
      <c r="H1236">
        <v>2997.3816333913041</v>
      </c>
      <c r="Q1236">
        <v>1235</v>
      </c>
      <c r="R1236">
        <v>20</v>
      </c>
      <c r="S1236">
        <f>VLOOKUP($R1236,'[3]人物&amp;怪物成长分析'!$B$5:$S$104,12,FALSE)*$W1236</f>
        <v>4861.1238260869577</v>
      </c>
      <c r="T1236">
        <f>VLOOKUP($R1236,'[3]人物&amp;怪物成长分析'!$B$5:$S$104,13,FALSE)*$W1236</f>
        <v>406.9778086956523</v>
      </c>
      <c r="U1236">
        <f>VLOOKUP($R1236,'[3]人物&amp;怪物成长分析'!$B$5:$S$104,14,FALSE)*$W1236</f>
        <v>180.8790260869566</v>
      </c>
      <c r="V1236">
        <f>VLOOKUP($R1236,'[3]人物&amp;怪物成长分析'!$B$5:$S$104,17,FALSE)*$W1236</f>
        <v>5045.6359999999995</v>
      </c>
      <c r="W1236" s="1">
        <v>0.67</v>
      </c>
      <c r="X1236">
        <f t="shared" si="19"/>
        <v>2997.3816333913041</v>
      </c>
    </row>
    <row r="1237" spans="1:24" x14ac:dyDescent="0.15">
      <c r="A1237">
        <v>1236</v>
      </c>
      <c r="B1237">
        <v>31</v>
      </c>
      <c r="C1237">
        <v>8637.9884354076967</v>
      </c>
      <c r="D1237">
        <v>552.13446465692323</v>
      </c>
      <c r="E1237">
        <v>245.39309540307701</v>
      </c>
      <c r="F1237">
        <v>3542.0022000000004</v>
      </c>
      <c r="G1237" s="1">
        <v>0.33</v>
      </c>
      <c r="H1237">
        <v>2816.7934145715703</v>
      </c>
      <c r="Q1237">
        <v>1236</v>
      </c>
      <c r="R1237">
        <v>31</v>
      </c>
      <c r="S1237">
        <f>VLOOKUP($R1237,'[3]人物&amp;怪物成长分析'!$B$5:$S$104,12,FALSE)*$W1237</f>
        <v>8637.9884354076967</v>
      </c>
      <c r="T1237">
        <f>VLOOKUP($R1237,'[3]人物&amp;怪物成长分析'!$B$5:$S$104,13,FALSE)*$W1237</f>
        <v>552.13446465692323</v>
      </c>
      <c r="U1237">
        <f>VLOOKUP($R1237,'[3]人物&amp;怪物成长分析'!$B$5:$S$104,14,FALSE)*$W1237</f>
        <v>245.39309540307701</v>
      </c>
      <c r="V1237">
        <f>VLOOKUP($R1237,'[3]人物&amp;怪物成长分析'!$B$5:$S$104,17,FALSE)*$W1237</f>
        <v>3542.0022000000004</v>
      </c>
      <c r="W1237" s="1">
        <v>0.33</v>
      </c>
      <c r="X1237">
        <f t="shared" si="19"/>
        <v>2816.7934145715703</v>
      </c>
    </row>
    <row r="1238" spans="1:24" x14ac:dyDescent="0.15">
      <c r="A1238">
        <v>1237</v>
      </c>
      <c r="B1238">
        <v>34</v>
      </c>
      <c r="C1238">
        <v>26728.680171596992</v>
      </c>
      <c r="D1238">
        <v>1660.3847337491643</v>
      </c>
      <c r="E1238">
        <v>737.94877055518407</v>
      </c>
      <c r="F1238">
        <v>8705.07</v>
      </c>
      <c r="G1238" s="1">
        <v>0.75</v>
      </c>
      <c r="H1238">
        <v>7712.6454134018732</v>
      </c>
      <c r="Q1238">
        <v>1237</v>
      </c>
      <c r="R1238">
        <v>34</v>
      </c>
      <c r="S1238">
        <f>VLOOKUP($R1238,'[3]人物&amp;怪物成长分析'!$B$5:$S$104,12,FALSE)*$W1238</f>
        <v>26728.680171596992</v>
      </c>
      <c r="T1238">
        <f>VLOOKUP($R1238,'[3]人物&amp;怪物成长分析'!$B$5:$S$104,13,FALSE)*$W1238</f>
        <v>1660.3847337491643</v>
      </c>
      <c r="U1238">
        <f>VLOOKUP($R1238,'[3]人物&amp;怪物成长分析'!$B$5:$S$104,14,FALSE)*$W1238</f>
        <v>737.94877055518407</v>
      </c>
      <c r="V1238">
        <f>VLOOKUP($R1238,'[3]人物&amp;怪物成长分析'!$B$5:$S$104,17,FALSE)*$W1238</f>
        <v>8705.07</v>
      </c>
      <c r="W1238" s="1">
        <v>0.75</v>
      </c>
      <c r="X1238">
        <f t="shared" si="19"/>
        <v>7712.6454134018732</v>
      </c>
    </row>
    <row r="1239" spans="1:24" x14ac:dyDescent="0.15">
      <c r="A1239">
        <v>1238</v>
      </c>
      <c r="B1239">
        <v>33</v>
      </c>
      <c r="C1239">
        <v>16461.351280738305</v>
      </c>
      <c r="D1239">
        <v>1032.029324944315</v>
      </c>
      <c r="E1239">
        <v>458.6796999752512</v>
      </c>
      <c r="F1239">
        <v>5770.9661999999998</v>
      </c>
      <c r="G1239" s="1">
        <v>0.51</v>
      </c>
      <c r="H1239">
        <v>4933.5499009789182</v>
      </c>
      <c r="Q1239">
        <v>1238</v>
      </c>
      <c r="R1239">
        <v>33</v>
      </c>
      <c r="S1239">
        <f>VLOOKUP($R1239,'[3]人物&amp;怪物成长分析'!$B$5:$S$104,12,FALSE)*$W1239</f>
        <v>16461.351280738305</v>
      </c>
      <c r="T1239">
        <f>VLOOKUP($R1239,'[3]人物&amp;怪物成长分析'!$B$5:$S$104,13,FALSE)*$W1239</f>
        <v>1032.029324944315</v>
      </c>
      <c r="U1239">
        <f>VLOOKUP($R1239,'[3]人物&amp;怪物成长分析'!$B$5:$S$104,14,FALSE)*$W1239</f>
        <v>458.6796999752512</v>
      </c>
      <c r="V1239">
        <f>VLOOKUP($R1239,'[3]人物&amp;怪物成长分析'!$B$5:$S$104,17,FALSE)*$W1239</f>
        <v>5770.9661999999998</v>
      </c>
      <c r="W1239" s="1">
        <v>0.51</v>
      </c>
      <c r="X1239">
        <f t="shared" si="19"/>
        <v>4933.5499009789182</v>
      </c>
    </row>
    <row r="1240" spans="1:24" x14ac:dyDescent="0.15">
      <c r="A1240">
        <v>1239</v>
      </c>
      <c r="B1240">
        <v>39</v>
      </c>
      <c r="C1240">
        <v>31349.66072208629</v>
      </c>
      <c r="D1240">
        <v>1761.9707289931107</v>
      </c>
      <c r="E1240">
        <v>783.09810177471581</v>
      </c>
      <c r="F1240">
        <v>6923.1037999999999</v>
      </c>
      <c r="G1240" s="1">
        <v>0.53</v>
      </c>
      <c r="H1240">
        <v>7383.4926619815342</v>
      </c>
      <c r="Q1240">
        <v>1239</v>
      </c>
      <c r="R1240">
        <v>39</v>
      </c>
      <c r="S1240">
        <f>VLOOKUP($R1240,'[3]人物&amp;怪物成长分析'!$B$5:$S$104,12,FALSE)*$W1240</f>
        <v>31349.66072208629</v>
      </c>
      <c r="T1240">
        <f>VLOOKUP($R1240,'[3]人物&amp;怪物成长分析'!$B$5:$S$104,13,FALSE)*$W1240</f>
        <v>1761.9707289931107</v>
      </c>
      <c r="U1240">
        <f>VLOOKUP($R1240,'[3]人物&amp;怪物成长分析'!$B$5:$S$104,14,FALSE)*$W1240</f>
        <v>783.09810177471581</v>
      </c>
      <c r="V1240">
        <f>VLOOKUP($R1240,'[3]人物&amp;怪物成长分析'!$B$5:$S$104,17,FALSE)*$W1240</f>
        <v>6923.1037999999999</v>
      </c>
      <c r="W1240" s="1">
        <v>0.53</v>
      </c>
      <c r="X1240">
        <f t="shared" si="19"/>
        <v>7383.4926619815342</v>
      </c>
    </row>
    <row r="1241" spans="1:24" x14ac:dyDescent="0.15">
      <c r="A1241">
        <v>1240</v>
      </c>
      <c r="B1241">
        <v>20</v>
      </c>
      <c r="C1241">
        <v>3555.1502608695655</v>
      </c>
      <c r="D1241">
        <v>297.64048695652178</v>
      </c>
      <c r="E1241">
        <v>132.28466086956527</v>
      </c>
      <c r="F1241">
        <v>3690.0919999999996</v>
      </c>
      <c r="G1241" s="1">
        <v>0.49</v>
      </c>
      <c r="H1241">
        <v>2192.1149259130434</v>
      </c>
      <c r="Q1241">
        <v>1240</v>
      </c>
      <c r="R1241">
        <v>20</v>
      </c>
      <c r="S1241">
        <f>VLOOKUP($R1241,'[3]人物&amp;怪物成长分析'!$B$5:$S$104,12,FALSE)*$W1241</f>
        <v>3555.1502608695655</v>
      </c>
      <c r="T1241">
        <f>VLOOKUP($R1241,'[3]人物&amp;怪物成长分析'!$B$5:$S$104,13,FALSE)*$W1241</f>
        <v>297.64048695652178</v>
      </c>
      <c r="U1241">
        <f>VLOOKUP($R1241,'[3]人物&amp;怪物成长分析'!$B$5:$S$104,14,FALSE)*$W1241</f>
        <v>132.28466086956527</v>
      </c>
      <c r="V1241">
        <f>VLOOKUP($R1241,'[3]人物&amp;怪物成长分析'!$B$5:$S$104,17,FALSE)*$W1241</f>
        <v>3690.0919999999996</v>
      </c>
      <c r="W1241" s="1">
        <v>0.49</v>
      </c>
      <c r="X1241">
        <f t="shared" si="19"/>
        <v>2192.1149259130434</v>
      </c>
    </row>
    <row r="1242" spans="1:24" x14ac:dyDescent="0.15">
      <c r="A1242">
        <v>1241</v>
      </c>
      <c r="B1242">
        <v>21</v>
      </c>
      <c r="C1242">
        <v>5634.9425632500015</v>
      </c>
      <c r="D1242">
        <v>458.17714800000016</v>
      </c>
      <c r="E1242">
        <v>203.63428800000008</v>
      </c>
      <c r="F1242">
        <v>5397.1385999999993</v>
      </c>
      <c r="G1242" s="1">
        <v>0.69</v>
      </c>
      <c r="H1242">
        <v>3266.6835150360002</v>
      </c>
      <c r="Q1242">
        <v>1241</v>
      </c>
      <c r="R1242">
        <v>21</v>
      </c>
      <c r="S1242">
        <f>VLOOKUP($R1242,'[3]人物&amp;怪物成长分析'!$B$5:$S$104,12,FALSE)*$W1242</f>
        <v>5634.9425632500015</v>
      </c>
      <c r="T1242">
        <f>VLOOKUP($R1242,'[3]人物&amp;怪物成长分析'!$B$5:$S$104,13,FALSE)*$W1242</f>
        <v>458.17714800000016</v>
      </c>
      <c r="U1242">
        <f>VLOOKUP($R1242,'[3]人物&amp;怪物成长分析'!$B$5:$S$104,14,FALSE)*$W1242</f>
        <v>203.63428800000008</v>
      </c>
      <c r="V1242">
        <f>VLOOKUP($R1242,'[3]人物&amp;怪物成长分析'!$B$5:$S$104,17,FALSE)*$W1242</f>
        <v>5397.1385999999993</v>
      </c>
      <c r="W1242" s="1">
        <v>0.69</v>
      </c>
      <c r="X1242">
        <f t="shared" si="19"/>
        <v>3266.6835150360002</v>
      </c>
    </row>
    <row r="1243" spans="1:24" x14ac:dyDescent="0.15">
      <c r="A1243">
        <v>1242</v>
      </c>
      <c r="B1243">
        <v>41</v>
      </c>
      <c r="C1243">
        <v>30083.54225501162</v>
      </c>
      <c r="D1243">
        <v>1605.0565849226093</v>
      </c>
      <c r="E1243">
        <v>713.35848218782633</v>
      </c>
      <c r="F1243">
        <v>5594.3433999999997</v>
      </c>
      <c r="G1243" s="1">
        <v>0.41</v>
      </c>
      <c r="H1243">
        <v>6508.6002159730806</v>
      </c>
      <c r="Q1243">
        <v>1242</v>
      </c>
      <c r="R1243">
        <v>41</v>
      </c>
      <c r="S1243">
        <f>VLOOKUP($R1243,'[3]人物&amp;怪物成长分析'!$B$5:$S$104,12,FALSE)*$W1243</f>
        <v>30083.54225501162</v>
      </c>
      <c r="T1243">
        <f>VLOOKUP($R1243,'[3]人物&amp;怪物成长分析'!$B$5:$S$104,13,FALSE)*$W1243</f>
        <v>1605.0565849226093</v>
      </c>
      <c r="U1243">
        <f>VLOOKUP($R1243,'[3]人物&amp;怪物成长分析'!$B$5:$S$104,14,FALSE)*$W1243</f>
        <v>713.35848218782633</v>
      </c>
      <c r="V1243">
        <f>VLOOKUP($R1243,'[3]人物&amp;怪物成长分析'!$B$5:$S$104,17,FALSE)*$W1243</f>
        <v>5594.3433999999997</v>
      </c>
      <c r="W1243" s="1">
        <v>0.41</v>
      </c>
      <c r="X1243">
        <f t="shared" si="19"/>
        <v>6508.6002159730806</v>
      </c>
    </row>
    <row r="1244" spans="1:24" x14ac:dyDescent="0.15">
      <c r="A1244">
        <v>1243</v>
      </c>
      <c r="B1244">
        <v>34</v>
      </c>
      <c r="C1244">
        <v>27441.444976172916</v>
      </c>
      <c r="D1244">
        <v>1704.6616599824756</v>
      </c>
      <c r="E1244">
        <v>757.62740443665564</v>
      </c>
      <c r="F1244">
        <v>8937.2052000000003</v>
      </c>
      <c r="G1244" s="1">
        <v>0.77</v>
      </c>
      <c r="H1244">
        <v>7918.3159577592578</v>
      </c>
      <c r="Q1244">
        <v>1243</v>
      </c>
      <c r="R1244">
        <v>34</v>
      </c>
      <c r="S1244">
        <f>VLOOKUP($R1244,'[3]人物&amp;怪物成长分析'!$B$5:$S$104,12,FALSE)*$W1244</f>
        <v>27441.444976172916</v>
      </c>
      <c r="T1244">
        <f>VLOOKUP($R1244,'[3]人物&amp;怪物成长分析'!$B$5:$S$104,13,FALSE)*$W1244</f>
        <v>1704.6616599824756</v>
      </c>
      <c r="U1244">
        <f>VLOOKUP($R1244,'[3]人物&amp;怪物成长分析'!$B$5:$S$104,14,FALSE)*$W1244</f>
        <v>757.62740443665564</v>
      </c>
      <c r="V1244">
        <f>VLOOKUP($R1244,'[3]人物&amp;怪物成长分析'!$B$5:$S$104,17,FALSE)*$W1244</f>
        <v>8937.2052000000003</v>
      </c>
      <c r="W1244" s="1">
        <v>0.77</v>
      </c>
      <c r="X1244">
        <f t="shared" si="19"/>
        <v>7918.3159577592578</v>
      </c>
    </row>
    <row r="1245" spans="1:24" x14ac:dyDescent="0.15">
      <c r="A1245">
        <v>1244</v>
      </c>
      <c r="B1245">
        <v>43</v>
      </c>
      <c r="C1245">
        <v>47665.804887911625</v>
      </c>
      <c r="D1245">
        <v>2419.4079290715058</v>
      </c>
      <c r="E1245">
        <v>1075.2924129206694</v>
      </c>
      <c r="F1245">
        <v>7540.3206</v>
      </c>
      <c r="G1245" s="1">
        <v>0.53</v>
      </c>
      <c r="H1245">
        <v>9558.049849810368</v>
      </c>
      <c r="Q1245">
        <v>1244</v>
      </c>
      <c r="R1245">
        <v>43</v>
      </c>
      <c r="S1245">
        <f>VLOOKUP($R1245,'[3]人物&amp;怪物成长分析'!$B$5:$S$104,12,FALSE)*$W1245</f>
        <v>47665.804887911625</v>
      </c>
      <c r="T1245">
        <f>VLOOKUP($R1245,'[3]人物&amp;怪物成长分析'!$B$5:$S$104,13,FALSE)*$W1245</f>
        <v>2419.4079290715058</v>
      </c>
      <c r="U1245">
        <f>VLOOKUP($R1245,'[3]人物&amp;怪物成长分析'!$B$5:$S$104,14,FALSE)*$W1245</f>
        <v>1075.2924129206694</v>
      </c>
      <c r="V1245">
        <f>VLOOKUP($R1245,'[3]人物&amp;怪物成长分析'!$B$5:$S$104,17,FALSE)*$W1245</f>
        <v>7540.3206</v>
      </c>
      <c r="W1245" s="1">
        <v>0.53</v>
      </c>
      <c r="X1245">
        <f t="shared" si="19"/>
        <v>9558.049849810368</v>
      </c>
    </row>
    <row r="1246" spans="1:24" x14ac:dyDescent="0.15">
      <c r="A1246">
        <v>1245</v>
      </c>
      <c r="B1246">
        <v>25</v>
      </c>
      <c r="C1246">
        <v>8825.1508930811069</v>
      </c>
      <c r="D1246">
        <v>643.45403979933144</v>
      </c>
      <c r="E1246">
        <v>285.97957324414728</v>
      </c>
      <c r="F1246">
        <v>6020.9549999999999</v>
      </c>
      <c r="G1246" s="1">
        <v>0.67</v>
      </c>
      <c r="H1246">
        <v>3995.4772185200673</v>
      </c>
      <c r="Q1246">
        <v>1245</v>
      </c>
      <c r="R1246">
        <v>25</v>
      </c>
      <c r="S1246">
        <f>VLOOKUP($R1246,'[3]人物&amp;怪物成长分析'!$B$5:$S$104,12,FALSE)*$W1246</f>
        <v>8825.1508930811069</v>
      </c>
      <c r="T1246">
        <f>VLOOKUP($R1246,'[3]人物&amp;怪物成长分析'!$B$5:$S$104,13,FALSE)*$W1246</f>
        <v>643.45403979933144</v>
      </c>
      <c r="U1246">
        <f>VLOOKUP($R1246,'[3]人物&amp;怪物成长分析'!$B$5:$S$104,14,FALSE)*$W1246</f>
        <v>285.97957324414728</v>
      </c>
      <c r="V1246">
        <f>VLOOKUP($R1246,'[3]人物&amp;怪物成长分析'!$B$5:$S$104,17,FALSE)*$W1246</f>
        <v>6020.9549999999999</v>
      </c>
      <c r="W1246" s="1">
        <v>0.67</v>
      </c>
      <c r="X1246">
        <f t="shared" si="19"/>
        <v>3995.4772185200673</v>
      </c>
    </row>
    <row r="1247" spans="1:24" x14ac:dyDescent="0.15">
      <c r="A1247">
        <v>1246</v>
      </c>
      <c r="B1247">
        <v>22</v>
      </c>
      <c r="C1247">
        <v>5305.5600667826084</v>
      </c>
      <c r="D1247">
        <v>419.31978573913051</v>
      </c>
      <c r="E1247">
        <v>186.36434921739135</v>
      </c>
      <c r="F1247">
        <v>4705.5863999999992</v>
      </c>
      <c r="G1247" s="1">
        <v>0.57999999999999996</v>
      </c>
      <c r="H1247">
        <v>2901.3670963533914</v>
      </c>
      <c r="Q1247">
        <v>1246</v>
      </c>
      <c r="R1247">
        <v>22</v>
      </c>
      <c r="S1247">
        <f>VLOOKUP($R1247,'[3]人物&amp;怪物成长分析'!$B$5:$S$104,12,FALSE)*$W1247</f>
        <v>5305.5600667826084</v>
      </c>
      <c r="T1247">
        <f>VLOOKUP($R1247,'[3]人物&amp;怪物成长分析'!$B$5:$S$104,13,FALSE)*$W1247</f>
        <v>419.31978573913051</v>
      </c>
      <c r="U1247">
        <f>VLOOKUP($R1247,'[3]人物&amp;怪物成长分析'!$B$5:$S$104,14,FALSE)*$W1247</f>
        <v>186.36434921739135</v>
      </c>
      <c r="V1247">
        <f>VLOOKUP($R1247,'[3]人物&amp;怪物成长分析'!$B$5:$S$104,17,FALSE)*$W1247</f>
        <v>4705.5863999999992</v>
      </c>
      <c r="W1247" s="1">
        <v>0.57999999999999996</v>
      </c>
      <c r="X1247">
        <f t="shared" si="19"/>
        <v>2901.3670963533914</v>
      </c>
    </row>
    <row r="1248" spans="1:24" x14ac:dyDescent="0.15">
      <c r="A1248">
        <v>1247</v>
      </c>
      <c r="B1248">
        <v>33</v>
      </c>
      <c r="C1248">
        <v>14524.721718298506</v>
      </c>
      <c r="D1248">
        <v>910.61411024498386</v>
      </c>
      <c r="E1248">
        <v>404.71738233110398</v>
      </c>
      <c r="F1248">
        <v>5092.0289999999995</v>
      </c>
      <c r="G1248" s="1">
        <v>0.45</v>
      </c>
      <c r="H1248">
        <v>4353.1322655696331</v>
      </c>
      <c r="Q1248">
        <v>1247</v>
      </c>
      <c r="R1248">
        <v>33</v>
      </c>
      <c r="S1248">
        <f>VLOOKUP($R1248,'[3]人物&amp;怪物成长分析'!$B$5:$S$104,12,FALSE)*$W1248</f>
        <v>14524.721718298506</v>
      </c>
      <c r="T1248">
        <f>VLOOKUP($R1248,'[3]人物&amp;怪物成长分析'!$B$5:$S$104,13,FALSE)*$W1248</f>
        <v>910.61411024498386</v>
      </c>
      <c r="U1248">
        <f>VLOOKUP($R1248,'[3]人物&amp;怪物成长分析'!$B$5:$S$104,14,FALSE)*$W1248</f>
        <v>404.71738233110398</v>
      </c>
      <c r="V1248">
        <f>VLOOKUP($R1248,'[3]人物&amp;怪物成长分析'!$B$5:$S$104,17,FALSE)*$W1248</f>
        <v>5092.0289999999995</v>
      </c>
      <c r="W1248" s="1">
        <v>0.45</v>
      </c>
      <c r="X1248">
        <f t="shared" si="19"/>
        <v>4353.1322655696331</v>
      </c>
    </row>
    <row r="1249" spans="1:24" x14ac:dyDescent="0.15">
      <c r="A1249">
        <v>1248</v>
      </c>
      <c r="B1249">
        <v>41</v>
      </c>
      <c r="C1249">
        <v>47693.42064818916</v>
      </c>
      <c r="D1249">
        <v>2544.6019029260883</v>
      </c>
      <c r="E1249">
        <v>1130.9341790782612</v>
      </c>
      <c r="F1249">
        <v>8869.0810000000001</v>
      </c>
      <c r="G1249" s="1">
        <v>0.65</v>
      </c>
      <c r="H1249">
        <v>10318.5125375183</v>
      </c>
      <c r="Q1249">
        <v>1248</v>
      </c>
      <c r="R1249">
        <v>41</v>
      </c>
      <c r="S1249">
        <f>VLOOKUP($R1249,'[3]人物&amp;怪物成长分析'!$B$5:$S$104,12,FALSE)*$W1249</f>
        <v>47693.42064818916</v>
      </c>
      <c r="T1249">
        <f>VLOOKUP($R1249,'[3]人物&amp;怪物成长分析'!$B$5:$S$104,13,FALSE)*$W1249</f>
        <v>2544.6019029260883</v>
      </c>
      <c r="U1249">
        <f>VLOOKUP($R1249,'[3]人物&amp;怪物成长分析'!$B$5:$S$104,14,FALSE)*$W1249</f>
        <v>1130.9341790782612</v>
      </c>
      <c r="V1249">
        <f>VLOOKUP($R1249,'[3]人物&amp;怪物成长分析'!$B$5:$S$104,17,FALSE)*$W1249</f>
        <v>8869.0810000000001</v>
      </c>
      <c r="W1249" s="1">
        <v>0.65</v>
      </c>
      <c r="X1249">
        <f t="shared" si="19"/>
        <v>10318.5125375183</v>
      </c>
    </row>
    <row r="1250" spans="1:24" x14ac:dyDescent="0.15">
      <c r="A1250">
        <v>1249</v>
      </c>
      <c r="B1250">
        <v>37</v>
      </c>
      <c r="C1250">
        <v>18712.274807339614</v>
      </c>
      <c r="D1250">
        <v>1110.5081344995654</v>
      </c>
      <c r="E1250">
        <v>493.55917088869575</v>
      </c>
      <c r="F1250">
        <v>4867.2701999999999</v>
      </c>
      <c r="G1250" s="1">
        <v>0.39</v>
      </c>
      <c r="H1250">
        <v>4808.916198818215</v>
      </c>
      <c r="Q1250">
        <v>1249</v>
      </c>
      <c r="R1250">
        <v>37</v>
      </c>
      <c r="S1250">
        <f>VLOOKUP($R1250,'[3]人物&amp;怪物成长分析'!$B$5:$S$104,12,FALSE)*$W1250</f>
        <v>18712.274807339614</v>
      </c>
      <c r="T1250">
        <f>VLOOKUP($R1250,'[3]人物&amp;怪物成长分析'!$B$5:$S$104,13,FALSE)*$W1250</f>
        <v>1110.5081344995654</v>
      </c>
      <c r="U1250">
        <f>VLOOKUP($R1250,'[3]人物&amp;怪物成长分析'!$B$5:$S$104,14,FALSE)*$W1250</f>
        <v>493.55917088869575</v>
      </c>
      <c r="V1250">
        <f>VLOOKUP($R1250,'[3]人物&amp;怪物成长分析'!$B$5:$S$104,17,FALSE)*$W1250</f>
        <v>4867.2701999999999</v>
      </c>
      <c r="W1250" s="1">
        <v>0.39</v>
      </c>
      <c r="X1250">
        <f t="shared" si="19"/>
        <v>4808.916198818215</v>
      </c>
    </row>
    <row r="1251" spans="1:24" x14ac:dyDescent="0.15">
      <c r="A1251">
        <v>1250</v>
      </c>
      <c r="B1251">
        <v>49</v>
      </c>
      <c r="C1251">
        <v>49931.980114605627</v>
      </c>
      <c r="D1251">
        <v>2207.5050378894994</v>
      </c>
      <c r="E1251">
        <v>981.11335017311103</v>
      </c>
      <c r="F1251">
        <v>5111.6351999999997</v>
      </c>
      <c r="G1251" s="1">
        <v>0.32</v>
      </c>
      <c r="H1251">
        <v>8308.6242727762019</v>
      </c>
      <c r="Q1251">
        <v>1250</v>
      </c>
      <c r="R1251">
        <v>49</v>
      </c>
      <c r="S1251">
        <f>VLOOKUP($R1251,'[3]人物&amp;怪物成长分析'!$B$5:$S$104,12,FALSE)*$W1251</f>
        <v>49931.980114605627</v>
      </c>
      <c r="T1251">
        <f>VLOOKUP($R1251,'[3]人物&amp;怪物成长分析'!$B$5:$S$104,13,FALSE)*$W1251</f>
        <v>2207.5050378894994</v>
      </c>
      <c r="U1251">
        <f>VLOOKUP($R1251,'[3]人物&amp;怪物成长分析'!$B$5:$S$104,14,FALSE)*$W1251</f>
        <v>981.11335017311103</v>
      </c>
      <c r="V1251">
        <f>VLOOKUP($R1251,'[3]人物&amp;怪物成长分析'!$B$5:$S$104,17,FALSE)*$W1251</f>
        <v>5111.6351999999997</v>
      </c>
      <c r="W1251" s="1">
        <v>0.32</v>
      </c>
      <c r="X1251">
        <f t="shared" si="19"/>
        <v>8308.6242727762019</v>
      </c>
    </row>
    <row r="1252" spans="1:24" x14ac:dyDescent="0.15">
      <c r="A1252">
        <v>1251</v>
      </c>
      <c r="B1252">
        <v>38</v>
      </c>
      <c r="C1252">
        <v>16539.229796770433</v>
      </c>
      <c r="D1252">
        <v>954.90975090702352</v>
      </c>
      <c r="E1252">
        <v>424.40433373645493</v>
      </c>
      <c r="F1252">
        <v>3959.1091999999999</v>
      </c>
      <c r="G1252" s="1">
        <v>0.31</v>
      </c>
      <c r="H1252">
        <v>4064.376485417155</v>
      </c>
      <c r="Q1252">
        <v>1251</v>
      </c>
      <c r="R1252">
        <v>38</v>
      </c>
      <c r="S1252">
        <f>VLOOKUP($R1252,'[3]人物&amp;怪物成长分析'!$B$5:$S$104,12,FALSE)*$W1252</f>
        <v>16539.229796770433</v>
      </c>
      <c r="T1252">
        <f>VLOOKUP($R1252,'[3]人物&amp;怪物成长分析'!$B$5:$S$104,13,FALSE)*$W1252</f>
        <v>954.90975090702352</v>
      </c>
      <c r="U1252">
        <f>VLOOKUP($R1252,'[3]人物&amp;怪物成长分析'!$B$5:$S$104,14,FALSE)*$W1252</f>
        <v>424.40433373645493</v>
      </c>
      <c r="V1252">
        <f>VLOOKUP($R1252,'[3]人物&amp;怪物成长分析'!$B$5:$S$104,17,FALSE)*$W1252</f>
        <v>3959.1091999999999</v>
      </c>
      <c r="W1252" s="1">
        <v>0.31</v>
      </c>
      <c r="X1252">
        <f t="shared" si="19"/>
        <v>4064.376485417155</v>
      </c>
    </row>
    <row r="1253" spans="1:24" x14ac:dyDescent="0.15">
      <c r="A1253">
        <v>1252</v>
      </c>
      <c r="B1253">
        <v>46</v>
      </c>
      <c r="C1253">
        <v>92149.0911014304</v>
      </c>
      <c r="D1253">
        <v>4356.3588701923763</v>
      </c>
      <c r="E1253">
        <v>1936.1594978632786</v>
      </c>
      <c r="F1253">
        <v>11627.3388</v>
      </c>
      <c r="G1253" s="1">
        <v>0.77</v>
      </c>
      <c r="H1253">
        <v>16718.132644935442</v>
      </c>
      <c r="Q1253">
        <v>1252</v>
      </c>
      <c r="R1253">
        <v>46</v>
      </c>
      <c r="S1253">
        <f>VLOOKUP($R1253,'[3]人物&amp;怪物成长分析'!$B$5:$S$104,12,FALSE)*$W1253</f>
        <v>92149.0911014304</v>
      </c>
      <c r="T1253">
        <f>VLOOKUP($R1253,'[3]人物&amp;怪物成长分析'!$B$5:$S$104,13,FALSE)*$W1253</f>
        <v>4356.3588701923763</v>
      </c>
      <c r="U1253">
        <f>VLOOKUP($R1253,'[3]人物&amp;怪物成长分析'!$B$5:$S$104,14,FALSE)*$W1253</f>
        <v>1936.1594978632786</v>
      </c>
      <c r="V1253">
        <f>VLOOKUP($R1253,'[3]人物&amp;怪物成长分析'!$B$5:$S$104,17,FALSE)*$W1253</f>
        <v>11627.3388</v>
      </c>
      <c r="W1253" s="1">
        <v>0.77</v>
      </c>
      <c r="X1253">
        <f t="shared" si="19"/>
        <v>16718.132644935442</v>
      </c>
    </row>
    <row r="1254" spans="1:24" x14ac:dyDescent="0.15">
      <c r="A1254">
        <v>1253</v>
      </c>
      <c r="B1254">
        <v>31</v>
      </c>
      <c r="C1254">
        <v>16490.705194869239</v>
      </c>
      <c r="D1254">
        <v>1054.074887072308</v>
      </c>
      <c r="E1254">
        <v>468.47772758769247</v>
      </c>
      <c r="F1254">
        <v>6762.0042000000003</v>
      </c>
      <c r="G1254" s="1">
        <v>0.63</v>
      </c>
      <c r="H1254">
        <v>5377.5147005457247</v>
      </c>
      <c r="Q1254">
        <v>1253</v>
      </c>
      <c r="R1254">
        <v>31</v>
      </c>
      <c r="S1254">
        <f>VLOOKUP($R1254,'[3]人物&amp;怪物成长分析'!$B$5:$S$104,12,FALSE)*$W1254</f>
        <v>16490.705194869239</v>
      </c>
      <c r="T1254">
        <f>VLOOKUP($R1254,'[3]人物&amp;怪物成长分析'!$B$5:$S$104,13,FALSE)*$W1254</f>
        <v>1054.074887072308</v>
      </c>
      <c r="U1254">
        <f>VLOOKUP($R1254,'[3]人物&amp;怪物成长分析'!$B$5:$S$104,14,FALSE)*$W1254</f>
        <v>468.47772758769247</v>
      </c>
      <c r="V1254">
        <f>VLOOKUP($R1254,'[3]人物&amp;怪物成长分析'!$B$5:$S$104,17,FALSE)*$W1254</f>
        <v>6762.0042000000003</v>
      </c>
      <c r="W1254" s="1">
        <v>0.63</v>
      </c>
      <c r="X1254">
        <f t="shared" si="19"/>
        <v>5377.5147005457247</v>
      </c>
    </row>
    <row r="1255" spans="1:24" x14ac:dyDescent="0.15">
      <c r="A1255">
        <v>1254</v>
      </c>
      <c r="B1255">
        <v>31</v>
      </c>
      <c r="C1255">
        <v>18323.005772076929</v>
      </c>
      <c r="D1255">
        <v>1171.1943189692311</v>
      </c>
      <c r="E1255">
        <v>520.53080843076941</v>
      </c>
      <c r="F1255">
        <v>7513.3379999999997</v>
      </c>
      <c r="G1255" s="1">
        <v>0.7</v>
      </c>
      <c r="H1255">
        <v>5975.0163339396941</v>
      </c>
      <c r="Q1255">
        <v>1254</v>
      </c>
      <c r="R1255">
        <v>31</v>
      </c>
      <c r="S1255">
        <f>VLOOKUP($R1255,'[3]人物&amp;怪物成长分析'!$B$5:$S$104,12,FALSE)*$W1255</f>
        <v>18323.005772076929</v>
      </c>
      <c r="T1255">
        <f>VLOOKUP($R1255,'[3]人物&amp;怪物成长分析'!$B$5:$S$104,13,FALSE)*$W1255</f>
        <v>1171.1943189692311</v>
      </c>
      <c r="U1255">
        <f>VLOOKUP($R1255,'[3]人物&amp;怪物成长分析'!$B$5:$S$104,14,FALSE)*$W1255</f>
        <v>520.53080843076941</v>
      </c>
      <c r="V1255">
        <f>VLOOKUP($R1255,'[3]人物&amp;怪物成长分析'!$B$5:$S$104,17,FALSE)*$W1255</f>
        <v>7513.3379999999997</v>
      </c>
      <c r="W1255" s="1">
        <v>0.7</v>
      </c>
      <c r="X1255">
        <f t="shared" si="19"/>
        <v>5975.0163339396941</v>
      </c>
    </row>
    <row r="1256" spans="1:24" x14ac:dyDescent="0.15">
      <c r="A1256">
        <v>1255</v>
      </c>
      <c r="B1256">
        <v>40</v>
      </c>
      <c r="C1256">
        <v>38930.868377963889</v>
      </c>
      <c r="D1256">
        <v>2131.2519185016731</v>
      </c>
      <c r="E1256">
        <v>947.22307488963247</v>
      </c>
      <c r="F1256">
        <v>7878.6239999999989</v>
      </c>
      <c r="G1256" s="1">
        <v>0.59</v>
      </c>
      <c r="H1256">
        <v>8777.3302662118349</v>
      </c>
      <c r="Q1256">
        <v>1255</v>
      </c>
      <c r="R1256">
        <v>40</v>
      </c>
      <c r="S1256">
        <f>VLOOKUP($R1256,'[3]人物&amp;怪物成长分析'!$B$5:$S$104,12,FALSE)*$W1256</f>
        <v>38930.868377963889</v>
      </c>
      <c r="T1256">
        <f>VLOOKUP($R1256,'[3]人物&amp;怪物成长分析'!$B$5:$S$104,13,FALSE)*$W1256</f>
        <v>2131.2519185016731</v>
      </c>
      <c r="U1256">
        <f>VLOOKUP($R1256,'[3]人物&amp;怪物成长分析'!$B$5:$S$104,14,FALSE)*$W1256</f>
        <v>947.22307488963247</v>
      </c>
      <c r="V1256">
        <f>VLOOKUP($R1256,'[3]人物&amp;怪物成长分析'!$B$5:$S$104,17,FALSE)*$W1256</f>
        <v>7878.6239999999989</v>
      </c>
      <c r="W1256" s="1">
        <v>0.59</v>
      </c>
      <c r="X1256">
        <f t="shared" si="19"/>
        <v>8777.3302662118349</v>
      </c>
    </row>
    <row r="1257" spans="1:24" x14ac:dyDescent="0.15">
      <c r="A1257">
        <v>1256</v>
      </c>
      <c r="B1257">
        <v>35</v>
      </c>
      <c r="C1257">
        <v>13725.154160869566</v>
      </c>
      <c r="D1257">
        <v>845.04973304347834</v>
      </c>
      <c r="E1257">
        <v>375.57765913043488</v>
      </c>
      <c r="F1257">
        <v>4164.2649999999994</v>
      </c>
      <c r="G1257" s="1">
        <v>0.35</v>
      </c>
      <c r="H1257">
        <v>3822.580390330435</v>
      </c>
      <c r="Q1257">
        <v>1256</v>
      </c>
      <c r="R1257">
        <v>35</v>
      </c>
      <c r="S1257">
        <f>VLOOKUP($R1257,'[3]人物&amp;怪物成长分析'!$B$5:$S$104,12,FALSE)*$W1257</f>
        <v>13725.154160869566</v>
      </c>
      <c r="T1257">
        <f>VLOOKUP($R1257,'[3]人物&amp;怪物成长分析'!$B$5:$S$104,13,FALSE)*$W1257</f>
        <v>845.04973304347834</v>
      </c>
      <c r="U1257">
        <f>VLOOKUP($R1257,'[3]人物&amp;怪物成长分析'!$B$5:$S$104,14,FALSE)*$W1257</f>
        <v>375.57765913043488</v>
      </c>
      <c r="V1257">
        <f>VLOOKUP($R1257,'[3]人物&amp;怪物成长分析'!$B$5:$S$104,17,FALSE)*$W1257</f>
        <v>4164.2649999999994</v>
      </c>
      <c r="W1257" s="1">
        <v>0.35</v>
      </c>
      <c r="X1257">
        <f t="shared" si="19"/>
        <v>3822.580390330435</v>
      </c>
    </row>
    <row r="1258" spans="1:24" x14ac:dyDescent="0.15">
      <c r="A1258">
        <v>1257</v>
      </c>
      <c r="B1258">
        <v>24</v>
      </c>
      <c r="C1258">
        <v>5044.411318608697</v>
      </c>
      <c r="D1258">
        <v>377.54429827424758</v>
      </c>
      <c r="E1258">
        <v>167.79746589966555</v>
      </c>
      <c r="F1258">
        <v>3739.0048000000002</v>
      </c>
      <c r="G1258" s="1">
        <v>0.43</v>
      </c>
      <c r="H1258">
        <v>2422.0558187019137</v>
      </c>
      <c r="Q1258">
        <v>1257</v>
      </c>
      <c r="R1258">
        <v>24</v>
      </c>
      <c r="S1258">
        <f>VLOOKUP($R1258,'[3]人物&amp;怪物成长分析'!$B$5:$S$104,12,FALSE)*$W1258</f>
        <v>5044.411318608697</v>
      </c>
      <c r="T1258">
        <f>VLOOKUP($R1258,'[3]人物&amp;怪物成长分析'!$B$5:$S$104,13,FALSE)*$W1258</f>
        <v>377.54429827424758</v>
      </c>
      <c r="U1258">
        <f>VLOOKUP($R1258,'[3]人物&amp;怪物成长分析'!$B$5:$S$104,14,FALSE)*$W1258</f>
        <v>167.79746589966555</v>
      </c>
      <c r="V1258">
        <f>VLOOKUP($R1258,'[3]人物&amp;怪物成长分析'!$B$5:$S$104,17,FALSE)*$W1258</f>
        <v>3739.0048000000002</v>
      </c>
      <c r="W1258" s="1">
        <v>0.43</v>
      </c>
      <c r="X1258">
        <f t="shared" si="19"/>
        <v>2422.0558187019137</v>
      </c>
    </row>
    <row r="1259" spans="1:24" x14ac:dyDescent="0.15">
      <c r="A1259">
        <v>1258</v>
      </c>
      <c r="B1259">
        <v>37</v>
      </c>
      <c r="C1259">
        <v>23990.095906845658</v>
      </c>
      <c r="D1259">
        <v>1423.7283775635453</v>
      </c>
      <c r="E1259">
        <v>632.76816780602019</v>
      </c>
      <c r="F1259">
        <v>6240.09</v>
      </c>
      <c r="G1259" s="1">
        <v>0.5</v>
      </c>
      <c r="H1259">
        <v>6165.2771779720697</v>
      </c>
      <c r="Q1259">
        <v>1258</v>
      </c>
      <c r="R1259">
        <v>37</v>
      </c>
      <c r="S1259">
        <f>VLOOKUP($R1259,'[3]人物&amp;怪物成长分析'!$B$5:$S$104,12,FALSE)*$W1259</f>
        <v>23990.095906845658</v>
      </c>
      <c r="T1259">
        <f>VLOOKUP($R1259,'[3]人物&amp;怪物成长分析'!$B$5:$S$104,13,FALSE)*$W1259</f>
        <v>1423.7283775635453</v>
      </c>
      <c r="U1259">
        <f>VLOOKUP($R1259,'[3]人物&amp;怪物成长分析'!$B$5:$S$104,14,FALSE)*$W1259</f>
        <v>632.76816780602019</v>
      </c>
      <c r="V1259">
        <f>VLOOKUP($R1259,'[3]人物&amp;怪物成长分析'!$B$5:$S$104,17,FALSE)*$W1259</f>
        <v>6240.09</v>
      </c>
      <c r="W1259" s="1">
        <v>0.5</v>
      </c>
      <c r="X1259">
        <f t="shared" si="19"/>
        <v>6165.2771779720697</v>
      </c>
    </row>
    <row r="1260" spans="1:24" x14ac:dyDescent="0.15">
      <c r="A1260">
        <v>1259</v>
      </c>
      <c r="B1260">
        <v>47</v>
      </c>
      <c r="C1260">
        <v>45855.689746483782</v>
      </c>
      <c r="D1260">
        <v>2119.0267233060204</v>
      </c>
      <c r="E1260">
        <v>941.78965480267584</v>
      </c>
      <c r="F1260">
        <v>5387.0529999999999</v>
      </c>
      <c r="G1260" s="1">
        <v>0.35</v>
      </c>
      <c r="H1260">
        <v>8071.9703855616572</v>
      </c>
      <c r="Q1260">
        <v>1259</v>
      </c>
      <c r="R1260">
        <v>47</v>
      </c>
      <c r="S1260">
        <f>VLOOKUP($R1260,'[3]人物&amp;怪物成长分析'!$B$5:$S$104,12,FALSE)*$W1260</f>
        <v>45855.689746483782</v>
      </c>
      <c r="T1260">
        <f>VLOOKUP($R1260,'[3]人物&amp;怪物成长分析'!$B$5:$S$104,13,FALSE)*$W1260</f>
        <v>2119.0267233060204</v>
      </c>
      <c r="U1260">
        <f>VLOOKUP($R1260,'[3]人物&amp;怪物成长分析'!$B$5:$S$104,14,FALSE)*$W1260</f>
        <v>941.78965480267584</v>
      </c>
      <c r="V1260">
        <f>VLOOKUP($R1260,'[3]人物&amp;怪物成长分析'!$B$5:$S$104,17,FALSE)*$W1260</f>
        <v>5387.0529999999999</v>
      </c>
      <c r="W1260" s="1">
        <v>0.35</v>
      </c>
      <c r="X1260">
        <f t="shared" si="19"/>
        <v>8071.9703855616572</v>
      </c>
    </row>
    <row r="1261" spans="1:24" x14ac:dyDescent="0.15">
      <c r="A1261">
        <v>1260</v>
      </c>
      <c r="B1261">
        <v>37</v>
      </c>
      <c r="C1261">
        <v>23990.095906845658</v>
      </c>
      <c r="D1261">
        <v>1423.7283775635453</v>
      </c>
      <c r="E1261">
        <v>632.76816780602019</v>
      </c>
      <c r="F1261">
        <v>6240.09</v>
      </c>
      <c r="G1261" s="1">
        <v>0.5</v>
      </c>
      <c r="H1261">
        <v>6165.2771779720697</v>
      </c>
      <c r="Q1261">
        <v>1260</v>
      </c>
      <c r="R1261">
        <v>37</v>
      </c>
      <c r="S1261">
        <f>VLOOKUP($R1261,'[3]人物&amp;怪物成长分析'!$B$5:$S$104,12,FALSE)*$W1261</f>
        <v>23990.095906845658</v>
      </c>
      <c r="T1261">
        <f>VLOOKUP($R1261,'[3]人物&amp;怪物成长分析'!$B$5:$S$104,13,FALSE)*$W1261</f>
        <v>1423.7283775635453</v>
      </c>
      <c r="U1261">
        <f>VLOOKUP($R1261,'[3]人物&amp;怪物成长分析'!$B$5:$S$104,14,FALSE)*$W1261</f>
        <v>632.76816780602019</v>
      </c>
      <c r="V1261">
        <f>VLOOKUP($R1261,'[3]人物&amp;怪物成长分析'!$B$5:$S$104,17,FALSE)*$W1261</f>
        <v>6240.09</v>
      </c>
      <c r="W1261" s="1">
        <v>0.5</v>
      </c>
      <c r="X1261">
        <f t="shared" si="19"/>
        <v>6165.2771779720697</v>
      </c>
    </row>
    <row r="1262" spans="1:24" x14ac:dyDescent="0.15">
      <c r="A1262">
        <v>1261</v>
      </c>
      <c r="B1262">
        <v>31</v>
      </c>
      <c r="C1262">
        <v>19108.277448023084</v>
      </c>
      <c r="D1262">
        <v>1221.3883612107695</v>
      </c>
      <c r="E1262">
        <v>542.83927164923091</v>
      </c>
      <c r="F1262">
        <v>7835.3382000000001</v>
      </c>
      <c r="G1262" s="1">
        <v>0.73</v>
      </c>
      <c r="H1262">
        <v>6231.0884625371091</v>
      </c>
      <c r="Q1262">
        <v>1261</v>
      </c>
      <c r="R1262">
        <v>31</v>
      </c>
      <c r="S1262">
        <f>VLOOKUP($R1262,'[3]人物&amp;怪物成长分析'!$B$5:$S$104,12,FALSE)*$W1262</f>
        <v>19108.277448023084</v>
      </c>
      <c r="T1262">
        <f>VLOOKUP($R1262,'[3]人物&amp;怪物成长分析'!$B$5:$S$104,13,FALSE)*$W1262</f>
        <v>1221.3883612107695</v>
      </c>
      <c r="U1262">
        <f>VLOOKUP($R1262,'[3]人物&amp;怪物成长分析'!$B$5:$S$104,14,FALSE)*$W1262</f>
        <v>542.83927164923091</v>
      </c>
      <c r="V1262">
        <f>VLOOKUP($R1262,'[3]人物&amp;怪物成长分析'!$B$5:$S$104,17,FALSE)*$W1262</f>
        <v>7835.3382000000001</v>
      </c>
      <c r="W1262" s="1">
        <v>0.73</v>
      </c>
      <c r="X1262">
        <f t="shared" si="19"/>
        <v>6231.0884625371091</v>
      </c>
    </row>
    <row r="1263" spans="1:24" x14ac:dyDescent="0.15">
      <c r="A1263">
        <v>1262</v>
      </c>
      <c r="B1263">
        <v>39</v>
      </c>
      <c r="C1263">
        <v>38447.697111992617</v>
      </c>
      <c r="D1263">
        <v>2160.9074978217395</v>
      </c>
      <c r="E1263">
        <v>960.40333236521758</v>
      </c>
      <c r="F1263">
        <v>8490.5990000000002</v>
      </c>
      <c r="G1263" s="1">
        <v>0.65</v>
      </c>
      <c r="H1263">
        <v>9055.2268495999942</v>
      </c>
      <c r="Q1263">
        <v>1262</v>
      </c>
      <c r="R1263">
        <v>39</v>
      </c>
      <c r="S1263">
        <f>VLOOKUP($R1263,'[3]人物&amp;怪物成长分析'!$B$5:$S$104,12,FALSE)*$W1263</f>
        <v>38447.697111992617</v>
      </c>
      <c r="T1263">
        <f>VLOOKUP($R1263,'[3]人物&amp;怪物成长分析'!$B$5:$S$104,13,FALSE)*$W1263</f>
        <v>2160.9074978217395</v>
      </c>
      <c r="U1263">
        <f>VLOOKUP($R1263,'[3]人物&amp;怪物成长分析'!$B$5:$S$104,14,FALSE)*$W1263</f>
        <v>960.40333236521758</v>
      </c>
      <c r="V1263">
        <f>VLOOKUP($R1263,'[3]人物&amp;怪物成长分析'!$B$5:$S$104,17,FALSE)*$W1263</f>
        <v>8490.5990000000002</v>
      </c>
      <c r="W1263" s="1">
        <v>0.65</v>
      </c>
      <c r="X1263">
        <f t="shared" si="19"/>
        <v>9055.2268495999942</v>
      </c>
    </row>
    <row r="1264" spans="1:24" x14ac:dyDescent="0.15">
      <c r="A1264">
        <v>1263</v>
      </c>
      <c r="B1264">
        <v>44</v>
      </c>
      <c r="C1264">
        <v>31732.829963500313</v>
      </c>
      <c r="D1264">
        <v>1572.2201877062209</v>
      </c>
      <c r="E1264">
        <v>698.76452786943162</v>
      </c>
      <c r="F1264">
        <v>4645.8112000000001</v>
      </c>
      <c r="G1264" s="1">
        <v>0.32</v>
      </c>
      <c r="H1264">
        <v>6143.8484665387978</v>
      </c>
      <c r="Q1264">
        <v>1263</v>
      </c>
      <c r="R1264">
        <v>44</v>
      </c>
      <c r="S1264">
        <f>VLOOKUP($R1264,'[3]人物&amp;怪物成长分析'!$B$5:$S$104,12,FALSE)*$W1264</f>
        <v>31732.829963500313</v>
      </c>
      <c r="T1264">
        <f>VLOOKUP($R1264,'[3]人物&amp;怪物成长分析'!$B$5:$S$104,13,FALSE)*$W1264</f>
        <v>1572.2201877062209</v>
      </c>
      <c r="U1264">
        <f>VLOOKUP($R1264,'[3]人物&amp;怪物成长分析'!$B$5:$S$104,14,FALSE)*$W1264</f>
        <v>698.76452786943162</v>
      </c>
      <c r="V1264">
        <f>VLOOKUP($R1264,'[3]人物&amp;怪物成长分析'!$B$5:$S$104,17,FALSE)*$W1264</f>
        <v>4645.8112000000001</v>
      </c>
      <c r="W1264" s="1">
        <v>0.32</v>
      </c>
      <c r="X1264">
        <f t="shared" si="19"/>
        <v>6143.8484665387978</v>
      </c>
    </row>
    <row r="1265" spans="1:24" x14ac:dyDescent="0.15">
      <c r="A1265">
        <v>1264</v>
      </c>
      <c r="B1265">
        <v>38</v>
      </c>
      <c r="C1265">
        <v>20807.418131420869</v>
      </c>
      <c r="D1265">
        <v>1201.3380737217394</v>
      </c>
      <c r="E1265">
        <v>533.92803276521749</v>
      </c>
      <c r="F1265">
        <v>4980.8148000000001</v>
      </c>
      <c r="G1265" s="1">
        <v>0.39</v>
      </c>
      <c r="H1265">
        <v>5113.2478364925501</v>
      </c>
      <c r="Q1265">
        <v>1264</v>
      </c>
      <c r="R1265">
        <v>38</v>
      </c>
      <c r="S1265">
        <f>VLOOKUP($R1265,'[3]人物&amp;怪物成长分析'!$B$5:$S$104,12,FALSE)*$W1265</f>
        <v>20807.418131420869</v>
      </c>
      <c r="T1265">
        <f>VLOOKUP($R1265,'[3]人物&amp;怪物成长分析'!$B$5:$S$104,13,FALSE)*$W1265</f>
        <v>1201.3380737217394</v>
      </c>
      <c r="U1265">
        <f>VLOOKUP($R1265,'[3]人物&amp;怪物成长分析'!$B$5:$S$104,14,FALSE)*$W1265</f>
        <v>533.92803276521749</v>
      </c>
      <c r="V1265">
        <f>VLOOKUP($R1265,'[3]人物&amp;怪物成长分析'!$B$5:$S$104,17,FALSE)*$W1265</f>
        <v>4980.8148000000001</v>
      </c>
      <c r="W1265" s="1">
        <v>0.39</v>
      </c>
      <c r="X1265">
        <f t="shared" si="19"/>
        <v>5113.2478364925501</v>
      </c>
    </row>
    <row r="1266" spans="1:24" x14ac:dyDescent="0.15">
      <c r="A1266">
        <v>1265</v>
      </c>
      <c r="B1266">
        <v>38</v>
      </c>
      <c r="C1266">
        <v>25609.130007902608</v>
      </c>
      <c r="D1266">
        <v>1478.5699368882945</v>
      </c>
      <c r="E1266">
        <v>657.14219417257539</v>
      </c>
      <c r="F1266">
        <v>6130.2335999999996</v>
      </c>
      <c r="G1266" s="1">
        <v>0.48</v>
      </c>
      <c r="H1266">
        <v>6293.2281064523677</v>
      </c>
      <c r="Q1266">
        <v>1265</v>
      </c>
      <c r="R1266">
        <v>38</v>
      </c>
      <c r="S1266">
        <f>VLOOKUP($R1266,'[3]人物&amp;怪物成长分析'!$B$5:$S$104,12,FALSE)*$W1266</f>
        <v>25609.130007902608</v>
      </c>
      <c r="T1266">
        <f>VLOOKUP($R1266,'[3]人物&amp;怪物成长分析'!$B$5:$S$104,13,FALSE)*$W1266</f>
        <v>1478.5699368882945</v>
      </c>
      <c r="U1266">
        <f>VLOOKUP($R1266,'[3]人物&amp;怪物成长分析'!$B$5:$S$104,14,FALSE)*$W1266</f>
        <v>657.14219417257539</v>
      </c>
      <c r="V1266">
        <f>VLOOKUP($R1266,'[3]人物&amp;怪物成长分析'!$B$5:$S$104,17,FALSE)*$W1266</f>
        <v>6130.2335999999996</v>
      </c>
      <c r="W1266" s="1">
        <v>0.48</v>
      </c>
      <c r="X1266">
        <f t="shared" si="19"/>
        <v>6293.2281064523677</v>
      </c>
    </row>
    <row r="1267" spans="1:24" x14ac:dyDescent="0.15">
      <c r="A1267">
        <v>1266</v>
      </c>
      <c r="B1267">
        <v>46</v>
      </c>
      <c r="C1267">
        <v>37098.984729147305</v>
      </c>
      <c r="D1267">
        <v>1753.8587659216059</v>
      </c>
      <c r="E1267">
        <v>779.49278485404727</v>
      </c>
      <c r="F1267">
        <v>4681.1363999999994</v>
      </c>
      <c r="G1267" s="1">
        <v>0.31</v>
      </c>
      <c r="H1267">
        <v>6730.6767791298544</v>
      </c>
      <c r="Q1267">
        <v>1266</v>
      </c>
      <c r="R1267">
        <v>46</v>
      </c>
      <c r="S1267">
        <f>VLOOKUP($R1267,'[3]人物&amp;怪物成长分析'!$B$5:$S$104,12,FALSE)*$W1267</f>
        <v>37098.984729147305</v>
      </c>
      <c r="T1267">
        <f>VLOOKUP($R1267,'[3]人物&amp;怪物成长分析'!$B$5:$S$104,13,FALSE)*$W1267</f>
        <v>1753.8587659216059</v>
      </c>
      <c r="U1267">
        <f>VLOOKUP($R1267,'[3]人物&amp;怪物成长分析'!$B$5:$S$104,14,FALSE)*$W1267</f>
        <v>779.49278485404727</v>
      </c>
      <c r="V1267">
        <f>VLOOKUP($R1267,'[3]人物&amp;怪物成长分析'!$B$5:$S$104,17,FALSE)*$W1267</f>
        <v>4681.1363999999994</v>
      </c>
      <c r="W1267" s="1">
        <v>0.31</v>
      </c>
      <c r="X1267">
        <f t="shared" si="19"/>
        <v>6730.6767791298544</v>
      </c>
    </row>
    <row r="1268" spans="1:24" x14ac:dyDescent="0.15">
      <c r="A1268">
        <v>1267</v>
      </c>
      <c r="B1268">
        <v>33</v>
      </c>
      <c r="C1268">
        <v>24530.641124237474</v>
      </c>
      <c r="D1268">
        <v>1537.9260528581949</v>
      </c>
      <c r="E1268">
        <v>683.52269015919785</v>
      </c>
      <c r="F1268">
        <v>8599.8711999999996</v>
      </c>
      <c r="G1268" s="1">
        <v>0.76</v>
      </c>
      <c r="H1268">
        <v>7351.9567151842693</v>
      </c>
      <c r="Q1268">
        <v>1267</v>
      </c>
      <c r="R1268">
        <v>33</v>
      </c>
      <c r="S1268">
        <f>VLOOKUP($R1268,'[3]人物&amp;怪物成长分析'!$B$5:$S$104,12,FALSE)*$W1268</f>
        <v>24530.641124237474</v>
      </c>
      <c r="T1268">
        <f>VLOOKUP($R1268,'[3]人物&amp;怪物成长分析'!$B$5:$S$104,13,FALSE)*$W1268</f>
        <v>1537.9260528581949</v>
      </c>
      <c r="U1268">
        <f>VLOOKUP($R1268,'[3]人物&amp;怪物成长分析'!$B$5:$S$104,14,FALSE)*$W1268</f>
        <v>683.52269015919785</v>
      </c>
      <c r="V1268">
        <f>VLOOKUP($R1268,'[3]人物&amp;怪物成长分析'!$B$5:$S$104,17,FALSE)*$W1268</f>
        <v>8599.8711999999996</v>
      </c>
      <c r="W1268" s="1">
        <v>0.76</v>
      </c>
      <c r="X1268">
        <f t="shared" si="19"/>
        <v>7351.9567151842693</v>
      </c>
    </row>
    <row r="1269" spans="1:24" x14ac:dyDescent="0.15">
      <c r="A1269">
        <v>1268</v>
      </c>
      <c r="B1269">
        <v>20</v>
      </c>
      <c r="C1269">
        <v>4280.6911304347832</v>
      </c>
      <c r="D1269">
        <v>358.38344347826092</v>
      </c>
      <c r="E1269">
        <v>159.28153043478267</v>
      </c>
      <c r="F1269">
        <v>4443.1719999999996</v>
      </c>
      <c r="G1269" s="1">
        <v>0.59</v>
      </c>
      <c r="H1269">
        <v>2639.485318956522</v>
      </c>
      <c r="Q1269">
        <v>1268</v>
      </c>
      <c r="R1269">
        <v>20</v>
      </c>
      <c r="S1269">
        <f>VLOOKUP($R1269,'[3]人物&amp;怪物成长分析'!$B$5:$S$104,12,FALSE)*$W1269</f>
        <v>4280.6911304347832</v>
      </c>
      <c r="T1269">
        <f>VLOOKUP($R1269,'[3]人物&amp;怪物成长分析'!$B$5:$S$104,13,FALSE)*$W1269</f>
        <v>358.38344347826092</v>
      </c>
      <c r="U1269">
        <f>VLOOKUP($R1269,'[3]人物&amp;怪物成长分析'!$B$5:$S$104,14,FALSE)*$W1269</f>
        <v>159.28153043478267</v>
      </c>
      <c r="V1269">
        <f>VLOOKUP($R1269,'[3]人物&amp;怪物成长分析'!$B$5:$S$104,17,FALSE)*$W1269</f>
        <v>4443.1719999999996</v>
      </c>
      <c r="W1269" s="1">
        <v>0.59</v>
      </c>
      <c r="X1269">
        <f t="shared" si="19"/>
        <v>2639.485318956522</v>
      </c>
    </row>
    <row r="1270" spans="1:24" x14ac:dyDescent="0.15">
      <c r="A1270">
        <v>1269</v>
      </c>
      <c r="B1270">
        <v>24</v>
      </c>
      <c r="C1270">
        <v>5044.411318608697</v>
      </c>
      <c r="D1270">
        <v>377.54429827424758</v>
      </c>
      <c r="E1270">
        <v>167.79746589966555</v>
      </c>
      <c r="F1270">
        <v>3739.0048000000002</v>
      </c>
      <c r="G1270" s="1">
        <v>0.43</v>
      </c>
      <c r="H1270">
        <v>2422.0558187019137</v>
      </c>
      <c r="Q1270">
        <v>1269</v>
      </c>
      <c r="R1270">
        <v>24</v>
      </c>
      <c r="S1270">
        <f>VLOOKUP($R1270,'[3]人物&amp;怪物成长分析'!$B$5:$S$104,12,FALSE)*$W1270</f>
        <v>5044.411318608697</v>
      </c>
      <c r="T1270">
        <f>VLOOKUP($R1270,'[3]人物&amp;怪物成长分析'!$B$5:$S$104,13,FALSE)*$W1270</f>
        <v>377.54429827424758</v>
      </c>
      <c r="U1270">
        <f>VLOOKUP($R1270,'[3]人物&amp;怪物成长分析'!$B$5:$S$104,14,FALSE)*$W1270</f>
        <v>167.79746589966555</v>
      </c>
      <c r="V1270">
        <f>VLOOKUP($R1270,'[3]人物&amp;怪物成长分析'!$B$5:$S$104,17,FALSE)*$W1270</f>
        <v>3739.0048000000002</v>
      </c>
      <c r="W1270" s="1">
        <v>0.43</v>
      </c>
      <c r="X1270">
        <f t="shared" si="19"/>
        <v>2422.0558187019137</v>
      </c>
    </row>
    <row r="1271" spans="1:24" x14ac:dyDescent="0.15">
      <c r="A1271">
        <v>1270</v>
      </c>
      <c r="B1271">
        <v>22</v>
      </c>
      <c r="C1271">
        <v>2744.2552069565218</v>
      </c>
      <c r="D1271">
        <v>216.88954434782613</v>
      </c>
      <c r="E1271">
        <v>96.395353043478281</v>
      </c>
      <c r="F1271">
        <v>2433.924</v>
      </c>
      <c r="G1271" s="1">
        <v>0.3</v>
      </c>
      <c r="H1271">
        <v>1500.7071188034784</v>
      </c>
      <c r="Q1271">
        <v>1270</v>
      </c>
      <c r="R1271">
        <v>22</v>
      </c>
      <c r="S1271">
        <f>VLOOKUP($R1271,'[3]人物&amp;怪物成长分析'!$B$5:$S$104,12,FALSE)*$W1271</f>
        <v>2744.2552069565218</v>
      </c>
      <c r="T1271">
        <f>VLOOKUP($R1271,'[3]人物&amp;怪物成长分析'!$B$5:$S$104,13,FALSE)*$W1271</f>
        <v>216.88954434782613</v>
      </c>
      <c r="U1271">
        <f>VLOOKUP($R1271,'[3]人物&amp;怪物成长分析'!$B$5:$S$104,14,FALSE)*$W1271</f>
        <v>96.395353043478281</v>
      </c>
      <c r="V1271">
        <f>VLOOKUP($R1271,'[3]人物&amp;怪物成长分析'!$B$5:$S$104,17,FALSE)*$W1271</f>
        <v>2433.924</v>
      </c>
      <c r="W1271" s="1">
        <v>0.3</v>
      </c>
      <c r="X1271">
        <f t="shared" si="19"/>
        <v>1500.7071188034784</v>
      </c>
    </row>
    <row r="1272" spans="1:24" x14ac:dyDescent="0.15">
      <c r="A1272">
        <v>1271</v>
      </c>
      <c r="B1272">
        <v>26</v>
      </c>
      <c r="C1272">
        <v>10730.207912604685</v>
      </c>
      <c r="D1272">
        <v>762.66038470635476</v>
      </c>
      <c r="E1272">
        <v>338.96017098060207</v>
      </c>
      <c r="F1272">
        <v>6679.9007999999994</v>
      </c>
      <c r="G1272" s="1">
        <v>0.72</v>
      </c>
      <c r="H1272">
        <v>4562.3941730293727</v>
      </c>
      <c r="Q1272">
        <v>1271</v>
      </c>
      <c r="R1272">
        <v>26</v>
      </c>
      <c r="S1272">
        <f>VLOOKUP($R1272,'[3]人物&amp;怪物成长分析'!$B$5:$S$104,12,FALSE)*$W1272</f>
        <v>10730.207912604685</v>
      </c>
      <c r="T1272">
        <f>VLOOKUP($R1272,'[3]人物&amp;怪物成长分析'!$B$5:$S$104,13,FALSE)*$W1272</f>
        <v>762.66038470635476</v>
      </c>
      <c r="U1272">
        <f>VLOOKUP($R1272,'[3]人物&amp;怪物成长分析'!$B$5:$S$104,14,FALSE)*$W1272</f>
        <v>338.96017098060207</v>
      </c>
      <c r="V1272">
        <f>VLOOKUP($R1272,'[3]人物&amp;怪物成长分析'!$B$5:$S$104,17,FALSE)*$W1272</f>
        <v>6679.9007999999994</v>
      </c>
      <c r="W1272" s="1">
        <v>0.72</v>
      </c>
      <c r="X1272">
        <f t="shared" si="19"/>
        <v>4562.3941730293727</v>
      </c>
    </row>
    <row r="1273" spans="1:24" x14ac:dyDescent="0.15">
      <c r="A1273">
        <v>1272</v>
      </c>
      <c r="B1273">
        <v>21</v>
      </c>
      <c r="C1273">
        <v>6369.9350715000028</v>
      </c>
      <c r="D1273">
        <v>517.93938469565239</v>
      </c>
      <c r="E1273">
        <v>230.19528208695664</v>
      </c>
      <c r="F1273">
        <v>6101.1131999999998</v>
      </c>
      <c r="G1273" s="1">
        <v>0.78</v>
      </c>
      <c r="H1273">
        <v>3692.7726691711314</v>
      </c>
      <c r="Q1273">
        <v>1272</v>
      </c>
      <c r="R1273">
        <v>21</v>
      </c>
      <c r="S1273">
        <f>VLOOKUP($R1273,'[3]人物&amp;怪物成长分析'!$B$5:$S$104,12,FALSE)*$W1273</f>
        <v>6369.9350715000028</v>
      </c>
      <c r="T1273">
        <f>VLOOKUP($R1273,'[3]人物&amp;怪物成长分析'!$B$5:$S$104,13,FALSE)*$W1273</f>
        <v>517.93938469565239</v>
      </c>
      <c r="U1273">
        <f>VLOOKUP($R1273,'[3]人物&amp;怪物成长分析'!$B$5:$S$104,14,FALSE)*$W1273</f>
        <v>230.19528208695664</v>
      </c>
      <c r="V1273">
        <f>VLOOKUP($R1273,'[3]人物&amp;怪物成长分析'!$B$5:$S$104,17,FALSE)*$W1273</f>
        <v>6101.1131999999998</v>
      </c>
      <c r="W1273" s="1">
        <v>0.78</v>
      </c>
      <c r="X1273">
        <f t="shared" si="19"/>
        <v>3692.7726691711314</v>
      </c>
    </row>
    <row r="1274" spans="1:24" x14ac:dyDescent="0.15">
      <c r="A1274">
        <v>1273</v>
      </c>
      <c r="B1274">
        <v>34</v>
      </c>
      <c r="C1274">
        <v>20670.179332701675</v>
      </c>
      <c r="D1274">
        <v>1284.0308607660204</v>
      </c>
      <c r="E1274">
        <v>570.68038256267562</v>
      </c>
      <c r="F1274">
        <v>6731.9207999999999</v>
      </c>
      <c r="G1274" s="1">
        <v>0.57999999999999996</v>
      </c>
      <c r="H1274">
        <v>5964.4457863641155</v>
      </c>
      <c r="Q1274">
        <v>1273</v>
      </c>
      <c r="R1274">
        <v>34</v>
      </c>
      <c r="S1274">
        <f>VLOOKUP($R1274,'[3]人物&amp;怪物成长分析'!$B$5:$S$104,12,FALSE)*$W1274</f>
        <v>20670.179332701675</v>
      </c>
      <c r="T1274">
        <f>VLOOKUP($R1274,'[3]人物&amp;怪物成长分析'!$B$5:$S$104,13,FALSE)*$W1274</f>
        <v>1284.0308607660204</v>
      </c>
      <c r="U1274">
        <f>VLOOKUP($R1274,'[3]人物&amp;怪物成长分析'!$B$5:$S$104,14,FALSE)*$W1274</f>
        <v>570.68038256267562</v>
      </c>
      <c r="V1274">
        <f>VLOOKUP($R1274,'[3]人物&amp;怪物成长分析'!$B$5:$S$104,17,FALSE)*$W1274</f>
        <v>6731.9207999999999</v>
      </c>
      <c r="W1274" s="1">
        <v>0.57999999999999996</v>
      </c>
      <c r="X1274">
        <f t="shared" si="19"/>
        <v>5964.4457863641155</v>
      </c>
    </row>
    <row r="1275" spans="1:24" x14ac:dyDescent="0.15">
      <c r="A1275">
        <v>1274</v>
      </c>
      <c r="B1275">
        <v>38</v>
      </c>
      <c r="C1275">
        <v>29877.318342553044</v>
      </c>
      <c r="D1275">
        <v>1724.9982597030105</v>
      </c>
      <c r="E1275">
        <v>766.66589320133801</v>
      </c>
      <c r="F1275">
        <v>7151.9392000000007</v>
      </c>
      <c r="G1275" s="1">
        <v>0.56000000000000005</v>
      </c>
      <c r="H1275">
        <v>7342.0994575277646</v>
      </c>
      <c r="Q1275">
        <v>1274</v>
      </c>
      <c r="R1275">
        <v>38</v>
      </c>
      <c r="S1275">
        <f>VLOOKUP($R1275,'[3]人物&amp;怪物成长分析'!$B$5:$S$104,12,FALSE)*$W1275</f>
        <v>29877.318342553044</v>
      </c>
      <c r="T1275">
        <f>VLOOKUP($R1275,'[3]人物&amp;怪物成长分析'!$B$5:$S$104,13,FALSE)*$W1275</f>
        <v>1724.9982597030105</v>
      </c>
      <c r="U1275">
        <f>VLOOKUP($R1275,'[3]人物&amp;怪物成长分析'!$B$5:$S$104,14,FALSE)*$W1275</f>
        <v>766.66589320133801</v>
      </c>
      <c r="V1275">
        <f>VLOOKUP($R1275,'[3]人物&amp;怪物成长分析'!$B$5:$S$104,17,FALSE)*$W1275</f>
        <v>7151.9392000000007</v>
      </c>
      <c r="W1275" s="1">
        <v>0.56000000000000005</v>
      </c>
      <c r="X1275">
        <f t="shared" si="19"/>
        <v>7342.0994575277646</v>
      </c>
    </row>
    <row r="1276" spans="1:24" x14ac:dyDescent="0.15">
      <c r="A1276">
        <v>1275</v>
      </c>
      <c r="B1276">
        <v>24</v>
      </c>
      <c r="C1276">
        <v>7625.2729234782628</v>
      </c>
      <c r="D1276">
        <v>570.70649739130442</v>
      </c>
      <c r="E1276">
        <v>253.64733217391307</v>
      </c>
      <c r="F1276">
        <v>5651.9840000000004</v>
      </c>
      <c r="G1276" s="1">
        <v>0.65</v>
      </c>
      <c r="H1276">
        <v>3661.2471678052175</v>
      </c>
      <c r="Q1276">
        <v>1275</v>
      </c>
      <c r="R1276">
        <v>24</v>
      </c>
      <c r="S1276">
        <f>VLOOKUP($R1276,'[3]人物&amp;怪物成长分析'!$B$5:$S$104,12,FALSE)*$W1276</f>
        <v>7625.2729234782628</v>
      </c>
      <c r="T1276">
        <f>VLOOKUP($R1276,'[3]人物&amp;怪物成长分析'!$B$5:$S$104,13,FALSE)*$W1276</f>
        <v>570.70649739130442</v>
      </c>
      <c r="U1276">
        <f>VLOOKUP($R1276,'[3]人物&amp;怪物成长分析'!$B$5:$S$104,14,FALSE)*$W1276</f>
        <v>253.64733217391307</v>
      </c>
      <c r="V1276">
        <f>VLOOKUP($R1276,'[3]人物&amp;怪物成长分析'!$B$5:$S$104,17,FALSE)*$W1276</f>
        <v>5651.9840000000004</v>
      </c>
      <c r="W1276" s="1">
        <v>0.65</v>
      </c>
      <c r="X1276">
        <f t="shared" si="19"/>
        <v>3661.2471678052175</v>
      </c>
    </row>
    <row r="1277" spans="1:24" x14ac:dyDescent="0.15">
      <c r="A1277">
        <v>1276</v>
      </c>
      <c r="B1277">
        <v>46</v>
      </c>
      <c r="C1277">
        <v>37098.984729147305</v>
      </c>
      <c r="D1277">
        <v>1753.8587659216059</v>
      </c>
      <c r="E1277">
        <v>779.49278485404727</v>
      </c>
      <c r="F1277">
        <v>4681.1363999999994</v>
      </c>
      <c r="G1277" s="1">
        <v>0.31</v>
      </c>
      <c r="H1277">
        <v>6730.6767791298544</v>
      </c>
      <c r="Q1277">
        <v>1276</v>
      </c>
      <c r="R1277">
        <v>46</v>
      </c>
      <c r="S1277">
        <f>VLOOKUP($R1277,'[3]人物&amp;怪物成长分析'!$B$5:$S$104,12,FALSE)*$W1277</f>
        <v>37098.984729147305</v>
      </c>
      <c r="T1277">
        <f>VLOOKUP($R1277,'[3]人物&amp;怪物成长分析'!$B$5:$S$104,13,FALSE)*$W1277</f>
        <v>1753.8587659216059</v>
      </c>
      <c r="U1277">
        <f>VLOOKUP($R1277,'[3]人物&amp;怪物成长分析'!$B$5:$S$104,14,FALSE)*$W1277</f>
        <v>779.49278485404727</v>
      </c>
      <c r="V1277">
        <f>VLOOKUP($R1277,'[3]人物&amp;怪物成长分析'!$B$5:$S$104,17,FALSE)*$W1277</f>
        <v>4681.1363999999994</v>
      </c>
      <c r="W1277" s="1">
        <v>0.31</v>
      </c>
      <c r="X1277">
        <f t="shared" si="19"/>
        <v>6730.6767791298544</v>
      </c>
    </row>
    <row r="1278" spans="1:24" x14ac:dyDescent="0.15">
      <c r="A1278">
        <v>1277</v>
      </c>
      <c r="B1278">
        <v>28</v>
      </c>
      <c r="C1278">
        <v>14438.656212634118</v>
      </c>
      <c r="D1278">
        <v>977.05192416321108</v>
      </c>
      <c r="E1278">
        <v>434.24529962809379</v>
      </c>
      <c r="F1278">
        <v>7592.1383999999998</v>
      </c>
      <c r="G1278" s="1">
        <v>0.77</v>
      </c>
      <c r="H1278">
        <v>5484.2046339560029</v>
      </c>
      <c r="Q1278">
        <v>1277</v>
      </c>
      <c r="R1278">
        <v>28</v>
      </c>
      <c r="S1278">
        <f>VLOOKUP($R1278,'[3]人物&amp;怪物成长分析'!$B$5:$S$104,12,FALSE)*$W1278</f>
        <v>14438.656212634118</v>
      </c>
      <c r="T1278">
        <f>VLOOKUP($R1278,'[3]人物&amp;怪物成长分析'!$B$5:$S$104,13,FALSE)*$W1278</f>
        <v>977.05192416321108</v>
      </c>
      <c r="U1278">
        <f>VLOOKUP($R1278,'[3]人物&amp;怪物成长分析'!$B$5:$S$104,14,FALSE)*$W1278</f>
        <v>434.24529962809379</v>
      </c>
      <c r="V1278">
        <f>VLOOKUP($R1278,'[3]人物&amp;怪物成长分析'!$B$5:$S$104,17,FALSE)*$W1278</f>
        <v>7592.1383999999998</v>
      </c>
      <c r="W1278" s="1">
        <v>0.77</v>
      </c>
      <c r="X1278">
        <f t="shared" si="19"/>
        <v>5484.2046339560029</v>
      </c>
    </row>
    <row r="1279" spans="1:24" x14ac:dyDescent="0.15">
      <c r="A1279">
        <v>1278</v>
      </c>
      <c r="B1279">
        <v>19</v>
      </c>
      <c r="C1279">
        <v>3269.8658143369562</v>
      </c>
      <c r="D1279">
        <v>282.12143634782615</v>
      </c>
      <c r="E1279">
        <v>125.38730504347831</v>
      </c>
      <c r="F1279">
        <v>3692.2266</v>
      </c>
      <c r="G1279" s="1">
        <v>0.51</v>
      </c>
      <c r="H1279">
        <v>2152.3925015577393</v>
      </c>
      <c r="Q1279">
        <v>1278</v>
      </c>
      <c r="R1279">
        <v>19</v>
      </c>
      <c r="S1279">
        <f>VLOOKUP($R1279,'[3]人物&amp;怪物成长分析'!$B$5:$S$104,12,FALSE)*$W1279</f>
        <v>3269.8658143369562</v>
      </c>
      <c r="T1279">
        <f>VLOOKUP($R1279,'[3]人物&amp;怪物成长分析'!$B$5:$S$104,13,FALSE)*$W1279</f>
        <v>282.12143634782615</v>
      </c>
      <c r="U1279">
        <f>VLOOKUP($R1279,'[3]人物&amp;怪物成长分析'!$B$5:$S$104,14,FALSE)*$W1279</f>
        <v>125.38730504347831</v>
      </c>
      <c r="V1279">
        <f>VLOOKUP($R1279,'[3]人物&amp;怪物成长分析'!$B$5:$S$104,17,FALSE)*$W1279</f>
        <v>3692.2266</v>
      </c>
      <c r="W1279" s="1">
        <v>0.51</v>
      </c>
      <c r="X1279">
        <f t="shared" si="19"/>
        <v>2152.3925015577393</v>
      </c>
    </row>
    <row r="1280" spans="1:24" x14ac:dyDescent="0.15">
      <c r="A1280">
        <v>1279</v>
      </c>
      <c r="B1280">
        <v>27</v>
      </c>
      <c r="C1280">
        <v>8213.1542301974951</v>
      </c>
      <c r="D1280">
        <v>569.42427017257535</v>
      </c>
      <c r="E1280">
        <v>253.07745341003354</v>
      </c>
      <c r="F1280">
        <v>4688.7021999999997</v>
      </c>
      <c r="G1280" s="1">
        <v>0.49</v>
      </c>
      <c r="H1280">
        <v>3294.2239689486109</v>
      </c>
      <c r="Q1280">
        <v>1279</v>
      </c>
      <c r="R1280">
        <v>27</v>
      </c>
      <c r="S1280">
        <f>VLOOKUP($R1280,'[3]人物&amp;怪物成长分析'!$B$5:$S$104,12,FALSE)*$W1280</f>
        <v>8213.1542301974951</v>
      </c>
      <c r="T1280">
        <f>VLOOKUP($R1280,'[3]人物&amp;怪物成长分析'!$B$5:$S$104,13,FALSE)*$W1280</f>
        <v>569.42427017257535</v>
      </c>
      <c r="U1280">
        <f>VLOOKUP($R1280,'[3]人物&amp;怪物成长分析'!$B$5:$S$104,14,FALSE)*$W1280</f>
        <v>253.07745341003354</v>
      </c>
      <c r="V1280">
        <f>VLOOKUP($R1280,'[3]人物&amp;怪物成长分析'!$B$5:$S$104,17,FALSE)*$W1280</f>
        <v>4688.7021999999997</v>
      </c>
      <c r="W1280" s="1">
        <v>0.49</v>
      </c>
      <c r="X1280">
        <f t="shared" si="19"/>
        <v>3294.2239689486109</v>
      </c>
    </row>
    <row r="1281" spans="1:24" x14ac:dyDescent="0.15">
      <c r="A1281">
        <v>1280</v>
      </c>
      <c r="B1281">
        <v>26</v>
      </c>
      <c r="C1281">
        <v>6110.257283566556</v>
      </c>
      <c r="D1281">
        <v>434.29271906889647</v>
      </c>
      <c r="E1281">
        <v>193.01898625284284</v>
      </c>
      <c r="F1281">
        <v>3803.8323999999993</v>
      </c>
      <c r="G1281" s="1">
        <v>0.41</v>
      </c>
      <c r="H1281">
        <v>2598.0300151972815</v>
      </c>
      <c r="Q1281">
        <v>1280</v>
      </c>
      <c r="R1281">
        <v>26</v>
      </c>
      <c r="S1281">
        <f>VLOOKUP($R1281,'[3]人物&amp;怪物成长分析'!$B$5:$S$104,12,FALSE)*$W1281</f>
        <v>6110.257283566556</v>
      </c>
      <c r="T1281">
        <f>VLOOKUP($R1281,'[3]人物&amp;怪物成长分析'!$B$5:$S$104,13,FALSE)*$W1281</f>
        <v>434.29271906889647</v>
      </c>
      <c r="U1281">
        <f>VLOOKUP($R1281,'[3]人物&amp;怪物成长分析'!$B$5:$S$104,14,FALSE)*$W1281</f>
        <v>193.01898625284284</v>
      </c>
      <c r="V1281">
        <f>VLOOKUP($R1281,'[3]人物&amp;怪物成长分析'!$B$5:$S$104,17,FALSE)*$W1281</f>
        <v>3803.8323999999993</v>
      </c>
      <c r="W1281" s="1">
        <v>0.41</v>
      </c>
      <c r="X1281">
        <f t="shared" si="19"/>
        <v>2598.0300151972815</v>
      </c>
    </row>
    <row r="1282" spans="1:24" x14ac:dyDescent="0.15">
      <c r="A1282">
        <v>1281</v>
      </c>
      <c r="B1282">
        <v>19</v>
      </c>
      <c r="C1282">
        <v>2308.1405748260868</v>
      </c>
      <c r="D1282">
        <v>199.14454330434788</v>
      </c>
      <c r="E1282">
        <v>88.508685913043507</v>
      </c>
      <c r="F1282">
        <v>2606.2775999999999</v>
      </c>
      <c r="G1282" s="1">
        <v>0.36</v>
      </c>
      <c r="H1282">
        <v>1519.3358834525218</v>
      </c>
      <c r="Q1282">
        <v>1281</v>
      </c>
      <c r="R1282">
        <v>19</v>
      </c>
      <c r="S1282">
        <f>VLOOKUP($R1282,'[3]人物&amp;怪物成长分析'!$B$5:$S$104,12,FALSE)*$W1282</f>
        <v>2308.1405748260868</v>
      </c>
      <c r="T1282">
        <f>VLOOKUP($R1282,'[3]人物&amp;怪物成长分析'!$B$5:$S$104,13,FALSE)*$W1282</f>
        <v>199.14454330434788</v>
      </c>
      <c r="U1282">
        <f>VLOOKUP($R1282,'[3]人物&amp;怪物成长分析'!$B$5:$S$104,14,FALSE)*$W1282</f>
        <v>88.508685913043507</v>
      </c>
      <c r="V1282">
        <f>VLOOKUP($R1282,'[3]人物&amp;怪物成长分析'!$B$5:$S$104,17,FALSE)*$W1282</f>
        <v>2606.2775999999999</v>
      </c>
      <c r="W1282" s="1">
        <v>0.36</v>
      </c>
      <c r="X1282">
        <f t="shared" si="19"/>
        <v>1519.3358834525218</v>
      </c>
    </row>
    <row r="1283" spans="1:24" x14ac:dyDescent="0.15">
      <c r="A1283">
        <v>1282</v>
      </c>
      <c r="B1283">
        <v>26</v>
      </c>
      <c r="C1283">
        <v>4768.9812944909709</v>
      </c>
      <c r="D1283">
        <v>338.96017098060213</v>
      </c>
      <c r="E1283">
        <v>150.64896488026758</v>
      </c>
      <c r="F1283">
        <v>2968.8447999999999</v>
      </c>
      <c r="G1283" s="1">
        <v>0.32</v>
      </c>
      <c r="H1283">
        <v>2027.73074356861</v>
      </c>
      <c r="Q1283">
        <v>1282</v>
      </c>
      <c r="R1283">
        <v>26</v>
      </c>
      <c r="S1283">
        <f>VLOOKUP($R1283,'[3]人物&amp;怪物成长分析'!$B$5:$S$104,12,FALSE)*$W1283</f>
        <v>4768.9812944909709</v>
      </c>
      <c r="T1283">
        <f>VLOOKUP($R1283,'[3]人物&amp;怪物成长分析'!$B$5:$S$104,13,FALSE)*$W1283</f>
        <v>338.96017098060213</v>
      </c>
      <c r="U1283">
        <f>VLOOKUP($R1283,'[3]人物&amp;怪物成长分析'!$B$5:$S$104,14,FALSE)*$W1283</f>
        <v>150.64896488026758</v>
      </c>
      <c r="V1283">
        <f>VLOOKUP($R1283,'[3]人物&amp;怪物成长分析'!$B$5:$S$104,17,FALSE)*$W1283</f>
        <v>2968.8447999999999</v>
      </c>
      <c r="W1283" s="1">
        <v>0.32</v>
      </c>
      <c r="X1283">
        <f t="shared" ref="X1283:X1346" si="20">SUMPRODUCT(S1283:V1283,$M$6:$P$6)*1.2</f>
        <v>2027.73074356861</v>
      </c>
    </row>
    <row r="1284" spans="1:24" x14ac:dyDescent="0.15">
      <c r="A1284">
        <v>1283</v>
      </c>
      <c r="B1284">
        <v>36</v>
      </c>
      <c r="C1284">
        <v>20646.235108944486</v>
      </c>
      <c r="D1284">
        <v>1260.2670326753178</v>
      </c>
      <c r="E1284">
        <v>560.11868118903021</v>
      </c>
      <c r="F1284">
        <v>5850.7391999999991</v>
      </c>
      <c r="G1284" s="1">
        <v>0.48</v>
      </c>
      <c r="H1284">
        <v>5562.5837354665518</v>
      </c>
      <c r="Q1284">
        <v>1283</v>
      </c>
      <c r="R1284">
        <v>36</v>
      </c>
      <c r="S1284">
        <f>VLOOKUP($R1284,'[3]人物&amp;怪物成长分析'!$B$5:$S$104,12,FALSE)*$W1284</f>
        <v>20646.235108944486</v>
      </c>
      <c r="T1284">
        <f>VLOOKUP($R1284,'[3]人物&amp;怪物成长分析'!$B$5:$S$104,13,FALSE)*$W1284</f>
        <v>1260.2670326753178</v>
      </c>
      <c r="U1284">
        <f>VLOOKUP($R1284,'[3]人物&amp;怪物成长分析'!$B$5:$S$104,14,FALSE)*$W1284</f>
        <v>560.11868118903021</v>
      </c>
      <c r="V1284">
        <f>VLOOKUP($R1284,'[3]人物&amp;怪物成长分析'!$B$5:$S$104,17,FALSE)*$W1284</f>
        <v>5850.7391999999991</v>
      </c>
      <c r="W1284" s="1">
        <v>0.48</v>
      </c>
      <c r="X1284">
        <f t="shared" si="20"/>
        <v>5562.5837354665518</v>
      </c>
    </row>
    <row r="1285" spans="1:24" x14ac:dyDescent="0.15">
      <c r="A1285">
        <v>1284</v>
      </c>
      <c r="B1285">
        <v>23</v>
      </c>
      <c r="C1285">
        <v>4468.0799481797667</v>
      </c>
      <c r="D1285">
        <v>343.51495597324424</v>
      </c>
      <c r="E1285">
        <v>152.67331376588635</v>
      </c>
      <c r="F1285">
        <v>3613.8145999999997</v>
      </c>
      <c r="G1285" s="1">
        <v>0.43</v>
      </c>
      <c r="H1285">
        <v>2284.3301179995851</v>
      </c>
      <c r="Q1285">
        <v>1284</v>
      </c>
      <c r="R1285">
        <v>23</v>
      </c>
      <c r="S1285">
        <f>VLOOKUP($R1285,'[3]人物&amp;怪物成长分析'!$B$5:$S$104,12,FALSE)*$W1285</f>
        <v>4468.0799481797667</v>
      </c>
      <c r="T1285">
        <f>VLOOKUP($R1285,'[3]人物&amp;怪物成长分析'!$B$5:$S$104,13,FALSE)*$W1285</f>
        <v>343.51495597324424</v>
      </c>
      <c r="U1285">
        <f>VLOOKUP($R1285,'[3]人物&amp;怪物成长分析'!$B$5:$S$104,14,FALSE)*$W1285</f>
        <v>152.67331376588635</v>
      </c>
      <c r="V1285">
        <f>VLOOKUP($R1285,'[3]人物&amp;怪物成长分析'!$B$5:$S$104,17,FALSE)*$W1285</f>
        <v>3613.8145999999997</v>
      </c>
      <c r="W1285" s="1">
        <v>0.43</v>
      </c>
      <c r="X1285">
        <f t="shared" si="20"/>
        <v>2284.3301179995851</v>
      </c>
    </row>
    <row r="1286" spans="1:24" x14ac:dyDescent="0.15">
      <c r="A1286">
        <v>1285</v>
      </c>
      <c r="B1286">
        <v>33</v>
      </c>
      <c r="C1286">
        <v>18720.752436918072</v>
      </c>
      <c r="D1286">
        <v>1173.6804087602013</v>
      </c>
      <c r="E1286">
        <v>521.63573722675619</v>
      </c>
      <c r="F1286">
        <v>6563.0595999999987</v>
      </c>
      <c r="G1286" s="1">
        <v>0.57999999999999996</v>
      </c>
      <c r="H1286">
        <v>5610.7038089564167</v>
      </c>
      <c r="Q1286">
        <v>1285</v>
      </c>
      <c r="R1286">
        <v>33</v>
      </c>
      <c r="S1286">
        <f>VLOOKUP($R1286,'[3]人物&amp;怪物成长分析'!$B$5:$S$104,12,FALSE)*$W1286</f>
        <v>18720.752436918072</v>
      </c>
      <c r="T1286">
        <f>VLOOKUP($R1286,'[3]人物&amp;怪物成长分析'!$B$5:$S$104,13,FALSE)*$W1286</f>
        <v>1173.6804087602013</v>
      </c>
      <c r="U1286">
        <f>VLOOKUP($R1286,'[3]人物&amp;怪物成长分析'!$B$5:$S$104,14,FALSE)*$W1286</f>
        <v>521.63573722675619</v>
      </c>
      <c r="V1286">
        <f>VLOOKUP($R1286,'[3]人物&amp;怪物成长分析'!$B$5:$S$104,17,FALSE)*$W1286</f>
        <v>6563.0595999999987</v>
      </c>
      <c r="W1286" s="1">
        <v>0.57999999999999996</v>
      </c>
      <c r="X1286">
        <f t="shared" si="20"/>
        <v>5610.7038089564167</v>
      </c>
    </row>
    <row r="1287" spans="1:24" x14ac:dyDescent="0.15">
      <c r="A1287">
        <v>1286</v>
      </c>
      <c r="B1287">
        <v>23</v>
      </c>
      <c r="C1287">
        <v>7793.1627003135472</v>
      </c>
      <c r="D1287">
        <v>599.15399297658882</v>
      </c>
      <c r="E1287">
        <v>266.29066354515061</v>
      </c>
      <c r="F1287">
        <v>6303.1649999999991</v>
      </c>
      <c r="G1287" s="1">
        <v>0.75</v>
      </c>
      <c r="H1287">
        <v>3984.2967174411374</v>
      </c>
      <c r="Q1287">
        <v>1286</v>
      </c>
      <c r="R1287">
        <v>23</v>
      </c>
      <c r="S1287">
        <f>VLOOKUP($R1287,'[3]人物&amp;怪物成长分析'!$B$5:$S$104,12,FALSE)*$W1287</f>
        <v>7793.1627003135472</v>
      </c>
      <c r="T1287">
        <f>VLOOKUP($R1287,'[3]人物&amp;怪物成长分析'!$B$5:$S$104,13,FALSE)*$W1287</f>
        <v>599.15399297658882</v>
      </c>
      <c r="U1287">
        <f>VLOOKUP($R1287,'[3]人物&amp;怪物成长分析'!$B$5:$S$104,14,FALSE)*$W1287</f>
        <v>266.29066354515061</v>
      </c>
      <c r="V1287">
        <f>VLOOKUP($R1287,'[3]人物&amp;怪物成长分析'!$B$5:$S$104,17,FALSE)*$W1287</f>
        <v>6303.1649999999991</v>
      </c>
      <c r="W1287" s="1">
        <v>0.75</v>
      </c>
      <c r="X1287">
        <f t="shared" si="20"/>
        <v>3984.2967174411374</v>
      </c>
    </row>
    <row r="1288" spans="1:24" x14ac:dyDescent="0.15">
      <c r="A1288">
        <v>1287</v>
      </c>
      <c r="B1288">
        <v>29</v>
      </c>
      <c r="C1288">
        <v>16492.964303263052</v>
      </c>
      <c r="D1288">
        <v>1089.943487686957</v>
      </c>
      <c r="E1288">
        <v>484.41932786086988</v>
      </c>
      <c r="F1288">
        <v>8019.3374000000003</v>
      </c>
      <c r="G1288" s="1">
        <v>0.79</v>
      </c>
      <c r="H1288">
        <v>5952.7873244140192</v>
      </c>
      <c r="Q1288">
        <v>1287</v>
      </c>
      <c r="R1288">
        <v>29</v>
      </c>
      <c r="S1288">
        <f>VLOOKUP($R1288,'[3]人物&amp;怪物成长分析'!$B$5:$S$104,12,FALSE)*$W1288</f>
        <v>16492.964303263052</v>
      </c>
      <c r="T1288">
        <f>VLOOKUP($R1288,'[3]人物&amp;怪物成长分析'!$B$5:$S$104,13,FALSE)*$W1288</f>
        <v>1089.943487686957</v>
      </c>
      <c r="U1288">
        <f>VLOOKUP($R1288,'[3]人物&amp;怪物成长分析'!$B$5:$S$104,14,FALSE)*$W1288</f>
        <v>484.41932786086988</v>
      </c>
      <c r="V1288">
        <f>VLOOKUP($R1288,'[3]人物&amp;怪物成长分析'!$B$5:$S$104,17,FALSE)*$W1288</f>
        <v>8019.3374000000003</v>
      </c>
      <c r="W1288" s="1">
        <v>0.79</v>
      </c>
      <c r="X1288">
        <f t="shared" si="20"/>
        <v>5952.7873244140192</v>
      </c>
    </row>
    <row r="1289" spans="1:24" x14ac:dyDescent="0.15">
      <c r="A1289">
        <v>1288</v>
      </c>
      <c r="B1289">
        <v>36</v>
      </c>
      <c r="C1289">
        <v>17635.325822223414</v>
      </c>
      <c r="D1289">
        <v>1076.4780904101674</v>
      </c>
      <c r="E1289">
        <v>478.43470684896329</v>
      </c>
      <c r="F1289">
        <v>4997.5063999999993</v>
      </c>
      <c r="G1289" s="1">
        <v>0.41</v>
      </c>
      <c r="H1289">
        <v>4751.3736073776799</v>
      </c>
      <c r="Q1289">
        <v>1288</v>
      </c>
      <c r="R1289">
        <v>36</v>
      </c>
      <c r="S1289">
        <f>VLOOKUP($R1289,'[3]人物&amp;怪物成长分析'!$B$5:$S$104,12,FALSE)*$W1289</f>
        <v>17635.325822223414</v>
      </c>
      <c r="T1289">
        <f>VLOOKUP($R1289,'[3]人物&amp;怪物成长分析'!$B$5:$S$104,13,FALSE)*$W1289</f>
        <v>1076.4780904101674</v>
      </c>
      <c r="U1289">
        <f>VLOOKUP($R1289,'[3]人物&amp;怪物成长分析'!$B$5:$S$104,14,FALSE)*$W1289</f>
        <v>478.43470684896329</v>
      </c>
      <c r="V1289">
        <f>VLOOKUP($R1289,'[3]人物&amp;怪物成长分析'!$B$5:$S$104,17,FALSE)*$W1289</f>
        <v>4997.5063999999993</v>
      </c>
      <c r="W1289" s="1">
        <v>0.41</v>
      </c>
      <c r="X1289">
        <f t="shared" si="20"/>
        <v>4751.3736073776799</v>
      </c>
    </row>
    <row r="1290" spans="1:24" x14ac:dyDescent="0.15">
      <c r="A1290">
        <v>1289</v>
      </c>
      <c r="B1290">
        <v>28</v>
      </c>
      <c r="C1290">
        <v>10125.810850418731</v>
      </c>
      <c r="D1290">
        <v>685.20524551705716</v>
      </c>
      <c r="E1290">
        <v>304.53566467424758</v>
      </c>
      <c r="F1290">
        <v>5324.3568000000005</v>
      </c>
      <c r="G1290" s="1">
        <v>0.54</v>
      </c>
      <c r="H1290">
        <v>3846.0655874496651</v>
      </c>
      <c r="Q1290">
        <v>1289</v>
      </c>
      <c r="R1290">
        <v>28</v>
      </c>
      <c r="S1290">
        <f>VLOOKUP($R1290,'[3]人物&amp;怪物成长分析'!$B$5:$S$104,12,FALSE)*$W1290</f>
        <v>10125.810850418731</v>
      </c>
      <c r="T1290">
        <f>VLOOKUP($R1290,'[3]人物&amp;怪物成长分析'!$B$5:$S$104,13,FALSE)*$W1290</f>
        <v>685.20524551705716</v>
      </c>
      <c r="U1290">
        <f>VLOOKUP($R1290,'[3]人物&amp;怪物成长分析'!$B$5:$S$104,14,FALSE)*$W1290</f>
        <v>304.53566467424758</v>
      </c>
      <c r="V1290">
        <f>VLOOKUP($R1290,'[3]人物&amp;怪物成长分析'!$B$5:$S$104,17,FALSE)*$W1290</f>
        <v>5324.3568000000005</v>
      </c>
      <c r="W1290" s="1">
        <v>0.54</v>
      </c>
      <c r="X1290">
        <f t="shared" si="20"/>
        <v>3846.0655874496651</v>
      </c>
    </row>
    <row r="1291" spans="1:24" x14ac:dyDescent="0.15">
      <c r="A1291">
        <v>1290</v>
      </c>
      <c r="B1291">
        <v>33</v>
      </c>
      <c r="C1291">
        <v>12265.320562118737</v>
      </c>
      <c r="D1291">
        <v>768.96302642909745</v>
      </c>
      <c r="E1291">
        <v>341.76134507959893</v>
      </c>
      <c r="F1291">
        <v>4299.9355999999998</v>
      </c>
      <c r="G1291" s="1">
        <v>0.38</v>
      </c>
      <c r="H1291">
        <v>3675.9783575921347</v>
      </c>
      <c r="Q1291">
        <v>1290</v>
      </c>
      <c r="R1291">
        <v>33</v>
      </c>
      <c r="S1291">
        <f>VLOOKUP($R1291,'[3]人物&amp;怪物成长分析'!$B$5:$S$104,12,FALSE)*$W1291</f>
        <v>12265.320562118737</v>
      </c>
      <c r="T1291">
        <f>VLOOKUP($R1291,'[3]人物&amp;怪物成长分析'!$B$5:$S$104,13,FALSE)*$W1291</f>
        <v>768.96302642909745</v>
      </c>
      <c r="U1291">
        <f>VLOOKUP($R1291,'[3]人物&amp;怪物成长分析'!$B$5:$S$104,14,FALSE)*$W1291</f>
        <v>341.76134507959893</v>
      </c>
      <c r="V1291">
        <f>VLOOKUP($R1291,'[3]人物&amp;怪物成长分析'!$B$5:$S$104,17,FALSE)*$W1291</f>
        <v>4299.9355999999998</v>
      </c>
      <c r="W1291" s="1">
        <v>0.38</v>
      </c>
      <c r="X1291">
        <f t="shared" si="20"/>
        <v>3675.9783575921347</v>
      </c>
    </row>
    <row r="1292" spans="1:24" x14ac:dyDescent="0.15">
      <c r="A1292">
        <v>1291</v>
      </c>
      <c r="B1292">
        <v>50</v>
      </c>
      <c r="C1292">
        <v>99122.147874782648</v>
      </c>
      <c r="D1292">
        <v>4288.9390907357874</v>
      </c>
      <c r="E1292">
        <v>1906.1951514381278</v>
      </c>
      <c r="F1292">
        <v>9433.6999999999989</v>
      </c>
      <c r="G1292" s="1">
        <v>0.57999999999999996</v>
      </c>
      <c r="H1292">
        <v>16040.973788598263</v>
      </c>
      <c r="Q1292">
        <v>1291</v>
      </c>
      <c r="R1292">
        <v>50</v>
      </c>
      <c r="S1292">
        <f>VLOOKUP($R1292,'[3]人物&amp;怪物成长分析'!$B$5:$S$104,12,FALSE)*$W1292</f>
        <v>99122.147874782648</v>
      </c>
      <c r="T1292">
        <f>VLOOKUP($R1292,'[3]人物&amp;怪物成长分析'!$B$5:$S$104,13,FALSE)*$W1292</f>
        <v>4288.9390907357874</v>
      </c>
      <c r="U1292">
        <f>VLOOKUP($R1292,'[3]人物&amp;怪物成长分析'!$B$5:$S$104,14,FALSE)*$W1292</f>
        <v>1906.1951514381278</v>
      </c>
      <c r="V1292">
        <f>VLOOKUP($R1292,'[3]人物&amp;怪物成长分析'!$B$5:$S$104,17,FALSE)*$W1292</f>
        <v>9433.6999999999989</v>
      </c>
      <c r="W1292" s="1">
        <v>0.57999999999999996</v>
      </c>
      <c r="X1292">
        <f t="shared" si="20"/>
        <v>16040.973788598263</v>
      </c>
    </row>
    <row r="1293" spans="1:24" x14ac:dyDescent="0.15">
      <c r="A1293">
        <v>1292</v>
      </c>
      <c r="B1293">
        <v>28</v>
      </c>
      <c r="C1293">
        <v>9000.7207559277613</v>
      </c>
      <c r="D1293">
        <v>609.07132934849517</v>
      </c>
      <c r="E1293">
        <v>270.69836859933116</v>
      </c>
      <c r="F1293">
        <v>4732.7615999999998</v>
      </c>
      <c r="G1293" s="1">
        <v>0.48</v>
      </c>
      <c r="H1293">
        <v>3418.7249666219245</v>
      </c>
      <c r="Q1293">
        <v>1292</v>
      </c>
      <c r="R1293">
        <v>28</v>
      </c>
      <c r="S1293">
        <f>VLOOKUP($R1293,'[3]人物&amp;怪物成长分析'!$B$5:$S$104,12,FALSE)*$W1293</f>
        <v>9000.7207559277613</v>
      </c>
      <c r="T1293">
        <f>VLOOKUP($R1293,'[3]人物&amp;怪物成长分析'!$B$5:$S$104,13,FALSE)*$W1293</f>
        <v>609.07132934849517</v>
      </c>
      <c r="U1293">
        <f>VLOOKUP($R1293,'[3]人物&amp;怪物成长分析'!$B$5:$S$104,14,FALSE)*$W1293</f>
        <v>270.69836859933116</v>
      </c>
      <c r="V1293">
        <f>VLOOKUP($R1293,'[3]人物&amp;怪物成长分析'!$B$5:$S$104,17,FALSE)*$W1293</f>
        <v>4732.7615999999998</v>
      </c>
      <c r="W1293" s="1">
        <v>0.48</v>
      </c>
      <c r="X1293">
        <f t="shared" si="20"/>
        <v>3418.7249666219245</v>
      </c>
    </row>
    <row r="1294" spans="1:24" x14ac:dyDescent="0.15">
      <c r="A1294">
        <v>1293</v>
      </c>
      <c r="B1294">
        <v>43</v>
      </c>
      <c r="C1294">
        <v>44068.385651088109</v>
      </c>
      <c r="D1294">
        <v>2236.8111042359201</v>
      </c>
      <c r="E1294">
        <v>994.138268549298</v>
      </c>
      <c r="F1294">
        <v>6971.2397999999994</v>
      </c>
      <c r="G1294" s="1">
        <v>0.49</v>
      </c>
      <c r="H1294">
        <v>8836.6875969944904</v>
      </c>
      <c r="Q1294">
        <v>1293</v>
      </c>
      <c r="R1294">
        <v>43</v>
      </c>
      <c r="S1294">
        <f>VLOOKUP($R1294,'[3]人物&amp;怪物成长分析'!$B$5:$S$104,12,FALSE)*$W1294</f>
        <v>44068.385651088109</v>
      </c>
      <c r="T1294">
        <f>VLOOKUP($R1294,'[3]人物&amp;怪物成长分析'!$B$5:$S$104,13,FALSE)*$W1294</f>
        <v>2236.8111042359201</v>
      </c>
      <c r="U1294">
        <f>VLOOKUP($R1294,'[3]人物&amp;怪物成长分析'!$B$5:$S$104,14,FALSE)*$W1294</f>
        <v>994.138268549298</v>
      </c>
      <c r="V1294">
        <f>VLOOKUP($R1294,'[3]人物&amp;怪物成长分析'!$B$5:$S$104,17,FALSE)*$W1294</f>
        <v>6971.2397999999994</v>
      </c>
      <c r="W1294" s="1">
        <v>0.49</v>
      </c>
      <c r="X1294">
        <f t="shared" si="20"/>
        <v>8836.6875969944904</v>
      </c>
    </row>
    <row r="1295" spans="1:24" x14ac:dyDescent="0.15">
      <c r="A1295">
        <v>1294</v>
      </c>
      <c r="B1295">
        <v>24</v>
      </c>
      <c r="C1295">
        <v>6217.5302299130453</v>
      </c>
      <c r="D1295">
        <v>465.34529787290984</v>
      </c>
      <c r="E1295">
        <v>206.82013238795989</v>
      </c>
      <c r="F1295">
        <v>4608.5408000000007</v>
      </c>
      <c r="G1295" s="1">
        <v>0.53</v>
      </c>
      <c r="H1295">
        <v>2985.32461374887</v>
      </c>
      <c r="Q1295">
        <v>1294</v>
      </c>
      <c r="R1295">
        <v>24</v>
      </c>
      <c r="S1295">
        <f>VLOOKUP($R1295,'[3]人物&amp;怪物成长分析'!$B$5:$S$104,12,FALSE)*$W1295</f>
        <v>6217.5302299130453</v>
      </c>
      <c r="T1295">
        <f>VLOOKUP($R1295,'[3]人物&amp;怪物成长分析'!$B$5:$S$104,13,FALSE)*$W1295</f>
        <v>465.34529787290984</v>
      </c>
      <c r="U1295">
        <f>VLOOKUP($R1295,'[3]人物&amp;怪物成长分析'!$B$5:$S$104,14,FALSE)*$W1295</f>
        <v>206.82013238795989</v>
      </c>
      <c r="V1295">
        <f>VLOOKUP($R1295,'[3]人物&amp;怪物成长分析'!$B$5:$S$104,17,FALSE)*$W1295</f>
        <v>4608.5408000000007</v>
      </c>
      <c r="W1295" s="1">
        <v>0.53</v>
      </c>
      <c r="X1295">
        <f t="shared" si="20"/>
        <v>2985.32461374887</v>
      </c>
    </row>
    <row r="1296" spans="1:24" x14ac:dyDescent="0.15">
      <c r="A1296">
        <v>1295</v>
      </c>
      <c r="B1296">
        <v>31</v>
      </c>
      <c r="C1296">
        <v>17275.976870815393</v>
      </c>
      <c r="D1296">
        <v>1104.2689293138465</v>
      </c>
      <c r="E1296">
        <v>490.78619080615402</v>
      </c>
      <c r="F1296">
        <v>7084.0044000000007</v>
      </c>
      <c r="G1296" s="1">
        <v>0.66</v>
      </c>
      <c r="H1296">
        <v>5633.5868291431407</v>
      </c>
      <c r="Q1296">
        <v>1295</v>
      </c>
      <c r="R1296">
        <v>31</v>
      </c>
      <c r="S1296">
        <f>VLOOKUP($R1296,'[3]人物&amp;怪物成长分析'!$B$5:$S$104,12,FALSE)*$W1296</f>
        <v>17275.976870815393</v>
      </c>
      <c r="T1296">
        <f>VLOOKUP($R1296,'[3]人物&amp;怪物成长分析'!$B$5:$S$104,13,FALSE)*$W1296</f>
        <v>1104.2689293138465</v>
      </c>
      <c r="U1296">
        <f>VLOOKUP($R1296,'[3]人物&amp;怪物成长分析'!$B$5:$S$104,14,FALSE)*$W1296</f>
        <v>490.78619080615402</v>
      </c>
      <c r="V1296">
        <f>VLOOKUP($R1296,'[3]人物&amp;怪物成长分析'!$B$5:$S$104,17,FALSE)*$W1296</f>
        <v>7084.0044000000007</v>
      </c>
      <c r="W1296" s="1">
        <v>0.66</v>
      </c>
      <c r="X1296">
        <f t="shared" si="20"/>
        <v>5633.5868291431407</v>
      </c>
    </row>
    <row r="1297" spans="1:24" x14ac:dyDescent="0.15">
      <c r="A1297">
        <v>1296</v>
      </c>
      <c r="B1297">
        <v>42</v>
      </c>
      <c r="C1297">
        <v>46368.641231884438</v>
      </c>
      <c r="D1297">
        <v>2412.3627060923086</v>
      </c>
      <c r="E1297">
        <v>1072.1612027076928</v>
      </c>
      <c r="F1297">
        <v>7943.4515999999985</v>
      </c>
      <c r="G1297" s="1">
        <v>0.56999999999999995</v>
      </c>
      <c r="H1297">
        <v>9648.0517224904543</v>
      </c>
      <c r="Q1297">
        <v>1296</v>
      </c>
      <c r="R1297">
        <v>42</v>
      </c>
      <c r="S1297">
        <f>VLOOKUP($R1297,'[3]人物&amp;怪物成长分析'!$B$5:$S$104,12,FALSE)*$W1297</f>
        <v>46368.641231884438</v>
      </c>
      <c r="T1297">
        <f>VLOOKUP($R1297,'[3]人物&amp;怪物成长分析'!$B$5:$S$104,13,FALSE)*$W1297</f>
        <v>2412.3627060923086</v>
      </c>
      <c r="U1297">
        <f>VLOOKUP($R1297,'[3]人物&amp;怪物成长分析'!$B$5:$S$104,14,FALSE)*$W1297</f>
        <v>1072.1612027076928</v>
      </c>
      <c r="V1297">
        <f>VLOOKUP($R1297,'[3]人物&amp;怪物成长分析'!$B$5:$S$104,17,FALSE)*$W1297</f>
        <v>7943.4515999999985</v>
      </c>
      <c r="W1297" s="1">
        <v>0.56999999999999995</v>
      </c>
      <c r="X1297">
        <f t="shared" si="20"/>
        <v>9648.0517224904543</v>
      </c>
    </row>
    <row r="1298" spans="1:24" x14ac:dyDescent="0.15">
      <c r="A1298">
        <v>1297</v>
      </c>
      <c r="B1298">
        <v>38</v>
      </c>
      <c r="C1298">
        <v>33611.983135372175</v>
      </c>
      <c r="D1298">
        <v>1940.6230421658865</v>
      </c>
      <c r="E1298">
        <v>862.49912985150524</v>
      </c>
      <c r="F1298">
        <v>8045.9315999999999</v>
      </c>
      <c r="G1298" s="1">
        <v>0.63</v>
      </c>
      <c r="H1298">
        <v>8259.8618897187353</v>
      </c>
      <c r="Q1298">
        <v>1297</v>
      </c>
      <c r="R1298">
        <v>38</v>
      </c>
      <c r="S1298">
        <f>VLOOKUP($R1298,'[3]人物&amp;怪物成长分析'!$B$5:$S$104,12,FALSE)*$W1298</f>
        <v>33611.983135372175</v>
      </c>
      <c r="T1298">
        <f>VLOOKUP($R1298,'[3]人物&amp;怪物成长分析'!$B$5:$S$104,13,FALSE)*$W1298</f>
        <v>1940.6230421658865</v>
      </c>
      <c r="U1298">
        <f>VLOOKUP($R1298,'[3]人物&amp;怪物成长分析'!$B$5:$S$104,14,FALSE)*$W1298</f>
        <v>862.49912985150524</v>
      </c>
      <c r="V1298">
        <f>VLOOKUP($R1298,'[3]人物&amp;怪物成长分析'!$B$5:$S$104,17,FALSE)*$W1298</f>
        <v>8045.9315999999999</v>
      </c>
      <c r="W1298" s="1">
        <v>0.63</v>
      </c>
      <c r="X1298">
        <f t="shared" si="20"/>
        <v>8259.8618897187353</v>
      </c>
    </row>
    <row r="1299" spans="1:24" x14ac:dyDescent="0.15">
      <c r="A1299">
        <v>1298</v>
      </c>
      <c r="B1299">
        <v>37</v>
      </c>
      <c r="C1299">
        <v>14873.859462244307</v>
      </c>
      <c r="D1299">
        <v>882.71159408939809</v>
      </c>
      <c r="E1299">
        <v>392.31626403973252</v>
      </c>
      <c r="F1299">
        <v>3868.8558000000003</v>
      </c>
      <c r="G1299" s="1">
        <v>0.31</v>
      </c>
      <c r="H1299">
        <v>3822.4718503426834</v>
      </c>
      <c r="Q1299">
        <v>1298</v>
      </c>
      <c r="R1299">
        <v>37</v>
      </c>
      <c r="S1299">
        <f>VLOOKUP($R1299,'[3]人物&amp;怪物成长分析'!$B$5:$S$104,12,FALSE)*$W1299</f>
        <v>14873.859462244307</v>
      </c>
      <c r="T1299">
        <f>VLOOKUP($R1299,'[3]人物&amp;怪物成长分析'!$B$5:$S$104,13,FALSE)*$W1299</f>
        <v>882.71159408939809</v>
      </c>
      <c r="U1299">
        <f>VLOOKUP($R1299,'[3]人物&amp;怪物成长分析'!$B$5:$S$104,14,FALSE)*$W1299</f>
        <v>392.31626403973252</v>
      </c>
      <c r="V1299">
        <f>VLOOKUP($R1299,'[3]人物&amp;怪物成长分析'!$B$5:$S$104,17,FALSE)*$W1299</f>
        <v>3868.8558000000003</v>
      </c>
      <c r="W1299" s="1">
        <v>0.31</v>
      </c>
      <c r="X1299">
        <f t="shared" si="20"/>
        <v>3822.4718503426834</v>
      </c>
    </row>
    <row r="1300" spans="1:24" x14ac:dyDescent="0.15">
      <c r="A1300">
        <v>1299</v>
      </c>
      <c r="B1300">
        <v>37</v>
      </c>
      <c r="C1300">
        <v>20151.680561750352</v>
      </c>
      <c r="D1300">
        <v>1195.931837153378</v>
      </c>
      <c r="E1300">
        <v>531.52526095705696</v>
      </c>
      <c r="F1300">
        <v>5241.6755999999996</v>
      </c>
      <c r="G1300" s="1">
        <v>0.42</v>
      </c>
      <c r="H1300">
        <v>5178.8328294965386</v>
      </c>
      <c r="Q1300">
        <v>1299</v>
      </c>
      <c r="R1300">
        <v>37</v>
      </c>
      <c r="S1300">
        <f>VLOOKUP($R1300,'[3]人物&amp;怪物成长分析'!$B$5:$S$104,12,FALSE)*$W1300</f>
        <v>20151.680561750352</v>
      </c>
      <c r="T1300">
        <f>VLOOKUP($R1300,'[3]人物&amp;怪物成长分析'!$B$5:$S$104,13,FALSE)*$W1300</f>
        <v>1195.931837153378</v>
      </c>
      <c r="U1300">
        <f>VLOOKUP($R1300,'[3]人物&amp;怪物成长分析'!$B$5:$S$104,14,FALSE)*$W1300</f>
        <v>531.52526095705696</v>
      </c>
      <c r="V1300">
        <f>VLOOKUP($R1300,'[3]人物&amp;怪物成长分析'!$B$5:$S$104,17,FALSE)*$W1300</f>
        <v>5241.6755999999996</v>
      </c>
      <c r="W1300" s="1">
        <v>0.42</v>
      </c>
      <c r="X1300">
        <f t="shared" si="20"/>
        <v>5178.8328294965386</v>
      </c>
    </row>
    <row r="1301" spans="1:24" x14ac:dyDescent="0.15">
      <c r="A1301">
        <v>1300</v>
      </c>
      <c r="B1301">
        <v>34</v>
      </c>
      <c r="C1301">
        <v>11047.854470926757</v>
      </c>
      <c r="D1301">
        <v>686.29235661632129</v>
      </c>
      <c r="E1301">
        <v>305.01882516280943</v>
      </c>
      <c r="F1301">
        <v>3598.0956000000001</v>
      </c>
      <c r="G1301" s="1">
        <v>0.31</v>
      </c>
      <c r="H1301">
        <v>3187.8934375394415</v>
      </c>
      <c r="Q1301">
        <v>1300</v>
      </c>
      <c r="R1301">
        <v>34</v>
      </c>
      <c r="S1301">
        <f>VLOOKUP($R1301,'[3]人物&amp;怪物成长分析'!$B$5:$S$104,12,FALSE)*$W1301</f>
        <v>11047.854470926757</v>
      </c>
      <c r="T1301">
        <f>VLOOKUP($R1301,'[3]人物&amp;怪物成长分析'!$B$5:$S$104,13,FALSE)*$W1301</f>
        <v>686.29235661632129</v>
      </c>
      <c r="U1301">
        <f>VLOOKUP($R1301,'[3]人物&amp;怪物成长分析'!$B$5:$S$104,14,FALSE)*$W1301</f>
        <v>305.01882516280943</v>
      </c>
      <c r="V1301">
        <f>VLOOKUP($R1301,'[3]人物&amp;怪物成长分析'!$B$5:$S$104,17,FALSE)*$W1301</f>
        <v>3598.0956000000001</v>
      </c>
      <c r="W1301" s="1">
        <v>0.31</v>
      </c>
      <c r="X1301">
        <f t="shared" si="20"/>
        <v>3187.8934375394415</v>
      </c>
    </row>
    <row r="1302" spans="1:24" x14ac:dyDescent="0.15">
      <c r="A1302">
        <v>1301</v>
      </c>
      <c r="B1302">
        <v>26</v>
      </c>
      <c r="C1302">
        <v>6706.3799453779284</v>
      </c>
      <c r="D1302">
        <v>476.66274044147173</v>
      </c>
      <c r="E1302">
        <v>211.85010686287632</v>
      </c>
      <c r="F1302">
        <v>4174.9380000000001</v>
      </c>
      <c r="G1302" s="1">
        <v>0.45</v>
      </c>
      <c r="H1302">
        <v>2851.4963581433581</v>
      </c>
      <c r="Q1302">
        <v>1301</v>
      </c>
      <c r="R1302">
        <v>26</v>
      </c>
      <c r="S1302">
        <f>VLOOKUP($R1302,'[3]人物&amp;怪物成长分析'!$B$5:$S$104,12,FALSE)*$W1302</f>
        <v>6706.3799453779284</v>
      </c>
      <c r="T1302">
        <f>VLOOKUP($R1302,'[3]人物&amp;怪物成长分析'!$B$5:$S$104,13,FALSE)*$W1302</f>
        <v>476.66274044147173</v>
      </c>
      <c r="U1302">
        <f>VLOOKUP($R1302,'[3]人物&amp;怪物成长分析'!$B$5:$S$104,14,FALSE)*$W1302</f>
        <v>211.85010686287632</v>
      </c>
      <c r="V1302">
        <f>VLOOKUP($R1302,'[3]人物&amp;怪物成长分析'!$B$5:$S$104,17,FALSE)*$W1302</f>
        <v>4174.9380000000001</v>
      </c>
      <c r="W1302" s="1">
        <v>0.45</v>
      </c>
      <c r="X1302">
        <f t="shared" si="20"/>
        <v>2851.4963581433581</v>
      </c>
    </row>
    <row r="1303" spans="1:24" x14ac:dyDescent="0.15">
      <c r="A1303">
        <v>1302</v>
      </c>
      <c r="B1303">
        <v>22</v>
      </c>
      <c r="C1303">
        <v>6037.3614553043481</v>
      </c>
      <c r="D1303">
        <v>477.15699756521752</v>
      </c>
      <c r="E1303">
        <v>212.06977669565225</v>
      </c>
      <c r="F1303">
        <v>5354.6328000000003</v>
      </c>
      <c r="G1303" s="1">
        <v>0.66</v>
      </c>
      <c r="H1303">
        <v>3301.5556613676526</v>
      </c>
      <c r="Q1303">
        <v>1302</v>
      </c>
      <c r="R1303">
        <v>22</v>
      </c>
      <c r="S1303">
        <f>VLOOKUP($R1303,'[3]人物&amp;怪物成长分析'!$B$5:$S$104,12,FALSE)*$W1303</f>
        <v>6037.3614553043481</v>
      </c>
      <c r="T1303">
        <f>VLOOKUP($R1303,'[3]人物&amp;怪物成长分析'!$B$5:$S$104,13,FALSE)*$W1303</f>
        <v>477.15699756521752</v>
      </c>
      <c r="U1303">
        <f>VLOOKUP($R1303,'[3]人物&amp;怪物成长分析'!$B$5:$S$104,14,FALSE)*$W1303</f>
        <v>212.06977669565225</v>
      </c>
      <c r="V1303">
        <f>VLOOKUP($R1303,'[3]人物&amp;怪物成长分析'!$B$5:$S$104,17,FALSE)*$W1303</f>
        <v>5354.6328000000003</v>
      </c>
      <c r="W1303" s="1">
        <v>0.66</v>
      </c>
      <c r="X1303">
        <f t="shared" si="20"/>
        <v>3301.5556613676526</v>
      </c>
    </row>
    <row r="1304" spans="1:24" x14ac:dyDescent="0.15">
      <c r="A1304">
        <v>1303</v>
      </c>
      <c r="B1304">
        <v>43</v>
      </c>
      <c r="C1304">
        <v>61156.127025999827</v>
      </c>
      <c r="D1304">
        <v>3104.1460222049509</v>
      </c>
      <c r="E1304">
        <v>1379.6204543133117</v>
      </c>
      <c r="F1304">
        <v>9674.373599999999</v>
      </c>
      <c r="G1304" s="1">
        <v>0.68</v>
      </c>
      <c r="H1304">
        <v>12263.158297869906</v>
      </c>
      <c r="Q1304">
        <v>1303</v>
      </c>
      <c r="R1304">
        <v>43</v>
      </c>
      <c r="S1304">
        <f>VLOOKUP($R1304,'[3]人物&amp;怪物成长分析'!$B$5:$S$104,12,FALSE)*$W1304</f>
        <v>61156.127025999827</v>
      </c>
      <c r="T1304">
        <f>VLOOKUP($R1304,'[3]人物&amp;怪物成长分析'!$B$5:$S$104,13,FALSE)*$W1304</f>
        <v>3104.1460222049509</v>
      </c>
      <c r="U1304">
        <f>VLOOKUP($R1304,'[3]人物&amp;怪物成长分析'!$B$5:$S$104,14,FALSE)*$W1304</f>
        <v>1379.6204543133117</v>
      </c>
      <c r="V1304">
        <f>VLOOKUP($R1304,'[3]人物&amp;怪物成长分析'!$B$5:$S$104,17,FALSE)*$W1304</f>
        <v>9674.373599999999</v>
      </c>
      <c r="W1304" s="1">
        <v>0.68</v>
      </c>
      <c r="X1304">
        <f t="shared" si="20"/>
        <v>12263.158297869906</v>
      </c>
    </row>
    <row r="1305" spans="1:24" x14ac:dyDescent="0.15">
      <c r="A1305">
        <v>1304</v>
      </c>
      <c r="B1305">
        <v>20</v>
      </c>
      <c r="C1305">
        <v>5296.4483478260872</v>
      </c>
      <c r="D1305">
        <v>443.42358260869571</v>
      </c>
      <c r="E1305">
        <v>197.07714782608701</v>
      </c>
      <c r="F1305">
        <v>5497.4839999999995</v>
      </c>
      <c r="G1305" s="1">
        <v>0.73</v>
      </c>
      <c r="H1305">
        <v>3265.8038692173914</v>
      </c>
      <c r="Q1305">
        <v>1304</v>
      </c>
      <c r="R1305">
        <v>20</v>
      </c>
      <c r="S1305">
        <f>VLOOKUP($R1305,'[3]人物&amp;怪物成长分析'!$B$5:$S$104,12,FALSE)*$W1305</f>
        <v>5296.4483478260872</v>
      </c>
      <c r="T1305">
        <f>VLOOKUP($R1305,'[3]人物&amp;怪物成长分析'!$B$5:$S$104,13,FALSE)*$W1305</f>
        <v>443.42358260869571</v>
      </c>
      <c r="U1305">
        <f>VLOOKUP($R1305,'[3]人物&amp;怪物成长分析'!$B$5:$S$104,14,FALSE)*$W1305</f>
        <v>197.07714782608701</v>
      </c>
      <c r="V1305">
        <f>VLOOKUP($R1305,'[3]人物&amp;怪物成长分析'!$B$5:$S$104,17,FALSE)*$W1305</f>
        <v>5497.4839999999995</v>
      </c>
      <c r="W1305" s="1">
        <v>0.73</v>
      </c>
      <c r="X1305">
        <f t="shared" si="20"/>
        <v>3265.8038692173914</v>
      </c>
    </row>
    <row r="1306" spans="1:24" x14ac:dyDescent="0.15">
      <c r="A1306">
        <v>1305</v>
      </c>
      <c r="B1306">
        <v>35</v>
      </c>
      <c r="C1306">
        <v>27842.455583478262</v>
      </c>
      <c r="D1306">
        <v>1714.2437441739132</v>
      </c>
      <c r="E1306">
        <v>761.8861085217394</v>
      </c>
      <c r="F1306">
        <v>8447.509</v>
      </c>
      <c r="G1306" s="1">
        <v>0.71</v>
      </c>
      <c r="H1306">
        <v>7754.3773632417397</v>
      </c>
      <c r="Q1306">
        <v>1305</v>
      </c>
      <c r="R1306">
        <v>35</v>
      </c>
      <c r="S1306">
        <f>VLOOKUP($R1306,'[3]人物&amp;怪物成长分析'!$B$5:$S$104,12,FALSE)*$W1306</f>
        <v>27842.455583478262</v>
      </c>
      <c r="T1306">
        <f>VLOOKUP($R1306,'[3]人物&amp;怪物成长分析'!$B$5:$S$104,13,FALSE)*$W1306</f>
        <v>1714.2437441739132</v>
      </c>
      <c r="U1306">
        <f>VLOOKUP($R1306,'[3]人物&amp;怪物成长分析'!$B$5:$S$104,14,FALSE)*$W1306</f>
        <v>761.8861085217394</v>
      </c>
      <c r="V1306">
        <f>VLOOKUP($R1306,'[3]人物&amp;怪物成长分析'!$B$5:$S$104,17,FALSE)*$W1306</f>
        <v>8447.509</v>
      </c>
      <c r="W1306" s="1">
        <v>0.71</v>
      </c>
      <c r="X1306">
        <f t="shared" si="20"/>
        <v>7754.3773632417397</v>
      </c>
    </row>
    <row r="1307" spans="1:24" x14ac:dyDescent="0.15">
      <c r="A1307">
        <v>1306</v>
      </c>
      <c r="B1307">
        <v>45</v>
      </c>
      <c r="C1307">
        <v>71984.648350893331</v>
      </c>
      <c r="D1307">
        <v>3483.0295882976598</v>
      </c>
      <c r="E1307">
        <v>1548.0131503545156</v>
      </c>
      <c r="F1307">
        <v>9774.1380000000008</v>
      </c>
      <c r="G1307" s="1">
        <v>0.66</v>
      </c>
      <c r="H1307">
        <v>13480.362711225489</v>
      </c>
      <c r="Q1307">
        <v>1306</v>
      </c>
      <c r="R1307">
        <v>45</v>
      </c>
      <c r="S1307">
        <f>VLOOKUP($R1307,'[3]人物&amp;怪物成长分析'!$B$5:$S$104,12,FALSE)*$W1307</f>
        <v>71984.648350893331</v>
      </c>
      <c r="T1307">
        <f>VLOOKUP($R1307,'[3]人物&amp;怪物成长分析'!$B$5:$S$104,13,FALSE)*$W1307</f>
        <v>3483.0295882976598</v>
      </c>
      <c r="U1307">
        <f>VLOOKUP($R1307,'[3]人物&amp;怪物成长分析'!$B$5:$S$104,14,FALSE)*$W1307</f>
        <v>1548.0131503545156</v>
      </c>
      <c r="V1307">
        <f>VLOOKUP($R1307,'[3]人物&amp;怪物成长分析'!$B$5:$S$104,17,FALSE)*$W1307</f>
        <v>9774.1380000000008</v>
      </c>
      <c r="W1307" s="1">
        <v>0.66</v>
      </c>
      <c r="X1307">
        <f t="shared" si="20"/>
        <v>13480.362711225489</v>
      </c>
    </row>
    <row r="1308" spans="1:24" x14ac:dyDescent="0.15">
      <c r="A1308">
        <v>1307</v>
      </c>
      <c r="B1308">
        <v>43</v>
      </c>
      <c r="C1308">
        <v>28779.353894588152</v>
      </c>
      <c r="D1308">
        <v>1460.7745986846826</v>
      </c>
      <c r="E1308">
        <v>649.23315497097019</v>
      </c>
      <c r="F1308">
        <v>4552.6463999999996</v>
      </c>
      <c r="G1308" s="1">
        <v>0.32</v>
      </c>
      <c r="H1308">
        <v>5770.8980225270143</v>
      </c>
      <c r="Q1308">
        <v>1307</v>
      </c>
      <c r="R1308">
        <v>43</v>
      </c>
      <c r="S1308">
        <f>VLOOKUP($R1308,'[3]人物&amp;怪物成长分析'!$B$5:$S$104,12,FALSE)*$W1308</f>
        <v>28779.353894588152</v>
      </c>
      <c r="T1308">
        <f>VLOOKUP($R1308,'[3]人物&amp;怪物成长分析'!$B$5:$S$104,13,FALSE)*$W1308</f>
        <v>1460.7745986846826</v>
      </c>
      <c r="U1308">
        <f>VLOOKUP($R1308,'[3]人物&amp;怪物成长分析'!$B$5:$S$104,14,FALSE)*$W1308</f>
        <v>649.23315497097019</v>
      </c>
      <c r="V1308">
        <f>VLOOKUP($R1308,'[3]人物&amp;怪物成长分析'!$B$5:$S$104,17,FALSE)*$W1308</f>
        <v>4552.6463999999996</v>
      </c>
      <c r="W1308" s="1">
        <v>0.32</v>
      </c>
      <c r="X1308">
        <f t="shared" si="20"/>
        <v>5770.8980225270143</v>
      </c>
    </row>
    <row r="1309" spans="1:24" x14ac:dyDescent="0.15">
      <c r="A1309">
        <v>1308</v>
      </c>
      <c r="B1309">
        <v>45</v>
      </c>
      <c r="C1309">
        <v>51261.795037757372</v>
      </c>
      <c r="D1309">
        <v>2480.3392522725758</v>
      </c>
      <c r="E1309">
        <v>1102.3730010100337</v>
      </c>
      <c r="F1309">
        <v>6960.3709999999992</v>
      </c>
      <c r="G1309" s="1">
        <v>0.47</v>
      </c>
      <c r="H1309">
        <v>9599.6522337514853</v>
      </c>
      <c r="Q1309">
        <v>1308</v>
      </c>
      <c r="R1309">
        <v>45</v>
      </c>
      <c r="S1309">
        <f>VLOOKUP($R1309,'[3]人物&amp;怪物成长分析'!$B$5:$S$104,12,FALSE)*$W1309</f>
        <v>51261.795037757372</v>
      </c>
      <c r="T1309">
        <f>VLOOKUP($R1309,'[3]人物&amp;怪物成长分析'!$B$5:$S$104,13,FALSE)*$W1309</f>
        <v>2480.3392522725758</v>
      </c>
      <c r="U1309">
        <f>VLOOKUP($R1309,'[3]人物&amp;怪物成长分析'!$B$5:$S$104,14,FALSE)*$W1309</f>
        <v>1102.3730010100337</v>
      </c>
      <c r="V1309">
        <f>VLOOKUP($R1309,'[3]人物&amp;怪物成长分析'!$B$5:$S$104,17,FALSE)*$W1309</f>
        <v>6960.3709999999992</v>
      </c>
      <c r="W1309" s="1">
        <v>0.47</v>
      </c>
      <c r="X1309">
        <f t="shared" si="20"/>
        <v>9599.6522337514853</v>
      </c>
    </row>
    <row r="1310" spans="1:24" x14ac:dyDescent="0.15">
      <c r="A1310">
        <v>1309</v>
      </c>
      <c r="B1310">
        <v>50</v>
      </c>
      <c r="C1310">
        <v>63233.094333913075</v>
      </c>
      <c r="D1310">
        <v>2736.0473509866233</v>
      </c>
      <c r="E1310">
        <v>1216.0210448829437</v>
      </c>
      <c r="F1310">
        <v>6018.05</v>
      </c>
      <c r="G1310" s="1">
        <v>0.37</v>
      </c>
      <c r="H1310">
        <v>10233.035003071309</v>
      </c>
      <c r="Q1310">
        <v>1309</v>
      </c>
      <c r="R1310">
        <v>50</v>
      </c>
      <c r="S1310">
        <f>VLOOKUP($R1310,'[3]人物&amp;怪物成长分析'!$B$5:$S$104,12,FALSE)*$W1310</f>
        <v>63233.094333913075</v>
      </c>
      <c r="T1310">
        <f>VLOOKUP($R1310,'[3]人物&amp;怪物成长分析'!$B$5:$S$104,13,FALSE)*$W1310</f>
        <v>2736.0473509866233</v>
      </c>
      <c r="U1310">
        <f>VLOOKUP($R1310,'[3]人物&amp;怪物成长分析'!$B$5:$S$104,14,FALSE)*$W1310</f>
        <v>1216.0210448829437</v>
      </c>
      <c r="V1310">
        <f>VLOOKUP($R1310,'[3]人物&amp;怪物成长分析'!$B$5:$S$104,17,FALSE)*$W1310</f>
        <v>6018.05</v>
      </c>
      <c r="W1310" s="1">
        <v>0.37</v>
      </c>
      <c r="X1310">
        <f t="shared" si="20"/>
        <v>10233.035003071309</v>
      </c>
    </row>
    <row r="1311" spans="1:24" x14ac:dyDescent="0.15">
      <c r="A1311">
        <v>1310</v>
      </c>
      <c r="B1311">
        <v>23</v>
      </c>
      <c r="C1311">
        <v>6442.3478322591991</v>
      </c>
      <c r="D1311">
        <v>495.3006341939801</v>
      </c>
      <c r="E1311">
        <v>220.1336151973245</v>
      </c>
      <c r="F1311">
        <v>5210.6163999999999</v>
      </c>
      <c r="G1311" s="1">
        <v>0.62</v>
      </c>
      <c r="H1311">
        <v>3293.6852864180069</v>
      </c>
      <c r="Q1311">
        <v>1310</v>
      </c>
      <c r="R1311">
        <v>23</v>
      </c>
      <c r="S1311">
        <f>VLOOKUP($R1311,'[3]人物&amp;怪物成长分析'!$B$5:$S$104,12,FALSE)*$W1311</f>
        <v>6442.3478322591991</v>
      </c>
      <c r="T1311">
        <f>VLOOKUP($R1311,'[3]人物&amp;怪物成长分析'!$B$5:$S$104,13,FALSE)*$W1311</f>
        <v>495.3006341939801</v>
      </c>
      <c r="U1311">
        <f>VLOOKUP($R1311,'[3]人物&amp;怪物成长分析'!$B$5:$S$104,14,FALSE)*$W1311</f>
        <v>220.1336151973245</v>
      </c>
      <c r="V1311">
        <f>VLOOKUP($R1311,'[3]人物&amp;怪物成长分析'!$B$5:$S$104,17,FALSE)*$W1311</f>
        <v>5210.6163999999999</v>
      </c>
      <c r="W1311" s="1">
        <v>0.62</v>
      </c>
      <c r="X1311">
        <f t="shared" si="20"/>
        <v>3293.6852864180069</v>
      </c>
    </row>
    <row r="1312" spans="1:24" x14ac:dyDescent="0.15">
      <c r="A1312">
        <v>1311</v>
      </c>
      <c r="B1312">
        <v>41</v>
      </c>
      <c r="C1312">
        <v>32284.777054158814</v>
      </c>
      <c r="D1312">
        <v>1722.4997496730443</v>
      </c>
      <c r="E1312">
        <v>765.55544429913073</v>
      </c>
      <c r="F1312">
        <v>6003.6855999999998</v>
      </c>
      <c r="G1312" s="1">
        <v>0.44</v>
      </c>
      <c r="H1312">
        <v>6984.8392561662331</v>
      </c>
      <c r="Q1312">
        <v>1311</v>
      </c>
      <c r="R1312">
        <v>41</v>
      </c>
      <c r="S1312">
        <f>VLOOKUP($R1312,'[3]人物&amp;怪物成长分析'!$B$5:$S$104,12,FALSE)*$W1312</f>
        <v>32284.777054158814</v>
      </c>
      <c r="T1312">
        <f>VLOOKUP($R1312,'[3]人物&amp;怪物成长分析'!$B$5:$S$104,13,FALSE)*$W1312</f>
        <v>1722.4997496730443</v>
      </c>
      <c r="U1312">
        <f>VLOOKUP($R1312,'[3]人物&amp;怪物成长分析'!$B$5:$S$104,14,FALSE)*$W1312</f>
        <v>765.55544429913073</v>
      </c>
      <c r="V1312">
        <f>VLOOKUP($R1312,'[3]人物&amp;怪物成长分析'!$B$5:$S$104,17,FALSE)*$W1312</f>
        <v>6003.6855999999998</v>
      </c>
      <c r="W1312" s="1">
        <v>0.44</v>
      </c>
      <c r="X1312">
        <f t="shared" si="20"/>
        <v>6984.8392561662331</v>
      </c>
    </row>
    <row r="1313" spans="1:24" x14ac:dyDescent="0.15">
      <c r="A1313">
        <v>1312</v>
      </c>
      <c r="B1313">
        <v>25</v>
      </c>
      <c r="C1313">
        <v>6059.0588221153866</v>
      </c>
      <c r="D1313">
        <v>441.77441538461562</v>
      </c>
      <c r="E1313">
        <v>196.34418461538471</v>
      </c>
      <c r="F1313">
        <v>4133.79</v>
      </c>
      <c r="G1313" s="1">
        <v>0.46</v>
      </c>
      <c r="H1313">
        <v>2743.1634634615389</v>
      </c>
      <c r="Q1313">
        <v>1312</v>
      </c>
      <c r="R1313">
        <v>25</v>
      </c>
      <c r="S1313">
        <f>VLOOKUP($R1313,'[3]人物&amp;怪物成长分析'!$B$5:$S$104,12,FALSE)*$W1313</f>
        <v>6059.0588221153866</v>
      </c>
      <c r="T1313">
        <f>VLOOKUP($R1313,'[3]人物&amp;怪物成长分析'!$B$5:$S$104,13,FALSE)*$W1313</f>
        <v>441.77441538461562</v>
      </c>
      <c r="U1313">
        <f>VLOOKUP($R1313,'[3]人物&amp;怪物成长分析'!$B$5:$S$104,14,FALSE)*$W1313</f>
        <v>196.34418461538471</v>
      </c>
      <c r="V1313">
        <f>VLOOKUP($R1313,'[3]人物&amp;怪物成长分析'!$B$5:$S$104,17,FALSE)*$W1313</f>
        <v>4133.79</v>
      </c>
      <c r="W1313" s="1">
        <v>0.46</v>
      </c>
      <c r="X1313">
        <f t="shared" si="20"/>
        <v>2743.1634634615389</v>
      </c>
    </row>
    <row r="1314" spans="1:24" x14ac:dyDescent="0.15">
      <c r="A1314">
        <v>1313</v>
      </c>
      <c r="B1314">
        <v>50</v>
      </c>
      <c r="C1314">
        <v>109376.16317217397</v>
      </c>
      <c r="D1314">
        <v>4732.622444949835</v>
      </c>
      <c r="E1314">
        <v>2103.3877533110376</v>
      </c>
      <c r="F1314">
        <v>10409.6</v>
      </c>
      <c r="G1314" s="1">
        <v>0.64</v>
      </c>
      <c r="H1314">
        <v>17700.384870177397</v>
      </c>
      <c r="Q1314">
        <v>1313</v>
      </c>
      <c r="R1314">
        <v>50</v>
      </c>
      <c r="S1314">
        <f>VLOOKUP($R1314,'[3]人物&amp;怪物成长分析'!$B$5:$S$104,12,FALSE)*$W1314</f>
        <v>109376.16317217397</v>
      </c>
      <c r="T1314">
        <f>VLOOKUP($R1314,'[3]人物&amp;怪物成长分析'!$B$5:$S$104,13,FALSE)*$W1314</f>
        <v>4732.622444949835</v>
      </c>
      <c r="U1314">
        <f>VLOOKUP($R1314,'[3]人物&amp;怪物成长分析'!$B$5:$S$104,14,FALSE)*$W1314</f>
        <v>2103.3877533110376</v>
      </c>
      <c r="V1314">
        <f>VLOOKUP($R1314,'[3]人物&amp;怪物成长分析'!$B$5:$S$104,17,FALSE)*$W1314</f>
        <v>10409.6</v>
      </c>
      <c r="W1314" s="1">
        <v>0.64</v>
      </c>
      <c r="X1314">
        <f t="shared" si="20"/>
        <v>17700.384870177397</v>
      </c>
    </row>
    <row r="1315" spans="1:24" x14ac:dyDescent="0.15">
      <c r="A1315">
        <v>1314</v>
      </c>
      <c r="B1315">
        <v>20</v>
      </c>
      <c r="C1315">
        <v>3700.2584347826096</v>
      </c>
      <c r="D1315">
        <v>309.78907826086964</v>
      </c>
      <c r="E1315">
        <v>137.68403478260873</v>
      </c>
      <c r="F1315">
        <v>3840.7079999999996</v>
      </c>
      <c r="G1315" s="1">
        <v>0.51</v>
      </c>
      <c r="H1315">
        <v>2281.5890045217393</v>
      </c>
      <c r="Q1315">
        <v>1314</v>
      </c>
      <c r="R1315">
        <v>20</v>
      </c>
      <c r="S1315">
        <f>VLOOKUP($R1315,'[3]人物&amp;怪物成长分析'!$B$5:$S$104,12,FALSE)*$W1315</f>
        <v>3700.2584347826096</v>
      </c>
      <c r="T1315">
        <f>VLOOKUP($R1315,'[3]人物&amp;怪物成长分析'!$B$5:$S$104,13,FALSE)*$W1315</f>
        <v>309.78907826086964</v>
      </c>
      <c r="U1315">
        <f>VLOOKUP($R1315,'[3]人物&amp;怪物成长分析'!$B$5:$S$104,14,FALSE)*$W1315</f>
        <v>137.68403478260873</v>
      </c>
      <c r="V1315">
        <f>VLOOKUP($R1315,'[3]人物&amp;怪物成长分析'!$B$5:$S$104,17,FALSE)*$W1315</f>
        <v>3840.7079999999996</v>
      </c>
      <c r="W1315" s="1">
        <v>0.51</v>
      </c>
      <c r="X1315">
        <f t="shared" si="20"/>
        <v>2281.5890045217393</v>
      </c>
    </row>
    <row r="1316" spans="1:24" x14ac:dyDescent="0.15">
      <c r="A1316">
        <v>1315</v>
      </c>
      <c r="B1316">
        <v>22</v>
      </c>
      <c r="C1316">
        <v>5305.5600667826084</v>
      </c>
      <c r="D1316">
        <v>419.31978573913051</v>
      </c>
      <c r="E1316">
        <v>186.36434921739135</v>
      </c>
      <c r="F1316">
        <v>4705.5863999999992</v>
      </c>
      <c r="G1316" s="1">
        <v>0.57999999999999996</v>
      </c>
      <c r="H1316">
        <v>2901.3670963533914</v>
      </c>
      <c r="Q1316">
        <v>1315</v>
      </c>
      <c r="R1316">
        <v>22</v>
      </c>
      <c r="S1316">
        <f>VLOOKUP($R1316,'[3]人物&amp;怪物成长分析'!$B$5:$S$104,12,FALSE)*$W1316</f>
        <v>5305.5600667826084</v>
      </c>
      <c r="T1316">
        <f>VLOOKUP($R1316,'[3]人物&amp;怪物成长分析'!$B$5:$S$104,13,FALSE)*$W1316</f>
        <v>419.31978573913051</v>
      </c>
      <c r="U1316">
        <f>VLOOKUP($R1316,'[3]人物&amp;怪物成长分析'!$B$5:$S$104,14,FALSE)*$W1316</f>
        <v>186.36434921739135</v>
      </c>
      <c r="V1316">
        <f>VLOOKUP($R1316,'[3]人物&amp;怪物成长分析'!$B$5:$S$104,17,FALSE)*$W1316</f>
        <v>4705.5863999999992</v>
      </c>
      <c r="W1316" s="1">
        <v>0.57999999999999996</v>
      </c>
      <c r="X1316">
        <f t="shared" si="20"/>
        <v>2901.3670963533914</v>
      </c>
    </row>
    <row r="1317" spans="1:24" x14ac:dyDescent="0.15">
      <c r="A1317">
        <v>1316</v>
      </c>
      <c r="B1317">
        <v>39</v>
      </c>
      <c r="C1317">
        <v>36673.188014516032</v>
      </c>
      <c r="D1317">
        <v>2061.1733056145822</v>
      </c>
      <c r="E1317">
        <v>916.07702471759205</v>
      </c>
      <c r="F1317">
        <v>8098.7251999999989</v>
      </c>
      <c r="G1317" s="1">
        <v>0.62</v>
      </c>
      <c r="H1317">
        <v>8637.2933026953797</v>
      </c>
      <c r="Q1317">
        <v>1316</v>
      </c>
      <c r="R1317">
        <v>39</v>
      </c>
      <c r="S1317">
        <f>VLOOKUP($R1317,'[3]人物&amp;怪物成长分析'!$B$5:$S$104,12,FALSE)*$W1317</f>
        <v>36673.188014516032</v>
      </c>
      <c r="T1317">
        <f>VLOOKUP($R1317,'[3]人物&amp;怪物成长分析'!$B$5:$S$104,13,FALSE)*$W1317</f>
        <v>2061.1733056145822</v>
      </c>
      <c r="U1317">
        <f>VLOOKUP($R1317,'[3]人物&amp;怪物成长分析'!$B$5:$S$104,14,FALSE)*$W1317</f>
        <v>916.07702471759205</v>
      </c>
      <c r="V1317">
        <f>VLOOKUP($R1317,'[3]人物&amp;怪物成长分析'!$B$5:$S$104,17,FALSE)*$W1317</f>
        <v>8098.7251999999989</v>
      </c>
      <c r="W1317" s="1">
        <v>0.62</v>
      </c>
      <c r="X1317">
        <f t="shared" si="20"/>
        <v>8637.2933026953797</v>
      </c>
    </row>
    <row r="1318" spans="1:24" x14ac:dyDescent="0.15">
      <c r="A1318">
        <v>1317</v>
      </c>
      <c r="B1318">
        <v>39</v>
      </c>
      <c r="C1318">
        <v>37264.691047008229</v>
      </c>
      <c r="D1318">
        <v>2094.4180363503015</v>
      </c>
      <c r="E1318">
        <v>930.8524606001339</v>
      </c>
      <c r="F1318">
        <v>8229.3498</v>
      </c>
      <c r="G1318" s="1">
        <v>0.63</v>
      </c>
      <c r="H1318">
        <v>8776.6044849969167</v>
      </c>
      <c r="Q1318">
        <v>1317</v>
      </c>
      <c r="R1318">
        <v>39</v>
      </c>
      <c r="S1318">
        <f>VLOOKUP($R1318,'[3]人物&amp;怪物成长分析'!$B$5:$S$104,12,FALSE)*$W1318</f>
        <v>37264.691047008229</v>
      </c>
      <c r="T1318">
        <f>VLOOKUP($R1318,'[3]人物&amp;怪物成长分析'!$B$5:$S$104,13,FALSE)*$W1318</f>
        <v>2094.4180363503015</v>
      </c>
      <c r="U1318">
        <f>VLOOKUP($R1318,'[3]人物&amp;怪物成长分析'!$B$5:$S$104,14,FALSE)*$W1318</f>
        <v>930.8524606001339</v>
      </c>
      <c r="V1318">
        <f>VLOOKUP($R1318,'[3]人物&amp;怪物成长分析'!$B$5:$S$104,17,FALSE)*$W1318</f>
        <v>8229.3498</v>
      </c>
      <c r="W1318" s="1">
        <v>0.63</v>
      </c>
      <c r="X1318">
        <f t="shared" si="20"/>
        <v>8776.6044849969167</v>
      </c>
    </row>
    <row r="1319" spans="1:24" x14ac:dyDescent="0.15">
      <c r="A1319">
        <v>1318</v>
      </c>
      <c r="B1319">
        <v>36</v>
      </c>
      <c r="C1319">
        <v>18925.715516532448</v>
      </c>
      <c r="D1319">
        <v>1155.2447799523748</v>
      </c>
      <c r="E1319">
        <v>513.44212442327773</v>
      </c>
      <c r="F1319">
        <v>5363.1776</v>
      </c>
      <c r="G1319" s="1">
        <v>0.44</v>
      </c>
      <c r="H1319">
        <v>5099.0350908443406</v>
      </c>
      <c r="Q1319">
        <v>1318</v>
      </c>
      <c r="R1319">
        <v>36</v>
      </c>
      <c r="S1319">
        <f>VLOOKUP($R1319,'[3]人物&amp;怪物成长分析'!$B$5:$S$104,12,FALSE)*$W1319</f>
        <v>18925.715516532448</v>
      </c>
      <c r="T1319">
        <f>VLOOKUP($R1319,'[3]人物&amp;怪物成长分析'!$B$5:$S$104,13,FALSE)*$W1319</f>
        <v>1155.2447799523748</v>
      </c>
      <c r="U1319">
        <f>VLOOKUP($R1319,'[3]人物&amp;怪物成长分析'!$B$5:$S$104,14,FALSE)*$W1319</f>
        <v>513.44212442327773</v>
      </c>
      <c r="V1319">
        <f>VLOOKUP($R1319,'[3]人物&amp;怪物成长分析'!$B$5:$S$104,17,FALSE)*$W1319</f>
        <v>5363.1776</v>
      </c>
      <c r="W1319" s="1">
        <v>0.44</v>
      </c>
      <c r="X1319">
        <f t="shared" si="20"/>
        <v>5099.0350908443406</v>
      </c>
    </row>
    <row r="1320" spans="1:24" x14ac:dyDescent="0.15">
      <c r="A1320">
        <v>1319</v>
      </c>
      <c r="B1320">
        <v>33</v>
      </c>
      <c r="C1320">
        <v>10328.690999678936</v>
      </c>
      <c r="D1320">
        <v>647.54781172976629</v>
      </c>
      <c r="E1320">
        <v>287.79902743545171</v>
      </c>
      <c r="F1320">
        <v>3620.9983999999999</v>
      </c>
      <c r="G1320" s="1">
        <v>0.32</v>
      </c>
      <c r="H1320">
        <v>3095.5607221828509</v>
      </c>
      <c r="Q1320">
        <v>1319</v>
      </c>
      <c r="R1320">
        <v>33</v>
      </c>
      <c r="S1320">
        <f>VLOOKUP($R1320,'[3]人物&amp;怪物成长分析'!$B$5:$S$104,12,FALSE)*$W1320</f>
        <v>10328.690999678936</v>
      </c>
      <c r="T1320">
        <f>VLOOKUP($R1320,'[3]人物&amp;怪物成长分析'!$B$5:$S$104,13,FALSE)*$W1320</f>
        <v>647.54781172976629</v>
      </c>
      <c r="U1320">
        <f>VLOOKUP($R1320,'[3]人物&amp;怪物成长分析'!$B$5:$S$104,14,FALSE)*$W1320</f>
        <v>287.79902743545171</v>
      </c>
      <c r="V1320">
        <f>VLOOKUP($R1320,'[3]人物&amp;怪物成长分析'!$B$5:$S$104,17,FALSE)*$W1320</f>
        <v>3620.9983999999999</v>
      </c>
      <c r="W1320" s="1">
        <v>0.32</v>
      </c>
      <c r="X1320">
        <f t="shared" si="20"/>
        <v>3095.5607221828509</v>
      </c>
    </row>
    <row r="1321" spans="1:24" x14ac:dyDescent="0.15">
      <c r="A1321">
        <v>1320</v>
      </c>
      <c r="B1321">
        <v>44</v>
      </c>
      <c r="C1321">
        <v>42640.990263453547</v>
      </c>
      <c r="D1321">
        <v>2112.6708772302345</v>
      </c>
      <c r="E1321">
        <v>938.96483432454875</v>
      </c>
      <c r="F1321">
        <v>6242.8087999999998</v>
      </c>
      <c r="G1321" s="1">
        <v>0.43</v>
      </c>
      <c r="H1321">
        <v>8255.7963769115104</v>
      </c>
      <c r="Q1321">
        <v>1320</v>
      </c>
      <c r="R1321">
        <v>44</v>
      </c>
      <c r="S1321">
        <f>VLOOKUP($R1321,'[3]人物&amp;怪物成长分析'!$B$5:$S$104,12,FALSE)*$W1321</f>
        <v>42640.990263453547</v>
      </c>
      <c r="T1321">
        <f>VLOOKUP($R1321,'[3]人物&amp;怪物成长分析'!$B$5:$S$104,13,FALSE)*$W1321</f>
        <v>2112.6708772302345</v>
      </c>
      <c r="U1321">
        <f>VLOOKUP($R1321,'[3]人物&amp;怪物成长分析'!$B$5:$S$104,14,FALSE)*$W1321</f>
        <v>938.96483432454875</v>
      </c>
      <c r="V1321">
        <f>VLOOKUP($R1321,'[3]人物&amp;怪物成长分析'!$B$5:$S$104,17,FALSE)*$W1321</f>
        <v>6242.8087999999998</v>
      </c>
      <c r="W1321" s="1">
        <v>0.43</v>
      </c>
      <c r="X1321">
        <f t="shared" si="20"/>
        <v>8255.7963769115104</v>
      </c>
    </row>
    <row r="1322" spans="1:24" x14ac:dyDescent="0.15">
      <c r="A1322">
        <v>1321</v>
      </c>
      <c r="B1322">
        <v>50</v>
      </c>
      <c r="C1322">
        <v>131593.19631652182</v>
      </c>
      <c r="D1322">
        <v>5693.9363790802699</v>
      </c>
      <c r="E1322">
        <v>2530.6383907023423</v>
      </c>
      <c r="F1322">
        <v>12524.050000000001</v>
      </c>
      <c r="G1322" s="1">
        <v>0.77</v>
      </c>
      <c r="H1322">
        <v>21295.775546932182</v>
      </c>
      <c r="Q1322">
        <v>1321</v>
      </c>
      <c r="R1322">
        <v>50</v>
      </c>
      <c r="S1322">
        <f>VLOOKUP($R1322,'[3]人物&amp;怪物成长分析'!$B$5:$S$104,12,FALSE)*$W1322</f>
        <v>131593.19631652182</v>
      </c>
      <c r="T1322">
        <f>VLOOKUP($R1322,'[3]人物&amp;怪物成长分析'!$B$5:$S$104,13,FALSE)*$W1322</f>
        <v>5693.9363790802699</v>
      </c>
      <c r="U1322">
        <f>VLOOKUP($R1322,'[3]人物&amp;怪物成长分析'!$B$5:$S$104,14,FALSE)*$W1322</f>
        <v>2530.6383907023423</v>
      </c>
      <c r="V1322">
        <f>VLOOKUP($R1322,'[3]人物&amp;怪物成长分析'!$B$5:$S$104,17,FALSE)*$W1322</f>
        <v>12524.050000000001</v>
      </c>
      <c r="W1322" s="1">
        <v>0.77</v>
      </c>
      <c r="X1322">
        <f t="shared" si="20"/>
        <v>21295.775546932182</v>
      </c>
    </row>
    <row r="1323" spans="1:24" x14ac:dyDescent="0.15">
      <c r="A1323">
        <v>1322</v>
      </c>
      <c r="B1323">
        <v>48</v>
      </c>
      <c r="C1323">
        <v>87307.068694939851</v>
      </c>
      <c r="D1323">
        <v>3945.4048955269586</v>
      </c>
      <c r="E1323">
        <v>1753.5132869008705</v>
      </c>
      <c r="F1323">
        <v>9566.4591999999993</v>
      </c>
      <c r="G1323" s="1">
        <v>0.61</v>
      </c>
      <c r="H1323">
        <v>14932.556469870507</v>
      </c>
      <c r="Q1323">
        <v>1322</v>
      </c>
      <c r="R1323">
        <v>48</v>
      </c>
      <c r="S1323">
        <f>VLOOKUP($R1323,'[3]人物&amp;怪物成长分析'!$B$5:$S$104,12,FALSE)*$W1323</f>
        <v>87307.068694939851</v>
      </c>
      <c r="T1323">
        <f>VLOOKUP($R1323,'[3]人物&amp;怪物成长分析'!$B$5:$S$104,13,FALSE)*$W1323</f>
        <v>3945.4048955269586</v>
      </c>
      <c r="U1323">
        <f>VLOOKUP($R1323,'[3]人物&amp;怪物成长分析'!$B$5:$S$104,14,FALSE)*$W1323</f>
        <v>1753.5132869008705</v>
      </c>
      <c r="V1323">
        <f>VLOOKUP($R1323,'[3]人物&amp;怪物成长分析'!$B$5:$S$104,17,FALSE)*$W1323</f>
        <v>9566.4591999999993</v>
      </c>
      <c r="W1323" s="1">
        <v>0.61</v>
      </c>
      <c r="X1323">
        <f t="shared" si="20"/>
        <v>14932.556469870507</v>
      </c>
    </row>
    <row r="1324" spans="1:24" x14ac:dyDescent="0.15">
      <c r="A1324">
        <v>1323</v>
      </c>
      <c r="B1324">
        <v>25</v>
      </c>
      <c r="C1324">
        <v>8429.9948829431469</v>
      </c>
      <c r="D1324">
        <v>614.64266488294345</v>
      </c>
      <c r="E1324">
        <v>273.17451772575265</v>
      </c>
      <c r="F1324">
        <v>5751.36</v>
      </c>
      <c r="G1324" s="1">
        <v>0.64</v>
      </c>
      <c r="H1324">
        <v>3816.5752535117063</v>
      </c>
      <c r="Q1324">
        <v>1323</v>
      </c>
      <c r="R1324">
        <v>25</v>
      </c>
      <c r="S1324">
        <f>VLOOKUP($R1324,'[3]人物&amp;怪物成长分析'!$B$5:$S$104,12,FALSE)*$W1324</f>
        <v>8429.9948829431469</v>
      </c>
      <c r="T1324">
        <f>VLOOKUP($R1324,'[3]人物&amp;怪物成长分析'!$B$5:$S$104,13,FALSE)*$W1324</f>
        <v>614.64266488294345</v>
      </c>
      <c r="U1324">
        <f>VLOOKUP($R1324,'[3]人物&amp;怪物成长分析'!$B$5:$S$104,14,FALSE)*$W1324</f>
        <v>273.17451772575265</v>
      </c>
      <c r="V1324">
        <f>VLOOKUP($R1324,'[3]人物&amp;怪物成长分析'!$B$5:$S$104,17,FALSE)*$W1324</f>
        <v>5751.36</v>
      </c>
      <c r="W1324" s="1">
        <v>0.64</v>
      </c>
      <c r="X1324">
        <f t="shared" si="20"/>
        <v>3816.5752535117063</v>
      </c>
    </row>
    <row r="1325" spans="1:24" x14ac:dyDescent="0.15">
      <c r="A1325">
        <v>1324</v>
      </c>
      <c r="B1325">
        <v>20</v>
      </c>
      <c r="C1325">
        <v>3555.1502608695655</v>
      </c>
      <c r="D1325">
        <v>297.64048695652178</v>
      </c>
      <c r="E1325">
        <v>132.28466086956527</v>
      </c>
      <c r="F1325">
        <v>3690.0919999999996</v>
      </c>
      <c r="G1325" s="1">
        <v>0.49</v>
      </c>
      <c r="H1325">
        <v>2192.1149259130434</v>
      </c>
      <c r="Q1325">
        <v>1324</v>
      </c>
      <c r="R1325">
        <v>20</v>
      </c>
      <c r="S1325">
        <f>VLOOKUP($R1325,'[3]人物&amp;怪物成长分析'!$B$5:$S$104,12,FALSE)*$W1325</f>
        <v>3555.1502608695655</v>
      </c>
      <c r="T1325">
        <f>VLOOKUP($R1325,'[3]人物&amp;怪物成长分析'!$B$5:$S$104,13,FALSE)*$W1325</f>
        <v>297.64048695652178</v>
      </c>
      <c r="U1325">
        <f>VLOOKUP($R1325,'[3]人物&amp;怪物成长分析'!$B$5:$S$104,14,FALSE)*$W1325</f>
        <v>132.28466086956527</v>
      </c>
      <c r="V1325">
        <f>VLOOKUP($R1325,'[3]人物&amp;怪物成长分析'!$B$5:$S$104,17,FALSE)*$W1325</f>
        <v>3690.0919999999996</v>
      </c>
      <c r="W1325" s="1">
        <v>0.49</v>
      </c>
      <c r="X1325">
        <f t="shared" si="20"/>
        <v>2192.1149259130434</v>
      </c>
    </row>
    <row r="1326" spans="1:24" x14ac:dyDescent="0.15">
      <c r="A1326">
        <v>1325</v>
      </c>
      <c r="B1326">
        <v>45</v>
      </c>
      <c r="C1326">
        <v>78528.707291883635</v>
      </c>
      <c r="D1326">
        <v>3799.6686417792648</v>
      </c>
      <c r="E1326">
        <v>1688.7416185685624</v>
      </c>
      <c r="F1326">
        <v>10662.696</v>
      </c>
      <c r="G1326" s="1">
        <v>0.72</v>
      </c>
      <c r="H1326">
        <v>14705.850230427808</v>
      </c>
      <c r="Q1326">
        <v>1325</v>
      </c>
      <c r="R1326">
        <v>45</v>
      </c>
      <c r="S1326">
        <f>VLOOKUP($R1326,'[3]人物&amp;怪物成长分析'!$B$5:$S$104,12,FALSE)*$W1326</f>
        <v>78528.707291883635</v>
      </c>
      <c r="T1326">
        <f>VLOOKUP($R1326,'[3]人物&amp;怪物成长分析'!$B$5:$S$104,13,FALSE)*$W1326</f>
        <v>3799.6686417792648</v>
      </c>
      <c r="U1326">
        <f>VLOOKUP($R1326,'[3]人物&amp;怪物成长分析'!$B$5:$S$104,14,FALSE)*$W1326</f>
        <v>1688.7416185685624</v>
      </c>
      <c r="V1326">
        <f>VLOOKUP($R1326,'[3]人物&amp;怪物成长分析'!$B$5:$S$104,17,FALSE)*$W1326</f>
        <v>10662.696</v>
      </c>
      <c r="W1326" s="1">
        <v>0.72</v>
      </c>
      <c r="X1326">
        <f t="shared" si="20"/>
        <v>14705.850230427808</v>
      </c>
    </row>
    <row r="1327" spans="1:24" x14ac:dyDescent="0.15">
      <c r="A1327">
        <v>1326</v>
      </c>
      <c r="B1327">
        <v>32</v>
      </c>
      <c r="C1327">
        <v>14562.555504280941</v>
      </c>
      <c r="D1327">
        <v>921.71234666889654</v>
      </c>
      <c r="E1327">
        <v>409.64993185284294</v>
      </c>
      <c r="F1327">
        <v>5512.24</v>
      </c>
      <c r="G1327" s="1">
        <v>0.5</v>
      </c>
      <c r="H1327">
        <v>4545.6313184315723</v>
      </c>
      <c r="Q1327">
        <v>1326</v>
      </c>
      <c r="R1327">
        <v>32</v>
      </c>
      <c r="S1327">
        <f>VLOOKUP($R1327,'[3]人物&amp;怪物成长分析'!$B$5:$S$104,12,FALSE)*$W1327</f>
        <v>14562.555504280941</v>
      </c>
      <c r="T1327">
        <f>VLOOKUP($R1327,'[3]人物&amp;怪物成长分析'!$B$5:$S$104,13,FALSE)*$W1327</f>
        <v>921.71234666889654</v>
      </c>
      <c r="U1327">
        <f>VLOOKUP($R1327,'[3]人物&amp;怪物成长分析'!$B$5:$S$104,14,FALSE)*$W1327</f>
        <v>409.64993185284294</v>
      </c>
      <c r="V1327">
        <f>VLOOKUP($R1327,'[3]人物&amp;怪物成长分析'!$B$5:$S$104,17,FALSE)*$W1327</f>
        <v>5512.24</v>
      </c>
      <c r="W1327" s="1">
        <v>0.5</v>
      </c>
      <c r="X1327">
        <f t="shared" si="20"/>
        <v>4545.6313184315723</v>
      </c>
    </row>
    <row r="1328" spans="1:24" x14ac:dyDescent="0.15">
      <c r="A1328">
        <v>1327</v>
      </c>
      <c r="B1328">
        <v>19</v>
      </c>
      <c r="C1328">
        <v>4872.7412135217392</v>
      </c>
      <c r="D1328">
        <v>420.41625808695665</v>
      </c>
      <c r="E1328">
        <v>186.85167026086964</v>
      </c>
      <c r="F1328">
        <v>5502.1415999999999</v>
      </c>
      <c r="G1328" s="1">
        <v>0.76</v>
      </c>
      <c r="H1328">
        <v>3207.4868650664353</v>
      </c>
      <c r="Q1328">
        <v>1327</v>
      </c>
      <c r="R1328">
        <v>19</v>
      </c>
      <c r="S1328">
        <f>VLOOKUP($R1328,'[3]人物&amp;怪物成长分析'!$B$5:$S$104,12,FALSE)*$W1328</f>
        <v>4872.7412135217392</v>
      </c>
      <c r="T1328">
        <f>VLOOKUP($R1328,'[3]人物&amp;怪物成长分析'!$B$5:$S$104,13,FALSE)*$W1328</f>
        <v>420.41625808695665</v>
      </c>
      <c r="U1328">
        <f>VLOOKUP($R1328,'[3]人物&amp;怪物成长分析'!$B$5:$S$104,14,FALSE)*$W1328</f>
        <v>186.85167026086964</v>
      </c>
      <c r="V1328">
        <f>VLOOKUP($R1328,'[3]人物&amp;怪物成长分析'!$B$5:$S$104,17,FALSE)*$W1328</f>
        <v>5502.1415999999999</v>
      </c>
      <c r="W1328" s="1">
        <v>0.76</v>
      </c>
      <c r="X1328">
        <f t="shared" si="20"/>
        <v>3207.4868650664353</v>
      </c>
    </row>
    <row r="1329" spans="1:24" x14ac:dyDescent="0.15">
      <c r="A1329">
        <v>1328</v>
      </c>
      <c r="B1329">
        <v>40</v>
      </c>
      <c r="C1329">
        <v>40910.404058199347</v>
      </c>
      <c r="D1329">
        <v>2239.6206601204021</v>
      </c>
      <c r="E1329">
        <v>995.38696005351221</v>
      </c>
      <c r="F1329">
        <v>8279.2319999999982</v>
      </c>
      <c r="G1329" s="1">
        <v>0.62</v>
      </c>
      <c r="H1329">
        <v>9223.6351950022654</v>
      </c>
      <c r="Q1329">
        <v>1328</v>
      </c>
      <c r="R1329">
        <v>40</v>
      </c>
      <c r="S1329">
        <f>VLOOKUP($R1329,'[3]人物&amp;怪物成长分析'!$B$5:$S$104,12,FALSE)*$W1329</f>
        <v>40910.404058199347</v>
      </c>
      <c r="T1329">
        <f>VLOOKUP($R1329,'[3]人物&amp;怪物成长分析'!$B$5:$S$104,13,FALSE)*$W1329</f>
        <v>2239.6206601204021</v>
      </c>
      <c r="U1329">
        <f>VLOOKUP($R1329,'[3]人物&amp;怪物成长分析'!$B$5:$S$104,14,FALSE)*$W1329</f>
        <v>995.38696005351221</v>
      </c>
      <c r="V1329">
        <f>VLOOKUP($R1329,'[3]人物&amp;怪物成长分析'!$B$5:$S$104,17,FALSE)*$W1329</f>
        <v>8279.2319999999982</v>
      </c>
      <c r="W1329" s="1">
        <v>0.62</v>
      </c>
      <c r="X1329">
        <f t="shared" si="20"/>
        <v>9223.6351950022654</v>
      </c>
    </row>
    <row r="1330" spans="1:24" x14ac:dyDescent="0.15">
      <c r="A1330">
        <v>1329</v>
      </c>
      <c r="B1330">
        <v>44</v>
      </c>
      <c r="C1330">
        <v>31732.829963500313</v>
      </c>
      <c r="D1330">
        <v>1572.2201877062209</v>
      </c>
      <c r="E1330">
        <v>698.76452786943162</v>
      </c>
      <c r="F1330">
        <v>4645.8112000000001</v>
      </c>
      <c r="G1330" s="1">
        <v>0.32</v>
      </c>
      <c r="H1330">
        <v>6143.8484665387978</v>
      </c>
      <c r="Q1330">
        <v>1329</v>
      </c>
      <c r="R1330">
        <v>44</v>
      </c>
      <c r="S1330">
        <f>VLOOKUP($R1330,'[3]人物&amp;怪物成长分析'!$B$5:$S$104,12,FALSE)*$W1330</f>
        <v>31732.829963500313</v>
      </c>
      <c r="T1330">
        <f>VLOOKUP($R1330,'[3]人物&amp;怪物成长分析'!$B$5:$S$104,13,FALSE)*$W1330</f>
        <v>1572.2201877062209</v>
      </c>
      <c r="U1330">
        <f>VLOOKUP($R1330,'[3]人物&amp;怪物成长分析'!$B$5:$S$104,14,FALSE)*$W1330</f>
        <v>698.76452786943162</v>
      </c>
      <c r="V1330">
        <f>VLOOKUP($R1330,'[3]人物&amp;怪物成长分析'!$B$5:$S$104,17,FALSE)*$W1330</f>
        <v>4645.8112000000001</v>
      </c>
      <c r="W1330" s="1">
        <v>0.32</v>
      </c>
      <c r="X1330">
        <f t="shared" si="20"/>
        <v>6143.8484665387978</v>
      </c>
    </row>
    <row r="1331" spans="1:24" x14ac:dyDescent="0.15">
      <c r="A1331">
        <v>1330</v>
      </c>
      <c r="B1331">
        <v>38</v>
      </c>
      <c r="C1331">
        <v>28810.271258890436</v>
      </c>
      <c r="D1331">
        <v>1663.3911789993315</v>
      </c>
      <c r="E1331">
        <v>739.28496844414735</v>
      </c>
      <c r="F1331">
        <v>6896.5128000000004</v>
      </c>
      <c r="G1331" s="1">
        <v>0.54</v>
      </c>
      <c r="H1331">
        <v>7079.8816197589158</v>
      </c>
      <c r="Q1331">
        <v>1330</v>
      </c>
      <c r="R1331">
        <v>38</v>
      </c>
      <c r="S1331">
        <f>VLOOKUP($R1331,'[3]人物&amp;怪物成长分析'!$B$5:$S$104,12,FALSE)*$W1331</f>
        <v>28810.271258890436</v>
      </c>
      <c r="T1331">
        <f>VLOOKUP($R1331,'[3]人物&amp;怪物成长分析'!$B$5:$S$104,13,FALSE)*$W1331</f>
        <v>1663.3911789993315</v>
      </c>
      <c r="U1331">
        <f>VLOOKUP($R1331,'[3]人物&amp;怪物成长分析'!$B$5:$S$104,14,FALSE)*$W1331</f>
        <v>739.28496844414735</v>
      </c>
      <c r="V1331">
        <f>VLOOKUP($R1331,'[3]人物&amp;怪物成长分析'!$B$5:$S$104,17,FALSE)*$W1331</f>
        <v>6896.5128000000004</v>
      </c>
      <c r="W1331" s="1">
        <v>0.54</v>
      </c>
      <c r="X1331">
        <f t="shared" si="20"/>
        <v>7079.8816197589158</v>
      </c>
    </row>
    <row r="1332" spans="1:24" x14ac:dyDescent="0.15">
      <c r="A1332">
        <v>1331</v>
      </c>
      <c r="B1332">
        <v>46</v>
      </c>
      <c r="C1332">
        <v>73001.228015418892</v>
      </c>
      <c r="D1332">
        <v>3451.1414426199344</v>
      </c>
      <c r="E1332">
        <v>1533.8406411644155</v>
      </c>
      <c r="F1332">
        <v>9211.268399999999</v>
      </c>
      <c r="G1332" s="1">
        <v>0.61</v>
      </c>
      <c r="H1332">
        <v>13244.234952481327</v>
      </c>
      <c r="Q1332">
        <v>1331</v>
      </c>
      <c r="R1332">
        <v>46</v>
      </c>
      <c r="S1332">
        <f>VLOOKUP($R1332,'[3]人物&amp;怪物成长分析'!$B$5:$S$104,12,FALSE)*$W1332</f>
        <v>73001.228015418892</v>
      </c>
      <c r="T1332">
        <f>VLOOKUP($R1332,'[3]人物&amp;怪物成长分析'!$B$5:$S$104,13,FALSE)*$W1332</f>
        <v>3451.1414426199344</v>
      </c>
      <c r="U1332">
        <f>VLOOKUP($R1332,'[3]人物&amp;怪物成长分析'!$B$5:$S$104,14,FALSE)*$W1332</f>
        <v>1533.8406411644155</v>
      </c>
      <c r="V1332">
        <f>VLOOKUP($R1332,'[3]人物&amp;怪物成长分析'!$B$5:$S$104,17,FALSE)*$W1332</f>
        <v>9211.268399999999</v>
      </c>
      <c r="W1332" s="1">
        <v>0.61</v>
      </c>
      <c r="X1332">
        <f t="shared" si="20"/>
        <v>13244.234952481327</v>
      </c>
    </row>
    <row r="1333" spans="1:24" x14ac:dyDescent="0.15">
      <c r="A1333">
        <v>1332</v>
      </c>
      <c r="B1333">
        <v>26</v>
      </c>
      <c r="C1333">
        <v>5216.0732908494992</v>
      </c>
      <c r="D1333">
        <v>370.73768701003354</v>
      </c>
      <c r="E1333">
        <v>164.77230533779266</v>
      </c>
      <c r="F1333">
        <v>3247.1739999999995</v>
      </c>
      <c r="G1333" s="1">
        <v>0.35</v>
      </c>
      <c r="H1333">
        <v>2217.8305007781673</v>
      </c>
      <c r="Q1333">
        <v>1332</v>
      </c>
      <c r="R1333">
        <v>26</v>
      </c>
      <c r="S1333">
        <f>VLOOKUP($R1333,'[3]人物&amp;怪物成长分析'!$B$5:$S$104,12,FALSE)*$W1333</f>
        <v>5216.0732908494992</v>
      </c>
      <c r="T1333">
        <f>VLOOKUP($R1333,'[3]人物&amp;怪物成长分析'!$B$5:$S$104,13,FALSE)*$W1333</f>
        <v>370.73768701003354</v>
      </c>
      <c r="U1333">
        <f>VLOOKUP($R1333,'[3]人物&amp;怪物成长分析'!$B$5:$S$104,14,FALSE)*$W1333</f>
        <v>164.77230533779266</v>
      </c>
      <c r="V1333">
        <f>VLOOKUP($R1333,'[3]人物&amp;怪物成长分析'!$B$5:$S$104,17,FALSE)*$W1333</f>
        <v>3247.1739999999995</v>
      </c>
      <c r="W1333" s="1">
        <v>0.35</v>
      </c>
      <c r="X1333">
        <f t="shared" si="20"/>
        <v>2217.8305007781673</v>
      </c>
    </row>
    <row r="1334" spans="1:24" x14ac:dyDescent="0.15">
      <c r="A1334">
        <v>1333</v>
      </c>
      <c r="B1334">
        <v>42</v>
      </c>
      <c r="C1334">
        <v>52876.520703026123</v>
      </c>
      <c r="D1334">
        <v>2750.9399280000011</v>
      </c>
      <c r="E1334">
        <v>1222.6399680000009</v>
      </c>
      <c r="F1334">
        <v>9058.3220000000001</v>
      </c>
      <c r="G1334" s="1">
        <v>0.65</v>
      </c>
      <c r="H1334">
        <v>11002.164244945257</v>
      </c>
      <c r="Q1334">
        <v>1333</v>
      </c>
      <c r="R1334">
        <v>42</v>
      </c>
      <c r="S1334">
        <f>VLOOKUP($R1334,'[3]人物&amp;怪物成长分析'!$B$5:$S$104,12,FALSE)*$W1334</f>
        <v>52876.520703026123</v>
      </c>
      <c r="T1334">
        <f>VLOOKUP($R1334,'[3]人物&amp;怪物成长分析'!$B$5:$S$104,13,FALSE)*$W1334</f>
        <v>2750.9399280000011</v>
      </c>
      <c r="U1334">
        <f>VLOOKUP($R1334,'[3]人物&amp;怪物成长分析'!$B$5:$S$104,14,FALSE)*$W1334</f>
        <v>1222.6399680000009</v>
      </c>
      <c r="V1334">
        <f>VLOOKUP($R1334,'[3]人物&amp;怪物成长分析'!$B$5:$S$104,17,FALSE)*$W1334</f>
        <v>9058.3220000000001</v>
      </c>
      <c r="W1334" s="1">
        <v>0.65</v>
      </c>
      <c r="X1334">
        <f t="shared" si="20"/>
        <v>11002.164244945257</v>
      </c>
    </row>
    <row r="1335" spans="1:24" x14ac:dyDescent="0.15">
      <c r="A1335">
        <v>1334</v>
      </c>
      <c r="B1335">
        <v>24</v>
      </c>
      <c r="C1335">
        <v>5865.5945565217407</v>
      </c>
      <c r="D1335">
        <v>439.00499799331112</v>
      </c>
      <c r="E1335">
        <v>195.11333244147158</v>
      </c>
      <c r="F1335">
        <v>4347.68</v>
      </c>
      <c r="G1335" s="1">
        <v>0.5</v>
      </c>
      <c r="H1335">
        <v>2816.3439752347831</v>
      </c>
      <c r="Q1335">
        <v>1334</v>
      </c>
      <c r="R1335">
        <v>24</v>
      </c>
      <c r="S1335">
        <f>VLOOKUP($R1335,'[3]人物&amp;怪物成长分析'!$B$5:$S$104,12,FALSE)*$W1335</f>
        <v>5865.5945565217407</v>
      </c>
      <c r="T1335">
        <f>VLOOKUP($R1335,'[3]人物&amp;怪物成长分析'!$B$5:$S$104,13,FALSE)*$W1335</f>
        <v>439.00499799331112</v>
      </c>
      <c r="U1335">
        <f>VLOOKUP($R1335,'[3]人物&amp;怪物成长分析'!$B$5:$S$104,14,FALSE)*$W1335</f>
        <v>195.11333244147158</v>
      </c>
      <c r="V1335">
        <f>VLOOKUP($R1335,'[3]人物&amp;怪物成长分析'!$B$5:$S$104,17,FALSE)*$W1335</f>
        <v>4347.68</v>
      </c>
      <c r="W1335" s="1">
        <v>0.5</v>
      </c>
      <c r="X1335">
        <f t="shared" si="20"/>
        <v>2816.3439752347831</v>
      </c>
    </row>
    <row r="1336" spans="1:24" x14ac:dyDescent="0.15">
      <c r="A1336">
        <v>1335</v>
      </c>
      <c r="B1336">
        <v>49</v>
      </c>
      <c r="C1336">
        <v>98303.585850629825</v>
      </c>
      <c r="D1336">
        <v>4346.025543344952</v>
      </c>
      <c r="E1336">
        <v>1931.5669081533122</v>
      </c>
      <c r="F1336">
        <v>10063.531799999999</v>
      </c>
      <c r="G1336" s="1">
        <v>0.63</v>
      </c>
      <c r="H1336">
        <v>16357.604037028148</v>
      </c>
      <c r="Q1336">
        <v>1335</v>
      </c>
      <c r="R1336">
        <v>49</v>
      </c>
      <c r="S1336">
        <f>VLOOKUP($R1336,'[3]人物&amp;怪物成长分析'!$B$5:$S$104,12,FALSE)*$W1336</f>
        <v>98303.585850629825</v>
      </c>
      <c r="T1336">
        <f>VLOOKUP($R1336,'[3]人物&amp;怪物成长分析'!$B$5:$S$104,13,FALSE)*$W1336</f>
        <v>4346.025543344952</v>
      </c>
      <c r="U1336">
        <f>VLOOKUP($R1336,'[3]人物&amp;怪物成长分析'!$B$5:$S$104,14,FALSE)*$W1336</f>
        <v>1931.5669081533122</v>
      </c>
      <c r="V1336">
        <f>VLOOKUP($R1336,'[3]人物&amp;怪物成长分析'!$B$5:$S$104,17,FALSE)*$W1336</f>
        <v>10063.531799999999</v>
      </c>
      <c r="W1336" s="1">
        <v>0.63</v>
      </c>
      <c r="X1336">
        <f t="shared" si="20"/>
        <v>16357.604037028148</v>
      </c>
    </row>
    <row r="1337" spans="1:24" x14ac:dyDescent="0.15">
      <c r="A1337">
        <v>1336</v>
      </c>
      <c r="B1337">
        <v>24</v>
      </c>
      <c r="C1337">
        <v>9150.3275081739157</v>
      </c>
      <c r="D1337">
        <v>684.8477968695654</v>
      </c>
      <c r="E1337">
        <v>304.37679860869571</v>
      </c>
      <c r="F1337">
        <v>6782.3808000000008</v>
      </c>
      <c r="G1337" s="1">
        <v>0.78</v>
      </c>
      <c r="H1337">
        <v>4393.4966013662615</v>
      </c>
      <c r="Q1337">
        <v>1336</v>
      </c>
      <c r="R1337">
        <v>24</v>
      </c>
      <c r="S1337">
        <f>VLOOKUP($R1337,'[3]人物&amp;怪物成长分析'!$B$5:$S$104,12,FALSE)*$W1337</f>
        <v>9150.3275081739157</v>
      </c>
      <c r="T1337">
        <f>VLOOKUP($R1337,'[3]人物&amp;怪物成长分析'!$B$5:$S$104,13,FALSE)*$W1337</f>
        <v>684.8477968695654</v>
      </c>
      <c r="U1337">
        <f>VLOOKUP($R1337,'[3]人物&amp;怪物成长分析'!$B$5:$S$104,14,FALSE)*$W1337</f>
        <v>304.37679860869571</v>
      </c>
      <c r="V1337">
        <f>VLOOKUP($R1337,'[3]人物&amp;怪物成长分析'!$B$5:$S$104,17,FALSE)*$W1337</f>
        <v>6782.3808000000008</v>
      </c>
      <c r="W1337" s="1">
        <v>0.78</v>
      </c>
      <c r="X1337">
        <f t="shared" si="20"/>
        <v>4393.4966013662615</v>
      </c>
    </row>
    <row r="1338" spans="1:24" x14ac:dyDescent="0.15">
      <c r="A1338">
        <v>1337</v>
      </c>
      <c r="B1338">
        <v>36</v>
      </c>
      <c r="C1338">
        <v>27958.443376695661</v>
      </c>
      <c r="D1338">
        <v>1706.6116067478263</v>
      </c>
      <c r="E1338">
        <v>758.49404744347851</v>
      </c>
      <c r="F1338">
        <v>7922.8759999999993</v>
      </c>
      <c r="G1338" s="1">
        <v>0.65</v>
      </c>
      <c r="H1338">
        <v>7532.6654751109563</v>
      </c>
      <c r="Q1338">
        <v>1337</v>
      </c>
      <c r="R1338">
        <v>36</v>
      </c>
      <c r="S1338">
        <f>VLOOKUP($R1338,'[3]人物&amp;怪物成长分析'!$B$5:$S$104,12,FALSE)*$W1338</f>
        <v>27958.443376695661</v>
      </c>
      <c r="T1338">
        <f>VLOOKUP($R1338,'[3]人物&amp;怪物成长分析'!$B$5:$S$104,13,FALSE)*$W1338</f>
        <v>1706.6116067478263</v>
      </c>
      <c r="U1338">
        <f>VLOOKUP($R1338,'[3]人物&amp;怪物成长分析'!$B$5:$S$104,14,FALSE)*$W1338</f>
        <v>758.49404744347851</v>
      </c>
      <c r="V1338">
        <f>VLOOKUP($R1338,'[3]人物&amp;怪物成长分析'!$B$5:$S$104,17,FALSE)*$W1338</f>
        <v>7922.8759999999993</v>
      </c>
      <c r="W1338" s="1">
        <v>0.65</v>
      </c>
      <c r="X1338">
        <f t="shared" si="20"/>
        <v>7532.6654751109563</v>
      </c>
    </row>
    <row r="1339" spans="1:24" x14ac:dyDescent="0.15">
      <c r="A1339">
        <v>1338</v>
      </c>
      <c r="B1339">
        <v>49</v>
      </c>
      <c r="C1339">
        <v>85820.590821978418</v>
      </c>
      <c r="D1339">
        <v>3794.1492838725771</v>
      </c>
      <c r="E1339">
        <v>1686.2885706100346</v>
      </c>
      <c r="F1339">
        <v>8785.6229999999996</v>
      </c>
      <c r="G1339" s="1">
        <v>0.55000000000000004</v>
      </c>
      <c r="H1339">
        <v>14280.4479688341</v>
      </c>
      <c r="Q1339">
        <v>1338</v>
      </c>
      <c r="R1339">
        <v>49</v>
      </c>
      <c r="S1339">
        <f>VLOOKUP($R1339,'[3]人物&amp;怪物成长分析'!$B$5:$S$104,12,FALSE)*$W1339</f>
        <v>85820.590821978418</v>
      </c>
      <c r="T1339">
        <f>VLOOKUP($R1339,'[3]人物&amp;怪物成长分析'!$B$5:$S$104,13,FALSE)*$W1339</f>
        <v>3794.1492838725771</v>
      </c>
      <c r="U1339">
        <f>VLOOKUP($R1339,'[3]人物&amp;怪物成长分析'!$B$5:$S$104,14,FALSE)*$W1339</f>
        <v>1686.2885706100346</v>
      </c>
      <c r="V1339">
        <f>VLOOKUP($R1339,'[3]人物&amp;怪物成长分析'!$B$5:$S$104,17,FALSE)*$W1339</f>
        <v>8785.6229999999996</v>
      </c>
      <c r="W1339" s="1">
        <v>0.55000000000000004</v>
      </c>
      <c r="X1339">
        <f t="shared" si="20"/>
        <v>14280.4479688341</v>
      </c>
    </row>
    <row r="1340" spans="1:24" x14ac:dyDescent="0.15">
      <c r="A1340">
        <v>1339</v>
      </c>
      <c r="B1340">
        <v>22</v>
      </c>
      <c r="C1340">
        <v>4756.7090253913047</v>
      </c>
      <c r="D1340">
        <v>375.94187686956531</v>
      </c>
      <c r="E1340">
        <v>167.08527860869569</v>
      </c>
      <c r="F1340">
        <v>4218.8015999999998</v>
      </c>
      <c r="G1340" s="1">
        <v>0.52</v>
      </c>
      <c r="H1340">
        <v>2601.2256725926959</v>
      </c>
      <c r="Q1340">
        <v>1339</v>
      </c>
      <c r="R1340">
        <v>22</v>
      </c>
      <c r="S1340">
        <f>VLOOKUP($R1340,'[3]人物&amp;怪物成长分析'!$B$5:$S$104,12,FALSE)*$W1340</f>
        <v>4756.7090253913047</v>
      </c>
      <c r="T1340">
        <f>VLOOKUP($R1340,'[3]人物&amp;怪物成长分析'!$B$5:$S$104,13,FALSE)*$W1340</f>
        <v>375.94187686956531</v>
      </c>
      <c r="U1340">
        <f>VLOOKUP($R1340,'[3]人物&amp;怪物成长分析'!$B$5:$S$104,14,FALSE)*$W1340</f>
        <v>167.08527860869569</v>
      </c>
      <c r="V1340">
        <f>VLOOKUP($R1340,'[3]人物&amp;怪物成长分析'!$B$5:$S$104,17,FALSE)*$W1340</f>
        <v>4218.8015999999998</v>
      </c>
      <c r="W1340" s="1">
        <v>0.52</v>
      </c>
      <c r="X1340">
        <f t="shared" si="20"/>
        <v>2601.2256725926959</v>
      </c>
    </row>
    <row r="1341" spans="1:24" x14ac:dyDescent="0.15">
      <c r="A1341">
        <v>1340</v>
      </c>
      <c r="B1341">
        <v>50</v>
      </c>
      <c r="C1341">
        <v>88868.132577391356</v>
      </c>
      <c r="D1341">
        <v>3845.2557365217408</v>
      </c>
      <c r="E1341">
        <v>1709.0025495652183</v>
      </c>
      <c r="F1341">
        <v>8457.8000000000011</v>
      </c>
      <c r="G1341" s="1">
        <v>0.52</v>
      </c>
      <c r="H1341">
        <v>14381.562707019135</v>
      </c>
      <c r="Q1341">
        <v>1340</v>
      </c>
      <c r="R1341">
        <v>50</v>
      </c>
      <c r="S1341">
        <f>VLOOKUP($R1341,'[3]人物&amp;怪物成长分析'!$B$5:$S$104,12,FALSE)*$W1341</f>
        <v>88868.132577391356</v>
      </c>
      <c r="T1341">
        <f>VLOOKUP($R1341,'[3]人物&amp;怪物成长分析'!$B$5:$S$104,13,FALSE)*$W1341</f>
        <v>3845.2557365217408</v>
      </c>
      <c r="U1341">
        <f>VLOOKUP($R1341,'[3]人物&amp;怪物成长分析'!$B$5:$S$104,14,FALSE)*$W1341</f>
        <v>1709.0025495652183</v>
      </c>
      <c r="V1341">
        <f>VLOOKUP($R1341,'[3]人物&amp;怪物成长分析'!$B$5:$S$104,17,FALSE)*$W1341</f>
        <v>8457.8000000000011</v>
      </c>
      <c r="W1341" s="1">
        <v>0.52</v>
      </c>
      <c r="X1341">
        <f t="shared" si="20"/>
        <v>14381.562707019135</v>
      </c>
    </row>
    <row r="1342" spans="1:24" x14ac:dyDescent="0.15">
      <c r="A1342">
        <v>1341</v>
      </c>
      <c r="B1342">
        <v>30</v>
      </c>
      <c r="C1342">
        <v>7966.8954754013412</v>
      </c>
      <c r="D1342">
        <v>514.45423697658896</v>
      </c>
      <c r="E1342">
        <v>228.64632754515065</v>
      </c>
      <c r="F1342">
        <v>3550.348</v>
      </c>
      <c r="G1342" s="1">
        <v>0.34</v>
      </c>
      <c r="H1342">
        <v>2722.6736442453516</v>
      </c>
      <c r="Q1342">
        <v>1341</v>
      </c>
      <c r="R1342">
        <v>30</v>
      </c>
      <c r="S1342">
        <f>VLOOKUP($R1342,'[3]人物&amp;怪物成长分析'!$B$5:$S$104,12,FALSE)*$W1342</f>
        <v>7966.8954754013412</v>
      </c>
      <c r="T1342">
        <f>VLOOKUP($R1342,'[3]人物&amp;怪物成长分析'!$B$5:$S$104,13,FALSE)*$W1342</f>
        <v>514.45423697658896</v>
      </c>
      <c r="U1342">
        <f>VLOOKUP($R1342,'[3]人物&amp;怪物成长分析'!$B$5:$S$104,14,FALSE)*$W1342</f>
        <v>228.64632754515065</v>
      </c>
      <c r="V1342">
        <f>VLOOKUP($R1342,'[3]人物&amp;怪物成长分析'!$B$5:$S$104,17,FALSE)*$W1342</f>
        <v>3550.348</v>
      </c>
      <c r="W1342" s="1">
        <v>0.34</v>
      </c>
      <c r="X1342">
        <f t="shared" si="20"/>
        <v>2722.6736442453516</v>
      </c>
    </row>
    <row r="1343" spans="1:24" x14ac:dyDescent="0.15">
      <c r="A1343">
        <v>1342</v>
      </c>
      <c r="B1343">
        <v>32</v>
      </c>
      <c r="C1343">
        <v>18348.819935393985</v>
      </c>
      <c r="D1343">
        <v>1161.3575568028095</v>
      </c>
      <c r="E1343">
        <v>516.15891413458212</v>
      </c>
      <c r="F1343">
        <v>6945.4223999999995</v>
      </c>
      <c r="G1343" s="1">
        <v>0.63</v>
      </c>
      <c r="H1343">
        <v>5727.4954612237807</v>
      </c>
      <c r="Q1343">
        <v>1342</v>
      </c>
      <c r="R1343">
        <v>32</v>
      </c>
      <c r="S1343">
        <f>VLOOKUP($R1343,'[3]人物&amp;怪物成长分析'!$B$5:$S$104,12,FALSE)*$W1343</f>
        <v>18348.819935393985</v>
      </c>
      <c r="T1343">
        <f>VLOOKUP($R1343,'[3]人物&amp;怪物成长分析'!$B$5:$S$104,13,FALSE)*$W1343</f>
        <v>1161.3575568028095</v>
      </c>
      <c r="U1343">
        <f>VLOOKUP($R1343,'[3]人物&amp;怪物成长分析'!$B$5:$S$104,14,FALSE)*$W1343</f>
        <v>516.15891413458212</v>
      </c>
      <c r="V1343">
        <f>VLOOKUP($R1343,'[3]人物&amp;怪物成长分析'!$B$5:$S$104,17,FALSE)*$W1343</f>
        <v>6945.4223999999995</v>
      </c>
      <c r="W1343" s="1">
        <v>0.63</v>
      </c>
      <c r="X1343">
        <f t="shared" si="20"/>
        <v>5727.4954612237807</v>
      </c>
    </row>
    <row r="1344" spans="1:24" x14ac:dyDescent="0.15">
      <c r="A1344">
        <v>1343</v>
      </c>
      <c r="B1344">
        <v>39</v>
      </c>
      <c r="C1344">
        <v>32532.666787070677</v>
      </c>
      <c r="D1344">
        <v>1828.4601904645488</v>
      </c>
      <c r="E1344">
        <v>812.6489735397995</v>
      </c>
      <c r="F1344">
        <v>7184.3530000000001</v>
      </c>
      <c r="G1344" s="1">
        <v>0.55000000000000004</v>
      </c>
      <c r="H1344">
        <v>7662.1150265846109</v>
      </c>
      <c r="Q1344">
        <v>1343</v>
      </c>
      <c r="R1344">
        <v>39</v>
      </c>
      <c r="S1344">
        <f>VLOOKUP($R1344,'[3]人物&amp;怪物成长分析'!$B$5:$S$104,12,FALSE)*$W1344</f>
        <v>32532.666787070677</v>
      </c>
      <c r="T1344">
        <f>VLOOKUP($R1344,'[3]人物&amp;怪物成长分析'!$B$5:$S$104,13,FALSE)*$W1344</f>
        <v>1828.4601904645488</v>
      </c>
      <c r="U1344">
        <f>VLOOKUP($R1344,'[3]人物&amp;怪物成长分析'!$B$5:$S$104,14,FALSE)*$W1344</f>
        <v>812.6489735397995</v>
      </c>
      <c r="V1344">
        <f>VLOOKUP($R1344,'[3]人物&amp;怪物成长分析'!$B$5:$S$104,17,FALSE)*$W1344</f>
        <v>7184.3530000000001</v>
      </c>
      <c r="W1344" s="1">
        <v>0.55000000000000004</v>
      </c>
      <c r="X1344">
        <f t="shared" si="20"/>
        <v>7662.1150265846109</v>
      </c>
    </row>
    <row r="1345" spans="1:24" x14ac:dyDescent="0.15">
      <c r="A1345">
        <v>1344</v>
      </c>
      <c r="B1345">
        <v>41</v>
      </c>
      <c r="C1345">
        <v>43290.951049894771</v>
      </c>
      <c r="D1345">
        <v>2309.7155734252183</v>
      </c>
      <c r="E1345">
        <v>1026.5402548556524</v>
      </c>
      <c r="F1345">
        <v>8050.3965999999991</v>
      </c>
      <c r="G1345" s="1">
        <v>0.59</v>
      </c>
      <c r="H1345">
        <v>9366.0344571319929</v>
      </c>
      <c r="Q1345">
        <v>1344</v>
      </c>
      <c r="R1345">
        <v>41</v>
      </c>
      <c r="S1345">
        <f>VLOOKUP($R1345,'[3]人物&amp;怪物成长分析'!$B$5:$S$104,12,FALSE)*$W1345</f>
        <v>43290.951049894771</v>
      </c>
      <c r="T1345">
        <f>VLOOKUP($R1345,'[3]人物&amp;怪物成长分析'!$B$5:$S$104,13,FALSE)*$W1345</f>
        <v>2309.7155734252183</v>
      </c>
      <c r="U1345">
        <f>VLOOKUP($R1345,'[3]人物&amp;怪物成长分析'!$B$5:$S$104,14,FALSE)*$W1345</f>
        <v>1026.5402548556524</v>
      </c>
      <c r="V1345">
        <f>VLOOKUP($R1345,'[3]人物&amp;怪物成长分析'!$B$5:$S$104,17,FALSE)*$W1345</f>
        <v>8050.3965999999991</v>
      </c>
      <c r="W1345" s="1">
        <v>0.59</v>
      </c>
      <c r="X1345">
        <f t="shared" si="20"/>
        <v>9366.0344571319929</v>
      </c>
    </row>
    <row r="1346" spans="1:24" x14ac:dyDescent="0.15">
      <c r="A1346">
        <v>1345</v>
      </c>
      <c r="B1346">
        <v>37</v>
      </c>
      <c r="C1346">
        <v>31666.926597036269</v>
      </c>
      <c r="D1346">
        <v>1879.3214583838799</v>
      </c>
      <c r="E1346">
        <v>835.25398150394665</v>
      </c>
      <c r="F1346">
        <v>8236.9188000000013</v>
      </c>
      <c r="G1346" s="1">
        <v>0.66</v>
      </c>
      <c r="H1346">
        <v>8138.1658749231319</v>
      </c>
      <c r="Q1346">
        <v>1345</v>
      </c>
      <c r="R1346">
        <v>37</v>
      </c>
      <c r="S1346">
        <f>VLOOKUP($R1346,'[3]人物&amp;怪物成长分析'!$B$5:$S$104,12,FALSE)*$W1346</f>
        <v>31666.926597036269</v>
      </c>
      <c r="T1346">
        <f>VLOOKUP($R1346,'[3]人物&amp;怪物成长分析'!$B$5:$S$104,13,FALSE)*$W1346</f>
        <v>1879.3214583838799</v>
      </c>
      <c r="U1346">
        <f>VLOOKUP($R1346,'[3]人物&amp;怪物成长分析'!$B$5:$S$104,14,FALSE)*$W1346</f>
        <v>835.25398150394665</v>
      </c>
      <c r="V1346">
        <f>VLOOKUP($R1346,'[3]人物&amp;怪物成长分析'!$B$5:$S$104,17,FALSE)*$W1346</f>
        <v>8236.9188000000013</v>
      </c>
      <c r="W1346" s="1">
        <v>0.66</v>
      </c>
      <c r="X1346">
        <f t="shared" si="20"/>
        <v>8138.1658749231319</v>
      </c>
    </row>
    <row r="1347" spans="1:24" x14ac:dyDescent="0.15">
      <c r="A1347">
        <v>1346</v>
      </c>
      <c r="B1347">
        <v>30</v>
      </c>
      <c r="C1347">
        <v>18745.636412709038</v>
      </c>
      <c r="D1347">
        <v>1210.480557591974</v>
      </c>
      <c r="E1347">
        <v>537.99135892976619</v>
      </c>
      <c r="F1347">
        <v>8353.76</v>
      </c>
      <c r="G1347" s="1">
        <v>0.8</v>
      </c>
      <c r="H1347">
        <v>6406.2909276361224</v>
      </c>
      <c r="Q1347">
        <v>1346</v>
      </c>
      <c r="R1347">
        <v>30</v>
      </c>
      <c r="S1347">
        <f>VLOOKUP($R1347,'[3]人物&amp;怪物成长分析'!$B$5:$S$104,12,FALSE)*$W1347</f>
        <v>18745.636412709038</v>
      </c>
      <c r="T1347">
        <f>VLOOKUP($R1347,'[3]人物&amp;怪物成长分析'!$B$5:$S$104,13,FALSE)*$W1347</f>
        <v>1210.480557591974</v>
      </c>
      <c r="U1347">
        <f>VLOOKUP($R1347,'[3]人物&amp;怪物成长分析'!$B$5:$S$104,14,FALSE)*$W1347</f>
        <v>537.99135892976619</v>
      </c>
      <c r="V1347">
        <f>VLOOKUP($R1347,'[3]人物&amp;怪物成长分析'!$B$5:$S$104,17,FALSE)*$W1347</f>
        <v>8353.76</v>
      </c>
      <c r="W1347" s="1">
        <v>0.8</v>
      </c>
      <c r="X1347">
        <f t="shared" ref="X1347:X1410" si="21">SUMPRODUCT(S1347:V1347,$M$6:$P$6)*1.2</f>
        <v>6406.2909276361224</v>
      </c>
    </row>
    <row r="1348" spans="1:24" x14ac:dyDescent="0.15">
      <c r="A1348">
        <v>1347</v>
      </c>
      <c r="B1348">
        <v>48</v>
      </c>
      <c r="C1348">
        <v>75856.961325111683</v>
      </c>
      <c r="D1348">
        <v>3427.974745293915</v>
      </c>
      <c r="E1348">
        <v>1523.5443312417399</v>
      </c>
      <c r="F1348">
        <v>8311.8415999999997</v>
      </c>
      <c r="G1348" s="1">
        <v>0.53</v>
      </c>
      <c r="H1348">
        <v>12974.188408248147</v>
      </c>
      <c r="Q1348">
        <v>1347</v>
      </c>
      <c r="R1348">
        <v>48</v>
      </c>
      <c r="S1348">
        <f>VLOOKUP($R1348,'[3]人物&amp;怪物成长分析'!$B$5:$S$104,12,FALSE)*$W1348</f>
        <v>75856.961325111683</v>
      </c>
      <c r="T1348">
        <f>VLOOKUP($R1348,'[3]人物&amp;怪物成长分析'!$B$5:$S$104,13,FALSE)*$W1348</f>
        <v>3427.974745293915</v>
      </c>
      <c r="U1348">
        <f>VLOOKUP($R1348,'[3]人物&amp;怪物成长分析'!$B$5:$S$104,14,FALSE)*$W1348</f>
        <v>1523.5443312417399</v>
      </c>
      <c r="V1348">
        <f>VLOOKUP($R1348,'[3]人物&amp;怪物成长分析'!$B$5:$S$104,17,FALSE)*$W1348</f>
        <v>8311.8415999999997</v>
      </c>
      <c r="W1348" s="1">
        <v>0.53</v>
      </c>
      <c r="X1348">
        <f t="shared" si="21"/>
        <v>12974.188408248147</v>
      </c>
    </row>
    <row r="1349" spans="1:24" x14ac:dyDescent="0.15">
      <c r="A1349">
        <v>1348</v>
      </c>
      <c r="B1349">
        <v>32</v>
      </c>
      <c r="C1349">
        <v>11067.542183253516</v>
      </c>
      <c r="D1349">
        <v>700.50138346836138</v>
      </c>
      <c r="E1349">
        <v>311.33394820816062</v>
      </c>
      <c r="F1349">
        <v>4189.3023999999996</v>
      </c>
      <c r="G1349" s="1">
        <v>0.38</v>
      </c>
      <c r="H1349">
        <v>3454.679802007995</v>
      </c>
      <c r="Q1349">
        <v>1348</v>
      </c>
      <c r="R1349">
        <v>32</v>
      </c>
      <c r="S1349">
        <f>VLOOKUP($R1349,'[3]人物&amp;怪物成长分析'!$B$5:$S$104,12,FALSE)*$W1349</f>
        <v>11067.542183253516</v>
      </c>
      <c r="T1349">
        <f>VLOOKUP($R1349,'[3]人物&amp;怪物成长分析'!$B$5:$S$104,13,FALSE)*$W1349</f>
        <v>700.50138346836138</v>
      </c>
      <c r="U1349">
        <f>VLOOKUP($R1349,'[3]人物&amp;怪物成长分析'!$B$5:$S$104,14,FALSE)*$W1349</f>
        <v>311.33394820816062</v>
      </c>
      <c r="V1349">
        <f>VLOOKUP($R1349,'[3]人物&amp;怪物成长分析'!$B$5:$S$104,17,FALSE)*$W1349</f>
        <v>4189.3023999999996</v>
      </c>
      <c r="W1349" s="1">
        <v>0.38</v>
      </c>
      <c r="X1349">
        <f t="shared" si="21"/>
        <v>3454.679802007995</v>
      </c>
    </row>
    <row r="1350" spans="1:24" x14ac:dyDescent="0.15">
      <c r="A1350">
        <v>1349</v>
      </c>
      <c r="B1350">
        <v>34</v>
      </c>
      <c r="C1350">
        <v>25303.150562445153</v>
      </c>
      <c r="D1350">
        <v>1571.8308812825421</v>
      </c>
      <c r="E1350">
        <v>698.59150279224093</v>
      </c>
      <c r="F1350">
        <v>8240.7996000000003</v>
      </c>
      <c r="G1350" s="1">
        <v>0.71</v>
      </c>
      <c r="H1350">
        <v>7301.3043246871066</v>
      </c>
      <c r="Q1350">
        <v>1349</v>
      </c>
      <c r="R1350">
        <v>34</v>
      </c>
      <c r="S1350">
        <f>VLOOKUP($R1350,'[3]人物&amp;怪物成长分析'!$B$5:$S$104,12,FALSE)*$W1350</f>
        <v>25303.150562445153</v>
      </c>
      <c r="T1350">
        <f>VLOOKUP($R1350,'[3]人物&amp;怪物成长分析'!$B$5:$S$104,13,FALSE)*$W1350</f>
        <v>1571.8308812825421</v>
      </c>
      <c r="U1350">
        <f>VLOOKUP($R1350,'[3]人物&amp;怪物成长分析'!$B$5:$S$104,14,FALSE)*$W1350</f>
        <v>698.59150279224093</v>
      </c>
      <c r="V1350">
        <f>VLOOKUP($R1350,'[3]人物&amp;怪物成长分析'!$B$5:$S$104,17,FALSE)*$W1350</f>
        <v>8240.7996000000003</v>
      </c>
      <c r="W1350" s="1">
        <v>0.71</v>
      </c>
      <c r="X1350">
        <f t="shared" si="21"/>
        <v>7301.3043246871066</v>
      </c>
    </row>
    <row r="1351" spans="1:24" x14ac:dyDescent="0.15">
      <c r="A1351">
        <v>1350</v>
      </c>
      <c r="B1351">
        <v>42</v>
      </c>
      <c r="C1351">
        <v>32539.397355708381</v>
      </c>
      <c r="D1351">
        <v>1692.8861095384623</v>
      </c>
      <c r="E1351">
        <v>752.39382646153899</v>
      </c>
      <c r="F1351">
        <v>5574.3519999999999</v>
      </c>
      <c r="G1351" s="1">
        <v>0.4</v>
      </c>
      <c r="H1351">
        <v>6770.5626122740032</v>
      </c>
      <c r="Q1351">
        <v>1350</v>
      </c>
      <c r="R1351">
        <v>42</v>
      </c>
      <c r="S1351">
        <f>VLOOKUP($R1351,'[3]人物&amp;怪物成长分析'!$B$5:$S$104,12,FALSE)*$W1351</f>
        <v>32539.397355708381</v>
      </c>
      <c r="T1351">
        <f>VLOOKUP($R1351,'[3]人物&amp;怪物成长分析'!$B$5:$S$104,13,FALSE)*$W1351</f>
        <v>1692.8861095384623</v>
      </c>
      <c r="U1351">
        <f>VLOOKUP($R1351,'[3]人物&amp;怪物成长分析'!$B$5:$S$104,14,FALSE)*$W1351</f>
        <v>752.39382646153899</v>
      </c>
      <c r="V1351">
        <f>VLOOKUP($R1351,'[3]人物&amp;怪物成长分析'!$B$5:$S$104,17,FALSE)*$W1351</f>
        <v>5574.3519999999999</v>
      </c>
      <c r="W1351" s="1">
        <v>0.4</v>
      </c>
      <c r="X1351">
        <f t="shared" si="21"/>
        <v>6770.5626122740032</v>
      </c>
    </row>
    <row r="1352" spans="1:24" x14ac:dyDescent="0.15">
      <c r="A1352">
        <v>1351</v>
      </c>
      <c r="B1352">
        <v>41</v>
      </c>
      <c r="C1352">
        <v>57232.104777826993</v>
      </c>
      <c r="D1352">
        <v>3053.5222835113059</v>
      </c>
      <c r="E1352">
        <v>1357.1210148939135</v>
      </c>
      <c r="F1352">
        <v>10642.897199999999</v>
      </c>
      <c r="G1352" s="1">
        <v>0.78</v>
      </c>
      <c r="H1352">
        <v>12382.215045021958</v>
      </c>
      <c r="Q1352">
        <v>1351</v>
      </c>
      <c r="R1352">
        <v>41</v>
      </c>
      <c r="S1352">
        <f>VLOOKUP($R1352,'[3]人物&amp;怪物成长分析'!$B$5:$S$104,12,FALSE)*$W1352</f>
        <v>57232.104777826993</v>
      </c>
      <c r="T1352">
        <f>VLOOKUP($R1352,'[3]人物&amp;怪物成长分析'!$B$5:$S$104,13,FALSE)*$W1352</f>
        <v>3053.5222835113059</v>
      </c>
      <c r="U1352">
        <f>VLOOKUP($R1352,'[3]人物&amp;怪物成长分析'!$B$5:$S$104,14,FALSE)*$W1352</f>
        <v>1357.1210148939135</v>
      </c>
      <c r="V1352">
        <f>VLOOKUP($R1352,'[3]人物&amp;怪物成长分析'!$B$5:$S$104,17,FALSE)*$W1352</f>
        <v>10642.897199999999</v>
      </c>
      <c r="W1352" s="1">
        <v>0.78</v>
      </c>
      <c r="X1352">
        <f t="shared" si="21"/>
        <v>12382.215045021958</v>
      </c>
    </row>
    <row r="1353" spans="1:24" x14ac:dyDescent="0.15">
      <c r="A1353">
        <v>1352</v>
      </c>
      <c r="B1353">
        <v>31</v>
      </c>
      <c r="C1353">
        <v>17014.219645500008</v>
      </c>
      <c r="D1353">
        <v>1087.5375819000003</v>
      </c>
      <c r="E1353">
        <v>483.35003640000014</v>
      </c>
      <c r="F1353">
        <v>6976.6710000000003</v>
      </c>
      <c r="G1353" s="1">
        <v>0.65</v>
      </c>
      <c r="H1353">
        <v>5548.2294529440014</v>
      </c>
      <c r="Q1353">
        <v>1352</v>
      </c>
      <c r="R1353">
        <v>31</v>
      </c>
      <c r="S1353">
        <f>VLOOKUP($R1353,'[3]人物&amp;怪物成长分析'!$B$5:$S$104,12,FALSE)*$W1353</f>
        <v>17014.219645500008</v>
      </c>
      <c r="T1353">
        <f>VLOOKUP($R1353,'[3]人物&amp;怪物成长分析'!$B$5:$S$104,13,FALSE)*$W1353</f>
        <v>1087.5375819000003</v>
      </c>
      <c r="U1353">
        <f>VLOOKUP($R1353,'[3]人物&amp;怪物成长分析'!$B$5:$S$104,14,FALSE)*$W1353</f>
        <v>483.35003640000014</v>
      </c>
      <c r="V1353">
        <f>VLOOKUP($R1353,'[3]人物&amp;怪物成长分析'!$B$5:$S$104,17,FALSE)*$W1353</f>
        <v>6976.6710000000003</v>
      </c>
      <c r="W1353" s="1">
        <v>0.65</v>
      </c>
      <c r="X1353">
        <f t="shared" si="21"/>
        <v>5548.2294529440014</v>
      </c>
    </row>
    <row r="1354" spans="1:24" x14ac:dyDescent="0.15">
      <c r="A1354">
        <v>1353</v>
      </c>
      <c r="B1354">
        <v>38</v>
      </c>
      <c r="C1354">
        <v>26676.177091565216</v>
      </c>
      <c r="D1354">
        <v>1540.1770175919735</v>
      </c>
      <c r="E1354">
        <v>684.52311892976604</v>
      </c>
      <c r="F1354">
        <v>6385.66</v>
      </c>
      <c r="G1354" s="1">
        <v>0.5</v>
      </c>
      <c r="H1354">
        <v>6555.4459442212174</v>
      </c>
      <c r="Q1354">
        <v>1353</v>
      </c>
      <c r="R1354">
        <v>38</v>
      </c>
      <c r="S1354">
        <f>VLOOKUP($R1354,'[3]人物&amp;怪物成长分析'!$B$5:$S$104,12,FALSE)*$W1354</f>
        <v>26676.177091565216</v>
      </c>
      <c r="T1354">
        <f>VLOOKUP($R1354,'[3]人物&amp;怪物成长分析'!$B$5:$S$104,13,FALSE)*$W1354</f>
        <v>1540.1770175919735</v>
      </c>
      <c r="U1354">
        <f>VLOOKUP($R1354,'[3]人物&amp;怪物成长分析'!$B$5:$S$104,14,FALSE)*$W1354</f>
        <v>684.52311892976604</v>
      </c>
      <c r="V1354">
        <f>VLOOKUP($R1354,'[3]人物&amp;怪物成长分析'!$B$5:$S$104,17,FALSE)*$W1354</f>
        <v>6385.66</v>
      </c>
      <c r="W1354" s="1">
        <v>0.5</v>
      </c>
      <c r="X1354">
        <f t="shared" si="21"/>
        <v>6555.4459442212174</v>
      </c>
    </row>
    <row r="1355" spans="1:24" x14ac:dyDescent="0.15">
      <c r="A1355">
        <v>1354</v>
      </c>
      <c r="B1355">
        <v>31</v>
      </c>
      <c r="C1355">
        <v>14396.64739234616</v>
      </c>
      <c r="D1355">
        <v>920.22410776153879</v>
      </c>
      <c r="E1355">
        <v>408.9884923384617</v>
      </c>
      <c r="F1355">
        <v>5903.3370000000004</v>
      </c>
      <c r="G1355" s="1">
        <v>0.55000000000000004</v>
      </c>
      <c r="H1355">
        <v>4694.6556909526162</v>
      </c>
      <c r="Q1355">
        <v>1354</v>
      </c>
      <c r="R1355">
        <v>31</v>
      </c>
      <c r="S1355">
        <f>VLOOKUP($R1355,'[3]人物&amp;怪物成长分析'!$B$5:$S$104,12,FALSE)*$W1355</f>
        <v>14396.64739234616</v>
      </c>
      <c r="T1355">
        <f>VLOOKUP($R1355,'[3]人物&amp;怪物成长分析'!$B$5:$S$104,13,FALSE)*$W1355</f>
        <v>920.22410776153879</v>
      </c>
      <c r="U1355">
        <f>VLOOKUP($R1355,'[3]人物&amp;怪物成长分析'!$B$5:$S$104,14,FALSE)*$W1355</f>
        <v>408.9884923384617</v>
      </c>
      <c r="V1355">
        <f>VLOOKUP($R1355,'[3]人物&amp;怪物成长分析'!$B$5:$S$104,17,FALSE)*$W1355</f>
        <v>5903.3370000000004</v>
      </c>
      <c r="W1355" s="1">
        <v>0.55000000000000004</v>
      </c>
      <c r="X1355">
        <f t="shared" si="21"/>
        <v>4694.6556909526162</v>
      </c>
    </row>
    <row r="1356" spans="1:24" x14ac:dyDescent="0.15">
      <c r="A1356">
        <v>1355</v>
      </c>
      <c r="B1356">
        <v>50</v>
      </c>
      <c r="C1356">
        <v>92286.137676521786</v>
      </c>
      <c r="D1356">
        <v>3993.1501879264233</v>
      </c>
      <c r="E1356">
        <v>1774.7334168561881</v>
      </c>
      <c r="F1356">
        <v>8783.1</v>
      </c>
      <c r="G1356" s="1">
        <v>0.54</v>
      </c>
      <c r="H1356">
        <v>14934.699734212179</v>
      </c>
      <c r="Q1356">
        <v>1355</v>
      </c>
      <c r="R1356">
        <v>50</v>
      </c>
      <c r="S1356">
        <f>VLOOKUP($R1356,'[3]人物&amp;怪物成长分析'!$B$5:$S$104,12,FALSE)*$W1356</f>
        <v>92286.137676521786</v>
      </c>
      <c r="T1356">
        <f>VLOOKUP($R1356,'[3]人物&amp;怪物成长分析'!$B$5:$S$104,13,FALSE)*$W1356</f>
        <v>3993.1501879264233</v>
      </c>
      <c r="U1356">
        <f>VLOOKUP($R1356,'[3]人物&amp;怪物成长分析'!$B$5:$S$104,14,FALSE)*$W1356</f>
        <v>1774.7334168561881</v>
      </c>
      <c r="V1356">
        <f>VLOOKUP($R1356,'[3]人物&amp;怪物成长分析'!$B$5:$S$104,17,FALSE)*$W1356</f>
        <v>8783.1</v>
      </c>
      <c r="W1356" s="1">
        <v>0.54</v>
      </c>
      <c r="X1356">
        <f t="shared" si="21"/>
        <v>14934.699734212179</v>
      </c>
    </row>
    <row r="1357" spans="1:24" x14ac:dyDescent="0.15">
      <c r="A1357">
        <v>1356</v>
      </c>
      <c r="B1357">
        <v>24</v>
      </c>
      <c r="C1357">
        <v>7859.8967057391328</v>
      </c>
      <c r="D1357">
        <v>588.26669731103698</v>
      </c>
      <c r="E1357">
        <v>261.45186547157192</v>
      </c>
      <c r="F1357">
        <v>5825.8912000000009</v>
      </c>
      <c r="G1357" s="1">
        <v>0.67</v>
      </c>
      <c r="H1357">
        <v>3773.9009268146096</v>
      </c>
      <c r="Q1357">
        <v>1356</v>
      </c>
      <c r="R1357">
        <v>24</v>
      </c>
      <c r="S1357">
        <f>VLOOKUP($R1357,'[3]人物&amp;怪物成长分析'!$B$5:$S$104,12,FALSE)*$W1357</f>
        <v>7859.8967057391328</v>
      </c>
      <c r="T1357">
        <f>VLOOKUP($R1357,'[3]人物&amp;怪物成长分析'!$B$5:$S$104,13,FALSE)*$W1357</f>
        <v>588.26669731103698</v>
      </c>
      <c r="U1357">
        <f>VLOOKUP($R1357,'[3]人物&amp;怪物成长分析'!$B$5:$S$104,14,FALSE)*$W1357</f>
        <v>261.45186547157192</v>
      </c>
      <c r="V1357">
        <f>VLOOKUP($R1357,'[3]人物&amp;怪物成长分析'!$B$5:$S$104,17,FALSE)*$W1357</f>
        <v>5825.8912000000009</v>
      </c>
      <c r="W1357" s="1">
        <v>0.67</v>
      </c>
      <c r="X1357">
        <f t="shared" si="21"/>
        <v>3773.9009268146096</v>
      </c>
    </row>
    <row r="1358" spans="1:24" x14ac:dyDescent="0.15">
      <c r="A1358">
        <v>1357</v>
      </c>
      <c r="B1358">
        <v>22</v>
      </c>
      <c r="C1358">
        <v>4665.2338518260867</v>
      </c>
      <c r="D1358">
        <v>368.71222539130446</v>
      </c>
      <c r="E1358">
        <v>163.87210017391308</v>
      </c>
      <c r="F1358">
        <v>4137.6707999999999</v>
      </c>
      <c r="G1358" s="1">
        <v>0.51</v>
      </c>
      <c r="H1358">
        <v>2551.2021019659128</v>
      </c>
      <c r="Q1358">
        <v>1357</v>
      </c>
      <c r="R1358">
        <v>22</v>
      </c>
      <c r="S1358">
        <f>VLOOKUP($R1358,'[3]人物&amp;怪物成长分析'!$B$5:$S$104,12,FALSE)*$W1358</f>
        <v>4665.2338518260867</v>
      </c>
      <c r="T1358">
        <f>VLOOKUP($R1358,'[3]人物&amp;怪物成长分析'!$B$5:$S$104,13,FALSE)*$W1358</f>
        <v>368.71222539130446</v>
      </c>
      <c r="U1358">
        <f>VLOOKUP($R1358,'[3]人物&amp;怪物成长分析'!$B$5:$S$104,14,FALSE)*$W1358</f>
        <v>163.87210017391308</v>
      </c>
      <c r="V1358">
        <f>VLOOKUP($R1358,'[3]人物&amp;怪物成长分析'!$B$5:$S$104,17,FALSE)*$W1358</f>
        <v>4137.6707999999999</v>
      </c>
      <c r="W1358" s="1">
        <v>0.51</v>
      </c>
      <c r="X1358">
        <f t="shared" si="21"/>
        <v>2551.2021019659128</v>
      </c>
    </row>
    <row r="1359" spans="1:24" x14ac:dyDescent="0.15">
      <c r="A1359">
        <v>1358</v>
      </c>
      <c r="B1359">
        <v>42</v>
      </c>
      <c r="C1359">
        <v>61011.370041953211</v>
      </c>
      <c r="D1359">
        <v>3174.1614553846166</v>
      </c>
      <c r="E1359">
        <v>1410.7384246153854</v>
      </c>
      <c r="F1359">
        <v>10451.91</v>
      </c>
      <c r="G1359" s="1">
        <v>0.75</v>
      </c>
      <c r="H1359">
        <v>12694.804898013757</v>
      </c>
      <c r="Q1359">
        <v>1358</v>
      </c>
      <c r="R1359">
        <v>42</v>
      </c>
      <c r="S1359">
        <f>VLOOKUP($R1359,'[3]人物&amp;怪物成长分析'!$B$5:$S$104,12,FALSE)*$W1359</f>
        <v>61011.370041953211</v>
      </c>
      <c r="T1359">
        <f>VLOOKUP($R1359,'[3]人物&amp;怪物成长分析'!$B$5:$S$104,13,FALSE)*$W1359</f>
        <v>3174.1614553846166</v>
      </c>
      <c r="U1359">
        <f>VLOOKUP($R1359,'[3]人物&amp;怪物成长分析'!$B$5:$S$104,14,FALSE)*$W1359</f>
        <v>1410.7384246153854</v>
      </c>
      <c r="V1359">
        <f>VLOOKUP($R1359,'[3]人物&amp;怪物成长分析'!$B$5:$S$104,17,FALSE)*$W1359</f>
        <v>10451.91</v>
      </c>
      <c r="W1359" s="1">
        <v>0.75</v>
      </c>
      <c r="X1359">
        <f t="shared" si="21"/>
        <v>12694.804898013757</v>
      </c>
    </row>
    <row r="1360" spans="1:24" x14ac:dyDescent="0.15">
      <c r="A1360">
        <v>1359</v>
      </c>
      <c r="B1360">
        <v>44</v>
      </c>
      <c r="C1360">
        <v>41649.33932709416</v>
      </c>
      <c r="D1360">
        <v>2063.5389963644147</v>
      </c>
      <c r="E1360">
        <v>917.12844282862898</v>
      </c>
      <c r="F1360">
        <v>6097.6271999999999</v>
      </c>
      <c r="G1360" s="1">
        <v>0.42</v>
      </c>
      <c r="H1360">
        <v>8063.8011123321712</v>
      </c>
      <c r="Q1360">
        <v>1359</v>
      </c>
      <c r="R1360">
        <v>44</v>
      </c>
      <c r="S1360">
        <f>VLOOKUP($R1360,'[3]人物&amp;怪物成长分析'!$B$5:$S$104,12,FALSE)*$W1360</f>
        <v>41649.33932709416</v>
      </c>
      <c r="T1360">
        <f>VLOOKUP($R1360,'[3]人物&amp;怪物成长分析'!$B$5:$S$104,13,FALSE)*$W1360</f>
        <v>2063.5389963644147</v>
      </c>
      <c r="U1360">
        <f>VLOOKUP($R1360,'[3]人物&amp;怪物成长分析'!$B$5:$S$104,14,FALSE)*$W1360</f>
        <v>917.12844282862898</v>
      </c>
      <c r="V1360">
        <f>VLOOKUP($R1360,'[3]人物&amp;怪物成长分析'!$B$5:$S$104,17,FALSE)*$W1360</f>
        <v>6097.6271999999999</v>
      </c>
      <c r="W1360" s="1">
        <v>0.42</v>
      </c>
      <c r="X1360">
        <f t="shared" si="21"/>
        <v>8063.8011123321712</v>
      </c>
    </row>
    <row r="1361" spans="1:24" x14ac:dyDescent="0.15">
      <c r="A1361">
        <v>1360</v>
      </c>
      <c r="B1361">
        <v>31</v>
      </c>
      <c r="C1361">
        <v>19893.549123969238</v>
      </c>
      <c r="D1361">
        <v>1271.582403452308</v>
      </c>
      <c r="E1361">
        <v>565.14773486769252</v>
      </c>
      <c r="F1361">
        <v>8157.3384000000005</v>
      </c>
      <c r="G1361" s="1">
        <v>0.76</v>
      </c>
      <c r="H1361">
        <v>6487.160591134525</v>
      </c>
      <c r="Q1361">
        <v>1360</v>
      </c>
      <c r="R1361">
        <v>31</v>
      </c>
      <c r="S1361">
        <f>VLOOKUP($R1361,'[3]人物&amp;怪物成长分析'!$B$5:$S$104,12,FALSE)*$W1361</f>
        <v>19893.549123969238</v>
      </c>
      <c r="T1361">
        <f>VLOOKUP($R1361,'[3]人物&amp;怪物成长分析'!$B$5:$S$104,13,FALSE)*$W1361</f>
        <v>1271.582403452308</v>
      </c>
      <c r="U1361">
        <f>VLOOKUP($R1361,'[3]人物&amp;怪物成长分析'!$B$5:$S$104,14,FALSE)*$W1361</f>
        <v>565.14773486769252</v>
      </c>
      <c r="V1361">
        <f>VLOOKUP($R1361,'[3]人物&amp;怪物成长分析'!$B$5:$S$104,17,FALSE)*$W1361</f>
        <v>8157.3384000000005</v>
      </c>
      <c r="W1361" s="1">
        <v>0.76</v>
      </c>
      <c r="X1361">
        <f t="shared" si="21"/>
        <v>6487.160591134525</v>
      </c>
    </row>
    <row r="1362" spans="1:24" x14ac:dyDescent="0.15">
      <c r="A1362">
        <v>1361</v>
      </c>
      <c r="B1362">
        <v>39</v>
      </c>
      <c r="C1362">
        <v>29575.151624609705</v>
      </c>
      <c r="D1362">
        <v>1662.2365367859534</v>
      </c>
      <c r="E1362">
        <v>738.7717941270904</v>
      </c>
      <c r="F1362">
        <v>6531.23</v>
      </c>
      <c r="G1362" s="1">
        <v>0.5</v>
      </c>
      <c r="H1362">
        <v>6965.5591150769187</v>
      </c>
      <c r="Q1362">
        <v>1361</v>
      </c>
      <c r="R1362">
        <v>39</v>
      </c>
      <c r="S1362">
        <f>VLOOKUP($R1362,'[3]人物&amp;怪物成长分析'!$B$5:$S$104,12,FALSE)*$W1362</f>
        <v>29575.151624609705</v>
      </c>
      <c r="T1362">
        <f>VLOOKUP($R1362,'[3]人物&amp;怪物成长分析'!$B$5:$S$104,13,FALSE)*$W1362</f>
        <v>1662.2365367859534</v>
      </c>
      <c r="U1362">
        <f>VLOOKUP($R1362,'[3]人物&amp;怪物成长分析'!$B$5:$S$104,14,FALSE)*$W1362</f>
        <v>738.7717941270904</v>
      </c>
      <c r="V1362">
        <f>VLOOKUP($R1362,'[3]人物&amp;怪物成长分析'!$B$5:$S$104,17,FALSE)*$W1362</f>
        <v>6531.23</v>
      </c>
      <c r="W1362" s="1">
        <v>0.5</v>
      </c>
      <c r="X1362">
        <f t="shared" si="21"/>
        <v>6965.5591150769187</v>
      </c>
    </row>
    <row r="1363" spans="1:24" x14ac:dyDescent="0.15">
      <c r="A1363">
        <v>1362</v>
      </c>
      <c r="B1363">
        <v>47</v>
      </c>
      <c r="C1363">
        <v>40615.039489742783</v>
      </c>
      <c r="D1363">
        <v>1876.8522406424754</v>
      </c>
      <c r="E1363">
        <v>834.1565513966558</v>
      </c>
      <c r="F1363">
        <v>4771.3897999999999</v>
      </c>
      <c r="G1363" s="1">
        <v>0.31</v>
      </c>
      <c r="H1363">
        <v>7149.459484354611</v>
      </c>
      <c r="Q1363">
        <v>1362</v>
      </c>
      <c r="R1363">
        <v>47</v>
      </c>
      <c r="S1363">
        <f>VLOOKUP($R1363,'[3]人物&amp;怪物成长分析'!$B$5:$S$104,12,FALSE)*$W1363</f>
        <v>40615.039489742783</v>
      </c>
      <c r="T1363">
        <f>VLOOKUP($R1363,'[3]人物&amp;怪物成长分析'!$B$5:$S$104,13,FALSE)*$W1363</f>
        <v>1876.8522406424754</v>
      </c>
      <c r="U1363">
        <f>VLOOKUP($R1363,'[3]人物&amp;怪物成长分析'!$B$5:$S$104,14,FALSE)*$W1363</f>
        <v>834.1565513966558</v>
      </c>
      <c r="V1363">
        <f>VLOOKUP($R1363,'[3]人物&amp;怪物成长分析'!$B$5:$S$104,17,FALSE)*$W1363</f>
        <v>4771.3897999999999</v>
      </c>
      <c r="W1363" s="1">
        <v>0.31</v>
      </c>
      <c r="X1363">
        <f t="shared" si="21"/>
        <v>7149.459484354611</v>
      </c>
    </row>
    <row r="1364" spans="1:24" x14ac:dyDescent="0.15">
      <c r="A1364">
        <v>1363</v>
      </c>
      <c r="B1364">
        <v>40</v>
      </c>
      <c r="C1364">
        <v>30352.880430276935</v>
      </c>
      <c r="D1364">
        <v>1661.6540381538468</v>
      </c>
      <c r="E1364">
        <v>738.51290584615424</v>
      </c>
      <c r="F1364">
        <v>6142.6559999999999</v>
      </c>
      <c r="G1364" s="1">
        <v>0.46</v>
      </c>
      <c r="H1364">
        <v>6843.3422414532934</v>
      </c>
      <c r="Q1364">
        <v>1363</v>
      </c>
      <c r="R1364">
        <v>40</v>
      </c>
      <c r="S1364">
        <f>VLOOKUP($R1364,'[3]人物&amp;怪物成长分析'!$B$5:$S$104,12,FALSE)*$W1364</f>
        <v>30352.880430276935</v>
      </c>
      <c r="T1364">
        <f>VLOOKUP($R1364,'[3]人物&amp;怪物成长分析'!$B$5:$S$104,13,FALSE)*$W1364</f>
        <v>1661.6540381538468</v>
      </c>
      <c r="U1364">
        <f>VLOOKUP($R1364,'[3]人物&amp;怪物成长分析'!$B$5:$S$104,14,FALSE)*$W1364</f>
        <v>738.51290584615424</v>
      </c>
      <c r="V1364">
        <f>VLOOKUP($R1364,'[3]人物&amp;怪物成长分析'!$B$5:$S$104,17,FALSE)*$W1364</f>
        <v>6142.6559999999999</v>
      </c>
      <c r="W1364" s="1">
        <v>0.46</v>
      </c>
      <c r="X1364">
        <f t="shared" si="21"/>
        <v>6843.3422414532934</v>
      </c>
    </row>
    <row r="1365" spans="1:24" x14ac:dyDescent="0.15">
      <c r="A1365">
        <v>1364</v>
      </c>
      <c r="B1365">
        <v>34</v>
      </c>
      <c r="C1365">
        <v>24234.003355581277</v>
      </c>
      <c r="D1365">
        <v>1505.4154919325758</v>
      </c>
      <c r="E1365">
        <v>669.07355197003358</v>
      </c>
      <c r="F1365">
        <v>7892.5968000000012</v>
      </c>
      <c r="G1365" s="1">
        <v>0.68</v>
      </c>
      <c r="H1365">
        <v>6992.7985081510333</v>
      </c>
      <c r="Q1365">
        <v>1364</v>
      </c>
      <c r="R1365">
        <v>34</v>
      </c>
      <c r="S1365">
        <f>VLOOKUP($R1365,'[3]人物&amp;怪物成长分析'!$B$5:$S$104,12,FALSE)*$W1365</f>
        <v>24234.003355581277</v>
      </c>
      <c r="T1365">
        <f>VLOOKUP($R1365,'[3]人物&amp;怪物成长分析'!$B$5:$S$104,13,FALSE)*$W1365</f>
        <v>1505.4154919325758</v>
      </c>
      <c r="U1365">
        <f>VLOOKUP($R1365,'[3]人物&amp;怪物成长分析'!$B$5:$S$104,14,FALSE)*$W1365</f>
        <v>669.07355197003358</v>
      </c>
      <c r="V1365">
        <f>VLOOKUP($R1365,'[3]人物&amp;怪物成长分析'!$B$5:$S$104,17,FALSE)*$W1365</f>
        <v>7892.5968000000012</v>
      </c>
      <c r="W1365" s="1">
        <v>0.68</v>
      </c>
      <c r="X1365">
        <f t="shared" si="21"/>
        <v>6992.7985081510333</v>
      </c>
    </row>
    <row r="1366" spans="1:24" x14ac:dyDescent="0.15">
      <c r="A1366">
        <v>1365</v>
      </c>
      <c r="B1366">
        <v>40</v>
      </c>
      <c r="C1366">
        <v>50148.237232631458</v>
      </c>
      <c r="D1366">
        <v>2745.3414543411382</v>
      </c>
      <c r="E1366">
        <v>1220.1517574849504</v>
      </c>
      <c r="F1366">
        <v>10148.735999999999</v>
      </c>
      <c r="G1366" s="1">
        <v>0.76</v>
      </c>
      <c r="H1366">
        <v>11306.391529357616</v>
      </c>
      <c r="Q1366">
        <v>1365</v>
      </c>
      <c r="R1366">
        <v>40</v>
      </c>
      <c r="S1366">
        <f>VLOOKUP($R1366,'[3]人物&amp;怪物成长分析'!$B$5:$S$104,12,FALSE)*$W1366</f>
        <v>50148.237232631458</v>
      </c>
      <c r="T1366">
        <f>VLOOKUP($R1366,'[3]人物&amp;怪物成长分析'!$B$5:$S$104,13,FALSE)*$W1366</f>
        <v>2745.3414543411382</v>
      </c>
      <c r="U1366">
        <f>VLOOKUP($R1366,'[3]人物&amp;怪物成长分析'!$B$5:$S$104,14,FALSE)*$W1366</f>
        <v>1220.1517574849504</v>
      </c>
      <c r="V1366">
        <f>VLOOKUP($R1366,'[3]人物&amp;怪物成长分析'!$B$5:$S$104,17,FALSE)*$W1366</f>
        <v>10148.735999999999</v>
      </c>
      <c r="W1366" s="1">
        <v>0.76</v>
      </c>
      <c r="X1366">
        <f t="shared" si="21"/>
        <v>11306.391529357616</v>
      </c>
    </row>
    <row r="1367" spans="1:24" x14ac:dyDescent="0.15">
      <c r="A1367">
        <v>1366</v>
      </c>
      <c r="B1367">
        <v>21</v>
      </c>
      <c r="C1367">
        <v>3429.9650385000014</v>
      </c>
      <c r="D1367">
        <v>278.89043791304363</v>
      </c>
      <c r="E1367">
        <v>123.95130573913049</v>
      </c>
      <c r="F1367">
        <v>3285.2147999999997</v>
      </c>
      <c r="G1367" s="1">
        <v>0.42</v>
      </c>
      <c r="H1367">
        <v>1988.4160526306089</v>
      </c>
      <c r="Q1367">
        <v>1366</v>
      </c>
      <c r="R1367">
        <v>21</v>
      </c>
      <c r="S1367">
        <f>VLOOKUP($R1367,'[3]人物&amp;怪物成长分析'!$B$5:$S$104,12,FALSE)*$W1367</f>
        <v>3429.9650385000014</v>
      </c>
      <c r="T1367">
        <f>VLOOKUP($R1367,'[3]人物&amp;怪物成长分析'!$B$5:$S$104,13,FALSE)*$W1367</f>
        <v>278.89043791304363</v>
      </c>
      <c r="U1367">
        <f>VLOOKUP($R1367,'[3]人物&amp;怪物成长分析'!$B$5:$S$104,14,FALSE)*$W1367</f>
        <v>123.95130573913049</v>
      </c>
      <c r="V1367">
        <f>VLOOKUP($R1367,'[3]人物&amp;怪物成长分析'!$B$5:$S$104,17,FALSE)*$W1367</f>
        <v>3285.2147999999997</v>
      </c>
      <c r="W1367" s="1">
        <v>0.42</v>
      </c>
      <c r="X1367">
        <f t="shared" si="21"/>
        <v>1988.4160526306089</v>
      </c>
    </row>
    <row r="1368" spans="1:24" x14ac:dyDescent="0.15">
      <c r="A1368">
        <v>1367</v>
      </c>
      <c r="B1368">
        <v>27</v>
      </c>
      <c r="C1368">
        <v>11397.846686804687</v>
      </c>
      <c r="D1368">
        <v>790.22143615785978</v>
      </c>
      <c r="E1368">
        <v>351.20952718127108</v>
      </c>
      <c r="F1368">
        <v>6506.7703999999994</v>
      </c>
      <c r="G1368" s="1">
        <v>0.68</v>
      </c>
      <c r="H1368">
        <v>4571.5761201735813</v>
      </c>
      <c r="Q1368">
        <v>1367</v>
      </c>
      <c r="R1368">
        <v>27</v>
      </c>
      <c r="S1368">
        <f>VLOOKUP($R1368,'[3]人物&amp;怪物成长分析'!$B$5:$S$104,12,FALSE)*$W1368</f>
        <v>11397.846686804687</v>
      </c>
      <c r="T1368">
        <f>VLOOKUP($R1368,'[3]人物&amp;怪物成长分析'!$B$5:$S$104,13,FALSE)*$W1368</f>
        <v>790.22143615785978</v>
      </c>
      <c r="U1368">
        <f>VLOOKUP($R1368,'[3]人物&amp;怪物成长分析'!$B$5:$S$104,14,FALSE)*$W1368</f>
        <v>351.20952718127108</v>
      </c>
      <c r="V1368">
        <f>VLOOKUP($R1368,'[3]人物&amp;怪物成长分析'!$B$5:$S$104,17,FALSE)*$W1368</f>
        <v>6506.7703999999994</v>
      </c>
      <c r="W1368" s="1">
        <v>0.68</v>
      </c>
      <c r="X1368">
        <f t="shared" si="21"/>
        <v>4571.5761201735813</v>
      </c>
    </row>
    <row r="1369" spans="1:24" x14ac:dyDescent="0.15">
      <c r="A1369">
        <v>1368</v>
      </c>
      <c r="B1369">
        <v>24</v>
      </c>
      <c r="C1369">
        <v>9384.9512904347848</v>
      </c>
      <c r="D1369">
        <v>702.40799678929784</v>
      </c>
      <c r="E1369">
        <v>312.18133190635456</v>
      </c>
      <c r="F1369">
        <v>6956.2880000000005</v>
      </c>
      <c r="G1369" s="1">
        <v>0.8</v>
      </c>
      <c r="H1369">
        <v>4506.1503603756519</v>
      </c>
      <c r="Q1369">
        <v>1368</v>
      </c>
      <c r="R1369">
        <v>24</v>
      </c>
      <c r="S1369">
        <f>VLOOKUP($R1369,'[3]人物&amp;怪物成长分析'!$B$5:$S$104,12,FALSE)*$W1369</f>
        <v>9384.9512904347848</v>
      </c>
      <c r="T1369">
        <f>VLOOKUP($R1369,'[3]人物&amp;怪物成长分析'!$B$5:$S$104,13,FALSE)*$W1369</f>
        <v>702.40799678929784</v>
      </c>
      <c r="U1369">
        <f>VLOOKUP($R1369,'[3]人物&amp;怪物成长分析'!$B$5:$S$104,14,FALSE)*$W1369</f>
        <v>312.18133190635456</v>
      </c>
      <c r="V1369">
        <f>VLOOKUP($R1369,'[3]人物&amp;怪物成长分析'!$B$5:$S$104,17,FALSE)*$W1369</f>
        <v>6956.2880000000005</v>
      </c>
      <c r="W1369" s="1">
        <v>0.8</v>
      </c>
      <c r="X1369">
        <f t="shared" si="21"/>
        <v>4506.1503603756519</v>
      </c>
    </row>
    <row r="1370" spans="1:24" x14ac:dyDescent="0.15">
      <c r="A1370">
        <v>1369</v>
      </c>
      <c r="B1370">
        <v>47</v>
      </c>
      <c r="C1370">
        <v>44545.527182298538</v>
      </c>
      <c r="D1370">
        <v>2058.4831026401343</v>
      </c>
      <c r="E1370">
        <v>914.88137895117097</v>
      </c>
      <c r="F1370">
        <v>5233.1372000000001</v>
      </c>
      <c r="G1370" s="1">
        <v>0.34</v>
      </c>
      <c r="H1370">
        <v>7841.3426602598975</v>
      </c>
      <c r="Q1370">
        <v>1369</v>
      </c>
      <c r="R1370">
        <v>47</v>
      </c>
      <c r="S1370">
        <f>VLOOKUP($R1370,'[3]人物&amp;怪物成长分析'!$B$5:$S$104,12,FALSE)*$W1370</f>
        <v>44545.527182298538</v>
      </c>
      <c r="T1370">
        <f>VLOOKUP($R1370,'[3]人物&amp;怪物成长分析'!$B$5:$S$104,13,FALSE)*$W1370</f>
        <v>2058.4831026401343</v>
      </c>
      <c r="U1370">
        <f>VLOOKUP($R1370,'[3]人物&amp;怪物成长分析'!$B$5:$S$104,14,FALSE)*$W1370</f>
        <v>914.88137895117097</v>
      </c>
      <c r="V1370">
        <f>VLOOKUP($R1370,'[3]人物&amp;怪物成长分析'!$B$5:$S$104,17,FALSE)*$W1370</f>
        <v>5233.1372000000001</v>
      </c>
      <c r="W1370" s="1">
        <v>0.34</v>
      </c>
      <c r="X1370">
        <f t="shared" si="21"/>
        <v>7841.3426602598975</v>
      </c>
    </row>
    <row r="1371" spans="1:24" x14ac:dyDescent="0.15">
      <c r="A1371">
        <v>1370</v>
      </c>
      <c r="B1371">
        <v>43</v>
      </c>
      <c r="C1371">
        <v>44967.740460293986</v>
      </c>
      <c r="D1371">
        <v>2282.4603104448165</v>
      </c>
      <c r="E1371">
        <v>1014.4268046421408</v>
      </c>
      <c r="F1371">
        <v>7113.5099999999993</v>
      </c>
      <c r="G1371" s="1">
        <v>0.5</v>
      </c>
      <c r="H1371">
        <v>9017.0281601984607</v>
      </c>
      <c r="Q1371">
        <v>1370</v>
      </c>
      <c r="R1371">
        <v>43</v>
      </c>
      <c r="S1371">
        <f>VLOOKUP($R1371,'[3]人物&amp;怪物成长分析'!$B$5:$S$104,12,FALSE)*$W1371</f>
        <v>44967.740460293986</v>
      </c>
      <c r="T1371">
        <f>VLOOKUP($R1371,'[3]人物&amp;怪物成长分析'!$B$5:$S$104,13,FALSE)*$W1371</f>
        <v>2282.4603104448165</v>
      </c>
      <c r="U1371">
        <f>VLOOKUP($R1371,'[3]人物&amp;怪物成长分析'!$B$5:$S$104,14,FALSE)*$W1371</f>
        <v>1014.4268046421408</v>
      </c>
      <c r="V1371">
        <f>VLOOKUP($R1371,'[3]人物&amp;怪物成长分析'!$B$5:$S$104,17,FALSE)*$W1371</f>
        <v>7113.5099999999993</v>
      </c>
      <c r="W1371" s="1">
        <v>0.5</v>
      </c>
      <c r="X1371">
        <f t="shared" si="21"/>
        <v>9017.0281601984607</v>
      </c>
    </row>
    <row r="1372" spans="1:24" x14ac:dyDescent="0.15">
      <c r="A1372">
        <v>1371</v>
      </c>
      <c r="B1372">
        <v>30</v>
      </c>
      <c r="C1372">
        <v>13356.265944055189</v>
      </c>
      <c r="D1372">
        <v>862.46739728428133</v>
      </c>
      <c r="E1372">
        <v>383.3188432374584</v>
      </c>
      <c r="F1372">
        <v>5952.0539999999992</v>
      </c>
      <c r="G1372" s="1">
        <v>0.56999999999999995</v>
      </c>
      <c r="H1372">
        <v>4564.4822859407368</v>
      </c>
      <c r="Q1372">
        <v>1371</v>
      </c>
      <c r="R1372">
        <v>30</v>
      </c>
      <c r="S1372">
        <f>VLOOKUP($R1372,'[3]人物&amp;怪物成长分析'!$B$5:$S$104,12,FALSE)*$W1372</f>
        <v>13356.265944055189</v>
      </c>
      <c r="T1372">
        <f>VLOOKUP($R1372,'[3]人物&amp;怪物成长分析'!$B$5:$S$104,13,FALSE)*$W1372</f>
        <v>862.46739728428133</v>
      </c>
      <c r="U1372">
        <f>VLOOKUP($R1372,'[3]人物&amp;怪物成长分析'!$B$5:$S$104,14,FALSE)*$W1372</f>
        <v>383.3188432374584</v>
      </c>
      <c r="V1372">
        <f>VLOOKUP($R1372,'[3]人物&amp;怪物成长分析'!$B$5:$S$104,17,FALSE)*$W1372</f>
        <v>5952.0539999999992</v>
      </c>
      <c r="W1372" s="1">
        <v>0.56999999999999995</v>
      </c>
      <c r="X1372">
        <f t="shared" si="21"/>
        <v>4564.4822859407368</v>
      </c>
    </row>
    <row r="1373" spans="1:24" x14ac:dyDescent="0.15">
      <c r="A1373">
        <v>1372</v>
      </c>
      <c r="B1373">
        <v>34</v>
      </c>
      <c r="C1373">
        <v>16749.972907534117</v>
      </c>
      <c r="D1373">
        <v>1040.5077664828095</v>
      </c>
      <c r="E1373">
        <v>462.44789621458199</v>
      </c>
      <c r="F1373">
        <v>5455.1772000000001</v>
      </c>
      <c r="G1373" s="1">
        <v>0.47</v>
      </c>
      <c r="H1373">
        <v>4833.2577923985073</v>
      </c>
      <c r="Q1373">
        <v>1372</v>
      </c>
      <c r="R1373">
        <v>34</v>
      </c>
      <c r="S1373">
        <f>VLOOKUP($R1373,'[3]人物&amp;怪物成长分析'!$B$5:$S$104,12,FALSE)*$W1373</f>
        <v>16749.972907534117</v>
      </c>
      <c r="T1373">
        <f>VLOOKUP($R1373,'[3]人物&amp;怪物成长分析'!$B$5:$S$104,13,FALSE)*$W1373</f>
        <v>1040.5077664828095</v>
      </c>
      <c r="U1373">
        <f>VLOOKUP($R1373,'[3]人物&amp;怪物成长分析'!$B$5:$S$104,14,FALSE)*$W1373</f>
        <v>462.44789621458199</v>
      </c>
      <c r="V1373">
        <f>VLOOKUP($R1373,'[3]人物&amp;怪物成长分析'!$B$5:$S$104,17,FALSE)*$W1373</f>
        <v>5455.1772000000001</v>
      </c>
      <c r="W1373" s="1">
        <v>0.47</v>
      </c>
      <c r="X1373">
        <f t="shared" si="21"/>
        <v>4833.2577923985073</v>
      </c>
    </row>
    <row r="1374" spans="1:24" x14ac:dyDescent="0.15">
      <c r="A1374">
        <v>1373</v>
      </c>
      <c r="B1374">
        <v>27</v>
      </c>
      <c r="C1374">
        <v>11062.615901898667</v>
      </c>
      <c r="D1374">
        <v>766.97962921204032</v>
      </c>
      <c r="E1374">
        <v>340.8798352053513</v>
      </c>
      <c r="F1374">
        <v>6315.3947999999991</v>
      </c>
      <c r="G1374" s="1">
        <v>0.66</v>
      </c>
      <c r="H1374">
        <v>4437.1179989920056</v>
      </c>
      <c r="Q1374">
        <v>1373</v>
      </c>
      <c r="R1374">
        <v>27</v>
      </c>
      <c r="S1374">
        <f>VLOOKUP($R1374,'[3]人物&amp;怪物成长分析'!$B$5:$S$104,12,FALSE)*$W1374</f>
        <v>11062.615901898667</v>
      </c>
      <c r="T1374">
        <f>VLOOKUP($R1374,'[3]人物&amp;怪物成长分析'!$B$5:$S$104,13,FALSE)*$W1374</f>
        <v>766.97962921204032</v>
      </c>
      <c r="U1374">
        <f>VLOOKUP($R1374,'[3]人物&amp;怪物成长分析'!$B$5:$S$104,14,FALSE)*$W1374</f>
        <v>340.8798352053513</v>
      </c>
      <c r="V1374">
        <f>VLOOKUP($R1374,'[3]人物&amp;怪物成长分析'!$B$5:$S$104,17,FALSE)*$W1374</f>
        <v>6315.3947999999991</v>
      </c>
      <c r="W1374" s="1">
        <v>0.66</v>
      </c>
      <c r="X1374">
        <f t="shared" si="21"/>
        <v>4437.1179989920056</v>
      </c>
    </row>
    <row r="1375" spans="1:24" x14ac:dyDescent="0.15">
      <c r="A1375">
        <v>1374</v>
      </c>
      <c r="B1375">
        <v>27</v>
      </c>
      <c r="C1375">
        <v>9218.8465849155564</v>
      </c>
      <c r="D1375">
        <v>639.14969101003362</v>
      </c>
      <c r="E1375">
        <v>284.06652933779276</v>
      </c>
      <c r="F1375">
        <v>5262.8289999999997</v>
      </c>
      <c r="G1375" s="1">
        <v>0.55000000000000004</v>
      </c>
      <c r="H1375">
        <v>3697.5983324933386</v>
      </c>
      <c r="Q1375">
        <v>1374</v>
      </c>
      <c r="R1375">
        <v>27</v>
      </c>
      <c r="S1375">
        <f>VLOOKUP($R1375,'[3]人物&amp;怪物成长分析'!$B$5:$S$104,12,FALSE)*$W1375</f>
        <v>9218.8465849155564</v>
      </c>
      <c r="T1375">
        <f>VLOOKUP($R1375,'[3]人物&amp;怪物成长分析'!$B$5:$S$104,13,FALSE)*$W1375</f>
        <v>639.14969101003362</v>
      </c>
      <c r="U1375">
        <f>VLOOKUP($R1375,'[3]人物&amp;怪物成长分析'!$B$5:$S$104,14,FALSE)*$W1375</f>
        <v>284.06652933779276</v>
      </c>
      <c r="V1375">
        <f>VLOOKUP($R1375,'[3]人物&amp;怪物成长分析'!$B$5:$S$104,17,FALSE)*$W1375</f>
        <v>5262.8289999999997</v>
      </c>
      <c r="W1375" s="1">
        <v>0.55000000000000004</v>
      </c>
      <c r="X1375">
        <f t="shared" si="21"/>
        <v>3697.5983324933386</v>
      </c>
    </row>
    <row r="1376" spans="1:24" x14ac:dyDescent="0.15">
      <c r="A1376">
        <v>1375</v>
      </c>
      <c r="B1376">
        <v>28</v>
      </c>
      <c r="C1376">
        <v>12375.991039400673</v>
      </c>
      <c r="D1376">
        <v>837.47307785418093</v>
      </c>
      <c r="E1376">
        <v>372.21025682408037</v>
      </c>
      <c r="F1376">
        <v>6507.5472</v>
      </c>
      <c r="G1376" s="1">
        <v>0.66</v>
      </c>
      <c r="H1376">
        <v>4700.7468291051464</v>
      </c>
      <c r="Q1376">
        <v>1375</v>
      </c>
      <c r="R1376">
        <v>28</v>
      </c>
      <c r="S1376">
        <f>VLOOKUP($R1376,'[3]人物&amp;怪物成长分析'!$B$5:$S$104,12,FALSE)*$W1376</f>
        <v>12375.991039400673</v>
      </c>
      <c r="T1376">
        <f>VLOOKUP($R1376,'[3]人物&amp;怪物成长分析'!$B$5:$S$104,13,FALSE)*$W1376</f>
        <v>837.47307785418093</v>
      </c>
      <c r="U1376">
        <f>VLOOKUP($R1376,'[3]人物&amp;怪物成长分析'!$B$5:$S$104,14,FALSE)*$W1376</f>
        <v>372.21025682408037</v>
      </c>
      <c r="V1376">
        <f>VLOOKUP($R1376,'[3]人物&amp;怪物成长分析'!$B$5:$S$104,17,FALSE)*$W1376</f>
        <v>6507.5472</v>
      </c>
      <c r="W1376" s="1">
        <v>0.66</v>
      </c>
      <c r="X1376">
        <f t="shared" si="21"/>
        <v>4700.7468291051464</v>
      </c>
    </row>
    <row r="1377" spans="1:24" x14ac:dyDescent="0.15">
      <c r="A1377">
        <v>1376</v>
      </c>
      <c r="B1377">
        <v>25</v>
      </c>
      <c r="C1377">
        <v>4741.8721216555195</v>
      </c>
      <c r="D1377">
        <v>345.73649899665565</v>
      </c>
      <c r="E1377">
        <v>153.66066622073586</v>
      </c>
      <c r="F1377">
        <v>3235.14</v>
      </c>
      <c r="G1377" s="1">
        <v>0.36</v>
      </c>
      <c r="H1377">
        <v>2146.8235801003348</v>
      </c>
      <c r="Q1377">
        <v>1376</v>
      </c>
      <c r="R1377">
        <v>25</v>
      </c>
      <c r="S1377">
        <f>VLOOKUP($R1377,'[3]人物&amp;怪物成长分析'!$B$5:$S$104,12,FALSE)*$W1377</f>
        <v>4741.8721216555195</v>
      </c>
      <c r="T1377">
        <f>VLOOKUP($R1377,'[3]人物&amp;怪物成长分析'!$B$5:$S$104,13,FALSE)*$W1377</f>
        <v>345.73649899665565</v>
      </c>
      <c r="U1377">
        <f>VLOOKUP($R1377,'[3]人物&amp;怪物成长分析'!$B$5:$S$104,14,FALSE)*$W1377</f>
        <v>153.66066622073586</v>
      </c>
      <c r="V1377">
        <f>VLOOKUP($R1377,'[3]人物&amp;怪物成长分析'!$B$5:$S$104,17,FALSE)*$W1377</f>
        <v>3235.14</v>
      </c>
      <c r="W1377" s="1">
        <v>0.36</v>
      </c>
      <c r="X1377">
        <f t="shared" si="21"/>
        <v>2146.8235801003348</v>
      </c>
    </row>
    <row r="1378" spans="1:24" x14ac:dyDescent="0.15">
      <c r="A1378">
        <v>1377</v>
      </c>
      <c r="B1378">
        <v>35</v>
      </c>
      <c r="C1378">
        <v>14509.448684347828</v>
      </c>
      <c r="D1378">
        <v>893.33828921739143</v>
      </c>
      <c r="E1378">
        <v>397.03923965217405</v>
      </c>
      <c r="F1378">
        <v>4402.223</v>
      </c>
      <c r="G1378" s="1">
        <v>0.37</v>
      </c>
      <c r="H1378">
        <v>4041.0135554921744</v>
      </c>
      <c r="Q1378">
        <v>1377</v>
      </c>
      <c r="R1378">
        <v>35</v>
      </c>
      <c r="S1378">
        <f>VLOOKUP($R1378,'[3]人物&amp;怪物成长分析'!$B$5:$S$104,12,FALSE)*$W1378</f>
        <v>14509.448684347828</v>
      </c>
      <c r="T1378">
        <f>VLOOKUP($R1378,'[3]人物&amp;怪物成长分析'!$B$5:$S$104,13,FALSE)*$W1378</f>
        <v>893.33828921739143</v>
      </c>
      <c r="U1378">
        <f>VLOOKUP($R1378,'[3]人物&amp;怪物成长分析'!$B$5:$S$104,14,FALSE)*$W1378</f>
        <v>397.03923965217405</v>
      </c>
      <c r="V1378">
        <f>VLOOKUP($R1378,'[3]人物&amp;怪物成长分析'!$B$5:$S$104,17,FALSE)*$W1378</f>
        <v>4402.223</v>
      </c>
      <c r="W1378" s="1">
        <v>0.37</v>
      </c>
      <c r="X1378">
        <f t="shared" si="21"/>
        <v>4041.0135554921744</v>
      </c>
    </row>
    <row r="1379" spans="1:24" x14ac:dyDescent="0.15">
      <c r="A1379">
        <v>1378</v>
      </c>
      <c r="B1379">
        <v>22</v>
      </c>
      <c r="C1379">
        <v>7043.5883645217391</v>
      </c>
      <c r="D1379">
        <v>556.68316382608714</v>
      </c>
      <c r="E1379">
        <v>247.41473947826094</v>
      </c>
      <c r="F1379">
        <v>6247.0716000000002</v>
      </c>
      <c r="G1379" s="1">
        <v>0.77</v>
      </c>
      <c r="H1379">
        <v>3851.8149382622614</v>
      </c>
      <c r="Q1379">
        <v>1378</v>
      </c>
      <c r="R1379">
        <v>22</v>
      </c>
      <c r="S1379">
        <f>VLOOKUP($R1379,'[3]人物&amp;怪物成长分析'!$B$5:$S$104,12,FALSE)*$W1379</f>
        <v>7043.5883645217391</v>
      </c>
      <c r="T1379">
        <f>VLOOKUP($R1379,'[3]人物&amp;怪物成长分析'!$B$5:$S$104,13,FALSE)*$W1379</f>
        <v>556.68316382608714</v>
      </c>
      <c r="U1379">
        <f>VLOOKUP($R1379,'[3]人物&amp;怪物成长分析'!$B$5:$S$104,14,FALSE)*$W1379</f>
        <v>247.41473947826094</v>
      </c>
      <c r="V1379">
        <f>VLOOKUP($R1379,'[3]人物&amp;怪物成长分析'!$B$5:$S$104,17,FALSE)*$W1379</f>
        <v>6247.0716000000002</v>
      </c>
      <c r="W1379" s="1">
        <v>0.77</v>
      </c>
      <c r="X1379">
        <f t="shared" si="21"/>
        <v>3851.8149382622614</v>
      </c>
    </row>
    <row r="1380" spans="1:24" x14ac:dyDescent="0.15">
      <c r="A1380">
        <v>1379</v>
      </c>
      <c r="B1380">
        <v>43</v>
      </c>
      <c r="C1380">
        <v>35974.192368235192</v>
      </c>
      <c r="D1380">
        <v>1825.9682483558533</v>
      </c>
      <c r="E1380">
        <v>811.54144371371274</v>
      </c>
      <c r="F1380">
        <v>5690.808</v>
      </c>
      <c r="G1380" s="1">
        <v>0.4</v>
      </c>
      <c r="H1380">
        <v>7213.6225281587685</v>
      </c>
      <c r="Q1380">
        <v>1379</v>
      </c>
      <c r="R1380">
        <v>43</v>
      </c>
      <c r="S1380">
        <f>VLOOKUP($R1380,'[3]人物&amp;怪物成长分析'!$B$5:$S$104,12,FALSE)*$W1380</f>
        <v>35974.192368235192</v>
      </c>
      <c r="T1380">
        <f>VLOOKUP($R1380,'[3]人物&amp;怪物成长分析'!$B$5:$S$104,13,FALSE)*$W1380</f>
        <v>1825.9682483558533</v>
      </c>
      <c r="U1380">
        <f>VLOOKUP($R1380,'[3]人物&amp;怪物成长分析'!$B$5:$S$104,14,FALSE)*$W1380</f>
        <v>811.54144371371274</v>
      </c>
      <c r="V1380">
        <f>VLOOKUP($R1380,'[3]人物&amp;怪物成长分析'!$B$5:$S$104,17,FALSE)*$W1380</f>
        <v>5690.808</v>
      </c>
      <c r="W1380" s="1">
        <v>0.4</v>
      </c>
      <c r="X1380">
        <f t="shared" si="21"/>
        <v>7213.6225281587685</v>
      </c>
    </row>
    <row r="1381" spans="1:24" x14ac:dyDescent="0.15">
      <c r="A1381">
        <v>1380</v>
      </c>
      <c r="B1381">
        <v>43</v>
      </c>
      <c r="C1381">
        <v>59357.417407588066</v>
      </c>
      <c r="D1381">
        <v>3012.847609787158</v>
      </c>
      <c r="E1381">
        <v>1339.043382127626</v>
      </c>
      <c r="F1381">
        <v>9389.8331999999991</v>
      </c>
      <c r="G1381" s="1">
        <v>0.66</v>
      </c>
      <c r="H1381">
        <v>11902.477171461967</v>
      </c>
      <c r="Q1381">
        <v>1380</v>
      </c>
      <c r="R1381">
        <v>43</v>
      </c>
      <c r="S1381">
        <f>VLOOKUP($R1381,'[3]人物&amp;怪物成长分析'!$B$5:$S$104,12,FALSE)*$W1381</f>
        <v>59357.417407588066</v>
      </c>
      <c r="T1381">
        <f>VLOOKUP($R1381,'[3]人物&amp;怪物成长分析'!$B$5:$S$104,13,FALSE)*$W1381</f>
        <v>3012.847609787158</v>
      </c>
      <c r="U1381">
        <f>VLOOKUP($R1381,'[3]人物&amp;怪物成长分析'!$B$5:$S$104,14,FALSE)*$W1381</f>
        <v>1339.043382127626</v>
      </c>
      <c r="V1381">
        <f>VLOOKUP($R1381,'[3]人物&amp;怪物成长分析'!$B$5:$S$104,17,FALSE)*$W1381</f>
        <v>9389.8331999999991</v>
      </c>
      <c r="W1381" s="1">
        <v>0.66</v>
      </c>
      <c r="X1381">
        <f t="shared" si="21"/>
        <v>11902.477171461967</v>
      </c>
    </row>
    <row r="1382" spans="1:24" x14ac:dyDescent="0.15">
      <c r="A1382">
        <v>1381</v>
      </c>
      <c r="B1382">
        <v>34</v>
      </c>
      <c r="C1382">
        <v>19601.032125837799</v>
      </c>
      <c r="D1382">
        <v>1217.6154714160541</v>
      </c>
      <c r="E1382">
        <v>541.16243174046838</v>
      </c>
      <c r="F1382">
        <v>6383.7180000000008</v>
      </c>
      <c r="G1382" s="1">
        <v>0.55000000000000004</v>
      </c>
      <c r="H1382">
        <v>5655.9399698280422</v>
      </c>
      <c r="Q1382">
        <v>1381</v>
      </c>
      <c r="R1382">
        <v>34</v>
      </c>
      <c r="S1382">
        <f>VLOOKUP($R1382,'[3]人物&amp;怪物成长分析'!$B$5:$S$104,12,FALSE)*$W1382</f>
        <v>19601.032125837799</v>
      </c>
      <c r="T1382">
        <f>VLOOKUP($R1382,'[3]人物&amp;怪物成长分析'!$B$5:$S$104,13,FALSE)*$W1382</f>
        <v>1217.6154714160541</v>
      </c>
      <c r="U1382">
        <f>VLOOKUP($R1382,'[3]人物&amp;怪物成长分析'!$B$5:$S$104,14,FALSE)*$W1382</f>
        <v>541.16243174046838</v>
      </c>
      <c r="V1382">
        <f>VLOOKUP($R1382,'[3]人物&amp;怪物成长分析'!$B$5:$S$104,17,FALSE)*$W1382</f>
        <v>6383.7180000000008</v>
      </c>
      <c r="W1382" s="1">
        <v>0.55000000000000004</v>
      </c>
      <c r="X1382">
        <f t="shared" si="21"/>
        <v>5655.9399698280422</v>
      </c>
    </row>
    <row r="1383" spans="1:24" x14ac:dyDescent="0.15">
      <c r="A1383">
        <v>1382</v>
      </c>
      <c r="B1383">
        <v>49</v>
      </c>
      <c r="C1383">
        <v>48371.605736024198</v>
      </c>
      <c r="D1383">
        <v>2138.5205054554522</v>
      </c>
      <c r="E1383">
        <v>950.45355798020125</v>
      </c>
      <c r="F1383">
        <v>4951.8966</v>
      </c>
      <c r="G1383" s="1">
        <v>0.31</v>
      </c>
      <c r="H1383">
        <v>8048.9797642519461</v>
      </c>
      <c r="Q1383">
        <v>1382</v>
      </c>
      <c r="R1383">
        <v>49</v>
      </c>
      <c r="S1383">
        <f>VLOOKUP($R1383,'[3]人物&amp;怪物成长分析'!$B$5:$S$104,12,FALSE)*$W1383</f>
        <v>48371.605736024198</v>
      </c>
      <c r="T1383">
        <f>VLOOKUP($R1383,'[3]人物&amp;怪物成长分析'!$B$5:$S$104,13,FALSE)*$W1383</f>
        <v>2138.5205054554522</v>
      </c>
      <c r="U1383">
        <f>VLOOKUP($R1383,'[3]人物&amp;怪物成长分析'!$B$5:$S$104,14,FALSE)*$W1383</f>
        <v>950.45355798020125</v>
      </c>
      <c r="V1383">
        <f>VLOOKUP($R1383,'[3]人物&amp;怪物成长分析'!$B$5:$S$104,17,FALSE)*$W1383</f>
        <v>4951.8966</v>
      </c>
      <c r="W1383" s="1">
        <v>0.31</v>
      </c>
      <c r="X1383">
        <f t="shared" si="21"/>
        <v>8048.9797642519461</v>
      </c>
    </row>
    <row r="1384" spans="1:24" x14ac:dyDescent="0.15">
      <c r="A1384">
        <v>1383</v>
      </c>
      <c r="B1384">
        <v>39</v>
      </c>
      <c r="C1384">
        <v>31941.163754578483</v>
      </c>
      <c r="D1384">
        <v>1795.2154597288297</v>
      </c>
      <c r="E1384">
        <v>797.87353765725766</v>
      </c>
      <c r="F1384">
        <v>7053.7284</v>
      </c>
      <c r="G1384" s="1">
        <v>0.54</v>
      </c>
      <c r="H1384">
        <v>7522.8038442830712</v>
      </c>
      <c r="Q1384">
        <v>1383</v>
      </c>
      <c r="R1384">
        <v>39</v>
      </c>
      <c r="S1384">
        <f>VLOOKUP($R1384,'[3]人物&amp;怪物成长分析'!$B$5:$S$104,12,FALSE)*$W1384</f>
        <v>31941.163754578483</v>
      </c>
      <c r="T1384">
        <f>VLOOKUP($R1384,'[3]人物&amp;怪物成长分析'!$B$5:$S$104,13,FALSE)*$W1384</f>
        <v>1795.2154597288297</v>
      </c>
      <c r="U1384">
        <f>VLOOKUP($R1384,'[3]人物&amp;怪物成长分析'!$B$5:$S$104,14,FALSE)*$W1384</f>
        <v>797.87353765725766</v>
      </c>
      <c r="V1384">
        <f>VLOOKUP($R1384,'[3]人物&amp;怪物成长分析'!$B$5:$S$104,17,FALSE)*$W1384</f>
        <v>7053.7284</v>
      </c>
      <c r="W1384" s="1">
        <v>0.54</v>
      </c>
      <c r="X1384">
        <f t="shared" si="21"/>
        <v>7522.8038442830712</v>
      </c>
    </row>
    <row r="1385" spans="1:24" x14ac:dyDescent="0.15">
      <c r="A1385">
        <v>1384</v>
      </c>
      <c r="B1385">
        <v>30</v>
      </c>
      <c r="C1385">
        <v>15933.790950802682</v>
      </c>
      <c r="D1385">
        <v>1028.9084739531779</v>
      </c>
      <c r="E1385">
        <v>457.29265509030131</v>
      </c>
      <c r="F1385">
        <v>7100.6959999999999</v>
      </c>
      <c r="G1385" s="1">
        <v>0.68</v>
      </c>
      <c r="H1385">
        <v>5445.3472884907032</v>
      </c>
      <c r="Q1385">
        <v>1384</v>
      </c>
      <c r="R1385">
        <v>30</v>
      </c>
      <c r="S1385">
        <f>VLOOKUP($R1385,'[3]人物&amp;怪物成长分析'!$B$5:$S$104,12,FALSE)*$W1385</f>
        <v>15933.790950802682</v>
      </c>
      <c r="T1385">
        <f>VLOOKUP($R1385,'[3]人物&amp;怪物成长分析'!$B$5:$S$104,13,FALSE)*$W1385</f>
        <v>1028.9084739531779</v>
      </c>
      <c r="U1385">
        <f>VLOOKUP($R1385,'[3]人物&amp;怪物成长分析'!$B$5:$S$104,14,FALSE)*$W1385</f>
        <v>457.29265509030131</v>
      </c>
      <c r="V1385">
        <f>VLOOKUP($R1385,'[3]人物&amp;怪物成长分析'!$B$5:$S$104,17,FALSE)*$W1385</f>
        <v>7100.6959999999999</v>
      </c>
      <c r="W1385" s="1">
        <v>0.68</v>
      </c>
      <c r="X1385">
        <f t="shared" si="21"/>
        <v>5445.3472884907032</v>
      </c>
    </row>
    <row r="1386" spans="1:24" x14ac:dyDescent="0.15">
      <c r="A1386">
        <v>1385</v>
      </c>
      <c r="B1386">
        <v>30</v>
      </c>
      <c r="C1386">
        <v>15230.829585326093</v>
      </c>
      <c r="D1386">
        <v>983.51545304347883</v>
      </c>
      <c r="E1386">
        <v>437.11797913043506</v>
      </c>
      <c r="F1386">
        <v>6787.4299999999994</v>
      </c>
      <c r="G1386" s="1">
        <v>0.65</v>
      </c>
      <c r="H1386">
        <v>5205.1113787043496</v>
      </c>
      <c r="Q1386">
        <v>1385</v>
      </c>
      <c r="R1386">
        <v>30</v>
      </c>
      <c r="S1386">
        <f>VLOOKUP($R1386,'[3]人物&amp;怪物成长分析'!$B$5:$S$104,12,FALSE)*$W1386</f>
        <v>15230.829585326093</v>
      </c>
      <c r="T1386">
        <f>VLOOKUP($R1386,'[3]人物&amp;怪物成长分析'!$B$5:$S$104,13,FALSE)*$W1386</f>
        <v>983.51545304347883</v>
      </c>
      <c r="U1386">
        <f>VLOOKUP($R1386,'[3]人物&amp;怪物成长分析'!$B$5:$S$104,14,FALSE)*$W1386</f>
        <v>437.11797913043506</v>
      </c>
      <c r="V1386">
        <f>VLOOKUP($R1386,'[3]人物&amp;怪物成长分析'!$B$5:$S$104,17,FALSE)*$W1386</f>
        <v>6787.4299999999994</v>
      </c>
      <c r="W1386" s="1">
        <v>0.65</v>
      </c>
      <c r="X1386">
        <f t="shared" si="21"/>
        <v>5205.1113787043496</v>
      </c>
    </row>
    <row r="1387" spans="1:24" x14ac:dyDescent="0.15">
      <c r="A1387">
        <v>1386</v>
      </c>
      <c r="B1387">
        <v>19</v>
      </c>
      <c r="C1387">
        <v>2051.6805109565216</v>
      </c>
      <c r="D1387">
        <v>177.01737182608701</v>
      </c>
      <c r="E1387">
        <v>78.674387478260897</v>
      </c>
      <c r="F1387">
        <v>2316.6912000000002</v>
      </c>
      <c r="G1387" s="1">
        <v>0.32</v>
      </c>
      <c r="H1387">
        <v>1350.5207852911306</v>
      </c>
      <c r="Q1387">
        <v>1386</v>
      </c>
      <c r="R1387">
        <v>19</v>
      </c>
      <c r="S1387">
        <f>VLOOKUP($R1387,'[3]人物&amp;怪物成长分析'!$B$5:$S$104,12,FALSE)*$W1387</f>
        <v>2051.6805109565216</v>
      </c>
      <c r="T1387">
        <f>VLOOKUP($R1387,'[3]人物&amp;怪物成长分析'!$B$5:$S$104,13,FALSE)*$W1387</f>
        <v>177.01737182608701</v>
      </c>
      <c r="U1387">
        <f>VLOOKUP($R1387,'[3]人物&amp;怪物成长分析'!$B$5:$S$104,14,FALSE)*$W1387</f>
        <v>78.674387478260897</v>
      </c>
      <c r="V1387">
        <f>VLOOKUP($R1387,'[3]人物&amp;怪物成长分析'!$B$5:$S$104,17,FALSE)*$W1387</f>
        <v>2316.6912000000002</v>
      </c>
      <c r="W1387" s="1">
        <v>0.32</v>
      </c>
      <c r="X1387">
        <f t="shared" si="21"/>
        <v>1350.5207852911306</v>
      </c>
    </row>
    <row r="1388" spans="1:24" x14ac:dyDescent="0.15">
      <c r="A1388">
        <v>1387</v>
      </c>
      <c r="B1388">
        <v>19</v>
      </c>
      <c r="C1388">
        <v>3077.5207664347822</v>
      </c>
      <c r="D1388">
        <v>265.52605773913047</v>
      </c>
      <c r="E1388">
        <v>118.01158121739134</v>
      </c>
      <c r="F1388">
        <v>3475.0367999999999</v>
      </c>
      <c r="G1388" s="1">
        <v>0.48</v>
      </c>
      <c r="H1388">
        <v>2025.7811779366955</v>
      </c>
      <c r="Q1388">
        <v>1387</v>
      </c>
      <c r="R1388">
        <v>19</v>
      </c>
      <c r="S1388">
        <f>VLOOKUP($R1388,'[3]人物&amp;怪物成长分析'!$B$5:$S$104,12,FALSE)*$W1388</f>
        <v>3077.5207664347822</v>
      </c>
      <c r="T1388">
        <f>VLOOKUP($R1388,'[3]人物&amp;怪物成长分析'!$B$5:$S$104,13,FALSE)*$W1388</f>
        <v>265.52605773913047</v>
      </c>
      <c r="U1388">
        <f>VLOOKUP($R1388,'[3]人物&amp;怪物成长分析'!$B$5:$S$104,14,FALSE)*$W1388</f>
        <v>118.01158121739134</v>
      </c>
      <c r="V1388">
        <f>VLOOKUP($R1388,'[3]人物&amp;怪物成长分析'!$B$5:$S$104,17,FALSE)*$W1388</f>
        <v>3475.0367999999999</v>
      </c>
      <c r="W1388" s="1">
        <v>0.48</v>
      </c>
      <c r="X1388">
        <f t="shared" si="21"/>
        <v>2025.7811779366955</v>
      </c>
    </row>
    <row r="1389" spans="1:24" x14ac:dyDescent="0.15">
      <c r="A1389">
        <v>1388</v>
      </c>
      <c r="B1389">
        <v>45</v>
      </c>
      <c r="C1389">
        <v>49080.442057427274</v>
      </c>
      <c r="D1389">
        <v>2374.7929011120409</v>
      </c>
      <c r="E1389">
        <v>1055.4635116053516</v>
      </c>
      <c r="F1389">
        <v>6664.1849999999995</v>
      </c>
      <c r="G1389" s="1">
        <v>0.45</v>
      </c>
      <c r="H1389">
        <v>9191.1563940173801</v>
      </c>
      <c r="Q1389">
        <v>1388</v>
      </c>
      <c r="R1389">
        <v>45</v>
      </c>
      <c r="S1389">
        <f>VLOOKUP($R1389,'[3]人物&amp;怪物成长分析'!$B$5:$S$104,12,FALSE)*$W1389</f>
        <v>49080.442057427274</v>
      </c>
      <c r="T1389">
        <f>VLOOKUP($R1389,'[3]人物&amp;怪物成长分析'!$B$5:$S$104,13,FALSE)*$W1389</f>
        <v>2374.7929011120409</v>
      </c>
      <c r="U1389">
        <f>VLOOKUP($R1389,'[3]人物&amp;怪物成长分析'!$B$5:$S$104,14,FALSE)*$W1389</f>
        <v>1055.4635116053516</v>
      </c>
      <c r="V1389">
        <f>VLOOKUP($R1389,'[3]人物&amp;怪物成长分析'!$B$5:$S$104,17,FALSE)*$W1389</f>
        <v>6664.1849999999995</v>
      </c>
      <c r="W1389" s="1">
        <v>0.45</v>
      </c>
      <c r="X1389">
        <f t="shared" si="21"/>
        <v>9191.1563940173801</v>
      </c>
    </row>
    <row r="1390" spans="1:24" x14ac:dyDescent="0.15">
      <c r="A1390">
        <v>1389</v>
      </c>
      <c r="B1390">
        <v>41</v>
      </c>
      <c r="C1390">
        <v>38888.48145160039</v>
      </c>
      <c r="D1390">
        <v>2074.8292439243487</v>
      </c>
      <c r="E1390">
        <v>922.14633063304382</v>
      </c>
      <c r="F1390">
        <v>7231.7121999999999</v>
      </c>
      <c r="G1390" s="1">
        <v>0.53</v>
      </c>
      <c r="H1390">
        <v>8413.5563767456897</v>
      </c>
      <c r="Q1390">
        <v>1389</v>
      </c>
      <c r="R1390">
        <v>41</v>
      </c>
      <c r="S1390">
        <f>VLOOKUP($R1390,'[3]人物&amp;怪物成长分析'!$B$5:$S$104,12,FALSE)*$W1390</f>
        <v>38888.48145160039</v>
      </c>
      <c r="T1390">
        <f>VLOOKUP($R1390,'[3]人物&amp;怪物成长分析'!$B$5:$S$104,13,FALSE)*$W1390</f>
        <v>2074.8292439243487</v>
      </c>
      <c r="U1390">
        <f>VLOOKUP($R1390,'[3]人物&amp;怪物成长分析'!$B$5:$S$104,14,FALSE)*$W1390</f>
        <v>922.14633063304382</v>
      </c>
      <c r="V1390">
        <f>VLOOKUP($R1390,'[3]人物&amp;怪物成长分析'!$B$5:$S$104,17,FALSE)*$W1390</f>
        <v>7231.7121999999999</v>
      </c>
      <c r="W1390" s="1">
        <v>0.53</v>
      </c>
      <c r="X1390">
        <f t="shared" si="21"/>
        <v>8413.5563767456897</v>
      </c>
    </row>
    <row r="1391" spans="1:24" x14ac:dyDescent="0.15">
      <c r="A1391">
        <v>1390</v>
      </c>
      <c r="B1391">
        <v>34</v>
      </c>
      <c r="C1391">
        <v>24234.003355581277</v>
      </c>
      <c r="D1391">
        <v>1505.4154919325758</v>
      </c>
      <c r="E1391">
        <v>669.07355197003358</v>
      </c>
      <c r="F1391">
        <v>7892.5968000000012</v>
      </c>
      <c r="G1391" s="1">
        <v>0.68</v>
      </c>
      <c r="H1391">
        <v>6992.7985081510333</v>
      </c>
      <c r="Q1391">
        <v>1390</v>
      </c>
      <c r="R1391">
        <v>34</v>
      </c>
      <c r="S1391">
        <f>VLOOKUP($R1391,'[3]人物&amp;怪物成长分析'!$B$5:$S$104,12,FALSE)*$W1391</f>
        <v>24234.003355581277</v>
      </c>
      <c r="T1391">
        <f>VLOOKUP($R1391,'[3]人物&amp;怪物成长分析'!$B$5:$S$104,13,FALSE)*$W1391</f>
        <v>1505.4154919325758</v>
      </c>
      <c r="U1391">
        <f>VLOOKUP($R1391,'[3]人物&amp;怪物成长分析'!$B$5:$S$104,14,FALSE)*$W1391</f>
        <v>669.07355197003358</v>
      </c>
      <c r="V1391">
        <f>VLOOKUP($R1391,'[3]人物&amp;怪物成长分析'!$B$5:$S$104,17,FALSE)*$W1391</f>
        <v>7892.5968000000012</v>
      </c>
      <c r="W1391" s="1">
        <v>0.68</v>
      </c>
      <c r="X1391">
        <f t="shared" si="21"/>
        <v>6992.7985081510333</v>
      </c>
    </row>
    <row r="1392" spans="1:24" x14ac:dyDescent="0.15">
      <c r="A1392">
        <v>1391</v>
      </c>
      <c r="B1392">
        <v>22</v>
      </c>
      <c r="C1392">
        <v>6128.8366288695661</v>
      </c>
      <c r="D1392">
        <v>484.38664904347837</v>
      </c>
      <c r="E1392">
        <v>215.28295513043486</v>
      </c>
      <c r="F1392">
        <v>5435.7636000000002</v>
      </c>
      <c r="G1392" s="1">
        <v>0.67</v>
      </c>
      <c r="H1392">
        <v>3351.5792319944348</v>
      </c>
      <c r="Q1392">
        <v>1391</v>
      </c>
      <c r="R1392">
        <v>22</v>
      </c>
      <c r="S1392">
        <f>VLOOKUP($R1392,'[3]人物&amp;怪物成长分析'!$B$5:$S$104,12,FALSE)*$W1392</f>
        <v>6128.8366288695661</v>
      </c>
      <c r="T1392">
        <f>VLOOKUP($R1392,'[3]人物&amp;怪物成长分析'!$B$5:$S$104,13,FALSE)*$W1392</f>
        <v>484.38664904347837</v>
      </c>
      <c r="U1392">
        <f>VLOOKUP($R1392,'[3]人物&amp;怪物成长分析'!$B$5:$S$104,14,FALSE)*$W1392</f>
        <v>215.28295513043486</v>
      </c>
      <c r="V1392">
        <f>VLOOKUP($R1392,'[3]人物&amp;怪物成长分析'!$B$5:$S$104,17,FALSE)*$W1392</f>
        <v>5435.7636000000002</v>
      </c>
      <c r="W1392" s="1">
        <v>0.67</v>
      </c>
      <c r="X1392">
        <f t="shared" si="21"/>
        <v>3351.5792319944348</v>
      </c>
    </row>
    <row r="1393" spans="1:24" x14ac:dyDescent="0.15">
      <c r="A1393">
        <v>1392</v>
      </c>
      <c r="B1393">
        <v>41</v>
      </c>
      <c r="C1393">
        <v>25681.072656717239</v>
      </c>
      <c r="D1393">
        <v>1370.1702554217397</v>
      </c>
      <c r="E1393">
        <v>608.96455796521752</v>
      </c>
      <c r="F1393">
        <v>4775.6589999999997</v>
      </c>
      <c r="G1393" s="1">
        <v>0.35</v>
      </c>
      <c r="H1393">
        <v>5556.1221355867756</v>
      </c>
      <c r="Q1393">
        <v>1392</v>
      </c>
      <c r="R1393">
        <v>41</v>
      </c>
      <c r="S1393">
        <f>VLOOKUP($R1393,'[3]人物&amp;怪物成长分析'!$B$5:$S$104,12,FALSE)*$W1393</f>
        <v>25681.072656717239</v>
      </c>
      <c r="T1393">
        <f>VLOOKUP($R1393,'[3]人物&amp;怪物成长分析'!$B$5:$S$104,13,FALSE)*$W1393</f>
        <v>1370.1702554217397</v>
      </c>
      <c r="U1393">
        <f>VLOOKUP($R1393,'[3]人物&amp;怪物成长分析'!$B$5:$S$104,14,FALSE)*$W1393</f>
        <v>608.96455796521752</v>
      </c>
      <c r="V1393">
        <f>VLOOKUP($R1393,'[3]人物&amp;怪物成长分析'!$B$5:$S$104,17,FALSE)*$W1393</f>
        <v>4775.6589999999997</v>
      </c>
      <c r="W1393" s="1">
        <v>0.35</v>
      </c>
      <c r="X1393">
        <f t="shared" si="21"/>
        <v>5556.1221355867756</v>
      </c>
    </row>
    <row r="1394" spans="1:24" x14ac:dyDescent="0.15">
      <c r="A1394">
        <v>1393</v>
      </c>
      <c r="B1394">
        <v>36</v>
      </c>
      <c r="C1394">
        <v>32689.87225582877</v>
      </c>
      <c r="D1394">
        <v>1995.4228017359201</v>
      </c>
      <c r="E1394">
        <v>886.85457854929791</v>
      </c>
      <c r="F1394">
        <v>9263.6703999999991</v>
      </c>
      <c r="G1394" s="1">
        <v>0.76</v>
      </c>
      <c r="H1394">
        <v>8807.4242478220422</v>
      </c>
      <c r="Q1394">
        <v>1393</v>
      </c>
      <c r="R1394">
        <v>36</v>
      </c>
      <c r="S1394">
        <f>VLOOKUP($R1394,'[3]人物&amp;怪物成长分析'!$B$5:$S$104,12,FALSE)*$W1394</f>
        <v>32689.87225582877</v>
      </c>
      <c r="T1394">
        <f>VLOOKUP($R1394,'[3]人物&amp;怪物成长分析'!$B$5:$S$104,13,FALSE)*$W1394</f>
        <v>1995.4228017359201</v>
      </c>
      <c r="U1394">
        <f>VLOOKUP($R1394,'[3]人物&amp;怪物成长分析'!$B$5:$S$104,14,FALSE)*$W1394</f>
        <v>886.85457854929791</v>
      </c>
      <c r="V1394">
        <f>VLOOKUP($R1394,'[3]人物&amp;怪物成长分析'!$B$5:$S$104,17,FALSE)*$W1394</f>
        <v>9263.6703999999991</v>
      </c>
      <c r="W1394" s="1">
        <v>0.76</v>
      </c>
      <c r="X1394">
        <f t="shared" si="21"/>
        <v>8807.4242478220422</v>
      </c>
    </row>
    <row r="1395" spans="1:24" x14ac:dyDescent="0.15">
      <c r="A1395">
        <v>1394</v>
      </c>
      <c r="B1395">
        <v>30</v>
      </c>
      <c r="C1395">
        <v>7263.9341099247522</v>
      </c>
      <c r="D1395">
        <v>469.06121606688993</v>
      </c>
      <c r="E1395">
        <v>208.47165158528441</v>
      </c>
      <c r="F1395">
        <v>3237.0819999999994</v>
      </c>
      <c r="G1395" s="1">
        <v>0.31</v>
      </c>
      <c r="H1395">
        <v>2482.4377344589971</v>
      </c>
      <c r="Q1395">
        <v>1394</v>
      </c>
      <c r="R1395">
        <v>30</v>
      </c>
      <c r="S1395">
        <f>VLOOKUP($R1395,'[3]人物&amp;怪物成长分析'!$B$5:$S$104,12,FALSE)*$W1395</f>
        <v>7263.9341099247522</v>
      </c>
      <c r="T1395">
        <f>VLOOKUP($R1395,'[3]人物&amp;怪物成长分析'!$B$5:$S$104,13,FALSE)*$W1395</f>
        <v>469.06121606688993</v>
      </c>
      <c r="U1395">
        <f>VLOOKUP($R1395,'[3]人物&amp;怪物成长分析'!$B$5:$S$104,14,FALSE)*$W1395</f>
        <v>208.47165158528441</v>
      </c>
      <c r="V1395">
        <f>VLOOKUP($R1395,'[3]人物&amp;怪物成长分析'!$B$5:$S$104,17,FALSE)*$W1395</f>
        <v>3237.0819999999994</v>
      </c>
      <c r="W1395" s="1">
        <v>0.31</v>
      </c>
      <c r="X1395">
        <f t="shared" si="21"/>
        <v>2482.4377344589971</v>
      </c>
    </row>
    <row r="1396" spans="1:24" x14ac:dyDescent="0.15">
      <c r="A1396">
        <v>1395</v>
      </c>
      <c r="B1396">
        <v>49</v>
      </c>
      <c r="C1396">
        <v>49931.980114605627</v>
      </c>
      <c r="D1396">
        <v>2207.5050378894994</v>
      </c>
      <c r="E1396">
        <v>981.11335017311103</v>
      </c>
      <c r="F1396">
        <v>5111.6351999999997</v>
      </c>
      <c r="G1396" s="1">
        <v>0.32</v>
      </c>
      <c r="H1396">
        <v>8308.6242727762019</v>
      </c>
      <c r="Q1396">
        <v>1395</v>
      </c>
      <c r="R1396">
        <v>49</v>
      </c>
      <c r="S1396">
        <f>VLOOKUP($R1396,'[3]人物&amp;怪物成长分析'!$B$5:$S$104,12,FALSE)*$W1396</f>
        <v>49931.980114605627</v>
      </c>
      <c r="T1396">
        <f>VLOOKUP($R1396,'[3]人物&amp;怪物成长分析'!$B$5:$S$104,13,FALSE)*$W1396</f>
        <v>2207.5050378894994</v>
      </c>
      <c r="U1396">
        <f>VLOOKUP($R1396,'[3]人物&amp;怪物成长分析'!$B$5:$S$104,14,FALSE)*$W1396</f>
        <v>981.11335017311103</v>
      </c>
      <c r="V1396">
        <f>VLOOKUP($R1396,'[3]人物&amp;怪物成长分析'!$B$5:$S$104,17,FALSE)*$W1396</f>
        <v>5111.6351999999997</v>
      </c>
      <c r="W1396" s="1">
        <v>0.32</v>
      </c>
      <c r="X1396">
        <f t="shared" si="21"/>
        <v>8308.6242727762019</v>
      </c>
    </row>
    <row r="1397" spans="1:24" x14ac:dyDescent="0.15">
      <c r="A1397">
        <v>1396</v>
      </c>
      <c r="B1397">
        <v>35</v>
      </c>
      <c r="C1397">
        <v>20783.804872173918</v>
      </c>
      <c r="D1397">
        <v>1279.6467386086958</v>
      </c>
      <c r="E1397">
        <v>568.73188382608714</v>
      </c>
      <c r="F1397">
        <v>6305.8869999999997</v>
      </c>
      <c r="G1397" s="1">
        <v>0.53</v>
      </c>
      <c r="H1397">
        <v>5788.4788767860873</v>
      </c>
      <c r="Q1397">
        <v>1396</v>
      </c>
      <c r="R1397">
        <v>35</v>
      </c>
      <c r="S1397">
        <f>VLOOKUP($R1397,'[3]人物&amp;怪物成长分析'!$B$5:$S$104,12,FALSE)*$W1397</f>
        <v>20783.804872173918</v>
      </c>
      <c r="T1397">
        <f>VLOOKUP($R1397,'[3]人物&amp;怪物成长分析'!$B$5:$S$104,13,FALSE)*$W1397</f>
        <v>1279.6467386086958</v>
      </c>
      <c r="U1397">
        <f>VLOOKUP($R1397,'[3]人物&amp;怪物成长分析'!$B$5:$S$104,14,FALSE)*$W1397</f>
        <v>568.73188382608714</v>
      </c>
      <c r="V1397">
        <f>VLOOKUP($R1397,'[3]人物&amp;怪物成长分析'!$B$5:$S$104,17,FALSE)*$W1397</f>
        <v>6305.8869999999997</v>
      </c>
      <c r="W1397" s="1">
        <v>0.53</v>
      </c>
      <c r="X1397">
        <f t="shared" si="21"/>
        <v>5788.4788767860873</v>
      </c>
    </row>
    <row r="1398" spans="1:24" x14ac:dyDescent="0.15">
      <c r="A1398">
        <v>1397</v>
      </c>
      <c r="B1398">
        <v>36</v>
      </c>
      <c r="C1398">
        <v>24087.274293768569</v>
      </c>
      <c r="D1398">
        <v>1470.3115381212044</v>
      </c>
      <c r="E1398">
        <v>653.4717947205354</v>
      </c>
      <c r="F1398">
        <v>6825.8624</v>
      </c>
      <c r="G1398" s="1">
        <v>0.56000000000000005</v>
      </c>
      <c r="H1398">
        <v>6489.6810247109788</v>
      </c>
      <c r="Q1398">
        <v>1397</v>
      </c>
      <c r="R1398">
        <v>36</v>
      </c>
      <c r="S1398">
        <f>VLOOKUP($R1398,'[3]人物&amp;怪物成长分析'!$B$5:$S$104,12,FALSE)*$W1398</f>
        <v>24087.274293768569</v>
      </c>
      <c r="T1398">
        <f>VLOOKUP($R1398,'[3]人物&amp;怪物成长分析'!$B$5:$S$104,13,FALSE)*$W1398</f>
        <v>1470.3115381212044</v>
      </c>
      <c r="U1398">
        <f>VLOOKUP($R1398,'[3]人物&amp;怪物成长分析'!$B$5:$S$104,14,FALSE)*$W1398</f>
        <v>653.4717947205354</v>
      </c>
      <c r="V1398">
        <f>VLOOKUP($R1398,'[3]人物&amp;怪物成长分析'!$B$5:$S$104,17,FALSE)*$W1398</f>
        <v>6825.8624</v>
      </c>
      <c r="W1398" s="1">
        <v>0.56000000000000005</v>
      </c>
      <c r="X1398">
        <f t="shared" si="21"/>
        <v>6489.6810247109788</v>
      </c>
    </row>
    <row r="1399" spans="1:24" x14ac:dyDescent="0.15">
      <c r="A1399">
        <v>1398</v>
      </c>
      <c r="B1399">
        <v>48</v>
      </c>
      <c r="C1399">
        <v>83013.278431254279</v>
      </c>
      <c r="D1399">
        <v>3751.368589189567</v>
      </c>
      <c r="E1399">
        <v>1667.2749285286964</v>
      </c>
      <c r="F1399">
        <v>9095.9775999999983</v>
      </c>
      <c r="G1399" s="1">
        <v>0.57999999999999996</v>
      </c>
      <c r="H1399">
        <v>14198.168446762123</v>
      </c>
      <c r="Q1399">
        <v>1398</v>
      </c>
      <c r="R1399">
        <v>48</v>
      </c>
      <c r="S1399">
        <f>VLOOKUP($R1399,'[3]人物&amp;怪物成长分析'!$B$5:$S$104,12,FALSE)*$W1399</f>
        <v>83013.278431254279</v>
      </c>
      <c r="T1399">
        <f>VLOOKUP($R1399,'[3]人物&amp;怪物成长分析'!$B$5:$S$104,13,FALSE)*$W1399</f>
        <v>3751.368589189567</v>
      </c>
      <c r="U1399">
        <f>VLOOKUP($R1399,'[3]人物&amp;怪物成长分析'!$B$5:$S$104,14,FALSE)*$W1399</f>
        <v>1667.2749285286964</v>
      </c>
      <c r="V1399">
        <f>VLOOKUP($R1399,'[3]人物&amp;怪物成长分析'!$B$5:$S$104,17,FALSE)*$W1399</f>
        <v>9095.9775999999983</v>
      </c>
      <c r="W1399" s="1">
        <v>0.57999999999999996</v>
      </c>
      <c r="X1399">
        <f t="shared" si="21"/>
        <v>14198.168446762123</v>
      </c>
    </row>
    <row r="1400" spans="1:24" x14ac:dyDescent="0.15">
      <c r="A1400">
        <v>1399</v>
      </c>
      <c r="B1400">
        <v>40</v>
      </c>
      <c r="C1400">
        <v>36951.332697728445</v>
      </c>
      <c r="D1400">
        <v>2022.8831768829441</v>
      </c>
      <c r="E1400">
        <v>899.05918972575307</v>
      </c>
      <c r="F1400">
        <v>7478.0159999999996</v>
      </c>
      <c r="G1400" s="1">
        <v>0.56000000000000005</v>
      </c>
      <c r="H1400">
        <v>8331.0253374214008</v>
      </c>
      <c r="Q1400">
        <v>1399</v>
      </c>
      <c r="R1400">
        <v>40</v>
      </c>
      <c r="S1400">
        <f>VLOOKUP($R1400,'[3]人物&amp;怪物成长分析'!$B$5:$S$104,12,FALSE)*$W1400</f>
        <v>36951.332697728445</v>
      </c>
      <c r="T1400">
        <f>VLOOKUP($R1400,'[3]人物&amp;怪物成长分析'!$B$5:$S$104,13,FALSE)*$W1400</f>
        <v>2022.8831768829441</v>
      </c>
      <c r="U1400">
        <f>VLOOKUP($R1400,'[3]人物&amp;怪物成长分析'!$B$5:$S$104,14,FALSE)*$W1400</f>
        <v>899.05918972575307</v>
      </c>
      <c r="V1400">
        <f>VLOOKUP($R1400,'[3]人物&amp;怪物成长分析'!$B$5:$S$104,17,FALSE)*$W1400</f>
        <v>7478.0159999999996</v>
      </c>
      <c r="W1400" s="1">
        <v>0.56000000000000005</v>
      </c>
      <c r="X1400">
        <f t="shared" si="21"/>
        <v>8331.0253374214008</v>
      </c>
    </row>
    <row r="1401" spans="1:24" x14ac:dyDescent="0.15">
      <c r="A1401">
        <v>1400</v>
      </c>
      <c r="B1401">
        <v>36</v>
      </c>
      <c r="C1401">
        <v>27528.313478592649</v>
      </c>
      <c r="D1401">
        <v>1680.3560435670906</v>
      </c>
      <c r="E1401">
        <v>746.82490825204036</v>
      </c>
      <c r="F1401">
        <v>7800.9856</v>
      </c>
      <c r="G1401" s="1">
        <v>0.64</v>
      </c>
      <c r="H1401">
        <v>7416.778313955404</v>
      </c>
      <c r="Q1401">
        <v>1400</v>
      </c>
      <c r="R1401">
        <v>36</v>
      </c>
      <c r="S1401">
        <f>VLOOKUP($R1401,'[3]人物&amp;怪物成长分析'!$B$5:$S$104,12,FALSE)*$W1401</f>
        <v>27528.313478592649</v>
      </c>
      <c r="T1401">
        <f>VLOOKUP($R1401,'[3]人物&amp;怪物成长分析'!$B$5:$S$104,13,FALSE)*$W1401</f>
        <v>1680.3560435670906</v>
      </c>
      <c r="U1401">
        <f>VLOOKUP($R1401,'[3]人物&amp;怪物成长分析'!$B$5:$S$104,14,FALSE)*$W1401</f>
        <v>746.82490825204036</v>
      </c>
      <c r="V1401">
        <f>VLOOKUP($R1401,'[3]人物&amp;怪物成长分析'!$B$5:$S$104,17,FALSE)*$W1401</f>
        <v>7800.9856</v>
      </c>
      <c r="W1401" s="1">
        <v>0.64</v>
      </c>
      <c r="X1401">
        <f t="shared" si="21"/>
        <v>7416.778313955404</v>
      </c>
    </row>
    <row r="1402" spans="1:24" x14ac:dyDescent="0.15">
      <c r="A1402">
        <v>1401</v>
      </c>
      <c r="B1402">
        <v>45</v>
      </c>
      <c r="C1402">
        <v>79619.383782048681</v>
      </c>
      <c r="D1402">
        <v>3852.4418173595327</v>
      </c>
      <c r="E1402">
        <v>1712.1963632709035</v>
      </c>
      <c r="F1402">
        <v>10810.788999999999</v>
      </c>
      <c r="G1402" s="1">
        <v>0.73</v>
      </c>
      <c r="H1402">
        <v>14910.09815029486</v>
      </c>
      <c r="Q1402">
        <v>1401</v>
      </c>
      <c r="R1402">
        <v>45</v>
      </c>
      <c r="S1402">
        <f>VLOOKUP($R1402,'[3]人物&amp;怪物成长分析'!$B$5:$S$104,12,FALSE)*$W1402</f>
        <v>79619.383782048681</v>
      </c>
      <c r="T1402">
        <f>VLOOKUP($R1402,'[3]人物&amp;怪物成长分析'!$B$5:$S$104,13,FALSE)*$W1402</f>
        <v>3852.4418173595327</v>
      </c>
      <c r="U1402">
        <f>VLOOKUP($R1402,'[3]人物&amp;怪物成长分析'!$B$5:$S$104,14,FALSE)*$W1402</f>
        <v>1712.1963632709035</v>
      </c>
      <c r="V1402">
        <f>VLOOKUP($R1402,'[3]人物&amp;怪物成长分析'!$B$5:$S$104,17,FALSE)*$W1402</f>
        <v>10810.788999999999</v>
      </c>
      <c r="W1402" s="1">
        <v>0.73</v>
      </c>
      <c r="X1402">
        <f t="shared" si="21"/>
        <v>14910.09815029486</v>
      </c>
    </row>
    <row r="1403" spans="1:24" x14ac:dyDescent="0.15">
      <c r="A1403">
        <v>1402</v>
      </c>
      <c r="B1403">
        <v>28</v>
      </c>
      <c r="C1403">
        <v>7688.1156456882954</v>
      </c>
      <c r="D1403">
        <v>520.24842715183956</v>
      </c>
      <c r="E1403">
        <v>231.22152317859536</v>
      </c>
      <c r="F1403">
        <v>4042.5672</v>
      </c>
      <c r="G1403" s="1">
        <v>0.41</v>
      </c>
      <c r="H1403">
        <v>2920.1609089895601</v>
      </c>
      <c r="Q1403">
        <v>1402</v>
      </c>
      <c r="R1403">
        <v>28</v>
      </c>
      <c r="S1403">
        <f>VLOOKUP($R1403,'[3]人物&amp;怪物成长分析'!$B$5:$S$104,12,FALSE)*$W1403</f>
        <v>7688.1156456882954</v>
      </c>
      <c r="T1403">
        <f>VLOOKUP($R1403,'[3]人物&amp;怪物成长分析'!$B$5:$S$104,13,FALSE)*$W1403</f>
        <v>520.24842715183956</v>
      </c>
      <c r="U1403">
        <f>VLOOKUP($R1403,'[3]人物&amp;怪物成长分析'!$B$5:$S$104,14,FALSE)*$W1403</f>
        <v>231.22152317859536</v>
      </c>
      <c r="V1403">
        <f>VLOOKUP($R1403,'[3]人物&amp;怪物成长分析'!$B$5:$S$104,17,FALSE)*$W1403</f>
        <v>4042.5672</v>
      </c>
      <c r="W1403" s="1">
        <v>0.41</v>
      </c>
      <c r="X1403">
        <f t="shared" si="21"/>
        <v>2920.1609089895601</v>
      </c>
    </row>
    <row r="1404" spans="1:24" x14ac:dyDescent="0.15">
      <c r="A1404">
        <v>1403</v>
      </c>
      <c r="B1404">
        <v>24</v>
      </c>
      <c r="C1404">
        <v>3871.2924073043491</v>
      </c>
      <c r="D1404">
        <v>289.74329867558538</v>
      </c>
      <c r="E1404">
        <v>128.77479941137125</v>
      </c>
      <c r="F1404">
        <v>2869.4688000000001</v>
      </c>
      <c r="G1404" s="1">
        <v>0.33</v>
      </c>
      <c r="H1404">
        <v>1858.7870236549566</v>
      </c>
      <c r="Q1404">
        <v>1403</v>
      </c>
      <c r="R1404">
        <v>24</v>
      </c>
      <c r="S1404">
        <f>VLOOKUP($R1404,'[3]人物&amp;怪物成长分析'!$B$5:$S$104,12,FALSE)*$W1404</f>
        <v>3871.2924073043491</v>
      </c>
      <c r="T1404">
        <f>VLOOKUP($R1404,'[3]人物&amp;怪物成长分析'!$B$5:$S$104,13,FALSE)*$W1404</f>
        <v>289.74329867558538</v>
      </c>
      <c r="U1404">
        <f>VLOOKUP($R1404,'[3]人物&amp;怪物成长分析'!$B$5:$S$104,14,FALSE)*$W1404</f>
        <v>128.77479941137125</v>
      </c>
      <c r="V1404">
        <f>VLOOKUP($R1404,'[3]人物&amp;怪物成长分析'!$B$5:$S$104,17,FALSE)*$W1404</f>
        <v>2869.4688000000001</v>
      </c>
      <c r="W1404" s="1">
        <v>0.33</v>
      </c>
      <c r="X1404">
        <f t="shared" si="21"/>
        <v>1858.7870236549566</v>
      </c>
    </row>
    <row r="1405" spans="1:24" x14ac:dyDescent="0.15">
      <c r="A1405">
        <v>1404</v>
      </c>
      <c r="B1405">
        <v>19</v>
      </c>
      <c r="C1405">
        <v>4552.1661336847819</v>
      </c>
      <c r="D1405">
        <v>392.75729373913049</v>
      </c>
      <c r="E1405">
        <v>174.55879721739134</v>
      </c>
      <c r="F1405">
        <v>5140.1585999999998</v>
      </c>
      <c r="G1405" s="1">
        <v>0.71</v>
      </c>
      <c r="H1405">
        <v>2996.4679923646959</v>
      </c>
      <c r="Q1405">
        <v>1404</v>
      </c>
      <c r="R1405">
        <v>19</v>
      </c>
      <c r="S1405">
        <f>VLOOKUP($R1405,'[3]人物&amp;怪物成长分析'!$B$5:$S$104,12,FALSE)*$W1405</f>
        <v>4552.1661336847819</v>
      </c>
      <c r="T1405">
        <f>VLOOKUP($R1405,'[3]人物&amp;怪物成长分析'!$B$5:$S$104,13,FALSE)*$W1405</f>
        <v>392.75729373913049</v>
      </c>
      <c r="U1405">
        <f>VLOOKUP($R1405,'[3]人物&amp;怪物成长分析'!$B$5:$S$104,14,FALSE)*$W1405</f>
        <v>174.55879721739134</v>
      </c>
      <c r="V1405">
        <f>VLOOKUP($R1405,'[3]人物&amp;怪物成长分析'!$B$5:$S$104,17,FALSE)*$W1405</f>
        <v>5140.1585999999998</v>
      </c>
      <c r="W1405" s="1">
        <v>0.71</v>
      </c>
      <c r="X1405">
        <f t="shared" si="21"/>
        <v>2996.4679923646959</v>
      </c>
    </row>
    <row r="1406" spans="1:24" x14ac:dyDescent="0.15">
      <c r="A1406">
        <v>1405</v>
      </c>
      <c r="B1406">
        <v>42</v>
      </c>
      <c r="C1406">
        <v>42301.216562420894</v>
      </c>
      <c r="D1406">
        <v>2200.7519424000011</v>
      </c>
      <c r="E1406">
        <v>978.11197440000058</v>
      </c>
      <c r="F1406">
        <v>7246.6575999999995</v>
      </c>
      <c r="G1406" s="1">
        <v>0.52</v>
      </c>
      <c r="H1406">
        <v>8801.7313959562052</v>
      </c>
      <c r="Q1406">
        <v>1405</v>
      </c>
      <c r="R1406">
        <v>42</v>
      </c>
      <c r="S1406">
        <f>VLOOKUP($R1406,'[3]人物&amp;怪物成长分析'!$B$5:$S$104,12,FALSE)*$W1406</f>
        <v>42301.216562420894</v>
      </c>
      <c r="T1406">
        <f>VLOOKUP($R1406,'[3]人物&amp;怪物成长分析'!$B$5:$S$104,13,FALSE)*$W1406</f>
        <v>2200.7519424000011</v>
      </c>
      <c r="U1406">
        <f>VLOOKUP($R1406,'[3]人物&amp;怪物成长分析'!$B$5:$S$104,14,FALSE)*$W1406</f>
        <v>978.11197440000058</v>
      </c>
      <c r="V1406">
        <f>VLOOKUP($R1406,'[3]人物&amp;怪物成长分析'!$B$5:$S$104,17,FALSE)*$W1406</f>
        <v>7246.6575999999995</v>
      </c>
      <c r="W1406" s="1">
        <v>0.52</v>
      </c>
      <c r="X1406">
        <f t="shared" si="21"/>
        <v>8801.7313959562052</v>
      </c>
    </row>
    <row r="1407" spans="1:24" x14ac:dyDescent="0.15">
      <c r="A1407">
        <v>1406</v>
      </c>
      <c r="B1407">
        <v>45</v>
      </c>
      <c r="C1407">
        <v>46899.089077097167</v>
      </c>
      <c r="D1407">
        <v>2269.2465499515056</v>
      </c>
      <c r="E1407">
        <v>1008.5540222006692</v>
      </c>
      <c r="F1407">
        <v>6367.9989999999998</v>
      </c>
      <c r="G1407" s="1">
        <v>0.43</v>
      </c>
      <c r="H1407">
        <v>8782.6605542832731</v>
      </c>
      <c r="Q1407">
        <v>1406</v>
      </c>
      <c r="R1407">
        <v>45</v>
      </c>
      <c r="S1407">
        <f>VLOOKUP($R1407,'[3]人物&amp;怪物成长分析'!$B$5:$S$104,12,FALSE)*$W1407</f>
        <v>46899.089077097167</v>
      </c>
      <c r="T1407">
        <f>VLOOKUP($R1407,'[3]人物&amp;怪物成长分析'!$B$5:$S$104,13,FALSE)*$W1407</f>
        <v>2269.2465499515056</v>
      </c>
      <c r="U1407">
        <f>VLOOKUP($R1407,'[3]人物&amp;怪物成长分析'!$B$5:$S$104,14,FALSE)*$W1407</f>
        <v>1008.5540222006692</v>
      </c>
      <c r="V1407">
        <f>VLOOKUP($R1407,'[3]人物&amp;怪物成长分析'!$B$5:$S$104,17,FALSE)*$W1407</f>
        <v>6367.9989999999998</v>
      </c>
      <c r="W1407" s="1">
        <v>0.43</v>
      </c>
      <c r="X1407">
        <f t="shared" si="21"/>
        <v>8782.6605542832731</v>
      </c>
    </row>
    <row r="1408" spans="1:24" x14ac:dyDescent="0.15">
      <c r="A1408">
        <v>1407</v>
      </c>
      <c r="B1408">
        <v>40</v>
      </c>
      <c r="C1408">
        <v>27713.49952329633</v>
      </c>
      <c r="D1408">
        <v>1517.1623826622078</v>
      </c>
      <c r="E1408">
        <v>674.29439229431466</v>
      </c>
      <c r="F1408">
        <v>5608.5119999999988</v>
      </c>
      <c r="G1408" s="1">
        <v>0.42</v>
      </c>
      <c r="H1408">
        <v>6248.2690030660506</v>
      </c>
      <c r="Q1408">
        <v>1407</v>
      </c>
      <c r="R1408">
        <v>40</v>
      </c>
      <c r="S1408">
        <f>VLOOKUP($R1408,'[3]人物&amp;怪物成长分析'!$B$5:$S$104,12,FALSE)*$W1408</f>
        <v>27713.49952329633</v>
      </c>
      <c r="T1408">
        <f>VLOOKUP($R1408,'[3]人物&amp;怪物成长分析'!$B$5:$S$104,13,FALSE)*$W1408</f>
        <v>1517.1623826622078</v>
      </c>
      <c r="U1408">
        <f>VLOOKUP($R1408,'[3]人物&amp;怪物成长分析'!$B$5:$S$104,14,FALSE)*$W1408</f>
        <v>674.29439229431466</v>
      </c>
      <c r="V1408">
        <f>VLOOKUP($R1408,'[3]人物&amp;怪物成长分析'!$B$5:$S$104,17,FALSE)*$W1408</f>
        <v>5608.5119999999988</v>
      </c>
      <c r="W1408" s="1">
        <v>0.42</v>
      </c>
      <c r="X1408">
        <f t="shared" si="21"/>
        <v>6248.2690030660506</v>
      </c>
    </row>
    <row r="1409" spans="1:24" x14ac:dyDescent="0.15">
      <c r="A1409">
        <v>1408</v>
      </c>
      <c r="B1409">
        <v>39</v>
      </c>
      <c r="C1409">
        <v>26026.13342965654</v>
      </c>
      <c r="D1409">
        <v>1462.768152371639</v>
      </c>
      <c r="E1409">
        <v>650.11917883183958</v>
      </c>
      <c r="F1409">
        <v>5747.4823999999999</v>
      </c>
      <c r="G1409" s="1">
        <v>0.44</v>
      </c>
      <c r="H1409">
        <v>6129.6920212676878</v>
      </c>
      <c r="Q1409">
        <v>1408</v>
      </c>
      <c r="R1409">
        <v>39</v>
      </c>
      <c r="S1409">
        <f>VLOOKUP($R1409,'[3]人物&amp;怪物成长分析'!$B$5:$S$104,12,FALSE)*$W1409</f>
        <v>26026.13342965654</v>
      </c>
      <c r="T1409">
        <f>VLOOKUP($R1409,'[3]人物&amp;怪物成长分析'!$B$5:$S$104,13,FALSE)*$W1409</f>
        <v>1462.768152371639</v>
      </c>
      <c r="U1409">
        <f>VLOOKUP($R1409,'[3]人物&amp;怪物成长分析'!$B$5:$S$104,14,FALSE)*$W1409</f>
        <v>650.11917883183958</v>
      </c>
      <c r="V1409">
        <f>VLOOKUP($R1409,'[3]人物&amp;怪物成长分析'!$B$5:$S$104,17,FALSE)*$W1409</f>
        <v>5747.4823999999999</v>
      </c>
      <c r="W1409" s="1">
        <v>0.44</v>
      </c>
      <c r="X1409">
        <f t="shared" si="21"/>
        <v>6129.6920212676878</v>
      </c>
    </row>
    <row r="1410" spans="1:24" x14ac:dyDescent="0.15">
      <c r="A1410">
        <v>1409</v>
      </c>
      <c r="B1410">
        <v>41</v>
      </c>
      <c r="C1410">
        <v>55764.614911728866</v>
      </c>
      <c r="D1410">
        <v>2975.2268403443491</v>
      </c>
      <c r="E1410">
        <v>1322.3230401530438</v>
      </c>
      <c r="F1410">
        <v>10370.002399999999</v>
      </c>
      <c r="G1410" s="1">
        <v>0.76</v>
      </c>
      <c r="H1410">
        <v>12064.722351559856</v>
      </c>
      <c r="Q1410">
        <v>1409</v>
      </c>
      <c r="R1410">
        <v>41</v>
      </c>
      <c r="S1410">
        <f>VLOOKUP($R1410,'[3]人物&amp;怪物成长分析'!$B$5:$S$104,12,FALSE)*$W1410</f>
        <v>55764.614911728866</v>
      </c>
      <c r="T1410">
        <f>VLOOKUP($R1410,'[3]人物&amp;怪物成长分析'!$B$5:$S$104,13,FALSE)*$W1410</f>
        <v>2975.2268403443491</v>
      </c>
      <c r="U1410">
        <f>VLOOKUP($R1410,'[3]人物&amp;怪物成长分析'!$B$5:$S$104,14,FALSE)*$W1410</f>
        <v>1322.3230401530438</v>
      </c>
      <c r="V1410">
        <f>VLOOKUP($R1410,'[3]人物&amp;怪物成长分析'!$B$5:$S$104,17,FALSE)*$W1410</f>
        <v>10370.002399999999</v>
      </c>
      <c r="W1410" s="1">
        <v>0.76</v>
      </c>
      <c r="X1410">
        <f t="shared" si="21"/>
        <v>12064.722351559856</v>
      </c>
    </row>
    <row r="1411" spans="1:24" x14ac:dyDescent="0.15">
      <c r="A1411">
        <v>1410</v>
      </c>
      <c r="B1411">
        <v>24</v>
      </c>
      <c r="C1411">
        <v>5279.035100869567</v>
      </c>
      <c r="D1411">
        <v>395.10449819398002</v>
      </c>
      <c r="E1411">
        <v>175.60199919732443</v>
      </c>
      <c r="F1411">
        <v>3912.9120000000003</v>
      </c>
      <c r="G1411" s="1">
        <v>0.45</v>
      </c>
      <c r="H1411">
        <v>2534.7095777113045</v>
      </c>
      <c r="Q1411">
        <v>1410</v>
      </c>
      <c r="R1411">
        <v>24</v>
      </c>
      <c r="S1411">
        <f>VLOOKUP($R1411,'[3]人物&amp;怪物成长分析'!$B$5:$S$104,12,FALSE)*$W1411</f>
        <v>5279.035100869567</v>
      </c>
      <c r="T1411">
        <f>VLOOKUP($R1411,'[3]人物&amp;怪物成长分析'!$B$5:$S$104,13,FALSE)*$W1411</f>
        <v>395.10449819398002</v>
      </c>
      <c r="U1411">
        <f>VLOOKUP($R1411,'[3]人物&amp;怪物成长分析'!$B$5:$S$104,14,FALSE)*$W1411</f>
        <v>175.60199919732443</v>
      </c>
      <c r="V1411">
        <f>VLOOKUP($R1411,'[3]人物&amp;怪物成长分析'!$B$5:$S$104,17,FALSE)*$W1411</f>
        <v>3912.9120000000003</v>
      </c>
      <c r="W1411" s="1">
        <v>0.45</v>
      </c>
      <c r="X1411">
        <f t="shared" ref="X1411:X1474" si="22">SUMPRODUCT(S1411:V1411,$M$6:$P$6)*1.2</f>
        <v>2534.7095777113045</v>
      </c>
    </row>
    <row r="1412" spans="1:24" x14ac:dyDescent="0.15">
      <c r="A1412">
        <v>1411</v>
      </c>
      <c r="B1412">
        <v>29</v>
      </c>
      <c r="C1412">
        <v>7724.5529015282636</v>
      </c>
      <c r="D1412">
        <v>510.47986132173941</v>
      </c>
      <c r="E1412">
        <v>226.87993836521755</v>
      </c>
      <c r="F1412">
        <v>3755.8921999999998</v>
      </c>
      <c r="G1412" s="1">
        <v>0.37</v>
      </c>
      <c r="H1412">
        <v>2788.0143164977053</v>
      </c>
      <c r="Q1412">
        <v>1411</v>
      </c>
      <c r="R1412">
        <v>29</v>
      </c>
      <c r="S1412">
        <f>VLOOKUP($R1412,'[3]人物&amp;怪物成长分析'!$B$5:$S$104,12,FALSE)*$W1412</f>
        <v>7724.5529015282636</v>
      </c>
      <c r="T1412">
        <f>VLOOKUP($R1412,'[3]人物&amp;怪物成长分析'!$B$5:$S$104,13,FALSE)*$W1412</f>
        <v>510.47986132173941</v>
      </c>
      <c r="U1412">
        <f>VLOOKUP($R1412,'[3]人物&amp;怪物成长分析'!$B$5:$S$104,14,FALSE)*$W1412</f>
        <v>226.87993836521755</v>
      </c>
      <c r="V1412">
        <f>VLOOKUP($R1412,'[3]人物&amp;怪物成长分析'!$B$5:$S$104,17,FALSE)*$W1412</f>
        <v>3755.8921999999998</v>
      </c>
      <c r="W1412" s="1">
        <v>0.37</v>
      </c>
      <c r="X1412">
        <f t="shared" si="22"/>
        <v>2788.0143164977053</v>
      </c>
    </row>
    <row r="1413" spans="1:24" x14ac:dyDescent="0.15">
      <c r="A1413">
        <v>1412</v>
      </c>
      <c r="B1413">
        <v>32</v>
      </c>
      <c r="C1413">
        <v>14853.80661436656</v>
      </c>
      <c r="D1413">
        <v>940.14659360227449</v>
      </c>
      <c r="E1413">
        <v>417.8429304898998</v>
      </c>
      <c r="F1413">
        <v>5622.4848000000002</v>
      </c>
      <c r="G1413" s="1">
        <v>0.51</v>
      </c>
      <c r="H1413">
        <v>4636.5439448002044</v>
      </c>
      <c r="Q1413">
        <v>1412</v>
      </c>
      <c r="R1413">
        <v>32</v>
      </c>
      <c r="S1413">
        <f>VLOOKUP($R1413,'[3]人物&amp;怪物成长分析'!$B$5:$S$104,12,FALSE)*$W1413</f>
        <v>14853.80661436656</v>
      </c>
      <c r="T1413">
        <f>VLOOKUP($R1413,'[3]人物&amp;怪物成长分析'!$B$5:$S$104,13,FALSE)*$W1413</f>
        <v>940.14659360227449</v>
      </c>
      <c r="U1413">
        <f>VLOOKUP($R1413,'[3]人物&amp;怪物成长分析'!$B$5:$S$104,14,FALSE)*$W1413</f>
        <v>417.8429304898998</v>
      </c>
      <c r="V1413">
        <f>VLOOKUP($R1413,'[3]人物&amp;怪物成长分析'!$B$5:$S$104,17,FALSE)*$W1413</f>
        <v>5622.4848000000002</v>
      </c>
      <c r="W1413" s="1">
        <v>0.51</v>
      </c>
      <c r="X1413">
        <f t="shared" si="22"/>
        <v>4636.5439448002044</v>
      </c>
    </row>
    <row r="1414" spans="1:24" x14ac:dyDescent="0.15">
      <c r="A1414">
        <v>1413</v>
      </c>
      <c r="B1414">
        <v>28</v>
      </c>
      <c r="C1414">
        <v>11625.930976406691</v>
      </c>
      <c r="D1414">
        <v>786.71713374180626</v>
      </c>
      <c r="E1414">
        <v>349.65205944080276</v>
      </c>
      <c r="F1414">
        <v>6113.1504000000004</v>
      </c>
      <c r="G1414" s="1">
        <v>0.62</v>
      </c>
      <c r="H1414">
        <v>4415.853081886652</v>
      </c>
      <c r="Q1414">
        <v>1413</v>
      </c>
      <c r="R1414">
        <v>28</v>
      </c>
      <c r="S1414">
        <f>VLOOKUP($R1414,'[3]人物&amp;怪物成长分析'!$B$5:$S$104,12,FALSE)*$W1414</f>
        <v>11625.930976406691</v>
      </c>
      <c r="T1414">
        <f>VLOOKUP($R1414,'[3]人物&amp;怪物成长分析'!$B$5:$S$104,13,FALSE)*$W1414</f>
        <v>786.71713374180626</v>
      </c>
      <c r="U1414">
        <f>VLOOKUP($R1414,'[3]人物&amp;怪物成长分析'!$B$5:$S$104,14,FALSE)*$W1414</f>
        <v>349.65205944080276</v>
      </c>
      <c r="V1414">
        <f>VLOOKUP($R1414,'[3]人物&amp;怪物成长分析'!$B$5:$S$104,17,FALSE)*$W1414</f>
        <v>6113.1504000000004</v>
      </c>
      <c r="W1414" s="1">
        <v>0.62</v>
      </c>
      <c r="X1414">
        <f t="shared" si="22"/>
        <v>4415.853081886652</v>
      </c>
    </row>
    <row r="1415" spans="1:24" x14ac:dyDescent="0.15">
      <c r="A1415">
        <v>1414</v>
      </c>
      <c r="B1415">
        <v>26</v>
      </c>
      <c r="C1415">
        <v>6557.3492799250853</v>
      </c>
      <c r="D1415">
        <v>466.07023509832794</v>
      </c>
      <c r="E1415">
        <v>207.14232671036794</v>
      </c>
      <c r="F1415">
        <v>4082.1615999999999</v>
      </c>
      <c r="G1415" s="1">
        <v>0.44</v>
      </c>
      <c r="H1415">
        <v>2788.129772406839</v>
      </c>
      <c r="Q1415">
        <v>1414</v>
      </c>
      <c r="R1415">
        <v>26</v>
      </c>
      <c r="S1415">
        <f>VLOOKUP($R1415,'[3]人物&amp;怪物成长分析'!$B$5:$S$104,12,FALSE)*$W1415</f>
        <v>6557.3492799250853</v>
      </c>
      <c r="T1415">
        <f>VLOOKUP($R1415,'[3]人物&amp;怪物成长分析'!$B$5:$S$104,13,FALSE)*$W1415</f>
        <v>466.07023509832794</v>
      </c>
      <c r="U1415">
        <f>VLOOKUP($R1415,'[3]人物&amp;怪物成长分析'!$B$5:$S$104,14,FALSE)*$W1415</f>
        <v>207.14232671036794</v>
      </c>
      <c r="V1415">
        <f>VLOOKUP($R1415,'[3]人物&amp;怪物成长分析'!$B$5:$S$104,17,FALSE)*$W1415</f>
        <v>4082.1615999999999</v>
      </c>
      <c r="W1415" s="1">
        <v>0.44</v>
      </c>
      <c r="X1415">
        <f t="shared" si="22"/>
        <v>2788.129772406839</v>
      </c>
    </row>
    <row r="1416" spans="1:24" x14ac:dyDescent="0.15">
      <c r="A1416">
        <v>1415</v>
      </c>
      <c r="B1416">
        <v>35</v>
      </c>
      <c r="C1416">
        <v>14117.301422608696</v>
      </c>
      <c r="D1416">
        <v>869.19401113043489</v>
      </c>
      <c r="E1416">
        <v>386.30844939130446</v>
      </c>
      <c r="F1416">
        <v>4283.2439999999997</v>
      </c>
      <c r="G1416" s="1">
        <v>0.36</v>
      </c>
      <c r="H1416">
        <v>3931.7969729113047</v>
      </c>
      <c r="Q1416">
        <v>1415</v>
      </c>
      <c r="R1416">
        <v>35</v>
      </c>
      <c r="S1416">
        <f>VLOOKUP($R1416,'[3]人物&amp;怪物成长分析'!$B$5:$S$104,12,FALSE)*$W1416</f>
        <v>14117.301422608696</v>
      </c>
      <c r="T1416">
        <f>VLOOKUP($R1416,'[3]人物&amp;怪物成长分析'!$B$5:$S$104,13,FALSE)*$W1416</f>
        <v>869.19401113043489</v>
      </c>
      <c r="U1416">
        <f>VLOOKUP($R1416,'[3]人物&amp;怪物成长分析'!$B$5:$S$104,14,FALSE)*$W1416</f>
        <v>386.30844939130446</v>
      </c>
      <c r="V1416">
        <f>VLOOKUP($R1416,'[3]人物&amp;怪物成长分析'!$B$5:$S$104,17,FALSE)*$W1416</f>
        <v>4283.2439999999997</v>
      </c>
      <c r="W1416" s="1">
        <v>0.36</v>
      </c>
      <c r="X1416">
        <f t="shared" si="22"/>
        <v>3931.7969729113047</v>
      </c>
    </row>
    <row r="1417" spans="1:24" x14ac:dyDescent="0.15">
      <c r="A1417">
        <v>1416</v>
      </c>
      <c r="B1417">
        <v>48</v>
      </c>
      <c r="C1417">
        <v>105913.49317091065</v>
      </c>
      <c r="D1417">
        <v>4786.2288896556547</v>
      </c>
      <c r="E1417">
        <v>2127.2128398469576</v>
      </c>
      <c r="F1417">
        <v>11605.212799999999</v>
      </c>
      <c r="G1417" s="1">
        <v>0.74</v>
      </c>
      <c r="H1417">
        <v>18114.904570006845</v>
      </c>
      <c r="Q1417">
        <v>1416</v>
      </c>
      <c r="R1417">
        <v>48</v>
      </c>
      <c r="S1417">
        <f>VLOOKUP($R1417,'[3]人物&amp;怪物成长分析'!$B$5:$S$104,12,FALSE)*$W1417</f>
        <v>105913.49317091065</v>
      </c>
      <c r="T1417">
        <f>VLOOKUP($R1417,'[3]人物&amp;怪物成长分析'!$B$5:$S$104,13,FALSE)*$W1417</f>
        <v>4786.2288896556547</v>
      </c>
      <c r="U1417">
        <f>VLOOKUP($R1417,'[3]人物&amp;怪物成长分析'!$B$5:$S$104,14,FALSE)*$W1417</f>
        <v>2127.2128398469576</v>
      </c>
      <c r="V1417">
        <f>VLOOKUP($R1417,'[3]人物&amp;怪物成长分析'!$B$5:$S$104,17,FALSE)*$W1417</f>
        <v>11605.212799999999</v>
      </c>
      <c r="W1417" s="1">
        <v>0.74</v>
      </c>
      <c r="X1417">
        <f t="shared" si="22"/>
        <v>18114.904570006845</v>
      </c>
    </row>
    <row r="1418" spans="1:24" x14ac:dyDescent="0.15">
      <c r="A1418">
        <v>1417</v>
      </c>
      <c r="B1418">
        <v>27</v>
      </c>
      <c r="C1418">
        <v>7710.3080528384653</v>
      </c>
      <c r="D1418">
        <v>534.56155975384627</v>
      </c>
      <c r="E1418">
        <v>237.58291544615395</v>
      </c>
      <c r="F1418">
        <v>4401.6387999999997</v>
      </c>
      <c r="G1418" s="1">
        <v>0.46</v>
      </c>
      <c r="H1418">
        <v>3092.5367871762464</v>
      </c>
      <c r="Q1418">
        <v>1417</v>
      </c>
      <c r="R1418">
        <v>27</v>
      </c>
      <c r="S1418">
        <f>VLOOKUP($R1418,'[3]人物&amp;怪物成长分析'!$B$5:$S$104,12,FALSE)*$W1418</f>
        <v>7710.3080528384653</v>
      </c>
      <c r="T1418">
        <f>VLOOKUP($R1418,'[3]人物&amp;怪物成长分析'!$B$5:$S$104,13,FALSE)*$W1418</f>
        <v>534.56155975384627</v>
      </c>
      <c r="U1418">
        <f>VLOOKUP($R1418,'[3]人物&amp;怪物成长分析'!$B$5:$S$104,14,FALSE)*$W1418</f>
        <v>237.58291544615395</v>
      </c>
      <c r="V1418">
        <f>VLOOKUP($R1418,'[3]人物&amp;怪物成长分析'!$B$5:$S$104,17,FALSE)*$W1418</f>
        <v>4401.6387999999997</v>
      </c>
      <c r="W1418" s="1">
        <v>0.46</v>
      </c>
      <c r="X1418">
        <f t="shared" si="22"/>
        <v>3092.5367871762464</v>
      </c>
    </row>
    <row r="1419" spans="1:24" x14ac:dyDescent="0.15">
      <c r="A1419">
        <v>1418</v>
      </c>
      <c r="B1419">
        <v>50</v>
      </c>
      <c r="C1419">
        <v>100831.15042434787</v>
      </c>
      <c r="D1419">
        <v>4362.8863164381282</v>
      </c>
      <c r="E1419">
        <v>1939.0605850836128</v>
      </c>
      <c r="F1419">
        <v>9596.35</v>
      </c>
      <c r="G1419" s="1">
        <v>0.59</v>
      </c>
      <c r="H1419">
        <v>16317.542302194786</v>
      </c>
      <c r="Q1419">
        <v>1418</v>
      </c>
      <c r="R1419">
        <v>50</v>
      </c>
      <c r="S1419">
        <f>VLOOKUP($R1419,'[3]人物&amp;怪物成长分析'!$B$5:$S$104,12,FALSE)*$W1419</f>
        <v>100831.15042434787</v>
      </c>
      <c r="T1419">
        <f>VLOOKUP($R1419,'[3]人物&amp;怪物成长分析'!$B$5:$S$104,13,FALSE)*$W1419</f>
        <v>4362.8863164381282</v>
      </c>
      <c r="U1419">
        <f>VLOOKUP($R1419,'[3]人物&amp;怪物成长分析'!$B$5:$S$104,14,FALSE)*$W1419</f>
        <v>1939.0605850836128</v>
      </c>
      <c r="V1419">
        <f>VLOOKUP($R1419,'[3]人物&amp;怪物成长分析'!$B$5:$S$104,17,FALSE)*$W1419</f>
        <v>9596.35</v>
      </c>
      <c r="W1419" s="1">
        <v>0.59</v>
      </c>
      <c r="X1419">
        <f t="shared" si="22"/>
        <v>16317.542302194786</v>
      </c>
    </row>
    <row r="1420" spans="1:24" x14ac:dyDescent="0.15">
      <c r="A1420">
        <v>1419</v>
      </c>
      <c r="B1420">
        <v>33</v>
      </c>
      <c r="C1420">
        <v>18720.752436918072</v>
      </c>
      <c r="D1420">
        <v>1173.6804087602013</v>
      </c>
      <c r="E1420">
        <v>521.63573722675619</v>
      </c>
      <c r="F1420">
        <v>6563.0595999999987</v>
      </c>
      <c r="G1420" s="1">
        <v>0.57999999999999996</v>
      </c>
      <c r="H1420">
        <v>5610.7038089564167</v>
      </c>
      <c r="Q1420">
        <v>1419</v>
      </c>
      <c r="R1420">
        <v>33</v>
      </c>
      <c r="S1420">
        <f>VLOOKUP($R1420,'[3]人物&amp;怪物成长分析'!$B$5:$S$104,12,FALSE)*$W1420</f>
        <v>18720.752436918072</v>
      </c>
      <c r="T1420">
        <f>VLOOKUP($R1420,'[3]人物&amp;怪物成长分析'!$B$5:$S$104,13,FALSE)*$W1420</f>
        <v>1173.6804087602013</v>
      </c>
      <c r="U1420">
        <f>VLOOKUP($R1420,'[3]人物&amp;怪物成长分析'!$B$5:$S$104,14,FALSE)*$W1420</f>
        <v>521.63573722675619</v>
      </c>
      <c r="V1420">
        <f>VLOOKUP($R1420,'[3]人物&amp;怪物成长分析'!$B$5:$S$104,17,FALSE)*$W1420</f>
        <v>6563.0595999999987</v>
      </c>
      <c r="W1420" s="1">
        <v>0.57999999999999996</v>
      </c>
      <c r="X1420">
        <f t="shared" si="22"/>
        <v>5610.7038089564167</v>
      </c>
    </row>
    <row r="1421" spans="1:24" x14ac:dyDescent="0.15">
      <c r="A1421">
        <v>1420</v>
      </c>
      <c r="B1421">
        <v>44</v>
      </c>
      <c r="C1421">
        <v>65448.9617997194</v>
      </c>
      <c r="D1421">
        <v>3242.704137144081</v>
      </c>
      <c r="E1421">
        <v>1441.2018387307028</v>
      </c>
      <c r="F1421">
        <v>9581.9856</v>
      </c>
      <c r="G1421" s="1">
        <v>0.66</v>
      </c>
      <c r="H1421">
        <v>12671.687462236272</v>
      </c>
      <c r="Q1421">
        <v>1420</v>
      </c>
      <c r="R1421">
        <v>44</v>
      </c>
      <c r="S1421">
        <f>VLOOKUP($R1421,'[3]人物&amp;怪物成长分析'!$B$5:$S$104,12,FALSE)*$W1421</f>
        <v>65448.9617997194</v>
      </c>
      <c r="T1421">
        <f>VLOOKUP($R1421,'[3]人物&amp;怪物成长分析'!$B$5:$S$104,13,FALSE)*$W1421</f>
        <v>3242.704137144081</v>
      </c>
      <c r="U1421">
        <f>VLOOKUP($R1421,'[3]人物&amp;怪物成长分析'!$B$5:$S$104,14,FALSE)*$W1421</f>
        <v>1441.2018387307028</v>
      </c>
      <c r="V1421">
        <f>VLOOKUP($R1421,'[3]人物&amp;怪物成长分析'!$B$5:$S$104,17,FALSE)*$W1421</f>
        <v>9581.9856</v>
      </c>
      <c r="W1421" s="1">
        <v>0.66</v>
      </c>
      <c r="X1421">
        <f t="shared" si="22"/>
        <v>12671.687462236272</v>
      </c>
    </row>
    <row r="1422" spans="1:24" x14ac:dyDescent="0.15">
      <c r="A1422">
        <v>1421</v>
      </c>
      <c r="B1422">
        <v>50</v>
      </c>
      <c r="C1422">
        <v>124757.18611826093</v>
      </c>
      <c r="D1422">
        <v>5398.1474762709049</v>
      </c>
      <c r="E1422">
        <v>2399.1766561204022</v>
      </c>
      <c r="F1422">
        <v>11873.449999999999</v>
      </c>
      <c r="G1422" s="1">
        <v>0.73</v>
      </c>
      <c r="H1422">
        <v>20189.501492546089</v>
      </c>
      <c r="Q1422">
        <v>1421</v>
      </c>
      <c r="R1422">
        <v>50</v>
      </c>
      <c r="S1422">
        <f>VLOOKUP($R1422,'[3]人物&amp;怪物成长分析'!$B$5:$S$104,12,FALSE)*$W1422</f>
        <v>124757.18611826093</v>
      </c>
      <c r="T1422">
        <f>VLOOKUP($R1422,'[3]人物&amp;怪物成长分析'!$B$5:$S$104,13,FALSE)*$W1422</f>
        <v>5398.1474762709049</v>
      </c>
      <c r="U1422">
        <f>VLOOKUP($R1422,'[3]人物&amp;怪物成长分析'!$B$5:$S$104,14,FALSE)*$W1422</f>
        <v>2399.1766561204022</v>
      </c>
      <c r="V1422">
        <f>VLOOKUP($R1422,'[3]人物&amp;怪物成长分析'!$B$5:$S$104,17,FALSE)*$W1422</f>
        <v>11873.449999999999</v>
      </c>
      <c r="W1422" s="1">
        <v>0.73</v>
      </c>
      <c r="X1422">
        <f t="shared" si="22"/>
        <v>20189.501492546089</v>
      </c>
    </row>
    <row r="1423" spans="1:24" x14ac:dyDescent="0.15">
      <c r="A1423">
        <v>1422</v>
      </c>
      <c r="B1423">
        <v>46</v>
      </c>
      <c r="C1423">
        <v>64624.037915288856</v>
      </c>
      <c r="D1423">
        <v>3055.1088180569914</v>
      </c>
      <c r="E1423">
        <v>1357.8261413586631</v>
      </c>
      <c r="F1423">
        <v>8154.2375999999995</v>
      </c>
      <c r="G1423" s="1">
        <v>0.54</v>
      </c>
      <c r="H1423">
        <v>11724.40471203265</v>
      </c>
      <c r="Q1423">
        <v>1422</v>
      </c>
      <c r="R1423">
        <v>46</v>
      </c>
      <c r="S1423">
        <f>VLOOKUP($R1423,'[3]人物&amp;怪物成长分析'!$B$5:$S$104,12,FALSE)*$W1423</f>
        <v>64624.037915288856</v>
      </c>
      <c r="T1423">
        <f>VLOOKUP($R1423,'[3]人物&amp;怪物成长分析'!$B$5:$S$104,13,FALSE)*$W1423</f>
        <v>3055.1088180569914</v>
      </c>
      <c r="U1423">
        <f>VLOOKUP($R1423,'[3]人物&amp;怪物成长分析'!$B$5:$S$104,14,FALSE)*$W1423</f>
        <v>1357.8261413586631</v>
      </c>
      <c r="V1423">
        <f>VLOOKUP($R1423,'[3]人物&amp;怪物成长分析'!$B$5:$S$104,17,FALSE)*$W1423</f>
        <v>8154.2375999999995</v>
      </c>
      <c r="W1423" s="1">
        <v>0.54</v>
      </c>
      <c r="X1423">
        <f t="shared" si="22"/>
        <v>11724.40471203265</v>
      </c>
    </row>
    <row r="1424" spans="1:24" x14ac:dyDescent="0.15">
      <c r="A1424">
        <v>1423</v>
      </c>
      <c r="B1424">
        <v>22</v>
      </c>
      <c r="C1424">
        <v>2744.2552069565218</v>
      </c>
      <c r="D1424">
        <v>216.88954434782613</v>
      </c>
      <c r="E1424">
        <v>96.395353043478281</v>
      </c>
      <c r="F1424">
        <v>2433.924</v>
      </c>
      <c r="G1424" s="1">
        <v>0.3</v>
      </c>
      <c r="H1424">
        <v>1500.7071188034784</v>
      </c>
      <c r="Q1424">
        <v>1423</v>
      </c>
      <c r="R1424">
        <v>22</v>
      </c>
      <c r="S1424">
        <f>VLOOKUP($R1424,'[3]人物&amp;怪物成长分析'!$B$5:$S$104,12,FALSE)*$W1424</f>
        <v>2744.2552069565218</v>
      </c>
      <c r="T1424">
        <f>VLOOKUP($R1424,'[3]人物&amp;怪物成长分析'!$B$5:$S$104,13,FALSE)*$W1424</f>
        <v>216.88954434782613</v>
      </c>
      <c r="U1424">
        <f>VLOOKUP($R1424,'[3]人物&amp;怪物成长分析'!$B$5:$S$104,14,FALSE)*$W1424</f>
        <v>96.395353043478281</v>
      </c>
      <c r="V1424">
        <f>VLOOKUP($R1424,'[3]人物&amp;怪物成长分析'!$B$5:$S$104,17,FALSE)*$W1424</f>
        <v>2433.924</v>
      </c>
      <c r="W1424" s="1">
        <v>0.3</v>
      </c>
      <c r="X1424">
        <f t="shared" si="22"/>
        <v>1500.7071188034784</v>
      </c>
    </row>
    <row r="1425" spans="1:24" x14ac:dyDescent="0.15">
      <c r="A1425">
        <v>1424</v>
      </c>
      <c r="B1425">
        <v>35</v>
      </c>
      <c r="C1425">
        <v>28234.602845217392</v>
      </c>
      <c r="D1425">
        <v>1738.3880222608698</v>
      </c>
      <c r="E1425">
        <v>772.61689878260893</v>
      </c>
      <c r="F1425">
        <v>8566.4879999999994</v>
      </c>
      <c r="G1425" s="1">
        <v>0.72</v>
      </c>
      <c r="H1425">
        <v>7863.5939458226094</v>
      </c>
      <c r="Q1425">
        <v>1424</v>
      </c>
      <c r="R1425">
        <v>35</v>
      </c>
      <c r="S1425">
        <f>VLOOKUP($R1425,'[3]人物&amp;怪物成长分析'!$B$5:$S$104,12,FALSE)*$W1425</f>
        <v>28234.602845217392</v>
      </c>
      <c r="T1425">
        <f>VLOOKUP($R1425,'[3]人物&amp;怪物成长分析'!$B$5:$S$104,13,FALSE)*$W1425</f>
        <v>1738.3880222608698</v>
      </c>
      <c r="U1425">
        <f>VLOOKUP($R1425,'[3]人物&amp;怪物成长分析'!$B$5:$S$104,14,FALSE)*$W1425</f>
        <v>772.61689878260893</v>
      </c>
      <c r="V1425">
        <f>VLOOKUP($R1425,'[3]人物&amp;怪物成长分析'!$B$5:$S$104,17,FALSE)*$W1425</f>
        <v>8566.4879999999994</v>
      </c>
      <c r="W1425" s="1">
        <v>0.72</v>
      </c>
      <c r="X1425">
        <f t="shared" si="22"/>
        <v>7863.5939458226094</v>
      </c>
    </row>
    <row r="1426" spans="1:24" x14ac:dyDescent="0.15">
      <c r="A1426">
        <v>1425</v>
      </c>
      <c r="B1426">
        <v>37</v>
      </c>
      <c r="C1426">
        <v>16793.06713479196</v>
      </c>
      <c r="D1426">
        <v>996.60986429448167</v>
      </c>
      <c r="E1426">
        <v>442.93771746421413</v>
      </c>
      <c r="F1426">
        <v>4368.0630000000001</v>
      </c>
      <c r="G1426" s="1">
        <v>0.35</v>
      </c>
      <c r="H1426">
        <v>4315.6940245804499</v>
      </c>
      <c r="Q1426">
        <v>1425</v>
      </c>
      <c r="R1426">
        <v>37</v>
      </c>
      <c r="S1426">
        <f>VLOOKUP($R1426,'[3]人物&amp;怪物成长分析'!$B$5:$S$104,12,FALSE)*$W1426</f>
        <v>16793.06713479196</v>
      </c>
      <c r="T1426">
        <f>VLOOKUP($R1426,'[3]人物&amp;怪物成长分析'!$B$5:$S$104,13,FALSE)*$W1426</f>
        <v>996.60986429448167</v>
      </c>
      <c r="U1426">
        <f>VLOOKUP($R1426,'[3]人物&amp;怪物成长分析'!$B$5:$S$104,14,FALSE)*$W1426</f>
        <v>442.93771746421413</v>
      </c>
      <c r="V1426">
        <f>VLOOKUP($R1426,'[3]人物&amp;怪物成长分析'!$B$5:$S$104,17,FALSE)*$W1426</f>
        <v>4368.0630000000001</v>
      </c>
      <c r="W1426" s="1">
        <v>0.35</v>
      </c>
      <c r="X1426">
        <f t="shared" si="22"/>
        <v>4315.6940245804499</v>
      </c>
    </row>
    <row r="1427" spans="1:24" x14ac:dyDescent="0.15">
      <c r="A1427">
        <v>1426</v>
      </c>
      <c r="B1427">
        <v>33</v>
      </c>
      <c r="C1427">
        <v>18720.752436918072</v>
      </c>
      <c r="D1427">
        <v>1173.6804087602013</v>
      </c>
      <c r="E1427">
        <v>521.63573722675619</v>
      </c>
      <c r="F1427">
        <v>6563.0595999999987</v>
      </c>
      <c r="G1427" s="1">
        <v>0.57999999999999996</v>
      </c>
      <c r="H1427">
        <v>5610.7038089564167</v>
      </c>
      <c r="Q1427">
        <v>1426</v>
      </c>
      <c r="R1427">
        <v>33</v>
      </c>
      <c r="S1427">
        <f>VLOOKUP($R1427,'[3]人物&amp;怪物成长分析'!$B$5:$S$104,12,FALSE)*$W1427</f>
        <v>18720.752436918072</v>
      </c>
      <c r="T1427">
        <f>VLOOKUP($R1427,'[3]人物&amp;怪物成长分析'!$B$5:$S$104,13,FALSE)*$W1427</f>
        <v>1173.6804087602013</v>
      </c>
      <c r="U1427">
        <f>VLOOKUP($R1427,'[3]人物&amp;怪物成长分析'!$B$5:$S$104,14,FALSE)*$W1427</f>
        <v>521.63573722675619</v>
      </c>
      <c r="V1427">
        <f>VLOOKUP($R1427,'[3]人物&amp;怪物成长分析'!$B$5:$S$104,17,FALSE)*$W1427</f>
        <v>6563.0595999999987</v>
      </c>
      <c r="W1427" s="1">
        <v>0.57999999999999996</v>
      </c>
      <c r="X1427">
        <f t="shared" si="22"/>
        <v>5610.7038089564167</v>
      </c>
    </row>
    <row r="1428" spans="1:24" x14ac:dyDescent="0.15">
      <c r="A1428">
        <v>1427</v>
      </c>
      <c r="B1428">
        <v>35</v>
      </c>
      <c r="C1428">
        <v>27450.308321739132</v>
      </c>
      <c r="D1428">
        <v>1690.0994660869567</v>
      </c>
      <c r="E1428">
        <v>751.15531826086976</v>
      </c>
      <c r="F1428">
        <v>8328.5299999999988</v>
      </c>
      <c r="G1428" s="1">
        <v>0.7</v>
      </c>
      <c r="H1428">
        <v>7645.1607806608699</v>
      </c>
      <c r="Q1428">
        <v>1427</v>
      </c>
      <c r="R1428">
        <v>35</v>
      </c>
      <c r="S1428">
        <f>VLOOKUP($R1428,'[3]人物&amp;怪物成长分析'!$B$5:$S$104,12,FALSE)*$W1428</f>
        <v>27450.308321739132</v>
      </c>
      <c r="T1428">
        <f>VLOOKUP($R1428,'[3]人物&amp;怪物成长分析'!$B$5:$S$104,13,FALSE)*$W1428</f>
        <v>1690.0994660869567</v>
      </c>
      <c r="U1428">
        <f>VLOOKUP($R1428,'[3]人物&amp;怪物成长分析'!$B$5:$S$104,14,FALSE)*$W1428</f>
        <v>751.15531826086976</v>
      </c>
      <c r="V1428">
        <f>VLOOKUP($R1428,'[3]人物&amp;怪物成长分析'!$B$5:$S$104,17,FALSE)*$W1428</f>
        <v>8328.5299999999988</v>
      </c>
      <c r="W1428" s="1">
        <v>0.7</v>
      </c>
      <c r="X1428">
        <f t="shared" si="22"/>
        <v>7645.1607806608699</v>
      </c>
    </row>
    <row r="1429" spans="1:24" x14ac:dyDescent="0.15">
      <c r="A1429">
        <v>1428</v>
      </c>
      <c r="B1429">
        <v>50</v>
      </c>
      <c r="C1429">
        <v>73487.109631304382</v>
      </c>
      <c r="D1429">
        <v>3179.7307052006699</v>
      </c>
      <c r="E1429">
        <v>1413.2136467558535</v>
      </c>
      <c r="F1429">
        <v>6993.95</v>
      </c>
      <c r="G1429" s="1">
        <v>0.43</v>
      </c>
      <c r="H1429">
        <v>11892.446084650437</v>
      </c>
      <c r="Q1429">
        <v>1428</v>
      </c>
      <c r="R1429">
        <v>50</v>
      </c>
      <c r="S1429">
        <f>VLOOKUP($R1429,'[3]人物&amp;怪物成长分析'!$B$5:$S$104,12,FALSE)*$W1429</f>
        <v>73487.109631304382</v>
      </c>
      <c r="T1429">
        <f>VLOOKUP($R1429,'[3]人物&amp;怪物成长分析'!$B$5:$S$104,13,FALSE)*$W1429</f>
        <v>3179.7307052006699</v>
      </c>
      <c r="U1429">
        <f>VLOOKUP($R1429,'[3]人物&amp;怪物成长分析'!$B$5:$S$104,14,FALSE)*$W1429</f>
        <v>1413.2136467558535</v>
      </c>
      <c r="V1429">
        <f>VLOOKUP($R1429,'[3]人物&amp;怪物成长分析'!$B$5:$S$104,17,FALSE)*$W1429</f>
        <v>6993.95</v>
      </c>
      <c r="W1429" s="1">
        <v>0.43</v>
      </c>
      <c r="X1429">
        <f t="shared" si="22"/>
        <v>11892.446084650437</v>
      </c>
    </row>
    <row r="1430" spans="1:24" x14ac:dyDescent="0.15">
      <c r="A1430">
        <v>1429</v>
      </c>
      <c r="B1430">
        <v>37</v>
      </c>
      <c r="C1430">
        <v>19671.87864361344</v>
      </c>
      <c r="D1430">
        <v>1167.4572696021071</v>
      </c>
      <c r="E1430">
        <v>518.8698976009365</v>
      </c>
      <c r="F1430">
        <v>5116.8737999999994</v>
      </c>
      <c r="G1430" s="1">
        <v>0.41</v>
      </c>
      <c r="H1430">
        <v>5055.5272859370971</v>
      </c>
      <c r="Q1430">
        <v>1429</v>
      </c>
      <c r="R1430">
        <v>37</v>
      </c>
      <c r="S1430">
        <f>VLOOKUP($R1430,'[3]人物&amp;怪物成长分析'!$B$5:$S$104,12,FALSE)*$W1430</f>
        <v>19671.87864361344</v>
      </c>
      <c r="T1430">
        <f>VLOOKUP($R1430,'[3]人物&amp;怪物成长分析'!$B$5:$S$104,13,FALSE)*$W1430</f>
        <v>1167.4572696021071</v>
      </c>
      <c r="U1430">
        <f>VLOOKUP($R1430,'[3]人物&amp;怪物成长分析'!$B$5:$S$104,14,FALSE)*$W1430</f>
        <v>518.8698976009365</v>
      </c>
      <c r="V1430">
        <f>VLOOKUP($R1430,'[3]人物&amp;怪物成长分析'!$B$5:$S$104,17,FALSE)*$W1430</f>
        <v>5116.8737999999994</v>
      </c>
      <c r="W1430" s="1">
        <v>0.41</v>
      </c>
      <c r="X1430">
        <f t="shared" si="22"/>
        <v>5055.5272859370971</v>
      </c>
    </row>
    <row r="1431" spans="1:24" x14ac:dyDescent="0.15">
      <c r="A1431">
        <v>1430</v>
      </c>
      <c r="B1431">
        <v>29</v>
      </c>
      <c r="C1431">
        <v>12943.845402560875</v>
      </c>
      <c r="D1431">
        <v>855.39868653913084</v>
      </c>
      <c r="E1431">
        <v>380.17719401739157</v>
      </c>
      <c r="F1431">
        <v>6293.6571999999996</v>
      </c>
      <c r="G1431" s="1">
        <v>0.62</v>
      </c>
      <c r="H1431">
        <v>4671.8077735907491</v>
      </c>
      <c r="Q1431">
        <v>1430</v>
      </c>
      <c r="R1431">
        <v>29</v>
      </c>
      <c r="S1431">
        <f>VLOOKUP($R1431,'[3]人物&amp;怪物成长分析'!$B$5:$S$104,12,FALSE)*$W1431</f>
        <v>12943.845402560875</v>
      </c>
      <c r="T1431">
        <f>VLOOKUP($R1431,'[3]人物&amp;怪物成长分析'!$B$5:$S$104,13,FALSE)*$W1431</f>
        <v>855.39868653913084</v>
      </c>
      <c r="U1431">
        <f>VLOOKUP($R1431,'[3]人物&amp;怪物成长分析'!$B$5:$S$104,14,FALSE)*$W1431</f>
        <v>380.17719401739157</v>
      </c>
      <c r="V1431">
        <f>VLOOKUP($R1431,'[3]人物&amp;怪物成长分析'!$B$5:$S$104,17,FALSE)*$W1431</f>
        <v>6293.6571999999996</v>
      </c>
      <c r="W1431" s="1">
        <v>0.62</v>
      </c>
      <c r="X1431">
        <f t="shared" si="22"/>
        <v>4671.8077735907491</v>
      </c>
    </row>
    <row r="1432" spans="1:24" x14ac:dyDescent="0.15">
      <c r="A1432">
        <v>1431</v>
      </c>
      <c r="B1432">
        <v>42</v>
      </c>
      <c r="C1432">
        <v>37420.306959064641</v>
      </c>
      <c r="D1432">
        <v>1946.8190259692317</v>
      </c>
      <c r="E1432">
        <v>865.25290043076973</v>
      </c>
      <c r="F1432">
        <v>6410.5047999999997</v>
      </c>
      <c r="G1432" s="1">
        <v>0.46</v>
      </c>
      <c r="H1432">
        <v>7786.1470041151042</v>
      </c>
      <c r="Q1432">
        <v>1431</v>
      </c>
      <c r="R1432">
        <v>42</v>
      </c>
      <c r="S1432">
        <f>VLOOKUP($R1432,'[3]人物&amp;怪物成长分析'!$B$5:$S$104,12,FALSE)*$W1432</f>
        <v>37420.306959064641</v>
      </c>
      <c r="T1432">
        <f>VLOOKUP($R1432,'[3]人物&amp;怪物成长分析'!$B$5:$S$104,13,FALSE)*$W1432</f>
        <v>1946.8190259692317</v>
      </c>
      <c r="U1432">
        <f>VLOOKUP($R1432,'[3]人物&amp;怪物成长分析'!$B$5:$S$104,14,FALSE)*$W1432</f>
        <v>865.25290043076973</v>
      </c>
      <c r="V1432">
        <f>VLOOKUP($R1432,'[3]人物&amp;怪物成长分析'!$B$5:$S$104,17,FALSE)*$W1432</f>
        <v>6410.5047999999997</v>
      </c>
      <c r="W1432" s="1">
        <v>0.46</v>
      </c>
      <c r="X1432">
        <f t="shared" si="22"/>
        <v>7786.1470041151042</v>
      </c>
    </row>
    <row r="1433" spans="1:24" x14ac:dyDescent="0.15">
      <c r="A1433">
        <v>1432</v>
      </c>
      <c r="B1433">
        <v>43</v>
      </c>
      <c r="C1433">
        <v>66552.255881235105</v>
      </c>
      <c r="D1433">
        <v>3378.0412594583286</v>
      </c>
      <c r="E1433">
        <v>1501.3516708703685</v>
      </c>
      <c r="F1433">
        <v>10527.994799999999</v>
      </c>
      <c r="G1433" s="1">
        <v>0.74</v>
      </c>
      <c r="H1433">
        <v>13345.201677093723</v>
      </c>
      <c r="Q1433">
        <v>1432</v>
      </c>
      <c r="R1433">
        <v>43</v>
      </c>
      <c r="S1433">
        <f>VLOOKUP($R1433,'[3]人物&amp;怪物成长分析'!$B$5:$S$104,12,FALSE)*$W1433</f>
        <v>66552.255881235105</v>
      </c>
      <c r="T1433">
        <f>VLOOKUP($R1433,'[3]人物&amp;怪物成长分析'!$B$5:$S$104,13,FALSE)*$W1433</f>
        <v>3378.0412594583286</v>
      </c>
      <c r="U1433">
        <f>VLOOKUP($R1433,'[3]人物&amp;怪物成长分析'!$B$5:$S$104,14,FALSE)*$W1433</f>
        <v>1501.3516708703685</v>
      </c>
      <c r="V1433">
        <f>VLOOKUP($R1433,'[3]人物&amp;怪物成长分析'!$B$5:$S$104,17,FALSE)*$W1433</f>
        <v>10527.994799999999</v>
      </c>
      <c r="W1433" s="1">
        <v>0.74</v>
      </c>
      <c r="X1433">
        <f t="shared" si="22"/>
        <v>13345.201677093723</v>
      </c>
    </row>
    <row r="1434" spans="1:24" x14ac:dyDescent="0.15">
      <c r="A1434">
        <v>1433</v>
      </c>
      <c r="B1434">
        <v>28</v>
      </c>
      <c r="C1434">
        <v>10688.355897664216</v>
      </c>
      <c r="D1434">
        <v>723.27220360133799</v>
      </c>
      <c r="E1434">
        <v>321.45431271170571</v>
      </c>
      <c r="F1434">
        <v>5620.1543999999994</v>
      </c>
      <c r="G1434" s="1">
        <v>0.56999999999999995</v>
      </c>
      <c r="H1434">
        <v>4059.7358978635343</v>
      </c>
      <c r="Q1434">
        <v>1433</v>
      </c>
      <c r="R1434">
        <v>28</v>
      </c>
      <c r="S1434">
        <f>VLOOKUP($R1434,'[3]人物&amp;怪物成长分析'!$B$5:$S$104,12,FALSE)*$W1434</f>
        <v>10688.355897664216</v>
      </c>
      <c r="T1434">
        <f>VLOOKUP($R1434,'[3]人物&amp;怪物成长分析'!$B$5:$S$104,13,FALSE)*$W1434</f>
        <v>723.27220360133799</v>
      </c>
      <c r="U1434">
        <f>VLOOKUP($R1434,'[3]人物&amp;怪物成长分析'!$B$5:$S$104,14,FALSE)*$W1434</f>
        <v>321.45431271170571</v>
      </c>
      <c r="V1434">
        <f>VLOOKUP($R1434,'[3]人物&amp;怪物成长分析'!$B$5:$S$104,17,FALSE)*$W1434</f>
        <v>5620.1543999999994</v>
      </c>
      <c r="W1434" s="1">
        <v>0.56999999999999995</v>
      </c>
      <c r="X1434">
        <f t="shared" si="22"/>
        <v>4059.7358978635343</v>
      </c>
    </row>
    <row r="1435" spans="1:24" x14ac:dyDescent="0.15">
      <c r="A1435">
        <v>1434</v>
      </c>
      <c r="B1435">
        <v>34</v>
      </c>
      <c r="C1435">
        <v>14611.678493806356</v>
      </c>
      <c r="D1435">
        <v>907.67698778287649</v>
      </c>
      <c r="E1435">
        <v>403.41199457016728</v>
      </c>
      <c r="F1435">
        <v>4758.7716</v>
      </c>
      <c r="G1435" s="1">
        <v>0.41</v>
      </c>
      <c r="H1435">
        <v>4216.2461593263579</v>
      </c>
      <c r="Q1435">
        <v>1434</v>
      </c>
      <c r="R1435">
        <v>34</v>
      </c>
      <c r="S1435">
        <f>VLOOKUP($R1435,'[3]人物&amp;怪物成长分析'!$B$5:$S$104,12,FALSE)*$W1435</f>
        <v>14611.678493806356</v>
      </c>
      <c r="T1435">
        <f>VLOOKUP($R1435,'[3]人物&amp;怪物成长分析'!$B$5:$S$104,13,FALSE)*$W1435</f>
        <v>907.67698778287649</v>
      </c>
      <c r="U1435">
        <f>VLOOKUP($R1435,'[3]人物&amp;怪物成长分析'!$B$5:$S$104,14,FALSE)*$W1435</f>
        <v>403.41199457016728</v>
      </c>
      <c r="V1435">
        <f>VLOOKUP($R1435,'[3]人物&amp;怪物成长分析'!$B$5:$S$104,17,FALSE)*$W1435</f>
        <v>4758.7716</v>
      </c>
      <c r="W1435" s="1">
        <v>0.41</v>
      </c>
      <c r="X1435">
        <f t="shared" si="22"/>
        <v>4216.2461593263579</v>
      </c>
    </row>
    <row r="1436" spans="1:24" x14ac:dyDescent="0.15">
      <c r="A1436">
        <v>1435</v>
      </c>
      <c r="B1436">
        <v>24</v>
      </c>
      <c r="C1436">
        <v>6334.8421210434808</v>
      </c>
      <c r="D1436">
        <v>474.12539783277606</v>
      </c>
      <c r="E1436">
        <v>210.72239903678931</v>
      </c>
      <c r="F1436">
        <v>4695.4944000000005</v>
      </c>
      <c r="G1436" s="1">
        <v>0.54</v>
      </c>
      <c r="H1436">
        <v>3041.6514932535661</v>
      </c>
      <c r="Q1436">
        <v>1435</v>
      </c>
      <c r="R1436">
        <v>24</v>
      </c>
      <c r="S1436">
        <f>VLOOKUP($R1436,'[3]人物&amp;怪物成长分析'!$B$5:$S$104,12,FALSE)*$W1436</f>
        <v>6334.8421210434808</v>
      </c>
      <c r="T1436">
        <f>VLOOKUP($R1436,'[3]人物&amp;怪物成长分析'!$B$5:$S$104,13,FALSE)*$W1436</f>
        <v>474.12539783277606</v>
      </c>
      <c r="U1436">
        <f>VLOOKUP($R1436,'[3]人物&amp;怪物成长分析'!$B$5:$S$104,14,FALSE)*$W1436</f>
        <v>210.72239903678931</v>
      </c>
      <c r="V1436">
        <f>VLOOKUP($R1436,'[3]人物&amp;怪物成长分析'!$B$5:$S$104,17,FALSE)*$W1436</f>
        <v>4695.4944000000005</v>
      </c>
      <c r="W1436" s="1">
        <v>0.54</v>
      </c>
      <c r="X1436">
        <f t="shared" si="22"/>
        <v>3041.6514932535661</v>
      </c>
    </row>
    <row r="1437" spans="1:24" x14ac:dyDescent="0.15">
      <c r="A1437">
        <v>1436</v>
      </c>
      <c r="B1437">
        <v>28</v>
      </c>
      <c r="C1437">
        <v>12751.021070897663</v>
      </c>
      <c r="D1437">
        <v>862.85104991036826</v>
      </c>
      <c r="E1437">
        <v>383.48935551571918</v>
      </c>
      <c r="F1437">
        <v>6704.7456000000002</v>
      </c>
      <c r="G1437" s="1">
        <v>0.68</v>
      </c>
      <c r="H1437">
        <v>4843.1937027143931</v>
      </c>
      <c r="Q1437">
        <v>1436</v>
      </c>
      <c r="R1437">
        <v>28</v>
      </c>
      <c r="S1437">
        <f>VLOOKUP($R1437,'[3]人物&amp;怪物成长分析'!$B$5:$S$104,12,FALSE)*$W1437</f>
        <v>12751.021070897663</v>
      </c>
      <c r="T1437">
        <f>VLOOKUP($R1437,'[3]人物&amp;怪物成长分析'!$B$5:$S$104,13,FALSE)*$W1437</f>
        <v>862.85104991036826</v>
      </c>
      <c r="U1437">
        <f>VLOOKUP($R1437,'[3]人物&amp;怪物成长分析'!$B$5:$S$104,14,FALSE)*$W1437</f>
        <v>383.48935551571918</v>
      </c>
      <c r="V1437">
        <f>VLOOKUP($R1437,'[3]人物&amp;怪物成长分析'!$B$5:$S$104,17,FALSE)*$W1437</f>
        <v>6704.7456000000002</v>
      </c>
      <c r="W1437" s="1">
        <v>0.68</v>
      </c>
      <c r="X1437">
        <f t="shared" si="22"/>
        <v>4843.1937027143931</v>
      </c>
    </row>
    <row r="1438" spans="1:24" x14ac:dyDescent="0.15">
      <c r="A1438">
        <v>1437</v>
      </c>
      <c r="B1438">
        <v>21</v>
      </c>
      <c r="C1438">
        <v>4083.2917125000017</v>
      </c>
      <c r="D1438">
        <v>332.01242608695668</v>
      </c>
      <c r="E1438">
        <v>147.56107826086964</v>
      </c>
      <c r="F1438">
        <v>3910.97</v>
      </c>
      <c r="G1438" s="1">
        <v>0.5</v>
      </c>
      <c r="H1438">
        <v>2367.1619674173917</v>
      </c>
      <c r="Q1438">
        <v>1437</v>
      </c>
      <c r="R1438">
        <v>21</v>
      </c>
      <c r="S1438">
        <f>VLOOKUP($R1438,'[3]人物&amp;怪物成长分析'!$B$5:$S$104,12,FALSE)*$W1438</f>
        <v>4083.2917125000017</v>
      </c>
      <c r="T1438">
        <f>VLOOKUP($R1438,'[3]人物&amp;怪物成长分析'!$B$5:$S$104,13,FALSE)*$W1438</f>
        <v>332.01242608695668</v>
      </c>
      <c r="U1438">
        <f>VLOOKUP($R1438,'[3]人物&amp;怪物成长分析'!$B$5:$S$104,14,FALSE)*$W1438</f>
        <v>147.56107826086964</v>
      </c>
      <c r="V1438">
        <f>VLOOKUP($R1438,'[3]人物&amp;怪物成长分析'!$B$5:$S$104,17,FALSE)*$W1438</f>
        <v>3910.97</v>
      </c>
      <c r="W1438" s="1">
        <v>0.5</v>
      </c>
      <c r="X1438">
        <f t="shared" si="22"/>
        <v>2367.1619674173917</v>
      </c>
    </row>
    <row r="1439" spans="1:24" x14ac:dyDescent="0.15">
      <c r="A1439">
        <v>1438</v>
      </c>
      <c r="B1439">
        <v>37</v>
      </c>
      <c r="C1439">
        <v>34545.738105857745</v>
      </c>
      <c r="D1439">
        <v>2050.1688636915051</v>
      </c>
      <c r="E1439">
        <v>911.18616164066907</v>
      </c>
      <c r="F1439">
        <v>8985.7296000000006</v>
      </c>
      <c r="G1439" s="1">
        <v>0.72</v>
      </c>
      <c r="H1439">
        <v>8877.9991362797809</v>
      </c>
      <c r="Q1439">
        <v>1438</v>
      </c>
      <c r="R1439">
        <v>37</v>
      </c>
      <c r="S1439">
        <f>VLOOKUP($R1439,'[3]人物&amp;怪物成长分析'!$B$5:$S$104,12,FALSE)*$W1439</f>
        <v>34545.738105857745</v>
      </c>
      <c r="T1439">
        <f>VLOOKUP($R1439,'[3]人物&amp;怪物成长分析'!$B$5:$S$104,13,FALSE)*$W1439</f>
        <v>2050.1688636915051</v>
      </c>
      <c r="U1439">
        <f>VLOOKUP($R1439,'[3]人物&amp;怪物成长分析'!$B$5:$S$104,14,FALSE)*$W1439</f>
        <v>911.18616164066907</v>
      </c>
      <c r="V1439">
        <f>VLOOKUP($R1439,'[3]人物&amp;怪物成长分析'!$B$5:$S$104,17,FALSE)*$W1439</f>
        <v>8985.7296000000006</v>
      </c>
      <c r="W1439" s="1">
        <v>0.72</v>
      </c>
      <c r="X1439">
        <f t="shared" si="22"/>
        <v>8877.9991362797809</v>
      </c>
    </row>
    <row r="1440" spans="1:24" x14ac:dyDescent="0.15">
      <c r="A1440">
        <v>1439</v>
      </c>
      <c r="B1440">
        <v>43</v>
      </c>
      <c r="C1440">
        <v>35974.192368235192</v>
      </c>
      <c r="D1440">
        <v>1825.9682483558533</v>
      </c>
      <c r="E1440">
        <v>811.54144371371274</v>
      </c>
      <c r="F1440">
        <v>5690.808</v>
      </c>
      <c r="G1440" s="1">
        <v>0.4</v>
      </c>
      <c r="H1440">
        <v>7213.6225281587685</v>
      </c>
      <c r="Q1440">
        <v>1439</v>
      </c>
      <c r="R1440">
        <v>43</v>
      </c>
      <c r="S1440">
        <f>VLOOKUP($R1440,'[3]人物&amp;怪物成长分析'!$B$5:$S$104,12,FALSE)*$W1440</f>
        <v>35974.192368235192</v>
      </c>
      <c r="T1440">
        <f>VLOOKUP($R1440,'[3]人物&amp;怪物成长分析'!$B$5:$S$104,13,FALSE)*$W1440</f>
        <v>1825.9682483558533</v>
      </c>
      <c r="U1440">
        <f>VLOOKUP($R1440,'[3]人物&amp;怪物成长分析'!$B$5:$S$104,14,FALSE)*$W1440</f>
        <v>811.54144371371274</v>
      </c>
      <c r="V1440">
        <f>VLOOKUP($R1440,'[3]人物&amp;怪物成长分析'!$B$5:$S$104,17,FALSE)*$W1440</f>
        <v>5690.808</v>
      </c>
      <c r="W1440" s="1">
        <v>0.4</v>
      </c>
      <c r="X1440">
        <f t="shared" si="22"/>
        <v>7213.6225281587685</v>
      </c>
    </row>
    <row r="1441" spans="1:24" x14ac:dyDescent="0.15">
      <c r="A1441">
        <v>1440</v>
      </c>
      <c r="B1441">
        <v>30</v>
      </c>
      <c r="C1441">
        <v>14527.868219849504</v>
      </c>
      <c r="D1441">
        <v>938.12243213377985</v>
      </c>
      <c r="E1441">
        <v>416.94330317056881</v>
      </c>
      <c r="F1441">
        <v>6474.1639999999989</v>
      </c>
      <c r="G1441" s="1">
        <v>0.62</v>
      </c>
      <c r="H1441">
        <v>4964.8754689179941</v>
      </c>
      <c r="Q1441">
        <v>1440</v>
      </c>
      <c r="R1441">
        <v>30</v>
      </c>
      <c r="S1441">
        <f>VLOOKUP($R1441,'[3]人物&amp;怪物成长分析'!$B$5:$S$104,12,FALSE)*$W1441</f>
        <v>14527.868219849504</v>
      </c>
      <c r="T1441">
        <f>VLOOKUP($R1441,'[3]人物&amp;怪物成长分析'!$B$5:$S$104,13,FALSE)*$W1441</f>
        <v>938.12243213377985</v>
      </c>
      <c r="U1441">
        <f>VLOOKUP($R1441,'[3]人物&amp;怪物成长分析'!$B$5:$S$104,14,FALSE)*$W1441</f>
        <v>416.94330317056881</v>
      </c>
      <c r="V1441">
        <f>VLOOKUP($R1441,'[3]人物&amp;怪物成长分析'!$B$5:$S$104,17,FALSE)*$W1441</f>
        <v>6474.1639999999989</v>
      </c>
      <c r="W1441" s="1">
        <v>0.62</v>
      </c>
      <c r="X1441">
        <f t="shared" si="22"/>
        <v>4964.8754689179941</v>
      </c>
    </row>
    <row r="1442" spans="1:24" x14ac:dyDescent="0.15">
      <c r="A1442">
        <v>1441</v>
      </c>
      <c r="B1442">
        <v>35</v>
      </c>
      <c r="C1442">
        <v>29411.044630434786</v>
      </c>
      <c r="D1442">
        <v>1810.8208565217392</v>
      </c>
      <c r="E1442">
        <v>804.80926956521762</v>
      </c>
      <c r="F1442">
        <v>8923.4249999999993</v>
      </c>
      <c r="G1442" s="1">
        <v>0.75</v>
      </c>
      <c r="H1442">
        <v>8191.2436935652186</v>
      </c>
      <c r="Q1442">
        <v>1441</v>
      </c>
      <c r="R1442">
        <v>35</v>
      </c>
      <c r="S1442">
        <f>VLOOKUP($R1442,'[3]人物&amp;怪物成长分析'!$B$5:$S$104,12,FALSE)*$W1442</f>
        <v>29411.044630434786</v>
      </c>
      <c r="T1442">
        <f>VLOOKUP($R1442,'[3]人物&amp;怪物成长分析'!$B$5:$S$104,13,FALSE)*$W1442</f>
        <v>1810.8208565217392</v>
      </c>
      <c r="U1442">
        <f>VLOOKUP($R1442,'[3]人物&amp;怪物成长分析'!$B$5:$S$104,14,FALSE)*$W1442</f>
        <v>804.80926956521762</v>
      </c>
      <c r="V1442">
        <f>VLOOKUP($R1442,'[3]人物&amp;怪物成长分析'!$B$5:$S$104,17,FALSE)*$W1442</f>
        <v>8923.4249999999993</v>
      </c>
      <c r="W1442" s="1">
        <v>0.75</v>
      </c>
      <c r="X1442">
        <f t="shared" si="22"/>
        <v>8191.2436935652186</v>
      </c>
    </row>
    <row r="1443" spans="1:24" x14ac:dyDescent="0.15">
      <c r="A1443">
        <v>1442</v>
      </c>
      <c r="B1443">
        <v>46</v>
      </c>
      <c r="C1443">
        <v>67017.5208010403</v>
      </c>
      <c r="D1443">
        <v>3168.2609965035467</v>
      </c>
      <c r="E1443">
        <v>1408.115998446021</v>
      </c>
      <c r="F1443">
        <v>8456.2464</v>
      </c>
      <c r="G1443" s="1">
        <v>0.56000000000000005</v>
      </c>
      <c r="H1443">
        <v>12158.641923589415</v>
      </c>
      <c r="Q1443">
        <v>1442</v>
      </c>
      <c r="R1443">
        <v>46</v>
      </c>
      <c r="S1443">
        <f>VLOOKUP($R1443,'[3]人物&amp;怪物成长分析'!$B$5:$S$104,12,FALSE)*$W1443</f>
        <v>67017.5208010403</v>
      </c>
      <c r="T1443">
        <f>VLOOKUP($R1443,'[3]人物&amp;怪物成长分析'!$B$5:$S$104,13,FALSE)*$W1443</f>
        <v>3168.2609965035467</v>
      </c>
      <c r="U1443">
        <f>VLOOKUP($R1443,'[3]人物&amp;怪物成长分析'!$B$5:$S$104,14,FALSE)*$W1443</f>
        <v>1408.115998446021</v>
      </c>
      <c r="V1443">
        <f>VLOOKUP($R1443,'[3]人物&amp;怪物成长分析'!$B$5:$S$104,17,FALSE)*$W1443</f>
        <v>8456.2464</v>
      </c>
      <c r="W1443" s="1">
        <v>0.56000000000000005</v>
      </c>
      <c r="X1443">
        <f t="shared" si="22"/>
        <v>12158.641923589415</v>
      </c>
    </row>
    <row r="1444" spans="1:24" x14ac:dyDescent="0.15">
      <c r="A1444">
        <v>1443</v>
      </c>
      <c r="B1444">
        <v>45</v>
      </c>
      <c r="C1444">
        <v>86163.442723038999</v>
      </c>
      <c r="D1444">
        <v>4169.0808708411387</v>
      </c>
      <c r="E1444">
        <v>1852.9248314849506</v>
      </c>
      <c r="F1444">
        <v>11699.347</v>
      </c>
      <c r="G1444" s="1">
        <v>0.79</v>
      </c>
      <c r="H1444">
        <v>16135.585669497179</v>
      </c>
      <c r="Q1444">
        <v>1443</v>
      </c>
      <c r="R1444">
        <v>45</v>
      </c>
      <c r="S1444">
        <f>VLOOKUP($R1444,'[3]人物&amp;怪物成长分析'!$B$5:$S$104,12,FALSE)*$W1444</f>
        <v>86163.442723038999</v>
      </c>
      <c r="T1444">
        <f>VLOOKUP($R1444,'[3]人物&amp;怪物成长分析'!$B$5:$S$104,13,FALSE)*$W1444</f>
        <v>4169.0808708411387</v>
      </c>
      <c r="U1444">
        <f>VLOOKUP($R1444,'[3]人物&amp;怪物成长分析'!$B$5:$S$104,14,FALSE)*$W1444</f>
        <v>1852.9248314849506</v>
      </c>
      <c r="V1444">
        <f>VLOOKUP($R1444,'[3]人物&amp;怪物成长分析'!$B$5:$S$104,17,FALSE)*$W1444</f>
        <v>11699.347</v>
      </c>
      <c r="W1444" s="1">
        <v>0.79</v>
      </c>
      <c r="X1444">
        <f t="shared" si="22"/>
        <v>16135.585669497179</v>
      </c>
    </row>
    <row r="1445" spans="1:24" x14ac:dyDescent="0.15">
      <c r="A1445">
        <v>1444</v>
      </c>
      <c r="B1445">
        <v>21</v>
      </c>
      <c r="C1445">
        <v>2776.6383645000014</v>
      </c>
      <c r="D1445">
        <v>225.76844973913055</v>
      </c>
      <c r="E1445">
        <v>100.34153321739136</v>
      </c>
      <c r="F1445">
        <v>2659.4596000000001</v>
      </c>
      <c r="G1445" s="1">
        <v>0.34</v>
      </c>
      <c r="H1445">
        <v>1609.6701378438265</v>
      </c>
      <c r="Q1445">
        <v>1444</v>
      </c>
      <c r="R1445">
        <v>21</v>
      </c>
      <c r="S1445">
        <f>VLOOKUP($R1445,'[3]人物&amp;怪物成长分析'!$B$5:$S$104,12,FALSE)*$W1445</f>
        <v>2776.6383645000014</v>
      </c>
      <c r="T1445">
        <f>VLOOKUP($R1445,'[3]人物&amp;怪物成长分析'!$B$5:$S$104,13,FALSE)*$W1445</f>
        <v>225.76844973913055</v>
      </c>
      <c r="U1445">
        <f>VLOOKUP($R1445,'[3]人物&amp;怪物成长分析'!$B$5:$S$104,14,FALSE)*$W1445</f>
        <v>100.34153321739136</v>
      </c>
      <c r="V1445">
        <f>VLOOKUP($R1445,'[3]人物&amp;怪物成长分析'!$B$5:$S$104,17,FALSE)*$W1445</f>
        <v>2659.4596000000001</v>
      </c>
      <c r="W1445" s="1">
        <v>0.34</v>
      </c>
      <c r="X1445">
        <f t="shared" si="22"/>
        <v>1609.6701378438265</v>
      </c>
    </row>
    <row r="1446" spans="1:24" x14ac:dyDescent="0.15">
      <c r="A1446">
        <v>1445</v>
      </c>
      <c r="B1446">
        <v>48</v>
      </c>
      <c r="C1446">
        <v>65838.117376512018</v>
      </c>
      <c r="D1446">
        <v>2975.2233638400016</v>
      </c>
      <c r="E1446">
        <v>1322.3214950400006</v>
      </c>
      <c r="F1446">
        <v>7214.0511999999999</v>
      </c>
      <c r="G1446" s="1">
        <v>0.46</v>
      </c>
      <c r="H1446">
        <v>11260.616354328578</v>
      </c>
      <c r="Q1446">
        <v>1445</v>
      </c>
      <c r="R1446">
        <v>48</v>
      </c>
      <c r="S1446">
        <f>VLOOKUP($R1446,'[3]人物&amp;怪物成长分析'!$B$5:$S$104,12,FALSE)*$W1446</f>
        <v>65838.117376512018</v>
      </c>
      <c r="T1446">
        <f>VLOOKUP($R1446,'[3]人物&amp;怪物成长分析'!$B$5:$S$104,13,FALSE)*$W1446</f>
        <v>2975.2233638400016</v>
      </c>
      <c r="U1446">
        <f>VLOOKUP($R1446,'[3]人物&amp;怪物成长分析'!$B$5:$S$104,14,FALSE)*$W1446</f>
        <v>1322.3214950400006</v>
      </c>
      <c r="V1446">
        <f>VLOOKUP($R1446,'[3]人物&amp;怪物成长分析'!$B$5:$S$104,17,FALSE)*$W1446</f>
        <v>7214.0511999999999</v>
      </c>
      <c r="W1446" s="1">
        <v>0.46</v>
      </c>
      <c r="X1446">
        <f t="shared" si="22"/>
        <v>11260.616354328578</v>
      </c>
    </row>
    <row r="1447" spans="1:24" x14ac:dyDescent="0.15">
      <c r="A1447">
        <v>1446</v>
      </c>
      <c r="B1447">
        <v>43</v>
      </c>
      <c r="C1447">
        <v>60256.772216793943</v>
      </c>
      <c r="D1447">
        <v>3058.4968159960545</v>
      </c>
      <c r="E1447">
        <v>1359.3319182204689</v>
      </c>
      <c r="F1447">
        <v>9532.1034</v>
      </c>
      <c r="G1447" s="1">
        <v>0.67</v>
      </c>
      <c r="H1447">
        <v>12082.817734665938</v>
      </c>
      <c r="Q1447">
        <v>1446</v>
      </c>
      <c r="R1447">
        <v>43</v>
      </c>
      <c r="S1447">
        <f>VLOOKUP($R1447,'[3]人物&amp;怪物成长分析'!$B$5:$S$104,12,FALSE)*$W1447</f>
        <v>60256.772216793943</v>
      </c>
      <c r="T1447">
        <f>VLOOKUP($R1447,'[3]人物&amp;怪物成长分析'!$B$5:$S$104,13,FALSE)*$W1447</f>
        <v>3058.4968159960545</v>
      </c>
      <c r="U1447">
        <f>VLOOKUP($R1447,'[3]人物&amp;怪物成长分析'!$B$5:$S$104,14,FALSE)*$W1447</f>
        <v>1359.3319182204689</v>
      </c>
      <c r="V1447">
        <f>VLOOKUP($R1447,'[3]人物&amp;怪物成长分析'!$B$5:$S$104,17,FALSE)*$W1447</f>
        <v>9532.1034</v>
      </c>
      <c r="W1447" s="1">
        <v>0.67</v>
      </c>
      <c r="X1447">
        <f t="shared" si="22"/>
        <v>12082.817734665938</v>
      </c>
    </row>
    <row r="1448" spans="1:24" x14ac:dyDescent="0.15">
      <c r="A1448">
        <v>1447</v>
      </c>
      <c r="B1448">
        <v>42</v>
      </c>
      <c r="C1448">
        <v>36606.822025171932</v>
      </c>
      <c r="D1448">
        <v>1904.49687323077</v>
      </c>
      <c r="E1448">
        <v>846.44305476923125</v>
      </c>
      <c r="F1448">
        <v>6271.1459999999997</v>
      </c>
      <c r="G1448" s="1">
        <v>0.45</v>
      </c>
      <c r="H1448">
        <v>7616.882938808254</v>
      </c>
      <c r="Q1448">
        <v>1447</v>
      </c>
      <c r="R1448">
        <v>42</v>
      </c>
      <c r="S1448">
        <f>VLOOKUP($R1448,'[3]人物&amp;怪物成长分析'!$B$5:$S$104,12,FALSE)*$W1448</f>
        <v>36606.822025171932</v>
      </c>
      <c r="T1448">
        <f>VLOOKUP($R1448,'[3]人物&amp;怪物成长分析'!$B$5:$S$104,13,FALSE)*$W1448</f>
        <v>1904.49687323077</v>
      </c>
      <c r="U1448">
        <f>VLOOKUP($R1448,'[3]人物&amp;怪物成长分析'!$B$5:$S$104,14,FALSE)*$W1448</f>
        <v>846.44305476923125</v>
      </c>
      <c r="V1448">
        <f>VLOOKUP($R1448,'[3]人物&amp;怪物成长分析'!$B$5:$S$104,17,FALSE)*$W1448</f>
        <v>6271.1459999999997</v>
      </c>
      <c r="W1448" s="1">
        <v>0.45</v>
      </c>
      <c r="X1448">
        <f t="shared" si="22"/>
        <v>7616.882938808254</v>
      </c>
    </row>
    <row r="1449" spans="1:24" x14ac:dyDescent="0.15">
      <c r="A1449">
        <v>1448</v>
      </c>
      <c r="B1449">
        <v>19</v>
      </c>
      <c r="C1449">
        <v>2564.6006386956524</v>
      </c>
      <c r="D1449">
        <v>221.27171478260877</v>
      </c>
      <c r="E1449">
        <v>98.342984347826132</v>
      </c>
      <c r="F1449">
        <v>2895.864</v>
      </c>
      <c r="G1449" s="1">
        <v>0.4</v>
      </c>
      <c r="H1449">
        <v>1688.1509816139135</v>
      </c>
      <c r="Q1449">
        <v>1448</v>
      </c>
      <c r="R1449">
        <v>19</v>
      </c>
      <c r="S1449">
        <f>VLOOKUP($R1449,'[3]人物&amp;怪物成长分析'!$B$5:$S$104,12,FALSE)*$W1449</f>
        <v>2564.6006386956524</v>
      </c>
      <c r="T1449">
        <f>VLOOKUP($R1449,'[3]人物&amp;怪物成长分析'!$B$5:$S$104,13,FALSE)*$W1449</f>
        <v>221.27171478260877</v>
      </c>
      <c r="U1449">
        <f>VLOOKUP($R1449,'[3]人物&amp;怪物成长分析'!$B$5:$S$104,14,FALSE)*$W1449</f>
        <v>98.342984347826132</v>
      </c>
      <c r="V1449">
        <f>VLOOKUP($R1449,'[3]人物&amp;怪物成长分析'!$B$5:$S$104,17,FALSE)*$W1449</f>
        <v>2895.864</v>
      </c>
      <c r="W1449" s="1">
        <v>0.4</v>
      </c>
      <c r="X1449">
        <f t="shared" si="22"/>
        <v>1688.1509816139135</v>
      </c>
    </row>
    <row r="1450" spans="1:24" x14ac:dyDescent="0.15">
      <c r="A1450">
        <v>1449</v>
      </c>
      <c r="B1450">
        <v>23</v>
      </c>
      <c r="C1450">
        <v>7273.6185202926436</v>
      </c>
      <c r="D1450">
        <v>559.21039344481619</v>
      </c>
      <c r="E1450">
        <v>248.53795264214054</v>
      </c>
      <c r="F1450">
        <v>5882.9539999999988</v>
      </c>
      <c r="G1450" s="1">
        <v>0.7</v>
      </c>
      <c r="H1450">
        <v>3718.6769362783944</v>
      </c>
      <c r="Q1450">
        <v>1449</v>
      </c>
      <c r="R1450">
        <v>23</v>
      </c>
      <c r="S1450">
        <f>VLOOKUP($R1450,'[3]人物&amp;怪物成长分析'!$B$5:$S$104,12,FALSE)*$W1450</f>
        <v>7273.6185202926436</v>
      </c>
      <c r="T1450">
        <f>VLOOKUP($R1450,'[3]人物&amp;怪物成长分析'!$B$5:$S$104,13,FALSE)*$W1450</f>
        <v>559.21039344481619</v>
      </c>
      <c r="U1450">
        <f>VLOOKUP($R1450,'[3]人物&amp;怪物成长分析'!$B$5:$S$104,14,FALSE)*$W1450</f>
        <v>248.53795264214054</v>
      </c>
      <c r="V1450">
        <f>VLOOKUP($R1450,'[3]人物&amp;怪物成长分析'!$B$5:$S$104,17,FALSE)*$W1450</f>
        <v>5882.9539999999988</v>
      </c>
      <c r="W1450" s="1">
        <v>0.7</v>
      </c>
      <c r="X1450">
        <f t="shared" si="22"/>
        <v>3718.6769362783944</v>
      </c>
    </row>
    <row r="1451" spans="1:24" x14ac:dyDescent="0.15">
      <c r="A1451">
        <v>1450</v>
      </c>
      <c r="B1451">
        <v>25</v>
      </c>
      <c r="C1451">
        <v>4214.9974414715734</v>
      </c>
      <c r="D1451">
        <v>307.32133244147172</v>
      </c>
      <c r="E1451">
        <v>136.58725886287633</v>
      </c>
      <c r="F1451">
        <v>2875.68</v>
      </c>
      <c r="G1451" s="1">
        <v>0.32</v>
      </c>
      <c r="H1451">
        <v>1908.2876267558531</v>
      </c>
      <c r="Q1451">
        <v>1450</v>
      </c>
      <c r="R1451">
        <v>25</v>
      </c>
      <c r="S1451">
        <f>VLOOKUP($R1451,'[3]人物&amp;怪物成长分析'!$B$5:$S$104,12,FALSE)*$W1451</f>
        <v>4214.9974414715734</v>
      </c>
      <c r="T1451">
        <f>VLOOKUP($R1451,'[3]人物&amp;怪物成长分析'!$B$5:$S$104,13,FALSE)*$W1451</f>
        <v>307.32133244147172</v>
      </c>
      <c r="U1451">
        <f>VLOOKUP($R1451,'[3]人物&amp;怪物成长分析'!$B$5:$S$104,14,FALSE)*$W1451</f>
        <v>136.58725886287633</v>
      </c>
      <c r="V1451">
        <f>VLOOKUP($R1451,'[3]人物&amp;怪物成长分析'!$B$5:$S$104,17,FALSE)*$W1451</f>
        <v>2875.68</v>
      </c>
      <c r="W1451" s="1">
        <v>0.32</v>
      </c>
      <c r="X1451">
        <f t="shared" si="22"/>
        <v>1908.2876267558531</v>
      </c>
    </row>
    <row r="1452" spans="1:24" x14ac:dyDescent="0.15">
      <c r="A1452">
        <v>1451</v>
      </c>
      <c r="B1452">
        <v>26</v>
      </c>
      <c r="C1452">
        <v>10283.115916246155</v>
      </c>
      <c r="D1452">
        <v>730.88286867692329</v>
      </c>
      <c r="E1452">
        <v>324.83683052307697</v>
      </c>
      <c r="F1452">
        <v>6401.5715999999993</v>
      </c>
      <c r="G1452" s="1">
        <v>0.69</v>
      </c>
      <c r="H1452">
        <v>4372.2944158198161</v>
      </c>
      <c r="Q1452">
        <v>1451</v>
      </c>
      <c r="R1452">
        <v>26</v>
      </c>
      <c r="S1452">
        <f>VLOOKUP($R1452,'[3]人物&amp;怪物成长分析'!$B$5:$S$104,12,FALSE)*$W1452</f>
        <v>10283.115916246155</v>
      </c>
      <c r="T1452">
        <f>VLOOKUP($R1452,'[3]人物&amp;怪物成长分析'!$B$5:$S$104,13,FALSE)*$W1452</f>
        <v>730.88286867692329</v>
      </c>
      <c r="U1452">
        <f>VLOOKUP($R1452,'[3]人物&amp;怪物成长分析'!$B$5:$S$104,14,FALSE)*$W1452</f>
        <v>324.83683052307697</v>
      </c>
      <c r="V1452">
        <f>VLOOKUP($R1452,'[3]人物&amp;怪物成长分析'!$B$5:$S$104,17,FALSE)*$W1452</f>
        <v>6401.5715999999993</v>
      </c>
      <c r="W1452" s="1">
        <v>0.69</v>
      </c>
      <c r="X1452">
        <f t="shared" si="22"/>
        <v>4372.2944158198161</v>
      </c>
    </row>
    <row r="1453" spans="1:24" x14ac:dyDescent="0.15">
      <c r="A1453">
        <v>1452</v>
      </c>
      <c r="B1453">
        <v>35</v>
      </c>
      <c r="C1453">
        <v>18038.774040000004</v>
      </c>
      <c r="D1453">
        <v>1110.6367920000002</v>
      </c>
      <c r="E1453">
        <v>493.61635200000018</v>
      </c>
      <c r="F1453">
        <v>5473.0339999999997</v>
      </c>
      <c r="G1453" s="1">
        <v>0.46</v>
      </c>
      <c r="H1453">
        <v>5023.962798720001</v>
      </c>
      <c r="Q1453">
        <v>1452</v>
      </c>
      <c r="R1453">
        <v>35</v>
      </c>
      <c r="S1453">
        <f>VLOOKUP($R1453,'[3]人物&amp;怪物成长分析'!$B$5:$S$104,12,FALSE)*$W1453</f>
        <v>18038.774040000004</v>
      </c>
      <c r="T1453">
        <f>VLOOKUP($R1453,'[3]人物&amp;怪物成长分析'!$B$5:$S$104,13,FALSE)*$W1453</f>
        <v>1110.6367920000002</v>
      </c>
      <c r="U1453">
        <f>VLOOKUP($R1453,'[3]人物&amp;怪物成长分析'!$B$5:$S$104,14,FALSE)*$W1453</f>
        <v>493.61635200000018</v>
      </c>
      <c r="V1453">
        <f>VLOOKUP($R1453,'[3]人物&amp;怪物成长分析'!$B$5:$S$104,17,FALSE)*$W1453</f>
        <v>5473.0339999999997</v>
      </c>
      <c r="W1453" s="1">
        <v>0.46</v>
      </c>
      <c r="X1453">
        <f t="shared" si="22"/>
        <v>5023.962798720001</v>
      </c>
    </row>
    <row r="1454" spans="1:24" x14ac:dyDescent="0.15">
      <c r="A1454">
        <v>1453</v>
      </c>
      <c r="B1454">
        <v>44</v>
      </c>
      <c r="C1454">
        <v>60490.707117922473</v>
      </c>
      <c r="D1454">
        <v>2997.0447328149835</v>
      </c>
      <c r="E1454">
        <v>1332.0198812511039</v>
      </c>
      <c r="F1454">
        <v>8856.0776000000005</v>
      </c>
      <c r="G1454" s="1">
        <v>0.61</v>
      </c>
      <c r="H1454">
        <v>11711.711139339584</v>
      </c>
      <c r="Q1454">
        <v>1453</v>
      </c>
      <c r="R1454">
        <v>44</v>
      </c>
      <c r="S1454">
        <f>VLOOKUP($R1454,'[3]人物&amp;怪物成长分析'!$B$5:$S$104,12,FALSE)*$W1454</f>
        <v>60490.707117922473</v>
      </c>
      <c r="T1454">
        <f>VLOOKUP($R1454,'[3]人物&amp;怪物成长分析'!$B$5:$S$104,13,FALSE)*$W1454</f>
        <v>2997.0447328149835</v>
      </c>
      <c r="U1454">
        <f>VLOOKUP($R1454,'[3]人物&amp;怪物成长分析'!$B$5:$S$104,14,FALSE)*$W1454</f>
        <v>1332.0198812511039</v>
      </c>
      <c r="V1454">
        <f>VLOOKUP($R1454,'[3]人物&amp;怪物成长分析'!$B$5:$S$104,17,FALSE)*$W1454</f>
        <v>8856.0776000000005</v>
      </c>
      <c r="W1454" s="1">
        <v>0.61</v>
      </c>
      <c r="X1454">
        <f t="shared" si="22"/>
        <v>11711.711139339584</v>
      </c>
    </row>
    <row r="1455" spans="1:24" x14ac:dyDescent="0.15">
      <c r="A1455">
        <v>1454</v>
      </c>
      <c r="B1455">
        <v>29</v>
      </c>
      <c r="C1455">
        <v>9603.4982019000036</v>
      </c>
      <c r="D1455">
        <v>634.65063840000039</v>
      </c>
      <c r="E1455">
        <v>282.06695040000022</v>
      </c>
      <c r="F1455">
        <v>4669.4876000000004</v>
      </c>
      <c r="G1455" s="1">
        <v>0.46</v>
      </c>
      <c r="H1455">
        <v>3466.1799610512012</v>
      </c>
      <c r="Q1455">
        <v>1454</v>
      </c>
      <c r="R1455">
        <v>29</v>
      </c>
      <c r="S1455">
        <f>VLOOKUP($R1455,'[3]人物&amp;怪物成长分析'!$B$5:$S$104,12,FALSE)*$W1455</f>
        <v>9603.4982019000036</v>
      </c>
      <c r="T1455">
        <f>VLOOKUP($R1455,'[3]人物&amp;怪物成长分析'!$B$5:$S$104,13,FALSE)*$W1455</f>
        <v>634.65063840000039</v>
      </c>
      <c r="U1455">
        <f>VLOOKUP($R1455,'[3]人物&amp;怪物成长分析'!$B$5:$S$104,14,FALSE)*$W1455</f>
        <v>282.06695040000022</v>
      </c>
      <c r="V1455">
        <f>VLOOKUP($R1455,'[3]人物&amp;怪物成长分析'!$B$5:$S$104,17,FALSE)*$W1455</f>
        <v>4669.4876000000004</v>
      </c>
      <c r="W1455" s="1">
        <v>0.46</v>
      </c>
      <c r="X1455">
        <f t="shared" si="22"/>
        <v>3466.1799610512012</v>
      </c>
    </row>
    <row r="1456" spans="1:24" x14ac:dyDescent="0.15">
      <c r="A1456">
        <v>1455</v>
      </c>
      <c r="B1456">
        <v>38</v>
      </c>
      <c r="C1456">
        <v>22407.98875691478</v>
      </c>
      <c r="D1456">
        <v>1293.7486947772577</v>
      </c>
      <c r="E1456">
        <v>574.99941990100342</v>
      </c>
      <c r="F1456">
        <v>5363.9543999999996</v>
      </c>
      <c r="G1456" s="1">
        <v>0.42</v>
      </c>
      <c r="H1456">
        <v>5506.5745931458232</v>
      </c>
      <c r="Q1456">
        <v>1455</v>
      </c>
      <c r="R1456">
        <v>38</v>
      </c>
      <c r="S1456">
        <f>VLOOKUP($R1456,'[3]人物&amp;怪物成长分析'!$B$5:$S$104,12,FALSE)*$W1456</f>
        <v>22407.98875691478</v>
      </c>
      <c r="T1456">
        <f>VLOOKUP($R1456,'[3]人物&amp;怪物成长分析'!$B$5:$S$104,13,FALSE)*$W1456</f>
        <v>1293.7486947772577</v>
      </c>
      <c r="U1456">
        <f>VLOOKUP($R1456,'[3]人物&amp;怪物成长分析'!$B$5:$S$104,14,FALSE)*$W1456</f>
        <v>574.99941990100342</v>
      </c>
      <c r="V1456">
        <f>VLOOKUP($R1456,'[3]人物&amp;怪物成长分析'!$B$5:$S$104,17,FALSE)*$W1456</f>
        <v>5363.9543999999996</v>
      </c>
      <c r="W1456" s="1">
        <v>0.42</v>
      </c>
      <c r="X1456">
        <f t="shared" si="22"/>
        <v>5506.5745931458232</v>
      </c>
    </row>
    <row r="1457" spans="1:24" x14ac:dyDescent="0.15">
      <c r="A1457">
        <v>1456</v>
      </c>
      <c r="B1457">
        <v>45</v>
      </c>
      <c r="C1457">
        <v>33810.971195116566</v>
      </c>
      <c r="D1457">
        <v>1635.9684429882948</v>
      </c>
      <c r="E1457">
        <v>727.0970857725755</v>
      </c>
      <c r="F1457">
        <v>4590.8829999999998</v>
      </c>
      <c r="G1457" s="1">
        <v>0.31</v>
      </c>
      <c r="H1457">
        <v>6331.6855158786393</v>
      </c>
      <c r="Q1457">
        <v>1456</v>
      </c>
      <c r="R1457">
        <v>45</v>
      </c>
      <c r="S1457">
        <f>VLOOKUP($R1457,'[3]人物&amp;怪物成长分析'!$B$5:$S$104,12,FALSE)*$W1457</f>
        <v>33810.971195116566</v>
      </c>
      <c r="T1457">
        <f>VLOOKUP($R1457,'[3]人物&amp;怪物成长分析'!$B$5:$S$104,13,FALSE)*$W1457</f>
        <v>1635.9684429882948</v>
      </c>
      <c r="U1457">
        <f>VLOOKUP($R1457,'[3]人物&amp;怪物成长分析'!$B$5:$S$104,14,FALSE)*$W1457</f>
        <v>727.0970857725755</v>
      </c>
      <c r="V1457">
        <f>VLOOKUP($R1457,'[3]人物&amp;怪物成长分析'!$B$5:$S$104,17,FALSE)*$W1457</f>
        <v>4590.8829999999998</v>
      </c>
      <c r="W1457" s="1">
        <v>0.31</v>
      </c>
      <c r="X1457">
        <f t="shared" si="22"/>
        <v>6331.6855158786393</v>
      </c>
    </row>
    <row r="1458" spans="1:24" x14ac:dyDescent="0.15">
      <c r="A1458">
        <v>1457</v>
      </c>
      <c r="B1458">
        <v>44</v>
      </c>
      <c r="C1458">
        <v>54540.801499766167</v>
      </c>
      <c r="D1458">
        <v>2702.2534476200672</v>
      </c>
      <c r="E1458">
        <v>1201.0015322755858</v>
      </c>
      <c r="F1458">
        <v>7984.9880000000003</v>
      </c>
      <c r="G1458" s="1">
        <v>0.55000000000000004</v>
      </c>
      <c r="H1458">
        <v>10559.73955186356</v>
      </c>
      <c r="Q1458">
        <v>1457</v>
      </c>
      <c r="R1458">
        <v>44</v>
      </c>
      <c r="S1458">
        <f>VLOOKUP($R1458,'[3]人物&amp;怪物成长分析'!$B$5:$S$104,12,FALSE)*$W1458</f>
        <v>54540.801499766167</v>
      </c>
      <c r="T1458">
        <f>VLOOKUP($R1458,'[3]人物&amp;怪物成长分析'!$B$5:$S$104,13,FALSE)*$W1458</f>
        <v>2702.2534476200672</v>
      </c>
      <c r="U1458">
        <f>VLOOKUP($R1458,'[3]人物&amp;怪物成长分析'!$B$5:$S$104,14,FALSE)*$W1458</f>
        <v>1201.0015322755858</v>
      </c>
      <c r="V1458">
        <f>VLOOKUP($R1458,'[3]人物&amp;怪物成长分析'!$B$5:$S$104,17,FALSE)*$W1458</f>
        <v>7984.9880000000003</v>
      </c>
      <c r="W1458" s="1">
        <v>0.55000000000000004</v>
      </c>
      <c r="X1458">
        <f t="shared" si="22"/>
        <v>10559.73955186356</v>
      </c>
    </row>
    <row r="1459" spans="1:24" x14ac:dyDescent="0.15">
      <c r="A1459">
        <v>1458</v>
      </c>
      <c r="B1459">
        <v>39</v>
      </c>
      <c r="C1459">
        <v>33715.672852055061</v>
      </c>
      <c r="D1459">
        <v>1894.9496519359866</v>
      </c>
      <c r="E1459">
        <v>842.19984530488296</v>
      </c>
      <c r="F1459">
        <v>7445.6021999999984</v>
      </c>
      <c r="G1459" s="1">
        <v>0.56999999999999995</v>
      </c>
      <c r="H1459">
        <v>7940.7373911876848</v>
      </c>
      <c r="Q1459">
        <v>1458</v>
      </c>
      <c r="R1459">
        <v>39</v>
      </c>
      <c r="S1459">
        <f>VLOOKUP($R1459,'[3]人物&amp;怪物成长分析'!$B$5:$S$104,12,FALSE)*$W1459</f>
        <v>33715.672852055061</v>
      </c>
      <c r="T1459">
        <f>VLOOKUP($R1459,'[3]人物&amp;怪物成长分析'!$B$5:$S$104,13,FALSE)*$W1459</f>
        <v>1894.9496519359866</v>
      </c>
      <c r="U1459">
        <f>VLOOKUP($R1459,'[3]人物&amp;怪物成长分析'!$B$5:$S$104,14,FALSE)*$W1459</f>
        <v>842.19984530488296</v>
      </c>
      <c r="V1459">
        <f>VLOOKUP($R1459,'[3]人物&amp;怪物成长分析'!$B$5:$S$104,17,FALSE)*$W1459</f>
        <v>7445.6021999999984</v>
      </c>
      <c r="W1459" s="1">
        <v>0.56999999999999995</v>
      </c>
      <c r="X1459">
        <f t="shared" si="22"/>
        <v>7940.7373911876848</v>
      </c>
    </row>
    <row r="1460" spans="1:24" x14ac:dyDescent="0.15">
      <c r="A1460">
        <v>1459</v>
      </c>
      <c r="B1460">
        <v>39</v>
      </c>
      <c r="C1460">
        <v>29575.151624609705</v>
      </c>
      <c r="D1460">
        <v>1662.2365367859534</v>
      </c>
      <c r="E1460">
        <v>738.7717941270904</v>
      </c>
      <c r="F1460">
        <v>6531.23</v>
      </c>
      <c r="G1460" s="1">
        <v>0.5</v>
      </c>
      <c r="H1460">
        <v>6965.5591150769187</v>
      </c>
      <c r="Q1460">
        <v>1459</v>
      </c>
      <c r="R1460">
        <v>39</v>
      </c>
      <c r="S1460">
        <f>VLOOKUP($R1460,'[3]人物&amp;怪物成长分析'!$B$5:$S$104,12,FALSE)*$W1460</f>
        <v>29575.151624609705</v>
      </c>
      <c r="T1460">
        <f>VLOOKUP($R1460,'[3]人物&amp;怪物成长分析'!$B$5:$S$104,13,FALSE)*$W1460</f>
        <v>1662.2365367859534</v>
      </c>
      <c r="U1460">
        <f>VLOOKUP($R1460,'[3]人物&amp;怪物成长分析'!$B$5:$S$104,14,FALSE)*$W1460</f>
        <v>738.7717941270904</v>
      </c>
      <c r="V1460">
        <f>VLOOKUP($R1460,'[3]人物&amp;怪物成长分析'!$B$5:$S$104,17,FALSE)*$W1460</f>
        <v>6531.23</v>
      </c>
      <c r="W1460" s="1">
        <v>0.5</v>
      </c>
      <c r="X1460">
        <f t="shared" si="22"/>
        <v>6965.5591150769187</v>
      </c>
    </row>
    <row r="1461" spans="1:24" x14ac:dyDescent="0.15">
      <c r="A1461">
        <v>1460</v>
      </c>
      <c r="B1461">
        <v>34</v>
      </c>
      <c r="C1461">
        <v>18175.502516685956</v>
      </c>
      <c r="D1461">
        <v>1129.0616189494319</v>
      </c>
      <c r="E1461">
        <v>501.80516397752518</v>
      </c>
      <c r="F1461">
        <v>5919.4476000000004</v>
      </c>
      <c r="G1461" s="1">
        <v>0.51</v>
      </c>
      <c r="H1461">
        <v>5244.5988811132747</v>
      </c>
      <c r="Q1461">
        <v>1460</v>
      </c>
      <c r="R1461">
        <v>34</v>
      </c>
      <c r="S1461">
        <f>VLOOKUP($R1461,'[3]人物&amp;怪物成长分析'!$B$5:$S$104,12,FALSE)*$W1461</f>
        <v>18175.502516685956</v>
      </c>
      <c r="T1461">
        <f>VLOOKUP($R1461,'[3]人物&amp;怪物成长分析'!$B$5:$S$104,13,FALSE)*$W1461</f>
        <v>1129.0616189494319</v>
      </c>
      <c r="U1461">
        <f>VLOOKUP($R1461,'[3]人物&amp;怪物成长分析'!$B$5:$S$104,14,FALSE)*$W1461</f>
        <v>501.80516397752518</v>
      </c>
      <c r="V1461">
        <f>VLOOKUP($R1461,'[3]人物&amp;怪物成长分析'!$B$5:$S$104,17,FALSE)*$W1461</f>
        <v>5919.4476000000004</v>
      </c>
      <c r="W1461" s="1">
        <v>0.51</v>
      </c>
      <c r="X1461">
        <f t="shared" si="22"/>
        <v>5244.5988811132747</v>
      </c>
    </row>
    <row r="1462" spans="1:24" x14ac:dyDescent="0.15">
      <c r="A1462">
        <v>1461</v>
      </c>
      <c r="B1462">
        <v>34</v>
      </c>
      <c r="C1462">
        <v>23521.238551005357</v>
      </c>
      <c r="D1462">
        <v>1461.1385656992647</v>
      </c>
      <c r="E1462">
        <v>649.39491808856201</v>
      </c>
      <c r="F1462">
        <v>7660.4616000000005</v>
      </c>
      <c r="G1462" s="1">
        <v>0.66</v>
      </c>
      <c r="H1462">
        <v>6787.1279637936495</v>
      </c>
      <c r="Q1462">
        <v>1461</v>
      </c>
      <c r="R1462">
        <v>34</v>
      </c>
      <c r="S1462">
        <f>VLOOKUP($R1462,'[3]人物&amp;怪物成长分析'!$B$5:$S$104,12,FALSE)*$W1462</f>
        <v>23521.238551005357</v>
      </c>
      <c r="T1462">
        <f>VLOOKUP($R1462,'[3]人物&amp;怪物成长分析'!$B$5:$S$104,13,FALSE)*$W1462</f>
        <v>1461.1385656992647</v>
      </c>
      <c r="U1462">
        <f>VLOOKUP($R1462,'[3]人物&amp;怪物成长分析'!$B$5:$S$104,14,FALSE)*$W1462</f>
        <v>649.39491808856201</v>
      </c>
      <c r="V1462">
        <f>VLOOKUP($R1462,'[3]人物&amp;怪物成长分析'!$B$5:$S$104,17,FALSE)*$W1462</f>
        <v>7660.4616000000005</v>
      </c>
      <c r="W1462" s="1">
        <v>0.66</v>
      </c>
      <c r="X1462">
        <f t="shared" si="22"/>
        <v>6787.1279637936495</v>
      </c>
    </row>
    <row r="1463" spans="1:24" x14ac:dyDescent="0.15">
      <c r="A1463">
        <v>1462</v>
      </c>
      <c r="B1463">
        <v>20</v>
      </c>
      <c r="C1463">
        <v>5514.1106086956534</v>
      </c>
      <c r="D1463">
        <v>461.6464695652175</v>
      </c>
      <c r="E1463">
        <v>205.17620869565224</v>
      </c>
      <c r="F1463">
        <v>5723.4079999999994</v>
      </c>
      <c r="G1463" s="1">
        <v>0.76</v>
      </c>
      <c r="H1463">
        <v>3400.0149871304352</v>
      </c>
      <c r="Q1463">
        <v>1462</v>
      </c>
      <c r="R1463">
        <v>20</v>
      </c>
      <c r="S1463">
        <f>VLOOKUP($R1463,'[3]人物&amp;怪物成长分析'!$B$5:$S$104,12,FALSE)*$W1463</f>
        <v>5514.1106086956534</v>
      </c>
      <c r="T1463">
        <f>VLOOKUP($R1463,'[3]人物&amp;怪物成长分析'!$B$5:$S$104,13,FALSE)*$W1463</f>
        <v>461.6464695652175</v>
      </c>
      <c r="U1463">
        <f>VLOOKUP($R1463,'[3]人物&amp;怪物成长分析'!$B$5:$S$104,14,FALSE)*$W1463</f>
        <v>205.17620869565224</v>
      </c>
      <c r="V1463">
        <f>VLOOKUP($R1463,'[3]人物&amp;怪物成长分析'!$B$5:$S$104,17,FALSE)*$W1463</f>
        <v>5723.4079999999994</v>
      </c>
      <c r="W1463" s="1">
        <v>0.76</v>
      </c>
      <c r="X1463">
        <f t="shared" si="22"/>
        <v>3400.0149871304352</v>
      </c>
    </row>
    <row r="1464" spans="1:24" x14ac:dyDescent="0.15">
      <c r="A1464">
        <v>1463</v>
      </c>
      <c r="B1464">
        <v>37</v>
      </c>
      <c r="C1464">
        <v>33586.134269583919</v>
      </c>
      <c r="D1464">
        <v>1993.2197285889633</v>
      </c>
      <c r="E1464">
        <v>885.87543492842826</v>
      </c>
      <c r="F1464">
        <v>8736.1260000000002</v>
      </c>
      <c r="G1464" s="1">
        <v>0.7</v>
      </c>
      <c r="H1464">
        <v>8631.3880491608998</v>
      </c>
      <c r="Q1464">
        <v>1463</v>
      </c>
      <c r="R1464">
        <v>37</v>
      </c>
      <c r="S1464">
        <f>VLOOKUP($R1464,'[3]人物&amp;怪物成长分析'!$B$5:$S$104,12,FALSE)*$W1464</f>
        <v>33586.134269583919</v>
      </c>
      <c r="T1464">
        <f>VLOOKUP($R1464,'[3]人物&amp;怪物成长分析'!$B$5:$S$104,13,FALSE)*$W1464</f>
        <v>1993.2197285889633</v>
      </c>
      <c r="U1464">
        <f>VLOOKUP($R1464,'[3]人物&amp;怪物成长分析'!$B$5:$S$104,14,FALSE)*$W1464</f>
        <v>885.87543492842826</v>
      </c>
      <c r="V1464">
        <f>VLOOKUP($R1464,'[3]人物&amp;怪物成长分析'!$B$5:$S$104,17,FALSE)*$W1464</f>
        <v>8736.1260000000002</v>
      </c>
      <c r="W1464" s="1">
        <v>0.7</v>
      </c>
      <c r="X1464">
        <f t="shared" si="22"/>
        <v>8631.3880491608998</v>
      </c>
    </row>
    <row r="1465" spans="1:24" x14ac:dyDescent="0.15">
      <c r="A1465">
        <v>1464</v>
      </c>
      <c r="B1465">
        <v>26</v>
      </c>
      <c r="C1465">
        <v>10134.085250793314</v>
      </c>
      <c r="D1465">
        <v>720.29036333377951</v>
      </c>
      <c r="E1465">
        <v>320.12905037056868</v>
      </c>
      <c r="F1465">
        <v>6308.7952000000005</v>
      </c>
      <c r="G1465" s="1">
        <v>0.68</v>
      </c>
      <c r="H1465">
        <v>4308.9278300832966</v>
      </c>
      <c r="Q1465">
        <v>1464</v>
      </c>
      <c r="R1465">
        <v>26</v>
      </c>
      <c r="S1465">
        <f>VLOOKUP($R1465,'[3]人物&amp;怪物成长分析'!$B$5:$S$104,12,FALSE)*$W1465</f>
        <v>10134.085250793314</v>
      </c>
      <c r="T1465">
        <f>VLOOKUP($R1465,'[3]人物&amp;怪物成长分析'!$B$5:$S$104,13,FALSE)*$W1465</f>
        <v>720.29036333377951</v>
      </c>
      <c r="U1465">
        <f>VLOOKUP($R1465,'[3]人物&amp;怪物成长分析'!$B$5:$S$104,14,FALSE)*$W1465</f>
        <v>320.12905037056868</v>
      </c>
      <c r="V1465">
        <f>VLOOKUP($R1465,'[3]人物&amp;怪物成长分析'!$B$5:$S$104,17,FALSE)*$W1465</f>
        <v>6308.7952000000005</v>
      </c>
      <c r="W1465" s="1">
        <v>0.68</v>
      </c>
      <c r="X1465">
        <f t="shared" si="22"/>
        <v>4308.9278300832966</v>
      </c>
    </row>
    <row r="1466" spans="1:24" x14ac:dyDescent="0.15">
      <c r="A1466">
        <v>1465</v>
      </c>
      <c r="B1466">
        <v>47</v>
      </c>
      <c r="C1466">
        <v>89091.054364597076</v>
      </c>
      <c r="D1466">
        <v>4116.9662052802687</v>
      </c>
      <c r="E1466">
        <v>1829.7627579023419</v>
      </c>
      <c r="F1466">
        <v>10466.2744</v>
      </c>
      <c r="G1466" s="1">
        <v>0.68</v>
      </c>
      <c r="H1466">
        <v>15682.685320519795</v>
      </c>
      <c r="Q1466">
        <v>1465</v>
      </c>
      <c r="R1466">
        <v>47</v>
      </c>
      <c r="S1466">
        <f>VLOOKUP($R1466,'[3]人物&amp;怪物成长分析'!$B$5:$S$104,12,FALSE)*$W1466</f>
        <v>89091.054364597076</v>
      </c>
      <c r="T1466">
        <f>VLOOKUP($R1466,'[3]人物&amp;怪物成长分析'!$B$5:$S$104,13,FALSE)*$W1466</f>
        <v>4116.9662052802687</v>
      </c>
      <c r="U1466">
        <f>VLOOKUP($R1466,'[3]人物&amp;怪物成长分析'!$B$5:$S$104,14,FALSE)*$W1466</f>
        <v>1829.7627579023419</v>
      </c>
      <c r="V1466">
        <f>VLOOKUP($R1466,'[3]人物&amp;怪物成长分析'!$B$5:$S$104,17,FALSE)*$W1466</f>
        <v>10466.2744</v>
      </c>
      <c r="W1466" s="1">
        <v>0.68</v>
      </c>
      <c r="X1466">
        <f t="shared" si="22"/>
        <v>15682.685320519795</v>
      </c>
    </row>
    <row r="1467" spans="1:24" x14ac:dyDescent="0.15">
      <c r="A1467">
        <v>1466</v>
      </c>
      <c r="B1467">
        <v>39</v>
      </c>
      <c r="C1467">
        <v>44362.72743691456</v>
      </c>
      <c r="D1467">
        <v>2493.3548051789303</v>
      </c>
      <c r="E1467">
        <v>1108.1576911906357</v>
      </c>
      <c r="F1467">
        <v>9796.8449999999993</v>
      </c>
      <c r="G1467" s="1">
        <v>0.75</v>
      </c>
      <c r="H1467">
        <v>10448.338672615379</v>
      </c>
      <c r="Q1467">
        <v>1466</v>
      </c>
      <c r="R1467">
        <v>39</v>
      </c>
      <c r="S1467">
        <f>VLOOKUP($R1467,'[3]人物&amp;怪物成长分析'!$B$5:$S$104,12,FALSE)*$W1467</f>
        <v>44362.72743691456</v>
      </c>
      <c r="T1467">
        <f>VLOOKUP($R1467,'[3]人物&amp;怪物成长分析'!$B$5:$S$104,13,FALSE)*$W1467</f>
        <v>2493.3548051789303</v>
      </c>
      <c r="U1467">
        <f>VLOOKUP($R1467,'[3]人物&amp;怪物成长分析'!$B$5:$S$104,14,FALSE)*$W1467</f>
        <v>1108.1576911906357</v>
      </c>
      <c r="V1467">
        <f>VLOOKUP($R1467,'[3]人物&amp;怪物成长分析'!$B$5:$S$104,17,FALSE)*$W1467</f>
        <v>9796.8449999999993</v>
      </c>
      <c r="W1467" s="1">
        <v>0.75</v>
      </c>
      <c r="X1467">
        <f t="shared" si="22"/>
        <v>10448.338672615379</v>
      </c>
    </row>
    <row r="1468" spans="1:24" x14ac:dyDescent="0.15">
      <c r="A1468">
        <v>1467</v>
      </c>
      <c r="B1468">
        <v>30</v>
      </c>
      <c r="C1468">
        <v>14059.227309531778</v>
      </c>
      <c r="D1468">
        <v>907.86041819398042</v>
      </c>
      <c r="E1468">
        <v>403.49351919732464</v>
      </c>
      <c r="F1468">
        <v>6265.3199999999988</v>
      </c>
      <c r="G1468" s="1">
        <v>0.6</v>
      </c>
      <c r="H1468">
        <v>4804.7181957270905</v>
      </c>
      <c r="Q1468">
        <v>1467</v>
      </c>
      <c r="R1468">
        <v>30</v>
      </c>
      <c r="S1468">
        <f>VLOOKUP($R1468,'[3]人物&amp;怪物成长分析'!$B$5:$S$104,12,FALSE)*$W1468</f>
        <v>14059.227309531778</v>
      </c>
      <c r="T1468">
        <f>VLOOKUP($R1468,'[3]人物&amp;怪物成长分析'!$B$5:$S$104,13,FALSE)*$W1468</f>
        <v>907.86041819398042</v>
      </c>
      <c r="U1468">
        <f>VLOOKUP($R1468,'[3]人物&amp;怪物成长分析'!$B$5:$S$104,14,FALSE)*$W1468</f>
        <v>403.49351919732464</v>
      </c>
      <c r="V1468">
        <f>VLOOKUP($R1468,'[3]人物&amp;怪物成长分析'!$B$5:$S$104,17,FALSE)*$W1468</f>
        <v>6265.3199999999988</v>
      </c>
      <c r="W1468" s="1">
        <v>0.6</v>
      </c>
      <c r="X1468">
        <f t="shared" si="22"/>
        <v>4804.7181957270905</v>
      </c>
    </row>
    <row r="1469" spans="1:24" x14ac:dyDescent="0.15">
      <c r="A1469">
        <v>1468</v>
      </c>
      <c r="B1469">
        <v>36</v>
      </c>
      <c r="C1469">
        <v>31829.612459622749</v>
      </c>
      <c r="D1469">
        <v>1942.9116753744484</v>
      </c>
      <c r="E1469">
        <v>863.51630016642162</v>
      </c>
      <c r="F1469">
        <v>9019.8895999999986</v>
      </c>
      <c r="G1469" s="1">
        <v>0.74</v>
      </c>
      <c r="H1469">
        <v>8575.6499255109356</v>
      </c>
      <c r="Q1469">
        <v>1468</v>
      </c>
      <c r="R1469">
        <v>36</v>
      </c>
      <c r="S1469">
        <f>VLOOKUP($R1469,'[3]人物&amp;怪物成长分析'!$B$5:$S$104,12,FALSE)*$W1469</f>
        <v>31829.612459622749</v>
      </c>
      <c r="T1469">
        <f>VLOOKUP($R1469,'[3]人物&amp;怪物成长分析'!$B$5:$S$104,13,FALSE)*$W1469</f>
        <v>1942.9116753744484</v>
      </c>
      <c r="U1469">
        <f>VLOOKUP($R1469,'[3]人物&amp;怪物成长分析'!$B$5:$S$104,14,FALSE)*$W1469</f>
        <v>863.51630016642162</v>
      </c>
      <c r="V1469">
        <f>VLOOKUP($R1469,'[3]人物&amp;怪物成长分析'!$B$5:$S$104,17,FALSE)*$W1469</f>
        <v>9019.8895999999986</v>
      </c>
      <c r="W1469" s="1">
        <v>0.74</v>
      </c>
      <c r="X1469">
        <f t="shared" si="22"/>
        <v>8575.6499255109356</v>
      </c>
    </row>
    <row r="1470" spans="1:24" x14ac:dyDescent="0.15">
      <c r="A1470">
        <v>1469</v>
      </c>
      <c r="B1470">
        <v>44</v>
      </c>
      <c r="C1470">
        <v>73382.16929059448</v>
      </c>
      <c r="D1470">
        <v>3635.7591840706359</v>
      </c>
      <c r="E1470">
        <v>1615.8929706980607</v>
      </c>
      <c r="F1470">
        <v>10743.438399999999</v>
      </c>
      <c r="G1470" s="1">
        <v>0.74</v>
      </c>
      <c r="H1470">
        <v>14207.649578870971</v>
      </c>
      <c r="Q1470">
        <v>1469</v>
      </c>
      <c r="R1470">
        <v>44</v>
      </c>
      <c r="S1470">
        <f>VLOOKUP($R1470,'[3]人物&amp;怪物成长分析'!$B$5:$S$104,12,FALSE)*$W1470</f>
        <v>73382.16929059448</v>
      </c>
      <c r="T1470">
        <f>VLOOKUP($R1470,'[3]人物&amp;怪物成长分析'!$B$5:$S$104,13,FALSE)*$W1470</f>
        <v>3635.7591840706359</v>
      </c>
      <c r="U1470">
        <f>VLOOKUP($R1470,'[3]人物&amp;怪物成长分析'!$B$5:$S$104,14,FALSE)*$W1470</f>
        <v>1615.8929706980607</v>
      </c>
      <c r="V1470">
        <f>VLOOKUP($R1470,'[3]人物&amp;怪物成长分析'!$B$5:$S$104,17,FALSE)*$W1470</f>
        <v>10743.438399999999</v>
      </c>
      <c r="W1470" s="1">
        <v>0.74</v>
      </c>
      <c r="X1470">
        <f t="shared" si="22"/>
        <v>14207.649578870971</v>
      </c>
    </row>
    <row r="1471" spans="1:24" x14ac:dyDescent="0.15">
      <c r="A1471">
        <v>1470</v>
      </c>
      <c r="B1471">
        <v>25</v>
      </c>
      <c r="C1471">
        <v>9747.1815834030131</v>
      </c>
      <c r="D1471">
        <v>710.6805812709033</v>
      </c>
      <c r="E1471">
        <v>315.85803612040149</v>
      </c>
      <c r="F1471">
        <v>6650.01</v>
      </c>
      <c r="G1471" s="1">
        <v>0.74</v>
      </c>
      <c r="H1471">
        <v>4412.9151368729099</v>
      </c>
      <c r="Q1471">
        <v>1470</v>
      </c>
      <c r="R1471">
        <v>25</v>
      </c>
      <c r="S1471">
        <f>VLOOKUP($R1471,'[3]人物&amp;怪物成长分析'!$B$5:$S$104,12,FALSE)*$W1471</f>
        <v>9747.1815834030131</v>
      </c>
      <c r="T1471">
        <f>VLOOKUP($R1471,'[3]人物&amp;怪物成长分析'!$B$5:$S$104,13,FALSE)*$W1471</f>
        <v>710.6805812709033</v>
      </c>
      <c r="U1471">
        <f>VLOOKUP($R1471,'[3]人物&amp;怪物成长分析'!$B$5:$S$104,14,FALSE)*$W1471</f>
        <v>315.85803612040149</v>
      </c>
      <c r="V1471">
        <f>VLOOKUP($R1471,'[3]人物&amp;怪物成长分析'!$B$5:$S$104,17,FALSE)*$W1471</f>
        <v>6650.01</v>
      </c>
      <c r="W1471" s="1">
        <v>0.74</v>
      </c>
      <c r="X1471">
        <f t="shared" si="22"/>
        <v>4412.9151368729099</v>
      </c>
    </row>
    <row r="1472" spans="1:24" x14ac:dyDescent="0.15">
      <c r="A1472">
        <v>1471</v>
      </c>
      <c r="B1472">
        <v>26</v>
      </c>
      <c r="C1472">
        <v>11028.269243510371</v>
      </c>
      <c r="D1472">
        <v>783.84539539264244</v>
      </c>
      <c r="E1472">
        <v>348.37573128561883</v>
      </c>
      <c r="F1472">
        <v>6865.4535999999998</v>
      </c>
      <c r="G1472" s="1">
        <v>0.74</v>
      </c>
      <c r="H1472">
        <v>4689.1273445024117</v>
      </c>
      <c r="Q1472">
        <v>1471</v>
      </c>
      <c r="R1472">
        <v>26</v>
      </c>
      <c r="S1472">
        <f>VLOOKUP($R1472,'[3]人物&amp;怪物成长分析'!$B$5:$S$104,12,FALSE)*$W1472</f>
        <v>11028.269243510371</v>
      </c>
      <c r="T1472">
        <f>VLOOKUP($R1472,'[3]人物&amp;怪物成长分析'!$B$5:$S$104,13,FALSE)*$W1472</f>
        <v>783.84539539264244</v>
      </c>
      <c r="U1472">
        <f>VLOOKUP($R1472,'[3]人物&amp;怪物成长分析'!$B$5:$S$104,14,FALSE)*$W1472</f>
        <v>348.37573128561883</v>
      </c>
      <c r="V1472">
        <f>VLOOKUP($R1472,'[3]人物&amp;怪物成长分析'!$B$5:$S$104,17,FALSE)*$W1472</f>
        <v>6865.4535999999998</v>
      </c>
      <c r="W1472" s="1">
        <v>0.74</v>
      </c>
      <c r="X1472">
        <f t="shared" si="22"/>
        <v>4689.1273445024117</v>
      </c>
    </row>
    <row r="1473" spans="1:24" x14ac:dyDescent="0.15">
      <c r="A1473">
        <v>1472</v>
      </c>
      <c r="B1473">
        <v>34</v>
      </c>
      <c r="C1473">
        <v>13898.913689230438</v>
      </c>
      <c r="D1473">
        <v>863.40006154956552</v>
      </c>
      <c r="E1473">
        <v>383.73336068869577</v>
      </c>
      <c r="F1473">
        <v>4526.6364000000003</v>
      </c>
      <c r="G1473" s="1">
        <v>0.39</v>
      </c>
      <c r="H1473">
        <v>4010.5756149689746</v>
      </c>
      <c r="Q1473">
        <v>1472</v>
      </c>
      <c r="R1473">
        <v>34</v>
      </c>
      <c r="S1473">
        <f>VLOOKUP($R1473,'[3]人物&amp;怪物成长分析'!$B$5:$S$104,12,FALSE)*$W1473</f>
        <v>13898.913689230438</v>
      </c>
      <c r="T1473">
        <f>VLOOKUP($R1473,'[3]人物&amp;怪物成长分析'!$B$5:$S$104,13,FALSE)*$W1473</f>
        <v>863.40006154956552</v>
      </c>
      <c r="U1473">
        <f>VLOOKUP($R1473,'[3]人物&amp;怪物成长分析'!$B$5:$S$104,14,FALSE)*$W1473</f>
        <v>383.73336068869577</v>
      </c>
      <c r="V1473">
        <f>VLOOKUP($R1473,'[3]人物&amp;怪物成长分析'!$B$5:$S$104,17,FALSE)*$W1473</f>
        <v>4526.6364000000003</v>
      </c>
      <c r="W1473" s="1">
        <v>0.39</v>
      </c>
      <c r="X1473">
        <f t="shared" si="22"/>
        <v>4010.5756149689746</v>
      </c>
    </row>
    <row r="1474" spans="1:24" x14ac:dyDescent="0.15">
      <c r="A1474">
        <v>1473</v>
      </c>
      <c r="B1474">
        <v>24</v>
      </c>
      <c r="C1474">
        <v>8915.7037259130466</v>
      </c>
      <c r="D1474">
        <v>667.28759694983296</v>
      </c>
      <c r="E1474">
        <v>296.5722653110368</v>
      </c>
      <c r="F1474">
        <v>6608.4736000000003</v>
      </c>
      <c r="G1474" s="1">
        <v>0.76</v>
      </c>
      <c r="H1474">
        <v>4280.8428423568703</v>
      </c>
      <c r="Q1474">
        <v>1473</v>
      </c>
      <c r="R1474">
        <v>24</v>
      </c>
      <c r="S1474">
        <f>VLOOKUP($R1474,'[3]人物&amp;怪物成长分析'!$B$5:$S$104,12,FALSE)*$W1474</f>
        <v>8915.7037259130466</v>
      </c>
      <c r="T1474">
        <f>VLOOKUP($R1474,'[3]人物&amp;怪物成长分析'!$B$5:$S$104,13,FALSE)*$W1474</f>
        <v>667.28759694983296</v>
      </c>
      <c r="U1474">
        <f>VLOOKUP($R1474,'[3]人物&amp;怪物成长分析'!$B$5:$S$104,14,FALSE)*$W1474</f>
        <v>296.5722653110368</v>
      </c>
      <c r="V1474">
        <f>VLOOKUP($R1474,'[3]人物&amp;怪物成长分析'!$B$5:$S$104,17,FALSE)*$W1474</f>
        <v>6608.4736000000003</v>
      </c>
      <c r="W1474" s="1">
        <v>0.76</v>
      </c>
      <c r="X1474">
        <f t="shared" si="22"/>
        <v>4280.8428423568703</v>
      </c>
    </row>
    <row r="1475" spans="1:24" x14ac:dyDescent="0.15">
      <c r="A1475">
        <v>1474</v>
      </c>
      <c r="B1475">
        <v>49</v>
      </c>
      <c r="C1475">
        <v>120148.82715076978</v>
      </c>
      <c r="D1475">
        <v>5311.8089974216073</v>
      </c>
      <c r="E1475">
        <v>2360.8039988540481</v>
      </c>
      <c r="F1475">
        <v>12299.8722</v>
      </c>
      <c r="G1475" s="1">
        <v>0.77</v>
      </c>
      <c r="H1475">
        <v>19992.627156367736</v>
      </c>
      <c r="Q1475">
        <v>1474</v>
      </c>
      <c r="R1475">
        <v>49</v>
      </c>
      <c r="S1475">
        <f>VLOOKUP($R1475,'[3]人物&amp;怪物成长分析'!$B$5:$S$104,12,FALSE)*$W1475</f>
        <v>120148.82715076978</v>
      </c>
      <c r="T1475">
        <f>VLOOKUP($R1475,'[3]人物&amp;怪物成长分析'!$B$5:$S$104,13,FALSE)*$W1475</f>
        <v>5311.8089974216073</v>
      </c>
      <c r="U1475">
        <f>VLOOKUP($R1475,'[3]人物&amp;怪物成长分析'!$B$5:$S$104,14,FALSE)*$W1475</f>
        <v>2360.8039988540481</v>
      </c>
      <c r="V1475">
        <f>VLOOKUP($R1475,'[3]人物&amp;怪物成长分析'!$B$5:$S$104,17,FALSE)*$W1475</f>
        <v>12299.8722</v>
      </c>
      <c r="W1475" s="1">
        <v>0.77</v>
      </c>
      <c r="X1475">
        <f t="shared" ref="X1475:X1538" si="23">SUMPRODUCT(S1475:V1475,$M$6:$P$6)*1.2</f>
        <v>19992.627156367736</v>
      </c>
    </row>
    <row r="1476" spans="1:24" x14ac:dyDescent="0.15">
      <c r="A1476">
        <v>1475</v>
      </c>
      <c r="B1476">
        <v>41</v>
      </c>
      <c r="C1476">
        <v>45492.185849041969</v>
      </c>
      <c r="D1476">
        <v>2427.1587381756531</v>
      </c>
      <c r="E1476">
        <v>1078.7372169669568</v>
      </c>
      <c r="F1476">
        <v>8459.7387999999992</v>
      </c>
      <c r="G1476" s="1">
        <v>0.62</v>
      </c>
      <c r="H1476">
        <v>9842.2734973251463</v>
      </c>
      <c r="Q1476">
        <v>1475</v>
      </c>
      <c r="R1476">
        <v>41</v>
      </c>
      <c r="S1476">
        <f>VLOOKUP($R1476,'[3]人物&amp;怪物成长分析'!$B$5:$S$104,12,FALSE)*$W1476</f>
        <v>45492.185849041969</v>
      </c>
      <c r="T1476">
        <f>VLOOKUP($R1476,'[3]人物&amp;怪物成长分析'!$B$5:$S$104,13,FALSE)*$W1476</f>
        <v>2427.1587381756531</v>
      </c>
      <c r="U1476">
        <f>VLOOKUP($R1476,'[3]人物&amp;怪物成长分析'!$B$5:$S$104,14,FALSE)*$W1476</f>
        <v>1078.7372169669568</v>
      </c>
      <c r="V1476">
        <f>VLOOKUP($R1476,'[3]人物&amp;怪物成长分析'!$B$5:$S$104,17,FALSE)*$W1476</f>
        <v>8459.7387999999992</v>
      </c>
      <c r="W1476" s="1">
        <v>0.62</v>
      </c>
      <c r="X1476">
        <f t="shared" si="23"/>
        <v>9842.2734973251463</v>
      </c>
    </row>
    <row r="1477" spans="1:24" x14ac:dyDescent="0.15">
      <c r="A1477">
        <v>1476</v>
      </c>
      <c r="B1477">
        <v>23</v>
      </c>
      <c r="C1477">
        <v>4571.9887841839482</v>
      </c>
      <c r="D1477">
        <v>351.5036758795988</v>
      </c>
      <c r="E1477">
        <v>156.22385594648836</v>
      </c>
      <c r="F1477">
        <v>3697.8567999999996</v>
      </c>
      <c r="G1477" s="1">
        <v>0.44</v>
      </c>
      <c r="H1477">
        <v>2337.4540742321337</v>
      </c>
      <c r="Q1477">
        <v>1476</v>
      </c>
      <c r="R1477">
        <v>23</v>
      </c>
      <c r="S1477">
        <f>VLOOKUP($R1477,'[3]人物&amp;怪物成长分析'!$B$5:$S$104,12,FALSE)*$W1477</f>
        <v>4571.9887841839482</v>
      </c>
      <c r="T1477">
        <f>VLOOKUP($R1477,'[3]人物&amp;怪物成长分析'!$B$5:$S$104,13,FALSE)*$W1477</f>
        <v>351.5036758795988</v>
      </c>
      <c r="U1477">
        <f>VLOOKUP($R1477,'[3]人物&amp;怪物成长分析'!$B$5:$S$104,14,FALSE)*$W1477</f>
        <v>156.22385594648836</v>
      </c>
      <c r="V1477">
        <f>VLOOKUP($R1477,'[3]人物&amp;怪物成长分析'!$B$5:$S$104,17,FALSE)*$W1477</f>
        <v>3697.8567999999996</v>
      </c>
      <c r="W1477" s="1">
        <v>0.44</v>
      </c>
      <c r="X1477">
        <f t="shared" si="23"/>
        <v>2337.4540742321337</v>
      </c>
    </row>
    <row r="1478" spans="1:24" x14ac:dyDescent="0.15">
      <c r="A1478">
        <v>1477</v>
      </c>
      <c r="B1478">
        <v>23</v>
      </c>
      <c r="C1478">
        <v>7377.5273562968241</v>
      </c>
      <c r="D1478">
        <v>567.19911335117069</v>
      </c>
      <c r="E1478">
        <v>252.08849482274258</v>
      </c>
      <c r="F1478">
        <v>5966.9961999999996</v>
      </c>
      <c r="G1478" s="1">
        <v>0.71</v>
      </c>
      <c r="H1478">
        <v>3771.8008925109434</v>
      </c>
      <c r="Q1478">
        <v>1477</v>
      </c>
      <c r="R1478">
        <v>23</v>
      </c>
      <c r="S1478">
        <f>VLOOKUP($R1478,'[3]人物&amp;怪物成长分析'!$B$5:$S$104,12,FALSE)*$W1478</f>
        <v>7377.5273562968241</v>
      </c>
      <c r="T1478">
        <f>VLOOKUP($R1478,'[3]人物&amp;怪物成长分析'!$B$5:$S$104,13,FALSE)*$W1478</f>
        <v>567.19911335117069</v>
      </c>
      <c r="U1478">
        <f>VLOOKUP($R1478,'[3]人物&amp;怪物成长分析'!$B$5:$S$104,14,FALSE)*$W1478</f>
        <v>252.08849482274258</v>
      </c>
      <c r="V1478">
        <f>VLOOKUP($R1478,'[3]人物&amp;怪物成长分析'!$B$5:$S$104,17,FALSE)*$W1478</f>
        <v>5966.9961999999996</v>
      </c>
      <c r="W1478" s="1">
        <v>0.71</v>
      </c>
      <c r="X1478">
        <f t="shared" si="23"/>
        <v>3771.8008925109434</v>
      </c>
    </row>
    <row r="1479" spans="1:24" x14ac:dyDescent="0.15">
      <c r="A1479">
        <v>1478</v>
      </c>
      <c r="B1479">
        <v>48</v>
      </c>
      <c r="C1479">
        <v>100188.43948599655</v>
      </c>
      <c r="D1479">
        <v>4527.5138145391329</v>
      </c>
      <c r="E1479">
        <v>2012.2283620173921</v>
      </c>
      <c r="F1479">
        <v>10977.903999999999</v>
      </c>
      <c r="G1479" s="1">
        <v>0.7</v>
      </c>
      <c r="H1479">
        <v>17135.720539195663</v>
      </c>
      <c r="Q1479">
        <v>1478</v>
      </c>
      <c r="R1479">
        <v>48</v>
      </c>
      <c r="S1479">
        <f>VLOOKUP($R1479,'[3]人物&amp;怪物成长分析'!$B$5:$S$104,12,FALSE)*$W1479</f>
        <v>100188.43948599655</v>
      </c>
      <c r="T1479">
        <f>VLOOKUP($R1479,'[3]人物&amp;怪物成长分析'!$B$5:$S$104,13,FALSE)*$W1479</f>
        <v>4527.5138145391329</v>
      </c>
      <c r="U1479">
        <f>VLOOKUP($R1479,'[3]人物&amp;怪物成长分析'!$B$5:$S$104,14,FALSE)*$W1479</f>
        <v>2012.2283620173921</v>
      </c>
      <c r="V1479">
        <f>VLOOKUP($R1479,'[3]人物&amp;怪物成长分析'!$B$5:$S$104,17,FALSE)*$W1479</f>
        <v>10977.903999999999</v>
      </c>
      <c r="W1479" s="1">
        <v>0.7</v>
      </c>
      <c r="X1479">
        <f t="shared" si="23"/>
        <v>17135.720539195663</v>
      </c>
    </row>
    <row r="1480" spans="1:24" x14ac:dyDescent="0.15">
      <c r="A1480">
        <v>1479</v>
      </c>
      <c r="B1480">
        <v>33</v>
      </c>
      <c r="C1480">
        <v>16784.122874478271</v>
      </c>
      <c r="D1480">
        <v>1052.2651940608703</v>
      </c>
      <c r="E1480">
        <v>467.67341958260903</v>
      </c>
      <c r="F1480">
        <v>5884.1223999999993</v>
      </c>
      <c r="G1480" s="1">
        <v>0.52</v>
      </c>
      <c r="H1480">
        <v>5030.2861735471315</v>
      </c>
      <c r="Q1480">
        <v>1479</v>
      </c>
      <c r="R1480">
        <v>33</v>
      </c>
      <c r="S1480">
        <f>VLOOKUP($R1480,'[3]人物&amp;怪物成长分析'!$B$5:$S$104,12,FALSE)*$W1480</f>
        <v>16784.122874478271</v>
      </c>
      <c r="T1480">
        <f>VLOOKUP($R1480,'[3]人物&amp;怪物成长分析'!$B$5:$S$104,13,FALSE)*$W1480</f>
        <v>1052.2651940608703</v>
      </c>
      <c r="U1480">
        <f>VLOOKUP($R1480,'[3]人物&amp;怪物成长分析'!$B$5:$S$104,14,FALSE)*$W1480</f>
        <v>467.67341958260903</v>
      </c>
      <c r="V1480">
        <f>VLOOKUP($R1480,'[3]人物&amp;怪物成长分析'!$B$5:$S$104,17,FALSE)*$W1480</f>
        <v>5884.1223999999993</v>
      </c>
      <c r="W1480" s="1">
        <v>0.52</v>
      </c>
      <c r="X1480">
        <f t="shared" si="23"/>
        <v>5030.2861735471315</v>
      </c>
    </row>
    <row r="1481" spans="1:24" x14ac:dyDescent="0.15">
      <c r="A1481">
        <v>1480</v>
      </c>
      <c r="B1481">
        <v>24</v>
      </c>
      <c r="C1481">
        <v>7742.5848146086983</v>
      </c>
      <c r="D1481">
        <v>579.48659735117076</v>
      </c>
      <c r="E1481">
        <v>257.5495988227425</v>
      </c>
      <c r="F1481">
        <v>5738.9376000000002</v>
      </c>
      <c r="G1481" s="1">
        <v>0.66</v>
      </c>
      <c r="H1481">
        <v>3717.5740473099131</v>
      </c>
      <c r="Q1481">
        <v>1480</v>
      </c>
      <c r="R1481">
        <v>24</v>
      </c>
      <c r="S1481">
        <f>VLOOKUP($R1481,'[3]人物&amp;怪物成长分析'!$B$5:$S$104,12,FALSE)*$W1481</f>
        <v>7742.5848146086983</v>
      </c>
      <c r="T1481">
        <f>VLOOKUP($R1481,'[3]人物&amp;怪物成长分析'!$B$5:$S$104,13,FALSE)*$W1481</f>
        <v>579.48659735117076</v>
      </c>
      <c r="U1481">
        <f>VLOOKUP($R1481,'[3]人物&amp;怪物成长分析'!$B$5:$S$104,14,FALSE)*$W1481</f>
        <v>257.5495988227425</v>
      </c>
      <c r="V1481">
        <f>VLOOKUP($R1481,'[3]人物&amp;怪物成长分析'!$B$5:$S$104,17,FALSE)*$W1481</f>
        <v>5738.9376000000002</v>
      </c>
      <c r="W1481" s="1">
        <v>0.66</v>
      </c>
      <c r="X1481">
        <f t="shared" si="23"/>
        <v>3717.5740473099131</v>
      </c>
    </row>
    <row r="1482" spans="1:24" x14ac:dyDescent="0.15">
      <c r="A1482">
        <v>1481</v>
      </c>
      <c r="B1482">
        <v>43</v>
      </c>
      <c r="C1482">
        <v>54860.643361558665</v>
      </c>
      <c r="D1482">
        <v>2784.6015787426759</v>
      </c>
      <c r="E1482">
        <v>1237.6007016634119</v>
      </c>
      <c r="F1482">
        <v>8678.4821999999986</v>
      </c>
      <c r="G1482" s="1">
        <v>0.61</v>
      </c>
      <c r="H1482">
        <v>11000.774355442121</v>
      </c>
      <c r="Q1482">
        <v>1481</v>
      </c>
      <c r="R1482">
        <v>43</v>
      </c>
      <c r="S1482">
        <f>VLOOKUP($R1482,'[3]人物&amp;怪物成长分析'!$B$5:$S$104,12,FALSE)*$W1482</f>
        <v>54860.643361558665</v>
      </c>
      <c r="T1482">
        <f>VLOOKUP($R1482,'[3]人物&amp;怪物成长分析'!$B$5:$S$104,13,FALSE)*$W1482</f>
        <v>2784.6015787426759</v>
      </c>
      <c r="U1482">
        <f>VLOOKUP($R1482,'[3]人物&amp;怪物成长分析'!$B$5:$S$104,14,FALSE)*$W1482</f>
        <v>1237.6007016634119</v>
      </c>
      <c r="V1482">
        <f>VLOOKUP($R1482,'[3]人物&amp;怪物成长分析'!$B$5:$S$104,17,FALSE)*$W1482</f>
        <v>8678.4821999999986</v>
      </c>
      <c r="W1482" s="1">
        <v>0.61</v>
      </c>
      <c r="X1482">
        <f t="shared" si="23"/>
        <v>11000.774355442121</v>
      </c>
    </row>
    <row r="1483" spans="1:24" x14ac:dyDescent="0.15">
      <c r="A1483">
        <v>1482</v>
      </c>
      <c r="B1483">
        <v>23</v>
      </c>
      <c r="C1483">
        <v>7273.6185202926436</v>
      </c>
      <c r="D1483">
        <v>559.21039344481619</v>
      </c>
      <c r="E1483">
        <v>248.53795264214054</v>
      </c>
      <c r="F1483">
        <v>5882.9539999999988</v>
      </c>
      <c r="G1483" s="1">
        <v>0.7</v>
      </c>
      <c r="H1483">
        <v>3718.6769362783944</v>
      </c>
      <c r="Q1483">
        <v>1482</v>
      </c>
      <c r="R1483">
        <v>23</v>
      </c>
      <c r="S1483">
        <f>VLOOKUP($R1483,'[3]人物&amp;怪物成长分析'!$B$5:$S$104,12,FALSE)*$W1483</f>
        <v>7273.6185202926436</v>
      </c>
      <c r="T1483">
        <f>VLOOKUP($R1483,'[3]人物&amp;怪物成长分析'!$B$5:$S$104,13,FALSE)*$W1483</f>
        <v>559.21039344481619</v>
      </c>
      <c r="U1483">
        <f>VLOOKUP($R1483,'[3]人物&amp;怪物成长分析'!$B$5:$S$104,14,FALSE)*$W1483</f>
        <v>248.53795264214054</v>
      </c>
      <c r="V1483">
        <f>VLOOKUP($R1483,'[3]人物&amp;怪物成长分析'!$B$5:$S$104,17,FALSE)*$W1483</f>
        <v>5882.9539999999988</v>
      </c>
      <c r="W1483" s="1">
        <v>0.7</v>
      </c>
      <c r="X1483">
        <f t="shared" si="23"/>
        <v>3718.6769362783944</v>
      </c>
    </row>
    <row r="1484" spans="1:24" x14ac:dyDescent="0.15">
      <c r="A1484">
        <v>1483</v>
      </c>
      <c r="B1484">
        <v>33</v>
      </c>
      <c r="C1484">
        <v>21625.696780577775</v>
      </c>
      <c r="D1484">
        <v>1355.8032308091981</v>
      </c>
      <c r="E1484">
        <v>602.57921369297708</v>
      </c>
      <c r="F1484">
        <v>7581.4654</v>
      </c>
      <c r="G1484" s="1">
        <v>0.67</v>
      </c>
      <c r="H1484">
        <v>6481.3302620703444</v>
      </c>
      <c r="Q1484">
        <v>1483</v>
      </c>
      <c r="R1484">
        <v>33</v>
      </c>
      <c r="S1484">
        <f>VLOOKUP($R1484,'[3]人物&amp;怪物成长分析'!$B$5:$S$104,12,FALSE)*$W1484</f>
        <v>21625.696780577775</v>
      </c>
      <c r="T1484">
        <f>VLOOKUP($R1484,'[3]人物&amp;怪物成长分析'!$B$5:$S$104,13,FALSE)*$W1484</f>
        <v>1355.8032308091981</v>
      </c>
      <c r="U1484">
        <f>VLOOKUP($R1484,'[3]人物&amp;怪物成长分析'!$B$5:$S$104,14,FALSE)*$W1484</f>
        <v>602.57921369297708</v>
      </c>
      <c r="V1484">
        <f>VLOOKUP($R1484,'[3]人物&amp;怪物成长分析'!$B$5:$S$104,17,FALSE)*$W1484</f>
        <v>7581.4654</v>
      </c>
      <c r="W1484" s="1">
        <v>0.67</v>
      </c>
      <c r="X1484">
        <f t="shared" si="23"/>
        <v>6481.3302620703444</v>
      </c>
    </row>
    <row r="1485" spans="1:24" x14ac:dyDescent="0.15">
      <c r="A1485">
        <v>1484</v>
      </c>
      <c r="B1485">
        <v>44</v>
      </c>
      <c r="C1485">
        <v>33716.131836219087</v>
      </c>
      <c r="D1485">
        <v>1670.4839494378598</v>
      </c>
      <c r="E1485">
        <v>742.43731086127116</v>
      </c>
      <c r="F1485">
        <v>4936.1743999999999</v>
      </c>
      <c r="G1485" s="1">
        <v>0.34</v>
      </c>
      <c r="H1485">
        <v>6527.8389956974725</v>
      </c>
      <c r="Q1485">
        <v>1484</v>
      </c>
      <c r="R1485">
        <v>44</v>
      </c>
      <c r="S1485">
        <f>VLOOKUP($R1485,'[3]人物&amp;怪物成长分析'!$B$5:$S$104,12,FALSE)*$W1485</f>
        <v>33716.131836219087</v>
      </c>
      <c r="T1485">
        <f>VLOOKUP($R1485,'[3]人物&amp;怪物成长分析'!$B$5:$S$104,13,FALSE)*$W1485</f>
        <v>1670.4839494378598</v>
      </c>
      <c r="U1485">
        <f>VLOOKUP($R1485,'[3]人物&amp;怪物成长分析'!$B$5:$S$104,14,FALSE)*$W1485</f>
        <v>742.43731086127116</v>
      </c>
      <c r="V1485">
        <f>VLOOKUP($R1485,'[3]人物&amp;怪物成长分析'!$B$5:$S$104,17,FALSE)*$W1485</f>
        <v>4936.1743999999999</v>
      </c>
      <c r="W1485" s="1">
        <v>0.34</v>
      </c>
      <c r="X1485">
        <f t="shared" si="23"/>
        <v>6527.8389956974725</v>
      </c>
    </row>
    <row r="1486" spans="1:24" x14ac:dyDescent="0.15">
      <c r="A1486">
        <v>1485</v>
      </c>
      <c r="B1486">
        <v>26</v>
      </c>
      <c r="C1486">
        <v>4619.9506290381278</v>
      </c>
      <c r="D1486">
        <v>328.36766563745829</v>
      </c>
      <c r="E1486">
        <v>145.94118472775924</v>
      </c>
      <c r="F1486">
        <v>2876.0683999999997</v>
      </c>
      <c r="G1486" s="1">
        <v>0.31</v>
      </c>
      <c r="H1486">
        <v>1964.364157832091</v>
      </c>
      <c r="Q1486">
        <v>1485</v>
      </c>
      <c r="R1486">
        <v>26</v>
      </c>
      <c r="S1486">
        <f>VLOOKUP($R1486,'[3]人物&amp;怪物成长分析'!$B$5:$S$104,12,FALSE)*$W1486</f>
        <v>4619.9506290381278</v>
      </c>
      <c r="T1486">
        <f>VLOOKUP($R1486,'[3]人物&amp;怪物成长分析'!$B$5:$S$104,13,FALSE)*$W1486</f>
        <v>328.36766563745829</v>
      </c>
      <c r="U1486">
        <f>VLOOKUP($R1486,'[3]人物&amp;怪物成长分析'!$B$5:$S$104,14,FALSE)*$W1486</f>
        <v>145.94118472775924</v>
      </c>
      <c r="V1486">
        <f>VLOOKUP($R1486,'[3]人物&amp;怪物成长分析'!$B$5:$S$104,17,FALSE)*$W1486</f>
        <v>2876.0683999999997</v>
      </c>
      <c r="W1486" s="1">
        <v>0.31</v>
      </c>
      <c r="X1486">
        <f t="shared" si="23"/>
        <v>1964.364157832091</v>
      </c>
    </row>
    <row r="1487" spans="1:24" x14ac:dyDescent="0.15">
      <c r="A1487">
        <v>1486</v>
      </c>
      <c r="B1487">
        <v>23</v>
      </c>
      <c r="C1487">
        <v>6338.4389962550185</v>
      </c>
      <c r="D1487">
        <v>487.31191428762554</v>
      </c>
      <c r="E1487">
        <v>216.58307301672249</v>
      </c>
      <c r="F1487">
        <v>5126.5741999999991</v>
      </c>
      <c r="G1487" s="1">
        <v>0.61</v>
      </c>
      <c r="H1487">
        <v>3240.5613301854582</v>
      </c>
      <c r="Q1487">
        <v>1486</v>
      </c>
      <c r="R1487">
        <v>23</v>
      </c>
      <c r="S1487">
        <f>VLOOKUP($R1487,'[3]人物&amp;怪物成长分析'!$B$5:$S$104,12,FALSE)*$W1487</f>
        <v>6338.4389962550185</v>
      </c>
      <c r="T1487">
        <f>VLOOKUP($R1487,'[3]人物&amp;怪物成长分析'!$B$5:$S$104,13,FALSE)*$W1487</f>
        <v>487.31191428762554</v>
      </c>
      <c r="U1487">
        <f>VLOOKUP($R1487,'[3]人物&amp;怪物成长分析'!$B$5:$S$104,14,FALSE)*$W1487</f>
        <v>216.58307301672249</v>
      </c>
      <c r="V1487">
        <f>VLOOKUP($R1487,'[3]人物&amp;怪物成长分析'!$B$5:$S$104,17,FALSE)*$W1487</f>
        <v>5126.5741999999991</v>
      </c>
      <c r="W1487" s="1">
        <v>0.61</v>
      </c>
      <c r="X1487">
        <f t="shared" si="23"/>
        <v>3240.5613301854582</v>
      </c>
    </row>
    <row r="1488" spans="1:24" x14ac:dyDescent="0.15">
      <c r="A1488">
        <v>1487</v>
      </c>
      <c r="B1488">
        <v>40</v>
      </c>
      <c r="C1488">
        <v>29033.189976786631</v>
      </c>
      <c r="D1488">
        <v>1589.4082104080273</v>
      </c>
      <c r="E1488">
        <v>706.40364907023445</v>
      </c>
      <c r="F1488">
        <v>5875.5839999999998</v>
      </c>
      <c r="G1488" s="1">
        <v>0.44</v>
      </c>
      <c r="H1488">
        <v>6545.8056222596724</v>
      </c>
      <c r="Q1488">
        <v>1487</v>
      </c>
      <c r="R1488">
        <v>40</v>
      </c>
      <c r="S1488">
        <f>VLOOKUP($R1488,'[3]人物&amp;怪物成长分析'!$B$5:$S$104,12,FALSE)*$W1488</f>
        <v>29033.189976786631</v>
      </c>
      <c r="T1488">
        <f>VLOOKUP($R1488,'[3]人物&amp;怪物成长分析'!$B$5:$S$104,13,FALSE)*$W1488</f>
        <v>1589.4082104080273</v>
      </c>
      <c r="U1488">
        <f>VLOOKUP($R1488,'[3]人物&amp;怪物成长分析'!$B$5:$S$104,14,FALSE)*$W1488</f>
        <v>706.40364907023445</v>
      </c>
      <c r="V1488">
        <f>VLOOKUP($R1488,'[3]人物&amp;怪物成长分析'!$B$5:$S$104,17,FALSE)*$W1488</f>
        <v>5875.5839999999998</v>
      </c>
      <c r="W1488" s="1">
        <v>0.44</v>
      </c>
      <c r="X1488">
        <f t="shared" si="23"/>
        <v>6545.8056222596724</v>
      </c>
    </row>
    <row r="1489" spans="1:24" x14ac:dyDescent="0.15">
      <c r="A1489">
        <v>1488</v>
      </c>
      <c r="B1489">
        <v>46</v>
      </c>
      <c r="C1489">
        <v>68214.262243916004</v>
      </c>
      <c r="D1489">
        <v>3224.8370857268237</v>
      </c>
      <c r="E1489">
        <v>1433.2609269896996</v>
      </c>
      <c r="F1489">
        <v>8607.250799999998</v>
      </c>
      <c r="G1489" s="1">
        <v>0.56999999999999995</v>
      </c>
      <c r="H1489">
        <v>12375.760529367795</v>
      </c>
      <c r="Q1489">
        <v>1488</v>
      </c>
      <c r="R1489">
        <v>46</v>
      </c>
      <c r="S1489">
        <f>VLOOKUP($R1489,'[3]人物&amp;怪物成长分析'!$B$5:$S$104,12,FALSE)*$W1489</f>
        <v>68214.262243916004</v>
      </c>
      <c r="T1489">
        <f>VLOOKUP($R1489,'[3]人物&amp;怪物成长分析'!$B$5:$S$104,13,FALSE)*$W1489</f>
        <v>3224.8370857268237</v>
      </c>
      <c r="U1489">
        <f>VLOOKUP($R1489,'[3]人物&amp;怪物成长分析'!$B$5:$S$104,14,FALSE)*$W1489</f>
        <v>1433.2609269896996</v>
      </c>
      <c r="V1489">
        <f>VLOOKUP($R1489,'[3]人物&amp;怪物成长分析'!$B$5:$S$104,17,FALSE)*$W1489</f>
        <v>8607.250799999998</v>
      </c>
      <c r="W1489" s="1">
        <v>0.56999999999999995</v>
      </c>
      <c r="X1489">
        <f t="shared" si="23"/>
        <v>12375.760529367795</v>
      </c>
    </row>
    <row r="1490" spans="1:24" x14ac:dyDescent="0.15">
      <c r="A1490">
        <v>1489</v>
      </c>
      <c r="B1490">
        <v>19</v>
      </c>
      <c r="C1490">
        <v>4488.0511177173903</v>
      </c>
      <c r="D1490">
        <v>387.22550086956528</v>
      </c>
      <c r="E1490">
        <v>172.1002226086957</v>
      </c>
      <c r="F1490">
        <v>5067.7619999999997</v>
      </c>
      <c r="G1490" s="1">
        <v>0.7</v>
      </c>
      <c r="H1490">
        <v>2954.2642178243482</v>
      </c>
      <c r="Q1490">
        <v>1489</v>
      </c>
      <c r="R1490">
        <v>19</v>
      </c>
      <c r="S1490">
        <f>VLOOKUP($R1490,'[3]人物&amp;怪物成长分析'!$B$5:$S$104,12,FALSE)*$W1490</f>
        <v>4488.0511177173903</v>
      </c>
      <c r="T1490">
        <f>VLOOKUP($R1490,'[3]人物&amp;怪物成长分析'!$B$5:$S$104,13,FALSE)*$W1490</f>
        <v>387.22550086956528</v>
      </c>
      <c r="U1490">
        <f>VLOOKUP($R1490,'[3]人物&amp;怪物成长分析'!$B$5:$S$104,14,FALSE)*$W1490</f>
        <v>172.1002226086957</v>
      </c>
      <c r="V1490">
        <f>VLOOKUP($R1490,'[3]人物&amp;怪物成长分析'!$B$5:$S$104,17,FALSE)*$W1490</f>
        <v>5067.7619999999997</v>
      </c>
      <c r="W1490" s="1">
        <v>0.7</v>
      </c>
      <c r="X1490">
        <f t="shared" si="23"/>
        <v>2954.2642178243482</v>
      </c>
    </row>
    <row r="1491" spans="1:24" x14ac:dyDescent="0.15">
      <c r="A1491">
        <v>1490</v>
      </c>
      <c r="B1491">
        <v>24</v>
      </c>
      <c r="C1491">
        <v>3519.3567339130445</v>
      </c>
      <c r="D1491">
        <v>263.40299879598666</v>
      </c>
      <c r="E1491">
        <v>117.06799946488294</v>
      </c>
      <c r="F1491">
        <v>2608.6080000000002</v>
      </c>
      <c r="G1491" s="1">
        <v>0.3</v>
      </c>
      <c r="H1491">
        <v>1689.8063851408699</v>
      </c>
      <c r="Q1491">
        <v>1490</v>
      </c>
      <c r="R1491">
        <v>24</v>
      </c>
      <c r="S1491">
        <f>VLOOKUP($R1491,'[3]人物&amp;怪物成长分析'!$B$5:$S$104,12,FALSE)*$W1491</f>
        <v>3519.3567339130445</v>
      </c>
      <c r="T1491">
        <f>VLOOKUP($R1491,'[3]人物&amp;怪物成长分析'!$B$5:$S$104,13,FALSE)*$W1491</f>
        <v>263.40299879598666</v>
      </c>
      <c r="U1491">
        <f>VLOOKUP($R1491,'[3]人物&amp;怪物成长分析'!$B$5:$S$104,14,FALSE)*$W1491</f>
        <v>117.06799946488294</v>
      </c>
      <c r="V1491">
        <f>VLOOKUP($R1491,'[3]人物&amp;怪物成长分析'!$B$5:$S$104,17,FALSE)*$W1491</f>
        <v>2608.6080000000002</v>
      </c>
      <c r="W1491" s="1">
        <v>0.3</v>
      </c>
      <c r="X1491">
        <f t="shared" si="23"/>
        <v>1689.8063851408699</v>
      </c>
    </row>
    <row r="1492" spans="1:24" x14ac:dyDescent="0.15">
      <c r="A1492">
        <v>1491</v>
      </c>
      <c r="B1492">
        <v>42</v>
      </c>
      <c r="C1492">
        <v>45555.156297991736</v>
      </c>
      <c r="D1492">
        <v>2370.0405533538474</v>
      </c>
      <c r="E1492">
        <v>1053.3513570461546</v>
      </c>
      <c r="F1492">
        <v>7804.0928000000004</v>
      </c>
      <c r="G1492" s="1">
        <v>0.56000000000000005</v>
      </c>
      <c r="H1492">
        <v>9478.7876571836059</v>
      </c>
      <c r="Q1492">
        <v>1491</v>
      </c>
      <c r="R1492">
        <v>42</v>
      </c>
      <c r="S1492">
        <f>VLOOKUP($R1492,'[3]人物&amp;怪物成长分析'!$B$5:$S$104,12,FALSE)*$W1492</f>
        <v>45555.156297991736</v>
      </c>
      <c r="T1492">
        <f>VLOOKUP($R1492,'[3]人物&amp;怪物成长分析'!$B$5:$S$104,13,FALSE)*$W1492</f>
        <v>2370.0405533538474</v>
      </c>
      <c r="U1492">
        <f>VLOOKUP($R1492,'[3]人物&amp;怪物成长分析'!$B$5:$S$104,14,FALSE)*$W1492</f>
        <v>1053.3513570461546</v>
      </c>
      <c r="V1492">
        <f>VLOOKUP($R1492,'[3]人物&amp;怪物成长分析'!$B$5:$S$104,17,FALSE)*$W1492</f>
        <v>7804.0928000000004</v>
      </c>
      <c r="W1492" s="1">
        <v>0.56000000000000005</v>
      </c>
      <c r="X1492">
        <f t="shared" si="23"/>
        <v>9478.7876571836059</v>
      </c>
    </row>
    <row r="1493" spans="1:24" x14ac:dyDescent="0.15">
      <c r="A1493">
        <v>1492</v>
      </c>
      <c r="B1493">
        <v>20</v>
      </c>
      <c r="C1493">
        <v>2394.2848695652178</v>
      </c>
      <c r="D1493">
        <v>200.45175652173918</v>
      </c>
      <c r="E1493">
        <v>89.08966956521742</v>
      </c>
      <c r="F1493">
        <v>2485.1639999999998</v>
      </c>
      <c r="G1493" s="1">
        <v>0.33</v>
      </c>
      <c r="H1493">
        <v>1476.3222970434783</v>
      </c>
      <c r="Q1493">
        <v>1492</v>
      </c>
      <c r="R1493">
        <v>20</v>
      </c>
      <c r="S1493">
        <f>VLOOKUP($R1493,'[3]人物&amp;怪物成长分析'!$B$5:$S$104,12,FALSE)*$W1493</f>
        <v>2394.2848695652178</v>
      </c>
      <c r="T1493">
        <f>VLOOKUP($R1493,'[3]人物&amp;怪物成长分析'!$B$5:$S$104,13,FALSE)*$W1493</f>
        <v>200.45175652173918</v>
      </c>
      <c r="U1493">
        <f>VLOOKUP($R1493,'[3]人物&amp;怪物成长分析'!$B$5:$S$104,14,FALSE)*$W1493</f>
        <v>89.08966956521742</v>
      </c>
      <c r="V1493">
        <f>VLOOKUP($R1493,'[3]人物&amp;怪物成长分析'!$B$5:$S$104,17,FALSE)*$W1493</f>
        <v>2485.1639999999998</v>
      </c>
      <c r="W1493" s="1">
        <v>0.33</v>
      </c>
      <c r="X1493">
        <f t="shared" si="23"/>
        <v>1476.3222970434783</v>
      </c>
    </row>
    <row r="1494" spans="1:24" x14ac:dyDescent="0.15">
      <c r="A1494">
        <v>1493</v>
      </c>
      <c r="B1494">
        <v>34</v>
      </c>
      <c r="C1494">
        <v>19957.414528125759</v>
      </c>
      <c r="D1494">
        <v>1239.7539345327095</v>
      </c>
      <c r="E1494">
        <v>551.00174868120416</v>
      </c>
      <c r="F1494">
        <v>6499.7856000000011</v>
      </c>
      <c r="G1494" s="1">
        <v>0.56000000000000005</v>
      </c>
      <c r="H1494">
        <v>5758.7752420067327</v>
      </c>
      <c r="Q1494">
        <v>1493</v>
      </c>
      <c r="R1494">
        <v>34</v>
      </c>
      <c r="S1494">
        <f>VLOOKUP($R1494,'[3]人物&amp;怪物成长分析'!$B$5:$S$104,12,FALSE)*$W1494</f>
        <v>19957.414528125759</v>
      </c>
      <c r="T1494">
        <f>VLOOKUP($R1494,'[3]人物&amp;怪物成长分析'!$B$5:$S$104,13,FALSE)*$W1494</f>
        <v>1239.7539345327095</v>
      </c>
      <c r="U1494">
        <f>VLOOKUP($R1494,'[3]人物&amp;怪物成长分析'!$B$5:$S$104,14,FALSE)*$W1494</f>
        <v>551.00174868120416</v>
      </c>
      <c r="V1494">
        <f>VLOOKUP($R1494,'[3]人物&amp;怪物成长分析'!$B$5:$S$104,17,FALSE)*$W1494</f>
        <v>6499.7856000000011</v>
      </c>
      <c r="W1494" s="1">
        <v>0.56000000000000005</v>
      </c>
      <c r="X1494">
        <f t="shared" si="23"/>
        <v>5758.7752420067327</v>
      </c>
    </row>
    <row r="1495" spans="1:24" x14ac:dyDescent="0.15">
      <c r="A1495">
        <v>1494</v>
      </c>
      <c r="B1495">
        <v>19</v>
      </c>
      <c r="C1495">
        <v>3526.3258782065218</v>
      </c>
      <c r="D1495">
        <v>304.24860782608704</v>
      </c>
      <c r="E1495">
        <v>135.22160347826093</v>
      </c>
      <c r="F1495">
        <v>3981.8130000000001</v>
      </c>
      <c r="G1495" s="1">
        <v>0.55000000000000004</v>
      </c>
      <c r="H1495">
        <v>2321.2075997191305</v>
      </c>
      <c r="Q1495">
        <v>1494</v>
      </c>
      <c r="R1495">
        <v>19</v>
      </c>
      <c r="S1495">
        <f>VLOOKUP($R1495,'[3]人物&amp;怪物成长分析'!$B$5:$S$104,12,FALSE)*$W1495</f>
        <v>3526.3258782065218</v>
      </c>
      <c r="T1495">
        <f>VLOOKUP($R1495,'[3]人物&amp;怪物成长分析'!$B$5:$S$104,13,FALSE)*$W1495</f>
        <v>304.24860782608704</v>
      </c>
      <c r="U1495">
        <f>VLOOKUP($R1495,'[3]人物&amp;怪物成长分析'!$B$5:$S$104,14,FALSE)*$W1495</f>
        <v>135.22160347826093</v>
      </c>
      <c r="V1495">
        <f>VLOOKUP($R1495,'[3]人物&amp;怪物成长分析'!$B$5:$S$104,17,FALSE)*$W1495</f>
        <v>3981.8130000000001</v>
      </c>
      <c r="W1495" s="1">
        <v>0.55000000000000004</v>
      </c>
      <c r="X1495">
        <f t="shared" si="23"/>
        <v>2321.2075997191305</v>
      </c>
    </row>
    <row r="1496" spans="1:24" x14ac:dyDescent="0.15">
      <c r="A1496">
        <v>1495</v>
      </c>
      <c r="B1496">
        <v>33</v>
      </c>
      <c r="C1496">
        <v>14847.493312038472</v>
      </c>
      <c r="D1496">
        <v>930.849979361539</v>
      </c>
      <c r="E1496">
        <v>413.71110193846187</v>
      </c>
      <c r="F1496">
        <v>5205.1851999999999</v>
      </c>
      <c r="G1496" s="1">
        <v>0.46</v>
      </c>
      <c r="H1496">
        <v>4449.8685381378473</v>
      </c>
      <c r="Q1496">
        <v>1495</v>
      </c>
      <c r="R1496">
        <v>33</v>
      </c>
      <c r="S1496">
        <f>VLOOKUP($R1496,'[3]人物&amp;怪物成长分析'!$B$5:$S$104,12,FALSE)*$W1496</f>
        <v>14847.493312038472</v>
      </c>
      <c r="T1496">
        <f>VLOOKUP($R1496,'[3]人物&amp;怪物成长分析'!$B$5:$S$104,13,FALSE)*$W1496</f>
        <v>930.849979361539</v>
      </c>
      <c r="U1496">
        <f>VLOOKUP($R1496,'[3]人物&amp;怪物成长分析'!$B$5:$S$104,14,FALSE)*$W1496</f>
        <v>413.71110193846187</v>
      </c>
      <c r="V1496">
        <f>VLOOKUP($R1496,'[3]人物&amp;怪物成长分析'!$B$5:$S$104,17,FALSE)*$W1496</f>
        <v>5205.1851999999999</v>
      </c>
      <c r="W1496" s="1">
        <v>0.46</v>
      </c>
      <c r="X1496">
        <f t="shared" si="23"/>
        <v>4449.8685381378473</v>
      </c>
    </row>
    <row r="1497" spans="1:24" x14ac:dyDescent="0.15">
      <c r="A1497">
        <v>1496</v>
      </c>
      <c r="B1497">
        <v>43</v>
      </c>
      <c r="C1497">
        <v>41370.32122347047</v>
      </c>
      <c r="D1497">
        <v>2099.8634856092312</v>
      </c>
      <c r="E1497">
        <v>933.27266027076962</v>
      </c>
      <c r="F1497">
        <v>6544.4291999999996</v>
      </c>
      <c r="G1497" s="1">
        <v>0.46</v>
      </c>
      <c r="H1497">
        <v>8295.6659073825831</v>
      </c>
      <c r="Q1497">
        <v>1496</v>
      </c>
      <c r="R1497">
        <v>43</v>
      </c>
      <c r="S1497">
        <f>VLOOKUP($R1497,'[3]人物&amp;怪物成长分析'!$B$5:$S$104,12,FALSE)*$W1497</f>
        <v>41370.32122347047</v>
      </c>
      <c r="T1497">
        <f>VLOOKUP($R1497,'[3]人物&amp;怪物成长分析'!$B$5:$S$104,13,FALSE)*$W1497</f>
        <v>2099.8634856092312</v>
      </c>
      <c r="U1497">
        <f>VLOOKUP($R1497,'[3]人物&amp;怪物成长分析'!$B$5:$S$104,14,FALSE)*$W1497</f>
        <v>933.27266027076962</v>
      </c>
      <c r="V1497">
        <f>VLOOKUP($R1497,'[3]人物&amp;怪物成长分析'!$B$5:$S$104,17,FALSE)*$W1497</f>
        <v>6544.4291999999996</v>
      </c>
      <c r="W1497" s="1">
        <v>0.46</v>
      </c>
      <c r="X1497">
        <f t="shared" si="23"/>
        <v>8295.6659073825831</v>
      </c>
    </row>
    <row r="1498" spans="1:24" x14ac:dyDescent="0.15">
      <c r="A1498">
        <v>1497</v>
      </c>
      <c r="B1498">
        <v>19</v>
      </c>
      <c r="C1498">
        <v>1923.4504790217388</v>
      </c>
      <c r="D1498">
        <v>165.95378608695657</v>
      </c>
      <c r="E1498">
        <v>73.757238260869585</v>
      </c>
      <c r="F1498">
        <v>2171.8979999999997</v>
      </c>
      <c r="G1498" s="1">
        <v>0.3</v>
      </c>
      <c r="H1498">
        <v>1266.1132362104347</v>
      </c>
      <c r="Q1498">
        <v>1497</v>
      </c>
      <c r="R1498">
        <v>19</v>
      </c>
      <c r="S1498">
        <f>VLOOKUP($R1498,'[3]人物&amp;怪物成长分析'!$B$5:$S$104,12,FALSE)*$W1498</f>
        <v>1923.4504790217388</v>
      </c>
      <c r="T1498">
        <f>VLOOKUP($R1498,'[3]人物&amp;怪物成长分析'!$B$5:$S$104,13,FALSE)*$W1498</f>
        <v>165.95378608695657</v>
      </c>
      <c r="U1498">
        <f>VLOOKUP($R1498,'[3]人物&amp;怪物成长分析'!$B$5:$S$104,14,FALSE)*$W1498</f>
        <v>73.757238260869585</v>
      </c>
      <c r="V1498">
        <f>VLOOKUP($R1498,'[3]人物&amp;怪物成长分析'!$B$5:$S$104,17,FALSE)*$W1498</f>
        <v>2171.8979999999997</v>
      </c>
      <c r="W1498" s="1">
        <v>0.3</v>
      </c>
      <c r="X1498">
        <f t="shared" si="23"/>
        <v>1266.1132362104347</v>
      </c>
    </row>
    <row r="1499" spans="1:24" x14ac:dyDescent="0.15">
      <c r="A1499">
        <v>1498</v>
      </c>
      <c r="B1499">
        <v>19</v>
      </c>
      <c r="C1499">
        <v>2692.8306706304347</v>
      </c>
      <c r="D1499">
        <v>232.33530052173919</v>
      </c>
      <c r="E1499">
        <v>103.26013356521742</v>
      </c>
      <c r="F1499">
        <v>3040.6571999999996</v>
      </c>
      <c r="G1499" s="1">
        <v>0.42</v>
      </c>
      <c r="H1499">
        <v>1772.5585306946086</v>
      </c>
      <c r="Q1499">
        <v>1498</v>
      </c>
      <c r="R1499">
        <v>19</v>
      </c>
      <c r="S1499">
        <f>VLOOKUP($R1499,'[3]人物&amp;怪物成长分析'!$B$5:$S$104,12,FALSE)*$W1499</f>
        <v>2692.8306706304347</v>
      </c>
      <c r="T1499">
        <f>VLOOKUP($R1499,'[3]人物&amp;怪物成长分析'!$B$5:$S$104,13,FALSE)*$W1499</f>
        <v>232.33530052173919</v>
      </c>
      <c r="U1499">
        <f>VLOOKUP($R1499,'[3]人物&amp;怪物成长分析'!$B$5:$S$104,14,FALSE)*$W1499</f>
        <v>103.26013356521742</v>
      </c>
      <c r="V1499">
        <f>VLOOKUP($R1499,'[3]人物&amp;怪物成长分析'!$B$5:$S$104,17,FALSE)*$W1499</f>
        <v>3040.6571999999996</v>
      </c>
      <c r="W1499" s="1">
        <v>0.42</v>
      </c>
      <c r="X1499">
        <f t="shared" si="23"/>
        <v>1772.5585306946086</v>
      </c>
    </row>
    <row r="1500" spans="1:24" x14ac:dyDescent="0.15">
      <c r="A1500">
        <v>1499</v>
      </c>
      <c r="B1500">
        <v>20</v>
      </c>
      <c r="C1500">
        <v>5804.3269565217406</v>
      </c>
      <c r="D1500">
        <v>485.94365217391316</v>
      </c>
      <c r="E1500">
        <v>215.97495652173922</v>
      </c>
      <c r="F1500">
        <v>6024.6399999999994</v>
      </c>
      <c r="G1500" s="1">
        <v>0.8</v>
      </c>
      <c r="H1500">
        <v>3578.9631443478256</v>
      </c>
      <c r="Q1500">
        <v>1499</v>
      </c>
      <c r="R1500">
        <v>20</v>
      </c>
      <c r="S1500">
        <f>VLOOKUP($R1500,'[3]人物&amp;怪物成长分析'!$B$5:$S$104,12,FALSE)*$W1500</f>
        <v>5804.3269565217406</v>
      </c>
      <c r="T1500">
        <f>VLOOKUP($R1500,'[3]人物&amp;怪物成长分析'!$B$5:$S$104,13,FALSE)*$W1500</f>
        <v>485.94365217391316</v>
      </c>
      <c r="U1500">
        <f>VLOOKUP($R1500,'[3]人物&amp;怪物成长分析'!$B$5:$S$104,14,FALSE)*$W1500</f>
        <v>215.97495652173922</v>
      </c>
      <c r="V1500">
        <f>VLOOKUP($R1500,'[3]人物&amp;怪物成长分析'!$B$5:$S$104,17,FALSE)*$W1500</f>
        <v>6024.6399999999994</v>
      </c>
      <c r="W1500" s="1">
        <v>0.8</v>
      </c>
      <c r="X1500">
        <f t="shared" si="23"/>
        <v>3578.9631443478256</v>
      </c>
    </row>
    <row r="1501" spans="1:24" x14ac:dyDescent="0.15">
      <c r="A1501">
        <v>1500</v>
      </c>
      <c r="B1501">
        <v>34</v>
      </c>
      <c r="C1501">
        <v>21026.561734989635</v>
      </c>
      <c r="D1501">
        <v>1306.1693238826758</v>
      </c>
      <c r="E1501">
        <v>580.51969950341152</v>
      </c>
      <c r="F1501">
        <v>6847.9884000000002</v>
      </c>
      <c r="G1501" s="1">
        <v>0.59</v>
      </c>
      <c r="H1501">
        <v>6067.2810585428078</v>
      </c>
      <c r="Q1501">
        <v>1500</v>
      </c>
      <c r="R1501">
        <v>34</v>
      </c>
      <c r="S1501">
        <f>VLOOKUP($R1501,'[3]人物&amp;怪物成长分析'!$B$5:$S$104,12,FALSE)*$W1501</f>
        <v>21026.561734989635</v>
      </c>
      <c r="T1501">
        <f>VLOOKUP($R1501,'[3]人物&amp;怪物成长分析'!$B$5:$S$104,13,FALSE)*$W1501</f>
        <v>1306.1693238826758</v>
      </c>
      <c r="U1501">
        <f>VLOOKUP($R1501,'[3]人物&amp;怪物成长分析'!$B$5:$S$104,14,FALSE)*$W1501</f>
        <v>580.51969950341152</v>
      </c>
      <c r="V1501">
        <f>VLOOKUP($R1501,'[3]人物&amp;怪物成长分析'!$B$5:$S$104,17,FALSE)*$W1501</f>
        <v>6847.9884000000002</v>
      </c>
      <c r="W1501" s="1">
        <v>0.59</v>
      </c>
      <c r="X1501">
        <f t="shared" si="23"/>
        <v>6067.2810585428078</v>
      </c>
    </row>
    <row r="1502" spans="1:24" x14ac:dyDescent="0.15">
      <c r="A1502">
        <v>1501</v>
      </c>
      <c r="B1502">
        <v>30</v>
      </c>
      <c r="C1502">
        <v>10310.100026989971</v>
      </c>
      <c r="D1502">
        <v>665.76430667558566</v>
      </c>
      <c r="E1502">
        <v>295.89524741137143</v>
      </c>
      <c r="F1502">
        <v>4594.5679999999993</v>
      </c>
      <c r="G1502" s="1">
        <v>0.44</v>
      </c>
      <c r="H1502">
        <v>3523.4600101998672</v>
      </c>
      <c r="Q1502">
        <v>1501</v>
      </c>
      <c r="R1502">
        <v>30</v>
      </c>
      <c r="S1502">
        <f>VLOOKUP($R1502,'[3]人物&amp;怪物成长分析'!$B$5:$S$104,12,FALSE)*$W1502</f>
        <v>10310.100026989971</v>
      </c>
      <c r="T1502">
        <f>VLOOKUP($R1502,'[3]人物&amp;怪物成长分析'!$B$5:$S$104,13,FALSE)*$W1502</f>
        <v>665.76430667558566</v>
      </c>
      <c r="U1502">
        <f>VLOOKUP($R1502,'[3]人物&amp;怪物成长分析'!$B$5:$S$104,14,FALSE)*$W1502</f>
        <v>295.89524741137143</v>
      </c>
      <c r="V1502">
        <f>VLOOKUP($R1502,'[3]人物&amp;怪物成长分析'!$B$5:$S$104,17,FALSE)*$W1502</f>
        <v>4594.5679999999993</v>
      </c>
      <c r="W1502" s="1">
        <v>0.44</v>
      </c>
      <c r="X1502">
        <f t="shared" si="23"/>
        <v>3523.4600101998672</v>
      </c>
    </row>
    <row r="1503" spans="1:24" x14ac:dyDescent="0.15">
      <c r="A1503">
        <v>1502</v>
      </c>
      <c r="B1503">
        <v>30</v>
      </c>
      <c r="C1503">
        <v>12887.625033737464</v>
      </c>
      <c r="D1503">
        <v>832.20538334448213</v>
      </c>
      <c r="E1503">
        <v>369.86905926421429</v>
      </c>
      <c r="F1503">
        <v>5743.21</v>
      </c>
      <c r="G1503" s="1">
        <v>0.55000000000000004</v>
      </c>
      <c r="H1503">
        <v>4404.3250127498341</v>
      </c>
      <c r="Q1503">
        <v>1502</v>
      </c>
      <c r="R1503">
        <v>30</v>
      </c>
      <c r="S1503">
        <f>VLOOKUP($R1503,'[3]人物&amp;怪物成长分析'!$B$5:$S$104,12,FALSE)*$W1503</f>
        <v>12887.625033737464</v>
      </c>
      <c r="T1503">
        <f>VLOOKUP($R1503,'[3]人物&amp;怪物成长分析'!$B$5:$S$104,13,FALSE)*$W1503</f>
        <v>832.20538334448213</v>
      </c>
      <c r="U1503">
        <f>VLOOKUP($R1503,'[3]人物&amp;怪物成长分析'!$B$5:$S$104,14,FALSE)*$W1503</f>
        <v>369.86905926421429</v>
      </c>
      <c r="V1503">
        <f>VLOOKUP($R1503,'[3]人物&amp;怪物成长分析'!$B$5:$S$104,17,FALSE)*$W1503</f>
        <v>5743.21</v>
      </c>
      <c r="W1503" s="1">
        <v>0.55000000000000004</v>
      </c>
      <c r="X1503">
        <f t="shared" si="23"/>
        <v>4404.3250127498341</v>
      </c>
    </row>
    <row r="1504" spans="1:24" x14ac:dyDescent="0.15">
      <c r="A1504">
        <v>1503</v>
      </c>
      <c r="B1504">
        <v>30</v>
      </c>
      <c r="C1504">
        <v>14059.227309531778</v>
      </c>
      <c r="D1504">
        <v>907.86041819398042</v>
      </c>
      <c r="E1504">
        <v>403.49351919732464</v>
      </c>
      <c r="F1504">
        <v>6265.3199999999988</v>
      </c>
      <c r="G1504" s="1">
        <v>0.6</v>
      </c>
      <c r="H1504">
        <v>4804.7181957270905</v>
      </c>
      <c r="Q1504">
        <v>1503</v>
      </c>
      <c r="R1504">
        <v>30</v>
      </c>
      <c r="S1504">
        <f>VLOOKUP($R1504,'[3]人物&amp;怪物成长分析'!$B$5:$S$104,12,FALSE)*$W1504</f>
        <v>14059.227309531778</v>
      </c>
      <c r="T1504">
        <f>VLOOKUP($R1504,'[3]人物&amp;怪物成长分析'!$B$5:$S$104,13,FALSE)*$W1504</f>
        <v>907.86041819398042</v>
      </c>
      <c r="U1504">
        <f>VLOOKUP($R1504,'[3]人物&amp;怪物成长分析'!$B$5:$S$104,14,FALSE)*$W1504</f>
        <v>403.49351919732464</v>
      </c>
      <c r="V1504">
        <f>VLOOKUP($R1504,'[3]人物&amp;怪物成长分析'!$B$5:$S$104,17,FALSE)*$W1504</f>
        <v>6265.3199999999988</v>
      </c>
      <c r="W1504" s="1">
        <v>0.6</v>
      </c>
      <c r="X1504">
        <f t="shared" si="23"/>
        <v>4804.7181957270905</v>
      </c>
    </row>
    <row r="1505" spans="1:24" x14ac:dyDescent="0.15">
      <c r="A1505">
        <v>1504</v>
      </c>
      <c r="B1505">
        <v>27</v>
      </c>
      <c r="C1505">
        <v>11230.231294351677</v>
      </c>
      <c r="D1505">
        <v>778.60053268495005</v>
      </c>
      <c r="E1505">
        <v>346.04468119331119</v>
      </c>
      <c r="F1505">
        <v>6411.0825999999997</v>
      </c>
      <c r="G1505" s="1">
        <v>0.67</v>
      </c>
      <c r="H1505">
        <v>4504.3470595827939</v>
      </c>
      <c r="Q1505">
        <v>1504</v>
      </c>
      <c r="R1505">
        <v>27</v>
      </c>
      <c r="S1505">
        <f>VLOOKUP($R1505,'[3]人物&amp;怪物成长分析'!$B$5:$S$104,12,FALSE)*$W1505</f>
        <v>11230.231294351677</v>
      </c>
      <c r="T1505">
        <f>VLOOKUP($R1505,'[3]人物&amp;怪物成长分析'!$B$5:$S$104,13,FALSE)*$W1505</f>
        <v>778.60053268495005</v>
      </c>
      <c r="U1505">
        <f>VLOOKUP($R1505,'[3]人物&amp;怪物成长分析'!$B$5:$S$104,14,FALSE)*$W1505</f>
        <v>346.04468119331119</v>
      </c>
      <c r="V1505">
        <f>VLOOKUP($R1505,'[3]人物&amp;怪物成长分析'!$B$5:$S$104,17,FALSE)*$W1505</f>
        <v>6411.0825999999997</v>
      </c>
      <c r="W1505" s="1">
        <v>0.67</v>
      </c>
      <c r="X1505">
        <f t="shared" si="23"/>
        <v>4504.3470595827939</v>
      </c>
    </row>
    <row r="1506" spans="1:24" x14ac:dyDescent="0.15">
      <c r="A1506">
        <v>1505</v>
      </c>
      <c r="B1506">
        <v>34</v>
      </c>
      <c r="C1506">
        <v>16393.590505246157</v>
      </c>
      <c r="D1506">
        <v>1018.3693033661542</v>
      </c>
      <c r="E1506">
        <v>452.60857927384626</v>
      </c>
      <c r="F1506">
        <v>5339.1096000000007</v>
      </c>
      <c r="G1506" s="1">
        <v>0.46</v>
      </c>
      <c r="H1506">
        <v>4730.4225202198159</v>
      </c>
      <c r="Q1506">
        <v>1505</v>
      </c>
      <c r="R1506">
        <v>34</v>
      </c>
      <c r="S1506">
        <f>VLOOKUP($R1506,'[3]人物&amp;怪物成长分析'!$B$5:$S$104,12,FALSE)*$W1506</f>
        <v>16393.590505246157</v>
      </c>
      <c r="T1506">
        <f>VLOOKUP($R1506,'[3]人物&amp;怪物成长分析'!$B$5:$S$104,13,FALSE)*$W1506</f>
        <v>1018.3693033661542</v>
      </c>
      <c r="U1506">
        <f>VLOOKUP($R1506,'[3]人物&amp;怪物成长分析'!$B$5:$S$104,14,FALSE)*$W1506</f>
        <v>452.60857927384626</v>
      </c>
      <c r="V1506">
        <f>VLOOKUP($R1506,'[3]人物&amp;怪物成长分析'!$B$5:$S$104,17,FALSE)*$W1506</f>
        <v>5339.1096000000007</v>
      </c>
      <c r="W1506" s="1">
        <v>0.46</v>
      </c>
      <c r="X1506">
        <f t="shared" si="23"/>
        <v>4730.4225202198159</v>
      </c>
    </row>
    <row r="1507" spans="1:24" x14ac:dyDescent="0.15">
      <c r="A1507">
        <v>1506</v>
      </c>
      <c r="B1507">
        <v>45</v>
      </c>
      <c r="C1507">
        <v>52352.471527922418</v>
      </c>
      <c r="D1507">
        <v>2533.1124278528432</v>
      </c>
      <c r="E1507">
        <v>1125.827745712375</v>
      </c>
      <c r="F1507">
        <v>7108.463999999999</v>
      </c>
      <c r="G1507" s="1">
        <v>0.48</v>
      </c>
      <c r="H1507">
        <v>9803.9001536185369</v>
      </c>
      <c r="Q1507">
        <v>1506</v>
      </c>
      <c r="R1507">
        <v>45</v>
      </c>
      <c r="S1507">
        <f>VLOOKUP($R1507,'[3]人物&amp;怪物成长分析'!$B$5:$S$104,12,FALSE)*$W1507</f>
        <v>52352.471527922418</v>
      </c>
      <c r="T1507">
        <f>VLOOKUP($R1507,'[3]人物&amp;怪物成长分析'!$B$5:$S$104,13,FALSE)*$W1507</f>
        <v>2533.1124278528432</v>
      </c>
      <c r="U1507">
        <f>VLOOKUP($R1507,'[3]人物&amp;怪物成长分析'!$B$5:$S$104,14,FALSE)*$W1507</f>
        <v>1125.827745712375</v>
      </c>
      <c r="V1507">
        <f>VLOOKUP($R1507,'[3]人物&amp;怪物成长分析'!$B$5:$S$104,17,FALSE)*$W1507</f>
        <v>7108.463999999999</v>
      </c>
      <c r="W1507" s="1">
        <v>0.48</v>
      </c>
      <c r="X1507">
        <f t="shared" si="23"/>
        <v>9803.9001536185369</v>
      </c>
    </row>
    <row r="1508" spans="1:24" x14ac:dyDescent="0.15">
      <c r="A1508">
        <v>1507</v>
      </c>
      <c r="B1508">
        <v>46</v>
      </c>
      <c r="C1508">
        <v>90952.349658554682</v>
      </c>
      <c r="D1508">
        <v>4299.7827809690989</v>
      </c>
      <c r="E1508">
        <v>1911.0145693195998</v>
      </c>
      <c r="F1508">
        <v>11476.3344</v>
      </c>
      <c r="G1508" s="1">
        <v>0.76</v>
      </c>
      <c r="H1508">
        <v>16501.014039157064</v>
      </c>
      <c r="Q1508">
        <v>1507</v>
      </c>
      <c r="R1508">
        <v>46</v>
      </c>
      <c r="S1508">
        <f>VLOOKUP($R1508,'[3]人物&amp;怪物成长分析'!$B$5:$S$104,12,FALSE)*$W1508</f>
        <v>90952.349658554682</v>
      </c>
      <c r="T1508">
        <f>VLOOKUP($R1508,'[3]人物&amp;怪物成长分析'!$B$5:$S$104,13,FALSE)*$W1508</f>
        <v>4299.7827809690989</v>
      </c>
      <c r="U1508">
        <f>VLOOKUP($R1508,'[3]人物&amp;怪物成长分析'!$B$5:$S$104,14,FALSE)*$W1508</f>
        <v>1911.0145693195998</v>
      </c>
      <c r="V1508">
        <f>VLOOKUP($R1508,'[3]人物&amp;怪物成长分析'!$B$5:$S$104,17,FALSE)*$W1508</f>
        <v>11476.3344</v>
      </c>
      <c r="W1508" s="1">
        <v>0.76</v>
      </c>
      <c r="X1508">
        <f t="shared" si="23"/>
        <v>16501.014039157064</v>
      </c>
    </row>
    <row r="1509" spans="1:24" x14ac:dyDescent="0.15">
      <c r="A1509">
        <v>1508</v>
      </c>
      <c r="B1509">
        <v>43</v>
      </c>
      <c r="C1509">
        <v>64753.546262823336</v>
      </c>
      <c r="D1509">
        <v>3286.7428470405357</v>
      </c>
      <c r="E1509">
        <v>1460.7745986846828</v>
      </c>
      <c r="F1509">
        <v>10243.454399999999</v>
      </c>
      <c r="G1509" s="1">
        <v>0.72</v>
      </c>
      <c r="H1509">
        <v>12984.520550685784</v>
      </c>
      <c r="Q1509">
        <v>1508</v>
      </c>
      <c r="R1509">
        <v>43</v>
      </c>
      <c r="S1509">
        <f>VLOOKUP($R1509,'[3]人物&amp;怪物成长分析'!$B$5:$S$104,12,FALSE)*$W1509</f>
        <v>64753.546262823336</v>
      </c>
      <c r="T1509">
        <f>VLOOKUP($R1509,'[3]人物&amp;怪物成长分析'!$B$5:$S$104,13,FALSE)*$W1509</f>
        <v>3286.7428470405357</v>
      </c>
      <c r="U1509">
        <f>VLOOKUP($R1509,'[3]人物&amp;怪物成长分析'!$B$5:$S$104,14,FALSE)*$W1509</f>
        <v>1460.7745986846828</v>
      </c>
      <c r="V1509">
        <f>VLOOKUP($R1509,'[3]人物&amp;怪物成长分析'!$B$5:$S$104,17,FALSE)*$W1509</f>
        <v>10243.454399999999</v>
      </c>
      <c r="W1509" s="1">
        <v>0.72</v>
      </c>
      <c r="X1509">
        <f t="shared" si="23"/>
        <v>12984.520550685784</v>
      </c>
    </row>
    <row r="1510" spans="1:24" x14ac:dyDescent="0.15">
      <c r="A1510">
        <v>1509</v>
      </c>
      <c r="B1510">
        <v>23</v>
      </c>
      <c r="C1510">
        <v>6961.8920122801028</v>
      </c>
      <c r="D1510">
        <v>535.24423372575268</v>
      </c>
      <c r="E1510">
        <v>237.88632610033454</v>
      </c>
      <c r="F1510">
        <v>5630.8274000000001</v>
      </c>
      <c r="G1510" s="1">
        <v>0.67</v>
      </c>
      <c r="H1510">
        <v>3559.3050675807494</v>
      </c>
      <c r="Q1510">
        <v>1509</v>
      </c>
      <c r="R1510">
        <v>23</v>
      </c>
      <c r="S1510">
        <f>VLOOKUP($R1510,'[3]人物&amp;怪物成长分析'!$B$5:$S$104,12,FALSE)*$W1510</f>
        <v>6961.8920122801028</v>
      </c>
      <c r="T1510">
        <f>VLOOKUP($R1510,'[3]人物&amp;怪物成长分析'!$B$5:$S$104,13,FALSE)*$W1510</f>
        <v>535.24423372575268</v>
      </c>
      <c r="U1510">
        <f>VLOOKUP($R1510,'[3]人物&amp;怪物成长分析'!$B$5:$S$104,14,FALSE)*$W1510</f>
        <v>237.88632610033454</v>
      </c>
      <c r="V1510">
        <f>VLOOKUP($R1510,'[3]人物&amp;怪物成长分析'!$B$5:$S$104,17,FALSE)*$W1510</f>
        <v>5630.8274000000001</v>
      </c>
      <c r="W1510" s="1">
        <v>0.67</v>
      </c>
      <c r="X1510">
        <f t="shared" si="23"/>
        <v>3559.3050675807494</v>
      </c>
    </row>
    <row r="1511" spans="1:24" x14ac:dyDescent="0.15">
      <c r="A1511">
        <v>1510</v>
      </c>
      <c r="B1511">
        <v>46</v>
      </c>
      <c r="C1511">
        <v>81378.418115548935</v>
      </c>
      <c r="D1511">
        <v>3847.1740671828779</v>
      </c>
      <c r="E1511">
        <v>1709.8551409701683</v>
      </c>
      <c r="F1511">
        <v>10268.299199999999</v>
      </c>
      <c r="G1511" s="1">
        <v>0.68</v>
      </c>
      <c r="H1511">
        <v>14764.065192930004</v>
      </c>
      <c r="Q1511">
        <v>1510</v>
      </c>
      <c r="R1511">
        <v>46</v>
      </c>
      <c r="S1511">
        <f>VLOOKUP($R1511,'[3]人物&amp;怪物成长分析'!$B$5:$S$104,12,FALSE)*$W1511</f>
        <v>81378.418115548935</v>
      </c>
      <c r="T1511">
        <f>VLOOKUP($R1511,'[3]人物&amp;怪物成长分析'!$B$5:$S$104,13,FALSE)*$W1511</f>
        <v>3847.1740671828779</v>
      </c>
      <c r="U1511">
        <f>VLOOKUP($R1511,'[3]人物&amp;怪物成长分析'!$B$5:$S$104,14,FALSE)*$W1511</f>
        <v>1709.8551409701683</v>
      </c>
      <c r="V1511">
        <f>VLOOKUP($R1511,'[3]人物&amp;怪物成长分析'!$B$5:$S$104,17,FALSE)*$W1511</f>
        <v>10268.299199999999</v>
      </c>
      <c r="W1511" s="1">
        <v>0.68</v>
      </c>
      <c r="X1511">
        <f t="shared" si="23"/>
        <v>14764.065192930004</v>
      </c>
    </row>
    <row r="1512" spans="1:24" x14ac:dyDescent="0.15">
      <c r="A1512">
        <v>1511</v>
      </c>
      <c r="B1512">
        <v>50</v>
      </c>
      <c r="C1512">
        <v>107667.16062260875</v>
      </c>
      <c r="D1512">
        <v>4658.6752192474933</v>
      </c>
      <c r="E1512">
        <v>2070.5223196655529</v>
      </c>
      <c r="F1512">
        <v>10246.950000000001</v>
      </c>
      <c r="G1512" s="1">
        <v>0.63</v>
      </c>
      <c r="H1512">
        <v>17423.816356580875</v>
      </c>
      <c r="Q1512">
        <v>1511</v>
      </c>
      <c r="R1512">
        <v>50</v>
      </c>
      <c r="S1512">
        <f>VLOOKUP($R1512,'[3]人物&amp;怪物成长分析'!$B$5:$S$104,12,FALSE)*$W1512</f>
        <v>107667.16062260875</v>
      </c>
      <c r="T1512">
        <f>VLOOKUP($R1512,'[3]人物&amp;怪物成长分析'!$B$5:$S$104,13,FALSE)*$W1512</f>
        <v>4658.6752192474933</v>
      </c>
      <c r="U1512">
        <f>VLOOKUP($R1512,'[3]人物&amp;怪物成长分析'!$B$5:$S$104,14,FALSE)*$W1512</f>
        <v>2070.5223196655529</v>
      </c>
      <c r="V1512">
        <f>VLOOKUP($R1512,'[3]人物&amp;怪物成长分析'!$B$5:$S$104,17,FALSE)*$W1512</f>
        <v>10246.950000000001</v>
      </c>
      <c r="W1512" s="1">
        <v>0.63</v>
      </c>
      <c r="X1512">
        <f t="shared" si="23"/>
        <v>17423.816356580875</v>
      </c>
    </row>
    <row r="1513" spans="1:24" x14ac:dyDescent="0.15">
      <c r="A1513">
        <v>1512</v>
      </c>
      <c r="B1513">
        <v>37</v>
      </c>
      <c r="C1513">
        <v>37904.351532816137</v>
      </c>
      <c r="D1513">
        <v>2249.4908365504016</v>
      </c>
      <c r="E1513">
        <v>999.77370513351195</v>
      </c>
      <c r="F1513">
        <v>9859.342200000001</v>
      </c>
      <c r="G1513" s="1">
        <v>0.79</v>
      </c>
      <c r="H1513">
        <v>9741.1379411958715</v>
      </c>
      <c r="Q1513">
        <v>1512</v>
      </c>
      <c r="R1513">
        <v>37</v>
      </c>
      <c r="S1513">
        <f>VLOOKUP($R1513,'[3]人物&amp;怪物成长分析'!$B$5:$S$104,12,FALSE)*$W1513</f>
        <v>37904.351532816137</v>
      </c>
      <c r="T1513">
        <f>VLOOKUP($R1513,'[3]人物&amp;怪物成长分析'!$B$5:$S$104,13,FALSE)*$W1513</f>
        <v>2249.4908365504016</v>
      </c>
      <c r="U1513">
        <f>VLOOKUP($R1513,'[3]人物&amp;怪物成长分析'!$B$5:$S$104,14,FALSE)*$W1513</f>
        <v>999.77370513351195</v>
      </c>
      <c r="V1513">
        <f>VLOOKUP($R1513,'[3]人物&amp;怪物成长分析'!$B$5:$S$104,17,FALSE)*$W1513</f>
        <v>9859.342200000001</v>
      </c>
      <c r="W1513" s="1">
        <v>0.79</v>
      </c>
      <c r="X1513">
        <f t="shared" si="23"/>
        <v>9741.1379411958715</v>
      </c>
    </row>
    <row r="1514" spans="1:24" x14ac:dyDescent="0.15">
      <c r="A1514">
        <v>1513</v>
      </c>
      <c r="B1514">
        <v>32</v>
      </c>
      <c r="C1514">
        <v>19222.573265650844</v>
      </c>
      <c r="D1514">
        <v>1216.6602976029435</v>
      </c>
      <c r="E1514">
        <v>540.73791004575276</v>
      </c>
      <c r="F1514">
        <v>7276.1567999999997</v>
      </c>
      <c r="G1514" s="1">
        <v>0.66</v>
      </c>
      <c r="H1514">
        <v>6000.2333403296761</v>
      </c>
      <c r="Q1514">
        <v>1513</v>
      </c>
      <c r="R1514">
        <v>32</v>
      </c>
      <c r="S1514">
        <f>VLOOKUP($R1514,'[3]人物&amp;怪物成长分析'!$B$5:$S$104,12,FALSE)*$W1514</f>
        <v>19222.573265650844</v>
      </c>
      <c r="T1514">
        <f>VLOOKUP($R1514,'[3]人物&amp;怪物成长分析'!$B$5:$S$104,13,FALSE)*$W1514</f>
        <v>1216.6602976029435</v>
      </c>
      <c r="U1514">
        <f>VLOOKUP($R1514,'[3]人物&amp;怪物成长分析'!$B$5:$S$104,14,FALSE)*$W1514</f>
        <v>540.73791004575276</v>
      </c>
      <c r="V1514">
        <f>VLOOKUP($R1514,'[3]人物&amp;怪物成长分析'!$B$5:$S$104,17,FALSE)*$W1514</f>
        <v>7276.1567999999997</v>
      </c>
      <c r="W1514" s="1">
        <v>0.66</v>
      </c>
      <c r="X1514">
        <f t="shared" si="23"/>
        <v>6000.2333403296761</v>
      </c>
    </row>
    <row r="1515" spans="1:24" x14ac:dyDescent="0.15">
      <c r="A1515">
        <v>1514</v>
      </c>
      <c r="B1515">
        <v>23</v>
      </c>
      <c r="C1515">
        <v>4571.9887841839482</v>
      </c>
      <c r="D1515">
        <v>351.5036758795988</v>
      </c>
      <c r="E1515">
        <v>156.22385594648836</v>
      </c>
      <c r="F1515">
        <v>3697.8567999999996</v>
      </c>
      <c r="G1515" s="1">
        <v>0.44</v>
      </c>
      <c r="H1515">
        <v>2337.4540742321337</v>
      </c>
      <c r="Q1515">
        <v>1514</v>
      </c>
      <c r="R1515">
        <v>23</v>
      </c>
      <c r="S1515">
        <f>VLOOKUP($R1515,'[3]人物&amp;怪物成长分析'!$B$5:$S$104,12,FALSE)*$W1515</f>
        <v>4571.9887841839482</v>
      </c>
      <c r="T1515">
        <f>VLOOKUP($R1515,'[3]人物&amp;怪物成长分析'!$B$5:$S$104,13,FALSE)*$W1515</f>
        <v>351.5036758795988</v>
      </c>
      <c r="U1515">
        <f>VLOOKUP($R1515,'[3]人物&amp;怪物成长分析'!$B$5:$S$104,14,FALSE)*$W1515</f>
        <v>156.22385594648836</v>
      </c>
      <c r="V1515">
        <f>VLOOKUP($R1515,'[3]人物&amp;怪物成长分析'!$B$5:$S$104,17,FALSE)*$W1515</f>
        <v>3697.8567999999996</v>
      </c>
      <c r="W1515" s="1">
        <v>0.44</v>
      </c>
      <c r="X1515">
        <f t="shared" si="23"/>
        <v>2337.4540742321337</v>
      </c>
    </row>
    <row r="1516" spans="1:24" x14ac:dyDescent="0.15">
      <c r="A1516">
        <v>1515</v>
      </c>
      <c r="B1516">
        <v>39</v>
      </c>
      <c r="C1516">
        <v>29575.151624609705</v>
      </c>
      <c r="D1516">
        <v>1662.2365367859534</v>
      </c>
      <c r="E1516">
        <v>738.7717941270904</v>
      </c>
      <c r="F1516">
        <v>6531.23</v>
      </c>
      <c r="G1516" s="1">
        <v>0.5</v>
      </c>
      <c r="H1516">
        <v>6965.5591150769187</v>
      </c>
      <c r="Q1516">
        <v>1515</v>
      </c>
      <c r="R1516">
        <v>39</v>
      </c>
      <c r="S1516">
        <f>VLOOKUP($R1516,'[3]人物&amp;怪物成长分析'!$B$5:$S$104,12,FALSE)*$W1516</f>
        <v>29575.151624609705</v>
      </c>
      <c r="T1516">
        <f>VLOOKUP($R1516,'[3]人物&amp;怪物成长分析'!$B$5:$S$104,13,FALSE)*$W1516</f>
        <v>1662.2365367859534</v>
      </c>
      <c r="U1516">
        <f>VLOOKUP($R1516,'[3]人物&amp;怪物成长分析'!$B$5:$S$104,14,FALSE)*$W1516</f>
        <v>738.7717941270904</v>
      </c>
      <c r="V1516">
        <f>VLOOKUP($R1516,'[3]人物&amp;怪物成长分析'!$B$5:$S$104,17,FALSE)*$W1516</f>
        <v>6531.23</v>
      </c>
      <c r="W1516" s="1">
        <v>0.5</v>
      </c>
      <c r="X1516">
        <f t="shared" si="23"/>
        <v>6965.5591150769187</v>
      </c>
    </row>
    <row r="1517" spans="1:24" x14ac:dyDescent="0.15">
      <c r="A1517">
        <v>1516</v>
      </c>
      <c r="B1517">
        <v>37</v>
      </c>
      <c r="C1517">
        <v>27828.511251940959</v>
      </c>
      <c r="D1517">
        <v>1651.5249179737125</v>
      </c>
      <c r="E1517">
        <v>734.01107465498342</v>
      </c>
      <c r="F1517">
        <v>7238.5043999999998</v>
      </c>
      <c r="G1517" s="1">
        <v>0.57999999999999996</v>
      </c>
      <c r="H1517">
        <v>7151.7215264476008</v>
      </c>
      <c r="Q1517">
        <v>1516</v>
      </c>
      <c r="R1517">
        <v>37</v>
      </c>
      <c r="S1517">
        <f>VLOOKUP($R1517,'[3]人物&amp;怪物成长分析'!$B$5:$S$104,12,FALSE)*$W1517</f>
        <v>27828.511251940959</v>
      </c>
      <c r="T1517">
        <f>VLOOKUP($R1517,'[3]人物&amp;怪物成长分析'!$B$5:$S$104,13,FALSE)*$W1517</f>
        <v>1651.5249179737125</v>
      </c>
      <c r="U1517">
        <f>VLOOKUP($R1517,'[3]人物&amp;怪物成长分析'!$B$5:$S$104,14,FALSE)*$W1517</f>
        <v>734.01107465498342</v>
      </c>
      <c r="V1517">
        <f>VLOOKUP($R1517,'[3]人物&amp;怪物成长分析'!$B$5:$S$104,17,FALSE)*$W1517</f>
        <v>7238.5043999999998</v>
      </c>
      <c r="W1517" s="1">
        <v>0.57999999999999996</v>
      </c>
      <c r="X1517">
        <f t="shared" si="23"/>
        <v>7151.7215264476008</v>
      </c>
    </row>
    <row r="1518" spans="1:24" x14ac:dyDescent="0.15">
      <c r="A1518">
        <v>1517</v>
      </c>
      <c r="B1518">
        <v>43</v>
      </c>
      <c r="C1518">
        <v>70149.675118058614</v>
      </c>
      <c r="D1518">
        <v>3560.6380842939138</v>
      </c>
      <c r="E1518">
        <v>1582.5058152417398</v>
      </c>
      <c r="F1518">
        <v>11097.0756</v>
      </c>
      <c r="G1518" s="1">
        <v>0.78</v>
      </c>
      <c r="H1518">
        <v>14066.563929909598</v>
      </c>
      <c r="Q1518">
        <v>1517</v>
      </c>
      <c r="R1518">
        <v>43</v>
      </c>
      <c r="S1518">
        <f>VLOOKUP($R1518,'[3]人物&amp;怪物成长分析'!$B$5:$S$104,12,FALSE)*$W1518</f>
        <v>70149.675118058614</v>
      </c>
      <c r="T1518">
        <f>VLOOKUP($R1518,'[3]人物&amp;怪物成长分析'!$B$5:$S$104,13,FALSE)*$W1518</f>
        <v>3560.6380842939138</v>
      </c>
      <c r="U1518">
        <f>VLOOKUP($R1518,'[3]人物&amp;怪物成长分析'!$B$5:$S$104,14,FALSE)*$W1518</f>
        <v>1582.5058152417398</v>
      </c>
      <c r="V1518">
        <f>VLOOKUP($R1518,'[3]人物&amp;怪物成长分析'!$B$5:$S$104,17,FALSE)*$W1518</f>
        <v>11097.0756</v>
      </c>
      <c r="W1518" s="1">
        <v>0.78</v>
      </c>
      <c r="X1518">
        <f t="shared" si="23"/>
        <v>14066.563929909598</v>
      </c>
    </row>
    <row r="1519" spans="1:24" x14ac:dyDescent="0.15">
      <c r="A1519">
        <v>1518</v>
      </c>
      <c r="B1519">
        <v>48</v>
      </c>
      <c r="C1519">
        <v>80150.751588797255</v>
      </c>
      <c r="D1519">
        <v>3622.0110516313066</v>
      </c>
      <c r="E1519">
        <v>1609.782689613914</v>
      </c>
      <c r="F1519">
        <v>8782.3232000000007</v>
      </c>
      <c r="G1519" s="1">
        <v>0.56000000000000005</v>
      </c>
      <c r="H1519">
        <v>13708.576431356532</v>
      </c>
      <c r="Q1519">
        <v>1518</v>
      </c>
      <c r="R1519">
        <v>48</v>
      </c>
      <c r="S1519">
        <f>VLOOKUP($R1519,'[3]人物&amp;怪物成长分析'!$B$5:$S$104,12,FALSE)*$W1519</f>
        <v>80150.751588797255</v>
      </c>
      <c r="T1519">
        <f>VLOOKUP($R1519,'[3]人物&amp;怪物成长分析'!$B$5:$S$104,13,FALSE)*$W1519</f>
        <v>3622.0110516313066</v>
      </c>
      <c r="U1519">
        <f>VLOOKUP($R1519,'[3]人物&amp;怪物成长分析'!$B$5:$S$104,14,FALSE)*$W1519</f>
        <v>1609.782689613914</v>
      </c>
      <c r="V1519">
        <f>VLOOKUP($R1519,'[3]人物&amp;怪物成长分析'!$B$5:$S$104,17,FALSE)*$W1519</f>
        <v>8782.3232000000007</v>
      </c>
      <c r="W1519" s="1">
        <v>0.56000000000000005</v>
      </c>
      <c r="X1519">
        <f t="shared" si="23"/>
        <v>13708.576431356532</v>
      </c>
    </row>
    <row r="1520" spans="1:24" x14ac:dyDescent="0.15">
      <c r="A1520">
        <v>1519</v>
      </c>
      <c r="B1520">
        <v>28</v>
      </c>
      <c r="C1520">
        <v>11250.900944909701</v>
      </c>
      <c r="D1520">
        <v>761.33916168561893</v>
      </c>
      <c r="E1520">
        <v>338.37296074916395</v>
      </c>
      <c r="F1520">
        <v>5915.9520000000002</v>
      </c>
      <c r="G1520" s="1">
        <v>0.6</v>
      </c>
      <c r="H1520">
        <v>4273.4062082774053</v>
      </c>
      <c r="Q1520">
        <v>1519</v>
      </c>
      <c r="R1520">
        <v>28</v>
      </c>
      <c r="S1520">
        <f>VLOOKUP($R1520,'[3]人物&amp;怪物成长分析'!$B$5:$S$104,12,FALSE)*$W1520</f>
        <v>11250.900944909701</v>
      </c>
      <c r="T1520">
        <f>VLOOKUP($R1520,'[3]人物&amp;怪物成长分析'!$B$5:$S$104,13,FALSE)*$W1520</f>
        <v>761.33916168561893</v>
      </c>
      <c r="U1520">
        <f>VLOOKUP($R1520,'[3]人物&amp;怪物成长分析'!$B$5:$S$104,14,FALSE)*$W1520</f>
        <v>338.37296074916395</v>
      </c>
      <c r="V1520">
        <f>VLOOKUP($R1520,'[3]人物&amp;怪物成长分析'!$B$5:$S$104,17,FALSE)*$W1520</f>
        <v>5915.9520000000002</v>
      </c>
      <c r="W1520" s="1">
        <v>0.6</v>
      </c>
      <c r="X1520">
        <f t="shared" si="23"/>
        <v>4273.4062082774053</v>
      </c>
    </row>
    <row r="1521" spans="1:24" x14ac:dyDescent="0.15">
      <c r="A1521">
        <v>1520</v>
      </c>
      <c r="B1521">
        <v>46</v>
      </c>
      <c r="C1521">
        <v>50263.140600780214</v>
      </c>
      <c r="D1521">
        <v>2376.1957473776597</v>
      </c>
      <c r="E1521">
        <v>1056.0869988345155</v>
      </c>
      <c r="F1521">
        <v>6342.1847999999991</v>
      </c>
      <c r="G1521" s="1">
        <v>0.42</v>
      </c>
      <c r="H1521">
        <v>9118.9814426920602</v>
      </c>
      <c r="Q1521">
        <v>1520</v>
      </c>
      <c r="R1521">
        <v>46</v>
      </c>
      <c r="S1521">
        <f>VLOOKUP($R1521,'[3]人物&amp;怪物成长分析'!$B$5:$S$104,12,FALSE)*$W1521</f>
        <v>50263.140600780214</v>
      </c>
      <c r="T1521">
        <f>VLOOKUP($R1521,'[3]人物&amp;怪物成长分析'!$B$5:$S$104,13,FALSE)*$W1521</f>
        <v>2376.1957473776597</v>
      </c>
      <c r="U1521">
        <f>VLOOKUP($R1521,'[3]人物&amp;怪物成长分析'!$B$5:$S$104,14,FALSE)*$W1521</f>
        <v>1056.0869988345155</v>
      </c>
      <c r="V1521">
        <f>VLOOKUP($R1521,'[3]人物&amp;怪物成长分析'!$B$5:$S$104,17,FALSE)*$W1521</f>
        <v>6342.1847999999991</v>
      </c>
      <c r="W1521" s="1">
        <v>0.42</v>
      </c>
      <c r="X1521">
        <f t="shared" si="23"/>
        <v>9118.9814426920602</v>
      </c>
    </row>
    <row r="1522" spans="1:24" x14ac:dyDescent="0.15">
      <c r="A1522">
        <v>1521</v>
      </c>
      <c r="B1522">
        <v>21</v>
      </c>
      <c r="C1522">
        <v>4818.2842207500016</v>
      </c>
      <c r="D1522">
        <v>391.77466278260886</v>
      </c>
      <c r="E1522">
        <v>174.12207234782616</v>
      </c>
      <c r="F1522">
        <v>4614.9445999999998</v>
      </c>
      <c r="G1522" s="1">
        <v>0.59</v>
      </c>
      <c r="H1522">
        <v>2793.2511215525215</v>
      </c>
      <c r="Q1522">
        <v>1521</v>
      </c>
      <c r="R1522">
        <v>21</v>
      </c>
      <c r="S1522">
        <f>VLOOKUP($R1522,'[3]人物&amp;怪物成长分析'!$B$5:$S$104,12,FALSE)*$W1522</f>
        <v>4818.2842207500016</v>
      </c>
      <c r="T1522">
        <f>VLOOKUP($R1522,'[3]人物&amp;怪物成长分析'!$B$5:$S$104,13,FALSE)*$W1522</f>
        <v>391.77466278260886</v>
      </c>
      <c r="U1522">
        <f>VLOOKUP($R1522,'[3]人物&amp;怪物成长分析'!$B$5:$S$104,14,FALSE)*$W1522</f>
        <v>174.12207234782616</v>
      </c>
      <c r="V1522">
        <f>VLOOKUP($R1522,'[3]人物&amp;怪物成长分析'!$B$5:$S$104,17,FALSE)*$W1522</f>
        <v>4614.9445999999998</v>
      </c>
      <c r="W1522" s="1">
        <v>0.59</v>
      </c>
      <c r="X1522">
        <f t="shared" si="23"/>
        <v>2793.2511215525215</v>
      </c>
    </row>
    <row r="1523" spans="1:24" x14ac:dyDescent="0.15">
      <c r="A1523">
        <v>1522</v>
      </c>
      <c r="B1523">
        <v>48</v>
      </c>
      <c r="C1523">
        <v>65838.117376512018</v>
      </c>
      <c r="D1523">
        <v>2975.2233638400016</v>
      </c>
      <c r="E1523">
        <v>1322.3214950400006</v>
      </c>
      <c r="F1523">
        <v>7214.0511999999999</v>
      </c>
      <c r="G1523" s="1">
        <v>0.46</v>
      </c>
      <c r="H1523">
        <v>11260.616354328578</v>
      </c>
      <c r="Q1523">
        <v>1522</v>
      </c>
      <c r="R1523">
        <v>48</v>
      </c>
      <c r="S1523">
        <f>VLOOKUP($R1523,'[3]人物&amp;怪物成长分析'!$B$5:$S$104,12,FALSE)*$W1523</f>
        <v>65838.117376512018</v>
      </c>
      <c r="T1523">
        <f>VLOOKUP($R1523,'[3]人物&amp;怪物成长分析'!$B$5:$S$104,13,FALSE)*$W1523</f>
        <v>2975.2233638400016</v>
      </c>
      <c r="U1523">
        <f>VLOOKUP($R1523,'[3]人物&amp;怪物成长分析'!$B$5:$S$104,14,FALSE)*$W1523</f>
        <v>1322.3214950400006</v>
      </c>
      <c r="V1523">
        <f>VLOOKUP($R1523,'[3]人物&amp;怪物成长分析'!$B$5:$S$104,17,FALSE)*$W1523</f>
        <v>7214.0511999999999</v>
      </c>
      <c r="W1523" s="1">
        <v>0.46</v>
      </c>
      <c r="X1523">
        <f t="shared" si="23"/>
        <v>11260.616354328578</v>
      </c>
    </row>
    <row r="1524" spans="1:24" x14ac:dyDescent="0.15">
      <c r="A1524">
        <v>1523</v>
      </c>
      <c r="B1524">
        <v>20</v>
      </c>
      <c r="C1524">
        <v>4063.0288695652184</v>
      </c>
      <c r="D1524">
        <v>340.16055652173924</v>
      </c>
      <c r="E1524">
        <v>151.18246956521745</v>
      </c>
      <c r="F1524">
        <v>4217.2479999999996</v>
      </c>
      <c r="G1524" s="1">
        <v>0.56000000000000005</v>
      </c>
      <c r="H1524">
        <v>2505.2742010434781</v>
      </c>
      <c r="Q1524">
        <v>1523</v>
      </c>
      <c r="R1524">
        <v>20</v>
      </c>
      <c r="S1524">
        <f>VLOOKUP($R1524,'[3]人物&amp;怪物成长分析'!$B$5:$S$104,12,FALSE)*$W1524</f>
        <v>4063.0288695652184</v>
      </c>
      <c r="T1524">
        <f>VLOOKUP($R1524,'[3]人物&amp;怪物成长分析'!$B$5:$S$104,13,FALSE)*$W1524</f>
        <v>340.16055652173924</v>
      </c>
      <c r="U1524">
        <f>VLOOKUP($R1524,'[3]人物&amp;怪物成长分析'!$B$5:$S$104,14,FALSE)*$W1524</f>
        <v>151.18246956521745</v>
      </c>
      <c r="V1524">
        <f>VLOOKUP($R1524,'[3]人物&amp;怪物成长分析'!$B$5:$S$104,17,FALSE)*$W1524</f>
        <v>4217.2479999999996</v>
      </c>
      <c r="W1524" s="1">
        <v>0.56000000000000005</v>
      </c>
      <c r="X1524">
        <f t="shared" si="23"/>
        <v>2505.2742010434781</v>
      </c>
    </row>
    <row r="1525" spans="1:24" x14ac:dyDescent="0.15">
      <c r="A1525">
        <v>1524</v>
      </c>
      <c r="B1525">
        <v>21</v>
      </c>
      <c r="C1525">
        <v>4328.2892152500017</v>
      </c>
      <c r="D1525">
        <v>351.93317165217411</v>
      </c>
      <c r="E1525">
        <v>156.41474295652182</v>
      </c>
      <c r="F1525">
        <v>4145.6282000000001</v>
      </c>
      <c r="G1525" s="1">
        <v>0.53</v>
      </c>
      <c r="H1525">
        <v>2509.1916854624351</v>
      </c>
      <c r="Q1525">
        <v>1524</v>
      </c>
      <c r="R1525">
        <v>21</v>
      </c>
      <c r="S1525">
        <f>VLOOKUP($R1525,'[3]人物&amp;怪物成长分析'!$B$5:$S$104,12,FALSE)*$W1525</f>
        <v>4328.2892152500017</v>
      </c>
      <c r="T1525">
        <f>VLOOKUP($R1525,'[3]人物&amp;怪物成长分析'!$B$5:$S$104,13,FALSE)*$W1525</f>
        <v>351.93317165217411</v>
      </c>
      <c r="U1525">
        <f>VLOOKUP($R1525,'[3]人物&amp;怪物成长分析'!$B$5:$S$104,14,FALSE)*$W1525</f>
        <v>156.41474295652182</v>
      </c>
      <c r="V1525">
        <f>VLOOKUP($R1525,'[3]人物&amp;怪物成长分析'!$B$5:$S$104,17,FALSE)*$W1525</f>
        <v>4145.6282000000001</v>
      </c>
      <c r="W1525" s="1">
        <v>0.53</v>
      </c>
      <c r="X1525">
        <f t="shared" si="23"/>
        <v>2509.1916854624351</v>
      </c>
    </row>
    <row r="1526" spans="1:24" x14ac:dyDescent="0.15">
      <c r="A1526">
        <v>1525</v>
      </c>
      <c r="B1526">
        <v>44</v>
      </c>
      <c r="C1526">
        <v>49582.54681796924</v>
      </c>
      <c r="D1526">
        <v>2456.5940432909701</v>
      </c>
      <c r="E1526">
        <v>1091.8195747959869</v>
      </c>
      <c r="F1526">
        <v>7259.08</v>
      </c>
      <c r="G1526" s="1">
        <v>0.5</v>
      </c>
      <c r="H1526">
        <v>9599.7632289668727</v>
      </c>
      <c r="Q1526">
        <v>1525</v>
      </c>
      <c r="R1526">
        <v>44</v>
      </c>
      <c r="S1526">
        <f>VLOOKUP($R1526,'[3]人物&amp;怪物成长分析'!$B$5:$S$104,12,FALSE)*$W1526</f>
        <v>49582.54681796924</v>
      </c>
      <c r="T1526">
        <f>VLOOKUP($R1526,'[3]人物&amp;怪物成长分析'!$B$5:$S$104,13,FALSE)*$W1526</f>
        <v>2456.5940432909701</v>
      </c>
      <c r="U1526">
        <f>VLOOKUP($R1526,'[3]人物&amp;怪物成长分析'!$B$5:$S$104,14,FALSE)*$W1526</f>
        <v>1091.8195747959869</v>
      </c>
      <c r="V1526">
        <f>VLOOKUP($R1526,'[3]人物&amp;怪物成长分析'!$B$5:$S$104,17,FALSE)*$W1526</f>
        <v>7259.08</v>
      </c>
      <c r="W1526" s="1">
        <v>0.5</v>
      </c>
      <c r="X1526">
        <f t="shared" si="23"/>
        <v>9599.7632289668727</v>
      </c>
    </row>
    <row r="1527" spans="1:24" x14ac:dyDescent="0.15">
      <c r="A1527">
        <v>1526</v>
      </c>
      <c r="B1527">
        <v>28</v>
      </c>
      <c r="C1527">
        <v>6563.0255511973255</v>
      </c>
      <c r="D1527">
        <v>444.11451098327774</v>
      </c>
      <c r="E1527">
        <v>197.38422710367897</v>
      </c>
      <c r="F1527">
        <v>3450.9719999999998</v>
      </c>
      <c r="G1527" s="1">
        <v>0.35</v>
      </c>
      <c r="H1527">
        <v>2492.8202881618195</v>
      </c>
      <c r="Q1527">
        <v>1526</v>
      </c>
      <c r="R1527">
        <v>28</v>
      </c>
      <c r="S1527">
        <f>VLOOKUP($R1527,'[3]人物&amp;怪物成长分析'!$B$5:$S$104,12,FALSE)*$W1527</f>
        <v>6563.0255511973255</v>
      </c>
      <c r="T1527">
        <f>VLOOKUP($R1527,'[3]人物&amp;怪物成长分析'!$B$5:$S$104,13,FALSE)*$W1527</f>
        <v>444.11451098327774</v>
      </c>
      <c r="U1527">
        <f>VLOOKUP($R1527,'[3]人物&amp;怪物成长分析'!$B$5:$S$104,14,FALSE)*$W1527</f>
        <v>197.38422710367897</v>
      </c>
      <c r="V1527">
        <f>VLOOKUP($R1527,'[3]人物&amp;怪物成长分析'!$B$5:$S$104,17,FALSE)*$W1527</f>
        <v>3450.9719999999998</v>
      </c>
      <c r="W1527" s="1">
        <v>0.35</v>
      </c>
      <c r="X1527">
        <f t="shared" si="23"/>
        <v>2492.8202881618195</v>
      </c>
    </row>
    <row r="1528" spans="1:24" x14ac:dyDescent="0.15">
      <c r="A1528">
        <v>1527</v>
      </c>
      <c r="B1528">
        <v>47</v>
      </c>
      <c r="C1528">
        <v>87780.891800411831</v>
      </c>
      <c r="D1528">
        <v>4056.4225846143822</v>
      </c>
      <c r="E1528">
        <v>1802.8544820508369</v>
      </c>
      <c r="F1528">
        <v>10312.358600000001</v>
      </c>
      <c r="G1528" s="1">
        <v>0.67</v>
      </c>
      <c r="H1528">
        <v>15452.057595218032</v>
      </c>
      <c r="Q1528">
        <v>1527</v>
      </c>
      <c r="R1528">
        <v>47</v>
      </c>
      <c r="S1528">
        <f>VLOOKUP($R1528,'[3]人物&amp;怪物成长分析'!$B$5:$S$104,12,FALSE)*$W1528</f>
        <v>87780.891800411831</v>
      </c>
      <c r="T1528">
        <f>VLOOKUP($R1528,'[3]人物&amp;怪物成长分析'!$B$5:$S$104,13,FALSE)*$W1528</f>
        <v>4056.4225846143822</v>
      </c>
      <c r="U1528">
        <f>VLOOKUP($R1528,'[3]人物&amp;怪物成长分析'!$B$5:$S$104,14,FALSE)*$W1528</f>
        <v>1802.8544820508369</v>
      </c>
      <c r="V1528">
        <f>VLOOKUP($R1528,'[3]人物&amp;怪物成长分析'!$B$5:$S$104,17,FALSE)*$W1528</f>
        <v>10312.358600000001</v>
      </c>
      <c r="W1528" s="1">
        <v>0.67</v>
      </c>
      <c r="X1528">
        <f t="shared" si="23"/>
        <v>15452.057595218032</v>
      </c>
    </row>
    <row r="1529" spans="1:24" x14ac:dyDescent="0.15">
      <c r="A1529">
        <v>1528</v>
      </c>
      <c r="B1529">
        <v>46</v>
      </c>
      <c r="C1529">
        <v>90952.349658554682</v>
      </c>
      <c r="D1529">
        <v>4299.7827809690989</v>
      </c>
      <c r="E1529">
        <v>1911.0145693195998</v>
      </c>
      <c r="F1529">
        <v>11476.3344</v>
      </c>
      <c r="G1529" s="1">
        <v>0.76</v>
      </c>
      <c r="H1529">
        <v>16501.014039157064</v>
      </c>
      <c r="Q1529">
        <v>1528</v>
      </c>
      <c r="R1529">
        <v>46</v>
      </c>
      <c r="S1529">
        <f>VLOOKUP($R1529,'[3]人物&amp;怪物成长分析'!$B$5:$S$104,12,FALSE)*$W1529</f>
        <v>90952.349658554682</v>
      </c>
      <c r="T1529">
        <f>VLOOKUP($R1529,'[3]人物&amp;怪物成长分析'!$B$5:$S$104,13,FALSE)*$W1529</f>
        <v>4299.7827809690989</v>
      </c>
      <c r="U1529">
        <f>VLOOKUP($R1529,'[3]人物&amp;怪物成长分析'!$B$5:$S$104,14,FALSE)*$W1529</f>
        <v>1911.0145693195998</v>
      </c>
      <c r="V1529">
        <f>VLOOKUP($R1529,'[3]人物&amp;怪物成长分析'!$B$5:$S$104,17,FALSE)*$W1529</f>
        <v>11476.3344</v>
      </c>
      <c r="W1529" s="1">
        <v>0.76</v>
      </c>
      <c r="X1529">
        <f t="shared" si="23"/>
        <v>16501.014039157064</v>
      </c>
    </row>
    <row r="1530" spans="1:24" x14ac:dyDescent="0.15">
      <c r="A1530">
        <v>1529</v>
      </c>
      <c r="B1530">
        <v>23</v>
      </c>
      <c r="C1530">
        <v>3844.6269321546833</v>
      </c>
      <c r="D1530">
        <v>295.58263653511716</v>
      </c>
      <c r="E1530">
        <v>131.3700606822743</v>
      </c>
      <c r="F1530">
        <v>3109.5613999999996</v>
      </c>
      <c r="G1530" s="1">
        <v>0.37</v>
      </c>
      <c r="H1530">
        <v>1965.5863806042942</v>
      </c>
      <c r="Q1530">
        <v>1529</v>
      </c>
      <c r="R1530">
        <v>23</v>
      </c>
      <c r="S1530">
        <f>VLOOKUP($R1530,'[3]人物&amp;怪物成长分析'!$B$5:$S$104,12,FALSE)*$W1530</f>
        <v>3844.6269321546833</v>
      </c>
      <c r="T1530">
        <f>VLOOKUP($R1530,'[3]人物&amp;怪物成长分析'!$B$5:$S$104,13,FALSE)*$W1530</f>
        <v>295.58263653511716</v>
      </c>
      <c r="U1530">
        <f>VLOOKUP($R1530,'[3]人物&amp;怪物成长分析'!$B$5:$S$104,14,FALSE)*$W1530</f>
        <v>131.3700606822743</v>
      </c>
      <c r="V1530">
        <f>VLOOKUP($R1530,'[3]人物&amp;怪物成长分析'!$B$5:$S$104,17,FALSE)*$W1530</f>
        <v>3109.5613999999996</v>
      </c>
      <c r="W1530" s="1">
        <v>0.37</v>
      </c>
      <c r="X1530">
        <f t="shared" si="23"/>
        <v>1965.5863806042942</v>
      </c>
    </row>
    <row r="1531" spans="1:24" x14ac:dyDescent="0.15">
      <c r="A1531">
        <v>1530</v>
      </c>
      <c r="B1531">
        <v>30</v>
      </c>
      <c r="C1531">
        <v>17808.354592073585</v>
      </c>
      <c r="D1531">
        <v>1149.9565297123752</v>
      </c>
      <c r="E1531">
        <v>511.09179098327792</v>
      </c>
      <c r="F1531">
        <v>7936.0719999999992</v>
      </c>
      <c r="G1531" s="1">
        <v>0.76</v>
      </c>
      <c r="H1531">
        <v>6085.9763812543151</v>
      </c>
      <c r="Q1531">
        <v>1530</v>
      </c>
      <c r="R1531">
        <v>30</v>
      </c>
      <c r="S1531">
        <f>VLOOKUP($R1531,'[3]人物&amp;怪物成长分析'!$B$5:$S$104,12,FALSE)*$W1531</f>
        <v>17808.354592073585</v>
      </c>
      <c r="T1531">
        <f>VLOOKUP($R1531,'[3]人物&amp;怪物成长分析'!$B$5:$S$104,13,FALSE)*$W1531</f>
        <v>1149.9565297123752</v>
      </c>
      <c r="U1531">
        <f>VLOOKUP($R1531,'[3]人物&amp;怪物成长分析'!$B$5:$S$104,14,FALSE)*$W1531</f>
        <v>511.09179098327792</v>
      </c>
      <c r="V1531">
        <f>VLOOKUP($R1531,'[3]人物&amp;怪物成长分析'!$B$5:$S$104,17,FALSE)*$W1531</f>
        <v>7936.0719999999992</v>
      </c>
      <c r="W1531" s="1">
        <v>0.76</v>
      </c>
      <c r="X1531">
        <f t="shared" si="23"/>
        <v>6085.9763812543151</v>
      </c>
    </row>
    <row r="1532" spans="1:24" x14ac:dyDescent="0.15">
      <c r="A1532">
        <v>1531</v>
      </c>
      <c r="B1532">
        <v>43</v>
      </c>
      <c r="C1532">
        <v>27879.999085382271</v>
      </c>
      <c r="D1532">
        <v>1415.1253924757862</v>
      </c>
      <c r="E1532">
        <v>628.94461887812736</v>
      </c>
      <c r="F1532">
        <v>4410.3761999999997</v>
      </c>
      <c r="G1532" s="1">
        <v>0.31</v>
      </c>
      <c r="H1532">
        <v>5590.5574593230449</v>
      </c>
      <c r="Q1532">
        <v>1531</v>
      </c>
      <c r="R1532">
        <v>43</v>
      </c>
      <c r="S1532">
        <f>VLOOKUP($R1532,'[3]人物&amp;怪物成长分析'!$B$5:$S$104,12,FALSE)*$W1532</f>
        <v>27879.999085382271</v>
      </c>
      <c r="T1532">
        <f>VLOOKUP($R1532,'[3]人物&amp;怪物成长分析'!$B$5:$S$104,13,FALSE)*$W1532</f>
        <v>1415.1253924757862</v>
      </c>
      <c r="U1532">
        <f>VLOOKUP($R1532,'[3]人物&amp;怪物成长分析'!$B$5:$S$104,14,FALSE)*$W1532</f>
        <v>628.94461887812736</v>
      </c>
      <c r="V1532">
        <f>VLOOKUP($R1532,'[3]人物&amp;怪物成长分析'!$B$5:$S$104,17,FALSE)*$W1532</f>
        <v>4410.3761999999997</v>
      </c>
      <c r="W1532" s="1">
        <v>0.31</v>
      </c>
      <c r="X1532">
        <f t="shared" si="23"/>
        <v>5590.5574593230449</v>
      </c>
    </row>
    <row r="1533" spans="1:24" x14ac:dyDescent="0.15">
      <c r="A1533">
        <v>1532</v>
      </c>
      <c r="B1533">
        <v>29</v>
      </c>
      <c r="C1533">
        <v>9603.4982019000036</v>
      </c>
      <c r="D1533">
        <v>634.65063840000039</v>
      </c>
      <c r="E1533">
        <v>282.06695040000022</v>
      </c>
      <c r="F1533">
        <v>4669.4876000000004</v>
      </c>
      <c r="G1533" s="1">
        <v>0.46</v>
      </c>
      <c r="H1533">
        <v>3466.1799610512012</v>
      </c>
      <c r="Q1533">
        <v>1532</v>
      </c>
      <c r="R1533">
        <v>29</v>
      </c>
      <c r="S1533">
        <f>VLOOKUP($R1533,'[3]人物&amp;怪物成长分析'!$B$5:$S$104,12,FALSE)*$W1533</f>
        <v>9603.4982019000036</v>
      </c>
      <c r="T1533">
        <f>VLOOKUP($R1533,'[3]人物&amp;怪物成长分析'!$B$5:$S$104,13,FALSE)*$W1533</f>
        <v>634.65063840000039</v>
      </c>
      <c r="U1533">
        <f>VLOOKUP($R1533,'[3]人物&amp;怪物成长分析'!$B$5:$S$104,14,FALSE)*$W1533</f>
        <v>282.06695040000022</v>
      </c>
      <c r="V1533">
        <f>VLOOKUP($R1533,'[3]人物&amp;怪物成长分析'!$B$5:$S$104,17,FALSE)*$W1533</f>
        <v>4669.4876000000004</v>
      </c>
      <c r="W1533" s="1">
        <v>0.46</v>
      </c>
      <c r="X1533">
        <f t="shared" si="23"/>
        <v>3466.1799610512012</v>
      </c>
    </row>
    <row r="1534" spans="1:24" x14ac:dyDescent="0.15">
      <c r="A1534">
        <v>1533</v>
      </c>
      <c r="B1534">
        <v>24</v>
      </c>
      <c r="C1534">
        <v>7038.7134678260891</v>
      </c>
      <c r="D1534">
        <v>526.80599759197332</v>
      </c>
      <c r="E1534">
        <v>234.13599892976589</v>
      </c>
      <c r="F1534">
        <v>5217.2160000000003</v>
      </c>
      <c r="G1534" s="1">
        <v>0.6</v>
      </c>
      <c r="H1534">
        <v>3379.6127702817398</v>
      </c>
      <c r="Q1534">
        <v>1533</v>
      </c>
      <c r="R1534">
        <v>24</v>
      </c>
      <c r="S1534">
        <f>VLOOKUP($R1534,'[3]人物&amp;怪物成长分析'!$B$5:$S$104,12,FALSE)*$W1534</f>
        <v>7038.7134678260891</v>
      </c>
      <c r="T1534">
        <f>VLOOKUP($R1534,'[3]人物&amp;怪物成长分析'!$B$5:$S$104,13,FALSE)*$W1534</f>
        <v>526.80599759197332</v>
      </c>
      <c r="U1534">
        <f>VLOOKUP($R1534,'[3]人物&amp;怪物成长分析'!$B$5:$S$104,14,FALSE)*$W1534</f>
        <v>234.13599892976589</v>
      </c>
      <c r="V1534">
        <f>VLOOKUP($R1534,'[3]人物&amp;怪物成长分析'!$B$5:$S$104,17,FALSE)*$W1534</f>
        <v>5217.2160000000003</v>
      </c>
      <c r="W1534" s="1">
        <v>0.6</v>
      </c>
      <c r="X1534">
        <f t="shared" si="23"/>
        <v>3379.6127702817398</v>
      </c>
    </row>
    <row r="1535" spans="1:24" x14ac:dyDescent="0.15">
      <c r="A1535">
        <v>1534</v>
      </c>
      <c r="B1535">
        <v>45</v>
      </c>
      <c r="C1535">
        <v>51261.795037757372</v>
      </c>
      <c r="D1535">
        <v>2480.3392522725758</v>
      </c>
      <c r="E1535">
        <v>1102.3730010100337</v>
      </c>
      <c r="F1535">
        <v>6960.3709999999992</v>
      </c>
      <c r="G1535" s="1">
        <v>0.47</v>
      </c>
      <c r="H1535">
        <v>9599.6522337514853</v>
      </c>
      <c r="Q1535">
        <v>1534</v>
      </c>
      <c r="R1535">
        <v>45</v>
      </c>
      <c r="S1535">
        <f>VLOOKUP($R1535,'[3]人物&amp;怪物成长分析'!$B$5:$S$104,12,FALSE)*$W1535</f>
        <v>51261.795037757372</v>
      </c>
      <c r="T1535">
        <f>VLOOKUP($R1535,'[3]人物&amp;怪物成长分析'!$B$5:$S$104,13,FALSE)*$W1535</f>
        <v>2480.3392522725758</v>
      </c>
      <c r="U1535">
        <f>VLOOKUP($R1535,'[3]人物&amp;怪物成长分析'!$B$5:$S$104,14,FALSE)*$W1535</f>
        <v>1102.3730010100337</v>
      </c>
      <c r="V1535">
        <f>VLOOKUP($R1535,'[3]人物&amp;怪物成长分析'!$B$5:$S$104,17,FALSE)*$W1535</f>
        <v>6960.3709999999992</v>
      </c>
      <c r="W1535" s="1">
        <v>0.47</v>
      </c>
      <c r="X1535">
        <f t="shared" si="23"/>
        <v>9599.6522337514853</v>
      </c>
    </row>
    <row r="1536" spans="1:24" x14ac:dyDescent="0.15">
      <c r="A1536">
        <v>1535</v>
      </c>
      <c r="B1536">
        <v>36</v>
      </c>
      <c r="C1536">
        <v>18495.585618429435</v>
      </c>
      <c r="D1536">
        <v>1128.9892167716389</v>
      </c>
      <c r="E1536">
        <v>501.77298523183958</v>
      </c>
      <c r="F1536">
        <v>5241.2871999999998</v>
      </c>
      <c r="G1536" s="1">
        <v>0.43</v>
      </c>
      <c r="H1536">
        <v>4983.1479296887865</v>
      </c>
      <c r="Q1536">
        <v>1535</v>
      </c>
      <c r="R1536">
        <v>36</v>
      </c>
      <c r="S1536">
        <f>VLOOKUP($R1536,'[3]人物&amp;怪物成长分析'!$B$5:$S$104,12,FALSE)*$W1536</f>
        <v>18495.585618429435</v>
      </c>
      <c r="T1536">
        <f>VLOOKUP($R1536,'[3]人物&amp;怪物成长分析'!$B$5:$S$104,13,FALSE)*$W1536</f>
        <v>1128.9892167716389</v>
      </c>
      <c r="U1536">
        <f>VLOOKUP($R1536,'[3]人物&amp;怪物成长分析'!$B$5:$S$104,14,FALSE)*$W1536</f>
        <v>501.77298523183958</v>
      </c>
      <c r="V1536">
        <f>VLOOKUP($R1536,'[3]人物&amp;怪物成长分析'!$B$5:$S$104,17,FALSE)*$W1536</f>
        <v>5241.2871999999998</v>
      </c>
      <c r="W1536" s="1">
        <v>0.43</v>
      </c>
      <c r="X1536">
        <f t="shared" si="23"/>
        <v>4983.1479296887865</v>
      </c>
    </row>
    <row r="1537" spans="1:24" x14ac:dyDescent="0.15">
      <c r="A1537">
        <v>1536</v>
      </c>
      <c r="B1537">
        <v>22</v>
      </c>
      <c r="C1537">
        <v>6037.3614553043481</v>
      </c>
      <c r="D1537">
        <v>477.15699756521752</v>
      </c>
      <c r="E1537">
        <v>212.06977669565225</v>
      </c>
      <c r="F1537">
        <v>5354.6328000000003</v>
      </c>
      <c r="G1537" s="1">
        <v>0.66</v>
      </c>
      <c r="H1537">
        <v>3301.5556613676526</v>
      </c>
      <c r="Q1537">
        <v>1536</v>
      </c>
      <c r="R1537">
        <v>22</v>
      </c>
      <c r="S1537">
        <f>VLOOKUP($R1537,'[3]人物&amp;怪物成长分析'!$B$5:$S$104,12,FALSE)*$W1537</f>
        <v>6037.3614553043481</v>
      </c>
      <c r="T1537">
        <f>VLOOKUP($R1537,'[3]人物&amp;怪物成长分析'!$B$5:$S$104,13,FALSE)*$W1537</f>
        <v>477.15699756521752</v>
      </c>
      <c r="U1537">
        <f>VLOOKUP($R1537,'[3]人物&amp;怪物成长分析'!$B$5:$S$104,14,FALSE)*$W1537</f>
        <v>212.06977669565225</v>
      </c>
      <c r="V1537">
        <f>VLOOKUP($R1537,'[3]人物&amp;怪物成长分析'!$B$5:$S$104,17,FALSE)*$W1537</f>
        <v>5354.6328000000003</v>
      </c>
      <c r="W1537" s="1">
        <v>0.66</v>
      </c>
      <c r="X1537">
        <f t="shared" si="23"/>
        <v>3301.5556613676526</v>
      </c>
    </row>
    <row r="1538" spans="1:24" x14ac:dyDescent="0.15">
      <c r="A1538">
        <v>1537</v>
      </c>
      <c r="B1538">
        <v>34</v>
      </c>
      <c r="C1538">
        <v>17106.355309822076</v>
      </c>
      <c r="D1538">
        <v>1062.6462295994652</v>
      </c>
      <c r="E1538">
        <v>472.28721315531783</v>
      </c>
      <c r="F1538">
        <v>5571.2447999999995</v>
      </c>
      <c r="G1538" s="1">
        <v>0.48</v>
      </c>
      <c r="H1538">
        <v>4936.0930645771996</v>
      </c>
      <c r="Q1538">
        <v>1537</v>
      </c>
      <c r="R1538">
        <v>34</v>
      </c>
      <c r="S1538">
        <f>VLOOKUP($R1538,'[3]人物&amp;怪物成长分析'!$B$5:$S$104,12,FALSE)*$W1538</f>
        <v>17106.355309822076</v>
      </c>
      <c r="T1538">
        <f>VLOOKUP($R1538,'[3]人物&amp;怪物成长分析'!$B$5:$S$104,13,FALSE)*$W1538</f>
        <v>1062.6462295994652</v>
      </c>
      <c r="U1538">
        <f>VLOOKUP($R1538,'[3]人物&amp;怪物成长分析'!$B$5:$S$104,14,FALSE)*$W1538</f>
        <v>472.28721315531783</v>
      </c>
      <c r="V1538">
        <f>VLOOKUP($R1538,'[3]人物&amp;怪物成长分析'!$B$5:$S$104,17,FALSE)*$W1538</f>
        <v>5571.2447999999995</v>
      </c>
      <c r="W1538" s="1">
        <v>0.48</v>
      </c>
      <c r="X1538">
        <f t="shared" si="23"/>
        <v>4936.0930645771996</v>
      </c>
    </row>
    <row r="1539" spans="1:24" x14ac:dyDescent="0.15">
      <c r="A1539">
        <v>1538</v>
      </c>
      <c r="B1539">
        <v>41</v>
      </c>
      <c r="C1539">
        <v>46959.675715140096</v>
      </c>
      <c r="D1539">
        <v>2505.4541813426099</v>
      </c>
      <c r="E1539">
        <v>1113.5351917078265</v>
      </c>
      <c r="F1539">
        <v>8732.6335999999992</v>
      </c>
      <c r="G1539" s="1">
        <v>0.64</v>
      </c>
      <c r="H1539">
        <v>10159.766190787248</v>
      </c>
      <c r="Q1539">
        <v>1538</v>
      </c>
      <c r="R1539">
        <v>41</v>
      </c>
      <c r="S1539">
        <f>VLOOKUP($R1539,'[3]人物&amp;怪物成长分析'!$B$5:$S$104,12,FALSE)*$W1539</f>
        <v>46959.675715140096</v>
      </c>
      <c r="T1539">
        <f>VLOOKUP($R1539,'[3]人物&amp;怪物成长分析'!$B$5:$S$104,13,FALSE)*$W1539</f>
        <v>2505.4541813426099</v>
      </c>
      <c r="U1539">
        <f>VLOOKUP($R1539,'[3]人物&amp;怪物成长分析'!$B$5:$S$104,14,FALSE)*$W1539</f>
        <v>1113.5351917078265</v>
      </c>
      <c r="V1539">
        <f>VLOOKUP($R1539,'[3]人物&amp;怪物成长分析'!$B$5:$S$104,17,FALSE)*$W1539</f>
        <v>8732.6335999999992</v>
      </c>
      <c r="W1539" s="1">
        <v>0.64</v>
      </c>
      <c r="X1539">
        <f t="shared" ref="X1539:X1602" si="24">SUMPRODUCT(S1539:V1539,$M$6:$P$6)*1.2</f>
        <v>10159.766190787248</v>
      </c>
    </row>
    <row r="1540" spans="1:24" x14ac:dyDescent="0.15">
      <c r="A1540">
        <v>1539</v>
      </c>
      <c r="B1540">
        <v>31</v>
      </c>
      <c r="C1540">
        <v>14920.161842976928</v>
      </c>
      <c r="D1540">
        <v>953.68680258923098</v>
      </c>
      <c r="E1540">
        <v>423.8608011507693</v>
      </c>
      <c r="F1540">
        <v>6118.0037999999995</v>
      </c>
      <c r="G1540" s="1">
        <v>0.56999999999999995</v>
      </c>
      <c r="H1540">
        <v>4865.3704433508929</v>
      </c>
      <c r="Q1540">
        <v>1539</v>
      </c>
      <c r="R1540">
        <v>31</v>
      </c>
      <c r="S1540">
        <f>VLOOKUP($R1540,'[3]人物&amp;怪物成长分析'!$B$5:$S$104,12,FALSE)*$W1540</f>
        <v>14920.161842976928</v>
      </c>
      <c r="T1540">
        <f>VLOOKUP($R1540,'[3]人物&amp;怪物成长分析'!$B$5:$S$104,13,FALSE)*$W1540</f>
        <v>953.68680258923098</v>
      </c>
      <c r="U1540">
        <f>VLOOKUP($R1540,'[3]人物&amp;怪物成长分析'!$B$5:$S$104,14,FALSE)*$W1540</f>
        <v>423.8608011507693</v>
      </c>
      <c r="V1540">
        <f>VLOOKUP($R1540,'[3]人物&amp;怪物成长分析'!$B$5:$S$104,17,FALSE)*$W1540</f>
        <v>6118.0037999999995</v>
      </c>
      <c r="W1540" s="1">
        <v>0.56999999999999995</v>
      </c>
      <c r="X1540">
        <f t="shared" si="24"/>
        <v>4865.3704433508929</v>
      </c>
    </row>
    <row r="1541" spans="1:24" x14ac:dyDescent="0.15">
      <c r="A1541">
        <v>1540</v>
      </c>
      <c r="B1541">
        <v>48</v>
      </c>
      <c r="C1541">
        <v>100188.43948599655</v>
      </c>
      <c r="D1541">
        <v>4527.5138145391329</v>
      </c>
      <c r="E1541">
        <v>2012.2283620173921</v>
      </c>
      <c r="F1541">
        <v>10977.903999999999</v>
      </c>
      <c r="G1541" s="1">
        <v>0.7</v>
      </c>
      <c r="H1541">
        <v>17135.720539195663</v>
      </c>
      <c r="Q1541">
        <v>1540</v>
      </c>
      <c r="R1541">
        <v>48</v>
      </c>
      <c r="S1541">
        <f>VLOOKUP($R1541,'[3]人物&amp;怪物成长分析'!$B$5:$S$104,12,FALSE)*$W1541</f>
        <v>100188.43948599655</v>
      </c>
      <c r="T1541">
        <f>VLOOKUP($R1541,'[3]人物&amp;怪物成长分析'!$B$5:$S$104,13,FALSE)*$W1541</f>
        <v>4527.5138145391329</v>
      </c>
      <c r="U1541">
        <f>VLOOKUP($R1541,'[3]人物&amp;怪物成长分析'!$B$5:$S$104,14,FALSE)*$W1541</f>
        <v>2012.2283620173921</v>
      </c>
      <c r="V1541">
        <f>VLOOKUP($R1541,'[3]人物&amp;怪物成长分析'!$B$5:$S$104,17,FALSE)*$W1541</f>
        <v>10977.903999999999</v>
      </c>
      <c r="W1541" s="1">
        <v>0.7</v>
      </c>
      <c r="X1541">
        <f t="shared" si="24"/>
        <v>17135.720539195663</v>
      </c>
    </row>
    <row r="1542" spans="1:24" x14ac:dyDescent="0.15">
      <c r="A1542">
        <v>1541</v>
      </c>
      <c r="B1542">
        <v>50</v>
      </c>
      <c r="C1542">
        <v>83741.124928695688</v>
      </c>
      <c r="D1542">
        <v>3623.414059414717</v>
      </c>
      <c r="E1542">
        <v>1610.4062486287633</v>
      </c>
      <c r="F1542">
        <v>7969.8499999999995</v>
      </c>
      <c r="G1542" s="1">
        <v>0.49</v>
      </c>
      <c r="H1542">
        <v>13551.857166229569</v>
      </c>
      <c r="Q1542">
        <v>1541</v>
      </c>
      <c r="R1542">
        <v>50</v>
      </c>
      <c r="S1542">
        <f>VLOOKUP($R1542,'[3]人物&amp;怪物成长分析'!$B$5:$S$104,12,FALSE)*$W1542</f>
        <v>83741.124928695688</v>
      </c>
      <c r="T1542">
        <f>VLOOKUP($R1542,'[3]人物&amp;怪物成长分析'!$B$5:$S$104,13,FALSE)*$W1542</f>
        <v>3623.414059414717</v>
      </c>
      <c r="U1542">
        <f>VLOOKUP($R1542,'[3]人物&amp;怪物成长分析'!$B$5:$S$104,14,FALSE)*$W1542</f>
        <v>1610.4062486287633</v>
      </c>
      <c r="V1542">
        <f>VLOOKUP($R1542,'[3]人物&amp;怪物成长分析'!$B$5:$S$104,17,FALSE)*$W1542</f>
        <v>7969.8499999999995</v>
      </c>
      <c r="W1542" s="1">
        <v>0.49</v>
      </c>
      <c r="X1542">
        <f t="shared" si="24"/>
        <v>13551.857166229569</v>
      </c>
    </row>
    <row r="1543" spans="1:24" x14ac:dyDescent="0.15">
      <c r="A1543">
        <v>1542</v>
      </c>
      <c r="B1543">
        <v>44</v>
      </c>
      <c r="C1543">
        <v>57515.754308844313</v>
      </c>
      <c r="D1543">
        <v>2849.6490902175251</v>
      </c>
      <c r="E1543">
        <v>1266.5107067633446</v>
      </c>
      <c r="F1543">
        <v>8420.532799999999</v>
      </c>
      <c r="G1543" s="1">
        <v>0.57999999999999996</v>
      </c>
      <c r="H1543">
        <v>11135.72534560157</v>
      </c>
      <c r="Q1543">
        <v>1542</v>
      </c>
      <c r="R1543">
        <v>44</v>
      </c>
      <c r="S1543">
        <f>VLOOKUP($R1543,'[3]人物&amp;怪物成长分析'!$B$5:$S$104,12,FALSE)*$W1543</f>
        <v>57515.754308844313</v>
      </c>
      <c r="T1543">
        <f>VLOOKUP($R1543,'[3]人物&amp;怪物成长分析'!$B$5:$S$104,13,FALSE)*$W1543</f>
        <v>2849.6490902175251</v>
      </c>
      <c r="U1543">
        <f>VLOOKUP($R1543,'[3]人物&amp;怪物成长分析'!$B$5:$S$104,14,FALSE)*$W1543</f>
        <v>1266.5107067633446</v>
      </c>
      <c r="V1543">
        <f>VLOOKUP($R1543,'[3]人物&amp;怪物成长分析'!$B$5:$S$104,17,FALSE)*$W1543</f>
        <v>8420.532799999999</v>
      </c>
      <c r="W1543" s="1">
        <v>0.57999999999999996</v>
      </c>
      <c r="X1543">
        <f t="shared" si="24"/>
        <v>11135.72534560157</v>
      </c>
    </row>
    <row r="1544" spans="1:24" x14ac:dyDescent="0.15">
      <c r="A1544">
        <v>1543</v>
      </c>
      <c r="B1544">
        <v>50</v>
      </c>
      <c r="C1544">
        <v>97413.145325217425</v>
      </c>
      <c r="D1544">
        <v>4214.9918650334457</v>
      </c>
      <c r="E1544">
        <v>1873.3297177926427</v>
      </c>
      <c r="F1544">
        <v>9271.0499999999993</v>
      </c>
      <c r="G1544" s="1">
        <v>0.56999999999999995</v>
      </c>
      <c r="H1544">
        <v>15764.405275001742</v>
      </c>
      <c r="Q1544">
        <v>1543</v>
      </c>
      <c r="R1544">
        <v>50</v>
      </c>
      <c r="S1544">
        <f>VLOOKUP($R1544,'[3]人物&amp;怪物成长分析'!$B$5:$S$104,12,FALSE)*$W1544</f>
        <v>97413.145325217425</v>
      </c>
      <c r="T1544">
        <f>VLOOKUP($R1544,'[3]人物&amp;怪物成长分析'!$B$5:$S$104,13,FALSE)*$W1544</f>
        <v>4214.9918650334457</v>
      </c>
      <c r="U1544">
        <f>VLOOKUP($R1544,'[3]人物&amp;怪物成长分析'!$B$5:$S$104,14,FALSE)*$W1544</f>
        <v>1873.3297177926427</v>
      </c>
      <c r="V1544">
        <f>VLOOKUP($R1544,'[3]人物&amp;怪物成长分析'!$B$5:$S$104,17,FALSE)*$W1544</f>
        <v>9271.0499999999993</v>
      </c>
      <c r="W1544" s="1">
        <v>0.56999999999999995</v>
      </c>
      <c r="X1544">
        <f t="shared" si="24"/>
        <v>15764.405275001742</v>
      </c>
    </row>
    <row r="1545" spans="1:24" x14ac:dyDescent="0.15">
      <c r="A1545">
        <v>1544</v>
      </c>
      <c r="B1545">
        <v>44</v>
      </c>
      <c r="C1545">
        <v>39666.037454375393</v>
      </c>
      <c r="D1545">
        <v>1965.2752346327761</v>
      </c>
      <c r="E1545">
        <v>873.45565983678955</v>
      </c>
      <c r="F1545">
        <v>5807.2640000000001</v>
      </c>
      <c r="G1545" s="1">
        <v>0.4</v>
      </c>
      <c r="H1545">
        <v>7679.8105831734974</v>
      </c>
      <c r="Q1545">
        <v>1544</v>
      </c>
      <c r="R1545">
        <v>44</v>
      </c>
      <c r="S1545">
        <f>VLOOKUP($R1545,'[3]人物&amp;怪物成长分析'!$B$5:$S$104,12,FALSE)*$W1545</f>
        <v>39666.037454375393</v>
      </c>
      <c r="T1545">
        <f>VLOOKUP($R1545,'[3]人物&amp;怪物成长分析'!$B$5:$S$104,13,FALSE)*$W1545</f>
        <v>1965.2752346327761</v>
      </c>
      <c r="U1545">
        <f>VLOOKUP($R1545,'[3]人物&amp;怪物成长分析'!$B$5:$S$104,14,FALSE)*$W1545</f>
        <v>873.45565983678955</v>
      </c>
      <c r="V1545">
        <f>VLOOKUP($R1545,'[3]人物&amp;怪物成长分析'!$B$5:$S$104,17,FALSE)*$W1545</f>
        <v>5807.2640000000001</v>
      </c>
      <c r="W1545" s="1">
        <v>0.4</v>
      </c>
      <c r="X1545">
        <f t="shared" si="24"/>
        <v>7679.8105831734974</v>
      </c>
    </row>
    <row r="1546" spans="1:24" x14ac:dyDescent="0.15">
      <c r="A1546">
        <v>1545</v>
      </c>
      <c r="B1546">
        <v>40</v>
      </c>
      <c r="C1546">
        <v>44869.475418670256</v>
      </c>
      <c r="D1546">
        <v>2456.3581433578606</v>
      </c>
      <c r="E1546">
        <v>1091.7147303812715</v>
      </c>
      <c r="F1546">
        <v>9080.4480000000003</v>
      </c>
      <c r="G1546" s="1">
        <v>0.68</v>
      </c>
      <c r="H1546">
        <v>10116.245052583132</v>
      </c>
      <c r="Q1546">
        <v>1545</v>
      </c>
      <c r="R1546">
        <v>40</v>
      </c>
      <c r="S1546">
        <f>VLOOKUP($R1546,'[3]人物&amp;怪物成长分析'!$B$5:$S$104,12,FALSE)*$W1546</f>
        <v>44869.475418670256</v>
      </c>
      <c r="T1546">
        <f>VLOOKUP($R1546,'[3]人物&amp;怪物成长分析'!$B$5:$S$104,13,FALSE)*$W1546</f>
        <v>2456.3581433578606</v>
      </c>
      <c r="U1546">
        <f>VLOOKUP($R1546,'[3]人物&amp;怪物成长分析'!$B$5:$S$104,14,FALSE)*$W1546</f>
        <v>1091.7147303812715</v>
      </c>
      <c r="V1546">
        <f>VLOOKUP($R1546,'[3]人物&amp;怪物成长分析'!$B$5:$S$104,17,FALSE)*$W1546</f>
        <v>9080.4480000000003</v>
      </c>
      <c r="W1546" s="1">
        <v>0.68</v>
      </c>
      <c r="X1546">
        <f t="shared" si="24"/>
        <v>10116.245052583132</v>
      </c>
    </row>
    <row r="1547" spans="1:24" x14ac:dyDescent="0.15">
      <c r="A1547">
        <v>1546</v>
      </c>
      <c r="B1547">
        <v>29</v>
      </c>
      <c r="C1547">
        <v>6263.1510012391327</v>
      </c>
      <c r="D1547">
        <v>413.90259026086977</v>
      </c>
      <c r="E1547">
        <v>183.95670678260882</v>
      </c>
      <c r="F1547">
        <v>3045.3179999999998</v>
      </c>
      <c r="G1547" s="1">
        <v>0.3</v>
      </c>
      <c r="H1547">
        <v>2260.5521485116528</v>
      </c>
      <c r="Q1547">
        <v>1546</v>
      </c>
      <c r="R1547">
        <v>29</v>
      </c>
      <c r="S1547">
        <f>VLOOKUP($R1547,'[3]人物&amp;怪物成长分析'!$B$5:$S$104,12,FALSE)*$W1547</f>
        <v>6263.1510012391327</v>
      </c>
      <c r="T1547">
        <f>VLOOKUP($R1547,'[3]人物&amp;怪物成长分析'!$B$5:$S$104,13,FALSE)*$W1547</f>
        <v>413.90259026086977</v>
      </c>
      <c r="U1547">
        <f>VLOOKUP($R1547,'[3]人物&amp;怪物成长分析'!$B$5:$S$104,14,FALSE)*$W1547</f>
        <v>183.95670678260882</v>
      </c>
      <c r="V1547">
        <f>VLOOKUP($R1547,'[3]人物&amp;怪物成长分析'!$B$5:$S$104,17,FALSE)*$W1547</f>
        <v>3045.3179999999998</v>
      </c>
      <c r="W1547" s="1">
        <v>0.3</v>
      </c>
      <c r="X1547">
        <f t="shared" si="24"/>
        <v>2260.5521485116528</v>
      </c>
    </row>
    <row r="1548" spans="1:24" x14ac:dyDescent="0.15">
      <c r="A1548">
        <v>1547</v>
      </c>
      <c r="B1548">
        <v>29</v>
      </c>
      <c r="C1548">
        <v>12108.758602395656</v>
      </c>
      <c r="D1548">
        <v>800.21167450434814</v>
      </c>
      <c r="E1548">
        <v>355.64963311304371</v>
      </c>
      <c r="F1548">
        <v>5887.6147999999994</v>
      </c>
      <c r="G1548" s="1">
        <v>0.57999999999999996</v>
      </c>
      <c r="H1548">
        <v>4370.4008204558613</v>
      </c>
      <c r="Q1548">
        <v>1547</v>
      </c>
      <c r="R1548">
        <v>29</v>
      </c>
      <c r="S1548">
        <f>VLOOKUP($R1548,'[3]人物&amp;怪物成长分析'!$B$5:$S$104,12,FALSE)*$W1548</f>
        <v>12108.758602395656</v>
      </c>
      <c r="T1548">
        <f>VLOOKUP($R1548,'[3]人物&amp;怪物成长分析'!$B$5:$S$104,13,FALSE)*$W1548</f>
        <v>800.21167450434814</v>
      </c>
      <c r="U1548">
        <f>VLOOKUP($R1548,'[3]人物&amp;怪物成长分析'!$B$5:$S$104,14,FALSE)*$W1548</f>
        <v>355.64963311304371</v>
      </c>
      <c r="V1548">
        <f>VLOOKUP($R1548,'[3]人物&amp;怪物成长分析'!$B$5:$S$104,17,FALSE)*$W1548</f>
        <v>5887.6147999999994</v>
      </c>
      <c r="W1548" s="1">
        <v>0.57999999999999996</v>
      </c>
      <c r="X1548">
        <f t="shared" si="24"/>
        <v>4370.4008204558613</v>
      </c>
    </row>
    <row r="1549" spans="1:24" x14ac:dyDescent="0.15">
      <c r="A1549">
        <v>1548</v>
      </c>
      <c r="B1549">
        <v>32</v>
      </c>
      <c r="C1549">
        <v>20970.079926164555</v>
      </c>
      <c r="D1549">
        <v>1327.265779203211</v>
      </c>
      <c r="E1549">
        <v>589.8959018680938</v>
      </c>
      <c r="F1549">
        <v>7937.6255999999994</v>
      </c>
      <c r="G1549" s="1">
        <v>0.72</v>
      </c>
      <c r="H1549">
        <v>6545.7090985414643</v>
      </c>
      <c r="Q1549">
        <v>1548</v>
      </c>
      <c r="R1549">
        <v>32</v>
      </c>
      <c r="S1549">
        <f>VLOOKUP($R1549,'[3]人物&amp;怪物成长分析'!$B$5:$S$104,12,FALSE)*$W1549</f>
        <v>20970.079926164555</v>
      </c>
      <c r="T1549">
        <f>VLOOKUP($R1549,'[3]人物&amp;怪物成长分析'!$B$5:$S$104,13,FALSE)*$W1549</f>
        <v>1327.265779203211</v>
      </c>
      <c r="U1549">
        <f>VLOOKUP($R1549,'[3]人物&amp;怪物成长分析'!$B$5:$S$104,14,FALSE)*$W1549</f>
        <v>589.8959018680938</v>
      </c>
      <c r="V1549">
        <f>VLOOKUP($R1549,'[3]人物&amp;怪物成长分析'!$B$5:$S$104,17,FALSE)*$W1549</f>
        <v>7937.6255999999994</v>
      </c>
      <c r="W1549" s="1">
        <v>0.72</v>
      </c>
      <c r="X1549">
        <f t="shared" si="24"/>
        <v>6545.7090985414643</v>
      </c>
    </row>
    <row r="1550" spans="1:24" x14ac:dyDescent="0.15">
      <c r="A1550">
        <v>1549</v>
      </c>
      <c r="B1550">
        <v>22</v>
      </c>
      <c r="C1550">
        <v>7043.5883645217391</v>
      </c>
      <c r="D1550">
        <v>556.68316382608714</v>
      </c>
      <c r="E1550">
        <v>247.41473947826094</v>
      </c>
      <c r="F1550">
        <v>6247.0716000000002</v>
      </c>
      <c r="G1550" s="1">
        <v>0.77</v>
      </c>
      <c r="H1550">
        <v>3851.8149382622614</v>
      </c>
      <c r="Q1550">
        <v>1549</v>
      </c>
      <c r="R1550">
        <v>22</v>
      </c>
      <c r="S1550">
        <f>VLOOKUP($R1550,'[3]人物&amp;怪物成长分析'!$B$5:$S$104,12,FALSE)*$W1550</f>
        <v>7043.5883645217391</v>
      </c>
      <c r="T1550">
        <f>VLOOKUP($R1550,'[3]人物&amp;怪物成长分析'!$B$5:$S$104,13,FALSE)*$W1550</f>
        <v>556.68316382608714</v>
      </c>
      <c r="U1550">
        <f>VLOOKUP($R1550,'[3]人物&amp;怪物成长分析'!$B$5:$S$104,14,FALSE)*$W1550</f>
        <v>247.41473947826094</v>
      </c>
      <c r="V1550">
        <f>VLOOKUP($R1550,'[3]人物&amp;怪物成长分析'!$B$5:$S$104,17,FALSE)*$W1550</f>
        <v>6247.0716000000002</v>
      </c>
      <c r="W1550" s="1">
        <v>0.77</v>
      </c>
      <c r="X1550">
        <f t="shared" si="24"/>
        <v>3851.8149382622614</v>
      </c>
    </row>
    <row r="1551" spans="1:24" x14ac:dyDescent="0.15">
      <c r="A1551">
        <v>1550</v>
      </c>
      <c r="B1551">
        <v>25</v>
      </c>
      <c r="C1551">
        <v>8561.7135529891329</v>
      </c>
      <c r="D1551">
        <v>624.24645652173945</v>
      </c>
      <c r="E1551">
        <v>277.44286956521751</v>
      </c>
      <c r="F1551">
        <v>5841.2250000000004</v>
      </c>
      <c r="G1551" s="1">
        <v>0.65</v>
      </c>
      <c r="H1551">
        <v>3876.2092418478269</v>
      </c>
      <c r="Q1551">
        <v>1550</v>
      </c>
      <c r="R1551">
        <v>25</v>
      </c>
      <c r="S1551">
        <f>VLOOKUP($R1551,'[3]人物&amp;怪物成长分析'!$B$5:$S$104,12,FALSE)*$W1551</f>
        <v>8561.7135529891329</v>
      </c>
      <c r="T1551">
        <f>VLOOKUP($R1551,'[3]人物&amp;怪物成长分析'!$B$5:$S$104,13,FALSE)*$W1551</f>
        <v>624.24645652173945</v>
      </c>
      <c r="U1551">
        <f>VLOOKUP($R1551,'[3]人物&amp;怪物成长分析'!$B$5:$S$104,14,FALSE)*$W1551</f>
        <v>277.44286956521751</v>
      </c>
      <c r="V1551">
        <f>VLOOKUP($R1551,'[3]人物&amp;怪物成长分析'!$B$5:$S$104,17,FALSE)*$W1551</f>
        <v>5841.2250000000004</v>
      </c>
      <c r="W1551" s="1">
        <v>0.65</v>
      </c>
      <c r="X1551">
        <f t="shared" si="24"/>
        <v>3876.2092418478269</v>
      </c>
    </row>
    <row r="1552" spans="1:24" x14ac:dyDescent="0.15">
      <c r="A1552">
        <v>1551</v>
      </c>
      <c r="B1552">
        <v>37</v>
      </c>
      <c r="C1552">
        <v>35985.143860268487</v>
      </c>
      <c r="D1552">
        <v>2135.5925663453181</v>
      </c>
      <c r="E1552">
        <v>949.15225170903022</v>
      </c>
      <c r="F1552">
        <v>9360.1350000000002</v>
      </c>
      <c r="G1552" s="1">
        <v>0.75</v>
      </c>
      <c r="H1552">
        <v>9247.9157669581055</v>
      </c>
      <c r="Q1552">
        <v>1551</v>
      </c>
      <c r="R1552">
        <v>37</v>
      </c>
      <c r="S1552">
        <f>VLOOKUP($R1552,'[3]人物&amp;怪物成长分析'!$B$5:$S$104,12,FALSE)*$W1552</f>
        <v>35985.143860268487</v>
      </c>
      <c r="T1552">
        <f>VLOOKUP($R1552,'[3]人物&amp;怪物成长分析'!$B$5:$S$104,13,FALSE)*$W1552</f>
        <v>2135.5925663453181</v>
      </c>
      <c r="U1552">
        <f>VLOOKUP($R1552,'[3]人物&amp;怪物成长分析'!$B$5:$S$104,14,FALSE)*$W1552</f>
        <v>949.15225170903022</v>
      </c>
      <c r="V1552">
        <f>VLOOKUP($R1552,'[3]人物&amp;怪物成长分析'!$B$5:$S$104,17,FALSE)*$W1552</f>
        <v>9360.1350000000002</v>
      </c>
      <c r="W1552" s="1">
        <v>0.75</v>
      </c>
      <c r="X1552">
        <f t="shared" si="24"/>
        <v>9247.9157669581055</v>
      </c>
    </row>
    <row r="1553" spans="1:24" x14ac:dyDescent="0.15">
      <c r="A1553">
        <v>1552</v>
      </c>
      <c r="B1553">
        <v>48</v>
      </c>
      <c r="C1553">
        <v>107344.75659213917</v>
      </c>
      <c r="D1553">
        <v>4850.9076584347849</v>
      </c>
      <c r="E1553">
        <v>2155.9589593043488</v>
      </c>
      <c r="F1553">
        <v>11762.039999999999</v>
      </c>
      <c r="G1553" s="1">
        <v>0.75</v>
      </c>
      <c r="H1553">
        <v>18359.700577709638</v>
      </c>
      <c r="Q1553">
        <v>1552</v>
      </c>
      <c r="R1553">
        <v>48</v>
      </c>
      <c r="S1553">
        <f>VLOOKUP($R1553,'[3]人物&amp;怪物成长分析'!$B$5:$S$104,12,FALSE)*$W1553</f>
        <v>107344.75659213917</v>
      </c>
      <c r="T1553">
        <f>VLOOKUP($R1553,'[3]人物&amp;怪物成长分析'!$B$5:$S$104,13,FALSE)*$W1553</f>
        <v>4850.9076584347849</v>
      </c>
      <c r="U1553">
        <f>VLOOKUP($R1553,'[3]人物&amp;怪物成长分析'!$B$5:$S$104,14,FALSE)*$W1553</f>
        <v>2155.9589593043488</v>
      </c>
      <c r="V1553">
        <f>VLOOKUP($R1553,'[3]人物&amp;怪物成长分析'!$B$5:$S$104,17,FALSE)*$W1553</f>
        <v>11762.039999999999</v>
      </c>
      <c r="W1553" s="1">
        <v>0.75</v>
      </c>
      <c r="X1553">
        <f t="shared" si="24"/>
        <v>18359.700577709638</v>
      </c>
    </row>
    <row r="1554" spans="1:24" x14ac:dyDescent="0.15">
      <c r="A1554">
        <v>1553</v>
      </c>
      <c r="B1554">
        <v>22</v>
      </c>
      <c r="C1554">
        <v>7226.5387116521742</v>
      </c>
      <c r="D1554">
        <v>571.14246678260884</v>
      </c>
      <c r="E1554">
        <v>253.84109634782615</v>
      </c>
      <c r="F1554">
        <v>6409.3332</v>
      </c>
      <c r="G1554" s="1">
        <v>0.79</v>
      </c>
      <c r="H1554">
        <v>3951.8620795158263</v>
      </c>
      <c r="Q1554">
        <v>1553</v>
      </c>
      <c r="R1554">
        <v>22</v>
      </c>
      <c r="S1554">
        <f>VLOOKUP($R1554,'[3]人物&amp;怪物成长分析'!$B$5:$S$104,12,FALSE)*$W1554</f>
        <v>7226.5387116521742</v>
      </c>
      <c r="T1554">
        <f>VLOOKUP($R1554,'[3]人物&amp;怪物成长分析'!$B$5:$S$104,13,FALSE)*$W1554</f>
        <v>571.14246678260884</v>
      </c>
      <c r="U1554">
        <f>VLOOKUP($R1554,'[3]人物&amp;怪物成长分析'!$B$5:$S$104,14,FALSE)*$W1554</f>
        <v>253.84109634782615</v>
      </c>
      <c r="V1554">
        <f>VLOOKUP($R1554,'[3]人物&amp;怪物成长分析'!$B$5:$S$104,17,FALSE)*$W1554</f>
        <v>6409.3332</v>
      </c>
      <c r="W1554" s="1">
        <v>0.79</v>
      </c>
      <c r="X1554">
        <f t="shared" si="24"/>
        <v>3951.8620795158263</v>
      </c>
    </row>
    <row r="1555" spans="1:24" x14ac:dyDescent="0.15">
      <c r="A1555">
        <v>1554</v>
      </c>
      <c r="B1555">
        <v>36</v>
      </c>
      <c r="C1555">
        <v>33120.002153931782</v>
      </c>
      <c r="D1555">
        <v>2021.6783649166559</v>
      </c>
      <c r="E1555">
        <v>898.52371774073606</v>
      </c>
      <c r="F1555">
        <v>9385.5607999999993</v>
      </c>
      <c r="G1555" s="1">
        <v>0.77</v>
      </c>
      <c r="H1555">
        <v>8923.3114089775954</v>
      </c>
      <c r="Q1555">
        <v>1554</v>
      </c>
      <c r="R1555">
        <v>36</v>
      </c>
      <c r="S1555">
        <f>VLOOKUP($R1555,'[3]人物&amp;怪物成长分析'!$B$5:$S$104,12,FALSE)*$W1555</f>
        <v>33120.002153931782</v>
      </c>
      <c r="T1555">
        <f>VLOOKUP($R1555,'[3]人物&amp;怪物成长分析'!$B$5:$S$104,13,FALSE)*$W1555</f>
        <v>2021.6783649166559</v>
      </c>
      <c r="U1555">
        <f>VLOOKUP($R1555,'[3]人物&amp;怪物成长分析'!$B$5:$S$104,14,FALSE)*$W1555</f>
        <v>898.52371774073606</v>
      </c>
      <c r="V1555">
        <f>VLOOKUP($R1555,'[3]人物&amp;怪物成长分析'!$B$5:$S$104,17,FALSE)*$W1555</f>
        <v>9385.5607999999993</v>
      </c>
      <c r="W1555" s="1">
        <v>0.77</v>
      </c>
      <c r="X1555">
        <f t="shared" si="24"/>
        <v>8923.3114089775954</v>
      </c>
    </row>
    <row r="1556" spans="1:24" x14ac:dyDescent="0.15">
      <c r="A1556">
        <v>1555</v>
      </c>
      <c r="B1556">
        <v>46</v>
      </c>
      <c r="C1556">
        <v>86165.383887051808</v>
      </c>
      <c r="D1556">
        <v>4073.4784240759882</v>
      </c>
      <c r="E1556">
        <v>1810.4348551448838</v>
      </c>
      <c r="F1556">
        <v>10872.316799999999</v>
      </c>
      <c r="G1556" s="1">
        <v>0.72</v>
      </c>
      <c r="H1556">
        <v>15632.539616043534</v>
      </c>
      <c r="Q1556">
        <v>1555</v>
      </c>
      <c r="R1556">
        <v>46</v>
      </c>
      <c r="S1556">
        <f>VLOOKUP($R1556,'[3]人物&amp;怪物成长分析'!$B$5:$S$104,12,FALSE)*$W1556</f>
        <v>86165.383887051808</v>
      </c>
      <c r="T1556">
        <f>VLOOKUP($R1556,'[3]人物&amp;怪物成长分析'!$B$5:$S$104,13,FALSE)*$W1556</f>
        <v>4073.4784240759882</v>
      </c>
      <c r="U1556">
        <f>VLOOKUP($R1556,'[3]人物&amp;怪物成长分析'!$B$5:$S$104,14,FALSE)*$W1556</f>
        <v>1810.4348551448838</v>
      </c>
      <c r="V1556">
        <f>VLOOKUP($R1556,'[3]人物&amp;怪物成长分析'!$B$5:$S$104,17,FALSE)*$W1556</f>
        <v>10872.316799999999</v>
      </c>
      <c r="W1556" s="1">
        <v>0.72</v>
      </c>
      <c r="X1556">
        <f t="shared" si="24"/>
        <v>15632.539616043534</v>
      </c>
    </row>
    <row r="1557" spans="1:24" x14ac:dyDescent="0.15">
      <c r="A1557">
        <v>1556</v>
      </c>
      <c r="B1557">
        <v>33</v>
      </c>
      <c r="C1557">
        <v>17106.894468218241</v>
      </c>
      <c r="D1557">
        <v>1072.5010631774255</v>
      </c>
      <c r="E1557">
        <v>476.66713918996692</v>
      </c>
      <c r="F1557">
        <v>5997.2785999999996</v>
      </c>
      <c r="G1557" s="1">
        <v>0.53</v>
      </c>
      <c r="H1557">
        <v>5127.0224461153466</v>
      </c>
      <c r="Q1557">
        <v>1556</v>
      </c>
      <c r="R1557">
        <v>33</v>
      </c>
      <c r="S1557">
        <f>VLOOKUP($R1557,'[3]人物&amp;怪物成长分析'!$B$5:$S$104,12,FALSE)*$W1557</f>
        <v>17106.894468218241</v>
      </c>
      <c r="T1557">
        <f>VLOOKUP($R1557,'[3]人物&amp;怪物成长分析'!$B$5:$S$104,13,FALSE)*$W1557</f>
        <v>1072.5010631774255</v>
      </c>
      <c r="U1557">
        <f>VLOOKUP($R1557,'[3]人物&amp;怪物成长分析'!$B$5:$S$104,14,FALSE)*$W1557</f>
        <v>476.66713918996692</v>
      </c>
      <c r="V1557">
        <f>VLOOKUP($R1557,'[3]人物&amp;怪物成长分析'!$B$5:$S$104,17,FALSE)*$W1557</f>
        <v>5997.2785999999996</v>
      </c>
      <c r="W1557" s="1">
        <v>0.53</v>
      </c>
      <c r="X1557">
        <f t="shared" si="24"/>
        <v>5127.0224461153466</v>
      </c>
    </row>
    <row r="1558" spans="1:24" x14ac:dyDescent="0.15">
      <c r="A1558">
        <v>1557</v>
      </c>
      <c r="B1558">
        <v>26</v>
      </c>
      <c r="C1558">
        <v>11475.361239868898</v>
      </c>
      <c r="D1558">
        <v>815.62291142207391</v>
      </c>
      <c r="E1558">
        <v>362.49907174314393</v>
      </c>
      <c r="F1558">
        <v>7143.7828</v>
      </c>
      <c r="G1558" s="1">
        <v>0.77</v>
      </c>
      <c r="H1558">
        <v>4879.2271017119683</v>
      </c>
      <c r="Q1558">
        <v>1557</v>
      </c>
      <c r="R1558">
        <v>26</v>
      </c>
      <c r="S1558">
        <f>VLOOKUP($R1558,'[3]人物&amp;怪物成长分析'!$B$5:$S$104,12,FALSE)*$W1558</f>
        <v>11475.361239868898</v>
      </c>
      <c r="T1558">
        <f>VLOOKUP($R1558,'[3]人物&amp;怪物成长分析'!$B$5:$S$104,13,FALSE)*$W1558</f>
        <v>815.62291142207391</v>
      </c>
      <c r="U1558">
        <f>VLOOKUP($R1558,'[3]人物&amp;怪物成长分析'!$B$5:$S$104,14,FALSE)*$W1558</f>
        <v>362.49907174314393</v>
      </c>
      <c r="V1558">
        <f>VLOOKUP($R1558,'[3]人物&amp;怪物成长分析'!$B$5:$S$104,17,FALSE)*$W1558</f>
        <v>7143.7828</v>
      </c>
      <c r="W1558" s="1">
        <v>0.77</v>
      </c>
      <c r="X1558">
        <f t="shared" si="24"/>
        <v>4879.2271017119683</v>
      </c>
    </row>
    <row r="1559" spans="1:24" x14ac:dyDescent="0.15">
      <c r="A1559">
        <v>1558</v>
      </c>
      <c r="B1559">
        <v>33</v>
      </c>
      <c r="C1559">
        <v>22271.239968057707</v>
      </c>
      <c r="D1559">
        <v>1396.2749690423084</v>
      </c>
      <c r="E1559">
        <v>620.56665290769274</v>
      </c>
      <c r="F1559">
        <v>7807.7777999999989</v>
      </c>
      <c r="G1559" s="1">
        <v>0.69</v>
      </c>
      <c r="H1559">
        <v>6674.80280720677</v>
      </c>
      <c r="Q1559">
        <v>1558</v>
      </c>
      <c r="R1559">
        <v>33</v>
      </c>
      <c r="S1559">
        <f>VLOOKUP($R1559,'[3]人物&amp;怪物成长分析'!$B$5:$S$104,12,FALSE)*$W1559</f>
        <v>22271.239968057707</v>
      </c>
      <c r="T1559">
        <f>VLOOKUP($R1559,'[3]人物&amp;怪物成长分析'!$B$5:$S$104,13,FALSE)*$W1559</f>
        <v>1396.2749690423084</v>
      </c>
      <c r="U1559">
        <f>VLOOKUP($R1559,'[3]人物&amp;怪物成长分析'!$B$5:$S$104,14,FALSE)*$W1559</f>
        <v>620.56665290769274</v>
      </c>
      <c r="V1559">
        <f>VLOOKUP($R1559,'[3]人物&amp;怪物成长分析'!$B$5:$S$104,17,FALSE)*$W1559</f>
        <v>7807.7777999999989</v>
      </c>
      <c r="W1559" s="1">
        <v>0.69</v>
      </c>
      <c r="X1559">
        <f t="shared" si="24"/>
        <v>6674.80280720677</v>
      </c>
    </row>
    <row r="1560" spans="1:24" x14ac:dyDescent="0.15">
      <c r="A1560">
        <v>1559</v>
      </c>
      <c r="B1560">
        <v>42</v>
      </c>
      <c r="C1560">
        <v>30912.427487922963</v>
      </c>
      <c r="D1560">
        <v>1608.2418040615391</v>
      </c>
      <c r="E1560">
        <v>714.77413513846193</v>
      </c>
      <c r="F1560">
        <v>5295.6343999999999</v>
      </c>
      <c r="G1560" s="1">
        <v>0.38</v>
      </c>
      <c r="H1560">
        <v>6432.0344816603038</v>
      </c>
      <c r="Q1560">
        <v>1559</v>
      </c>
      <c r="R1560">
        <v>42</v>
      </c>
      <c r="S1560">
        <f>VLOOKUP($R1560,'[3]人物&amp;怪物成长分析'!$B$5:$S$104,12,FALSE)*$W1560</f>
        <v>30912.427487922963</v>
      </c>
      <c r="T1560">
        <f>VLOOKUP($R1560,'[3]人物&amp;怪物成长分析'!$B$5:$S$104,13,FALSE)*$W1560</f>
        <v>1608.2418040615391</v>
      </c>
      <c r="U1560">
        <f>VLOOKUP($R1560,'[3]人物&amp;怪物成长分析'!$B$5:$S$104,14,FALSE)*$W1560</f>
        <v>714.77413513846193</v>
      </c>
      <c r="V1560">
        <f>VLOOKUP($R1560,'[3]人物&amp;怪物成长分析'!$B$5:$S$104,17,FALSE)*$W1560</f>
        <v>5295.6343999999999</v>
      </c>
      <c r="W1560" s="1">
        <v>0.38</v>
      </c>
      <c r="X1560">
        <f t="shared" si="24"/>
        <v>6432.0344816603038</v>
      </c>
    </row>
    <row r="1561" spans="1:24" x14ac:dyDescent="0.15">
      <c r="A1561">
        <v>1560</v>
      </c>
      <c r="B1561">
        <v>50</v>
      </c>
      <c r="C1561">
        <v>90577.135126956564</v>
      </c>
      <c r="D1561">
        <v>3919.2029622240821</v>
      </c>
      <c r="E1561">
        <v>1741.8679832107032</v>
      </c>
      <c r="F1561">
        <v>8620.4500000000007</v>
      </c>
      <c r="G1561" s="1">
        <v>0.53</v>
      </c>
      <c r="H1561">
        <v>14658.131220615658</v>
      </c>
      <c r="Q1561">
        <v>1560</v>
      </c>
      <c r="R1561">
        <v>50</v>
      </c>
      <c r="S1561">
        <f>VLOOKUP($R1561,'[3]人物&amp;怪物成长分析'!$B$5:$S$104,12,FALSE)*$W1561</f>
        <v>90577.135126956564</v>
      </c>
      <c r="T1561">
        <f>VLOOKUP($R1561,'[3]人物&amp;怪物成长分析'!$B$5:$S$104,13,FALSE)*$W1561</f>
        <v>3919.2029622240821</v>
      </c>
      <c r="U1561">
        <f>VLOOKUP($R1561,'[3]人物&amp;怪物成长分析'!$B$5:$S$104,14,FALSE)*$W1561</f>
        <v>1741.8679832107032</v>
      </c>
      <c r="V1561">
        <f>VLOOKUP($R1561,'[3]人物&amp;怪物成长分析'!$B$5:$S$104,17,FALSE)*$W1561</f>
        <v>8620.4500000000007</v>
      </c>
      <c r="W1561" s="1">
        <v>0.53</v>
      </c>
      <c r="X1561">
        <f t="shared" si="24"/>
        <v>14658.131220615658</v>
      </c>
    </row>
    <row r="1562" spans="1:24" x14ac:dyDescent="0.15">
      <c r="A1562">
        <v>1561</v>
      </c>
      <c r="B1562">
        <v>27</v>
      </c>
      <c r="C1562">
        <v>12403.539041522747</v>
      </c>
      <c r="D1562">
        <v>859.94685699531794</v>
      </c>
      <c r="E1562">
        <v>382.19860310903022</v>
      </c>
      <c r="F1562">
        <v>7080.8971999999994</v>
      </c>
      <c r="G1562" s="1">
        <v>0.74</v>
      </c>
      <c r="H1562">
        <v>4974.9504837183094</v>
      </c>
      <c r="Q1562">
        <v>1561</v>
      </c>
      <c r="R1562">
        <v>27</v>
      </c>
      <c r="S1562">
        <f>VLOOKUP($R1562,'[3]人物&amp;怪物成长分析'!$B$5:$S$104,12,FALSE)*$W1562</f>
        <v>12403.539041522747</v>
      </c>
      <c r="T1562">
        <f>VLOOKUP($R1562,'[3]人物&amp;怪物成长分析'!$B$5:$S$104,13,FALSE)*$W1562</f>
        <v>859.94685699531794</v>
      </c>
      <c r="U1562">
        <f>VLOOKUP($R1562,'[3]人物&amp;怪物成长分析'!$B$5:$S$104,14,FALSE)*$W1562</f>
        <v>382.19860310903022</v>
      </c>
      <c r="V1562">
        <f>VLOOKUP($R1562,'[3]人物&amp;怪物成长分析'!$B$5:$S$104,17,FALSE)*$W1562</f>
        <v>7080.8971999999994</v>
      </c>
      <c r="W1562" s="1">
        <v>0.74</v>
      </c>
      <c r="X1562">
        <f t="shared" si="24"/>
        <v>4974.9504837183094</v>
      </c>
    </row>
    <row r="1563" spans="1:24" x14ac:dyDescent="0.15">
      <c r="A1563">
        <v>1562</v>
      </c>
      <c r="B1563">
        <v>36</v>
      </c>
      <c r="C1563">
        <v>25377.663988077595</v>
      </c>
      <c r="D1563">
        <v>1549.0782276634116</v>
      </c>
      <c r="E1563">
        <v>688.47921229484962</v>
      </c>
      <c r="F1563">
        <v>7191.5335999999988</v>
      </c>
      <c r="G1563" s="1">
        <v>0.59</v>
      </c>
      <c r="H1563">
        <v>6837.3425081776377</v>
      </c>
      <c r="Q1563">
        <v>1562</v>
      </c>
      <c r="R1563">
        <v>36</v>
      </c>
      <c r="S1563">
        <f>VLOOKUP($R1563,'[3]人物&amp;怪物成长分析'!$B$5:$S$104,12,FALSE)*$W1563</f>
        <v>25377.663988077595</v>
      </c>
      <c r="T1563">
        <f>VLOOKUP($R1563,'[3]人物&amp;怪物成长分析'!$B$5:$S$104,13,FALSE)*$W1563</f>
        <v>1549.0782276634116</v>
      </c>
      <c r="U1563">
        <f>VLOOKUP($R1563,'[3]人物&amp;怪物成长分析'!$B$5:$S$104,14,FALSE)*$W1563</f>
        <v>688.47921229484962</v>
      </c>
      <c r="V1563">
        <f>VLOOKUP($R1563,'[3]人物&amp;怪物成长分析'!$B$5:$S$104,17,FALSE)*$W1563</f>
        <v>7191.5335999999988</v>
      </c>
      <c r="W1563" s="1">
        <v>0.59</v>
      </c>
      <c r="X1563">
        <f t="shared" si="24"/>
        <v>6837.3425081776377</v>
      </c>
    </row>
    <row r="1564" spans="1:24" x14ac:dyDescent="0.15">
      <c r="A1564">
        <v>1563</v>
      </c>
      <c r="B1564">
        <v>37</v>
      </c>
      <c r="C1564">
        <v>27828.511251940959</v>
      </c>
      <c r="D1564">
        <v>1651.5249179737125</v>
      </c>
      <c r="E1564">
        <v>734.01107465498342</v>
      </c>
      <c r="F1564">
        <v>7238.5043999999998</v>
      </c>
      <c r="G1564" s="1">
        <v>0.57999999999999996</v>
      </c>
      <c r="H1564">
        <v>7151.7215264476008</v>
      </c>
      <c r="Q1564">
        <v>1563</v>
      </c>
      <c r="R1564">
        <v>37</v>
      </c>
      <c r="S1564">
        <f>VLOOKUP($R1564,'[3]人物&amp;怪物成长分析'!$B$5:$S$104,12,FALSE)*$W1564</f>
        <v>27828.511251940959</v>
      </c>
      <c r="T1564">
        <f>VLOOKUP($R1564,'[3]人物&amp;怪物成长分析'!$B$5:$S$104,13,FALSE)*$W1564</f>
        <v>1651.5249179737125</v>
      </c>
      <c r="U1564">
        <f>VLOOKUP($R1564,'[3]人物&amp;怪物成长分析'!$B$5:$S$104,14,FALSE)*$W1564</f>
        <v>734.01107465498342</v>
      </c>
      <c r="V1564">
        <f>VLOOKUP($R1564,'[3]人物&amp;怪物成长分析'!$B$5:$S$104,17,FALSE)*$W1564</f>
        <v>7238.5043999999998</v>
      </c>
      <c r="W1564" s="1">
        <v>0.57999999999999996</v>
      </c>
      <c r="X1564">
        <f t="shared" si="24"/>
        <v>7151.7215264476008</v>
      </c>
    </row>
    <row r="1565" spans="1:24" x14ac:dyDescent="0.15">
      <c r="A1565">
        <v>1564</v>
      </c>
      <c r="B1565">
        <v>33</v>
      </c>
      <c r="C1565">
        <v>10328.690999678936</v>
      </c>
      <c r="D1565">
        <v>647.54781172976629</v>
      </c>
      <c r="E1565">
        <v>287.79902743545171</v>
      </c>
      <c r="F1565">
        <v>3620.9983999999999</v>
      </c>
      <c r="G1565" s="1">
        <v>0.32</v>
      </c>
      <c r="H1565">
        <v>3095.5607221828509</v>
      </c>
      <c r="Q1565">
        <v>1564</v>
      </c>
      <c r="R1565">
        <v>33</v>
      </c>
      <c r="S1565">
        <f>VLOOKUP($R1565,'[3]人物&amp;怪物成长分析'!$B$5:$S$104,12,FALSE)*$W1565</f>
        <v>10328.690999678936</v>
      </c>
      <c r="T1565">
        <f>VLOOKUP($R1565,'[3]人物&amp;怪物成长分析'!$B$5:$S$104,13,FALSE)*$W1565</f>
        <v>647.54781172976629</v>
      </c>
      <c r="U1565">
        <f>VLOOKUP($R1565,'[3]人物&amp;怪物成长分析'!$B$5:$S$104,14,FALSE)*$W1565</f>
        <v>287.79902743545171</v>
      </c>
      <c r="V1565">
        <f>VLOOKUP($R1565,'[3]人物&amp;怪物成长分析'!$B$5:$S$104,17,FALSE)*$W1565</f>
        <v>3620.9983999999999</v>
      </c>
      <c r="W1565" s="1">
        <v>0.32</v>
      </c>
      <c r="X1565">
        <f t="shared" si="24"/>
        <v>3095.5607221828509</v>
      </c>
    </row>
    <row r="1566" spans="1:24" x14ac:dyDescent="0.15">
      <c r="A1566">
        <v>1565</v>
      </c>
      <c r="B1566">
        <v>27</v>
      </c>
      <c r="C1566">
        <v>6872.2310905734139</v>
      </c>
      <c r="D1566">
        <v>476.45704238929773</v>
      </c>
      <c r="E1566">
        <v>211.75868550635457</v>
      </c>
      <c r="F1566">
        <v>3923.1997999999994</v>
      </c>
      <c r="G1566" s="1">
        <v>0.41</v>
      </c>
      <c r="H1566">
        <v>2756.3914842223062</v>
      </c>
      <c r="Q1566">
        <v>1565</v>
      </c>
      <c r="R1566">
        <v>27</v>
      </c>
      <c r="S1566">
        <f>VLOOKUP($R1566,'[3]人物&amp;怪物成长分析'!$B$5:$S$104,12,FALSE)*$W1566</f>
        <v>6872.2310905734139</v>
      </c>
      <c r="T1566">
        <f>VLOOKUP($R1566,'[3]人物&amp;怪物成长分析'!$B$5:$S$104,13,FALSE)*$W1566</f>
        <v>476.45704238929773</v>
      </c>
      <c r="U1566">
        <f>VLOOKUP($R1566,'[3]人物&amp;怪物成长分析'!$B$5:$S$104,14,FALSE)*$W1566</f>
        <v>211.75868550635457</v>
      </c>
      <c r="V1566">
        <f>VLOOKUP($R1566,'[3]人物&amp;怪物成长分析'!$B$5:$S$104,17,FALSE)*$W1566</f>
        <v>3923.1997999999994</v>
      </c>
      <c r="W1566" s="1">
        <v>0.41</v>
      </c>
      <c r="X1566">
        <f t="shared" si="24"/>
        <v>2756.3914842223062</v>
      </c>
    </row>
    <row r="1567" spans="1:24" x14ac:dyDescent="0.15">
      <c r="A1567">
        <v>1566</v>
      </c>
      <c r="B1567">
        <v>43</v>
      </c>
      <c r="C1567">
        <v>35974.192368235192</v>
      </c>
      <c r="D1567">
        <v>1825.9682483558533</v>
      </c>
      <c r="E1567">
        <v>811.54144371371274</v>
      </c>
      <c r="F1567">
        <v>5690.808</v>
      </c>
      <c r="G1567" s="1">
        <v>0.4</v>
      </c>
      <c r="H1567">
        <v>7213.6225281587685</v>
      </c>
      <c r="Q1567">
        <v>1566</v>
      </c>
      <c r="R1567">
        <v>43</v>
      </c>
      <c r="S1567">
        <f>VLOOKUP($R1567,'[3]人物&amp;怪物成长分析'!$B$5:$S$104,12,FALSE)*$W1567</f>
        <v>35974.192368235192</v>
      </c>
      <c r="T1567">
        <f>VLOOKUP($R1567,'[3]人物&amp;怪物成长分析'!$B$5:$S$104,13,FALSE)*$W1567</f>
        <v>1825.9682483558533</v>
      </c>
      <c r="U1567">
        <f>VLOOKUP($R1567,'[3]人物&amp;怪物成长分析'!$B$5:$S$104,14,FALSE)*$W1567</f>
        <v>811.54144371371274</v>
      </c>
      <c r="V1567">
        <f>VLOOKUP($R1567,'[3]人物&amp;怪物成长分析'!$B$5:$S$104,17,FALSE)*$W1567</f>
        <v>5690.808</v>
      </c>
      <c r="W1567" s="1">
        <v>0.4</v>
      </c>
      <c r="X1567">
        <f t="shared" si="24"/>
        <v>7213.6225281587685</v>
      </c>
    </row>
    <row r="1568" spans="1:24" x14ac:dyDescent="0.15">
      <c r="A1568">
        <v>1567</v>
      </c>
      <c r="B1568">
        <v>33</v>
      </c>
      <c r="C1568">
        <v>10328.690999678936</v>
      </c>
      <c r="D1568">
        <v>647.54781172976629</v>
      </c>
      <c r="E1568">
        <v>287.79902743545171</v>
      </c>
      <c r="F1568">
        <v>3620.9983999999999</v>
      </c>
      <c r="G1568" s="1">
        <v>0.32</v>
      </c>
      <c r="H1568">
        <v>3095.5607221828509</v>
      </c>
      <c r="Q1568">
        <v>1567</v>
      </c>
      <c r="R1568">
        <v>33</v>
      </c>
      <c r="S1568">
        <f>VLOOKUP($R1568,'[3]人物&amp;怪物成长分析'!$B$5:$S$104,12,FALSE)*$W1568</f>
        <v>10328.690999678936</v>
      </c>
      <c r="T1568">
        <f>VLOOKUP($R1568,'[3]人物&amp;怪物成长分析'!$B$5:$S$104,13,FALSE)*$W1568</f>
        <v>647.54781172976629</v>
      </c>
      <c r="U1568">
        <f>VLOOKUP($R1568,'[3]人物&amp;怪物成长分析'!$B$5:$S$104,14,FALSE)*$W1568</f>
        <v>287.79902743545171</v>
      </c>
      <c r="V1568">
        <f>VLOOKUP($R1568,'[3]人物&amp;怪物成长分析'!$B$5:$S$104,17,FALSE)*$W1568</f>
        <v>3620.9983999999999</v>
      </c>
      <c r="W1568" s="1">
        <v>0.32</v>
      </c>
      <c r="X1568">
        <f t="shared" si="24"/>
        <v>3095.5607221828509</v>
      </c>
    </row>
    <row r="1569" spans="1:24" x14ac:dyDescent="0.15">
      <c r="A1569">
        <v>1568</v>
      </c>
      <c r="B1569">
        <v>31</v>
      </c>
      <c r="C1569">
        <v>8376.2312100923118</v>
      </c>
      <c r="D1569">
        <v>535.40311724307708</v>
      </c>
      <c r="E1569">
        <v>237.95694099692315</v>
      </c>
      <c r="F1569">
        <v>3434.6687999999999</v>
      </c>
      <c r="G1569" s="1">
        <v>0.32</v>
      </c>
      <c r="H1569">
        <v>2731.4360383724311</v>
      </c>
      <c r="Q1569">
        <v>1568</v>
      </c>
      <c r="R1569">
        <v>31</v>
      </c>
      <c r="S1569">
        <f>VLOOKUP($R1569,'[3]人物&amp;怪物成长分析'!$B$5:$S$104,12,FALSE)*$W1569</f>
        <v>8376.2312100923118</v>
      </c>
      <c r="T1569">
        <f>VLOOKUP($R1569,'[3]人物&amp;怪物成长分析'!$B$5:$S$104,13,FALSE)*$W1569</f>
        <v>535.40311724307708</v>
      </c>
      <c r="U1569">
        <f>VLOOKUP($R1569,'[3]人物&amp;怪物成长分析'!$B$5:$S$104,14,FALSE)*$W1569</f>
        <v>237.95694099692315</v>
      </c>
      <c r="V1569">
        <f>VLOOKUP($R1569,'[3]人物&amp;怪物成长分析'!$B$5:$S$104,17,FALSE)*$W1569</f>
        <v>3434.6687999999999</v>
      </c>
      <c r="W1569" s="1">
        <v>0.32</v>
      </c>
      <c r="X1569">
        <f t="shared" si="24"/>
        <v>2731.4360383724311</v>
      </c>
    </row>
    <row r="1570" spans="1:24" x14ac:dyDescent="0.15">
      <c r="A1570">
        <v>1569</v>
      </c>
      <c r="B1570">
        <v>46</v>
      </c>
      <c r="C1570">
        <v>86165.383887051808</v>
      </c>
      <c r="D1570">
        <v>4073.4784240759882</v>
      </c>
      <c r="E1570">
        <v>1810.4348551448838</v>
      </c>
      <c r="F1570">
        <v>10872.316799999999</v>
      </c>
      <c r="G1570" s="1">
        <v>0.72</v>
      </c>
      <c r="H1570">
        <v>15632.539616043534</v>
      </c>
      <c r="Q1570">
        <v>1569</v>
      </c>
      <c r="R1570">
        <v>46</v>
      </c>
      <c r="S1570">
        <f>VLOOKUP($R1570,'[3]人物&amp;怪物成长分析'!$B$5:$S$104,12,FALSE)*$W1570</f>
        <v>86165.383887051808</v>
      </c>
      <c r="T1570">
        <f>VLOOKUP($R1570,'[3]人物&amp;怪物成长分析'!$B$5:$S$104,13,FALSE)*$W1570</f>
        <v>4073.4784240759882</v>
      </c>
      <c r="U1570">
        <f>VLOOKUP($R1570,'[3]人物&amp;怪物成长分析'!$B$5:$S$104,14,FALSE)*$W1570</f>
        <v>1810.4348551448838</v>
      </c>
      <c r="V1570">
        <f>VLOOKUP($R1570,'[3]人物&amp;怪物成长分析'!$B$5:$S$104,17,FALSE)*$W1570</f>
        <v>10872.316799999999</v>
      </c>
      <c r="W1570" s="1">
        <v>0.72</v>
      </c>
      <c r="X1570">
        <f t="shared" si="24"/>
        <v>15632.539616043534</v>
      </c>
    </row>
    <row r="1571" spans="1:24" x14ac:dyDescent="0.15">
      <c r="A1571">
        <v>1570</v>
      </c>
      <c r="B1571">
        <v>50</v>
      </c>
      <c r="C1571">
        <v>51270.076486956546</v>
      </c>
      <c r="D1571">
        <v>2218.416771070235</v>
      </c>
      <c r="E1571">
        <v>985.96300936454884</v>
      </c>
      <c r="F1571">
        <v>4879.5</v>
      </c>
      <c r="G1571" s="1">
        <v>0.3</v>
      </c>
      <c r="H1571">
        <v>8297.0554078956538</v>
      </c>
      <c r="Q1571">
        <v>1570</v>
      </c>
      <c r="R1571">
        <v>50</v>
      </c>
      <c r="S1571">
        <f>VLOOKUP($R1571,'[3]人物&amp;怪物成长分析'!$B$5:$S$104,12,FALSE)*$W1571</f>
        <v>51270.076486956546</v>
      </c>
      <c r="T1571">
        <f>VLOOKUP($R1571,'[3]人物&amp;怪物成长分析'!$B$5:$S$104,13,FALSE)*$W1571</f>
        <v>2218.416771070235</v>
      </c>
      <c r="U1571">
        <f>VLOOKUP($R1571,'[3]人物&amp;怪物成长分析'!$B$5:$S$104,14,FALSE)*$W1571</f>
        <v>985.96300936454884</v>
      </c>
      <c r="V1571">
        <f>VLOOKUP($R1571,'[3]人物&amp;怪物成长分析'!$B$5:$S$104,17,FALSE)*$W1571</f>
        <v>4879.5</v>
      </c>
      <c r="W1571" s="1">
        <v>0.3</v>
      </c>
      <c r="X1571">
        <f t="shared" si="24"/>
        <v>8297.0554078956538</v>
      </c>
    </row>
    <row r="1572" spans="1:24" x14ac:dyDescent="0.15">
      <c r="A1572">
        <v>1571</v>
      </c>
      <c r="B1572">
        <v>43</v>
      </c>
      <c r="C1572">
        <v>36873.547177441069</v>
      </c>
      <c r="D1572">
        <v>1871.6174545647493</v>
      </c>
      <c r="E1572">
        <v>831.82997980655546</v>
      </c>
      <c r="F1572">
        <v>5833.078199999999</v>
      </c>
      <c r="G1572" s="1">
        <v>0.41</v>
      </c>
      <c r="H1572">
        <v>7393.963091362737</v>
      </c>
      <c r="Q1572">
        <v>1571</v>
      </c>
      <c r="R1572">
        <v>43</v>
      </c>
      <c r="S1572">
        <f>VLOOKUP($R1572,'[3]人物&amp;怪物成长分析'!$B$5:$S$104,12,FALSE)*$W1572</f>
        <v>36873.547177441069</v>
      </c>
      <c r="T1572">
        <f>VLOOKUP($R1572,'[3]人物&amp;怪物成长分析'!$B$5:$S$104,13,FALSE)*$W1572</f>
        <v>1871.6174545647493</v>
      </c>
      <c r="U1572">
        <f>VLOOKUP($R1572,'[3]人物&amp;怪物成长分析'!$B$5:$S$104,14,FALSE)*$W1572</f>
        <v>831.82997980655546</v>
      </c>
      <c r="V1572">
        <f>VLOOKUP($R1572,'[3]人物&amp;怪物成长分析'!$B$5:$S$104,17,FALSE)*$W1572</f>
        <v>5833.078199999999</v>
      </c>
      <c r="W1572" s="1">
        <v>0.41</v>
      </c>
      <c r="X1572">
        <f t="shared" si="24"/>
        <v>7393.963091362737</v>
      </c>
    </row>
    <row r="1573" spans="1:24" x14ac:dyDescent="0.15">
      <c r="A1573">
        <v>1572</v>
      </c>
      <c r="B1573">
        <v>20</v>
      </c>
      <c r="C1573">
        <v>2249.1766956521742</v>
      </c>
      <c r="D1573">
        <v>188.30316521739135</v>
      </c>
      <c r="E1573">
        <v>83.690295652173944</v>
      </c>
      <c r="F1573">
        <v>2334.5479999999998</v>
      </c>
      <c r="G1573" s="1">
        <v>0.31</v>
      </c>
      <c r="H1573">
        <v>1386.8482184347827</v>
      </c>
      <c r="Q1573">
        <v>1572</v>
      </c>
      <c r="R1573">
        <v>20</v>
      </c>
      <c r="S1573">
        <f>VLOOKUP($R1573,'[3]人物&amp;怪物成长分析'!$B$5:$S$104,12,FALSE)*$W1573</f>
        <v>2249.1766956521742</v>
      </c>
      <c r="T1573">
        <f>VLOOKUP($R1573,'[3]人物&amp;怪物成长分析'!$B$5:$S$104,13,FALSE)*$W1573</f>
        <v>188.30316521739135</v>
      </c>
      <c r="U1573">
        <f>VLOOKUP($R1573,'[3]人物&amp;怪物成长分析'!$B$5:$S$104,14,FALSE)*$W1573</f>
        <v>83.690295652173944</v>
      </c>
      <c r="V1573">
        <f>VLOOKUP($R1573,'[3]人物&amp;怪物成长分析'!$B$5:$S$104,17,FALSE)*$W1573</f>
        <v>2334.5479999999998</v>
      </c>
      <c r="W1573" s="1">
        <v>0.31</v>
      </c>
      <c r="X1573">
        <f t="shared" si="24"/>
        <v>1386.8482184347827</v>
      </c>
    </row>
    <row r="1574" spans="1:24" x14ac:dyDescent="0.15">
      <c r="A1574">
        <v>1573</v>
      </c>
      <c r="B1574">
        <v>31</v>
      </c>
      <c r="C1574">
        <v>15443.676293607698</v>
      </c>
      <c r="D1574">
        <v>987.14949741692328</v>
      </c>
      <c r="E1574">
        <v>438.73310996307703</v>
      </c>
      <c r="F1574">
        <v>6332.6705999999995</v>
      </c>
      <c r="G1574" s="1">
        <v>0.59</v>
      </c>
      <c r="H1574">
        <v>5036.0851957491695</v>
      </c>
      <c r="Q1574">
        <v>1573</v>
      </c>
      <c r="R1574">
        <v>31</v>
      </c>
      <c r="S1574">
        <f>VLOOKUP($R1574,'[3]人物&amp;怪物成长分析'!$B$5:$S$104,12,FALSE)*$W1574</f>
        <v>15443.676293607698</v>
      </c>
      <c r="T1574">
        <f>VLOOKUP($R1574,'[3]人物&amp;怪物成长分析'!$B$5:$S$104,13,FALSE)*$W1574</f>
        <v>987.14949741692328</v>
      </c>
      <c r="U1574">
        <f>VLOOKUP($R1574,'[3]人物&amp;怪物成长分析'!$B$5:$S$104,14,FALSE)*$W1574</f>
        <v>438.73310996307703</v>
      </c>
      <c r="V1574">
        <f>VLOOKUP($R1574,'[3]人物&amp;怪物成长分析'!$B$5:$S$104,17,FALSE)*$W1574</f>
        <v>6332.6705999999995</v>
      </c>
      <c r="W1574" s="1">
        <v>0.59</v>
      </c>
      <c r="X1574">
        <f t="shared" si="24"/>
        <v>5036.0851957491695</v>
      </c>
    </row>
    <row r="1575" spans="1:24" x14ac:dyDescent="0.15">
      <c r="A1575">
        <v>1574</v>
      </c>
      <c r="B1575">
        <v>43</v>
      </c>
      <c r="C1575">
        <v>68350.96549964686</v>
      </c>
      <c r="D1575">
        <v>3469.339671876121</v>
      </c>
      <c r="E1575">
        <v>1541.9287430560541</v>
      </c>
      <c r="F1575">
        <v>10812.535199999998</v>
      </c>
      <c r="G1575" s="1">
        <v>0.76</v>
      </c>
      <c r="H1575">
        <v>13705.88280350166</v>
      </c>
      <c r="Q1575">
        <v>1574</v>
      </c>
      <c r="R1575">
        <v>43</v>
      </c>
      <c r="S1575">
        <f>VLOOKUP($R1575,'[3]人物&amp;怪物成长分析'!$B$5:$S$104,12,FALSE)*$W1575</f>
        <v>68350.96549964686</v>
      </c>
      <c r="T1575">
        <f>VLOOKUP($R1575,'[3]人物&amp;怪物成长分析'!$B$5:$S$104,13,FALSE)*$W1575</f>
        <v>3469.339671876121</v>
      </c>
      <c r="U1575">
        <f>VLOOKUP($R1575,'[3]人物&amp;怪物成长分析'!$B$5:$S$104,14,FALSE)*$W1575</f>
        <v>1541.9287430560541</v>
      </c>
      <c r="V1575">
        <f>VLOOKUP($R1575,'[3]人物&amp;怪物成长分析'!$B$5:$S$104,17,FALSE)*$W1575</f>
        <v>10812.535199999998</v>
      </c>
      <c r="W1575" s="1">
        <v>0.76</v>
      </c>
      <c r="X1575">
        <f t="shared" si="24"/>
        <v>13705.88280350166</v>
      </c>
    </row>
    <row r="1576" spans="1:24" x14ac:dyDescent="0.15">
      <c r="A1576">
        <v>1575</v>
      </c>
      <c r="B1576">
        <v>20</v>
      </c>
      <c r="C1576">
        <v>5151.3401739130441</v>
      </c>
      <c r="D1576">
        <v>431.27499130434791</v>
      </c>
      <c r="E1576">
        <v>191.67777391304352</v>
      </c>
      <c r="F1576">
        <v>5346.8679999999995</v>
      </c>
      <c r="G1576" s="1">
        <v>0.71</v>
      </c>
      <c r="H1576">
        <v>3176.3297906086955</v>
      </c>
      <c r="Q1576">
        <v>1575</v>
      </c>
      <c r="R1576">
        <v>20</v>
      </c>
      <c r="S1576">
        <f>VLOOKUP($R1576,'[3]人物&amp;怪物成长分析'!$B$5:$S$104,12,FALSE)*$W1576</f>
        <v>5151.3401739130441</v>
      </c>
      <c r="T1576">
        <f>VLOOKUP($R1576,'[3]人物&amp;怪物成长分析'!$B$5:$S$104,13,FALSE)*$W1576</f>
        <v>431.27499130434791</v>
      </c>
      <c r="U1576">
        <f>VLOOKUP($R1576,'[3]人物&amp;怪物成长分析'!$B$5:$S$104,14,FALSE)*$W1576</f>
        <v>191.67777391304352</v>
      </c>
      <c r="V1576">
        <f>VLOOKUP($R1576,'[3]人物&amp;怪物成长分析'!$B$5:$S$104,17,FALSE)*$W1576</f>
        <v>5346.8679999999995</v>
      </c>
      <c r="W1576" s="1">
        <v>0.71</v>
      </c>
      <c r="X1576">
        <f t="shared" si="24"/>
        <v>3176.3297906086955</v>
      </c>
    </row>
    <row r="1577" spans="1:24" x14ac:dyDescent="0.15">
      <c r="A1577">
        <v>1576</v>
      </c>
      <c r="B1577">
        <v>47</v>
      </c>
      <c r="C1577">
        <v>68128.453337633066</v>
      </c>
      <c r="D1577">
        <v>3148.268274626088</v>
      </c>
      <c r="E1577">
        <v>1399.2303442782616</v>
      </c>
      <c r="F1577">
        <v>8003.6216000000004</v>
      </c>
      <c r="G1577" s="1">
        <v>0.52</v>
      </c>
      <c r="H1577">
        <v>11992.641715691605</v>
      </c>
      <c r="Q1577">
        <v>1576</v>
      </c>
      <c r="R1577">
        <v>47</v>
      </c>
      <c r="S1577">
        <f>VLOOKUP($R1577,'[3]人物&amp;怪物成长分析'!$B$5:$S$104,12,FALSE)*$W1577</f>
        <v>68128.453337633066</v>
      </c>
      <c r="T1577">
        <f>VLOOKUP($R1577,'[3]人物&amp;怪物成长分析'!$B$5:$S$104,13,FALSE)*$W1577</f>
        <v>3148.268274626088</v>
      </c>
      <c r="U1577">
        <f>VLOOKUP($R1577,'[3]人物&amp;怪物成长分析'!$B$5:$S$104,14,FALSE)*$W1577</f>
        <v>1399.2303442782616</v>
      </c>
      <c r="V1577">
        <f>VLOOKUP($R1577,'[3]人物&amp;怪物成长分析'!$B$5:$S$104,17,FALSE)*$W1577</f>
        <v>8003.6216000000004</v>
      </c>
      <c r="W1577" s="1">
        <v>0.52</v>
      </c>
      <c r="X1577">
        <f t="shared" si="24"/>
        <v>11992.641715691605</v>
      </c>
    </row>
    <row r="1578" spans="1:24" x14ac:dyDescent="0.15">
      <c r="A1578">
        <v>1577</v>
      </c>
      <c r="B1578">
        <v>29</v>
      </c>
      <c r="C1578">
        <v>11273.671802230439</v>
      </c>
      <c r="D1578">
        <v>745.02466246956567</v>
      </c>
      <c r="E1578">
        <v>331.1220722086959</v>
      </c>
      <c r="F1578">
        <v>5481.5724</v>
      </c>
      <c r="G1578" s="1">
        <v>0.54</v>
      </c>
      <c r="H1578">
        <v>4068.9938673209754</v>
      </c>
      <c r="Q1578">
        <v>1577</v>
      </c>
      <c r="R1578">
        <v>29</v>
      </c>
      <c r="S1578">
        <f>VLOOKUP($R1578,'[3]人物&amp;怪物成长分析'!$B$5:$S$104,12,FALSE)*$W1578</f>
        <v>11273.671802230439</v>
      </c>
      <c r="T1578">
        <f>VLOOKUP($R1578,'[3]人物&amp;怪物成长分析'!$B$5:$S$104,13,FALSE)*$W1578</f>
        <v>745.02466246956567</v>
      </c>
      <c r="U1578">
        <f>VLOOKUP($R1578,'[3]人物&amp;怪物成长分析'!$B$5:$S$104,14,FALSE)*$W1578</f>
        <v>331.1220722086959</v>
      </c>
      <c r="V1578">
        <f>VLOOKUP($R1578,'[3]人物&amp;怪物成长分析'!$B$5:$S$104,17,FALSE)*$W1578</f>
        <v>5481.5724</v>
      </c>
      <c r="W1578" s="1">
        <v>0.54</v>
      </c>
      <c r="X1578">
        <f t="shared" si="24"/>
        <v>4068.9938673209754</v>
      </c>
    </row>
    <row r="1579" spans="1:24" x14ac:dyDescent="0.15">
      <c r="A1579">
        <v>1578</v>
      </c>
      <c r="B1579">
        <v>46</v>
      </c>
      <c r="C1579">
        <v>87362.125329927527</v>
      </c>
      <c r="D1579">
        <v>4130.0545132992656</v>
      </c>
      <c r="E1579">
        <v>1835.5797836885629</v>
      </c>
      <c r="F1579">
        <v>11023.321199999998</v>
      </c>
      <c r="G1579" s="1">
        <v>0.73</v>
      </c>
      <c r="H1579">
        <v>15849.658221821914</v>
      </c>
      <c r="Q1579">
        <v>1578</v>
      </c>
      <c r="R1579">
        <v>46</v>
      </c>
      <c r="S1579">
        <f>VLOOKUP($R1579,'[3]人物&amp;怪物成长分析'!$B$5:$S$104,12,FALSE)*$W1579</f>
        <v>87362.125329927527</v>
      </c>
      <c r="T1579">
        <f>VLOOKUP($R1579,'[3]人物&amp;怪物成长分析'!$B$5:$S$104,13,FALSE)*$W1579</f>
        <v>4130.0545132992656</v>
      </c>
      <c r="U1579">
        <f>VLOOKUP($R1579,'[3]人物&amp;怪物成长分析'!$B$5:$S$104,14,FALSE)*$W1579</f>
        <v>1835.5797836885629</v>
      </c>
      <c r="V1579">
        <f>VLOOKUP($R1579,'[3]人物&amp;怪物成长分析'!$B$5:$S$104,17,FALSE)*$W1579</f>
        <v>11023.321199999998</v>
      </c>
      <c r="W1579" s="1">
        <v>0.73</v>
      </c>
      <c r="X1579">
        <f t="shared" si="24"/>
        <v>15849.658221821914</v>
      </c>
    </row>
    <row r="1580" spans="1:24" x14ac:dyDescent="0.15">
      <c r="A1580">
        <v>1579</v>
      </c>
      <c r="B1580">
        <v>26</v>
      </c>
      <c r="C1580">
        <v>6110.257283566556</v>
      </c>
      <c r="D1580">
        <v>434.29271906889647</v>
      </c>
      <c r="E1580">
        <v>193.01898625284284</v>
      </c>
      <c r="F1580">
        <v>3803.8323999999993</v>
      </c>
      <c r="G1580" s="1">
        <v>0.41</v>
      </c>
      <c r="H1580">
        <v>2598.0300151972815</v>
      </c>
      <c r="Q1580">
        <v>1579</v>
      </c>
      <c r="R1580">
        <v>26</v>
      </c>
      <c r="S1580">
        <f>VLOOKUP($R1580,'[3]人物&amp;怪物成长分析'!$B$5:$S$104,12,FALSE)*$W1580</f>
        <v>6110.257283566556</v>
      </c>
      <c r="T1580">
        <f>VLOOKUP($R1580,'[3]人物&amp;怪物成长分析'!$B$5:$S$104,13,FALSE)*$W1580</f>
        <v>434.29271906889647</v>
      </c>
      <c r="U1580">
        <f>VLOOKUP($R1580,'[3]人物&amp;怪物成长分析'!$B$5:$S$104,14,FALSE)*$W1580</f>
        <v>193.01898625284284</v>
      </c>
      <c r="V1580">
        <f>VLOOKUP($R1580,'[3]人物&amp;怪物成长分析'!$B$5:$S$104,17,FALSE)*$W1580</f>
        <v>3803.8323999999993</v>
      </c>
      <c r="W1580" s="1">
        <v>0.41</v>
      </c>
      <c r="X1580">
        <f t="shared" si="24"/>
        <v>2598.0300151972815</v>
      </c>
    </row>
    <row r="1581" spans="1:24" x14ac:dyDescent="0.15">
      <c r="A1581">
        <v>1580</v>
      </c>
      <c r="B1581">
        <v>28</v>
      </c>
      <c r="C1581">
        <v>6750.5405669458205</v>
      </c>
      <c r="D1581">
        <v>456.80349701137141</v>
      </c>
      <c r="E1581">
        <v>203.02377644949837</v>
      </c>
      <c r="F1581">
        <v>3549.5711999999999</v>
      </c>
      <c r="G1581" s="1">
        <v>0.36</v>
      </c>
      <c r="H1581">
        <v>2564.0437249664433</v>
      </c>
      <c r="Q1581">
        <v>1580</v>
      </c>
      <c r="R1581">
        <v>28</v>
      </c>
      <c r="S1581">
        <f>VLOOKUP($R1581,'[3]人物&amp;怪物成长分析'!$B$5:$S$104,12,FALSE)*$W1581</f>
        <v>6750.5405669458205</v>
      </c>
      <c r="T1581">
        <f>VLOOKUP($R1581,'[3]人物&amp;怪物成长分析'!$B$5:$S$104,13,FALSE)*$W1581</f>
        <v>456.80349701137141</v>
      </c>
      <c r="U1581">
        <f>VLOOKUP($R1581,'[3]人物&amp;怪物成长分析'!$B$5:$S$104,14,FALSE)*$W1581</f>
        <v>203.02377644949837</v>
      </c>
      <c r="V1581">
        <f>VLOOKUP($R1581,'[3]人物&amp;怪物成长分析'!$B$5:$S$104,17,FALSE)*$W1581</f>
        <v>3549.5711999999999</v>
      </c>
      <c r="W1581" s="1">
        <v>0.36</v>
      </c>
      <c r="X1581">
        <f t="shared" si="24"/>
        <v>2564.0437249664433</v>
      </c>
    </row>
    <row r="1582" spans="1:24" x14ac:dyDescent="0.15">
      <c r="A1582">
        <v>1581</v>
      </c>
      <c r="B1582">
        <v>48</v>
      </c>
      <c r="C1582">
        <v>108776.02001336768</v>
      </c>
      <c r="D1582">
        <v>4915.5864272139161</v>
      </c>
      <c r="E1582">
        <v>2184.7050787617404</v>
      </c>
      <c r="F1582">
        <v>11918.867199999999</v>
      </c>
      <c r="G1582" s="1">
        <v>0.76</v>
      </c>
      <c r="H1582">
        <v>18604.496585412438</v>
      </c>
      <c r="Q1582">
        <v>1581</v>
      </c>
      <c r="R1582">
        <v>48</v>
      </c>
      <c r="S1582">
        <f>VLOOKUP($R1582,'[3]人物&amp;怪物成长分析'!$B$5:$S$104,12,FALSE)*$W1582</f>
        <v>108776.02001336768</v>
      </c>
      <c r="T1582">
        <f>VLOOKUP($R1582,'[3]人物&amp;怪物成长分析'!$B$5:$S$104,13,FALSE)*$W1582</f>
        <v>4915.5864272139161</v>
      </c>
      <c r="U1582">
        <f>VLOOKUP($R1582,'[3]人物&amp;怪物成长分析'!$B$5:$S$104,14,FALSE)*$W1582</f>
        <v>2184.7050787617404</v>
      </c>
      <c r="V1582">
        <f>VLOOKUP($R1582,'[3]人物&amp;怪物成长分析'!$B$5:$S$104,17,FALSE)*$W1582</f>
        <v>11918.867199999999</v>
      </c>
      <c r="W1582" s="1">
        <v>0.76</v>
      </c>
      <c r="X1582">
        <f t="shared" si="24"/>
        <v>18604.496585412438</v>
      </c>
    </row>
    <row r="1583" spans="1:24" x14ac:dyDescent="0.15">
      <c r="A1583">
        <v>1582</v>
      </c>
      <c r="B1583">
        <v>19</v>
      </c>
      <c r="C1583">
        <v>5000.9712454565215</v>
      </c>
      <c r="D1583">
        <v>431.47984382608706</v>
      </c>
      <c r="E1583">
        <v>191.76881947826095</v>
      </c>
      <c r="F1583">
        <v>5646.9348</v>
      </c>
      <c r="G1583" s="1">
        <v>0.78</v>
      </c>
      <c r="H1583">
        <v>3291.8944141471306</v>
      </c>
      <c r="Q1583">
        <v>1582</v>
      </c>
      <c r="R1583">
        <v>19</v>
      </c>
      <c r="S1583">
        <f>VLOOKUP($R1583,'[3]人物&amp;怪物成长分析'!$B$5:$S$104,12,FALSE)*$W1583</f>
        <v>5000.9712454565215</v>
      </c>
      <c r="T1583">
        <f>VLOOKUP($R1583,'[3]人物&amp;怪物成长分析'!$B$5:$S$104,13,FALSE)*$W1583</f>
        <v>431.47984382608706</v>
      </c>
      <c r="U1583">
        <f>VLOOKUP($R1583,'[3]人物&amp;怪物成长分析'!$B$5:$S$104,14,FALSE)*$W1583</f>
        <v>191.76881947826095</v>
      </c>
      <c r="V1583">
        <f>VLOOKUP($R1583,'[3]人物&amp;怪物成长分析'!$B$5:$S$104,17,FALSE)*$W1583</f>
        <v>5646.9348</v>
      </c>
      <c r="W1583" s="1">
        <v>0.78</v>
      </c>
      <c r="X1583">
        <f t="shared" si="24"/>
        <v>3291.8944141471306</v>
      </c>
    </row>
    <row r="1584" spans="1:24" x14ac:dyDescent="0.15">
      <c r="A1584">
        <v>1583</v>
      </c>
      <c r="B1584">
        <v>25</v>
      </c>
      <c r="C1584">
        <v>4346.7161115175595</v>
      </c>
      <c r="D1584">
        <v>316.92512408026772</v>
      </c>
      <c r="E1584">
        <v>140.85561070234121</v>
      </c>
      <c r="F1584">
        <v>2965.5450000000001</v>
      </c>
      <c r="G1584" s="1">
        <v>0.33</v>
      </c>
      <c r="H1584">
        <v>1967.9216150919735</v>
      </c>
      <c r="Q1584">
        <v>1583</v>
      </c>
      <c r="R1584">
        <v>25</v>
      </c>
      <c r="S1584">
        <f>VLOOKUP($R1584,'[3]人物&amp;怪物成长分析'!$B$5:$S$104,12,FALSE)*$W1584</f>
        <v>4346.7161115175595</v>
      </c>
      <c r="T1584">
        <f>VLOOKUP($R1584,'[3]人物&amp;怪物成长分析'!$B$5:$S$104,13,FALSE)*$W1584</f>
        <v>316.92512408026772</v>
      </c>
      <c r="U1584">
        <f>VLOOKUP($R1584,'[3]人物&amp;怪物成长分析'!$B$5:$S$104,14,FALSE)*$W1584</f>
        <v>140.85561070234121</v>
      </c>
      <c r="V1584">
        <f>VLOOKUP($R1584,'[3]人物&amp;怪物成长分析'!$B$5:$S$104,17,FALSE)*$W1584</f>
        <v>2965.5450000000001</v>
      </c>
      <c r="W1584" s="1">
        <v>0.33</v>
      </c>
      <c r="X1584">
        <f t="shared" si="24"/>
        <v>1967.9216150919735</v>
      </c>
    </row>
    <row r="1585" spans="1:24" x14ac:dyDescent="0.15">
      <c r="A1585">
        <v>1584</v>
      </c>
      <c r="B1585">
        <v>41</v>
      </c>
      <c r="C1585">
        <v>49894.655447336358</v>
      </c>
      <c r="D1585">
        <v>2662.0450676765231</v>
      </c>
      <c r="E1585">
        <v>1183.1311411895656</v>
      </c>
      <c r="F1585">
        <v>9278.4232000000011</v>
      </c>
      <c r="G1585" s="1">
        <v>0.68</v>
      </c>
      <c r="H1585">
        <v>10794.751577711451</v>
      </c>
      <c r="Q1585">
        <v>1584</v>
      </c>
      <c r="R1585">
        <v>41</v>
      </c>
      <c r="S1585">
        <f>VLOOKUP($R1585,'[3]人物&amp;怪物成长分析'!$B$5:$S$104,12,FALSE)*$W1585</f>
        <v>49894.655447336358</v>
      </c>
      <c r="T1585">
        <f>VLOOKUP($R1585,'[3]人物&amp;怪物成长分析'!$B$5:$S$104,13,FALSE)*$W1585</f>
        <v>2662.0450676765231</v>
      </c>
      <c r="U1585">
        <f>VLOOKUP($R1585,'[3]人物&amp;怪物成长分析'!$B$5:$S$104,14,FALSE)*$W1585</f>
        <v>1183.1311411895656</v>
      </c>
      <c r="V1585">
        <f>VLOOKUP($R1585,'[3]人物&amp;怪物成长分析'!$B$5:$S$104,17,FALSE)*$W1585</f>
        <v>9278.4232000000011</v>
      </c>
      <c r="W1585" s="1">
        <v>0.68</v>
      </c>
      <c r="X1585">
        <f t="shared" si="24"/>
        <v>10794.751577711451</v>
      </c>
    </row>
    <row r="1586" spans="1:24" x14ac:dyDescent="0.15">
      <c r="A1586">
        <v>1585</v>
      </c>
      <c r="B1586">
        <v>47</v>
      </c>
      <c r="C1586">
        <v>104813.00513482009</v>
      </c>
      <c r="D1586">
        <v>4843.4896532709045</v>
      </c>
      <c r="E1586">
        <v>2152.6620681204022</v>
      </c>
      <c r="F1586">
        <v>12313.264000000001</v>
      </c>
      <c r="G1586" s="1">
        <v>0.8</v>
      </c>
      <c r="H1586">
        <v>18450.218024140933</v>
      </c>
      <c r="Q1586">
        <v>1585</v>
      </c>
      <c r="R1586">
        <v>47</v>
      </c>
      <c r="S1586">
        <f>VLOOKUP($R1586,'[3]人物&amp;怪物成长分析'!$B$5:$S$104,12,FALSE)*$W1586</f>
        <v>104813.00513482009</v>
      </c>
      <c r="T1586">
        <f>VLOOKUP($R1586,'[3]人物&amp;怪物成长分析'!$B$5:$S$104,13,FALSE)*$W1586</f>
        <v>4843.4896532709045</v>
      </c>
      <c r="U1586">
        <f>VLOOKUP($R1586,'[3]人物&amp;怪物成长分析'!$B$5:$S$104,14,FALSE)*$W1586</f>
        <v>2152.6620681204022</v>
      </c>
      <c r="V1586">
        <f>VLOOKUP($R1586,'[3]人物&amp;怪物成长分析'!$B$5:$S$104,17,FALSE)*$W1586</f>
        <v>12313.264000000001</v>
      </c>
      <c r="W1586" s="1">
        <v>0.8</v>
      </c>
      <c r="X1586">
        <f t="shared" si="24"/>
        <v>18450.218024140933</v>
      </c>
    </row>
    <row r="1587" spans="1:24" x14ac:dyDescent="0.15">
      <c r="A1587">
        <v>1586</v>
      </c>
      <c r="B1587">
        <v>44</v>
      </c>
      <c r="C1587">
        <v>40657.688390734773</v>
      </c>
      <c r="D1587">
        <v>2014.4071154985954</v>
      </c>
      <c r="E1587">
        <v>895.29205133270921</v>
      </c>
      <c r="F1587">
        <v>5952.4456</v>
      </c>
      <c r="G1587" s="1">
        <v>0.41</v>
      </c>
      <c r="H1587">
        <v>7871.8058477528348</v>
      </c>
      <c r="Q1587">
        <v>1586</v>
      </c>
      <c r="R1587">
        <v>44</v>
      </c>
      <c r="S1587">
        <f>VLOOKUP($R1587,'[3]人物&amp;怪物成长分析'!$B$5:$S$104,12,FALSE)*$W1587</f>
        <v>40657.688390734773</v>
      </c>
      <c r="T1587">
        <f>VLOOKUP($R1587,'[3]人物&amp;怪物成长分析'!$B$5:$S$104,13,FALSE)*$W1587</f>
        <v>2014.4071154985954</v>
      </c>
      <c r="U1587">
        <f>VLOOKUP($R1587,'[3]人物&amp;怪物成长分析'!$B$5:$S$104,14,FALSE)*$W1587</f>
        <v>895.29205133270921</v>
      </c>
      <c r="V1587">
        <f>VLOOKUP($R1587,'[3]人物&amp;怪物成长分析'!$B$5:$S$104,17,FALSE)*$W1587</f>
        <v>5952.4456</v>
      </c>
      <c r="W1587" s="1">
        <v>0.41</v>
      </c>
      <c r="X1587">
        <f t="shared" si="24"/>
        <v>7871.8058477528348</v>
      </c>
    </row>
    <row r="1588" spans="1:24" x14ac:dyDescent="0.15">
      <c r="A1588">
        <v>1587</v>
      </c>
      <c r="B1588">
        <v>24</v>
      </c>
      <c r="C1588">
        <v>3988.6042984347841</v>
      </c>
      <c r="D1588">
        <v>298.5233986354516</v>
      </c>
      <c r="E1588">
        <v>132.67706606020067</v>
      </c>
      <c r="F1588">
        <v>2956.4224000000004</v>
      </c>
      <c r="G1588" s="1">
        <v>0.34</v>
      </c>
      <c r="H1588">
        <v>1915.1139031596526</v>
      </c>
      <c r="Q1588">
        <v>1587</v>
      </c>
      <c r="R1588">
        <v>24</v>
      </c>
      <c r="S1588">
        <f>VLOOKUP($R1588,'[3]人物&amp;怪物成长分析'!$B$5:$S$104,12,FALSE)*$W1588</f>
        <v>3988.6042984347841</v>
      </c>
      <c r="T1588">
        <f>VLOOKUP($R1588,'[3]人物&amp;怪物成长分析'!$B$5:$S$104,13,FALSE)*$W1588</f>
        <v>298.5233986354516</v>
      </c>
      <c r="U1588">
        <f>VLOOKUP($R1588,'[3]人物&amp;怪物成长分析'!$B$5:$S$104,14,FALSE)*$W1588</f>
        <v>132.67706606020067</v>
      </c>
      <c r="V1588">
        <f>VLOOKUP($R1588,'[3]人物&amp;怪物成长分析'!$B$5:$S$104,17,FALSE)*$W1588</f>
        <v>2956.4224000000004</v>
      </c>
      <c r="W1588" s="1">
        <v>0.34</v>
      </c>
      <c r="X1588">
        <f t="shared" si="24"/>
        <v>1915.1139031596526</v>
      </c>
    </row>
    <row r="1589" spans="1:24" x14ac:dyDescent="0.15">
      <c r="A1589">
        <v>1588</v>
      </c>
      <c r="B1589">
        <v>36</v>
      </c>
      <c r="C1589">
        <v>23657.14439566556</v>
      </c>
      <c r="D1589">
        <v>1444.0559749404686</v>
      </c>
      <c r="E1589">
        <v>641.80265552909725</v>
      </c>
      <c r="F1589">
        <v>6703.9719999999998</v>
      </c>
      <c r="G1589" s="1">
        <v>0.55000000000000004</v>
      </c>
      <c r="H1589">
        <v>6373.7938635554256</v>
      </c>
      <c r="Q1589">
        <v>1588</v>
      </c>
      <c r="R1589">
        <v>36</v>
      </c>
      <c r="S1589">
        <f>VLOOKUP($R1589,'[3]人物&amp;怪物成长分析'!$B$5:$S$104,12,FALSE)*$W1589</f>
        <v>23657.14439566556</v>
      </c>
      <c r="T1589">
        <f>VLOOKUP($R1589,'[3]人物&amp;怪物成长分析'!$B$5:$S$104,13,FALSE)*$W1589</f>
        <v>1444.0559749404686</v>
      </c>
      <c r="U1589">
        <f>VLOOKUP($R1589,'[3]人物&amp;怪物成长分析'!$B$5:$S$104,14,FALSE)*$W1589</f>
        <v>641.80265552909725</v>
      </c>
      <c r="V1589">
        <f>VLOOKUP($R1589,'[3]人物&amp;怪物成长分析'!$B$5:$S$104,17,FALSE)*$W1589</f>
        <v>6703.9719999999998</v>
      </c>
      <c r="W1589" s="1">
        <v>0.55000000000000004</v>
      </c>
      <c r="X1589">
        <f t="shared" si="24"/>
        <v>6373.7938635554256</v>
      </c>
    </row>
    <row r="1590" spans="1:24" x14ac:dyDescent="0.15">
      <c r="A1590">
        <v>1589</v>
      </c>
      <c r="B1590">
        <v>49</v>
      </c>
      <c r="C1590">
        <v>109226.20650069979</v>
      </c>
      <c r="D1590">
        <v>4828.9172703832792</v>
      </c>
      <c r="E1590">
        <v>2146.18545350368</v>
      </c>
      <c r="F1590">
        <v>11181.701999999999</v>
      </c>
      <c r="G1590" s="1">
        <v>0.7</v>
      </c>
      <c r="H1590">
        <v>18175.115596697939</v>
      </c>
      <c r="Q1590">
        <v>1589</v>
      </c>
      <c r="R1590">
        <v>49</v>
      </c>
      <c r="S1590">
        <f>VLOOKUP($R1590,'[3]人物&amp;怪物成长分析'!$B$5:$S$104,12,FALSE)*$W1590</f>
        <v>109226.20650069979</v>
      </c>
      <c r="T1590">
        <f>VLOOKUP($R1590,'[3]人物&amp;怪物成长分析'!$B$5:$S$104,13,FALSE)*$W1590</f>
        <v>4828.9172703832792</v>
      </c>
      <c r="U1590">
        <f>VLOOKUP($R1590,'[3]人物&amp;怪物成长分析'!$B$5:$S$104,14,FALSE)*$W1590</f>
        <v>2146.18545350368</v>
      </c>
      <c r="V1590">
        <f>VLOOKUP($R1590,'[3]人物&amp;怪物成长分析'!$B$5:$S$104,17,FALSE)*$W1590</f>
        <v>11181.701999999999</v>
      </c>
      <c r="W1590" s="1">
        <v>0.7</v>
      </c>
      <c r="X1590">
        <f t="shared" si="24"/>
        <v>18175.115596697939</v>
      </c>
    </row>
    <row r="1591" spans="1:24" x14ac:dyDescent="0.15">
      <c r="A1591">
        <v>1590</v>
      </c>
      <c r="B1591">
        <v>35</v>
      </c>
      <c r="C1591">
        <v>13333.006899130438</v>
      </c>
      <c r="D1591">
        <v>820.90545495652191</v>
      </c>
      <c r="E1591">
        <v>364.84686886956536</v>
      </c>
      <c r="F1591">
        <v>4045.2860000000001</v>
      </c>
      <c r="G1591" s="1">
        <v>0.34</v>
      </c>
      <c r="H1591">
        <v>3713.3638077495652</v>
      </c>
      <c r="Q1591">
        <v>1590</v>
      </c>
      <c r="R1591">
        <v>35</v>
      </c>
      <c r="S1591">
        <f>VLOOKUP($R1591,'[3]人物&amp;怪物成长分析'!$B$5:$S$104,12,FALSE)*$W1591</f>
        <v>13333.006899130438</v>
      </c>
      <c r="T1591">
        <f>VLOOKUP($R1591,'[3]人物&amp;怪物成长分析'!$B$5:$S$104,13,FALSE)*$W1591</f>
        <v>820.90545495652191</v>
      </c>
      <c r="U1591">
        <f>VLOOKUP($R1591,'[3]人物&amp;怪物成长分析'!$B$5:$S$104,14,FALSE)*$W1591</f>
        <v>364.84686886956536</v>
      </c>
      <c r="V1591">
        <f>VLOOKUP($R1591,'[3]人物&amp;怪物成长分析'!$B$5:$S$104,17,FALSE)*$W1591</f>
        <v>4045.2860000000001</v>
      </c>
      <c r="W1591" s="1">
        <v>0.34</v>
      </c>
      <c r="X1591">
        <f t="shared" si="24"/>
        <v>3713.3638077495652</v>
      </c>
    </row>
    <row r="1592" spans="1:24" x14ac:dyDescent="0.15">
      <c r="A1592">
        <v>1591</v>
      </c>
      <c r="B1592">
        <v>39</v>
      </c>
      <c r="C1592">
        <v>30758.157689594096</v>
      </c>
      <c r="D1592">
        <v>1728.7259982573917</v>
      </c>
      <c r="E1592">
        <v>768.32266589217409</v>
      </c>
      <c r="F1592">
        <v>6792.4791999999998</v>
      </c>
      <c r="G1592" s="1">
        <v>0.52</v>
      </c>
      <c r="H1592">
        <v>7244.1814796799945</v>
      </c>
      <c r="Q1592">
        <v>1591</v>
      </c>
      <c r="R1592">
        <v>39</v>
      </c>
      <c r="S1592">
        <f>VLOOKUP($R1592,'[3]人物&amp;怪物成长分析'!$B$5:$S$104,12,FALSE)*$W1592</f>
        <v>30758.157689594096</v>
      </c>
      <c r="T1592">
        <f>VLOOKUP($R1592,'[3]人物&amp;怪物成长分析'!$B$5:$S$104,13,FALSE)*$W1592</f>
        <v>1728.7259982573917</v>
      </c>
      <c r="U1592">
        <f>VLOOKUP($R1592,'[3]人物&amp;怪物成长分析'!$B$5:$S$104,14,FALSE)*$W1592</f>
        <v>768.32266589217409</v>
      </c>
      <c r="V1592">
        <f>VLOOKUP($R1592,'[3]人物&amp;怪物成长分析'!$B$5:$S$104,17,FALSE)*$W1592</f>
        <v>6792.4791999999998</v>
      </c>
      <c r="W1592" s="1">
        <v>0.52</v>
      </c>
      <c r="X1592">
        <f t="shared" si="24"/>
        <v>7244.1814796799945</v>
      </c>
    </row>
    <row r="1593" spans="1:24" x14ac:dyDescent="0.15">
      <c r="A1593">
        <v>1592</v>
      </c>
      <c r="B1593">
        <v>42</v>
      </c>
      <c r="C1593">
        <v>58570.915240275084</v>
      </c>
      <c r="D1593">
        <v>3047.194997169232</v>
      </c>
      <c r="E1593">
        <v>1354.30888763077</v>
      </c>
      <c r="F1593">
        <v>10033.8336</v>
      </c>
      <c r="G1593" s="1">
        <v>0.72</v>
      </c>
      <c r="H1593">
        <v>12187.012702093207</v>
      </c>
      <c r="Q1593">
        <v>1592</v>
      </c>
      <c r="R1593">
        <v>42</v>
      </c>
      <c r="S1593">
        <f>VLOOKUP($R1593,'[3]人物&amp;怪物成长分析'!$B$5:$S$104,12,FALSE)*$W1593</f>
        <v>58570.915240275084</v>
      </c>
      <c r="T1593">
        <f>VLOOKUP($R1593,'[3]人物&amp;怪物成长分析'!$B$5:$S$104,13,FALSE)*$W1593</f>
        <v>3047.194997169232</v>
      </c>
      <c r="U1593">
        <f>VLOOKUP($R1593,'[3]人物&amp;怪物成长分析'!$B$5:$S$104,14,FALSE)*$W1593</f>
        <v>1354.30888763077</v>
      </c>
      <c r="V1593">
        <f>VLOOKUP($R1593,'[3]人物&amp;怪物成长分析'!$B$5:$S$104,17,FALSE)*$W1593</f>
        <v>10033.8336</v>
      </c>
      <c r="W1593" s="1">
        <v>0.72</v>
      </c>
      <c r="X1593">
        <f t="shared" si="24"/>
        <v>12187.012702093207</v>
      </c>
    </row>
    <row r="1594" spans="1:24" x14ac:dyDescent="0.15">
      <c r="A1594">
        <v>1593</v>
      </c>
      <c r="B1594">
        <v>50</v>
      </c>
      <c r="C1594">
        <v>80323.119829565258</v>
      </c>
      <c r="D1594">
        <v>3475.5196080100345</v>
      </c>
      <c r="E1594">
        <v>1544.6753813377932</v>
      </c>
      <c r="F1594">
        <v>7644.5499999999993</v>
      </c>
      <c r="G1594" s="1">
        <v>0.47</v>
      </c>
      <c r="H1594">
        <v>12998.720139036524</v>
      </c>
      <c r="Q1594">
        <v>1593</v>
      </c>
      <c r="R1594">
        <v>50</v>
      </c>
      <c r="S1594">
        <f>VLOOKUP($R1594,'[3]人物&amp;怪物成长分析'!$B$5:$S$104,12,FALSE)*$W1594</f>
        <v>80323.119829565258</v>
      </c>
      <c r="T1594">
        <f>VLOOKUP($R1594,'[3]人物&amp;怪物成长分析'!$B$5:$S$104,13,FALSE)*$W1594</f>
        <v>3475.5196080100345</v>
      </c>
      <c r="U1594">
        <f>VLOOKUP($R1594,'[3]人物&amp;怪物成长分析'!$B$5:$S$104,14,FALSE)*$W1594</f>
        <v>1544.6753813377932</v>
      </c>
      <c r="V1594">
        <f>VLOOKUP($R1594,'[3]人物&amp;怪物成长分析'!$B$5:$S$104,17,FALSE)*$W1594</f>
        <v>7644.5499999999993</v>
      </c>
      <c r="W1594" s="1">
        <v>0.47</v>
      </c>
      <c r="X1594">
        <f t="shared" si="24"/>
        <v>12998.720139036524</v>
      </c>
    </row>
    <row r="1595" spans="1:24" x14ac:dyDescent="0.15">
      <c r="A1595">
        <v>1594</v>
      </c>
      <c r="B1595">
        <v>49</v>
      </c>
      <c r="C1595">
        <v>81139.467686234144</v>
      </c>
      <c r="D1595">
        <v>3587.1956865704365</v>
      </c>
      <c r="E1595">
        <v>1594.3091940313054</v>
      </c>
      <c r="F1595">
        <v>8306.4071999999996</v>
      </c>
      <c r="G1595" s="1">
        <v>0.52</v>
      </c>
      <c r="H1595">
        <v>13501.514443261329</v>
      </c>
      <c r="Q1595">
        <v>1594</v>
      </c>
      <c r="R1595">
        <v>49</v>
      </c>
      <c r="S1595">
        <f>VLOOKUP($R1595,'[3]人物&amp;怪物成长分析'!$B$5:$S$104,12,FALSE)*$W1595</f>
        <v>81139.467686234144</v>
      </c>
      <c r="T1595">
        <f>VLOOKUP($R1595,'[3]人物&amp;怪物成长分析'!$B$5:$S$104,13,FALSE)*$W1595</f>
        <v>3587.1956865704365</v>
      </c>
      <c r="U1595">
        <f>VLOOKUP($R1595,'[3]人物&amp;怪物成长分析'!$B$5:$S$104,14,FALSE)*$W1595</f>
        <v>1594.3091940313054</v>
      </c>
      <c r="V1595">
        <f>VLOOKUP($R1595,'[3]人物&amp;怪物成长分析'!$B$5:$S$104,17,FALSE)*$W1595</f>
        <v>8306.4071999999996</v>
      </c>
      <c r="W1595" s="1">
        <v>0.52</v>
      </c>
      <c r="X1595">
        <f t="shared" si="24"/>
        <v>13501.514443261329</v>
      </c>
    </row>
    <row r="1596" spans="1:24" x14ac:dyDescent="0.15">
      <c r="A1596">
        <v>1595</v>
      </c>
      <c r="B1596">
        <v>30</v>
      </c>
      <c r="C1596">
        <v>12887.625033737464</v>
      </c>
      <c r="D1596">
        <v>832.20538334448213</v>
      </c>
      <c r="E1596">
        <v>369.86905926421429</v>
      </c>
      <c r="F1596">
        <v>5743.21</v>
      </c>
      <c r="G1596" s="1">
        <v>0.55000000000000004</v>
      </c>
      <c r="H1596">
        <v>4404.3250127498341</v>
      </c>
      <c r="Q1596">
        <v>1595</v>
      </c>
      <c r="R1596">
        <v>30</v>
      </c>
      <c r="S1596">
        <f>VLOOKUP($R1596,'[3]人物&amp;怪物成长分析'!$B$5:$S$104,12,FALSE)*$W1596</f>
        <v>12887.625033737464</v>
      </c>
      <c r="T1596">
        <f>VLOOKUP($R1596,'[3]人物&amp;怪物成长分析'!$B$5:$S$104,13,FALSE)*$W1596</f>
        <v>832.20538334448213</v>
      </c>
      <c r="U1596">
        <f>VLOOKUP($R1596,'[3]人物&amp;怪物成长分析'!$B$5:$S$104,14,FALSE)*$W1596</f>
        <v>369.86905926421429</v>
      </c>
      <c r="V1596">
        <f>VLOOKUP($R1596,'[3]人物&amp;怪物成长分析'!$B$5:$S$104,17,FALSE)*$W1596</f>
        <v>5743.21</v>
      </c>
      <c r="W1596" s="1">
        <v>0.55000000000000004</v>
      </c>
      <c r="X1596">
        <f t="shared" si="24"/>
        <v>4404.3250127498341</v>
      </c>
    </row>
    <row r="1597" spans="1:24" x14ac:dyDescent="0.15">
      <c r="A1597">
        <v>1596</v>
      </c>
      <c r="B1597">
        <v>21</v>
      </c>
      <c r="C1597">
        <v>5634.9425632500015</v>
      </c>
      <c r="D1597">
        <v>458.17714800000016</v>
      </c>
      <c r="E1597">
        <v>203.63428800000008</v>
      </c>
      <c r="F1597">
        <v>5397.1385999999993</v>
      </c>
      <c r="G1597" s="1">
        <v>0.69</v>
      </c>
      <c r="H1597">
        <v>3266.6835150360002</v>
      </c>
      <c r="Q1597">
        <v>1596</v>
      </c>
      <c r="R1597">
        <v>21</v>
      </c>
      <c r="S1597">
        <f>VLOOKUP($R1597,'[3]人物&amp;怪物成长分析'!$B$5:$S$104,12,FALSE)*$W1597</f>
        <v>5634.9425632500015</v>
      </c>
      <c r="T1597">
        <f>VLOOKUP($R1597,'[3]人物&amp;怪物成长分析'!$B$5:$S$104,13,FALSE)*$W1597</f>
        <v>458.17714800000016</v>
      </c>
      <c r="U1597">
        <f>VLOOKUP($R1597,'[3]人物&amp;怪物成长分析'!$B$5:$S$104,14,FALSE)*$W1597</f>
        <v>203.63428800000008</v>
      </c>
      <c r="V1597">
        <f>VLOOKUP($R1597,'[3]人物&amp;怪物成长分析'!$B$5:$S$104,17,FALSE)*$W1597</f>
        <v>5397.1385999999993</v>
      </c>
      <c r="W1597" s="1">
        <v>0.69</v>
      </c>
      <c r="X1597">
        <f t="shared" si="24"/>
        <v>3266.6835150360002</v>
      </c>
    </row>
    <row r="1598" spans="1:24" x14ac:dyDescent="0.15">
      <c r="A1598">
        <v>1597</v>
      </c>
      <c r="B1598">
        <v>33</v>
      </c>
      <c r="C1598">
        <v>10328.690999678936</v>
      </c>
      <c r="D1598">
        <v>647.54781172976629</v>
      </c>
      <c r="E1598">
        <v>287.79902743545171</v>
      </c>
      <c r="F1598">
        <v>3620.9983999999999</v>
      </c>
      <c r="G1598" s="1">
        <v>0.32</v>
      </c>
      <c r="H1598">
        <v>3095.5607221828509</v>
      </c>
      <c r="Q1598">
        <v>1597</v>
      </c>
      <c r="R1598">
        <v>33</v>
      </c>
      <c r="S1598">
        <f>VLOOKUP($R1598,'[3]人物&amp;怪物成长分析'!$B$5:$S$104,12,FALSE)*$W1598</f>
        <v>10328.690999678936</v>
      </c>
      <c r="T1598">
        <f>VLOOKUP($R1598,'[3]人物&amp;怪物成长分析'!$B$5:$S$104,13,FALSE)*$W1598</f>
        <v>647.54781172976629</v>
      </c>
      <c r="U1598">
        <f>VLOOKUP($R1598,'[3]人物&amp;怪物成长分析'!$B$5:$S$104,14,FALSE)*$W1598</f>
        <v>287.79902743545171</v>
      </c>
      <c r="V1598">
        <f>VLOOKUP($R1598,'[3]人物&amp;怪物成长分析'!$B$5:$S$104,17,FALSE)*$W1598</f>
        <v>3620.9983999999999</v>
      </c>
      <c r="W1598" s="1">
        <v>0.32</v>
      </c>
      <c r="X1598">
        <f t="shared" si="24"/>
        <v>3095.5607221828509</v>
      </c>
    </row>
    <row r="1599" spans="1:24" x14ac:dyDescent="0.15">
      <c r="A1599">
        <v>1598</v>
      </c>
      <c r="B1599">
        <v>21</v>
      </c>
      <c r="C1599">
        <v>5226.613392000002</v>
      </c>
      <c r="D1599">
        <v>424.97590539130454</v>
      </c>
      <c r="E1599">
        <v>188.87818017391314</v>
      </c>
      <c r="F1599">
        <v>5006.0415999999996</v>
      </c>
      <c r="G1599" s="1">
        <v>0.64</v>
      </c>
      <c r="H1599">
        <v>3029.9673182942611</v>
      </c>
      <c r="Q1599">
        <v>1598</v>
      </c>
      <c r="R1599">
        <v>21</v>
      </c>
      <c r="S1599">
        <f>VLOOKUP($R1599,'[3]人物&amp;怪物成长分析'!$B$5:$S$104,12,FALSE)*$W1599</f>
        <v>5226.613392000002</v>
      </c>
      <c r="T1599">
        <f>VLOOKUP($R1599,'[3]人物&amp;怪物成长分析'!$B$5:$S$104,13,FALSE)*$W1599</f>
        <v>424.97590539130454</v>
      </c>
      <c r="U1599">
        <f>VLOOKUP($R1599,'[3]人物&amp;怪物成长分析'!$B$5:$S$104,14,FALSE)*$W1599</f>
        <v>188.87818017391314</v>
      </c>
      <c r="V1599">
        <f>VLOOKUP($R1599,'[3]人物&amp;怪物成长分析'!$B$5:$S$104,17,FALSE)*$W1599</f>
        <v>5006.0415999999996</v>
      </c>
      <c r="W1599" s="1">
        <v>0.64</v>
      </c>
      <c r="X1599">
        <f t="shared" si="24"/>
        <v>3029.9673182942611</v>
      </c>
    </row>
    <row r="1600" spans="1:24" x14ac:dyDescent="0.15">
      <c r="A1600">
        <v>1599</v>
      </c>
      <c r="B1600">
        <v>43</v>
      </c>
      <c r="C1600">
        <v>59357.417407588066</v>
      </c>
      <c r="D1600">
        <v>3012.847609787158</v>
      </c>
      <c r="E1600">
        <v>1339.043382127626</v>
      </c>
      <c r="F1600">
        <v>9389.8331999999991</v>
      </c>
      <c r="G1600" s="1">
        <v>0.66</v>
      </c>
      <c r="H1600">
        <v>11902.477171461967</v>
      </c>
      <c r="Q1600">
        <v>1599</v>
      </c>
      <c r="R1600">
        <v>43</v>
      </c>
      <c r="S1600">
        <f>VLOOKUP($R1600,'[3]人物&amp;怪物成长分析'!$B$5:$S$104,12,FALSE)*$W1600</f>
        <v>59357.417407588066</v>
      </c>
      <c r="T1600">
        <f>VLOOKUP($R1600,'[3]人物&amp;怪物成长分析'!$B$5:$S$104,13,FALSE)*$W1600</f>
        <v>3012.847609787158</v>
      </c>
      <c r="U1600">
        <f>VLOOKUP($R1600,'[3]人物&amp;怪物成长分析'!$B$5:$S$104,14,FALSE)*$W1600</f>
        <v>1339.043382127626</v>
      </c>
      <c r="V1600">
        <f>VLOOKUP($R1600,'[3]人物&amp;怪物成长分析'!$B$5:$S$104,17,FALSE)*$W1600</f>
        <v>9389.8331999999991</v>
      </c>
      <c r="W1600" s="1">
        <v>0.66</v>
      </c>
      <c r="X1600">
        <f t="shared" si="24"/>
        <v>11902.477171461967</v>
      </c>
    </row>
    <row r="1601" spans="1:24" x14ac:dyDescent="0.15">
      <c r="A1601">
        <v>1600</v>
      </c>
      <c r="B1601">
        <v>25</v>
      </c>
      <c r="C1601">
        <v>9878.9002534489991</v>
      </c>
      <c r="D1601">
        <v>720.2843729096993</v>
      </c>
      <c r="E1601">
        <v>320.12638795986635</v>
      </c>
      <c r="F1601">
        <v>6739.875</v>
      </c>
      <c r="G1601" s="1">
        <v>0.75</v>
      </c>
      <c r="H1601">
        <v>4472.5491252090305</v>
      </c>
      <c r="Q1601">
        <v>1600</v>
      </c>
      <c r="R1601">
        <v>25</v>
      </c>
      <c r="S1601">
        <f>VLOOKUP($R1601,'[3]人物&amp;怪物成长分析'!$B$5:$S$104,12,FALSE)*$W1601</f>
        <v>9878.9002534489991</v>
      </c>
      <c r="T1601">
        <f>VLOOKUP($R1601,'[3]人物&amp;怪物成长分析'!$B$5:$S$104,13,FALSE)*$W1601</f>
        <v>720.2843729096993</v>
      </c>
      <c r="U1601">
        <f>VLOOKUP($R1601,'[3]人物&amp;怪物成长分析'!$B$5:$S$104,14,FALSE)*$W1601</f>
        <v>320.12638795986635</v>
      </c>
      <c r="V1601">
        <f>VLOOKUP($R1601,'[3]人物&amp;怪物成长分析'!$B$5:$S$104,17,FALSE)*$W1601</f>
        <v>6739.875</v>
      </c>
      <c r="W1601" s="1">
        <v>0.75</v>
      </c>
      <c r="X1601">
        <f t="shared" si="24"/>
        <v>4472.5491252090305</v>
      </c>
    </row>
    <row r="1602" spans="1:24" x14ac:dyDescent="0.15">
      <c r="A1602">
        <v>1601</v>
      </c>
      <c r="B1602">
        <v>48</v>
      </c>
      <c r="C1602">
        <v>101619.70290722507</v>
      </c>
      <c r="D1602">
        <v>4592.1925833182631</v>
      </c>
      <c r="E1602">
        <v>2040.9744814747835</v>
      </c>
      <c r="F1602">
        <v>11134.731199999998</v>
      </c>
      <c r="G1602" s="1">
        <v>0.71</v>
      </c>
      <c r="H1602">
        <v>17380.516546898456</v>
      </c>
      <c r="Q1602">
        <v>1601</v>
      </c>
      <c r="R1602">
        <v>48</v>
      </c>
      <c r="S1602">
        <f>VLOOKUP($R1602,'[3]人物&amp;怪物成长分析'!$B$5:$S$104,12,FALSE)*$W1602</f>
        <v>101619.70290722507</v>
      </c>
      <c r="T1602">
        <f>VLOOKUP($R1602,'[3]人物&amp;怪物成长分析'!$B$5:$S$104,13,FALSE)*$W1602</f>
        <v>4592.1925833182631</v>
      </c>
      <c r="U1602">
        <f>VLOOKUP($R1602,'[3]人物&amp;怪物成长分析'!$B$5:$S$104,14,FALSE)*$W1602</f>
        <v>2040.9744814747835</v>
      </c>
      <c r="V1602">
        <f>VLOOKUP($R1602,'[3]人物&amp;怪物成长分析'!$B$5:$S$104,17,FALSE)*$W1602</f>
        <v>11134.731199999998</v>
      </c>
      <c r="W1602" s="1">
        <v>0.71</v>
      </c>
      <c r="X1602">
        <f t="shared" si="24"/>
        <v>17380.516546898456</v>
      </c>
    </row>
    <row r="1603" spans="1:24" x14ac:dyDescent="0.15">
      <c r="A1603">
        <v>1602</v>
      </c>
      <c r="B1603">
        <v>29</v>
      </c>
      <c r="C1603">
        <v>11482.443502271744</v>
      </c>
      <c r="D1603">
        <v>758.82141547826132</v>
      </c>
      <c r="E1603">
        <v>337.25396243478286</v>
      </c>
      <c r="F1603">
        <v>5583.0830000000005</v>
      </c>
      <c r="G1603" s="1">
        <v>0.55000000000000004</v>
      </c>
      <c r="H1603">
        <v>4144.3456056046971</v>
      </c>
      <c r="Q1603">
        <v>1602</v>
      </c>
      <c r="R1603">
        <v>29</v>
      </c>
      <c r="S1603">
        <f>VLOOKUP($R1603,'[3]人物&amp;怪物成长分析'!$B$5:$S$104,12,FALSE)*$W1603</f>
        <v>11482.443502271744</v>
      </c>
      <c r="T1603">
        <f>VLOOKUP($R1603,'[3]人物&amp;怪物成长分析'!$B$5:$S$104,13,FALSE)*$W1603</f>
        <v>758.82141547826132</v>
      </c>
      <c r="U1603">
        <f>VLOOKUP($R1603,'[3]人物&amp;怪物成长分析'!$B$5:$S$104,14,FALSE)*$W1603</f>
        <v>337.25396243478286</v>
      </c>
      <c r="V1603">
        <f>VLOOKUP($R1603,'[3]人物&amp;怪物成长分析'!$B$5:$S$104,17,FALSE)*$W1603</f>
        <v>5583.0830000000005</v>
      </c>
      <c r="W1603" s="1">
        <v>0.55000000000000004</v>
      </c>
      <c r="X1603">
        <f t="shared" ref="X1603:X1666" si="25">SUMPRODUCT(S1603:V1603,$M$6:$P$6)*1.2</f>
        <v>4144.3456056046971</v>
      </c>
    </row>
    <row r="1604" spans="1:24" x14ac:dyDescent="0.15">
      <c r="A1604">
        <v>1603</v>
      </c>
      <c r="B1604">
        <v>44</v>
      </c>
      <c r="C1604">
        <v>79332.074908750787</v>
      </c>
      <c r="D1604">
        <v>3930.5504692655522</v>
      </c>
      <c r="E1604">
        <v>1746.9113196735791</v>
      </c>
      <c r="F1604">
        <v>11614.528</v>
      </c>
      <c r="G1604" s="1">
        <v>0.8</v>
      </c>
      <c r="H1604">
        <v>15359.621166346995</v>
      </c>
      <c r="Q1604">
        <v>1603</v>
      </c>
      <c r="R1604">
        <v>44</v>
      </c>
      <c r="S1604">
        <f>VLOOKUP($R1604,'[3]人物&amp;怪物成长分析'!$B$5:$S$104,12,FALSE)*$W1604</f>
        <v>79332.074908750787</v>
      </c>
      <c r="T1604">
        <f>VLOOKUP($R1604,'[3]人物&amp;怪物成长分析'!$B$5:$S$104,13,FALSE)*$W1604</f>
        <v>3930.5504692655522</v>
      </c>
      <c r="U1604">
        <f>VLOOKUP($R1604,'[3]人物&amp;怪物成长分析'!$B$5:$S$104,14,FALSE)*$W1604</f>
        <v>1746.9113196735791</v>
      </c>
      <c r="V1604">
        <f>VLOOKUP($R1604,'[3]人物&amp;怪物成长分析'!$B$5:$S$104,17,FALSE)*$W1604</f>
        <v>11614.528</v>
      </c>
      <c r="W1604" s="1">
        <v>0.8</v>
      </c>
      <c r="X1604">
        <f t="shared" si="25"/>
        <v>15359.621166346995</v>
      </c>
    </row>
    <row r="1605" spans="1:24" x14ac:dyDescent="0.15">
      <c r="A1605">
        <v>1604</v>
      </c>
      <c r="B1605">
        <v>24</v>
      </c>
      <c r="C1605">
        <v>7625.2729234782628</v>
      </c>
      <c r="D1605">
        <v>570.70649739130442</v>
      </c>
      <c r="E1605">
        <v>253.64733217391307</v>
      </c>
      <c r="F1605">
        <v>5651.9840000000004</v>
      </c>
      <c r="G1605" s="1">
        <v>0.65</v>
      </c>
      <c r="H1605">
        <v>3661.2471678052175</v>
      </c>
      <c r="Q1605">
        <v>1604</v>
      </c>
      <c r="R1605">
        <v>24</v>
      </c>
      <c r="S1605">
        <f>VLOOKUP($R1605,'[3]人物&amp;怪物成长分析'!$B$5:$S$104,12,FALSE)*$W1605</f>
        <v>7625.2729234782628</v>
      </c>
      <c r="T1605">
        <f>VLOOKUP($R1605,'[3]人物&amp;怪物成长分析'!$B$5:$S$104,13,FALSE)*$W1605</f>
        <v>570.70649739130442</v>
      </c>
      <c r="U1605">
        <f>VLOOKUP($R1605,'[3]人物&amp;怪物成长分析'!$B$5:$S$104,14,FALSE)*$W1605</f>
        <v>253.64733217391307</v>
      </c>
      <c r="V1605">
        <f>VLOOKUP($R1605,'[3]人物&amp;怪物成长分析'!$B$5:$S$104,17,FALSE)*$W1605</f>
        <v>5651.9840000000004</v>
      </c>
      <c r="W1605" s="1">
        <v>0.65</v>
      </c>
      <c r="X1605">
        <f t="shared" si="25"/>
        <v>3661.2471678052175</v>
      </c>
    </row>
    <row r="1606" spans="1:24" x14ac:dyDescent="0.15">
      <c r="A1606">
        <v>1605</v>
      </c>
      <c r="B1606">
        <v>23</v>
      </c>
      <c r="C1606">
        <v>4156.353440167225</v>
      </c>
      <c r="D1606">
        <v>319.54879625418073</v>
      </c>
      <c r="E1606">
        <v>142.02168722408032</v>
      </c>
      <c r="F1606">
        <v>3361.6880000000001</v>
      </c>
      <c r="G1606" s="1">
        <v>0.4</v>
      </c>
      <c r="H1606">
        <v>2124.9582493019402</v>
      </c>
      <c r="Q1606">
        <v>1605</v>
      </c>
      <c r="R1606">
        <v>23</v>
      </c>
      <c r="S1606">
        <f>VLOOKUP($R1606,'[3]人物&amp;怪物成长分析'!$B$5:$S$104,12,FALSE)*$W1606</f>
        <v>4156.353440167225</v>
      </c>
      <c r="T1606">
        <f>VLOOKUP($R1606,'[3]人物&amp;怪物成长分析'!$B$5:$S$104,13,FALSE)*$W1606</f>
        <v>319.54879625418073</v>
      </c>
      <c r="U1606">
        <f>VLOOKUP($R1606,'[3]人物&amp;怪物成长分析'!$B$5:$S$104,14,FALSE)*$W1606</f>
        <v>142.02168722408032</v>
      </c>
      <c r="V1606">
        <f>VLOOKUP($R1606,'[3]人物&amp;怪物成长分析'!$B$5:$S$104,17,FALSE)*$W1606</f>
        <v>3361.6880000000001</v>
      </c>
      <c r="W1606" s="1">
        <v>0.4</v>
      </c>
      <c r="X1606">
        <f t="shared" si="25"/>
        <v>2124.9582493019402</v>
      </c>
    </row>
    <row r="1607" spans="1:24" x14ac:dyDescent="0.15">
      <c r="A1607">
        <v>1606</v>
      </c>
      <c r="B1607">
        <v>27</v>
      </c>
      <c r="C1607">
        <v>7877.9234452914743</v>
      </c>
      <c r="D1607">
        <v>546.182463226756</v>
      </c>
      <c r="E1607">
        <v>242.74776143411378</v>
      </c>
      <c r="F1607">
        <v>4497.3265999999994</v>
      </c>
      <c r="G1607" s="1">
        <v>0.47</v>
      </c>
      <c r="H1607">
        <v>3159.7658477670343</v>
      </c>
      <c r="Q1607">
        <v>1606</v>
      </c>
      <c r="R1607">
        <v>27</v>
      </c>
      <c r="S1607">
        <f>VLOOKUP($R1607,'[3]人物&amp;怪物成长分析'!$B$5:$S$104,12,FALSE)*$W1607</f>
        <v>7877.9234452914743</v>
      </c>
      <c r="T1607">
        <f>VLOOKUP($R1607,'[3]人物&amp;怪物成长分析'!$B$5:$S$104,13,FALSE)*$W1607</f>
        <v>546.182463226756</v>
      </c>
      <c r="U1607">
        <f>VLOOKUP($R1607,'[3]人物&amp;怪物成长分析'!$B$5:$S$104,14,FALSE)*$W1607</f>
        <v>242.74776143411378</v>
      </c>
      <c r="V1607">
        <f>VLOOKUP($R1607,'[3]人物&amp;怪物成长分析'!$B$5:$S$104,17,FALSE)*$W1607</f>
        <v>4497.3265999999994</v>
      </c>
      <c r="W1607" s="1">
        <v>0.47</v>
      </c>
      <c r="X1607">
        <f t="shared" si="25"/>
        <v>3159.7658477670343</v>
      </c>
    </row>
    <row r="1608" spans="1:24" x14ac:dyDescent="0.15">
      <c r="A1608">
        <v>1607</v>
      </c>
      <c r="B1608">
        <v>22</v>
      </c>
      <c r="C1608">
        <v>6952.113190956522</v>
      </c>
      <c r="D1608">
        <v>549.45351234782618</v>
      </c>
      <c r="E1608">
        <v>244.20156104347834</v>
      </c>
      <c r="F1608">
        <v>6165.9408000000003</v>
      </c>
      <c r="G1608" s="1">
        <v>0.76</v>
      </c>
      <c r="H1608">
        <v>3801.7913676354783</v>
      </c>
      <c r="Q1608">
        <v>1607</v>
      </c>
      <c r="R1608">
        <v>22</v>
      </c>
      <c r="S1608">
        <f>VLOOKUP($R1608,'[3]人物&amp;怪物成长分析'!$B$5:$S$104,12,FALSE)*$W1608</f>
        <v>6952.113190956522</v>
      </c>
      <c r="T1608">
        <f>VLOOKUP($R1608,'[3]人物&amp;怪物成长分析'!$B$5:$S$104,13,FALSE)*$W1608</f>
        <v>549.45351234782618</v>
      </c>
      <c r="U1608">
        <f>VLOOKUP($R1608,'[3]人物&amp;怪物成长分析'!$B$5:$S$104,14,FALSE)*$W1608</f>
        <v>244.20156104347834</v>
      </c>
      <c r="V1608">
        <f>VLOOKUP($R1608,'[3]人物&amp;怪物成长分析'!$B$5:$S$104,17,FALSE)*$W1608</f>
        <v>6165.9408000000003</v>
      </c>
      <c r="W1608" s="1">
        <v>0.76</v>
      </c>
      <c r="X1608">
        <f t="shared" si="25"/>
        <v>3801.7913676354783</v>
      </c>
    </row>
    <row r="1609" spans="1:24" x14ac:dyDescent="0.15">
      <c r="A1609">
        <v>1608</v>
      </c>
      <c r="B1609">
        <v>38</v>
      </c>
      <c r="C1609">
        <v>35746.077302697391</v>
      </c>
      <c r="D1609">
        <v>2063.8372035732446</v>
      </c>
      <c r="E1609">
        <v>917.26097936588656</v>
      </c>
      <c r="F1609">
        <v>8556.7844000000005</v>
      </c>
      <c r="G1609" s="1">
        <v>0.67</v>
      </c>
      <c r="H1609">
        <v>8784.2975652564328</v>
      </c>
      <c r="Q1609">
        <v>1608</v>
      </c>
      <c r="R1609">
        <v>38</v>
      </c>
      <c r="S1609">
        <f>VLOOKUP($R1609,'[3]人物&amp;怪物成长分析'!$B$5:$S$104,12,FALSE)*$W1609</f>
        <v>35746.077302697391</v>
      </c>
      <c r="T1609">
        <f>VLOOKUP($R1609,'[3]人物&amp;怪物成长分析'!$B$5:$S$104,13,FALSE)*$W1609</f>
        <v>2063.8372035732446</v>
      </c>
      <c r="U1609">
        <f>VLOOKUP($R1609,'[3]人物&amp;怪物成长分析'!$B$5:$S$104,14,FALSE)*$W1609</f>
        <v>917.26097936588656</v>
      </c>
      <c r="V1609">
        <f>VLOOKUP($R1609,'[3]人物&amp;怪物成长分析'!$B$5:$S$104,17,FALSE)*$W1609</f>
        <v>8556.7844000000005</v>
      </c>
      <c r="W1609" s="1">
        <v>0.67</v>
      </c>
      <c r="X1609">
        <f t="shared" si="25"/>
        <v>8784.2975652564328</v>
      </c>
    </row>
    <row r="1610" spans="1:24" x14ac:dyDescent="0.15">
      <c r="A1610">
        <v>1609</v>
      </c>
      <c r="B1610">
        <v>23</v>
      </c>
      <c r="C1610">
        <v>5507.1683082215741</v>
      </c>
      <c r="D1610">
        <v>423.40215503678945</v>
      </c>
      <c r="E1610">
        <v>188.17873557190643</v>
      </c>
      <c r="F1610">
        <v>4454.2366000000002</v>
      </c>
      <c r="G1610" s="1">
        <v>0.53</v>
      </c>
      <c r="H1610">
        <v>2815.5696803250703</v>
      </c>
      <c r="Q1610">
        <v>1609</v>
      </c>
      <c r="R1610">
        <v>23</v>
      </c>
      <c r="S1610">
        <f>VLOOKUP($R1610,'[3]人物&amp;怪物成长分析'!$B$5:$S$104,12,FALSE)*$W1610</f>
        <v>5507.1683082215741</v>
      </c>
      <c r="T1610">
        <f>VLOOKUP($R1610,'[3]人物&amp;怪物成长分析'!$B$5:$S$104,13,FALSE)*$W1610</f>
        <v>423.40215503678945</v>
      </c>
      <c r="U1610">
        <f>VLOOKUP($R1610,'[3]人物&amp;怪物成长分析'!$B$5:$S$104,14,FALSE)*$W1610</f>
        <v>188.17873557190643</v>
      </c>
      <c r="V1610">
        <f>VLOOKUP($R1610,'[3]人物&amp;怪物成长分析'!$B$5:$S$104,17,FALSE)*$W1610</f>
        <v>4454.2366000000002</v>
      </c>
      <c r="W1610" s="1">
        <v>0.53</v>
      </c>
      <c r="X1610">
        <f t="shared" si="25"/>
        <v>2815.5696803250703</v>
      </c>
    </row>
    <row r="1611" spans="1:24" x14ac:dyDescent="0.15">
      <c r="A1611">
        <v>1610</v>
      </c>
      <c r="B1611">
        <v>22</v>
      </c>
      <c r="C1611">
        <v>4848.1841989565219</v>
      </c>
      <c r="D1611">
        <v>383.17152834782621</v>
      </c>
      <c r="E1611">
        <v>170.29845704347832</v>
      </c>
      <c r="F1611">
        <v>4299.9324000000006</v>
      </c>
      <c r="G1611" s="1">
        <v>0.53</v>
      </c>
      <c r="H1611">
        <v>2651.249243219479</v>
      </c>
      <c r="Q1611">
        <v>1610</v>
      </c>
      <c r="R1611">
        <v>22</v>
      </c>
      <c r="S1611">
        <f>VLOOKUP($R1611,'[3]人物&amp;怪物成长分析'!$B$5:$S$104,12,FALSE)*$W1611</f>
        <v>4848.1841989565219</v>
      </c>
      <c r="T1611">
        <f>VLOOKUP($R1611,'[3]人物&amp;怪物成长分析'!$B$5:$S$104,13,FALSE)*$W1611</f>
        <v>383.17152834782621</v>
      </c>
      <c r="U1611">
        <f>VLOOKUP($R1611,'[3]人物&amp;怪物成长分析'!$B$5:$S$104,14,FALSE)*$W1611</f>
        <v>170.29845704347832</v>
      </c>
      <c r="V1611">
        <f>VLOOKUP($R1611,'[3]人物&amp;怪物成长分析'!$B$5:$S$104,17,FALSE)*$W1611</f>
        <v>4299.9324000000006</v>
      </c>
      <c r="W1611" s="1">
        <v>0.53</v>
      </c>
      <c r="X1611">
        <f t="shared" si="25"/>
        <v>2651.249243219479</v>
      </c>
    </row>
    <row r="1612" spans="1:24" x14ac:dyDescent="0.15">
      <c r="A1612">
        <v>1611</v>
      </c>
      <c r="B1612">
        <v>28</v>
      </c>
      <c r="C1612">
        <v>15001.201259879603</v>
      </c>
      <c r="D1612">
        <v>1015.118882247492</v>
      </c>
      <c r="E1612">
        <v>451.16394766555197</v>
      </c>
      <c r="F1612">
        <v>7887.9360000000006</v>
      </c>
      <c r="G1612" s="1">
        <v>0.8</v>
      </c>
      <c r="H1612">
        <v>5697.8749443698744</v>
      </c>
      <c r="Q1612">
        <v>1611</v>
      </c>
      <c r="R1612">
        <v>28</v>
      </c>
      <c r="S1612">
        <f>VLOOKUP($R1612,'[3]人物&amp;怪物成长分析'!$B$5:$S$104,12,FALSE)*$W1612</f>
        <v>15001.201259879603</v>
      </c>
      <c r="T1612">
        <f>VLOOKUP($R1612,'[3]人物&amp;怪物成长分析'!$B$5:$S$104,13,FALSE)*$W1612</f>
        <v>1015.118882247492</v>
      </c>
      <c r="U1612">
        <f>VLOOKUP($R1612,'[3]人物&amp;怪物成长分析'!$B$5:$S$104,14,FALSE)*$W1612</f>
        <v>451.16394766555197</v>
      </c>
      <c r="V1612">
        <f>VLOOKUP($R1612,'[3]人物&amp;怪物成长分析'!$B$5:$S$104,17,FALSE)*$W1612</f>
        <v>7887.9360000000006</v>
      </c>
      <c r="W1612" s="1">
        <v>0.8</v>
      </c>
      <c r="X1612">
        <f t="shared" si="25"/>
        <v>5697.8749443698744</v>
      </c>
    </row>
    <row r="1613" spans="1:24" x14ac:dyDescent="0.15">
      <c r="A1613">
        <v>1612</v>
      </c>
      <c r="B1613">
        <v>30</v>
      </c>
      <c r="C1613">
        <v>16402.431861120407</v>
      </c>
      <c r="D1613">
        <v>1059.1704878929772</v>
      </c>
      <c r="E1613">
        <v>470.74243906354536</v>
      </c>
      <c r="F1613">
        <v>7309.5399999999991</v>
      </c>
      <c r="G1613" s="1">
        <v>0.7</v>
      </c>
      <c r="H1613">
        <v>5605.5045616816069</v>
      </c>
      <c r="Q1613">
        <v>1612</v>
      </c>
      <c r="R1613">
        <v>30</v>
      </c>
      <c r="S1613">
        <f>VLOOKUP($R1613,'[3]人物&amp;怪物成长分析'!$B$5:$S$104,12,FALSE)*$W1613</f>
        <v>16402.431861120407</v>
      </c>
      <c r="T1613">
        <f>VLOOKUP($R1613,'[3]人物&amp;怪物成长分析'!$B$5:$S$104,13,FALSE)*$W1613</f>
        <v>1059.1704878929772</v>
      </c>
      <c r="U1613">
        <f>VLOOKUP($R1613,'[3]人物&amp;怪物成长分析'!$B$5:$S$104,14,FALSE)*$W1613</f>
        <v>470.74243906354536</v>
      </c>
      <c r="V1613">
        <f>VLOOKUP($R1613,'[3]人物&amp;怪物成长分析'!$B$5:$S$104,17,FALSE)*$W1613</f>
        <v>7309.5399999999991</v>
      </c>
      <c r="W1613" s="1">
        <v>0.7</v>
      </c>
      <c r="X1613">
        <f t="shared" si="25"/>
        <v>5605.5045616816069</v>
      </c>
    </row>
    <row r="1614" spans="1:24" x14ac:dyDescent="0.15">
      <c r="A1614">
        <v>1613</v>
      </c>
      <c r="B1614">
        <v>37</v>
      </c>
      <c r="C1614">
        <v>24949.699743119483</v>
      </c>
      <c r="D1614">
        <v>1480.6775126660873</v>
      </c>
      <c r="E1614">
        <v>658.078894518261</v>
      </c>
      <c r="F1614">
        <v>6489.6936000000005</v>
      </c>
      <c r="G1614" s="1">
        <v>0.52</v>
      </c>
      <c r="H1614">
        <v>6411.8882650909536</v>
      </c>
      <c r="Q1614">
        <v>1613</v>
      </c>
      <c r="R1614">
        <v>37</v>
      </c>
      <c r="S1614">
        <f>VLOOKUP($R1614,'[3]人物&amp;怪物成长分析'!$B$5:$S$104,12,FALSE)*$W1614</f>
        <v>24949.699743119483</v>
      </c>
      <c r="T1614">
        <f>VLOOKUP($R1614,'[3]人物&amp;怪物成长分析'!$B$5:$S$104,13,FALSE)*$W1614</f>
        <v>1480.6775126660873</v>
      </c>
      <c r="U1614">
        <f>VLOOKUP($R1614,'[3]人物&amp;怪物成长分析'!$B$5:$S$104,14,FALSE)*$W1614</f>
        <v>658.078894518261</v>
      </c>
      <c r="V1614">
        <f>VLOOKUP($R1614,'[3]人物&amp;怪物成长分析'!$B$5:$S$104,17,FALSE)*$W1614</f>
        <v>6489.6936000000005</v>
      </c>
      <c r="W1614" s="1">
        <v>0.52</v>
      </c>
      <c r="X1614">
        <f t="shared" si="25"/>
        <v>6411.8882650909536</v>
      </c>
    </row>
    <row r="1615" spans="1:24" x14ac:dyDescent="0.15">
      <c r="A1615">
        <v>1614</v>
      </c>
      <c r="B1615">
        <v>24</v>
      </c>
      <c r="C1615">
        <v>9267.6393993043512</v>
      </c>
      <c r="D1615">
        <v>693.62789682943162</v>
      </c>
      <c r="E1615">
        <v>308.27906525752513</v>
      </c>
      <c r="F1615">
        <v>6869.3344000000006</v>
      </c>
      <c r="G1615" s="1">
        <v>0.79</v>
      </c>
      <c r="H1615">
        <v>4449.8234808709576</v>
      </c>
      <c r="Q1615">
        <v>1614</v>
      </c>
      <c r="R1615">
        <v>24</v>
      </c>
      <c r="S1615">
        <f>VLOOKUP($R1615,'[3]人物&amp;怪物成长分析'!$B$5:$S$104,12,FALSE)*$W1615</f>
        <v>9267.6393993043512</v>
      </c>
      <c r="T1615">
        <f>VLOOKUP($R1615,'[3]人物&amp;怪物成长分析'!$B$5:$S$104,13,FALSE)*$W1615</f>
        <v>693.62789682943162</v>
      </c>
      <c r="U1615">
        <f>VLOOKUP($R1615,'[3]人物&amp;怪物成长分析'!$B$5:$S$104,14,FALSE)*$W1615</f>
        <v>308.27906525752513</v>
      </c>
      <c r="V1615">
        <f>VLOOKUP($R1615,'[3]人物&amp;怪物成长分析'!$B$5:$S$104,17,FALSE)*$W1615</f>
        <v>6869.3344000000006</v>
      </c>
      <c r="W1615" s="1">
        <v>0.79</v>
      </c>
      <c r="X1615">
        <f t="shared" si="25"/>
        <v>4449.8234808709576</v>
      </c>
    </row>
    <row r="1616" spans="1:24" x14ac:dyDescent="0.15">
      <c r="A1616">
        <v>1615</v>
      </c>
      <c r="B1616">
        <v>41</v>
      </c>
      <c r="C1616">
        <v>38888.48145160039</v>
      </c>
      <c r="D1616">
        <v>2074.8292439243487</v>
      </c>
      <c r="E1616">
        <v>922.14633063304382</v>
      </c>
      <c r="F1616">
        <v>7231.7121999999999</v>
      </c>
      <c r="G1616" s="1">
        <v>0.53</v>
      </c>
      <c r="H1616">
        <v>8413.5563767456897</v>
      </c>
      <c r="Q1616">
        <v>1615</v>
      </c>
      <c r="R1616">
        <v>41</v>
      </c>
      <c r="S1616">
        <f>VLOOKUP($R1616,'[3]人物&amp;怪物成长分析'!$B$5:$S$104,12,FALSE)*$W1616</f>
        <v>38888.48145160039</v>
      </c>
      <c r="T1616">
        <f>VLOOKUP($R1616,'[3]人物&amp;怪物成长分析'!$B$5:$S$104,13,FALSE)*$W1616</f>
        <v>2074.8292439243487</v>
      </c>
      <c r="U1616">
        <f>VLOOKUP($R1616,'[3]人物&amp;怪物成长分析'!$B$5:$S$104,14,FALSE)*$W1616</f>
        <v>922.14633063304382</v>
      </c>
      <c r="V1616">
        <f>VLOOKUP($R1616,'[3]人物&amp;怪物成长分析'!$B$5:$S$104,17,FALSE)*$W1616</f>
        <v>7231.7121999999999</v>
      </c>
      <c r="W1616" s="1">
        <v>0.53</v>
      </c>
      <c r="X1616">
        <f t="shared" si="25"/>
        <v>8413.5563767456897</v>
      </c>
    </row>
    <row r="1617" spans="1:24" x14ac:dyDescent="0.15">
      <c r="A1617">
        <v>1616</v>
      </c>
      <c r="B1617">
        <v>26</v>
      </c>
      <c r="C1617">
        <v>9686.9932544347848</v>
      </c>
      <c r="D1617">
        <v>688.51284730434804</v>
      </c>
      <c r="E1617">
        <v>306.00570991304357</v>
      </c>
      <c r="F1617">
        <v>6030.4659999999994</v>
      </c>
      <c r="G1617" s="1">
        <v>0.65</v>
      </c>
      <c r="H1617">
        <v>4118.8280728737391</v>
      </c>
      <c r="Q1617">
        <v>1616</v>
      </c>
      <c r="R1617">
        <v>26</v>
      </c>
      <c r="S1617">
        <f>VLOOKUP($R1617,'[3]人物&amp;怪物成长分析'!$B$5:$S$104,12,FALSE)*$W1617</f>
        <v>9686.9932544347848</v>
      </c>
      <c r="T1617">
        <f>VLOOKUP($R1617,'[3]人物&amp;怪物成长分析'!$B$5:$S$104,13,FALSE)*$W1617</f>
        <v>688.51284730434804</v>
      </c>
      <c r="U1617">
        <f>VLOOKUP($R1617,'[3]人物&amp;怪物成长分析'!$B$5:$S$104,14,FALSE)*$W1617</f>
        <v>306.00570991304357</v>
      </c>
      <c r="V1617">
        <f>VLOOKUP($R1617,'[3]人物&amp;怪物成长分析'!$B$5:$S$104,17,FALSE)*$W1617</f>
        <v>6030.4659999999994</v>
      </c>
      <c r="W1617" s="1">
        <v>0.65</v>
      </c>
      <c r="X1617">
        <f t="shared" si="25"/>
        <v>4118.8280728737391</v>
      </c>
    </row>
    <row r="1618" spans="1:24" x14ac:dyDescent="0.15">
      <c r="A1618">
        <v>1617</v>
      </c>
      <c r="B1618">
        <v>50</v>
      </c>
      <c r="C1618">
        <v>73487.109631304382</v>
      </c>
      <c r="D1618">
        <v>3179.7307052006699</v>
      </c>
      <c r="E1618">
        <v>1413.2136467558535</v>
      </c>
      <c r="F1618">
        <v>6993.95</v>
      </c>
      <c r="G1618" s="1">
        <v>0.43</v>
      </c>
      <c r="H1618">
        <v>11892.446084650437</v>
      </c>
      <c r="Q1618">
        <v>1617</v>
      </c>
      <c r="R1618">
        <v>50</v>
      </c>
      <c r="S1618">
        <f>VLOOKUP($R1618,'[3]人物&amp;怪物成长分析'!$B$5:$S$104,12,FALSE)*$W1618</f>
        <v>73487.109631304382</v>
      </c>
      <c r="T1618">
        <f>VLOOKUP($R1618,'[3]人物&amp;怪物成长分析'!$B$5:$S$104,13,FALSE)*$W1618</f>
        <v>3179.7307052006699</v>
      </c>
      <c r="U1618">
        <f>VLOOKUP($R1618,'[3]人物&amp;怪物成长分析'!$B$5:$S$104,14,FALSE)*$W1618</f>
        <v>1413.2136467558535</v>
      </c>
      <c r="V1618">
        <f>VLOOKUP($R1618,'[3]人物&amp;怪物成长分析'!$B$5:$S$104,17,FALSE)*$W1618</f>
        <v>6993.95</v>
      </c>
      <c r="W1618" s="1">
        <v>0.43</v>
      </c>
      <c r="X1618">
        <f t="shared" si="25"/>
        <v>11892.446084650437</v>
      </c>
    </row>
    <row r="1619" spans="1:24" x14ac:dyDescent="0.15">
      <c r="A1619">
        <v>1618</v>
      </c>
      <c r="B1619">
        <v>35</v>
      </c>
      <c r="C1619">
        <v>26273.866536521742</v>
      </c>
      <c r="D1619">
        <v>1617.6666318260873</v>
      </c>
      <c r="E1619">
        <v>718.96294747826119</v>
      </c>
      <c r="F1619">
        <v>7971.5929999999998</v>
      </c>
      <c r="G1619" s="1">
        <v>0.67</v>
      </c>
      <c r="H1619">
        <v>7317.5110329182617</v>
      </c>
      <c r="Q1619">
        <v>1618</v>
      </c>
      <c r="R1619">
        <v>35</v>
      </c>
      <c r="S1619">
        <f>VLOOKUP($R1619,'[3]人物&amp;怪物成长分析'!$B$5:$S$104,12,FALSE)*$W1619</f>
        <v>26273.866536521742</v>
      </c>
      <c r="T1619">
        <f>VLOOKUP($R1619,'[3]人物&amp;怪物成长分析'!$B$5:$S$104,13,FALSE)*$W1619</f>
        <v>1617.6666318260873</v>
      </c>
      <c r="U1619">
        <f>VLOOKUP($R1619,'[3]人物&amp;怪物成长分析'!$B$5:$S$104,14,FALSE)*$W1619</f>
        <v>718.96294747826119</v>
      </c>
      <c r="V1619">
        <f>VLOOKUP($R1619,'[3]人物&amp;怪物成长分析'!$B$5:$S$104,17,FALSE)*$W1619</f>
        <v>7971.5929999999998</v>
      </c>
      <c r="W1619" s="1">
        <v>0.67</v>
      </c>
      <c r="X1619">
        <f t="shared" si="25"/>
        <v>7317.5110329182617</v>
      </c>
    </row>
    <row r="1620" spans="1:24" x14ac:dyDescent="0.15">
      <c r="A1620">
        <v>1619</v>
      </c>
      <c r="B1620">
        <v>44</v>
      </c>
      <c r="C1620">
        <v>43632.641199812933</v>
      </c>
      <c r="D1620">
        <v>2161.8027580960538</v>
      </c>
      <c r="E1620">
        <v>960.80122582046852</v>
      </c>
      <c r="F1620">
        <v>6387.9903999999997</v>
      </c>
      <c r="G1620" s="1">
        <v>0.44</v>
      </c>
      <c r="H1620">
        <v>8447.7916414908486</v>
      </c>
      <c r="Q1620">
        <v>1619</v>
      </c>
      <c r="R1620">
        <v>44</v>
      </c>
      <c r="S1620">
        <f>VLOOKUP($R1620,'[3]人物&amp;怪物成长分析'!$B$5:$S$104,12,FALSE)*$W1620</f>
        <v>43632.641199812933</v>
      </c>
      <c r="T1620">
        <f>VLOOKUP($R1620,'[3]人物&amp;怪物成长分析'!$B$5:$S$104,13,FALSE)*$W1620</f>
        <v>2161.8027580960538</v>
      </c>
      <c r="U1620">
        <f>VLOOKUP($R1620,'[3]人物&amp;怪物成长分析'!$B$5:$S$104,14,FALSE)*$W1620</f>
        <v>960.80122582046852</v>
      </c>
      <c r="V1620">
        <f>VLOOKUP($R1620,'[3]人物&amp;怪物成长分析'!$B$5:$S$104,17,FALSE)*$W1620</f>
        <v>6387.9903999999997</v>
      </c>
      <c r="W1620" s="1">
        <v>0.44</v>
      </c>
      <c r="X1620">
        <f t="shared" si="25"/>
        <v>8447.7916414908486</v>
      </c>
    </row>
    <row r="1621" spans="1:24" x14ac:dyDescent="0.15">
      <c r="A1621">
        <v>1620</v>
      </c>
      <c r="B1621">
        <v>27</v>
      </c>
      <c r="C1621">
        <v>6704.615698120404</v>
      </c>
      <c r="D1621">
        <v>464.83613891638811</v>
      </c>
      <c r="E1621">
        <v>206.59383951839473</v>
      </c>
      <c r="F1621">
        <v>3827.5119999999997</v>
      </c>
      <c r="G1621" s="1">
        <v>0.4</v>
      </c>
      <c r="H1621">
        <v>2689.1624236315188</v>
      </c>
      <c r="Q1621">
        <v>1620</v>
      </c>
      <c r="R1621">
        <v>27</v>
      </c>
      <c r="S1621">
        <f>VLOOKUP($R1621,'[3]人物&amp;怪物成长分析'!$B$5:$S$104,12,FALSE)*$W1621</f>
        <v>6704.615698120404</v>
      </c>
      <c r="T1621">
        <f>VLOOKUP($R1621,'[3]人物&amp;怪物成长分析'!$B$5:$S$104,13,FALSE)*$W1621</f>
        <v>464.83613891638811</v>
      </c>
      <c r="U1621">
        <f>VLOOKUP($R1621,'[3]人物&amp;怪物成长分析'!$B$5:$S$104,14,FALSE)*$W1621</f>
        <v>206.59383951839473</v>
      </c>
      <c r="V1621">
        <f>VLOOKUP($R1621,'[3]人物&amp;怪物成长分析'!$B$5:$S$104,17,FALSE)*$W1621</f>
        <v>3827.5119999999997</v>
      </c>
      <c r="W1621" s="1">
        <v>0.4</v>
      </c>
      <c r="X1621">
        <f t="shared" si="25"/>
        <v>2689.1624236315188</v>
      </c>
    </row>
    <row r="1622" spans="1:24" x14ac:dyDescent="0.15">
      <c r="A1622">
        <v>1621</v>
      </c>
      <c r="B1622">
        <v>42</v>
      </c>
      <c r="C1622">
        <v>28471.972686244833</v>
      </c>
      <c r="D1622">
        <v>1481.2753458461543</v>
      </c>
      <c r="E1622">
        <v>658.3445981538465</v>
      </c>
      <c r="F1622">
        <v>4877.5579999999991</v>
      </c>
      <c r="G1622" s="1">
        <v>0.35</v>
      </c>
      <c r="H1622">
        <v>5924.2422857397532</v>
      </c>
      <c r="Q1622">
        <v>1621</v>
      </c>
      <c r="R1622">
        <v>42</v>
      </c>
      <c r="S1622">
        <f>VLOOKUP($R1622,'[3]人物&amp;怪物成长分析'!$B$5:$S$104,12,FALSE)*$W1622</f>
        <v>28471.972686244833</v>
      </c>
      <c r="T1622">
        <f>VLOOKUP($R1622,'[3]人物&amp;怪物成长分析'!$B$5:$S$104,13,FALSE)*$W1622</f>
        <v>1481.2753458461543</v>
      </c>
      <c r="U1622">
        <f>VLOOKUP($R1622,'[3]人物&amp;怪物成长分析'!$B$5:$S$104,14,FALSE)*$W1622</f>
        <v>658.3445981538465</v>
      </c>
      <c r="V1622">
        <f>VLOOKUP($R1622,'[3]人物&amp;怪物成长分析'!$B$5:$S$104,17,FALSE)*$W1622</f>
        <v>4877.5579999999991</v>
      </c>
      <c r="W1622" s="1">
        <v>0.35</v>
      </c>
      <c r="X1622">
        <f t="shared" si="25"/>
        <v>5924.2422857397532</v>
      </c>
    </row>
    <row r="1623" spans="1:24" x14ac:dyDescent="0.15">
      <c r="A1623">
        <v>1622</v>
      </c>
      <c r="B1623">
        <v>22</v>
      </c>
      <c r="C1623">
        <v>4116.3828104347831</v>
      </c>
      <c r="D1623">
        <v>325.3343165217392</v>
      </c>
      <c r="E1623">
        <v>144.59302956521742</v>
      </c>
      <c r="F1623">
        <v>3650.886</v>
      </c>
      <c r="G1623" s="1">
        <v>0.45</v>
      </c>
      <c r="H1623">
        <v>2251.0606782052178</v>
      </c>
      <c r="Q1623">
        <v>1622</v>
      </c>
      <c r="R1623">
        <v>22</v>
      </c>
      <c r="S1623">
        <f>VLOOKUP($R1623,'[3]人物&amp;怪物成长分析'!$B$5:$S$104,12,FALSE)*$W1623</f>
        <v>4116.3828104347831</v>
      </c>
      <c r="T1623">
        <f>VLOOKUP($R1623,'[3]人物&amp;怪物成长分析'!$B$5:$S$104,13,FALSE)*$W1623</f>
        <v>325.3343165217392</v>
      </c>
      <c r="U1623">
        <f>VLOOKUP($R1623,'[3]人物&amp;怪物成长分析'!$B$5:$S$104,14,FALSE)*$W1623</f>
        <v>144.59302956521742</v>
      </c>
      <c r="V1623">
        <f>VLOOKUP($R1623,'[3]人物&amp;怪物成长分析'!$B$5:$S$104,17,FALSE)*$W1623</f>
        <v>3650.886</v>
      </c>
      <c r="W1623" s="1">
        <v>0.45</v>
      </c>
      <c r="X1623">
        <f t="shared" si="25"/>
        <v>2251.0606782052178</v>
      </c>
    </row>
    <row r="1624" spans="1:24" x14ac:dyDescent="0.15">
      <c r="A1624">
        <v>1623</v>
      </c>
      <c r="B1624">
        <v>40</v>
      </c>
      <c r="C1624">
        <v>47508.85632565085</v>
      </c>
      <c r="D1624">
        <v>2600.8497988494992</v>
      </c>
      <c r="E1624">
        <v>1155.9332439331108</v>
      </c>
      <c r="F1624">
        <v>9614.5919999999987</v>
      </c>
      <c r="G1624" s="1">
        <v>0.72</v>
      </c>
      <c r="H1624">
        <v>10711.318290970374</v>
      </c>
      <c r="Q1624">
        <v>1623</v>
      </c>
      <c r="R1624">
        <v>40</v>
      </c>
      <c r="S1624">
        <f>VLOOKUP($R1624,'[3]人物&amp;怪物成长分析'!$B$5:$S$104,12,FALSE)*$W1624</f>
        <v>47508.85632565085</v>
      </c>
      <c r="T1624">
        <f>VLOOKUP($R1624,'[3]人物&amp;怪物成长分析'!$B$5:$S$104,13,FALSE)*$W1624</f>
        <v>2600.8497988494992</v>
      </c>
      <c r="U1624">
        <f>VLOOKUP($R1624,'[3]人物&amp;怪物成长分析'!$B$5:$S$104,14,FALSE)*$W1624</f>
        <v>1155.9332439331108</v>
      </c>
      <c r="V1624">
        <f>VLOOKUP($R1624,'[3]人物&amp;怪物成长分析'!$B$5:$S$104,17,FALSE)*$W1624</f>
        <v>9614.5919999999987</v>
      </c>
      <c r="W1624" s="1">
        <v>0.72</v>
      </c>
      <c r="X1624">
        <f t="shared" si="25"/>
        <v>10711.318290970374</v>
      </c>
    </row>
    <row r="1625" spans="1:24" x14ac:dyDescent="0.15">
      <c r="A1625">
        <v>1624</v>
      </c>
      <c r="B1625">
        <v>32</v>
      </c>
      <c r="C1625">
        <v>23008.837696763887</v>
      </c>
      <c r="D1625">
        <v>1456.3055077368565</v>
      </c>
      <c r="E1625">
        <v>647.24689232749188</v>
      </c>
      <c r="F1625">
        <v>8709.3392000000003</v>
      </c>
      <c r="G1625" s="1">
        <v>0.79</v>
      </c>
      <c r="H1625">
        <v>7182.0974831218846</v>
      </c>
      <c r="Q1625">
        <v>1624</v>
      </c>
      <c r="R1625">
        <v>32</v>
      </c>
      <c r="S1625">
        <f>VLOOKUP($R1625,'[3]人物&amp;怪物成长分析'!$B$5:$S$104,12,FALSE)*$W1625</f>
        <v>23008.837696763887</v>
      </c>
      <c r="T1625">
        <f>VLOOKUP($R1625,'[3]人物&amp;怪物成长分析'!$B$5:$S$104,13,FALSE)*$W1625</f>
        <v>1456.3055077368565</v>
      </c>
      <c r="U1625">
        <f>VLOOKUP($R1625,'[3]人物&amp;怪物成长分析'!$B$5:$S$104,14,FALSE)*$W1625</f>
        <v>647.24689232749188</v>
      </c>
      <c r="V1625">
        <f>VLOOKUP($R1625,'[3]人物&amp;怪物成长分析'!$B$5:$S$104,17,FALSE)*$W1625</f>
        <v>8709.3392000000003</v>
      </c>
      <c r="W1625" s="1">
        <v>0.79</v>
      </c>
      <c r="X1625">
        <f t="shared" si="25"/>
        <v>7182.0974831218846</v>
      </c>
    </row>
    <row r="1626" spans="1:24" x14ac:dyDescent="0.15">
      <c r="A1626">
        <v>1625</v>
      </c>
      <c r="B1626">
        <v>34</v>
      </c>
      <c r="C1626">
        <v>28154.209780748835</v>
      </c>
      <c r="D1626">
        <v>1748.9385862157867</v>
      </c>
      <c r="E1626">
        <v>777.30603831812732</v>
      </c>
      <c r="F1626">
        <v>9169.340400000001</v>
      </c>
      <c r="G1626" s="1">
        <v>0.79</v>
      </c>
      <c r="H1626">
        <v>8123.9865021166415</v>
      </c>
      <c r="Q1626">
        <v>1625</v>
      </c>
      <c r="R1626">
        <v>34</v>
      </c>
      <c r="S1626">
        <f>VLOOKUP($R1626,'[3]人物&amp;怪物成长分析'!$B$5:$S$104,12,FALSE)*$W1626</f>
        <v>28154.209780748835</v>
      </c>
      <c r="T1626">
        <f>VLOOKUP($R1626,'[3]人物&amp;怪物成长分析'!$B$5:$S$104,13,FALSE)*$W1626</f>
        <v>1748.9385862157867</v>
      </c>
      <c r="U1626">
        <f>VLOOKUP($R1626,'[3]人物&amp;怪物成长分析'!$B$5:$S$104,14,FALSE)*$W1626</f>
        <v>777.30603831812732</v>
      </c>
      <c r="V1626">
        <f>VLOOKUP($R1626,'[3]人物&amp;怪物成长分析'!$B$5:$S$104,17,FALSE)*$W1626</f>
        <v>9169.340400000001</v>
      </c>
      <c r="W1626" s="1">
        <v>0.79</v>
      </c>
      <c r="X1626">
        <f t="shared" si="25"/>
        <v>8123.9865021166415</v>
      </c>
    </row>
    <row r="1627" spans="1:24" x14ac:dyDescent="0.15">
      <c r="A1627">
        <v>1626</v>
      </c>
      <c r="B1627">
        <v>20</v>
      </c>
      <c r="C1627">
        <v>5369.0024347826093</v>
      </c>
      <c r="D1627">
        <v>449.49787826086964</v>
      </c>
      <c r="E1627">
        <v>199.77683478260877</v>
      </c>
      <c r="F1627">
        <v>5572.7919999999995</v>
      </c>
      <c r="G1627" s="1">
        <v>0.74</v>
      </c>
      <c r="H1627">
        <v>3310.5409085217398</v>
      </c>
      <c r="Q1627">
        <v>1626</v>
      </c>
      <c r="R1627">
        <v>20</v>
      </c>
      <c r="S1627">
        <f>VLOOKUP($R1627,'[3]人物&amp;怪物成长分析'!$B$5:$S$104,12,FALSE)*$W1627</f>
        <v>5369.0024347826093</v>
      </c>
      <c r="T1627">
        <f>VLOOKUP($R1627,'[3]人物&amp;怪物成长分析'!$B$5:$S$104,13,FALSE)*$W1627</f>
        <v>449.49787826086964</v>
      </c>
      <c r="U1627">
        <f>VLOOKUP($R1627,'[3]人物&amp;怪物成长分析'!$B$5:$S$104,14,FALSE)*$W1627</f>
        <v>199.77683478260877</v>
      </c>
      <c r="V1627">
        <f>VLOOKUP($R1627,'[3]人物&amp;怪物成长分析'!$B$5:$S$104,17,FALSE)*$W1627</f>
        <v>5572.7919999999995</v>
      </c>
      <c r="W1627" s="1">
        <v>0.74</v>
      </c>
      <c r="X1627">
        <f t="shared" si="25"/>
        <v>3310.5409085217398</v>
      </c>
    </row>
    <row r="1628" spans="1:24" x14ac:dyDescent="0.15">
      <c r="A1628">
        <v>1627</v>
      </c>
      <c r="B1628">
        <v>50</v>
      </c>
      <c r="C1628">
        <v>95704.142775652232</v>
      </c>
      <c r="D1628">
        <v>4141.0446393311058</v>
      </c>
      <c r="E1628">
        <v>1840.4642841471582</v>
      </c>
      <c r="F1628">
        <v>9108.4000000000015</v>
      </c>
      <c r="G1628" s="1">
        <v>0.56000000000000005</v>
      </c>
      <c r="H1628">
        <v>15487.836761405224</v>
      </c>
      <c r="Q1628">
        <v>1627</v>
      </c>
      <c r="R1628">
        <v>50</v>
      </c>
      <c r="S1628">
        <f>VLOOKUP($R1628,'[3]人物&amp;怪物成长分析'!$B$5:$S$104,12,FALSE)*$W1628</f>
        <v>95704.142775652232</v>
      </c>
      <c r="T1628">
        <f>VLOOKUP($R1628,'[3]人物&amp;怪物成长分析'!$B$5:$S$104,13,FALSE)*$W1628</f>
        <v>4141.0446393311058</v>
      </c>
      <c r="U1628">
        <f>VLOOKUP($R1628,'[3]人物&amp;怪物成长分析'!$B$5:$S$104,14,FALSE)*$W1628</f>
        <v>1840.4642841471582</v>
      </c>
      <c r="V1628">
        <f>VLOOKUP($R1628,'[3]人物&amp;怪物成长分析'!$B$5:$S$104,17,FALSE)*$W1628</f>
        <v>9108.4000000000015</v>
      </c>
      <c r="W1628" s="1">
        <v>0.56000000000000005</v>
      </c>
      <c r="X1628">
        <f t="shared" si="25"/>
        <v>15487.836761405224</v>
      </c>
    </row>
    <row r="1629" spans="1:24" x14ac:dyDescent="0.15">
      <c r="A1629">
        <v>1628</v>
      </c>
      <c r="B1629">
        <v>35</v>
      </c>
      <c r="C1629">
        <v>31371.78093913044</v>
      </c>
      <c r="D1629">
        <v>1931.5422469565219</v>
      </c>
      <c r="E1629">
        <v>858.46322086956559</v>
      </c>
      <c r="F1629">
        <v>9518.32</v>
      </c>
      <c r="G1629" s="1">
        <v>0.8</v>
      </c>
      <c r="H1629">
        <v>8737.3266064695672</v>
      </c>
      <c r="Q1629">
        <v>1628</v>
      </c>
      <c r="R1629">
        <v>35</v>
      </c>
      <c r="S1629">
        <f>VLOOKUP($R1629,'[3]人物&amp;怪物成长分析'!$B$5:$S$104,12,FALSE)*$W1629</f>
        <v>31371.78093913044</v>
      </c>
      <c r="T1629">
        <f>VLOOKUP($R1629,'[3]人物&amp;怪物成长分析'!$B$5:$S$104,13,FALSE)*$W1629</f>
        <v>1931.5422469565219</v>
      </c>
      <c r="U1629">
        <f>VLOOKUP($R1629,'[3]人物&amp;怪物成长分析'!$B$5:$S$104,14,FALSE)*$W1629</f>
        <v>858.46322086956559</v>
      </c>
      <c r="V1629">
        <f>VLOOKUP($R1629,'[3]人物&amp;怪物成长分析'!$B$5:$S$104,17,FALSE)*$W1629</f>
        <v>9518.32</v>
      </c>
      <c r="W1629" s="1">
        <v>0.8</v>
      </c>
      <c r="X1629">
        <f t="shared" si="25"/>
        <v>8737.3266064695672</v>
      </c>
    </row>
    <row r="1630" spans="1:24" x14ac:dyDescent="0.15">
      <c r="A1630">
        <v>1629</v>
      </c>
      <c r="B1630">
        <v>20</v>
      </c>
      <c r="C1630">
        <v>3047.2716521739135</v>
      </c>
      <c r="D1630">
        <v>255.12041739130439</v>
      </c>
      <c r="E1630">
        <v>113.38685217391308</v>
      </c>
      <c r="F1630">
        <v>3162.9359999999997</v>
      </c>
      <c r="G1630" s="1">
        <v>0.42</v>
      </c>
      <c r="H1630">
        <v>1878.9556507826087</v>
      </c>
      <c r="Q1630">
        <v>1629</v>
      </c>
      <c r="R1630">
        <v>20</v>
      </c>
      <c r="S1630">
        <f>VLOOKUP($R1630,'[3]人物&amp;怪物成长分析'!$B$5:$S$104,12,FALSE)*$W1630</f>
        <v>3047.2716521739135</v>
      </c>
      <c r="T1630">
        <f>VLOOKUP($R1630,'[3]人物&amp;怪物成长分析'!$B$5:$S$104,13,FALSE)*$W1630</f>
        <v>255.12041739130439</v>
      </c>
      <c r="U1630">
        <f>VLOOKUP($R1630,'[3]人物&amp;怪物成长分析'!$B$5:$S$104,14,FALSE)*$W1630</f>
        <v>113.38685217391308</v>
      </c>
      <c r="V1630">
        <f>VLOOKUP($R1630,'[3]人物&amp;怪物成长分析'!$B$5:$S$104,17,FALSE)*$W1630</f>
        <v>3162.9359999999997</v>
      </c>
      <c r="W1630" s="1">
        <v>0.42</v>
      </c>
      <c r="X1630">
        <f t="shared" si="25"/>
        <v>1878.9556507826087</v>
      </c>
    </row>
    <row r="1631" spans="1:24" x14ac:dyDescent="0.15">
      <c r="A1631">
        <v>1630</v>
      </c>
      <c r="B1631">
        <v>37</v>
      </c>
      <c r="C1631">
        <v>26389.105497530225</v>
      </c>
      <c r="D1631">
        <v>1566.1012153198999</v>
      </c>
      <c r="E1631">
        <v>696.04498458662226</v>
      </c>
      <c r="F1631">
        <v>6864.0990000000011</v>
      </c>
      <c r="G1631" s="1">
        <v>0.55000000000000004</v>
      </c>
      <c r="H1631">
        <v>6781.8048957692781</v>
      </c>
      <c r="Q1631">
        <v>1630</v>
      </c>
      <c r="R1631">
        <v>37</v>
      </c>
      <c r="S1631">
        <f>VLOOKUP($R1631,'[3]人物&amp;怪物成长分析'!$B$5:$S$104,12,FALSE)*$W1631</f>
        <v>26389.105497530225</v>
      </c>
      <c r="T1631">
        <f>VLOOKUP($R1631,'[3]人物&amp;怪物成长分析'!$B$5:$S$104,13,FALSE)*$W1631</f>
        <v>1566.1012153198999</v>
      </c>
      <c r="U1631">
        <f>VLOOKUP($R1631,'[3]人物&amp;怪物成长分析'!$B$5:$S$104,14,FALSE)*$W1631</f>
        <v>696.04498458662226</v>
      </c>
      <c r="V1631">
        <f>VLOOKUP($R1631,'[3]人物&amp;怪物成长分析'!$B$5:$S$104,17,FALSE)*$W1631</f>
        <v>6864.0990000000011</v>
      </c>
      <c r="W1631" s="1">
        <v>0.55000000000000004</v>
      </c>
      <c r="X1631">
        <f t="shared" si="25"/>
        <v>6781.8048957692781</v>
      </c>
    </row>
    <row r="1632" spans="1:24" x14ac:dyDescent="0.15">
      <c r="A1632">
        <v>1631</v>
      </c>
      <c r="B1632">
        <v>38</v>
      </c>
      <c r="C1632">
        <v>20273.894589589563</v>
      </c>
      <c r="D1632">
        <v>1170.5345333698999</v>
      </c>
      <c r="E1632">
        <v>520.23757038662222</v>
      </c>
      <c r="F1632">
        <v>4853.1016</v>
      </c>
      <c r="G1632" s="1">
        <v>0.38</v>
      </c>
      <c r="H1632">
        <v>4982.1389176081257</v>
      </c>
      <c r="Q1632">
        <v>1631</v>
      </c>
      <c r="R1632">
        <v>38</v>
      </c>
      <c r="S1632">
        <f>VLOOKUP($R1632,'[3]人物&amp;怪物成长分析'!$B$5:$S$104,12,FALSE)*$W1632</f>
        <v>20273.894589589563</v>
      </c>
      <c r="T1632">
        <f>VLOOKUP($R1632,'[3]人物&amp;怪物成长分析'!$B$5:$S$104,13,FALSE)*$W1632</f>
        <v>1170.5345333698999</v>
      </c>
      <c r="U1632">
        <f>VLOOKUP($R1632,'[3]人物&amp;怪物成长分析'!$B$5:$S$104,14,FALSE)*$W1632</f>
        <v>520.23757038662222</v>
      </c>
      <c r="V1632">
        <f>VLOOKUP($R1632,'[3]人物&amp;怪物成长分析'!$B$5:$S$104,17,FALSE)*$W1632</f>
        <v>4853.1016</v>
      </c>
      <c r="W1632" s="1">
        <v>0.38</v>
      </c>
      <c r="X1632">
        <f t="shared" si="25"/>
        <v>4982.1389176081257</v>
      </c>
    </row>
    <row r="1633" spans="1:24" x14ac:dyDescent="0.15">
      <c r="A1633">
        <v>1632</v>
      </c>
      <c r="B1633">
        <v>27</v>
      </c>
      <c r="C1633">
        <v>8213.1542301974951</v>
      </c>
      <c r="D1633">
        <v>569.42427017257535</v>
      </c>
      <c r="E1633">
        <v>253.07745341003354</v>
      </c>
      <c r="F1633">
        <v>4688.7021999999997</v>
      </c>
      <c r="G1633" s="1">
        <v>0.49</v>
      </c>
      <c r="H1633">
        <v>3294.2239689486109</v>
      </c>
      <c r="Q1633">
        <v>1632</v>
      </c>
      <c r="R1633">
        <v>27</v>
      </c>
      <c r="S1633">
        <f>VLOOKUP($R1633,'[3]人物&amp;怪物成长分析'!$B$5:$S$104,12,FALSE)*$W1633</f>
        <v>8213.1542301974951</v>
      </c>
      <c r="T1633">
        <f>VLOOKUP($R1633,'[3]人物&amp;怪物成长分析'!$B$5:$S$104,13,FALSE)*$W1633</f>
        <v>569.42427017257535</v>
      </c>
      <c r="U1633">
        <f>VLOOKUP($R1633,'[3]人物&amp;怪物成长分析'!$B$5:$S$104,14,FALSE)*$W1633</f>
        <v>253.07745341003354</v>
      </c>
      <c r="V1633">
        <f>VLOOKUP($R1633,'[3]人物&amp;怪物成长分析'!$B$5:$S$104,17,FALSE)*$W1633</f>
        <v>4688.7021999999997</v>
      </c>
      <c r="W1633" s="1">
        <v>0.49</v>
      </c>
      <c r="X1633">
        <f t="shared" si="25"/>
        <v>3294.2239689486109</v>
      </c>
    </row>
    <row r="1634" spans="1:24" x14ac:dyDescent="0.15">
      <c r="A1634">
        <v>1633</v>
      </c>
      <c r="B1634">
        <v>47</v>
      </c>
      <c r="C1634">
        <v>48476.014874854292</v>
      </c>
      <c r="D1634">
        <v>2240.1139646377933</v>
      </c>
      <c r="E1634">
        <v>995.60620650568603</v>
      </c>
      <c r="F1634">
        <v>5694.8846000000003</v>
      </c>
      <c r="G1634" s="1">
        <v>0.37</v>
      </c>
      <c r="H1634">
        <v>8533.2258361651802</v>
      </c>
      <c r="Q1634">
        <v>1633</v>
      </c>
      <c r="R1634">
        <v>47</v>
      </c>
      <c r="S1634">
        <f>VLOOKUP($R1634,'[3]人物&amp;怪物成长分析'!$B$5:$S$104,12,FALSE)*$W1634</f>
        <v>48476.014874854292</v>
      </c>
      <c r="T1634">
        <f>VLOOKUP($R1634,'[3]人物&amp;怪物成长分析'!$B$5:$S$104,13,FALSE)*$W1634</f>
        <v>2240.1139646377933</v>
      </c>
      <c r="U1634">
        <f>VLOOKUP($R1634,'[3]人物&amp;怪物成长分析'!$B$5:$S$104,14,FALSE)*$W1634</f>
        <v>995.60620650568603</v>
      </c>
      <c r="V1634">
        <f>VLOOKUP($R1634,'[3]人物&amp;怪物成长分析'!$B$5:$S$104,17,FALSE)*$W1634</f>
        <v>5694.8846000000003</v>
      </c>
      <c r="W1634" s="1">
        <v>0.37</v>
      </c>
      <c r="X1634">
        <f t="shared" si="25"/>
        <v>8533.2258361651802</v>
      </c>
    </row>
    <row r="1635" spans="1:24" x14ac:dyDescent="0.15">
      <c r="A1635">
        <v>1634</v>
      </c>
      <c r="B1635">
        <v>28</v>
      </c>
      <c r="C1635">
        <v>9000.7207559277613</v>
      </c>
      <c r="D1635">
        <v>609.07132934849517</v>
      </c>
      <c r="E1635">
        <v>270.69836859933116</v>
      </c>
      <c r="F1635">
        <v>4732.7615999999998</v>
      </c>
      <c r="G1635" s="1">
        <v>0.48</v>
      </c>
      <c r="H1635">
        <v>3418.7249666219245</v>
      </c>
      <c r="Q1635">
        <v>1634</v>
      </c>
      <c r="R1635">
        <v>28</v>
      </c>
      <c r="S1635">
        <f>VLOOKUP($R1635,'[3]人物&amp;怪物成长分析'!$B$5:$S$104,12,FALSE)*$W1635</f>
        <v>9000.7207559277613</v>
      </c>
      <c r="T1635">
        <f>VLOOKUP($R1635,'[3]人物&amp;怪物成长分析'!$B$5:$S$104,13,FALSE)*$W1635</f>
        <v>609.07132934849517</v>
      </c>
      <c r="U1635">
        <f>VLOOKUP($R1635,'[3]人物&amp;怪物成长分析'!$B$5:$S$104,14,FALSE)*$W1635</f>
        <v>270.69836859933116</v>
      </c>
      <c r="V1635">
        <f>VLOOKUP($R1635,'[3]人物&amp;怪物成长分析'!$B$5:$S$104,17,FALSE)*$W1635</f>
        <v>4732.7615999999998</v>
      </c>
      <c r="W1635" s="1">
        <v>0.48</v>
      </c>
      <c r="X1635">
        <f t="shared" si="25"/>
        <v>3418.7249666219245</v>
      </c>
    </row>
    <row r="1636" spans="1:24" x14ac:dyDescent="0.15">
      <c r="A1636">
        <v>1635</v>
      </c>
      <c r="B1636">
        <v>45</v>
      </c>
      <c r="C1636">
        <v>62168.559939407874</v>
      </c>
      <c r="D1636">
        <v>3008.0710080752515</v>
      </c>
      <c r="E1636">
        <v>1336.9204480334452</v>
      </c>
      <c r="F1636">
        <v>8441.3009999999995</v>
      </c>
      <c r="G1636" s="1">
        <v>0.56999999999999995</v>
      </c>
      <c r="H1636">
        <v>11642.131432422013</v>
      </c>
      <c r="Q1636">
        <v>1635</v>
      </c>
      <c r="R1636">
        <v>45</v>
      </c>
      <c r="S1636">
        <f>VLOOKUP($R1636,'[3]人物&amp;怪物成长分析'!$B$5:$S$104,12,FALSE)*$W1636</f>
        <v>62168.559939407874</v>
      </c>
      <c r="T1636">
        <f>VLOOKUP($R1636,'[3]人物&amp;怪物成长分析'!$B$5:$S$104,13,FALSE)*$W1636</f>
        <v>3008.0710080752515</v>
      </c>
      <c r="U1636">
        <f>VLOOKUP($R1636,'[3]人物&amp;怪物成长分析'!$B$5:$S$104,14,FALSE)*$W1636</f>
        <v>1336.9204480334452</v>
      </c>
      <c r="V1636">
        <f>VLOOKUP($R1636,'[3]人物&amp;怪物成长分析'!$B$5:$S$104,17,FALSE)*$W1636</f>
        <v>8441.3009999999995</v>
      </c>
      <c r="W1636" s="1">
        <v>0.56999999999999995</v>
      </c>
      <c r="X1636">
        <f t="shared" si="25"/>
        <v>11642.131432422013</v>
      </c>
    </row>
    <row r="1637" spans="1:24" x14ac:dyDescent="0.15">
      <c r="A1637">
        <v>1636</v>
      </c>
      <c r="B1637">
        <v>30</v>
      </c>
      <c r="C1637">
        <v>10778.740937307697</v>
      </c>
      <c r="D1637">
        <v>696.02632061538509</v>
      </c>
      <c r="E1637">
        <v>309.3450313846156</v>
      </c>
      <c r="F1637">
        <v>4803.4119999999994</v>
      </c>
      <c r="G1637" s="1">
        <v>0.46</v>
      </c>
      <c r="H1637">
        <v>3683.6172833907704</v>
      </c>
      <c r="Q1637">
        <v>1636</v>
      </c>
      <c r="R1637">
        <v>30</v>
      </c>
      <c r="S1637">
        <f>VLOOKUP($R1637,'[3]人物&amp;怪物成长分析'!$B$5:$S$104,12,FALSE)*$W1637</f>
        <v>10778.740937307697</v>
      </c>
      <c r="T1637">
        <f>VLOOKUP($R1637,'[3]人物&amp;怪物成长分析'!$B$5:$S$104,13,FALSE)*$W1637</f>
        <v>696.02632061538509</v>
      </c>
      <c r="U1637">
        <f>VLOOKUP($R1637,'[3]人物&amp;怪物成长分析'!$B$5:$S$104,14,FALSE)*$W1637</f>
        <v>309.3450313846156</v>
      </c>
      <c r="V1637">
        <f>VLOOKUP($R1637,'[3]人物&amp;怪物成长分析'!$B$5:$S$104,17,FALSE)*$W1637</f>
        <v>4803.4119999999994</v>
      </c>
      <c r="W1637" s="1">
        <v>0.46</v>
      </c>
      <c r="X1637">
        <f t="shared" si="25"/>
        <v>3683.6172833907704</v>
      </c>
    </row>
    <row r="1638" spans="1:24" x14ac:dyDescent="0.15">
      <c r="A1638">
        <v>1637</v>
      </c>
      <c r="B1638">
        <v>44</v>
      </c>
      <c r="C1638">
        <v>64457.310863360013</v>
      </c>
      <c r="D1638">
        <v>3193.5722562782612</v>
      </c>
      <c r="E1638">
        <v>1419.365447234783</v>
      </c>
      <c r="F1638">
        <v>9436.8040000000001</v>
      </c>
      <c r="G1638" s="1">
        <v>0.65</v>
      </c>
      <c r="H1638">
        <v>12479.692197656934</v>
      </c>
      <c r="Q1638">
        <v>1637</v>
      </c>
      <c r="R1638">
        <v>44</v>
      </c>
      <c r="S1638">
        <f>VLOOKUP($R1638,'[3]人物&amp;怪物成长分析'!$B$5:$S$104,12,FALSE)*$W1638</f>
        <v>64457.310863360013</v>
      </c>
      <c r="T1638">
        <f>VLOOKUP($R1638,'[3]人物&amp;怪物成长分析'!$B$5:$S$104,13,FALSE)*$W1638</f>
        <v>3193.5722562782612</v>
      </c>
      <c r="U1638">
        <f>VLOOKUP($R1638,'[3]人物&amp;怪物成长分析'!$B$5:$S$104,14,FALSE)*$W1638</f>
        <v>1419.365447234783</v>
      </c>
      <c r="V1638">
        <f>VLOOKUP($R1638,'[3]人物&amp;怪物成长分析'!$B$5:$S$104,17,FALSE)*$W1638</f>
        <v>9436.8040000000001</v>
      </c>
      <c r="W1638" s="1">
        <v>0.65</v>
      </c>
      <c r="X1638">
        <f t="shared" si="25"/>
        <v>12479.692197656934</v>
      </c>
    </row>
    <row r="1639" spans="1:24" x14ac:dyDescent="0.15">
      <c r="A1639">
        <v>1638</v>
      </c>
      <c r="B1639">
        <v>19</v>
      </c>
      <c r="C1639">
        <v>4103.3610219130433</v>
      </c>
      <c r="D1639">
        <v>354.03474365217403</v>
      </c>
      <c r="E1639">
        <v>157.34877495652179</v>
      </c>
      <c r="F1639">
        <v>4633.3824000000004</v>
      </c>
      <c r="G1639" s="1">
        <v>0.64</v>
      </c>
      <c r="H1639">
        <v>2701.0415705822611</v>
      </c>
      <c r="Q1639">
        <v>1638</v>
      </c>
      <c r="R1639">
        <v>19</v>
      </c>
      <c r="S1639">
        <f>VLOOKUP($R1639,'[3]人物&amp;怪物成长分析'!$B$5:$S$104,12,FALSE)*$W1639</f>
        <v>4103.3610219130433</v>
      </c>
      <c r="T1639">
        <f>VLOOKUP($R1639,'[3]人物&amp;怪物成长分析'!$B$5:$S$104,13,FALSE)*$W1639</f>
        <v>354.03474365217403</v>
      </c>
      <c r="U1639">
        <f>VLOOKUP($R1639,'[3]人物&amp;怪物成长分析'!$B$5:$S$104,14,FALSE)*$W1639</f>
        <v>157.34877495652179</v>
      </c>
      <c r="V1639">
        <f>VLOOKUP($R1639,'[3]人物&amp;怪物成长分析'!$B$5:$S$104,17,FALSE)*$W1639</f>
        <v>4633.3824000000004</v>
      </c>
      <c r="W1639" s="1">
        <v>0.64</v>
      </c>
      <c r="X1639">
        <f t="shared" si="25"/>
        <v>2701.0415705822611</v>
      </c>
    </row>
    <row r="1640" spans="1:24" x14ac:dyDescent="0.15">
      <c r="A1640">
        <v>1639</v>
      </c>
      <c r="B1640">
        <v>48</v>
      </c>
      <c r="C1640">
        <v>83013.278431254279</v>
      </c>
      <c r="D1640">
        <v>3751.368589189567</v>
      </c>
      <c r="E1640">
        <v>1667.2749285286964</v>
      </c>
      <c r="F1640">
        <v>9095.9775999999983</v>
      </c>
      <c r="G1640" s="1">
        <v>0.57999999999999996</v>
      </c>
      <c r="H1640">
        <v>14198.168446762123</v>
      </c>
      <c r="Q1640">
        <v>1639</v>
      </c>
      <c r="R1640">
        <v>48</v>
      </c>
      <c r="S1640">
        <f>VLOOKUP($R1640,'[3]人物&amp;怪物成长分析'!$B$5:$S$104,12,FALSE)*$W1640</f>
        <v>83013.278431254279</v>
      </c>
      <c r="T1640">
        <f>VLOOKUP($R1640,'[3]人物&amp;怪物成长分析'!$B$5:$S$104,13,FALSE)*$W1640</f>
        <v>3751.368589189567</v>
      </c>
      <c r="U1640">
        <f>VLOOKUP($R1640,'[3]人物&amp;怪物成长分析'!$B$5:$S$104,14,FALSE)*$W1640</f>
        <v>1667.2749285286964</v>
      </c>
      <c r="V1640">
        <f>VLOOKUP($R1640,'[3]人物&amp;怪物成长分析'!$B$5:$S$104,17,FALSE)*$W1640</f>
        <v>9095.9775999999983</v>
      </c>
      <c r="W1640" s="1">
        <v>0.57999999999999996</v>
      </c>
      <c r="X1640">
        <f t="shared" si="25"/>
        <v>14198.168446762123</v>
      </c>
    </row>
    <row r="1641" spans="1:24" x14ac:dyDescent="0.15">
      <c r="A1641">
        <v>1640</v>
      </c>
      <c r="B1641">
        <v>28</v>
      </c>
      <c r="C1641">
        <v>12563.506055149168</v>
      </c>
      <c r="D1641">
        <v>850.16206388227465</v>
      </c>
      <c r="E1641">
        <v>377.84980616989981</v>
      </c>
      <c r="F1641">
        <v>6606.1464000000005</v>
      </c>
      <c r="G1641" s="1">
        <v>0.67</v>
      </c>
      <c r="H1641">
        <v>4771.9702659097693</v>
      </c>
      <c r="Q1641">
        <v>1640</v>
      </c>
      <c r="R1641">
        <v>28</v>
      </c>
      <c r="S1641">
        <f>VLOOKUP($R1641,'[3]人物&amp;怪物成长分析'!$B$5:$S$104,12,FALSE)*$W1641</f>
        <v>12563.506055149168</v>
      </c>
      <c r="T1641">
        <f>VLOOKUP($R1641,'[3]人物&amp;怪物成长分析'!$B$5:$S$104,13,FALSE)*$W1641</f>
        <v>850.16206388227465</v>
      </c>
      <c r="U1641">
        <f>VLOOKUP($R1641,'[3]人物&amp;怪物成长分析'!$B$5:$S$104,14,FALSE)*$W1641</f>
        <v>377.84980616989981</v>
      </c>
      <c r="V1641">
        <f>VLOOKUP($R1641,'[3]人物&amp;怪物成长分析'!$B$5:$S$104,17,FALSE)*$W1641</f>
        <v>6606.1464000000005</v>
      </c>
      <c r="W1641" s="1">
        <v>0.67</v>
      </c>
      <c r="X1641">
        <f t="shared" si="25"/>
        <v>4771.9702659097693</v>
      </c>
    </row>
    <row r="1642" spans="1:24" x14ac:dyDescent="0.15">
      <c r="A1642">
        <v>1641</v>
      </c>
      <c r="B1642">
        <v>27</v>
      </c>
      <c r="C1642">
        <v>12068.308256616727</v>
      </c>
      <c r="D1642">
        <v>836.70505004949848</v>
      </c>
      <c r="E1642">
        <v>371.86891113311049</v>
      </c>
      <c r="F1642">
        <v>6889.5215999999991</v>
      </c>
      <c r="G1642" s="1">
        <v>0.72</v>
      </c>
      <c r="H1642">
        <v>4840.4923625367337</v>
      </c>
      <c r="Q1642">
        <v>1641</v>
      </c>
      <c r="R1642">
        <v>27</v>
      </c>
      <c r="S1642">
        <f>VLOOKUP($R1642,'[3]人物&amp;怪物成长分析'!$B$5:$S$104,12,FALSE)*$W1642</f>
        <v>12068.308256616727</v>
      </c>
      <c r="T1642">
        <f>VLOOKUP($R1642,'[3]人物&amp;怪物成长分析'!$B$5:$S$104,13,FALSE)*$W1642</f>
        <v>836.70505004949848</v>
      </c>
      <c r="U1642">
        <f>VLOOKUP($R1642,'[3]人物&amp;怪物成长分析'!$B$5:$S$104,14,FALSE)*$W1642</f>
        <v>371.86891113311049</v>
      </c>
      <c r="V1642">
        <f>VLOOKUP($R1642,'[3]人物&amp;怪物成长分析'!$B$5:$S$104,17,FALSE)*$W1642</f>
        <v>6889.5215999999991</v>
      </c>
      <c r="W1642" s="1">
        <v>0.72</v>
      </c>
      <c r="X1642">
        <f t="shared" si="25"/>
        <v>4840.4923625367337</v>
      </c>
    </row>
    <row r="1643" spans="1:24" x14ac:dyDescent="0.15">
      <c r="A1643">
        <v>1642</v>
      </c>
      <c r="B1643">
        <v>33</v>
      </c>
      <c r="C1643">
        <v>21302.925186837809</v>
      </c>
      <c r="D1643">
        <v>1335.5673616926429</v>
      </c>
      <c r="E1643">
        <v>593.58549408561919</v>
      </c>
      <c r="F1643">
        <v>7468.3091999999997</v>
      </c>
      <c r="G1643" s="1">
        <v>0.66</v>
      </c>
      <c r="H1643">
        <v>6384.5939895021302</v>
      </c>
      <c r="Q1643">
        <v>1642</v>
      </c>
      <c r="R1643">
        <v>33</v>
      </c>
      <c r="S1643">
        <f>VLOOKUP($R1643,'[3]人物&amp;怪物成长分析'!$B$5:$S$104,12,FALSE)*$W1643</f>
        <v>21302.925186837809</v>
      </c>
      <c r="T1643">
        <f>VLOOKUP($R1643,'[3]人物&amp;怪物成长分析'!$B$5:$S$104,13,FALSE)*$W1643</f>
        <v>1335.5673616926429</v>
      </c>
      <c r="U1643">
        <f>VLOOKUP($R1643,'[3]人物&amp;怪物成长分析'!$B$5:$S$104,14,FALSE)*$W1643</f>
        <v>593.58549408561919</v>
      </c>
      <c r="V1643">
        <f>VLOOKUP($R1643,'[3]人物&amp;怪物成长分析'!$B$5:$S$104,17,FALSE)*$W1643</f>
        <v>7468.3091999999997</v>
      </c>
      <c r="W1643" s="1">
        <v>0.66</v>
      </c>
      <c r="X1643">
        <f t="shared" si="25"/>
        <v>6384.5939895021302</v>
      </c>
    </row>
    <row r="1644" spans="1:24" x14ac:dyDescent="0.15">
      <c r="A1644">
        <v>1643</v>
      </c>
      <c r="B1644">
        <v>44</v>
      </c>
      <c r="C1644">
        <v>75365.471163313239</v>
      </c>
      <c r="D1644">
        <v>3734.0229458022745</v>
      </c>
      <c r="E1644">
        <v>1659.5657536899</v>
      </c>
      <c r="F1644">
        <v>11033.801600000001</v>
      </c>
      <c r="G1644" s="1">
        <v>0.76</v>
      </c>
      <c r="H1644">
        <v>14591.640108029644</v>
      </c>
      <c r="Q1644">
        <v>1643</v>
      </c>
      <c r="R1644">
        <v>44</v>
      </c>
      <c r="S1644">
        <f>VLOOKUP($R1644,'[3]人物&amp;怪物成长分析'!$B$5:$S$104,12,FALSE)*$W1644</f>
        <v>75365.471163313239</v>
      </c>
      <c r="T1644">
        <f>VLOOKUP($R1644,'[3]人物&amp;怪物成长分析'!$B$5:$S$104,13,FALSE)*$W1644</f>
        <v>3734.0229458022745</v>
      </c>
      <c r="U1644">
        <f>VLOOKUP($R1644,'[3]人物&amp;怪物成长分析'!$B$5:$S$104,14,FALSE)*$W1644</f>
        <v>1659.5657536899</v>
      </c>
      <c r="V1644">
        <f>VLOOKUP($R1644,'[3]人物&amp;怪物成长分析'!$B$5:$S$104,17,FALSE)*$W1644</f>
        <v>11033.801600000001</v>
      </c>
      <c r="W1644" s="1">
        <v>0.76</v>
      </c>
      <c r="X1644">
        <f t="shared" si="25"/>
        <v>14591.640108029644</v>
      </c>
    </row>
    <row r="1645" spans="1:24" x14ac:dyDescent="0.15">
      <c r="A1645">
        <v>1644</v>
      </c>
      <c r="B1645">
        <v>26</v>
      </c>
      <c r="C1645">
        <v>8345.7172653592006</v>
      </c>
      <c r="D1645">
        <v>593.18029921605375</v>
      </c>
      <c r="E1645">
        <v>263.63568854046832</v>
      </c>
      <c r="F1645">
        <v>5195.4784</v>
      </c>
      <c r="G1645" s="1">
        <v>0.56000000000000005</v>
      </c>
      <c r="H1645">
        <v>3548.5288012450683</v>
      </c>
      <c r="Q1645">
        <v>1644</v>
      </c>
      <c r="R1645">
        <v>26</v>
      </c>
      <c r="S1645">
        <f>VLOOKUP($R1645,'[3]人物&amp;怪物成长分析'!$B$5:$S$104,12,FALSE)*$W1645</f>
        <v>8345.7172653592006</v>
      </c>
      <c r="T1645">
        <f>VLOOKUP($R1645,'[3]人物&amp;怪物成长分析'!$B$5:$S$104,13,FALSE)*$W1645</f>
        <v>593.18029921605375</v>
      </c>
      <c r="U1645">
        <f>VLOOKUP($R1645,'[3]人物&amp;怪物成长分析'!$B$5:$S$104,14,FALSE)*$W1645</f>
        <v>263.63568854046832</v>
      </c>
      <c r="V1645">
        <f>VLOOKUP($R1645,'[3]人物&amp;怪物成长分析'!$B$5:$S$104,17,FALSE)*$W1645</f>
        <v>5195.4784</v>
      </c>
      <c r="W1645" s="1">
        <v>0.56000000000000005</v>
      </c>
      <c r="X1645">
        <f t="shared" si="25"/>
        <v>3548.5288012450683</v>
      </c>
    </row>
    <row r="1646" spans="1:24" x14ac:dyDescent="0.15">
      <c r="A1646">
        <v>1645</v>
      </c>
      <c r="B1646">
        <v>23</v>
      </c>
      <c r="C1646">
        <v>4156.353440167225</v>
      </c>
      <c r="D1646">
        <v>319.54879625418073</v>
      </c>
      <c r="E1646">
        <v>142.02168722408032</v>
      </c>
      <c r="F1646">
        <v>3361.6880000000001</v>
      </c>
      <c r="G1646" s="1">
        <v>0.4</v>
      </c>
      <c r="H1646">
        <v>2124.9582493019402</v>
      </c>
      <c r="Q1646">
        <v>1645</v>
      </c>
      <c r="R1646">
        <v>23</v>
      </c>
      <c r="S1646">
        <f>VLOOKUP($R1646,'[3]人物&amp;怪物成长分析'!$B$5:$S$104,12,FALSE)*$W1646</f>
        <v>4156.353440167225</v>
      </c>
      <c r="T1646">
        <f>VLOOKUP($R1646,'[3]人物&amp;怪物成长分析'!$B$5:$S$104,13,FALSE)*$W1646</f>
        <v>319.54879625418073</v>
      </c>
      <c r="U1646">
        <f>VLOOKUP($R1646,'[3]人物&amp;怪物成长分析'!$B$5:$S$104,14,FALSE)*$W1646</f>
        <v>142.02168722408032</v>
      </c>
      <c r="V1646">
        <f>VLOOKUP($R1646,'[3]人物&amp;怪物成长分析'!$B$5:$S$104,17,FALSE)*$W1646</f>
        <v>3361.6880000000001</v>
      </c>
      <c r="W1646" s="1">
        <v>0.4</v>
      </c>
      <c r="X1646">
        <f t="shared" si="25"/>
        <v>2124.9582493019402</v>
      </c>
    </row>
    <row r="1647" spans="1:24" x14ac:dyDescent="0.15">
      <c r="A1647">
        <v>1646</v>
      </c>
      <c r="B1647">
        <v>47</v>
      </c>
      <c r="C1647">
        <v>83850.404107856069</v>
      </c>
      <c r="D1647">
        <v>3874.7917226167233</v>
      </c>
      <c r="E1647">
        <v>1722.1296544963218</v>
      </c>
      <c r="F1647">
        <v>9850.6111999999994</v>
      </c>
      <c r="G1647" s="1">
        <v>0.64</v>
      </c>
      <c r="H1647">
        <v>14760.174419312747</v>
      </c>
      <c r="Q1647">
        <v>1646</v>
      </c>
      <c r="R1647">
        <v>47</v>
      </c>
      <c r="S1647">
        <f>VLOOKUP($R1647,'[3]人物&amp;怪物成长分析'!$B$5:$S$104,12,FALSE)*$W1647</f>
        <v>83850.404107856069</v>
      </c>
      <c r="T1647">
        <f>VLOOKUP($R1647,'[3]人物&amp;怪物成长分析'!$B$5:$S$104,13,FALSE)*$W1647</f>
        <v>3874.7917226167233</v>
      </c>
      <c r="U1647">
        <f>VLOOKUP($R1647,'[3]人物&amp;怪物成长分析'!$B$5:$S$104,14,FALSE)*$W1647</f>
        <v>1722.1296544963218</v>
      </c>
      <c r="V1647">
        <f>VLOOKUP($R1647,'[3]人物&amp;怪物成长分析'!$B$5:$S$104,17,FALSE)*$W1647</f>
        <v>9850.6111999999994</v>
      </c>
      <c r="W1647" s="1">
        <v>0.64</v>
      </c>
      <c r="X1647">
        <f t="shared" si="25"/>
        <v>14760.174419312747</v>
      </c>
    </row>
    <row r="1648" spans="1:24" x14ac:dyDescent="0.15">
      <c r="A1648">
        <v>1647</v>
      </c>
      <c r="B1648">
        <v>19</v>
      </c>
      <c r="C1648">
        <v>3398.095846271739</v>
      </c>
      <c r="D1648">
        <v>293.18502208695662</v>
      </c>
      <c r="E1648">
        <v>130.30445426086962</v>
      </c>
      <c r="F1648">
        <v>3837.0198</v>
      </c>
      <c r="G1648" s="1">
        <v>0.53</v>
      </c>
      <c r="H1648">
        <v>2236.8000506384351</v>
      </c>
      <c r="Q1648">
        <v>1647</v>
      </c>
      <c r="R1648">
        <v>19</v>
      </c>
      <c r="S1648">
        <f>VLOOKUP($R1648,'[3]人物&amp;怪物成长分析'!$B$5:$S$104,12,FALSE)*$W1648</f>
        <v>3398.095846271739</v>
      </c>
      <c r="T1648">
        <f>VLOOKUP($R1648,'[3]人物&amp;怪物成长分析'!$B$5:$S$104,13,FALSE)*$W1648</f>
        <v>293.18502208695662</v>
      </c>
      <c r="U1648">
        <f>VLOOKUP($R1648,'[3]人物&amp;怪物成长分析'!$B$5:$S$104,14,FALSE)*$W1648</f>
        <v>130.30445426086962</v>
      </c>
      <c r="V1648">
        <f>VLOOKUP($R1648,'[3]人物&amp;怪物成长分析'!$B$5:$S$104,17,FALSE)*$W1648</f>
        <v>3837.0198</v>
      </c>
      <c r="W1648" s="1">
        <v>0.53</v>
      </c>
      <c r="X1648">
        <f t="shared" si="25"/>
        <v>2236.8000506384351</v>
      </c>
    </row>
    <row r="1649" spans="1:24" x14ac:dyDescent="0.15">
      <c r="A1649">
        <v>1648</v>
      </c>
      <c r="B1649">
        <v>28</v>
      </c>
      <c r="C1649">
        <v>7875.6306614367904</v>
      </c>
      <c r="D1649">
        <v>532.93741317993329</v>
      </c>
      <c r="E1649">
        <v>236.86107252441477</v>
      </c>
      <c r="F1649">
        <v>4141.1664000000001</v>
      </c>
      <c r="G1649" s="1">
        <v>0.42</v>
      </c>
      <c r="H1649">
        <v>2991.3843457941839</v>
      </c>
      <c r="Q1649">
        <v>1648</v>
      </c>
      <c r="R1649">
        <v>28</v>
      </c>
      <c r="S1649">
        <f>VLOOKUP($R1649,'[3]人物&amp;怪物成长分析'!$B$5:$S$104,12,FALSE)*$W1649</f>
        <v>7875.6306614367904</v>
      </c>
      <c r="T1649">
        <f>VLOOKUP($R1649,'[3]人物&amp;怪物成长分析'!$B$5:$S$104,13,FALSE)*$W1649</f>
        <v>532.93741317993329</v>
      </c>
      <c r="U1649">
        <f>VLOOKUP($R1649,'[3]人物&amp;怪物成长分析'!$B$5:$S$104,14,FALSE)*$W1649</f>
        <v>236.86107252441477</v>
      </c>
      <c r="V1649">
        <f>VLOOKUP($R1649,'[3]人物&amp;怪物成长分析'!$B$5:$S$104,17,FALSE)*$W1649</f>
        <v>4141.1664000000001</v>
      </c>
      <c r="W1649" s="1">
        <v>0.42</v>
      </c>
      <c r="X1649">
        <f t="shared" si="25"/>
        <v>2991.3843457941839</v>
      </c>
    </row>
    <row r="1650" spans="1:24" x14ac:dyDescent="0.15">
      <c r="A1650">
        <v>1649</v>
      </c>
      <c r="B1650">
        <v>50</v>
      </c>
      <c r="C1650">
        <v>59815.08923478263</v>
      </c>
      <c r="D1650">
        <v>2588.1528995819408</v>
      </c>
      <c r="E1650">
        <v>1150.2901775919736</v>
      </c>
      <c r="F1650">
        <v>5692.75</v>
      </c>
      <c r="G1650" s="1">
        <v>0.35</v>
      </c>
      <c r="H1650">
        <v>9679.8979758782625</v>
      </c>
      <c r="Q1650">
        <v>1649</v>
      </c>
      <c r="R1650">
        <v>50</v>
      </c>
      <c r="S1650">
        <f>VLOOKUP($R1650,'[3]人物&amp;怪物成长分析'!$B$5:$S$104,12,FALSE)*$W1650</f>
        <v>59815.08923478263</v>
      </c>
      <c r="T1650">
        <f>VLOOKUP($R1650,'[3]人物&amp;怪物成长分析'!$B$5:$S$104,13,FALSE)*$W1650</f>
        <v>2588.1528995819408</v>
      </c>
      <c r="U1650">
        <f>VLOOKUP($R1650,'[3]人物&amp;怪物成长分析'!$B$5:$S$104,14,FALSE)*$W1650</f>
        <v>1150.2901775919736</v>
      </c>
      <c r="V1650">
        <f>VLOOKUP($R1650,'[3]人物&amp;怪物成长分析'!$B$5:$S$104,17,FALSE)*$W1650</f>
        <v>5692.75</v>
      </c>
      <c r="W1650" s="1">
        <v>0.35</v>
      </c>
      <c r="X1650">
        <f t="shared" si="25"/>
        <v>9679.8979758782625</v>
      </c>
    </row>
    <row r="1651" spans="1:24" x14ac:dyDescent="0.15">
      <c r="A1651">
        <v>1650</v>
      </c>
      <c r="B1651">
        <v>23</v>
      </c>
      <c r="C1651">
        <v>8104.8892083260898</v>
      </c>
      <c r="D1651">
        <v>623.12015269565245</v>
      </c>
      <c r="E1651">
        <v>276.94229008695663</v>
      </c>
      <c r="F1651">
        <v>6555.2915999999996</v>
      </c>
      <c r="G1651" s="1">
        <v>0.78</v>
      </c>
      <c r="H1651">
        <v>4143.6685861387832</v>
      </c>
      <c r="Q1651">
        <v>1650</v>
      </c>
      <c r="R1651">
        <v>23</v>
      </c>
      <c r="S1651">
        <f>VLOOKUP($R1651,'[3]人物&amp;怪物成长分析'!$B$5:$S$104,12,FALSE)*$W1651</f>
        <v>8104.8892083260898</v>
      </c>
      <c r="T1651">
        <f>VLOOKUP($R1651,'[3]人物&amp;怪物成长分析'!$B$5:$S$104,13,FALSE)*$W1651</f>
        <v>623.12015269565245</v>
      </c>
      <c r="U1651">
        <f>VLOOKUP($R1651,'[3]人物&amp;怪物成长分析'!$B$5:$S$104,14,FALSE)*$W1651</f>
        <v>276.94229008695663</v>
      </c>
      <c r="V1651">
        <f>VLOOKUP($R1651,'[3]人物&amp;怪物成长分析'!$B$5:$S$104,17,FALSE)*$W1651</f>
        <v>6555.2915999999996</v>
      </c>
      <c r="W1651" s="1">
        <v>0.78</v>
      </c>
      <c r="X1651">
        <f t="shared" si="25"/>
        <v>4143.6685861387832</v>
      </c>
    </row>
    <row r="1652" spans="1:24" x14ac:dyDescent="0.15">
      <c r="A1652">
        <v>1651</v>
      </c>
      <c r="B1652">
        <v>29</v>
      </c>
      <c r="C1652">
        <v>11273.671802230439</v>
      </c>
      <c r="D1652">
        <v>745.02466246956567</v>
      </c>
      <c r="E1652">
        <v>331.1220722086959</v>
      </c>
      <c r="F1652">
        <v>5481.5724</v>
      </c>
      <c r="G1652" s="1">
        <v>0.54</v>
      </c>
      <c r="H1652">
        <v>4068.9938673209754</v>
      </c>
      <c r="Q1652">
        <v>1651</v>
      </c>
      <c r="R1652">
        <v>29</v>
      </c>
      <c r="S1652">
        <f>VLOOKUP($R1652,'[3]人物&amp;怪物成长分析'!$B$5:$S$104,12,FALSE)*$W1652</f>
        <v>11273.671802230439</v>
      </c>
      <c r="T1652">
        <f>VLOOKUP($R1652,'[3]人物&amp;怪物成长分析'!$B$5:$S$104,13,FALSE)*$W1652</f>
        <v>745.02466246956567</v>
      </c>
      <c r="U1652">
        <f>VLOOKUP($R1652,'[3]人物&amp;怪物成长分析'!$B$5:$S$104,14,FALSE)*$W1652</f>
        <v>331.1220722086959</v>
      </c>
      <c r="V1652">
        <f>VLOOKUP($R1652,'[3]人物&amp;怪物成长分析'!$B$5:$S$104,17,FALSE)*$W1652</f>
        <v>5481.5724</v>
      </c>
      <c r="W1652" s="1">
        <v>0.54</v>
      </c>
      <c r="X1652">
        <f t="shared" si="25"/>
        <v>4068.9938673209754</v>
      </c>
    </row>
    <row r="1653" spans="1:24" x14ac:dyDescent="0.15">
      <c r="A1653">
        <v>1652</v>
      </c>
      <c r="B1653">
        <v>44</v>
      </c>
      <c r="C1653">
        <v>44624.29213617232</v>
      </c>
      <c r="D1653">
        <v>2210.9346389618731</v>
      </c>
      <c r="E1653">
        <v>982.63761731638829</v>
      </c>
      <c r="F1653">
        <v>6533.1720000000005</v>
      </c>
      <c r="G1653" s="1">
        <v>0.45</v>
      </c>
      <c r="H1653">
        <v>8639.7869060701869</v>
      </c>
      <c r="Q1653">
        <v>1652</v>
      </c>
      <c r="R1653">
        <v>44</v>
      </c>
      <c r="S1653">
        <f>VLOOKUP($R1653,'[3]人物&amp;怪物成长分析'!$B$5:$S$104,12,FALSE)*$W1653</f>
        <v>44624.29213617232</v>
      </c>
      <c r="T1653">
        <f>VLOOKUP($R1653,'[3]人物&amp;怪物成长分析'!$B$5:$S$104,13,FALSE)*$W1653</f>
        <v>2210.9346389618731</v>
      </c>
      <c r="U1653">
        <f>VLOOKUP($R1653,'[3]人物&amp;怪物成长分析'!$B$5:$S$104,14,FALSE)*$W1653</f>
        <v>982.63761731638829</v>
      </c>
      <c r="V1653">
        <f>VLOOKUP($R1653,'[3]人物&amp;怪物成长分析'!$B$5:$S$104,17,FALSE)*$W1653</f>
        <v>6533.1720000000005</v>
      </c>
      <c r="W1653" s="1">
        <v>0.45</v>
      </c>
      <c r="X1653">
        <f t="shared" si="25"/>
        <v>8639.7869060701869</v>
      </c>
    </row>
    <row r="1654" spans="1:24" x14ac:dyDescent="0.15">
      <c r="A1654">
        <v>1653</v>
      </c>
      <c r="B1654">
        <v>47</v>
      </c>
      <c r="C1654">
        <v>95641.867185523326</v>
      </c>
      <c r="D1654">
        <v>4419.6843086096997</v>
      </c>
      <c r="E1654">
        <v>1964.304137159867</v>
      </c>
      <c r="F1654">
        <v>11235.8534</v>
      </c>
      <c r="G1654" s="1">
        <v>0.73</v>
      </c>
      <c r="H1654">
        <v>16835.823947028599</v>
      </c>
      <c r="Q1654">
        <v>1653</v>
      </c>
      <c r="R1654">
        <v>47</v>
      </c>
      <c r="S1654">
        <f>VLOOKUP($R1654,'[3]人物&amp;怪物成长分析'!$B$5:$S$104,12,FALSE)*$W1654</f>
        <v>95641.867185523326</v>
      </c>
      <c r="T1654">
        <f>VLOOKUP($R1654,'[3]人物&amp;怪物成长分析'!$B$5:$S$104,13,FALSE)*$W1654</f>
        <v>4419.6843086096997</v>
      </c>
      <c r="U1654">
        <f>VLOOKUP($R1654,'[3]人物&amp;怪物成长分析'!$B$5:$S$104,14,FALSE)*$W1654</f>
        <v>1964.304137159867</v>
      </c>
      <c r="V1654">
        <f>VLOOKUP($R1654,'[3]人物&amp;怪物成长分析'!$B$5:$S$104,17,FALSE)*$W1654</f>
        <v>11235.8534</v>
      </c>
      <c r="W1654" s="1">
        <v>0.73</v>
      </c>
      <c r="X1654">
        <f t="shared" si="25"/>
        <v>16835.823947028599</v>
      </c>
    </row>
    <row r="1655" spans="1:24" x14ac:dyDescent="0.15">
      <c r="A1655">
        <v>1654</v>
      </c>
      <c r="B1655">
        <v>26</v>
      </c>
      <c r="C1655">
        <v>11326.330574416055</v>
      </c>
      <c r="D1655">
        <v>805.03040607893001</v>
      </c>
      <c r="E1655">
        <v>357.79129159063552</v>
      </c>
      <c r="F1655">
        <v>7051.0063999999993</v>
      </c>
      <c r="G1655" s="1">
        <v>0.76</v>
      </c>
      <c r="H1655">
        <v>4815.8605159754488</v>
      </c>
      <c r="Q1655">
        <v>1654</v>
      </c>
      <c r="R1655">
        <v>26</v>
      </c>
      <c r="S1655">
        <f>VLOOKUP($R1655,'[3]人物&amp;怪物成长分析'!$B$5:$S$104,12,FALSE)*$W1655</f>
        <v>11326.330574416055</v>
      </c>
      <c r="T1655">
        <f>VLOOKUP($R1655,'[3]人物&amp;怪物成长分析'!$B$5:$S$104,13,FALSE)*$W1655</f>
        <v>805.03040607893001</v>
      </c>
      <c r="U1655">
        <f>VLOOKUP($R1655,'[3]人物&amp;怪物成长分析'!$B$5:$S$104,14,FALSE)*$W1655</f>
        <v>357.79129159063552</v>
      </c>
      <c r="V1655">
        <f>VLOOKUP($R1655,'[3]人物&amp;怪物成长分析'!$B$5:$S$104,17,FALSE)*$W1655</f>
        <v>7051.0063999999993</v>
      </c>
      <c r="W1655" s="1">
        <v>0.76</v>
      </c>
      <c r="X1655">
        <f t="shared" si="25"/>
        <v>4815.8605159754488</v>
      </c>
    </row>
    <row r="1656" spans="1:24" x14ac:dyDescent="0.15">
      <c r="A1656">
        <v>1655</v>
      </c>
      <c r="B1656">
        <v>30</v>
      </c>
      <c r="C1656">
        <v>11950.343213102011</v>
      </c>
      <c r="D1656">
        <v>771.68135546488338</v>
      </c>
      <c r="E1656">
        <v>342.96949131772595</v>
      </c>
      <c r="F1656">
        <v>5325.5219999999999</v>
      </c>
      <c r="G1656" s="1">
        <v>0.51</v>
      </c>
      <c r="H1656">
        <v>4084.0104663680277</v>
      </c>
      <c r="Q1656">
        <v>1655</v>
      </c>
      <c r="R1656">
        <v>30</v>
      </c>
      <c r="S1656">
        <f>VLOOKUP($R1656,'[3]人物&amp;怪物成长分析'!$B$5:$S$104,12,FALSE)*$W1656</f>
        <v>11950.343213102011</v>
      </c>
      <c r="T1656">
        <f>VLOOKUP($R1656,'[3]人物&amp;怪物成长分析'!$B$5:$S$104,13,FALSE)*$W1656</f>
        <v>771.68135546488338</v>
      </c>
      <c r="U1656">
        <f>VLOOKUP($R1656,'[3]人物&amp;怪物成长分析'!$B$5:$S$104,14,FALSE)*$W1656</f>
        <v>342.96949131772595</v>
      </c>
      <c r="V1656">
        <f>VLOOKUP($R1656,'[3]人物&amp;怪物成长分析'!$B$5:$S$104,17,FALSE)*$W1656</f>
        <v>5325.5219999999999</v>
      </c>
      <c r="W1656" s="1">
        <v>0.51</v>
      </c>
      <c r="X1656">
        <f t="shared" si="25"/>
        <v>4084.0104663680277</v>
      </c>
    </row>
    <row r="1657" spans="1:24" x14ac:dyDescent="0.15">
      <c r="A1657">
        <v>1656</v>
      </c>
      <c r="B1657">
        <v>24</v>
      </c>
      <c r="C1657">
        <v>5279.035100869567</v>
      </c>
      <c r="D1657">
        <v>395.10449819398002</v>
      </c>
      <c r="E1657">
        <v>175.60199919732443</v>
      </c>
      <c r="F1657">
        <v>3912.9120000000003</v>
      </c>
      <c r="G1657" s="1">
        <v>0.45</v>
      </c>
      <c r="H1657">
        <v>2534.7095777113045</v>
      </c>
      <c r="Q1657">
        <v>1656</v>
      </c>
      <c r="R1657">
        <v>24</v>
      </c>
      <c r="S1657">
        <f>VLOOKUP($R1657,'[3]人物&amp;怪物成长分析'!$B$5:$S$104,12,FALSE)*$W1657</f>
        <v>5279.035100869567</v>
      </c>
      <c r="T1657">
        <f>VLOOKUP($R1657,'[3]人物&amp;怪物成长分析'!$B$5:$S$104,13,FALSE)*$W1657</f>
        <v>395.10449819398002</v>
      </c>
      <c r="U1657">
        <f>VLOOKUP($R1657,'[3]人物&amp;怪物成长分析'!$B$5:$S$104,14,FALSE)*$W1657</f>
        <v>175.60199919732443</v>
      </c>
      <c r="V1657">
        <f>VLOOKUP($R1657,'[3]人物&amp;怪物成长分析'!$B$5:$S$104,17,FALSE)*$W1657</f>
        <v>3912.9120000000003</v>
      </c>
      <c r="W1657" s="1">
        <v>0.45</v>
      </c>
      <c r="X1657">
        <f t="shared" si="25"/>
        <v>2534.7095777113045</v>
      </c>
    </row>
    <row r="1658" spans="1:24" x14ac:dyDescent="0.15">
      <c r="A1658">
        <v>1657</v>
      </c>
      <c r="B1658">
        <v>43</v>
      </c>
      <c r="C1658">
        <v>54860.643361558665</v>
      </c>
      <c r="D1658">
        <v>2784.6015787426759</v>
      </c>
      <c r="E1658">
        <v>1237.6007016634119</v>
      </c>
      <c r="F1658">
        <v>8678.4821999999986</v>
      </c>
      <c r="G1658" s="1">
        <v>0.61</v>
      </c>
      <c r="H1658">
        <v>11000.774355442121</v>
      </c>
      <c r="Q1658">
        <v>1657</v>
      </c>
      <c r="R1658">
        <v>43</v>
      </c>
      <c r="S1658">
        <f>VLOOKUP($R1658,'[3]人物&amp;怪物成长分析'!$B$5:$S$104,12,FALSE)*$W1658</f>
        <v>54860.643361558665</v>
      </c>
      <c r="T1658">
        <f>VLOOKUP($R1658,'[3]人物&amp;怪物成长分析'!$B$5:$S$104,13,FALSE)*$W1658</f>
        <v>2784.6015787426759</v>
      </c>
      <c r="U1658">
        <f>VLOOKUP($R1658,'[3]人物&amp;怪物成长分析'!$B$5:$S$104,14,FALSE)*$W1658</f>
        <v>1237.6007016634119</v>
      </c>
      <c r="V1658">
        <f>VLOOKUP($R1658,'[3]人物&amp;怪物成长分析'!$B$5:$S$104,17,FALSE)*$W1658</f>
        <v>8678.4821999999986</v>
      </c>
      <c r="W1658" s="1">
        <v>0.61</v>
      </c>
      <c r="X1658">
        <f t="shared" si="25"/>
        <v>11000.774355442121</v>
      </c>
    </row>
    <row r="1659" spans="1:24" x14ac:dyDescent="0.15">
      <c r="A1659">
        <v>1658</v>
      </c>
      <c r="B1659">
        <v>34</v>
      </c>
      <c r="C1659">
        <v>17819.120114397996</v>
      </c>
      <c r="D1659">
        <v>1106.9231558327763</v>
      </c>
      <c r="E1659">
        <v>491.9658470367894</v>
      </c>
      <c r="F1659">
        <v>5803.38</v>
      </c>
      <c r="G1659" s="1">
        <v>0.5</v>
      </c>
      <c r="H1659">
        <v>5141.7636089345824</v>
      </c>
      <c r="Q1659">
        <v>1658</v>
      </c>
      <c r="R1659">
        <v>34</v>
      </c>
      <c r="S1659">
        <f>VLOOKUP($R1659,'[3]人物&amp;怪物成长分析'!$B$5:$S$104,12,FALSE)*$W1659</f>
        <v>17819.120114397996</v>
      </c>
      <c r="T1659">
        <f>VLOOKUP($R1659,'[3]人物&amp;怪物成长分析'!$B$5:$S$104,13,FALSE)*$W1659</f>
        <v>1106.9231558327763</v>
      </c>
      <c r="U1659">
        <f>VLOOKUP($R1659,'[3]人物&amp;怪物成长分析'!$B$5:$S$104,14,FALSE)*$W1659</f>
        <v>491.9658470367894</v>
      </c>
      <c r="V1659">
        <f>VLOOKUP($R1659,'[3]人物&amp;怪物成长分析'!$B$5:$S$104,17,FALSE)*$W1659</f>
        <v>5803.38</v>
      </c>
      <c r="W1659" s="1">
        <v>0.5</v>
      </c>
      <c r="X1659">
        <f t="shared" si="25"/>
        <v>5141.7636089345824</v>
      </c>
    </row>
    <row r="1660" spans="1:24" x14ac:dyDescent="0.15">
      <c r="A1660">
        <v>1659</v>
      </c>
      <c r="B1660">
        <v>41</v>
      </c>
      <c r="C1660">
        <v>22012.347991471917</v>
      </c>
      <c r="D1660">
        <v>1174.4316475043483</v>
      </c>
      <c r="E1660">
        <v>521.96962111304367</v>
      </c>
      <c r="F1660">
        <v>4093.4219999999996</v>
      </c>
      <c r="G1660" s="1">
        <v>0.3</v>
      </c>
      <c r="H1660">
        <v>4762.3904019315214</v>
      </c>
      <c r="Q1660">
        <v>1659</v>
      </c>
      <c r="R1660">
        <v>41</v>
      </c>
      <c r="S1660">
        <f>VLOOKUP($R1660,'[3]人物&amp;怪物成长分析'!$B$5:$S$104,12,FALSE)*$W1660</f>
        <v>22012.347991471917</v>
      </c>
      <c r="T1660">
        <f>VLOOKUP($R1660,'[3]人物&amp;怪物成长分析'!$B$5:$S$104,13,FALSE)*$W1660</f>
        <v>1174.4316475043483</v>
      </c>
      <c r="U1660">
        <f>VLOOKUP($R1660,'[3]人物&amp;怪物成长分析'!$B$5:$S$104,14,FALSE)*$W1660</f>
        <v>521.96962111304367</v>
      </c>
      <c r="V1660">
        <f>VLOOKUP($R1660,'[3]人物&amp;怪物成长分析'!$B$5:$S$104,17,FALSE)*$W1660</f>
        <v>4093.4219999999996</v>
      </c>
      <c r="W1660" s="1">
        <v>0.3</v>
      </c>
      <c r="X1660">
        <f t="shared" si="25"/>
        <v>4762.3904019315214</v>
      </c>
    </row>
    <row r="1661" spans="1:24" x14ac:dyDescent="0.15">
      <c r="A1661">
        <v>1660</v>
      </c>
      <c r="B1661">
        <v>33</v>
      </c>
      <c r="C1661">
        <v>10005.91940593897</v>
      </c>
      <c r="D1661">
        <v>627.31194261321104</v>
      </c>
      <c r="E1661">
        <v>278.80530782809387</v>
      </c>
      <c r="F1661">
        <v>3507.8421999999996</v>
      </c>
      <c r="G1661" s="1">
        <v>0.31</v>
      </c>
      <c r="H1661">
        <v>2998.8244496146367</v>
      </c>
      <c r="Q1661">
        <v>1660</v>
      </c>
      <c r="R1661">
        <v>33</v>
      </c>
      <c r="S1661">
        <f>VLOOKUP($R1661,'[3]人物&amp;怪物成长分析'!$B$5:$S$104,12,FALSE)*$W1661</f>
        <v>10005.91940593897</v>
      </c>
      <c r="T1661">
        <f>VLOOKUP($R1661,'[3]人物&amp;怪物成长分析'!$B$5:$S$104,13,FALSE)*$W1661</f>
        <v>627.31194261321104</v>
      </c>
      <c r="U1661">
        <f>VLOOKUP($R1661,'[3]人物&amp;怪物成长分析'!$B$5:$S$104,14,FALSE)*$W1661</f>
        <v>278.80530782809387</v>
      </c>
      <c r="V1661">
        <f>VLOOKUP($R1661,'[3]人物&amp;怪物成长分析'!$B$5:$S$104,17,FALSE)*$W1661</f>
        <v>3507.8421999999996</v>
      </c>
      <c r="W1661" s="1">
        <v>0.31</v>
      </c>
      <c r="X1661">
        <f t="shared" si="25"/>
        <v>2998.8244496146367</v>
      </c>
    </row>
    <row r="1662" spans="1:24" x14ac:dyDescent="0.15">
      <c r="A1662">
        <v>1661</v>
      </c>
      <c r="B1662">
        <v>38</v>
      </c>
      <c r="C1662">
        <v>29343.794800721738</v>
      </c>
      <c r="D1662">
        <v>1694.194719351171</v>
      </c>
      <c r="E1662">
        <v>752.97543082274274</v>
      </c>
      <c r="F1662">
        <v>7024.2260000000006</v>
      </c>
      <c r="G1662" s="1">
        <v>0.55000000000000004</v>
      </c>
      <c r="H1662">
        <v>7210.9905386433411</v>
      </c>
      <c r="Q1662">
        <v>1661</v>
      </c>
      <c r="R1662">
        <v>38</v>
      </c>
      <c r="S1662">
        <f>VLOOKUP($R1662,'[3]人物&amp;怪物成长分析'!$B$5:$S$104,12,FALSE)*$W1662</f>
        <v>29343.794800721738</v>
      </c>
      <c r="T1662">
        <f>VLOOKUP($R1662,'[3]人物&amp;怪物成长分析'!$B$5:$S$104,13,FALSE)*$W1662</f>
        <v>1694.194719351171</v>
      </c>
      <c r="U1662">
        <f>VLOOKUP($R1662,'[3]人物&amp;怪物成长分析'!$B$5:$S$104,14,FALSE)*$W1662</f>
        <v>752.97543082274274</v>
      </c>
      <c r="V1662">
        <f>VLOOKUP($R1662,'[3]人物&amp;怪物成长分析'!$B$5:$S$104,17,FALSE)*$W1662</f>
        <v>7024.2260000000006</v>
      </c>
      <c r="W1662" s="1">
        <v>0.55000000000000004</v>
      </c>
      <c r="X1662">
        <f t="shared" si="25"/>
        <v>7210.9905386433411</v>
      </c>
    </row>
    <row r="1663" spans="1:24" x14ac:dyDescent="0.15">
      <c r="A1663">
        <v>1662</v>
      </c>
      <c r="B1663">
        <v>42</v>
      </c>
      <c r="C1663">
        <v>41487.731628528185</v>
      </c>
      <c r="D1663">
        <v>2158.4297896615394</v>
      </c>
      <c r="E1663">
        <v>959.3021287384621</v>
      </c>
      <c r="F1663">
        <v>7107.2987999999996</v>
      </c>
      <c r="G1663" s="1">
        <v>0.51</v>
      </c>
      <c r="H1663">
        <v>8632.4673306493532</v>
      </c>
      <c r="Q1663">
        <v>1662</v>
      </c>
      <c r="R1663">
        <v>42</v>
      </c>
      <c r="S1663">
        <f>VLOOKUP($R1663,'[3]人物&amp;怪物成长分析'!$B$5:$S$104,12,FALSE)*$W1663</f>
        <v>41487.731628528185</v>
      </c>
      <c r="T1663">
        <f>VLOOKUP($R1663,'[3]人物&amp;怪物成长分析'!$B$5:$S$104,13,FALSE)*$W1663</f>
        <v>2158.4297896615394</v>
      </c>
      <c r="U1663">
        <f>VLOOKUP($R1663,'[3]人物&amp;怪物成长分析'!$B$5:$S$104,14,FALSE)*$W1663</f>
        <v>959.3021287384621</v>
      </c>
      <c r="V1663">
        <f>VLOOKUP($R1663,'[3]人物&amp;怪物成长分析'!$B$5:$S$104,17,FALSE)*$W1663</f>
        <v>7107.2987999999996</v>
      </c>
      <c r="W1663" s="1">
        <v>0.51</v>
      </c>
      <c r="X1663">
        <f t="shared" si="25"/>
        <v>8632.4673306493532</v>
      </c>
    </row>
    <row r="1664" spans="1:24" x14ac:dyDescent="0.15">
      <c r="A1664">
        <v>1663</v>
      </c>
      <c r="B1664">
        <v>25</v>
      </c>
      <c r="C1664">
        <v>4873.5907917015065</v>
      </c>
      <c r="D1664">
        <v>355.34029063545165</v>
      </c>
      <c r="E1664">
        <v>157.92901806020075</v>
      </c>
      <c r="F1664">
        <v>3325.0050000000001</v>
      </c>
      <c r="G1664" s="1">
        <v>0.37</v>
      </c>
      <c r="H1664">
        <v>2206.4575684364549</v>
      </c>
      <c r="Q1664">
        <v>1663</v>
      </c>
      <c r="R1664">
        <v>25</v>
      </c>
      <c r="S1664">
        <f>VLOOKUP($R1664,'[3]人物&amp;怪物成长分析'!$B$5:$S$104,12,FALSE)*$W1664</f>
        <v>4873.5907917015065</v>
      </c>
      <c r="T1664">
        <f>VLOOKUP($R1664,'[3]人物&amp;怪物成长分析'!$B$5:$S$104,13,FALSE)*$W1664</f>
        <v>355.34029063545165</v>
      </c>
      <c r="U1664">
        <f>VLOOKUP($R1664,'[3]人物&amp;怪物成长分析'!$B$5:$S$104,14,FALSE)*$W1664</f>
        <v>157.92901806020075</v>
      </c>
      <c r="V1664">
        <f>VLOOKUP($R1664,'[3]人物&amp;怪物成长分析'!$B$5:$S$104,17,FALSE)*$W1664</f>
        <v>3325.0050000000001</v>
      </c>
      <c r="W1664" s="1">
        <v>0.37</v>
      </c>
      <c r="X1664">
        <f t="shared" si="25"/>
        <v>2206.4575684364549</v>
      </c>
    </row>
    <row r="1665" spans="1:24" x14ac:dyDescent="0.15">
      <c r="A1665">
        <v>1664</v>
      </c>
      <c r="B1665">
        <v>26</v>
      </c>
      <c r="C1665">
        <v>9836.0239198876279</v>
      </c>
      <c r="D1665">
        <v>699.10535264749194</v>
      </c>
      <c r="E1665">
        <v>310.71349006555192</v>
      </c>
      <c r="F1665">
        <v>6123.2424000000001</v>
      </c>
      <c r="G1665" s="1">
        <v>0.66</v>
      </c>
      <c r="H1665">
        <v>4182.1946586102586</v>
      </c>
      <c r="Q1665">
        <v>1664</v>
      </c>
      <c r="R1665">
        <v>26</v>
      </c>
      <c r="S1665">
        <f>VLOOKUP($R1665,'[3]人物&amp;怪物成长分析'!$B$5:$S$104,12,FALSE)*$W1665</f>
        <v>9836.0239198876279</v>
      </c>
      <c r="T1665">
        <f>VLOOKUP($R1665,'[3]人物&amp;怪物成长分析'!$B$5:$S$104,13,FALSE)*$W1665</f>
        <v>699.10535264749194</v>
      </c>
      <c r="U1665">
        <f>VLOOKUP($R1665,'[3]人物&amp;怪物成长分析'!$B$5:$S$104,14,FALSE)*$W1665</f>
        <v>310.71349006555192</v>
      </c>
      <c r="V1665">
        <f>VLOOKUP($R1665,'[3]人物&amp;怪物成长分析'!$B$5:$S$104,17,FALSE)*$W1665</f>
        <v>6123.2424000000001</v>
      </c>
      <c r="W1665" s="1">
        <v>0.66</v>
      </c>
      <c r="X1665">
        <f t="shared" si="25"/>
        <v>4182.1946586102586</v>
      </c>
    </row>
    <row r="1666" spans="1:24" x14ac:dyDescent="0.15">
      <c r="A1666">
        <v>1665</v>
      </c>
      <c r="B1666">
        <v>24</v>
      </c>
      <c r="C1666">
        <v>8915.7037259130466</v>
      </c>
      <c r="D1666">
        <v>667.28759694983296</v>
      </c>
      <c r="E1666">
        <v>296.5722653110368</v>
      </c>
      <c r="F1666">
        <v>6608.4736000000003</v>
      </c>
      <c r="G1666" s="1">
        <v>0.76</v>
      </c>
      <c r="H1666">
        <v>4280.8428423568703</v>
      </c>
      <c r="Q1666">
        <v>1665</v>
      </c>
      <c r="R1666">
        <v>24</v>
      </c>
      <c r="S1666">
        <f>VLOOKUP($R1666,'[3]人物&amp;怪物成长分析'!$B$5:$S$104,12,FALSE)*$W1666</f>
        <v>8915.7037259130466</v>
      </c>
      <c r="T1666">
        <f>VLOOKUP($R1666,'[3]人物&amp;怪物成长分析'!$B$5:$S$104,13,FALSE)*$W1666</f>
        <v>667.28759694983296</v>
      </c>
      <c r="U1666">
        <f>VLOOKUP($R1666,'[3]人物&amp;怪物成长分析'!$B$5:$S$104,14,FALSE)*$W1666</f>
        <v>296.5722653110368</v>
      </c>
      <c r="V1666">
        <f>VLOOKUP($R1666,'[3]人物&amp;怪物成长分析'!$B$5:$S$104,17,FALSE)*$W1666</f>
        <v>6608.4736000000003</v>
      </c>
      <c r="W1666" s="1">
        <v>0.76</v>
      </c>
      <c r="X1666">
        <f t="shared" si="25"/>
        <v>4280.8428423568703</v>
      </c>
    </row>
    <row r="1667" spans="1:24" x14ac:dyDescent="0.15">
      <c r="A1667">
        <v>1666</v>
      </c>
      <c r="B1667">
        <v>30</v>
      </c>
      <c r="C1667">
        <v>18276.995502391313</v>
      </c>
      <c r="D1667">
        <v>1180.2185436521747</v>
      </c>
      <c r="E1667">
        <v>524.54157495652203</v>
      </c>
      <c r="F1667">
        <v>8144.9159999999993</v>
      </c>
      <c r="G1667" s="1">
        <v>0.78</v>
      </c>
      <c r="H1667">
        <v>6246.1336544452179</v>
      </c>
      <c r="Q1667">
        <v>1666</v>
      </c>
      <c r="R1667">
        <v>30</v>
      </c>
      <c r="S1667">
        <f>VLOOKUP($R1667,'[3]人物&amp;怪物成长分析'!$B$5:$S$104,12,FALSE)*$W1667</f>
        <v>18276.995502391313</v>
      </c>
      <c r="T1667">
        <f>VLOOKUP($R1667,'[3]人物&amp;怪物成长分析'!$B$5:$S$104,13,FALSE)*$W1667</f>
        <v>1180.2185436521747</v>
      </c>
      <c r="U1667">
        <f>VLOOKUP($R1667,'[3]人物&amp;怪物成长分析'!$B$5:$S$104,14,FALSE)*$W1667</f>
        <v>524.54157495652203</v>
      </c>
      <c r="V1667">
        <f>VLOOKUP($R1667,'[3]人物&amp;怪物成长分析'!$B$5:$S$104,17,FALSE)*$W1667</f>
        <v>8144.9159999999993</v>
      </c>
      <c r="W1667" s="1">
        <v>0.78</v>
      </c>
      <c r="X1667">
        <f t="shared" ref="X1667:X1730" si="26">SUMPRODUCT(S1667:V1667,$M$6:$P$6)*1.2</f>
        <v>6246.1336544452179</v>
      </c>
    </row>
    <row r="1668" spans="1:24" x14ac:dyDescent="0.15">
      <c r="A1668">
        <v>1667</v>
      </c>
      <c r="B1668">
        <v>26</v>
      </c>
      <c r="C1668">
        <v>11922.453236227428</v>
      </c>
      <c r="D1668">
        <v>847.40042745150538</v>
      </c>
      <c r="E1668">
        <v>376.62241220066903</v>
      </c>
      <c r="F1668">
        <v>7422.1120000000001</v>
      </c>
      <c r="G1668" s="1">
        <v>0.8</v>
      </c>
      <c r="H1668">
        <v>5069.3268589215259</v>
      </c>
      <c r="Q1668">
        <v>1667</v>
      </c>
      <c r="R1668">
        <v>26</v>
      </c>
      <c r="S1668">
        <f>VLOOKUP($R1668,'[3]人物&amp;怪物成长分析'!$B$5:$S$104,12,FALSE)*$W1668</f>
        <v>11922.453236227428</v>
      </c>
      <c r="T1668">
        <f>VLOOKUP($R1668,'[3]人物&amp;怪物成长分析'!$B$5:$S$104,13,FALSE)*$W1668</f>
        <v>847.40042745150538</v>
      </c>
      <c r="U1668">
        <f>VLOOKUP($R1668,'[3]人物&amp;怪物成长分析'!$B$5:$S$104,14,FALSE)*$W1668</f>
        <v>376.62241220066903</v>
      </c>
      <c r="V1668">
        <f>VLOOKUP($R1668,'[3]人物&amp;怪物成长分析'!$B$5:$S$104,17,FALSE)*$W1668</f>
        <v>7422.1120000000001</v>
      </c>
      <c r="W1668" s="1">
        <v>0.8</v>
      </c>
      <c r="X1668">
        <f t="shared" si="26"/>
        <v>5069.3268589215259</v>
      </c>
    </row>
    <row r="1669" spans="1:24" x14ac:dyDescent="0.15">
      <c r="A1669">
        <v>1668</v>
      </c>
      <c r="B1669">
        <v>38</v>
      </c>
      <c r="C1669">
        <v>40547.789179179126</v>
      </c>
      <c r="D1669">
        <v>2341.0690667397998</v>
      </c>
      <c r="E1669">
        <v>1040.4751407732444</v>
      </c>
      <c r="F1669">
        <v>9706.2031999999999</v>
      </c>
      <c r="G1669" s="1">
        <v>0.76</v>
      </c>
      <c r="H1669">
        <v>9964.2778352162513</v>
      </c>
      <c r="Q1669">
        <v>1668</v>
      </c>
      <c r="R1669">
        <v>38</v>
      </c>
      <c r="S1669">
        <f>VLOOKUP($R1669,'[3]人物&amp;怪物成长分析'!$B$5:$S$104,12,FALSE)*$W1669</f>
        <v>40547.789179179126</v>
      </c>
      <c r="T1669">
        <f>VLOOKUP($R1669,'[3]人物&amp;怪物成长分析'!$B$5:$S$104,13,FALSE)*$W1669</f>
        <v>2341.0690667397998</v>
      </c>
      <c r="U1669">
        <f>VLOOKUP($R1669,'[3]人物&amp;怪物成长分析'!$B$5:$S$104,14,FALSE)*$W1669</f>
        <v>1040.4751407732444</v>
      </c>
      <c r="V1669">
        <f>VLOOKUP($R1669,'[3]人物&amp;怪物成长分析'!$B$5:$S$104,17,FALSE)*$W1669</f>
        <v>9706.2031999999999</v>
      </c>
      <c r="W1669" s="1">
        <v>0.76</v>
      </c>
      <c r="X1669">
        <f t="shared" si="26"/>
        <v>9964.2778352162513</v>
      </c>
    </row>
    <row r="1670" spans="1:24" x14ac:dyDescent="0.15">
      <c r="A1670">
        <v>1669</v>
      </c>
      <c r="B1670">
        <v>25</v>
      </c>
      <c r="C1670">
        <v>5532.1841419314396</v>
      </c>
      <c r="D1670">
        <v>403.35924882943164</v>
      </c>
      <c r="E1670">
        <v>179.27077725752517</v>
      </c>
      <c r="F1670">
        <v>3774.33</v>
      </c>
      <c r="G1670" s="1">
        <v>0.42</v>
      </c>
      <c r="H1670">
        <v>2504.6275101170572</v>
      </c>
      <c r="Q1670">
        <v>1669</v>
      </c>
      <c r="R1670">
        <v>25</v>
      </c>
      <c r="S1670">
        <f>VLOOKUP($R1670,'[3]人物&amp;怪物成长分析'!$B$5:$S$104,12,FALSE)*$W1670</f>
        <v>5532.1841419314396</v>
      </c>
      <c r="T1670">
        <f>VLOOKUP($R1670,'[3]人物&amp;怪物成长分析'!$B$5:$S$104,13,FALSE)*$W1670</f>
        <v>403.35924882943164</v>
      </c>
      <c r="U1670">
        <f>VLOOKUP($R1670,'[3]人物&amp;怪物成长分析'!$B$5:$S$104,14,FALSE)*$W1670</f>
        <v>179.27077725752517</v>
      </c>
      <c r="V1670">
        <f>VLOOKUP($R1670,'[3]人物&amp;怪物成长分析'!$B$5:$S$104,17,FALSE)*$W1670</f>
        <v>3774.33</v>
      </c>
      <c r="W1670" s="1">
        <v>0.42</v>
      </c>
      <c r="X1670">
        <f t="shared" si="26"/>
        <v>2504.6275101170572</v>
      </c>
    </row>
    <row r="1671" spans="1:24" x14ac:dyDescent="0.15">
      <c r="A1671">
        <v>1670</v>
      </c>
      <c r="B1671">
        <v>35</v>
      </c>
      <c r="C1671">
        <v>21175.952133913048</v>
      </c>
      <c r="D1671">
        <v>1303.7910166956524</v>
      </c>
      <c r="E1671">
        <v>579.46267408695678</v>
      </c>
      <c r="F1671">
        <v>6424.866</v>
      </c>
      <c r="G1671" s="1">
        <v>0.54</v>
      </c>
      <c r="H1671">
        <v>5897.6954593669561</v>
      </c>
      <c r="Q1671">
        <v>1670</v>
      </c>
      <c r="R1671">
        <v>35</v>
      </c>
      <c r="S1671">
        <f>VLOOKUP($R1671,'[3]人物&amp;怪物成长分析'!$B$5:$S$104,12,FALSE)*$W1671</f>
        <v>21175.952133913048</v>
      </c>
      <c r="T1671">
        <f>VLOOKUP($R1671,'[3]人物&amp;怪物成长分析'!$B$5:$S$104,13,FALSE)*$W1671</f>
        <v>1303.7910166956524</v>
      </c>
      <c r="U1671">
        <f>VLOOKUP($R1671,'[3]人物&amp;怪物成长分析'!$B$5:$S$104,14,FALSE)*$W1671</f>
        <v>579.46267408695678</v>
      </c>
      <c r="V1671">
        <f>VLOOKUP($R1671,'[3]人物&amp;怪物成长分析'!$B$5:$S$104,17,FALSE)*$W1671</f>
        <v>6424.866</v>
      </c>
      <c r="W1671" s="1">
        <v>0.54</v>
      </c>
      <c r="X1671">
        <f t="shared" si="26"/>
        <v>5897.6954593669561</v>
      </c>
    </row>
    <row r="1672" spans="1:24" x14ac:dyDescent="0.15">
      <c r="A1672">
        <v>1671</v>
      </c>
      <c r="B1672">
        <v>39</v>
      </c>
      <c r="C1672">
        <v>23068.618267195572</v>
      </c>
      <c r="D1672">
        <v>1296.5444986930436</v>
      </c>
      <c r="E1672">
        <v>576.24199941913048</v>
      </c>
      <c r="F1672">
        <v>5094.3594000000003</v>
      </c>
      <c r="G1672" s="1">
        <v>0.39</v>
      </c>
      <c r="H1672">
        <v>5433.1361097599965</v>
      </c>
      <c r="Q1672">
        <v>1671</v>
      </c>
      <c r="R1672">
        <v>39</v>
      </c>
      <c r="S1672">
        <f>VLOOKUP($R1672,'[3]人物&amp;怪物成长分析'!$B$5:$S$104,12,FALSE)*$W1672</f>
        <v>23068.618267195572</v>
      </c>
      <c r="T1672">
        <f>VLOOKUP($R1672,'[3]人物&amp;怪物成长分析'!$B$5:$S$104,13,FALSE)*$W1672</f>
        <v>1296.5444986930436</v>
      </c>
      <c r="U1672">
        <f>VLOOKUP($R1672,'[3]人物&amp;怪物成长分析'!$B$5:$S$104,14,FALSE)*$W1672</f>
        <v>576.24199941913048</v>
      </c>
      <c r="V1672">
        <f>VLOOKUP($R1672,'[3]人物&amp;怪物成长分析'!$B$5:$S$104,17,FALSE)*$W1672</f>
        <v>5094.3594000000003</v>
      </c>
      <c r="W1672" s="1">
        <v>0.39</v>
      </c>
      <c r="X1672">
        <f t="shared" si="26"/>
        <v>5433.1361097599965</v>
      </c>
    </row>
    <row r="1673" spans="1:24" x14ac:dyDescent="0.15">
      <c r="A1673">
        <v>1672</v>
      </c>
      <c r="B1673">
        <v>49</v>
      </c>
      <c r="C1673">
        <v>73337.595793326996</v>
      </c>
      <c r="D1673">
        <v>3242.2730244002018</v>
      </c>
      <c r="E1673">
        <v>1441.0102330667567</v>
      </c>
      <c r="F1673">
        <v>7507.7141999999994</v>
      </c>
      <c r="G1673" s="1">
        <v>0.47</v>
      </c>
      <c r="H1673">
        <v>12203.291900640046</v>
      </c>
      <c r="Q1673">
        <v>1672</v>
      </c>
      <c r="R1673">
        <v>49</v>
      </c>
      <c r="S1673">
        <f>VLOOKUP($R1673,'[3]人物&amp;怪物成长分析'!$B$5:$S$104,12,FALSE)*$W1673</f>
        <v>73337.595793326996</v>
      </c>
      <c r="T1673">
        <f>VLOOKUP($R1673,'[3]人物&amp;怪物成长分析'!$B$5:$S$104,13,FALSE)*$W1673</f>
        <v>3242.2730244002018</v>
      </c>
      <c r="U1673">
        <f>VLOOKUP($R1673,'[3]人物&amp;怪物成长分析'!$B$5:$S$104,14,FALSE)*$W1673</f>
        <v>1441.0102330667567</v>
      </c>
      <c r="V1673">
        <f>VLOOKUP($R1673,'[3]人物&amp;怪物成长分析'!$B$5:$S$104,17,FALSE)*$W1673</f>
        <v>7507.7141999999994</v>
      </c>
      <c r="W1673" s="1">
        <v>0.47</v>
      </c>
      <c r="X1673">
        <f t="shared" si="26"/>
        <v>12203.291900640046</v>
      </c>
    </row>
    <row r="1674" spans="1:24" x14ac:dyDescent="0.15">
      <c r="A1674">
        <v>1673</v>
      </c>
      <c r="B1674">
        <v>45</v>
      </c>
      <c r="C1674">
        <v>81800.736762378787</v>
      </c>
      <c r="D1674">
        <v>3957.988168520068</v>
      </c>
      <c r="E1674">
        <v>1759.105852675586</v>
      </c>
      <c r="F1674">
        <v>11106.974999999999</v>
      </c>
      <c r="G1674" s="1">
        <v>0.75</v>
      </c>
      <c r="H1674">
        <v>15318.593990028965</v>
      </c>
      <c r="Q1674">
        <v>1673</v>
      </c>
      <c r="R1674">
        <v>45</v>
      </c>
      <c r="S1674">
        <f>VLOOKUP($R1674,'[3]人物&amp;怪物成长分析'!$B$5:$S$104,12,FALSE)*$W1674</f>
        <v>81800.736762378787</v>
      </c>
      <c r="T1674">
        <f>VLOOKUP($R1674,'[3]人物&amp;怪物成长分析'!$B$5:$S$104,13,FALSE)*$W1674</f>
        <v>3957.988168520068</v>
      </c>
      <c r="U1674">
        <f>VLOOKUP($R1674,'[3]人物&amp;怪物成长分析'!$B$5:$S$104,14,FALSE)*$W1674</f>
        <v>1759.105852675586</v>
      </c>
      <c r="V1674">
        <f>VLOOKUP($R1674,'[3]人物&amp;怪物成长分析'!$B$5:$S$104,17,FALSE)*$W1674</f>
        <v>11106.974999999999</v>
      </c>
      <c r="W1674" s="1">
        <v>0.75</v>
      </c>
      <c r="X1674">
        <f t="shared" si="26"/>
        <v>15318.593990028965</v>
      </c>
    </row>
    <row r="1675" spans="1:24" x14ac:dyDescent="0.15">
      <c r="A1675">
        <v>1674</v>
      </c>
      <c r="B1675">
        <v>49</v>
      </c>
      <c r="C1675">
        <v>82699.842064815573</v>
      </c>
      <c r="D1675">
        <v>3656.1802190044832</v>
      </c>
      <c r="E1675">
        <v>1624.9689862242151</v>
      </c>
      <c r="F1675">
        <v>8466.1458000000002</v>
      </c>
      <c r="G1675" s="1">
        <v>0.53</v>
      </c>
      <c r="H1675">
        <v>13761.158951785585</v>
      </c>
      <c r="Q1675">
        <v>1674</v>
      </c>
      <c r="R1675">
        <v>49</v>
      </c>
      <c r="S1675">
        <f>VLOOKUP($R1675,'[3]人物&amp;怪物成长分析'!$B$5:$S$104,12,FALSE)*$W1675</f>
        <v>82699.842064815573</v>
      </c>
      <c r="T1675">
        <f>VLOOKUP($R1675,'[3]人物&amp;怪物成长分析'!$B$5:$S$104,13,FALSE)*$W1675</f>
        <v>3656.1802190044832</v>
      </c>
      <c r="U1675">
        <f>VLOOKUP($R1675,'[3]人物&amp;怪物成长分析'!$B$5:$S$104,14,FALSE)*$W1675</f>
        <v>1624.9689862242151</v>
      </c>
      <c r="V1675">
        <f>VLOOKUP($R1675,'[3]人物&amp;怪物成长分析'!$B$5:$S$104,17,FALSE)*$W1675</f>
        <v>8466.1458000000002</v>
      </c>
      <c r="W1675" s="1">
        <v>0.53</v>
      </c>
      <c r="X1675">
        <f t="shared" si="26"/>
        <v>13761.158951785585</v>
      </c>
    </row>
    <row r="1676" spans="1:24" x14ac:dyDescent="0.15">
      <c r="A1676">
        <v>1675</v>
      </c>
      <c r="B1676">
        <v>22</v>
      </c>
      <c r="C1676">
        <v>3933.4324633043479</v>
      </c>
      <c r="D1676">
        <v>310.87501356521744</v>
      </c>
      <c r="E1676">
        <v>138.16667269565221</v>
      </c>
      <c r="F1676">
        <v>3488.6243999999997</v>
      </c>
      <c r="G1676" s="1">
        <v>0.43</v>
      </c>
      <c r="H1676">
        <v>2151.0135369516524</v>
      </c>
      <c r="Q1676">
        <v>1675</v>
      </c>
      <c r="R1676">
        <v>22</v>
      </c>
      <c r="S1676">
        <f>VLOOKUP($R1676,'[3]人物&amp;怪物成长分析'!$B$5:$S$104,12,FALSE)*$W1676</f>
        <v>3933.4324633043479</v>
      </c>
      <c r="T1676">
        <f>VLOOKUP($R1676,'[3]人物&amp;怪物成长分析'!$B$5:$S$104,13,FALSE)*$W1676</f>
        <v>310.87501356521744</v>
      </c>
      <c r="U1676">
        <f>VLOOKUP($R1676,'[3]人物&amp;怪物成长分析'!$B$5:$S$104,14,FALSE)*$W1676</f>
        <v>138.16667269565221</v>
      </c>
      <c r="V1676">
        <f>VLOOKUP($R1676,'[3]人物&amp;怪物成长分析'!$B$5:$S$104,17,FALSE)*$W1676</f>
        <v>3488.6243999999997</v>
      </c>
      <c r="W1676" s="1">
        <v>0.43</v>
      </c>
      <c r="X1676">
        <f t="shared" si="26"/>
        <v>2151.0135369516524</v>
      </c>
    </row>
    <row r="1677" spans="1:24" x14ac:dyDescent="0.15">
      <c r="A1677">
        <v>1676</v>
      </c>
      <c r="B1677">
        <v>50</v>
      </c>
      <c r="C1677">
        <v>64942.096883478291</v>
      </c>
      <c r="D1677">
        <v>2809.9945766889641</v>
      </c>
      <c r="E1677">
        <v>1248.8864785284286</v>
      </c>
      <c r="F1677">
        <v>6180.7</v>
      </c>
      <c r="G1677" s="1">
        <v>0.38</v>
      </c>
      <c r="H1677">
        <v>10509.60351666783</v>
      </c>
      <c r="Q1677">
        <v>1676</v>
      </c>
      <c r="R1677">
        <v>50</v>
      </c>
      <c r="S1677">
        <f>VLOOKUP($R1677,'[3]人物&amp;怪物成长分析'!$B$5:$S$104,12,FALSE)*$W1677</f>
        <v>64942.096883478291</v>
      </c>
      <c r="T1677">
        <f>VLOOKUP($R1677,'[3]人物&amp;怪物成长分析'!$B$5:$S$104,13,FALSE)*$W1677</f>
        <v>2809.9945766889641</v>
      </c>
      <c r="U1677">
        <f>VLOOKUP($R1677,'[3]人物&amp;怪物成长分析'!$B$5:$S$104,14,FALSE)*$W1677</f>
        <v>1248.8864785284286</v>
      </c>
      <c r="V1677">
        <f>VLOOKUP($R1677,'[3]人物&amp;怪物成长分析'!$B$5:$S$104,17,FALSE)*$W1677</f>
        <v>6180.7</v>
      </c>
      <c r="W1677" s="1">
        <v>0.38</v>
      </c>
      <c r="X1677">
        <f t="shared" si="26"/>
        <v>10509.60351666783</v>
      </c>
    </row>
    <row r="1678" spans="1:24" x14ac:dyDescent="0.15">
      <c r="A1678">
        <v>1677</v>
      </c>
      <c r="B1678">
        <v>49</v>
      </c>
      <c r="C1678">
        <v>76458.344550489855</v>
      </c>
      <c r="D1678">
        <v>3380.2420892682958</v>
      </c>
      <c r="E1678">
        <v>1502.3298174525762</v>
      </c>
      <c r="F1678">
        <v>7827.1913999999997</v>
      </c>
      <c r="G1678" s="1">
        <v>0.49</v>
      </c>
      <c r="H1678">
        <v>12722.58091768856</v>
      </c>
      <c r="Q1678">
        <v>1677</v>
      </c>
      <c r="R1678">
        <v>49</v>
      </c>
      <c r="S1678">
        <f>VLOOKUP($R1678,'[3]人物&amp;怪物成长分析'!$B$5:$S$104,12,FALSE)*$W1678</f>
        <v>76458.344550489855</v>
      </c>
      <c r="T1678">
        <f>VLOOKUP($R1678,'[3]人物&amp;怪物成长分析'!$B$5:$S$104,13,FALSE)*$W1678</f>
        <v>3380.2420892682958</v>
      </c>
      <c r="U1678">
        <f>VLOOKUP($R1678,'[3]人物&amp;怪物成长分析'!$B$5:$S$104,14,FALSE)*$W1678</f>
        <v>1502.3298174525762</v>
      </c>
      <c r="V1678">
        <f>VLOOKUP($R1678,'[3]人物&amp;怪物成长分析'!$B$5:$S$104,17,FALSE)*$W1678</f>
        <v>7827.1913999999997</v>
      </c>
      <c r="W1678" s="1">
        <v>0.49</v>
      </c>
      <c r="X1678">
        <f t="shared" si="26"/>
        <v>12722.58091768856</v>
      </c>
    </row>
    <row r="1679" spans="1:24" x14ac:dyDescent="0.15">
      <c r="A1679">
        <v>1678</v>
      </c>
      <c r="B1679">
        <v>30</v>
      </c>
      <c r="C1679">
        <v>18511.315957550174</v>
      </c>
      <c r="D1679">
        <v>1195.3495506220743</v>
      </c>
      <c r="E1679">
        <v>531.26646694314411</v>
      </c>
      <c r="F1679">
        <v>8249.3379999999997</v>
      </c>
      <c r="G1679" s="1">
        <v>0.79</v>
      </c>
      <c r="H1679">
        <v>6326.2122910406706</v>
      </c>
      <c r="Q1679">
        <v>1678</v>
      </c>
      <c r="R1679">
        <v>30</v>
      </c>
      <c r="S1679">
        <f>VLOOKUP($R1679,'[3]人物&amp;怪物成长分析'!$B$5:$S$104,12,FALSE)*$W1679</f>
        <v>18511.315957550174</v>
      </c>
      <c r="T1679">
        <f>VLOOKUP($R1679,'[3]人物&amp;怪物成长分析'!$B$5:$S$104,13,FALSE)*$W1679</f>
        <v>1195.3495506220743</v>
      </c>
      <c r="U1679">
        <f>VLOOKUP($R1679,'[3]人物&amp;怪物成长分析'!$B$5:$S$104,14,FALSE)*$W1679</f>
        <v>531.26646694314411</v>
      </c>
      <c r="V1679">
        <f>VLOOKUP($R1679,'[3]人物&amp;怪物成长分析'!$B$5:$S$104,17,FALSE)*$W1679</f>
        <v>8249.3379999999997</v>
      </c>
      <c r="W1679" s="1">
        <v>0.79</v>
      </c>
      <c r="X1679">
        <f t="shared" si="26"/>
        <v>6326.2122910406706</v>
      </c>
    </row>
    <row r="1680" spans="1:24" x14ac:dyDescent="0.15">
      <c r="A1680">
        <v>1679</v>
      </c>
      <c r="B1680">
        <v>36</v>
      </c>
      <c r="C1680">
        <v>24947.534089974586</v>
      </c>
      <c r="D1680">
        <v>1522.8226644826757</v>
      </c>
      <c r="E1680">
        <v>676.81007310341147</v>
      </c>
      <c r="F1680">
        <v>7069.6431999999986</v>
      </c>
      <c r="G1680" s="1">
        <v>0.57999999999999996</v>
      </c>
      <c r="H1680">
        <v>6721.4553470220844</v>
      </c>
      <c r="Q1680">
        <v>1679</v>
      </c>
      <c r="R1680">
        <v>36</v>
      </c>
      <c r="S1680">
        <f>VLOOKUP($R1680,'[3]人物&amp;怪物成长分析'!$B$5:$S$104,12,FALSE)*$W1680</f>
        <v>24947.534089974586</v>
      </c>
      <c r="T1680">
        <f>VLOOKUP($R1680,'[3]人物&amp;怪物成长分析'!$B$5:$S$104,13,FALSE)*$W1680</f>
        <v>1522.8226644826757</v>
      </c>
      <c r="U1680">
        <f>VLOOKUP($R1680,'[3]人物&amp;怪物成长分析'!$B$5:$S$104,14,FALSE)*$W1680</f>
        <v>676.81007310341147</v>
      </c>
      <c r="V1680">
        <f>VLOOKUP($R1680,'[3]人物&amp;怪物成长分析'!$B$5:$S$104,17,FALSE)*$W1680</f>
        <v>7069.6431999999986</v>
      </c>
      <c r="W1680" s="1">
        <v>0.57999999999999996</v>
      </c>
      <c r="X1680">
        <f t="shared" si="26"/>
        <v>6721.4553470220844</v>
      </c>
    </row>
    <row r="1681" spans="1:24" x14ac:dyDescent="0.15">
      <c r="A1681">
        <v>1680</v>
      </c>
      <c r="B1681">
        <v>44</v>
      </c>
      <c r="C1681">
        <v>50574.197754328627</v>
      </c>
      <c r="D1681">
        <v>2505.7259241567895</v>
      </c>
      <c r="E1681">
        <v>1113.6559662919067</v>
      </c>
      <c r="F1681">
        <v>7404.2615999999998</v>
      </c>
      <c r="G1681" s="1">
        <v>0.51</v>
      </c>
      <c r="H1681">
        <v>9791.7584935462091</v>
      </c>
      <c r="Q1681">
        <v>1680</v>
      </c>
      <c r="R1681">
        <v>44</v>
      </c>
      <c r="S1681">
        <f>VLOOKUP($R1681,'[3]人物&amp;怪物成长分析'!$B$5:$S$104,12,FALSE)*$W1681</f>
        <v>50574.197754328627</v>
      </c>
      <c r="T1681">
        <f>VLOOKUP($R1681,'[3]人物&amp;怪物成长分析'!$B$5:$S$104,13,FALSE)*$W1681</f>
        <v>2505.7259241567895</v>
      </c>
      <c r="U1681">
        <f>VLOOKUP($R1681,'[3]人物&amp;怪物成长分析'!$B$5:$S$104,14,FALSE)*$W1681</f>
        <v>1113.6559662919067</v>
      </c>
      <c r="V1681">
        <f>VLOOKUP($R1681,'[3]人物&amp;怪物成长分析'!$B$5:$S$104,17,FALSE)*$W1681</f>
        <v>7404.2615999999998</v>
      </c>
      <c r="W1681" s="1">
        <v>0.51</v>
      </c>
      <c r="X1681">
        <f t="shared" si="26"/>
        <v>9791.7584935462091</v>
      </c>
    </row>
    <row r="1682" spans="1:24" x14ac:dyDescent="0.15">
      <c r="A1682">
        <v>1681</v>
      </c>
      <c r="B1682">
        <v>46</v>
      </c>
      <c r="C1682">
        <v>73001.228015418892</v>
      </c>
      <c r="D1682">
        <v>3451.1414426199344</v>
      </c>
      <c r="E1682">
        <v>1533.8406411644155</v>
      </c>
      <c r="F1682">
        <v>9211.268399999999</v>
      </c>
      <c r="G1682" s="1">
        <v>0.61</v>
      </c>
      <c r="H1682">
        <v>13244.234952481327</v>
      </c>
      <c r="Q1682">
        <v>1681</v>
      </c>
      <c r="R1682">
        <v>46</v>
      </c>
      <c r="S1682">
        <f>VLOOKUP($R1682,'[3]人物&amp;怪物成长分析'!$B$5:$S$104,12,FALSE)*$W1682</f>
        <v>73001.228015418892</v>
      </c>
      <c r="T1682">
        <f>VLOOKUP($R1682,'[3]人物&amp;怪物成长分析'!$B$5:$S$104,13,FALSE)*$W1682</f>
        <v>3451.1414426199344</v>
      </c>
      <c r="U1682">
        <f>VLOOKUP($R1682,'[3]人物&amp;怪物成长分析'!$B$5:$S$104,14,FALSE)*$W1682</f>
        <v>1533.8406411644155</v>
      </c>
      <c r="V1682">
        <f>VLOOKUP($R1682,'[3]人物&amp;怪物成长分析'!$B$5:$S$104,17,FALSE)*$W1682</f>
        <v>9211.268399999999</v>
      </c>
      <c r="W1682" s="1">
        <v>0.61</v>
      </c>
      <c r="X1682">
        <f t="shared" si="26"/>
        <v>13244.234952481327</v>
      </c>
    </row>
    <row r="1683" spans="1:24" x14ac:dyDescent="0.15">
      <c r="A1683">
        <v>1682</v>
      </c>
      <c r="B1683">
        <v>33</v>
      </c>
      <c r="C1683">
        <v>21625.696780577775</v>
      </c>
      <c r="D1683">
        <v>1355.8032308091981</v>
      </c>
      <c r="E1683">
        <v>602.57921369297708</v>
      </c>
      <c r="F1683">
        <v>7581.4654</v>
      </c>
      <c r="G1683" s="1">
        <v>0.67</v>
      </c>
      <c r="H1683">
        <v>6481.3302620703444</v>
      </c>
      <c r="Q1683">
        <v>1682</v>
      </c>
      <c r="R1683">
        <v>33</v>
      </c>
      <c r="S1683">
        <f>VLOOKUP($R1683,'[3]人物&amp;怪物成长分析'!$B$5:$S$104,12,FALSE)*$W1683</f>
        <v>21625.696780577775</v>
      </c>
      <c r="T1683">
        <f>VLOOKUP($R1683,'[3]人物&amp;怪物成长分析'!$B$5:$S$104,13,FALSE)*$W1683</f>
        <v>1355.8032308091981</v>
      </c>
      <c r="U1683">
        <f>VLOOKUP($R1683,'[3]人物&amp;怪物成长分析'!$B$5:$S$104,14,FALSE)*$W1683</f>
        <v>602.57921369297708</v>
      </c>
      <c r="V1683">
        <f>VLOOKUP($R1683,'[3]人物&amp;怪物成长分析'!$B$5:$S$104,17,FALSE)*$W1683</f>
        <v>7581.4654</v>
      </c>
      <c r="W1683" s="1">
        <v>0.67</v>
      </c>
      <c r="X1683">
        <f t="shared" si="26"/>
        <v>6481.3302620703444</v>
      </c>
    </row>
    <row r="1684" spans="1:24" x14ac:dyDescent="0.15">
      <c r="A1684">
        <v>1683</v>
      </c>
      <c r="B1684">
        <v>34</v>
      </c>
      <c r="C1684">
        <v>27797.827378460875</v>
      </c>
      <c r="D1684">
        <v>1726.800123099131</v>
      </c>
      <c r="E1684">
        <v>767.46672137739154</v>
      </c>
      <c r="F1684">
        <v>9053.2728000000006</v>
      </c>
      <c r="G1684" s="1">
        <v>0.78</v>
      </c>
      <c r="H1684">
        <v>8021.1512299379492</v>
      </c>
      <c r="Q1684">
        <v>1683</v>
      </c>
      <c r="R1684">
        <v>34</v>
      </c>
      <c r="S1684">
        <f>VLOOKUP($R1684,'[3]人物&amp;怪物成长分析'!$B$5:$S$104,12,FALSE)*$W1684</f>
        <v>27797.827378460875</v>
      </c>
      <c r="T1684">
        <f>VLOOKUP($R1684,'[3]人物&amp;怪物成长分析'!$B$5:$S$104,13,FALSE)*$W1684</f>
        <v>1726.800123099131</v>
      </c>
      <c r="U1684">
        <f>VLOOKUP($R1684,'[3]人物&amp;怪物成长分析'!$B$5:$S$104,14,FALSE)*$W1684</f>
        <v>767.46672137739154</v>
      </c>
      <c r="V1684">
        <f>VLOOKUP($R1684,'[3]人物&amp;怪物成长分析'!$B$5:$S$104,17,FALSE)*$W1684</f>
        <v>9053.2728000000006</v>
      </c>
      <c r="W1684" s="1">
        <v>0.78</v>
      </c>
      <c r="X1684">
        <f t="shared" si="26"/>
        <v>8021.1512299379492</v>
      </c>
    </row>
    <row r="1685" spans="1:24" x14ac:dyDescent="0.15">
      <c r="A1685">
        <v>1684</v>
      </c>
      <c r="B1685">
        <v>34</v>
      </c>
      <c r="C1685">
        <v>25303.150562445153</v>
      </c>
      <c r="D1685">
        <v>1571.8308812825421</v>
      </c>
      <c r="E1685">
        <v>698.59150279224093</v>
      </c>
      <c r="F1685">
        <v>8240.7996000000003</v>
      </c>
      <c r="G1685" s="1">
        <v>0.71</v>
      </c>
      <c r="H1685">
        <v>7301.3043246871066</v>
      </c>
      <c r="Q1685">
        <v>1684</v>
      </c>
      <c r="R1685">
        <v>34</v>
      </c>
      <c r="S1685">
        <f>VLOOKUP($R1685,'[3]人物&amp;怪物成长分析'!$B$5:$S$104,12,FALSE)*$W1685</f>
        <v>25303.150562445153</v>
      </c>
      <c r="T1685">
        <f>VLOOKUP($R1685,'[3]人物&amp;怪物成长分析'!$B$5:$S$104,13,FALSE)*$W1685</f>
        <v>1571.8308812825421</v>
      </c>
      <c r="U1685">
        <f>VLOOKUP($R1685,'[3]人物&amp;怪物成长分析'!$B$5:$S$104,14,FALSE)*$W1685</f>
        <v>698.59150279224093</v>
      </c>
      <c r="V1685">
        <f>VLOOKUP($R1685,'[3]人物&amp;怪物成长分析'!$B$5:$S$104,17,FALSE)*$W1685</f>
        <v>8240.7996000000003</v>
      </c>
      <c r="W1685" s="1">
        <v>0.71</v>
      </c>
      <c r="X1685">
        <f t="shared" si="26"/>
        <v>7301.3043246871066</v>
      </c>
    </row>
    <row r="1686" spans="1:24" x14ac:dyDescent="0.15">
      <c r="A1686">
        <v>1685</v>
      </c>
      <c r="B1686">
        <v>32</v>
      </c>
      <c r="C1686">
        <v>22135.084366507032</v>
      </c>
      <c r="D1686">
        <v>1401.0027669367228</v>
      </c>
      <c r="E1686">
        <v>622.66789641632124</v>
      </c>
      <c r="F1686">
        <v>8378.6047999999992</v>
      </c>
      <c r="G1686" s="1">
        <v>0.76</v>
      </c>
      <c r="H1686">
        <v>6909.35960401599</v>
      </c>
      <c r="Q1686">
        <v>1685</v>
      </c>
      <c r="R1686">
        <v>32</v>
      </c>
      <c r="S1686">
        <f>VLOOKUP($R1686,'[3]人物&amp;怪物成长分析'!$B$5:$S$104,12,FALSE)*$W1686</f>
        <v>22135.084366507032</v>
      </c>
      <c r="T1686">
        <f>VLOOKUP($R1686,'[3]人物&amp;怪物成长分析'!$B$5:$S$104,13,FALSE)*$W1686</f>
        <v>1401.0027669367228</v>
      </c>
      <c r="U1686">
        <f>VLOOKUP($R1686,'[3]人物&amp;怪物成长分析'!$B$5:$S$104,14,FALSE)*$W1686</f>
        <v>622.66789641632124</v>
      </c>
      <c r="V1686">
        <f>VLOOKUP($R1686,'[3]人物&amp;怪物成长分析'!$B$5:$S$104,17,FALSE)*$W1686</f>
        <v>8378.6047999999992</v>
      </c>
      <c r="W1686" s="1">
        <v>0.76</v>
      </c>
      <c r="X1686">
        <f t="shared" si="26"/>
        <v>6909.35960401599</v>
      </c>
    </row>
    <row r="1687" spans="1:24" x14ac:dyDescent="0.15">
      <c r="A1687">
        <v>1686</v>
      </c>
      <c r="B1687">
        <v>46</v>
      </c>
      <c r="C1687">
        <v>76591.452344046047</v>
      </c>
      <c r="D1687">
        <v>3620.8697102897672</v>
      </c>
      <c r="E1687">
        <v>1609.2754267954524</v>
      </c>
      <c r="F1687">
        <v>9664.2816000000003</v>
      </c>
      <c r="G1687" s="1">
        <v>0.64</v>
      </c>
      <c r="H1687">
        <v>13895.590769816474</v>
      </c>
      <c r="Q1687">
        <v>1686</v>
      </c>
      <c r="R1687">
        <v>46</v>
      </c>
      <c r="S1687">
        <f>VLOOKUP($R1687,'[3]人物&amp;怪物成长分析'!$B$5:$S$104,12,FALSE)*$W1687</f>
        <v>76591.452344046047</v>
      </c>
      <c r="T1687">
        <f>VLOOKUP($R1687,'[3]人物&amp;怪物成长分析'!$B$5:$S$104,13,FALSE)*$W1687</f>
        <v>3620.8697102897672</v>
      </c>
      <c r="U1687">
        <f>VLOOKUP($R1687,'[3]人物&amp;怪物成长分析'!$B$5:$S$104,14,FALSE)*$W1687</f>
        <v>1609.2754267954524</v>
      </c>
      <c r="V1687">
        <f>VLOOKUP($R1687,'[3]人物&amp;怪物成长分析'!$B$5:$S$104,17,FALSE)*$W1687</f>
        <v>9664.2816000000003</v>
      </c>
      <c r="W1687" s="1">
        <v>0.64</v>
      </c>
      <c r="X1687">
        <f t="shared" si="26"/>
        <v>13895.590769816474</v>
      </c>
    </row>
    <row r="1688" spans="1:24" x14ac:dyDescent="0.15">
      <c r="A1688">
        <v>1687</v>
      </c>
      <c r="B1688">
        <v>28</v>
      </c>
      <c r="C1688">
        <v>12563.506055149168</v>
      </c>
      <c r="D1688">
        <v>850.16206388227465</v>
      </c>
      <c r="E1688">
        <v>377.84980616989981</v>
      </c>
      <c r="F1688">
        <v>6606.1464000000005</v>
      </c>
      <c r="G1688" s="1">
        <v>0.67</v>
      </c>
      <c r="H1688">
        <v>4771.9702659097693</v>
      </c>
      <c r="Q1688">
        <v>1687</v>
      </c>
      <c r="R1688">
        <v>28</v>
      </c>
      <c r="S1688">
        <f>VLOOKUP($R1688,'[3]人物&amp;怪物成长分析'!$B$5:$S$104,12,FALSE)*$W1688</f>
        <v>12563.506055149168</v>
      </c>
      <c r="T1688">
        <f>VLOOKUP($R1688,'[3]人物&amp;怪物成长分析'!$B$5:$S$104,13,FALSE)*$W1688</f>
        <v>850.16206388227465</v>
      </c>
      <c r="U1688">
        <f>VLOOKUP($R1688,'[3]人物&amp;怪物成长分析'!$B$5:$S$104,14,FALSE)*$W1688</f>
        <v>377.84980616989981</v>
      </c>
      <c r="V1688">
        <f>VLOOKUP($R1688,'[3]人物&amp;怪物成长分析'!$B$5:$S$104,17,FALSE)*$W1688</f>
        <v>6606.1464000000005</v>
      </c>
      <c r="W1688" s="1">
        <v>0.67</v>
      </c>
      <c r="X1688">
        <f t="shared" si="26"/>
        <v>4771.9702659097693</v>
      </c>
    </row>
    <row r="1689" spans="1:24" x14ac:dyDescent="0.15">
      <c r="A1689">
        <v>1688</v>
      </c>
      <c r="B1689">
        <v>22</v>
      </c>
      <c r="C1689">
        <v>4482.2835046956525</v>
      </c>
      <c r="D1689">
        <v>354.25292243478265</v>
      </c>
      <c r="E1689">
        <v>157.44574330434787</v>
      </c>
      <c r="F1689">
        <v>3975.4092000000001</v>
      </c>
      <c r="G1689" s="1">
        <v>0.49</v>
      </c>
      <c r="H1689">
        <v>2451.1549607123479</v>
      </c>
      <c r="Q1689">
        <v>1688</v>
      </c>
      <c r="R1689">
        <v>22</v>
      </c>
      <c r="S1689">
        <f>VLOOKUP($R1689,'[3]人物&amp;怪物成长分析'!$B$5:$S$104,12,FALSE)*$W1689</f>
        <v>4482.2835046956525</v>
      </c>
      <c r="T1689">
        <f>VLOOKUP($R1689,'[3]人物&amp;怪物成长分析'!$B$5:$S$104,13,FALSE)*$W1689</f>
        <v>354.25292243478265</v>
      </c>
      <c r="U1689">
        <f>VLOOKUP($R1689,'[3]人物&amp;怪物成长分析'!$B$5:$S$104,14,FALSE)*$W1689</f>
        <v>157.44574330434787</v>
      </c>
      <c r="V1689">
        <f>VLOOKUP($R1689,'[3]人物&amp;怪物成长分析'!$B$5:$S$104,17,FALSE)*$W1689</f>
        <v>3975.4092000000001</v>
      </c>
      <c r="W1689" s="1">
        <v>0.49</v>
      </c>
      <c r="X1689">
        <f t="shared" si="26"/>
        <v>2451.1549607123479</v>
      </c>
    </row>
    <row r="1690" spans="1:24" x14ac:dyDescent="0.15">
      <c r="A1690">
        <v>1689</v>
      </c>
      <c r="B1690">
        <v>40</v>
      </c>
      <c r="C1690">
        <v>34971.797017492987</v>
      </c>
      <c r="D1690">
        <v>1914.5144352642149</v>
      </c>
      <c r="E1690">
        <v>850.89530456187333</v>
      </c>
      <c r="F1690">
        <v>7077.4079999999994</v>
      </c>
      <c r="G1690" s="1">
        <v>0.53</v>
      </c>
      <c r="H1690">
        <v>7884.7204086309694</v>
      </c>
      <c r="Q1690">
        <v>1689</v>
      </c>
      <c r="R1690">
        <v>40</v>
      </c>
      <c r="S1690">
        <f>VLOOKUP($R1690,'[3]人物&amp;怪物成长分析'!$B$5:$S$104,12,FALSE)*$W1690</f>
        <v>34971.797017492987</v>
      </c>
      <c r="T1690">
        <f>VLOOKUP($R1690,'[3]人物&amp;怪物成长分析'!$B$5:$S$104,13,FALSE)*$W1690</f>
        <v>1914.5144352642149</v>
      </c>
      <c r="U1690">
        <f>VLOOKUP($R1690,'[3]人物&amp;怪物成长分析'!$B$5:$S$104,14,FALSE)*$W1690</f>
        <v>850.89530456187333</v>
      </c>
      <c r="V1690">
        <f>VLOOKUP($R1690,'[3]人物&amp;怪物成长分析'!$B$5:$S$104,17,FALSE)*$W1690</f>
        <v>7077.4079999999994</v>
      </c>
      <c r="W1690" s="1">
        <v>0.53</v>
      </c>
      <c r="X1690">
        <f t="shared" si="26"/>
        <v>7884.7204086309694</v>
      </c>
    </row>
    <row r="1691" spans="1:24" x14ac:dyDescent="0.15">
      <c r="A1691">
        <v>1690</v>
      </c>
      <c r="B1691">
        <v>34</v>
      </c>
      <c r="C1691">
        <v>16037.208102958197</v>
      </c>
      <c r="D1691">
        <v>996.23084024949867</v>
      </c>
      <c r="E1691">
        <v>442.76926233311048</v>
      </c>
      <c r="F1691">
        <v>5223.0420000000004</v>
      </c>
      <c r="G1691" s="1">
        <v>0.45</v>
      </c>
      <c r="H1691">
        <v>4627.5872480411244</v>
      </c>
      <c r="Q1691">
        <v>1690</v>
      </c>
      <c r="R1691">
        <v>34</v>
      </c>
      <c r="S1691">
        <f>VLOOKUP($R1691,'[3]人物&amp;怪物成长分析'!$B$5:$S$104,12,FALSE)*$W1691</f>
        <v>16037.208102958197</v>
      </c>
      <c r="T1691">
        <f>VLOOKUP($R1691,'[3]人物&amp;怪物成长分析'!$B$5:$S$104,13,FALSE)*$W1691</f>
        <v>996.23084024949867</v>
      </c>
      <c r="U1691">
        <f>VLOOKUP($R1691,'[3]人物&amp;怪物成长分析'!$B$5:$S$104,14,FALSE)*$W1691</f>
        <v>442.76926233311048</v>
      </c>
      <c r="V1691">
        <f>VLOOKUP($R1691,'[3]人物&amp;怪物成长分析'!$B$5:$S$104,17,FALSE)*$W1691</f>
        <v>5223.0420000000004</v>
      </c>
      <c r="W1691" s="1">
        <v>0.45</v>
      </c>
      <c r="X1691">
        <f t="shared" si="26"/>
        <v>4627.5872480411244</v>
      </c>
    </row>
    <row r="1692" spans="1:24" x14ac:dyDescent="0.15">
      <c r="A1692">
        <v>1691</v>
      </c>
      <c r="B1692">
        <v>50</v>
      </c>
      <c r="C1692">
        <v>102540.15297391309</v>
      </c>
      <c r="D1692">
        <v>4436.8335421404699</v>
      </c>
      <c r="E1692">
        <v>1971.9260187290977</v>
      </c>
      <c r="F1692">
        <v>9759</v>
      </c>
      <c r="G1692" s="1">
        <v>0.6</v>
      </c>
      <c r="H1692">
        <v>16594.110815791308</v>
      </c>
      <c r="Q1692">
        <v>1691</v>
      </c>
      <c r="R1692">
        <v>50</v>
      </c>
      <c r="S1692">
        <f>VLOOKUP($R1692,'[3]人物&amp;怪物成长分析'!$B$5:$S$104,12,FALSE)*$W1692</f>
        <v>102540.15297391309</v>
      </c>
      <c r="T1692">
        <f>VLOOKUP($R1692,'[3]人物&amp;怪物成长分析'!$B$5:$S$104,13,FALSE)*$W1692</f>
        <v>4436.8335421404699</v>
      </c>
      <c r="U1692">
        <f>VLOOKUP($R1692,'[3]人物&amp;怪物成长分析'!$B$5:$S$104,14,FALSE)*$W1692</f>
        <v>1971.9260187290977</v>
      </c>
      <c r="V1692">
        <f>VLOOKUP($R1692,'[3]人物&amp;怪物成长分析'!$B$5:$S$104,17,FALSE)*$W1692</f>
        <v>9759</v>
      </c>
      <c r="W1692" s="1">
        <v>0.6</v>
      </c>
      <c r="X1692">
        <f t="shared" si="26"/>
        <v>16594.110815791308</v>
      </c>
    </row>
    <row r="1693" spans="1:24" x14ac:dyDescent="0.15">
      <c r="A1693">
        <v>1692</v>
      </c>
      <c r="B1693">
        <v>24</v>
      </c>
      <c r="C1693">
        <v>8915.7037259130466</v>
      </c>
      <c r="D1693">
        <v>667.28759694983296</v>
      </c>
      <c r="E1693">
        <v>296.5722653110368</v>
      </c>
      <c r="F1693">
        <v>6608.4736000000003</v>
      </c>
      <c r="G1693" s="1">
        <v>0.76</v>
      </c>
      <c r="H1693">
        <v>4280.8428423568703</v>
      </c>
      <c r="Q1693">
        <v>1692</v>
      </c>
      <c r="R1693">
        <v>24</v>
      </c>
      <c r="S1693">
        <f>VLOOKUP($R1693,'[3]人物&amp;怪物成长分析'!$B$5:$S$104,12,FALSE)*$W1693</f>
        <v>8915.7037259130466</v>
      </c>
      <c r="T1693">
        <f>VLOOKUP($R1693,'[3]人物&amp;怪物成长分析'!$B$5:$S$104,13,FALSE)*$W1693</f>
        <v>667.28759694983296</v>
      </c>
      <c r="U1693">
        <f>VLOOKUP($R1693,'[3]人物&amp;怪物成长分析'!$B$5:$S$104,14,FALSE)*$W1693</f>
        <v>296.5722653110368</v>
      </c>
      <c r="V1693">
        <f>VLOOKUP($R1693,'[3]人物&amp;怪物成长分析'!$B$5:$S$104,17,FALSE)*$W1693</f>
        <v>6608.4736000000003</v>
      </c>
      <c r="W1693" s="1">
        <v>0.76</v>
      </c>
      <c r="X1693">
        <f t="shared" si="26"/>
        <v>4280.8428423568703</v>
      </c>
    </row>
    <row r="1694" spans="1:24" x14ac:dyDescent="0.15">
      <c r="A1694">
        <v>1693</v>
      </c>
      <c r="B1694">
        <v>23</v>
      </c>
      <c r="C1694">
        <v>8312.70688033445</v>
      </c>
      <c r="D1694">
        <v>639.09759250836146</v>
      </c>
      <c r="E1694">
        <v>284.04337444816065</v>
      </c>
      <c r="F1694">
        <v>6723.3760000000002</v>
      </c>
      <c r="G1694" s="1">
        <v>0.8</v>
      </c>
      <c r="H1694">
        <v>4249.9164986038804</v>
      </c>
      <c r="Q1694">
        <v>1693</v>
      </c>
      <c r="R1694">
        <v>23</v>
      </c>
      <c r="S1694">
        <f>VLOOKUP($R1694,'[3]人物&amp;怪物成长分析'!$B$5:$S$104,12,FALSE)*$W1694</f>
        <v>8312.70688033445</v>
      </c>
      <c r="T1694">
        <f>VLOOKUP($R1694,'[3]人物&amp;怪物成长分析'!$B$5:$S$104,13,FALSE)*$W1694</f>
        <v>639.09759250836146</v>
      </c>
      <c r="U1694">
        <f>VLOOKUP($R1694,'[3]人物&amp;怪物成长分析'!$B$5:$S$104,14,FALSE)*$W1694</f>
        <v>284.04337444816065</v>
      </c>
      <c r="V1694">
        <f>VLOOKUP($R1694,'[3]人物&amp;怪物成长分析'!$B$5:$S$104,17,FALSE)*$W1694</f>
        <v>6723.3760000000002</v>
      </c>
      <c r="W1694" s="1">
        <v>0.8</v>
      </c>
      <c r="X1694">
        <f t="shared" si="26"/>
        <v>4249.9164986038804</v>
      </c>
    </row>
    <row r="1695" spans="1:24" x14ac:dyDescent="0.15">
      <c r="A1695">
        <v>1694</v>
      </c>
      <c r="B1695">
        <v>24</v>
      </c>
      <c r="C1695">
        <v>8094.5204880000019</v>
      </c>
      <c r="D1695">
        <v>605.8268972307693</v>
      </c>
      <c r="E1695">
        <v>269.25639876923077</v>
      </c>
      <c r="F1695">
        <v>5999.7983999999997</v>
      </c>
      <c r="G1695" s="1">
        <v>0.69</v>
      </c>
      <c r="H1695">
        <v>3886.5546858240004</v>
      </c>
      <c r="Q1695">
        <v>1694</v>
      </c>
      <c r="R1695">
        <v>24</v>
      </c>
      <c r="S1695">
        <f>VLOOKUP($R1695,'[3]人物&amp;怪物成长分析'!$B$5:$S$104,12,FALSE)*$W1695</f>
        <v>8094.5204880000019</v>
      </c>
      <c r="T1695">
        <f>VLOOKUP($R1695,'[3]人物&amp;怪物成长分析'!$B$5:$S$104,13,FALSE)*$W1695</f>
        <v>605.8268972307693</v>
      </c>
      <c r="U1695">
        <f>VLOOKUP($R1695,'[3]人物&amp;怪物成长分析'!$B$5:$S$104,14,FALSE)*$W1695</f>
        <v>269.25639876923077</v>
      </c>
      <c r="V1695">
        <f>VLOOKUP($R1695,'[3]人物&amp;怪物成长分析'!$B$5:$S$104,17,FALSE)*$W1695</f>
        <v>5999.7983999999997</v>
      </c>
      <c r="W1695" s="1">
        <v>0.69</v>
      </c>
      <c r="X1695">
        <f t="shared" si="26"/>
        <v>3886.5546858240004</v>
      </c>
    </row>
    <row r="1696" spans="1:24" x14ac:dyDescent="0.15">
      <c r="A1696">
        <v>1695</v>
      </c>
      <c r="B1696">
        <v>20</v>
      </c>
      <c r="C1696">
        <v>4498.3533913043484</v>
      </c>
      <c r="D1696">
        <v>376.60633043478271</v>
      </c>
      <c r="E1696">
        <v>167.38059130434789</v>
      </c>
      <c r="F1696">
        <v>4669.0959999999995</v>
      </c>
      <c r="G1696" s="1">
        <v>0.62</v>
      </c>
      <c r="H1696">
        <v>2773.6964368695653</v>
      </c>
      <c r="Q1696">
        <v>1695</v>
      </c>
      <c r="R1696">
        <v>20</v>
      </c>
      <c r="S1696">
        <f>VLOOKUP($R1696,'[3]人物&amp;怪物成长分析'!$B$5:$S$104,12,FALSE)*$W1696</f>
        <v>4498.3533913043484</v>
      </c>
      <c r="T1696">
        <f>VLOOKUP($R1696,'[3]人物&amp;怪物成长分析'!$B$5:$S$104,13,FALSE)*$W1696</f>
        <v>376.60633043478271</v>
      </c>
      <c r="U1696">
        <f>VLOOKUP($R1696,'[3]人物&amp;怪物成长分析'!$B$5:$S$104,14,FALSE)*$W1696</f>
        <v>167.38059130434789</v>
      </c>
      <c r="V1696">
        <f>VLOOKUP($R1696,'[3]人物&amp;怪物成长分析'!$B$5:$S$104,17,FALSE)*$W1696</f>
        <v>4669.0959999999995</v>
      </c>
      <c r="W1696" s="1">
        <v>0.62</v>
      </c>
      <c r="X1696">
        <f t="shared" si="26"/>
        <v>2773.6964368695653</v>
      </c>
    </row>
    <row r="1697" spans="1:24" x14ac:dyDescent="0.15">
      <c r="A1697">
        <v>1696</v>
      </c>
      <c r="B1697">
        <v>35</v>
      </c>
      <c r="C1697">
        <v>16470.18499304348</v>
      </c>
      <c r="D1697">
        <v>1014.0596796521739</v>
      </c>
      <c r="E1697">
        <v>450.6931909565219</v>
      </c>
      <c r="F1697">
        <v>4997.1179999999995</v>
      </c>
      <c r="G1697" s="1">
        <v>0.42</v>
      </c>
      <c r="H1697">
        <v>4587.0964683965221</v>
      </c>
      <c r="Q1697">
        <v>1696</v>
      </c>
      <c r="R1697">
        <v>35</v>
      </c>
      <c r="S1697">
        <f>VLOOKUP($R1697,'[3]人物&amp;怪物成长分析'!$B$5:$S$104,12,FALSE)*$W1697</f>
        <v>16470.18499304348</v>
      </c>
      <c r="T1697">
        <f>VLOOKUP($R1697,'[3]人物&amp;怪物成长分析'!$B$5:$S$104,13,FALSE)*$W1697</f>
        <v>1014.0596796521739</v>
      </c>
      <c r="U1697">
        <f>VLOOKUP($R1697,'[3]人物&amp;怪物成长分析'!$B$5:$S$104,14,FALSE)*$W1697</f>
        <v>450.6931909565219</v>
      </c>
      <c r="V1697">
        <f>VLOOKUP($R1697,'[3]人物&amp;怪物成长分析'!$B$5:$S$104,17,FALSE)*$W1697</f>
        <v>4997.1179999999995</v>
      </c>
      <c r="W1697" s="1">
        <v>0.42</v>
      </c>
      <c r="X1697">
        <f t="shared" si="26"/>
        <v>4587.0964683965221</v>
      </c>
    </row>
    <row r="1698" spans="1:24" x14ac:dyDescent="0.15">
      <c r="A1698">
        <v>1697</v>
      </c>
      <c r="B1698">
        <v>34</v>
      </c>
      <c r="C1698">
        <v>17462.737712110036</v>
      </c>
      <c r="D1698">
        <v>1084.7846927161206</v>
      </c>
      <c r="E1698">
        <v>482.12653009605361</v>
      </c>
      <c r="F1698">
        <v>5687.3123999999998</v>
      </c>
      <c r="G1698" s="1">
        <v>0.49</v>
      </c>
      <c r="H1698">
        <v>5038.9283367558901</v>
      </c>
      <c r="Q1698">
        <v>1697</v>
      </c>
      <c r="R1698">
        <v>34</v>
      </c>
      <c r="S1698">
        <f>VLOOKUP($R1698,'[3]人物&amp;怪物成长分析'!$B$5:$S$104,12,FALSE)*$W1698</f>
        <v>17462.737712110036</v>
      </c>
      <c r="T1698">
        <f>VLOOKUP($R1698,'[3]人物&amp;怪物成长分析'!$B$5:$S$104,13,FALSE)*$W1698</f>
        <v>1084.7846927161206</v>
      </c>
      <c r="U1698">
        <f>VLOOKUP($R1698,'[3]人物&amp;怪物成长分析'!$B$5:$S$104,14,FALSE)*$W1698</f>
        <v>482.12653009605361</v>
      </c>
      <c r="V1698">
        <f>VLOOKUP($R1698,'[3]人物&amp;怪物成长分析'!$B$5:$S$104,17,FALSE)*$W1698</f>
        <v>5687.3123999999998</v>
      </c>
      <c r="W1698" s="1">
        <v>0.49</v>
      </c>
      <c r="X1698">
        <f t="shared" si="26"/>
        <v>5038.9283367558901</v>
      </c>
    </row>
    <row r="1699" spans="1:24" x14ac:dyDescent="0.15">
      <c r="A1699">
        <v>1698</v>
      </c>
      <c r="B1699">
        <v>36</v>
      </c>
      <c r="C1699">
        <v>16775.066026017397</v>
      </c>
      <c r="D1699">
        <v>1023.9669640486958</v>
      </c>
      <c r="E1699">
        <v>455.0964284660871</v>
      </c>
      <c r="F1699">
        <v>4753.7255999999998</v>
      </c>
      <c r="G1699" s="1">
        <v>0.39</v>
      </c>
      <c r="H1699">
        <v>4519.5992850665743</v>
      </c>
      <c r="Q1699">
        <v>1698</v>
      </c>
      <c r="R1699">
        <v>36</v>
      </c>
      <c r="S1699">
        <f>VLOOKUP($R1699,'[3]人物&amp;怪物成长分析'!$B$5:$S$104,12,FALSE)*$W1699</f>
        <v>16775.066026017397</v>
      </c>
      <c r="T1699">
        <f>VLOOKUP($R1699,'[3]人物&amp;怪物成长分析'!$B$5:$S$104,13,FALSE)*$W1699</f>
        <v>1023.9669640486958</v>
      </c>
      <c r="U1699">
        <f>VLOOKUP($R1699,'[3]人物&amp;怪物成长分析'!$B$5:$S$104,14,FALSE)*$W1699</f>
        <v>455.0964284660871</v>
      </c>
      <c r="V1699">
        <f>VLOOKUP($R1699,'[3]人物&amp;怪物成长分析'!$B$5:$S$104,17,FALSE)*$W1699</f>
        <v>4753.7255999999998</v>
      </c>
      <c r="W1699" s="1">
        <v>0.39</v>
      </c>
      <c r="X1699">
        <f t="shared" si="26"/>
        <v>4519.5992850665743</v>
      </c>
    </row>
    <row r="1700" spans="1:24" x14ac:dyDescent="0.15">
      <c r="A1700">
        <v>1699</v>
      </c>
      <c r="B1700">
        <v>27</v>
      </c>
      <c r="C1700">
        <v>6369.3849132143841</v>
      </c>
      <c r="D1700">
        <v>441.59433197056865</v>
      </c>
      <c r="E1700">
        <v>196.264147542475</v>
      </c>
      <c r="F1700">
        <v>3636.1363999999994</v>
      </c>
      <c r="G1700" s="1">
        <v>0.38</v>
      </c>
      <c r="H1700">
        <v>2554.7043024499426</v>
      </c>
      <c r="Q1700">
        <v>1699</v>
      </c>
      <c r="R1700">
        <v>27</v>
      </c>
      <c r="S1700">
        <f>VLOOKUP($R1700,'[3]人物&amp;怪物成长分析'!$B$5:$S$104,12,FALSE)*$W1700</f>
        <v>6369.3849132143841</v>
      </c>
      <c r="T1700">
        <f>VLOOKUP($R1700,'[3]人物&amp;怪物成长分析'!$B$5:$S$104,13,FALSE)*$W1700</f>
        <v>441.59433197056865</v>
      </c>
      <c r="U1700">
        <f>VLOOKUP($R1700,'[3]人物&amp;怪物成长分析'!$B$5:$S$104,14,FALSE)*$W1700</f>
        <v>196.264147542475</v>
      </c>
      <c r="V1700">
        <f>VLOOKUP($R1700,'[3]人物&amp;怪物成长分析'!$B$5:$S$104,17,FALSE)*$W1700</f>
        <v>3636.1363999999994</v>
      </c>
      <c r="W1700" s="1">
        <v>0.38</v>
      </c>
      <c r="X1700">
        <f t="shared" si="26"/>
        <v>2554.7043024499426</v>
      </c>
    </row>
    <row r="1701" spans="1:24" x14ac:dyDescent="0.15">
      <c r="A1701">
        <v>1700</v>
      </c>
      <c r="B1701">
        <v>43</v>
      </c>
      <c r="C1701">
        <v>43169.030841882224</v>
      </c>
      <c r="D1701">
        <v>2191.1618980270237</v>
      </c>
      <c r="E1701">
        <v>973.84973245645517</v>
      </c>
      <c r="F1701">
        <v>6828.9695999999994</v>
      </c>
      <c r="G1701" s="1">
        <v>0.48</v>
      </c>
      <c r="H1701">
        <v>8656.3470337905219</v>
      </c>
      <c r="Q1701">
        <v>1700</v>
      </c>
      <c r="R1701">
        <v>43</v>
      </c>
      <c r="S1701">
        <f>VLOOKUP($R1701,'[3]人物&amp;怪物成长分析'!$B$5:$S$104,12,FALSE)*$W1701</f>
        <v>43169.030841882224</v>
      </c>
      <c r="T1701">
        <f>VLOOKUP($R1701,'[3]人物&amp;怪物成长分析'!$B$5:$S$104,13,FALSE)*$W1701</f>
        <v>2191.1618980270237</v>
      </c>
      <c r="U1701">
        <f>VLOOKUP($R1701,'[3]人物&amp;怪物成长分析'!$B$5:$S$104,14,FALSE)*$W1701</f>
        <v>973.84973245645517</v>
      </c>
      <c r="V1701">
        <f>VLOOKUP($R1701,'[3]人物&amp;怪物成长分析'!$B$5:$S$104,17,FALSE)*$W1701</f>
        <v>6828.9695999999994</v>
      </c>
      <c r="W1701" s="1">
        <v>0.48</v>
      </c>
      <c r="X1701">
        <f t="shared" si="26"/>
        <v>8656.3470337905219</v>
      </c>
    </row>
    <row r="1702" spans="1:24" x14ac:dyDescent="0.15">
      <c r="A1702">
        <v>1701</v>
      </c>
      <c r="B1702">
        <v>24</v>
      </c>
      <c r="C1702">
        <v>6334.8421210434808</v>
      </c>
      <c r="D1702">
        <v>474.12539783277606</v>
      </c>
      <c r="E1702">
        <v>210.72239903678931</v>
      </c>
      <c r="F1702">
        <v>4695.4944000000005</v>
      </c>
      <c r="G1702" s="1">
        <v>0.54</v>
      </c>
      <c r="H1702">
        <v>3041.6514932535661</v>
      </c>
      <c r="Q1702">
        <v>1701</v>
      </c>
      <c r="R1702">
        <v>24</v>
      </c>
      <c r="S1702">
        <f>VLOOKUP($R1702,'[3]人物&amp;怪物成长分析'!$B$5:$S$104,12,FALSE)*$W1702</f>
        <v>6334.8421210434808</v>
      </c>
      <c r="T1702">
        <f>VLOOKUP($R1702,'[3]人物&amp;怪物成长分析'!$B$5:$S$104,13,FALSE)*$W1702</f>
        <v>474.12539783277606</v>
      </c>
      <c r="U1702">
        <f>VLOOKUP($R1702,'[3]人物&amp;怪物成长分析'!$B$5:$S$104,14,FALSE)*$W1702</f>
        <v>210.72239903678931</v>
      </c>
      <c r="V1702">
        <f>VLOOKUP($R1702,'[3]人物&amp;怪物成长分析'!$B$5:$S$104,17,FALSE)*$W1702</f>
        <v>4695.4944000000005</v>
      </c>
      <c r="W1702" s="1">
        <v>0.54</v>
      </c>
      <c r="X1702">
        <f t="shared" si="26"/>
        <v>3041.6514932535661</v>
      </c>
    </row>
    <row r="1703" spans="1:24" x14ac:dyDescent="0.15">
      <c r="A1703">
        <v>1702</v>
      </c>
      <c r="B1703">
        <v>42</v>
      </c>
      <c r="C1703">
        <v>27658.487752352125</v>
      </c>
      <c r="D1703">
        <v>1438.9531931076929</v>
      </c>
      <c r="E1703">
        <v>639.53475249230814</v>
      </c>
      <c r="F1703">
        <v>4738.1992</v>
      </c>
      <c r="G1703" s="1">
        <v>0.34</v>
      </c>
      <c r="H1703">
        <v>5754.9782204329031</v>
      </c>
      <c r="Q1703">
        <v>1702</v>
      </c>
      <c r="R1703">
        <v>42</v>
      </c>
      <c r="S1703">
        <f>VLOOKUP($R1703,'[3]人物&amp;怪物成长分析'!$B$5:$S$104,12,FALSE)*$W1703</f>
        <v>27658.487752352125</v>
      </c>
      <c r="T1703">
        <f>VLOOKUP($R1703,'[3]人物&amp;怪物成长分析'!$B$5:$S$104,13,FALSE)*$W1703</f>
        <v>1438.9531931076929</v>
      </c>
      <c r="U1703">
        <f>VLOOKUP($R1703,'[3]人物&amp;怪物成长分析'!$B$5:$S$104,14,FALSE)*$W1703</f>
        <v>639.53475249230814</v>
      </c>
      <c r="V1703">
        <f>VLOOKUP($R1703,'[3]人物&amp;怪物成长分析'!$B$5:$S$104,17,FALSE)*$W1703</f>
        <v>4738.1992</v>
      </c>
      <c r="W1703" s="1">
        <v>0.34</v>
      </c>
      <c r="X1703">
        <f t="shared" si="26"/>
        <v>5754.9782204329031</v>
      </c>
    </row>
    <row r="1704" spans="1:24" x14ac:dyDescent="0.15">
      <c r="A1704">
        <v>1703</v>
      </c>
      <c r="B1704">
        <v>31</v>
      </c>
      <c r="C1704">
        <v>8899.7456607230815</v>
      </c>
      <c r="D1704">
        <v>568.86581207076938</v>
      </c>
      <c r="E1704">
        <v>252.82924980923087</v>
      </c>
      <c r="F1704">
        <v>3649.3356000000003</v>
      </c>
      <c r="G1704" s="1">
        <v>0.34</v>
      </c>
      <c r="H1704">
        <v>2902.1507907707087</v>
      </c>
      <c r="Q1704">
        <v>1703</v>
      </c>
      <c r="R1704">
        <v>31</v>
      </c>
      <c r="S1704">
        <f>VLOOKUP($R1704,'[3]人物&amp;怪物成长分析'!$B$5:$S$104,12,FALSE)*$W1704</f>
        <v>8899.7456607230815</v>
      </c>
      <c r="T1704">
        <f>VLOOKUP($R1704,'[3]人物&amp;怪物成长分析'!$B$5:$S$104,13,FALSE)*$W1704</f>
        <v>568.86581207076938</v>
      </c>
      <c r="U1704">
        <f>VLOOKUP($R1704,'[3]人物&amp;怪物成长分析'!$B$5:$S$104,14,FALSE)*$W1704</f>
        <v>252.82924980923087</v>
      </c>
      <c r="V1704">
        <f>VLOOKUP($R1704,'[3]人物&amp;怪物成长分析'!$B$5:$S$104,17,FALSE)*$W1704</f>
        <v>3649.3356000000003</v>
      </c>
      <c r="W1704" s="1">
        <v>0.34</v>
      </c>
      <c r="X1704">
        <f t="shared" si="26"/>
        <v>2902.1507907707087</v>
      </c>
    </row>
    <row r="1705" spans="1:24" x14ac:dyDescent="0.15">
      <c r="A1705">
        <v>1704</v>
      </c>
      <c r="B1705">
        <v>20</v>
      </c>
      <c r="C1705">
        <v>3917.9206956521748</v>
      </c>
      <c r="D1705">
        <v>328.01196521739138</v>
      </c>
      <c r="E1705">
        <v>145.78309565217398</v>
      </c>
      <c r="F1705">
        <v>4066.6320000000001</v>
      </c>
      <c r="G1705" s="1">
        <v>0.54</v>
      </c>
      <c r="H1705">
        <v>2415.8001224347831</v>
      </c>
      <c r="Q1705">
        <v>1704</v>
      </c>
      <c r="R1705">
        <v>20</v>
      </c>
      <c r="S1705">
        <f>VLOOKUP($R1705,'[3]人物&amp;怪物成长分析'!$B$5:$S$104,12,FALSE)*$W1705</f>
        <v>3917.9206956521748</v>
      </c>
      <c r="T1705">
        <f>VLOOKUP($R1705,'[3]人物&amp;怪物成长分析'!$B$5:$S$104,13,FALSE)*$W1705</f>
        <v>328.01196521739138</v>
      </c>
      <c r="U1705">
        <f>VLOOKUP($R1705,'[3]人物&amp;怪物成长分析'!$B$5:$S$104,14,FALSE)*$W1705</f>
        <v>145.78309565217398</v>
      </c>
      <c r="V1705">
        <f>VLOOKUP($R1705,'[3]人物&amp;怪物成长分析'!$B$5:$S$104,17,FALSE)*$W1705</f>
        <v>4066.6320000000001</v>
      </c>
      <c r="W1705" s="1">
        <v>0.54</v>
      </c>
      <c r="X1705">
        <f t="shared" si="26"/>
        <v>2415.8001224347831</v>
      </c>
    </row>
    <row r="1706" spans="1:24" x14ac:dyDescent="0.15">
      <c r="A1706">
        <v>1705</v>
      </c>
      <c r="B1706">
        <v>48</v>
      </c>
      <c r="C1706">
        <v>72994.434482654629</v>
      </c>
      <c r="D1706">
        <v>3298.6172077356541</v>
      </c>
      <c r="E1706">
        <v>1466.0520923269573</v>
      </c>
      <c r="F1706">
        <v>7998.1871999999994</v>
      </c>
      <c r="G1706" s="1">
        <v>0.51</v>
      </c>
      <c r="H1706">
        <v>12484.596392842555</v>
      </c>
      <c r="Q1706">
        <v>1705</v>
      </c>
      <c r="R1706">
        <v>48</v>
      </c>
      <c r="S1706">
        <f>VLOOKUP($R1706,'[3]人物&amp;怪物成长分析'!$B$5:$S$104,12,FALSE)*$W1706</f>
        <v>72994.434482654629</v>
      </c>
      <c r="T1706">
        <f>VLOOKUP($R1706,'[3]人物&amp;怪物成长分析'!$B$5:$S$104,13,FALSE)*$W1706</f>
        <v>3298.6172077356541</v>
      </c>
      <c r="U1706">
        <f>VLOOKUP($R1706,'[3]人物&amp;怪物成长分析'!$B$5:$S$104,14,FALSE)*$W1706</f>
        <v>1466.0520923269573</v>
      </c>
      <c r="V1706">
        <f>VLOOKUP($R1706,'[3]人物&amp;怪物成长分析'!$B$5:$S$104,17,FALSE)*$W1706</f>
        <v>7998.1871999999994</v>
      </c>
      <c r="W1706" s="1">
        <v>0.51</v>
      </c>
      <c r="X1706">
        <f t="shared" si="26"/>
        <v>12484.596392842555</v>
      </c>
    </row>
    <row r="1707" spans="1:24" x14ac:dyDescent="0.15">
      <c r="A1707">
        <v>1706</v>
      </c>
      <c r="B1707">
        <v>24</v>
      </c>
      <c r="C1707">
        <v>4575.1637540869579</v>
      </c>
      <c r="D1707">
        <v>342.4238984347827</v>
      </c>
      <c r="E1707">
        <v>152.18839930434785</v>
      </c>
      <c r="F1707">
        <v>3391.1904000000004</v>
      </c>
      <c r="G1707" s="1">
        <v>0.39</v>
      </c>
      <c r="H1707">
        <v>2196.7483006831308</v>
      </c>
      <c r="Q1707">
        <v>1706</v>
      </c>
      <c r="R1707">
        <v>24</v>
      </c>
      <c r="S1707">
        <f>VLOOKUP($R1707,'[3]人物&amp;怪物成长分析'!$B$5:$S$104,12,FALSE)*$W1707</f>
        <v>4575.1637540869579</v>
      </c>
      <c r="T1707">
        <f>VLOOKUP($R1707,'[3]人物&amp;怪物成长分析'!$B$5:$S$104,13,FALSE)*$W1707</f>
        <v>342.4238984347827</v>
      </c>
      <c r="U1707">
        <f>VLOOKUP($R1707,'[3]人物&amp;怪物成长分析'!$B$5:$S$104,14,FALSE)*$W1707</f>
        <v>152.18839930434785</v>
      </c>
      <c r="V1707">
        <f>VLOOKUP($R1707,'[3]人物&amp;怪物成长分析'!$B$5:$S$104,17,FALSE)*$W1707</f>
        <v>3391.1904000000004</v>
      </c>
      <c r="W1707" s="1">
        <v>0.39</v>
      </c>
      <c r="X1707">
        <f t="shared" si="26"/>
        <v>2196.7483006831308</v>
      </c>
    </row>
    <row r="1708" spans="1:24" x14ac:dyDescent="0.15">
      <c r="A1708">
        <v>1707</v>
      </c>
      <c r="B1708">
        <v>26</v>
      </c>
      <c r="C1708">
        <v>8345.7172653592006</v>
      </c>
      <c r="D1708">
        <v>593.18029921605375</v>
      </c>
      <c r="E1708">
        <v>263.63568854046832</v>
      </c>
      <c r="F1708">
        <v>5195.4784</v>
      </c>
      <c r="G1708" s="1">
        <v>0.56000000000000005</v>
      </c>
      <c r="H1708">
        <v>3548.5288012450683</v>
      </c>
      <c r="Q1708">
        <v>1707</v>
      </c>
      <c r="R1708">
        <v>26</v>
      </c>
      <c r="S1708">
        <f>VLOOKUP($R1708,'[3]人物&amp;怪物成长分析'!$B$5:$S$104,12,FALSE)*$W1708</f>
        <v>8345.7172653592006</v>
      </c>
      <c r="T1708">
        <f>VLOOKUP($R1708,'[3]人物&amp;怪物成长分析'!$B$5:$S$104,13,FALSE)*$W1708</f>
        <v>593.18029921605375</v>
      </c>
      <c r="U1708">
        <f>VLOOKUP($R1708,'[3]人物&amp;怪物成长分析'!$B$5:$S$104,14,FALSE)*$W1708</f>
        <v>263.63568854046832</v>
      </c>
      <c r="V1708">
        <f>VLOOKUP($R1708,'[3]人物&amp;怪物成长分析'!$B$5:$S$104,17,FALSE)*$W1708</f>
        <v>5195.4784</v>
      </c>
      <c r="W1708" s="1">
        <v>0.56000000000000005</v>
      </c>
      <c r="X1708">
        <f t="shared" si="26"/>
        <v>3548.5288012450683</v>
      </c>
    </row>
    <row r="1709" spans="1:24" x14ac:dyDescent="0.15">
      <c r="A1709">
        <v>1708</v>
      </c>
      <c r="B1709">
        <v>43</v>
      </c>
      <c r="C1709">
        <v>63854.191453617459</v>
      </c>
      <c r="D1709">
        <v>3241.0936408316393</v>
      </c>
      <c r="E1709">
        <v>1440.48606259184</v>
      </c>
      <c r="F1709">
        <v>10101.184199999998</v>
      </c>
      <c r="G1709" s="1">
        <v>0.71</v>
      </c>
      <c r="H1709">
        <v>12804.179987481812</v>
      </c>
      <c r="Q1709">
        <v>1708</v>
      </c>
      <c r="R1709">
        <v>43</v>
      </c>
      <c r="S1709">
        <f>VLOOKUP($R1709,'[3]人物&amp;怪物成长分析'!$B$5:$S$104,12,FALSE)*$W1709</f>
        <v>63854.191453617459</v>
      </c>
      <c r="T1709">
        <f>VLOOKUP($R1709,'[3]人物&amp;怪物成长分析'!$B$5:$S$104,13,FALSE)*$W1709</f>
        <v>3241.0936408316393</v>
      </c>
      <c r="U1709">
        <f>VLOOKUP($R1709,'[3]人物&amp;怪物成长分析'!$B$5:$S$104,14,FALSE)*$W1709</f>
        <v>1440.48606259184</v>
      </c>
      <c r="V1709">
        <f>VLOOKUP($R1709,'[3]人物&amp;怪物成长分析'!$B$5:$S$104,17,FALSE)*$W1709</f>
        <v>10101.184199999998</v>
      </c>
      <c r="W1709" s="1">
        <v>0.71</v>
      </c>
      <c r="X1709">
        <f t="shared" si="26"/>
        <v>12804.179987481812</v>
      </c>
    </row>
    <row r="1710" spans="1:24" x14ac:dyDescent="0.15">
      <c r="A1710">
        <v>1709</v>
      </c>
      <c r="B1710">
        <v>45</v>
      </c>
      <c r="C1710">
        <v>85072.766232873939</v>
      </c>
      <c r="D1710">
        <v>4116.3076952608708</v>
      </c>
      <c r="E1710">
        <v>1829.4700867826093</v>
      </c>
      <c r="F1710">
        <v>11551.253999999999</v>
      </c>
      <c r="G1710" s="1">
        <v>0.78</v>
      </c>
      <c r="H1710">
        <v>15931.337749630124</v>
      </c>
      <c r="Q1710">
        <v>1709</v>
      </c>
      <c r="R1710">
        <v>45</v>
      </c>
      <c r="S1710">
        <f>VLOOKUP($R1710,'[3]人物&amp;怪物成长分析'!$B$5:$S$104,12,FALSE)*$W1710</f>
        <v>85072.766232873939</v>
      </c>
      <c r="T1710">
        <f>VLOOKUP($R1710,'[3]人物&amp;怪物成长分析'!$B$5:$S$104,13,FALSE)*$W1710</f>
        <v>4116.3076952608708</v>
      </c>
      <c r="U1710">
        <f>VLOOKUP($R1710,'[3]人物&amp;怪物成长分析'!$B$5:$S$104,14,FALSE)*$W1710</f>
        <v>1829.4700867826093</v>
      </c>
      <c r="V1710">
        <f>VLOOKUP($R1710,'[3]人物&amp;怪物成长分析'!$B$5:$S$104,17,FALSE)*$W1710</f>
        <v>11551.253999999999</v>
      </c>
      <c r="W1710" s="1">
        <v>0.78</v>
      </c>
      <c r="X1710">
        <f t="shared" si="26"/>
        <v>15931.337749630124</v>
      </c>
    </row>
    <row r="1711" spans="1:24" x14ac:dyDescent="0.15">
      <c r="A1711">
        <v>1710</v>
      </c>
      <c r="B1711">
        <v>50</v>
      </c>
      <c r="C1711">
        <v>92286.137676521786</v>
      </c>
      <c r="D1711">
        <v>3993.1501879264233</v>
      </c>
      <c r="E1711">
        <v>1774.7334168561881</v>
      </c>
      <c r="F1711">
        <v>8783.1</v>
      </c>
      <c r="G1711" s="1">
        <v>0.54</v>
      </c>
      <c r="H1711">
        <v>14934.699734212179</v>
      </c>
      <c r="Q1711">
        <v>1710</v>
      </c>
      <c r="R1711">
        <v>50</v>
      </c>
      <c r="S1711">
        <f>VLOOKUP($R1711,'[3]人物&amp;怪物成长分析'!$B$5:$S$104,12,FALSE)*$W1711</f>
        <v>92286.137676521786</v>
      </c>
      <c r="T1711">
        <f>VLOOKUP($R1711,'[3]人物&amp;怪物成长分析'!$B$5:$S$104,13,FALSE)*$W1711</f>
        <v>3993.1501879264233</v>
      </c>
      <c r="U1711">
        <f>VLOOKUP($R1711,'[3]人物&amp;怪物成长分析'!$B$5:$S$104,14,FALSE)*$W1711</f>
        <v>1774.7334168561881</v>
      </c>
      <c r="V1711">
        <f>VLOOKUP($R1711,'[3]人物&amp;怪物成长分析'!$B$5:$S$104,17,FALSE)*$W1711</f>
        <v>8783.1</v>
      </c>
      <c r="W1711" s="1">
        <v>0.54</v>
      </c>
      <c r="X1711">
        <f t="shared" si="26"/>
        <v>14934.699734212179</v>
      </c>
    </row>
    <row r="1712" spans="1:24" x14ac:dyDescent="0.15">
      <c r="A1712">
        <v>1711</v>
      </c>
      <c r="B1712">
        <v>24</v>
      </c>
      <c r="C1712">
        <v>3636.6686250434791</v>
      </c>
      <c r="D1712">
        <v>272.18309875585288</v>
      </c>
      <c r="E1712">
        <v>120.97026611371238</v>
      </c>
      <c r="F1712">
        <v>2695.5616</v>
      </c>
      <c r="G1712" s="1">
        <v>0.31</v>
      </c>
      <c r="H1712">
        <v>1746.1332646455653</v>
      </c>
      <c r="Q1712">
        <v>1711</v>
      </c>
      <c r="R1712">
        <v>24</v>
      </c>
      <c r="S1712">
        <f>VLOOKUP($R1712,'[3]人物&amp;怪物成长分析'!$B$5:$S$104,12,FALSE)*$W1712</f>
        <v>3636.6686250434791</v>
      </c>
      <c r="T1712">
        <f>VLOOKUP($R1712,'[3]人物&amp;怪物成长分析'!$B$5:$S$104,13,FALSE)*$W1712</f>
        <v>272.18309875585288</v>
      </c>
      <c r="U1712">
        <f>VLOOKUP($R1712,'[3]人物&amp;怪物成长分析'!$B$5:$S$104,14,FALSE)*$W1712</f>
        <v>120.97026611371238</v>
      </c>
      <c r="V1712">
        <f>VLOOKUP($R1712,'[3]人物&amp;怪物成长分析'!$B$5:$S$104,17,FALSE)*$W1712</f>
        <v>2695.5616</v>
      </c>
      <c r="W1712" s="1">
        <v>0.31</v>
      </c>
      <c r="X1712">
        <f t="shared" si="26"/>
        <v>1746.1332646455653</v>
      </c>
    </row>
    <row r="1713" spans="1:24" x14ac:dyDescent="0.15">
      <c r="A1713">
        <v>1712</v>
      </c>
      <c r="B1713">
        <v>25</v>
      </c>
      <c r="C1713">
        <v>5137.0281317934796</v>
      </c>
      <c r="D1713">
        <v>374.54787391304365</v>
      </c>
      <c r="E1713">
        <v>166.46572173913052</v>
      </c>
      <c r="F1713">
        <v>3504.7350000000001</v>
      </c>
      <c r="G1713" s="1">
        <v>0.39</v>
      </c>
      <c r="H1713">
        <v>2325.7255451086962</v>
      </c>
      <c r="Q1713">
        <v>1712</v>
      </c>
      <c r="R1713">
        <v>25</v>
      </c>
      <c r="S1713">
        <f>VLOOKUP($R1713,'[3]人物&amp;怪物成长分析'!$B$5:$S$104,12,FALSE)*$W1713</f>
        <v>5137.0281317934796</v>
      </c>
      <c r="T1713">
        <f>VLOOKUP($R1713,'[3]人物&amp;怪物成长分析'!$B$5:$S$104,13,FALSE)*$W1713</f>
        <v>374.54787391304365</v>
      </c>
      <c r="U1713">
        <f>VLOOKUP($R1713,'[3]人物&amp;怪物成长分析'!$B$5:$S$104,14,FALSE)*$W1713</f>
        <v>166.46572173913052</v>
      </c>
      <c r="V1713">
        <f>VLOOKUP($R1713,'[3]人物&amp;怪物成长分析'!$B$5:$S$104,17,FALSE)*$W1713</f>
        <v>3504.7350000000001</v>
      </c>
      <c r="W1713" s="1">
        <v>0.39</v>
      </c>
      <c r="X1713">
        <f t="shared" si="26"/>
        <v>2325.7255451086962</v>
      </c>
    </row>
    <row r="1714" spans="1:24" x14ac:dyDescent="0.15">
      <c r="A1714">
        <v>1713</v>
      </c>
      <c r="B1714">
        <v>37</v>
      </c>
      <c r="C1714">
        <v>19671.87864361344</v>
      </c>
      <c r="D1714">
        <v>1167.4572696021071</v>
      </c>
      <c r="E1714">
        <v>518.8698976009365</v>
      </c>
      <c r="F1714">
        <v>5116.8737999999994</v>
      </c>
      <c r="G1714" s="1">
        <v>0.41</v>
      </c>
      <c r="H1714">
        <v>5055.5272859370971</v>
      </c>
      <c r="Q1714">
        <v>1713</v>
      </c>
      <c r="R1714">
        <v>37</v>
      </c>
      <c r="S1714">
        <f>VLOOKUP($R1714,'[3]人物&amp;怪物成长分析'!$B$5:$S$104,12,FALSE)*$W1714</f>
        <v>19671.87864361344</v>
      </c>
      <c r="T1714">
        <f>VLOOKUP($R1714,'[3]人物&amp;怪物成长分析'!$B$5:$S$104,13,FALSE)*$W1714</f>
        <v>1167.4572696021071</v>
      </c>
      <c r="U1714">
        <f>VLOOKUP($R1714,'[3]人物&amp;怪物成长分析'!$B$5:$S$104,14,FALSE)*$W1714</f>
        <v>518.8698976009365</v>
      </c>
      <c r="V1714">
        <f>VLOOKUP($R1714,'[3]人物&amp;怪物成长分析'!$B$5:$S$104,17,FALSE)*$W1714</f>
        <v>5116.8737999999994</v>
      </c>
      <c r="W1714" s="1">
        <v>0.41</v>
      </c>
      <c r="X1714">
        <f t="shared" si="26"/>
        <v>5055.5272859370971</v>
      </c>
    </row>
    <row r="1715" spans="1:24" x14ac:dyDescent="0.15">
      <c r="A1715">
        <v>1714</v>
      </c>
      <c r="B1715">
        <v>40</v>
      </c>
      <c r="C1715">
        <v>25074.118616315729</v>
      </c>
      <c r="D1715">
        <v>1372.6707271705691</v>
      </c>
      <c r="E1715">
        <v>610.0758787424752</v>
      </c>
      <c r="F1715">
        <v>5074.3679999999995</v>
      </c>
      <c r="G1715" s="1">
        <v>0.38</v>
      </c>
      <c r="H1715">
        <v>5653.1957646788078</v>
      </c>
      <c r="Q1715">
        <v>1714</v>
      </c>
      <c r="R1715">
        <v>40</v>
      </c>
      <c r="S1715">
        <f>VLOOKUP($R1715,'[3]人物&amp;怪物成长分析'!$B$5:$S$104,12,FALSE)*$W1715</f>
        <v>25074.118616315729</v>
      </c>
      <c r="T1715">
        <f>VLOOKUP($R1715,'[3]人物&amp;怪物成长分析'!$B$5:$S$104,13,FALSE)*$W1715</f>
        <v>1372.6707271705691</v>
      </c>
      <c r="U1715">
        <f>VLOOKUP($R1715,'[3]人物&amp;怪物成长分析'!$B$5:$S$104,14,FALSE)*$W1715</f>
        <v>610.0758787424752</v>
      </c>
      <c r="V1715">
        <f>VLOOKUP($R1715,'[3]人物&amp;怪物成长分析'!$B$5:$S$104,17,FALSE)*$W1715</f>
        <v>5074.3679999999995</v>
      </c>
      <c r="W1715" s="1">
        <v>0.38</v>
      </c>
      <c r="X1715">
        <f t="shared" si="26"/>
        <v>5653.1957646788078</v>
      </c>
    </row>
    <row r="1716" spans="1:24" x14ac:dyDescent="0.15">
      <c r="A1716">
        <v>1715</v>
      </c>
      <c r="B1716">
        <v>35</v>
      </c>
      <c r="C1716">
        <v>19215.215825217394</v>
      </c>
      <c r="D1716">
        <v>1183.0696262608697</v>
      </c>
      <c r="E1716">
        <v>525.80872278260892</v>
      </c>
      <c r="F1716">
        <v>5829.9709999999995</v>
      </c>
      <c r="G1716" s="1">
        <v>0.49</v>
      </c>
      <c r="H1716">
        <v>5351.6125464626084</v>
      </c>
      <c r="Q1716">
        <v>1715</v>
      </c>
      <c r="R1716">
        <v>35</v>
      </c>
      <c r="S1716">
        <f>VLOOKUP($R1716,'[3]人物&amp;怪物成长分析'!$B$5:$S$104,12,FALSE)*$W1716</f>
        <v>19215.215825217394</v>
      </c>
      <c r="T1716">
        <f>VLOOKUP($R1716,'[3]人物&amp;怪物成长分析'!$B$5:$S$104,13,FALSE)*$W1716</f>
        <v>1183.0696262608697</v>
      </c>
      <c r="U1716">
        <f>VLOOKUP($R1716,'[3]人物&amp;怪物成长分析'!$B$5:$S$104,14,FALSE)*$W1716</f>
        <v>525.80872278260892</v>
      </c>
      <c r="V1716">
        <f>VLOOKUP($R1716,'[3]人物&amp;怪物成长分析'!$B$5:$S$104,17,FALSE)*$W1716</f>
        <v>5829.9709999999995</v>
      </c>
      <c r="W1716" s="1">
        <v>0.49</v>
      </c>
      <c r="X1716">
        <f t="shared" si="26"/>
        <v>5351.6125464626084</v>
      </c>
    </row>
    <row r="1717" spans="1:24" x14ac:dyDescent="0.15">
      <c r="A1717">
        <v>1716</v>
      </c>
      <c r="B1717">
        <v>36</v>
      </c>
      <c r="C1717">
        <v>15914.806229811375</v>
      </c>
      <c r="D1717">
        <v>971.45583768722418</v>
      </c>
      <c r="E1717">
        <v>431.75815008321081</v>
      </c>
      <c r="F1717">
        <v>4509.9447999999993</v>
      </c>
      <c r="G1717" s="1">
        <v>0.37</v>
      </c>
      <c r="H1717">
        <v>4287.8249627554678</v>
      </c>
      <c r="Q1717">
        <v>1716</v>
      </c>
      <c r="R1717">
        <v>36</v>
      </c>
      <c r="S1717">
        <f>VLOOKUP($R1717,'[3]人物&amp;怪物成长分析'!$B$5:$S$104,12,FALSE)*$W1717</f>
        <v>15914.806229811375</v>
      </c>
      <c r="T1717">
        <f>VLOOKUP($R1717,'[3]人物&amp;怪物成长分析'!$B$5:$S$104,13,FALSE)*$W1717</f>
        <v>971.45583768722418</v>
      </c>
      <c r="U1717">
        <f>VLOOKUP($R1717,'[3]人物&amp;怪物成长分析'!$B$5:$S$104,14,FALSE)*$W1717</f>
        <v>431.75815008321081</v>
      </c>
      <c r="V1717">
        <f>VLOOKUP($R1717,'[3]人物&amp;怪物成长分析'!$B$5:$S$104,17,FALSE)*$W1717</f>
        <v>4509.9447999999993</v>
      </c>
      <c r="W1717" s="1">
        <v>0.37</v>
      </c>
      <c r="X1717">
        <f t="shared" si="26"/>
        <v>4287.8249627554678</v>
      </c>
    </row>
    <row r="1718" spans="1:24" x14ac:dyDescent="0.15">
      <c r="A1718">
        <v>1717</v>
      </c>
      <c r="B1718">
        <v>38</v>
      </c>
      <c r="C1718">
        <v>38947.218553685212</v>
      </c>
      <c r="D1718">
        <v>2248.6584456842811</v>
      </c>
      <c r="E1718">
        <v>999.40375363745841</v>
      </c>
      <c r="F1718">
        <v>9323.0635999999995</v>
      </c>
      <c r="G1718" s="1">
        <v>0.73</v>
      </c>
      <c r="H1718">
        <v>9570.9510785629773</v>
      </c>
      <c r="Q1718">
        <v>1717</v>
      </c>
      <c r="R1718">
        <v>38</v>
      </c>
      <c r="S1718">
        <f>VLOOKUP($R1718,'[3]人物&amp;怪物成长分析'!$B$5:$S$104,12,FALSE)*$W1718</f>
        <v>38947.218553685212</v>
      </c>
      <c r="T1718">
        <f>VLOOKUP($R1718,'[3]人物&amp;怪物成长分析'!$B$5:$S$104,13,FALSE)*$W1718</f>
        <v>2248.6584456842811</v>
      </c>
      <c r="U1718">
        <f>VLOOKUP($R1718,'[3]人物&amp;怪物成长分析'!$B$5:$S$104,14,FALSE)*$W1718</f>
        <v>999.40375363745841</v>
      </c>
      <c r="V1718">
        <f>VLOOKUP($R1718,'[3]人物&amp;怪物成长分析'!$B$5:$S$104,17,FALSE)*$W1718</f>
        <v>9323.0635999999995</v>
      </c>
      <c r="W1718" s="1">
        <v>0.73</v>
      </c>
      <c r="X1718">
        <f t="shared" si="26"/>
        <v>9570.9510785629773</v>
      </c>
    </row>
    <row r="1719" spans="1:24" x14ac:dyDescent="0.15">
      <c r="A1719">
        <v>1718</v>
      </c>
      <c r="B1719">
        <v>23</v>
      </c>
      <c r="C1719">
        <v>6546.2566682633797</v>
      </c>
      <c r="D1719">
        <v>503.28935410033461</v>
      </c>
      <c r="E1719">
        <v>223.68415737792651</v>
      </c>
      <c r="F1719">
        <v>5294.6585999999998</v>
      </c>
      <c r="G1719" s="1">
        <v>0.63</v>
      </c>
      <c r="H1719">
        <v>3346.8092426505555</v>
      </c>
      <c r="Q1719">
        <v>1718</v>
      </c>
      <c r="R1719">
        <v>23</v>
      </c>
      <c r="S1719">
        <f>VLOOKUP($R1719,'[3]人物&amp;怪物成长分析'!$B$5:$S$104,12,FALSE)*$W1719</f>
        <v>6546.2566682633797</v>
      </c>
      <c r="T1719">
        <f>VLOOKUP($R1719,'[3]人物&amp;怪物成长分析'!$B$5:$S$104,13,FALSE)*$W1719</f>
        <v>503.28935410033461</v>
      </c>
      <c r="U1719">
        <f>VLOOKUP($R1719,'[3]人物&amp;怪物成长分析'!$B$5:$S$104,14,FALSE)*$W1719</f>
        <v>223.68415737792651</v>
      </c>
      <c r="V1719">
        <f>VLOOKUP($R1719,'[3]人物&amp;怪物成长分析'!$B$5:$S$104,17,FALSE)*$W1719</f>
        <v>5294.6585999999998</v>
      </c>
      <c r="W1719" s="1">
        <v>0.63</v>
      </c>
      <c r="X1719">
        <f t="shared" si="26"/>
        <v>3346.8092426505555</v>
      </c>
    </row>
    <row r="1720" spans="1:24" x14ac:dyDescent="0.15">
      <c r="A1720">
        <v>1719</v>
      </c>
      <c r="B1720">
        <v>37</v>
      </c>
      <c r="C1720">
        <v>32146.728515173185</v>
      </c>
      <c r="D1720">
        <v>1907.796025935151</v>
      </c>
      <c r="E1720">
        <v>847.90934486006711</v>
      </c>
      <c r="F1720">
        <v>8361.7206000000006</v>
      </c>
      <c r="G1720" s="1">
        <v>0.67</v>
      </c>
      <c r="H1720">
        <v>8261.4714184825752</v>
      </c>
      <c r="Q1720">
        <v>1719</v>
      </c>
      <c r="R1720">
        <v>37</v>
      </c>
      <c r="S1720">
        <f>VLOOKUP($R1720,'[3]人物&amp;怪物成长分析'!$B$5:$S$104,12,FALSE)*$W1720</f>
        <v>32146.728515173185</v>
      </c>
      <c r="T1720">
        <f>VLOOKUP($R1720,'[3]人物&amp;怪物成长分析'!$B$5:$S$104,13,FALSE)*$W1720</f>
        <v>1907.796025935151</v>
      </c>
      <c r="U1720">
        <f>VLOOKUP($R1720,'[3]人物&amp;怪物成长分析'!$B$5:$S$104,14,FALSE)*$W1720</f>
        <v>847.90934486006711</v>
      </c>
      <c r="V1720">
        <f>VLOOKUP($R1720,'[3]人物&amp;怪物成长分析'!$B$5:$S$104,17,FALSE)*$W1720</f>
        <v>8361.7206000000006</v>
      </c>
      <c r="W1720" s="1">
        <v>0.67</v>
      </c>
      <c r="X1720">
        <f t="shared" si="26"/>
        <v>8261.4714184825752</v>
      </c>
    </row>
    <row r="1721" spans="1:24" x14ac:dyDescent="0.15">
      <c r="A1721">
        <v>1720</v>
      </c>
      <c r="B1721">
        <v>21</v>
      </c>
      <c r="C1721">
        <v>3103.3017015000014</v>
      </c>
      <c r="D1721">
        <v>252.32944382608707</v>
      </c>
      <c r="E1721">
        <v>112.14641947826092</v>
      </c>
      <c r="F1721">
        <v>2972.3371999999999</v>
      </c>
      <c r="G1721" s="1">
        <v>0.38</v>
      </c>
      <c r="H1721">
        <v>1799.0430952372174</v>
      </c>
      <c r="Q1721">
        <v>1720</v>
      </c>
      <c r="R1721">
        <v>21</v>
      </c>
      <c r="S1721">
        <f>VLOOKUP($R1721,'[3]人物&amp;怪物成长分析'!$B$5:$S$104,12,FALSE)*$W1721</f>
        <v>3103.3017015000014</v>
      </c>
      <c r="T1721">
        <f>VLOOKUP($R1721,'[3]人物&amp;怪物成长分析'!$B$5:$S$104,13,FALSE)*$W1721</f>
        <v>252.32944382608707</v>
      </c>
      <c r="U1721">
        <f>VLOOKUP($R1721,'[3]人物&amp;怪物成长分析'!$B$5:$S$104,14,FALSE)*$W1721</f>
        <v>112.14641947826092</v>
      </c>
      <c r="V1721">
        <f>VLOOKUP($R1721,'[3]人物&amp;怪物成长分析'!$B$5:$S$104,17,FALSE)*$W1721</f>
        <v>2972.3371999999999</v>
      </c>
      <c r="W1721" s="1">
        <v>0.38</v>
      </c>
      <c r="X1721">
        <f t="shared" si="26"/>
        <v>1799.0430952372174</v>
      </c>
    </row>
    <row r="1722" spans="1:24" x14ac:dyDescent="0.15">
      <c r="A1722">
        <v>1721</v>
      </c>
      <c r="B1722">
        <v>27</v>
      </c>
      <c r="C1722">
        <v>7542.6926603854545</v>
      </c>
      <c r="D1722">
        <v>522.94065628093654</v>
      </c>
      <c r="E1722">
        <v>232.41806945819408</v>
      </c>
      <c r="F1722">
        <v>4305.951</v>
      </c>
      <c r="G1722" s="1">
        <v>0.45</v>
      </c>
      <c r="H1722">
        <v>3025.3077265854586</v>
      </c>
      <c r="Q1722">
        <v>1721</v>
      </c>
      <c r="R1722">
        <v>27</v>
      </c>
      <c r="S1722">
        <f>VLOOKUP($R1722,'[3]人物&amp;怪物成长分析'!$B$5:$S$104,12,FALSE)*$W1722</f>
        <v>7542.6926603854545</v>
      </c>
      <c r="T1722">
        <f>VLOOKUP($R1722,'[3]人物&amp;怪物成长分析'!$B$5:$S$104,13,FALSE)*$W1722</f>
        <v>522.94065628093654</v>
      </c>
      <c r="U1722">
        <f>VLOOKUP($R1722,'[3]人物&amp;怪物成长分析'!$B$5:$S$104,14,FALSE)*$W1722</f>
        <v>232.41806945819408</v>
      </c>
      <c r="V1722">
        <f>VLOOKUP($R1722,'[3]人物&amp;怪物成长分析'!$B$5:$S$104,17,FALSE)*$W1722</f>
        <v>4305.951</v>
      </c>
      <c r="W1722" s="1">
        <v>0.45</v>
      </c>
      <c r="X1722">
        <f t="shared" si="26"/>
        <v>3025.3077265854586</v>
      </c>
    </row>
    <row r="1723" spans="1:24" x14ac:dyDescent="0.15">
      <c r="A1723">
        <v>1722</v>
      </c>
      <c r="B1723">
        <v>30</v>
      </c>
      <c r="C1723">
        <v>13121.945488896328</v>
      </c>
      <c r="D1723">
        <v>847.3363903143819</v>
      </c>
      <c r="E1723">
        <v>376.59395125083637</v>
      </c>
      <c r="F1723">
        <v>5847.6319999999996</v>
      </c>
      <c r="G1723" s="1">
        <v>0.56000000000000005</v>
      </c>
      <c r="H1723">
        <v>4484.4036493452859</v>
      </c>
      <c r="Q1723">
        <v>1722</v>
      </c>
      <c r="R1723">
        <v>30</v>
      </c>
      <c r="S1723">
        <f>VLOOKUP($R1723,'[3]人物&amp;怪物成长分析'!$B$5:$S$104,12,FALSE)*$W1723</f>
        <v>13121.945488896328</v>
      </c>
      <c r="T1723">
        <f>VLOOKUP($R1723,'[3]人物&amp;怪物成长分析'!$B$5:$S$104,13,FALSE)*$W1723</f>
        <v>847.3363903143819</v>
      </c>
      <c r="U1723">
        <f>VLOOKUP($R1723,'[3]人物&amp;怪物成长分析'!$B$5:$S$104,14,FALSE)*$W1723</f>
        <v>376.59395125083637</v>
      </c>
      <c r="V1723">
        <f>VLOOKUP($R1723,'[3]人物&amp;怪物成长分析'!$B$5:$S$104,17,FALSE)*$W1723</f>
        <v>5847.6319999999996</v>
      </c>
      <c r="W1723" s="1">
        <v>0.56000000000000005</v>
      </c>
      <c r="X1723">
        <f t="shared" si="26"/>
        <v>4484.4036493452859</v>
      </c>
    </row>
    <row r="1724" spans="1:24" x14ac:dyDescent="0.15">
      <c r="A1724">
        <v>1723</v>
      </c>
      <c r="B1724">
        <v>45</v>
      </c>
      <c r="C1724">
        <v>70893.971860728285</v>
      </c>
      <c r="D1724">
        <v>3430.2564127173923</v>
      </c>
      <c r="E1724">
        <v>1524.5584056521745</v>
      </c>
      <c r="F1724">
        <v>9626.0450000000001</v>
      </c>
      <c r="G1724" s="1">
        <v>0.65</v>
      </c>
      <c r="H1724">
        <v>13276.114791358437</v>
      </c>
      <c r="Q1724">
        <v>1723</v>
      </c>
      <c r="R1724">
        <v>45</v>
      </c>
      <c r="S1724">
        <f>VLOOKUP($R1724,'[3]人物&amp;怪物成长分析'!$B$5:$S$104,12,FALSE)*$W1724</f>
        <v>70893.971860728285</v>
      </c>
      <c r="T1724">
        <f>VLOOKUP($R1724,'[3]人物&amp;怪物成长分析'!$B$5:$S$104,13,FALSE)*$W1724</f>
        <v>3430.2564127173923</v>
      </c>
      <c r="U1724">
        <f>VLOOKUP($R1724,'[3]人物&amp;怪物成长分析'!$B$5:$S$104,14,FALSE)*$W1724</f>
        <v>1524.5584056521745</v>
      </c>
      <c r="V1724">
        <f>VLOOKUP($R1724,'[3]人物&amp;怪物成长分析'!$B$5:$S$104,17,FALSE)*$W1724</f>
        <v>9626.0450000000001</v>
      </c>
      <c r="W1724" s="1">
        <v>0.65</v>
      </c>
      <c r="X1724">
        <f t="shared" si="26"/>
        <v>13276.114791358437</v>
      </c>
    </row>
    <row r="1725" spans="1:24" x14ac:dyDescent="0.15">
      <c r="A1725">
        <v>1724</v>
      </c>
      <c r="B1725">
        <v>46</v>
      </c>
      <c r="C1725">
        <v>95739.31543005757</v>
      </c>
      <c r="D1725">
        <v>4526.0871378622096</v>
      </c>
      <c r="E1725">
        <v>2011.5942834943155</v>
      </c>
      <c r="F1725">
        <v>12080.351999999999</v>
      </c>
      <c r="G1725" s="1">
        <v>0.8</v>
      </c>
      <c r="H1725">
        <v>17369.488462270594</v>
      </c>
      <c r="Q1725">
        <v>1724</v>
      </c>
      <c r="R1725">
        <v>46</v>
      </c>
      <c r="S1725">
        <f>VLOOKUP($R1725,'[3]人物&amp;怪物成长分析'!$B$5:$S$104,12,FALSE)*$W1725</f>
        <v>95739.31543005757</v>
      </c>
      <c r="T1725">
        <f>VLOOKUP($R1725,'[3]人物&amp;怪物成长分析'!$B$5:$S$104,13,FALSE)*$W1725</f>
        <v>4526.0871378622096</v>
      </c>
      <c r="U1725">
        <f>VLOOKUP($R1725,'[3]人物&amp;怪物成长分析'!$B$5:$S$104,14,FALSE)*$W1725</f>
        <v>2011.5942834943155</v>
      </c>
      <c r="V1725">
        <f>VLOOKUP($R1725,'[3]人物&amp;怪物成长分析'!$B$5:$S$104,17,FALSE)*$W1725</f>
        <v>12080.351999999999</v>
      </c>
      <c r="W1725" s="1">
        <v>0.8</v>
      </c>
      <c r="X1725">
        <f t="shared" si="26"/>
        <v>17369.488462270594</v>
      </c>
    </row>
    <row r="1726" spans="1:24" x14ac:dyDescent="0.15">
      <c r="A1726">
        <v>1725</v>
      </c>
      <c r="B1726">
        <v>26</v>
      </c>
      <c r="C1726">
        <v>5216.0732908494992</v>
      </c>
      <c r="D1726">
        <v>370.73768701003354</v>
      </c>
      <c r="E1726">
        <v>164.77230533779266</v>
      </c>
      <c r="F1726">
        <v>3247.1739999999995</v>
      </c>
      <c r="G1726" s="1">
        <v>0.35</v>
      </c>
      <c r="H1726">
        <v>2217.8305007781673</v>
      </c>
      <c r="Q1726">
        <v>1725</v>
      </c>
      <c r="R1726">
        <v>26</v>
      </c>
      <c r="S1726">
        <f>VLOOKUP($R1726,'[3]人物&amp;怪物成长分析'!$B$5:$S$104,12,FALSE)*$W1726</f>
        <v>5216.0732908494992</v>
      </c>
      <c r="T1726">
        <f>VLOOKUP($R1726,'[3]人物&amp;怪物成长分析'!$B$5:$S$104,13,FALSE)*$W1726</f>
        <v>370.73768701003354</v>
      </c>
      <c r="U1726">
        <f>VLOOKUP($R1726,'[3]人物&amp;怪物成长分析'!$B$5:$S$104,14,FALSE)*$W1726</f>
        <v>164.77230533779266</v>
      </c>
      <c r="V1726">
        <f>VLOOKUP($R1726,'[3]人物&amp;怪物成长分析'!$B$5:$S$104,17,FALSE)*$W1726</f>
        <v>3247.1739999999995</v>
      </c>
      <c r="W1726" s="1">
        <v>0.35</v>
      </c>
      <c r="X1726">
        <f t="shared" si="26"/>
        <v>2217.8305007781673</v>
      </c>
    </row>
    <row r="1727" spans="1:24" x14ac:dyDescent="0.15">
      <c r="A1727">
        <v>1726</v>
      </c>
      <c r="B1727">
        <v>33</v>
      </c>
      <c r="C1727">
        <v>13556.406937078604</v>
      </c>
      <c r="D1727">
        <v>849.90650289531823</v>
      </c>
      <c r="E1727">
        <v>377.73622350903037</v>
      </c>
      <c r="F1727">
        <v>4752.5603999999994</v>
      </c>
      <c r="G1727" s="1">
        <v>0.42</v>
      </c>
      <c r="H1727">
        <v>4062.923447864991</v>
      </c>
      <c r="Q1727">
        <v>1726</v>
      </c>
      <c r="R1727">
        <v>33</v>
      </c>
      <c r="S1727">
        <f>VLOOKUP($R1727,'[3]人物&amp;怪物成长分析'!$B$5:$S$104,12,FALSE)*$W1727</f>
        <v>13556.406937078604</v>
      </c>
      <c r="T1727">
        <f>VLOOKUP($R1727,'[3]人物&amp;怪物成长分析'!$B$5:$S$104,13,FALSE)*$W1727</f>
        <v>849.90650289531823</v>
      </c>
      <c r="U1727">
        <f>VLOOKUP($R1727,'[3]人物&amp;怪物成长分析'!$B$5:$S$104,14,FALSE)*$W1727</f>
        <v>377.73622350903037</v>
      </c>
      <c r="V1727">
        <f>VLOOKUP($R1727,'[3]人物&amp;怪物成长分析'!$B$5:$S$104,17,FALSE)*$W1727</f>
        <v>4752.5603999999994</v>
      </c>
      <c r="W1727" s="1">
        <v>0.42</v>
      </c>
      <c r="X1727">
        <f t="shared" si="26"/>
        <v>4062.923447864991</v>
      </c>
    </row>
    <row r="1728" spans="1:24" x14ac:dyDescent="0.15">
      <c r="A1728">
        <v>1727</v>
      </c>
      <c r="B1728">
        <v>44</v>
      </c>
      <c r="C1728">
        <v>61482.35805428186</v>
      </c>
      <c r="D1728">
        <v>3046.1766136808028</v>
      </c>
      <c r="E1728">
        <v>1353.8562727470237</v>
      </c>
      <c r="F1728">
        <v>9001.2592000000004</v>
      </c>
      <c r="G1728" s="1">
        <v>0.62</v>
      </c>
      <c r="H1728">
        <v>11903.706403918921</v>
      </c>
      <c r="Q1728">
        <v>1727</v>
      </c>
      <c r="R1728">
        <v>44</v>
      </c>
      <c r="S1728">
        <f>VLOOKUP($R1728,'[3]人物&amp;怪物成长分析'!$B$5:$S$104,12,FALSE)*$W1728</f>
        <v>61482.35805428186</v>
      </c>
      <c r="T1728">
        <f>VLOOKUP($R1728,'[3]人物&amp;怪物成长分析'!$B$5:$S$104,13,FALSE)*$W1728</f>
        <v>3046.1766136808028</v>
      </c>
      <c r="U1728">
        <f>VLOOKUP($R1728,'[3]人物&amp;怪物成长分析'!$B$5:$S$104,14,FALSE)*$W1728</f>
        <v>1353.8562727470237</v>
      </c>
      <c r="V1728">
        <f>VLOOKUP($R1728,'[3]人物&amp;怪物成长分析'!$B$5:$S$104,17,FALSE)*$W1728</f>
        <v>9001.2592000000004</v>
      </c>
      <c r="W1728" s="1">
        <v>0.62</v>
      </c>
      <c r="X1728">
        <f t="shared" si="26"/>
        <v>11903.706403918921</v>
      </c>
    </row>
    <row r="1729" spans="1:24" x14ac:dyDescent="0.15">
      <c r="A1729">
        <v>1728</v>
      </c>
      <c r="B1729">
        <v>27</v>
      </c>
      <c r="C1729">
        <v>6369.3849132143841</v>
      </c>
      <c r="D1729">
        <v>441.59433197056865</v>
      </c>
      <c r="E1729">
        <v>196.264147542475</v>
      </c>
      <c r="F1729">
        <v>3636.1363999999994</v>
      </c>
      <c r="G1729" s="1">
        <v>0.38</v>
      </c>
      <c r="H1729">
        <v>2554.7043024499426</v>
      </c>
      <c r="Q1729">
        <v>1728</v>
      </c>
      <c r="R1729">
        <v>27</v>
      </c>
      <c r="S1729">
        <f>VLOOKUP($R1729,'[3]人物&amp;怪物成长分析'!$B$5:$S$104,12,FALSE)*$W1729</f>
        <v>6369.3849132143841</v>
      </c>
      <c r="T1729">
        <f>VLOOKUP($R1729,'[3]人物&amp;怪物成长分析'!$B$5:$S$104,13,FALSE)*$W1729</f>
        <v>441.59433197056865</v>
      </c>
      <c r="U1729">
        <f>VLOOKUP($R1729,'[3]人物&amp;怪物成长分析'!$B$5:$S$104,14,FALSE)*$W1729</f>
        <v>196.264147542475</v>
      </c>
      <c r="V1729">
        <f>VLOOKUP($R1729,'[3]人物&amp;怪物成长分析'!$B$5:$S$104,17,FALSE)*$W1729</f>
        <v>3636.1363999999994</v>
      </c>
      <c r="W1729" s="1">
        <v>0.38</v>
      </c>
      <c r="X1729">
        <f t="shared" si="26"/>
        <v>2554.7043024499426</v>
      </c>
    </row>
    <row r="1730" spans="1:24" x14ac:dyDescent="0.15">
      <c r="A1730">
        <v>1729</v>
      </c>
      <c r="B1730">
        <v>35</v>
      </c>
      <c r="C1730">
        <v>13333.006899130438</v>
      </c>
      <c r="D1730">
        <v>820.90545495652191</v>
      </c>
      <c r="E1730">
        <v>364.84686886956536</v>
      </c>
      <c r="F1730">
        <v>4045.2860000000001</v>
      </c>
      <c r="G1730" s="1">
        <v>0.34</v>
      </c>
      <c r="H1730">
        <v>3713.3638077495652</v>
      </c>
      <c r="Q1730">
        <v>1729</v>
      </c>
      <c r="R1730">
        <v>35</v>
      </c>
      <c r="S1730">
        <f>VLOOKUP($R1730,'[3]人物&amp;怪物成长分析'!$B$5:$S$104,12,FALSE)*$W1730</f>
        <v>13333.006899130438</v>
      </c>
      <c r="T1730">
        <f>VLOOKUP($R1730,'[3]人物&amp;怪物成长分析'!$B$5:$S$104,13,FALSE)*$W1730</f>
        <v>820.90545495652191</v>
      </c>
      <c r="U1730">
        <f>VLOOKUP($R1730,'[3]人物&amp;怪物成长分析'!$B$5:$S$104,14,FALSE)*$W1730</f>
        <v>364.84686886956536</v>
      </c>
      <c r="V1730">
        <f>VLOOKUP($R1730,'[3]人物&amp;怪物成长分析'!$B$5:$S$104,17,FALSE)*$W1730</f>
        <v>4045.2860000000001</v>
      </c>
      <c r="W1730" s="1">
        <v>0.34</v>
      </c>
      <c r="X1730">
        <f t="shared" si="26"/>
        <v>3713.3638077495652</v>
      </c>
    </row>
    <row r="1731" spans="1:24" x14ac:dyDescent="0.15">
      <c r="A1731">
        <v>1730</v>
      </c>
      <c r="B1731">
        <v>34</v>
      </c>
      <c r="C1731">
        <v>19957.414528125759</v>
      </c>
      <c r="D1731">
        <v>1239.7539345327095</v>
      </c>
      <c r="E1731">
        <v>551.00174868120416</v>
      </c>
      <c r="F1731">
        <v>6499.7856000000011</v>
      </c>
      <c r="G1731" s="1">
        <v>0.56000000000000005</v>
      </c>
      <c r="H1731">
        <v>5758.7752420067327</v>
      </c>
      <c r="Q1731">
        <v>1730</v>
      </c>
      <c r="R1731">
        <v>34</v>
      </c>
      <c r="S1731">
        <f>VLOOKUP($R1731,'[3]人物&amp;怪物成长分析'!$B$5:$S$104,12,FALSE)*$W1731</f>
        <v>19957.414528125759</v>
      </c>
      <c r="T1731">
        <f>VLOOKUP($R1731,'[3]人物&amp;怪物成长分析'!$B$5:$S$104,13,FALSE)*$W1731</f>
        <v>1239.7539345327095</v>
      </c>
      <c r="U1731">
        <f>VLOOKUP($R1731,'[3]人物&amp;怪物成长分析'!$B$5:$S$104,14,FALSE)*$W1731</f>
        <v>551.00174868120416</v>
      </c>
      <c r="V1731">
        <f>VLOOKUP($R1731,'[3]人物&amp;怪物成长分析'!$B$5:$S$104,17,FALSE)*$W1731</f>
        <v>6499.7856000000011</v>
      </c>
      <c r="W1731" s="1">
        <v>0.56000000000000005</v>
      </c>
      <c r="X1731">
        <f t="shared" ref="X1731:X1794" si="27">SUMPRODUCT(S1731:V1731,$M$6:$P$6)*1.2</f>
        <v>5758.7752420067327</v>
      </c>
    </row>
    <row r="1732" spans="1:24" x14ac:dyDescent="0.15">
      <c r="A1732">
        <v>1731</v>
      </c>
      <c r="B1732">
        <v>41</v>
      </c>
      <c r="C1732">
        <v>46959.675715140096</v>
      </c>
      <c r="D1732">
        <v>2505.4541813426099</v>
      </c>
      <c r="E1732">
        <v>1113.5351917078265</v>
      </c>
      <c r="F1732">
        <v>8732.6335999999992</v>
      </c>
      <c r="G1732" s="1">
        <v>0.64</v>
      </c>
      <c r="H1732">
        <v>10159.766190787248</v>
      </c>
      <c r="Q1732">
        <v>1731</v>
      </c>
      <c r="R1732">
        <v>41</v>
      </c>
      <c r="S1732">
        <f>VLOOKUP($R1732,'[3]人物&amp;怪物成长分析'!$B$5:$S$104,12,FALSE)*$W1732</f>
        <v>46959.675715140096</v>
      </c>
      <c r="T1732">
        <f>VLOOKUP($R1732,'[3]人物&amp;怪物成长分析'!$B$5:$S$104,13,FALSE)*$W1732</f>
        <v>2505.4541813426099</v>
      </c>
      <c r="U1732">
        <f>VLOOKUP($R1732,'[3]人物&amp;怪物成长分析'!$B$5:$S$104,14,FALSE)*$W1732</f>
        <v>1113.5351917078265</v>
      </c>
      <c r="V1732">
        <f>VLOOKUP($R1732,'[3]人物&amp;怪物成长分析'!$B$5:$S$104,17,FALSE)*$W1732</f>
        <v>8732.6335999999992</v>
      </c>
      <c r="W1732" s="1">
        <v>0.64</v>
      </c>
      <c r="X1732">
        <f t="shared" si="27"/>
        <v>10159.766190787248</v>
      </c>
    </row>
    <row r="1733" spans="1:24" x14ac:dyDescent="0.15">
      <c r="A1733">
        <v>1732</v>
      </c>
      <c r="B1733">
        <v>34</v>
      </c>
      <c r="C1733">
        <v>13898.913689230438</v>
      </c>
      <c r="D1733">
        <v>863.40006154956552</v>
      </c>
      <c r="E1733">
        <v>383.73336068869577</v>
      </c>
      <c r="F1733">
        <v>4526.6364000000003</v>
      </c>
      <c r="G1733" s="1">
        <v>0.39</v>
      </c>
      <c r="H1733">
        <v>4010.5756149689746</v>
      </c>
      <c r="Q1733">
        <v>1732</v>
      </c>
      <c r="R1733">
        <v>34</v>
      </c>
      <c r="S1733">
        <f>VLOOKUP($R1733,'[3]人物&amp;怪物成长分析'!$B$5:$S$104,12,FALSE)*$W1733</f>
        <v>13898.913689230438</v>
      </c>
      <c r="T1733">
        <f>VLOOKUP($R1733,'[3]人物&amp;怪物成长分析'!$B$5:$S$104,13,FALSE)*$W1733</f>
        <v>863.40006154956552</v>
      </c>
      <c r="U1733">
        <f>VLOOKUP($R1733,'[3]人物&amp;怪物成长分析'!$B$5:$S$104,14,FALSE)*$W1733</f>
        <v>383.73336068869577</v>
      </c>
      <c r="V1733">
        <f>VLOOKUP($R1733,'[3]人物&amp;怪物成长分析'!$B$5:$S$104,17,FALSE)*$W1733</f>
        <v>4526.6364000000003</v>
      </c>
      <c r="W1733" s="1">
        <v>0.39</v>
      </c>
      <c r="X1733">
        <f t="shared" si="27"/>
        <v>4010.5756149689746</v>
      </c>
    </row>
    <row r="1734" spans="1:24" x14ac:dyDescent="0.15">
      <c r="A1734">
        <v>1733</v>
      </c>
      <c r="B1734">
        <v>37</v>
      </c>
      <c r="C1734">
        <v>24469.89782498257</v>
      </c>
      <c r="D1734">
        <v>1452.2029451148162</v>
      </c>
      <c r="E1734">
        <v>645.42353116214065</v>
      </c>
      <c r="F1734">
        <v>6364.8918000000003</v>
      </c>
      <c r="G1734" s="1">
        <v>0.51</v>
      </c>
      <c r="H1734">
        <v>6288.5827215315112</v>
      </c>
      <c r="Q1734">
        <v>1733</v>
      </c>
      <c r="R1734">
        <v>37</v>
      </c>
      <c r="S1734">
        <f>VLOOKUP($R1734,'[3]人物&amp;怪物成长分析'!$B$5:$S$104,12,FALSE)*$W1734</f>
        <v>24469.89782498257</v>
      </c>
      <c r="T1734">
        <f>VLOOKUP($R1734,'[3]人物&amp;怪物成长分析'!$B$5:$S$104,13,FALSE)*$W1734</f>
        <v>1452.2029451148162</v>
      </c>
      <c r="U1734">
        <f>VLOOKUP($R1734,'[3]人物&amp;怪物成长分析'!$B$5:$S$104,14,FALSE)*$W1734</f>
        <v>645.42353116214065</v>
      </c>
      <c r="V1734">
        <f>VLOOKUP($R1734,'[3]人物&amp;怪物成长分析'!$B$5:$S$104,17,FALSE)*$W1734</f>
        <v>6364.8918000000003</v>
      </c>
      <c r="W1734" s="1">
        <v>0.51</v>
      </c>
      <c r="X1734">
        <f t="shared" si="27"/>
        <v>6288.5827215315112</v>
      </c>
    </row>
    <row r="1735" spans="1:24" x14ac:dyDescent="0.15">
      <c r="A1735">
        <v>1734</v>
      </c>
      <c r="B1735">
        <v>24</v>
      </c>
      <c r="C1735">
        <v>8915.7037259130466</v>
      </c>
      <c r="D1735">
        <v>667.28759694983296</v>
      </c>
      <c r="E1735">
        <v>296.5722653110368</v>
      </c>
      <c r="F1735">
        <v>6608.4736000000003</v>
      </c>
      <c r="G1735" s="1">
        <v>0.76</v>
      </c>
      <c r="H1735">
        <v>4280.8428423568703</v>
      </c>
      <c r="Q1735">
        <v>1734</v>
      </c>
      <c r="R1735">
        <v>24</v>
      </c>
      <c r="S1735">
        <f>VLOOKUP($R1735,'[3]人物&amp;怪物成长分析'!$B$5:$S$104,12,FALSE)*$W1735</f>
        <v>8915.7037259130466</v>
      </c>
      <c r="T1735">
        <f>VLOOKUP($R1735,'[3]人物&amp;怪物成长分析'!$B$5:$S$104,13,FALSE)*$W1735</f>
        <v>667.28759694983296</v>
      </c>
      <c r="U1735">
        <f>VLOOKUP($R1735,'[3]人物&amp;怪物成长分析'!$B$5:$S$104,14,FALSE)*$W1735</f>
        <v>296.5722653110368</v>
      </c>
      <c r="V1735">
        <f>VLOOKUP($R1735,'[3]人物&amp;怪物成长分析'!$B$5:$S$104,17,FALSE)*$W1735</f>
        <v>6608.4736000000003</v>
      </c>
      <c r="W1735" s="1">
        <v>0.76</v>
      </c>
      <c r="X1735">
        <f t="shared" si="27"/>
        <v>4280.8428423568703</v>
      </c>
    </row>
    <row r="1736" spans="1:24" x14ac:dyDescent="0.15">
      <c r="A1736">
        <v>1735</v>
      </c>
      <c r="B1736">
        <v>19</v>
      </c>
      <c r="C1736">
        <v>3654.5559101413037</v>
      </c>
      <c r="D1736">
        <v>315.31219356521746</v>
      </c>
      <c r="E1736">
        <v>140.13875269565222</v>
      </c>
      <c r="F1736">
        <v>4126.6061999999993</v>
      </c>
      <c r="G1736" s="1">
        <v>0.56999999999999995</v>
      </c>
      <c r="H1736">
        <v>2405.6151487998259</v>
      </c>
      <c r="Q1736">
        <v>1735</v>
      </c>
      <c r="R1736">
        <v>19</v>
      </c>
      <c r="S1736">
        <f>VLOOKUP($R1736,'[3]人物&amp;怪物成长分析'!$B$5:$S$104,12,FALSE)*$W1736</f>
        <v>3654.5559101413037</v>
      </c>
      <c r="T1736">
        <f>VLOOKUP($R1736,'[3]人物&amp;怪物成长分析'!$B$5:$S$104,13,FALSE)*$W1736</f>
        <v>315.31219356521746</v>
      </c>
      <c r="U1736">
        <f>VLOOKUP($R1736,'[3]人物&amp;怪物成长分析'!$B$5:$S$104,14,FALSE)*$W1736</f>
        <v>140.13875269565222</v>
      </c>
      <c r="V1736">
        <f>VLOOKUP($R1736,'[3]人物&amp;怪物成长分析'!$B$5:$S$104,17,FALSE)*$W1736</f>
        <v>4126.6061999999993</v>
      </c>
      <c r="W1736" s="1">
        <v>0.56999999999999995</v>
      </c>
      <c r="X1736">
        <f t="shared" si="27"/>
        <v>2405.6151487998259</v>
      </c>
    </row>
    <row r="1737" spans="1:24" x14ac:dyDescent="0.15">
      <c r="A1737">
        <v>1736</v>
      </c>
      <c r="B1737">
        <v>25</v>
      </c>
      <c r="C1737">
        <v>5400.4654718854526</v>
      </c>
      <c r="D1737">
        <v>393.75545719063558</v>
      </c>
      <c r="E1737">
        <v>175.00242541806026</v>
      </c>
      <c r="F1737">
        <v>3684.4649999999997</v>
      </c>
      <c r="G1737" s="1">
        <v>0.41</v>
      </c>
      <c r="H1737">
        <v>2444.9935217809366</v>
      </c>
      <c r="Q1737">
        <v>1736</v>
      </c>
      <c r="R1737">
        <v>25</v>
      </c>
      <c r="S1737">
        <f>VLOOKUP($R1737,'[3]人物&amp;怪物成长分析'!$B$5:$S$104,12,FALSE)*$W1737</f>
        <v>5400.4654718854526</v>
      </c>
      <c r="T1737">
        <f>VLOOKUP($R1737,'[3]人物&amp;怪物成长分析'!$B$5:$S$104,13,FALSE)*$W1737</f>
        <v>393.75545719063558</v>
      </c>
      <c r="U1737">
        <f>VLOOKUP($R1737,'[3]人物&amp;怪物成长分析'!$B$5:$S$104,14,FALSE)*$W1737</f>
        <v>175.00242541806026</v>
      </c>
      <c r="V1737">
        <f>VLOOKUP($R1737,'[3]人物&amp;怪物成长分析'!$B$5:$S$104,17,FALSE)*$W1737</f>
        <v>3684.4649999999997</v>
      </c>
      <c r="W1737" s="1">
        <v>0.41</v>
      </c>
      <c r="X1737">
        <f t="shared" si="27"/>
        <v>2444.9935217809366</v>
      </c>
    </row>
    <row r="1738" spans="1:24" x14ac:dyDescent="0.15">
      <c r="A1738">
        <v>1737</v>
      </c>
      <c r="B1738">
        <v>33</v>
      </c>
      <c r="C1738">
        <v>19689.067218137974</v>
      </c>
      <c r="D1738">
        <v>1234.3880161098668</v>
      </c>
      <c r="E1738">
        <v>548.61689604882986</v>
      </c>
      <c r="F1738">
        <v>6902.5281999999988</v>
      </c>
      <c r="G1738" s="1">
        <v>0.61</v>
      </c>
      <c r="H1738">
        <v>5900.9126266610592</v>
      </c>
      <c r="Q1738">
        <v>1737</v>
      </c>
      <c r="R1738">
        <v>33</v>
      </c>
      <c r="S1738">
        <f>VLOOKUP($R1738,'[3]人物&amp;怪物成长分析'!$B$5:$S$104,12,FALSE)*$W1738</f>
        <v>19689.067218137974</v>
      </c>
      <c r="T1738">
        <f>VLOOKUP($R1738,'[3]人物&amp;怪物成长分析'!$B$5:$S$104,13,FALSE)*$W1738</f>
        <v>1234.3880161098668</v>
      </c>
      <c r="U1738">
        <f>VLOOKUP($R1738,'[3]人物&amp;怪物成长分析'!$B$5:$S$104,14,FALSE)*$W1738</f>
        <v>548.61689604882986</v>
      </c>
      <c r="V1738">
        <f>VLOOKUP($R1738,'[3]人物&amp;怪物成长分析'!$B$5:$S$104,17,FALSE)*$W1738</f>
        <v>6902.5281999999988</v>
      </c>
      <c r="W1738" s="1">
        <v>0.61</v>
      </c>
      <c r="X1738">
        <f t="shared" si="27"/>
        <v>5900.9126266610592</v>
      </c>
    </row>
    <row r="1739" spans="1:24" x14ac:dyDescent="0.15">
      <c r="A1739">
        <v>1738</v>
      </c>
      <c r="B1739">
        <v>48</v>
      </c>
      <c r="C1739">
        <v>95894.649222310996</v>
      </c>
      <c r="D1739">
        <v>4333.4775082017413</v>
      </c>
      <c r="E1739">
        <v>1925.9900036452184</v>
      </c>
      <c r="F1739">
        <v>10507.422399999999</v>
      </c>
      <c r="G1739" s="1">
        <v>0.67</v>
      </c>
      <c r="H1739">
        <v>16401.332516087281</v>
      </c>
      <c r="Q1739">
        <v>1738</v>
      </c>
      <c r="R1739">
        <v>48</v>
      </c>
      <c r="S1739">
        <f>VLOOKUP($R1739,'[3]人物&amp;怪物成长分析'!$B$5:$S$104,12,FALSE)*$W1739</f>
        <v>95894.649222310996</v>
      </c>
      <c r="T1739">
        <f>VLOOKUP($R1739,'[3]人物&amp;怪物成长分析'!$B$5:$S$104,13,FALSE)*$W1739</f>
        <v>4333.4775082017413</v>
      </c>
      <c r="U1739">
        <f>VLOOKUP($R1739,'[3]人物&amp;怪物成长分析'!$B$5:$S$104,14,FALSE)*$W1739</f>
        <v>1925.9900036452184</v>
      </c>
      <c r="V1739">
        <f>VLOOKUP($R1739,'[3]人物&amp;怪物成长分析'!$B$5:$S$104,17,FALSE)*$W1739</f>
        <v>10507.422399999999</v>
      </c>
      <c r="W1739" s="1">
        <v>0.67</v>
      </c>
      <c r="X1739">
        <f t="shared" si="27"/>
        <v>16401.332516087281</v>
      </c>
    </row>
    <row r="1740" spans="1:24" x14ac:dyDescent="0.15">
      <c r="A1740">
        <v>1739</v>
      </c>
      <c r="B1740">
        <v>40</v>
      </c>
      <c r="C1740">
        <v>25733.963843060879</v>
      </c>
      <c r="D1740">
        <v>1408.7936410434788</v>
      </c>
      <c r="E1740">
        <v>626.13050713043515</v>
      </c>
      <c r="F1740">
        <v>5207.9039999999995</v>
      </c>
      <c r="G1740" s="1">
        <v>0.39</v>
      </c>
      <c r="H1740">
        <v>5801.9640742756183</v>
      </c>
      <c r="Q1740">
        <v>1739</v>
      </c>
      <c r="R1740">
        <v>40</v>
      </c>
      <c r="S1740">
        <f>VLOOKUP($R1740,'[3]人物&amp;怪物成长分析'!$B$5:$S$104,12,FALSE)*$W1740</f>
        <v>25733.963843060879</v>
      </c>
      <c r="T1740">
        <f>VLOOKUP($R1740,'[3]人物&amp;怪物成长分析'!$B$5:$S$104,13,FALSE)*$W1740</f>
        <v>1408.7936410434788</v>
      </c>
      <c r="U1740">
        <f>VLOOKUP($R1740,'[3]人物&amp;怪物成长分析'!$B$5:$S$104,14,FALSE)*$W1740</f>
        <v>626.13050713043515</v>
      </c>
      <c r="V1740">
        <f>VLOOKUP($R1740,'[3]人物&amp;怪物成长分析'!$B$5:$S$104,17,FALSE)*$W1740</f>
        <v>5207.9039999999995</v>
      </c>
      <c r="W1740" s="1">
        <v>0.39</v>
      </c>
      <c r="X1740">
        <f t="shared" si="27"/>
        <v>5801.9640742756183</v>
      </c>
    </row>
    <row r="1741" spans="1:24" x14ac:dyDescent="0.15">
      <c r="A1741">
        <v>1740</v>
      </c>
      <c r="B1741">
        <v>48</v>
      </c>
      <c r="C1741">
        <v>61544.327112826453</v>
      </c>
      <c r="D1741">
        <v>2781.1870575026101</v>
      </c>
      <c r="E1741">
        <v>1236.0831366678267</v>
      </c>
      <c r="F1741">
        <v>6743.5695999999998</v>
      </c>
      <c r="G1741" s="1">
        <v>0.43</v>
      </c>
      <c r="H1741">
        <v>10526.228331220193</v>
      </c>
      <c r="Q1741">
        <v>1740</v>
      </c>
      <c r="R1741">
        <v>48</v>
      </c>
      <c r="S1741">
        <f>VLOOKUP($R1741,'[3]人物&amp;怪物成长分析'!$B$5:$S$104,12,FALSE)*$W1741</f>
        <v>61544.327112826453</v>
      </c>
      <c r="T1741">
        <f>VLOOKUP($R1741,'[3]人物&amp;怪物成长分析'!$B$5:$S$104,13,FALSE)*$W1741</f>
        <v>2781.1870575026101</v>
      </c>
      <c r="U1741">
        <f>VLOOKUP($R1741,'[3]人物&amp;怪物成长分析'!$B$5:$S$104,14,FALSE)*$W1741</f>
        <v>1236.0831366678267</v>
      </c>
      <c r="V1741">
        <f>VLOOKUP($R1741,'[3]人物&amp;怪物成长分析'!$B$5:$S$104,17,FALSE)*$W1741</f>
        <v>6743.5695999999998</v>
      </c>
      <c r="W1741" s="1">
        <v>0.43</v>
      </c>
      <c r="X1741">
        <f t="shared" si="27"/>
        <v>10526.228331220193</v>
      </c>
    </row>
    <row r="1742" spans="1:24" x14ac:dyDescent="0.15">
      <c r="A1742">
        <v>1741</v>
      </c>
      <c r="B1742">
        <v>33</v>
      </c>
      <c r="C1742">
        <v>13879.178530818572</v>
      </c>
      <c r="D1742">
        <v>870.14237201187336</v>
      </c>
      <c r="E1742">
        <v>386.72994311638826</v>
      </c>
      <c r="F1742">
        <v>4865.7165999999997</v>
      </c>
      <c r="G1742" s="1">
        <v>0.43</v>
      </c>
      <c r="H1742">
        <v>4159.6597204332056</v>
      </c>
      <c r="Q1742">
        <v>1741</v>
      </c>
      <c r="R1742">
        <v>33</v>
      </c>
      <c r="S1742">
        <f>VLOOKUP($R1742,'[3]人物&amp;怪物成长分析'!$B$5:$S$104,12,FALSE)*$W1742</f>
        <v>13879.178530818572</v>
      </c>
      <c r="T1742">
        <f>VLOOKUP($R1742,'[3]人物&amp;怪物成长分析'!$B$5:$S$104,13,FALSE)*$W1742</f>
        <v>870.14237201187336</v>
      </c>
      <c r="U1742">
        <f>VLOOKUP($R1742,'[3]人物&amp;怪物成长分析'!$B$5:$S$104,14,FALSE)*$W1742</f>
        <v>386.72994311638826</v>
      </c>
      <c r="V1742">
        <f>VLOOKUP($R1742,'[3]人物&amp;怪物成长分析'!$B$5:$S$104,17,FALSE)*$W1742</f>
        <v>4865.7165999999997</v>
      </c>
      <c r="W1742" s="1">
        <v>0.43</v>
      </c>
      <c r="X1742">
        <f t="shared" si="27"/>
        <v>4159.6597204332056</v>
      </c>
    </row>
    <row r="1743" spans="1:24" x14ac:dyDescent="0.15">
      <c r="A1743">
        <v>1742</v>
      </c>
      <c r="B1743">
        <v>24</v>
      </c>
      <c r="C1743">
        <v>4340.5399718260878</v>
      </c>
      <c r="D1743">
        <v>324.8636985150502</v>
      </c>
      <c r="E1743">
        <v>144.38386600668898</v>
      </c>
      <c r="F1743">
        <v>3217.2832000000003</v>
      </c>
      <c r="G1743" s="1">
        <v>0.37</v>
      </c>
      <c r="H1743">
        <v>2084.0945416737391</v>
      </c>
      <c r="Q1743">
        <v>1742</v>
      </c>
      <c r="R1743">
        <v>24</v>
      </c>
      <c r="S1743">
        <f>VLOOKUP($R1743,'[3]人物&amp;怪物成长分析'!$B$5:$S$104,12,FALSE)*$W1743</f>
        <v>4340.5399718260878</v>
      </c>
      <c r="T1743">
        <f>VLOOKUP($R1743,'[3]人物&amp;怪物成长分析'!$B$5:$S$104,13,FALSE)*$W1743</f>
        <v>324.8636985150502</v>
      </c>
      <c r="U1743">
        <f>VLOOKUP($R1743,'[3]人物&amp;怪物成长分析'!$B$5:$S$104,14,FALSE)*$W1743</f>
        <v>144.38386600668898</v>
      </c>
      <c r="V1743">
        <f>VLOOKUP($R1743,'[3]人物&amp;怪物成长分析'!$B$5:$S$104,17,FALSE)*$W1743</f>
        <v>3217.2832000000003</v>
      </c>
      <c r="W1743" s="1">
        <v>0.37</v>
      </c>
      <c r="X1743">
        <f t="shared" si="27"/>
        <v>2084.0945416737391</v>
      </c>
    </row>
    <row r="1744" spans="1:24" x14ac:dyDescent="0.15">
      <c r="A1744">
        <v>1743</v>
      </c>
      <c r="B1744">
        <v>20</v>
      </c>
      <c r="C1744">
        <v>3627.7043478260875</v>
      </c>
      <c r="D1744">
        <v>303.71478260869571</v>
      </c>
      <c r="E1744">
        <v>134.984347826087</v>
      </c>
      <c r="F1744">
        <v>3765.3999999999996</v>
      </c>
      <c r="G1744" s="1">
        <v>0.5</v>
      </c>
      <c r="H1744">
        <v>2236.8519652173914</v>
      </c>
      <c r="Q1744">
        <v>1743</v>
      </c>
      <c r="R1744">
        <v>20</v>
      </c>
      <c r="S1744">
        <f>VLOOKUP($R1744,'[3]人物&amp;怪物成长分析'!$B$5:$S$104,12,FALSE)*$W1744</f>
        <v>3627.7043478260875</v>
      </c>
      <c r="T1744">
        <f>VLOOKUP($R1744,'[3]人物&amp;怪物成长分析'!$B$5:$S$104,13,FALSE)*$W1744</f>
        <v>303.71478260869571</v>
      </c>
      <c r="U1744">
        <f>VLOOKUP($R1744,'[3]人物&amp;怪物成长分析'!$B$5:$S$104,14,FALSE)*$W1744</f>
        <v>134.984347826087</v>
      </c>
      <c r="V1744">
        <f>VLOOKUP($R1744,'[3]人物&amp;怪物成长分析'!$B$5:$S$104,17,FALSE)*$W1744</f>
        <v>3765.3999999999996</v>
      </c>
      <c r="W1744" s="1">
        <v>0.5</v>
      </c>
      <c r="X1744">
        <f t="shared" si="27"/>
        <v>2236.8519652173914</v>
      </c>
    </row>
    <row r="1745" spans="1:24" x14ac:dyDescent="0.15">
      <c r="A1745">
        <v>1744</v>
      </c>
      <c r="B1745">
        <v>31</v>
      </c>
      <c r="C1745">
        <v>20417.063574600008</v>
      </c>
      <c r="D1745">
        <v>1305.0450982800005</v>
      </c>
      <c r="E1745">
        <v>580.02004368000019</v>
      </c>
      <c r="F1745">
        <v>8372.0051999999996</v>
      </c>
      <c r="G1745" s="1">
        <v>0.78</v>
      </c>
      <c r="H1745">
        <v>6657.8753435328008</v>
      </c>
      <c r="Q1745">
        <v>1744</v>
      </c>
      <c r="R1745">
        <v>31</v>
      </c>
      <c r="S1745">
        <f>VLOOKUP($R1745,'[3]人物&amp;怪物成长分析'!$B$5:$S$104,12,FALSE)*$W1745</f>
        <v>20417.063574600008</v>
      </c>
      <c r="T1745">
        <f>VLOOKUP($R1745,'[3]人物&amp;怪物成长分析'!$B$5:$S$104,13,FALSE)*$W1745</f>
        <v>1305.0450982800005</v>
      </c>
      <c r="U1745">
        <f>VLOOKUP($R1745,'[3]人物&amp;怪物成长分析'!$B$5:$S$104,14,FALSE)*$W1745</f>
        <v>580.02004368000019</v>
      </c>
      <c r="V1745">
        <f>VLOOKUP($R1745,'[3]人物&amp;怪物成长分析'!$B$5:$S$104,17,FALSE)*$W1745</f>
        <v>8372.0051999999996</v>
      </c>
      <c r="W1745" s="1">
        <v>0.78</v>
      </c>
      <c r="X1745">
        <f t="shared" si="27"/>
        <v>6657.8753435328008</v>
      </c>
    </row>
    <row r="1746" spans="1:24" x14ac:dyDescent="0.15">
      <c r="A1746">
        <v>1745</v>
      </c>
      <c r="B1746">
        <v>20</v>
      </c>
      <c r="C1746">
        <v>3990.4747826086968</v>
      </c>
      <c r="D1746">
        <v>334.08626086956531</v>
      </c>
      <c r="E1746">
        <v>148.48278260869571</v>
      </c>
      <c r="F1746">
        <v>4141.9399999999996</v>
      </c>
      <c r="G1746" s="1">
        <v>0.55000000000000004</v>
      </c>
      <c r="H1746">
        <v>2460.5371617391306</v>
      </c>
      <c r="Q1746">
        <v>1745</v>
      </c>
      <c r="R1746">
        <v>20</v>
      </c>
      <c r="S1746">
        <f>VLOOKUP($R1746,'[3]人物&amp;怪物成长分析'!$B$5:$S$104,12,FALSE)*$W1746</f>
        <v>3990.4747826086968</v>
      </c>
      <c r="T1746">
        <f>VLOOKUP($R1746,'[3]人物&amp;怪物成长分析'!$B$5:$S$104,13,FALSE)*$W1746</f>
        <v>334.08626086956531</v>
      </c>
      <c r="U1746">
        <f>VLOOKUP($R1746,'[3]人物&amp;怪物成长分析'!$B$5:$S$104,14,FALSE)*$W1746</f>
        <v>148.48278260869571</v>
      </c>
      <c r="V1746">
        <f>VLOOKUP($R1746,'[3]人物&amp;怪物成长分析'!$B$5:$S$104,17,FALSE)*$W1746</f>
        <v>4141.9399999999996</v>
      </c>
      <c r="W1746" s="1">
        <v>0.55000000000000004</v>
      </c>
      <c r="X1746">
        <f t="shared" si="27"/>
        <v>2460.5371617391306</v>
      </c>
    </row>
    <row r="1747" spans="1:24" x14ac:dyDescent="0.15">
      <c r="A1747">
        <v>1746</v>
      </c>
      <c r="B1747">
        <v>20</v>
      </c>
      <c r="C1747">
        <v>3627.7043478260875</v>
      </c>
      <c r="D1747">
        <v>303.71478260869571</v>
      </c>
      <c r="E1747">
        <v>134.984347826087</v>
      </c>
      <c r="F1747">
        <v>3765.3999999999996</v>
      </c>
      <c r="G1747" s="1">
        <v>0.5</v>
      </c>
      <c r="H1747">
        <v>2236.8519652173914</v>
      </c>
      <c r="Q1747">
        <v>1746</v>
      </c>
      <c r="R1747">
        <v>20</v>
      </c>
      <c r="S1747">
        <f>VLOOKUP($R1747,'[3]人物&amp;怪物成长分析'!$B$5:$S$104,12,FALSE)*$W1747</f>
        <v>3627.7043478260875</v>
      </c>
      <c r="T1747">
        <f>VLOOKUP($R1747,'[3]人物&amp;怪物成长分析'!$B$5:$S$104,13,FALSE)*$W1747</f>
        <v>303.71478260869571</v>
      </c>
      <c r="U1747">
        <f>VLOOKUP($R1747,'[3]人物&amp;怪物成长分析'!$B$5:$S$104,14,FALSE)*$W1747</f>
        <v>134.984347826087</v>
      </c>
      <c r="V1747">
        <f>VLOOKUP($R1747,'[3]人物&amp;怪物成长分析'!$B$5:$S$104,17,FALSE)*$W1747</f>
        <v>3765.3999999999996</v>
      </c>
      <c r="W1747" s="1">
        <v>0.5</v>
      </c>
      <c r="X1747">
        <f t="shared" si="27"/>
        <v>2236.8519652173914</v>
      </c>
    </row>
    <row r="1748" spans="1:24" x14ac:dyDescent="0.15">
      <c r="A1748">
        <v>1747</v>
      </c>
      <c r="B1748">
        <v>35</v>
      </c>
      <c r="C1748">
        <v>21568.099395652178</v>
      </c>
      <c r="D1748">
        <v>1327.9352947826089</v>
      </c>
      <c r="E1748">
        <v>590.19346434782631</v>
      </c>
      <c r="F1748">
        <v>6543.8450000000003</v>
      </c>
      <c r="G1748" s="1">
        <v>0.55000000000000004</v>
      </c>
      <c r="H1748">
        <v>6006.9120419478259</v>
      </c>
      <c r="Q1748">
        <v>1747</v>
      </c>
      <c r="R1748">
        <v>35</v>
      </c>
      <c r="S1748">
        <f>VLOOKUP($R1748,'[3]人物&amp;怪物成长分析'!$B$5:$S$104,12,FALSE)*$W1748</f>
        <v>21568.099395652178</v>
      </c>
      <c r="T1748">
        <f>VLOOKUP($R1748,'[3]人物&amp;怪物成长分析'!$B$5:$S$104,13,FALSE)*$W1748</f>
        <v>1327.9352947826089</v>
      </c>
      <c r="U1748">
        <f>VLOOKUP($R1748,'[3]人物&amp;怪物成长分析'!$B$5:$S$104,14,FALSE)*$W1748</f>
        <v>590.19346434782631</v>
      </c>
      <c r="V1748">
        <f>VLOOKUP($R1748,'[3]人物&amp;怪物成长分析'!$B$5:$S$104,17,FALSE)*$W1748</f>
        <v>6543.8450000000003</v>
      </c>
      <c r="W1748" s="1">
        <v>0.55000000000000004</v>
      </c>
      <c r="X1748">
        <f t="shared" si="27"/>
        <v>6006.9120419478259</v>
      </c>
    </row>
    <row r="1749" spans="1:24" x14ac:dyDescent="0.15">
      <c r="A1749">
        <v>1748</v>
      </c>
      <c r="B1749">
        <v>29</v>
      </c>
      <c r="C1749">
        <v>8977.1831017760906</v>
      </c>
      <c r="D1749">
        <v>593.26037937391334</v>
      </c>
      <c r="E1749">
        <v>263.67127972173932</v>
      </c>
      <c r="F1749">
        <v>4364.9557999999997</v>
      </c>
      <c r="G1749" s="1">
        <v>0.43</v>
      </c>
      <c r="H1749">
        <v>3240.1247462000356</v>
      </c>
      <c r="Q1749">
        <v>1748</v>
      </c>
      <c r="R1749">
        <v>29</v>
      </c>
      <c r="S1749">
        <f>VLOOKUP($R1749,'[3]人物&amp;怪物成长分析'!$B$5:$S$104,12,FALSE)*$W1749</f>
        <v>8977.1831017760906</v>
      </c>
      <c r="T1749">
        <f>VLOOKUP($R1749,'[3]人物&amp;怪物成长分析'!$B$5:$S$104,13,FALSE)*$W1749</f>
        <v>593.26037937391334</v>
      </c>
      <c r="U1749">
        <f>VLOOKUP($R1749,'[3]人物&amp;怪物成长分析'!$B$5:$S$104,14,FALSE)*$W1749</f>
        <v>263.67127972173932</v>
      </c>
      <c r="V1749">
        <f>VLOOKUP($R1749,'[3]人物&amp;怪物成长分析'!$B$5:$S$104,17,FALSE)*$W1749</f>
        <v>4364.9557999999997</v>
      </c>
      <c r="W1749" s="1">
        <v>0.43</v>
      </c>
      <c r="X1749">
        <f t="shared" si="27"/>
        <v>3240.1247462000356</v>
      </c>
    </row>
    <row r="1750" spans="1:24" x14ac:dyDescent="0.15">
      <c r="A1750">
        <v>1749</v>
      </c>
      <c r="B1750">
        <v>41</v>
      </c>
      <c r="C1750">
        <v>34486.011853306009</v>
      </c>
      <c r="D1750">
        <v>1839.9429144234789</v>
      </c>
      <c r="E1750">
        <v>817.75240641043501</v>
      </c>
      <c r="F1750">
        <v>6413.0277999999998</v>
      </c>
      <c r="G1750" s="1">
        <v>0.47</v>
      </c>
      <c r="H1750">
        <v>7461.0782963593847</v>
      </c>
      <c r="Q1750">
        <v>1749</v>
      </c>
      <c r="R1750">
        <v>41</v>
      </c>
      <c r="S1750">
        <f>VLOOKUP($R1750,'[3]人物&amp;怪物成长分析'!$B$5:$S$104,12,FALSE)*$W1750</f>
        <v>34486.011853306009</v>
      </c>
      <c r="T1750">
        <f>VLOOKUP($R1750,'[3]人物&amp;怪物成长分析'!$B$5:$S$104,13,FALSE)*$W1750</f>
        <v>1839.9429144234789</v>
      </c>
      <c r="U1750">
        <f>VLOOKUP($R1750,'[3]人物&amp;怪物成长分析'!$B$5:$S$104,14,FALSE)*$W1750</f>
        <v>817.75240641043501</v>
      </c>
      <c r="V1750">
        <f>VLOOKUP($R1750,'[3]人物&amp;怪物成长分析'!$B$5:$S$104,17,FALSE)*$W1750</f>
        <v>6413.0277999999998</v>
      </c>
      <c r="W1750" s="1">
        <v>0.47</v>
      </c>
      <c r="X1750">
        <f t="shared" si="27"/>
        <v>7461.0782963593847</v>
      </c>
    </row>
    <row r="1751" spans="1:24" x14ac:dyDescent="0.15">
      <c r="A1751">
        <v>1750</v>
      </c>
      <c r="B1751">
        <v>44</v>
      </c>
      <c r="C1751">
        <v>47599.244945250466</v>
      </c>
      <c r="D1751">
        <v>2358.3302815593311</v>
      </c>
      <c r="E1751">
        <v>1048.1467918041474</v>
      </c>
      <c r="F1751">
        <v>6968.7167999999992</v>
      </c>
      <c r="G1751" s="1">
        <v>0.48</v>
      </c>
      <c r="H1751">
        <v>9215.7726998081962</v>
      </c>
      <c r="Q1751">
        <v>1750</v>
      </c>
      <c r="R1751">
        <v>44</v>
      </c>
      <c r="S1751">
        <f>VLOOKUP($R1751,'[3]人物&amp;怪物成长分析'!$B$5:$S$104,12,FALSE)*$W1751</f>
        <v>47599.244945250466</v>
      </c>
      <c r="T1751">
        <f>VLOOKUP($R1751,'[3]人物&amp;怪物成长分析'!$B$5:$S$104,13,FALSE)*$W1751</f>
        <v>2358.3302815593311</v>
      </c>
      <c r="U1751">
        <f>VLOOKUP($R1751,'[3]人物&amp;怪物成长分析'!$B$5:$S$104,14,FALSE)*$W1751</f>
        <v>1048.1467918041474</v>
      </c>
      <c r="V1751">
        <f>VLOOKUP($R1751,'[3]人物&amp;怪物成长分析'!$B$5:$S$104,17,FALSE)*$W1751</f>
        <v>6968.7167999999992</v>
      </c>
      <c r="W1751" s="1">
        <v>0.48</v>
      </c>
      <c r="X1751">
        <f t="shared" si="27"/>
        <v>9215.7726998081962</v>
      </c>
    </row>
    <row r="1752" spans="1:24" x14ac:dyDescent="0.15">
      <c r="A1752">
        <v>1751</v>
      </c>
      <c r="B1752">
        <v>48</v>
      </c>
      <c r="C1752">
        <v>95894.649222310996</v>
      </c>
      <c r="D1752">
        <v>4333.4775082017413</v>
      </c>
      <c r="E1752">
        <v>1925.9900036452184</v>
      </c>
      <c r="F1752">
        <v>10507.422399999999</v>
      </c>
      <c r="G1752" s="1">
        <v>0.67</v>
      </c>
      <c r="H1752">
        <v>16401.332516087281</v>
      </c>
      <c r="Q1752">
        <v>1751</v>
      </c>
      <c r="R1752">
        <v>48</v>
      </c>
      <c r="S1752">
        <f>VLOOKUP($R1752,'[3]人物&amp;怪物成长分析'!$B$5:$S$104,12,FALSE)*$W1752</f>
        <v>95894.649222310996</v>
      </c>
      <c r="T1752">
        <f>VLOOKUP($R1752,'[3]人物&amp;怪物成长分析'!$B$5:$S$104,13,FALSE)*$W1752</f>
        <v>4333.4775082017413</v>
      </c>
      <c r="U1752">
        <f>VLOOKUP($R1752,'[3]人物&amp;怪物成长分析'!$B$5:$S$104,14,FALSE)*$W1752</f>
        <v>1925.9900036452184</v>
      </c>
      <c r="V1752">
        <f>VLOOKUP($R1752,'[3]人物&amp;怪物成长分析'!$B$5:$S$104,17,FALSE)*$W1752</f>
        <v>10507.422399999999</v>
      </c>
      <c r="W1752" s="1">
        <v>0.67</v>
      </c>
      <c r="X1752">
        <f t="shared" si="27"/>
        <v>16401.332516087281</v>
      </c>
    </row>
    <row r="1753" spans="1:24" x14ac:dyDescent="0.15">
      <c r="A1753">
        <v>1752</v>
      </c>
      <c r="B1753">
        <v>39</v>
      </c>
      <c r="C1753">
        <v>41405.212274453588</v>
      </c>
      <c r="D1753">
        <v>2327.1311515003345</v>
      </c>
      <c r="E1753">
        <v>1034.2805117779264</v>
      </c>
      <c r="F1753">
        <v>9143.7219999999979</v>
      </c>
      <c r="G1753" s="1">
        <v>0.7</v>
      </c>
      <c r="H1753">
        <v>9751.7827611076846</v>
      </c>
      <c r="Q1753">
        <v>1752</v>
      </c>
      <c r="R1753">
        <v>39</v>
      </c>
      <c r="S1753">
        <f>VLOOKUP($R1753,'[3]人物&amp;怪物成长分析'!$B$5:$S$104,12,FALSE)*$W1753</f>
        <v>41405.212274453588</v>
      </c>
      <c r="T1753">
        <f>VLOOKUP($R1753,'[3]人物&amp;怪物成长分析'!$B$5:$S$104,13,FALSE)*$W1753</f>
        <v>2327.1311515003345</v>
      </c>
      <c r="U1753">
        <f>VLOOKUP($R1753,'[3]人物&amp;怪物成长分析'!$B$5:$S$104,14,FALSE)*$W1753</f>
        <v>1034.2805117779264</v>
      </c>
      <c r="V1753">
        <f>VLOOKUP($R1753,'[3]人物&amp;怪物成长分析'!$B$5:$S$104,17,FALSE)*$W1753</f>
        <v>9143.7219999999979</v>
      </c>
      <c r="W1753" s="1">
        <v>0.7</v>
      </c>
      <c r="X1753">
        <f t="shared" si="27"/>
        <v>9751.7827611076846</v>
      </c>
    </row>
    <row r="1754" spans="1:24" x14ac:dyDescent="0.15">
      <c r="A1754">
        <v>1753</v>
      </c>
      <c r="B1754">
        <v>33</v>
      </c>
      <c r="C1754">
        <v>24207.869530497508</v>
      </c>
      <c r="D1754">
        <v>1517.6901837416397</v>
      </c>
      <c r="E1754">
        <v>674.52897055183996</v>
      </c>
      <c r="F1754">
        <v>8486.7150000000001</v>
      </c>
      <c r="G1754" s="1">
        <v>0.75</v>
      </c>
      <c r="H1754">
        <v>7255.2204426160561</v>
      </c>
      <c r="Q1754">
        <v>1753</v>
      </c>
      <c r="R1754">
        <v>33</v>
      </c>
      <c r="S1754">
        <f>VLOOKUP($R1754,'[3]人物&amp;怪物成长分析'!$B$5:$S$104,12,FALSE)*$W1754</f>
        <v>24207.869530497508</v>
      </c>
      <c r="T1754">
        <f>VLOOKUP($R1754,'[3]人物&amp;怪物成长分析'!$B$5:$S$104,13,FALSE)*$W1754</f>
        <v>1517.6901837416397</v>
      </c>
      <c r="U1754">
        <f>VLOOKUP($R1754,'[3]人物&amp;怪物成长分析'!$B$5:$S$104,14,FALSE)*$W1754</f>
        <v>674.52897055183996</v>
      </c>
      <c r="V1754">
        <f>VLOOKUP($R1754,'[3]人物&amp;怪物成长分析'!$B$5:$S$104,17,FALSE)*$W1754</f>
        <v>8486.7150000000001</v>
      </c>
      <c r="W1754" s="1">
        <v>0.75</v>
      </c>
      <c r="X1754">
        <f t="shared" si="27"/>
        <v>7255.2204426160561</v>
      </c>
    </row>
    <row r="1755" spans="1:24" x14ac:dyDescent="0.15">
      <c r="A1755">
        <v>1754</v>
      </c>
      <c r="B1755">
        <v>29</v>
      </c>
      <c r="C1755">
        <v>7724.5529015282636</v>
      </c>
      <c r="D1755">
        <v>510.47986132173941</v>
      </c>
      <c r="E1755">
        <v>226.87993836521755</v>
      </c>
      <c r="F1755">
        <v>3755.8921999999998</v>
      </c>
      <c r="G1755" s="1">
        <v>0.37</v>
      </c>
      <c r="H1755">
        <v>2788.0143164977053</v>
      </c>
      <c r="Q1755">
        <v>1754</v>
      </c>
      <c r="R1755">
        <v>29</v>
      </c>
      <c r="S1755">
        <f>VLOOKUP($R1755,'[3]人物&amp;怪物成长分析'!$B$5:$S$104,12,FALSE)*$W1755</f>
        <v>7724.5529015282636</v>
      </c>
      <c r="T1755">
        <f>VLOOKUP($R1755,'[3]人物&amp;怪物成长分析'!$B$5:$S$104,13,FALSE)*$W1755</f>
        <v>510.47986132173941</v>
      </c>
      <c r="U1755">
        <f>VLOOKUP($R1755,'[3]人物&amp;怪物成长分析'!$B$5:$S$104,14,FALSE)*$W1755</f>
        <v>226.87993836521755</v>
      </c>
      <c r="V1755">
        <f>VLOOKUP($R1755,'[3]人物&amp;怪物成长分析'!$B$5:$S$104,17,FALSE)*$W1755</f>
        <v>3755.8921999999998</v>
      </c>
      <c r="W1755" s="1">
        <v>0.37</v>
      </c>
      <c r="X1755">
        <f t="shared" si="27"/>
        <v>2788.0143164977053</v>
      </c>
    </row>
    <row r="1756" spans="1:24" x14ac:dyDescent="0.15">
      <c r="A1756">
        <v>1755</v>
      </c>
      <c r="B1756">
        <v>38</v>
      </c>
      <c r="C1756">
        <v>34679.030219034779</v>
      </c>
      <c r="D1756">
        <v>2002.2301228695655</v>
      </c>
      <c r="E1756">
        <v>889.8800546086959</v>
      </c>
      <c r="F1756">
        <v>8301.3580000000002</v>
      </c>
      <c r="G1756" s="1">
        <v>0.65</v>
      </c>
      <c r="H1756">
        <v>8522.0797274875822</v>
      </c>
      <c r="Q1756">
        <v>1755</v>
      </c>
      <c r="R1756">
        <v>38</v>
      </c>
      <c r="S1756">
        <f>VLOOKUP($R1756,'[3]人物&amp;怪物成长分析'!$B$5:$S$104,12,FALSE)*$W1756</f>
        <v>34679.030219034779</v>
      </c>
      <c r="T1756">
        <f>VLOOKUP($R1756,'[3]人物&amp;怪物成长分析'!$B$5:$S$104,13,FALSE)*$W1756</f>
        <v>2002.2301228695655</v>
      </c>
      <c r="U1756">
        <f>VLOOKUP($R1756,'[3]人物&amp;怪物成长分析'!$B$5:$S$104,14,FALSE)*$W1756</f>
        <v>889.8800546086959</v>
      </c>
      <c r="V1756">
        <f>VLOOKUP($R1756,'[3]人物&amp;怪物成长分析'!$B$5:$S$104,17,FALSE)*$W1756</f>
        <v>8301.3580000000002</v>
      </c>
      <c r="W1756" s="1">
        <v>0.65</v>
      </c>
      <c r="X1756">
        <f t="shared" si="27"/>
        <v>8522.0797274875822</v>
      </c>
    </row>
    <row r="1757" spans="1:24" x14ac:dyDescent="0.15">
      <c r="A1757">
        <v>1756</v>
      </c>
      <c r="B1757">
        <v>41</v>
      </c>
      <c r="C1757">
        <v>22012.347991471917</v>
      </c>
      <c r="D1757">
        <v>1174.4316475043483</v>
      </c>
      <c r="E1757">
        <v>521.96962111304367</v>
      </c>
      <c r="F1757">
        <v>4093.4219999999996</v>
      </c>
      <c r="G1757" s="1">
        <v>0.3</v>
      </c>
      <c r="H1757">
        <v>4762.3904019315214</v>
      </c>
      <c r="Q1757">
        <v>1756</v>
      </c>
      <c r="R1757">
        <v>41</v>
      </c>
      <c r="S1757">
        <f>VLOOKUP($R1757,'[3]人物&amp;怪物成长分析'!$B$5:$S$104,12,FALSE)*$W1757</f>
        <v>22012.347991471917</v>
      </c>
      <c r="T1757">
        <f>VLOOKUP($R1757,'[3]人物&amp;怪物成长分析'!$B$5:$S$104,13,FALSE)*$W1757</f>
        <v>1174.4316475043483</v>
      </c>
      <c r="U1757">
        <f>VLOOKUP($R1757,'[3]人物&amp;怪物成长分析'!$B$5:$S$104,14,FALSE)*$W1757</f>
        <v>521.96962111304367</v>
      </c>
      <c r="V1757">
        <f>VLOOKUP($R1757,'[3]人物&amp;怪物成长分析'!$B$5:$S$104,17,FALSE)*$W1757</f>
        <v>4093.4219999999996</v>
      </c>
      <c r="W1757" s="1">
        <v>0.3</v>
      </c>
      <c r="X1757">
        <f t="shared" si="27"/>
        <v>4762.3904019315214</v>
      </c>
    </row>
    <row r="1758" spans="1:24" x14ac:dyDescent="0.15">
      <c r="A1758">
        <v>1757</v>
      </c>
      <c r="B1758">
        <v>33</v>
      </c>
      <c r="C1758">
        <v>12265.320562118737</v>
      </c>
      <c r="D1758">
        <v>768.96302642909745</v>
      </c>
      <c r="E1758">
        <v>341.76134507959893</v>
      </c>
      <c r="F1758">
        <v>4299.9355999999998</v>
      </c>
      <c r="G1758" s="1">
        <v>0.38</v>
      </c>
      <c r="H1758">
        <v>3675.9783575921347</v>
      </c>
      <c r="Q1758">
        <v>1757</v>
      </c>
      <c r="R1758">
        <v>33</v>
      </c>
      <c r="S1758">
        <f>VLOOKUP($R1758,'[3]人物&amp;怪物成长分析'!$B$5:$S$104,12,FALSE)*$W1758</f>
        <v>12265.320562118737</v>
      </c>
      <c r="T1758">
        <f>VLOOKUP($R1758,'[3]人物&amp;怪物成长分析'!$B$5:$S$104,13,FALSE)*$W1758</f>
        <v>768.96302642909745</v>
      </c>
      <c r="U1758">
        <f>VLOOKUP($R1758,'[3]人物&amp;怪物成长分析'!$B$5:$S$104,14,FALSE)*$W1758</f>
        <v>341.76134507959893</v>
      </c>
      <c r="V1758">
        <f>VLOOKUP($R1758,'[3]人物&amp;怪物成长分析'!$B$5:$S$104,17,FALSE)*$W1758</f>
        <v>4299.9355999999998</v>
      </c>
      <c r="W1758" s="1">
        <v>0.38</v>
      </c>
      <c r="X1758">
        <f t="shared" si="27"/>
        <v>3675.9783575921347</v>
      </c>
    </row>
    <row r="1759" spans="1:24" x14ac:dyDescent="0.15">
      <c r="A1759">
        <v>1758</v>
      </c>
      <c r="B1759">
        <v>25</v>
      </c>
      <c r="C1759">
        <v>9483.7442433110391</v>
      </c>
      <c r="D1759">
        <v>691.47299799331131</v>
      </c>
      <c r="E1759">
        <v>307.32133244147172</v>
      </c>
      <c r="F1759">
        <v>6470.28</v>
      </c>
      <c r="G1759" s="1">
        <v>0.72</v>
      </c>
      <c r="H1759">
        <v>4293.6471602006695</v>
      </c>
      <c r="Q1759">
        <v>1758</v>
      </c>
      <c r="R1759">
        <v>25</v>
      </c>
      <c r="S1759">
        <f>VLOOKUP($R1759,'[3]人物&amp;怪物成长分析'!$B$5:$S$104,12,FALSE)*$W1759</f>
        <v>9483.7442433110391</v>
      </c>
      <c r="T1759">
        <f>VLOOKUP($R1759,'[3]人物&amp;怪物成长分析'!$B$5:$S$104,13,FALSE)*$W1759</f>
        <v>691.47299799331131</v>
      </c>
      <c r="U1759">
        <f>VLOOKUP($R1759,'[3]人物&amp;怪物成长分析'!$B$5:$S$104,14,FALSE)*$W1759</f>
        <v>307.32133244147172</v>
      </c>
      <c r="V1759">
        <f>VLOOKUP($R1759,'[3]人物&amp;怪物成长分析'!$B$5:$S$104,17,FALSE)*$W1759</f>
        <v>6470.28</v>
      </c>
      <c r="W1759" s="1">
        <v>0.72</v>
      </c>
      <c r="X1759">
        <f t="shared" si="27"/>
        <v>4293.6471602006695</v>
      </c>
    </row>
    <row r="1760" spans="1:24" x14ac:dyDescent="0.15">
      <c r="A1760">
        <v>1759</v>
      </c>
      <c r="B1760">
        <v>34</v>
      </c>
      <c r="C1760">
        <v>15680.825700670237</v>
      </c>
      <c r="D1760">
        <v>974.09237713284313</v>
      </c>
      <c r="E1760">
        <v>432.92994539237469</v>
      </c>
      <c r="F1760">
        <v>5106.9744000000001</v>
      </c>
      <c r="G1760" s="1">
        <v>0.44</v>
      </c>
      <c r="H1760">
        <v>4524.751975862433</v>
      </c>
      <c r="Q1760">
        <v>1759</v>
      </c>
      <c r="R1760">
        <v>34</v>
      </c>
      <c r="S1760">
        <f>VLOOKUP($R1760,'[3]人物&amp;怪物成长分析'!$B$5:$S$104,12,FALSE)*$W1760</f>
        <v>15680.825700670237</v>
      </c>
      <c r="T1760">
        <f>VLOOKUP($R1760,'[3]人物&amp;怪物成长分析'!$B$5:$S$104,13,FALSE)*$W1760</f>
        <v>974.09237713284313</v>
      </c>
      <c r="U1760">
        <f>VLOOKUP($R1760,'[3]人物&amp;怪物成长分析'!$B$5:$S$104,14,FALSE)*$W1760</f>
        <v>432.92994539237469</v>
      </c>
      <c r="V1760">
        <f>VLOOKUP($R1760,'[3]人物&amp;怪物成长分析'!$B$5:$S$104,17,FALSE)*$W1760</f>
        <v>5106.9744000000001</v>
      </c>
      <c r="W1760" s="1">
        <v>0.44</v>
      </c>
      <c r="X1760">
        <f t="shared" si="27"/>
        <v>4524.751975862433</v>
      </c>
    </row>
    <row r="1761" spans="1:24" x14ac:dyDescent="0.15">
      <c r="A1761">
        <v>1760</v>
      </c>
      <c r="B1761">
        <v>47</v>
      </c>
      <c r="C1761">
        <v>104813.00513482009</v>
      </c>
      <c r="D1761">
        <v>4843.4896532709045</v>
      </c>
      <c r="E1761">
        <v>2152.6620681204022</v>
      </c>
      <c r="F1761">
        <v>12313.264000000001</v>
      </c>
      <c r="G1761" s="1">
        <v>0.8</v>
      </c>
      <c r="H1761">
        <v>18450.218024140933</v>
      </c>
      <c r="Q1761">
        <v>1760</v>
      </c>
      <c r="R1761">
        <v>47</v>
      </c>
      <c r="S1761">
        <f>VLOOKUP($R1761,'[3]人物&amp;怪物成长分析'!$B$5:$S$104,12,FALSE)*$W1761</f>
        <v>104813.00513482009</v>
      </c>
      <c r="T1761">
        <f>VLOOKUP($R1761,'[3]人物&amp;怪物成长分析'!$B$5:$S$104,13,FALSE)*$W1761</f>
        <v>4843.4896532709045</v>
      </c>
      <c r="U1761">
        <f>VLOOKUP($R1761,'[3]人物&amp;怪物成长分析'!$B$5:$S$104,14,FALSE)*$W1761</f>
        <v>2152.6620681204022</v>
      </c>
      <c r="V1761">
        <f>VLOOKUP($R1761,'[3]人物&amp;怪物成长分析'!$B$5:$S$104,17,FALSE)*$W1761</f>
        <v>12313.264000000001</v>
      </c>
      <c r="W1761" s="1">
        <v>0.8</v>
      </c>
      <c r="X1761">
        <f t="shared" si="27"/>
        <v>18450.218024140933</v>
      </c>
    </row>
    <row r="1762" spans="1:24" x14ac:dyDescent="0.15">
      <c r="A1762">
        <v>1761</v>
      </c>
      <c r="B1762">
        <v>25</v>
      </c>
      <c r="C1762">
        <v>10405.774933632947</v>
      </c>
      <c r="D1762">
        <v>758.69953946488329</v>
      </c>
      <c r="E1762">
        <v>337.19979531772594</v>
      </c>
      <c r="F1762">
        <v>7099.335</v>
      </c>
      <c r="G1762" s="1">
        <v>0.79</v>
      </c>
      <c r="H1762">
        <v>4711.0850785535122</v>
      </c>
      <c r="Q1762">
        <v>1761</v>
      </c>
      <c r="R1762">
        <v>25</v>
      </c>
      <c r="S1762">
        <f>VLOOKUP($R1762,'[3]人物&amp;怪物成长分析'!$B$5:$S$104,12,FALSE)*$W1762</f>
        <v>10405.774933632947</v>
      </c>
      <c r="T1762">
        <f>VLOOKUP($R1762,'[3]人物&amp;怪物成长分析'!$B$5:$S$104,13,FALSE)*$W1762</f>
        <v>758.69953946488329</v>
      </c>
      <c r="U1762">
        <f>VLOOKUP($R1762,'[3]人物&amp;怪物成长分析'!$B$5:$S$104,14,FALSE)*$W1762</f>
        <v>337.19979531772594</v>
      </c>
      <c r="V1762">
        <f>VLOOKUP($R1762,'[3]人物&amp;怪物成长分析'!$B$5:$S$104,17,FALSE)*$W1762</f>
        <v>7099.335</v>
      </c>
      <c r="W1762" s="1">
        <v>0.79</v>
      </c>
      <c r="X1762">
        <f t="shared" si="27"/>
        <v>4711.0850785535122</v>
      </c>
    </row>
    <row r="1763" spans="1:24" x14ac:dyDescent="0.15">
      <c r="A1763">
        <v>1762</v>
      </c>
      <c r="B1763">
        <v>40</v>
      </c>
      <c r="C1763">
        <v>19795.356802354519</v>
      </c>
      <c r="D1763">
        <v>1083.6874161872913</v>
      </c>
      <c r="E1763">
        <v>481.63885163879621</v>
      </c>
      <c r="F1763">
        <v>4006.0799999999995</v>
      </c>
      <c r="G1763" s="1">
        <v>0.3</v>
      </c>
      <c r="H1763">
        <v>4463.0492879043213</v>
      </c>
      <c r="Q1763">
        <v>1762</v>
      </c>
      <c r="R1763">
        <v>40</v>
      </c>
      <c r="S1763">
        <f>VLOOKUP($R1763,'[3]人物&amp;怪物成长分析'!$B$5:$S$104,12,FALSE)*$W1763</f>
        <v>19795.356802354519</v>
      </c>
      <c r="T1763">
        <f>VLOOKUP($R1763,'[3]人物&amp;怪物成长分析'!$B$5:$S$104,13,FALSE)*$W1763</f>
        <v>1083.6874161872913</v>
      </c>
      <c r="U1763">
        <f>VLOOKUP($R1763,'[3]人物&amp;怪物成长分析'!$B$5:$S$104,14,FALSE)*$W1763</f>
        <v>481.63885163879621</v>
      </c>
      <c r="V1763">
        <f>VLOOKUP($R1763,'[3]人物&amp;怪物成长分析'!$B$5:$S$104,17,FALSE)*$W1763</f>
        <v>4006.0799999999995</v>
      </c>
      <c r="W1763" s="1">
        <v>0.3</v>
      </c>
      <c r="X1763">
        <f t="shared" si="27"/>
        <v>4463.0492879043213</v>
      </c>
    </row>
    <row r="1764" spans="1:24" x14ac:dyDescent="0.15">
      <c r="A1764">
        <v>1763</v>
      </c>
      <c r="B1764">
        <v>29</v>
      </c>
      <c r="C1764">
        <v>8142.0963016108726</v>
      </c>
      <c r="D1764">
        <v>538.07336733913075</v>
      </c>
      <c r="E1764">
        <v>239.14371881739146</v>
      </c>
      <c r="F1764">
        <v>3958.9133999999999</v>
      </c>
      <c r="G1764" s="1">
        <v>0.39</v>
      </c>
      <c r="H1764">
        <v>2938.7177930651483</v>
      </c>
      <c r="Q1764">
        <v>1763</v>
      </c>
      <c r="R1764">
        <v>29</v>
      </c>
      <c r="S1764">
        <f>VLOOKUP($R1764,'[3]人物&amp;怪物成长分析'!$B$5:$S$104,12,FALSE)*$W1764</f>
        <v>8142.0963016108726</v>
      </c>
      <c r="T1764">
        <f>VLOOKUP($R1764,'[3]人物&amp;怪物成长分析'!$B$5:$S$104,13,FALSE)*$W1764</f>
        <v>538.07336733913075</v>
      </c>
      <c r="U1764">
        <f>VLOOKUP($R1764,'[3]人物&amp;怪物成长分析'!$B$5:$S$104,14,FALSE)*$W1764</f>
        <v>239.14371881739146</v>
      </c>
      <c r="V1764">
        <f>VLOOKUP($R1764,'[3]人物&amp;怪物成长分析'!$B$5:$S$104,17,FALSE)*$W1764</f>
        <v>3958.9133999999999</v>
      </c>
      <c r="W1764" s="1">
        <v>0.39</v>
      </c>
      <c r="X1764">
        <f t="shared" si="27"/>
        <v>2938.7177930651483</v>
      </c>
    </row>
    <row r="1765" spans="1:24" x14ac:dyDescent="0.15">
      <c r="A1765">
        <v>1764</v>
      </c>
      <c r="B1765">
        <v>28</v>
      </c>
      <c r="C1765">
        <v>13313.566118143146</v>
      </c>
      <c r="D1765">
        <v>900.91800799464909</v>
      </c>
      <c r="E1765">
        <v>400.40800355317731</v>
      </c>
      <c r="F1765">
        <v>7000.5432000000001</v>
      </c>
      <c r="G1765" s="1">
        <v>0.71</v>
      </c>
      <c r="H1765">
        <v>5056.8640131282627</v>
      </c>
      <c r="Q1765">
        <v>1764</v>
      </c>
      <c r="R1765">
        <v>28</v>
      </c>
      <c r="S1765">
        <f>VLOOKUP($R1765,'[3]人物&amp;怪物成长分析'!$B$5:$S$104,12,FALSE)*$W1765</f>
        <v>13313.566118143146</v>
      </c>
      <c r="T1765">
        <f>VLOOKUP($R1765,'[3]人物&amp;怪物成长分析'!$B$5:$S$104,13,FALSE)*$W1765</f>
        <v>900.91800799464909</v>
      </c>
      <c r="U1765">
        <f>VLOOKUP($R1765,'[3]人物&amp;怪物成长分析'!$B$5:$S$104,14,FALSE)*$W1765</f>
        <v>400.40800355317731</v>
      </c>
      <c r="V1765">
        <f>VLOOKUP($R1765,'[3]人物&amp;怪物成长分析'!$B$5:$S$104,17,FALSE)*$W1765</f>
        <v>7000.5432000000001</v>
      </c>
      <c r="W1765" s="1">
        <v>0.71</v>
      </c>
      <c r="X1765">
        <f t="shared" si="27"/>
        <v>5056.8640131282627</v>
      </c>
    </row>
    <row r="1766" spans="1:24" x14ac:dyDescent="0.15">
      <c r="A1766">
        <v>1765</v>
      </c>
      <c r="B1766">
        <v>48</v>
      </c>
      <c r="C1766">
        <v>65838.117376512018</v>
      </c>
      <c r="D1766">
        <v>2975.2233638400016</v>
      </c>
      <c r="E1766">
        <v>1322.3214950400006</v>
      </c>
      <c r="F1766">
        <v>7214.0511999999999</v>
      </c>
      <c r="G1766" s="1">
        <v>0.46</v>
      </c>
      <c r="H1766">
        <v>11260.616354328578</v>
      </c>
      <c r="Q1766">
        <v>1765</v>
      </c>
      <c r="R1766">
        <v>48</v>
      </c>
      <c r="S1766">
        <f>VLOOKUP($R1766,'[3]人物&amp;怪物成长分析'!$B$5:$S$104,12,FALSE)*$W1766</f>
        <v>65838.117376512018</v>
      </c>
      <c r="T1766">
        <f>VLOOKUP($R1766,'[3]人物&amp;怪物成长分析'!$B$5:$S$104,13,FALSE)*$W1766</f>
        <v>2975.2233638400016</v>
      </c>
      <c r="U1766">
        <f>VLOOKUP($R1766,'[3]人物&amp;怪物成长分析'!$B$5:$S$104,14,FALSE)*$W1766</f>
        <v>1322.3214950400006</v>
      </c>
      <c r="V1766">
        <f>VLOOKUP($R1766,'[3]人物&amp;怪物成长分析'!$B$5:$S$104,17,FALSE)*$W1766</f>
        <v>7214.0511999999999</v>
      </c>
      <c r="W1766" s="1">
        <v>0.46</v>
      </c>
      <c r="X1766">
        <f t="shared" si="27"/>
        <v>11260.616354328578</v>
      </c>
    </row>
    <row r="1767" spans="1:24" x14ac:dyDescent="0.15">
      <c r="A1767">
        <v>1766</v>
      </c>
      <c r="B1767">
        <v>34</v>
      </c>
      <c r="C1767">
        <v>14255.296091518398</v>
      </c>
      <c r="D1767">
        <v>885.53852466622106</v>
      </c>
      <c r="E1767">
        <v>393.57267762943155</v>
      </c>
      <c r="F1767">
        <v>4642.7040000000006</v>
      </c>
      <c r="G1767" s="1">
        <v>0.4</v>
      </c>
      <c r="H1767">
        <v>4113.4108871476665</v>
      </c>
      <c r="Q1767">
        <v>1766</v>
      </c>
      <c r="R1767">
        <v>34</v>
      </c>
      <c r="S1767">
        <f>VLOOKUP($R1767,'[3]人物&amp;怪物成长分析'!$B$5:$S$104,12,FALSE)*$W1767</f>
        <v>14255.296091518398</v>
      </c>
      <c r="T1767">
        <f>VLOOKUP($R1767,'[3]人物&amp;怪物成长分析'!$B$5:$S$104,13,FALSE)*$W1767</f>
        <v>885.53852466622106</v>
      </c>
      <c r="U1767">
        <f>VLOOKUP($R1767,'[3]人物&amp;怪物成长分析'!$B$5:$S$104,14,FALSE)*$W1767</f>
        <v>393.57267762943155</v>
      </c>
      <c r="V1767">
        <f>VLOOKUP($R1767,'[3]人物&amp;怪物成长分析'!$B$5:$S$104,17,FALSE)*$W1767</f>
        <v>4642.7040000000006</v>
      </c>
      <c r="W1767" s="1">
        <v>0.4</v>
      </c>
      <c r="X1767">
        <f t="shared" si="27"/>
        <v>4113.4108871476665</v>
      </c>
    </row>
    <row r="1768" spans="1:24" x14ac:dyDescent="0.15">
      <c r="A1768">
        <v>1767</v>
      </c>
      <c r="B1768">
        <v>45</v>
      </c>
      <c r="C1768">
        <v>68712.618880398179</v>
      </c>
      <c r="D1768">
        <v>3324.710061556857</v>
      </c>
      <c r="E1768">
        <v>1477.6489162474923</v>
      </c>
      <c r="F1768">
        <v>9329.8590000000004</v>
      </c>
      <c r="G1768" s="1">
        <v>0.63</v>
      </c>
      <c r="H1768">
        <v>12867.618951624332</v>
      </c>
      <c r="Q1768">
        <v>1767</v>
      </c>
      <c r="R1768">
        <v>45</v>
      </c>
      <c r="S1768">
        <f>VLOOKUP($R1768,'[3]人物&amp;怪物成长分析'!$B$5:$S$104,12,FALSE)*$W1768</f>
        <v>68712.618880398179</v>
      </c>
      <c r="T1768">
        <f>VLOOKUP($R1768,'[3]人物&amp;怪物成长分析'!$B$5:$S$104,13,FALSE)*$W1768</f>
        <v>3324.710061556857</v>
      </c>
      <c r="U1768">
        <f>VLOOKUP($R1768,'[3]人物&amp;怪物成长分析'!$B$5:$S$104,14,FALSE)*$W1768</f>
        <v>1477.6489162474923</v>
      </c>
      <c r="V1768">
        <f>VLOOKUP($R1768,'[3]人物&amp;怪物成长分析'!$B$5:$S$104,17,FALSE)*$W1768</f>
        <v>9329.8590000000004</v>
      </c>
      <c r="W1768" s="1">
        <v>0.63</v>
      </c>
      <c r="X1768">
        <f t="shared" si="27"/>
        <v>12867.618951624332</v>
      </c>
    </row>
    <row r="1769" spans="1:24" x14ac:dyDescent="0.15">
      <c r="A1769">
        <v>1768</v>
      </c>
      <c r="B1769">
        <v>49</v>
      </c>
      <c r="C1769">
        <v>90501.713957722677</v>
      </c>
      <c r="D1769">
        <v>4001.1028811747169</v>
      </c>
      <c r="E1769">
        <v>1778.2679471887634</v>
      </c>
      <c r="F1769">
        <v>9264.8387999999995</v>
      </c>
      <c r="G1769" s="1">
        <v>0.57999999999999996</v>
      </c>
      <c r="H1769">
        <v>15059.381494406864</v>
      </c>
      <c r="Q1769">
        <v>1768</v>
      </c>
      <c r="R1769">
        <v>49</v>
      </c>
      <c r="S1769">
        <f>VLOOKUP($R1769,'[3]人物&amp;怪物成长分析'!$B$5:$S$104,12,FALSE)*$W1769</f>
        <v>90501.713957722677</v>
      </c>
      <c r="T1769">
        <f>VLOOKUP($R1769,'[3]人物&amp;怪物成长分析'!$B$5:$S$104,13,FALSE)*$W1769</f>
        <v>4001.1028811747169</v>
      </c>
      <c r="U1769">
        <f>VLOOKUP($R1769,'[3]人物&amp;怪物成长分析'!$B$5:$S$104,14,FALSE)*$W1769</f>
        <v>1778.2679471887634</v>
      </c>
      <c r="V1769">
        <f>VLOOKUP($R1769,'[3]人物&amp;怪物成长分析'!$B$5:$S$104,17,FALSE)*$W1769</f>
        <v>9264.8387999999995</v>
      </c>
      <c r="W1769" s="1">
        <v>0.57999999999999996</v>
      </c>
      <c r="X1769">
        <f t="shared" si="27"/>
        <v>15059.381494406864</v>
      </c>
    </row>
    <row r="1770" spans="1:24" x14ac:dyDescent="0.15">
      <c r="A1770">
        <v>1769</v>
      </c>
      <c r="B1770">
        <v>49</v>
      </c>
      <c r="C1770">
        <v>49931.980114605627</v>
      </c>
      <c r="D1770">
        <v>2207.5050378894994</v>
      </c>
      <c r="E1770">
        <v>981.11335017311103</v>
      </c>
      <c r="F1770">
        <v>5111.6351999999997</v>
      </c>
      <c r="G1770" s="1">
        <v>0.32</v>
      </c>
      <c r="H1770">
        <v>8308.6242727762019</v>
      </c>
      <c r="Q1770">
        <v>1769</v>
      </c>
      <c r="R1770">
        <v>49</v>
      </c>
      <c r="S1770">
        <f>VLOOKUP($R1770,'[3]人物&amp;怪物成长分析'!$B$5:$S$104,12,FALSE)*$W1770</f>
        <v>49931.980114605627</v>
      </c>
      <c r="T1770">
        <f>VLOOKUP($R1770,'[3]人物&amp;怪物成长分析'!$B$5:$S$104,13,FALSE)*$W1770</f>
        <v>2207.5050378894994</v>
      </c>
      <c r="U1770">
        <f>VLOOKUP($R1770,'[3]人物&amp;怪物成长分析'!$B$5:$S$104,14,FALSE)*$W1770</f>
        <v>981.11335017311103</v>
      </c>
      <c r="V1770">
        <f>VLOOKUP($R1770,'[3]人物&amp;怪物成长分析'!$B$5:$S$104,17,FALSE)*$W1770</f>
        <v>5111.6351999999997</v>
      </c>
      <c r="W1770" s="1">
        <v>0.32</v>
      </c>
      <c r="X1770">
        <f t="shared" si="27"/>
        <v>8308.6242727762019</v>
      </c>
    </row>
    <row r="1771" spans="1:24" x14ac:dyDescent="0.15">
      <c r="A1771">
        <v>1770</v>
      </c>
      <c r="B1771">
        <v>20</v>
      </c>
      <c r="C1771">
        <v>3482.5961739130439</v>
      </c>
      <c r="D1771">
        <v>291.56619130434785</v>
      </c>
      <c r="E1771">
        <v>129.58497391304351</v>
      </c>
      <c r="F1771">
        <v>3614.7839999999997</v>
      </c>
      <c r="G1771" s="1">
        <v>0.48</v>
      </c>
      <c r="H1771">
        <v>2147.3778866086959</v>
      </c>
      <c r="Q1771">
        <v>1770</v>
      </c>
      <c r="R1771">
        <v>20</v>
      </c>
      <c r="S1771">
        <f>VLOOKUP($R1771,'[3]人物&amp;怪物成长分析'!$B$5:$S$104,12,FALSE)*$W1771</f>
        <v>3482.5961739130439</v>
      </c>
      <c r="T1771">
        <f>VLOOKUP($R1771,'[3]人物&amp;怪物成长分析'!$B$5:$S$104,13,FALSE)*$W1771</f>
        <v>291.56619130434785</v>
      </c>
      <c r="U1771">
        <f>VLOOKUP($R1771,'[3]人物&amp;怪物成长分析'!$B$5:$S$104,14,FALSE)*$W1771</f>
        <v>129.58497391304351</v>
      </c>
      <c r="V1771">
        <f>VLOOKUP($R1771,'[3]人物&amp;怪物成长分析'!$B$5:$S$104,17,FALSE)*$W1771</f>
        <v>3614.7839999999997</v>
      </c>
      <c r="W1771" s="1">
        <v>0.48</v>
      </c>
      <c r="X1771">
        <f t="shared" si="27"/>
        <v>2147.3778866086959</v>
      </c>
    </row>
    <row r="1772" spans="1:24" x14ac:dyDescent="0.15">
      <c r="A1772">
        <v>1771</v>
      </c>
      <c r="B1772">
        <v>44</v>
      </c>
      <c r="C1772">
        <v>71398.867417875706</v>
      </c>
      <c r="D1772">
        <v>3537.4954223389968</v>
      </c>
      <c r="E1772">
        <v>1572.2201877062212</v>
      </c>
      <c r="F1772">
        <v>10453.075199999999</v>
      </c>
      <c r="G1772" s="1">
        <v>0.72</v>
      </c>
      <c r="H1772">
        <v>13823.659049712294</v>
      </c>
      <c r="Q1772">
        <v>1771</v>
      </c>
      <c r="R1772">
        <v>44</v>
      </c>
      <c r="S1772">
        <f>VLOOKUP($R1772,'[3]人物&amp;怪物成长分析'!$B$5:$S$104,12,FALSE)*$W1772</f>
        <v>71398.867417875706</v>
      </c>
      <c r="T1772">
        <f>VLOOKUP($R1772,'[3]人物&amp;怪物成长分析'!$B$5:$S$104,13,FALSE)*$W1772</f>
        <v>3537.4954223389968</v>
      </c>
      <c r="U1772">
        <f>VLOOKUP($R1772,'[3]人物&amp;怪物成长分析'!$B$5:$S$104,14,FALSE)*$W1772</f>
        <v>1572.2201877062212</v>
      </c>
      <c r="V1772">
        <f>VLOOKUP($R1772,'[3]人物&amp;怪物成长分析'!$B$5:$S$104,17,FALSE)*$W1772</f>
        <v>10453.075199999999</v>
      </c>
      <c r="W1772" s="1">
        <v>0.72</v>
      </c>
      <c r="X1772">
        <f t="shared" si="27"/>
        <v>13823.659049712294</v>
      </c>
    </row>
    <row r="1773" spans="1:24" x14ac:dyDescent="0.15">
      <c r="A1773">
        <v>1772</v>
      </c>
      <c r="B1773">
        <v>49</v>
      </c>
      <c r="C1773">
        <v>95182.837093466966</v>
      </c>
      <c r="D1773">
        <v>4208.0564784768576</v>
      </c>
      <c r="E1773">
        <v>1870.2473237674926</v>
      </c>
      <c r="F1773">
        <v>9744.0545999999995</v>
      </c>
      <c r="G1773" s="1">
        <v>0.61</v>
      </c>
      <c r="H1773">
        <v>15838.315019979636</v>
      </c>
      <c r="Q1773">
        <v>1772</v>
      </c>
      <c r="R1773">
        <v>49</v>
      </c>
      <c r="S1773">
        <f>VLOOKUP($R1773,'[3]人物&amp;怪物成长分析'!$B$5:$S$104,12,FALSE)*$W1773</f>
        <v>95182.837093466966</v>
      </c>
      <c r="T1773">
        <f>VLOOKUP($R1773,'[3]人物&amp;怪物成长分析'!$B$5:$S$104,13,FALSE)*$W1773</f>
        <v>4208.0564784768576</v>
      </c>
      <c r="U1773">
        <f>VLOOKUP($R1773,'[3]人物&amp;怪物成长分析'!$B$5:$S$104,14,FALSE)*$W1773</f>
        <v>1870.2473237674926</v>
      </c>
      <c r="V1773">
        <f>VLOOKUP($R1773,'[3]人物&amp;怪物成长分析'!$B$5:$S$104,17,FALSE)*$W1773</f>
        <v>9744.0545999999995</v>
      </c>
      <c r="W1773" s="1">
        <v>0.61</v>
      </c>
      <c r="X1773">
        <f t="shared" si="27"/>
        <v>15838.315019979636</v>
      </c>
    </row>
    <row r="1774" spans="1:24" x14ac:dyDescent="0.15">
      <c r="A1774">
        <v>1773</v>
      </c>
      <c r="B1774">
        <v>26</v>
      </c>
      <c r="C1774">
        <v>9686.9932544347848</v>
      </c>
      <c r="D1774">
        <v>688.51284730434804</v>
      </c>
      <c r="E1774">
        <v>306.00570991304357</v>
      </c>
      <c r="F1774">
        <v>6030.4659999999994</v>
      </c>
      <c r="G1774" s="1">
        <v>0.65</v>
      </c>
      <c r="H1774">
        <v>4118.8280728737391</v>
      </c>
      <c r="Q1774">
        <v>1773</v>
      </c>
      <c r="R1774">
        <v>26</v>
      </c>
      <c r="S1774">
        <f>VLOOKUP($R1774,'[3]人物&amp;怪物成长分析'!$B$5:$S$104,12,FALSE)*$W1774</f>
        <v>9686.9932544347848</v>
      </c>
      <c r="T1774">
        <f>VLOOKUP($R1774,'[3]人物&amp;怪物成长分析'!$B$5:$S$104,13,FALSE)*$W1774</f>
        <v>688.51284730434804</v>
      </c>
      <c r="U1774">
        <f>VLOOKUP($R1774,'[3]人物&amp;怪物成长分析'!$B$5:$S$104,14,FALSE)*$W1774</f>
        <v>306.00570991304357</v>
      </c>
      <c r="V1774">
        <f>VLOOKUP($R1774,'[3]人物&amp;怪物成长分析'!$B$5:$S$104,17,FALSE)*$W1774</f>
        <v>6030.4659999999994</v>
      </c>
      <c r="W1774" s="1">
        <v>0.65</v>
      </c>
      <c r="X1774">
        <f t="shared" si="27"/>
        <v>4118.8280728737391</v>
      </c>
    </row>
    <row r="1775" spans="1:24" x14ac:dyDescent="0.15">
      <c r="A1775">
        <v>1774</v>
      </c>
      <c r="B1775">
        <v>19</v>
      </c>
      <c r="C1775">
        <v>2885.1757185326087</v>
      </c>
      <c r="D1775">
        <v>248.93067913043484</v>
      </c>
      <c r="E1775">
        <v>110.63585739130438</v>
      </c>
      <c r="F1775">
        <v>3257.8470000000002</v>
      </c>
      <c r="G1775" s="1">
        <v>0.45</v>
      </c>
      <c r="H1775">
        <v>1899.1698543156524</v>
      </c>
      <c r="Q1775">
        <v>1774</v>
      </c>
      <c r="R1775">
        <v>19</v>
      </c>
      <c r="S1775">
        <f>VLOOKUP($R1775,'[3]人物&amp;怪物成长分析'!$B$5:$S$104,12,FALSE)*$W1775</f>
        <v>2885.1757185326087</v>
      </c>
      <c r="T1775">
        <f>VLOOKUP($R1775,'[3]人物&amp;怪物成长分析'!$B$5:$S$104,13,FALSE)*$W1775</f>
        <v>248.93067913043484</v>
      </c>
      <c r="U1775">
        <f>VLOOKUP($R1775,'[3]人物&amp;怪物成长分析'!$B$5:$S$104,14,FALSE)*$W1775</f>
        <v>110.63585739130438</v>
      </c>
      <c r="V1775">
        <f>VLOOKUP($R1775,'[3]人物&amp;怪物成长分析'!$B$5:$S$104,17,FALSE)*$W1775</f>
        <v>3257.8470000000002</v>
      </c>
      <c r="W1775" s="1">
        <v>0.45</v>
      </c>
      <c r="X1775">
        <f t="shared" si="27"/>
        <v>1899.1698543156524</v>
      </c>
    </row>
    <row r="1776" spans="1:24" x14ac:dyDescent="0.15">
      <c r="A1776">
        <v>1775</v>
      </c>
      <c r="B1776">
        <v>49</v>
      </c>
      <c r="C1776">
        <v>70216.847036164152</v>
      </c>
      <c r="D1776">
        <v>3104.3039595321084</v>
      </c>
      <c r="E1776">
        <v>1379.6906486809373</v>
      </c>
      <c r="F1776">
        <v>7188.2369999999992</v>
      </c>
      <c r="G1776" s="1">
        <v>0.45</v>
      </c>
      <c r="H1776">
        <v>11684.002883591535</v>
      </c>
      <c r="Q1776">
        <v>1775</v>
      </c>
      <c r="R1776">
        <v>49</v>
      </c>
      <c r="S1776">
        <f>VLOOKUP($R1776,'[3]人物&amp;怪物成长分析'!$B$5:$S$104,12,FALSE)*$W1776</f>
        <v>70216.847036164152</v>
      </c>
      <c r="T1776">
        <f>VLOOKUP($R1776,'[3]人物&amp;怪物成长分析'!$B$5:$S$104,13,FALSE)*$W1776</f>
        <v>3104.3039595321084</v>
      </c>
      <c r="U1776">
        <f>VLOOKUP($R1776,'[3]人物&amp;怪物成长分析'!$B$5:$S$104,14,FALSE)*$W1776</f>
        <v>1379.6906486809373</v>
      </c>
      <c r="V1776">
        <f>VLOOKUP($R1776,'[3]人物&amp;怪物成长分析'!$B$5:$S$104,17,FALSE)*$W1776</f>
        <v>7188.2369999999992</v>
      </c>
      <c r="W1776" s="1">
        <v>0.45</v>
      </c>
      <c r="X1776">
        <f t="shared" si="27"/>
        <v>11684.002883591535</v>
      </c>
    </row>
    <row r="1777" spans="1:24" x14ac:dyDescent="0.15">
      <c r="A1777">
        <v>1776</v>
      </c>
      <c r="B1777">
        <v>44</v>
      </c>
      <c r="C1777">
        <v>41649.33932709416</v>
      </c>
      <c r="D1777">
        <v>2063.5389963644147</v>
      </c>
      <c r="E1777">
        <v>917.12844282862898</v>
      </c>
      <c r="F1777">
        <v>6097.6271999999999</v>
      </c>
      <c r="G1777" s="1">
        <v>0.42</v>
      </c>
      <c r="H1777">
        <v>8063.8011123321712</v>
      </c>
      <c r="Q1777">
        <v>1776</v>
      </c>
      <c r="R1777">
        <v>44</v>
      </c>
      <c r="S1777">
        <f>VLOOKUP($R1777,'[3]人物&amp;怪物成长分析'!$B$5:$S$104,12,FALSE)*$W1777</f>
        <v>41649.33932709416</v>
      </c>
      <c r="T1777">
        <f>VLOOKUP($R1777,'[3]人物&amp;怪物成长分析'!$B$5:$S$104,13,FALSE)*$W1777</f>
        <v>2063.5389963644147</v>
      </c>
      <c r="U1777">
        <f>VLOOKUP($R1777,'[3]人物&amp;怪物成长分析'!$B$5:$S$104,14,FALSE)*$W1777</f>
        <v>917.12844282862898</v>
      </c>
      <c r="V1777">
        <f>VLOOKUP($R1777,'[3]人物&amp;怪物成长分析'!$B$5:$S$104,17,FALSE)*$W1777</f>
        <v>6097.6271999999999</v>
      </c>
      <c r="W1777" s="1">
        <v>0.42</v>
      </c>
      <c r="X1777">
        <f t="shared" si="27"/>
        <v>8063.8011123321712</v>
      </c>
    </row>
    <row r="1778" spans="1:24" x14ac:dyDescent="0.15">
      <c r="A1778">
        <v>1777</v>
      </c>
      <c r="B1778">
        <v>27</v>
      </c>
      <c r="C1778">
        <v>10895.000509445657</v>
      </c>
      <c r="D1778">
        <v>755.35872573913059</v>
      </c>
      <c r="E1778">
        <v>335.71498921739146</v>
      </c>
      <c r="F1778">
        <v>6219.7069999999994</v>
      </c>
      <c r="G1778" s="1">
        <v>0.65</v>
      </c>
      <c r="H1778">
        <v>4369.8889384012182</v>
      </c>
      <c r="Q1778">
        <v>1777</v>
      </c>
      <c r="R1778">
        <v>27</v>
      </c>
      <c r="S1778">
        <f>VLOOKUP($R1778,'[3]人物&amp;怪物成长分析'!$B$5:$S$104,12,FALSE)*$W1778</f>
        <v>10895.000509445657</v>
      </c>
      <c r="T1778">
        <f>VLOOKUP($R1778,'[3]人物&amp;怪物成长分析'!$B$5:$S$104,13,FALSE)*$W1778</f>
        <v>755.35872573913059</v>
      </c>
      <c r="U1778">
        <f>VLOOKUP($R1778,'[3]人物&amp;怪物成长分析'!$B$5:$S$104,14,FALSE)*$W1778</f>
        <v>335.71498921739146</v>
      </c>
      <c r="V1778">
        <f>VLOOKUP($R1778,'[3]人物&amp;怪物成长分析'!$B$5:$S$104,17,FALSE)*$W1778</f>
        <v>6219.7069999999994</v>
      </c>
      <c r="W1778" s="1">
        <v>0.65</v>
      </c>
      <c r="X1778">
        <f t="shared" si="27"/>
        <v>4369.8889384012182</v>
      </c>
    </row>
    <row r="1779" spans="1:24" x14ac:dyDescent="0.15">
      <c r="A1779">
        <v>1778</v>
      </c>
      <c r="B1779">
        <v>41</v>
      </c>
      <c r="C1779">
        <v>46225.930782091033</v>
      </c>
      <c r="D1779">
        <v>2466.3064597591315</v>
      </c>
      <c r="E1779">
        <v>1096.1362043373917</v>
      </c>
      <c r="F1779">
        <v>8596.1862000000001</v>
      </c>
      <c r="G1779" s="1">
        <v>0.63</v>
      </c>
      <c r="H1779">
        <v>10001.019844056198</v>
      </c>
      <c r="Q1779">
        <v>1778</v>
      </c>
      <c r="R1779">
        <v>41</v>
      </c>
      <c r="S1779">
        <f>VLOOKUP($R1779,'[3]人物&amp;怪物成长分析'!$B$5:$S$104,12,FALSE)*$W1779</f>
        <v>46225.930782091033</v>
      </c>
      <c r="T1779">
        <f>VLOOKUP($R1779,'[3]人物&amp;怪物成长分析'!$B$5:$S$104,13,FALSE)*$W1779</f>
        <v>2466.3064597591315</v>
      </c>
      <c r="U1779">
        <f>VLOOKUP($R1779,'[3]人物&amp;怪物成长分析'!$B$5:$S$104,14,FALSE)*$W1779</f>
        <v>1096.1362043373917</v>
      </c>
      <c r="V1779">
        <f>VLOOKUP($R1779,'[3]人物&amp;怪物成长分析'!$B$5:$S$104,17,FALSE)*$W1779</f>
        <v>8596.1862000000001</v>
      </c>
      <c r="W1779" s="1">
        <v>0.63</v>
      </c>
      <c r="X1779">
        <f t="shared" si="27"/>
        <v>10001.019844056198</v>
      </c>
    </row>
    <row r="1780" spans="1:24" x14ac:dyDescent="0.15">
      <c r="A1780">
        <v>1779</v>
      </c>
      <c r="B1780">
        <v>43</v>
      </c>
      <c r="C1780">
        <v>30578.063512999914</v>
      </c>
      <c r="D1780">
        <v>1552.0730111024754</v>
      </c>
      <c r="E1780">
        <v>689.81022715665586</v>
      </c>
      <c r="F1780">
        <v>4837.1867999999995</v>
      </c>
      <c r="G1780" s="1">
        <v>0.34</v>
      </c>
      <c r="H1780">
        <v>6131.5791489349531</v>
      </c>
      <c r="Q1780">
        <v>1779</v>
      </c>
      <c r="R1780">
        <v>43</v>
      </c>
      <c r="S1780">
        <f>VLOOKUP($R1780,'[3]人物&amp;怪物成长分析'!$B$5:$S$104,12,FALSE)*$W1780</f>
        <v>30578.063512999914</v>
      </c>
      <c r="T1780">
        <f>VLOOKUP($R1780,'[3]人物&amp;怪物成长分析'!$B$5:$S$104,13,FALSE)*$W1780</f>
        <v>1552.0730111024754</v>
      </c>
      <c r="U1780">
        <f>VLOOKUP($R1780,'[3]人物&amp;怪物成长分析'!$B$5:$S$104,14,FALSE)*$W1780</f>
        <v>689.81022715665586</v>
      </c>
      <c r="V1780">
        <f>VLOOKUP($R1780,'[3]人物&amp;怪物成长分析'!$B$5:$S$104,17,FALSE)*$W1780</f>
        <v>4837.1867999999995</v>
      </c>
      <c r="W1780" s="1">
        <v>0.34</v>
      </c>
      <c r="X1780">
        <f t="shared" si="27"/>
        <v>6131.5791489349531</v>
      </c>
    </row>
    <row r="1781" spans="1:24" x14ac:dyDescent="0.15">
      <c r="A1781">
        <v>1780</v>
      </c>
      <c r="B1781">
        <v>22</v>
      </c>
      <c r="C1781">
        <v>4299.3331575652173</v>
      </c>
      <c r="D1781">
        <v>339.79361947826089</v>
      </c>
      <c r="E1781">
        <v>151.01938643478263</v>
      </c>
      <c r="F1781">
        <v>3813.1475999999998</v>
      </c>
      <c r="G1781" s="1">
        <v>0.47</v>
      </c>
      <c r="H1781">
        <v>2351.1078194587826</v>
      </c>
      <c r="Q1781">
        <v>1780</v>
      </c>
      <c r="R1781">
        <v>22</v>
      </c>
      <c r="S1781">
        <f>VLOOKUP($R1781,'[3]人物&amp;怪物成长分析'!$B$5:$S$104,12,FALSE)*$W1781</f>
        <v>4299.3331575652173</v>
      </c>
      <c r="T1781">
        <f>VLOOKUP($R1781,'[3]人物&amp;怪物成长分析'!$B$5:$S$104,13,FALSE)*$W1781</f>
        <v>339.79361947826089</v>
      </c>
      <c r="U1781">
        <f>VLOOKUP($R1781,'[3]人物&amp;怪物成长分析'!$B$5:$S$104,14,FALSE)*$W1781</f>
        <v>151.01938643478263</v>
      </c>
      <c r="V1781">
        <f>VLOOKUP($R1781,'[3]人物&amp;怪物成长分析'!$B$5:$S$104,17,FALSE)*$W1781</f>
        <v>3813.1475999999998</v>
      </c>
      <c r="W1781" s="1">
        <v>0.47</v>
      </c>
      <c r="X1781">
        <f t="shared" si="27"/>
        <v>2351.1078194587826</v>
      </c>
    </row>
    <row r="1782" spans="1:24" x14ac:dyDescent="0.15">
      <c r="A1782">
        <v>1781</v>
      </c>
      <c r="B1782">
        <v>35</v>
      </c>
      <c r="C1782">
        <v>19999.510348695654</v>
      </c>
      <c r="D1782">
        <v>1231.3581824347827</v>
      </c>
      <c r="E1782">
        <v>547.27030330434798</v>
      </c>
      <c r="F1782">
        <v>6067.9290000000001</v>
      </c>
      <c r="G1782" s="1">
        <v>0.51</v>
      </c>
      <c r="H1782">
        <v>5570.0457116243497</v>
      </c>
      <c r="Q1782">
        <v>1781</v>
      </c>
      <c r="R1782">
        <v>35</v>
      </c>
      <c r="S1782">
        <f>VLOOKUP($R1782,'[3]人物&amp;怪物成长分析'!$B$5:$S$104,12,FALSE)*$W1782</f>
        <v>19999.510348695654</v>
      </c>
      <c r="T1782">
        <f>VLOOKUP($R1782,'[3]人物&amp;怪物成长分析'!$B$5:$S$104,13,FALSE)*$W1782</f>
        <v>1231.3581824347827</v>
      </c>
      <c r="U1782">
        <f>VLOOKUP($R1782,'[3]人物&amp;怪物成长分析'!$B$5:$S$104,14,FALSE)*$W1782</f>
        <v>547.27030330434798</v>
      </c>
      <c r="V1782">
        <f>VLOOKUP($R1782,'[3]人物&amp;怪物成长分析'!$B$5:$S$104,17,FALSE)*$W1782</f>
        <v>6067.9290000000001</v>
      </c>
      <c r="W1782" s="1">
        <v>0.51</v>
      </c>
      <c r="X1782">
        <f t="shared" si="27"/>
        <v>5570.0457116243497</v>
      </c>
    </row>
    <row r="1783" spans="1:24" x14ac:dyDescent="0.15">
      <c r="A1783">
        <v>1782</v>
      </c>
      <c r="B1783">
        <v>47</v>
      </c>
      <c r="C1783">
        <v>86470.729236226573</v>
      </c>
      <c r="D1783">
        <v>3995.8789639484962</v>
      </c>
      <c r="E1783">
        <v>1775.946206199332</v>
      </c>
      <c r="F1783">
        <v>10158.442800000001</v>
      </c>
      <c r="G1783" s="1">
        <v>0.66</v>
      </c>
      <c r="H1783">
        <v>15221.429869916268</v>
      </c>
      <c r="Q1783">
        <v>1782</v>
      </c>
      <c r="R1783">
        <v>47</v>
      </c>
      <c r="S1783">
        <f>VLOOKUP($R1783,'[3]人物&amp;怪物成长分析'!$B$5:$S$104,12,FALSE)*$W1783</f>
        <v>86470.729236226573</v>
      </c>
      <c r="T1783">
        <f>VLOOKUP($R1783,'[3]人物&amp;怪物成长分析'!$B$5:$S$104,13,FALSE)*$W1783</f>
        <v>3995.8789639484962</v>
      </c>
      <c r="U1783">
        <f>VLOOKUP($R1783,'[3]人物&amp;怪物成长分析'!$B$5:$S$104,14,FALSE)*$W1783</f>
        <v>1775.946206199332</v>
      </c>
      <c r="V1783">
        <f>VLOOKUP($R1783,'[3]人物&amp;怪物成长分析'!$B$5:$S$104,17,FALSE)*$W1783</f>
        <v>10158.442800000001</v>
      </c>
      <c r="W1783" s="1">
        <v>0.66</v>
      </c>
      <c r="X1783">
        <f t="shared" si="27"/>
        <v>15221.429869916268</v>
      </c>
    </row>
    <row r="1784" spans="1:24" x14ac:dyDescent="0.15">
      <c r="A1784">
        <v>1783</v>
      </c>
      <c r="B1784">
        <v>43</v>
      </c>
      <c r="C1784">
        <v>59357.417407588066</v>
      </c>
      <c r="D1784">
        <v>3012.847609787158</v>
      </c>
      <c r="E1784">
        <v>1339.043382127626</v>
      </c>
      <c r="F1784">
        <v>9389.8331999999991</v>
      </c>
      <c r="G1784" s="1">
        <v>0.66</v>
      </c>
      <c r="H1784">
        <v>11902.477171461967</v>
      </c>
      <c r="Q1784">
        <v>1783</v>
      </c>
      <c r="R1784">
        <v>43</v>
      </c>
      <c r="S1784">
        <f>VLOOKUP($R1784,'[3]人物&amp;怪物成长分析'!$B$5:$S$104,12,FALSE)*$W1784</f>
        <v>59357.417407588066</v>
      </c>
      <c r="T1784">
        <f>VLOOKUP($R1784,'[3]人物&amp;怪物成长分析'!$B$5:$S$104,13,FALSE)*$W1784</f>
        <v>3012.847609787158</v>
      </c>
      <c r="U1784">
        <f>VLOOKUP($R1784,'[3]人物&amp;怪物成长分析'!$B$5:$S$104,14,FALSE)*$W1784</f>
        <v>1339.043382127626</v>
      </c>
      <c r="V1784">
        <f>VLOOKUP($R1784,'[3]人物&amp;怪物成长分析'!$B$5:$S$104,17,FALSE)*$W1784</f>
        <v>9389.8331999999991</v>
      </c>
      <c r="W1784" s="1">
        <v>0.66</v>
      </c>
      <c r="X1784">
        <f t="shared" si="27"/>
        <v>11902.477171461967</v>
      </c>
    </row>
    <row r="1785" spans="1:24" x14ac:dyDescent="0.15">
      <c r="A1785">
        <v>1784</v>
      </c>
      <c r="B1785">
        <v>22</v>
      </c>
      <c r="C1785">
        <v>2835.7303805217393</v>
      </c>
      <c r="D1785">
        <v>224.11919582608701</v>
      </c>
      <c r="E1785">
        <v>99.6085314782609</v>
      </c>
      <c r="F1785">
        <v>2515.0547999999999</v>
      </c>
      <c r="G1785" s="1">
        <v>0.31</v>
      </c>
      <c r="H1785">
        <v>1550.730689430261</v>
      </c>
      <c r="Q1785">
        <v>1784</v>
      </c>
      <c r="R1785">
        <v>22</v>
      </c>
      <c r="S1785">
        <f>VLOOKUP($R1785,'[3]人物&amp;怪物成长分析'!$B$5:$S$104,12,FALSE)*$W1785</f>
        <v>2835.7303805217393</v>
      </c>
      <c r="T1785">
        <f>VLOOKUP($R1785,'[3]人物&amp;怪物成长分析'!$B$5:$S$104,13,FALSE)*$W1785</f>
        <v>224.11919582608701</v>
      </c>
      <c r="U1785">
        <f>VLOOKUP($R1785,'[3]人物&amp;怪物成长分析'!$B$5:$S$104,14,FALSE)*$W1785</f>
        <v>99.6085314782609</v>
      </c>
      <c r="V1785">
        <f>VLOOKUP($R1785,'[3]人物&amp;怪物成长分析'!$B$5:$S$104,17,FALSE)*$W1785</f>
        <v>2515.0547999999999</v>
      </c>
      <c r="W1785" s="1">
        <v>0.31</v>
      </c>
      <c r="X1785">
        <f t="shared" si="27"/>
        <v>1550.730689430261</v>
      </c>
    </row>
    <row r="1786" spans="1:24" x14ac:dyDescent="0.15">
      <c r="A1786">
        <v>1785</v>
      </c>
      <c r="B1786">
        <v>32</v>
      </c>
      <c r="C1786">
        <v>13397.551063938467</v>
      </c>
      <c r="D1786">
        <v>847.97535893538486</v>
      </c>
      <c r="E1786">
        <v>376.8779373046155</v>
      </c>
      <c r="F1786">
        <v>5071.2608</v>
      </c>
      <c r="G1786" s="1">
        <v>0.46</v>
      </c>
      <c r="H1786">
        <v>4181.9808129570465</v>
      </c>
      <c r="Q1786">
        <v>1785</v>
      </c>
      <c r="R1786">
        <v>32</v>
      </c>
      <c r="S1786">
        <f>VLOOKUP($R1786,'[3]人物&amp;怪物成长分析'!$B$5:$S$104,12,FALSE)*$W1786</f>
        <v>13397.551063938467</v>
      </c>
      <c r="T1786">
        <f>VLOOKUP($R1786,'[3]人物&amp;怪物成长分析'!$B$5:$S$104,13,FALSE)*$W1786</f>
        <v>847.97535893538486</v>
      </c>
      <c r="U1786">
        <f>VLOOKUP($R1786,'[3]人物&amp;怪物成长分析'!$B$5:$S$104,14,FALSE)*$W1786</f>
        <v>376.8779373046155</v>
      </c>
      <c r="V1786">
        <f>VLOOKUP($R1786,'[3]人物&amp;怪物成长分析'!$B$5:$S$104,17,FALSE)*$W1786</f>
        <v>5071.2608</v>
      </c>
      <c r="W1786" s="1">
        <v>0.46</v>
      </c>
      <c r="X1786">
        <f t="shared" si="27"/>
        <v>4181.9808129570465</v>
      </c>
    </row>
    <row r="1787" spans="1:24" x14ac:dyDescent="0.15">
      <c r="A1787">
        <v>1786</v>
      </c>
      <c r="B1787">
        <v>46</v>
      </c>
      <c r="C1787">
        <v>71804.486572543174</v>
      </c>
      <c r="D1787">
        <v>3394.5653533966565</v>
      </c>
      <c r="E1787">
        <v>1508.6957126207365</v>
      </c>
      <c r="F1787">
        <v>9060.2639999999992</v>
      </c>
      <c r="G1787" s="1">
        <v>0.6</v>
      </c>
      <c r="H1787">
        <v>13027.116346702944</v>
      </c>
      <c r="Q1787">
        <v>1786</v>
      </c>
      <c r="R1787">
        <v>46</v>
      </c>
      <c r="S1787">
        <f>VLOOKUP($R1787,'[3]人物&amp;怪物成长分析'!$B$5:$S$104,12,FALSE)*$W1787</f>
        <v>71804.486572543174</v>
      </c>
      <c r="T1787">
        <f>VLOOKUP($R1787,'[3]人物&amp;怪物成长分析'!$B$5:$S$104,13,FALSE)*$W1787</f>
        <v>3394.5653533966565</v>
      </c>
      <c r="U1787">
        <f>VLOOKUP($R1787,'[3]人物&amp;怪物成长分析'!$B$5:$S$104,14,FALSE)*$W1787</f>
        <v>1508.6957126207365</v>
      </c>
      <c r="V1787">
        <f>VLOOKUP($R1787,'[3]人物&amp;怪物成长分析'!$B$5:$S$104,17,FALSE)*$W1787</f>
        <v>9060.2639999999992</v>
      </c>
      <c r="W1787" s="1">
        <v>0.6</v>
      </c>
      <c r="X1787">
        <f t="shared" si="27"/>
        <v>13027.116346702944</v>
      </c>
    </row>
    <row r="1788" spans="1:24" x14ac:dyDescent="0.15">
      <c r="A1788">
        <v>1787</v>
      </c>
      <c r="B1788">
        <v>48</v>
      </c>
      <c r="C1788">
        <v>97325.912643539516</v>
      </c>
      <c r="D1788">
        <v>4398.1562769808725</v>
      </c>
      <c r="E1788">
        <v>1954.7361231026098</v>
      </c>
      <c r="F1788">
        <v>10664.249600000001</v>
      </c>
      <c r="G1788" s="1">
        <v>0.68</v>
      </c>
      <c r="H1788">
        <v>16646.128523790077</v>
      </c>
      <c r="Q1788">
        <v>1787</v>
      </c>
      <c r="R1788">
        <v>48</v>
      </c>
      <c r="S1788">
        <f>VLOOKUP($R1788,'[3]人物&amp;怪物成长分析'!$B$5:$S$104,12,FALSE)*$W1788</f>
        <v>97325.912643539516</v>
      </c>
      <c r="T1788">
        <f>VLOOKUP($R1788,'[3]人物&amp;怪物成长分析'!$B$5:$S$104,13,FALSE)*$W1788</f>
        <v>4398.1562769808725</v>
      </c>
      <c r="U1788">
        <f>VLOOKUP($R1788,'[3]人物&amp;怪物成长分析'!$B$5:$S$104,14,FALSE)*$W1788</f>
        <v>1954.7361231026098</v>
      </c>
      <c r="V1788">
        <f>VLOOKUP($R1788,'[3]人物&amp;怪物成长分析'!$B$5:$S$104,17,FALSE)*$W1788</f>
        <v>10664.249600000001</v>
      </c>
      <c r="W1788" s="1">
        <v>0.68</v>
      </c>
      <c r="X1788">
        <f t="shared" si="27"/>
        <v>16646.128523790077</v>
      </c>
    </row>
    <row r="1789" spans="1:24" x14ac:dyDescent="0.15">
      <c r="A1789">
        <v>1788</v>
      </c>
      <c r="B1789">
        <v>37</v>
      </c>
      <c r="C1789">
        <v>28788.115088214789</v>
      </c>
      <c r="D1789">
        <v>1708.4740530762544</v>
      </c>
      <c r="E1789">
        <v>759.32180136722423</v>
      </c>
      <c r="F1789">
        <v>7488.1080000000002</v>
      </c>
      <c r="G1789" s="1">
        <v>0.6</v>
      </c>
      <c r="H1789">
        <v>7398.3326135664847</v>
      </c>
      <c r="Q1789">
        <v>1788</v>
      </c>
      <c r="R1789">
        <v>37</v>
      </c>
      <c r="S1789">
        <f>VLOOKUP($R1789,'[3]人物&amp;怪物成长分析'!$B$5:$S$104,12,FALSE)*$W1789</f>
        <v>28788.115088214789</v>
      </c>
      <c r="T1789">
        <f>VLOOKUP($R1789,'[3]人物&amp;怪物成长分析'!$B$5:$S$104,13,FALSE)*$W1789</f>
        <v>1708.4740530762544</v>
      </c>
      <c r="U1789">
        <f>VLOOKUP($R1789,'[3]人物&amp;怪物成长分析'!$B$5:$S$104,14,FALSE)*$W1789</f>
        <v>759.32180136722423</v>
      </c>
      <c r="V1789">
        <f>VLOOKUP($R1789,'[3]人物&amp;怪物成长分析'!$B$5:$S$104,17,FALSE)*$W1789</f>
        <v>7488.1080000000002</v>
      </c>
      <c r="W1789" s="1">
        <v>0.6</v>
      </c>
      <c r="X1789">
        <f t="shared" si="27"/>
        <v>7398.3326135664847</v>
      </c>
    </row>
    <row r="1790" spans="1:24" x14ac:dyDescent="0.15">
      <c r="A1790">
        <v>1789</v>
      </c>
      <c r="B1790">
        <v>36</v>
      </c>
      <c r="C1790">
        <v>27098.18358048964</v>
      </c>
      <c r="D1790">
        <v>1654.1004803863548</v>
      </c>
      <c r="E1790">
        <v>735.15576906060221</v>
      </c>
      <c r="F1790">
        <v>7679.0951999999997</v>
      </c>
      <c r="G1790" s="1">
        <v>0.63</v>
      </c>
      <c r="H1790">
        <v>7300.8911527998516</v>
      </c>
      <c r="Q1790">
        <v>1789</v>
      </c>
      <c r="R1790">
        <v>36</v>
      </c>
      <c r="S1790">
        <f>VLOOKUP($R1790,'[3]人物&amp;怪物成长分析'!$B$5:$S$104,12,FALSE)*$W1790</f>
        <v>27098.18358048964</v>
      </c>
      <c r="T1790">
        <f>VLOOKUP($R1790,'[3]人物&amp;怪物成长分析'!$B$5:$S$104,13,FALSE)*$W1790</f>
        <v>1654.1004803863548</v>
      </c>
      <c r="U1790">
        <f>VLOOKUP($R1790,'[3]人物&amp;怪物成长分析'!$B$5:$S$104,14,FALSE)*$W1790</f>
        <v>735.15576906060221</v>
      </c>
      <c r="V1790">
        <f>VLOOKUP($R1790,'[3]人物&amp;怪物成长分析'!$B$5:$S$104,17,FALSE)*$W1790</f>
        <v>7679.0951999999997</v>
      </c>
      <c r="W1790" s="1">
        <v>0.63</v>
      </c>
      <c r="X1790">
        <f t="shared" si="27"/>
        <v>7300.8911527998516</v>
      </c>
    </row>
    <row r="1791" spans="1:24" x14ac:dyDescent="0.15">
      <c r="A1791">
        <v>1790</v>
      </c>
      <c r="B1791">
        <v>26</v>
      </c>
      <c r="C1791">
        <v>5663.1652872080276</v>
      </c>
      <c r="D1791">
        <v>402.51520303946501</v>
      </c>
      <c r="E1791">
        <v>178.89564579531776</v>
      </c>
      <c r="F1791">
        <v>3525.5031999999997</v>
      </c>
      <c r="G1791" s="1">
        <v>0.38</v>
      </c>
      <c r="H1791">
        <v>2407.9302579877244</v>
      </c>
      <c r="Q1791">
        <v>1790</v>
      </c>
      <c r="R1791">
        <v>26</v>
      </c>
      <c r="S1791">
        <f>VLOOKUP($R1791,'[3]人物&amp;怪物成长分析'!$B$5:$S$104,12,FALSE)*$W1791</f>
        <v>5663.1652872080276</v>
      </c>
      <c r="T1791">
        <f>VLOOKUP($R1791,'[3]人物&amp;怪物成长分析'!$B$5:$S$104,13,FALSE)*$W1791</f>
        <v>402.51520303946501</v>
      </c>
      <c r="U1791">
        <f>VLOOKUP($R1791,'[3]人物&amp;怪物成长分析'!$B$5:$S$104,14,FALSE)*$W1791</f>
        <v>178.89564579531776</v>
      </c>
      <c r="V1791">
        <f>VLOOKUP($R1791,'[3]人物&amp;怪物成长分析'!$B$5:$S$104,17,FALSE)*$W1791</f>
        <v>3525.5031999999997</v>
      </c>
      <c r="W1791" s="1">
        <v>0.38</v>
      </c>
      <c r="X1791">
        <f t="shared" si="27"/>
        <v>2407.9302579877244</v>
      </c>
    </row>
    <row r="1792" spans="1:24" x14ac:dyDescent="0.15">
      <c r="A1792">
        <v>1791</v>
      </c>
      <c r="B1792">
        <v>23</v>
      </c>
      <c r="C1792">
        <v>5922.8036522382954</v>
      </c>
      <c r="D1792">
        <v>455.35703466220747</v>
      </c>
      <c r="E1792">
        <v>202.38090429431443</v>
      </c>
      <c r="F1792">
        <v>4790.4053999999996</v>
      </c>
      <c r="G1792" s="1">
        <v>0.56999999999999995</v>
      </c>
      <c r="H1792">
        <v>3028.0655052552643</v>
      </c>
      <c r="Q1792">
        <v>1791</v>
      </c>
      <c r="R1792">
        <v>23</v>
      </c>
      <c r="S1792">
        <f>VLOOKUP($R1792,'[3]人物&amp;怪物成长分析'!$B$5:$S$104,12,FALSE)*$W1792</f>
        <v>5922.8036522382954</v>
      </c>
      <c r="T1792">
        <f>VLOOKUP($R1792,'[3]人物&amp;怪物成长分析'!$B$5:$S$104,13,FALSE)*$W1792</f>
        <v>455.35703466220747</v>
      </c>
      <c r="U1792">
        <f>VLOOKUP($R1792,'[3]人物&amp;怪物成长分析'!$B$5:$S$104,14,FALSE)*$W1792</f>
        <v>202.38090429431443</v>
      </c>
      <c r="V1792">
        <f>VLOOKUP($R1792,'[3]人物&amp;怪物成长分析'!$B$5:$S$104,17,FALSE)*$W1792</f>
        <v>4790.4053999999996</v>
      </c>
      <c r="W1792" s="1">
        <v>0.56999999999999995</v>
      </c>
      <c r="X1792">
        <f t="shared" si="27"/>
        <v>3028.0655052552643</v>
      </c>
    </row>
    <row r="1793" spans="1:24" x14ac:dyDescent="0.15">
      <c r="A1793">
        <v>1792</v>
      </c>
      <c r="B1793">
        <v>19</v>
      </c>
      <c r="C1793">
        <v>3269.8658143369562</v>
      </c>
      <c r="D1793">
        <v>282.12143634782615</v>
      </c>
      <c r="E1793">
        <v>125.38730504347831</v>
      </c>
      <c r="F1793">
        <v>3692.2266</v>
      </c>
      <c r="G1793" s="1">
        <v>0.51</v>
      </c>
      <c r="H1793">
        <v>2152.3925015577393</v>
      </c>
      <c r="Q1793">
        <v>1792</v>
      </c>
      <c r="R1793">
        <v>19</v>
      </c>
      <c r="S1793">
        <f>VLOOKUP($R1793,'[3]人物&amp;怪物成长分析'!$B$5:$S$104,12,FALSE)*$W1793</f>
        <v>3269.8658143369562</v>
      </c>
      <c r="T1793">
        <f>VLOOKUP($R1793,'[3]人物&amp;怪物成长分析'!$B$5:$S$104,13,FALSE)*$W1793</f>
        <v>282.12143634782615</v>
      </c>
      <c r="U1793">
        <f>VLOOKUP($R1793,'[3]人物&amp;怪物成长分析'!$B$5:$S$104,14,FALSE)*$W1793</f>
        <v>125.38730504347831</v>
      </c>
      <c r="V1793">
        <f>VLOOKUP($R1793,'[3]人物&amp;怪物成长分析'!$B$5:$S$104,17,FALSE)*$W1793</f>
        <v>3692.2266</v>
      </c>
      <c r="W1793" s="1">
        <v>0.51</v>
      </c>
      <c r="X1793">
        <f t="shared" si="27"/>
        <v>2152.3925015577393</v>
      </c>
    </row>
    <row r="1794" spans="1:24" x14ac:dyDescent="0.15">
      <c r="A1794">
        <v>1793</v>
      </c>
      <c r="B1794">
        <v>43</v>
      </c>
      <c r="C1794">
        <v>35974.192368235192</v>
      </c>
      <c r="D1794">
        <v>1825.9682483558533</v>
      </c>
      <c r="E1794">
        <v>811.54144371371274</v>
      </c>
      <c r="F1794">
        <v>5690.808</v>
      </c>
      <c r="G1794" s="1">
        <v>0.4</v>
      </c>
      <c r="H1794">
        <v>7213.6225281587685</v>
      </c>
      <c r="Q1794">
        <v>1793</v>
      </c>
      <c r="R1794">
        <v>43</v>
      </c>
      <c r="S1794">
        <f>VLOOKUP($R1794,'[3]人物&amp;怪物成长分析'!$B$5:$S$104,12,FALSE)*$W1794</f>
        <v>35974.192368235192</v>
      </c>
      <c r="T1794">
        <f>VLOOKUP($R1794,'[3]人物&amp;怪物成长分析'!$B$5:$S$104,13,FALSE)*$W1794</f>
        <v>1825.9682483558533</v>
      </c>
      <c r="U1794">
        <f>VLOOKUP($R1794,'[3]人物&amp;怪物成长分析'!$B$5:$S$104,14,FALSE)*$W1794</f>
        <v>811.54144371371274</v>
      </c>
      <c r="V1794">
        <f>VLOOKUP($R1794,'[3]人物&amp;怪物成长分析'!$B$5:$S$104,17,FALSE)*$W1794</f>
        <v>5690.808</v>
      </c>
      <c r="W1794" s="1">
        <v>0.4</v>
      </c>
      <c r="X1794">
        <f t="shared" si="27"/>
        <v>7213.6225281587685</v>
      </c>
    </row>
    <row r="1795" spans="1:24" x14ac:dyDescent="0.15">
      <c r="A1795">
        <v>1794</v>
      </c>
      <c r="B1795">
        <v>40</v>
      </c>
      <c r="C1795">
        <v>46189.165872160549</v>
      </c>
      <c r="D1795">
        <v>2528.6039711036797</v>
      </c>
      <c r="E1795">
        <v>1123.8239871571911</v>
      </c>
      <c r="F1795">
        <v>9347.5199999999986</v>
      </c>
      <c r="G1795" s="1">
        <v>0.7</v>
      </c>
      <c r="H1795">
        <v>10413.781671776751</v>
      </c>
      <c r="Q1795">
        <v>1794</v>
      </c>
      <c r="R1795">
        <v>40</v>
      </c>
      <c r="S1795">
        <f>VLOOKUP($R1795,'[3]人物&amp;怪物成长分析'!$B$5:$S$104,12,FALSE)*$W1795</f>
        <v>46189.165872160549</v>
      </c>
      <c r="T1795">
        <f>VLOOKUP($R1795,'[3]人物&amp;怪物成长分析'!$B$5:$S$104,13,FALSE)*$W1795</f>
        <v>2528.6039711036797</v>
      </c>
      <c r="U1795">
        <f>VLOOKUP($R1795,'[3]人物&amp;怪物成长分析'!$B$5:$S$104,14,FALSE)*$W1795</f>
        <v>1123.8239871571911</v>
      </c>
      <c r="V1795">
        <f>VLOOKUP($R1795,'[3]人物&amp;怪物成长分析'!$B$5:$S$104,17,FALSE)*$W1795</f>
        <v>9347.5199999999986</v>
      </c>
      <c r="W1795" s="1">
        <v>0.7</v>
      </c>
      <c r="X1795">
        <f t="shared" ref="X1795:X1858" si="28">SUMPRODUCT(S1795:V1795,$M$6:$P$6)*1.2</f>
        <v>10413.781671776751</v>
      </c>
    </row>
    <row r="1796" spans="1:24" x14ac:dyDescent="0.15">
      <c r="A1796">
        <v>1795</v>
      </c>
      <c r="B1796">
        <v>28</v>
      </c>
      <c r="C1796">
        <v>9000.7207559277613</v>
      </c>
      <c r="D1796">
        <v>609.07132934849517</v>
      </c>
      <c r="E1796">
        <v>270.69836859933116</v>
      </c>
      <c r="F1796">
        <v>4732.7615999999998</v>
      </c>
      <c r="G1796" s="1">
        <v>0.48</v>
      </c>
      <c r="H1796">
        <v>3418.7249666219245</v>
      </c>
      <c r="Q1796">
        <v>1795</v>
      </c>
      <c r="R1796">
        <v>28</v>
      </c>
      <c r="S1796">
        <f>VLOOKUP($R1796,'[3]人物&amp;怪物成长分析'!$B$5:$S$104,12,FALSE)*$W1796</f>
        <v>9000.7207559277613</v>
      </c>
      <c r="T1796">
        <f>VLOOKUP($R1796,'[3]人物&amp;怪物成长分析'!$B$5:$S$104,13,FALSE)*$W1796</f>
        <v>609.07132934849517</v>
      </c>
      <c r="U1796">
        <f>VLOOKUP($R1796,'[3]人物&amp;怪物成长分析'!$B$5:$S$104,14,FALSE)*$W1796</f>
        <v>270.69836859933116</v>
      </c>
      <c r="V1796">
        <f>VLOOKUP($R1796,'[3]人物&amp;怪物成长分析'!$B$5:$S$104,17,FALSE)*$W1796</f>
        <v>4732.7615999999998</v>
      </c>
      <c r="W1796" s="1">
        <v>0.48</v>
      </c>
      <c r="X1796">
        <f t="shared" si="28"/>
        <v>3418.7249666219245</v>
      </c>
    </row>
    <row r="1797" spans="1:24" x14ac:dyDescent="0.15">
      <c r="A1797">
        <v>1796</v>
      </c>
      <c r="B1797">
        <v>32</v>
      </c>
      <c r="C1797">
        <v>19805.075485822083</v>
      </c>
      <c r="D1797">
        <v>1253.5287914696994</v>
      </c>
      <c r="E1797">
        <v>557.12390731986648</v>
      </c>
      <c r="F1797">
        <v>7496.6464000000005</v>
      </c>
      <c r="G1797" s="1">
        <v>0.68</v>
      </c>
      <c r="H1797">
        <v>6182.0585930669395</v>
      </c>
      <c r="Q1797">
        <v>1796</v>
      </c>
      <c r="R1797">
        <v>32</v>
      </c>
      <c r="S1797">
        <f>VLOOKUP($R1797,'[3]人物&amp;怪物成长分析'!$B$5:$S$104,12,FALSE)*$W1797</f>
        <v>19805.075485822083</v>
      </c>
      <c r="T1797">
        <f>VLOOKUP($R1797,'[3]人物&amp;怪物成长分析'!$B$5:$S$104,13,FALSE)*$W1797</f>
        <v>1253.5287914696994</v>
      </c>
      <c r="U1797">
        <f>VLOOKUP($R1797,'[3]人物&amp;怪物成长分析'!$B$5:$S$104,14,FALSE)*$W1797</f>
        <v>557.12390731986648</v>
      </c>
      <c r="V1797">
        <f>VLOOKUP($R1797,'[3]人物&amp;怪物成长分析'!$B$5:$S$104,17,FALSE)*$W1797</f>
        <v>7496.6464000000005</v>
      </c>
      <c r="W1797" s="1">
        <v>0.68</v>
      </c>
      <c r="X1797">
        <f t="shared" si="28"/>
        <v>6182.0585930669395</v>
      </c>
    </row>
    <row r="1798" spans="1:24" x14ac:dyDescent="0.15">
      <c r="A1798">
        <v>1797</v>
      </c>
      <c r="B1798">
        <v>31</v>
      </c>
      <c r="C1798">
        <v>9423.2601113538494</v>
      </c>
      <c r="D1798">
        <v>602.32850689846168</v>
      </c>
      <c r="E1798">
        <v>267.70155862153854</v>
      </c>
      <c r="F1798">
        <v>3864.0023999999999</v>
      </c>
      <c r="G1798" s="1">
        <v>0.36</v>
      </c>
      <c r="H1798">
        <v>3072.8655431689845</v>
      </c>
      <c r="Q1798">
        <v>1797</v>
      </c>
      <c r="R1798">
        <v>31</v>
      </c>
      <c r="S1798">
        <f>VLOOKUP($R1798,'[3]人物&amp;怪物成长分析'!$B$5:$S$104,12,FALSE)*$W1798</f>
        <v>9423.2601113538494</v>
      </c>
      <c r="T1798">
        <f>VLOOKUP($R1798,'[3]人物&amp;怪物成长分析'!$B$5:$S$104,13,FALSE)*$W1798</f>
        <v>602.32850689846168</v>
      </c>
      <c r="U1798">
        <f>VLOOKUP($R1798,'[3]人物&amp;怪物成长分析'!$B$5:$S$104,14,FALSE)*$W1798</f>
        <v>267.70155862153854</v>
      </c>
      <c r="V1798">
        <f>VLOOKUP($R1798,'[3]人物&amp;怪物成长分析'!$B$5:$S$104,17,FALSE)*$W1798</f>
        <v>3864.0023999999999</v>
      </c>
      <c r="W1798" s="1">
        <v>0.36</v>
      </c>
      <c r="X1798">
        <f t="shared" si="28"/>
        <v>3072.8655431689845</v>
      </c>
    </row>
    <row r="1799" spans="1:24" x14ac:dyDescent="0.15">
      <c r="A1799">
        <v>1798</v>
      </c>
      <c r="B1799">
        <v>42</v>
      </c>
      <c r="C1799">
        <v>31725.912421815672</v>
      </c>
      <c r="D1799">
        <v>1650.5639568000006</v>
      </c>
      <c r="E1799">
        <v>733.5839808000004</v>
      </c>
      <c r="F1799">
        <v>5434.9931999999999</v>
      </c>
      <c r="G1799" s="1">
        <v>0.39</v>
      </c>
      <c r="H1799">
        <v>6601.298546967153</v>
      </c>
      <c r="Q1799">
        <v>1798</v>
      </c>
      <c r="R1799">
        <v>42</v>
      </c>
      <c r="S1799">
        <f>VLOOKUP($R1799,'[3]人物&amp;怪物成长分析'!$B$5:$S$104,12,FALSE)*$W1799</f>
        <v>31725.912421815672</v>
      </c>
      <c r="T1799">
        <f>VLOOKUP($R1799,'[3]人物&amp;怪物成长分析'!$B$5:$S$104,13,FALSE)*$W1799</f>
        <v>1650.5639568000006</v>
      </c>
      <c r="U1799">
        <f>VLOOKUP($R1799,'[3]人物&amp;怪物成长分析'!$B$5:$S$104,14,FALSE)*$W1799</f>
        <v>733.5839808000004</v>
      </c>
      <c r="V1799">
        <f>VLOOKUP($R1799,'[3]人物&amp;怪物成长分析'!$B$5:$S$104,17,FALSE)*$W1799</f>
        <v>5434.9931999999999</v>
      </c>
      <c r="W1799" s="1">
        <v>0.39</v>
      </c>
      <c r="X1799">
        <f t="shared" si="28"/>
        <v>6601.298546967153</v>
      </c>
    </row>
    <row r="1800" spans="1:24" x14ac:dyDescent="0.15">
      <c r="A1800">
        <v>1799</v>
      </c>
      <c r="B1800">
        <v>24</v>
      </c>
      <c r="C1800">
        <v>5044.411318608697</v>
      </c>
      <c r="D1800">
        <v>377.54429827424758</v>
      </c>
      <c r="E1800">
        <v>167.79746589966555</v>
      </c>
      <c r="F1800">
        <v>3739.0048000000002</v>
      </c>
      <c r="G1800" s="1">
        <v>0.43</v>
      </c>
      <c r="H1800">
        <v>2422.0558187019137</v>
      </c>
      <c r="Q1800">
        <v>1799</v>
      </c>
      <c r="R1800">
        <v>24</v>
      </c>
      <c r="S1800">
        <f>VLOOKUP($R1800,'[3]人物&amp;怪物成长分析'!$B$5:$S$104,12,FALSE)*$W1800</f>
        <v>5044.411318608697</v>
      </c>
      <c r="T1800">
        <f>VLOOKUP($R1800,'[3]人物&amp;怪物成长分析'!$B$5:$S$104,13,FALSE)*$W1800</f>
        <v>377.54429827424758</v>
      </c>
      <c r="U1800">
        <f>VLOOKUP($R1800,'[3]人物&amp;怪物成长分析'!$B$5:$S$104,14,FALSE)*$W1800</f>
        <v>167.79746589966555</v>
      </c>
      <c r="V1800">
        <f>VLOOKUP($R1800,'[3]人物&amp;怪物成长分析'!$B$5:$S$104,17,FALSE)*$W1800</f>
        <v>3739.0048000000002</v>
      </c>
      <c r="W1800" s="1">
        <v>0.43</v>
      </c>
      <c r="X1800">
        <f t="shared" si="28"/>
        <v>2422.0558187019137</v>
      </c>
    </row>
    <row r="1801" spans="1:24" x14ac:dyDescent="0.15">
      <c r="A1801">
        <v>1800</v>
      </c>
      <c r="B1801">
        <v>26</v>
      </c>
      <c r="C1801">
        <v>8196.6865999063575</v>
      </c>
      <c r="D1801">
        <v>582.58779387290997</v>
      </c>
      <c r="E1801">
        <v>258.92790838795997</v>
      </c>
      <c r="F1801">
        <v>5102.7020000000002</v>
      </c>
      <c r="G1801" s="1">
        <v>0.55000000000000004</v>
      </c>
      <c r="H1801">
        <v>3485.1622155085493</v>
      </c>
      <c r="Q1801">
        <v>1800</v>
      </c>
      <c r="R1801">
        <v>26</v>
      </c>
      <c r="S1801">
        <f>VLOOKUP($R1801,'[3]人物&amp;怪物成长分析'!$B$5:$S$104,12,FALSE)*$W1801</f>
        <v>8196.6865999063575</v>
      </c>
      <c r="T1801">
        <f>VLOOKUP($R1801,'[3]人物&amp;怪物成长分析'!$B$5:$S$104,13,FALSE)*$W1801</f>
        <v>582.58779387290997</v>
      </c>
      <c r="U1801">
        <f>VLOOKUP($R1801,'[3]人物&amp;怪物成长分析'!$B$5:$S$104,14,FALSE)*$W1801</f>
        <v>258.92790838795997</v>
      </c>
      <c r="V1801">
        <f>VLOOKUP($R1801,'[3]人物&amp;怪物成长分析'!$B$5:$S$104,17,FALSE)*$W1801</f>
        <v>5102.7020000000002</v>
      </c>
      <c r="W1801" s="1">
        <v>0.55000000000000004</v>
      </c>
      <c r="X1801">
        <f t="shared" si="28"/>
        <v>3485.1622155085493</v>
      </c>
    </row>
    <row r="1802" spans="1:24" x14ac:dyDescent="0.15">
      <c r="A1802">
        <v>1801</v>
      </c>
      <c r="B1802">
        <v>32</v>
      </c>
      <c r="C1802">
        <v>15145.057724452179</v>
      </c>
      <c r="D1802">
        <v>958.58084053565244</v>
      </c>
      <c r="E1802">
        <v>426.03592912695666</v>
      </c>
      <c r="F1802">
        <v>5732.7295999999997</v>
      </c>
      <c r="G1802" s="1">
        <v>0.52</v>
      </c>
      <c r="H1802">
        <v>4727.4565711688356</v>
      </c>
      <c r="Q1802">
        <v>1801</v>
      </c>
      <c r="R1802">
        <v>32</v>
      </c>
      <c r="S1802">
        <f>VLOOKUP($R1802,'[3]人物&amp;怪物成长分析'!$B$5:$S$104,12,FALSE)*$W1802</f>
        <v>15145.057724452179</v>
      </c>
      <c r="T1802">
        <f>VLOOKUP($R1802,'[3]人物&amp;怪物成长分析'!$B$5:$S$104,13,FALSE)*$W1802</f>
        <v>958.58084053565244</v>
      </c>
      <c r="U1802">
        <f>VLOOKUP($R1802,'[3]人物&amp;怪物成长分析'!$B$5:$S$104,14,FALSE)*$W1802</f>
        <v>426.03592912695666</v>
      </c>
      <c r="V1802">
        <f>VLOOKUP($R1802,'[3]人物&amp;怪物成长分析'!$B$5:$S$104,17,FALSE)*$W1802</f>
        <v>5732.7295999999997</v>
      </c>
      <c r="W1802" s="1">
        <v>0.52</v>
      </c>
      <c r="X1802">
        <f t="shared" si="28"/>
        <v>4727.4565711688356</v>
      </c>
    </row>
    <row r="1803" spans="1:24" x14ac:dyDescent="0.15">
      <c r="A1803">
        <v>1802</v>
      </c>
      <c r="B1803">
        <v>27</v>
      </c>
      <c r="C1803">
        <v>7710.3080528384653</v>
      </c>
      <c r="D1803">
        <v>534.56155975384627</v>
      </c>
      <c r="E1803">
        <v>237.58291544615395</v>
      </c>
      <c r="F1803">
        <v>4401.6387999999997</v>
      </c>
      <c r="G1803" s="1">
        <v>0.46</v>
      </c>
      <c r="H1803">
        <v>3092.5367871762464</v>
      </c>
      <c r="Q1803">
        <v>1802</v>
      </c>
      <c r="R1803">
        <v>27</v>
      </c>
      <c r="S1803">
        <f>VLOOKUP($R1803,'[3]人物&amp;怪物成长分析'!$B$5:$S$104,12,FALSE)*$W1803</f>
        <v>7710.3080528384653</v>
      </c>
      <c r="T1803">
        <f>VLOOKUP($R1803,'[3]人物&amp;怪物成长分析'!$B$5:$S$104,13,FALSE)*$W1803</f>
        <v>534.56155975384627</v>
      </c>
      <c r="U1803">
        <f>VLOOKUP($R1803,'[3]人物&amp;怪物成长分析'!$B$5:$S$104,14,FALSE)*$W1803</f>
        <v>237.58291544615395</v>
      </c>
      <c r="V1803">
        <f>VLOOKUP($R1803,'[3]人物&amp;怪物成长分析'!$B$5:$S$104,17,FALSE)*$W1803</f>
        <v>4401.6387999999997</v>
      </c>
      <c r="W1803" s="1">
        <v>0.46</v>
      </c>
      <c r="X1803">
        <f t="shared" si="28"/>
        <v>3092.5367871762464</v>
      </c>
    </row>
    <row r="1804" spans="1:24" x14ac:dyDescent="0.15">
      <c r="A1804">
        <v>1803</v>
      </c>
      <c r="B1804">
        <v>25</v>
      </c>
      <c r="C1804">
        <v>10537.493603678933</v>
      </c>
      <c r="D1804">
        <v>768.30333110367928</v>
      </c>
      <c r="E1804">
        <v>341.4681471571908</v>
      </c>
      <c r="F1804">
        <v>7189.2000000000007</v>
      </c>
      <c r="G1804" s="1">
        <v>0.8</v>
      </c>
      <c r="H1804">
        <v>4770.7190668896328</v>
      </c>
      <c r="Q1804">
        <v>1803</v>
      </c>
      <c r="R1804">
        <v>25</v>
      </c>
      <c r="S1804">
        <f>VLOOKUP($R1804,'[3]人物&amp;怪物成长分析'!$B$5:$S$104,12,FALSE)*$W1804</f>
        <v>10537.493603678933</v>
      </c>
      <c r="T1804">
        <f>VLOOKUP($R1804,'[3]人物&amp;怪物成长分析'!$B$5:$S$104,13,FALSE)*$W1804</f>
        <v>768.30333110367928</v>
      </c>
      <c r="U1804">
        <f>VLOOKUP($R1804,'[3]人物&amp;怪物成长分析'!$B$5:$S$104,14,FALSE)*$W1804</f>
        <v>341.4681471571908</v>
      </c>
      <c r="V1804">
        <f>VLOOKUP($R1804,'[3]人物&amp;怪物成长分析'!$B$5:$S$104,17,FALSE)*$W1804</f>
        <v>7189.2000000000007</v>
      </c>
      <c r="W1804" s="1">
        <v>0.8</v>
      </c>
      <c r="X1804">
        <f t="shared" si="28"/>
        <v>4770.7190668896328</v>
      </c>
    </row>
    <row r="1805" spans="1:24" x14ac:dyDescent="0.15">
      <c r="A1805">
        <v>1804</v>
      </c>
      <c r="B1805">
        <v>50</v>
      </c>
      <c r="C1805">
        <v>124757.18611826093</v>
      </c>
      <c r="D1805">
        <v>5398.1474762709049</v>
      </c>
      <c r="E1805">
        <v>2399.1766561204022</v>
      </c>
      <c r="F1805">
        <v>11873.449999999999</v>
      </c>
      <c r="G1805" s="1">
        <v>0.73</v>
      </c>
      <c r="H1805">
        <v>20189.501492546089</v>
      </c>
      <c r="Q1805">
        <v>1804</v>
      </c>
      <c r="R1805">
        <v>50</v>
      </c>
      <c r="S1805">
        <f>VLOOKUP($R1805,'[3]人物&amp;怪物成长分析'!$B$5:$S$104,12,FALSE)*$W1805</f>
        <v>124757.18611826093</v>
      </c>
      <c r="T1805">
        <f>VLOOKUP($R1805,'[3]人物&amp;怪物成长分析'!$B$5:$S$104,13,FALSE)*$W1805</f>
        <v>5398.1474762709049</v>
      </c>
      <c r="U1805">
        <f>VLOOKUP($R1805,'[3]人物&amp;怪物成长分析'!$B$5:$S$104,14,FALSE)*$W1805</f>
        <v>2399.1766561204022</v>
      </c>
      <c r="V1805">
        <f>VLOOKUP($R1805,'[3]人物&amp;怪物成长分析'!$B$5:$S$104,17,FALSE)*$W1805</f>
        <v>11873.449999999999</v>
      </c>
      <c r="W1805" s="1">
        <v>0.73</v>
      </c>
      <c r="X1805">
        <f t="shared" si="28"/>
        <v>20189.501492546089</v>
      </c>
    </row>
    <row r="1806" spans="1:24" x14ac:dyDescent="0.15">
      <c r="A1806">
        <v>1805</v>
      </c>
      <c r="B1806">
        <v>23</v>
      </c>
      <c r="C1806">
        <v>4883.7152921964889</v>
      </c>
      <c r="D1806">
        <v>375.46983559866231</v>
      </c>
      <c r="E1806">
        <v>166.87548248829438</v>
      </c>
      <c r="F1806">
        <v>3949.9833999999996</v>
      </c>
      <c r="G1806" s="1">
        <v>0.47</v>
      </c>
      <c r="H1806">
        <v>2496.8259429297791</v>
      </c>
      <c r="Q1806">
        <v>1805</v>
      </c>
      <c r="R1806">
        <v>23</v>
      </c>
      <c r="S1806">
        <f>VLOOKUP($R1806,'[3]人物&amp;怪物成长分析'!$B$5:$S$104,12,FALSE)*$W1806</f>
        <v>4883.7152921964889</v>
      </c>
      <c r="T1806">
        <f>VLOOKUP($R1806,'[3]人物&amp;怪物成长分析'!$B$5:$S$104,13,FALSE)*$W1806</f>
        <v>375.46983559866231</v>
      </c>
      <c r="U1806">
        <f>VLOOKUP($R1806,'[3]人物&amp;怪物成长分析'!$B$5:$S$104,14,FALSE)*$W1806</f>
        <v>166.87548248829438</v>
      </c>
      <c r="V1806">
        <f>VLOOKUP($R1806,'[3]人物&amp;怪物成长分析'!$B$5:$S$104,17,FALSE)*$W1806</f>
        <v>3949.9833999999996</v>
      </c>
      <c r="W1806" s="1">
        <v>0.47</v>
      </c>
      <c r="X1806">
        <f t="shared" si="28"/>
        <v>2496.8259429297791</v>
      </c>
    </row>
    <row r="1807" spans="1:24" x14ac:dyDescent="0.15">
      <c r="A1807">
        <v>1806</v>
      </c>
      <c r="B1807">
        <v>32</v>
      </c>
      <c r="C1807">
        <v>18640.071045479606</v>
      </c>
      <c r="D1807">
        <v>1179.7918037361876</v>
      </c>
      <c r="E1807">
        <v>524.35191277163892</v>
      </c>
      <c r="F1807">
        <v>7055.6671999999999</v>
      </c>
      <c r="G1807" s="1">
        <v>0.64</v>
      </c>
      <c r="H1807">
        <v>5818.4080875924128</v>
      </c>
      <c r="Q1807">
        <v>1806</v>
      </c>
      <c r="R1807">
        <v>32</v>
      </c>
      <c r="S1807">
        <f>VLOOKUP($R1807,'[3]人物&amp;怪物成长分析'!$B$5:$S$104,12,FALSE)*$W1807</f>
        <v>18640.071045479606</v>
      </c>
      <c r="T1807">
        <f>VLOOKUP($R1807,'[3]人物&amp;怪物成长分析'!$B$5:$S$104,13,FALSE)*$W1807</f>
        <v>1179.7918037361876</v>
      </c>
      <c r="U1807">
        <f>VLOOKUP($R1807,'[3]人物&amp;怪物成长分析'!$B$5:$S$104,14,FALSE)*$W1807</f>
        <v>524.35191277163892</v>
      </c>
      <c r="V1807">
        <f>VLOOKUP($R1807,'[3]人物&amp;怪物成长分析'!$B$5:$S$104,17,FALSE)*$W1807</f>
        <v>7055.6671999999999</v>
      </c>
      <c r="W1807" s="1">
        <v>0.64</v>
      </c>
      <c r="X1807">
        <f t="shared" si="28"/>
        <v>5818.4080875924128</v>
      </c>
    </row>
    <row r="1808" spans="1:24" x14ac:dyDescent="0.15">
      <c r="A1808">
        <v>1807</v>
      </c>
      <c r="B1808">
        <v>29</v>
      </c>
      <c r="C1808">
        <v>11482.443502271744</v>
      </c>
      <c r="D1808">
        <v>758.82141547826132</v>
      </c>
      <c r="E1808">
        <v>337.25396243478286</v>
      </c>
      <c r="F1808">
        <v>5583.0830000000005</v>
      </c>
      <c r="G1808" s="1">
        <v>0.55000000000000004</v>
      </c>
      <c r="H1808">
        <v>4144.3456056046971</v>
      </c>
      <c r="Q1808">
        <v>1807</v>
      </c>
      <c r="R1808">
        <v>29</v>
      </c>
      <c r="S1808">
        <f>VLOOKUP($R1808,'[3]人物&amp;怪物成长分析'!$B$5:$S$104,12,FALSE)*$W1808</f>
        <v>11482.443502271744</v>
      </c>
      <c r="T1808">
        <f>VLOOKUP($R1808,'[3]人物&amp;怪物成长分析'!$B$5:$S$104,13,FALSE)*$W1808</f>
        <v>758.82141547826132</v>
      </c>
      <c r="U1808">
        <f>VLOOKUP($R1808,'[3]人物&amp;怪物成长分析'!$B$5:$S$104,14,FALSE)*$W1808</f>
        <v>337.25396243478286</v>
      </c>
      <c r="V1808">
        <f>VLOOKUP($R1808,'[3]人物&amp;怪物成长分析'!$B$5:$S$104,17,FALSE)*$W1808</f>
        <v>5583.0830000000005</v>
      </c>
      <c r="W1808" s="1">
        <v>0.55000000000000004</v>
      </c>
      <c r="X1808">
        <f t="shared" si="28"/>
        <v>4144.3456056046971</v>
      </c>
    </row>
    <row r="1809" spans="1:24" x14ac:dyDescent="0.15">
      <c r="A1809">
        <v>1808</v>
      </c>
      <c r="B1809">
        <v>22</v>
      </c>
      <c r="C1809">
        <v>5214.0848932173913</v>
      </c>
      <c r="D1809">
        <v>412.0901342608696</v>
      </c>
      <c r="E1809">
        <v>183.15117078260872</v>
      </c>
      <c r="F1809">
        <v>4624.4555999999993</v>
      </c>
      <c r="G1809" s="1">
        <v>0.56999999999999995</v>
      </c>
      <c r="H1809">
        <v>2851.3435257266083</v>
      </c>
      <c r="Q1809">
        <v>1808</v>
      </c>
      <c r="R1809">
        <v>22</v>
      </c>
      <c r="S1809">
        <f>VLOOKUP($R1809,'[3]人物&amp;怪物成长分析'!$B$5:$S$104,12,FALSE)*$W1809</f>
        <v>5214.0848932173913</v>
      </c>
      <c r="T1809">
        <f>VLOOKUP($R1809,'[3]人物&amp;怪物成长分析'!$B$5:$S$104,13,FALSE)*$W1809</f>
        <v>412.0901342608696</v>
      </c>
      <c r="U1809">
        <f>VLOOKUP($R1809,'[3]人物&amp;怪物成长分析'!$B$5:$S$104,14,FALSE)*$W1809</f>
        <v>183.15117078260872</v>
      </c>
      <c r="V1809">
        <f>VLOOKUP($R1809,'[3]人物&amp;怪物成长分析'!$B$5:$S$104,17,FALSE)*$W1809</f>
        <v>4624.4555999999993</v>
      </c>
      <c r="W1809" s="1">
        <v>0.56999999999999995</v>
      </c>
      <c r="X1809">
        <f t="shared" si="28"/>
        <v>2851.3435257266083</v>
      </c>
    </row>
    <row r="1810" spans="1:24" x14ac:dyDescent="0.15">
      <c r="A1810">
        <v>1809</v>
      </c>
      <c r="B1810">
        <v>38</v>
      </c>
      <c r="C1810">
        <v>40547.789179179126</v>
      </c>
      <c r="D1810">
        <v>2341.0690667397998</v>
      </c>
      <c r="E1810">
        <v>1040.4751407732444</v>
      </c>
      <c r="F1810">
        <v>9706.2031999999999</v>
      </c>
      <c r="G1810" s="1">
        <v>0.76</v>
      </c>
      <c r="H1810">
        <v>9964.2778352162513</v>
      </c>
      <c r="Q1810">
        <v>1809</v>
      </c>
      <c r="R1810">
        <v>38</v>
      </c>
      <c r="S1810">
        <f>VLOOKUP($R1810,'[3]人物&amp;怪物成长分析'!$B$5:$S$104,12,FALSE)*$W1810</f>
        <v>40547.789179179126</v>
      </c>
      <c r="T1810">
        <f>VLOOKUP($R1810,'[3]人物&amp;怪物成长分析'!$B$5:$S$104,13,FALSE)*$W1810</f>
        <v>2341.0690667397998</v>
      </c>
      <c r="U1810">
        <f>VLOOKUP($R1810,'[3]人物&amp;怪物成长分析'!$B$5:$S$104,14,FALSE)*$W1810</f>
        <v>1040.4751407732444</v>
      </c>
      <c r="V1810">
        <f>VLOOKUP($R1810,'[3]人物&amp;怪物成长分析'!$B$5:$S$104,17,FALSE)*$W1810</f>
        <v>9706.2031999999999</v>
      </c>
      <c r="W1810" s="1">
        <v>0.76</v>
      </c>
      <c r="X1810">
        <f t="shared" si="28"/>
        <v>9964.2778352162513</v>
      </c>
    </row>
    <row r="1811" spans="1:24" x14ac:dyDescent="0.15">
      <c r="A1811">
        <v>1810</v>
      </c>
      <c r="B1811">
        <v>50</v>
      </c>
      <c r="C1811">
        <v>128175.19121739137</v>
      </c>
      <c r="D1811">
        <v>5546.0419276755874</v>
      </c>
      <c r="E1811">
        <v>2464.9075234113725</v>
      </c>
      <c r="F1811">
        <v>12198.75</v>
      </c>
      <c r="G1811" s="1">
        <v>0.75</v>
      </c>
      <c r="H1811">
        <v>20742.638519739139</v>
      </c>
      <c r="Q1811">
        <v>1810</v>
      </c>
      <c r="R1811">
        <v>50</v>
      </c>
      <c r="S1811">
        <f>VLOOKUP($R1811,'[3]人物&amp;怪物成长分析'!$B$5:$S$104,12,FALSE)*$W1811</f>
        <v>128175.19121739137</v>
      </c>
      <c r="T1811">
        <f>VLOOKUP($R1811,'[3]人物&amp;怪物成长分析'!$B$5:$S$104,13,FALSE)*$W1811</f>
        <v>5546.0419276755874</v>
      </c>
      <c r="U1811">
        <f>VLOOKUP($R1811,'[3]人物&amp;怪物成长分析'!$B$5:$S$104,14,FALSE)*$W1811</f>
        <v>2464.9075234113725</v>
      </c>
      <c r="V1811">
        <f>VLOOKUP($R1811,'[3]人物&amp;怪物成长分析'!$B$5:$S$104,17,FALSE)*$W1811</f>
        <v>12198.75</v>
      </c>
      <c r="W1811" s="1">
        <v>0.75</v>
      </c>
      <c r="X1811">
        <f t="shared" si="28"/>
        <v>20742.638519739139</v>
      </c>
    </row>
    <row r="1812" spans="1:24" x14ac:dyDescent="0.15">
      <c r="A1812">
        <v>1811</v>
      </c>
      <c r="B1812">
        <v>39</v>
      </c>
      <c r="C1812">
        <v>23660.121299687766</v>
      </c>
      <c r="D1812">
        <v>1329.7892294287628</v>
      </c>
      <c r="E1812">
        <v>591.01743530167232</v>
      </c>
      <c r="F1812">
        <v>5224.9840000000004</v>
      </c>
      <c r="G1812" s="1">
        <v>0.4</v>
      </c>
      <c r="H1812">
        <v>5572.4472920615353</v>
      </c>
      <c r="Q1812">
        <v>1811</v>
      </c>
      <c r="R1812">
        <v>39</v>
      </c>
      <c r="S1812">
        <f>VLOOKUP($R1812,'[3]人物&amp;怪物成长分析'!$B$5:$S$104,12,FALSE)*$W1812</f>
        <v>23660.121299687766</v>
      </c>
      <c r="T1812">
        <f>VLOOKUP($R1812,'[3]人物&amp;怪物成长分析'!$B$5:$S$104,13,FALSE)*$W1812</f>
        <v>1329.7892294287628</v>
      </c>
      <c r="U1812">
        <f>VLOOKUP($R1812,'[3]人物&amp;怪物成长分析'!$B$5:$S$104,14,FALSE)*$W1812</f>
        <v>591.01743530167232</v>
      </c>
      <c r="V1812">
        <f>VLOOKUP($R1812,'[3]人物&amp;怪物成长分析'!$B$5:$S$104,17,FALSE)*$W1812</f>
        <v>5224.9840000000004</v>
      </c>
      <c r="W1812" s="1">
        <v>0.4</v>
      </c>
      <c r="X1812">
        <f t="shared" si="28"/>
        <v>5572.4472920615353</v>
      </c>
    </row>
    <row r="1813" spans="1:24" x14ac:dyDescent="0.15">
      <c r="A1813">
        <v>1812</v>
      </c>
      <c r="B1813">
        <v>47</v>
      </c>
      <c r="C1813">
        <v>94331.704621338082</v>
      </c>
      <c r="D1813">
        <v>4359.1406879438136</v>
      </c>
      <c r="E1813">
        <v>1937.3958613083619</v>
      </c>
      <c r="F1813">
        <v>11081.937599999999</v>
      </c>
      <c r="G1813" s="1">
        <v>0.72</v>
      </c>
      <c r="H1813">
        <v>16605.196221726837</v>
      </c>
      <c r="Q1813">
        <v>1812</v>
      </c>
      <c r="R1813">
        <v>47</v>
      </c>
      <c r="S1813">
        <f>VLOOKUP($R1813,'[3]人物&amp;怪物成长分析'!$B$5:$S$104,12,FALSE)*$W1813</f>
        <v>94331.704621338082</v>
      </c>
      <c r="T1813">
        <f>VLOOKUP($R1813,'[3]人物&amp;怪物成长分析'!$B$5:$S$104,13,FALSE)*$W1813</f>
        <v>4359.1406879438136</v>
      </c>
      <c r="U1813">
        <f>VLOOKUP($R1813,'[3]人物&amp;怪物成长分析'!$B$5:$S$104,14,FALSE)*$W1813</f>
        <v>1937.3958613083619</v>
      </c>
      <c r="V1813">
        <f>VLOOKUP($R1813,'[3]人物&amp;怪物成长分析'!$B$5:$S$104,17,FALSE)*$W1813</f>
        <v>11081.937599999999</v>
      </c>
      <c r="W1813" s="1">
        <v>0.72</v>
      </c>
      <c r="X1813">
        <f t="shared" si="28"/>
        <v>16605.196221726837</v>
      </c>
    </row>
    <row r="1814" spans="1:24" x14ac:dyDescent="0.15">
      <c r="A1814">
        <v>1813</v>
      </c>
      <c r="B1814">
        <v>44</v>
      </c>
      <c r="C1814">
        <v>71398.867417875706</v>
      </c>
      <c r="D1814">
        <v>3537.4954223389968</v>
      </c>
      <c r="E1814">
        <v>1572.2201877062212</v>
      </c>
      <c r="F1814">
        <v>10453.075199999999</v>
      </c>
      <c r="G1814" s="1">
        <v>0.72</v>
      </c>
      <c r="H1814">
        <v>13823.659049712294</v>
      </c>
      <c r="Q1814">
        <v>1813</v>
      </c>
      <c r="R1814">
        <v>44</v>
      </c>
      <c r="S1814">
        <f>VLOOKUP($R1814,'[3]人物&amp;怪物成长分析'!$B$5:$S$104,12,FALSE)*$W1814</f>
        <v>71398.867417875706</v>
      </c>
      <c r="T1814">
        <f>VLOOKUP($R1814,'[3]人物&amp;怪物成长分析'!$B$5:$S$104,13,FALSE)*$W1814</f>
        <v>3537.4954223389968</v>
      </c>
      <c r="U1814">
        <f>VLOOKUP($R1814,'[3]人物&amp;怪物成长分析'!$B$5:$S$104,14,FALSE)*$W1814</f>
        <v>1572.2201877062212</v>
      </c>
      <c r="V1814">
        <f>VLOOKUP($R1814,'[3]人物&amp;怪物成长分析'!$B$5:$S$104,17,FALSE)*$W1814</f>
        <v>10453.075199999999</v>
      </c>
      <c r="W1814" s="1">
        <v>0.72</v>
      </c>
      <c r="X1814">
        <f t="shared" si="28"/>
        <v>13823.659049712294</v>
      </c>
    </row>
    <row r="1815" spans="1:24" x14ac:dyDescent="0.15">
      <c r="A1815">
        <v>1814</v>
      </c>
      <c r="B1815">
        <v>19</v>
      </c>
      <c r="C1815">
        <v>2628.7156546630431</v>
      </c>
      <c r="D1815">
        <v>226.80350765217395</v>
      </c>
      <c r="E1815">
        <v>100.80155895652177</v>
      </c>
      <c r="F1815">
        <v>2968.2605999999996</v>
      </c>
      <c r="G1815" s="1">
        <v>0.41</v>
      </c>
      <c r="H1815">
        <v>1730.3547561542607</v>
      </c>
      <c r="Q1815">
        <v>1814</v>
      </c>
      <c r="R1815">
        <v>19</v>
      </c>
      <c r="S1815">
        <f>VLOOKUP($R1815,'[3]人物&amp;怪物成长分析'!$B$5:$S$104,12,FALSE)*$W1815</f>
        <v>2628.7156546630431</v>
      </c>
      <c r="T1815">
        <f>VLOOKUP($R1815,'[3]人物&amp;怪物成长分析'!$B$5:$S$104,13,FALSE)*$W1815</f>
        <v>226.80350765217395</v>
      </c>
      <c r="U1815">
        <f>VLOOKUP($R1815,'[3]人物&amp;怪物成长分析'!$B$5:$S$104,14,FALSE)*$W1815</f>
        <v>100.80155895652177</v>
      </c>
      <c r="V1815">
        <f>VLOOKUP($R1815,'[3]人物&amp;怪物成长分析'!$B$5:$S$104,17,FALSE)*$W1815</f>
        <v>2968.2605999999996</v>
      </c>
      <c r="W1815" s="1">
        <v>0.41</v>
      </c>
      <c r="X1815">
        <f t="shared" si="28"/>
        <v>1730.3547561542607</v>
      </c>
    </row>
    <row r="1816" spans="1:24" x14ac:dyDescent="0.15">
      <c r="A1816">
        <v>1815</v>
      </c>
      <c r="B1816">
        <v>48</v>
      </c>
      <c r="C1816">
        <v>80150.751588797255</v>
      </c>
      <c r="D1816">
        <v>3622.0110516313066</v>
      </c>
      <c r="E1816">
        <v>1609.782689613914</v>
      </c>
      <c r="F1816">
        <v>8782.3232000000007</v>
      </c>
      <c r="G1816" s="1">
        <v>0.56000000000000005</v>
      </c>
      <c r="H1816">
        <v>13708.576431356532</v>
      </c>
      <c r="Q1816">
        <v>1815</v>
      </c>
      <c r="R1816">
        <v>48</v>
      </c>
      <c r="S1816">
        <f>VLOOKUP($R1816,'[3]人物&amp;怪物成长分析'!$B$5:$S$104,12,FALSE)*$W1816</f>
        <v>80150.751588797255</v>
      </c>
      <c r="T1816">
        <f>VLOOKUP($R1816,'[3]人物&amp;怪物成长分析'!$B$5:$S$104,13,FALSE)*$W1816</f>
        <v>3622.0110516313066</v>
      </c>
      <c r="U1816">
        <f>VLOOKUP($R1816,'[3]人物&amp;怪物成长分析'!$B$5:$S$104,14,FALSE)*$W1816</f>
        <v>1609.782689613914</v>
      </c>
      <c r="V1816">
        <f>VLOOKUP($R1816,'[3]人物&amp;怪物成长分析'!$B$5:$S$104,17,FALSE)*$W1816</f>
        <v>8782.3232000000007</v>
      </c>
      <c r="W1816" s="1">
        <v>0.56000000000000005</v>
      </c>
      <c r="X1816">
        <f t="shared" si="28"/>
        <v>13708.576431356532</v>
      </c>
    </row>
    <row r="1817" spans="1:24" x14ac:dyDescent="0.15">
      <c r="A1817">
        <v>1816</v>
      </c>
      <c r="B1817">
        <v>19</v>
      </c>
      <c r="C1817">
        <v>3846.9009580434777</v>
      </c>
      <c r="D1817">
        <v>331.90757217391314</v>
      </c>
      <c r="E1817">
        <v>147.51447652173917</v>
      </c>
      <c r="F1817">
        <v>4343.7959999999994</v>
      </c>
      <c r="G1817" s="1">
        <v>0.6</v>
      </c>
      <c r="H1817">
        <v>2532.2264724208694</v>
      </c>
      <c r="Q1817">
        <v>1816</v>
      </c>
      <c r="R1817">
        <v>19</v>
      </c>
      <c r="S1817">
        <f>VLOOKUP($R1817,'[3]人物&amp;怪物成长分析'!$B$5:$S$104,12,FALSE)*$W1817</f>
        <v>3846.9009580434777</v>
      </c>
      <c r="T1817">
        <f>VLOOKUP($R1817,'[3]人物&amp;怪物成长分析'!$B$5:$S$104,13,FALSE)*$W1817</f>
        <v>331.90757217391314</v>
      </c>
      <c r="U1817">
        <f>VLOOKUP($R1817,'[3]人物&amp;怪物成长分析'!$B$5:$S$104,14,FALSE)*$W1817</f>
        <v>147.51447652173917</v>
      </c>
      <c r="V1817">
        <f>VLOOKUP($R1817,'[3]人物&amp;怪物成长分析'!$B$5:$S$104,17,FALSE)*$W1817</f>
        <v>4343.7959999999994</v>
      </c>
      <c r="W1817" s="1">
        <v>0.6</v>
      </c>
      <c r="X1817">
        <f t="shared" si="28"/>
        <v>2532.2264724208694</v>
      </c>
    </row>
    <row r="1818" spans="1:24" x14ac:dyDescent="0.15">
      <c r="A1818">
        <v>1817</v>
      </c>
      <c r="B1818">
        <v>28</v>
      </c>
      <c r="C1818">
        <v>13313.566118143146</v>
      </c>
      <c r="D1818">
        <v>900.91800799464909</v>
      </c>
      <c r="E1818">
        <v>400.40800355317731</v>
      </c>
      <c r="F1818">
        <v>7000.5432000000001</v>
      </c>
      <c r="G1818" s="1">
        <v>0.71</v>
      </c>
      <c r="H1818">
        <v>5056.8640131282627</v>
      </c>
      <c r="Q1818">
        <v>1817</v>
      </c>
      <c r="R1818">
        <v>28</v>
      </c>
      <c r="S1818">
        <f>VLOOKUP($R1818,'[3]人物&amp;怪物成长分析'!$B$5:$S$104,12,FALSE)*$W1818</f>
        <v>13313.566118143146</v>
      </c>
      <c r="T1818">
        <f>VLOOKUP($R1818,'[3]人物&amp;怪物成长分析'!$B$5:$S$104,13,FALSE)*$W1818</f>
        <v>900.91800799464909</v>
      </c>
      <c r="U1818">
        <f>VLOOKUP($R1818,'[3]人物&amp;怪物成长分析'!$B$5:$S$104,14,FALSE)*$W1818</f>
        <v>400.40800355317731</v>
      </c>
      <c r="V1818">
        <f>VLOOKUP($R1818,'[3]人物&amp;怪物成长分析'!$B$5:$S$104,17,FALSE)*$W1818</f>
        <v>7000.5432000000001</v>
      </c>
      <c r="W1818" s="1">
        <v>0.71</v>
      </c>
      <c r="X1818">
        <f t="shared" si="28"/>
        <v>5056.8640131282627</v>
      </c>
    </row>
    <row r="1819" spans="1:24" x14ac:dyDescent="0.15">
      <c r="A1819">
        <v>1818</v>
      </c>
      <c r="B1819">
        <v>41</v>
      </c>
      <c r="C1819">
        <v>29349.79732196256</v>
      </c>
      <c r="D1819">
        <v>1565.9088633391311</v>
      </c>
      <c r="E1819">
        <v>695.9594948173916</v>
      </c>
      <c r="F1819">
        <v>5457.8960000000006</v>
      </c>
      <c r="G1819" s="1">
        <v>0.4</v>
      </c>
      <c r="H1819">
        <v>6349.8538692420307</v>
      </c>
      <c r="Q1819">
        <v>1818</v>
      </c>
      <c r="R1819">
        <v>41</v>
      </c>
      <c r="S1819">
        <f>VLOOKUP($R1819,'[3]人物&amp;怪物成长分析'!$B$5:$S$104,12,FALSE)*$W1819</f>
        <v>29349.79732196256</v>
      </c>
      <c r="T1819">
        <f>VLOOKUP($R1819,'[3]人物&amp;怪物成长分析'!$B$5:$S$104,13,FALSE)*$W1819</f>
        <v>1565.9088633391311</v>
      </c>
      <c r="U1819">
        <f>VLOOKUP($R1819,'[3]人物&amp;怪物成长分析'!$B$5:$S$104,14,FALSE)*$W1819</f>
        <v>695.9594948173916</v>
      </c>
      <c r="V1819">
        <f>VLOOKUP($R1819,'[3]人物&amp;怪物成长分析'!$B$5:$S$104,17,FALSE)*$W1819</f>
        <v>5457.8960000000006</v>
      </c>
      <c r="W1819" s="1">
        <v>0.4</v>
      </c>
      <c r="X1819">
        <f t="shared" si="28"/>
        <v>6349.8538692420307</v>
      </c>
    </row>
    <row r="1820" spans="1:24" x14ac:dyDescent="0.15">
      <c r="A1820">
        <v>1819</v>
      </c>
      <c r="B1820">
        <v>19</v>
      </c>
      <c r="C1820">
        <v>2179.9105428913044</v>
      </c>
      <c r="D1820">
        <v>188.08095756521746</v>
      </c>
      <c r="E1820">
        <v>83.591536695652209</v>
      </c>
      <c r="F1820">
        <v>2461.4844000000003</v>
      </c>
      <c r="G1820" s="1">
        <v>0.34</v>
      </c>
      <c r="H1820">
        <v>1434.9283343718264</v>
      </c>
      <c r="Q1820">
        <v>1819</v>
      </c>
      <c r="R1820">
        <v>19</v>
      </c>
      <c r="S1820">
        <f>VLOOKUP($R1820,'[3]人物&amp;怪物成长分析'!$B$5:$S$104,12,FALSE)*$W1820</f>
        <v>2179.9105428913044</v>
      </c>
      <c r="T1820">
        <f>VLOOKUP($R1820,'[3]人物&amp;怪物成长分析'!$B$5:$S$104,13,FALSE)*$W1820</f>
        <v>188.08095756521746</v>
      </c>
      <c r="U1820">
        <f>VLOOKUP($R1820,'[3]人物&amp;怪物成长分析'!$B$5:$S$104,14,FALSE)*$W1820</f>
        <v>83.591536695652209</v>
      </c>
      <c r="V1820">
        <f>VLOOKUP($R1820,'[3]人物&amp;怪物成长分析'!$B$5:$S$104,17,FALSE)*$W1820</f>
        <v>2461.4844000000003</v>
      </c>
      <c r="W1820" s="1">
        <v>0.34</v>
      </c>
      <c r="X1820">
        <f t="shared" si="28"/>
        <v>1434.9283343718264</v>
      </c>
    </row>
    <row r="1821" spans="1:24" x14ac:dyDescent="0.15">
      <c r="A1821">
        <v>1820</v>
      </c>
      <c r="B1821">
        <v>48</v>
      </c>
      <c r="C1821">
        <v>111638.54685582474</v>
      </c>
      <c r="D1821">
        <v>5044.9439647721765</v>
      </c>
      <c r="E1821">
        <v>2242.1973176765227</v>
      </c>
      <c r="F1821">
        <v>12232.5216</v>
      </c>
      <c r="G1821" s="1">
        <v>0.78</v>
      </c>
      <c r="H1821">
        <v>19094.088600818028</v>
      </c>
      <c r="Q1821">
        <v>1820</v>
      </c>
      <c r="R1821">
        <v>48</v>
      </c>
      <c r="S1821">
        <f>VLOOKUP($R1821,'[3]人物&amp;怪物成长分析'!$B$5:$S$104,12,FALSE)*$W1821</f>
        <v>111638.54685582474</v>
      </c>
      <c r="T1821">
        <f>VLOOKUP($R1821,'[3]人物&amp;怪物成长分析'!$B$5:$S$104,13,FALSE)*$W1821</f>
        <v>5044.9439647721765</v>
      </c>
      <c r="U1821">
        <f>VLOOKUP($R1821,'[3]人物&amp;怪物成长分析'!$B$5:$S$104,14,FALSE)*$W1821</f>
        <v>2242.1973176765227</v>
      </c>
      <c r="V1821">
        <f>VLOOKUP($R1821,'[3]人物&amp;怪物成长分析'!$B$5:$S$104,17,FALSE)*$W1821</f>
        <v>12232.5216</v>
      </c>
      <c r="W1821" s="1">
        <v>0.78</v>
      </c>
      <c r="X1821">
        <f t="shared" si="28"/>
        <v>19094.088600818028</v>
      </c>
    </row>
    <row r="1822" spans="1:24" x14ac:dyDescent="0.15">
      <c r="A1822">
        <v>1821</v>
      </c>
      <c r="B1822">
        <v>31</v>
      </c>
      <c r="C1822">
        <v>17275.976870815393</v>
      </c>
      <c r="D1822">
        <v>1104.2689293138465</v>
      </c>
      <c r="E1822">
        <v>490.78619080615402</v>
      </c>
      <c r="F1822">
        <v>7084.0044000000007</v>
      </c>
      <c r="G1822" s="1">
        <v>0.66</v>
      </c>
      <c r="H1822">
        <v>5633.5868291431407</v>
      </c>
      <c r="Q1822">
        <v>1821</v>
      </c>
      <c r="R1822">
        <v>31</v>
      </c>
      <c r="S1822">
        <f>VLOOKUP($R1822,'[3]人物&amp;怪物成长分析'!$B$5:$S$104,12,FALSE)*$W1822</f>
        <v>17275.976870815393</v>
      </c>
      <c r="T1822">
        <f>VLOOKUP($R1822,'[3]人物&amp;怪物成长分析'!$B$5:$S$104,13,FALSE)*$W1822</f>
        <v>1104.2689293138465</v>
      </c>
      <c r="U1822">
        <f>VLOOKUP($R1822,'[3]人物&amp;怪物成长分析'!$B$5:$S$104,14,FALSE)*$W1822</f>
        <v>490.78619080615402</v>
      </c>
      <c r="V1822">
        <f>VLOOKUP($R1822,'[3]人物&amp;怪物成长分析'!$B$5:$S$104,17,FALSE)*$W1822</f>
        <v>7084.0044000000007</v>
      </c>
      <c r="W1822" s="1">
        <v>0.66</v>
      </c>
      <c r="X1822">
        <f t="shared" si="28"/>
        <v>5633.5868291431407</v>
      </c>
    </row>
    <row r="1823" spans="1:24" x14ac:dyDescent="0.15">
      <c r="A1823">
        <v>1822</v>
      </c>
      <c r="B1823">
        <v>19</v>
      </c>
      <c r="C1823">
        <v>2436.3706067608696</v>
      </c>
      <c r="D1823">
        <v>210.20812904347832</v>
      </c>
      <c r="E1823">
        <v>93.42583513043482</v>
      </c>
      <c r="F1823">
        <v>2751.0708</v>
      </c>
      <c r="G1823" s="1">
        <v>0.38</v>
      </c>
      <c r="H1823">
        <v>1603.7434325332176</v>
      </c>
      <c r="Q1823">
        <v>1822</v>
      </c>
      <c r="R1823">
        <v>19</v>
      </c>
      <c r="S1823">
        <f>VLOOKUP($R1823,'[3]人物&amp;怪物成长分析'!$B$5:$S$104,12,FALSE)*$W1823</f>
        <v>2436.3706067608696</v>
      </c>
      <c r="T1823">
        <f>VLOOKUP($R1823,'[3]人物&amp;怪物成长分析'!$B$5:$S$104,13,FALSE)*$W1823</f>
        <v>210.20812904347832</v>
      </c>
      <c r="U1823">
        <f>VLOOKUP($R1823,'[3]人物&amp;怪物成长分析'!$B$5:$S$104,14,FALSE)*$W1823</f>
        <v>93.42583513043482</v>
      </c>
      <c r="V1823">
        <f>VLOOKUP($R1823,'[3]人物&amp;怪物成长分析'!$B$5:$S$104,17,FALSE)*$W1823</f>
        <v>2751.0708</v>
      </c>
      <c r="W1823" s="1">
        <v>0.38</v>
      </c>
      <c r="X1823">
        <f t="shared" si="28"/>
        <v>1603.7434325332176</v>
      </c>
    </row>
    <row r="1824" spans="1:24" x14ac:dyDescent="0.15">
      <c r="A1824">
        <v>1823</v>
      </c>
      <c r="B1824">
        <v>37</v>
      </c>
      <c r="C1824">
        <v>15833.463298518134</v>
      </c>
      <c r="D1824">
        <v>939.66072919193994</v>
      </c>
      <c r="E1824">
        <v>417.62699075197332</v>
      </c>
      <c r="F1824">
        <v>4118.4594000000006</v>
      </c>
      <c r="G1824" s="1">
        <v>0.33</v>
      </c>
      <c r="H1824">
        <v>4069.082937461566</v>
      </c>
      <c r="Q1824">
        <v>1823</v>
      </c>
      <c r="R1824">
        <v>37</v>
      </c>
      <c r="S1824">
        <f>VLOOKUP($R1824,'[3]人物&amp;怪物成长分析'!$B$5:$S$104,12,FALSE)*$W1824</f>
        <v>15833.463298518134</v>
      </c>
      <c r="T1824">
        <f>VLOOKUP($R1824,'[3]人物&amp;怪物成长分析'!$B$5:$S$104,13,FALSE)*$W1824</f>
        <v>939.66072919193994</v>
      </c>
      <c r="U1824">
        <f>VLOOKUP($R1824,'[3]人物&amp;怪物成长分析'!$B$5:$S$104,14,FALSE)*$W1824</f>
        <v>417.62699075197332</v>
      </c>
      <c r="V1824">
        <f>VLOOKUP($R1824,'[3]人物&amp;怪物成长分析'!$B$5:$S$104,17,FALSE)*$W1824</f>
        <v>4118.4594000000006</v>
      </c>
      <c r="W1824" s="1">
        <v>0.33</v>
      </c>
      <c r="X1824">
        <f t="shared" si="28"/>
        <v>4069.082937461566</v>
      </c>
    </row>
    <row r="1825" spans="1:24" x14ac:dyDescent="0.15">
      <c r="A1825">
        <v>1824</v>
      </c>
      <c r="B1825">
        <v>45</v>
      </c>
      <c r="C1825">
        <v>76347.354311553529</v>
      </c>
      <c r="D1825">
        <v>3694.1222906187295</v>
      </c>
      <c r="E1825">
        <v>1641.8321291638802</v>
      </c>
      <c r="F1825">
        <v>10366.509999999998</v>
      </c>
      <c r="G1825" s="1">
        <v>0.7</v>
      </c>
      <c r="H1825">
        <v>14297.354390693701</v>
      </c>
      <c r="Q1825">
        <v>1824</v>
      </c>
      <c r="R1825">
        <v>45</v>
      </c>
      <c r="S1825">
        <f>VLOOKUP($R1825,'[3]人物&amp;怪物成长分析'!$B$5:$S$104,12,FALSE)*$W1825</f>
        <v>76347.354311553529</v>
      </c>
      <c r="T1825">
        <f>VLOOKUP($R1825,'[3]人物&amp;怪物成长分析'!$B$5:$S$104,13,FALSE)*$W1825</f>
        <v>3694.1222906187295</v>
      </c>
      <c r="U1825">
        <f>VLOOKUP($R1825,'[3]人物&amp;怪物成长分析'!$B$5:$S$104,14,FALSE)*$W1825</f>
        <v>1641.8321291638802</v>
      </c>
      <c r="V1825">
        <f>VLOOKUP($R1825,'[3]人物&amp;怪物成长分析'!$B$5:$S$104,17,FALSE)*$W1825</f>
        <v>10366.509999999998</v>
      </c>
      <c r="W1825" s="1">
        <v>0.7</v>
      </c>
      <c r="X1825">
        <f t="shared" si="28"/>
        <v>14297.354390693701</v>
      </c>
    </row>
    <row r="1826" spans="1:24" x14ac:dyDescent="0.15">
      <c r="A1826">
        <v>1825</v>
      </c>
      <c r="B1826">
        <v>45</v>
      </c>
      <c r="C1826">
        <v>67621.942390233133</v>
      </c>
      <c r="D1826">
        <v>3271.9368859765896</v>
      </c>
      <c r="E1826">
        <v>1454.194171545151</v>
      </c>
      <c r="F1826">
        <v>9181.7659999999996</v>
      </c>
      <c r="G1826" s="1">
        <v>0.62</v>
      </c>
      <c r="H1826">
        <v>12663.371031757279</v>
      </c>
      <c r="Q1826">
        <v>1825</v>
      </c>
      <c r="R1826">
        <v>45</v>
      </c>
      <c r="S1826">
        <f>VLOOKUP($R1826,'[3]人物&amp;怪物成长分析'!$B$5:$S$104,12,FALSE)*$W1826</f>
        <v>67621.942390233133</v>
      </c>
      <c r="T1826">
        <f>VLOOKUP($R1826,'[3]人物&amp;怪物成长分析'!$B$5:$S$104,13,FALSE)*$W1826</f>
        <v>3271.9368859765896</v>
      </c>
      <c r="U1826">
        <f>VLOOKUP($R1826,'[3]人物&amp;怪物成长分析'!$B$5:$S$104,14,FALSE)*$W1826</f>
        <v>1454.194171545151</v>
      </c>
      <c r="V1826">
        <f>VLOOKUP($R1826,'[3]人物&amp;怪物成长分析'!$B$5:$S$104,17,FALSE)*$W1826</f>
        <v>9181.7659999999996</v>
      </c>
      <c r="W1826" s="1">
        <v>0.62</v>
      </c>
      <c r="X1826">
        <f t="shared" si="28"/>
        <v>12663.371031757279</v>
      </c>
    </row>
    <row r="1827" spans="1:24" x14ac:dyDescent="0.15">
      <c r="A1827">
        <v>1826</v>
      </c>
      <c r="B1827">
        <v>31</v>
      </c>
      <c r="C1827">
        <v>10732.046237930772</v>
      </c>
      <c r="D1827">
        <v>685.98524396769244</v>
      </c>
      <c r="E1827">
        <v>304.88233065230776</v>
      </c>
      <c r="F1827">
        <v>4400.6693999999998</v>
      </c>
      <c r="G1827" s="1">
        <v>0.41</v>
      </c>
      <c r="H1827">
        <v>3499.6524241646771</v>
      </c>
      <c r="Q1827">
        <v>1826</v>
      </c>
      <c r="R1827">
        <v>31</v>
      </c>
      <c r="S1827">
        <f>VLOOKUP($R1827,'[3]人物&amp;怪物成长分析'!$B$5:$S$104,12,FALSE)*$W1827</f>
        <v>10732.046237930772</v>
      </c>
      <c r="T1827">
        <f>VLOOKUP($R1827,'[3]人物&amp;怪物成长分析'!$B$5:$S$104,13,FALSE)*$W1827</f>
        <v>685.98524396769244</v>
      </c>
      <c r="U1827">
        <f>VLOOKUP($R1827,'[3]人物&amp;怪物成长分析'!$B$5:$S$104,14,FALSE)*$W1827</f>
        <v>304.88233065230776</v>
      </c>
      <c r="V1827">
        <f>VLOOKUP($R1827,'[3]人物&amp;怪物成长分析'!$B$5:$S$104,17,FALSE)*$W1827</f>
        <v>4400.6693999999998</v>
      </c>
      <c r="W1827" s="1">
        <v>0.41</v>
      </c>
      <c r="X1827">
        <f t="shared" si="28"/>
        <v>3499.6524241646771</v>
      </c>
    </row>
    <row r="1828" spans="1:24" x14ac:dyDescent="0.15">
      <c r="A1828">
        <v>1827</v>
      </c>
      <c r="B1828">
        <v>25</v>
      </c>
      <c r="C1828">
        <v>5795.6214820234127</v>
      </c>
      <c r="D1828">
        <v>422.56683210702363</v>
      </c>
      <c r="E1828">
        <v>187.80748093645494</v>
      </c>
      <c r="F1828">
        <v>3954.06</v>
      </c>
      <c r="G1828" s="1">
        <v>0.44</v>
      </c>
      <c r="H1828">
        <v>2623.895486789298</v>
      </c>
      <c r="Q1828">
        <v>1827</v>
      </c>
      <c r="R1828">
        <v>25</v>
      </c>
      <c r="S1828">
        <f>VLOOKUP($R1828,'[3]人物&amp;怪物成长分析'!$B$5:$S$104,12,FALSE)*$W1828</f>
        <v>5795.6214820234127</v>
      </c>
      <c r="T1828">
        <f>VLOOKUP($R1828,'[3]人物&amp;怪物成长分析'!$B$5:$S$104,13,FALSE)*$W1828</f>
        <v>422.56683210702363</v>
      </c>
      <c r="U1828">
        <f>VLOOKUP($R1828,'[3]人物&amp;怪物成长分析'!$B$5:$S$104,14,FALSE)*$W1828</f>
        <v>187.80748093645494</v>
      </c>
      <c r="V1828">
        <f>VLOOKUP($R1828,'[3]人物&amp;怪物成长分析'!$B$5:$S$104,17,FALSE)*$W1828</f>
        <v>3954.06</v>
      </c>
      <c r="W1828" s="1">
        <v>0.44</v>
      </c>
      <c r="X1828">
        <f t="shared" si="28"/>
        <v>2623.895486789298</v>
      </c>
    </row>
    <row r="1829" spans="1:24" x14ac:dyDescent="0.15">
      <c r="A1829">
        <v>1828</v>
      </c>
      <c r="B1829">
        <v>32</v>
      </c>
      <c r="C1829">
        <v>13397.551063938467</v>
      </c>
      <c r="D1829">
        <v>847.97535893538486</v>
      </c>
      <c r="E1829">
        <v>376.8779373046155</v>
      </c>
      <c r="F1829">
        <v>5071.2608</v>
      </c>
      <c r="G1829" s="1">
        <v>0.46</v>
      </c>
      <c r="H1829">
        <v>4181.9808129570465</v>
      </c>
      <c r="Q1829">
        <v>1828</v>
      </c>
      <c r="R1829">
        <v>32</v>
      </c>
      <c r="S1829">
        <f>VLOOKUP($R1829,'[3]人物&amp;怪物成长分析'!$B$5:$S$104,12,FALSE)*$W1829</f>
        <v>13397.551063938467</v>
      </c>
      <c r="T1829">
        <f>VLOOKUP($R1829,'[3]人物&amp;怪物成长分析'!$B$5:$S$104,13,FALSE)*$W1829</f>
        <v>847.97535893538486</v>
      </c>
      <c r="U1829">
        <f>VLOOKUP($R1829,'[3]人物&amp;怪物成长分析'!$B$5:$S$104,14,FALSE)*$W1829</f>
        <v>376.8779373046155</v>
      </c>
      <c r="V1829">
        <f>VLOOKUP($R1829,'[3]人物&amp;怪物成长分析'!$B$5:$S$104,17,FALSE)*$W1829</f>
        <v>5071.2608</v>
      </c>
      <c r="W1829" s="1">
        <v>0.46</v>
      </c>
      <c r="X1829">
        <f t="shared" si="28"/>
        <v>4181.9808129570465</v>
      </c>
    </row>
    <row r="1830" spans="1:24" x14ac:dyDescent="0.15">
      <c r="A1830">
        <v>1829</v>
      </c>
      <c r="B1830">
        <v>27</v>
      </c>
      <c r="C1830">
        <v>5028.461773590303</v>
      </c>
      <c r="D1830">
        <v>348.62710418729102</v>
      </c>
      <c r="E1830">
        <v>154.94537963879603</v>
      </c>
      <c r="F1830">
        <v>2870.6339999999996</v>
      </c>
      <c r="G1830" s="1">
        <v>0.3</v>
      </c>
      <c r="H1830">
        <v>2016.8718177236387</v>
      </c>
      <c r="Q1830">
        <v>1829</v>
      </c>
      <c r="R1830">
        <v>27</v>
      </c>
      <c r="S1830">
        <f>VLOOKUP($R1830,'[3]人物&amp;怪物成长分析'!$B$5:$S$104,12,FALSE)*$W1830</f>
        <v>5028.461773590303</v>
      </c>
      <c r="T1830">
        <f>VLOOKUP($R1830,'[3]人物&amp;怪物成长分析'!$B$5:$S$104,13,FALSE)*$W1830</f>
        <v>348.62710418729102</v>
      </c>
      <c r="U1830">
        <f>VLOOKUP($R1830,'[3]人物&amp;怪物成长分析'!$B$5:$S$104,14,FALSE)*$W1830</f>
        <v>154.94537963879603</v>
      </c>
      <c r="V1830">
        <f>VLOOKUP($R1830,'[3]人物&amp;怪物成长分析'!$B$5:$S$104,17,FALSE)*$W1830</f>
        <v>2870.6339999999996</v>
      </c>
      <c r="W1830" s="1">
        <v>0.3</v>
      </c>
      <c r="X1830">
        <f t="shared" si="28"/>
        <v>2016.8718177236387</v>
      </c>
    </row>
    <row r="1831" spans="1:24" x14ac:dyDescent="0.15">
      <c r="A1831">
        <v>1830</v>
      </c>
      <c r="B1831">
        <v>47</v>
      </c>
      <c r="C1831">
        <v>75989.42872274456</v>
      </c>
      <c r="D1831">
        <v>3511.5299986214054</v>
      </c>
      <c r="E1831">
        <v>1560.6799993872914</v>
      </c>
      <c r="F1831">
        <v>8927.116399999999</v>
      </c>
      <c r="G1831" s="1">
        <v>0.57999999999999996</v>
      </c>
      <c r="H1831">
        <v>13376.408067502174</v>
      </c>
      <c r="Q1831">
        <v>1830</v>
      </c>
      <c r="R1831">
        <v>47</v>
      </c>
      <c r="S1831">
        <f>VLOOKUP($R1831,'[3]人物&amp;怪物成长分析'!$B$5:$S$104,12,FALSE)*$W1831</f>
        <v>75989.42872274456</v>
      </c>
      <c r="T1831">
        <f>VLOOKUP($R1831,'[3]人物&amp;怪物成长分析'!$B$5:$S$104,13,FALSE)*$W1831</f>
        <v>3511.5299986214054</v>
      </c>
      <c r="U1831">
        <f>VLOOKUP($R1831,'[3]人物&amp;怪物成长分析'!$B$5:$S$104,14,FALSE)*$W1831</f>
        <v>1560.6799993872914</v>
      </c>
      <c r="V1831">
        <f>VLOOKUP($R1831,'[3]人物&amp;怪物成长分析'!$B$5:$S$104,17,FALSE)*$W1831</f>
        <v>8927.116399999999</v>
      </c>
      <c r="W1831" s="1">
        <v>0.57999999999999996</v>
      </c>
      <c r="X1831">
        <f t="shared" si="28"/>
        <v>13376.408067502174</v>
      </c>
    </row>
    <row r="1832" spans="1:24" x14ac:dyDescent="0.15">
      <c r="A1832">
        <v>1831</v>
      </c>
      <c r="B1832">
        <v>22</v>
      </c>
      <c r="C1832">
        <v>5122.6097196521741</v>
      </c>
      <c r="D1832">
        <v>404.86048278260881</v>
      </c>
      <c r="E1832">
        <v>179.93799234782614</v>
      </c>
      <c r="F1832">
        <v>4543.3248000000003</v>
      </c>
      <c r="G1832" s="1">
        <v>0.56000000000000005</v>
      </c>
      <c r="H1832">
        <v>2801.3199550998265</v>
      </c>
      <c r="Q1832">
        <v>1831</v>
      </c>
      <c r="R1832">
        <v>22</v>
      </c>
      <c r="S1832">
        <f>VLOOKUP($R1832,'[3]人物&amp;怪物成长分析'!$B$5:$S$104,12,FALSE)*$W1832</f>
        <v>5122.6097196521741</v>
      </c>
      <c r="T1832">
        <f>VLOOKUP($R1832,'[3]人物&amp;怪物成长分析'!$B$5:$S$104,13,FALSE)*$W1832</f>
        <v>404.86048278260881</v>
      </c>
      <c r="U1832">
        <f>VLOOKUP($R1832,'[3]人物&amp;怪物成长分析'!$B$5:$S$104,14,FALSE)*$W1832</f>
        <v>179.93799234782614</v>
      </c>
      <c r="V1832">
        <f>VLOOKUP($R1832,'[3]人物&amp;怪物成长分析'!$B$5:$S$104,17,FALSE)*$W1832</f>
        <v>4543.3248000000003</v>
      </c>
      <c r="W1832" s="1">
        <v>0.56000000000000005</v>
      </c>
      <c r="X1832">
        <f t="shared" si="28"/>
        <v>2801.3199550998265</v>
      </c>
    </row>
    <row r="1833" spans="1:24" x14ac:dyDescent="0.15">
      <c r="A1833">
        <v>1832</v>
      </c>
      <c r="B1833">
        <v>37</v>
      </c>
      <c r="C1833">
        <v>19671.87864361344</v>
      </c>
      <c r="D1833">
        <v>1167.4572696021071</v>
      </c>
      <c r="E1833">
        <v>518.8698976009365</v>
      </c>
      <c r="F1833">
        <v>5116.8737999999994</v>
      </c>
      <c r="G1833" s="1">
        <v>0.41</v>
      </c>
      <c r="H1833">
        <v>5055.5272859370971</v>
      </c>
      <c r="Q1833">
        <v>1832</v>
      </c>
      <c r="R1833">
        <v>37</v>
      </c>
      <c r="S1833">
        <f>VLOOKUP($R1833,'[3]人物&amp;怪物成长分析'!$B$5:$S$104,12,FALSE)*$W1833</f>
        <v>19671.87864361344</v>
      </c>
      <c r="T1833">
        <f>VLOOKUP($R1833,'[3]人物&amp;怪物成长分析'!$B$5:$S$104,13,FALSE)*$W1833</f>
        <v>1167.4572696021071</v>
      </c>
      <c r="U1833">
        <f>VLOOKUP($R1833,'[3]人物&amp;怪物成长分析'!$B$5:$S$104,14,FALSE)*$W1833</f>
        <v>518.8698976009365</v>
      </c>
      <c r="V1833">
        <f>VLOOKUP($R1833,'[3]人物&amp;怪物成长分析'!$B$5:$S$104,17,FALSE)*$W1833</f>
        <v>5116.8737999999994</v>
      </c>
      <c r="W1833" s="1">
        <v>0.41</v>
      </c>
      <c r="X1833">
        <f t="shared" si="28"/>
        <v>5055.5272859370971</v>
      </c>
    </row>
    <row r="1834" spans="1:24" x14ac:dyDescent="0.15">
      <c r="A1834">
        <v>1833</v>
      </c>
      <c r="B1834">
        <v>21</v>
      </c>
      <c r="C1834">
        <v>3756.6283755000018</v>
      </c>
      <c r="D1834">
        <v>305.45143200000018</v>
      </c>
      <c r="E1834">
        <v>135.75619200000008</v>
      </c>
      <c r="F1834">
        <v>3598.0924</v>
      </c>
      <c r="G1834" s="1">
        <v>0.46</v>
      </c>
      <c r="H1834">
        <v>2177.7890100240006</v>
      </c>
      <c r="Q1834">
        <v>1833</v>
      </c>
      <c r="R1834">
        <v>21</v>
      </c>
      <c r="S1834">
        <f>VLOOKUP($R1834,'[3]人物&amp;怪物成长分析'!$B$5:$S$104,12,FALSE)*$W1834</f>
        <v>3756.6283755000018</v>
      </c>
      <c r="T1834">
        <f>VLOOKUP($R1834,'[3]人物&amp;怪物成长分析'!$B$5:$S$104,13,FALSE)*$W1834</f>
        <v>305.45143200000018</v>
      </c>
      <c r="U1834">
        <f>VLOOKUP($R1834,'[3]人物&amp;怪物成长分析'!$B$5:$S$104,14,FALSE)*$W1834</f>
        <v>135.75619200000008</v>
      </c>
      <c r="V1834">
        <f>VLOOKUP($R1834,'[3]人物&amp;怪物成长分析'!$B$5:$S$104,17,FALSE)*$W1834</f>
        <v>3598.0924</v>
      </c>
      <c r="W1834" s="1">
        <v>0.46</v>
      </c>
      <c r="X1834">
        <f t="shared" si="28"/>
        <v>2177.7890100240006</v>
      </c>
    </row>
    <row r="1835" spans="1:24" x14ac:dyDescent="0.15">
      <c r="A1835">
        <v>1834</v>
      </c>
      <c r="B1835">
        <v>20</v>
      </c>
      <c r="C1835">
        <v>5586.6646956521754</v>
      </c>
      <c r="D1835">
        <v>467.72076521739143</v>
      </c>
      <c r="E1835">
        <v>207.87589565217399</v>
      </c>
      <c r="F1835">
        <v>5798.7159999999994</v>
      </c>
      <c r="G1835" s="1">
        <v>0.77</v>
      </c>
      <c r="H1835">
        <v>3444.7520264347827</v>
      </c>
      <c r="Q1835">
        <v>1834</v>
      </c>
      <c r="R1835">
        <v>20</v>
      </c>
      <c r="S1835">
        <f>VLOOKUP($R1835,'[3]人物&amp;怪物成长分析'!$B$5:$S$104,12,FALSE)*$W1835</f>
        <v>5586.6646956521754</v>
      </c>
      <c r="T1835">
        <f>VLOOKUP($R1835,'[3]人物&amp;怪物成长分析'!$B$5:$S$104,13,FALSE)*$W1835</f>
        <v>467.72076521739143</v>
      </c>
      <c r="U1835">
        <f>VLOOKUP($R1835,'[3]人物&amp;怪物成长分析'!$B$5:$S$104,14,FALSE)*$W1835</f>
        <v>207.87589565217399</v>
      </c>
      <c r="V1835">
        <f>VLOOKUP($R1835,'[3]人物&amp;怪物成长分析'!$B$5:$S$104,17,FALSE)*$W1835</f>
        <v>5798.7159999999994</v>
      </c>
      <c r="W1835" s="1">
        <v>0.77</v>
      </c>
      <c r="X1835">
        <f t="shared" si="28"/>
        <v>3444.7520264347827</v>
      </c>
    </row>
    <row r="1836" spans="1:24" x14ac:dyDescent="0.15">
      <c r="A1836">
        <v>1835</v>
      </c>
      <c r="B1836">
        <v>20</v>
      </c>
      <c r="C1836">
        <v>5369.0024347826093</v>
      </c>
      <c r="D1836">
        <v>449.49787826086964</v>
      </c>
      <c r="E1836">
        <v>199.77683478260877</v>
      </c>
      <c r="F1836">
        <v>5572.7919999999995</v>
      </c>
      <c r="G1836" s="1">
        <v>0.74</v>
      </c>
      <c r="H1836">
        <v>3310.5409085217398</v>
      </c>
      <c r="Q1836">
        <v>1835</v>
      </c>
      <c r="R1836">
        <v>20</v>
      </c>
      <c r="S1836">
        <f>VLOOKUP($R1836,'[3]人物&amp;怪物成长分析'!$B$5:$S$104,12,FALSE)*$W1836</f>
        <v>5369.0024347826093</v>
      </c>
      <c r="T1836">
        <f>VLOOKUP($R1836,'[3]人物&amp;怪物成长分析'!$B$5:$S$104,13,FALSE)*$W1836</f>
        <v>449.49787826086964</v>
      </c>
      <c r="U1836">
        <f>VLOOKUP($R1836,'[3]人物&amp;怪物成长分析'!$B$5:$S$104,14,FALSE)*$W1836</f>
        <v>199.77683478260877</v>
      </c>
      <c r="V1836">
        <f>VLOOKUP($R1836,'[3]人物&amp;怪物成长分析'!$B$5:$S$104,17,FALSE)*$W1836</f>
        <v>5572.7919999999995</v>
      </c>
      <c r="W1836" s="1">
        <v>0.74</v>
      </c>
      <c r="X1836">
        <f t="shared" si="28"/>
        <v>3310.5409085217398</v>
      </c>
    </row>
    <row r="1837" spans="1:24" x14ac:dyDescent="0.15">
      <c r="A1837">
        <v>1836</v>
      </c>
      <c r="B1837">
        <v>35</v>
      </c>
      <c r="C1837">
        <v>24313.130227826088</v>
      </c>
      <c r="D1837">
        <v>1496.9452413913045</v>
      </c>
      <c r="E1837">
        <v>665.30899617391333</v>
      </c>
      <c r="F1837">
        <v>7376.6979999999994</v>
      </c>
      <c r="G1837" s="1">
        <v>0.62</v>
      </c>
      <c r="H1837">
        <v>6771.4281200139139</v>
      </c>
      <c r="Q1837">
        <v>1836</v>
      </c>
      <c r="R1837">
        <v>35</v>
      </c>
      <c r="S1837">
        <f>VLOOKUP($R1837,'[3]人物&amp;怪物成长分析'!$B$5:$S$104,12,FALSE)*$W1837</f>
        <v>24313.130227826088</v>
      </c>
      <c r="T1837">
        <f>VLOOKUP($R1837,'[3]人物&amp;怪物成长分析'!$B$5:$S$104,13,FALSE)*$W1837</f>
        <v>1496.9452413913045</v>
      </c>
      <c r="U1837">
        <f>VLOOKUP($R1837,'[3]人物&amp;怪物成长分析'!$B$5:$S$104,14,FALSE)*$W1837</f>
        <v>665.30899617391333</v>
      </c>
      <c r="V1837">
        <f>VLOOKUP($R1837,'[3]人物&amp;怪物成长分析'!$B$5:$S$104,17,FALSE)*$W1837</f>
        <v>7376.6979999999994</v>
      </c>
      <c r="W1837" s="1">
        <v>0.62</v>
      </c>
      <c r="X1837">
        <f t="shared" si="28"/>
        <v>6771.4281200139139</v>
      </c>
    </row>
    <row r="1838" spans="1:24" x14ac:dyDescent="0.15">
      <c r="A1838">
        <v>1837</v>
      </c>
      <c r="B1838">
        <v>24</v>
      </c>
      <c r="C1838">
        <v>6921.4015766956536</v>
      </c>
      <c r="D1838">
        <v>518.0258976321071</v>
      </c>
      <c r="E1838">
        <v>230.23373228093647</v>
      </c>
      <c r="F1838">
        <v>5130.2624000000005</v>
      </c>
      <c r="G1838" s="1">
        <v>0.59</v>
      </c>
      <c r="H1838">
        <v>3323.2858907770437</v>
      </c>
      <c r="Q1838">
        <v>1837</v>
      </c>
      <c r="R1838">
        <v>24</v>
      </c>
      <c r="S1838">
        <f>VLOOKUP($R1838,'[3]人物&amp;怪物成长分析'!$B$5:$S$104,12,FALSE)*$W1838</f>
        <v>6921.4015766956536</v>
      </c>
      <c r="T1838">
        <f>VLOOKUP($R1838,'[3]人物&amp;怪物成长分析'!$B$5:$S$104,13,FALSE)*$W1838</f>
        <v>518.0258976321071</v>
      </c>
      <c r="U1838">
        <f>VLOOKUP($R1838,'[3]人物&amp;怪物成长分析'!$B$5:$S$104,14,FALSE)*$W1838</f>
        <v>230.23373228093647</v>
      </c>
      <c r="V1838">
        <f>VLOOKUP($R1838,'[3]人物&amp;怪物成长分析'!$B$5:$S$104,17,FALSE)*$W1838</f>
        <v>5130.2624000000005</v>
      </c>
      <c r="W1838" s="1">
        <v>0.59</v>
      </c>
      <c r="X1838">
        <f t="shared" si="28"/>
        <v>3323.2858907770437</v>
      </c>
    </row>
    <row r="1839" spans="1:24" x14ac:dyDescent="0.15">
      <c r="A1839">
        <v>1838</v>
      </c>
      <c r="B1839">
        <v>42</v>
      </c>
      <c r="C1839">
        <v>47995.611099669863</v>
      </c>
      <c r="D1839">
        <v>2497.0070115692315</v>
      </c>
      <c r="E1839">
        <v>1109.7808940307698</v>
      </c>
      <c r="F1839">
        <v>8222.1691999999985</v>
      </c>
      <c r="G1839" s="1">
        <v>0.59</v>
      </c>
      <c r="H1839">
        <v>9986.5798531041528</v>
      </c>
      <c r="Q1839">
        <v>1838</v>
      </c>
      <c r="R1839">
        <v>42</v>
      </c>
      <c r="S1839">
        <f>VLOOKUP($R1839,'[3]人物&amp;怪物成长分析'!$B$5:$S$104,12,FALSE)*$W1839</f>
        <v>47995.611099669863</v>
      </c>
      <c r="T1839">
        <f>VLOOKUP($R1839,'[3]人物&amp;怪物成长分析'!$B$5:$S$104,13,FALSE)*$W1839</f>
        <v>2497.0070115692315</v>
      </c>
      <c r="U1839">
        <f>VLOOKUP($R1839,'[3]人物&amp;怪物成长分析'!$B$5:$S$104,14,FALSE)*$W1839</f>
        <v>1109.7808940307698</v>
      </c>
      <c r="V1839">
        <f>VLOOKUP($R1839,'[3]人物&amp;怪物成长分析'!$B$5:$S$104,17,FALSE)*$W1839</f>
        <v>8222.1691999999985</v>
      </c>
      <c r="W1839" s="1">
        <v>0.59</v>
      </c>
      <c r="X1839">
        <f t="shared" si="28"/>
        <v>9986.5798531041528</v>
      </c>
    </row>
    <row r="1840" spans="1:24" x14ac:dyDescent="0.15">
      <c r="A1840">
        <v>1839</v>
      </c>
      <c r="B1840">
        <v>30</v>
      </c>
      <c r="C1840">
        <v>13590.586399214051</v>
      </c>
      <c r="D1840">
        <v>877.5984042541811</v>
      </c>
      <c r="E1840">
        <v>390.04373522408048</v>
      </c>
      <c r="F1840">
        <v>6056.4759999999987</v>
      </c>
      <c r="G1840" s="1">
        <v>0.57999999999999996</v>
      </c>
      <c r="H1840">
        <v>4644.5609225361877</v>
      </c>
      <c r="Q1840">
        <v>1839</v>
      </c>
      <c r="R1840">
        <v>30</v>
      </c>
      <c r="S1840">
        <f>VLOOKUP($R1840,'[3]人物&amp;怪物成长分析'!$B$5:$S$104,12,FALSE)*$W1840</f>
        <v>13590.586399214051</v>
      </c>
      <c r="T1840">
        <f>VLOOKUP($R1840,'[3]人物&amp;怪物成长分析'!$B$5:$S$104,13,FALSE)*$W1840</f>
        <v>877.5984042541811</v>
      </c>
      <c r="U1840">
        <f>VLOOKUP($R1840,'[3]人物&amp;怪物成长分析'!$B$5:$S$104,14,FALSE)*$W1840</f>
        <v>390.04373522408048</v>
      </c>
      <c r="V1840">
        <f>VLOOKUP($R1840,'[3]人物&amp;怪物成长分析'!$B$5:$S$104,17,FALSE)*$W1840</f>
        <v>6056.4759999999987</v>
      </c>
      <c r="W1840" s="1">
        <v>0.57999999999999996</v>
      </c>
      <c r="X1840">
        <f t="shared" si="28"/>
        <v>4644.5609225361877</v>
      </c>
    </row>
    <row r="1841" spans="1:24" x14ac:dyDescent="0.15">
      <c r="A1841">
        <v>1840</v>
      </c>
      <c r="B1841">
        <v>30</v>
      </c>
      <c r="C1841">
        <v>12184.663668260875</v>
      </c>
      <c r="D1841">
        <v>786.81236243478315</v>
      </c>
      <c r="E1841">
        <v>349.69438330434804</v>
      </c>
      <c r="F1841">
        <v>5429.9439999999995</v>
      </c>
      <c r="G1841" s="1">
        <v>0.52</v>
      </c>
      <c r="H1841">
        <v>4164.0891029634795</v>
      </c>
      <c r="Q1841">
        <v>1840</v>
      </c>
      <c r="R1841">
        <v>30</v>
      </c>
      <c r="S1841">
        <f>VLOOKUP($R1841,'[3]人物&amp;怪物成长分析'!$B$5:$S$104,12,FALSE)*$W1841</f>
        <v>12184.663668260875</v>
      </c>
      <c r="T1841">
        <f>VLOOKUP($R1841,'[3]人物&amp;怪物成长分析'!$B$5:$S$104,13,FALSE)*$W1841</f>
        <v>786.81236243478315</v>
      </c>
      <c r="U1841">
        <f>VLOOKUP($R1841,'[3]人物&amp;怪物成长分析'!$B$5:$S$104,14,FALSE)*$W1841</f>
        <v>349.69438330434804</v>
      </c>
      <c r="V1841">
        <f>VLOOKUP($R1841,'[3]人物&amp;怪物成长分析'!$B$5:$S$104,17,FALSE)*$W1841</f>
        <v>5429.9439999999995</v>
      </c>
      <c r="W1841" s="1">
        <v>0.52</v>
      </c>
      <c r="X1841">
        <f t="shared" si="28"/>
        <v>4164.0891029634795</v>
      </c>
    </row>
    <row r="1842" spans="1:24" x14ac:dyDescent="0.15">
      <c r="A1842">
        <v>1841</v>
      </c>
      <c r="B1842">
        <v>27</v>
      </c>
      <c r="C1842">
        <v>7542.6926603854545</v>
      </c>
      <c r="D1842">
        <v>522.94065628093654</v>
      </c>
      <c r="E1842">
        <v>232.41806945819408</v>
      </c>
      <c r="F1842">
        <v>4305.951</v>
      </c>
      <c r="G1842" s="1">
        <v>0.45</v>
      </c>
      <c r="H1842">
        <v>3025.3077265854586</v>
      </c>
      <c r="Q1842">
        <v>1841</v>
      </c>
      <c r="R1842">
        <v>27</v>
      </c>
      <c r="S1842">
        <f>VLOOKUP($R1842,'[3]人物&amp;怪物成长分析'!$B$5:$S$104,12,FALSE)*$W1842</f>
        <v>7542.6926603854545</v>
      </c>
      <c r="T1842">
        <f>VLOOKUP($R1842,'[3]人物&amp;怪物成长分析'!$B$5:$S$104,13,FALSE)*$W1842</f>
        <v>522.94065628093654</v>
      </c>
      <c r="U1842">
        <f>VLOOKUP($R1842,'[3]人物&amp;怪物成长分析'!$B$5:$S$104,14,FALSE)*$W1842</f>
        <v>232.41806945819408</v>
      </c>
      <c r="V1842">
        <f>VLOOKUP($R1842,'[3]人物&amp;怪物成长分析'!$B$5:$S$104,17,FALSE)*$W1842</f>
        <v>4305.951</v>
      </c>
      <c r="W1842" s="1">
        <v>0.45</v>
      </c>
      <c r="X1842">
        <f t="shared" si="28"/>
        <v>3025.3077265854586</v>
      </c>
    </row>
    <row r="1843" spans="1:24" x14ac:dyDescent="0.15">
      <c r="A1843">
        <v>1842</v>
      </c>
      <c r="B1843">
        <v>31</v>
      </c>
      <c r="C1843">
        <v>16228.947969553852</v>
      </c>
      <c r="D1843">
        <v>1037.3435396584619</v>
      </c>
      <c r="E1843">
        <v>461.04157318153858</v>
      </c>
      <c r="F1843">
        <v>6654.6707999999999</v>
      </c>
      <c r="G1843" s="1">
        <v>0.62</v>
      </c>
      <c r="H1843">
        <v>5292.1573243465846</v>
      </c>
      <c r="Q1843">
        <v>1842</v>
      </c>
      <c r="R1843">
        <v>31</v>
      </c>
      <c r="S1843">
        <f>VLOOKUP($R1843,'[3]人物&amp;怪物成长分析'!$B$5:$S$104,12,FALSE)*$W1843</f>
        <v>16228.947969553852</v>
      </c>
      <c r="T1843">
        <f>VLOOKUP($R1843,'[3]人物&amp;怪物成长分析'!$B$5:$S$104,13,FALSE)*$W1843</f>
        <v>1037.3435396584619</v>
      </c>
      <c r="U1843">
        <f>VLOOKUP($R1843,'[3]人物&amp;怪物成长分析'!$B$5:$S$104,14,FALSE)*$W1843</f>
        <v>461.04157318153858</v>
      </c>
      <c r="V1843">
        <f>VLOOKUP($R1843,'[3]人物&amp;怪物成长分析'!$B$5:$S$104,17,FALSE)*$W1843</f>
        <v>6654.6707999999999</v>
      </c>
      <c r="W1843" s="1">
        <v>0.62</v>
      </c>
      <c r="X1843">
        <f t="shared" si="28"/>
        <v>5292.1573243465846</v>
      </c>
    </row>
    <row r="1844" spans="1:24" x14ac:dyDescent="0.15">
      <c r="A1844">
        <v>1843</v>
      </c>
      <c r="B1844">
        <v>40</v>
      </c>
      <c r="C1844">
        <v>39590.713604709039</v>
      </c>
      <c r="D1844">
        <v>2167.3748323745826</v>
      </c>
      <c r="E1844">
        <v>963.27770327759242</v>
      </c>
      <c r="F1844">
        <v>8012.1599999999989</v>
      </c>
      <c r="G1844" s="1">
        <v>0.6</v>
      </c>
      <c r="H1844">
        <v>8926.0985758086426</v>
      </c>
      <c r="Q1844">
        <v>1843</v>
      </c>
      <c r="R1844">
        <v>40</v>
      </c>
      <c r="S1844">
        <f>VLOOKUP($R1844,'[3]人物&amp;怪物成长分析'!$B$5:$S$104,12,FALSE)*$W1844</f>
        <v>39590.713604709039</v>
      </c>
      <c r="T1844">
        <f>VLOOKUP($R1844,'[3]人物&amp;怪物成长分析'!$B$5:$S$104,13,FALSE)*$W1844</f>
        <v>2167.3748323745826</v>
      </c>
      <c r="U1844">
        <f>VLOOKUP($R1844,'[3]人物&amp;怪物成长分析'!$B$5:$S$104,14,FALSE)*$W1844</f>
        <v>963.27770327759242</v>
      </c>
      <c r="V1844">
        <f>VLOOKUP($R1844,'[3]人物&amp;怪物成长分析'!$B$5:$S$104,17,FALSE)*$W1844</f>
        <v>8012.1599999999989</v>
      </c>
      <c r="W1844" s="1">
        <v>0.6</v>
      </c>
      <c r="X1844">
        <f t="shared" si="28"/>
        <v>8926.0985758086426</v>
      </c>
    </row>
    <row r="1845" spans="1:24" x14ac:dyDescent="0.15">
      <c r="A1845">
        <v>1844</v>
      </c>
      <c r="B1845">
        <v>31</v>
      </c>
      <c r="C1845">
        <v>10208.531787300004</v>
      </c>
      <c r="D1845">
        <v>652.52254914000025</v>
      </c>
      <c r="E1845">
        <v>290.01002184000009</v>
      </c>
      <c r="F1845">
        <v>4186.0025999999998</v>
      </c>
      <c r="G1845" s="1">
        <v>0.39</v>
      </c>
      <c r="H1845">
        <v>3328.9376717664004</v>
      </c>
      <c r="Q1845">
        <v>1844</v>
      </c>
      <c r="R1845">
        <v>31</v>
      </c>
      <c r="S1845">
        <f>VLOOKUP($R1845,'[3]人物&amp;怪物成长分析'!$B$5:$S$104,12,FALSE)*$W1845</f>
        <v>10208.531787300004</v>
      </c>
      <c r="T1845">
        <f>VLOOKUP($R1845,'[3]人物&amp;怪物成长分析'!$B$5:$S$104,13,FALSE)*$W1845</f>
        <v>652.52254914000025</v>
      </c>
      <c r="U1845">
        <f>VLOOKUP($R1845,'[3]人物&amp;怪物成长分析'!$B$5:$S$104,14,FALSE)*$W1845</f>
        <v>290.01002184000009</v>
      </c>
      <c r="V1845">
        <f>VLOOKUP($R1845,'[3]人物&amp;怪物成长分析'!$B$5:$S$104,17,FALSE)*$W1845</f>
        <v>4186.0025999999998</v>
      </c>
      <c r="W1845" s="1">
        <v>0.39</v>
      </c>
      <c r="X1845">
        <f t="shared" si="28"/>
        <v>3328.9376717664004</v>
      </c>
    </row>
    <row r="1846" spans="1:24" x14ac:dyDescent="0.15">
      <c r="A1846">
        <v>1845</v>
      </c>
      <c r="B1846">
        <v>48</v>
      </c>
      <c r="C1846">
        <v>57250.536849140888</v>
      </c>
      <c r="D1846">
        <v>2587.1507511652189</v>
      </c>
      <c r="E1846">
        <v>1149.8447782956528</v>
      </c>
      <c r="F1846">
        <v>6273.0879999999997</v>
      </c>
      <c r="G1846" s="1">
        <v>0.4</v>
      </c>
      <c r="H1846">
        <v>9791.8403081118086</v>
      </c>
      <c r="Q1846">
        <v>1845</v>
      </c>
      <c r="R1846">
        <v>48</v>
      </c>
      <c r="S1846">
        <f>VLOOKUP($R1846,'[3]人物&amp;怪物成长分析'!$B$5:$S$104,12,FALSE)*$W1846</f>
        <v>57250.536849140888</v>
      </c>
      <c r="T1846">
        <f>VLOOKUP($R1846,'[3]人物&amp;怪物成长分析'!$B$5:$S$104,13,FALSE)*$W1846</f>
        <v>2587.1507511652189</v>
      </c>
      <c r="U1846">
        <f>VLOOKUP($R1846,'[3]人物&amp;怪物成长分析'!$B$5:$S$104,14,FALSE)*$W1846</f>
        <v>1149.8447782956528</v>
      </c>
      <c r="V1846">
        <f>VLOOKUP($R1846,'[3]人物&amp;怪物成长分析'!$B$5:$S$104,17,FALSE)*$W1846</f>
        <v>6273.0879999999997</v>
      </c>
      <c r="W1846" s="1">
        <v>0.4</v>
      </c>
      <c r="X1846">
        <f t="shared" si="28"/>
        <v>9791.8403081118086</v>
      </c>
    </row>
    <row r="1847" spans="1:24" x14ac:dyDescent="0.15">
      <c r="A1847">
        <v>1846</v>
      </c>
      <c r="B1847">
        <v>24</v>
      </c>
      <c r="C1847">
        <v>4340.5399718260878</v>
      </c>
      <c r="D1847">
        <v>324.8636985150502</v>
      </c>
      <c r="E1847">
        <v>144.38386600668898</v>
      </c>
      <c r="F1847">
        <v>3217.2832000000003</v>
      </c>
      <c r="G1847" s="1">
        <v>0.37</v>
      </c>
      <c r="H1847">
        <v>2084.0945416737391</v>
      </c>
      <c r="Q1847">
        <v>1846</v>
      </c>
      <c r="R1847">
        <v>24</v>
      </c>
      <c r="S1847">
        <f>VLOOKUP($R1847,'[3]人物&amp;怪物成长分析'!$B$5:$S$104,12,FALSE)*$W1847</f>
        <v>4340.5399718260878</v>
      </c>
      <c r="T1847">
        <f>VLOOKUP($R1847,'[3]人物&amp;怪物成长分析'!$B$5:$S$104,13,FALSE)*$W1847</f>
        <v>324.8636985150502</v>
      </c>
      <c r="U1847">
        <f>VLOOKUP($R1847,'[3]人物&amp;怪物成长分析'!$B$5:$S$104,14,FALSE)*$W1847</f>
        <v>144.38386600668898</v>
      </c>
      <c r="V1847">
        <f>VLOOKUP($R1847,'[3]人物&amp;怪物成长分析'!$B$5:$S$104,17,FALSE)*$W1847</f>
        <v>3217.2832000000003</v>
      </c>
      <c r="W1847" s="1">
        <v>0.37</v>
      </c>
      <c r="X1847">
        <f t="shared" si="28"/>
        <v>2084.0945416737391</v>
      </c>
    </row>
    <row r="1848" spans="1:24" x14ac:dyDescent="0.15">
      <c r="A1848">
        <v>1847</v>
      </c>
      <c r="B1848">
        <v>24</v>
      </c>
      <c r="C1848">
        <v>7507.9610323478282</v>
      </c>
      <c r="D1848">
        <v>561.9263974314382</v>
      </c>
      <c r="E1848">
        <v>249.74506552508365</v>
      </c>
      <c r="F1848">
        <v>5565.0304000000006</v>
      </c>
      <c r="G1848" s="1">
        <v>0.64</v>
      </c>
      <c r="H1848">
        <v>3604.9202883005223</v>
      </c>
      <c r="Q1848">
        <v>1847</v>
      </c>
      <c r="R1848">
        <v>24</v>
      </c>
      <c r="S1848">
        <f>VLOOKUP($R1848,'[3]人物&amp;怪物成长分析'!$B$5:$S$104,12,FALSE)*$W1848</f>
        <v>7507.9610323478282</v>
      </c>
      <c r="T1848">
        <f>VLOOKUP($R1848,'[3]人物&amp;怪物成长分析'!$B$5:$S$104,13,FALSE)*$W1848</f>
        <v>561.9263974314382</v>
      </c>
      <c r="U1848">
        <f>VLOOKUP($R1848,'[3]人物&amp;怪物成长分析'!$B$5:$S$104,14,FALSE)*$W1848</f>
        <v>249.74506552508365</v>
      </c>
      <c r="V1848">
        <f>VLOOKUP($R1848,'[3]人物&amp;怪物成长分析'!$B$5:$S$104,17,FALSE)*$W1848</f>
        <v>5565.0304000000006</v>
      </c>
      <c r="W1848" s="1">
        <v>0.64</v>
      </c>
      <c r="X1848">
        <f t="shared" si="28"/>
        <v>3604.9202883005223</v>
      </c>
    </row>
    <row r="1849" spans="1:24" x14ac:dyDescent="0.15">
      <c r="A1849">
        <v>1848</v>
      </c>
      <c r="B1849">
        <v>25</v>
      </c>
      <c r="C1849">
        <v>7507.9641926212389</v>
      </c>
      <c r="D1849">
        <v>547.41612341137147</v>
      </c>
      <c r="E1849">
        <v>243.2960548494984</v>
      </c>
      <c r="F1849">
        <v>5122.3049999999994</v>
      </c>
      <c r="G1849" s="1">
        <v>0.56999999999999995</v>
      </c>
      <c r="H1849">
        <v>3399.1373351588632</v>
      </c>
      <c r="Q1849">
        <v>1848</v>
      </c>
      <c r="R1849">
        <v>25</v>
      </c>
      <c r="S1849">
        <f>VLOOKUP($R1849,'[3]人物&amp;怪物成长分析'!$B$5:$S$104,12,FALSE)*$W1849</f>
        <v>7507.9641926212389</v>
      </c>
      <c r="T1849">
        <f>VLOOKUP($R1849,'[3]人物&amp;怪物成长分析'!$B$5:$S$104,13,FALSE)*$W1849</f>
        <v>547.41612341137147</v>
      </c>
      <c r="U1849">
        <f>VLOOKUP($R1849,'[3]人物&amp;怪物成长分析'!$B$5:$S$104,14,FALSE)*$W1849</f>
        <v>243.2960548494984</v>
      </c>
      <c r="V1849">
        <f>VLOOKUP($R1849,'[3]人物&amp;怪物成长分析'!$B$5:$S$104,17,FALSE)*$W1849</f>
        <v>5122.3049999999994</v>
      </c>
      <c r="W1849" s="1">
        <v>0.56999999999999995</v>
      </c>
      <c r="X1849">
        <f t="shared" si="28"/>
        <v>3399.1373351588632</v>
      </c>
    </row>
    <row r="1850" spans="1:24" x14ac:dyDescent="0.15">
      <c r="A1850">
        <v>1849</v>
      </c>
      <c r="B1850">
        <v>26</v>
      </c>
      <c r="C1850">
        <v>5514.1346217551854</v>
      </c>
      <c r="D1850">
        <v>391.92269769632122</v>
      </c>
      <c r="E1850">
        <v>174.18786564280941</v>
      </c>
      <c r="F1850">
        <v>3432.7267999999999</v>
      </c>
      <c r="G1850" s="1">
        <v>0.37</v>
      </c>
      <c r="H1850">
        <v>2344.5636722512058</v>
      </c>
      <c r="Q1850">
        <v>1849</v>
      </c>
      <c r="R1850">
        <v>26</v>
      </c>
      <c r="S1850">
        <f>VLOOKUP($R1850,'[3]人物&amp;怪物成长分析'!$B$5:$S$104,12,FALSE)*$W1850</f>
        <v>5514.1346217551854</v>
      </c>
      <c r="T1850">
        <f>VLOOKUP($R1850,'[3]人物&amp;怪物成长分析'!$B$5:$S$104,13,FALSE)*$W1850</f>
        <v>391.92269769632122</v>
      </c>
      <c r="U1850">
        <f>VLOOKUP($R1850,'[3]人物&amp;怪物成长分析'!$B$5:$S$104,14,FALSE)*$W1850</f>
        <v>174.18786564280941</v>
      </c>
      <c r="V1850">
        <f>VLOOKUP($R1850,'[3]人物&amp;怪物成长分析'!$B$5:$S$104,17,FALSE)*$W1850</f>
        <v>3432.7267999999999</v>
      </c>
      <c r="W1850" s="1">
        <v>0.37</v>
      </c>
      <c r="X1850">
        <f t="shared" si="28"/>
        <v>2344.5636722512058</v>
      </c>
    </row>
    <row r="1851" spans="1:24" x14ac:dyDescent="0.15">
      <c r="A1851">
        <v>1850</v>
      </c>
      <c r="B1851">
        <v>32</v>
      </c>
      <c r="C1851">
        <v>14853.80661436656</v>
      </c>
      <c r="D1851">
        <v>940.14659360227449</v>
      </c>
      <c r="E1851">
        <v>417.8429304898998</v>
      </c>
      <c r="F1851">
        <v>5622.4848000000002</v>
      </c>
      <c r="G1851" s="1">
        <v>0.51</v>
      </c>
      <c r="H1851">
        <v>4636.5439448002044</v>
      </c>
      <c r="Q1851">
        <v>1850</v>
      </c>
      <c r="R1851">
        <v>32</v>
      </c>
      <c r="S1851">
        <f>VLOOKUP($R1851,'[3]人物&amp;怪物成长分析'!$B$5:$S$104,12,FALSE)*$W1851</f>
        <v>14853.80661436656</v>
      </c>
      <c r="T1851">
        <f>VLOOKUP($R1851,'[3]人物&amp;怪物成长分析'!$B$5:$S$104,13,FALSE)*$W1851</f>
        <v>940.14659360227449</v>
      </c>
      <c r="U1851">
        <f>VLOOKUP($R1851,'[3]人物&amp;怪物成长分析'!$B$5:$S$104,14,FALSE)*$W1851</f>
        <v>417.8429304898998</v>
      </c>
      <c r="V1851">
        <f>VLOOKUP($R1851,'[3]人物&amp;怪物成长分析'!$B$5:$S$104,17,FALSE)*$W1851</f>
        <v>5622.4848000000002</v>
      </c>
      <c r="W1851" s="1">
        <v>0.51</v>
      </c>
      <c r="X1851">
        <f t="shared" si="28"/>
        <v>4636.5439448002044</v>
      </c>
    </row>
    <row r="1852" spans="1:24" x14ac:dyDescent="0.15">
      <c r="A1852">
        <v>1851</v>
      </c>
      <c r="B1852">
        <v>38</v>
      </c>
      <c r="C1852">
        <v>25075.606466071302</v>
      </c>
      <c r="D1852">
        <v>1447.766396536455</v>
      </c>
      <c r="E1852">
        <v>643.45173179398</v>
      </c>
      <c r="F1852">
        <v>6002.5203999999994</v>
      </c>
      <c r="G1852" s="1">
        <v>0.47</v>
      </c>
      <c r="H1852">
        <v>6162.1191875679442</v>
      </c>
      <c r="Q1852">
        <v>1851</v>
      </c>
      <c r="R1852">
        <v>38</v>
      </c>
      <c r="S1852">
        <f>VLOOKUP($R1852,'[3]人物&amp;怪物成长分析'!$B$5:$S$104,12,FALSE)*$W1852</f>
        <v>25075.606466071302</v>
      </c>
      <c r="T1852">
        <f>VLOOKUP($R1852,'[3]人物&amp;怪物成长分析'!$B$5:$S$104,13,FALSE)*$W1852</f>
        <v>1447.766396536455</v>
      </c>
      <c r="U1852">
        <f>VLOOKUP($R1852,'[3]人物&amp;怪物成长分析'!$B$5:$S$104,14,FALSE)*$W1852</f>
        <v>643.45173179398</v>
      </c>
      <c r="V1852">
        <f>VLOOKUP($R1852,'[3]人物&amp;怪物成长分析'!$B$5:$S$104,17,FALSE)*$W1852</f>
        <v>6002.5203999999994</v>
      </c>
      <c r="W1852" s="1">
        <v>0.47</v>
      </c>
      <c r="X1852">
        <f t="shared" si="28"/>
        <v>6162.1191875679442</v>
      </c>
    </row>
    <row r="1853" spans="1:24" x14ac:dyDescent="0.15">
      <c r="A1853">
        <v>1852</v>
      </c>
      <c r="B1853">
        <v>23</v>
      </c>
      <c r="C1853">
        <v>7169.709684288463</v>
      </c>
      <c r="D1853">
        <v>551.22167353846169</v>
      </c>
      <c r="E1853">
        <v>244.98741046153853</v>
      </c>
      <c r="F1853">
        <v>5798.9117999999989</v>
      </c>
      <c r="G1853" s="1">
        <v>0.69</v>
      </c>
      <c r="H1853">
        <v>3665.5529800458467</v>
      </c>
      <c r="Q1853">
        <v>1852</v>
      </c>
      <c r="R1853">
        <v>23</v>
      </c>
      <c r="S1853">
        <f>VLOOKUP($R1853,'[3]人物&amp;怪物成长分析'!$B$5:$S$104,12,FALSE)*$W1853</f>
        <v>7169.709684288463</v>
      </c>
      <c r="T1853">
        <f>VLOOKUP($R1853,'[3]人物&amp;怪物成长分析'!$B$5:$S$104,13,FALSE)*$W1853</f>
        <v>551.22167353846169</v>
      </c>
      <c r="U1853">
        <f>VLOOKUP($R1853,'[3]人物&amp;怪物成长分析'!$B$5:$S$104,14,FALSE)*$W1853</f>
        <v>244.98741046153853</v>
      </c>
      <c r="V1853">
        <f>VLOOKUP($R1853,'[3]人物&amp;怪物成长分析'!$B$5:$S$104,17,FALSE)*$W1853</f>
        <v>5798.9117999999989</v>
      </c>
      <c r="W1853" s="1">
        <v>0.69</v>
      </c>
      <c r="X1853">
        <f t="shared" si="28"/>
        <v>3665.5529800458467</v>
      </c>
    </row>
    <row r="1854" spans="1:24" x14ac:dyDescent="0.15">
      <c r="A1854">
        <v>1853</v>
      </c>
      <c r="B1854">
        <v>45</v>
      </c>
      <c r="C1854">
        <v>50171.118547592327</v>
      </c>
      <c r="D1854">
        <v>2427.5660766923083</v>
      </c>
      <c r="E1854">
        <v>1078.9182563076927</v>
      </c>
      <c r="F1854">
        <v>6812.2780000000002</v>
      </c>
      <c r="G1854" s="1">
        <v>0.46</v>
      </c>
      <c r="H1854">
        <v>9395.4043138844318</v>
      </c>
      <c r="Q1854">
        <v>1853</v>
      </c>
      <c r="R1854">
        <v>45</v>
      </c>
      <c r="S1854">
        <f>VLOOKUP($R1854,'[3]人物&amp;怪物成长分析'!$B$5:$S$104,12,FALSE)*$W1854</f>
        <v>50171.118547592327</v>
      </c>
      <c r="T1854">
        <f>VLOOKUP($R1854,'[3]人物&amp;怪物成长分析'!$B$5:$S$104,13,FALSE)*$W1854</f>
        <v>2427.5660766923083</v>
      </c>
      <c r="U1854">
        <f>VLOOKUP($R1854,'[3]人物&amp;怪物成长分析'!$B$5:$S$104,14,FALSE)*$W1854</f>
        <v>1078.9182563076927</v>
      </c>
      <c r="V1854">
        <f>VLOOKUP($R1854,'[3]人物&amp;怪物成长分析'!$B$5:$S$104,17,FALSE)*$W1854</f>
        <v>6812.2780000000002</v>
      </c>
      <c r="W1854" s="1">
        <v>0.46</v>
      </c>
      <c r="X1854">
        <f t="shared" si="28"/>
        <v>9395.4043138844318</v>
      </c>
    </row>
    <row r="1855" spans="1:24" x14ac:dyDescent="0.15">
      <c r="A1855">
        <v>1854</v>
      </c>
      <c r="B1855">
        <v>34</v>
      </c>
      <c r="C1855">
        <v>11047.854470926757</v>
      </c>
      <c r="D1855">
        <v>686.29235661632129</v>
      </c>
      <c r="E1855">
        <v>305.01882516280943</v>
      </c>
      <c r="F1855">
        <v>3598.0956000000001</v>
      </c>
      <c r="G1855" s="1">
        <v>0.31</v>
      </c>
      <c r="H1855">
        <v>3187.8934375394415</v>
      </c>
      <c r="Q1855">
        <v>1854</v>
      </c>
      <c r="R1855">
        <v>34</v>
      </c>
      <c r="S1855">
        <f>VLOOKUP($R1855,'[3]人物&amp;怪物成长分析'!$B$5:$S$104,12,FALSE)*$W1855</f>
        <v>11047.854470926757</v>
      </c>
      <c r="T1855">
        <f>VLOOKUP($R1855,'[3]人物&amp;怪物成长分析'!$B$5:$S$104,13,FALSE)*$W1855</f>
        <v>686.29235661632129</v>
      </c>
      <c r="U1855">
        <f>VLOOKUP($R1855,'[3]人物&amp;怪物成长分析'!$B$5:$S$104,14,FALSE)*$W1855</f>
        <v>305.01882516280943</v>
      </c>
      <c r="V1855">
        <f>VLOOKUP($R1855,'[3]人物&amp;怪物成长分析'!$B$5:$S$104,17,FALSE)*$W1855</f>
        <v>3598.0956000000001</v>
      </c>
      <c r="W1855" s="1">
        <v>0.31</v>
      </c>
      <c r="X1855">
        <f t="shared" si="28"/>
        <v>3187.8934375394415</v>
      </c>
    </row>
    <row r="1856" spans="1:24" x14ac:dyDescent="0.15">
      <c r="A1856">
        <v>1855</v>
      </c>
      <c r="B1856">
        <v>41</v>
      </c>
      <c r="C1856">
        <v>50628.400380385414</v>
      </c>
      <c r="D1856">
        <v>2701.1927892600011</v>
      </c>
      <c r="E1856">
        <v>1200.5301285600003</v>
      </c>
      <c r="F1856">
        <v>9414.8705999999984</v>
      </c>
      <c r="G1856" s="1">
        <v>0.69</v>
      </c>
      <c r="H1856">
        <v>10953.497924442499</v>
      </c>
      <c r="Q1856">
        <v>1855</v>
      </c>
      <c r="R1856">
        <v>41</v>
      </c>
      <c r="S1856">
        <f>VLOOKUP($R1856,'[3]人物&amp;怪物成长分析'!$B$5:$S$104,12,FALSE)*$W1856</f>
        <v>50628.400380385414</v>
      </c>
      <c r="T1856">
        <f>VLOOKUP($R1856,'[3]人物&amp;怪物成长分析'!$B$5:$S$104,13,FALSE)*$W1856</f>
        <v>2701.1927892600011</v>
      </c>
      <c r="U1856">
        <f>VLOOKUP($R1856,'[3]人物&amp;怪物成长分析'!$B$5:$S$104,14,FALSE)*$W1856</f>
        <v>1200.5301285600003</v>
      </c>
      <c r="V1856">
        <f>VLOOKUP($R1856,'[3]人物&amp;怪物成长分析'!$B$5:$S$104,17,FALSE)*$W1856</f>
        <v>9414.8705999999984</v>
      </c>
      <c r="W1856" s="1">
        <v>0.69</v>
      </c>
      <c r="X1856">
        <f t="shared" si="28"/>
        <v>10953.497924442499</v>
      </c>
    </row>
    <row r="1857" spans="1:24" x14ac:dyDescent="0.15">
      <c r="A1857">
        <v>1856</v>
      </c>
      <c r="B1857">
        <v>19</v>
      </c>
      <c r="C1857">
        <v>4872.7412135217392</v>
      </c>
      <c r="D1857">
        <v>420.41625808695665</v>
      </c>
      <c r="E1857">
        <v>186.85167026086964</v>
      </c>
      <c r="F1857">
        <v>5502.1415999999999</v>
      </c>
      <c r="G1857" s="1">
        <v>0.76</v>
      </c>
      <c r="H1857">
        <v>3207.4868650664353</v>
      </c>
      <c r="Q1857">
        <v>1856</v>
      </c>
      <c r="R1857">
        <v>19</v>
      </c>
      <c r="S1857">
        <f>VLOOKUP($R1857,'[3]人物&amp;怪物成长分析'!$B$5:$S$104,12,FALSE)*$W1857</f>
        <v>4872.7412135217392</v>
      </c>
      <c r="T1857">
        <f>VLOOKUP($R1857,'[3]人物&amp;怪物成长分析'!$B$5:$S$104,13,FALSE)*$W1857</f>
        <v>420.41625808695665</v>
      </c>
      <c r="U1857">
        <f>VLOOKUP($R1857,'[3]人物&amp;怪物成长分析'!$B$5:$S$104,14,FALSE)*$W1857</f>
        <v>186.85167026086964</v>
      </c>
      <c r="V1857">
        <f>VLOOKUP($R1857,'[3]人物&amp;怪物成长分析'!$B$5:$S$104,17,FALSE)*$W1857</f>
        <v>5502.1415999999999</v>
      </c>
      <c r="W1857" s="1">
        <v>0.76</v>
      </c>
      <c r="X1857">
        <f t="shared" si="28"/>
        <v>3207.4868650664353</v>
      </c>
    </row>
    <row r="1858" spans="1:24" x14ac:dyDescent="0.15">
      <c r="A1858">
        <v>1857</v>
      </c>
      <c r="B1858">
        <v>26</v>
      </c>
      <c r="C1858">
        <v>10730.207912604685</v>
      </c>
      <c r="D1858">
        <v>762.66038470635476</v>
      </c>
      <c r="E1858">
        <v>338.96017098060207</v>
      </c>
      <c r="F1858">
        <v>6679.9007999999994</v>
      </c>
      <c r="G1858" s="1">
        <v>0.72</v>
      </c>
      <c r="H1858">
        <v>4562.3941730293727</v>
      </c>
      <c r="Q1858">
        <v>1857</v>
      </c>
      <c r="R1858">
        <v>26</v>
      </c>
      <c r="S1858">
        <f>VLOOKUP($R1858,'[3]人物&amp;怪物成长分析'!$B$5:$S$104,12,FALSE)*$W1858</f>
        <v>10730.207912604685</v>
      </c>
      <c r="T1858">
        <f>VLOOKUP($R1858,'[3]人物&amp;怪物成长分析'!$B$5:$S$104,13,FALSE)*$W1858</f>
        <v>762.66038470635476</v>
      </c>
      <c r="U1858">
        <f>VLOOKUP($R1858,'[3]人物&amp;怪物成长分析'!$B$5:$S$104,14,FALSE)*$W1858</f>
        <v>338.96017098060207</v>
      </c>
      <c r="V1858">
        <f>VLOOKUP($R1858,'[3]人物&amp;怪物成长分析'!$B$5:$S$104,17,FALSE)*$W1858</f>
        <v>6679.9007999999994</v>
      </c>
      <c r="W1858" s="1">
        <v>0.72</v>
      </c>
      <c r="X1858">
        <f t="shared" si="28"/>
        <v>4562.3941730293727</v>
      </c>
    </row>
    <row r="1859" spans="1:24" x14ac:dyDescent="0.15">
      <c r="A1859">
        <v>1858</v>
      </c>
      <c r="B1859">
        <v>42</v>
      </c>
      <c r="C1859">
        <v>54503.49057081154</v>
      </c>
      <c r="D1859">
        <v>2835.5842334769245</v>
      </c>
      <c r="E1859">
        <v>1260.2596593230778</v>
      </c>
      <c r="F1859">
        <v>9337.0396000000001</v>
      </c>
      <c r="G1859" s="1">
        <v>0.67</v>
      </c>
      <c r="H1859">
        <v>11340.692375558956</v>
      </c>
      <c r="Q1859">
        <v>1858</v>
      </c>
      <c r="R1859">
        <v>42</v>
      </c>
      <c r="S1859">
        <f>VLOOKUP($R1859,'[3]人物&amp;怪物成长分析'!$B$5:$S$104,12,FALSE)*$W1859</f>
        <v>54503.49057081154</v>
      </c>
      <c r="T1859">
        <f>VLOOKUP($R1859,'[3]人物&amp;怪物成长分析'!$B$5:$S$104,13,FALSE)*$W1859</f>
        <v>2835.5842334769245</v>
      </c>
      <c r="U1859">
        <f>VLOOKUP($R1859,'[3]人物&amp;怪物成长分析'!$B$5:$S$104,14,FALSE)*$W1859</f>
        <v>1260.2596593230778</v>
      </c>
      <c r="V1859">
        <f>VLOOKUP($R1859,'[3]人物&amp;怪物成长分析'!$B$5:$S$104,17,FALSE)*$W1859</f>
        <v>9337.0396000000001</v>
      </c>
      <c r="W1859" s="1">
        <v>0.67</v>
      </c>
      <c r="X1859">
        <f t="shared" ref="X1859:X1922" si="29">SUMPRODUCT(S1859:V1859,$M$6:$P$6)*1.2</f>
        <v>11340.692375558956</v>
      </c>
    </row>
    <row r="1860" spans="1:24" x14ac:dyDescent="0.15">
      <c r="A1860">
        <v>1859</v>
      </c>
      <c r="B1860">
        <v>44</v>
      </c>
      <c r="C1860">
        <v>35699.433708937853</v>
      </c>
      <c r="D1860">
        <v>1768.7477111694984</v>
      </c>
      <c r="E1860">
        <v>786.11009385311058</v>
      </c>
      <c r="F1860">
        <v>5226.5375999999997</v>
      </c>
      <c r="G1860" s="1">
        <v>0.36</v>
      </c>
      <c r="H1860">
        <v>6911.8295248561471</v>
      </c>
      <c r="Q1860">
        <v>1859</v>
      </c>
      <c r="R1860">
        <v>44</v>
      </c>
      <c r="S1860">
        <f>VLOOKUP($R1860,'[3]人物&amp;怪物成长分析'!$B$5:$S$104,12,FALSE)*$W1860</f>
        <v>35699.433708937853</v>
      </c>
      <c r="T1860">
        <f>VLOOKUP($R1860,'[3]人物&amp;怪物成长分析'!$B$5:$S$104,13,FALSE)*$W1860</f>
        <v>1768.7477111694984</v>
      </c>
      <c r="U1860">
        <f>VLOOKUP($R1860,'[3]人物&amp;怪物成长分析'!$B$5:$S$104,14,FALSE)*$W1860</f>
        <v>786.11009385311058</v>
      </c>
      <c r="V1860">
        <f>VLOOKUP($R1860,'[3]人物&amp;怪物成长分析'!$B$5:$S$104,17,FALSE)*$W1860</f>
        <v>5226.5375999999997</v>
      </c>
      <c r="W1860" s="1">
        <v>0.36</v>
      </c>
      <c r="X1860">
        <f t="shared" si="29"/>
        <v>6911.8295248561471</v>
      </c>
    </row>
    <row r="1861" spans="1:24" x14ac:dyDescent="0.15">
      <c r="A1861">
        <v>1860</v>
      </c>
      <c r="B1861">
        <v>25</v>
      </c>
      <c r="C1861">
        <v>6322.4961622073588</v>
      </c>
      <c r="D1861">
        <v>460.98199866220756</v>
      </c>
      <c r="E1861">
        <v>204.88088829431447</v>
      </c>
      <c r="F1861">
        <v>4313.5199999999995</v>
      </c>
      <c r="G1861" s="1">
        <v>0.48</v>
      </c>
      <c r="H1861">
        <v>2862.4314401337797</v>
      </c>
      <c r="Q1861">
        <v>1860</v>
      </c>
      <c r="R1861">
        <v>25</v>
      </c>
      <c r="S1861">
        <f>VLOOKUP($R1861,'[3]人物&amp;怪物成长分析'!$B$5:$S$104,12,FALSE)*$W1861</f>
        <v>6322.4961622073588</v>
      </c>
      <c r="T1861">
        <f>VLOOKUP($R1861,'[3]人物&amp;怪物成长分析'!$B$5:$S$104,13,FALSE)*$W1861</f>
        <v>460.98199866220756</v>
      </c>
      <c r="U1861">
        <f>VLOOKUP($R1861,'[3]人物&amp;怪物成长分析'!$B$5:$S$104,14,FALSE)*$W1861</f>
        <v>204.88088829431447</v>
      </c>
      <c r="V1861">
        <f>VLOOKUP($R1861,'[3]人物&amp;怪物成长分析'!$B$5:$S$104,17,FALSE)*$W1861</f>
        <v>4313.5199999999995</v>
      </c>
      <c r="W1861" s="1">
        <v>0.48</v>
      </c>
      <c r="X1861">
        <f t="shared" si="29"/>
        <v>2862.4314401337797</v>
      </c>
    </row>
    <row r="1862" spans="1:24" x14ac:dyDescent="0.15">
      <c r="A1862">
        <v>1861</v>
      </c>
      <c r="B1862">
        <v>47</v>
      </c>
      <c r="C1862">
        <v>69438.61590181831</v>
      </c>
      <c r="D1862">
        <v>3208.811895291974</v>
      </c>
      <c r="E1862">
        <v>1426.1386201297664</v>
      </c>
      <c r="F1862">
        <v>8157.5374000000002</v>
      </c>
      <c r="G1862" s="1">
        <v>0.53</v>
      </c>
      <c r="H1862">
        <v>12223.269440993368</v>
      </c>
      <c r="Q1862">
        <v>1861</v>
      </c>
      <c r="R1862">
        <v>47</v>
      </c>
      <c r="S1862">
        <f>VLOOKUP($R1862,'[3]人物&amp;怪物成长分析'!$B$5:$S$104,12,FALSE)*$W1862</f>
        <v>69438.61590181831</v>
      </c>
      <c r="T1862">
        <f>VLOOKUP($R1862,'[3]人物&amp;怪物成长分析'!$B$5:$S$104,13,FALSE)*$W1862</f>
        <v>3208.811895291974</v>
      </c>
      <c r="U1862">
        <f>VLOOKUP($R1862,'[3]人物&amp;怪物成长分析'!$B$5:$S$104,14,FALSE)*$W1862</f>
        <v>1426.1386201297664</v>
      </c>
      <c r="V1862">
        <f>VLOOKUP($R1862,'[3]人物&amp;怪物成长分析'!$B$5:$S$104,17,FALSE)*$W1862</f>
        <v>8157.5374000000002</v>
      </c>
      <c r="W1862" s="1">
        <v>0.53</v>
      </c>
      <c r="X1862">
        <f t="shared" si="29"/>
        <v>12223.269440993368</v>
      </c>
    </row>
    <row r="1863" spans="1:24" x14ac:dyDescent="0.15">
      <c r="A1863">
        <v>1862</v>
      </c>
      <c r="B1863">
        <v>31</v>
      </c>
      <c r="C1863">
        <v>12302.589589823081</v>
      </c>
      <c r="D1863">
        <v>786.37332845076935</v>
      </c>
      <c r="E1863">
        <v>349.49925708923087</v>
      </c>
      <c r="F1863">
        <v>5044.6697999999997</v>
      </c>
      <c r="G1863" s="1">
        <v>0.47</v>
      </c>
      <c r="H1863">
        <v>4011.7966813595081</v>
      </c>
      <c r="Q1863">
        <v>1862</v>
      </c>
      <c r="R1863">
        <v>31</v>
      </c>
      <c r="S1863">
        <f>VLOOKUP($R1863,'[3]人物&amp;怪物成长分析'!$B$5:$S$104,12,FALSE)*$W1863</f>
        <v>12302.589589823081</v>
      </c>
      <c r="T1863">
        <f>VLOOKUP($R1863,'[3]人物&amp;怪物成长分析'!$B$5:$S$104,13,FALSE)*$W1863</f>
        <v>786.37332845076935</v>
      </c>
      <c r="U1863">
        <f>VLOOKUP($R1863,'[3]人物&amp;怪物成长分析'!$B$5:$S$104,14,FALSE)*$W1863</f>
        <v>349.49925708923087</v>
      </c>
      <c r="V1863">
        <f>VLOOKUP($R1863,'[3]人物&amp;怪物成长分析'!$B$5:$S$104,17,FALSE)*$W1863</f>
        <v>5044.6697999999997</v>
      </c>
      <c r="W1863" s="1">
        <v>0.47</v>
      </c>
      <c r="X1863">
        <f t="shared" si="29"/>
        <v>4011.7966813595081</v>
      </c>
    </row>
    <row r="1864" spans="1:24" x14ac:dyDescent="0.15">
      <c r="A1864">
        <v>1863</v>
      </c>
      <c r="B1864">
        <v>30</v>
      </c>
      <c r="C1864">
        <v>15933.790950802682</v>
      </c>
      <c r="D1864">
        <v>1028.9084739531779</v>
      </c>
      <c r="E1864">
        <v>457.29265509030131</v>
      </c>
      <c r="F1864">
        <v>7100.6959999999999</v>
      </c>
      <c r="G1864" s="1">
        <v>0.68</v>
      </c>
      <c r="H1864">
        <v>5445.3472884907032</v>
      </c>
      <c r="Q1864">
        <v>1863</v>
      </c>
      <c r="R1864">
        <v>30</v>
      </c>
      <c r="S1864">
        <f>VLOOKUP($R1864,'[3]人物&amp;怪物成长分析'!$B$5:$S$104,12,FALSE)*$W1864</f>
        <v>15933.790950802682</v>
      </c>
      <c r="T1864">
        <f>VLOOKUP($R1864,'[3]人物&amp;怪物成长分析'!$B$5:$S$104,13,FALSE)*$W1864</f>
        <v>1028.9084739531779</v>
      </c>
      <c r="U1864">
        <f>VLOOKUP($R1864,'[3]人物&amp;怪物成长分析'!$B$5:$S$104,14,FALSE)*$W1864</f>
        <v>457.29265509030131</v>
      </c>
      <c r="V1864">
        <f>VLOOKUP($R1864,'[3]人物&amp;怪物成长分析'!$B$5:$S$104,17,FALSE)*$W1864</f>
        <v>7100.6959999999999</v>
      </c>
      <c r="W1864" s="1">
        <v>0.68</v>
      </c>
      <c r="X1864">
        <f t="shared" si="29"/>
        <v>5445.3472884907032</v>
      </c>
    </row>
    <row r="1865" spans="1:24" x14ac:dyDescent="0.15">
      <c r="A1865">
        <v>1864</v>
      </c>
      <c r="B1865">
        <v>30</v>
      </c>
      <c r="C1865">
        <v>8201.2159305602036</v>
      </c>
      <c r="D1865">
        <v>529.58524394648862</v>
      </c>
      <c r="E1865">
        <v>235.37121953177268</v>
      </c>
      <c r="F1865">
        <v>3654.7699999999995</v>
      </c>
      <c r="G1865" s="1">
        <v>0.35</v>
      </c>
      <c r="H1865">
        <v>2802.7522808408035</v>
      </c>
      <c r="Q1865">
        <v>1864</v>
      </c>
      <c r="R1865">
        <v>30</v>
      </c>
      <c r="S1865">
        <f>VLOOKUP($R1865,'[3]人物&amp;怪物成长分析'!$B$5:$S$104,12,FALSE)*$W1865</f>
        <v>8201.2159305602036</v>
      </c>
      <c r="T1865">
        <f>VLOOKUP($R1865,'[3]人物&amp;怪物成长分析'!$B$5:$S$104,13,FALSE)*$W1865</f>
        <v>529.58524394648862</v>
      </c>
      <c r="U1865">
        <f>VLOOKUP($R1865,'[3]人物&amp;怪物成长分析'!$B$5:$S$104,14,FALSE)*$W1865</f>
        <v>235.37121953177268</v>
      </c>
      <c r="V1865">
        <f>VLOOKUP($R1865,'[3]人物&amp;怪物成长分析'!$B$5:$S$104,17,FALSE)*$W1865</f>
        <v>3654.7699999999995</v>
      </c>
      <c r="W1865" s="1">
        <v>0.35</v>
      </c>
      <c r="X1865">
        <f t="shared" si="29"/>
        <v>2802.7522808408035</v>
      </c>
    </row>
    <row r="1866" spans="1:24" x14ac:dyDescent="0.15">
      <c r="A1866">
        <v>1865</v>
      </c>
      <c r="B1866">
        <v>27</v>
      </c>
      <c r="C1866">
        <v>12571.154433975757</v>
      </c>
      <c r="D1866">
        <v>871.56776046822756</v>
      </c>
      <c r="E1866">
        <v>387.36344909699011</v>
      </c>
      <c r="F1866">
        <v>7176.5849999999991</v>
      </c>
      <c r="G1866" s="1">
        <v>0.75</v>
      </c>
      <c r="H1866">
        <v>5042.1795443090969</v>
      </c>
      <c r="Q1866">
        <v>1865</v>
      </c>
      <c r="R1866">
        <v>27</v>
      </c>
      <c r="S1866">
        <f>VLOOKUP($R1866,'[3]人物&amp;怪物成长分析'!$B$5:$S$104,12,FALSE)*$W1866</f>
        <v>12571.154433975757</v>
      </c>
      <c r="T1866">
        <f>VLOOKUP($R1866,'[3]人物&amp;怪物成长分析'!$B$5:$S$104,13,FALSE)*$W1866</f>
        <v>871.56776046822756</v>
      </c>
      <c r="U1866">
        <f>VLOOKUP($R1866,'[3]人物&amp;怪物成长分析'!$B$5:$S$104,14,FALSE)*$W1866</f>
        <v>387.36344909699011</v>
      </c>
      <c r="V1866">
        <f>VLOOKUP($R1866,'[3]人物&amp;怪物成长分析'!$B$5:$S$104,17,FALSE)*$W1866</f>
        <v>7176.5849999999991</v>
      </c>
      <c r="W1866" s="1">
        <v>0.75</v>
      </c>
      <c r="X1866">
        <f t="shared" si="29"/>
        <v>5042.1795443090969</v>
      </c>
    </row>
    <row r="1867" spans="1:24" x14ac:dyDescent="0.15">
      <c r="A1867">
        <v>1866</v>
      </c>
      <c r="B1867">
        <v>26</v>
      </c>
      <c r="C1867">
        <v>8941.8399271705694</v>
      </c>
      <c r="D1867">
        <v>635.55032058862901</v>
      </c>
      <c r="E1867">
        <v>282.46680915050172</v>
      </c>
      <c r="F1867">
        <v>5566.5839999999998</v>
      </c>
      <c r="G1867" s="1">
        <v>0.6</v>
      </c>
      <c r="H1867">
        <v>3801.9951441911435</v>
      </c>
      <c r="Q1867">
        <v>1866</v>
      </c>
      <c r="R1867">
        <v>26</v>
      </c>
      <c r="S1867">
        <f>VLOOKUP($R1867,'[3]人物&amp;怪物成长分析'!$B$5:$S$104,12,FALSE)*$W1867</f>
        <v>8941.8399271705694</v>
      </c>
      <c r="T1867">
        <f>VLOOKUP($R1867,'[3]人物&amp;怪物成长分析'!$B$5:$S$104,13,FALSE)*$W1867</f>
        <v>635.55032058862901</v>
      </c>
      <c r="U1867">
        <f>VLOOKUP($R1867,'[3]人物&amp;怪物成长分析'!$B$5:$S$104,14,FALSE)*$W1867</f>
        <v>282.46680915050172</v>
      </c>
      <c r="V1867">
        <f>VLOOKUP($R1867,'[3]人物&amp;怪物成长分析'!$B$5:$S$104,17,FALSE)*$W1867</f>
        <v>5566.5839999999998</v>
      </c>
      <c r="W1867" s="1">
        <v>0.6</v>
      </c>
      <c r="X1867">
        <f t="shared" si="29"/>
        <v>3801.9951441911435</v>
      </c>
    </row>
    <row r="1868" spans="1:24" x14ac:dyDescent="0.15">
      <c r="A1868">
        <v>1867</v>
      </c>
      <c r="B1868">
        <v>24</v>
      </c>
      <c r="C1868">
        <v>5279.035100869567</v>
      </c>
      <c r="D1868">
        <v>395.10449819398002</v>
      </c>
      <c r="E1868">
        <v>175.60199919732443</v>
      </c>
      <c r="F1868">
        <v>3912.9120000000003</v>
      </c>
      <c r="G1868" s="1">
        <v>0.45</v>
      </c>
      <c r="H1868">
        <v>2534.7095777113045</v>
      </c>
      <c r="Q1868">
        <v>1867</v>
      </c>
      <c r="R1868">
        <v>24</v>
      </c>
      <c r="S1868">
        <f>VLOOKUP($R1868,'[3]人物&amp;怪物成长分析'!$B$5:$S$104,12,FALSE)*$W1868</f>
        <v>5279.035100869567</v>
      </c>
      <c r="T1868">
        <f>VLOOKUP($R1868,'[3]人物&amp;怪物成长分析'!$B$5:$S$104,13,FALSE)*$W1868</f>
        <v>395.10449819398002</v>
      </c>
      <c r="U1868">
        <f>VLOOKUP($R1868,'[3]人物&amp;怪物成长分析'!$B$5:$S$104,14,FALSE)*$W1868</f>
        <v>175.60199919732443</v>
      </c>
      <c r="V1868">
        <f>VLOOKUP($R1868,'[3]人物&amp;怪物成长分析'!$B$5:$S$104,17,FALSE)*$W1868</f>
        <v>3912.9120000000003</v>
      </c>
      <c r="W1868" s="1">
        <v>0.45</v>
      </c>
      <c r="X1868">
        <f t="shared" si="29"/>
        <v>2534.7095777113045</v>
      </c>
    </row>
    <row r="1869" spans="1:24" x14ac:dyDescent="0.15">
      <c r="A1869">
        <v>1868</v>
      </c>
      <c r="B1869">
        <v>42</v>
      </c>
      <c r="C1869">
        <v>29285.457620137542</v>
      </c>
      <c r="D1869">
        <v>1523.597498584616</v>
      </c>
      <c r="E1869">
        <v>677.15444381538498</v>
      </c>
      <c r="F1869">
        <v>5016.9168</v>
      </c>
      <c r="G1869" s="1">
        <v>0.36</v>
      </c>
      <c r="H1869">
        <v>6093.5063510466034</v>
      </c>
      <c r="Q1869">
        <v>1868</v>
      </c>
      <c r="R1869">
        <v>42</v>
      </c>
      <c r="S1869">
        <f>VLOOKUP($R1869,'[3]人物&amp;怪物成长分析'!$B$5:$S$104,12,FALSE)*$W1869</f>
        <v>29285.457620137542</v>
      </c>
      <c r="T1869">
        <f>VLOOKUP($R1869,'[3]人物&amp;怪物成长分析'!$B$5:$S$104,13,FALSE)*$W1869</f>
        <v>1523.597498584616</v>
      </c>
      <c r="U1869">
        <f>VLOOKUP($R1869,'[3]人物&amp;怪物成长分析'!$B$5:$S$104,14,FALSE)*$W1869</f>
        <v>677.15444381538498</v>
      </c>
      <c r="V1869">
        <f>VLOOKUP($R1869,'[3]人物&amp;怪物成长分析'!$B$5:$S$104,17,FALSE)*$W1869</f>
        <v>5016.9168</v>
      </c>
      <c r="W1869" s="1">
        <v>0.36</v>
      </c>
      <c r="X1869">
        <f t="shared" si="29"/>
        <v>6093.5063510466034</v>
      </c>
    </row>
    <row r="1870" spans="1:24" x14ac:dyDescent="0.15">
      <c r="A1870">
        <v>1869</v>
      </c>
      <c r="B1870">
        <v>48</v>
      </c>
      <c r="C1870">
        <v>85875.805273711332</v>
      </c>
      <c r="D1870">
        <v>3880.7261267478279</v>
      </c>
      <c r="E1870">
        <v>1724.7671674434791</v>
      </c>
      <c r="F1870">
        <v>9409.6319999999996</v>
      </c>
      <c r="G1870" s="1">
        <v>0.6</v>
      </c>
      <c r="H1870">
        <v>14687.760462167711</v>
      </c>
      <c r="Q1870">
        <v>1869</v>
      </c>
      <c r="R1870">
        <v>48</v>
      </c>
      <c r="S1870">
        <f>VLOOKUP($R1870,'[3]人物&amp;怪物成长分析'!$B$5:$S$104,12,FALSE)*$W1870</f>
        <v>85875.805273711332</v>
      </c>
      <c r="T1870">
        <f>VLOOKUP($R1870,'[3]人物&amp;怪物成长分析'!$B$5:$S$104,13,FALSE)*$W1870</f>
        <v>3880.7261267478279</v>
      </c>
      <c r="U1870">
        <f>VLOOKUP($R1870,'[3]人物&amp;怪物成长分析'!$B$5:$S$104,14,FALSE)*$W1870</f>
        <v>1724.7671674434791</v>
      </c>
      <c r="V1870">
        <f>VLOOKUP($R1870,'[3]人物&amp;怪物成长分析'!$B$5:$S$104,17,FALSE)*$W1870</f>
        <v>9409.6319999999996</v>
      </c>
      <c r="W1870" s="1">
        <v>0.6</v>
      </c>
      <c r="X1870">
        <f t="shared" si="29"/>
        <v>14687.760462167711</v>
      </c>
    </row>
    <row r="1871" spans="1:24" x14ac:dyDescent="0.15">
      <c r="A1871">
        <v>1870</v>
      </c>
      <c r="B1871">
        <v>33</v>
      </c>
      <c r="C1871">
        <v>19043.524030658038</v>
      </c>
      <c r="D1871">
        <v>1193.9162778767566</v>
      </c>
      <c r="E1871">
        <v>530.62945683411408</v>
      </c>
      <c r="F1871">
        <v>6676.215799999999</v>
      </c>
      <c r="G1871" s="1">
        <v>0.59</v>
      </c>
      <c r="H1871">
        <v>5707.4400815246308</v>
      </c>
      <c r="Q1871">
        <v>1870</v>
      </c>
      <c r="R1871">
        <v>33</v>
      </c>
      <c r="S1871">
        <f>VLOOKUP($R1871,'[3]人物&amp;怪物成长分析'!$B$5:$S$104,12,FALSE)*$W1871</f>
        <v>19043.524030658038</v>
      </c>
      <c r="T1871">
        <f>VLOOKUP($R1871,'[3]人物&amp;怪物成长分析'!$B$5:$S$104,13,FALSE)*$W1871</f>
        <v>1193.9162778767566</v>
      </c>
      <c r="U1871">
        <f>VLOOKUP($R1871,'[3]人物&amp;怪物成长分析'!$B$5:$S$104,14,FALSE)*$W1871</f>
        <v>530.62945683411408</v>
      </c>
      <c r="V1871">
        <f>VLOOKUP($R1871,'[3]人物&amp;怪物成长分析'!$B$5:$S$104,17,FALSE)*$W1871</f>
        <v>6676.215799999999</v>
      </c>
      <c r="W1871" s="1">
        <v>0.59</v>
      </c>
      <c r="X1871">
        <f t="shared" si="29"/>
        <v>5707.4400815246308</v>
      </c>
    </row>
    <row r="1872" spans="1:24" x14ac:dyDescent="0.15">
      <c r="A1872">
        <v>1871</v>
      </c>
      <c r="B1872">
        <v>25</v>
      </c>
      <c r="C1872">
        <v>4083.2787714255865</v>
      </c>
      <c r="D1872">
        <v>297.71754080267573</v>
      </c>
      <c r="E1872">
        <v>132.31890702341144</v>
      </c>
      <c r="F1872">
        <v>2785.8150000000001</v>
      </c>
      <c r="G1872" s="1">
        <v>0.31</v>
      </c>
      <c r="H1872">
        <v>1848.6536384197327</v>
      </c>
      <c r="Q1872">
        <v>1871</v>
      </c>
      <c r="R1872">
        <v>25</v>
      </c>
      <c r="S1872">
        <f>VLOOKUP($R1872,'[3]人物&amp;怪物成长分析'!$B$5:$S$104,12,FALSE)*$W1872</f>
        <v>4083.2787714255865</v>
      </c>
      <c r="T1872">
        <f>VLOOKUP($R1872,'[3]人物&amp;怪物成长分析'!$B$5:$S$104,13,FALSE)*$W1872</f>
        <v>297.71754080267573</v>
      </c>
      <c r="U1872">
        <f>VLOOKUP($R1872,'[3]人物&amp;怪物成长分析'!$B$5:$S$104,14,FALSE)*$W1872</f>
        <v>132.31890702341144</v>
      </c>
      <c r="V1872">
        <f>VLOOKUP($R1872,'[3]人物&amp;怪物成长分析'!$B$5:$S$104,17,FALSE)*$W1872</f>
        <v>2785.8150000000001</v>
      </c>
      <c r="W1872" s="1">
        <v>0.31</v>
      </c>
      <c r="X1872">
        <f t="shared" si="29"/>
        <v>1848.6536384197327</v>
      </c>
    </row>
    <row r="1873" spans="1:24" x14ac:dyDescent="0.15">
      <c r="A1873">
        <v>1872</v>
      </c>
      <c r="B1873">
        <v>32</v>
      </c>
      <c r="C1873">
        <v>20970.079926164555</v>
      </c>
      <c r="D1873">
        <v>1327.265779203211</v>
      </c>
      <c r="E1873">
        <v>589.8959018680938</v>
      </c>
      <c r="F1873">
        <v>7937.6255999999994</v>
      </c>
      <c r="G1873" s="1">
        <v>0.72</v>
      </c>
      <c r="H1873">
        <v>6545.7090985414643</v>
      </c>
      <c r="Q1873">
        <v>1872</v>
      </c>
      <c r="R1873">
        <v>32</v>
      </c>
      <c r="S1873">
        <f>VLOOKUP($R1873,'[3]人物&amp;怪物成长分析'!$B$5:$S$104,12,FALSE)*$W1873</f>
        <v>20970.079926164555</v>
      </c>
      <c r="T1873">
        <f>VLOOKUP($R1873,'[3]人物&amp;怪物成长分析'!$B$5:$S$104,13,FALSE)*$W1873</f>
        <v>1327.265779203211</v>
      </c>
      <c r="U1873">
        <f>VLOOKUP($R1873,'[3]人物&amp;怪物成长分析'!$B$5:$S$104,14,FALSE)*$W1873</f>
        <v>589.8959018680938</v>
      </c>
      <c r="V1873">
        <f>VLOOKUP($R1873,'[3]人物&amp;怪物成长分析'!$B$5:$S$104,17,FALSE)*$W1873</f>
        <v>7937.6255999999994</v>
      </c>
      <c r="W1873" s="1">
        <v>0.72</v>
      </c>
      <c r="X1873">
        <f t="shared" si="29"/>
        <v>6545.7090985414643</v>
      </c>
    </row>
    <row r="1874" spans="1:24" x14ac:dyDescent="0.15">
      <c r="A1874">
        <v>1873</v>
      </c>
      <c r="B1874">
        <v>32</v>
      </c>
      <c r="C1874">
        <v>9611.2866328254222</v>
      </c>
      <c r="D1874">
        <v>608.33014880147175</v>
      </c>
      <c r="E1874">
        <v>270.36895502287638</v>
      </c>
      <c r="F1874">
        <v>3638.0783999999999</v>
      </c>
      <c r="G1874" s="1">
        <v>0.33</v>
      </c>
      <c r="H1874">
        <v>3000.1166701648381</v>
      </c>
      <c r="Q1874">
        <v>1873</v>
      </c>
      <c r="R1874">
        <v>32</v>
      </c>
      <c r="S1874">
        <f>VLOOKUP($R1874,'[3]人物&amp;怪物成长分析'!$B$5:$S$104,12,FALSE)*$W1874</f>
        <v>9611.2866328254222</v>
      </c>
      <c r="T1874">
        <f>VLOOKUP($R1874,'[3]人物&amp;怪物成长分析'!$B$5:$S$104,13,FALSE)*$W1874</f>
        <v>608.33014880147175</v>
      </c>
      <c r="U1874">
        <f>VLOOKUP($R1874,'[3]人物&amp;怪物成长分析'!$B$5:$S$104,14,FALSE)*$W1874</f>
        <v>270.36895502287638</v>
      </c>
      <c r="V1874">
        <f>VLOOKUP($R1874,'[3]人物&amp;怪物成长分析'!$B$5:$S$104,17,FALSE)*$W1874</f>
        <v>3638.0783999999999</v>
      </c>
      <c r="W1874" s="1">
        <v>0.33</v>
      </c>
      <c r="X1874">
        <f t="shared" si="29"/>
        <v>3000.1166701648381</v>
      </c>
    </row>
    <row r="1875" spans="1:24" x14ac:dyDescent="0.15">
      <c r="A1875">
        <v>1874</v>
      </c>
      <c r="B1875">
        <v>50</v>
      </c>
      <c r="C1875">
        <v>61524.091784347853</v>
      </c>
      <c r="D1875">
        <v>2662.1001252842821</v>
      </c>
      <c r="E1875">
        <v>1183.1556112374587</v>
      </c>
      <c r="F1875">
        <v>5855.4</v>
      </c>
      <c r="G1875" s="1">
        <v>0.36</v>
      </c>
      <c r="H1875">
        <v>9956.4664894747839</v>
      </c>
      <c r="Q1875">
        <v>1874</v>
      </c>
      <c r="R1875">
        <v>50</v>
      </c>
      <c r="S1875">
        <f>VLOOKUP($R1875,'[3]人物&amp;怪物成长分析'!$B$5:$S$104,12,FALSE)*$W1875</f>
        <v>61524.091784347853</v>
      </c>
      <c r="T1875">
        <f>VLOOKUP($R1875,'[3]人物&amp;怪物成长分析'!$B$5:$S$104,13,FALSE)*$W1875</f>
        <v>2662.1001252842821</v>
      </c>
      <c r="U1875">
        <f>VLOOKUP($R1875,'[3]人物&amp;怪物成长分析'!$B$5:$S$104,14,FALSE)*$W1875</f>
        <v>1183.1556112374587</v>
      </c>
      <c r="V1875">
        <f>VLOOKUP($R1875,'[3]人物&amp;怪物成长分析'!$B$5:$S$104,17,FALSE)*$W1875</f>
        <v>5855.4</v>
      </c>
      <c r="W1875" s="1">
        <v>0.36</v>
      </c>
      <c r="X1875">
        <f t="shared" si="29"/>
        <v>9956.4664894747839</v>
      </c>
    </row>
    <row r="1876" spans="1:24" x14ac:dyDescent="0.15">
      <c r="A1876">
        <v>1875</v>
      </c>
      <c r="B1876">
        <v>50</v>
      </c>
      <c r="C1876">
        <v>73487.109631304382</v>
      </c>
      <c r="D1876">
        <v>3179.7307052006699</v>
      </c>
      <c r="E1876">
        <v>1413.2136467558535</v>
      </c>
      <c r="F1876">
        <v>6993.95</v>
      </c>
      <c r="G1876" s="1">
        <v>0.43</v>
      </c>
      <c r="H1876">
        <v>11892.446084650437</v>
      </c>
      <c r="Q1876">
        <v>1875</v>
      </c>
      <c r="R1876">
        <v>50</v>
      </c>
      <c r="S1876">
        <f>VLOOKUP($R1876,'[3]人物&amp;怪物成长分析'!$B$5:$S$104,12,FALSE)*$W1876</f>
        <v>73487.109631304382</v>
      </c>
      <c r="T1876">
        <f>VLOOKUP($R1876,'[3]人物&amp;怪物成长分析'!$B$5:$S$104,13,FALSE)*$W1876</f>
        <v>3179.7307052006699</v>
      </c>
      <c r="U1876">
        <f>VLOOKUP($R1876,'[3]人物&amp;怪物成长分析'!$B$5:$S$104,14,FALSE)*$W1876</f>
        <v>1413.2136467558535</v>
      </c>
      <c r="V1876">
        <f>VLOOKUP($R1876,'[3]人物&amp;怪物成长分析'!$B$5:$S$104,17,FALSE)*$W1876</f>
        <v>6993.95</v>
      </c>
      <c r="W1876" s="1">
        <v>0.43</v>
      </c>
      <c r="X1876">
        <f t="shared" si="29"/>
        <v>11892.446084650437</v>
      </c>
    </row>
    <row r="1877" spans="1:24" x14ac:dyDescent="0.15">
      <c r="A1877">
        <v>1876</v>
      </c>
      <c r="B1877">
        <v>48</v>
      </c>
      <c r="C1877">
        <v>62975.59053405498</v>
      </c>
      <c r="D1877">
        <v>2845.8658262817407</v>
      </c>
      <c r="E1877">
        <v>1264.8292561252181</v>
      </c>
      <c r="F1877">
        <v>6900.3967999999995</v>
      </c>
      <c r="G1877" s="1">
        <v>0.44</v>
      </c>
      <c r="H1877">
        <v>10771.024338922989</v>
      </c>
      <c r="Q1877">
        <v>1876</v>
      </c>
      <c r="R1877">
        <v>48</v>
      </c>
      <c r="S1877">
        <f>VLOOKUP($R1877,'[3]人物&amp;怪物成长分析'!$B$5:$S$104,12,FALSE)*$W1877</f>
        <v>62975.59053405498</v>
      </c>
      <c r="T1877">
        <f>VLOOKUP($R1877,'[3]人物&amp;怪物成长分析'!$B$5:$S$104,13,FALSE)*$W1877</f>
        <v>2845.8658262817407</v>
      </c>
      <c r="U1877">
        <f>VLOOKUP($R1877,'[3]人物&amp;怪物成长分析'!$B$5:$S$104,14,FALSE)*$W1877</f>
        <v>1264.8292561252181</v>
      </c>
      <c r="V1877">
        <f>VLOOKUP($R1877,'[3]人物&amp;怪物成长分析'!$B$5:$S$104,17,FALSE)*$W1877</f>
        <v>6900.3967999999995</v>
      </c>
      <c r="W1877" s="1">
        <v>0.44</v>
      </c>
      <c r="X1877">
        <f t="shared" si="29"/>
        <v>10771.024338922989</v>
      </c>
    </row>
    <row r="1878" spans="1:24" x14ac:dyDescent="0.15">
      <c r="A1878">
        <v>1877</v>
      </c>
      <c r="B1878">
        <v>27</v>
      </c>
      <c r="C1878">
        <v>5196.0771660433129</v>
      </c>
      <c r="D1878">
        <v>360.24800766020076</v>
      </c>
      <c r="E1878">
        <v>160.11022562675592</v>
      </c>
      <c r="F1878">
        <v>2966.3217999999997</v>
      </c>
      <c r="G1878" s="1">
        <v>0.31</v>
      </c>
      <c r="H1878">
        <v>2084.1008783144271</v>
      </c>
      <c r="Q1878">
        <v>1877</v>
      </c>
      <c r="R1878">
        <v>27</v>
      </c>
      <c r="S1878">
        <f>VLOOKUP($R1878,'[3]人物&amp;怪物成长分析'!$B$5:$S$104,12,FALSE)*$W1878</f>
        <v>5196.0771660433129</v>
      </c>
      <c r="T1878">
        <f>VLOOKUP($R1878,'[3]人物&amp;怪物成长分析'!$B$5:$S$104,13,FALSE)*$W1878</f>
        <v>360.24800766020076</v>
      </c>
      <c r="U1878">
        <f>VLOOKUP($R1878,'[3]人物&amp;怪物成长分析'!$B$5:$S$104,14,FALSE)*$W1878</f>
        <v>160.11022562675592</v>
      </c>
      <c r="V1878">
        <f>VLOOKUP($R1878,'[3]人物&amp;怪物成长分析'!$B$5:$S$104,17,FALSE)*$W1878</f>
        <v>2966.3217999999997</v>
      </c>
      <c r="W1878" s="1">
        <v>0.31</v>
      </c>
      <c r="X1878">
        <f t="shared" si="29"/>
        <v>2084.1008783144271</v>
      </c>
    </row>
    <row r="1879" spans="1:24" x14ac:dyDescent="0.15">
      <c r="A1879">
        <v>1878</v>
      </c>
      <c r="B1879">
        <v>46</v>
      </c>
      <c r="C1879">
        <v>75394.710901170329</v>
      </c>
      <c r="D1879">
        <v>3564.2936210664898</v>
      </c>
      <c r="E1879">
        <v>1584.1304982517734</v>
      </c>
      <c r="F1879">
        <v>9513.2771999999986</v>
      </c>
      <c r="G1879" s="1">
        <v>0.63</v>
      </c>
      <c r="H1879">
        <v>13678.47216403809</v>
      </c>
      <c r="Q1879">
        <v>1878</v>
      </c>
      <c r="R1879">
        <v>46</v>
      </c>
      <c r="S1879">
        <f>VLOOKUP($R1879,'[3]人物&amp;怪物成长分析'!$B$5:$S$104,12,FALSE)*$W1879</f>
        <v>75394.710901170329</v>
      </c>
      <c r="T1879">
        <f>VLOOKUP($R1879,'[3]人物&amp;怪物成长分析'!$B$5:$S$104,13,FALSE)*$W1879</f>
        <v>3564.2936210664898</v>
      </c>
      <c r="U1879">
        <f>VLOOKUP($R1879,'[3]人物&amp;怪物成长分析'!$B$5:$S$104,14,FALSE)*$W1879</f>
        <v>1584.1304982517734</v>
      </c>
      <c r="V1879">
        <f>VLOOKUP($R1879,'[3]人物&amp;怪物成长分析'!$B$5:$S$104,17,FALSE)*$W1879</f>
        <v>9513.2771999999986</v>
      </c>
      <c r="W1879" s="1">
        <v>0.63</v>
      </c>
      <c r="X1879">
        <f t="shared" si="29"/>
        <v>13678.47216403809</v>
      </c>
    </row>
    <row r="1880" spans="1:24" x14ac:dyDescent="0.15">
      <c r="A1880">
        <v>1879</v>
      </c>
      <c r="B1880">
        <v>48</v>
      </c>
      <c r="C1880">
        <v>44369.166058084185</v>
      </c>
      <c r="D1880">
        <v>2005.0418321530444</v>
      </c>
      <c r="E1880">
        <v>891.12970317913084</v>
      </c>
      <c r="F1880">
        <v>4861.6431999999995</v>
      </c>
      <c r="G1880" s="1">
        <v>0.31</v>
      </c>
      <c r="H1880">
        <v>7588.6762387866511</v>
      </c>
      <c r="Q1880">
        <v>1879</v>
      </c>
      <c r="R1880">
        <v>48</v>
      </c>
      <c r="S1880">
        <f>VLOOKUP($R1880,'[3]人物&amp;怪物成长分析'!$B$5:$S$104,12,FALSE)*$W1880</f>
        <v>44369.166058084185</v>
      </c>
      <c r="T1880">
        <f>VLOOKUP($R1880,'[3]人物&amp;怪物成长分析'!$B$5:$S$104,13,FALSE)*$W1880</f>
        <v>2005.0418321530444</v>
      </c>
      <c r="U1880">
        <f>VLOOKUP($R1880,'[3]人物&amp;怪物成长分析'!$B$5:$S$104,14,FALSE)*$W1880</f>
        <v>891.12970317913084</v>
      </c>
      <c r="V1880">
        <f>VLOOKUP($R1880,'[3]人物&amp;怪物成长分析'!$B$5:$S$104,17,FALSE)*$W1880</f>
        <v>4861.6431999999995</v>
      </c>
      <c r="W1880" s="1">
        <v>0.31</v>
      </c>
      <c r="X1880">
        <f t="shared" si="29"/>
        <v>7588.6762387866511</v>
      </c>
    </row>
    <row r="1881" spans="1:24" x14ac:dyDescent="0.15">
      <c r="A1881">
        <v>1880</v>
      </c>
      <c r="B1881">
        <v>40</v>
      </c>
      <c r="C1881">
        <v>36291.487470983295</v>
      </c>
      <c r="D1881">
        <v>1986.7602630100344</v>
      </c>
      <c r="E1881">
        <v>883.00456133779312</v>
      </c>
      <c r="F1881">
        <v>7344.48</v>
      </c>
      <c r="G1881" s="1">
        <v>0.55000000000000004</v>
      </c>
      <c r="H1881">
        <v>8182.2570278245912</v>
      </c>
      <c r="Q1881">
        <v>1880</v>
      </c>
      <c r="R1881">
        <v>40</v>
      </c>
      <c r="S1881">
        <f>VLOOKUP($R1881,'[3]人物&amp;怪物成长分析'!$B$5:$S$104,12,FALSE)*$W1881</f>
        <v>36291.487470983295</v>
      </c>
      <c r="T1881">
        <f>VLOOKUP($R1881,'[3]人物&amp;怪物成长分析'!$B$5:$S$104,13,FALSE)*$W1881</f>
        <v>1986.7602630100344</v>
      </c>
      <c r="U1881">
        <f>VLOOKUP($R1881,'[3]人物&amp;怪物成长分析'!$B$5:$S$104,14,FALSE)*$W1881</f>
        <v>883.00456133779312</v>
      </c>
      <c r="V1881">
        <f>VLOOKUP($R1881,'[3]人物&amp;怪物成长分析'!$B$5:$S$104,17,FALSE)*$W1881</f>
        <v>7344.48</v>
      </c>
      <c r="W1881" s="1">
        <v>0.55000000000000004</v>
      </c>
      <c r="X1881">
        <f t="shared" si="29"/>
        <v>8182.2570278245912</v>
      </c>
    </row>
    <row r="1882" spans="1:24" x14ac:dyDescent="0.15">
      <c r="A1882">
        <v>1881</v>
      </c>
      <c r="B1882">
        <v>48</v>
      </c>
      <c r="C1882">
        <v>80150.751588797255</v>
      </c>
      <c r="D1882">
        <v>3622.0110516313066</v>
      </c>
      <c r="E1882">
        <v>1609.782689613914</v>
      </c>
      <c r="F1882">
        <v>8782.3232000000007</v>
      </c>
      <c r="G1882" s="1">
        <v>0.56000000000000005</v>
      </c>
      <c r="H1882">
        <v>13708.576431356532</v>
      </c>
      <c r="Q1882">
        <v>1881</v>
      </c>
      <c r="R1882">
        <v>48</v>
      </c>
      <c r="S1882">
        <f>VLOOKUP($R1882,'[3]人物&amp;怪物成长分析'!$B$5:$S$104,12,FALSE)*$W1882</f>
        <v>80150.751588797255</v>
      </c>
      <c r="T1882">
        <f>VLOOKUP($R1882,'[3]人物&amp;怪物成长分析'!$B$5:$S$104,13,FALSE)*$W1882</f>
        <v>3622.0110516313066</v>
      </c>
      <c r="U1882">
        <f>VLOOKUP($R1882,'[3]人物&amp;怪物成长分析'!$B$5:$S$104,14,FALSE)*$W1882</f>
        <v>1609.782689613914</v>
      </c>
      <c r="V1882">
        <f>VLOOKUP($R1882,'[3]人物&amp;怪物成长分析'!$B$5:$S$104,17,FALSE)*$W1882</f>
        <v>8782.3232000000007</v>
      </c>
      <c r="W1882" s="1">
        <v>0.56000000000000005</v>
      </c>
      <c r="X1882">
        <f t="shared" si="29"/>
        <v>13708.576431356532</v>
      </c>
    </row>
    <row r="1883" spans="1:24" x14ac:dyDescent="0.15">
      <c r="A1883">
        <v>1882</v>
      </c>
      <c r="B1883">
        <v>44</v>
      </c>
      <c r="C1883">
        <v>69415.565545156933</v>
      </c>
      <c r="D1883">
        <v>3439.2316606073582</v>
      </c>
      <c r="E1883">
        <v>1528.5474047143816</v>
      </c>
      <c r="F1883">
        <v>10162.712</v>
      </c>
      <c r="G1883" s="1">
        <v>0.7</v>
      </c>
      <c r="H1883">
        <v>13439.66852055362</v>
      </c>
      <c r="Q1883">
        <v>1882</v>
      </c>
      <c r="R1883">
        <v>44</v>
      </c>
      <c r="S1883">
        <f>VLOOKUP($R1883,'[3]人物&amp;怪物成长分析'!$B$5:$S$104,12,FALSE)*$W1883</f>
        <v>69415.565545156933</v>
      </c>
      <c r="T1883">
        <f>VLOOKUP($R1883,'[3]人物&amp;怪物成长分析'!$B$5:$S$104,13,FALSE)*$W1883</f>
        <v>3439.2316606073582</v>
      </c>
      <c r="U1883">
        <f>VLOOKUP($R1883,'[3]人物&amp;怪物成长分析'!$B$5:$S$104,14,FALSE)*$W1883</f>
        <v>1528.5474047143816</v>
      </c>
      <c r="V1883">
        <f>VLOOKUP($R1883,'[3]人物&amp;怪物成长分析'!$B$5:$S$104,17,FALSE)*$W1883</f>
        <v>10162.712</v>
      </c>
      <c r="W1883" s="1">
        <v>0.7</v>
      </c>
      <c r="X1883">
        <f t="shared" si="29"/>
        <v>13439.66852055362</v>
      </c>
    </row>
    <row r="1884" spans="1:24" x14ac:dyDescent="0.15">
      <c r="A1884">
        <v>1883</v>
      </c>
      <c r="B1884">
        <v>29</v>
      </c>
      <c r="C1884">
        <v>12735.07370251957</v>
      </c>
      <c r="D1884">
        <v>841.60193353043519</v>
      </c>
      <c r="E1884">
        <v>374.0453037913046</v>
      </c>
      <c r="F1884">
        <v>6192.1465999999991</v>
      </c>
      <c r="G1884" s="1">
        <v>0.61</v>
      </c>
      <c r="H1884">
        <v>4596.4560353070265</v>
      </c>
      <c r="Q1884">
        <v>1883</v>
      </c>
      <c r="R1884">
        <v>29</v>
      </c>
      <c r="S1884">
        <f>VLOOKUP($R1884,'[3]人物&amp;怪物成长分析'!$B$5:$S$104,12,FALSE)*$W1884</f>
        <v>12735.07370251957</v>
      </c>
      <c r="T1884">
        <f>VLOOKUP($R1884,'[3]人物&amp;怪物成长分析'!$B$5:$S$104,13,FALSE)*$W1884</f>
        <v>841.60193353043519</v>
      </c>
      <c r="U1884">
        <f>VLOOKUP($R1884,'[3]人物&amp;怪物成长分析'!$B$5:$S$104,14,FALSE)*$W1884</f>
        <v>374.0453037913046</v>
      </c>
      <c r="V1884">
        <f>VLOOKUP($R1884,'[3]人物&amp;怪物成长分析'!$B$5:$S$104,17,FALSE)*$W1884</f>
        <v>6192.1465999999991</v>
      </c>
      <c r="W1884" s="1">
        <v>0.61</v>
      </c>
      <c r="X1884">
        <f t="shared" si="29"/>
        <v>4596.4560353070265</v>
      </c>
    </row>
    <row r="1885" spans="1:24" x14ac:dyDescent="0.15">
      <c r="A1885">
        <v>1884</v>
      </c>
      <c r="B1885">
        <v>20</v>
      </c>
      <c r="C1885">
        <v>2829.6093913043483</v>
      </c>
      <c r="D1885">
        <v>236.89753043478265</v>
      </c>
      <c r="E1885">
        <v>105.28779130434786</v>
      </c>
      <c r="F1885">
        <v>2937.0119999999997</v>
      </c>
      <c r="G1885" s="1">
        <v>0.39</v>
      </c>
      <c r="H1885">
        <v>1744.7445328695651</v>
      </c>
      <c r="Q1885">
        <v>1884</v>
      </c>
      <c r="R1885">
        <v>20</v>
      </c>
      <c r="S1885">
        <f>VLOOKUP($R1885,'[3]人物&amp;怪物成长分析'!$B$5:$S$104,12,FALSE)*$W1885</f>
        <v>2829.6093913043483</v>
      </c>
      <c r="T1885">
        <f>VLOOKUP($R1885,'[3]人物&amp;怪物成长分析'!$B$5:$S$104,13,FALSE)*$W1885</f>
        <v>236.89753043478265</v>
      </c>
      <c r="U1885">
        <f>VLOOKUP($R1885,'[3]人物&amp;怪物成长分析'!$B$5:$S$104,14,FALSE)*$W1885</f>
        <v>105.28779130434786</v>
      </c>
      <c r="V1885">
        <f>VLOOKUP($R1885,'[3]人物&amp;怪物成长分析'!$B$5:$S$104,17,FALSE)*$W1885</f>
        <v>2937.0119999999997</v>
      </c>
      <c r="W1885" s="1">
        <v>0.39</v>
      </c>
      <c r="X1885">
        <f t="shared" si="29"/>
        <v>1744.7445328695651</v>
      </c>
    </row>
    <row r="1886" spans="1:24" x14ac:dyDescent="0.15">
      <c r="A1886">
        <v>1885</v>
      </c>
      <c r="B1886">
        <v>50</v>
      </c>
      <c r="C1886">
        <v>51270.076486956546</v>
      </c>
      <c r="D1886">
        <v>2218.416771070235</v>
      </c>
      <c r="E1886">
        <v>985.96300936454884</v>
      </c>
      <c r="F1886">
        <v>4879.5</v>
      </c>
      <c r="G1886" s="1">
        <v>0.3</v>
      </c>
      <c r="H1886">
        <v>8297.0554078956538</v>
      </c>
      <c r="Q1886">
        <v>1885</v>
      </c>
      <c r="R1886">
        <v>50</v>
      </c>
      <c r="S1886">
        <f>VLOOKUP($R1886,'[3]人物&amp;怪物成长分析'!$B$5:$S$104,12,FALSE)*$W1886</f>
        <v>51270.076486956546</v>
      </c>
      <c r="T1886">
        <f>VLOOKUP($R1886,'[3]人物&amp;怪物成长分析'!$B$5:$S$104,13,FALSE)*$W1886</f>
        <v>2218.416771070235</v>
      </c>
      <c r="U1886">
        <f>VLOOKUP($R1886,'[3]人物&amp;怪物成长分析'!$B$5:$S$104,14,FALSE)*$W1886</f>
        <v>985.96300936454884</v>
      </c>
      <c r="V1886">
        <f>VLOOKUP($R1886,'[3]人物&amp;怪物成长分析'!$B$5:$S$104,17,FALSE)*$W1886</f>
        <v>4879.5</v>
      </c>
      <c r="W1886" s="1">
        <v>0.3</v>
      </c>
      <c r="X1886">
        <f t="shared" si="29"/>
        <v>8297.0554078956538</v>
      </c>
    </row>
    <row r="1887" spans="1:24" x14ac:dyDescent="0.15">
      <c r="A1887">
        <v>1886</v>
      </c>
      <c r="B1887">
        <v>32</v>
      </c>
      <c r="C1887">
        <v>11650.044403424754</v>
      </c>
      <c r="D1887">
        <v>737.36987733511728</v>
      </c>
      <c r="E1887">
        <v>327.7199454822744</v>
      </c>
      <c r="F1887">
        <v>4409.7920000000004</v>
      </c>
      <c r="G1887" s="1">
        <v>0.4</v>
      </c>
      <c r="H1887">
        <v>3636.5050547452579</v>
      </c>
      <c r="Q1887">
        <v>1886</v>
      </c>
      <c r="R1887">
        <v>32</v>
      </c>
      <c r="S1887">
        <f>VLOOKUP($R1887,'[3]人物&amp;怪物成长分析'!$B$5:$S$104,12,FALSE)*$W1887</f>
        <v>11650.044403424754</v>
      </c>
      <c r="T1887">
        <f>VLOOKUP($R1887,'[3]人物&amp;怪物成长分析'!$B$5:$S$104,13,FALSE)*$W1887</f>
        <v>737.36987733511728</v>
      </c>
      <c r="U1887">
        <f>VLOOKUP($R1887,'[3]人物&amp;怪物成长分析'!$B$5:$S$104,14,FALSE)*$W1887</f>
        <v>327.7199454822744</v>
      </c>
      <c r="V1887">
        <f>VLOOKUP($R1887,'[3]人物&amp;怪物成长分析'!$B$5:$S$104,17,FALSE)*$W1887</f>
        <v>4409.7920000000004</v>
      </c>
      <c r="W1887" s="1">
        <v>0.4</v>
      </c>
      <c r="X1887">
        <f t="shared" si="29"/>
        <v>3636.5050547452579</v>
      </c>
    </row>
    <row r="1888" spans="1:24" x14ac:dyDescent="0.15">
      <c r="A1888">
        <v>1887</v>
      </c>
      <c r="B1888">
        <v>33</v>
      </c>
      <c r="C1888">
        <v>19689.067218137974</v>
      </c>
      <c r="D1888">
        <v>1234.3880161098668</v>
      </c>
      <c r="E1888">
        <v>548.61689604882986</v>
      </c>
      <c r="F1888">
        <v>6902.5281999999988</v>
      </c>
      <c r="G1888" s="1">
        <v>0.61</v>
      </c>
      <c r="H1888">
        <v>5900.9126266610592</v>
      </c>
      <c r="Q1888">
        <v>1887</v>
      </c>
      <c r="R1888">
        <v>33</v>
      </c>
      <c r="S1888">
        <f>VLOOKUP($R1888,'[3]人物&amp;怪物成长分析'!$B$5:$S$104,12,FALSE)*$W1888</f>
        <v>19689.067218137974</v>
      </c>
      <c r="T1888">
        <f>VLOOKUP($R1888,'[3]人物&amp;怪物成长分析'!$B$5:$S$104,13,FALSE)*$W1888</f>
        <v>1234.3880161098668</v>
      </c>
      <c r="U1888">
        <f>VLOOKUP($R1888,'[3]人物&amp;怪物成长分析'!$B$5:$S$104,14,FALSE)*$W1888</f>
        <v>548.61689604882986</v>
      </c>
      <c r="V1888">
        <f>VLOOKUP($R1888,'[3]人物&amp;怪物成长分析'!$B$5:$S$104,17,FALSE)*$W1888</f>
        <v>6902.5281999999988</v>
      </c>
      <c r="W1888" s="1">
        <v>0.61</v>
      </c>
      <c r="X1888">
        <f t="shared" si="29"/>
        <v>5900.9126266610592</v>
      </c>
    </row>
    <row r="1889" spans="1:24" x14ac:dyDescent="0.15">
      <c r="A1889">
        <v>1888</v>
      </c>
      <c r="B1889">
        <v>50</v>
      </c>
      <c r="C1889">
        <v>63233.094333913075</v>
      </c>
      <c r="D1889">
        <v>2736.0473509866233</v>
      </c>
      <c r="E1889">
        <v>1216.0210448829437</v>
      </c>
      <c r="F1889">
        <v>6018.05</v>
      </c>
      <c r="G1889" s="1">
        <v>0.37</v>
      </c>
      <c r="H1889">
        <v>10233.035003071309</v>
      </c>
      <c r="Q1889">
        <v>1888</v>
      </c>
      <c r="R1889">
        <v>50</v>
      </c>
      <c r="S1889">
        <f>VLOOKUP($R1889,'[3]人物&amp;怪物成长分析'!$B$5:$S$104,12,FALSE)*$W1889</f>
        <v>63233.094333913075</v>
      </c>
      <c r="T1889">
        <f>VLOOKUP($R1889,'[3]人物&amp;怪物成长分析'!$B$5:$S$104,13,FALSE)*$W1889</f>
        <v>2736.0473509866233</v>
      </c>
      <c r="U1889">
        <f>VLOOKUP($R1889,'[3]人物&amp;怪物成长分析'!$B$5:$S$104,14,FALSE)*$W1889</f>
        <v>1216.0210448829437</v>
      </c>
      <c r="V1889">
        <f>VLOOKUP($R1889,'[3]人物&amp;怪物成长分析'!$B$5:$S$104,17,FALSE)*$W1889</f>
        <v>6018.05</v>
      </c>
      <c r="W1889" s="1">
        <v>0.37</v>
      </c>
      <c r="X1889">
        <f t="shared" si="29"/>
        <v>10233.035003071309</v>
      </c>
    </row>
    <row r="1890" spans="1:24" x14ac:dyDescent="0.15">
      <c r="A1890">
        <v>1889</v>
      </c>
      <c r="B1890">
        <v>30</v>
      </c>
      <c r="C1890">
        <v>9607.1386615133815</v>
      </c>
      <c r="D1890">
        <v>620.37128576588657</v>
      </c>
      <c r="E1890">
        <v>275.72057145150518</v>
      </c>
      <c r="F1890">
        <v>4281.3019999999997</v>
      </c>
      <c r="G1890" s="1">
        <v>0.41</v>
      </c>
      <c r="H1890">
        <v>3283.2241004135121</v>
      </c>
      <c r="Q1890">
        <v>1889</v>
      </c>
      <c r="R1890">
        <v>30</v>
      </c>
      <c r="S1890">
        <f>VLOOKUP($R1890,'[3]人物&amp;怪物成长分析'!$B$5:$S$104,12,FALSE)*$W1890</f>
        <v>9607.1386615133815</v>
      </c>
      <c r="T1890">
        <f>VLOOKUP($R1890,'[3]人物&amp;怪物成长分析'!$B$5:$S$104,13,FALSE)*$W1890</f>
        <v>620.37128576588657</v>
      </c>
      <c r="U1890">
        <f>VLOOKUP($R1890,'[3]人物&amp;怪物成长分析'!$B$5:$S$104,14,FALSE)*$W1890</f>
        <v>275.72057145150518</v>
      </c>
      <c r="V1890">
        <f>VLOOKUP($R1890,'[3]人物&amp;怪物成长分析'!$B$5:$S$104,17,FALSE)*$W1890</f>
        <v>4281.3019999999997</v>
      </c>
      <c r="W1890" s="1">
        <v>0.41</v>
      </c>
      <c r="X1890">
        <f t="shared" si="29"/>
        <v>3283.2241004135121</v>
      </c>
    </row>
    <row r="1891" spans="1:24" x14ac:dyDescent="0.15">
      <c r="A1891">
        <v>1890</v>
      </c>
      <c r="B1891">
        <v>27</v>
      </c>
      <c r="C1891">
        <v>8045.5388377444842</v>
      </c>
      <c r="D1891">
        <v>557.80336669966562</v>
      </c>
      <c r="E1891">
        <v>247.91260742207365</v>
      </c>
      <c r="F1891">
        <v>4593.0143999999991</v>
      </c>
      <c r="G1891" s="1">
        <v>0.48</v>
      </c>
      <c r="H1891">
        <v>3226.9949083578217</v>
      </c>
      <c r="Q1891">
        <v>1890</v>
      </c>
      <c r="R1891">
        <v>27</v>
      </c>
      <c r="S1891">
        <f>VLOOKUP($R1891,'[3]人物&amp;怪物成长分析'!$B$5:$S$104,12,FALSE)*$W1891</f>
        <v>8045.5388377444842</v>
      </c>
      <c r="T1891">
        <f>VLOOKUP($R1891,'[3]人物&amp;怪物成长分析'!$B$5:$S$104,13,FALSE)*$W1891</f>
        <v>557.80336669966562</v>
      </c>
      <c r="U1891">
        <f>VLOOKUP($R1891,'[3]人物&amp;怪物成长分析'!$B$5:$S$104,14,FALSE)*$W1891</f>
        <v>247.91260742207365</v>
      </c>
      <c r="V1891">
        <f>VLOOKUP($R1891,'[3]人物&amp;怪物成长分析'!$B$5:$S$104,17,FALSE)*$W1891</f>
        <v>4593.0143999999991</v>
      </c>
      <c r="W1891" s="1">
        <v>0.48</v>
      </c>
      <c r="X1891">
        <f t="shared" si="29"/>
        <v>3226.9949083578217</v>
      </c>
    </row>
    <row r="1892" spans="1:24" x14ac:dyDescent="0.15">
      <c r="A1892">
        <v>1891</v>
      </c>
      <c r="B1892">
        <v>38</v>
      </c>
      <c r="C1892">
        <v>27209.700633396522</v>
      </c>
      <c r="D1892">
        <v>1570.980557943813</v>
      </c>
      <c r="E1892">
        <v>698.21358130836143</v>
      </c>
      <c r="F1892">
        <v>6513.3732</v>
      </c>
      <c r="G1892" s="1">
        <v>0.51</v>
      </c>
      <c r="H1892">
        <v>6686.5548631056427</v>
      </c>
      <c r="Q1892">
        <v>1891</v>
      </c>
      <c r="R1892">
        <v>38</v>
      </c>
      <c r="S1892">
        <f>VLOOKUP($R1892,'[3]人物&amp;怪物成长分析'!$B$5:$S$104,12,FALSE)*$W1892</f>
        <v>27209.700633396522</v>
      </c>
      <c r="T1892">
        <f>VLOOKUP($R1892,'[3]人物&amp;怪物成长分析'!$B$5:$S$104,13,FALSE)*$W1892</f>
        <v>1570.980557943813</v>
      </c>
      <c r="U1892">
        <f>VLOOKUP($R1892,'[3]人物&amp;怪物成长分析'!$B$5:$S$104,14,FALSE)*$W1892</f>
        <v>698.21358130836143</v>
      </c>
      <c r="V1892">
        <f>VLOOKUP($R1892,'[3]人物&amp;怪物成长分析'!$B$5:$S$104,17,FALSE)*$W1892</f>
        <v>6513.3732</v>
      </c>
      <c r="W1892" s="1">
        <v>0.51</v>
      </c>
      <c r="X1892">
        <f t="shared" si="29"/>
        <v>6686.5548631056427</v>
      </c>
    </row>
    <row r="1893" spans="1:24" x14ac:dyDescent="0.15">
      <c r="A1893">
        <v>1892</v>
      </c>
      <c r="B1893">
        <v>23</v>
      </c>
      <c r="C1893">
        <v>7377.5273562968241</v>
      </c>
      <c r="D1893">
        <v>567.19911335117069</v>
      </c>
      <c r="E1893">
        <v>252.08849482274258</v>
      </c>
      <c r="F1893">
        <v>5966.9961999999996</v>
      </c>
      <c r="G1893" s="1">
        <v>0.71</v>
      </c>
      <c r="H1893">
        <v>3771.8008925109434</v>
      </c>
      <c r="Q1893">
        <v>1892</v>
      </c>
      <c r="R1893">
        <v>23</v>
      </c>
      <c r="S1893">
        <f>VLOOKUP($R1893,'[3]人物&amp;怪物成长分析'!$B$5:$S$104,12,FALSE)*$W1893</f>
        <v>7377.5273562968241</v>
      </c>
      <c r="T1893">
        <f>VLOOKUP($R1893,'[3]人物&amp;怪物成长分析'!$B$5:$S$104,13,FALSE)*$W1893</f>
        <v>567.19911335117069</v>
      </c>
      <c r="U1893">
        <f>VLOOKUP($R1893,'[3]人物&amp;怪物成长分析'!$B$5:$S$104,14,FALSE)*$W1893</f>
        <v>252.08849482274258</v>
      </c>
      <c r="V1893">
        <f>VLOOKUP($R1893,'[3]人物&amp;怪物成长分析'!$B$5:$S$104,17,FALSE)*$W1893</f>
        <v>5966.9961999999996</v>
      </c>
      <c r="W1893" s="1">
        <v>0.71</v>
      </c>
      <c r="X1893">
        <f t="shared" si="29"/>
        <v>3771.8008925109434</v>
      </c>
    </row>
    <row r="1894" spans="1:24" x14ac:dyDescent="0.15">
      <c r="A1894">
        <v>1893</v>
      </c>
      <c r="B1894">
        <v>40</v>
      </c>
      <c r="C1894">
        <v>40910.404058199347</v>
      </c>
      <c r="D1894">
        <v>2239.6206601204021</v>
      </c>
      <c r="E1894">
        <v>995.38696005351221</v>
      </c>
      <c r="F1894">
        <v>8279.2319999999982</v>
      </c>
      <c r="G1894" s="1">
        <v>0.62</v>
      </c>
      <c r="H1894">
        <v>9223.6351950022654</v>
      </c>
      <c r="Q1894">
        <v>1893</v>
      </c>
      <c r="R1894">
        <v>40</v>
      </c>
      <c r="S1894">
        <f>VLOOKUP($R1894,'[3]人物&amp;怪物成长分析'!$B$5:$S$104,12,FALSE)*$W1894</f>
        <v>40910.404058199347</v>
      </c>
      <c r="T1894">
        <f>VLOOKUP($R1894,'[3]人物&amp;怪物成长分析'!$B$5:$S$104,13,FALSE)*$W1894</f>
        <v>2239.6206601204021</v>
      </c>
      <c r="U1894">
        <f>VLOOKUP($R1894,'[3]人物&amp;怪物成长分析'!$B$5:$S$104,14,FALSE)*$W1894</f>
        <v>995.38696005351221</v>
      </c>
      <c r="V1894">
        <f>VLOOKUP($R1894,'[3]人物&amp;怪物成长分析'!$B$5:$S$104,17,FALSE)*$W1894</f>
        <v>8279.2319999999982</v>
      </c>
      <c r="W1894" s="1">
        <v>0.62</v>
      </c>
      <c r="X1894">
        <f t="shared" si="29"/>
        <v>9223.6351950022654</v>
      </c>
    </row>
    <row r="1895" spans="1:24" x14ac:dyDescent="0.15">
      <c r="A1895">
        <v>1894</v>
      </c>
      <c r="B1895">
        <v>31</v>
      </c>
      <c r="C1895">
        <v>13873.13294171539</v>
      </c>
      <c r="D1895">
        <v>886.76141293384649</v>
      </c>
      <c r="E1895">
        <v>394.11618352615397</v>
      </c>
      <c r="F1895">
        <v>5688.6702000000005</v>
      </c>
      <c r="G1895" s="1">
        <v>0.53</v>
      </c>
      <c r="H1895">
        <v>4523.9409385543395</v>
      </c>
      <c r="Q1895">
        <v>1894</v>
      </c>
      <c r="R1895">
        <v>31</v>
      </c>
      <c r="S1895">
        <f>VLOOKUP($R1895,'[3]人物&amp;怪物成长分析'!$B$5:$S$104,12,FALSE)*$W1895</f>
        <v>13873.13294171539</v>
      </c>
      <c r="T1895">
        <f>VLOOKUP($R1895,'[3]人物&amp;怪物成长分析'!$B$5:$S$104,13,FALSE)*$W1895</f>
        <v>886.76141293384649</v>
      </c>
      <c r="U1895">
        <f>VLOOKUP($R1895,'[3]人物&amp;怪物成长分析'!$B$5:$S$104,14,FALSE)*$W1895</f>
        <v>394.11618352615397</v>
      </c>
      <c r="V1895">
        <f>VLOOKUP($R1895,'[3]人物&amp;怪物成长分析'!$B$5:$S$104,17,FALSE)*$W1895</f>
        <v>5688.6702000000005</v>
      </c>
      <c r="W1895" s="1">
        <v>0.53</v>
      </c>
      <c r="X1895">
        <f t="shared" si="29"/>
        <v>4523.9409385543395</v>
      </c>
    </row>
    <row r="1896" spans="1:24" x14ac:dyDescent="0.15">
      <c r="A1896">
        <v>1895</v>
      </c>
      <c r="B1896">
        <v>31</v>
      </c>
      <c r="C1896">
        <v>12826.104040453851</v>
      </c>
      <c r="D1896">
        <v>819.83602327846177</v>
      </c>
      <c r="E1896">
        <v>364.37156590153859</v>
      </c>
      <c r="F1896">
        <v>5259.3365999999996</v>
      </c>
      <c r="G1896" s="1">
        <v>0.49</v>
      </c>
      <c r="H1896">
        <v>4182.5114337577852</v>
      </c>
      <c r="Q1896">
        <v>1895</v>
      </c>
      <c r="R1896">
        <v>31</v>
      </c>
      <c r="S1896">
        <f>VLOOKUP($R1896,'[3]人物&amp;怪物成长分析'!$B$5:$S$104,12,FALSE)*$W1896</f>
        <v>12826.104040453851</v>
      </c>
      <c r="T1896">
        <f>VLOOKUP($R1896,'[3]人物&amp;怪物成长分析'!$B$5:$S$104,13,FALSE)*$W1896</f>
        <v>819.83602327846177</v>
      </c>
      <c r="U1896">
        <f>VLOOKUP($R1896,'[3]人物&amp;怪物成长分析'!$B$5:$S$104,14,FALSE)*$W1896</f>
        <v>364.37156590153859</v>
      </c>
      <c r="V1896">
        <f>VLOOKUP($R1896,'[3]人物&amp;怪物成长分析'!$B$5:$S$104,17,FALSE)*$W1896</f>
        <v>5259.3365999999996</v>
      </c>
      <c r="W1896" s="1">
        <v>0.49</v>
      </c>
      <c r="X1896">
        <f t="shared" si="29"/>
        <v>4182.5114337577852</v>
      </c>
    </row>
    <row r="1897" spans="1:24" x14ac:dyDescent="0.15">
      <c r="A1897">
        <v>1896</v>
      </c>
      <c r="B1897">
        <v>41</v>
      </c>
      <c r="C1897">
        <v>54297.125045630732</v>
      </c>
      <c r="D1897">
        <v>2896.9313971773927</v>
      </c>
      <c r="E1897">
        <v>1287.5250654121744</v>
      </c>
      <c r="F1897">
        <v>10097.107599999999</v>
      </c>
      <c r="G1897" s="1">
        <v>0.74</v>
      </c>
      <c r="H1897">
        <v>11747.229658097756</v>
      </c>
      <c r="Q1897">
        <v>1896</v>
      </c>
      <c r="R1897">
        <v>41</v>
      </c>
      <c r="S1897">
        <f>VLOOKUP($R1897,'[3]人物&amp;怪物成长分析'!$B$5:$S$104,12,FALSE)*$W1897</f>
        <v>54297.125045630732</v>
      </c>
      <c r="T1897">
        <f>VLOOKUP($R1897,'[3]人物&amp;怪物成长分析'!$B$5:$S$104,13,FALSE)*$W1897</f>
        <v>2896.9313971773927</v>
      </c>
      <c r="U1897">
        <f>VLOOKUP($R1897,'[3]人物&amp;怪物成长分析'!$B$5:$S$104,14,FALSE)*$W1897</f>
        <v>1287.5250654121744</v>
      </c>
      <c r="V1897">
        <f>VLOOKUP($R1897,'[3]人物&amp;怪物成长分析'!$B$5:$S$104,17,FALSE)*$W1897</f>
        <v>10097.107599999999</v>
      </c>
      <c r="W1897" s="1">
        <v>0.74</v>
      </c>
      <c r="X1897">
        <f t="shared" si="29"/>
        <v>11747.229658097756</v>
      </c>
    </row>
    <row r="1898" spans="1:24" x14ac:dyDescent="0.15">
      <c r="A1898">
        <v>1897</v>
      </c>
      <c r="B1898">
        <v>42</v>
      </c>
      <c r="C1898">
        <v>40674.246694635476</v>
      </c>
      <c r="D1898">
        <v>2116.1076369230777</v>
      </c>
      <c r="E1898">
        <v>940.49228307692363</v>
      </c>
      <c r="F1898">
        <v>6967.94</v>
      </c>
      <c r="G1898" s="1">
        <v>0.5</v>
      </c>
      <c r="H1898">
        <v>8463.2032653425049</v>
      </c>
      <c r="Q1898">
        <v>1897</v>
      </c>
      <c r="R1898">
        <v>42</v>
      </c>
      <c r="S1898">
        <f>VLOOKUP($R1898,'[3]人物&amp;怪物成长分析'!$B$5:$S$104,12,FALSE)*$W1898</f>
        <v>40674.246694635476</v>
      </c>
      <c r="T1898">
        <f>VLOOKUP($R1898,'[3]人物&amp;怪物成长分析'!$B$5:$S$104,13,FALSE)*$W1898</f>
        <v>2116.1076369230777</v>
      </c>
      <c r="U1898">
        <f>VLOOKUP($R1898,'[3]人物&amp;怪物成长分析'!$B$5:$S$104,14,FALSE)*$W1898</f>
        <v>940.49228307692363</v>
      </c>
      <c r="V1898">
        <f>VLOOKUP($R1898,'[3]人物&amp;怪物成长分析'!$B$5:$S$104,17,FALSE)*$W1898</f>
        <v>6967.94</v>
      </c>
      <c r="W1898" s="1">
        <v>0.5</v>
      </c>
      <c r="X1898">
        <f t="shared" si="29"/>
        <v>8463.2032653425049</v>
      </c>
    </row>
    <row r="1899" spans="1:24" x14ac:dyDescent="0.15">
      <c r="A1899">
        <v>1898</v>
      </c>
      <c r="B1899">
        <v>47</v>
      </c>
      <c r="C1899">
        <v>99572.354878079088</v>
      </c>
      <c r="D1899">
        <v>4601.3151706073586</v>
      </c>
      <c r="E1899">
        <v>2045.028964714382</v>
      </c>
      <c r="F1899">
        <v>11697.6008</v>
      </c>
      <c r="G1899" s="1">
        <v>0.76</v>
      </c>
      <c r="H1899">
        <v>17527.707122933887</v>
      </c>
      <c r="Q1899">
        <v>1898</v>
      </c>
      <c r="R1899">
        <v>47</v>
      </c>
      <c r="S1899">
        <f>VLOOKUP($R1899,'[3]人物&amp;怪物成长分析'!$B$5:$S$104,12,FALSE)*$W1899</f>
        <v>99572.354878079088</v>
      </c>
      <c r="T1899">
        <f>VLOOKUP($R1899,'[3]人物&amp;怪物成长分析'!$B$5:$S$104,13,FALSE)*$W1899</f>
        <v>4601.3151706073586</v>
      </c>
      <c r="U1899">
        <f>VLOOKUP($R1899,'[3]人物&amp;怪物成长分析'!$B$5:$S$104,14,FALSE)*$W1899</f>
        <v>2045.028964714382</v>
      </c>
      <c r="V1899">
        <f>VLOOKUP($R1899,'[3]人物&amp;怪物成长分析'!$B$5:$S$104,17,FALSE)*$W1899</f>
        <v>11697.6008</v>
      </c>
      <c r="W1899" s="1">
        <v>0.76</v>
      </c>
      <c r="X1899">
        <f t="shared" si="29"/>
        <v>17527.707122933887</v>
      </c>
    </row>
    <row r="1900" spans="1:24" x14ac:dyDescent="0.15">
      <c r="A1900">
        <v>1899</v>
      </c>
      <c r="B1900">
        <v>22</v>
      </c>
      <c r="C1900">
        <v>3201.6310747826087</v>
      </c>
      <c r="D1900">
        <v>253.03780173913046</v>
      </c>
      <c r="E1900">
        <v>112.46124521739132</v>
      </c>
      <c r="F1900">
        <v>2839.578</v>
      </c>
      <c r="G1900" s="1">
        <v>0.35</v>
      </c>
      <c r="H1900">
        <v>1750.8249719373914</v>
      </c>
      <c r="Q1900">
        <v>1899</v>
      </c>
      <c r="R1900">
        <v>22</v>
      </c>
      <c r="S1900">
        <f>VLOOKUP($R1900,'[3]人物&amp;怪物成长分析'!$B$5:$S$104,12,FALSE)*$W1900</f>
        <v>3201.6310747826087</v>
      </c>
      <c r="T1900">
        <f>VLOOKUP($R1900,'[3]人物&amp;怪物成长分析'!$B$5:$S$104,13,FALSE)*$W1900</f>
        <v>253.03780173913046</v>
      </c>
      <c r="U1900">
        <f>VLOOKUP($R1900,'[3]人物&amp;怪物成长分析'!$B$5:$S$104,14,FALSE)*$W1900</f>
        <v>112.46124521739132</v>
      </c>
      <c r="V1900">
        <f>VLOOKUP($R1900,'[3]人物&amp;怪物成长分析'!$B$5:$S$104,17,FALSE)*$W1900</f>
        <v>2839.578</v>
      </c>
      <c r="W1900" s="1">
        <v>0.35</v>
      </c>
      <c r="X1900">
        <f t="shared" si="29"/>
        <v>1750.8249719373914</v>
      </c>
    </row>
    <row r="1901" spans="1:24" x14ac:dyDescent="0.15">
      <c r="A1901">
        <v>1900</v>
      </c>
      <c r="B1901">
        <v>34</v>
      </c>
      <c r="C1901">
        <v>22095.708941853514</v>
      </c>
      <c r="D1901">
        <v>1372.5847132326426</v>
      </c>
      <c r="E1901">
        <v>610.03765032561887</v>
      </c>
      <c r="F1901">
        <v>7196.1912000000002</v>
      </c>
      <c r="G1901" s="1">
        <v>0.62</v>
      </c>
      <c r="H1901">
        <v>6375.786875078883</v>
      </c>
      <c r="Q1901">
        <v>1900</v>
      </c>
      <c r="R1901">
        <v>34</v>
      </c>
      <c r="S1901">
        <f>VLOOKUP($R1901,'[3]人物&amp;怪物成长分析'!$B$5:$S$104,12,FALSE)*$W1901</f>
        <v>22095.708941853514</v>
      </c>
      <c r="T1901">
        <f>VLOOKUP($R1901,'[3]人物&amp;怪物成长分析'!$B$5:$S$104,13,FALSE)*$W1901</f>
        <v>1372.5847132326426</v>
      </c>
      <c r="U1901">
        <f>VLOOKUP($R1901,'[3]人物&amp;怪物成长分析'!$B$5:$S$104,14,FALSE)*$W1901</f>
        <v>610.03765032561887</v>
      </c>
      <c r="V1901">
        <f>VLOOKUP($R1901,'[3]人物&amp;怪物成长分析'!$B$5:$S$104,17,FALSE)*$W1901</f>
        <v>7196.1912000000002</v>
      </c>
      <c r="W1901" s="1">
        <v>0.62</v>
      </c>
      <c r="X1901">
        <f t="shared" si="29"/>
        <v>6375.786875078883</v>
      </c>
    </row>
    <row r="1902" spans="1:24" x14ac:dyDescent="0.15">
      <c r="A1902">
        <v>1901</v>
      </c>
      <c r="B1902">
        <v>20</v>
      </c>
      <c r="C1902">
        <v>4425.7993043478264</v>
      </c>
      <c r="D1902">
        <v>370.53203478260878</v>
      </c>
      <c r="E1902">
        <v>164.68090434782613</v>
      </c>
      <c r="F1902">
        <v>4593.7879999999996</v>
      </c>
      <c r="G1902" s="1">
        <v>0.61</v>
      </c>
      <c r="H1902">
        <v>2728.9593975652174</v>
      </c>
      <c r="Q1902">
        <v>1901</v>
      </c>
      <c r="R1902">
        <v>20</v>
      </c>
      <c r="S1902">
        <f>VLOOKUP($R1902,'[3]人物&amp;怪物成长分析'!$B$5:$S$104,12,FALSE)*$W1902</f>
        <v>4425.7993043478264</v>
      </c>
      <c r="T1902">
        <f>VLOOKUP($R1902,'[3]人物&amp;怪物成长分析'!$B$5:$S$104,13,FALSE)*$W1902</f>
        <v>370.53203478260878</v>
      </c>
      <c r="U1902">
        <f>VLOOKUP($R1902,'[3]人物&amp;怪物成长分析'!$B$5:$S$104,14,FALSE)*$W1902</f>
        <v>164.68090434782613</v>
      </c>
      <c r="V1902">
        <f>VLOOKUP($R1902,'[3]人物&amp;怪物成长分析'!$B$5:$S$104,17,FALSE)*$W1902</f>
        <v>4593.7879999999996</v>
      </c>
      <c r="W1902" s="1">
        <v>0.61</v>
      </c>
      <c r="X1902">
        <f t="shared" si="29"/>
        <v>2728.9593975652174</v>
      </c>
    </row>
    <row r="1903" spans="1:24" x14ac:dyDescent="0.15">
      <c r="A1903">
        <v>1902</v>
      </c>
      <c r="B1903">
        <v>44</v>
      </c>
      <c r="C1903">
        <v>39666.037454375393</v>
      </c>
      <c r="D1903">
        <v>1965.2752346327761</v>
      </c>
      <c r="E1903">
        <v>873.45565983678955</v>
      </c>
      <c r="F1903">
        <v>5807.2640000000001</v>
      </c>
      <c r="G1903" s="1">
        <v>0.4</v>
      </c>
      <c r="H1903">
        <v>7679.8105831734974</v>
      </c>
      <c r="Q1903">
        <v>1902</v>
      </c>
      <c r="R1903">
        <v>44</v>
      </c>
      <c r="S1903">
        <f>VLOOKUP($R1903,'[3]人物&amp;怪物成长分析'!$B$5:$S$104,12,FALSE)*$W1903</f>
        <v>39666.037454375393</v>
      </c>
      <c r="T1903">
        <f>VLOOKUP($R1903,'[3]人物&amp;怪物成长分析'!$B$5:$S$104,13,FALSE)*$W1903</f>
        <v>1965.2752346327761</v>
      </c>
      <c r="U1903">
        <f>VLOOKUP($R1903,'[3]人物&amp;怪物成长分析'!$B$5:$S$104,14,FALSE)*$W1903</f>
        <v>873.45565983678955</v>
      </c>
      <c r="V1903">
        <f>VLOOKUP($R1903,'[3]人物&amp;怪物成长分析'!$B$5:$S$104,17,FALSE)*$W1903</f>
        <v>5807.2640000000001</v>
      </c>
      <c r="W1903" s="1">
        <v>0.4</v>
      </c>
      <c r="X1903">
        <f t="shared" si="29"/>
        <v>7679.8105831734974</v>
      </c>
    </row>
    <row r="1904" spans="1:24" x14ac:dyDescent="0.15">
      <c r="A1904">
        <v>1903</v>
      </c>
      <c r="B1904">
        <v>27</v>
      </c>
      <c r="C1904">
        <v>7207.4618754794337</v>
      </c>
      <c r="D1904">
        <v>499.69884933511719</v>
      </c>
      <c r="E1904">
        <v>222.08837748227432</v>
      </c>
      <c r="F1904">
        <v>4114.5753999999997</v>
      </c>
      <c r="G1904" s="1">
        <v>0.43</v>
      </c>
      <c r="H1904">
        <v>2890.8496054038824</v>
      </c>
      <c r="Q1904">
        <v>1903</v>
      </c>
      <c r="R1904">
        <v>27</v>
      </c>
      <c r="S1904">
        <f>VLOOKUP($R1904,'[3]人物&amp;怪物成长分析'!$B$5:$S$104,12,FALSE)*$W1904</f>
        <v>7207.4618754794337</v>
      </c>
      <c r="T1904">
        <f>VLOOKUP($R1904,'[3]人物&amp;怪物成长分析'!$B$5:$S$104,13,FALSE)*$W1904</f>
        <v>499.69884933511719</v>
      </c>
      <c r="U1904">
        <f>VLOOKUP($R1904,'[3]人物&amp;怪物成长分析'!$B$5:$S$104,14,FALSE)*$W1904</f>
        <v>222.08837748227432</v>
      </c>
      <c r="V1904">
        <f>VLOOKUP($R1904,'[3]人物&amp;怪物成长分析'!$B$5:$S$104,17,FALSE)*$W1904</f>
        <v>4114.5753999999997</v>
      </c>
      <c r="W1904" s="1">
        <v>0.43</v>
      </c>
      <c r="X1904">
        <f t="shared" si="29"/>
        <v>2890.8496054038824</v>
      </c>
    </row>
    <row r="1905" spans="1:24" x14ac:dyDescent="0.15">
      <c r="A1905">
        <v>1904</v>
      </c>
      <c r="B1905">
        <v>39</v>
      </c>
      <c r="C1905">
        <v>27209.139494640931</v>
      </c>
      <c r="D1905">
        <v>1529.2576138430773</v>
      </c>
      <c r="E1905">
        <v>679.67005059692315</v>
      </c>
      <c r="F1905">
        <v>6008.7316000000001</v>
      </c>
      <c r="G1905" s="1">
        <v>0.46</v>
      </c>
      <c r="H1905">
        <v>6408.3143858707663</v>
      </c>
      <c r="Q1905">
        <v>1904</v>
      </c>
      <c r="R1905">
        <v>39</v>
      </c>
      <c r="S1905">
        <f>VLOOKUP($R1905,'[3]人物&amp;怪物成长分析'!$B$5:$S$104,12,FALSE)*$W1905</f>
        <v>27209.139494640931</v>
      </c>
      <c r="T1905">
        <f>VLOOKUP($R1905,'[3]人物&amp;怪物成长分析'!$B$5:$S$104,13,FALSE)*$W1905</f>
        <v>1529.2576138430773</v>
      </c>
      <c r="U1905">
        <f>VLOOKUP($R1905,'[3]人物&amp;怪物成长分析'!$B$5:$S$104,14,FALSE)*$W1905</f>
        <v>679.67005059692315</v>
      </c>
      <c r="V1905">
        <f>VLOOKUP($R1905,'[3]人物&amp;怪物成长分析'!$B$5:$S$104,17,FALSE)*$W1905</f>
        <v>6008.7316000000001</v>
      </c>
      <c r="W1905" s="1">
        <v>0.46</v>
      </c>
      <c r="X1905">
        <f t="shared" si="29"/>
        <v>6408.3143858707663</v>
      </c>
    </row>
    <row r="1906" spans="1:24" x14ac:dyDescent="0.15">
      <c r="A1906">
        <v>1905</v>
      </c>
      <c r="B1906">
        <v>22</v>
      </c>
      <c r="C1906">
        <v>3659.0069426086957</v>
      </c>
      <c r="D1906">
        <v>289.18605913043484</v>
      </c>
      <c r="E1906">
        <v>128.52713739130439</v>
      </c>
      <c r="F1906">
        <v>3245.232</v>
      </c>
      <c r="G1906" s="1">
        <v>0.4</v>
      </c>
      <c r="H1906">
        <v>2000.9428250713042</v>
      </c>
      <c r="Q1906">
        <v>1905</v>
      </c>
      <c r="R1906">
        <v>22</v>
      </c>
      <c r="S1906">
        <f>VLOOKUP($R1906,'[3]人物&amp;怪物成长分析'!$B$5:$S$104,12,FALSE)*$W1906</f>
        <v>3659.0069426086957</v>
      </c>
      <c r="T1906">
        <f>VLOOKUP($R1906,'[3]人物&amp;怪物成长分析'!$B$5:$S$104,13,FALSE)*$W1906</f>
        <v>289.18605913043484</v>
      </c>
      <c r="U1906">
        <f>VLOOKUP($R1906,'[3]人物&amp;怪物成长分析'!$B$5:$S$104,14,FALSE)*$W1906</f>
        <v>128.52713739130439</v>
      </c>
      <c r="V1906">
        <f>VLOOKUP($R1906,'[3]人物&amp;怪物成长分析'!$B$5:$S$104,17,FALSE)*$W1906</f>
        <v>3245.232</v>
      </c>
      <c r="W1906" s="1">
        <v>0.4</v>
      </c>
      <c r="X1906">
        <f t="shared" si="29"/>
        <v>2000.9428250713042</v>
      </c>
    </row>
    <row r="1907" spans="1:24" x14ac:dyDescent="0.15">
      <c r="A1907">
        <v>1906</v>
      </c>
      <c r="B1907">
        <v>21</v>
      </c>
      <c r="C1907">
        <v>5961.6059002500024</v>
      </c>
      <c r="D1907">
        <v>484.73814208695671</v>
      </c>
      <c r="E1907">
        <v>215.43917426086966</v>
      </c>
      <c r="F1907">
        <v>5710.0161999999991</v>
      </c>
      <c r="G1907" s="1">
        <v>0.73</v>
      </c>
      <c r="H1907">
        <v>3456.0564724293918</v>
      </c>
      <c r="Q1907">
        <v>1906</v>
      </c>
      <c r="R1907">
        <v>21</v>
      </c>
      <c r="S1907">
        <f>VLOOKUP($R1907,'[3]人物&amp;怪物成长分析'!$B$5:$S$104,12,FALSE)*$W1907</f>
        <v>5961.6059002500024</v>
      </c>
      <c r="T1907">
        <f>VLOOKUP($R1907,'[3]人物&amp;怪物成长分析'!$B$5:$S$104,13,FALSE)*$W1907</f>
        <v>484.73814208695671</v>
      </c>
      <c r="U1907">
        <f>VLOOKUP($R1907,'[3]人物&amp;怪物成长分析'!$B$5:$S$104,14,FALSE)*$W1907</f>
        <v>215.43917426086966</v>
      </c>
      <c r="V1907">
        <f>VLOOKUP($R1907,'[3]人物&amp;怪物成长分析'!$B$5:$S$104,17,FALSE)*$W1907</f>
        <v>5710.0161999999991</v>
      </c>
      <c r="W1907" s="1">
        <v>0.73</v>
      </c>
      <c r="X1907">
        <f t="shared" si="29"/>
        <v>3456.0564724293918</v>
      </c>
    </row>
    <row r="1908" spans="1:24" x14ac:dyDescent="0.15">
      <c r="A1908">
        <v>1907</v>
      </c>
      <c r="B1908">
        <v>31</v>
      </c>
      <c r="C1908">
        <v>15705.433518923082</v>
      </c>
      <c r="D1908">
        <v>1003.8808448307694</v>
      </c>
      <c r="E1908">
        <v>446.16926436923092</v>
      </c>
      <c r="F1908">
        <v>6440.0039999999999</v>
      </c>
      <c r="G1908" s="1">
        <v>0.6</v>
      </c>
      <c r="H1908">
        <v>5121.4425719483088</v>
      </c>
      <c r="Q1908">
        <v>1907</v>
      </c>
      <c r="R1908">
        <v>31</v>
      </c>
      <c r="S1908">
        <f>VLOOKUP($R1908,'[3]人物&amp;怪物成长分析'!$B$5:$S$104,12,FALSE)*$W1908</f>
        <v>15705.433518923082</v>
      </c>
      <c r="T1908">
        <f>VLOOKUP($R1908,'[3]人物&amp;怪物成长分析'!$B$5:$S$104,13,FALSE)*$W1908</f>
        <v>1003.8808448307694</v>
      </c>
      <c r="U1908">
        <f>VLOOKUP($R1908,'[3]人物&amp;怪物成长分析'!$B$5:$S$104,14,FALSE)*$W1908</f>
        <v>446.16926436923092</v>
      </c>
      <c r="V1908">
        <f>VLOOKUP($R1908,'[3]人物&amp;怪物成长分析'!$B$5:$S$104,17,FALSE)*$W1908</f>
        <v>6440.0039999999999</v>
      </c>
      <c r="W1908" s="1">
        <v>0.6</v>
      </c>
      <c r="X1908">
        <f t="shared" si="29"/>
        <v>5121.4425719483088</v>
      </c>
    </row>
    <row r="1909" spans="1:24" x14ac:dyDescent="0.15">
      <c r="A1909">
        <v>1908</v>
      </c>
      <c r="B1909">
        <v>19</v>
      </c>
      <c r="C1909">
        <v>2628.7156546630431</v>
      </c>
      <c r="D1909">
        <v>226.80350765217395</v>
      </c>
      <c r="E1909">
        <v>100.80155895652177</v>
      </c>
      <c r="F1909">
        <v>2968.2605999999996</v>
      </c>
      <c r="G1909" s="1">
        <v>0.41</v>
      </c>
      <c r="H1909">
        <v>1730.3547561542607</v>
      </c>
      <c r="Q1909">
        <v>1908</v>
      </c>
      <c r="R1909">
        <v>19</v>
      </c>
      <c r="S1909">
        <f>VLOOKUP($R1909,'[3]人物&amp;怪物成长分析'!$B$5:$S$104,12,FALSE)*$W1909</f>
        <v>2628.7156546630431</v>
      </c>
      <c r="T1909">
        <f>VLOOKUP($R1909,'[3]人物&amp;怪物成长分析'!$B$5:$S$104,13,FALSE)*$W1909</f>
        <v>226.80350765217395</v>
      </c>
      <c r="U1909">
        <f>VLOOKUP($R1909,'[3]人物&amp;怪物成长分析'!$B$5:$S$104,14,FALSE)*$W1909</f>
        <v>100.80155895652177</v>
      </c>
      <c r="V1909">
        <f>VLOOKUP($R1909,'[3]人物&amp;怪物成长分析'!$B$5:$S$104,17,FALSE)*$W1909</f>
        <v>2968.2605999999996</v>
      </c>
      <c r="W1909" s="1">
        <v>0.41</v>
      </c>
      <c r="X1909">
        <f t="shared" si="29"/>
        <v>1730.3547561542607</v>
      </c>
    </row>
    <row r="1910" spans="1:24" x14ac:dyDescent="0.15">
      <c r="A1910">
        <v>1909</v>
      </c>
      <c r="B1910">
        <v>39</v>
      </c>
      <c r="C1910">
        <v>34898.678917039448</v>
      </c>
      <c r="D1910">
        <v>1961.4391134074249</v>
      </c>
      <c r="E1910">
        <v>871.75071706996664</v>
      </c>
      <c r="F1910">
        <v>7706.8513999999986</v>
      </c>
      <c r="G1910" s="1">
        <v>0.59</v>
      </c>
      <c r="H1910">
        <v>8219.3597557907633</v>
      </c>
      <c r="Q1910">
        <v>1909</v>
      </c>
      <c r="R1910">
        <v>39</v>
      </c>
      <c r="S1910">
        <f>VLOOKUP($R1910,'[3]人物&amp;怪物成长分析'!$B$5:$S$104,12,FALSE)*$W1910</f>
        <v>34898.678917039448</v>
      </c>
      <c r="T1910">
        <f>VLOOKUP($R1910,'[3]人物&amp;怪物成长分析'!$B$5:$S$104,13,FALSE)*$W1910</f>
        <v>1961.4391134074249</v>
      </c>
      <c r="U1910">
        <f>VLOOKUP($R1910,'[3]人物&amp;怪物成长分析'!$B$5:$S$104,14,FALSE)*$W1910</f>
        <v>871.75071706996664</v>
      </c>
      <c r="V1910">
        <f>VLOOKUP($R1910,'[3]人物&amp;怪物成长分析'!$B$5:$S$104,17,FALSE)*$W1910</f>
        <v>7706.8513999999986</v>
      </c>
      <c r="W1910" s="1">
        <v>0.59</v>
      </c>
      <c r="X1910">
        <f t="shared" si="29"/>
        <v>8219.3597557907633</v>
      </c>
    </row>
    <row r="1911" spans="1:24" x14ac:dyDescent="0.15">
      <c r="A1911">
        <v>1910</v>
      </c>
      <c r="B1911">
        <v>40</v>
      </c>
      <c r="C1911">
        <v>52787.618139612059</v>
      </c>
      <c r="D1911">
        <v>2889.8331098327772</v>
      </c>
      <c r="E1911">
        <v>1284.37027103679</v>
      </c>
      <c r="F1911">
        <v>10682.88</v>
      </c>
      <c r="G1911" s="1">
        <v>0.8</v>
      </c>
      <c r="H1911">
        <v>11901.464767744859</v>
      </c>
      <c r="Q1911">
        <v>1910</v>
      </c>
      <c r="R1911">
        <v>40</v>
      </c>
      <c r="S1911">
        <f>VLOOKUP($R1911,'[3]人物&amp;怪物成长分析'!$B$5:$S$104,12,FALSE)*$W1911</f>
        <v>52787.618139612059</v>
      </c>
      <c r="T1911">
        <f>VLOOKUP($R1911,'[3]人物&amp;怪物成长分析'!$B$5:$S$104,13,FALSE)*$W1911</f>
        <v>2889.8331098327772</v>
      </c>
      <c r="U1911">
        <f>VLOOKUP($R1911,'[3]人物&amp;怪物成长分析'!$B$5:$S$104,14,FALSE)*$W1911</f>
        <v>1284.37027103679</v>
      </c>
      <c r="V1911">
        <f>VLOOKUP($R1911,'[3]人物&amp;怪物成长分析'!$B$5:$S$104,17,FALSE)*$W1911</f>
        <v>10682.88</v>
      </c>
      <c r="W1911" s="1">
        <v>0.8</v>
      </c>
      <c r="X1911">
        <f t="shared" si="29"/>
        <v>11901.464767744859</v>
      </c>
    </row>
    <row r="1912" spans="1:24" x14ac:dyDescent="0.15">
      <c r="A1912">
        <v>1911</v>
      </c>
      <c r="B1912">
        <v>33</v>
      </c>
      <c r="C1912">
        <v>23239.554749277606</v>
      </c>
      <c r="D1912">
        <v>1456.9825763919739</v>
      </c>
      <c r="E1912">
        <v>647.54781172976629</v>
      </c>
      <c r="F1912">
        <v>8147.2463999999991</v>
      </c>
      <c r="G1912" s="1">
        <v>0.72</v>
      </c>
      <c r="H1912">
        <v>6965.0116249114126</v>
      </c>
      <c r="Q1912">
        <v>1911</v>
      </c>
      <c r="R1912">
        <v>33</v>
      </c>
      <c r="S1912">
        <f>VLOOKUP($R1912,'[3]人物&amp;怪物成长分析'!$B$5:$S$104,12,FALSE)*$W1912</f>
        <v>23239.554749277606</v>
      </c>
      <c r="T1912">
        <f>VLOOKUP($R1912,'[3]人物&amp;怪物成长分析'!$B$5:$S$104,13,FALSE)*$W1912</f>
        <v>1456.9825763919739</v>
      </c>
      <c r="U1912">
        <f>VLOOKUP($R1912,'[3]人物&amp;怪物成长分析'!$B$5:$S$104,14,FALSE)*$W1912</f>
        <v>647.54781172976629</v>
      </c>
      <c r="V1912">
        <f>VLOOKUP($R1912,'[3]人物&amp;怪物成长分析'!$B$5:$S$104,17,FALSE)*$W1912</f>
        <v>8147.2463999999991</v>
      </c>
      <c r="W1912" s="1">
        <v>0.72</v>
      </c>
      <c r="X1912">
        <f t="shared" si="29"/>
        <v>6965.0116249114126</v>
      </c>
    </row>
    <row r="1913" spans="1:24" x14ac:dyDescent="0.15">
      <c r="A1913">
        <v>1912</v>
      </c>
      <c r="B1913">
        <v>27</v>
      </c>
      <c r="C1913">
        <v>9386.4619773685663</v>
      </c>
      <c r="D1913">
        <v>650.77059448294335</v>
      </c>
      <c r="E1913">
        <v>289.23137532575265</v>
      </c>
      <c r="F1913">
        <v>5358.5167999999994</v>
      </c>
      <c r="G1913" s="1">
        <v>0.56000000000000005</v>
      </c>
      <c r="H1913">
        <v>3764.827393084126</v>
      </c>
      <c r="Q1913">
        <v>1912</v>
      </c>
      <c r="R1913">
        <v>27</v>
      </c>
      <c r="S1913">
        <f>VLOOKUP($R1913,'[3]人物&amp;怪物成长分析'!$B$5:$S$104,12,FALSE)*$W1913</f>
        <v>9386.4619773685663</v>
      </c>
      <c r="T1913">
        <f>VLOOKUP($R1913,'[3]人物&amp;怪物成长分析'!$B$5:$S$104,13,FALSE)*$W1913</f>
        <v>650.77059448294335</v>
      </c>
      <c r="U1913">
        <f>VLOOKUP($R1913,'[3]人物&amp;怪物成长分析'!$B$5:$S$104,14,FALSE)*$W1913</f>
        <v>289.23137532575265</v>
      </c>
      <c r="V1913">
        <f>VLOOKUP($R1913,'[3]人物&amp;怪物成长分析'!$B$5:$S$104,17,FALSE)*$W1913</f>
        <v>5358.5167999999994</v>
      </c>
      <c r="W1913" s="1">
        <v>0.56000000000000005</v>
      </c>
      <c r="X1913">
        <f t="shared" si="29"/>
        <v>3764.827393084126</v>
      </c>
    </row>
    <row r="1914" spans="1:24" x14ac:dyDescent="0.15">
      <c r="A1914">
        <v>1913</v>
      </c>
      <c r="B1914">
        <v>20</v>
      </c>
      <c r="C1914">
        <v>3264.9339130434787</v>
      </c>
      <c r="D1914">
        <v>273.34330434782618</v>
      </c>
      <c r="E1914">
        <v>121.48591304347831</v>
      </c>
      <c r="F1914">
        <v>3388.8599999999997</v>
      </c>
      <c r="G1914" s="1">
        <v>0.45</v>
      </c>
      <c r="H1914">
        <v>2013.1667686956523</v>
      </c>
      <c r="Q1914">
        <v>1913</v>
      </c>
      <c r="R1914">
        <v>20</v>
      </c>
      <c r="S1914">
        <f>VLOOKUP($R1914,'[3]人物&amp;怪物成长分析'!$B$5:$S$104,12,FALSE)*$W1914</f>
        <v>3264.9339130434787</v>
      </c>
      <c r="T1914">
        <f>VLOOKUP($R1914,'[3]人物&amp;怪物成长分析'!$B$5:$S$104,13,FALSE)*$W1914</f>
        <v>273.34330434782618</v>
      </c>
      <c r="U1914">
        <f>VLOOKUP($R1914,'[3]人物&amp;怪物成长分析'!$B$5:$S$104,14,FALSE)*$W1914</f>
        <v>121.48591304347831</v>
      </c>
      <c r="V1914">
        <f>VLOOKUP($R1914,'[3]人物&amp;怪物成长分析'!$B$5:$S$104,17,FALSE)*$W1914</f>
        <v>3388.8599999999997</v>
      </c>
      <c r="W1914" s="1">
        <v>0.45</v>
      </c>
      <c r="X1914">
        <f t="shared" si="29"/>
        <v>2013.1667686956523</v>
      </c>
    </row>
    <row r="1915" spans="1:24" x14ac:dyDescent="0.15">
      <c r="A1915">
        <v>1914</v>
      </c>
      <c r="B1915">
        <v>37</v>
      </c>
      <c r="C1915">
        <v>14394.057544107394</v>
      </c>
      <c r="D1915">
        <v>854.23702653812722</v>
      </c>
      <c r="E1915">
        <v>379.66090068361211</v>
      </c>
      <c r="F1915">
        <v>3744.0540000000001</v>
      </c>
      <c r="G1915" s="1">
        <v>0.3</v>
      </c>
      <c r="H1915">
        <v>3699.1663067832424</v>
      </c>
      <c r="Q1915">
        <v>1914</v>
      </c>
      <c r="R1915">
        <v>37</v>
      </c>
      <c r="S1915">
        <f>VLOOKUP($R1915,'[3]人物&amp;怪物成长分析'!$B$5:$S$104,12,FALSE)*$W1915</f>
        <v>14394.057544107394</v>
      </c>
      <c r="T1915">
        <f>VLOOKUP($R1915,'[3]人物&amp;怪物成长分析'!$B$5:$S$104,13,FALSE)*$W1915</f>
        <v>854.23702653812722</v>
      </c>
      <c r="U1915">
        <f>VLOOKUP($R1915,'[3]人物&amp;怪物成长分析'!$B$5:$S$104,14,FALSE)*$W1915</f>
        <v>379.66090068361211</v>
      </c>
      <c r="V1915">
        <f>VLOOKUP($R1915,'[3]人物&amp;怪物成长分析'!$B$5:$S$104,17,FALSE)*$W1915</f>
        <v>3744.0540000000001</v>
      </c>
      <c r="W1915" s="1">
        <v>0.3</v>
      </c>
      <c r="X1915">
        <f t="shared" si="29"/>
        <v>3699.1663067832424</v>
      </c>
    </row>
    <row r="1916" spans="1:24" x14ac:dyDescent="0.15">
      <c r="A1916">
        <v>1915</v>
      </c>
      <c r="B1916">
        <v>45</v>
      </c>
      <c r="C1916">
        <v>67621.942390233133</v>
      </c>
      <c r="D1916">
        <v>3271.9368859765896</v>
      </c>
      <c r="E1916">
        <v>1454.194171545151</v>
      </c>
      <c r="F1916">
        <v>9181.7659999999996</v>
      </c>
      <c r="G1916" s="1">
        <v>0.62</v>
      </c>
      <c r="H1916">
        <v>12663.371031757279</v>
      </c>
      <c r="Q1916">
        <v>1915</v>
      </c>
      <c r="R1916">
        <v>45</v>
      </c>
      <c r="S1916">
        <f>VLOOKUP($R1916,'[3]人物&amp;怪物成长分析'!$B$5:$S$104,12,FALSE)*$W1916</f>
        <v>67621.942390233133</v>
      </c>
      <c r="T1916">
        <f>VLOOKUP($R1916,'[3]人物&amp;怪物成长分析'!$B$5:$S$104,13,FALSE)*$W1916</f>
        <v>3271.9368859765896</v>
      </c>
      <c r="U1916">
        <f>VLOOKUP($R1916,'[3]人物&amp;怪物成长分析'!$B$5:$S$104,14,FALSE)*$W1916</f>
        <v>1454.194171545151</v>
      </c>
      <c r="V1916">
        <f>VLOOKUP($R1916,'[3]人物&amp;怪物成长分析'!$B$5:$S$104,17,FALSE)*$W1916</f>
        <v>9181.7659999999996</v>
      </c>
      <c r="W1916" s="1">
        <v>0.62</v>
      </c>
      <c r="X1916">
        <f t="shared" si="29"/>
        <v>12663.371031757279</v>
      </c>
    </row>
    <row r="1917" spans="1:24" x14ac:dyDescent="0.15">
      <c r="A1917">
        <v>1916</v>
      </c>
      <c r="B1917">
        <v>47</v>
      </c>
      <c r="C1917">
        <v>78609.753851115063</v>
      </c>
      <c r="D1917">
        <v>3632.6172399531779</v>
      </c>
      <c r="E1917">
        <v>1614.4965510903016</v>
      </c>
      <c r="F1917">
        <v>9234.9480000000003</v>
      </c>
      <c r="G1917" s="1">
        <v>0.6</v>
      </c>
      <c r="H1917">
        <v>13837.663518105701</v>
      </c>
      <c r="Q1917">
        <v>1916</v>
      </c>
      <c r="R1917">
        <v>47</v>
      </c>
      <c r="S1917">
        <f>VLOOKUP($R1917,'[3]人物&amp;怪物成长分析'!$B$5:$S$104,12,FALSE)*$W1917</f>
        <v>78609.753851115063</v>
      </c>
      <c r="T1917">
        <f>VLOOKUP($R1917,'[3]人物&amp;怪物成长分析'!$B$5:$S$104,13,FALSE)*$W1917</f>
        <v>3632.6172399531779</v>
      </c>
      <c r="U1917">
        <f>VLOOKUP($R1917,'[3]人物&amp;怪物成长分析'!$B$5:$S$104,14,FALSE)*$W1917</f>
        <v>1614.4965510903016</v>
      </c>
      <c r="V1917">
        <f>VLOOKUP($R1917,'[3]人物&amp;怪物成长分析'!$B$5:$S$104,17,FALSE)*$W1917</f>
        <v>9234.9480000000003</v>
      </c>
      <c r="W1917" s="1">
        <v>0.6</v>
      </c>
      <c r="X1917">
        <f t="shared" si="29"/>
        <v>13837.663518105701</v>
      </c>
    </row>
    <row r="1918" spans="1:24" x14ac:dyDescent="0.15">
      <c r="A1918">
        <v>1917</v>
      </c>
      <c r="B1918">
        <v>34</v>
      </c>
      <c r="C1918">
        <v>26015.915367021073</v>
      </c>
      <c r="D1918">
        <v>1616.1078075158532</v>
      </c>
      <c r="E1918">
        <v>718.2701366737125</v>
      </c>
      <c r="F1918">
        <v>8472.9347999999991</v>
      </c>
      <c r="G1918" s="1">
        <v>0.73</v>
      </c>
      <c r="H1918">
        <v>7506.9748690444894</v>
      </c>
      <c r="Q1918">
        <v>1917</v>
      </c>
      <c r="R1918">
        <v>34</v>
      </c>
      <c r="S1918">
        <f>VLOOKUP($R1918,'[3]人物&amp;怪物成长分析'!$B$5:$S$104,12,FALSE)*$W1918</f>
        <v>26015.915367021073</v>
      </c>
      <c r="T1918">
        <f>VLOOKUP($R1918,'[3]人物&amp;怪物成长分析'!$B$5:$S$104,13,FALSE)*$W1918</f>
        <v>1616.1078075158532</v>
      </c>
      <c r="U1918">
        <f>VLOOKUP($R1918,'[3]人物&amp;怪物成长分析'!$B$5:$S$104,14,FALSE)*$W1918</f>
        <v>718.2701366737125</v>
      </c>
      <c r="V1918">
        <f>VLOOKUP($R1918,'[3]人物&amp;怪物成长分析'!$B$5:$S$104,17,FALSE)*$W1918</f>
        <v>8472.9347999999991</v>
      </c>
      <c r="W1918" s="1">
        <v>0.73</v>
      </c>
      <c r="X1918">
        <f t="shared" si="29"/>
        <v>7506.9748690444894</v>
      </c>
    </row>
    <row r="1919" spans="1:24" x14ac:dyDescent="0.15">
      <c r="A1919">
        <v>1918</v>
      </c>
      <c r="B1919">
        <v>19</v>
      </c>
      <c r="C1919">
        <v>3590.440894173913</v>
      </c>
      <c r="D1919">
        <v>309.7804006956523</v>
      </c>
      <c r="E1919">
        <v>137.68017808695657</v>
      </c>
      <c r="F1919">
        <v>4054.2096000000001</v>
      </c>
      <c r="G1919" s="1">
        <v>0.56000000000000005</v>
      </c>
      <c r="H1919">
        <v>2363.4113742594786</v>
      </c>
      <c r="Q1919">
        <v>1918</v>
      </c>
      <c r="R1919">
        <v>19</v>
      </c>
      <c r="S1919">
        <f>VLOOKUP($R1919,'[3]人物&amp;怪物成长分析'!$B$5:$S$104,12,FALSE)*$W1919</f>
        <v>3590.440894173913</v>
      </c>
      <c r="T1919">
        <f>VLOOKUP($R1919,'[3]人物&amp;怪物成长分析'!$B$5:$S$104,13,FALSE)*$W1919</f>
        <v>309.7804006956523</v>
      </c>
      <c r="U1919">
        <f>VLOOKUP($R1919,'[3]人物&amp;怪物成长分析'!$B$5:$S$104,14,FALSE)*$W1919</f>
        <v>137.68017808695657</v>
      </c>
      <c r="V1919">
        <f>VLOOKUP($R1919,'[3]人物&amp;怪物成长分析'!$B$5:$S$104,17,FALSE)*$W1919</f>
        <v>4054.2096000000001</v>
      </c>
      <c r="W1919" s="1">
        <v>0.56000000000000005</v>
      </c>
      <c r="X1919">
        <f t="shared" si="29"/>
        <v>2363.4113742594786</v>
      </c>
    </row>
    <row r="1920" spans="1:24" x14ac:dyDescent="0.15">
      <c r="A1920">
        <v>1919</v>
      </c>
      <c r="B1920">
        <v>26</v>
      </c>
      <c r="C1920">
        <v>11922.453236227428</v>
      </c>
      <c r="D1920">
        <v>847.40042745150538</v>
      </c>
      <c r="E1920">
        <v>376.62241220066903</v>
      </c>
      <c r="F1920">
        <v>7422.1120000000001</v>
      </c>
      <c r="G1920" s="1">
        <v>0.8</v>
      </c>
      <c r="H1920">
        <v>5069.3268589215259</v>
      </c>
      <c r="Q1920">
        <v>1919</v>
      </c>
      <c r="R1920">
        <v>26</v>
      </c>
      <c r="S1920">
        <f>VLOOKUP($R1920,'[3]人物&amp;怪物成长分析'!$B$5:$S$104,12,FALSE)*$W1920</f>
        <v>11922.453236227428</v>
      </c>
      <c r="T1920">
        <f>VLOOKUP($R1920,'[3]人物&amp;怪物成长分析'!$B$5:$S$104,13,FALSE)*$W1920</f>
        <v>847.40042745150538</v>
      </c>
      <c r="U1920">
        <f>VLOOKUP($R1920,'[3]人物&amp;怪物成长分析'!$B$5:$S$104,14,FALSE)*$W1920</f>
        <v>376.62241220066903</v>
      </c>
      <c r="V1920">
        <f>VLOOKUP($R1920,'[3]人物&amp;怪物成长分析'!$B$5:$S$104,17,FALSE)*$W1920</f>
        <v>7422.1120000000001</v>
      </c>
      <c r="W1920" s="1">
        <v>0.8</v>
      </c>
      <c r="X1920">
        <f t="shared" si="29"/>
        <v>5069.3268589215259</v>
      </c>
    </row>
    <row r="1921" spans="1:24" x14ac:dyDescent="0.15">
      <c r="A1921">
        <v>1920</v>
      </c>
      <c r="B1921">
        <v>28</v>
      </c>
      <c r="C1921">
        <v>10500.840881915723</v>
      </c>
      <c r="D1921">
        <v>710.5832175732445</v>
      </c>
      <c r="E1921">
        <v>315.81476336588639</v>
      </c>
      <c r="F1921">
        <v>5521.5552000000007</v>
      </c>
      <c r="G1921" s="1">
        <v>0.56000000000000005</v>
      </c>
      <c r="H1921">
        <v>3988.5124610589119</v>
      </c>
      <c r="Q1921">
        <v>1920</v>
      </c>
      <c r="R1921">
        <v>28</v>
      </c>
      <c r="S1921">
        <f>VLOOKUP($R1921,'[3]人物&amp;怪物成长分析'!$B$5:$S$104,12,FALSE)*$W1921</f>
        <v>10500.840881915723</v>
      </c>
      <c r="T1921">
        <f>VLOOKUP($R1921,'[3]人物&amp;怪物成长分析'!$B$5:$S$104,13,FALSE)*$W1921</f>
        <v>710.5832175732445</v>
      </c>
      <c r="U1921">
        <f>VLOOKUP($R1921,'[3]人物&amp;怪物成长分析'!$B$5:$S$104,14,FALSE)*$W1921</f>
        <v>315.81476336588639</v>
      </c>
      <c r="V1921">
        <f>VLOOKUP($R1921,'[3]人物&amp;怪物成长分析'!$B$5:$S$104,17,FALSE)*$W1921</f>
        <v>5521.5552000000007</v>
      </c>
      <c r="W1921" s="1">
        <v>0.56000000000000005</v>
      </c>
      <c r="X1921">
        <f t="shared" si="29"/>
        <v>3988.5124610589119</v>
      </c>
    </row>
    <row r="1922" spans="1:24" x14ac:dyDescent="0.15">
      <c r="A1922">
        <v>1921</v>
      </c>
      <c r="B1922">
        <v>26</v>
      </c>
      <c r="C1922">
        <v>8643.778596264885</v>
      </c>
      <c r="D1922">
        <v>614.36530990234132</v>
      </c>
      <c r="E1922">
        <v>273.05124884548502</v>
      </c>
      <c r="F1922">
        <v>5381.0311999999994</v>
      </c>
      <c r="G1922" s="1">
        <v>0.57999999999999996</v>
      </c>
      <c r="H1922">
        <v>3675.2619727181059</v>
      </c>
      <c r="Q1922">
        <v>1921</v>
      </c>
      <c r="R1922">
        <v>26</v>
      </c>
      <c r="S1922">
        <f>VLOOKUP($R1922,'[3]人物&amp;怪物成长分析'!$B$5:$S$104,12,FALSE)*$W1922</f>
        <v>8643.778596264885</v>
      </c>
      <c r="T1922">
        <f>VLOOKUP($R1922,'[3]人物&amp;怪物成长分析'!$B$5:$S$104,13,FALSE)*$W1922</f>
        <v>614.36530990234132</v>
      </c>
      <c r="U1922">
        <f>VLOOKUP($R1922,'[3]人物&amp;怪物成长分析'!$B$5:$S$104,14,FALSE)*$W1922</f>
        <v>273.05124884548502</v>
      </c>
      <c r="V1922">
        <f>VLOOKUP($R1922,'[3]人物&amp;怪物成长分析'!$B$5:$S$104,17,FALSE)*$W1922</f>
        <v>5381.0311999999994</v>
      </c>
      <c r="W1922" s="1">
        <v>0.57999999999999996</v>
      </c>
      <c r="X1922">
        <f t="shared" si="29"/>
        <v>3675.2619727181059</v>
      </c>
    </row>
    <row r="1923" spans="1:24" x14ac:dyDescent="0.15">
      <c r="A1923">
        <v>1922</v>
      </c>
      <c r="B1923">
        <v>49</v>
      </c>
      <c r="C1923">
        <v>49931.980114605627</v>
      </c>
      <c r="D1923">
        <v>2207.5050378894994</v>
      </c>
      <c r="E1923">
        <v>981.11335017311103</v>
      </c>
      <c r="F1923">
        <v>5111.6351999999997</v>
      </c>
      <c r="G1923" s="1">
        <v>0.32</v>
      </c>
      <c r="H1923">
        <v>8308.6242727762019</v>
      </c>
      <c r="Q1923">
        <v>1922</v>
      </c>
      <c r="R1923">
        <v>49</v>
      </c>
      <c r="S1923">
        <f>VLOOKUP($R1923,'[3]人物&amp;怪物成长分析'!$B$5:$S$104,12,FALSE)*$W1923</f>
        <v>49931.980114605627</v>
      </c>
      <c r="T1923">
        <f>VLOOKUP($R1923,'[3]人物&amp;怪物成长分析'!$B$5:$S$104,13,FALSE)*$W1923</f>
        <v>2207.5050378894994</v>
      </c>
      <c r="U1923">
        <f>VLOOKUP($R1923,'[3]人物&amp;怪物成长分析'!$B$5:$S$104,14,FALSE)*$W1923</f>
        <v>981.11335017311103</v>
      </c>
      <c r="V1923">
        <f>VLOOKUP($R1923,'[3]人物&amp;怪物成长分析'!$B$5:$S$104,17,FALSE)*$W1923</f>
        <v>5111.6351999999997</v>
      </c>
      <c r="W1923" s="1">
        <v>0.32</v>
      </c>
      <c r="X1923">
        <f t="shared" ref="X1923:X1986" si="30">SUMPRODUCT(S1923:V1923,$M$6:$P$6)*1.2</f>
        <v>8308.6242727762019</v>
      </c>
    </row>
    <row r="1924" spans="1:24" x14ac:dyDescent="0.15">
      <c r="A1924">
        <v>1923</v>
      </c>
      <c r="B1924">
        <v>40</v>
      </c>
      <c r="C1924">
        <v>49488.3920058863</v>
      </c>
      <c r="D1924">
        <v>2709.2185404682286</v>
      </c>
      <c r="E1924">
        <v>1204.0971290969906</v>
      </c>
      <c r="F1924">
        <v>10015.199999999999</v>
      </c>
      <c r="G1924" s="1">
        <v>0.75</v>
      </c>
      <c r="H1924">
        <v>11157.623219760804</v>
      </c>
      <c r="Q1924">
        <v>1923</v>
      </c>
      <c r="R1924">
        <v>40</v>
      </c>
      <c r="S1924">
        <f>VLOOKUP($R1924,'[3]人物&amp;怪物成长分析'!$B$5:$S$104,12,FALSE)*$W1924</f>
        <v>49488.3920058863</v>
      </c>
      <c r="T1924">
        <f>VLOOKUP($R1924,'[3]人物&amp;怪物成长分析'!$B$5:$S$104,13,FALSE)*$W1924</f>
        <v>2709.2185404682286</v>
      </c>
      <c r="U1924">
        <f>VLOOKUP($R1924,'[3]人物&amp;怪物成长分析'!$B$5:$S$104,14,FALSE)*$W1924</f>
        <v>1204.0971290969906</v>
      </c>
      <c r="V1924">
        <f>VLOOKUP($R1924,'[3]人物&amp;怪物成长分析'!$B$5:$S$104,17,FALSE)*$W1924</f>
        <v>10015.199999999999</v>
      </c>
      <c r="W1924" s="1">
        <v>0.75</v>
      </c>
      <c r="X1924">
        <f t="shared" si="30"/>
        <v>11157.623219760804</v>
      </c>
    </row>
    <row r="1925" spans="1:24" x14ac:dyDescent="0.15">
      <c r="A1925">
        <v>1924</v>
      </c>
      <c r="B1925">
        <v>43</v>
      </c>
      <c r="C1925">
        <v>60256.772216793943</v>
      </c>
      <c r="D1925">
        <v>3058.4968159960545</v>
      </c>
      <c r="E1925">
        <v>1359.3319182204689</v>
      </c>
      <c r="F1925">
        <v>9532.1034</v>
      </c>
      <c r="G1925" s="1">
        <v>0.67</v>
      </c>
      <c r="H1925">
        <v>12082.817734665938</v>
      </c>
      <c r="Q1925">
        <v>1924</v>
      </c>
      <c r="R1925">
        <v>43</v>
      </c>
      <c r="S1925">
        <f>VLOOKUP($R1925,'[3]人物&amp;怪物成长分析'!$B$5:$S$104,12,FALSE)*$W1925</f>
        <v>60256.772216793943</v>
      </c>
      <c r="T1925">
        <f>VLOOKUP($R1925,'[3]人物&amp;怪物成长分析'!$B$5:$S$104,13,FALSE)*$W1925</f>
        <v>3058.4968159960545</v>
      </c>
      <c r="U1925">
        <f>VLOOKUP($R1925,'[3]人物&amp;怪物成长分析'!$B$5:$S$104,14,FALSE)*$W1925</f>
        <v>1359.3319182204689</v>
      </c>
      <c r="V1925">
        <f>VLOOKUP($R1925,'[3]人物&amp;怪物成长分析'!$B$5:$S$104,17,FALSE)*$W1925</f>
        <v>9532.1034</v>
      </c>
      <c r="W1925" s="1">
        <v>0.67</v>
      </c>
      <c r="X1925">
        <f t="shared" si="30"/>
        <v>12082.817734665938</v>
      </c>
    </row>
    <row r="1926" spans="1:24" x14ac:dyDescent="0.15">
      <c r="A1926">
        <v>1925</v>
      </c>
      <c r="B1926">
        <v>31</v>
      </c>
      <c r="C1926">
        <v>17799.491321446163</v>
      </c>
      <c r="D1926">
        <v>1137.7316241415388</v>
      </c>
      <c r="E1926">
        <v>505.65849961846175</v>
      </c>
      <c r="F1926">
        <v>7298.6712000000007</v>
      </c>
      <c r="G1926" s="1">
        <v>0.68</v>
      </c>
      <c r="H1926">
        <v>5804.3015815414174</v>
      </c>
      <c r="Q1926">
        <v>1925</v>
      </c>
      <c r="R1926">
        <v>31</v>
      </c>
      <c r="S1926">
        <f>VLOOKUP($R1926,'[3]人物&amp;怪物成长分析'!$B$5:$S$104,12,FALSE)*$W1926</f>
        <v>17799.491321446163</v>
      </c>
      <c r="T1926">
        <f>VLOOKUP($R1926,'[3]人物&amp;怪物成长分析'!$B$5:$S$104,13,FALSE)*$W1926</f>
        <v>1137.7316241415388</v>
      </c>
      <c r="U1926">
        <f>VLOOKUP($R1926,'[3]人物&amp;怪物成长分析'!$B$5:$S$104,14,FALSE)*$W1926</f>
        <v>505.65849961846175</v>
      </c>
      <c r="V1926">
        <f>VLOOKUP($R1926,'[3]人物&amp;怪物成长分析'!$B$5:$S$104,17,FALSE)*$W1926</f>
        <v>7298.6712000000007</v>
      </c>
      <c r="W1926" s="1">
        <v>0.68</v>
      </c>
      <c r="X1926">
        <f t="shared" si="30"/>
        <v>5804.3015815414174</v>
      </c>
    </row>
    <row r="1927" spans="1:24" x14ac:dyDescent="0.15">
      <c r="A1927">
        <v>1926</v>
      </c>
      <c r="B1927">
        <v>19</v>
      </c>
      <c r="C1927">
        <v>4744.5111815869559</v>
      </c>
      <c r="D1927">
        <v>409.35267234782617</v>
      </c>
      <c r="E1927">
        <v>181.93452104347833</v>
      </c>
      <c r="F1927">
        <v>5357.3483999999999</v>
      </c>
      <c r="G1927" s="1">
        <v>0.74</v>
      </c>
      <c r="H1927">
        <v>3123.0793159857394</v>
      </c>
      <c r="Q1927">
        <v>1926</v>
      </c>
      <c r="R1927">
        <v>19</v>
      </c>
      <c r="S1927">
        <f>VLOOKUP($R1927,'[3]人物&amp;怪物成长分析'!$B$5:$S$104,12,FALSE)*$W1927</f>
        <v>4744.5111815869559</v>
      </c>
      <c r="T1927">
        <f>VLOOKUP($R1927,'[3]人物&amp;怪物成长分析'!$B$5:$S$104,13,FALSE)*$W1927</f>
        <v>409.35267234782617</v>
      </c>
      <c r="U1927">
        <f>VLOOKUP($R1927,'[3]人物&amp;怪物成长分析'!$B$5:$S$104,14,FALSE)*$W1927</f>
        <v>181.93452104347833</v>
      </c>
      <c r="V1927">
        <f>VLOOKUP($R1927,'[3]人物&amp;怪物成长分析'!$B$5:$S$104,17,FALSE)*$W1927</f>
        <v>5357.3483999999999</v>
      </c>
      <c r="W1927" s="1">
        <v>0.74</v>
      </c>
      <c r="X1927">
        <f t="shared" si="30"/>
        <v>3123.0793159857394</v>
      </c>
    </row>
    <row r="1928" spans="1:24" x14ac:dyDescent="0.15">
      <c r="A1928">
        <v>1927</v>
      </c>
      <c r="B1928">
        <v>19</v>
      </c>
      <c r="C1928">
        <v>2051.6805109565216</v>
      </c>
      <c r="D1928">
        <v>177.01737182608701</v>
      </c>
      <c r="E1928">
        <v>78.674387478260897</v>
      </c>
      <c r="F1928">
        <v>2316.6912000000002</v>
      </c>
      <c r="G1928" s="1">
        <v>0.32</v>
      </c>
      <c r="H1928">
        <v>1350.5207852911306</v>
      </c>
      <c r="Q1928">
        <v>1927</v>
      </c>
      <c r="R1928">
        <v>19</v>
      </c>
      <c r="S1928">
        <f>VLOOKUP($R1928,'[3]人物&amp;怪物成长分析'!$B$5:$S$104,12,FALSE)*$W1928</f>
        <v>2051.6805109565216</v>
      </c>
      <c r="T1928">
        <f>VLOOKUP($R1928,'[3]人物&amp;怪物成长分析'!$B$5:$S$104,13,FALSE)*$W1928</f>
        <v>177.01737182608701</v>
      </c>
      <c r="U1928">
        <f>VLOOKUP($R1928,'[3]人物&amp;怪物成长分析'!$B$5:$S$104,14,FALSE)*$W1928</f>
        <v>78.674387478260897</v>
      </c>
      <c r="V1928">
        <f>VLOOKUP($R1928,'[3]人物&amp;怪物成长分析'!$B$5:$S$104,17,FALSE)*$W1928</f>
        <v>2316.6912000000002</v>
      </c>
      <c r="W1928" s="1">
        <v>0.32</v>
      </c>
      <c r="X1928">
        <f t="shared" si="30"/>
        <v>1350.5207852911306</v>
      </c>
    </row>
    <row r="1929" spans="1:24" x14ac:dyDescent="0.15">
      <c r="A1929">
        <v>1928</v>
      </c>
      <c r="B1929">
        <v>43</v>
      </c>
      <c r="C1929">
        <v>47665.804887911625</v>
      </c>
      <c r="D1929">
        <v>2419.4079290715058</v>
      </c>
      <c r="E1929">
        <v>1075.2924129206694</v>
      </c>
      <c r="F1929">
        <v>7540.3206</v>
      </c>
      <c r="G1929" s="1">
        <v>0.53</v>
      </c>
      <c r="H1929">
        <v>9558.049849810368</v>
      </c>
      <c r="Q1929">
        <v>1928</v>
      </c>
      <c r="R1929">
        <v>43</v>
      </c>
      <c r="S1929">
        <f>VLOOKUP($R1929,'[3]人物&amp;怪物成长分析'!$B$5:$S$104,12,FALSE)*$W1929</f>
        <v>47665.804887911625</v>
      </c>
      <c r="T1929">
        <f>VLOOKUP($R1929,'[3]人物&amp;怪物成长分析'!$B$5:$S$104,13,FALSE)*$W1929</f>
        <v>2419.4079290715058</v>
      </c>
      <c r="U1929">
        <f>VLOOKUP($R1929,'[3]人物&amp;怪物成长分析'!$B$5:$S$104,14,FALSE)*$W1929</f>
        <v>1075.2924129206694</v>
      </c>
      <c r="V1929">
        <f>VLOOKUP($R1929,'[3]人物&amp;怪物成长分析'!$B$5:$S$104,17,FALSE)*$W1929</f>
        <v>7540.3206</v>
      </c>
      <c r="W1929" s="1">
        <v>0.53</v>
      </c>
      <c r="X1929">
        <f t="shared" si="30"/>
        <v>9558.049849810368</v>
      </c>
    </row>
    <row r="1930" spans="1:24" x14ac:dyDescent="0.15">
      <c r="A1930">
        <v>1929</v>
      </c>
      <c r="B1930">
        <v>36</v>
      </c>
      <c r="C1930">
        <v>19785.975312738468</v>
      </c>
      <c r="D1930">
        <v>1207.7559063138465</v>
      </c>
      <c r="E1930">
        <v>536.78040280615403</v>
      </c>
      <c r="F1930">
        <v>5606.9583999999995</v>
      </c>
      <c r="G1930" s="1">
        <v>0.46</v>
      </c>
      <c r="H1930">
        <v>5330.8094131554471</v>
      </c>
      <c r="Q1930">
        <v>1929</v>
      </c>
      <c r="R1930">
        <v>36</v>
      </c>
      <c r="S1930">
        <f>VLOOKUP($R1930,'[3]人物&amp;怪物成长分析'!$B$5:$S$104,12,FALSE)*$W1930</f>
        <v>19785.975312738468</v>
      </c>
      <c r="T1930">
        <f>VLOOKUP($R1930,'[3]人物&amp;怪物成长分析'!$B$5:$S$104,13,FALSE)*$W1930</f>
        <v>1207.7559063138465</v>
      </c>
      <c r="U1930">
        <f>VLOOKUP($R1930,'[3]人物&amp;怪物成长分析'!$B$5:$S$104,14,FALSE)*$W1930</f>
        <v>536.78040280615403</v>
      </c>
      <c r="V1930">
        <f>VLOOKUP($R1930,'[3]人物&amp;怪物成长分析'!$B$5:$S$104,17,FALSE)*$W1930</f>
        <v>5606.9583999999995</v>
      </c>
      <c r="W1930" s="1">
        <v>0.46</v>
      </c>
      <c r="X1930">
        <f t="shared" si="30"/>
        <v>5330.8094131554471</v>
      </c>
    </row>
    <row r="1931" spans="1:24" x14ac:dyDescent="0.15">
      <c r="A1931">
        <v>1930</v>
      </c>
      <c r="B1931">
        <v>30</v>
      </c>
      <c r="C1931">
        <v>14996.509130167231</v>
      </c>
      <c r="D1931">
        <v>968.38444607357917</v>
      </c>
      <c r="E1931">
        <v>430.39308714381298</v>
      </c>
      <c r="F1931">
        <v>6683.0079999999998</v>
      </c>
      <c r="G1931" s="1">
        <v>0.64</v>
      </c>
      <c r="H1931">
        <v>5125.0327421088978</v>
      </c>
      <c r="Q1931">
        <v>1930</v>
      </c>
      <c r="R1931">
        <v>30</v>
      </c>
      <c r="S1931">
        <f>VLOOKUP($R1931,'[3]人物&amp;怪物成长分析'!$B$5:$S$104,12,FALSE)*$W1931</f>
        <v>14996.509130167231</v>
      </c>
      <c r="T1931">
        <f>VLOOKUP($R1931,'[3]人物&amp;怪物成长分析'!$B$5:$S$104,13,FALSE)*$W1931</f>
        <v>968.38444607357917</v>
      </c>
      <c r="U1931">
        <f>VLOOKUP($R1931,'[3]人物&amp;怪物成长分析'!$B$5:$S$104,14,FALSE)*$W1931</f>
        <v>430.39308714381298</v>
      </c>
      <c r="V1931">
        <f>VLOOKUP($R1931,'[3]人物&amp;怪物成长分析'!$B$5:$S$104,17,FALSE)*$W1931</f>
        <v>6683.0079999999998</v>
      </c>
      <c r="W1931" s="1">
        <v>0.64</v>
      </c>
      <c r="X1931">
        <f t="shared" si="30"/>
        <v>5125.0327421088978</v>
      </c>
    </row>
    <row r="1932" spans="1:24" x14ac:dyDescent="0.15">
      <c r="A1932">
        <v>1931</v>
      </c>
      <c r="B1932">
        <v>37</v>
      </c>
      <c r="C1932">
        <v>14873.859462244307</v>
      </c>
      <c r="D1932">
        <v>882.71159408939809</v>
      </c>
      <c r="E1932">
        <v>392.31626403973252</v>
      </c>
      <c r="F1932">
        <v>3868.8558000000003</v>
      </c>
      <c r="G1932" s="1">
        <v>0.31</v>
      </c>
      <c r="H1932">
        <v>3822.4718503426834</v>
      </c>
      <c r="Q1932">
        <v>1931</v>
      </c>
      <c r="R1932">
        <v>37</v>
      </c>
      <c r="S1932">
        <f>VLOOKUP($R1932,'[3]人物&amp;怪物成长分析'!$B$5:$S$104,12,FALSE)*$W1932</f>
        <v>14873.859462244307</v>
      </c>
      <c r="T1932">
        <f>VLOOKUP($R1932,'[3]人物&amp;怪物成长分析'!$B$5:$S$104,13,FALSE)*$W1932</f>
        <v>882.71159408939809</v>
      </c>
      <c r="U1932">
        <f>VLOOKUP($R1932,'[3]人物&amp;怪物成长分析'!$B$5:$S$104,14,FALSE)*$W1932</f>
        <v>392.31626403973252</v>
      </c>
      <c r="V1932">
        <f>VLOOKUP($R1932,'[3]人物&amp;怪物成长分析'!$B$5:$S$104,17,FALSE)*$W1932</f>
        <v>3868.8558000000003</v>
      </c>
      <c r="W1932" s="1">
        <v>0.31</v>
      </c>
      <c r="X1932">
        <f t="shared" si="30"/>
        <v>3822.4718503426834</v>
      </c>
    </row>
    <row r="1933" spans="1:24" x14ac:dyDescent="0.15">
      <c r="A1933">
        <v>1932</v>
      </c>
      <c r="B1933">
        <v>21</v>
      </c>
      <c r="C1933">
        <v>4246.6233810000022</v>
      </c>
      <c r="D1933">
        <v>345.29292313043499</v>
      </c>
      <c r="E1933">
        <v>153.46352139130443</v>
      </c>
      <c r="F1933">
        <v>4067.4088000000002</v>
      </c>
      <c r="G1933" s="1">
        <v>0.52</v>
      </c>
      <c r="H1933">
        <v>2461.8484461140874</v>
      </c>
      <c r="Q1933">
        <v>1932</v>
      </c>
      <c r="R1933">
        <v>21</v>
      </c>
      <c r="S1933">
        <f>VLOOKUP($R1933,'[3]人物&amp;怪物成长分析'!$B$5:$S$104,12,FALSE)*$W1933</f>
        <v>4246.6233810000022</v>
      </c>
      <c r="T1933">
        <f>VLOOKUP($R1933,'[3]人物&amp;怪物成长分析'!$B$5:$S$104,13,FALSE)*$W1933</f>
        <v>345.29292313043499</v>
      </c>
      <c r="U1933">
        <f>VLOOKUP($R1933,'[3]人物&amp;怪物成长分析'!$B$5:$S$104,14,FALSE)*$W1933</f>
        <v>153.46352139130443</v>
      </c>
      <c r="V1933">
        <f>VLOOKUP($R1933,'[3]人物&amp;怪物成长分析'!$B$5:$S$104,17,FALSE)*$W1933</f>
        <v>4067.4088000000002</v>
      </c>
      <c r="W1933" s="1">
        <v>0.52</v>
      </c>
      <c r="X1933">
        <f t="shared" si="30"/>
        <v>2461.8484461140874</v>
      </c>
    </row>
    <row r="1934" spans="1:24" x14ac:dyDescent="0.15">
      <c r="A1934">
        <v>1933</v>
      </c>
      <c r="B1934">
        <v>20</v>
      </c>
      <c r="C1934">
        <v>5514.1106086956534</v>
      </c>
      <c r="D1934">
        <v>461.6464695652175</v>
      </c>
      <c r="E1934">
        <v>205.17620869565224</v>
      </c>
      <c r="F1934">
        <v>5723.4079999999994</v>
      </c>
      <c r="G1934" s="1">
        <v>0.76</v>
      </c>
      <c r="H1934">
        <v>3400.0149871304352</v>
      </c>
      <c r="Q1934">
        <v>1933</v>
      </c>
      <c r="R1934">
        <v>20</v>
      </c>
      <c r="S1934">
        <f>VLOOKUP($R1934,'[3]人物&amp;怪物成长分析'!$B$5:$S$104,12,FALSE)*$W1934</f>
        <v>5514.1106086956534</v>
      </c>
      <c r="T1934">
        <f>VLOOKUP($R1934,'[3]人物&amp;怪物成长分析'!$B$5:$S$104,13,FALSE)*$W1934</f>
        <v>461.6464695652175</v>
      </c>
      <c r="U1934">
        <f>VLOOKUP($R1934,'[3]人物&amp;怪物成长分析'!$B$5:$S$104,14,FALSE)*$W1934</f>
        <v>205.17620869565224</v>
      </c>
      <c r="V1934">
        <f>VLOOKUP($R1934,'[3]人物&amp;怪物成长分析'!$B$5:$S$104,17,FALSE)*$W1934</f>
        <v>5723.4079999999994</v>
      </c>
      <c r="W1934" s="1">
        <v>0.76</v>
      </c>
      <c r="X1934">
        <f t="shared" si="30"/>
        <v>3400.0149871304352</v>
      </c>
    </row>
    <row r="1935" spans="1:24" x14ac:dyDescent="0.15">
      <c r="A1935">
        <v>1934</v>
      </c>
      <c r="B1935">
        <v>29</v>
      </c>
      <c r="C1935">
        <v>9603.4982019000036</v>
      </c>
      <c r="D1935">
        <v>634.65063840000039</v>
      </c>
      <c r="E1935">
        <v>282.06695040000022</v>
      </c>
      <c r="F1935">
        <v>4669.4876000000004</v>
      </c>
      <c r="G1935" s="1">
        <v>0.46</v>
      </c>
      <c r="H1935">
        <v>3466.1799610512012</v>
      </c>
      <c r="Q1935">
        <v>1934</v>
      </c>
      <c r="R1935">
        <v>29</v>
      </c>
      <c r="S1935">
        <f>VLOOKUP($R1935,'[3]人物&amp;怪物成长分析'!$B$5:$S$104,12,FALSE)*$W1935</f>
        <v>9603.4982019000036</v>
      </c>
      <c r="T1935">
        <f>VLOOKUP($R1935,'[3]人物&amp;怪物成长分析'!$B$5:$S$104,13,FALSE)*$W1935</f>
        <v>634.65063840000039</v>
      </c>
      <c r="U1935">
        <f>VLOOKUP($R1935,'[3]人物&amp;怪物成长分析'!$B$5:$S$104,14,FALSE)*$W1935</f>
        <v>282.06695040000022</v>
      </c>
      <c r="V1935">
        <f>VLOOKUP($R1935,'[3]人物&amp;怪物成长分析'!$B$5:$S$104,17,FALSE)*$W1935</f>
        <v>4669.4876000000004</v>
      </c>
      <c r="W1935" s="1">
        <v>0.46</v>
      </c>
      <c r="X1935">
        <f t="shared" si="30"/>
        <v>3466.1799610512012</v>
      </c>
    </row>
    <row r="1936" spans="1:24" x14ac:dyDescent="0.15">
      <c r="A1936">
        <v>1935</v>
      </c>
      <c r="B1936">
        <v>32</v>
      </c>
      <c r="C1936">
        <v>14271.304394195322</v>
      </c>
      <c r="D1936">
        <v>903.27809973551859</v>
      </c>
      <c r="E1936">
        <v>401.45693321578608</v>
      </c>
      <c r="F1936">
        <v>5401.9951999999994</v>
      </c>
      <c r="G1936" s="1">
        <v>0.49</v>
      </c>
      <c r="H1936">
        <v>4454.718692062941</v>
      </c>
      <c r="Q1936">
        <v>1935</v>
      </c>
      <c r="R1936">
        <v>32</v>
      </c>
      <c r="S1936">
        <f>VLOOKUP($R1936,'[3]人物&amp;怪物成长分析'!$B$5:$S$104,12,FALSE)*$W1936</f>
        <v>14271.304394195322</v>
      </c>
      <c r="T1936">
        <f>VLOOKUP($R1936,'[3]人物&amp;怪物成长分析'!$B$5:$S$104,13,FALSE)*$W1936</f>
        <v>903.27809973551859</v>
      </c>
      <c r="U1936">
        <f>VLOOKUP($R1936,'[3]人物&amp;怪物成长分析'!$B$5:$S$104,14,FALSE)*$W1936</f>
        <v>401.45693321578608</v>
      </c>
      <c r="V1936">
        <f>VLOOKUP($R1936,'[3]人物&amp;怪物成长分析'!$B$5:$S$104,17,FALSE)*$W1936</f>
        <v>5401.9951999999994</v>
      </c>
      <c r="W1936" s="1">
        <v>0.49</v>
      </c>
      <c r="X1936">
        <f t="shared" si="30"/>
        <v>4454.718692062941</v>
      </c>
    </row>
    <row r="1937" spans="1:24" x14ac:dyDescent="0.15">
      <c r="A1937">
        <v>1936</v>
      </c>
      <c r="B1937">
        <v>35</v>
      </c>
      <c r="C1937">
        <v>18430.92130173913</v>
      </c>
      <c r="D1937">
        <v>1134.7810700869566</v>
      </c>
      <c r="E1937">
        <v>504.3471422608697</v>
      </c>
      <c r="F1937">
        <v>5592.0129999999999</v>
      </c>
      <c r="G1937" s="1">
        <v>0.47</v>
      </c>
      <c r="H1937">
        <v>5133.179381300869</v>
      </c>
      <c r="Q1937">
        <v>1936</v>
      </c>
      <c r="R1937">
        <v>35</v>
      </c>
      <c r="S1937">
        <f>VLOOKUP($R1937,'[3]人物&amp;怪物成长分析'!$B$5:$S$104,12,FALSE)*$W1937</f>
        <v>18430.92130173913</v>
      </c>
      <c r="T1937">
        <f>VLOOKUP($R1937,'[3]人物&amp;怪物成长分析'!$B$5:$S$104,13,FALSE)*$W1937</f>
        <v>1134.7810700869566</v>
      </c>
      <c r="U1937">
        <f>VLOOKUP($R1937,'[3]人物&amp;怪物成长分析'!$B$5:$S$104,14,FALSE)*$W1937</f>
        <v>504.3471422608697</v>
      </c>
      <c r="V1937">
        <f>VLOOKUP($R1937,'[3]人物&amp;怪物成长分析'!$B$5:$S$104,17,FALSE)*$W1937</f>
        <v>5592.0129999999999</v>
      </c>
      <c r="W1937" s="1">
        <v>0.47</v>
      </c>
      <c r="X1937">
        <f t="shared" si="30"/>
        <v>5133.179381300869</v>
      </c>
    </row>
    <row r="1938" spans="1:24" x14ac:dyDescent="0.15">
      <c r="A1938">
        <v>1937</v>
      </c>
      <c r="B1938">
        <v>46</v>
      </c>
      <c r="C1938">
        <v>90952.349658554682</v>
      </c>
      <c r="D1938">
        <v>4299.7827809690989</v>
      </c>
      <c r="E1938">
        <v>1911.0145693195998</v>
      </c>
      <c r="F1938">
        <v>11476.3344</v>
      </c>
      <c r="G1938" s="1">
        <v>0.76</v>
      </c>
      <c r="H1938">
        <v>16501.014039157064</v>
      </c>
      <c r="Q1938">
        <v>1937</v>
      </c>
      <c r="R1938">
        <v>46</v>
      </c>
      <c r="S1938">
        <f>VLOOKUP($R1938,'[3]人物&amp;怪物成长分析'!$B$5:$S$104,12,FALSE)*$W1938</f>
        <v>90952.349658554682</v>
      </c>
      <c r="T1938">
        <f>VLOOKUP($R1938,'[3]人物&amp;怪物成长分析'!$B$5:$S$104,13,FALSE)*$W1938</f>
        <v>4299.7827809690989</v>
      </c>
      <c r="U1938">
        <f>VLOOKUP($R1938,'[3]人物&amp;怪物成长分析'!$B$5:$S$104,14,FALSE)*$W1938</f>
        <v>1911.0145693195998</v>
      </c>
      <c r="V1938">
        <f>VLOOKUP($R1938,'[3]人物&amp;怪物成长分析'!$B$5:$S$104,17,FALSE)*$W1938</f>
        <v>11476.3344</v>
      </c>
      <c r="W1938" s="1">
        <v>0.76</v>
      </c>
      <c r="X1938">
        <f t="shared" si="30"/>
        <v>16501.014039157064</v>
      </c>
    </row>
    <row r="1939" spans="1:24" x14ac:dyDescent="0.15">
      <c r="A1939">
        <v>1938</v>
      </c>
      <c r="B1939">
        <v>45</v>
      </c>
      <c r="C1939">
        <v>45808.412586932121</v>
      </c>
      <c r="D1939">
        <v>2216.4733743712377</v>
      </c>
      <c r="E1939">
        <v>985.09927749832809</v>
      </c>
      <c r="F1939">
        <v>6219.905999999999</v>
      </c>
      <c r="G1939" s="1">
        <v>0.42</v>
      </c>
      <c r="H1939">
        <v>8578.4126344162196</v>
      </c>
      <c r="Q1939">
        <v>1938</v>
      </c>
      <c r="R1939">
        <v>45</v>
      </c>
      <c r="S1939">
        <f>VLOOKUP($R1939,'[3]人物&amp;怪物成长分析'!$B$5:$S$104,12,FALSE)*$W1939</f>
        <v>45808.412586932121</v>
      </c>
      <c r="T1939">
        <f>VLOOKUP($R1939,'[3]人物&amp;怪物成长分析'!$B$5:$S$104,13,FALSE)*$W1939</f>
        <v>2216.4733743712377</v>
      </c>
      <c r="U1939">
        <f>VLOOKUP($R1939,'[3]人物&amp;怪物成长分析'!$B$5:$S$104,14,FALSE)*$W1939</f>
        <v>985.09927749832809</v>
      </c>
      <c r="V1939">
        <f>VLOOKUP($R1939,'[3]人物&amp;怪物成长分析'!$B$5:$S$104,17,FALSE)*$W1939</f>
        <v>6219.905999999999</v>
      </c>
      <c r="W1939" s="1">
        <v>0.42</v>
      </c>
      <c r="X1939">
        <f t="shared" si="30"/>
        <v>8578.4126344162196</v>
      </c>
    </row>
    <row r="1940" spans="1:24" x14ac:dyDescent="0.15">
      <c r="A1940">
        <v>1939</v>
      </c>
      <c r="B1940">
        <v>31</v>
      </c>
      <c r="C1940">
        <v>11255.560688561542</v>
      </c>
      <c r="D1940">
        <v>719.44793879538474</v>
      </c>
      <c r="E1940">
        <v>319.75463946461548</v>
      </c>
      <c r="F1940">
        <v>4615.3361999999997</v>
      </c>
      <c r="G1940" s="1">
        <v>0.43</v>
      </c>
      <c r="H1940">
        <v>3670.3671765629542</v>
      </c>
      <c r="Q1940">
        <v>1939</v>
      </c>
      <c r="R1940">
        <v>31</v>
      </c>
      <c r="S1940">
        <f>VLOOKUP($R1940,'[3]人物&amp;怪物成长分析'!$B$5:$S$104,12,FALSE)*$W1940</f>
        <v>11255.560688561542</v>
      </c>
      <c r="T1940">
        <f>VLOOKUP($R1940,'[3]人物&amp;怪物成长分析'!$B$5:$S$104,13,FALSE)*$W1940</f>
        <v>719.44793879538474</v>
      </c>
      <c r="U1940">
        <f>VLOOKUP($R1940,'[3]人物&amp;怪物成长分析'!$B$5:$S$104,14,FALSE)*$W1940</f>
        <v>319.75463946461548</v>
      </c>
      <c r="V1940">
        <f>VLOOKUP($R1940,'[3]人物&amp;怪物成长分析'!$B$5:$S$104,17,FALSE)*$W1940</f>
        <v>4615.3361999999997</v>
      </c>
      <c r="W1940" s="1">
        <v>0.43</v>
      </c>
      <c r="X1940">
        <f t="shared" si="30"/>
        <v>3670.3671765629542</v>
      </c>
    </row>
    <row r="1941" spans="1:24" x14ac:dyDescent="0.15">
      <c r="A1941">
        <v>1940</v>
      </c>
      <c r="B1941">
        <v>30</v>
      </c>
      <c r="C1941">
        <v>7263.9341099247522</v>
      </c>
      <c r="D1941">
        <v>469.06121606688993</v>
      </c>
      <c r="E1941">
        <v>208.47165158528441</v>
      </c>
      <c r="F1941">
        <v>3237.0819999999994</v>
      </c>
      <c r="G1941" s="1">
        <v>0.31</v>
      </c>
      <c r="H1941">
        <v>2482.4377344589971</v>
      </c>
      <c r="Q1941">
        <v>1940</v>
      </c>
      <c r="R1941">
        <v>30</v>
      </c>
      <c r="S1941">
        <f>VLOOKUP($R1941,'[3]人物&amp;怪物成长分析'!$B$5:$S$104,12,FALSE)*$W1941</f>
        <v>7263.9341099247522</v>
      </c>
      <c r="T1941">
        <f>VLOOKUP($R1941,'[3]人物&amp;怪物成长分析'!$B$5:$S$104,13,FALSE)*$W1941</f>
        <v>469.06121606688993</v>
      </c>
      <c r="U1941">
        <f>VLOOKUP($R1941,'[3]人物&amp;怪物成长分析'!$B$5:$S$104,14,FALSE)*$W1941</f>
        <v>208.47165158528441</v>
      </c>
      <c r="V1941">
        <f>VLOOKUP($R1941,'[3]人物&amp;怪物成长分析'!$B$5:$S$104,17,FALSE)*$W1941</f>
        <v>3237.0819999999994</v>
      </c>
      <c r="W1941" s="1">
        <v>0.31</v>
      </c>
      <c r="X1941">
        <f t="shared" si="30"/>
        <v>2482.4377344589971</v>
      </c>
    </row>
    <row r="1942" spans="1:24" x14ac:dyDescent="0.15">
      <c r="A1942">
        <v>1941</v>
      </c>
      <c r="B1942">
        <v>22</v>
      </c>
      <c r="C1942">
        <v>3841.9572897391304</v>
      </c>
      <c r="D1942">
        <v>303.6453620869566</v>
      </c>
      <c r="E1942">
        <v>134.9534942608696</v>
      </c>
      <c r="F1942">
        <v>3407.4935999999998</v>
      </c>
      <c r="G1942" s="1">
        <v>0.42</v>
      </c>
      <c r="H1942">
        <v>2100.9899663248698</v>
      </c>
      <c r="Q1942">
        <v>1941</v>
      </c>
      <c r="R1942">
        <v>22</v>
      </c>
      <c r="S1942">
        <f>VLOOKUP($R1942,'[3]人物&amp;怪物成长分析'!$B$5:$S$104,12,FALSE)*$W1942</f>
        <v>3841.9572897391304</v>
      </c>
      <c r="T1942">
        <f>VLOOKUP($R1942,'[3]人物&amp;怪物成长分析'!$B$5:$S$104,13,FALSE)*$W1942</f>
        <v>303.6453620869566</v>
      </c>
      <c r="U1942">
        <f>VLOOKUP($R1942,'[3]人物&amp;怪物成长分析'!$B$5:$S$104,14,FALSE)*$W1942</f>
        <v>134.9534942608696</v>
      </c>
      <c r="V1942">
        <f>VLOOKUP($R1942,'[3]人物&amp;怪物成长分析'!$B$5:$S$104,17,FALSE)*$W1942</f>
        <v>3407.4935999999998</v>
      </c>
      <c r="W1942" s="1">
        <v>0.42</v>
      </c>
      <c r="X1942">
        <f t="shared" si="30"/>
        <v>2100.9899663248698</v>
      </c>
    </row>
    <row r="1943" spans="1:24" x14ac:dyDescent="0.15">
      <c r="A1943">
        <v>1942</v>
      </c>
      <c r="B1943">
        <v>22</v>
      </c>
      <c r="C1943">
        <v>2927.2055540869565</v>
      </c>
      <c r="D1943">
        <v>231.34884730434788</v>
      </c>
      <c r="E1943">
        <v>102.82170991304351</v>
      </c>
      <c r="F1943">
        <v>2596.1856000000002</v>
      </c>
      <c r="G1943" s="1">
        <v>0.32</v>
      </c>
      <c r="H1943">
        <v>1600.7542600570439</v>
      </c>
      <c r="Q1943">
        <v>1942</v>
      </c>
      <c r="R1943">
        <v>22</v>
      </c>
      <c r="S1943">
        <f>VLOOKUP($R1943,'[3]人物&amp;怪物成长分析'!$B$5:$S$104,12,FALSE)*$W1943</f>
        <v>2927.2055540869565</v>
      </c>
      <c r="T1943">
        <f>VLOOKUP($R1943,'[3]人物&amp;怪物成长分析'!$B$5:$S$104,13,FALSE)*$W1943</f>
        <v>231.34884730434788</v>
      </c>
      <c r="U1943">
        <f>VLOOKUP($R1943,'[3]人物&amp;怪物成长分析'!$B$5:$S$104,14,FALSE)*$W1943</f>
        <v>102.82170991304351</v>
      </c>
      <c r="V1943">
        <f>VLOOKUP($R1943,'[3]人物&amp;怪物成长分析'!$B$5:$S$104,17,FALSE)*$W1943</f>
        <v>2596.1856000000002</v>
      </c>
      <c r="W1943" s="1">
        <v>0.32</v>
      </c>
      <c r="X1943">
        <f t="shared" si="30"/>
        <v>1600.7542600570439</v>
      </c>
    </row>
    <row r="1944" spans="1:24" x14ac:dyDescent="0.15">
      <c r="A1944">
        <v>1943</v>
      </c>
      <c r="B1944">
        <v>34</v>
      </c>
      <c r="C1944">
        <v>23877.620953293317</v>
      </c>
      <c r="D1944">
        <v>1483.2770288159204</v>
      </c>
      <c r="E1944">
        <v>659.23423502929779</v>
      </c>
      <c r="F1944">
        <v>7776.5292000000009</v>
      </c>
      <c r="G1944" s="1">
        <v>0.67</v>
      </c>
      <c r="H1944">
        <v>6889.963235972341</v>
      </c>
      <c r="Q1944">
        <v>1943</v>
      </c>
      <c r="R1944">
        <v>34</v>
      </c>
      <c r="S1944">
        <f>VLOOKUP($R1944,'[3]人物&amp;怪物成长分析'!$B$5:$S$104,12,FALSE)*$W1944</f>
        <v>23877.620953293317</v>
      </c>
      <c r="T1944">
        <f>VLOOKUP($R1944,'[3]人物&amp;怪物成长分析'!$B$5:$S$104,13,FALSE)*$W1944</f>
        <v>1483.2770288159204</v>
      </c>
      <c r="U1944">
        <f>VLOOKUP($R1944,'[3]人物&amp;怪物成长分析'!$B$5:$S$104,14,FALSE)*$W1944</f>
        <v>659.23423502929779</v>
      </c>
      <c r="V1944">
        <f>VLOOKUP($R1944,'[3]人物&amp;怪物成长分析'!$B$5:$S$104,17,FALSE)*$W1944</f>
        <v>7776.5292000000009</v>
      </c>
      <c r="W1944" s="1">
        <v>0.67</v>
      </c>
      <c r="X1944">
        <f t="shared" si="30"/>
        <v>6889.963235972341</v>
      </c>
    </row>
    <row r="1945" spans="1:24" x14ac:dyDescent="0.15">
      <c r="A1945">
        <v>1944</v>
      </c>
      <c r="B1945">
        <v>41</v>
      </c>
      <c r="C1945">
        <v>41823.461183796644</v>
      </c>
      <c r="D1945">
        <v>2231.4201302582615</v>
      </c>
      <c r="E1945">
        <v>991.74228011478283</v>
      </c>
      <c r="F1945">
        <v>7777.5017999999991</v>
      </c>
      <c r="G1945" s="1">
        <v>0.56999999999999995</v>
      </c>
      <c r="H1945">
        <v>9048.541763669893</v>
      </c>
      <c r="Q1945">
        <v>1944</v>
      </c>
      <c r="R1945">
        <v>41</v>
      </c>
      <c r="S1945">
        <f>VLOOKUP($R1945,'[3]人物&amp;怪物成长分析'!$B$5:$S$104,12,FALSE)*$W1945</f>
        <v>41823.461183796644</v>
      </c>
      <c r="T1945">
        <f>VLOOKUP($R1945,'[3]人物&amp;怪物成长分析'!$B$5:$S$104,13,FALSE)*$W1945</f>
        <v>2231.4201302582615</v>
      </c>
      <c r="U1945">
        <f>VLOOKUP($R1945,'[3]人物&amp;怪物成长分析'!$B$5:$S$104,14,FALSE)*$W1945</f>
        <v>991.74228011478283</v>
      </c>
      <c r="V1945">
        <f>VLOOKUP($R1945,'[3]人物&amp;怪物成长分析'!$B$5:$S$104,17,FALSE)*$W1945</f>
        <v>7777.5017999999991</v>
      </c>
      <c r="W1945" s="1">
        <v>0.56999999999999995</v>
      </c>
      <c r="X1945">
        <f t="shared" si="30"/>
        <v>9048.541763669893</v>
      </c>
    </row>
    <row r="1946" spans="1:24" x14ac:dyDescent="0.15">
      <c r="A1946">
        <v>1945</v>
      </c>
      <c r="B1946">
        <v>40</v>
      </c>
      <c r="C1946">
        <v>22434.737709335128</v>
      </c>
      <c r="D1946">
        <v>1228.1790716789303</v>
      </c>
      <c r="E1946">
        <v>545.85736519063573</v>
      </c>
      <c r="F1946">
        <v>4540.2240000000002</v>
      </c>
      <c r="G1946" s="1">
        <v>0.34</v>
      </c>
      <c r="H1946">
        <v>5058.1225262915659</v>
      </c>
      <c r="Q1946">
        <v>1945</v>
      </c>
      <c r="R1946">
        <v>40</v>
      </c>
      <c r="S1946">
        <f>VLOOKUP($R1946,'[3]人物&amp;怪物成长分析'!$B$5:$S$104,12,FALSE)*$W1946</f>
        <v>22434.737709335128</v>
      </c>
      <c r="T1946">
        <f>VLOOKUP($R1946,'[3]人物&amp;怪物成长分析'!$B$5:$S$104,13,FALSE)*$W1946</f>
        <v>1228.1790716789303</v>
      </c>
      <c r="U1946">
        <f>VLOOKUP($R1946,'[3]人物&amp;怪物成长分析'!$B$5:$S$104,14,FALSE)*$W1946</f>
        <v>545.85736519063573</v>
      </c>
      <c r="V1946">
        <f>VLOOKUP($R1946,'[3]人物&amp;怪物成长分析'!$B$5:$S$104,17,FALSE)*$W1946</f>
        <v>4540.2240000000002</v>
      </c>
      <c r="W1946" s="1">
        <v>0.34</v>
      </c>
      <c r="X1946">
        <f t="shared" si="30"/>
        <v>5058.1225262915659</v>
      </c>
    </row>
    <row r="1947" spans="1:24" x14ac:dyDescent="0.15">
      <c r="A1947">
        <v>1946</v>
      </c>
      <c r="B1947">
        <v>40</v>
      </c>
      <c r="C1947">
        <v>23754.428162825425</v>
      </c>
      <c r="D1947">
        <v>1300.4248994247496</v>
      </c>
      <c r="E1947">
        <v>577.96662196655541</v>
      </c>
      <c r="F1947">
        <v>4807.2959999999994</v>
      </c>
      <c r="G1947" s="1">
        <v>0.36</v>
      </c>
      <c r="H1947">
        <v>5355.6591454851869</v>
      </c>
      <c r="Q1947">
        <v>1946</v>
      </c>
      <c r="R1947">
        <v>40</v>
      </c>
      <c r="S1947">
        <f>VLOOKUP($R1947,'[3]人物&amp;怪物成长分析'!$B$5:$S$104,12,FALSE)*$W1947</f>
        <v>23754.428162825425</v>
      </c>
      <c r="T1947">
        <f>VLOOKUP($R1947,'[3]人物&amp;怪物成长分析'!$B$5:$S$104,13,FALSE)*$W1947</f>
        <v>1300.4248994247496</v>
      </c>
      <c r="U1947">
        <f>VLOOKUP($R1947,'[3]人物&amp;怪物成长分析'!$B$5:$S$104,14,FALSE)*$W1947</f>
        <v>577.96662196655541</v>
      </c>
      <c r="V1947">
        <f>VLOOKUP($R1947,'[3]人物&amp;怪物成长分析'!$B$5:$S$104,17,FALSE)*$W1947</f>
        <v>4807.2959999999994</v>
      </c>
      <c r="W1947" s="1">
        <v>0.36</v>
      </c>
      <c r="X1947">
        <f t="shared" si="30"/>
        <v>5355.6591454851869</v>
      </c>
    </row>
    <row r="1948" spans="1:24" x14ac:dyDescent="0.15">
      <c r="A1948">
        <v>1947</v>
      </c>
      <c r="B1948">
        <v>37</v>
      </c>
      <c r="C1948">
        <v>21591.086316161094</v>
      </c>
      <c r="D1948">
        <v>1281.3555398071908</v>
      </c>
      <c r="E1948">
        <v>569.49135102541823</v>
      </c>
      <c r="F1948">
        <v>5616.0810000000001</v>
      </c>
      <c r="G1948" s="1">
        <v>0.45</v>
      </c>
      <c r="H1948">
        <v>5548.7494601748631</v>
      </c>
      <c r="Q1948">
        <v>1947</v>
      </c>
      <c r="R1948">
        <v>37</v>
      </c>
      <c r="S1948">
        <f>VLOOKUP($R1948,'[3]人物&amp;怪物成长分析'!$B$5:$S$104,12,FALSE)*$W1948</f>
        <v>21591.086316161094</v>
      </c>
      <c r="T1948">
        <f>VLOOKUP($R1948,'[3]人物&amp;怪物成长分析'!$B$5:$S$104,13,FALSE)*$W1948</f>
        <v>1281.3555398071908</v>
      </c>
      <c r="U1948">
        <f>VLOOKUP($R1948,'[3]人物&amp;怪物成长分析'!$B$5:$S$104,14,FALSE)*$W1948</f>
        <v>569.49135102541823</v>
      </c>
      <c r="V1948">
        <f>VLOOKUP($R1948,'[3]人物&amp;怪物成长分析'!$B$5:$S$104,17,FALSE)*$W1948</f>
        <v>5616.0810000000001</v>
      </c>
      <c r="W1948" s="1">
        <v>0.45</v>
      </c>
      <c r="X1948">
        <f t="shared" si="30"/>
        <v>5548.7494601748631</v>
      </c>
    </row>
    <row r="1949" spans="1:24" x14ac:dyDescent="0.15">
      <c r="A1949">
        <v>1948</v>
      </c>
      <c r="B1949">
        <v>44</v>
      </c>
      <c r="C1949">
        <v>55532.452436125554</v>
      </c>
      <c r="D1949">
        <v>2751.3853284858869</v>
      </c>
      <c r="E1949">
        <v>1222.8379237715055</v>
      </c>
      <c r="F1949">
        <v>8130.1696000000011</v>
      </c>
      <c r="G1949" s="1">
        <v>0.56000000000000005</v>
      </c>
      <c r="H1949">
        <v>10751.734816442897</v>
      </c>
      <c r="Q1949">
        <v>1948</v>
      </c>
      <c r="R1949">
        <v>44</v>
      </c>
      <c r="S1949">
        <f>VLOOKUP($R1949,'[3]人物&amp;怪物成长分析'!$B$5:$S$104,12,FALSE)*$W1949</f>
        <v>55532.452436125554</v>
      </c>
      <c r="T1949">
        <f>VLOOKUP($R1949,'[3]人物&amp;怪物成长分析'!$B$5:$S$104,13,FALSE)*$W1949</f>
        <v>2751.3853284858869</v>
      </c>
      <c r="U1949">
        <f>VLOOKUP($R1949,'[3]人物&amp;怪物成长分析'!$B$5:$S$104,14,FALSE)*$W1949</f>
        <v>1222.8379237715055</v>
      </c>
      <c r="V1949">
        <f>VLOOKUP($R1949,'[3]人物&amp;怪物成长分析'!$B$5:$S$104,17,FALSE)*$W1949</f>
        <v>8130.1696000000011</v>
      </c>
      <c r="W1949" s="1">
        <v>0.56000000000000005</v>
      </c>
      <c r="X1949">
        <f t="shared" si="30"/>
        <v>10751.734816442897</v>
      </c>
    </row>
    <row r="1950" spans="1:24" x14ac:dyDescent="0.15">
      <c r="A1950">
        <v>1949</v>
      </c>
      <c r="B1950">
        <v>45</v>
      </c>
      <c r="C1950">
        <v>81800.736762378787</v>
      </c>
      <c r="D1950">
        <v>3957.988168520068</v>
      </c>
      <c r="E1950">
        <v>1759.105852675586</v>
      </c>
      <c r="F1950">
        <v>11106.974999999999</v>
      </c>
      <c r="G1950" s="1">
        <v>0.75</v>
      </c>
      <c r="H1950">
        <v>15318.593990028965</v>
      </c>
      <c r="Q1950">
        <v>1949</v>
      </c>
      <c r="R1950">
        <v>45</v>
      </c>
      <c r="S1950">
        <f>VLOOKUP($R1950,'[3]人物&amp;怪物成长分析'!$B$5:$S$104,12,FALSE)*$W1950</f>
        <v>81800.736762378787</v>
      </c>
      <c r="T1950">
        <f>VLOOKUP($R1950,'[3]人物&amp;怪物成长分析'!$B$5:$S$104,13,FALSE)*$W1950</f>
        <v>3957.988168520068</v>
      </c>
      <c r="U1950">
        <f>VLOOKUP($R1950,'[3]人物&amp;怪物成长分析'!$B$5:$S$104,14,FALSE)*$W1950</f>
        <v>1759.105852675586</v>
      </c>
      <c r="V1950">
        <f>VLOOKUP($R1950,'[3]人物&amp;怪物成长分析'!$B$5:$S$104,17,FALSE)*$W1950</f>
        <v>11106.974999999999</v>
      </c>
      <c r="W1950" s="1">
        <v>0.75</v>
      </c>
      <c r="X1950">
        <f t="shared" si="30"/>
        <v>15318.593990028965</v>
      </c>
    </row>
    <row r="1951" spans="1:24" x14ac:dyDescent="0.15">
      <c r="A1951">
        <v>1950</v>
      </c>
      <c r="B1951">
        <v>20</v>
      </c>
      <c r="C1951">
        <v>5006.232</v>
      </c>
      <c r="D1951">
        <v>419.12640000000005</v>
      </c>
      <c r="E1951">
        <v>186.27840000000006</v>
      </c>
      <c r="F1951">
        <v>5196.2519999999995</v>
      </c>
      <c r="G1951" s="1">
        <v>0.69</v>
      </c>
      <c r="H1951">
        <v>3086.855712</v>
      </c>
      <c r="Q1951">
        <v>1950</v>
      </c>
      <c r="R1951">
        <v>20</v>
      </c>
      <c r="S1951">
        <f>VLOOKUP($R1951,'[3]人物&amp;怪物成长分析'!$B$5:$S$104,12,FALSE)*$W1951</f>
        <v>5006.232</v>
      </c>
      <c r="T1951">
        <f>VLOOKUP($R1951,'[3]人物&amp;怪物成长分析'!$B$5:$S$104,13,FALSE)*$W1951</f>
        <v>419.12640000000005</v>
      </c>
      <c r="U1951">
        <f>VLOOKUP($R1951,'[3]人物&amp;怪物成长分析'!$B$5:$S$104,14,FALSE)*$W1951</f>
        <v>186.27840000000006</v>
      </c>
      <c r="V1951">
        <f>VLOOKUP($R1951,'[3]人物&amp;怪物成长分析'!$B$5:$S$104,17,FALSE)*$W1951</f>
        <v>5196.2519999999995</v>
      </c>
      <c r="W1951" s="1">
        <v>0.69</v>
      </c>
      <c r="X1951">
        <f t="shared" si="30"/>
        <v>3086.855712</v>
      </c>
    </row>
    <row r="1952" spans="1:24" x14ac:dyDescent="0.15">
      <c r="A1952">
        <v>1951</v>
      </c>
      <c r="B1952">
        <v>42</v>
      </c>
      <c r="C1952">
        <v>51249.550835240698</v>
      </c>
      <c r="D1952">
        <v>2666.2956225230778</v>
      </c>
      <c r="E1952">
        <v>1185.0202766769237</v>
      </c>
      <c r="F1952">
        <v>8779.6044000000002</v>
      </c>
      <c r="G1952" s="1">
        <v>0.63</v>
      </c>
      <c r="H1952">
        <v>10663.636114331555</v>
      </c>
      <c r="Q1952">
        <v>1951</v>
      </c>
      <c r="R1952">
        <v>42</v>
      </c>
      <c r="S1952">
        <f>VLOOKUP($R1952,'[3]人物&amp;怪物成长分析'!$B$5:$S$104,12,FALSE)*$W1952</f>
        <v>51249.550835240698</v>
      </c>
      <c r="T1952">
        <f>VLOOKUP($R1952,'[3]人物&amp;怪物成长分析'!$B$5:$S$104,13,FALSE)*$W1952</f>
        <v>2666.2956225230778</v>
      </c>
      <c r="U1952">
        <f>VLOOKUP($R1952,'[3]人物&amp;怪物成长分析'!$B$5:$S$104,14,FALSE)*$W1952</f>
        <v>1185.0202766769237</v>
      </c>
      <c r="V1952">
        <f>VLOOKUP($R1952,'[3]人物&amp;怪物成长分析'!$B$5:$S$104,17,FALSE)*$W1952</f>
        <v>8779.6044000000002</v>
      </c>
      <c r="W1952" s="1">
        <v>0.63</v>
      </c>
      <c r="X1952">
        <f t="shared" si="30"/>
        <v>10663.636114331555</v>
      </c>
    </row>
    <row r="1953" spans="1:24" x14ac:dyDescent="0.15">
      <c r="A1953">
        <v>1952</v>
      </c>
      <c r="B1953">
        <v>41</v>
      </c>
      <c r="C1953">
        <v>55764.614911728866</v>
      </c>
      <c r="D1953">
        <v>2975.2268403443491</v>
      </c>
      <c r="E1953">
        <v>1322.3230401530438</v>
      </c>
      <c r="F1953">
        <v>10370.002399999999</v>
      </c>
      <c r="G1953" s="1">
        <v>0.76</v>
      </c>
      <c r="H1953">
        <v>12064.722351559856</v>
      </c>
      <c r="Q1953">
        <v>1952</v>
      </c>
      <c r="R1953">
        <v>41</v>
      </c>
      <c r="S1953">
        <f>VLOOKUP($R1953,'[3]人物&amp;怪物成长分析'!$B$5:$S$104,12,FALSE)*$W1953</f>
        <v>55764.614911728866</v>
      </c>
      <c r="T1953">
        <f>VLOOKUP($R1953,'[3]人物&amp;怪物成长分析'!$B$5:$S$104,13,FALSE)*$W1953</f>
        <v>2975.2268403443491</v>
      </c>
      <c r="U1953">
        <f>VLOOKUP($R1953,'[3]人物&amp;怪物成长分析'!$B$5:$S$104,14,FALSE)*$W1953</f>
        <v>1322.3230401530438</v>
      </c>
      <c r="V1953">
        <f>VLOOKUP($R1953,'[3]人物&amp;怪物成长分析'!$B$5:$S$104,17,FALSE)*$W1953</f>
        <v>10370.002399999999</v>
      </c>
      <c r="W1953" s="1">
        <v>0.76</v>
      </c>
      <c r="X1953">
        <f t="shared" si="30"/>
        <v>12064.722351559856</v>
      </c>
    </row>
    <row r="1954" spans="1:24" x14ac:dyDescent="0.15">
      <c r="A1954">
        <v>1953</v>
      </c>
      <c r="B1954">
        <v>31</v>
      </c>
      <c r="C1954">
        <v>11779.075139192313</v>
      </c>
      <c r="D1954">
        <v>752.91063362307716</v>
      </c>
      <c r="E1954">
        <v>334.6269482769232</v>
      </c>
      <c r="F1954">
        <v>4830.0030000000006</v>
      </c>
      <c r="G1954" s="1">
        <v>0.45</v>
      </c>
      <c r="H1954">
        <v>3841.0819289612318</v>
      </c>
      <c r="Q1954">
        <v>1953</v>
      </c>
      <c r="R1954">
        <v>31</v>
      </c>
      <c r="S1954">
        <f>VLOOKUP($R1954,'[3]人物&amp;怪物成长分析'!$B$5:$S$104,12,FALSE)*$W1954</f>
        <v>11779.075139192313</v>
      </c>
      <c r="T1954">
        <f>VLOOKUP($R1954,'[3]人物&amp;怪物成长分析'!$B$5:$S$104,13,FALSE)*$W1954</f>
        <v>752.91063362307716</v>
      </c>
      <c r="U1954">
        <f>VLOOKUP($R1954,'[3]人物&amp;怪物成长分析'!$B$5:$S$104,14,FALSE)*$W1954</f>
        <v>334.6269482769232</v>
      </c>
      <c r="V1954">
        <f>VLOOKUP($R1954,'[3]人物&amp;怪物成长分析'!$B$5:$S$104,17,FALSE)*$W1954</f>
        <v>4830.0030000000006</v>
      </c>
      <c r="W1954" s="1">
        <v>0.45</v>
      </c>
      <c r="X1954">
        <f t="shared" si="30"/>
        <v>3841.0819289612318</v>
      </c>
    </row>
    <row r="1955" spans="1:24" x14ac:dyDescent="0.15">
      <c r="A1955">
        <v>1954</v>
      </c>
      <c r="B1955">
        <v>47</v>
      </c>
      <c r="C1955">
        <v>91711.379492967564</v>
      </c>
      <c r="D1955">
        <v>4238.0534466120407</v>
      </c>
      <c r="E1955">
        <v>1883.5793096053517</v>
      </c>
      <c r="F1955">
        <v>10774.106</v>
      </c>
      <c r="G1955" s="1">
        <v>0.7</v>
      </c>
      <c r="H1955">
        <v>16143.940771123314</v>
      </c>
      <c r="Q1955">
        <v>1954</v>
      </c>
      <c r="R1955">
        <v>47</v>
      </c>
      <c r="S1955">
        <f>VLOOKUP($R1955,'[3]人物&amp;怪物成长分析'!$B$5:$S$104,12,FALSE)*$W1955</f>
        <v>91711.379492967564</v>
      </c>
      <c r="T1955">
        <f>VLOOKUP($R1955,'[3]人物&amp;怪物成长分析'!$B$5:$S$104,13,FALSE)*$W1955</f>
        <v>4238.0534466120407</v>
      </c>
      <c r="U1955">
        <f>VLOOKUP($R1955,'[3]人物&amp;怪物成长分析'!$B$5:$S$104,14,FALSE)*$W1955</f>
        <v>1883.5793096053517</v>
      </c>
      <c r="V1955">
        <f>VLOOKUP($R1955,'[3]人物&amp;怪物成长分析'!$B$5:$S$104,17,FALSE)*$W1955</f>
        <v>10774.106</v>
      </c>
      <c r="W1955" s="1">
        <v>0.7</v>
      </c>
      <c r="X1955">
        <f t="shared" si="30"/>
        <v>16143.940771123314</v>
      </c>
    </row>
    <row r="1956" spans="1:24" x14ac:dyDescent="0.15">
      <c r="A1956">
        <v>1955</v>
      </c>
      <c r="B1956">
        <v>27</v>
      </c>
      <c r="C1956">
        <v>8045.5388377444842</v>
      </c>
      <c r="D1956">
        <v>557.80336669966562</v>
      </c>
      <c r="E1956">
        <v>247.91260742207365</v>
      </c>
      <c r="F1956">
        <v>4593.0143999999991</v>
      </c>
      <c r="G1956" s="1">
        <v>0.48</v>
      </c>
      <c r="H1956">
        <v>3226.9949083578217</v>
      </c>
      <c r="Q1956">
        <v>1955</v>
      </c>
      <c r="R1956">
        <v>27</v>
      </c>
      <c r="S1956">
        <f>VLOOKUP($R1956,'[3]人物&amp;怪物成长分析'!$B$5:$S$104,12,FALSE)*$W1956</f>
        <v>8045.5388377444842</v>
      </c>
      <c r="T1956">
        <f>VLOOKUP($R1956,'[3]人物&amp;怪物成长分析'!$B$5:$S$104,13,FALSE)*$W1956</f>
        <v>557.80336669966562</v>
      </c>
      <c r="U1956">
        <f>VLOOKUP($R1956,'[3]人物&amp;怪物成长分析'!$B$5:$S$104,14,FALSE)*$W1956</f>
        <v>247.91260742207365</v>
      </c>
      <c r="V1956">
        <f>VLOOKUP($R1956,'[3]人物&amp;怪物成长分析'!$B$5:$S$104,17,FALSE)*$W1956</f>
        <v>4593.0143999999991</v>
      </c>
      <c r="W1956" s="1">
        <v>0.48</v>
      </c>
      <c r="X1956">
        <f t="shared" si="30"/>
        <v>3226.9949083578217</v>
      </c>
    </row>
    <row r="1957" spans="1:24" x14ac:dyDescent="0.15">
      <c r="A1957">
        <v>1956</v>
      </c>
      <c r="B1957">
        <v>30</v>
      </c>
      <c r="C1957">
        <v>11247.381847625422</v>
      </c>
      <c r="D1957">
        <v>726.28833455518429</v>
      </c>
      <c r="E1957">
        <v>322.7948153578597</v>
      </c>
      <c r="F1957">
        <v>5012.2559999999994</v>
      </c>
      <c r="G1957" s="1">
        <v>0.48</v>
      </c>
      <c r="H1957">
        <v>3843.7745565816726</v>
      </c>
      <c r="Q1957">
        <v>1956</v>
      </c>
      <c r="R1957">
        <v>30</v>
      </c>
      <c r="S1957">
        <f>VLOOKUP($R1957,'[3]人物&amp;怪物成长分析'!$B$5:$S$104,12,FALSE)*$W1957</f>
        <v>11247.381847625422</v>
      </c>
      <c r="T1957">
        <f>VLOOKUP($R1957,'[3]人物&amp;怪物成长分析'!$B$5:$S$104,13,FALSE)*$W1957</f>
        <v>726.28833455518429</v>
      </c>
      <c r="U1957">
        <f>VLOOKUP($R1957,'[3]人物&amp;怪物成长分析'!$B$5:$S$104,14,FALSE)*$W1957</f>
        <v>322.7948153578597</v>
      </c>
      <c r="V1957">
        <f>VLOOKUP($R1957,'[3]人物&amp;怪物成长分析'!$B$5:$S$104,17,FALSE)*$W1957</f>
        <v>5012.2559999999994</v>
      </c>
      <c r="W1957" s="1">
        <v>0.48</v>
      </c>
      <c r="X1957">
        <f t="shared" si="30"/>
        <v>3843.7745565816726</v>
      </c>
    </row>
    <row r="1958" spans="1:24" x14ac:dyDescent="0.15">
      <c r="A1958">
        <v>1957</v>
      </c>
      <c r="B1958">
        <v>35</v>
      </c>
      <c r="C1958">
        <v>28626.750106956526</v>
      </c>
      <c r="D1958">
        <v>1762.5323003478263</v>
      </c>
      <c r="E1958">
        <v>783.34768904347857</v>
      </c>
      <c r="F1958">
        <v>8685.4669999999987</v>
      </c>
      <c r="G1958" s="1">
        <v>0.73</v>
      </c>
      <c r="H1958">
        <v>7972.8105284034791</v>
      </c>
      <c r="Q1958">
        <v>1957</v>
      </c>
      <c r="R1958">
        <v>35</v>
      </c>
      <c r="S1958">
        <f>VLOOKUP($R1958,'[3]人物&amp;怪物成长分析'!$B$5:$S$104,12,FALSE)*$W1958</f>
        <v>28626.750106956526</v>
      </c>
      <c r="T1958">
        <f>VLOOKUP($R1958,'[3]人物&amp;怪物成长分析'!$B$5:$S$104,13,FALSE)*$W1958</f>
        <v>1762.5323003478263</v>
      </c>
      <c r="U1958">
        <f>VLOOKUP($R1958,'[3]人物&amp;怪物成长分析'!$B$5:$S$104,14,FALSE)*$W1958</f>
        <v>783.34768904347857</v>
      </c>
      <c r="V1958">
        <f>VLOOKUP($R1958,'[3]人物&amp;怪物成长分析'!$B$5:$S$104,17,FALSE)*$W1958</f>
        <v>8685.4669999999987</v>
      </c>
      <c r="W1958" s="1">
        <v>0.73</v>
      </c>
      <c r="X1958">
        <f t="shared" si="30"/>
        <v>7972.8105284034791</v>
      </c>
    </row>
    <row r="1959" spans="1:24" x14ac:dyDescent="0.15">
      <c r="A1959">
        <v>1958</v>
      </c>
      <c r="B1959">
        <v>30</v>
      </c>
      <c r="C1959">
        <v>10778.740937307697</v>
      </c>
      <c r="D1959">
        <v>696.02632061538509</v>
      </c>
      <c r="E1959">
        <v>309.3450313846156</v>
      </c>
      <c r="F1959">
        <v>4803.4119999999994</v>
      </c>
      <c r="G1959" s="1">
        <v>0.46</v>
      </c>
      <c r="H1959">
        <v>3683.6172833907704</v>
      </c>
      <c r="Q1959">
        <v>1958</v>
      </c>
      <c r="R1959">
        <v>30</v>
      </c>
      <c r="S1959">
        <f>VLOOKUP($R1959,'[3]人物&amp;怪物成长分析'!$B$5:$S$104,12,FALSE)*$W1959</f>
        <v>10778.740937307697</v>
      </c>
      <c r="T1959">
        <f>VLOOKUP($R1959,'[3]人物&amp;怪物成长分析'!$B$5:$S$104,13,FALSE)*$W1959</f>
        <v>696.02632061538509</v>
      </c>
      <c r="U1959">
        <f>VLOOKUP($R1959,'[3]人物&amp;怪物成长分析'!$B$5:$S$104,14,FALSE)*$W1959</f>
        <v>309.3450313846156</v>
      </c>
      <c r="V1959">
        <f>VLOOKUP($R1959,'[3]人物&amp;怪物成长分析'!$B$5:$S$104,17,FALSE)*$W1959</f>
        <v>4803.4119999999994</v>
      </c>
      <c r="W1959" s="1">
        <v>0.46</v>
      </c>
      <c r="X1959">
        <f t="shared" si="30"/>
        <v>3683.6172833907704</v>
      </c>
    </row>
    <row r="1960" spans="1:24" x14ac:dyDescent="0.15">
      <c r="A1960">
        <v>1959</v>
      </c>
      <c r="B1960">
        <v>48</v>
      </c>
      <c r="C1960">
        <v>94463.385801082477</v>
      </c>
      <c r="D1960">
        <v>4268.7987394226111</v>
      </c>
      <c r="E1960">
        <v>1897.2438841878272</v>
      </c>
      <c r="F1960">
        <v>10350.5952</v>
      </c>
      <c r="G1960" s="1">
        <v>0.66</v>
      </c>
      <c r="H1960">
        <v>16156.536508384484</v>
      </c>
      <c r="Q1960">
        <v>1959</v>
      </c>
      <c r="R1960">
        <v>48</v>
      </c>
      <c r="S1960">
        <f>VLOOKUP($R1960,'[3]人物&amp;怪物成长分析'!$B$5:$S$104,12,FALSE)*$W1960</f>
        <v>94463.385801082477</v>
      </c>
      <c r="T1960">
        <f>VLOOKUP($R1960,'[3]人物&amp;怪物成长分析'!$B$5:$S$104,13,FALSE)*$W1960</f>
        <v>4268.7987394226111</v>
      </c>
      <c r="U1960">
        <f>VLOOKUP($R1960,'[3]人物&amp;怪物成长分析'!$B$5:$S$104,14,FALSE)*$W1960</f>
        <v>1897.2438841878272</v>
      </c>
      <c r="V1960">
        <f>VLOOKUP($R1960,'[3]人物&amp;怪物成长分析'!$B$5:$S$104,17,FALSE)*$W1960</f>
        <v>10350.5952</v>
      </c>
      <c r="W1960" s="1">
        <v>0.66</v>
      </c>
      <c r="X1960">
        <f t="shared" si="30"/>
        <v>16156.536508384484</v>
      </c>
    </row>
    <row r="1961" spans="1:24" x14ac:dyDescent="0.15">
      <c r="A1961">
        <v>1960</v>
      </c>
      <c r="B1961">
        <v>23</v>
      </c>
      <c r="C1961">
        <v>7169.709684288463</v>
      </c>
      <c r="D1961">
        <v>551.22167353846169</v>
      </c>
      <c r="E1961">
        <v>244.98741046153853</v>
      </c>
      <c r="F1961">
        <v>5798.9117999999989</v>
      </c>
      <c r="G1961" s="1">
        <v>0.69</v>
      </c>
      <c r="H1961">
        <v>3665.5529800458467</v>
      </c>
      <c r="Q1961">
        <v>1960</v>
      </c>
      <c r="R1961">
        <v>23</v>
      </c>
      <c r="S1961">
        <f>VLOOKUP($R1961,'[3]人物&amp;怪物成长分析'!$B$5:$S$104,12,FALSE)*$W1961</f>
        <v>7169.709684288463</v>
      </c>
      <c r="T1961">
        <f>VLOOKUP($R1961,'[3]人物&amp;怪物成长分析'!$B$5:$S$104,13,FALSE)*$W1961</f>
        <v>551.22167353846169</v>
      </c>
      <c r="U1961">
        <f>VLOOKUP($R1961,'[3]人物&amp;怪物成长分析'!$B$5:$S$104,14,FALSE)*$W1961</f>
        <v>244.98741046153853</v>
      </c>
      <c r="V1961">
        <f>VLOOKUP($R1961,'[3]人物&amp;怪物成长分析'!$B$5:$S$104,17,FALSE)*$W1961</f>
        <v>5798.9117999999989</v>
      </c>
      <c r="W1961" s="1">
        <v>0.69</v>
      </c>
      <c r="X1961">
        <f t="shared" si="30"/>
        <v>3665.5529800458467</v>
      </c>
    </row>
    <row r="1962" spans="1:24" x14ac:dyDescent="0.15">
      <c r="A1962">
        <v>1961</v>
      </c>
      <c r="B1962">
        <v>45</v>
      </c>
      <c r="C1962">
        <v>56715.177488582631</v>
      </c>
      <c r="D1962">
        <v>2744.2051301739139</v>
      </c>
      <c r="E1962">
        <v>1219.6467245217395</v>
      </c>
      <c r="F1962">
        <v>7700.8360000000002</v>
      </c>
      <c r="G1962" s="1">
        <v>0.52</v>
      </c>
      <c r="H1962">
        <v>10620.891833086751</v>
      </c>
      <c r="Q1962">
        <v>1961</v>
      </c>
      <c r="R1962">
        <v>45</v>
      </c>
      <c r="S1962">
        <f>VLOOKUP($R1962,'[3]人物&amp;怪物成长分析'!$B$5:$S$104,12,FALSE)*$W1962</f>
        <v>56715.177488582631</v>
      </c>
      <c r="T1962">
        <f>VLOOKUP($R1962,'[3]人物&amp;怪物成长分析'!$B$5:$S$104,13,FALSE)*$W1962</f>
        <v>2744.2051301739139</v>
      </c>
      <c r="U1962">
        <f>VLOOKUP($R1962,'[3]人物&amp;怪物成长分析'!$B$5:$S$104,14,FALSE)*$W1962</f>
        <v>1219.6467245217395</v>
      </c>
      <c r="V1962">
        <f>VLOOKUP($R1962,'[3]人物&amp;怪物成长分析'!$B$5:$S$104,17,FALSE)*$W1962</f>
        <v>7700.8360000000002</v>
      </c>
      <c r="W1962" s="1">
        <v>0.52</v>
      </c>
      <c r="X1962">
        <f t="shared" si="30"/>
        <v>10620.891833086751</v>
      </c>
    </row>
    <row r="1963" spans="1:24" x14ac:dyDescent="0.15">
      <c r="A1963">
        <v>1962</v>
      </c>
      <c r="B1963">
        <v>32</v>
      </c>
      <c r="C1963">
        <v>9320.0355227398031</v>
      </c>
      <c r="D1963">
        <v>589.8959018680938</v>
      </c>
      <c r="E1963">
        <v>262.17595638581946</v>
      </c>
      <c r="F1963">
        <v>3527.8335999999999</v>
      </c>
      <c r="G1963" s="1">
        <v>0.32</v>
      </c>
      <c r="H1963">
        <v>2909.2040437962064</v>
      </c>
      <c r="Q1963">
        <v>1962</v>
      </c>
      <c r="R1963">
        <v>32</v>
      </c>
      <c r="S1963">
        <f>VLOOKUP($R1963,'[3]人物&amp;怪物成长分析'!$B$5:$S$104,12,FALSE)*$W1963</f>
        <v>9320.0355227398031</v>
      </c>
      <c r="T1963">
        <f>VLOOKUP($R1963,'[3]人物&amp;怪物成长分析'!$B$5:$S$104,13,FALSE)*$W1963</f>
        <v>589.8959018680938</v>
      </c>
      <c r="U1963">
        <f>VLOOKUP($R1963,'[3]人物&amp;怪物成长分析'!$B$5:$S$104,14,FALSE)*$W1963</f>
        <v>262.17595638581946</v>
      </c>
      <c r="V1963">
        <f>VLOOKUP($R1963,'[3]人物&amp;怪物成长分析'!$B$5:$S$104,17,FALSE)*$W1963</f>
        <v>3527.8335999999999</v>
      </c>
      <c r="W1963" s="1">
        <v>0.32</v>
      </c>
      <c r="X1963">
        <f t="shared" si="30"/>
        <v>2909.2040437962064</v>
      </c>
    </row>
    <row r="1964" spans="1:24" x14ac:dyDescent="0.15">
      <c r="A1964">
        <v>1963</v>
      </c>
      <c r="B1964">
        <v>28</v>
      </c>
      <c r="C1964">
        <v>5812.9654882033456</v>
      </c>
      <c r="D1964">
        <v>393.35856687090313</v>
      </c>
      <c r="E1964">
        <v>174.82602972040138</v>
      </c>
      <c r="F1964">
        <v>3056.5752000000002</v>
      </c>
      <c r="G1964" s="1">
        <v>0.31</v>
      </c>
      <c r="H1964">
        <v>2207.926540943326</v>
      </c>
      <c r="Q1964">
        <v>1963</v>
      </c>
      <c r="R1964">
        <v>28</v>
      </c>
      <c r="S1964">
        <f>VLOOKUP($R1964,'[3]人物&amp;怪物成长分析'!$B$5:$S$104,12,FALSE)*$W1964</f>
        <v>5812.9654882033456</v>
      </c>
      <c r="T1964">
        <f>VLOOKUP($R1964,'[3]人物&amp;怪物成长分析'!$B$5:$S$104,13,FALSE)*$W1964</f>
        <v>393.35856687090313</v>
      </c>
      <c r="U1964">
        <f>VLOOKUP($R1964,'[3]人物&amp;怪物成长分析'!$B$5:$S$104,14,FALSE)*$W1964</f>
        <v>174.82602972040138</v>
      </c>
      <c r="V1964">
        <f>VLOOKUP($R1964,'[3]人物&amp;怪物成长分析'!$B$5:$S$104,17,FALSE)*$W1964</f>
        <v>3056.5752000000002</v>
      </c>
      <c r="W1964" s="1">
        <v>0.31</v>
      </c>
      <c r="X1964">
        <f t="shared" si="30"/>
        <v>2207.926540943326</v>
      </c>
    </row>
    <row r="1965" spans="1:24" x14ac:dyDescent="0.15">
      <c r="A1965">
        <v>1964</v>
      </c>
      <c r="B1965">
        <v>31</v>
      </c>
      <c r="C1965">
        <v>11517.317913876928</v>
      </c>
      <c r="D1965">
        <v>736.17928620923101</v>
      </c>
      <c r="E1965">
        <v>327.19079387076931</v>
      </c>
      <c r="F1965">
        <v>4722.6696000000002</v>
      </c>
      <c r="G1965" s="1">
        <v>0.44</v>
      </c>
      <c r="H1965">
        <v>3755.724552762093</v>
      </c>
      <c r="Q1965">
        <v>1964</v>
      </c>
      <c r="R1965">
        <v>31</v>
      </c>
      <c r="S1965">
        <f>VLOOKUP($R1965,'[3]人物&amp;怪物成长分析'!$B$5:$S$104,12,FALSE)*$W1965</f>
        <v>11517.317913876928</v>
      </c>
      <c r="T1965">
        <f>VLOOKUP($R1965,'[3]人物&amp;怪物成长分析'!$B$5:$S$104,13,FALSE)*$W1965</f>
        <v>736.17928620923101</v>
      </c>
      <c r="U1965">
        <f>VLOOKUP($R1965,'[3]人物&amp;怪物成长分析'!$B$5:$S$104,14,FALSE)*$W1965</f>
        <v>327.19079387076931</v>
      </c>
      <c r="V1965">
        <f>VLOOKUP($R1965,'[3]人物&amp;怪物成长分析'!$B$5:$S$104,17,FALSE)*$W1965</f>
        <v>4722.6696000000002</v>
      </c>
      <c r="W1965" s="1">
        <v>0.44</v>
      </c>
      <c r="X1965">
        <f t="shared" si="30"/>
        <v>3755.724552762093</v>
      </c>
    </row>
    <row r="1966" spans="1:24" x14ac:dyDescent="0.15">
      <c r="A1966">
        <v>1965</v>
      </c>
      <c r="B1966">
        <v>45</v>
      </c>
      <c r="C1966">
        <v>54533.824508252525</v>
      </c>
      <c r="D1966">
        <v>2638.6587790133785</v>
      </c>
      <c r="E1966">
        <v>1172.7372351170573</v>
      </c>
      <c r="F1966">
        <v>7404.65</v>
      </c>
      <c r="G1966" s="1">
        <v>0.5</v>
      </c>
      <c r="H1966">
        <v>10212.395993352644</v>
      </c>
      <c r="Q1966">
        <v>1965</v>
      </c>
      <c r="R1966">
        <v>45</v>
      </c>
      <c r="S1966">
        <f>VLOOKUP($R1966,'[3]人物&amp;怪物成长分析'!$B$5:$S$104,12,FALSE)*$W1966</f>
        <v>54533.824508252525</v>
      </c>
      <c r="T1966">
        <f>VLOOKUP($R1966,'[3]人物&amp;怪物成长分析'!$B$5:$S$104,13,FALSE)*$W1966</f>
        <v>2638.6587790133785</v>
      </c>
      <c r="U1966">
        <f>VLOOKUP($R1966,'[3]人物&amp;怪物成长分析'!$B$5:$S$104,14,FALSE)*$W1966</f>
        <v>1172.7372351170573</v>
      </c>
      <c r="V1966">
        <f>VLOOKUP($R1966,'[3]人物&amp;怪物成长分析'!$B$5:$S$104,17,FALSE)*$W1966</f>
        <v>7404.65</v>
      </c>
      <c r="W1966" s="1">
        <v>0.5</v>
      </c>
      <c r="X1966">
        <f t="shared" si="30"/>
        <v>10212.395993352644</v>
      </c>
    </row>
    <row r="1967" spans="1:24" x14ac:dyDescent="0.15">
      <c r="A1967">
        <v>1966</v>
      </c>
      <c r="B1967">
        <v>23</v>
      </c>
      <c r="C1967">
        <v>8208.7980443302695</v>
      </c>
      <c r="D1967">
        <v>631.10887260200695</v>
      </c>
      <c r="E1967">
        <v>280.49283226755864</v>
      </c>
      <c r="F1967">
        <v>6639.3337999999994</v>
      </c>
      <c r="G1967" s="1">
        <v>0.79</v>
      </c>
      <c r="H1967">
        <v>4196.7925423713314</v>
      </c>
      <c r="Q1967">
        <v>1966</v>
      </c>
      <c r="R1967">
        <v>23</v>
      </c>
      <c r="S1967">
        <f>VLOOKUP($R1967,'[3]人物&amp;怪物成长分析'!$B$5:$S$104,12,FALSE)*$W1967</f>
        <v>8208.7980443302695</v>
      </c>
      <c r="T1967">
        <f>VLOOKUP($R1967,'[3]人物&amp;怪物成长分析'!$B$5:$S$104,13,FALSE)*$W1967</f>
        <v>631.10887260200695</v>
      </c>
      <c r="U1967">
        <f>VLOOKUP($R1967,'[3]人物&amp;怪物成长分析'!$B$5:$S$104,14,FALSE)*$W1967</f>
        <v>280.49283226755864</v>
      </c>
      <c r="V1967">
        <f>VLOOKUP($R1967,'[3]人物&amp;怪物成长分析'!$B$5:$S$104,17,FALSE)*$W1967</f>
        <v>6639.3337999999994</v>
      </c>
      <c r="W1967" s="1">
        <v>0.79</v>
      </c>
      <c r="X1967">
        <f t="shared" si="30"/>
        <v>4196.7925423713314</v>
      </c>
    </row>
    <row r="1968" spans="1:24" x14ac:dyDescent="0.15">
      <c r="A1968">
        <v>1967</v>
      </c>
      <c r="B1968">
        <v>49</v>
      </c>
      <c r="C1968">
        <v>48371.605736024198</v>
      </c>
      <c r="D1968">
        <v>2138.5205054554522</v>
      </c>
      <c r="E1968">
        <v>950.45355798020125</v>
      </c>
      <c r="F1968">
        <v>4951.8966</v>
      </c>
      <c r="G1968" s="1">
        <v>0.31</v>
      </c>
      <c r="H1968">
        <v>8048.9797642519461</v>
      </c>
      <c r="Q1968">
        <v>1967</v>
      </c>
      <c r="R1968">
        <v>49</v>
      </c>
      <c r="S1968">
        <f>VLOOKUP($R1968,'[3]人物&amp;怪物成长分析'!$B$5:$S$104,12,FALSE)*$W1968</f>
        <v>48371.605736024198</v>
      </c>
      <c r="T1968">
        <f>VLOOKUP($R1968,'[3]人物&amp;怪物成长分析'!$B$5:$S$104,13,FALSE)*$W1968</f>
        <v>2138.5205054554522</v>
      </c>
      <c r="U1968">
        <f>VLOOKUP($R1968,'[3]人物&amp;怪物成长分析'!$B$5:$S$104,14,FALSE)*$W1968</f>
        <v>950.45355798020125</v>
      </c>
      <c r="V1968">
        <f>VLOOKUP($R1968,'[3]人物&amp;怪物成长分析'!$B$5:$S$104,17,FALSE)*$W1968</f>
        <v>4951.8966</v>
      </c>
      <c r="W1968" s="1">
        <v>0.31</v>
      </c>
      <c r="X1968">
        <f t="shared" si="30"/>
        <v>8048.9797642519461</v>
      </c>
    </row>
    <row r="1969" spans="1:24" x14ac:dyDescent="0.15">
      <c r="A1969">
        <v>1968</v>
      </c>
      <c r="B1969">
        <v>21</v>
      </c>
      <c r="C1969">
        <v>4736.6183865000021</v>
      </c>
      <c r="D1969">
        <v>385.13441426086973</v>
      </c>
      <c r="E1969">
        <v>171.17085078260877</v>
      </c>
      <c r="F1969">
        <v>4536.7251999999999</v>
      </c>
      <c r="G1969" s="1">
        <v>0.57999999999999996</v>
      </c>
      <c r="H1969">
        <v>2745.9078822041743</v>
      </c>
      <c r="Q1969">
        <v>1968</v>
      </c>
      <c r="R1969">
        <v>21</v>
      </c>
      <c r="S1969">
        <f>VLOOKUP($R1969,'[3]人物&amp;怪物成长分析'!$B$5:$S$104,12,FALSE)*$W1969</f>
        <v>4736.6183865000021</v>
      </c>
      <c r="T1969">
        <f>VLOOKUP($R1969,'[3]人物&amp;怪物成长分析'!$B$5:$S$104,13,FALSE)*$W1969</f>
        <v>385.13441426086973</v>
      </c>
      <c r="U1969">
        <f>VLOOKUP($R1969,'[3]人物&amp;怪物成长分析'!$B$5:$S$104,14,FALSE)*$W1969</f>
        <v>171.17085078260877</v>
      </c>
      <c r="V1969">
        <f>VLOOKUP($R1969,'[3]人物&amp;怪物成长分析'!$B$5:$S$104,17,FALSE)*$W1969</f>
        <v>4536.7251999999999</v>
      </c>
      <c r="W1969" s="1">
        <v>0.57999999999999996</v>
      </c>
      <c r="X1969">
        <f t="shared" si="30"/>
        <v>2745.9078822041743</v>
      </c>
    </row>
    <row r="1970" spans="1:24" x14ac:dyDescent="0.15">
      <c r="A1970">
        <v>1969</v>
      </c>
      <c r="B1970">
        <v>36</v>
      </c>
      <c r="C1970">
        <v>23227.014497562548</v>
      </c>
      <c r="D1970">
        <v>1417.8004117597327</v>
      </c>
      <c r="E1970">
        <v>630.1335163376591</v>
      </c>
      <c r="F1970">
        <v>6582.0815999999995</v>
      </c>
      <c r="G1970" s="1">
        <v>0.54</v>
      </c>
      <c r="H1970">
        <v>6257.9067023998723</v>
      </c>
      <c r="Q1970">
        <v>1969</v>
      </c>
      <c r="R1970">
        <v>36</v>
      </c>
      <c r="S1970">
        <f>VLOOKUP($R1970,'[3]人物&amp;怪物成长分析'!$B$5:$S$104,12,FALSE)*$W1970</f>
        <v>23227.014497562548</v>
      </c>
      <c r="T1970">
        <f>VLOOKUP($R1970,'[3]人物&amp;怪物成长分析'!$B$5:$S$104,13,FALSE)*$W1970</f>
        <v>1417.8004117597327</v>
      </c>
      <c r="U1970">
        <f>VLOOKUP($R1970,'[3]人物&amp;怪物成长分析'!$B$5:$S$104,14,FALSE)*$W1970</f>
        <v>630.1335163376591</v>
      </c>
      <c r="V1970">
        <f>VLOOKUP($R1970,'[3]人物&amp;怪物成长分析'!$B$5:$S$104,17,FALSE)*$W1970</f>
        <v>6582.0815999999995</v>
      </c>
      <c r="W1970" s="1">
        <v>0.54</v>
      </c>
      <c r="X1970">
        <f t="shared" si="30"/>
        <v>6257.9067023998723</v>
      </c>
    </row>
    <row r="1971" spans="1:24" x14ac:dyDescent="0.15">
      <c r="A1971">
        <v>1970</v>
      </c>
      <c r="B1971">
        <v>29</v>
      </c>
      <c r="C1971">
        <v>6680.6944013217417</v>
      </c>
      <c r="D1971">
        <v>441.49609627826112</v>
      </c>
      <c r="E1971">
        <v>196.22048723478275</v>
      </c>
      <c r="F1971">
        <v>3248.3391999999999</v>
      </c>
      <c r="G1971" s="1">
        <v>0.32</v>
      </c>
      <c r="H1971">
        <v>2411.2556250790963</v>
      </c>
      <c r="Q1971">
        <v>1970</v>
      </c>
      <c r="R1971">
        <v>29</v>
      </c>
      <c r="S1971">
        <f>VLOOKUP($R1971,'[3]人物&amp;怪物成长分析'!$B$5:$S$104,12,FALSE)*$W1971</f>
        <v>6680.6944013217417</v>
      </c>
      <c r="T1971">
        <f>VLOOKUP($R1971,'[3]人物&amp;怪物成长分析'!$B$5:$S$104,13,FALSE)*$W1971</f>
        <v>441.49609627826112</v>
      </c>
      <c r="U1971">
        <f>VLOOKUP($R1971,'[3]人物&amp;怪物成长分析'!$B$5:$S$104,14,FALSE)*$W1971</f>
        <v>196.22048723478275</v>
      </c>
      <c r="V1971">
        <f>VLOOKUP($R1971,'[3]人物&amp;怪物成长分析'!$B$5:$S$104,17,FALSE)*$W1971</f>
        <v>3248.3391999999999</v>
      </c>
      <c r="W1971" s="1">
        <v>0.32</v>
      </c>
      <c r="X1971">
        <f t="shared" si="30"/>
        <v>2411.2556250790963</v>
      </c>
    </row>
    <row r="1972" spans="1:24" x14ac:dyDescent="0.15">
      <c r="A1972">
        <v>1971</v>
      </c>
      <c r="B1972">
        <v>23</v>
      </c>
      <c r="C1972">
        <v>6026.712488242476</v>
      </c>
      <c r="D1972">
        <v>463.34575456856197</v>
      </c>
      <c r="E1972">
        <v>205.93144647491647</v>
      </c>
      <c r="F1972">
        <v>4874.4475999999995</v>
      </c>
      <c r="G1972" s="1">
        <v>0.57999999999999996</v>
      </c>
      <c r="H1972">
        <v>3081.1894614878129</v>
      </c>
      <c r="Q1972">
        <v>1971</v>
      </c>
      <c r="R1972">
        <v>23</v>
      </c>
      <c r="S1972">
        <f>VLOOKUP($R1972,'[3]人物&amp;怪物成长分析'!$B$5:$S$104,12,FALSE)*$W1972</f>
        <v>6026.712488242476</v>
      </c>
      <c r="T1972">
        <f>VLOOKUP($R1972,'[3]人物&amp;怪物成长分析'!$B$5:$S$104,13,FALSE)*$W1972</f>
        <v>463.34575456856197</v>
      </c>
      <c r="U1972">
        <f>VLOOKUP($R1972,'[3]人物&amp;怪物成长分析'!$B$5:$S$104,14,FALSE)*$W1972</f>
        <v>205.93144647491647</v>
      </c>
      <c r="V1972">
        <f>VLOOKUP($R1972,'[3]人物&amp;怪物成长分析'!$B$5:$S$104,17,FALSE)*$W1972</f>
        <v>4874.4475999999995</v>
      </c>
      <c r="W1972" s="1">
        <v>0.57999999999999996</v>
      </c>
      <c r="X1972">
        <f t="shared" si="30"/>
        <v>3081.1894614878129</v>
      </c>
    </row>
    <row r="1973" spans="1:24" x14ac:dyDescent="0.15">
      <c r="A1973">
        <v>1972</v>
      </c>
      <c r="B1973">
        <v>36</v>
      </c>
      <c r="C1973">
        <v>13334.026841193314</v>
      </c>
      <c r="D1973">
        <v>813.92245860280946</v>
      </c>
      <c r="E1973">
        <v>361.74331493458203</v>
      </c>
      <c r="F1973">
        <v>3778.6023999999998</v>
      </c>
      <c r="G1973" s="1">
        <v>0.31</v>
      </c>
      <c r="H1973">
        <v>3592.5019958221487</v>
      </c>
      <c r="Q1973">
        <v>1972</v>
      </c>
      <c r="R1973">
        <v>36</v>
      </c>
      <c r="S1973">
        <f>VLOOKUP($R1973,'[3]人物&amp;怪物成长分析'!$B$5:$S$104,12,FALSE)*$W1973</f>
        <v>13334.026841193314</v>
      </c>
      <c r="T1973">
        <f>VLOOKUP($R1973,'[3]人物&amp;怪物成长分析'!$B$5:$S$104,13,FALSE)*$W1973</f>
        <v>813.92245860280946</v>
      </c>
      <c r="U1973">
        <f>VLOOKUP($R1973,'[3]人物&amp;怪物成长分析'!$B$5:$S$104,14,FALSE)*$W1973</f>
        <v>361.74331493458203</v>
      </c>
      <c r="V1973">
        <f>VLOOKUP($R1973,'[3]人物&amp;怪物成长分析'!$B$5:$S$104,17,FALSE)*$W1973</f>
        <v>3778.6023999999998</v>
      </c>
      <c r="W1973" s="1">
        <v>0.31</v>
      </c>
      <c r="X1973">
        <f t="shared" si="30"/>
        <v>3592.5019958221487</v>
      </c>
    </row>
    <row r="1974" spans="1:24" x14ac:dyDescent="0.15">
      <c r="A1974">
        <v>1973</v>
      </c>
      <c r="B1974">
        <v>49</v>
      </c>
      <c r="C1974">
        <v>90501.713957722677</v>
      </c>
      <c r="D1974">
        <v>4001.1028811747169</v>
      </c>
      <c r="E1974">
        <v>1778.2679471887634</v>
      </c>
      <c r="F1974">
        <v>9264.8387999999995</v>
      </c>
      <c r="G1974" s="1">
        <v>0.57999999999999996</v>
      </c>
      <c r="H1974">
        <v>15059.381494406864</v>
      </c>
      <c r="Q1974">
        <v>1973</v>
      </c>
      <c r="R1974">
        <v>49</v>
      </c>
      <c r="S1974">
        <f>VLOOKUP($R1974,'[3]人物&amp;怪物成长分析'!$B$5:$S$104,12,FALSE)*$W1974</f>
        <v>90501.713957722677</v>
      </c>
      <c r="T1974">
        <f>VLOOKUP($R1974,'[3]人物&amp;怪物成长分析'!$B$5:$S$104,13,FALSE)*$W1974</f>
        <v>4001.1028811747169</v>
      </c>
      <c r="U1974">
        <f>VLOOKUP($R1974,'[3]人物&amp;怪物成长分析'!$B$5:$S$104,14,FALSE)*$W1974</f>
        <v>1778.2679471887634</v>
      </c>
      <c r="V1974">
        <f>VLOOKUP($R1974,'[3]人物&amp;怪物成长分析'!$B$5:$S$104,17,FALSE)*$W1974</f>
        <v>9264.8387999999995</v>
      </c>
      <c r="W1974" s="1">
        <v>0.57999999999999996</v>
      </c>
      <c r="X1974">
        <f t="shared" si="30"/>
        <v>15059.381494406864</v>
      </c>
    </row>
    <row r="1975" spans="1:24" x14ac:dyDescent="0.15">
      <c r="A1975">
        <v>1974</v>
      </c>
      <c r="B1975">
        <v>20</v>
      </c>
      <c r="C1975">
        <v>2539.393043478261</v>
      </c>
      <c r="D1975">
        <v>212.60034782608699</v>
      </c>
      <c r="E1975">
        <v>94.489043478260896</v>
      </c>
      <c r="F1975">
        <v>2635.7799999999997</v>
      </c>
      <c r="G1975" s="1">
        <v>0.35</v>
      </c>
      <c r="H1975">
        <v>1565.796375652174</v>
      </c>
      <c r="Q1975">
        <v>1974</v>
      </c>
      <c r="R1975">
        <v>20</v>
      </c>
      <c r="S1975">
        <f>VLOOKUP($R1975,'[3]人物&amp;怪物成长分析'!$B$5:$S$104,12,FALSE)*$W1975</f>
        <v>2539.393043478261</v>
      </c>
      <c r="T1975">
        <f>VLOOKUP($R1975,'[3]人物&amp;怪物成长分析'!$B$5:$S$104,13,FALSE)*$W1975</f>
        <v>212.60034782608699</v>
      </c>
      <c r="U1975">
        <f>VLOOKUP($R1975,'[3]人物&amp;怪物成长分析'!$B$5:$S$104,14,FALSE)*$W1975</f>
        <v>94.489043478260896</v>
      </c>
      <c r="V1975">
        <f>VLOOKUP($R1975,'[3]人物&amp;怪物成长分析'!$B$5:$S$104,17,FALSE)*$W1975</f>
        <v>2635.7799999999997</v>
      </c>
      <c r="W1975" s="1">
        <v>0.35</v>
      </c>
      <c r="X1975">
        <f t="shared" si="30"/>
        <v>1565.796375652174</v>
      </c>
    </row>
    <row r="1976" spans="1:24" x14ac:dyDescent="0.15">
      <c r="A1976">
        <v>1975</v>
      </c>
      <c r="B1976">
        <v>43</v>
      </c>
      <c r="C1976">
        <v>70149.675118058614</v>
      </c>
      <c r="D1976">
        <v>3560.6380842939138</v>
      </c>
      <c r="E1976">
        <v>1582.5058152417398</v>
      </c>
      <c r="F1976">
        <v>11097.0756</v>
      </c>
      <c r="G1976" s="1">
        <v>0.78</v>
      </c>
      <c r="H1976">
        <v>14066.563929909598</v>
      </c>
      <c r="Q1976">
        <v>1975</v>
      </c>
      <c r="R1976">
        <v>43</v>
      </c>
      <c r="S1976">
        <f>VLOOKUP($R1976,'[3]人物&amp;怪物成长分析'!$B$5:$S$104,12,FALSE)*$W1976</f>
        <v>70149.675118058614</v>
      </c>
      <c r="T1976">
        <f>VLOOKUP($R1976,'[3]人物&amp;怪物成长分析'!$B$5:$S$104,13,FALSE)*$W1976</f>
        <v>3560.6380842939138</v>
      </c>
      <c r="U1976">
        <f>VLOOKUP($R1976,'[3]人物&amp;怪物成长分析'!$B$5:$S$104,14,FALSE)*$W1976</f>
        <v>1582.5058152417398</v>
      </c>
      <c r="V1976">
        <f>VLOOKUP($R1976,'[3]人物&amp;怪物成长分析'!$B$5:$S$104,17,FALSE)*$W1976</f>
        <v>11097.0756</v>
      </c>
      <c r="W1976" s="1">
        <v>0.78</v>
      </c>
      <c r="X1976">
        <f t="shared" si="30"/>
        <v>14066.563929909598</v>
      </c>
    </row>
    <row r="1977" spans="1:24" x14ac:dyDescent="0.15">
      <c r="A1977">
        <v>1976</v>
      </c>
      <c r="B1977">
        <v>30</v>
      </c>
      <c r="C1977">
        <v>12653.304578578602</v>
      </c>
      <c r="D1977">
        <v>817.07437637458247</v>
      </c>
      <c r="E1977">
        <v>363.1441672775922</v>
      </c>
      <c r="F1977">
        <v>5638.7879999999996</v>
      </c>
      <c r="G1977" s="1">
        <v>0.54</v>
      </c>
      <c r="H1977">
        <v>4324.2463761543822</v>
      </c>
      <c r="Q1977">
        <v>1976</v>
      </c>
      <c r="R1977">
        <v>30</v>
      </c>
      <c r="S1977">
        <f>VLOOKUP($R1977,'[3]人物&amp;怪物成长分析'!$B$5:$S$104,12,FALSE)*$W1977</f>
        <v>12653.304578578602</v>
      </c>
      <c r="T1977">
        <f>VLOOKUP($R1977,'[3]人物&amp;怪物成长分析'!$B$5:$S$104,13,FALSE)*$W1977</f>
        <v>817.07437637458247</v>
      </c>
      <c r="U1977">
        <f>VLOOKUP($R1977,'[3]人物&amp;怪物成长分析'!$B$5:$S$104,14,FALSE)*$W1977</f>
        <v>363.1441672775922</v>
      </c>
      <c r="V1977">
        <f>VLOOKUP($R1977,'[3]人物&amp;怪物成长分析'!$B$5:$S$104,17,FALSE)*$W1977</f>
        <v>5638.7879999999996</v>
      </c>
      <c r="W1977" s="1">
        <v>0.54</v>
      </c>
      <c r="X1977">
        <f t="shared" si="30"/>
        <v>4324.2463761543822</v>
      </c>
    </row>
    <row r="1978" spans="1:24" x14ac:dyDescent="0.15">
      <c r="A1978">
        <v>1977</v>
      </c>
      <c r="B1978">
        <v>41</v>
      </c>
      <c r="C1978">
        <v>39622.226384649461</v>
      </c>
      <c r="D1978">
        <v>2113.9769655078271</v>
      </c>
      <c r="E1978">
        <v>939.54531800347866</v>
      </c>
      <c r="F1978">
        <v>7368.1596</v>
      </c>
      <c r="G1978" s="1">
        <v>0.54</v>
      </c>
      <c r="H1978">
        <v>8572.3027234767396</v>
      </c>
      <c r="Q1978">
        <v>1977</v>
      </c>
      <c r="R1978">
        <v>41</v>
      </c>
      <c r="S1978">
        <f>VLOOKUP($R1978,'[3]人物&amp;怪物成长分析'!$B$5:$S$104,12,FALSE)*$W1978</f>
        <v>39622.226384649461</v>
      </c>
      <c r="T1978">
        <f>VLOOKUP($R1978,'[3]人物&amp;怪物成长分析'!$B$5:$S$104,13,FALSE)*$W1978</f>
        <v>2113.9769655078271</v>
      </c>
      <c r="U1978">
        <f>VLOOKUP($R1978,'[3]人物&amp;怪物成长分析'!$B$5:$S$104,14,FALSE)*$W1978</f>
        <v>939.54531800347866</v>
      </c>
      <c r="V1978">
        <f>VLOOKUP($R1978,'[3]人物&amp;怪物成长分析'!$B$5:$S$104,17,FALSE)*$W1978</f>
        <v>7368.1596</v>
      </c>
      <c r="W1978" s="1">
        <v>0.54</v>
      </c>
      <c r="X1978">
        <f t="shared" si="30"/>
        <v>8572.3027234767396</v>
      </c>
    </row>
    <row r="1979" spans="1:24" x14ac:dyDescent="0.15">
      <c r="A1979">
        <v>1978</v>
      </c>
      <c r="B1979">
        <v>22</v>
      </c>
      <c r="C1979">
        <v>5854.4111081739129</v>
      </c>
      <c r="D1979">
        <v>462.69769460869577</v>
      </c>
      <c r="E1979">
        <v>205.64341982608701</v>
      </c>
      <c r="F1979">
        <v>5192.3712000000005</v>
      </c>
      <c r="G1979" s="1">
        <v>0.64</v>
      </c>
      <c r="H1979">
        <v>3201.5085201140878</v>
      </c>
      <c r="Q1979">
        <v>1978</v>
      </c>
      <c r="R1979">
        <v>22</v>
      </c>
      <c r="S1979">
        <f>VLOOKUP($R1979,'[3]人物&amp;怪物成长分析'!$B$5:$S$104,12,FALSE)*$W1979</f>
        <v>5854.4111081739129</v>
      </c>
      <c r="T1979">
        <f>VLOOKUP($R1979,'[3]人物&amp;怪物成长分析'!$B$5:$S$104,13,FALSE)*$W1979</f>
        <v>462.69769460869577</v>
      </c>
      <c r="U1979">
        <f>VLOOKUP($R1979,'[3]人物&amp;怪物成长分析'!$B$5:$S$104,14,FALSE)*$W1979</f>
        <v>205.64341982608701</v>
      </c>
      <c r="V1979">
        <f>VLOOKUP($R1979,'[3]人物&amp;怪物成长分析'!$B$5:$S$104,17,FALSE)*$W1979</f>
        <v>5192.3712000000005</v>
      </c>
      <c r="W1979" s="1">
        <v>0.64</v>
      </c>
      <c r="X1979">
        <f t="shared" si="30"/>
        <v>3201.5085201140878</v>
      </c>
    </row>
    <row r="1980" spans="1:24" x14ac:dyDescent="0.15">
      <c r="A1980">
        <v>1979</v>
      </c>
      <c r="B1980">
        <v>42</v>
      </c>
      <c r="C1980">
        <v>40674.246694635476</v>
      </c>
      <c r="D1980">
        <v>2116.1076369230777</v>
      </c>
      <c r="E1980">
        <v>940.49228307692363</v>
      </c>
      <c r="F1980">
        <v>6967.94</v>
      </c>
      <c r="G1980" s="1">
        <v>0.5</v>
      </c>
      <c r="H1980">
        <v>8463.2032653425049</v>
      </c>
      <c r="Q1980">
        <v>1979</v>
      </c>
      <c r="R1980">
        <v>42</v>
      </c>
      <c r="S1980">
        <f>VLOOKUP($R1980,'[3]人物&amp;怪物成长分析'!$B$5:$S$104,12,FALSE)*$W1980</f>
        <v>40674.246694635476</v>
      </c>
      <c r="T1980">
        <f>VLOOKUP($R1980,'[3]人物&amp;怪物成长分析'!$B$5:$S$104,13,FALSE)*$W1980</f>
        <v>2116.1076369230777</v>
      </c>
      <c r="U1980">
        <f>VLOOKUP($R1980,'[3]人物&amp;怪物成长分析'!$B$5:$S$104,14,FALSE)*$W1980</f>
        <v>940.49228307692363</v>
      </c>
      <c r="V1980">
        <f>VLOOKUP($R1980,'[3]人物&amp;怪物成长分析'!$B$5:$S$104,17,FALSE)*$W1980</f>
        <v>6967.94</v>
      </c>
      <c r="W1980" s="1">
        <v>0.5</v>
      </c>
      <c r="X1980">
        <f t="shared" si="30"/>
        <v>8463.2032653425049</v>
      </c>
    </row>
    <row r="1981" spans="1:24" x14ac:dyDescent="0.15">
      <c r="A1981">
        <v>1980</v>
      </c>
      <c r="B1981">
        <v>21</v>
      </c>
      <c r="C1981">
        <v>2613.306696000001</v>
      </c>
      <c r="D1981">
        <v>212.48795269565227</v>
      </c>
      <c r="E1981">
        <v>94.439090086956568</v>
      </c>
      <c r="F1981">
        <v>2503.0207999999998</v>
      </c>
      <c r="G1981" s="1">
        <v>0.32</v>
      </c>
      <c r="H1981">
        <v>1514.9836591471305</v>
      </c>
      <c r="Q1981">
        <v>1980</v>
      </c>
      <c r="R1981">
        <v>21</v>
      </c>
      <c r="S1981">
        <f>VLOOKUP($R1981,'[3]人物&amp;怪物成长分析'!$B$5:$S$104,12,FALSE)*$W1981</f>
        <v>2613.306696000001</v>
      </c>
      <c r="T1981">
        <f>VLOOKUP($R1981,'[3]人物&amp;怪物成长分析'!$B$5:$S$104,13,FALSE)*$W1981</f>
        <v>212.48795269565227</v>
      </c>
      <c r="U1981">
        <f>VLOOKUP($R1981,'[3]人物&amp;怪物成长分析'!$B$5:$S$104,14,FALSE)*$W1981</f>
        <v>94.439090086956568</v>
      </c>
      <c r="V1981">
        <f>VLOOKUP($R1981,'[3]人物&amp;怪物成长分析'!$B$5:$S$104,17,FALSE)*$W1981</f>
        <v>2503.0207999999998</v>
      </c>
      <c r="W1981" s="1">
        <v>0.32</v>
      </c>
      <c r="X1981">
        <f t="shared" si="30"/>
        <v>1514.9836591471305</v>
      </c>
    </row>
    <row r="1982" spans="1:24" x14ac:dyDescent="0.15">
      <c r="A1982">
        <v>1981</v>
      </c>
      <c r="B1982">
        <v>44</v>
      </c>
      <c r="C1982">
        <v>70407.216481516312</v>
      </c>
      <c r="D1982">
        <v>3488.3635414731775</v>
      </c>
      <c r="E1982">
        <v>1550.3837962103014</v>
      </c>
      <c r="F1982">
        <v>10307.893599999999</v>
      </c>
      <c r="G1982" s="1">
        <v>0.71</v>
      </c>
      <c r="H1982">
        <v>13631.663785132958</v>
      </c>
      <c r="Q1982">
        <v>1981</v>
      </c>
      <c r="R1982">
        <v>44</v>
      </c>
      <c r="S1982">
        <f>VLOOKUP($R1982,'[3]人物&amp;怪物成长分析'!$B$5:$S$104,12,FALSE)*$W1982</f>
        <v>70407.216481516312</v>
      </c>
      <c r="T1982">
        <f>VLOOKUP($R1982,'[3]人物&amp;怪物成长分析'!$B$5:$S$104,13,FALSE)*$W1982</f>
        <v>3488.3635414731775</v>
      </c>
      <c r="U1982">
        <f>VLOOKUP($R1982,'[3]人物&amp;怪物成长分析'!$B$5:$S$104,14,FALSE)*$W1982</f>
        <v>1550.3837962103014</v>
      </c>
      <c r="V1982">
        <f>VLOOKUP($R1982,'[3]人物&amp;怪物成长分析'!$B$5:$S$104,17,FALSE)*$W1982</f>
        <v>10307.893599999999</v>
      </c>
      <c r="W1982" s="1">
        <v>0.71</v>
      </c>
      <c r="X1982">
        <f t="shared" si="30"/>
        <v>13631.663785132958</v>
      </c>
    </row>
    <row r="1983" spans="1:24" x14ac:dyDescent="0.15">
      <c r="A1983">
        <v>1982</v>
      </c>
      <c r="B1983">
        <v>49</v>
      </c>
      <c r="C1983">
        <v>82699.842064815573</v>
      </c>
      <c r="D1983">
        <v>3656.1802190044832</v>
      </c>
      <c r="E1983">
        <v>1624.9689862242151</v>
      </c>
      <c r="F1983">
        <v>8466.1458000000002</v>
      </c>
      <c r="G1983" s="1">
        <v>0.53</v>
      </c>
      <c r="H1983">
        <v>13761.158951785585</v>
      </c>
      <c r="Q1983">
        <v>1982</v>
      </c>
      <c r="R1983">
        <v>49</v>
      </c>
      <c r="S1983">
        <f>VLOOKUP($R1983,'[3]人物&amp;怪物成长分析'!$B$5:$S$104,12,FALSE)*$W1983</f>
        <v>82699.842064815573</v>
      </c>
      <c r="T1983">
        <f>VLOOKUP($R1983,'[3]人物&amp;怪物成长分析'!$B$5:$S$104,13,FALSE)*$W1983</f>
        <v>3656.1802190044832</v>
      </c>
      <c r="U1983">
        <f>VLOOKUP($R1983,'[3]人物&amp;怪物成长分析'!$B$5:$S$104,14,FALSE)*$W1983</f>
        <v>1624.9689862242151</v>
      </c>
      <c r="V1983">
        <f>VLOOKUP($R1983,'[3]人物&amp;怪物成长分析'!$B$5:$S$104,17,FALSE)*$W1983</f>
        <v>8466.1458000000002</v>
      </c>
      <c r="W1983" s="1">
        <v>0.53</v>
      </c>
      <c r="X1983">
        <f t="shared" si="30"/>
        <v>13761.158951785585</v>
      </c>
    </row>
    <row r="1984" spans="1:24" x14ac:dyDescent="0.15">
      <c r="A1984">
        <v>1983</v>
      </c>
      <c r="B1984">
        <v>24</v>
      </c>
      <c r="C1984">
        <v>5865.5945565217407</v>
      </c>
      <c r="D1984">
        <v>439.00499799331112</v>
      </c>
      <c r="E1984">
        <v>195.11333244147158</v>
      </c>
      <c r="F1984">
        <v>4347.68</v>
      </c>
      <c r="G1984" s="1">
        <v>0.5</v>
      </c>
      <c r="H1984">
        <v>2816.3439752347831</v>
      </c>
      <c r="Q1984">
        <v>1983</v>
      </c>
      <c r="R1984">
        <v>24</v>
      </c>
      <c r="S1984">
        <f>VLOOKUP($R1984,'[3]人物&amp;怪物成长分析'!$B$5:$S$104,12,FALSE)*$W1984</f>
        <v>5865.5945565217407</v>
      </c>
      <c r="T1984">
        <f>VLOOKUP($R1984,'[3]人物&amp;怪物成长分析'!$B$5:$S$104,13,FALSE)*$W1984</f>
        <v>439.00499799331112</v>
      </c>
      <c r="U1984">
        <f>VLOOKUP($R1984,'[3]人物&amp;怪物成长分析'!$B$5:$S$104,14,FALSE)*$W1984</f>
        <v>195.11333244147158</v>
      </c>
      <c r="V1984">
        <f>VLOOKUP($R1984,'[3]人物&amp;怪物成长分析'!$B$5:$S$104,17,FALSE)*$W1984</f>
        <v>4347.68</v>
      </c>
      <c r="W1984" s="1">
        <v>0.5</v>
      </c>
      <c r="X1984">
        <f t="shared" si="30"/>
        <v>2816.3439752347831</v>
      </c>
    </row>
    <row r="1985" spans="1:24" x14ac:dyDescent="0.15">
      <c r="A1985">
        <v>1984</v>
      </c>
      <c r="B1985">
        <v>33</v>
      </c>
      <c r="C1985">
        <v>11942.548968378771</v>
      </c>
      <c r="D1985">
        <v>748.7271573125422</v>
      </c>
      <c r="E1985">
        <v>332.76762547224104</v>
      </c>
      <c r="F1985">
        <v>4186.7793999999994</v>
      </c>
      <c r="G1985" s="1">
        <v>0.37</v>
      </c>
      <c r="H1985">
        <v>3579.2420850239205</v>
      </c>
      <c r="Q1985">
        <v>1984</v>
      </c>
      <c r="R1985">
        <v>33</v>
      </c>
      <c r="S1985">
        <f>VLOOKUP($R1985,'[3]人物&amp;怪物成长分析'!$B$5:$S$104,12,FALSE)*$W1985</f>
        <v>11942.548968378771</v>
      </c>
      <c r="T1985">
        <f>VLOOKUP($R1985,'[3]人物&amp;怪物成长分析'!$B$5:$S$104,13,FALSE)*$W1985</f>
        <v>748.7271573125422</v>
      </c>
      <c r="U1985">
        <f>VLOOKUP($R1985,'[3]人物&amp;怪物成长分析'!$B$5:$S$104,14,FALSE)*$W1985</f>
        <v>332.76762547224104</v>
      </c>
      <c r="V1985">
        <f>VLOOKUP($R1985,'[3]人物&amp;怪物成长分析'!$B$5:$S$104,17,FALSE)*$W1985</f>
        <v>4186.7793999999994</v>
      </c>
      <c r="W1985" s="1">
        <v>0.37</v>
      </c>
      <c r="X1985">
        <f t="shared" si="30"/>
        <v>3579.2420850239205</v>
      </c>
    </row>
    <row r="1986" spans="1:24" x14ac:dyDescent="0.15">
      <c r="A1986">
        <v>1985</v>
      </c>
      <c r="B1986">
        <v>38</v>
      </c>
      <c r="C1986">
        <v>41614.836262841738</v>
      </c>
      <c r="D1986">
        <v>2402.6761474434788</v>
      </c>
      <c r="E1986">
        <v>1067.856065530435</v>
      </c>
      <c r="F1986">
        <v>9961.6296000000002</v>
      </c>
      <c r="G1986" s="1">
        <v>0.78</v>
      </c>
      <c r="H1986">
        <v>10226.4956729851</v>
      </c>
      <c r="Q1986">
        <v>1985</v>
      </c>
      <c r="R1986">
        <v>38</v>
      </c>
      <c r="S1986">
        <f>VLOOKUP($R1986,'[3]人物&amp;怪物成长分析'!$B$5:$S$104,12,FALSE)*$W1986</f>
        <v>41614.836262841738</v>
      </c>
      <c r="T1986">
        <f>VLOOKUP($R1986,'[3]人物&amp;怪物成长分析'!$B$5:$S$104,13,FALSE)*$W1986</f>
        <v>2402.6761474434788</v>
      </c>
      <c r="U1986">
        <f>VLOOKUP($R1986,'[3]人物&amp;怪物成长分析'!$B$5:$S$104,14,FALSE)*$W1986</f>
        <v>1067.856065530435</v>
      </c>
      <c r="V1986">
        <f>VLOOKUP($R1986,'[3]人物&amp;怪物成长分析'!$B$5:$S$104,17,FALSE)*$W1986</f>
        <v>9961.6296000000002</v>
      </c>
      <c r="W1986" s="1">
        <v>0.78</v>
      </c>
      <c r="X1986">
        <f t="shared" si="30"/>
        <v>10226.4956729851</v>
      </c>
    </row>
    <row r="1987" spans="1:24" x14ac:dyDescent="0.15">
      <c r="A1987">
        <v>1986</v>
      </c>
      <c r="B1987">
        <v>47</v>
      </c>
      <c r="C1987">
        <v>94331.704621338082</v>
      </c>
      <c r="D1987">
        <v>4359.1406879438136</v>
      </c>
      <c r="E1987">
        <v>1937.3958613083619</v>
      </c>
      <c r="F1987">
        <v>11081.937599999999</v>
      </c>
      <c r="G1987" s="1">
        <v>0.72</v>
      </c>
      <c r="H1987">
        <v>16605.196221726837</v>
      </c>
      <c r="Q1987">
        <v>1986</v>
      </c>
      <c r="R1987">
        <v>47</v>
      </c>
      <c r="S1987">
        <f>VLOOKUP($R1987,'[3]人物&amp;怪物成长分析'!$B$5:$S$104,12,FALSE)*$W1987</f>
        <v>94331.704621338082</v>
      </c>
      <c r="T1987">
        <f>VLOOKUP($R1987,'[3]人物&amp;怪物成长分析'!$B$5:$S$104,13,FALSE)*$W1987</f>
        <v>4359.1406879438136</v>
      </c>
      <c r="U1987">
        <f>VLOOKUP($R1987,'[3]人物&amp;怪物成长分析'!$B$5:$S$104,14,FALSE)*$W1987</f>
        <v>1937.3958613083619</v>
      </c>
      <c r="V1987">
        <f>VLOOKUP($R1987,'[3]人物&amp;怪物成长分析'!$B$5:$S$104,17,FALSE)*$W1987</f>
        <v>11081.937599999999</v>
      </c>
      <c r="W1987" s="1">
        <v>0.72</v>
      </c>
      <c r="X1987">
        <f t="shared" ref="X1987:X2050" si="31">SUMPRODUCT(S1987:V1987,$M$6:$P$6)*1.2</f>
        <v>16605.196221726837</v>
      </c>
    </row>
    <row r="1988" spans="1:24" x14ac:dyDescent="0.15">
      <c r="A1988">
        <v>1987</v>
      </c>
      <c r="B1988">
        <v>28</v>
      </c>
      <c r="C1988">
        <v>7313.0856141913064</v>
      </c>
      <c r="D1988">
        <v>494.87045509565235</v>
      </c>
      <c r="E1988">
        <v>219.94242448695658</v>
      </c>
      <c r="F1988">
        <v>3845.3688000000002</v>
      </c>
      <c r="G1988" s="1">
        <v>0.39</v>
      </c>
      <c r="H1988">
        <v>2777.7140353803134</v>
      </c>
      <c r="Q1988">
        <v>1987</v>
      </c>
      <c r="R1988">
        <v>28</v>
      </c>
      <c r="S1988">
        <f>VLOOKUP($R1988,'[3]人物&amp;怪物成长分析'!$B$5:$S$104,12,FALSE)*$W1988</f>
        <v>7313.0856141913064</v>
      </c>
      <c r="T1988">
        <f>VLOOKUP($R1988,'[3]人物&amp;怪物成长分析'!$B$5:$S$104,13,FALSE)*$W1988</f>
        <v>494.87045509565235</v>
      </c>
      <c r="U1988">
        <f>VLOOKUP($R1988,'[3]人物&amp;怪物成长分析'!$B$5:$S$104,14,FALSE)*$W1988</f>
        <v>219.94242448695658</v>
      </c>
      <c r="V1988">
        <f>VLOOKUP($R1988,'[3]人物&amp;怪物成长分析'!$B$5:$S$104,17,FALSE)*$W1988</f>
        <v>3845.3688000000002</v>
      </c>
      <c r="W1988" s="1">
        <v>0.39</v>
      </c>
      <c r="X1988">
        <f t="shared" si="31"/>
        <v>2777.7140353803134</v>
      </c>
    </row>
    <row r="1989" spans="1:24" x14ac:dyDescent="0.15">
      <c r="A1989">
        <v>1988</v>
      </c>
      <c r="B1989">
        <v>19</v>
      </c>
      <c r="C1989">
        <v>4167.4760378804349</v>
      </c>
      <c r="D1989">
        <v>359.56653652173924</v>
      </c>
      <c r="E1989">
        <v>159.80734956521746</v>
      </c>
      <c r="F1989">
        <v>4705.7790000000005</v>
      </c>
      <c r="G1989" s="1">
        <v>0.65</v>
      </c>
      <c r="H1989">
        <v>2743.2453451226093</v>
      </c>
      <c r="Q1989">
        <v>1988</v>
      </c>
      <c r="R1989">
        <v>19</v>
      </c>
      <c r="S1989">
        <f>VLOOKUP($R1989,'[3]人物&amp;怪物成长分析'!$B$5:$S$104,12,FALSE)*$W1989</f>
        <v>4167.4760378804349</v>
      </c>
      <c r="T1989">
        <f>VLOOKUP($R1989,'[3]人物&amp;怪物成长分析'!$B$5:$S$104,13,FALSE)*$W1989</f>
        <v>359.56653652173924</v>
      </c>
      <c r="U1989">
        <f>VLOOKUP($R1989,'[3]人物&amp;怪物成长分析'!$B$5:$S$104,14,FALSE)*$W1989</f>
        <v>159.80734956521746</v>
      </c>
      <c r="V1989">
        <f>VLOOKUP($R1989,'[3]人物&amp;怪物成长分析'!$B$5:$S$104,17,FALSE)*$W1989</f>
        <v>4705.7790000000005</v>
      </c>
      <c r="W1989" s="1">
        <v>0.65</v>
      </c>
      <c r="X1989">
        <f t="shared" si="31"/>
        <v>2743.2453451226093</v>
      </c>
    </row>
    <row r="1990" spans="1:24" x14ac:dyDescent="0.15">
      <c r="A1990">
        <v>1989</v>
      </c>
      <c r="B1990">
        <v>50</v>
      </c>
      <c r="C1990">
        <v>119630.17846956526</v>
      </c>
      <c r="D1990">
        <v>5176.3057991638816</v>
      </c>
      <c r="E1990">
        <v>2300.5803551839472</v>
      </c>
      <c r="F1990">
        <v>11385.5</v>
      </c>
      <c r="G1990" s="1">
        <v>0.7</v>
      </c>
      <c r="H1990">
        <v>19359.795951756525</v>
      </c>
      <c r="Q1990">
        <v>1989</v>
      </c>
      <c r="R1990">
        <v>50</v>
      </c>
      <c r="S1990">
        <f>VLOOKUP($R1990,'[3]人物&amp;怪物成长分析'!$B$5:$S$104,12,FALSE)*$W1990</f>
        <v>119630.17846956526</v>
      </c>
      <c r="T1990">
        <f>VLOOKUP($R1990,'[3]人物&amp;怪物成长分析'!$B$5:$S$104,13,FALSE)*$W1990</f>
        <v>5176.3057991638816</v>
      </c>
      <c r="U1990">
        <f>VLOOKUP($R1990,'[3]人物&amp;怪物成长分析'!$B$5:$S$104,14,FALSE)*$W1990</f>
        <v>2300.5803551839472</v>
      </c>
      <c r="V1990">
        <f>VLOOKUP($R1990,'[3]人物&amp;怪物成长分析'!$B$5:$S$104,17,FALSE)*$W1990</f>
        <v>11385.5</v>
      </c>
      <c r="W1990" s="1">
        <v>0.7</v>
      </c>
      <c r="X1990">
        <f t="shared" si="31"/>
        <v>19359.795951756525</v>
      </c>
    </row>
    <row r="1991" spans="1:24" x14ac:dyDescent="0.15">
      <c r="A1991">
        <v>1990</v>
      </c>
      <c r="B1991">
        <v>33</v>
      </c>
      <c r="C1991">
        <v>21302.925186837809</v>
      </c>
      <c r="D1991">
        <v>1335.5673616926429</v>
      </c>
      <c r="E1991">
        <v>593.58549408561919</v>
      </c>
      <c r="F1991">
        <v>7468.3091999999997</v>
      </c>
      <c r="G1991" s="1">
        <v>0.66</v>
      </c>
      <c r="H1991">
        <v>6384.5939895021302</v>
      </c>
      <c r="Q1991">
        <v>1990</v>
      </c>
      <c r="R1991">
        <v>33</v>
      </c>
      <c r="S1991">
        <f>VLOOKUP($R1991,'[3]人物&amp;怪物成长分析'!$B$5:$S$104,12,FALSE)*$W1991</f>
        <v>21302.925186837809</v>
      </c>
      <c r="T1991">
        <f>VLOOKUP($R1991,'[3]人物&amp;怪物成长分析'!$B$5:$S$104,13,FALSE)*$W1991</f>
        <v>1335.5673616926429</v>
      </c>
      <c r="U1991">
        <f>VLOOKUP($R1991,'[3]人物&amp;怪物成长分析'!$B$5:$S$104,14,FALSE)*$W1991</f>
        <v>593.58549408561919</v>
      </c>
      <c r="V1991">
        <f>VLOOKUP($R1991,'[3]人物&amp;怪物成长分析'!$B$5:$S$104,17,FALSE)*$W1991</f>
        <v>7468.3091999999997</v>
      </c>
      <c r="W1991" s="1">
        <v>0.66</v>
      </c>
      <c r="X1991">
        <f t="shared" si="31"/>
        <v>6384.5939895021302</v>
      </c>
    </row>
    <row r="1992" spans="1:24" x14ac:dyDescent="0.15">
      <c r="A1992">
        <v>1991</v>
      </c>
      <c r="B1992">
        <v>26</v>
      </c>
      <c r="C1992">
        <v>7004.4412762836128</v>
      </c>
      <c r="D1992">
        <v>497.84775112775935</v>
      </c>
      <c r="E1992">
        <v>221.26566716789301</v>
      </c>
      <c r="F1992">
        <v>4360.4907999999996</v>
      </c>
      <c r="G1992" s="1">
        <v>0.47</v>
      </c>
      <c r="H1992">
        <v>2978.2295296163961</v>
      </c>
      <c r="Q1992">
        <v>1991</v>
      </c>
      <c r="R1992">
        <v>26</v>
      </c>
      <c r="S1992">
        <f>VLOOKUP($R1992,'[3]人物&amp;怪物成长分析'!$B$5:$S$104,12,FALSE)*$W1992</f>
        <v>7004.4412762836128</v>
      </c>
      <c r="T1992">
        <f>VLOOKUP($R1992,'[3]人物&amp;怪物成长分析'!$B$5:$S$104,13,FALSE)*$W1992</f>
        <v>497.84775112775935</v>
      </c>
      <c r="U1992">
        <f>VLOOKUP($R1992,'[3]人物&amp;怪物成长分析'!$B$5:$S$104,14,FALSE)*$W1992</f>
        <v>221.26566716789301</v>
      </c>
      <c r="V1992">
        <f>VLOOKUP($R1992,'[3]人物&amp;怪物成长分析'!$B$5:$S$104,17,FALSE)*$W1992</f>
        <v>4360.4907999999996</v>
      </c>
      <c r="W1992" s="1">
        <v>0.47</v>
      </c>
      <c r="X1992">
        <f t="shared" si="31"/>
        <v>2978.2295296163961</v>
      </c>
    </row>
    <row r="1993" spans="1:24" x14ac:dyDescent="0.15">
      <c r="A1993">
        <v>1992</v>
      </c>
      <c r="B1993">
        <v>37</v>
      </c>
      <c r="C1993">
        <v>37424.549614679228</v>
      </c>
      <c r="D1993">
        <v>2221.0162689991307</v>
      </c>
      <c r="E1993">
        <v>987.11834177739149</v>
      </c>
      <c r="F1993">
        <v>9734.5403999999999</v>
      </c>
      <c r="G1993" s="1">
        <v>0.78</v>
      </c>
      <c r="H1993">
        <v>9617.83239763643</v>
      </c>
      <c r="Q1993">
        <v>1992</v>
      </c>
      <c r="R1993">
        <v>37</v>
      </c>
      <c r="S1993">
        <f>VLOOKUP($R1993,'[3]人物&amp;怪物成长分析'!$B$5:$S$104,12,FALSE)*$W1993</f>
        <v>37424.549614679228</v>
      </c>
      <c r="T1993">
        <f>VLOOKUP($R1993,'[3]人物&amp;怪物成长分析'!$B$5:$S$104,13,FALSE)*$W1993</f>
        <v>2221.0162689991307</v>
      </c>
      <c r="U1993">
        <f>VLOOKUP($R1993,'[3]人物&amp;怪物成长分析'!$B$5:$S$104,14,FALSE)*$W1993</f>
        <v>987.11834177739149</v>
      </c>
      <c r="V1993">
        <f>VLOOKUP($R1993,'[3]人物&amp;怪物成长分析'!$B$5:$S$104,17,FALSE)*$W1993</f>
        <v>9734.5403999999999</v>
      </c>
      <c r="W1993" s="1">
        <v>0.78</v>
      </c>
      <c r="X1993">
        <f t="shared" si="31"/>
        <v>9617.83239763643</v>
      </c>
    </row>
    <row r="1994" spans="1:24" x14ac:dyDescent="0.15">
      <c r="A1994">
        <v>1993</v>
      </c>
      <c r="B1994">
        <v>47</v>
      </c>
      <c r="C1994">
        <v>78609.753851115063</v>
      </c>
      <c r="D1994">
        <v>3632.6172399531779</v>
      </c>
      <c r="E1994">
        <v>1614.4965510903016</v>
      </c>
      <c r="F1994">
        <v>9234.9480000000003</v>
      </c>
      <c r="G1994" s="1">
        <v>0.6</v>
      </c>
      <c r="H1994">
        <v>13837.663518105701</v>
      </c>
      <c r="Q1994">
        <v>1993</v>
      </c>
      <c r="R1994">
        <v>47</v>
      </c>
      <c r="S1994">
        <f>VLOOKUP($R1994,'[3]人物&amp;怪物成长分析'!$B$5:$S$104,12,FALSE)*$W1994</f>
        <v>78609.753851115063</v>
      </c>
      <c r="T1994">
        <f>VLOOKUP($R1994,'[3]人物&amp;怪物成长分析'!$B$5:$S$104,13,FALSE)*$W1994</f>
        <v>3632.6172399531779</v>
      </c>
      <c r="U1994">
        <f>VLOOKUP($R1994,'[3]人物&amp;怪物成长分析'!$B$5:$S$104,14,FALSE)*$W1994</f>
        <v>1614.4965510903016</v>
      </c>
      <c r="V1994">
        <f>VLOOKUP($R1994,'[3]人物&amp;怪物成长分析'!$B$5:$S$104,17,FALSE)*$W1994</f>
        <v>9234.9480000000003</v>
      </c>
      <c r="W1994" s="1">
        <v>0.6</v>
      </c>
      <c r="X1994">
        <f t="shared" si="31"/>
        <v>13837.663518105701</v>
      </c>
    </row>
    <row r="1995" spans="1:24" x14ac:dyDescent="0.15">
      <c r="A1995">
        <v>1994</v>
      </c>
      <c r="B1995">
        <v>43</v>
      </c>
      <c r="C1995">
        <v>26980.64427617639</v>
      </c>
      <c r="D1995">
        <v>1369.47618626689</v>
      </c>
      <c r="E1995">
        <v>608.65608278528453</v>
      </c>
      <c r="F1995">
        <v>4268.1059999999998</v>
      </c>
      <c r="G1995" s="1">
        <v>0.3</v>
      </c>
      <c r="H1995">
        <v>5410.2168961190764</v>
      </c>
      <c r="Q1995">
        <v>1994</v>
      </c>
      <c r="R1995">
        <v>43</v>
      </c>
      <c r="S1995">
        <f>VLOOKUP($R1995,'[3]人物&amp;怪物成长分析'!$B$5:$S$104,12,FALSE)*$W1995</f>
        <v>26980.64427617639</v>
      </c>
      <c r="T1995">
        <f>VLOOKUP($R1995,'[3]人物&amp;怪物成长分析'!$B$5:$S$104,13,FALSE)*$W1995</f>
        <v>1369.47618626689</v>
      </c>
      <c r="U1995">
        <f>VLOOKUP($R1995,'[3]人物&amp;怪物成长分析'!$B$5:$S$104,14,FALSE)*$W1995</f>
        <v>608.65608278528453</v>
      </c>
      <c r="V1995">
        <f>VLOOKUP($R1995,'[3]人物&amp;怪物成长分析'!$B$5:$S$104,17,FALSE)*$W1995</f>
        <v>4268.1059999999998</v>
      </c>
      <c r="W1995" s="1">
        <v>0.3</v>
      </c>
      <c r="X1995">
        <f t="shared" si="31"/>
        <v>5410.2168961190764</v>
      </c>
    </row>
    <row r="1996" spans="1:24" x14ac:dyDescent="0.15">
      <c r="A1996">
        <v>1995</v>
      </c>
      <c r="B1996">
        <v>44</v>
      </c>
      <c r="C1996">
        <v>37682.73558165662</v>
      </c>
      <c r="D1996">
        <v>1867.0114729011373</v>
      </c>
      <c r="E1996">
        <v>829.78287684495001</v>
      </c>
      <c r="F1996">
        <v>5516.9008000000003</v>
      </c>
      <c r="G1996" s="1">
        <v>0.38</v>
      </c>
      <c r="H1996">
        <v>7295.8200540148218</v>
      </c>
      <c r="Q1996">
        <v>1995</v>
      </c>
      <c r="R1996">
        <v>44</v>
      </c>
      <c r="S1996">
        <f>VLOOKUP($R1996,'[3]人物&amp;怪物成长分析'!$B$5:$S$104,12,FALSE)*$W1996</f>
        <v>37682.73558165662</v>
      </c>
      <c r="T1996">
        <f>VLOOKUP($R1996,'[3]人物&amp;怪物成长分析'!$B$5:$S$104,13,FALSE)*$W1996</f>
        <v>1867.0114729011373</v>
      </c>
      <c r="U1996">
        <f>VLOOKUP($R1996,'[3]人物&amp;怪物成长分析'!$B$5:$S$104,14,FALSE)*$W1996</f>
        <v>829.78287684495001</v>
      </c>
      <c r="V1996">
        <f>VLOOKUP($R1996,'[3]人物&amp;怪物成长分析'!$B$5:$S$104,17,FALSE)*$W1996</f>
        <v>5516.9008000000003</v>
      </c>
      <c r="W1996" s="1">
        <v>0.38</v>
      </c>
      <c r="X1996">
        <f t="shared" si="31"/>
        <v>7295.8200540148218</v>
      </c>
    </row>
    <row r="1997" spans="1:24" x14ac:dyDescent="0.15">
      <c r="A1997">
        <v>1996</v>
      </c>
      <c r="B1997">
        <v>44</v>
      </c>
      <c r="C1997">
        <v>64457.310863360013</v>
      </c>
      <c r="D1997">
        <v>3193.5722562782612</v>
      </c>
      <c r="E1997">
        <v>1419.365447234783</v>
      </c>
      <c r="F1997">
        <v>9436.8040000000001</v>
      </c>
      <c r="G1997" s="1">
        <v>0.65</v>
      </c>
      <c r="H1997">
        <v>12479.692197656934</v>
      </c>
      <c r="Q1997">
        <v>1996</v>
      </c>
      <c r="R1997">
        <v>44</v>
      </c>
      <c r="S1997">
        <f>VLOOKUP($R1997,'[3]人物&amp;怪物成长分析'!$B$5:$S$104,12,FALSE)*$W1997</f>
        <v>64457.310863360013</v>
      </c>
      <c r="T1997">
        <f>VLOOKUP($R1997,'[3]人物&amp;怪物成长分析'!$B$5:$S$104,13,FALSE)*$W1997</f>
        <v>3193.5722562782612</v>
      </c>
      <c r="U1997">
        <f>VLOOKUP($R1997,'[3]人物&amp;怪物成长分析'!$B$5:$S$104,14,FALSE)*$W1997</f>
        <v>1419.365447234783</v>
      </c>
      <c r="V1997">
        <f>VLOOKUP($R1997,'[3]人物&amp;怪物成长分析'!$B$5:$S$104,17,FALSE)*$W1997</f>
        <v>9436.8040000000001</v>
      </c>
      <c r="W1997" s="1">
        <v>0.65</v>
      </c>
      <c r="X1997">
        <f t="shared" si="31"/>
        <v>12479.692197656934</v>
      </c>
    </row>
    <row r="1998" spans="1:24" x14ac:dyDescent="0.15">
      <c r="A1998">
        <v>1997</v>
      </c>
      <c r="B1998">
        <v>32</v>
      </c>
      <c r="C1998">
        <v>15727.559944623417</v>
      </c>
      <c r="D1998">
        <v>995.44933440240834</v>
      </c>
      <c r="E1998">
        <v>442.42192640107038</v>
      </c>
      <c r="F1998">
        <v>5953.2192000000005</v>
      </c>
      <c r="G1998" s="1">
        <v>0.54</v>
      </c>
      <c r="H1998">
        <v>4909.281823906098</v>
      </c>
      <c r="Q1998">
        <v>1997</v>
      </c>
      <c r="R1998">
        <v>32</v>
      </c>
      <c r="S1998">
        <f>VLOOKUP($R1998,'[3]人物&amp;怪物成长分析'!$B$5:$S$104,12,FALSE)*$W1998</f>
        <v>15727.559944623417</v>
      </c>
      <c r="T1998">
        <f>VLOOKUP($R1998,'[3]人物&amp;怪物成长分析'!$B$5:$S$104,13,FALSE)*$W1998</f>
        <v>995.44933440240834</v>
      </c>
      <c r="U1998">
        <f>VLOOKUP($R1998,'[3]人物&amp;怪物成长分析'!$B$5:$S$104,14,FALSE)*$W1998</f>
        <v>442.42192640107038</v>
      </c>
      <c r="V1998">
        <f>VLOOKUP($R1998,'[3]人物&amp;怪物成长分析'!$B$5:$S$104,17,FALSE)*$W1998</f>
        <v>5953.2192000000005</v>
      </c>
      <c r="W1998" s="1">
        <v>0.54</v>
      </c>
      <c r="X1998">
        <f t="shared" si="31"/>
        <v>4909.281823906098</v>
      </c>
    </row>
    <row r="1999" spans="1:24" x14ac:dyDescent="0.15">
      <c r="A1999">
        <v>1998</v>
      </c>
      <c r="B1999">
        <v>42</v>
      </c>
      <c r="C1999">
        <v>52876.520703026123</v>
      </c>
      <c r="D1999">
        <v>2750.9399280000011</v>
      </c>
      <c r="E1999">
        <v>1222.6399680000009</v>
      </c>
      <c r="F1999">
        <v>9058.3220000000001</v>
      </c>
      <c r="G1999" s="1">
        <v>0.65</v>
      </c>
      <c r="H1999">
        <v>11002.164244945257</v>
      </c>
      <c r="Q1999">
        <v>1998</v>
      </c>
      <c r="R1999">
        <v>42</v>
      </c>
      <c r="S1999">
        <f>VLOOKUP($R1999,'[3]人物&amp;怪物成长分析'!$B$5:$S$104,12,FALSE)*$W1999</f>
        <v>52876.520703026123</v>
      </c>
      <c r="T1999">
        <f>VLOOKUP($R1999,'[3]人物&amp;怪物成长分析'!$B$5:$S$104,13,FALSE)*$W1999</f>
        <v>2750.9399280000011</v>
      </c>
      <c r="U1999">
        <f>VLOOKUP($R1999,'[3]人物&amp;怪物成长分析'!$B$5:$S$104,14,FALSE)*$W1999</f>
        <v>1222.6399680000009</v>
      </c>
      <c r="V1999">
        <f>VLOOKUP($R1999,'[3]人物&amp;怪物成长分析'!$B$5:$S$104,17,FALSE)*$W1999</f>
        <v>9058.3220000000001</v>
      </c>
      <c r="W1999" s="1">
        <v>0.65</v>
      </c>
      <c r="X1999">
        <f t="shared" si="31"/>
        <v>11002.164244945257</v>
      </c>
    </row>
    <row r="2000" spans="1:24" x14ac:dyDescent="0.15">
      <c r="A2000">
        <v>1999</v>
      </c>
      <c r="B2000">
        <v>47</v>
      </c>
      <c r="C2000">
        <v>72058.941030188813</v>
      </c>
      <c r="D2000">
        <v>3329.8991366237469</v>
      </c>
      <c r="E2000">
        <v>1479.9551718327766</v>
      </c>
      <c r="F2000">
        <v>8465.3690000000006</v>
      </c>
      <c r="G2000" s="1">
        <v>0.55000000000000004</v>
      </c>
      <c r="H2000">
        <v>12684.524891596891</v>
      </c>
      <c r="Q2000">
        <v>1999</v>
      </c>
      <c r="R2000">
        <v>47</v>
      </c>
      <c r="S2000">
        <f>VLOOKUP($R2000,'[3]人物&amp;怪物成长分析'!$B$5:$S$104,12,FALSE)*$W2000</f>
        <v>72058.941030188813</v>
      </c>
      <c r="T2000">
        <f>VLOOKUP($R2000,'[3]人物&amp;怪物成长分析'!$B$5:$S$104,13,FALSE)*$W2000</f>
        <v>3329.8991366237469</v>
      </c>
      <c r="U2000">
        <f>VLOOKUP($R2000,'[3]人物&amp;怪物成长分析'!$B$5:$S$104,14,FALSE)*$W2000</f>
        <v>1479.9551718327766</v>
      </c>
      <c r="V2000">
        <f>VLOOKUP($R2000,'[3]人物&amp;怪物成长分析'!$B$5:$S$104,17,FALSE)*$W2000</f>
        <v>8465.3690000000006</v>
      </c>
      <c r="W2000" s="1">
        <v>0.55000000000000004</v>
      </c>
      <c r="X2000">
        <f t="shared" si="31"/>
        <v>12684.524891596891</v>
      </c>
    </row>
    <row r="2001" spans="1:24" x14ac:dyDescent="0.15">
      <c r="A2001">
        <v>2000</v>
      </c>
      <c r="B2001">
        <v>42</v>
      </c>
      <c r="C2001">
        <v>29285.457620137542</v>
      </c>
      <c r="D2001">
        <v>1523.597498584616</v>
      </c>
      <c r="E2001">
        <v>677.15444381538498</v>
      </c>
      <c r="F2001">
        <v>5016.9168</v>
      </c>
      <c r="G2001" s="1">
        <v>0.36</v>
      </c>
      <c r="H2001">
        <v>6093.5063510466034</v>
      </c>
      <c r="Q2001">
        <v>2000</v>
      </c>
      <c r="R2001">
        <v>42</v>
      </c>
      <c r="S2001">
        <f>VLOOKUP($R2001,'[3]人物&amp;怪物成长分析'!$B$5:$S$104,12,FALSE)*$W2001</f>
        <v>29285.457620137542</v>
      </c>
      <c r="T2001">
        <f>VLOOKUP($R2001,'[3]人物&amp;怪物成长分析'!$B$5:$S$104,13,FALSE)*$W2001</f>
        <v>1523.597498584616</v>
      </c>
      <c r="U2001">
        <f>VLOOKUP($R2001,'[3]人物&amp;怪物成长分析'!$B$5:$S$104,14,FALSE)*$W2001</f>
        <v>677.15444381538498</v>
      </c>
      <c r="V2001">
        <f>VLOOKUP($R2001,'[3]人物&amp;怪物成长分析'!$B$5:$S$104,17,FALSE)*$W2001</f>
        <v>5016.9168</v>
      </c>
      <c r="W2001" s="1">
        <v>0.36</v>
      </c>
      <c r="X2001">
        <f t="shared" si="31"/>
        <v>6093.5063510466034</v>
      </c>
    </row>
    <row r="2002" spans="1:24" x14ac:dyDescent="0.15">
      <c r="A2002">
        <v>2001</v>
      </c>
      <c r="B2002">
        <v>31</v>
      </c>
      <c r="C2002">
        <v>19893.549123969238</v>
      </c>
      <c r="D2002">
        <v>1271.582403452308</v>
      </c>
      <c r="E2002">
        <v>565.14773486769252</v>
      </c>
      <c r="F2002">
        <v>8157.3384000000005</v>
      </c>
      <c r="G2002" s="1">
        <v>0.76</v>
      </c>
      <c r="H2002">
        <v>6487.160591134525</v>
      </c>
      <c r="Q2002">
        <v>2001</v>
      </c>
      <c r="R2002">
        <v>31</v>
      </c>
      <c r="S2002">
        <f>VLOOKUP($R2002,'[3]人物&amp;怪物成长分析'!$B$5:$S$104,12,FALSE)*$W2002</f>
        <v>19893.549123969238</v>
      </c>
      <c r="T2002">
        <f>VLOOKUP($R2002,'[3]人物&amp;怪物成长分析'!$B$5:$S$104,13,FALSE)*$W2002</f>
        <v>1271.582403452308</v>
      </c>
      <c r="U2002">
        <f>VLOOKUP($R2002,'[3]人物&amp;怪物成长分析'!$B$5:$S$104,14,FALSE)*$W2002</f>
        <v>565.14773486769252</v>
      </c>
      <c r="V2002">
        <f>VLOOKUP($R2002,'[3]人物&amp;怪物成长分析'!$B$5:$S$104,17,FALSE)*$W2002</f>
        <v>8157.3384000000005</v>
      </c>
      <c r="W2002" s="1">
        <v>0.76</v>
      </c>
      <c r="X2002">
        <f t="shared" si="31"/>
        <v>6487.160591134525</v>
      </c>
    </row>
    <row r="2003" spans="1:24" x14ac:dyDescent="0.15">
      <c r="A2003">
        <v>2002</v>
      </c>
      <c r="B2003">
        <v>23</v>
      </c>
      <c r="C2003">
        <v>4571.9887841839482</v>
      </c>
      <c r="D2003">
        <v>351.5036758795988</v>
      </c>
      <c r="E2003">
        <v>156.22385594648836</v>
      </c>
      <c r="F2003">
        <v>3697.8567999999996</v>
      </c>
      <c r="G2003" s="1">
        <v>0.44</v>
      </c>
      <c r="H2003">
        <v>2337.4540742321337</v>
      </c>
      <c r="Q2003">
        <v>2002</v>
      </c>
      <c r="R2003">
        <v>23</v>
      </c>
      <c r="S2003">
        <f>VLOOKUP($R2003,'[3]人物&amp;怪物成长分析'!$B$5:$S$104,12,FALSE)*$W2003</f>
        <v>4571.9887841839482</v>
      </c>
      <c r="T2003">
        <f>VLOOKUP($R2003,'[3]人物&amp;怪物成长分析'!$B$5:$S$104,13,FALSE)*$W2003</f>
        <v>351.5036758795988</v>
      </c>
      <c r="U2003">
        <f>VLOOKUP($R2003,'[3]人物&amp;怪物成长分析'!$B$5:$S$104,14,FALSE)*$W2003</f>
        <v>156.22385594648836</v>
      </c>
      <c r="V2003">
        <f>VLOOKUP($R2003,'[3]人物&amp;怪物成长分析'!$B$5:$S$104,17,FALSE)*$W2003</f>
        <v>3697.8567999999996</v>
      </c>
      <c r="W2003" s="1">
        <v>0.44</v>
      </c>
      <c r="X2003">
        <f t="shared" si="31"/>
        <v>2337.4540742321337</v>
      </c>
    </row>
    <row r="2004" spans="1:24" x14ac:dyDescent="0.15">
      <c r="A2004">
        <v>2003</v>
      </c>
      <c r="B2004">
        <v>46</v>
      </c>
      <c r="C2004">
        <v>58640.330700910257</v>
      </c>
      <c r="D2004">
        <v>2772.2283719406032</v>
      </c>
      <c r="E2004">
        <v>1232.1014986402681</v>
      </c>
      <c r="F2004">
        <v>7399.2155999999995</v>
      </c>
      <c r="G2004" s="1">
        <v>0.49</v>
      </c>
      <c r="H2004">
        <v>10638.811683140737</v>
      </c>
      <c r="Q2004">
        <v>2003</v>
      </c>
      <c r="R2004">
        <v>46</v>
      </c>
      <c r="S2004">
        <f>VLOOKUP($R2004,'[3]人物&amp;怪物成长分析'!$B$5:$S$104,12,FALSE)*$W2004</f>
        <v>58640.330700910257</v>
      </c>
      <c r="T2004">
        <f>VLOOKUP($R2004,'[3]人物&amp;怪物成长分析'!$B$5:$S$104,13,FALSE)*$W2004</f>
        <v>2772.2283719406032</v>
      </c>
      <c r="U2004">
        <f>VLOOKUP($R2004,'[3]人物&amp;怪物成长分析'!$B$5:$S$104,14,FALSE)*$W2004</f>
        <v>1232.1014986402681</v>
      </c>
      <c r="V2004">
        <f>VLOOKUP($R2004,'[3]人物&amp;怪物成长分析'!$B$5:$S$104,17,FALSE)*$W2004</f>
        <v>7399.2155999999995</v>
      </c>
      <c r="W2004" s="1">
        <v>0.49</v>
      </c>
      <c r="X2004">
        <f t="shared" si="31"/>
        <v>10638.811683140737</v>
      </c>
    </row>
    <row r="2005" spans="1:24" x14ac:dyDescent="0.15">
      <c r="A2005">
        <v>2004</v>
      </c>
      <c r="B2005">
        <v>45</v>
      </c>
      <c r="C2005">
        <v>78528.707291883635</v>
      </c>
      <c r="D2005">
        <v>3799.6686417792648</v>
      </c>
      <c r="E2005">
        <v>1688.7416185685624</v>
      </c>
      <c r="F2005">
        <v>10662.696</v>
      </c>
      <c r="G2005" s="1">
        <v>0.72</v>
      </c>
      <c r="H2005">
        <v>14705.850230427808</v>
      </c>
      <c r="Q2005">
        <v>2004</v>
      </c>
      <c r="R2005">
        <v>45</v>
      </c>
      <c r="S2005">
        <f>VLOOKUP($R2005,'[3]人物&amp;怪物成长分析'!$B$5:$S$104,12,FALSE)*$W2005</f>
        <v>78528.707291883635</v>
      </c>
      <c r="T2005">
        <f>VLOOKUP($R2005,'[3]人物&amp;怪物成长分析'!$B$5:$S$104,13,FALSE)*$W2005</f>
        <v>3799.6686417792648</v>
      </c>
      <c r="U2005">
        <f>VLOOKUP($R2005,'[3]人物&amp;怪物成长分析'!$B$5:$S$104,14,FALSE)*$W2005</f>
        <v>1688.7416185685624</v>
      </c>
      <c r="V2005">
        <f>VLOOKUP($R2005,'[3]人物&amp;怪物成长分析'!$B$5:$S$104,17,FALSE)*$W2005</f>
        <v>10662.696</v>
      </c>
      <c r="W2005" s="1">
        <v>0.72</v>
      </c>
      <c r="X2005">
        <f t="shared" si="31"/>
        <v>14705.850230427808</v>
      </c>
    </row>
    <row r="2006" spans="1:24" x14ac:dyDescent="0.15">
      <c r="A2006">
        <v>2005</v>
      </c>
      <c r="B2006">
        <v>46</v>
      </c>
      <c r="C2006">
        <v>75394.710901170329</v>
      </c>
      <c r="D2006">
        <v>3564.2936210664898</v>
      </c>
      <c r="E2006">
        <v>1584.1304982517734</v>
      </c>
      <c r="F2006">
        <v>9513.2771999999986</v>
      </c>
      <c r="G2006" s="1">
        <v>0.63</v>
      </c>
      <c r="H2006">
        <v>13678.47216403809</v>
      </c>
      <c r="Q2006">
        <v>2005</v>
      </c>
      <c r="R2006">
        <v>46</v>
      </c>
      <c r="S2006">
        <f>VLOOKUP($R2006,'[3]人物&amp;怪物成长分析'!$B$5:$S$104,12,FALSE)*$W2006</f>
        <v>75394.710901170329</v>
      </c>
      <c r="T2006">
        <f>VLOOKUP($R2006,'[3]人物&amp;怪物成长分析'!$B$5:$S$104,13,FALSE)*$W2006</f>
        <v>3564.2936210664898</v>
      </c>
      <c r="U2006">
        <f>VLOOKUP($R2006,'[3]人物&amp;怪物成长分析'!$B$5:$S$104,14,FALSE)*$W2006</f>
        <v>1584.1304982517734</v>
      </c>
      <c r="V2006">
        <f>VLOOKUP($R2006,'[3]人物&amp;怪物成长分析'!$B$5:$S$104,17,FALSE)*$W2006</f>
        <v>9513.2771999999986</v>
      </c>
      <c r="W2006" s="1">
        <v>0.63</v>
      </c>
      <c r="X2006">
        <f t="shared" si="31"/>
        <v>13678.47216403809</v>
      </c>
    </row>
    <row r="2007" spans="1:24" x14ac:dyDescent="0.15">
      <c r="A2007">
        <v>2006</v>
      </c>
      <c r="B2007">
        <v>38</v>
      </c>
      <c r="C2007">
        <v>42148.35980467304</v>
      </c>
      <c r="D2007">
        <v>2433.4796877953181</v>
      </c>
      <c r="E2007">
        <v>1081.5465279090304</v>
      </c>
      <c r="F2007">
        <v>10089.3428</v>
      </c>
      <c r="G2007" s="1">
        <v>0.79</v>
      </c>
      <c r="H2007">
        <v>10357.604591869525</v>
      </c>
      <c r="Q2007">
        <v>2006</v>
      </c>
      <c r="R2007">
        <v>38</v>
      </c>
      <c r="S2007">
        <f>VLOOKUP($R2007,'[3]人物&amp;怪物成长分析'!$B$5:$S$104,12,FALSE)*$W2007</f>
        <v>42148.35980467304</v>
      </c>
      <c r="T2007">
        <f>VLOOKUP($R2007,'[3]人物&amp;怪物成长分析'!$B$5:$S$104,13,FALSE)*$W2007</f>
        <v>2433.4796877953181</v>
      </c>
      <c r="U2007">
        <f>VLOOKUP($R2007,'[3]人物&amp;怪物成长分析'!$B$5:$S$104,14,FALSE)*$W2007</f>
        <v>1081.5465279090304</v>
      </c>
      <c r="V2007">
        <f>VLOOKUP($R2007,'[3]人物&amp;怪物成长分析'!$B$5:$S$104,17,FALSE)*$W2007</f>
        <v>10089.3428</v>
      </c>
      <c r="W2007" s="1">
        <v>0.79</v>
      </c>
      <c r="X2007">
        <f t="shared" si="31"/>
        <v>10357.604591869525</v>
      </c>
    </row>
    <row r="2008" spans="1:24" x14ac:dyDescent="0.15">
      <c r="A2008">
        <v>2007</v>
      </c>
      <c r="B2008">
        <v>37</v>
      </c>
      <c r="C2008">
        <v>33586.134269583919</v>
      </c>
      <c r="D2008">
        <v>1993.2197285889633</v>
      </c>
      <c r="E2008">
        <v>885.87543492842826</v>
      </c>
      <c r="F2008">
        <v>8736.1260000000002</v>
      </c>
      <c r="G2008" s="1">
        <v>0.7</v>
      </c>
      <c r="H2008">
        <v>8631.3880491608998</v>
      </c>
      <c r="Q2008">
        <v>2007</v>
      </c>
      <c r="R2008">
        <v>37</v>
      </c>
      <c r="S2008">
        <f>VLOOKUP($R2008,'[3]人物&amp;怪物成长分析'!$B$5:$S$104,12,FALSE)*$W2008</f>
        <v>33586.134269583919</v>
      </c>
      <c r="T2008">
        <f>VLOOKUP($R2008,'[3]人物&amp;怪物成长分析'!$B$5:$S$104,13,FALSE)*$W2008</f>
        <v>1993.2197285889633</v>
      </c>
      <c r="U2008">
        <f>VLOOKUP($R2008,'[3]人物&amp;怪物成长分析'!$B$5:$S$104,14,FALSE)*$W2008</f>
        <v>885.87543492842826</v>
      </c>
      <c r="V2008">
        <f>VLOOKUP($R2008,'[3]人物&amp;怪物成长分析'!$B$5:$S$104,17,FALSE)*$W2008</f>
        <v>8736.1260000000002</v>
      </c>
      <c r="W2008" s="1">
        <v>0.7</v>
      </c>
      <c r="X2008">
        <f t="shared" si="31"/>
        <v>8631.3880491608998</v>
      </c>
    </row>
    <row r="2009" spans="1:24" x14ac:dyDescent="0.15">
      <c r="A2009">
        <v>2008</v>
      </c>
      <c r="B2009">
        <v>34</v>
      </c>
      <c r="C2009">
        <v>19244.649723549835</v>
      </c>
      <c r="D2009">
        <v>1195.4770082993984</v>
      </c>
      <c r="E2009">
        <v>531.32311479973259</v>
      </c>
      <c r="F2009">
        <v>6267.6504000000004</v>
      </c>
      <c r="G2009" s="1">
        <v>0.54</v>
      </c>
      <c r="H2009">
        <v>5553.1046976493499</v>
      </c>
      <c r="Q2009">
        <v>2008</v>
      </c>
      <c r="R2009">
        <v>34</v>
      </c>
      <c r="S2009">
        <f>VLOOKUP($R2009,'[3]人物&amp;怪物成长分析'!$B$5:$S$104,12,FALSE)*$W2009</f>
        <v>19244.649723549835</v>
      </c>
      <c r="T2009">
        <f>VLOOKUP($R2009,'[3]人物&amp;怪物成长分析'!$B$5:$S$104,13,FALSE)*$W2009</f>
        <v>1195.4770082993984</v>
      </c>
      <c r="U2009">
        <f>VLOOKUP($R2009,'[3]人物&amp;怪物成长分析'!$B$5:$S$104,14,FALSE)*$W2009</f>
        <v>531.32311479973259</v>
      </c>
      <c r="V2009">
        <f>VLOOKUP($R2009,'[3]人物&amp;怪物成长分析'!$B$5:$S$104,17,FALSE)*$W2009</f>
        <v>6267.6504000000004</v>
      </c>
      <c r="W2009" s="1">
        <v>0.54</v>
      </c>
      <c r="X2009">
        <f t="shared" si="31"/>
        <v>5553.1046976493499</v>
      </c>
    </row>
    <row r="2010" spans="1:24" x14ac:dyDescent="0.15">
      <c r="A2010">
        <v>2009</v>
      </c>
      <c r="B2010">
        <v>42</v>
      </c>
      <c r="C2010">
        <v>56943.945372489667</v>
      </c>
      <c r="D2010">
        <v>2962.5506916923086</v>
      </c>
      <c r="E2010">
        <v>1316.689196307693</v>
      </c>
      <c r="F2010">
        <v>9755.1159999999982</v>
      </c>
      <c r="G2010" s="1">
        <v>0.7</v>
      </c>
      <c r="H2010">
        <v>11848.484571479506</v>
      </c>
      <c r="Q2010">
        <v>2009</v>
      </c>
      <c r="R2010">
        <v>42</v>
      </c>
      <c r="S2010">
        <f>VLOOKUP($R2010,'[3]人物&amp;怪物成长分析'!$B$5:$S$104,12,FALSE)*$W2010</f>
        <v>56943.945372489667</v>
      </c>
      <c r="T2010">
        <f>VLOOKUP($R2010,'[3]人物&amp;怪物成长分析'!$B$5:$S$104,13,FALSE)*$W2010</f>
        <v>2962.5506916923086</v>
      </c>
      <c r="U2010">
        <f>VLOOKUP($R2010,'[3]人物&amp;怪物成长分析'!$B$5:$S$104,14,FALSE)*$W2010</f>
        <v>1316.689196307693</v>
      </c>
      <c r="V2010">
        <f>VLOOKUP($R2010,'[3]人物&amp;怪物成长分析'!$B$5:$S$104,17,FALSE)*$W2010</f>
        <v>9755.1159999999982</v>
      </c>
      <c r="W2010" s="1">
        <v>0.7</v>
      </c>
      <c r="X2010">
        <f t="shared" si="31"/>
        <v>11848.484571479506</v>
      </c>
    </row>
    <row r="2011" spans="1:24" x14ac:dyDescent="0.15">
      <c r="A2011">
        <v>2010</v>
      </c>
      <c r="B2011">
        <v>49</v>
      </c>
      <c r="C2011">
        <v>49931.980114605627</v>
      </c>
      <c r="D2011">
        <v>2207.5050378894994</v>
      </c>
      <c r="E2011">
        <v>981.11335017311103</v>
      </c>
      <c r="F2011">
        <v>5111.6351999999997</v>
      </c>
      <c r="G2011" s="1">
        <v>0.32</v>
      </c>
      <c r="H2011">
        <v>8308.6242727762019</v>
      </c>
      <c r="Q2011">
        <v>2010</v>
      </c>
      <c r="R2011">
        <v>49</v>
      </c>
      <c r="S2011">
        <f>VLOOKUP($R2011,'[3]人物&amp;怪物成长分析'!$B$5:$S$104,12,FALSE)*$W2011</f>
        <v>49931.980114605627</v>
      </c>
      <c r="T2011">
        <f>VLOOKUP($R2011,'[3]人物&amp;怪物成长分析'!$B$5:$S$104,13,FALSE)*$W2011</f>
        <v>2207.5050378894994</v>
      </c>
      <c r="U2011">
        <f>VLOOKUP($R2011,'[3]人物&amp;怪物成长分析'!$B$5:$S$104,14,FALSE)*$W2011</f>
        <v>981.11335017311103</v>
      </c>
      <c r="V2011">
        <f>VLOOKUP($R2011,'[3]人物&amp;怪物成长分析'!$B$5:$S$104,17,FALSE)*$W2011</f>
        <v>5111.6351999999997</v>
      </c>
      <c r="W2011" s="1">
        <v>0.32</v>
      </c>
      <c r="X2011">
        <f t="shared" si="31"/>
        <v>8308.6242727762019</v>
      </c>
    </row>
    <row r="2012" spans="1:24" x14ac:dyDescent="0.15">
      <c r="A2012">
        <v>2011</v>
      </c>
      <c r="B2012">
        <v>46</v>
      </c>
      <c r="C2012">
        <v>76591.452344046047</v>
      </c>
      <c r="D2012">
        <v>3620.8697102897672</v>
      </c>
      <c r="E2012">
        <v>1609.2754267954524</v>
      </c>
      <c r="F2012">
        <v>9664.2816000000003</v>
      </c>
      <c r="G2012" s="1">
        <v>0.64</v>
      </c>
      <c r="H2012">
        <v>13895.590769816474</v>
      </c>
      <c r="Q2012">
        <v>2011</v>
      </c>
      <c r="R2012">
        <v>46</v>
      </c>
      <c r="S2012">
        <f>VLOOKUP($R2012,'[3]人物&amp;怪物成长分析'!$B$5:$S$104,12,FALSE)*$W2012</f>
        <v>76591.452344046047</v>
      </c>
      <c r="T2012">
        <f>VLOOKUP($R2012,'[3]人物&amp;怪物成长分析'!$B$5:$S$104,13,FALSE)*$W2012</f>
        <v>3620.8697102897672</v>
      </c>
      <c r="U2012">
        <f>VLOOKUP($R2012,'[3]人物&amp;怪物成长分析'!$B$5:$S$104,14,FALSE)*$W2012</f>
        <v>1609.2754267954524</v>
      </c>
      <c r="V2012">
        <f>VLOOKUP($R2012,'[3]人物&amp;怪物成长分析'!$B$5:$S$104,17,FALSE)*$W2012</f>
        <v>9664.2816000000003</v>
      </c>
      <c r="W2012" s="1">
        <v>0.64</v>
      </c>
      <c r="X2012">
        <f t="shared" si="31"/>
        <v>13895.590769816474</v>
      </c>
    </row>
    <row r="2013" spans="1:24" x14ac:dyDescent="0.15">
      <c r="A2013">
        <v>2012</v>
      </c>
      <c r="B2013">
        <v>31</v>
      </c>
      <c r="C2013">
        <v>14920.161842976928</v>
      </c>
      <c r="D2013">
        <v>953.68680258923098</v>
      </c>
      <c r="E2013">
        <v>423.8608011507693</v>
      </c>
      <c r="F2013">
        <v>6118.0037999999995</v>
      </c>
      <c r="G2013" s="1">
        <v>0.56999999999999995</v>
      </c>
      <c r="H2013">
        <v>4865.3704433508929</v>
      </c>
      <c r="Q2013">
        <v>2012</v>
      </c>
      <c r="R2013">
        <v>31</v>
      </c>
      <c r="S2013">
        <f>VLOOKUP($R2013,'[3]人物&amp;怪物成长分析'!$B$5:$S$104,12,FALSE)*$W2013</f>
        <v>14920.161842976928</v>
      </c>
      <c r="T2013">
        <f>VLOOKUP($R2013,'[3]人物&amp;怪物成长分析'!$B$5:$S$104,13,FALSE)*$W2013</f>
        <v>953.68680258923098</v>
      </c>
      <c r="U2013">
        <f>VLOOKUP($R2013,'[3]人物&amp;怪物成长分析'!$B$5:$S$104,14,FALSE)*$W2013</f>
        <v>423.8608011507693</v>
      </c>
      <c r="V2013">
        <f>VLOOKUP($R2013,'[3]人物&amp;怪物成长分析'!$B$5:$S$104,17,FALSE)*$W2013</f>
        <v>6118.0037999999995</v>
      </c>
      <c r="W2013" s="1">
        <v>0.56999999999999995</v>
      </c>
      <c r="X2013">
        <f t="shared" si="31"/>
        <v>4865.3704433508929</v>
      </c>
    </row>
    <row r="2014" spans="1:24" x14ac:dyDescent="0.15">
      <c r="A2014">
        <v>2013</v>
      </c>
      <c r="B2014">
        <v>19</v>
      </c>
      <c r="C2014">
        <v>2051.6805109565216</v>
      </c>
      <c r="D2014">
        <v>177.01737182608701</v>
      </c>
      <c r="E2014">
        <v>78.674387478260897</v>
      </c>
      <c r="F2014">
        <v>2316.6912000000002</v>
      </c>
      <c r="G2014" s="1">
        <v>0.32</v>
      </c>
      <c r="H2014">
        <v>1350.5207852911306</v>
      </c>
      <c r="Q2014">
        <v>2013</v>
      </c>
      <c r="R2014">
        <v>19</v>
      </c>
      <c r="S2014">
        <f>VLOOKUP($R2014,'[3]人物&amp;怪物成长分析'!$B$5:$S$104,12,FALSE)*$W2014</f>
        <v>2051.6805109565216</v>
      </c>
      <c r="T2014">
        <f>VLOOKUP($R2014,'[3]人物&amp;怪物成长分析'!$B$5:$S$104,13,FALSE)*$W2014</f>
        <v>177.01737182608701</v>
      </c>
      <c r="U2014">
        <f>VLOOKUP($R2014,'[3]人物&amp;怪物成长分析'!$B$5:$S$104,14,FALSE)*$W2014</f>
        <v>78.674387478260897</v>
      </c>
      <c r="V2014">
        <f>VLOOKUP($R2014,'[3]人物&amp;怪物成长分析'!$B$5:$S$104,17,FALSE)*$W2014</f>
        <v>2316.6912000000002</v>
      </c>
      <c r="W2014" s="1">
        <v>0.32</v>
      </c>
      <c r="X2014">
        <f t="shared" si="31"/>
        <v>1350.5207852911306</v>
      </c>
    </row>
    <row r="2015" spans="1:24" x14ac:dyDescent="0.15">
      <c r="A2015">
        <v>2014</v>
      </c>
      <c r="B2015">
        <v>42</v>
      </c>
      <c r="C2015">
        <v>26845.002818459416</v>
      </c>
      <c r="D2015">
        <v>1396.6310403692314</v>
      </c>
      <c r="E2015">
        <v>620.72490683076967</v>
      </c>
      <c r="F2015">
        <v>4598.8404</v>
      </c>
      <c r="G2015" s="1">
        <v>0.33</v>
      </c>
      <c r="H2015">
        <v>5585.7141551260529</v>
      </c>
      <c r="Q2015">
        <v>2014</v>
      </c>
      <c r="R2015">
        <v>42</v>
      </c>
      <c r="S2015">
        <f>VLOOKUP($R2015,'[3]人物&amp;怪物成长分析'!$B$5:$S$104,12,FALSE)*$W2015</f>
        <v>26845.002818459416</v>
      </c>
      <c r="T2015">
        <f>VLOOKUP($R2015,'[3]人物&amp;怪物成长分析'!$B$5:$S$104,13,FALSE)*$W2015</f>
        <v>1396.6310403692314</v>
      </c>
      <c r="U2015">
        <f>VLOOKUP($R2015,'[3]人物&amp;怪物成长分析'!$B$5:$S$104,14,FALSE)*$W2015</f>
        <v>620.72490683076967</v>
      </c>
      <c r="V2015">
        <f>VLOOKUP($R2015,'[3]人物&amp;怪物成长分析'!$B$5:$S$104,17,FALSE)*$W2015</f>
        <v>4598.8404</v>
      </c>
      <c r="W2015" s="1">
        <v>0.33</v>
      </c>
      <c r="X2015">
        <f t="shared" si="31"/>
        <v>5585.7141551260529</v>
      </c>
    </row>
    <row r="2016" spans="1:24" x14ac:dyDescent="0.15">
      <c r="A2016">
        <v>2015</v>
      </c>
      <c r="B2016">
        <v>20</v>
      </c>
      <c r="C2016">
        <v>3990.4747826086968</v>
      </c>
      <c r="D2016">
        <v>334.08626086956531</v>
      </c>
      <c r="E2016">
        <v>148.48278260869571</v>
      </c>
      <c r="F2016">
        <v>4141.9399999999996</v>
      </c>
      <c r="G2016" s="1">
        <v>0.55000000000000004</v>
      </c>
      <c r="H2016">
        <v>2460.5371617391306</v>
      </c>
      <c r="Q2016">
        <v>2015</v>
      </c>
      <c r="R2016">
        <v>20</v>
      </c>
      <c r="S2016">
        <f>VLOOKUP($R2016,'[3]人物&amp;怪物成长分析'!$B$5:$S$104,12,FALSE)*$W2016</f>
        <v>3990.4747826086968</v>
      </c>
      <c r="T2016">
        <f>VLOOKUP($R2016,'[3]人物&amp;怪物成长分析'!$B$5:$S$104,13,FALSE)*$W2016</f>
        <v>334.08626086956531</v>
      </c>
      <c r="U2016">
        <f>VLOOKUP($R2016,'[3]人物&amp;怪物成长分析'!$B$5:$S$104,14,FALSE)*$W2016</f>
        <v>148.48278260869571</v>
      </c>
      <c r="V2016">
        <f>VLOOKUP($R2016,'[3]人物&amp;怪物成长分析'!$B$5:$S$104,17,FALSE)*$W2016</f>
        <v>4141.9399999999996</v>
      </c>
      <c r="W2016" s="1">
        <v>0.55000000000000004</v>
      </c>
      <c r="X2016">
        <f t="shared" si="31"/>
        <v>2460.5371617391306</v>
      </c>
    </row>
    <row r="2017" spans="1:24" x14ac:dyDescent="0.15">
      <c r="A2017">
        <v>2016</v>
      </c>
      <c r="B2017">
        <v>36</v>
      </c>
      <c r="C2017">
        <v>15054.546433605354</v>
      </c>
      <c r="D2017">
        <v>918.94471132575256</v>
      </c>
      <c r="E2017">
        <v>408.41987170033451</v>
      </c>
      <c r="F2017">
        <v>4266.1639999999998</v>
      </c>
      <c r="G2017" s="1">
        <v>0.35</v>
      </c>
      <c r="H2017">
        <v>4056.0506404443618</v>
      </c>
      <c r="Q2017">
        <v>2016</v>
      </c>
      <c r="R2017">
        <v>36</v>
      </c>
      <c r="S2017">
        <f>VLOOKUP($R2017,'[3]人物&amp;怪物成长分析'!$B$5:$S$104,12,FALSE)*$W2017</f>
        <v>15054.546433605354</v>
      </c>
      <c r="T2017">
        <f>VLOOKUP($R2017,'[3]人物&amp;怪物成长分析'!$B$5:$S$104,13,FALSE)*$W2017</f>
        <v>918.94471132575256</v>
      </c>
      <c r="U2017">
        <f>VLOOKUP($R2017,'[3]人物&amp;怪物成长分析'!$B$5:$S$104,14,FALSE)*$W2017</f>
        <v>408.41987170033451</v>
      </c>
      <c r="V2017">
        <f>VLOOKUP($R2017,'[3]人物&amp;怪物成长分析'!$B$5:$S$104,17,FALSE)*$W2017</f>
        <v>4266.1639999999998</v>
      </c>
      <c r="W2017" s="1">
        <v>0.35</v>
      </c>
      <c r="X2017">
        <f t="shared" si="31"/>
        <v>4056.0506404443618</v>
      </c>
    </row>
    <row r="2018" spans="1:24" x14ac:dyDescent="0.15">
      <c r="A2018">
        <v>2017</v>
      </c>
      <c r="B2018">
        <v>46</v>
      </c>
      <c r="C2018">
        <v>39492.467614898749</v>
      </c>
      <c r="D2018">
        <v>1867.0109443681613</v>
      </c>
      <c r="E2018">
        <v>829.78264194140513</v>
      </c>
      <c r="F2018">
        <v>4983.1451999999999</v>
      </c>
      <c r="G2018" s="1">
        <v>0.33</v>
      </c>
      <c r="H2018">
        <v>7164.9139906866203</v>
      </c>
      <c r="Q2018">
        <v>2017</v>
      </c>
      <c r="R2018">
        <v>46</v>
      </c>
      <c r="S2018">
        <f>VLOOKUP($R2018,'[3]人物&amp;怪物成长分析'!$B$5:$S$104,12,FALSE)*$W2018</f>
        <v>39492.467614898749</v>
      </c>
      <c r="T2018">
        <f>VLOOKUP($R2018,'[3]人物&amp;怪物成长分析'!$B$5:$S$104,13,FALSE)*$W2018</f>
        <v>1867.0109443681613</v>
      </c>
      <c r="U2018">
        <f>VLOOKUP($R2018,'[3]人物&amp;怪物成长分析'!$B$5:$S$104,14,FALSE)*$W2018</f>
        <v>829.78264194140513</v>
      </c>
      <c r="V2018">
        <f>VLOOKUP($R2018,'[3]人物&amp;怪物成长分析'!$B$5:$S$104,17,FALSE)*$W2018</f>
        <v>4983.1451999999999</v>
      </c>
      <c r="W2018" s="1">
        <v>0.33</v>
      </c>
      <c r="X2018">
        <f t="shared" si="31"/>
        <v>7164.9139906866203</v>
      </c>
    </row>
    <row r="2019" spans="1:24" x14ac:dyDescent="0.15">
      <c r="A2019">
        <v>2018</v>
      </c>
      <c r="B2019">
        <v>39</v>
      </c>
      <c r="C2019">
        <v>40813.709241961391</v>
      </c>
      <c r="D2019">
        <v>2293.8864207646157</v>
      </c>
      <c r="E2019">
        <v>1019.5050758953847</v>
      </c>
      <c r="F2019">
        <v>9013.0973999999987</v>
      </c>
      <c r="G2019" s="1">
        <v>0.69</v>
      </c>
      <c r="H2019">
        <v>9612.4715788061476</v>
      </c>
      <c r="Q2019">
        <v>2018</v>
      </c>
      <c r="R2019">
        <v>39</v>
      </c>
      <c r="S2019">
        <f>VLOOKUP($R2019,'[3]人物&amp;怪物成长分析'!$B$5:$S$104,12,FALSE)*$W2019</f>
        <v>40813.709241961391</v>
      </c>
      <c r="T2019">
        <f>VLOOKUP($R2019,'[3]人物&amp;怪物成长分析'!$B$5:$S$104,13,FALSE)*$W2019</f>
        <v>2293.8864207646157</v>
      </c>
      <c r="U2019">
        <f>VLOOKUP($R2019,'[3]人物&amp;怪物成长分析'!$B$5:$S$104,14,FALSE)*$W2019</f>
        <v>1019.5050758953847</v>
      </c>
      <c r="V2019">
        <f>VLOOKUP($R2019,'[3]人物&amp;怪物成长分析'!$B$5:$S$104,17,FALSE)*$W2019</f>
        <v>9013.0973999999987</v>
      </c>
      <c r="W2019" s="1">
        <v>0.69</v>
      </c>
      <c r="X2019">
        <f t="shared" si="31"/>
        <v>9612.4715788061476</v>
      </c>
    </row>
    <row r="2020" spans="1:24" x14ac:dyDescent="0.15">
      <c r="A2020">
        <v>2019</v>
      </c>
      <c r="B2020">
        <v>43</v>
      </c>
      <c r="C2020">
        <v>36873.547177441069</v>
      </c>
      <c r="D2020">
        <v>1871.6174545647493</v>
      </c>
      <c r="E2020">
        <v>831.82997980655546</v>
      </c>
      <c r="F2020">
        <v>5833.078199999999</v>
      </c>
      <c r="G2020" s="1">
        <v>0.41</v>
      </c>
      <c r="H2020">
        <v>7393.963091362737</v>
      </c>
      <c r="Q2020">
        <v>2019</v>
      </c>
      <c r="R2020">
        <v>43</v>
      </c>
      <c r="S2020">
        <f>VLOOKUP($R2020,'[3]人物&amp;怪物成长分析'!$B$5:$S$104,12,FALSE)*$W2020</f>
        <v>36873.547177441069</v>
      </c>
      <c r="T2020">
        <f>VLOOKUP($R2020,'[3]人物&amp;怪物成长分析'!$B$5:$S$104,13,FALSE)*$W2020</f>
        <v>1871.6174545647493</v>
      </c>
      <c r="U2020">
        <f>VLOOKUP($R2020,'[3]人物&amp;怪物成长分析'!$B$5:$S$104,14,FALSE)*$W2020</f>
        <v>831.82997980655546</v>
      </c>
      <c r="V2020">
        <f>VLOOKUP($R2020,'[3]人物&amp;怪物成长分析'!$B$5:$S$104,17,FALSE)*$W2020</f>
        <v>5833.078199999999</v>
      </c>
      <c r="W2020" s="1">
        <v>0.41</v>
      </c>
      <c r="X2020">
        <f t="shared" si="31"/>
        <v>7393.963091362737</v>
      </c>
    </row>
    <row r="2021" spans="1:24" x14ac:dyDescent="0.15">
      <c r="A2021">
        <v>2020</v>
      </c>
      <c r="B2021">
        <v>28</v>
      </c>
      <c r="C2021">
        <v>13126.051102394651</v>
      </c>
      <c r="D2021">
        <v>888.22902196655548</v>
      </c>
      <c r="E2021">
        <v>394.76845420735793</v>
      </c>
      <c r="F2021">
        <v>6901.9439999999995</v>
      </c>
      <c r="G2021" s="1">
        <v>0.7</v>
      </c>
      <c r="H2021">
        <v>4985.6405763236389</v>
      </c>
      <c r="Q2021">
        <v>2020</v>
      </c>
      <c r="R2021">
        <v>28</v>
      </c>
      <c r="S2021">
        <f>VLOOKUP($R2021,'[3]人物&amp;怪物成长分析'!$B$5:$S$104,12,FALSE)*$W2021</f>
        <v>13126.051102394651</v>
      </c>
      <c r="T2021">
        <f>VLOOKUP($R2021,'[3]人物&amp;怪物成长分析'!$B$5:$S$104,13,FALSE)*$W2021</f>
        <v>888.22902196655548</v>
      </c>
      <c r="U2021">
        <f>VLOOKUP($R2021,'[3]人物&amp;怪物成长分析'!$B$5:$S$104,14,FALSE)*$W2021</f>
        <v>394.76845420735793</v>
      </c>
      <c r="V2021">
        <f>VLOOKUP($R2021,'[3]人物&amp;怪物成长分析'!$B$5:$S$104,17,FALSE)*$W2021</f>
        <v>6901.9439999999995</v>
      </c>
      <c r="W2021" s="1">
        <v>0.7</v>
      </c>
      <c r="X2021">
        <f t="shared" si="31"/>
        <v>4985.6405763236389</v>
      </c>
    </row>
    <row r="2022" spans="1:24" x14ac:dyDescent="0.15">
      <c r="A2022">
        <v>2021</v>
      </c>
      <c r="B2022">
        <v>42</v>
      </c>
      <c r="C2022">
        <v>60197.885108060502</v>
      </c>
      <c r="D2022">
        <v>3131.8393026461549</v>
      </c>
      <c r="E2022">
        <v>1391.9285789538469</v>
      </c>
      <c r="F2022">
        <v>10312.5512</v>
      </c>
      <c r="G2022" s="1">
        <v>0.74</v>
      </c>
      <c r="H2022">
        <v>12525.540832706907</v>
      </c>
      <c r="Q2022">
        <v>2021</v>
      </c>
      <c r="R2022">
        <v>42</v>
      </c>
      <c r="S2022">
        <f>VLOOKUP($R2022,'[3]人物&amp;怪物成长分析'!$B$5:$S$104,12,FALSE)*$W2022</f>
        <v>60197.885108060502</v>
      </c>
      <c r="T2022">
        <f>VLOOKUP($R2022,'[3]人物&amp;怪物成长分析'!$B$5:$S$104,13,FALSE)*$W2022</f>
        <v>3131.8393026461549</v>
      </c>
      <c r="U2022">
        <f>VLOOKUP($R2022,'[3]人物&amp;怪物成长分析'!$B$5:$S$104,14,FALSE)*$W2022</f>
        <v>1391.9285789538469</v>
      </c>
      <c r="V2022">
        <f>VLOOKUP($R2022,'[3]人物&amp;怪物成长分析'!$B$5:$S$104,17,FALSE)*$W2022</f>
        <v>10312.5512</v>
      </c>
      <c r="W2022" s="1">
        <v>0.74</v>
      </c>
      <c r="X2022">
        <f t="shared" si="31"/>
        <v>12525.540832706907</v>
      </c>
    </row>
    <row r="2023" spans="1:24" x14ac:dyDescent="0.15">
      <c r="A2023">
        <v>2022</v>
      </c>
      <c r="B2023">
        <v>46</v>
      </c>
      <c r="C2023">
        <v>64624.037915288856</v>
      </c>
      <c r="D2023">
        <v>3055.1088180569914</v>
      </c>
      <c r="E2023">
        <v>1357.8261413586631</v>
      </c>
      <c r="F2023">
        <v>8154.2375999999995</v>
      </c>
      <c r="G2023" s="1">
        <v>0.54</v>
      </c>
      <c r="H2023">
        <v>11724.40471203265</v>
      </c>
      <c r="Q2023">
        <v>2022</v>
      </c>
      <c r="R2023">
        <v>46</v>
      </c>
      <c r="S2023">
        <f>VLOOKUP($R2023,'[3]人物&amp;怪物成长分析'!$B$5:$S$104,12,FALSE)*$W2023</f>
        <v>64624.037915288856</v>
      </c>
      <c r="T2023">
        <f>VLOOKUP($R2023,'[3]人物&amp;怪物成长分析'!$B$5:$S$104,13,FALSE)*$W2023</f>
        <v>3055.1088180569914</v>
      </c>
      <c r="U2023">
        <f>VLOOKUP($R2023,'[3]人物&amp;怪物成长分析'!$B$5:$S$104,14,FALSE)*$W2023</f>
        <v>1357.8261413586631</v>
      </c>
      <c r="V2023">
        <f>VLOOKUP($R2023,'[3]人物&amp;怪物成长分析'!$B$5:$S$104,17,FALSE)*$W2023</f>
        <v>8154.2375999999995</v>
      </c>
      <c r="W2023" s="1">
        <v>0.54</v>
      </c>
      <c r="X2023">
        <f t="shared" si="31"/>
        <v>11724.40471203265</v>
      </c>
    </row>
    <row r="2024" spans="1:24" x14ac:dyDescent="0.15">
      <c r="A2024">
        <v>2023</v>
      </c>
      <c r="B2024">
        <v>49</v>
      </c>
      <c r="C2024">
        <v>113907.32963644408</v>
      </c>
      <c r="D2024">
        <v>5035.8708676854203</v>
      </c>
      <c r="E2024">
        <v>2238.1648300824095</v>
      </c>
      <c r="F2024">
        <v>11660.917799999999</v>
      </c>
      <c r="G2024" s="1">
        <v>0.73</v>
      </c>
      <c r="H2024">
        <v>18954.04912227071</v>
      </c>
      <c r="Q2024">
        <v>2023</v>
      </c>
      <c r="R2024">
        <v>49</v>
      </c>
      <c r="S2024">
        <f>VLOOKUP($R2024,'[3]人物&amp;怪物成长分析'!$B$5:$S$104,12,FALSE)*$W2024</f>
        <v>113907.32963644408</v>
      </c>
      <c r="T2024">
        <f>VLOOKUP($R2024,'[3]人物&amp;怪物成长分析'!$B$5:$S$104,13,FALSE)*$W2024</f>
        <v>5035.8708676854203</v>
      </c>
      <c r="U2024">
        <f>VLOOKUP($R2024,'[3]人物&amp;怪物成长分析'!$B$5:$S$104,14,FALSE)*$W2024</f>
        <v>2238.1648300824095</v>
      </c>
      <c r="V2024">
        <f>VLOOKUP($R2024,'[3]人物&amp;怪物成长分析'!$B$5:$S$104,17,FALSE)*$W2024</f>
        <v>11660.917799999999</v>
      </c>
      <c r="W2024" s="1">
        <v>0.73</v>
      </c>
      <c r="X2024">
        <f t="shared" si="31"/>
        <v>18954.04912227071</v>
      </c>
    </row>
    <row r="2025" spans="1:24" x14ac:dyDescent="0.15">
      <c r="A2025">
        <v>2024</v>
      </c>
      <c r="B2025">
        <v>44</v>
      </c>
      <c r="C2025">
        <v>66440.61273607878</v>
      </c>
      <c r="D2025">
        <v>3291.8360180099003</v>
      </c>
      <c r="E2025">
        <v>1463.0382302266225</v>
      </c>
      <c r="F2025">
        <v>9727.1671999999999</v>
      </c>
      <c r="G2025" s="1">
        <v>0.67</v>
      </c>
      <c r="H2025">
        <v>12863.682726815608</v>
      </c>
      <c r="Q2025">
        <v>2024</v>
      </c>
      <c r="R2025">
        <v>44</v>
      </c>
      <c r="S2025">
        <f>VLOOKUP($R2025,'[3]人物&amp;怪物成长分析'!$B$5:$S$104,12,FALSE)*$W2025</f>
        <v>66440.61273607878</v>
      </c>
      <c r="T2025">
        <f>VLOOKUP($R2025,'[3]人物&amp;怪物成长分析'!$B$5:$S$104,13,FALSE)*$W2025</f>
        <v>3291.8360180099003</v>
      </c>
      <c r="U2025">
        <f>VLOOKUP($R2025,'[3]人物&amp;怪物成长分析'!$B$5:$S$104,14,FALSE)*$W2025</f>
        <v>1463.0382302266225</v>
      </c>
      <c r="V2025">
        <f>VLOOKUP($R2025,'[3]人物&amp;怪物成长分析'!$B$5:$S$104,17,FALSE)*$W2025</f>
        <v>9727.1671999999999</v>
      </c>
      <c r="W2025" s="1">
        <v>0.67</v>
      </c>
      <c r="X2025">
        <f t="shared" si="31"/>
        <v>12863.682726815608</v>
      </c>
    </row>
    <row r="2026" spans="1:24" x14ac:dyDescent="0.15">
      <c r="A2026">
        <v>2025</v>
      </c>
      <c r="B2026">
        <v>32</v>
      </c>
      <c r="C2026">
        <v>14562.555504280941</v>
      </c>
      <c r="D2026">
        <v>921.71234666889654</v>
      </c>
      <c r="E2026">
        <v>409.64993185284294</v>
      </c>
      <c r="F2026">
        <v>5512.24</v>
      </c>
      <c r="G2026" s="1">
        <v>0.5</v>
      </c>
      <c r="H2026">
        <v>4545.6313184315723</v>
      </c>
      <c r="Q2026">
        <v>2025</v>
      </c>
      <c r="R2026">
        <v>32</v>
      </c>
      <c r="S2026">
        <f>VLOOKUP($R2026,'[3]人物&amp;怪物成长分析'!$B$5:$S$104,12,FALSE)*$W2026</f>
        <v>14562.555504280941</v>
      </c>
      <c r="T2026">
        <f>VLOOKUP($R2026,'[3]人物&amp;怪物成长分析'!$B$5:$S$104,13,FALSE)*$W2026</f>
        <v>921.71234666889654</v>
      </c>
      <c r="U2026">
        <f>VLOOKUP($R2026,'[3]人物&amp;怪物成长分析'!$B$5:$S$104,14,FALSE)*$W2026</f>
        <v>409.64993185284294</v>
      </c>
      <c r="V2026">
        <f>VLOOKUP($R2026,'[3]人物&amp;怪物成长分析'!$B$5:$S$104,17,FALSE)*$W2026</f>
        <v>5512.24</v>
      </c>
      <c r="W2026" s="1">
        <v>0.5</v>
      </c>
      <c r="X2026">
        <f t="shared" si="31"/>
        <v>4545.6313184315723</v>
      </c>
    </row>
    <row r="2027" spans="1:24" x14ac:dyDescent="0.15">
      <c r="A2027">
        <v>2026</v>
      </c>
      <c r="B2027">
        <v>25</v>
      </c>
      <c r="C2027">
        <v>10537.493603678933</v>
      </c>
      <c r="D2027">
        <v>768.30333110367928</v>
      </c>
      <c r="E2027">
        <v>341.4681471571908</v>
      </c>
      <c r="F2027">
        <v>7189.2000000000007</v>
      </c>
      <c r="G2027" s="1">
        <v>0.8</v>
      </c>
      <c r="H2027">
        <v>4770.7190668896328</v>
      </c>
      <c r="Q2027">
        <v>2026</v>
      </c>
      <c r="R2027">
        <v>25</v>
      </c>
      <c r="S2027">
        <f>VLOOKUP($R2027,'[3]人物&amp;怪物成长分析'!$B$5:$S$104,12,FALSE)*$W2027</f>
        <v>10537.493603678933</v>
      </c>
      <c r="T2027">
        <f>VLOOKUP($R2027,'[3]人物&amp;怪物成长分析'!$B$5:$S$104,13,FALSE)*$W2027</f>
        <v>768.30333110367928</v>
      </c>
      <c r="U2027">
        <f>VLOOKUP($R2027,'[3]人物&amp;怪物成长分析'!$B$5:$S$104,14,FALSE)*$W2027</f>
        <v>341.4681471571908</v>
      </c>
      <c r="V2027">
        <f>VLOOKUP($R2027,'[3]人物&amp;怪物成长分析'!$B$5:$S$104,17,FALSE)*$W2027</f>
        <v>7189.2000000000007</v>
      </c>
      <c r="W2027" s="1">
        <v>0.8</v>
      </c>
      <c r="X2027">
        <f t="shared" si="31"/>
        <v>4770.7190668896328</v>
      </c>
    </row>
    <row r="2028" spans="1:24" x14ac:dyDescent="0.15">
      <c r="A2028">
        <v>2027</v>
      </c>
      <c r="B2028">
        <v>20</v>
      </c>
      <c r="C2028">
        <v>5151.3401739130441</v>
      </c>
      <c r="D2028">
        <v>431.27499130434791</v>
      </c>
      <c r="E2028">
        <v>191.67777391304352</v>
      </c>
      <c r="F2028">
        <v>5346.8679999999995</v>
      </c>
      <c r="G2028" s="1">
        <v>0.71</v>
      </c>
      <c r="H2028">
        <v>3176.3297906086955</v>
      </c>
      <c r="Q2028">
        <v>2027</v>
      </c>
      <c r="R2028">
        <v>20</v>
      </c>
      <c r="S2028">
        <f>VLOOKUP($R2028,'[3]人物&amp;怪物成长分析'!$B$5:$S$104,12,FALSE)*$W2028</f>
        <v>5151.3401739130441</v>
      </c>
      <c r="T2028">
        <f>VLOOKUP($R2028,'[3]人物&amp;怪物成长分析'!$B$5:$S$104,13,FALSE)*$W2028</f>
        <v>431.27499130434791</v>
      </c>
      <c r="U2028">
        <f>VLOOKUP($R2028,'[3]人物&amp;怪物成长分析'!$B$5:$S$104,14,FALSE)*$W2028</f>
        <v>191.67777391304352</v>
      </c>
      <c r="V2028">
        <f>VLOOKUP($R2028,'[3]人物&amp;怪物成长分析'!$B$5:$S$104,17,FALSE)*$W2028</f>
        <v>5346.8679999999995</v>
      </c>
      <c r="W2028" s="1">
        <v>0.71</v>
      </c>
      <c r="X2028">
        <f t="shared" si="31"/>
        <v>3176.3297906086955</v>
      </c>
    </row>
    <row r="2029" spans="1:24" x14ac:dyDescent="0.15">
      <c r="A2029">
        <v>2028</v>
      </c>
      <c r="B2029">
        <v>35</v>
      </c>
      <c r="C2029">
        <v>12156.565113913044</v>
      </c>
      <c r="D2029">
        <v>748.47262069565227</v>
      </c>
      <c r="E2029">
        <v>332.65449808695666</v>
      </c>
      <c r="F2029">
        <v>3688.3489999999997</v>
      </c>
      <c r="G2029" s="1">
        <v>0.31</v>
      </c>
      <c r="H2029">
        <v>3385.714060006957</v>
      </c>
      <c r="Q2029">
        <v>2028</v>
      </c>
      <c r="R2029">
        <v>35</v>
      </c>
      <c r="S2029">
        <f>VLOOKUP($R2029,'[3]人物&amp;怪物成长分析'!$B$5:$S$104,12,FALSE)*$W2029</f>
        <v>12156.565113913044</v>
      </c>
      <c r="T2029">
        <f>VLOOKUP($R2029,'[3]人物&amp;怪物成长分析'!$B$5:$S$104,13,FALSE)*$W2029</f>
        <v>748.47262069565227</v>
      </c>
      <c r="U2029">
        <f>VLOOKUP($R2029,'[3]人物&amp;怪物成长分析'!$B$5:$S$104,14,FALSE)*$W2029</f>
        <v>332.65449808695666</v>
      </c>
      <c r="V2029">
        <f>VLOOKUP($R2029,'[3]人物&amp;怪物成长分析'!$B$5:$S$104,17,FALSE)*$W2029</f>
        <v>3688.3489999999997</v>
      </c>
      <c r="W2029" s="1">
        <v>0.31</v>
      </c>
      <c r="X2029">
        <f t="shared" si="31"/>
        <v>3385.714060006957</v>
      </c>
    </row>
    <row r="2030" spans="1:24" x14ac:dyDescent="0.15">
      <c r="A2030">
        <v>2029</v>
      </c>
      <c r="B2030">
        <v>42</v>
      </c>
      <c r="C2030">
        <v>52063.035769133414</v>
      </c>
      <c r="D2030">
        <v>2708.6177752615395</v>
      </c>
      <c r="E2030">
        <v>1203.8301223384622</v>
      </c>
      <c r="F2030">
        <v>8918.9632000000001</v>
      </c>
      <c r="G2030" s="1">
        <v>0.64</v>
      </c>
      <c r="H2030">
        <v>10832.900179638405</v>
      </c>
      <c r="Q2030">
        <v>2029</v>
      </c>
      <c r="R2030">
        <v>42</v>
      </c>
      <c r="S2030">
        <f>VLOOKUP($R2030,'[3]人物&amp;怪物成长分析'!$B$5:$S$104,12,FALSE)*$W2030</f>
        <v>52063.035769133414</v>
      </c>
      <c r="T2030">
        <f>VLOOKUP($R2030,'[3]人物&amp;怪物成长分析'!$B$5:$S$104,13,FALSE)*$W2030</f>
        <v>2708.6177752615395</v>
      </c>
      <c r="U2030">
        <f>VLOOKUP($R2030,'[3]人物&amp;怪物成长分析'!$B$5:$S$104,14,FALSE)*$W2030</f>
        <v>1203.8301223384622</v>
      </c>
      <c r="V2030">
        <f>VLOOKUP($R2030,'[3]人物&amp;怪物成长分析'!$B$5:$S$104,17,FALSE)*$W2030</f>
        <v>8918.9632000000001</v>
      </c>
      <c r="W2030" s="1">
        <v>0.64</v>
      </c>
      <c r="X2030">
        <f t="shared" si="31"/>
        <v>10832.900179638405</v>
      </c>
    </row>
    <row r="2031" spans="1:24" x14ac:dyDescent="0.15">
      <c r="A2031">
        <v>2030</v>
      </c>
      <c r="B2031">
        <v>19</v>
      </c>
      <c r="C2031">
        <v>4808.6261975543475</v>
      </c>
      <c r="D2031">
        <v>414.88446521739138</v>
      </c>
      <c r="E2031">
        <v>184.39309565217397</v>
      </c>
      <c r="F2031">
        <v>5429.7449999999999</v>
      </c>
      <c r="G2031" s="1">
        <v>0.75</v>
      </c>
      <c r="H2031">
        <v>3165.2830905260876</v>
      </c>
      <c r="Q2031">
        <v>2030</v>
      </c>
      <c r="R2031">
        <v>19</v>
      </c>
      <c r="S2031">
        <f>VLOOKUP($R2031,'[3]人物&amp;怪物成长分析'!$B$5:$S$104,12,FALSE)*$W2031</f>
        <v>4808.6261975543475</v>
      </c>
      <c r="T2031">
        <f>VLOOKUP($R2031,'[3]人物&amp;怪物成长分析'!$B$5:$S$104,13,FALSE)*$W2031</f>
        <v>414.88446521739138</v>
      </c>
      <c r="U2031">
        <f>VLOOKUP($R2031,'[3]人物&amp;怪物成长分析'!$B$5:$S$104,14,FALSE)*$W2031</f>
        <v>184.39309565217397</v>
      </c>
      <c r="V2031">
        <f>VLOOKUP($R2031,'[3]人物&amp;怪物成长分析'!$B$5:$S$104,17,FALSE)*$W2031</f>
        <v>5429.7449999999999</v>
      </c>
      <c r="W2031" s="1">
        <v>0.75</v>
      </c>
      <c r="X2031">
        <f t="shared" si="31"/>
        <v>3165.2830905260876</v>
      </c>
    </row>
    <row r="2032" spans="1:24" x14ac:dyDescent="0.15">
      <c r="A2032">
        <v>2031</v>
      </c>
      <c r="B2032">
        <v>37</v>
      </c>
      <c r="C2032">
        <v>14394.057544107394</v>
      </c>
      <c r="D2032">
        <v>854.23702653812722</v>
      </c>
      <c r="E2032">
        <v>379.66090068361211</v>
      </c>
      <c r="F2032">
        <v>3744.0540000000001</v>
      </c>
      <c r="G2032" s="1">
        <v>0.3</v>
      </c>
      <c r="H2032">
        <v>3699.1663067832424</v>
      </c>
      <c r="Q2032">
        <v>2031</v>
      </c>
      <c r="R2032">
        <v>37</v>
      </c>
      <c r="S2032">
        <f>VLOOKUP($R2032,'[3]人物&amp;怪物成长分析'!$B$5:$S$104,12,FALSE)*$W2032</f>
        <v>14394.057544107394</v>
      </c>
      <c r="T2032">
        <f>VLOOKUP($R2032,'[3]人物&amp;怪物成长分析'!$B$5:$S$104,13,FALSE)*$W2032</f>
        <v>854.23702653812722</v>
      </c>
      <c r="U2032">
        <f>VLOOKUP($R2032,'[3]人物&amp;怪物成长分析'!$B$5:$S$104,14,FALSE)*$W2032</f>
        <v>379.66090068361211</v>
      </c>
      <c r="V2032">
        <f>VLOOKUP($R2032,'[3]人物&amp;怪物成长分析'!$B$5:$S$104,17,FALSE)*$W2032</f>
        <v>3744.0540000000001</v>
      </c>
      <c r="W2032" s="1">
        <v>0.3</v>
      </c>
      <c r="X2032">
        <f t="shared" si="31"/>
        <v>3699.1663067832424</v>
      </c>
    </row>
    <row r="2033" spans="1:24" x14ac:dyDescent="0.15">
      <c r="A2033">
        <v>2032</v>
      </c>
      <c r="B2033">
        <v>25</v>
      </c>
      <c r="C2033">
        <v>8298.276212897159</v>
      </c>
      <c r="D2033">
        <v>605.03887324414745</v>
      </c>
      <c r="E2033">
        <v>268.90616588628774</v>
      </c>
      <c r="F2033">
        <v>5661.4949999999999</v>
      </c>
      <c r="G2033" s="1">
        <v>0.63</v>
      </c>
      <c r="H2033">
        <v>3756.9412651755856</v>
      </c>
      <c r="Q2033">
        <v>2032</v>
      </c>
      <c r="R2033">
        <v>25</v>
      </c>
      <c r="S2033">
        <f>VLOOKUP($R2033,'[3]人物&amp;怪物成长分析'!$B$5:$S$104,12,FALSE)*$W2033</f>
        <v>8298.276212897159</v>
      </c>
      <c r="T2033">
        <f>VLOOKUP($R2033,'[3]人物&amp;怪物成长分析'!$B$5:$S$104,13,FALSE)*$W2033</f>
        <v>605.03887324414745</v>
      </c>
      <c r="U2033">
        <f>VLOOKUP($R2033,'[3]人物&amp;怪物成长分析'!$B$5:$S$104,14,FALSE)*$W2033</f>
        <v>268.90616588628774</v>
      </c>
      <c r="V2033">
        <f>VLOOKUP($R2033,'[3]人物&amp;怪物成长分析'!$B$5:$S$104,17,FALSE)*$W2033</f>
        <v>5661.4949999999999</v>
      </c>
      <c r="W2033" s="1">
        <v>0.63</v>
      </c>
      <c r="X2033">
        <f t="shared" si="31"/>
        <v>3756.9412651755856</v>
      </c>
    </row>
    <row r="2034" spans="1:24" x14ac:dyDescent="0.15">
      <c r="A2034">
        <v>2033</v>
      </c>
      <c r="B2034">
        <v>46</v>
      </c>
      <c r="C2034">
        <v>37098.984729147305</v>
      </c>
      <c r="D2034">
        <v>1753.8587659216059</v>
      </c>
      <c r="E2034">
        <v>779.49278485404727</v>
      </c>
      <c r="F2034">
        <v>4681.1363999999994</v>
      </c>
      <c r="G2034" s="1">
        <v>0.31</v>
      </c>
      <c r="H2034">
        <v>6730.6767791298544</v>
      </c>
      <c r="Q2034">
        <v>2033</v>
      </c>
      <c r="R2034">
        <v>46</v>
      </c>
      <c r="S2034">
        <f>VLOOKUP($R2034,'[3]人物&amp;怪物成长分析'!$B$5:$S$104,12,FALSE)*$W2034</f>
        <v>37098.984729147305</v>
      </c>
      <c r="T2034">
        <f>VLOOKUP($R2034,'[3]人物&amp;怪物成长分析'!$B$5:$S$104,13,FALSE)*$W2034</f>
        <v>1753.8587659216059</v>
      </c>
      <c r="U2034">
        <f>VLOOKUP($R2034,'[3]人物&amp;怪物成长分析'!$B$5:$S$104,14,FALSE)*$W2034</f>
        <v>779.49278485404727</v>
      </c>
      <c r="V2034">
        <f>VLOOKUP($R2034,'[3]人物&amp;怪物成长分析'!$B$5:$S$104,17,FALSE)*$W2034</f>
        <v>4681.1363999999994</v>
      </c>
      <c r="W2034" s="1">
        <v>0.31</v>
      </c>
      <c r="X2034">
        <f t="shared" si="31"/>
        <v>6730.6767791298544</v>
      </c>
    </row>
    <row r="2035" spans="1:24" x14ac:dyDescent="0.15">
      <c r="A2035">
        <v>2034</v>
      </c>
      <c r="B2035">
        <v>47</v>
      </c>
      <c r="C2035">
        <v>75989.42872274456</v>
      </c>
      <c r="D2035">
        <v>3511.5299986214054</v>
      </c>
      <c r="E2035">
        <v>1560.6799993872914</v>
      </c>
      <c r="F2035">
        <v>8927.116399999999</v>
      </c>
      <c r="G2035" s="1">
        <v>0.57999999999999996</v>
      </c>
      <c r="H2035">
        <v>13376.408067502174</v>
      </c>
      <c r="Q2035">
        <v>2034</v>
      </c>
      <c r="R2035">
        <v>47</v>
      </c>
      <c r="S2035">
        <f>VLOOKUP($R2035,'[3]人物&amp;怪物成长分析'!$B$5:$S$104,12,FALSE)*$W2035</f>
        <v>75989.42872274456</v>
      </c>
      <c r="T2035">
        <f>VLOOKUP($R2035,'[3]人物&amp;怪物成长分析'!$B$5:$S$104,13,FALSE)*$W2035</f>
        <v>3511.5299986214054</v>
      </c>
      <c r="U2035">
        <f>VLOOKUP($R2035,'[3]人物&amp;怪物成长分析'!$B$5:$S$104,14,FALSE)*$W2035</f>
        <v>1560.6799993872914</v>
      </c>
      <c r="V2035">
        <f>VLOOKUP($R2035,'[3]人物&amp;怪物成长分析'!$B$5:$S$104,17,FALSE)*$W2035</f>
        <v>8927.116399999999</v>
      </c>
      <c r="W2035" s="1">
        <v>0.57999999999999996</v>
      </c>
      <c r="X2035">
        <f t="shared" si="31"/>
        <v>13376.408067502174</v>
      </c>
    </row>
    <row r="2036" spans="1:24" x14ac:dyDescent="0.15">
      <c r="A2036">
        <v>2035</v>
      </c>
      <c r="B2036">
        <v>29</v>
      </c>
      <c r="C2036">
        <v>13778.932202726093</v>
      </c>
      <c r="D2036">
        <v>910.58569857391353</v>
      </c>
      <c r="E2036">
        <v>404.70475492173944</v>
      </c>
      <c r="F2036">
        <v>6699.6995999999999</v>
      </c>
      <c r="G2036" s="1">
        <v>0.66</v>
      </c>
      <c r="H2036">
        <v>4973.214726725635</v>
      </c>
      <c r="Q2036">
        <v>2035</v>
      </c>
      <c r="R2036">
        <v>29</v>
      </c>
      <c r="S2036">
        <f>VLOOKUP($R2036,'[3]人物&amp;怪物成长分析'!$B$5:$S$104,12,FALSE)*$W2036</f>
        <v>13778.932202726093</v>
      </c>
      <c r="T2036">
        <f>VLOOKUP($R2036,'[3]人物&amp;怪物成长分析'!$B$5:$S$104,13,FALSE)*$W2036</f>
        <v>910.58569857391353</v>
      </c>
      <c r="U2036">
        <f>VLOOKUP($R2036,'[3]人物&amp;怪物成长分析'!$B$5:$S$104,14,FALSE)*$W2036</f>
        <v>404.70475492173944</v>
      </c>
      <c r="V2036">
        <f>VLOOKUP($R2036,'[3]人物&amp;怪物成长分析'!$B$5:$S$104,17,FALSE)*$W2036</f>
        <v>6699.6995999999999</v>
      </c>
      <c r="W2036" s="1">
        <v>0.66</v>
      </c>
      <c r="X2036">
        <f t="shared" si="31"/>
        <v>4973.214726725635</v>
      </c>
    </row>
    <row r="2037" spans="1:24" x14ac:dyDescent="0.15">
      <c r="A2037">
        <v>2036</v>
      </c>
      <c r="B2037">
        <v>28</v>
      </c>
      <c r="C2037">
        <v>5625.4504724548506</v>
      </c>
      <c r="D2037">
        <v>380.66958084280947</v>
      </c>
      <c r="E2037">
        <v>169.18648037458198</v>
      </c>
      <c r="F2037">
        <v>2957.9760000000001</v>
      </c>
      <c r="G2037" s="1">
        <v>0.3</v>
      </c>
      <c r="H2037">
        <v>2136.7031041387027</v>
      </c>
      <c r="Q2037">
        <v>2036</v>
      </c>
      <c r="R2037">
        <v>28</v>
      </c>
      <c r="S2037">
        <f>VLOOKUP($R2037,'[3]人物&amp;怪物成长分析'!$B$5:$S$104,12,FALSE)*$W2037</f>
        <v>5625.4504724548506</v>
      </c>
      <c r="T2037">
        <f>VLOOKUP($R2037,'[3]人物&amp;怪物成长分析'!$B$5:$S$104,13,FALSE)*$W2037</f>
        <v>380.66958084280947</v>
      </c>
      <c r="U2037">
        <f>VLOOKUP($R2037,'[3]人物&amp;怪物成长分析'!$B$5:$S$104,14,FALSE)*$W2037</f>
        <v>169.18648037458198</v>
      </c>
      <c r="V2037">
        <f>VLOOKUP($R2037,'[3]人物&amp;怪物成长分析'!$B$5:$S$104,17,FALSE)*$W2037</f>
        <v>2957.9760000000001</v>
      </c>
      <c r="W2037" s="1">
        <v>0.3</v>
      </c>
      <c r="X2037">
        <f t="shared" si="31"/>
        <v>2136.7031041387027</v>
      </c>
    </row>
    <row r="2038" spans="1:24" x14ac:dyDescent="0.15">
      <c r="A2038">
        <v>2037</v>
      </c>
      <c r="B2038">
        <v>33</v>
      </c>
      <c r="C2038">
        <v>15815.808093258373</v>
      </c>
      <c r="D2038">
        <v>991.55758671120452</v>
      </c>
      <c r="E2038">
        <v>440.69226076053542</v>
      </c>
      <c r="F2038">
        <v>5544.6537999999991</v>
      </c>
      <c r="G2038" s="1">
        <v>0.49</v>
      </c>
      <c r="H2038">
        <v>4740.0773558424889</v>
      </c>
      <c r="Q2038">
        <v>2037</v>
      </c>
      <c r="R2038">
        <v>33</v>
      </c>
      <c r="S2038">
        <f>VLOOKUP($R2038,'[3]人物&amp;怪物成长分析'!$B$5:$S$104,12,FALSE)*$W2038</f>
        <v>15815.808093258373</v>
      </c>
      <c r="T2038">
        <f>VLOOKUP($R2038,'[3]人物&amp;怪物成长分析'!$B$5:$S$104,13,FALSE)*$W2038</f>
        <v>991.55758671120452</v>
      </c>
      <c r="U2038">
        <f>VLOOKUP($R2038,'[3]人物&amp;怪物成长分析'!$B$5:$S$104,14,FALSE)*$W2038</f>
        <v>440.69226076053542</v>
      </c>
      <c r="V2038">
        <f>VLOOKUP($R2038,'[3]人物&amp;怪物成长分析'!$B$5:$S$104,17,FALSE)*$W2038</f>
        <v>5544.6537999999991</v>
      </c>
      <c r="W2038" s="1">
        <v>0.49</v>
      </c>
      <c r="X2038">
        <f t="shared" si="31"/>
        <v>4740.0773558424889</v>
      </c>
    </row>
    <row r="2039" spans="1:24" x14ac:dyDescent="0.15">
      <c r="A2039">
        <v>2038</v>
      </c>
      <c r="B2039">
        <v>30</v>
      </c>
      <c r="C2039">
        <v>14996.509130167231</v>
      </c>
      <c r="D2039">
        <v>968.38444607357917</v>
      </c>
      <c r="E2039">
        <v>430.39308714381298</v>
      </c>
      <c r="F2039">
        <v>6683.0079999999998</v>
      </c>
      <c r="G2039" s="1">
        <v>0.64</v>
      </c>
      <c r="H2039">
        <v>5125.0327421088978</v>
      </c>
      <c r="Q2039">
        <v>2038</v>
      </c>
      <c r="R2039">
        <v>30</v>
      </c>
      <c r="S2039">
        <f>VLOOKUP($R2039,'[3]人物&amp;怪物成长分析'!$B$5:$S$104,12,FALSE)*$W2039</f>
        <v>14996.509130167231</v>
      </c>
      <c r="T2039">
        <f>VLOOKUP($R2039,'[3]人物&amp;怪物成长分析'!$B$5:$S$104,13,FALSE)*$W2039</f>
        <v>968.38444607357917</v>
      </c>
      <c r="U2039">
        <f>VLOOKUP($R2039,'[3]人物&amp;怪物成长分析'!$B$5:$S$104,14,FALSE)*$W2039</f>
        <v>430.39308714381298</v>
      </c>
      <c r="V2039">
        <f>VLOOKUP($R2039,'[3]人物&amp;怪物成长分析'!$B$5:$S$104,17,FALSE)*$W2039</f>
        <v>6683.0079999999998</v>
      </c>
      <c r="W2039" s="1">
        <v>0.64</v>
      </c>
      <c r="X2039">
        <f t="shared" si="31"/>
        <v>5125.0327421088978</v>
      </c>
    </row>
    <row r="2040" spans="1:24" x14ac:dyDescent="0.15">
      <c r="A2040">
        <v>2039</v>
      </c>
      <c r="B2040">
        <v>43</v>
      </c>
      <c r="C2040">
        <v>46766.450078705748</v>
      </c>
      <c r="D2040">
        <v>2373.7587228626094</v>
      </c>
      <c r="E2040">
        <v>1055.0038768278266</v>
      </c>
      <c r="F2040">
        <v>7398.0503999999992</v>
      </c>
      <c r="G2040" s="1">
        <v>0.52</v>
      </c>
      <c r="H2040">
        <v>9377.7092866063977</v>
      </c>
      <c r="Q2040">
        <v>2039</v>
      </c>
      <c r="R2040">
        <v>43</v>
      </c>
      <c r="S2040">
        <f>VLOOKUP($R2040,'[3]人物&amp;怪物成长分析'!$B$5:$S$104,12,FALSE)*$W2040</f>
        <v>46766.450078705748</v>
      </c>
      <c r="T2040">
        <f>VLOOKUP($R2040,'[3]人物&amp;怪物成长分析'!$B$5:$S$104,13,FALSE)*$W2040</f>
        <v>2373.7587228626094</v>
      </c>
      <c r="U2040">
        <f>VLOOKUP($R2040,'[3]人物&amp;怪物成长分析'!$B$5:$S$104,14,FALSE)*$W2040</f>
        <v>1055.0038768278266</v>
      </c>
      <c r="V2040">
        <f>VLOOKUP($R2040,'[3]人物&amp;怪物成长分析'!$B$5:$S$104,17,FALSE)*$W2040</f>
        <v>7398.0503999999992</v>
      </c>
      <c r="W2040" s="1">
        <v>0.52</v>
      </c>
      <c r="X2040">
        <f t="shared" si="31"/>
        <v>9377.7092866063977</v>
      </c>
    </row>
    <row r="2041" spans="1:24" x14ac:dyDescent="0.15">
      <c r="A2041">
        <v>2040</v>
      </c>
      <c r="B2041">
        <v>41</v>
      </c>
      <c r="C2041">
        <v>24947.327723668179</v>
      </c>
      <c r="D2041">
        <v>1331.0225338382616</v>
      </c>
      <c r="E2041">
        <v>591.5655705947828</v>
      </c>
      <c r="F2041">
        <v>4639.2116000000005</v>
      </c>
      <c r="G2041" s="1">
        <v>0.34</v>
      </c>
      <c r="H2041">
        <v>5397.3757888557257</v>
      </c>
      <c r="Q2041">
        <v>2040</v>
      </c>
      <c r="R2041">
        <v>41</v>
      </c>
      <c r="S2041">
        <f>VLOOKUP($R2041,'[3]人物&amp;怪物成长分析'!$B$5:$S$104,12,FALSE)*$W2041</f>
        <v>24947.327723668179</v>
      </c>
      <c r="T2041">
        <f>VLOOKUP($R2041,'[3]人物&amp;怪物成长分析'!$B$5:$S$104,13,FALSE)*$W2041</f>
        <v>1331.0225338382616</v>
      </c>
      <c r="U2041">
        <f>VLOOKUP($R2041,'[3]人物&amp;怪物成长分析'!$B$5:$S$104,14,FALSE)*$W2041</f>
        <v>591.5655705947828</v>
      </c>
      <c r="V2041">
        <f>VLOOKUP($R2041,'[3]人物&amp;怪物成长分析'!$B$5:$S$104,17,FALSE)*$W2041</f>
        <v>4639.2116000000005</v>
      </c>
      <c r="W2041" s="1">
        <v>0.34</v>
      </c>
      <c r="X2041">
        <f t="shared" si="31"/>
        <v>5397.3757888557257</v>
      </c>
    </row>
    <row r="2042" spans="1:24" x14ac:dyDescent="0.15">
      <c r="A2042">
        <v>2041</v>
      </c>
      <c r="B2042">
        <v>23</v>
      </c>
      <c r="C2042">
        <v>6130.6213242466565</v>
      </c>
      <c r="D2042">
        <v>471.33447447491653</v>
      </c>
      <c r="E2042">
        <v>209.48198865551848</v>
      </c>
      <c r="F2042">
        <v>4958.4897999999994</v>
      </c>
      <c r="G2042" s="1">
        <v>0.59</v>
      </c>
      <c r="H2042">
        <v>3134.3134177203615</v>
      </c>
      <c r="Q2042">
        <v>2041</v>
      </c>
      <c r="R2042">
        <v>23</v>
      </c>
      <c r="S2042">
        <f>VLOOKUP($R2042,'[3]人物&amp;怪物成长分析'!$B$5:$S$104,12,FALSE)*$W2042</f>
        <v>6130.6213242466565</v>
      </c>
      <c r="T2042">
        <f>VLOOKUP($R2042,'[3]人物&amp;怪物成长分析'!$B$5:$S$104,13,FALSE)*$W2042</f>
        <v>471.33447447491653</v>
      </c>
      <c r="U2042">
        <f>VLOOKUP($R2042,'[3]人物&amp;怪物成长分析'!$B$5:$S$104,14,FALSE)*$W2042</f>
        <v>209.48198865551848</v>
      </c>
      <c r="V2042">
        <f>VLOOKUP($R2042,'[3]人物&amp;怪物成长分析'!$B$5:$S$104,17,FALSE)*$W2042</f>
        <v>4958.4897999999994</v>
      </c>
      <c r="W2042" s="1">
        <v>0.59</v>
      </c>
      <c r="X2042">
        <f t="shared" si="31"/>
        <v>3134.3134177203615</v>
      </c>
    </row>
    <row r="2043" spans="1:24" x14ac:dyDescent="0.15">
      <c r="A2043">
        <v>2042</v>
      </c>
      <c r="B2043">
        <v>36</v>
      </c>
      <c r="C2043">
        <v>26237.923784283616</v>
      </c>
      <c r="D2043">
        <v>1601.5893540248831</v>
      </c>
      <c r="E2043">
        <v>711.81749067772591</v>
      </c>
      <c r="F2043">
        <v>7435.3143999999993</v>
      </c>
      <c r="G2043" s="1">
        <v>0.61</v>
      </c>
      <c r="H2043">
        <v>7069.1168304887442</v>
      </c>
      <c r="Q2043">
        <v>2042</v>
      </c>
      <c r="R2043">
        <v>36</v>
      </c>
      <c r="S2043">
        <f>VLOOKUP($R2043,'[3]人物&amp;怪物成长分析'!$B$5:$S$104,12,FALSE)*$W2043</f>
        <v>26237.923784283616</v>
      </c>
      <c r="T2043">
        <f>VLOOKUP($R2043,'[3]人物&amp;怪物成长分析'!$B$5:$S$104,13,FALSE)*$W2043</f>
        <v>1601.5893540248831</v>
      </c>
      <c r="U2043">
        <f>VLOOKUP($R2043,'[3]人物&amp;怪物成长分析'!$B$5:$S$104,14,FALSE)*$W2043</f>
        <v>711.81749067772591</v>
      </c>
      <c r="V2043">
        <f>VLOOKUP($R2043,'[3]人物&amp;怪物成长分析'!$B$5:$S$104,17,FALSE)*$W2043</f>
        <v>7435.3143999999993</v>
      </c>
      <c r="W2043" s="1">
        <v>0.61</v>
      </c>
      <c r="X2043">
        <f t="shared" si="31"/>
        <v>7069.1168304887442</v>
      </c>
    </row>
    <row r="2044" spans="1:24" x14ac:dyDescent="0.15">
      <c r="A2044">
        <v>2043</v>
      </c>
      <c r="B2044">
        <v>22</v>
      </c>
      <c r="C2044">
        <v>7043.5883645217391</v>
      </c>
      <c r="D2044">
        <v>556.68316382608714</v>
      </c>
      <c r="E2044">
        <v>247.41473947826094</v>
      </c>
      <c r="F2044">
        <v>6247.0716000000002</v>
      </c>
      <c r="G2044" s="1">
        <v>0.77</v>
      </c>
      <c r="H2044">
        <v>3851.8149382622614</v>
      </c>
      <c r="Q2044">
        <v>2043</v>
      </c>
      <c r="R2044">
        <v>22</v>
      </c>
      <c r="S2044">
        <f>VLOOKUP($R2044,'[3]人物&amp;怪物成长分析'!$B$5:$S$104,12,FALSE)*$W2044</f>
        <v>7043.5883645217391</v>
      </c>
      <c r="T2044">
        <f>VLOOKUP($R2044,'[3]人物&amp;怪物成长分析'!$B$5:$S$104,13,FALSE)*$W2044</f>
        <v>556.68316382608714</v>
      </c>
      <c r="U2044">
        <f>VLOOKUP($R2044,'[3]人物&amp;怪物成长分析'!$B$5:$S$104,14,FALSE)*$W2044</f>
        <v>247.41473947826094</v>
      </c>
      <c r="V2044">
        <f>VLOOKUP($R2044,'[3]人物&amp;怪物成长分析'!$B$5:$S$104,17,FALSE)*$W2044</f>
        <v>6247.0716000000002</v>
      </c>
      <c r="W2044" s="1">
        <v>0.77</v>
      </c>
      <c r="X2044">
        <f t="shared" si="31"/>
        <v>3851.8149382622614</v>
      </c>
    </row>
    <row r="2045" spans="1:24" x14ac:dyDescent="0.15">
      <c r="A2045">
        <v>2044</v>
      </c>
      <c r="B2045">
        <v>24</v>
      </c>
      <c r="C2045">
        <v>5044.411318608697</v>
      </c>
      <c r="D2045">
        <v>377.54429827424758</v>
      </c>
      <c r="E2045">
        <v>167.79746589966555</v>
      </c>
      <c r="F2045">
        <v>3739.0048000000002</v>
      </c>
      <c r="G2045" s="1">
        <v>0.43</v>
      </c>
      <c r="H2045">
        <v>2422.0558187019137</v>
      </c>
      <c r="Q2045">
        <v>2044</v>
      </c>
      <c r="R2045">
        <v>24</v>
      </c>
      <c r="S2045">
        <f>VLOOKUP($R2045,'[3]人物&amp;怪物成长分析'!$B$5:$S$104,12,FALSE)*$W2045</f>
        <v>5044.411318608697</v>
      </c>
      <c r="T2045">
        <f>VLOOKUP($R2045,'[3]人物&amp;怪物成长分析'!$B$5:$S$104,13,FALSE)*$W2045</f>
        <v>377.54429827424758</v>
      </c>
      <c r="U2045">
        <f>VLOOKUP($R2045,'[3]人物&amp;怪物成长分析'!$B$5:$S$104,14,FALSE)*$W2045</f>
        <v>167.79746589966555</v>
      </c>
      <c r="V2045">
        <f>VLOOKUP($R2045,'[3]人物&amp;怪物成长分析'!$B$5:$S$104,17,FALSE)*$W2045</f>
        <v>3739.0048000000002</v>
      </c>
      <c r="W2045" s="1">
        <v>0.43</v>
      </c>
      <c r="X2045">
        <f t="shared" si="31"/>
        <v>2422.0558187019137</v>
      </c>
    </row>
    <row r="2046" spans="1:24" x14ac:dyDescent="0.15">
      <c r="A2046">
        <v>2045</v>
      </c>
      <c r="B2046">
        <v>46</v>
      </c>
      <c r="C2046">
        <v>71804.486572543174</v>
      </c>
      <c r="D2046">
        <v>3394.5653533966565</v>
      </c>
      <c r="E2046">
        <v>1508.6957126207365</v>
      </c>
      <c r="F2046">
        <v>9060.2639999999992</v>
      </c>
      <c r="G2046" s="1">
        <v>0.6</v>
      </c>
      <c r="H2046">
        <v>13027.116346702944</v>
      </c>
      <c r="Q2046">
        <v>2045</v>
      </c>
      <c r="R2046">
        <v>46</v>
      </c>
      <c r="S2046">
        <f>VLOOKUP($R2046,'[3]人物&amp;怪物成长分析'!$B$5:$S$104,12,FALSE)*$W2046</f>
        <v>71804.486572543174</v>
      </c>
      <c r="T2046">
        <f>VLOOKUP($R2046,'[3]人物&amp;怪物成长分析'!$B$5:$S$104,13,FALSE)*$W2046</f>
        <v>3394.5653533966565</v>
      </c>
      <c r="U2046">
        <f>VLOOKUP($R2046,'[3]人物&amp;怪物成长分析'!$B$5:$S$104,14,FALSE)*$W2046</f>
        <v>1508.6957126207365</v>
      </c>
      <c r="V2046">
        <f>VLOOKUP($R2046,'[3]人物&amp;怪物成长分析'!$B$5:$S$104,17,FALSE)*$W2046</f>
        <v>9060.2639999999992</v>
      </c>
      <c r="W2046" s="1">
        <v>0.6</v>
      </c>
      <c r="X2046">
        <f t="shared" si="31"/>
        <v>13027.116346702944</v>
      </c>
    </row>
    <row r="2047" spans="1:24" x14ac:dyDescent="0.15">
      <c r="A2047">
        <v>2046</v>
      </c>
      <c r="B2047">
        <v>26</v>
      </c>
      <c r="C2047">
        <v>8941.8399271705694</v>
      </c>
      <c r="D2047">
        <v>635.55032058862901</v>
      </c>
      <c r="E2047">
        <v>282.46680915050172</v>
      </c>
      <c r="F2047">
        <v>5566.5839999999998</v>
      </c>
      <c r="G2047" s="1">
        <v>0.6</v>
      </c>
      <c r="H2047">
        <v>3801.9951441911435</v>
      </c>
      <c r="Q2047">
        <v>2046</v>
      </c>
      <c r="R2047">
        <v>26</v>
      </c>
      <c r="S2047">
        <f>VLOOKUP($R2047,'[3]人物&amp;怪物成长分析'!$B$5:$S$104,12,FALSE)*$W2047</f>
        <v>8941.8399271705694</v>
      </c>
      <c r="T2047">
        <f>VLOOKUP($R2047,'[3]人物&amp;怪物成长分析'!$B$5:$S$104,13,FALSE)*$W2047</f>
        <v>635.55032058862901</v>
      </c>
      <c r="U2047">
        <f>VLOOKUP($R2047,'[3]人物&amp;怪物成长分析'!$B$5:$S$104,14,FALSE)*$W2047</f>
        <v>282.46680915050172</v>
      </c>
      <c r="V2047">
        <f>VLOOKUP($R2047,'[3]人物&amp;怪物成长分析'!$B$5:$S$104,17,FALSE)*$W2047</f>
        <v>5566.5839999999998</v>
      </c>
      <c r="W2047" s="1">
        <v>0.6</v>
      </c>
      <c r="X2047">
        <f t="shared" si="31"/>
        <v>3801.9951441911435</v>
      </c>
    </row>
    <row r="2048" spans="1:24" x14ac:dyDescent="0.15">
      <c r="A2048">
        <v>2047</v>
      </c>
      <c r="B2048">
        <v>39</v>
      </c>
      <c r="C2048">
        <v>21294.109169718988</v>
      </c>
      <c r="D2048">
        <v>1196.8103064858865</v>
      </c>
      <c r="E2048">
        <v>531.91569177150507</v>
      </c>
      <c r="F2048">
        <v>4702.4855999999991</v>
      </c>
      <c r="G2048" s="1">
        <v>0.36</v>
      </c>
      <c r="H2048">
        <v>5015.2025628553811</v>
      </c>
      <c r="Q2048">
        <v>2047</v>
      </c>
      <c r="R2048">
        <v>39</v>
      </c>
      <c r="S2048">
        <f>VLOOKUP($R2048,'[3]人物&amp;怪物成长分析'!$B$5:$S$104,12,FALSE)*$W2048</f>
        <v>21294.109169718988</v>
      </c>
      <c r="T2048">
        <f>VLOOKUP($R2048,'[3]人物&amp;怪物成长分析'!$B$5:$S$104,13,FALSE)*$W2048</f>
        <v>1196.8103064858865</v>
      </c>
      <c r="U2048">
        <f>VLOOKUP($R2048,'[3]人物&amp;怪物成长分析'!$B$5:$S$104,14,FALSE)*$W2048</f>
        <v>531.91569177150507</v>
      </c>
      <c r="V2048">
        <f>VLOOKUP($R2048,'[3]人物&amp;怪物成长分析'!$B$5:$S$104,17,FALSE)*$W2048</f>
        <v>4702.4855999999991</v>
      </c>
      <c r="W2048" s="1">
        <v>0.36</v>
      </c>
      <c r="X2048">
        <f t="shared" si="31"/>
        <v>5015.2025628553811</v>
      </c>
    </row>
    <row r="2049" spans="1:24" x14ac:dyDescent="0.15">
      <c r="A2049">
        <v>2048</v>
      </c>
      <c r="B2049">
        <v>36</v>
      </c>
      <c r="C2049">
        <v>23227.014497562548</v>
      </c>
      <c r="D2049">
        <v>1417.8004117597327</v>
      </c>
      <c r="E2049">
        <v>630.1335163376591</v>
      </c>
      <c r="F2049">
        <v>6582.0815999999995</v>
      </c>
      <c r="G2049" s="1">
        <v>0.54</v>
      </c>
      <c r="H2049">
        <v>6257.9067023998723</v>
      </c>
      <c r="Q2049">
        <v>2048</v>
      </c>
      <c r="R2049">
        <v>36</v>
      </c>
      <c r="S2049">
        <f>VLOOKUP($R2049,'[3]人物&amp;怪物成长分析'!$B$5:$S$104,12,FALSE)*$W2049</f>
        <v>23227.014497562548</v>
      </c>
      <c r="T2049">
        <f>VLOOKUP($R2049,'[3]人物&amp;怪物成长分析'!$B$5:$S$104,13,FALSE)*$W2049</f>
        <v>1417.8004117597327</v>
      </c>
      <c r="U2049">
        <f>VLOOKUP($R2049,'[3]人物&amp;怪物成长分析'!$B$5:$S$104,14,FALSE)*$W2049</f>
        <v>630.1335163376591</v>
      </c>
      <c r="V2049">
        <f>VLOOKUP($R2049,'[3]人物&amp;怪物成长分析'!$B$5:$S$104,17,FALSE)*$W2049</f>
        <v>6582.0815999999995</v>
      </c>
      <c r="W2049" s="1">
        <v>0.54</v>
      </c>
      <c r="X2049">
        <f t="shared" si="31"/>
        <v>6257.9067023998723</v>
      </c>
    </row>
    <row r="2050" spans="1:24" x14ac:dyDescent="0.15">
      <c r="A2050">
        <v>2049</v>
      </c>
      <c r="B2050">
        <v>50</v>
      </c>
      <c r="C2050">
        <v>100831.15042434787</v>
      </c>
      <c r="D2050">
        <v>4362.8863164381282</v>
      </c>
      <c r="E2050">
        <v>1939.0605850836128</v>
      </c>
      <c r="F2050">
        <v>9596.35</v>
      </c>
      <c r="G2050" s="1">
        <v>0.59</v>
      </c>
      <c r="H2050">
        <v>16317.542302194786</v>
      </c>
      <c r="Q2050">
        <v>2049</v>
      </c>
      <c r="R2050">
        <v>50</v>
      </c>
      <c r="S2050">
        <f>VLOOKUP($R2050,'[3]人物&amp;怪物成长分析'!$B$5:$S$104,12,FALSE)*$W2050</f>
        <v>100831.15042434787</v>
      </c>
      <c r="T2050">
        <f>VLOOKUP($R2050,'[3]人物&amp;怪物成长分析'!$B$5:$S$104,13,FALSE)*$W2050</f>
        <v>4362.8863164381282</v>
      </c>
      <c r="U2050">
        <f>VLOOKUP($R2050,'[3]人物&amp;怪物成长分析'!$B$5:$S$104,14,FALSE)*$W2050</f>
        <v>1939.0605850836128</v>
      </c>
      <c r="V2050">
        <f>VLOOKUP($R2050,'[3]人物&amp;怪物成长分析'!$B$5:$S$104,17,FALSE)*$W2050</f>
        <v>9596.35</v>
      </c>
      <c r="W2050" s="1">
        <v>0.59</v>
      </c>
      <c r="X2050">
        <f t="shared" si="31"/>
        <v>16317.542302194786</v>
      </c>
    </row>
    <row r="2051" spans="1:24" x14ac:dyDescent="0.15">
      <c r="A2051">
        <v>2050</v>
      </c>
      <c r="B2051">
        <v>43</v>
      </c>
      <c r="C2051">
        <v>30578.063512999914</v>
      </c>
      <c r="D2051">
        <v>1552.0730111024754</v>
      </c>
      <c r="E2051">
        <v>689.81022715665586</v>
      </c>
      <c r="F2051">
        <v>4837.1867999999995</v>
      </c>
      <c r="G2051" s="1">
        <v>0.34</v>
      </c>
      <c r="H2051">
        <v>6131.5791489349531</v>
      </c>
      <c r="Q2051">
        <v>2050</v>
      </c>
      <c r="R2051">
        <v>43</v>
      </c>
      <c r="S2051">
        <f>VLOOKUP($R2051,'[3]人物&amp;怪物成长分析'!$B$5:$S$104,12,FALSE)*$W2051</f>
        <v>30578.063512999914</v>
      </c>
      <c r="T2051">
        <f>VLOOKUP($R2051,'[3]人物&amp;怪物成长分析'!$B$5:$S$104,13,FALSE)*$W2051</f>
        <v>1552.0730111024754</v>
      </c>
      <c r="U2051">
        <f>VLOOKUP($R2051,'[3]人物&amp;怪物成长分析'!$B$5:$S$104,14,FALSE)*$W2051</f>
        <v>689.81022715665586</v>
      </c>
      <c r="V2051">
        <f>VLOOKUP($R2051,'[3]人物&amp;怪物成长分析'!$B$5:$S$104,17,FALSE)*$W2051</f>
        <v>4837.1867999999995</v>
      </c>
      <c r="W2051" s="1">
        <v>0.34</v>
      </c>
      <c r="X2051">
        <f t="shared" ref="X2051:X2114" si="32">SUMPRODUCT(S2051:V2051,$M$6:$P$6)*1.2</f>
        <v>6131.5791489349531</v>
      </c>
    </row>
    <row r="2052" spans="1:24" x14ac:dyDescent="0.15">
      <c r="A2052">
        <v>2051</v>
      </c>
      <c r="B2052">
        <v>22</v>
      </c>
      <c r="C2052">
        <v>5854.4111081739129</v>
      </c>
      <c r="D2052">
        <v>462.69769460869577</v>
      </c>
      <c r="E2052">
        <v>205.64341982608701</v>
      </c>
      <c r="F2052">
        <v>5192.3712000000005</v>
      </c>
      <c r="G2052" s="1">
        <v>0.64</v>
      </c>
      <c r="H2052">
        <v>3201.5085201140878</v>
      </c>
      <c r="Q2052">
        <v>2051</v>
      </c>
      <c r="R2052">
        <v>22</v>
      </c>
      <c r="S2052">
        <f>VLOOKUP($R2052,'[3]人物&amp;怪物成长分析'!$B$5:$S$104,12,FALSE)*$W2052</f>
        <v>5854.4111081739129</v>
      </c>
      <c r="T2052">
        <f>VLOOKUP($R2052,'[3]人物&amp;怪物成长分析'!$B$5:$S$104,13,FALSE)*$W2052</f>
        <v>462.69769460869577</v>
      </c>
      <c r="U2052">
        <f>VLOOKUP($R2052,'[3]人物&amp;怪物成长分析'!$B$5:$S$104,14,FALSE)*$W2052</f>
        <v>205.64341982608701</v>
      </c>
      <c r="V2052">
        <f>VLOOKUP($R2052,'[3]人物&amp;怪物成长分析'!$B$5:$S$104,17,FALSE)*$W2052</f>
        <v>5192.3712000000005</v>
      </c>
      <c r="W2052" s="1">
        <v>0.64</v>
      </c>
      <c r="X2052">
        <f t="shared" si="32"/>
        <v>3201.5085201140878</v>
      </c>
    </row>
    <row r="2053" spans="1:24" x14ac:dyDescent="0.15">
      <c r="A2053">
        <v>2052</v>
      </c>
      <c r="B2053">
        <v>35</v>
      </c>
      <c r="C2053">
        <v>15293.74320782609</v>
      </c>
      <c r="D2053">
        <v>941.62684539130441</v>
      </c>
      <c r="E2053">
        <v>418.50082017391321</v>
      </c>
      <c r="F2053">
        <v>4640.1809999999996</v>
      </c>
      <c r="G2053" s="1">
        <v>0.39</v>
      </c>
      <c r="H2053">
        <v>4259.4467206539139</v>
      </c>
      <c r="Q2053">
        <v>2052</v>
      </c>
      <c r="R2053">
        <v>35</v>
      </c>
      <c r="S2053">
        <f>VLOOKUP($R2053,'[3]人物&amp;怪物成长分析'!$B$5:$S$104,12,FALSE)*$W2053</f>
        <v>15293.74320782609</v>
      </c>
      <c r="T2053">
        <f>VLOOKUP($R2053,'[3]人物&amp;怪物成长分析'!$B$5:$S$104,13,FALSE)*$W2053</f>
        <v>941.62684539130441</v>
      </c>
      <c r="U2053">
        <f>VLOOKUP($R2053,'[3]人物&amp;怪物成长分析'!$B$5:$S$104,14,FALSE)*$W2053</f>
        <v>418.50082017391321</v>
      </c>
      <c r="V2053">
        <f>VLOOKUP($R2053,'[3]人物&amp;怪物成长分析'!$B$5:$S$104,17,FALSE)*$W2053</f>
        <v>4640.1809999999996</v>
      </c>
      <c r="W2053" s="1">
        <v>0.39</v>
      </c>
      <c r="X2053">
        <f t="shared" si="32"/>
        <v>4259.4467206539139</v>
      </c>
    </row>
    <row r="2054" spans="1:24" x14ac:dyDescent="0.15">
      <c r="A2054">
        <v>2053</v>
      </c>
      <c r="B2054">
        <v>36</v>
      </c>
      <c r="C2054">
        <v>29678.962969107695</v>
      </c>
      <c r="D2054">
        <v>1811.6338594707693</v>
      </c>
      <c r="E2054">
        <v>805.17060420923087</v>
      </c>
      <c r="F2054">
        <v>8410.4375999999993</v>
      </c>
      <c r="G2054" s="1">
        <v>0.69</v>
      </c>
      <c r="H2054">
        <v>7996.2141197331694</v>
      </c>
      <c r="Q2054">
        <v>2053</v>
      </c>
      <c r="R2054">
        <v>36</v>
      </c>
      <c r="S2054">
        <f>VLOOKUP($R2054,'[3]人物&amp;怪物成长分析'!$B$5:$S$104,12,FALSE)*$W2054</f>
        <v>29678.962969107695</v>
      </c>
      <c r="T2054">
        <f>VLOOKUP($R2054,'[3]人物&amp;怪物成长分析'!$B$5:$S$104,13,FALSE)*$W2054</f>
        <v>1811.6338594707693</v>
      </c>
      <c r="U2054">
        <f>VLOOKUP($R2054,'[3]人物&amp;怪物成长分析'!$B$5:$S$104,14,FALSE)*$W2054</f>
        <v>805.17060420923087</v>
      </c>
      <c r="V2054">
        <f>VLOOKUP($R2054,'[3]人物&amp;怪物成长分析'!$B$5:$S$104,17,FALSE)*$W2054</f>
        <v>8410.4375999999993</v>
      </c>
      <c r="W2054" s="1">
        <v>0.69</v>
      </c>
      <c r="X2054">
        <f t="shared" si="32"/>
        <v>7996.2141197331694</v>
      </c>
    </row>
    <row r="2055" spans="1:24" x14ac:dyDescent="0.15">
      <c r="A2055">
        <v>2054</v>
      </c>
      <c r="B2055">
        <v>24</v>
      </c>
      <c r="C2055">
        <v>6452.1540121739154</v>
      </c>
      <c r="D2055">
        <v>482.90549779264228</v>
      </c>
      <c r="E2055">
        <v>214.62466568561877</v>
      </c>
      <c r="F2055">
        <v>4782.4480000000003</v>
      </c>
      <c r="G2055" s="1">
        <v>0.55000000000000004</v>
      </c>
      <c r="H2055">
        <v>3097.9783727582617</v>
      </c>
      <c r="Q2055">
        <v>2054</v>
      </c>
      <c r="R2055">
        <v>24</v>
      </c>
      <c r="S2055">
        <f>VLOOKUP($R2055,'[3]人物&amp;怪物成长分析'!$B$5:$S$104,12,FALSE)*$W2055</f>
        <v>6452.1540121739154</v>
      </c>
      <c r="T2055">
        <f>VLOOKUP($R2055,'[3]人物&amp;怪物成长分析'!$B$5:$S$104,13,FALSE)*$W2055</f>
        <v>482.90549779264228</v>
      </c>
      <c r="U2055">
        <f>VLOOKUP($R2055,'[3]人物&amp;怪物成长分析'!$B$5:$S$104,14,FALSE)*$W2055</f>
        <v>214.62466568561877</v>
      </c>
      <c r="V2055">
        <f>VLOOKUP($R2055,'[3]人物&amp;怪物成长分析'!$B$5:$S$104,17,FALSE)*$W2055</f>
        <v>4782.4480000000003</v>
      </c>
      <c r="W2055" s="1">
        <v>0.55000000000000004</v>
      </c>
      <c r="X2055">
        <f t="shared" si="32"/>
        <v>3097.9783727582617</v>
      </c>
    </row>
    <row r="2056" spans="1:24" x14ac:dyDescent="0.15">
      <c r="A2056">
        <v>2055</v>
      </c>
      <c r="B2056">
        <v>50</v>
      </c>
      <c r="C2056">
        <v>104249.15552347832</v>
      </c>
      <c r="D2056">
        <v>4510.7807678428107</v>
      </c>
      <c r="E2056">
        <v>2004.7914523745828</v>
      </c>
      <c r="F2056">
        <v>9921.65</v>
      </c>
      <c r="G2056" s="1">
        <v>0.61</v>
      </c>
      <c r="H2056">
        <v>16870.679329387829</v>
      </c>
      <c r="Q2056">
        <v>2055</v>
      </c>
      <c r="R2056">
        <v>50</v>
      </c>
      <c r="S2056">
        <f>VLOOKUP($R2056,'[3]人物&amp;怪物成长分析'!$B$5:$S$104,12,FALSE)*$W2056</f>
        <v>104249.15552347832</v>
      </c>
      <c r="T2056">
        <f>VLOOKUP($R2056,'[3]人物&amp;怪物成长分析'!$B$5:$S$104,13,FALSE)*$W2056</f>
        <v>4510.7807678428107</v>
      </c>
      <c r="U2056">
        <f>VLOOKUP($R2056,'[3]人物&amp;怪物成长分析'!$B$5:$S$104,14,FALSE)*$W2056</f>
        <v>2004.7914523745828</v>
      </c>
      <c r="V2056">
        <f>VLOOKUP($R2056,'[3]人物&amp;怪物成长分析'!$B$5:$S$104,17,FALSE)*$W2056</f>
        <v>9921.65</v>
      </c>
      <c r="W2056" s="1">
        <v>0.61</v>
      </c>
      <c r="X2056">
        <f t="shared" si="32"/>
        <v>16870.679329387829</v>
      </c>
    </row>
    <row r="2057" spans="1:24" x14ac:dyDescent="0.15">
      <c r="A2057">
        <v>2056</v>
      </c>
      <c r="B2057">
        <v>25</v>
      </c>
      <c r="C2057">
        <v>10537.493603678933</v>
      </c>
      <c r="D2057">
        <v>768.30333110367928</v>
      </c>
      <c r="E2057">
        <v>341.4681471571908</v>
      </c>
      <c r="F2057">
        <v>7189.2000000000007</v>
      </c>
      <c r="G2057" s="1">
        <v>0.8</v>
      </c>
      <c r="H2057">
        <v>4770.7190668896328</v>
      </c>
      <c r="Q2057">
        <v>2056</v>
      </c>
      <c r="R2057">
        <v>25</v>
      </c>
      <c r="S2057">
        <f>VLOOKUP($R2057,'[3]人物&amp;怪物成长分析'!$B$5:$S$104,12,FALSE)*$W2057</f>
        <v>10537.493603678933</v>
      </c>
      <c r="T2057">
        <f>VLOOKUP($R2057,'[3]人物&amp;怪物成长分析'!$B$5:$S$104,13,FALSE)*$W2057</f>
        <v>768.30333110367928</v>
      </c>
      <c r="U2057">
        <f>VLOOKUP($R2057,'[3]人物&amp;怪物成长分析'!$B$5:$S$104,14,FALSE)*$W2057</f>
        <v>341.4681471571908</v>
      </c>
      <c r="V2057">
        <f>VLOOKUP($R2057,'[3]人物&amp;怪物成长分析'!$B$5:$S$104,17,FALSE)*$W2057</f>
        <v>7189.2000000000007</v>
      </c>
      <c r="W2057" s="1">
        <v>0.8</v>
      </c>
      <c r="X2057">
        <f t="shared" si="32"/>
        <v>4770.7190668896328</v>
      </c>
    </row>
    <row r="2058" spans="1:24" x14ac:dyDescent="0.15">
      <c r="A2058">
        <v>2057</v>
      </c>
      <c r="B2058">
        <v>27</v>
      </c>
      <c r="C2058">
        <v>8716.0004075565248</v>
      </c>
      <c r="D2058">
        <v>604.28698059130454</v>
      </c>
      <c r="E2058">
        <v>268.57199137391314</v>
      </c>
      <c r="F2058">
        <v>4975.7655999999997</v>
      </c>
      <c r="G2058" s="1">
        <v>0.52</v>
      </c>
      <c r="H2058">
        <v>3495.9111507209741</v>
      </c>
      <c r="Q2058">
        <v>2057</v>
      </c>
      <c r="R2058">
        <v>27</v>
      </c>
      <c r="S2058">
        <f>VLOOKUP($R2058,'[3]人物&amp;怪物成长分析'!$B$5:$S$104,12,FALSE)*$W2058</f>
        <v>8716.0004075565248</v>
      </c>
      <c r="T2058">
        <f>VLOOKUP($R2058,'[3]人物&amp;怪物成长分析'!$B$5:$S$104,13,FALSE)*$W2058</f>
        <v>604.28698059130454</v>
      </c>
      <c r="U2058">
        <f>VLOOKUP($R2058,'[3]人物&amp;怪物成长分析'!$B$5:$S$104,14,FALSE)*$W2058</f>
        <v>268.57199137391314</v>
      </c>
      <c r="V2058">
        <f>VLOOKUP($R2058,'[3]人物&amp;怪物成长分析'!$B$5:$S$104,17,FALSE)*$W2058</f>
        <v>4975.7655999999997</v>
      </c>
      <c r="W2058" s="1">
        <v>0.52</v>
      </c>
      <c r="X2058">
        <f t="shared" si="32"/>
        <v>3495.9111507209741</v>
      </c>
    </row>
    <row r="2059" spans="1:24" x14ac:dyDescent="0.15">
      <c r="A2059">
        <v>2058</v>
      </c>
      <c r="B2059">
        <v>35</v>
      </c>
      <c r="C2059">
        <v>24313.130227826088</v>
      </c>
      <c r="D2059">
        <v>1496.9452413913045</v>
      </c>
      <c r="E2059">
        <v>665.30899617391333</v>
      </c>
      <c r="F2059">
        <v>7376.6979999999994</v>
      </c>
      <c r="G2059" s="1">
        <v>0.62</v>
      </c>
      <c r="H2059">
        <v>6771.4281200139139</v>
      </c>
      <c r="Q2059">
        <v>2058</v>
      </c>
      <c r="R2059">
        <v>35</v>
      </c>
      <c r="S2059">
        <f>VLOOKUP($R2059,'[3]人物&amp;怪物成长分析'!$B$5:$S$104,12,FALSE)*$W2059</f>
        <v>24313.130227826088</v>
      </c>
      <c r="T2059">
        <f>VLOOKUP($R2059,'[3]人物&amp;怪物成长分析'!$B$5:$S$104,13,FALSE)*$W2059</f>
        <v>1496.9452413913045</v>
      </c>
      <c r="U2059">
        <f>VLOOKUP($R2059,'[3]人物&amp;怪物成长分析'!$B$5:$S$104,14,FALSE)*$W2059</f>
        <v>665.30899617391333</v>
      </c>
      <c r="V2059">
        <f>VLOOKUP($R2059,'[3]人物&amp;怪物成长分析'!$B$5:$S$104,17,FALSE)*$W2059</f>
        <v>7376.6979999999994</v>
      </c>
      <c r="W2059" s="1">
        <v>0.62</v>
      </c>
      <c r="X2059">
        <f t="shared" si="32"/>
        <v>6771.4281200139139</v>
      </c>
    </row>
    <row r="2060" spans="1:24" x14ac:dyDescent="0.15">
      <c r="A2060">
        <v>2059</v>
      </c>
      <c r="B2060">
        <v>39</v>
      </c>
      <c r="C2060">
        <v>23660.121299687766</v>
      </c>
      <c r="D2060">
        <v>1329.7892294287628</v>
      </c>
      <c r="E2060">
        <v>591.01743530167232</v>
      </c>
      <c r="F2060">
        <v>5224.9840000000004</v>
      </c>
      <c r="G2060" s="1">
        <v>0.4</v>
      </c>
      <c r="H2060">
        <v>5572.4472920615353</v>
      </c>
      <c r="Q2060">
        <v>2059</v>
      </c>
      <c r="R2060">
        <v>39</v>
      </c>
      <c r="S2060">
        <f>VLOOKUP($R2060,'[3]人物&amp;怪物成长分析'!$B$5:$S$104,12,FALSE)*$W2060</f>
        <v>23660.121299687766</v>
      </c>
      <c r="T2060">
        <f>VLOOKUP($R2060,'[3]人物&amp;怪物成长分析'!$B$5:$S$104,13,FALSE)*$W2060</f>
        <v>1329.7892294287628</v>
      </c>
      <c r="U2060">
        <f>VLOOKUP($R2060,'[3]人物&amp;怪物成长分析'!$B$5:$S$104,14,FALSE)*$W2060</f>
        <v>591.01743530167232</v>
      </c>
      <c r="V2060">
        <f>VLOOKUP($R2060,'[3]人物&amp;怪物成长分析'!$B$5:$S$104,17,FALSE)*$W2060</f>
        <v>5224.9840000000004</v>
      </c>
      <c r="W2060" s="1">
        <v>0.4</v>
      </c>
      <c r="X2060">
        <f t="shared" si="32"/>
        <v>5572.4472920615353</v>
      </c>
    </row>
    <row r="2061" spans="1:24" x14ac:dyDescent="0.15">
      <c r="A2061">
        <v>2060</v>
      </c>
      <c r="B2061">
        <v>47</v>
      </c>
      <c r="C2061">
        <v>62887.803080892052</v>
      </c>
      <c r="D2061">
        <v>2906.0937919625421</v>
      </c>
      <c r="E2061">
        <v>1291.5972408722412</v>
      </c>
      <c r="F2061">
        <v>7387.9583999999995</v>
      </c>
      <c r="G2061" s="1">
        <v>0.48</v>
      </c>
      <c r="H2061">
        <v>11070.130814484557</v>
      </c>
      <c r="Q2061">
        <v>2060</v>
      </c>
      <c r="R2061">
        <v>47</v>
      </c>
      <c r="S2061">
        <f>VLOOKUP($R2061,'[3]人物&amp;怪物成长分析'!$B$5:$S$104,12,FALSE)*$W2061</f>
        <v>62887.803080892052</v>
      </c>
      <c r="T2061">
        <f>VLOOKUP($R2061,'[3]人物&amp;怪物成长分析'!$B$5:$S$104,13,FALSE)*$W2061</f>
        <v>2906.0937919625421</v>
      </c>
      <c r="U2061">
        <f>VLOOKUP($R2061,'[3]人物&amp;怪物成长分析'!$B$5:$S$104,14,FALSE)*$W2061</f>
        <v>1291.5972408722412</v>
      </c>
      <c r="V2061">
        <f>VLOOKUP($R2061,'[3]人物&amp;怪物成长分析'!$B$5:$S$104,17,FALSE)*$W2061</f>
        <v>7387.9583999999995</v>
      </c>
      <c r="W2061" s="1">
        <v>0.48</v>
      </c>
      <c r="X2061">
        <f t="shared" si="32"/>
        <v>11070.130814484557</v>
      </c>
    </row>
    <row r="2062" spans="1:24" x14ac:dyDescent="0.15">
      <c r="A2062">
        <v>2061</v>
      </c>
      <c r="B2062">
        <v>46</v>
      </c>
      <c r="C2062">
        <v>51459.88204365594</v>
      </c>
      <c r="D2062">
        <v>2432.7718366009371</v>
      </c>
      <c r="E2062">
        <v>1081.2319273781945</v>
      </c>
      <c r="F2062">
        <v>6493.1891999999989</v>
      </c>
      <c r="G2062" s="1">
        <v>0.43</v>
      </c>
      <c r="H2062">
        <v>9336.1000484704418</v>
      </c>
      <c r="Q2062">
        <v>2061</v>
      </c>
      <c r="R2062">
        <v>46</v>
      </c>
      <c r="S2062">
        <f>VLOOKUP($R2062,'[3]人物&amp;怪物成长分析'!$B$5:$S$104,12,FALSE)*$W2062</f>
        <v>51459.88204365594</v>
      </c>
      <c r="T2062">
        <f>VLOOKUP($R2062,'[3]人物&amp;怪物成长分析'!$B$5:$S$104,13,FALSE)*$W2062</f>
        <v>2432.7718366009371</v>
      </c>
      <c r="U2062">
        <f>VLOOKUP($R2062,'[3]人物&amp;怪物成长分析'!$B$5:$S$104,14,FALSE)*$W2062</f>
        <v>1081.2319273781945</v>
      </c>
      <c r="V2062">
        <f>VLOOKUP($R2062,'[3]人物&amp;怪物成长分析'!$B$5:$S$104,17,FALSE)*$W2062</f>
        <v>6493.1891999999989</v>
      </c>
      <c r="W2062" s="1">
        <v>0.43</v>
      </c>
      <c r="X2062">
        <f t="shared" si="32"/>
        <v>9336.1000484704418</v>
      </c>
    </row>
    <row r="2063" spans="1:24" x14ac:dyDescent="0.15">
      <c r="A2063">
        <v>2062</v>
      </c>
      <c r="B2063">
        <v>33</v>
      </c>
      <c r="C2063">
        <v>21625.696780577775</v>
      </c>
      <c r="D2063">
        <v>1355.8032308091981</v>
      </c>
      <c r="E2063">
        <v>602.57921369297708</v>
      </c>
      <c r="F2063">
        <v>7581.4654</v>
      </c>
      <c r="G2063" s="1">
        <v>0.67</v>
      </c>
      <c r="H2063">
        <v>6481.3302620703444</v>
      </c>
      <c r="Q2063">
        <v>2062</v>
      </c>
      <c r="R2063">
        <v>33</v>
      </c>
      <c r="S2063">
        <f>VLOOKUP($R2063,'[3]人物&amp;怪物成长分析'!$B$5:$S$104,12,FALSE)*$W2063</f>
        <v>21625.696780577775</v>
      </c>
      <c r="T2063">
        <f>VLOOKUP($R2063,'[3]人物&amp;怪物成长分析'!$B$5:$S$104,13,FALSE)*$W2063</f>
        <v>1355.8032308091981</v>
      </c>
      <c r="U2063">
        <f>VLOOKUP($R2063,'[3]人物&amp;怪物成长分析'!$B$5:$S$104,14,FALSE)*$W2063</f>
        <v>602.57921369297708</v>
      </c>
      <c r="V2063">
        <f>VLOOKUP($R2063,'[3]人物&amp;怪物成长分析'!$B$5:$S$104,17,FALSE)*$W2063</f>
        <v>7581.4654</v>
      </c>
      <c r="W2063" s="1">
        <v>0.67</v>
      </c>
      <c r="X2063">
        <f t="shared" si="32"/>
        <v>6481.3302620703444</v>
      </c>
    </row>
    <row r="2064" spans="1:24" x14ac:dyDescent="0.15">
      <c r="A2064">
        <v>2063</v>
      </c>
      <c r="B2064">
        <v>44</v>
      </c>
      <c r="C2064">
        <v>35699.433708937853</v>
      </c>
      <c r="D2064">
        <v>1768.7477111694984</v>
      </c>
      <c r="E2064">
        <v>786.11009385311058</v>
      </c>
      <c r="F2064">
        <v>5226.5375999999997</v>
      </c>
      <c r="G2064" s="1">
        <v>0.36</v>
      </c>
      <c r="H2064">
        <v>6911.8295248561471</v>
      </c>
      <c r="Q2064">
        <v>2063</v>
      </c>
      <c r="R2064">
        <v>44</v>
      </c>
      <c r="S2064">
        <f>VLOOKUP($R2064,'[3]人物&amp;怪物成长分析'!$B$5:$S$104,12,FALSE)*$W2064</f>
        <v>35699.433708937853</v>
      </c>
      <c r="T2064">
        <f>VLOOKUP($R2064,'[3]人物&amp;怪物成长分析'!$B$5:$S$104,13,FALSE)*$W2064</f>
        <v>1768.7477111694984</v>
      </c>
      <c r="U2064">
        <f>VLOOKUP($R2064,'[3]人物&amp;怪物成长分析'!$B$5:$S$104,14,FALSE)*$W2064</f>
        <v>786.11009385311058</v>
      </c>
      <c r="V2064">
        <f>VLOOKUP($R2064,'[3]人物&amp;怪物成长分析'!$B$5:$S$104,17,FALSE)*$W2064</f>
        <v>5226.5375999999997</v>
      </c>
      <c r="W2064" s="1">
        <v>0.36</v>
      </c>
      <c r="X2064">
        <f t="shared" si="32"/>
        <v>6911.8295248561471</v>
      </c>
    </row>
    <row r="2065" spans="1:24" x14ac:dyDescent="0.15">
      <c r="A2065">
        <v>2064</v>
      </c>
      <c r="B2065">
        <v>39</v>
      </c>
      <c r="C2065">
        <v>47320.242599375531</v>
      </c>
      <c r="D2065">
        <v>2659.5784588575257</v>
      </c>
      <c r="E2065">
        <v>1182.0348706033446</v>
      </c>
      <c r="F2065">
        <v>10449.968000000001</v>
      </c>
      <c r="G2065" s="1">
        <v>0.8</v>
      </c>
      <c r="H2065">
        <v>11144.894584123071</v>
      </c>
      <c r="Q2065">
        <v>2064</v>
      </c>
      <c r="R2065">
        <v>39</v>
      </c>
      <c r="S2065">
        <f>VLOOKUP($R2065,'[3]人物&amp;怪物成长分析'!$B$5:$S$104,12,FALSE)*$W2065</f>
        <v>47320.242599375531</v>
      </c>
      <c r="T2065">
        <f>VLOOKUP($R2065,'[3]人物&amp;怪物成长分析'!$B$5:$S$104,13,FALSE)*$W2065</f>
        <v>2659.5784588575257</v>
      </c>
      <c r="U2065">
        <f>VLOOKUP($R2065,'[3]人物&amp;怪物成长分析'!$B$5:$S$104,14,FALSE)*$W2065</f>
        <v>1182.0348706033446</v>
      </c>
      <c r="V2065">
        <f>VLOOKUP($R2065,'[3]人物&amp;怪物成长分析'!$B$5:$S$104,17,FALSE)*$W2065</f>
        <v>10449.968000000001</v>
      </c>
      <c r="W2065" s="1">
        <v>0.8</v>
      </c>
      <c r="X2065">
        <f t="shared" si="32"/>
        <v>11144.894584123071</v>
      </c>
    </row>
    <row r="2066" spans="1:24" x14ac:dyDescent="0.15">
      <c r="A2066">
        <v>2065</v>
      </c>
      <c r="B2066">
        <v>48</v>
      </c>
      <c r="C2066">
        <v>85875.805273711332</v>
      </c>
      <c r="D2066">
        <v>3880.7261267478279</v>
      </c>
      <c r="E2066">
        <v>1724.7671674434791</v>
      </c>
      <c r="F2066">
        <v>9409.6319999999996</v>
      </c>
      <c r="G2066" s="1">
        <v>0.6</v>
      </c>
      <c r="H2066">
        <v>14687.760462167711</v>
      </c>
      <c r="Q2066">
        <v>2065</v>
      </c>
      <c r="R2066">
        <v>48</v>
      </c>
      <c r="S2066">
        <f>VLOOKUP($R2066,'[3]人物&amp;怪物成长分析'!$B$5:$S$104,12,FALSE)*$W2066</f>
        <v>85875.805273711332</v>
      </c>
      <c r="T2066">
        <f>VLOOKUP($R2066,'[3]人物&amp;怪物成长分析'!$B$5:$S$104,13,FALSE)*$W2066</f>
        <v>3880.7261267478279</v>
      </c>
      <c r="U2066">
        <f>VLOOKUP($R2066,'[3]人物&amp;怪物成长分析'!$B$5:$S$104,14,FALSE)*$W2066</f>
        <v>1724.7671674434791</v>
      </c>
      <c r="V2066">
        <f>VLOOKUP($R2066,'[3]人物&amp;怪物成长分析'!$B$5:$S$104,17,FALSE)*$W2066</f>
        <v>9409.6319999999996</v>
      </c>
      <c r="W2066" s="1">
        <v>0.6</v>
      </c>
      <c r="X2066">
        <f t="shared" si="32"/>
        <v>14687.760462167711</v>
      </c>
    </row>
    <row r="2067" spans="1:24" x14ac:dyDescent="0.15">
      <c r="A2067">
        <v>2066</v>
      </c>
      <c r="B2067">
        <v>31</v>
      </c>
      <c r="C2067">
        <v>13087.861265769236</v>
      </c>
      <c r="D2067">
        <v>836.56737069230792</v>
      </c>
      <c r="E2067">
        <v>371.80772030769242</v>
      </c>
      <c r="F2067">
        <v>5366.67</v>
      </c>
      <c r="G2067" s="1">
        <v>0.5</v>
      </c>
      <c r="H2067">
        <v>4267.8688099569235</v>
      </c>
      <c r="Q2067">
        <v>2066</v>
      </c>
      <c r="R2067">
        <v>31</v>
      </c>
      <c r="S2067">
        <f>VLOOKUP($R2067,'[3]人物&amp;怪物成长分析'!$B$5:$S$104,12,FALSE)*$W2067</f>
        <v>13087.861265769236</v>
      </c>
      <c r="T2067">
        <f>VLOOKUP($R2067,'[3]人物&amp;怪物成长分析'!$B$5:$S$104,13,FALSE)*$W2067</f>
        <v>836.56737069230792</v>
      </c>
      <c r="U2067">
        <f>VLOOKUP($R2067,'[3]人物&amp;怪物成长分析'!$B$5:$S$104,14,FALSE)*$W2067</f>
        <v>371.80772030769242</v>
      </c>
      <c r="V2067">
        <f>VLOOKUP($R2067,'[3]人物&amp;怪物成长分析'!$B$5:$S$104,17,FALSE)*$W2067</f>
        <v>5366.67</v>
      </c>
      <c r="W2067" s="1">
        <v>0.5</v>
      </c>
      <c r="X2067">
        <f t="shared" si="32"/>
        <v>4267.8688099569235</v>
      </c>
    </row>
    <row r="2068" spans="1:24" x14ac:dyDescent="0.15">
      <c r="A2068">
        <v>2067</v>
      </c>
      <c r="B2068">
        <v>22</v>
      </c>
      <c r="C2068">
        <v>4665.2338518260867</v>
      </c>
      <c r="D2068">
        <v>368.71222539130446</v>
      </c>
      <c r="E2068">
        <v>163.87210017391308</v>
      </c>
      <c r="F2068">
        <v>4137.6707999999999</v>
      </c>
      <c r="G2068" s="1">
        <v>0.51</v>
      </c>
      <c r="H2068">
        <v>2551.2021019659128</v>
      </c>
      <c r="Q2068">
        <v>2067</v>
      </c>
      <c r="R2068">
        <v>22</v>
      </c>
      <c r="S2068">
        <f>VLOOKUP($R2068,'[3]人物&amp;怪物成长分析'!$B$5:$S$104,12,FALSE)*$W2068</f>
        <v>4665.2338518260867</v>
      </c>
      <c r="T2068">
        <f>VLOOKUP($R2068,'[3]人物&amp;怪物成长分析'!$B$5:$S$104,13,FALSE)*$W2068</f>
        <v>368.71222539130446</v>
      </c>
      <c r="U2068">
        <f>VLOOKUP($R2068,'[3]人物&amp;怪物成长分析'!$B$5:$S$104,14,FALSE)*$W2068</f>
        <v>163.87210017391308</v>
      </c>
      <c r="V2068">
        <f>VLOOKUP($R2068,'[3]人物&amp;怪物成长分析'!$B$5:$S$104,17,FALSE)*$W2068</f>
        <v>4137.6707999999999</v>
      </c>
      <c r="W2068" s="1">
        <v>0.51</v>
      </c>
      <c r="X2068">
        <f t="shared" si="32"/>
        <v>2551.2021019659128</v>
      </c>
    </row>
    <row r="2069" spans="1:24" x14ac:dyDescent="0.15">
      <c r="A2069">
        <v>2068</v>
      </c>
      <c r="B2069">
        <v>26</v>
      </c>
      <c r="C2069">
        <v>9239.9012580762555</v>
      </c>
      <c r="D2069">
        <v>656.73533127491658</v>
      </c>
      <c r="E2069">
        <v>291.88236945551847</v>
      </c>
      <c r="F2069">
        <v>5752.1367999999993</v>
      </c>
      <c r="G2069" s="1">
        <v>0.62</v>
      </c>
      <c r="H2069">
        <v>3928.728315664182</v>
      </c>
      <c r="Q2069">
        <v>2068</v>
      </c>
      <c r="R2069">
        <v>26</v>
      </c>
      <c r="S2069">
        <f>VLOOKUP($R2069,'[3]人物&amp;怪物成长分析'!$B$5:$S$104,12,FALSE)*$W2069</f>
        <v>9239.9012580762555</v>
      </c>
      <c r="T2069">
        <f>VLOOKUP($R2069,'[3]人物&amp;怪物成长分析'!$B$5:$S$104,13,FALSE)*$W2069</f>
        <v>656.73533127491658</v>
      </c>
      <c r="U2069">
        <f>VLOOKUP($R2069,'[3]人物&amp;怪物成长分析'!$B$5:$S$104,14,FALSE)*$W2069</f>
        <v>291.88236945551847</v>
      </c>
      <c r="V2069">
        <f>VLOOKUP($R2069,'[3]人物&amp;怪物成长分析'!$B$5:$S$104,17,FALSE)*$W2069</f>
        <v>5752.1367999999993</v>
      </c>
      <c r="W2069" s="1">
        <v>0.62</v>
      </c>
      <c r="X2069">
        <f t="shared" si="32"/>
        <v>3928.728315664182</v>
      </c>
    </row>
    <row r="2070" spans="1:24" x14ac:dyDescent="0.15">
      <c r="A2070">
        <v>2069</v>
      </c>
      <c r="B2070">
        <v>38</v>
      </c>
      <c r="C2070">
        <v>41614.836262841738</v>
      </c>
      <c r="D2070">
        <v>2402.6761474434788</v>
      </c>
      <c r="E2070">
        <v>1067.856065530435</v>
      </c>
      <c r="F2070">
        <v>9961.6296000000002</v>
      </c>
      <c r="G2070" s="1">
        <v>0.78</v>
      </c>
      <c r="H2070">
        <v>10226.4956729851</v>
      </c>
      <c r="Q2070">
        <v>2069</v>
      </c>
      <c r="R2070">
        <v>38</v>
      </c>
      <c r="S2070">
        <f>VLOOKUP($R2070,'[3]人物&amp;怪物成长分析'!$B$5:$S$104,12,FALSE)*$W2070</f>
        <v>41614.836262841738</v>
      </c>
      <c r="T2070">
        <f>VLOOKUP($R2070,'[3]人物&amp;怪物成长分析'!$B$5:$S$104,13,FALSE)*$W2070</f>
        <v>2402.6761474434788</v>
      </c>
      <c r="U2070">
        <f>VLOOKUP($R2070,'[3]人物&amp;怪物成长分析'!$B$5:$S$104,14,FALSE)*$W2070</f>
        <v>1067.856065530435</v>
      </c>
      <c r="V2070">
        <f>VLOOKUP($R2070,'[3]人物&amp;怪物成长分析'!$B$5:$S$104,17,FALSE)*$W2070</f>
        <v>9961.6296000000002</v>
      </c>
      <c r="W2070" s="1">
        <v>0.78</v>
      </c>
      <c r="X2070">
        <f t="shared" si="32"/>
        <v>10226.4956729851</v>
      </c>
    </row>
    <row r="2071" spans="1:24" x14ac:dyDescent="0.15">
      <c r="A2071">
        <v>2070</v>
      </c>
      <c r="B2071">
        <v>49</v>
      </c>
      <c r="C2071">
        <v>93622.462714885536</v>
      </c>
      <c r="D2071">
        <v>4139.0719460428109</v>
      </c>
      <c r="E2071">
        <v>1839.587531574583</v>
      </c>
      <c r="F2071">
        <v>9584.3159999999989</v>
      </c>
      <c r="G2071" s="1">
        <v>0.6</v>
      </c>
      <c r="H2071">
        <v>15578.670511455377</v>
      </c>
      <c r="Q2071">
        <v>2070</v>
      </c>
      <c r="R2071">
        <v>49</v>
      </c>
      <c r="S2071">
        <f>VLOOKUP($R2071,'[3]人物&amp;怪物成长分析'!$B$5:$S$104,12,FALSE)*$W2071</f>
        <v>93622.462714885536</v>
      </c>
      <c r="T2071">
        <f>VLOOKUP($R2071,'[3]人物&amp;怪物成长分析'!$B$5:$S$104,13,FALSE)*$W2071</f>
        <v>4139.0719460428109</v>
      </c>
      <c r="U2071">
        <f>VLOOKUP($R2071,'[3]人物&amp;怪物成长分析'!$B$5:$S$104,14,FALSE)*$W2071</f>
        <v>1839.587531574583</v>
      </c>
      <c r="V2071">
        <f>VLOOKUP($R2071,'[3]人物&amp;怪物成长分析'!$B$5:$S$104,17,FALSE)*$W2071</f>
        <v>9584.3159999999989</v>
      </c>
      <c r="W2071" s="1">
        <v>0.6</v>
      </c>
      <c r="X2071">
        <f t="shared" si="32"/>
        <v>15578.670511455377</v>
      </c>
    </row>
    <row r="2072" spans="1:24" x14ac:dyDescent="0.15">
      <c r="A2072">
        <v>2071</v>
      </c>
      <c r="B2072">
        <v>28</v>
      </c>
      <c r="C2072">
        <v>8438.1757086822763</v>
      </c>
      <c r="D2072">
        <v>571.00437126421423</v>
      </c>
      <c r="E2072">
        <v>253.77972056187298</v>
      </c>
      <c r="F2072">
        <v>4436.9639999999999</v>
      </c>
      <c r="G2072" s="1">
        <v>0.45</v>
      </c>
      <c r="H2072">
        <v>3205.0546562080535</v>
      </c>
      <c r="Q2072">
        <v>2071</v>
      </c>
      <c r="R2072">
        <v>28</v>
      </c>
      <c r="S2072">
        <f>VLOOKUP($R2072,'[3]人物&amp;怪物成长分析'!$B$5:$S$104,12,FALSE)*$W2072</f>
        <v>8438.1757086822763</v>
      </c>
      <c r="T2072">
        <f>VLOOKUP($R2072,'[3]人物&amp;怪物成长分析'!$B$5:$S$104,13,FALSE)*$W2072</f>
        <v>571.00437126421423</v>
      </c>
      <c r="U2072">
        <f>VLOOKUP($R2072,'[3]人物&amp;怪物成长分析'!$B$5:$S$104,14,FALSE)*$W2072</f>
        <v>253.77972056187298</v>
      </c>
      <c r="V2072">
        <f>VLOOKUP($R2072,'[3]人物&amp;怪物成长分析'!$B$5:$S$104,17,FALSE)*$W2072</f>
        <v>4436.9639999999999</v>
      </c>
      <c r="W2072" s="1">
        <v>0.45</v>
      </c>
      <c r="X2072">
        <f t="shared" si="32"/>
        <v>3205.0546562080535</v>
      </c>
    </row>
    <row r="2073" spans="1:24" x14ac:dyDescent="0.15">
      <c r="A2073">
        <v>2072</v>
      </c>
      <c r="B2073">
        <v>30</v>
      </c>
      <c r="C2073">
        <v>11013.061392466559</v>
      </c>
      <c r="D2073">
        <v>711.15732758528463</v>
      </c>
      <c r="E2073">
        <v>316.06992337123762</v>
      </c>
      <c r="F2073">
        <v>4907.8339999999989</v>
      </c>
      <c r="G2073" s="1">
        <v>0.47</v>
      </c>
      <c r="H2073">
        <v>3763.6959199862208</v>
      </c>
      <c r="Q2073">
        <v>2072</v>
      </c>
      <c r="R2073">
        <v>30</v>
      </c>
      <c r="S2073">
        <f>VLOOKUP($R2073,'[3]人物&amp;怪物成长分析'!$B$5:$S$104,12,FALSE)*$W2073</f>
        <v>11013.061392466559</v>
      </c>
      <c r="T2073">
        <f>VLOOKUP($R2073,'[3]人物&amp;怪物成长分析'!$B$5:$S$104,13,FALSE)*$W2073</f>
        <v>711.15732758528463</v>
      </c>
      <c r="U2073">
        <f>VLOOKUP($R2073,'[3]人物&amp;怪物成长分析'!$B$5:$S$104,14,FALSE)*$W2073</f>
        <v>316.06992337123762</v>
      </c>
      <c r="V2073">
        <f>VLOOKUP($R2073,'[3]人物&amp;怪物成长分析'!$B$5:$S$104,17,FALSE)*$W2073</f>
        <v>4907.8339999999989</v>
      </c>
      <c r="W2073" s="1">
        <v>0.47</v>
      </c>
      <c r="X2073">
        <f t="shared" si="32"/>
        <v>3763.6959199862208</v>
      </c>
    </row>
    <row r="2074" spans="1:24" x14ac:dyDescent="0.15">
      <c r="A2074">
        <v>2073</v>
      </c>
      <c r="B2074">
        <v>39</v>
      </c>
      <c r="C2074">
        <v>27209.139494640931</v>
      </c>
      <c r="D2074">
        <v>1529.2576138430773</v>
      </c>
      <c r="E2074">
        <v>679.67005059692315</v>
      </c>
      <c r="F2074">
        <v>6008.7316000000001</v>
      </c>
      <c r="G2074" s="1">
        <v>0.46</v>
      </c>
      <c r="H2074">
        <v>6408.3143858707663</v>
      </c>
      <c r="Q2074">
        <v>2073</v>
      </c>
      <c r="R2074">
        <v>39</v>
      </c>
      <c r="S2074">
        <f>VLOOKUP($R2074,'[3]人物&amp;怪物成长分析'!$B$5:$S$104,12,FALSE)*$W2074</f>
        <v>27209.139494640931</v>
      </c>
      <c r="T2074">
        <f>VLOOKUP($R2074,'[3]人物&amp;怪物成长分析'!$B$5:$S$104,13,FALSE)*$W2074</f>
        <v>1529.2576138430773</v>
      </c>
      <c r="U2074">
        <f>VLOOKUP($R2074,'[3]人物&amp;怪物成长分析'!$B$5:$S$104,14,FALSE)*$W2074</f>
        <v>679.67005059692315</v>
      </c>
      <c r="V2074">
        <f>VLOOKUP($R2074,'[3]人物&amp;怪物成长分析'!$B$5:$S$104,17,FALSE)*$W2074</f>
        <v>6008.7316000000001</v>
      </c>
      <c r="W2074" s="1">
        <v>0.46</v>
      </c>
      <c r="X2074">
        <f t="shared" si="32"/>
        <v>6408.3143858707663</v>
      </c>
    </row>
    <row r="2075" spans="1:24" x14ac:dyDescent="0.15">
      <c r="A2075">
        <v>2074</v>
      </c>
      <c r="B2075">
        <v>48</v>
      </c>
      <c r="C2075">
        <v>98757.17606476802</v>
      </c>
      <c r="D2075">
        <v>4462.8350457600018</v>
      </c>
      <c r="E2075">
        <v>1983.4822425600009</v>
      </c>
      <c r="F2075">
        <v>10821.076799999999</v>
      </c>
      <c r="G2075" s="1">
        <v>0.69</v>
      </c>
      <c r="H2075">
        <v>16890.92453149287</v>
      </c>
      <c r="Q2075">
        <v>2074</v>
      </c>
      <c r="R2075">
        <v>48</v>
      </c>
      <c r="S2075">
        <f>VLOOKUP($R2075,'[3]人物&amp;怪物成长分析'!$B$5:$S$104,12,FALSE)*$W2075</f>
        <v>98757.17606476802</v>
      </c>
      <c r="T2075">
        <f>VLOOKUP($R2075,'[3]人物&amp;怪物成长分析'!$B$5:$S$104,13,FALSE)*$W2075</f>
        <v>4462.8350457600018</v>
      </c>
      <c r="U2075">
        <f>VLOOKUP($R2075,'[3]人物&amp;怪物成长分析'!$B$5:$S$104,14,FALSE)*$W2075</f>
        <v>1983.4822425600009</v>
      </c>
      <c r="V2075">
        <f>VLOOKUP($R2075,'[3]人物&amp;怪物成长分析'!$B$5:$S$104,17,FALSE)*$W2075</f>
        <v>10821.076799999999</v>
      </c>
      <c r="W2075" s="1">
        <v>0.69</v>
      </c>
      <c r="X2075">
        <f t="shared" si="32"/>
        <v>16890.92453149287</v>
      </c>
    </row>
    <row r="2076" spans="1:24" x14ac:dyDescent="0.15">
      <c r="A2076">
        <v>2075</v>
      </c>
      <c r="B2076">
        <v>32</v>
      </c>
      <c r="C2076">
        <v>18057.568825308368</v>
      </c>
      <c r="D2076">
        <v>1142.9233098694317</v>
      </c>
      <c r="E2076">
        <v>507.96591549752526</v>
      </c>
      <c r="F2076">
        <v>6835.1776</v>
      </c>
      <c r="G2076" s="1">
        <v>0.62</v>
      </c>
      <c r="H2076">
        <v>5636.5828348551504</v>
      </c>
      <c r="Q2076">
        <v>2075</v>
      </c>
      <c r="R2076">
        <v>32</v>
      </c>
      <c r="S2076">
        <f>VLOOKUP($R2076,'[3]人物&amp;怪物成长分析'!$B$5:$S$104,12,FALSE)*$W2076</f>
        <v>18057.568825308368</v>
      </c>
      <c r="T2076">
        <f>VLOOKUP($R2076,'[3]人物&amp;怪物成长分析'!$B$5:$S$104,13,FALSE)*$W2076</f>
        <v>1142.9233098694317</v>
      </c>
      <c r="U2076">
        <f>VLOOKUP($R2076,'[3]人物&amp;怪物成长分析'!$B$5:$S$104,14,FALSE)*$W2076</f>
        <v>507.96591549752526</v>
      </c>
      <c r="V2076">
        <f>VLOOKUP($R2076,'[3]人物&amp;怪物成长分析'!$B$5:$S$104,17,FALSE)*$W2076</f>
        <v>6835.1776</v>
      </c>
      <c r="W2076" s="1">
        <v>0.62</v>
      </c>
      <c r="X2076">
        <f t="shared" si="32"/>
        <v>5636.5828348551504</v>
      </c>
    </row>
    <row r="2077" spans="1:24" x14ac:dyDescent="0.15">
      <c r="A2077">
        <v>2076</v>
      </c>
      <c r="B2077">
        <v>24</v>
      </c>
      <c r="C2077">
        <v>9150.3275081739157</v>
      </c>
      <c r="D2077">
        <v>684.8477968695654</v>
      </c>
      <c r="E2077">
        <v>304.37679860869571</v>
      </c>
      <c r="F2077">
        <v>6782.3808000000008</v>
      </c>
      <c r="G2077" s="1">
        <v>0.78</v>
      </c>
      <c r="H2077">
        <v>4393.4966013662615</v>
      </c>
      <c r="Q2077">
        <v>2076</v>
      </c>
      <c r="R2077">
        <v>24</v>
      </c>
      <c r="S2077">
        <f>VLOOKUP($R2077,'[3]人物&amp;怪物成长分析'!$B$5:$S$104,12,FALSE)*$W2077</f>
        <v>9150.3275081739157</v>
      </c>
      <c r="T2077">
        <f>VLOOKUP($R2077,'[3]人物&amp;怪物成长分析'!$B$5:$S$104,13,FALSE)*$W2077</f>
        <v>684.8477968695654</v>
      </c>
      <c r="U2077">
        <f>VLOOKUP($R2077,'[3]人物&amp;怪物成长分析'!$B$5:$S$104,14,FALSE)*$W2077</f>
        <v>304.37679860869571</v>
      </c>
      <c r="V2077">
        <f>VLOOKUP($R2077,'[3]人物&amp;怪物成长分析'!$B$5:$S$104,17,FALSE)*$W2077</f>
        <v>6782.3808000000008</v>
      </c>
      <c r="W2077" s="1">
        <v>0.78</v>
      </c>
      <c r="X2077">
        <f t="shared" si="32"/>
        <v>4393.4966013662615</v>
      </c>
    </row>
    <row r="2078" spans="1:24" x14ac:dyDescent="0.15">
      <c r="A2078">
        <v>2077</v>
      </c>
      <c r="B2078">
        <v>50</v>
      </c>
      <c r="C2078">
        <v>104249.15552347832</v>
      </c>
      <c r="D2078">
        <v>4510.7807678428107</v>
      </c>
      <c r="E2078">
        <v>2004.7914523745828</v>
      </c>
      <c r="F2078">
        <v>9921.65</v>
      </c>
      <c r="G2078" s="1">
        <v>0.61</v>
      </c>
      <c r="H2078">
        <v>16870.679329387829</v>
      </c>
      <c r="Q2078">
        <v>2077</v>
      </c>
      <c r="R2078">
        <v>50</v>
      </c>
      <c r="S2078">
        <f>VLOOKUP($R2078,'[3]人物&amp;怪物成长分析'!$B$5:$S$104,12,FALSE)*$W2078</f>
        <v>104249.15552347832</v>
      </c>
      <c r="T2078">
        <f>VLOOKUP($R2078,'[3]人物&amp;怪物成长分析'!$B$5:$S$104,13,FALSE)*$W2078</f>
        <v>4510.7807678428107</v>
      </c>
      <c r="U2078">
        <f>VLOOKUP($R2078,'[3]人物&amp;怪物成长分析'!$B$5:$S$104,14,FALSE)*$W2078</f>
        <v>2004.7914523745828</v>
      </c>
      <c r="V2078">
        <f>VLOOKUP($R2078,'[3]人物&amp;怪物成长分析'!$B$5:$S$104,17,FALSE)*$W2078</f>
        <v>9921.65</v>
      </c>
      <c r="W2078" s="1">
        <v>0.61</v>
      </c>
      <c r="X2078">
        <f t="shared" si="32"/>
        <v>16870.679329387829</v>
      </c>
    </row>
    <row r="2079" spans="1:24" x14ac:dyDescent="0.15">
      <c r="A2079">
        <v>2078</v>
      </c>
      <c r="B2079">
        <v>31</v>
      </c>
      <c r="C2079">
        <v>11779.075139192313</v>
      </c>
      <c r="D2079">
        <v>752.91063362307716</v>
      </c>
      <c r="E2079">
        <v>334.6269482769232</v>
      </c>
      <c r="F2079">
        <v>4830.0030000000006</v>
      </c>
      <c r="G2079" s="1">
        <v>0.45</v>
      </c>
      <c r="H2079">
        <v>3841.0819289612318</v>
      </c>
      <c r="Q2079">
        <v>2078</v>
      </c>
      <c r="R2079">
        <v>31</v>
      </c>
      <c r="S2079">
        <f>VLOOKUP($R2079,'[3]人物&amp;怪物成长分析'!$B$5:$S$104,12,FALSE)*$W2079</f>
        <v>11779.075139192313</v>
      </c>
      <c r="T2079">
        <f>VLOOKUP($R2079,'[3]人物&amp;怪物成长分析'!$B$5:$S$104,13,FALSE)*$W2079</f>
        <v>752.91063362307716</v>
      </c>
      <c r="U2079">
        <f>VLOOKUP($R2079,'[3]人物&amp;怪物成长分析'!$B$5:$S$104,14,FALSE)*$W2079</f>
        <v>334.6269482769232</v>
      </c>
      <c r="V2079">
        <f>VLOOKUP($R2079,'[3]人物&amp;怪物成长分析'!$B$5:$S$104,17,FALSE)*$W2079</f>
        <v>4830.0030000000006</v>
      </c>
      <c r="W2079" s="1">
        <v>0.45</v>
      </c>
      <c r="X2079">
        <f t="shared" si="32"/>
        <v>3841.0819289612318</v>
      </c>
    </row>
    <row r="2080" spans="1:24" x14ac:dyDescent="0.15">
      <c r="A2080">
        <v>2079</v>
      </c>
      <c r="B2080">
        <v>36</v>
      </c>
      <c r="C2080">
        <v>33980.261950137799</v>
      </c>
      <c r="D2080">
        <v>2074.1894912781277</v>
      </c>
      <c r="E2080">
        <v>921.86199612361236</v>
      </c>
      <c r="F2080">
        <v>9629.3415999999997</v>
      </c>
      <c r="G2080" s="1">
        <v>0.79</v>
      </c>
      <c r="H2080">
        <v>9155.0857312887019</v>
      </c>
      <c r="Q2080">
        <v>2079</v>
      </c>
      <c r="R2080">
        <v>36</v>
      </c>
      <c r="S2080">
        <f>VLOOKUP($R2080,'[3]人物&amp;怪物成长分析'!$B$5:$S$104,12,FALSE)*$W2080</f>
        <v>33980.261950137799</v>
      </c>
      <c r="T2080">
        <f>VLOOKUP($R2080,'[3]人物&amp;怪物成长分析'!$B$5:$S$104,13,FALSE)*$W2080</f>
        <v>2074.1894912781277</v>
      </c>
      <c r="U2080">
        <f>VLOOKUP($R2080,'[3]人物&amp;怪物成长分析'!$B$5:$S$104,14,FALSE)*$W2080</f>
        <v>921.86199612361236</v>
      </c>
      <c r="V2080">
        <f>VLOOKUP($R2080,'[3]人物&amp;怪物成长分析'!$B$5:$S$104,17,FALSE)*$W2080</f>
        <v>9629.3415999999997</v>
      </c>
      <c r="W2080" s="1">
        <v>0.79</v>
      </c>
      <c r="X2080">
        <f t="shared" si="32"/>
        <v>9155.0857312887019</v>
      </c>
    </row>
    <row r="2081" spans="1:24" x14ac:dyDescent="0.15">
      <c r="A2081">
        <v>2080</v>
      </c>
      <c r="B2081">
        <v>36</v>
      </c>
      <c r="C2081">
        <v>14194.286637399335</v>
      </c>
      <c r="D2081">
        <v>866.43358496428107</v>
      </c>
      <c r="E2081">
        <v>385.08159331745833</v>
      </c>
      <c r="F2081">
        <v>4022.3831999999998</v>
      </c>
      <c r="G2081" s="1">
        <v>0.33</v>
      </c>
      <c r="H2081">
        <v>3824.2763181332552</v>
      </c>
      <c r="Q2081">
        <v>2080</v>
      </c>
      <c r="R2081">
        <v>36</v>
      </c>
      <c r="S2081">
        <f>VLOOKUP($R2081,'[3]人物&amp;怪物成长分析'!$B$5:$S$104,12,FALSE)*$W2081</f>
        <v>14194.286637399335</v>
      </c>
      <c r="T2081">
        <f>VLOOKUP($R2081,'[3]人物&amp;怪物成长分析'!$B$5:$S$104,13,FALSE)*$W2081</f>
        <v>866.43358496428107</v>
      </c>
      <c r="U2081">
        <f>VLOOKUP($R2081,'[3]人物&amp;怪物成长分析'!$B$5:$S$104,14,FALSE)*$W2081</f>
        <v>385.08159331745833</v>
      </c>
      <c r="V2081">
        <f>VLOOKUP($R2081,'[3]人物&amp;怪物成长分析'!$B$5:$S$104,17,FALSE)*$W2081</f>
        <v>4022.3831999999998</v>
      </c>
      <c r="W2081" s="1">
        <v>0.33</v>
      </c>
      <c r="X2081">
        <f t="shared" si="32"/>
        <v>3824.2763181332552</v>
      </c>
    </row>
    <row r="2082" spans="1:24" x14ac:dyDescent="0.15">
      <c r="A2082">
        <v>2081</v>
      </c>
      <c r="B2082">
        <v>47</v>
      </c>
      <c r="C2082">
        <v>86470.729236226573</v>
      </c>
      <c r="D2082">
        <v>3995.8789639484962</v>
      </c>
      <c r="E2082">
        <v>1775.946206199332</v>
      </c>
      <c r="F2082">
        <v>10158.442800000001</v>
      </c>
      <c r="G2082" s="1">
        <v>0.66</v>
      </c>
      <c r="H2082">
        <v>15221.429869916268</v>
      </c>
      <c r="Q2082">
        <v>2081</v>
      </c>
      <c r="R2082">
        <v>47</v>
      </c>
      <c r="S2082">
        <f>VLOOKUP($R2082,'[3]人物&amp;怪物成长分析'!$B$5:$S$104,12,FALSE)*$W2082</f>
        <v>86470.729236226573</v>
      </c>
      <c r="T2082">
        <f>VLOOKUP($R2082,'[3]人物&amp;怪物成长分析'!$B$5:$S$104,13,FALSE)*$W2082</f>
        <v>3995.8789639484962</v>
      </c>
      <c r="U2082">
        <f>VLOOKUP($R2082,'[3]人物&amp;怪物成长分析'!$B$5:$S$104,14,FALSE)*$W2082</f>
        <v>1775.946206199332</v>
      </c>
      <c r="V2082">
        <f>VLOOKUP($R2082,'[3]人物&amp;怪物成长分析'!$B$5:$S$104,17,FALSE)*$W2082</f>
        <v>10158.442800000001</v>
      </c>
      <c r="W2082" s="1">
        <v>0.66</v>
      </c>
      <c r="X2082">
        <f t="shared" si="32"/>
        <v>15221.429869916268</v>
      </c>
    </row>
    <row r="2083" spans="1:24" x14ac:dyDescent="0.15">
      <c r="A2083">
        <v>2082</v>
      </c>
      <c r="B2083">
        <v>32</v>
      </c>
      <c r="C2083">
        <v>12523.797733681609</v>
      </c>
      <c r="D2083">
        <v>792.67261813525101</v>
      </c>
      <c r="E2083">
        <v>352.29894139344492</v>
      </c>
      <c r="F2083">
        <v>4740.5263999999997</v>
      </c>
      <c r="G2083" s="1">
        <v>0.43</v>
      </c>
      <c r="H2083">
        <v>3909.242933851152</v>
      </c>
      <c r="Q2083">
        <v>2082</v>
      </c>
      <c r="R2083">
        <v>32</v>
      </c>
      <c r="S2083">
        <f>VLOOKUP($R2083,'[3]人物&amp;怪物成长分析'!$B$5:$S$104,12,FALSE)*$W2083</f>
        <v>12523.797733681609</v>
      </c>
      <c r="T2083">
        <f>VLOOKUP($R2083,'[3]人物&amp;怪物成长分析'!$B$5:$S$104,13,FALSE)*$W2083</f>
        <v>792.67261813525101</v>
      </c>
      <c r="U2083">
        <f>VLOOKUP($R2083,'[3]人物&amp;怪物成长分析'!$B$5:$S$104,14,FALSE)*$W2083</f>
        <v>352.29894139344492</v>
      </c>
      <c r="V2083">
        <f>VLOOKUP($R2083,'[3]人物&amp;怪物成长分析'!$B$5:$S$104,17,FALSE)*$W2083</f>
        <v>4740.5263999999997</v>
      </c>
      <c r="W2083" s="1">
        <v>0.43</v>
      </c>
      <c r="X2083">
        <f t="shared" si="32"/>
        <v>3909.242933851152</v>
      </c>
    </row>
    <row r="2084" spans="1:24" x14ac:dyDescent="0.15">
      <c r="A2084">
        <v>2083</v>
      </c>
      <c r="B2084">
        <v>36</v>
      </c>
      <c r="C2084">
        <v>18065.455720326423</v>
      </c>
      <c r="D2084">
        <v>1102.733653590903</v>
      </c>
      <c r="E2084">
        <v>490.10384604040144</v>
      </c>
      <c r="F2084">
        <v>5119.3967999999995</v>
      </c>
      <c r="G2084" s="1">
        <v>0.42</v>
      </c>
      <c r="H2084">
        <v>4867.2607685332332</v>
      </c>
      <c r="Q2084">
        <v>2083</v>
      </c>
      <c r="R2084">
        <v>36</v>
      </c>
      <c r="S2084">
        <f>VLOOKUP($R2084,'[3]人物&amp;怪物成长分析'!$B$5:$S$104,12,FALSE)*$W2084</f>
        <v>18065.455720326423</v>
      </c>
      <c r="T2084">
        <f>VLOOKUP($R2084,'[3]人物&amp;怪物成长分析'!$B$5:$S$104,13,FALSE)*$W2084</f>
        <v>1102.733653590903</v>
      </c>
      <c r="U2084">
        <f>VLOOKUP($R2084,'[3]人物&amp;怪物成长分析'!$B$5:$S$104,14,FALSE)*$W2084</f>
        <v>490.10384604040144</v>
      </c>
      <c r="V2084">
        <f>VLOOKUP($R2084,'[3]人物&amp;怪物成长分析'!$B$5:$S$104,17,FALSE)*$W2084</f>
        <v>5119.3967999999995</v>
      </c>
      <c r="W2084" s="1">
        <v>0.42</v>
      </c>
      <c r="X2084">
        <f t="shared" si="32"/>
        <v>4867.2607685332332</v>
      </c>
    </row>
    <row r="2085" spans="1:24" x14ac:dyDescent="0.15">
      <c r="A2085">
        <v>2084</v>
      </c>
      <c r="B2085">
        <v>26</v>
      </c>
      <c r="C2085">
        <v>11475.361239868898</v>
      </c>
      <c r="D2085">
        <v>815.62291142207391</v>
      </c>
      <c r="E2085">
        <v>362.49907174314393</v>
      </c>
      <c r="F2085">
        <v>7143.7828</v>
      </c>
      <c r="G2085" s="1">
        <v>0.77</v>
      </c>
      <c r="H2085">
        <v>4879.2271017119683</v>
      </c>
      <c r="Q2085">
        <v>2084</v>
      </c>
      <c r="R2085">
        <v>26</v>
      </c>
      <c r="S2085">
        <f>VLOOKUP($R2085,'[3]人物&amp;怪物成长分析'!$B$5:$S$104,12,FALSE)*$W2085</f>
        <v>11475.361239868898</v>
      </c>
      <c r="T2085">
        <f>VLOOKUP($R2085,'[3]人物&amp;怪物成长分析'!$B$5:$S$104,13,FALSE)*$W2085</f>
        <v>815.62291142207391</v>
      </c>
      <c r="U2085">
        <f>VLOOKUP($R2085,'[3]人物&amp;怪物成长分析'!$B$5:$S$104,14,FALSE)*$W2085</f>
        <v>362.49907174314393</v>
      </c>
      <c r="V2085">
        <f>VLOOKUP($R2085,'[3]人物&amp;怪物成长分析'!$B$5:$S$104,17,FALSE)*$W2085</f>
        <v>7143.7828</v>
      </c>
      <c r="W2085" s="1">
        <v>0.77</v>
      </c>
      <c r="X2085">
        <f t="shared" si="32"/>
        <v>4879.2271017119683</v>
      </c>
    </row>
    <row r="2086" spans="1:24" x14ac:dyDescent="0.15">
      <c r="A2086">
        <v>2085</v>
      </c>
      <c r="B2086">
        <v>45</v>
      </c>
      <c r="C2086">
        <v>45808.412586932121</v>
      </c>
      <c r="D2086">
        <v>2216.4733743712377</v>
      </c>
      <c r="E2086">
        <v>985.09927749832809</v>
      </c>
      <c r="F2086">
        <v>6219.905999999999</v>
      </c>
      <c r="G2086" s="1">
        <v>0.42</v>
      </c>
      <c r="H2086">
        <v>8578.4126344162196</v>
      </c>
      <c r="Q2086">
        <v>2085</v>
      </c>
      <c r="R2086">
        <v>45</v>
      </c>
      <c r="S2086">
        <f>VLOOKUP($R2086,'[3]人物&amp;怪物成长分析'!$B$5:$S$104,12,FALSE)*$W2086</f>
        <v>45808.412586932121</v>
      </c>
      <c r="T2086">
        <f>VLOOKUP($R2086,'[3]人物&amp;怪物成长分析'!$B$5:$S$104,13,FALSE)*$W2086</f>
        <v>2216.4733743712377</v>
      </c>
      <c r="U2086">
        <f>VLOOKUP($R2086,'[3]人物&amp;怪物成长分析'!$B$5:$S$104,14,FALSE)*$W2086</f>
        <v>985.09927749832809</v>
      </c>
      <c r="V2086">
        <f>VLOOKUP($R2086,'[3]人物&amp;怪物成长分析'!$B$5:$S$104,17,FALSE)*$W2086</f>
        <v>6219.905999999999</v>
      </c>
      <c r="W2086" s="1">
        <v>0.42</v>
      </c>
      <c r="X2086">
        <f t="shared" si="32"/>
        <v>8578.4126344162196</v>
      </c>
    </row>
    <row r="2087" spans="1:24" x14ac:dyDescent="0.15">
      <c r="A2087">
        <v>2086</v>
      </c>
      <c r="B2087">
        <v>19</v>
      </c>
      <c r="C2087">
        <v>4488.0511177173903</v>
      </c>
      <c r="D2087">
        <v>387.22550086956528</v>
      </c>
      <c r="E2087">
        <v>172.1002226086957</v>
      </c>
      <c r="F2087">
        <v>5067.7619999999997</v>
      </c>
      <c r="G2087" s="1">
        <v>0.7</v>
      </c>
      <c r="H2087">
        <v>2954.2642178243482</v>
      </c>
      <c r="Q2087">
        <v>2086</v>
      </c>
      <c r="R2087">
        <v>19</v>
      </c>
      <c r="S2087">
        <f>VLOOKUP($R2087,'[3]人物&amp;怪物成长分析'!$B$5:$S$104,12,FALSE)*$W2087</f>
        <v>4488.0511177173903</v>
      </c>
      <c r="T2087">
        <f>VLOOKUP($R2087,'[3]人物&amp;怪物成长分析'!$B$5:$S$104,13,FALSE)*$W2087</f>
        <v>387.22550086956528</v>
      </c>
      <c r="U2087">
        <f>VLOOKUP($R2087,'[3]人物&amp;怪物成长分析'!$B$5:$S$104,14,FALSE)*$W2087</f>
        <v>172.1002226086957</v>
      </c>
      <c r="V2087">
        <f>VLOOKUP($R2087,'[3]人物&amp;怪物成长分析'!$B$5:$S$104,17,FALSE)*$W2087</f>
        <v>5067.7619999999997</v>
      </c>
      <c r="W2087" s="1">
        <v>0.7</v>
      </c>
      <c r="X2087">
        <f t="shared" si="32"/>
        <v>2954.2642178243482</v>
      </c>
    </row>
    <row r="2088" spans="1:24" x14ac:dyDescent="0.15">
      <c r="A2088">
        <v>2087</v>
      </c>
      <c r="B2088">
        <v>29</v>
      </c>
      <c r="C2088">
        <v>16284.192603221745</v>
      </c>
      <c r="D2088">
        <v>1076.1467346782615</v>
      </c>
      <c r="E2088">
        <v>478.28743763478292</v>
      </c>
      <c r="F2088">
        <v>7917.8267999999998</v>
      </c>
      <c r="G2088" s="1">
        <v>0.78</v>
      </c>
      <c r="H2088">
        <v>5877.4355861302965</v>
      </c>
      <c r="Q2088">
        <v>2087</v>
      </c>
      <c r="R2088">
        <v>29</v>
      </c>
      <c r="S2088">
        <f>VLOOKUP($R2088,'[3]人物&amp;怪物成长分析'!$B$5:$S$104,12,FALSE)*$W2088</f>
        <v>16284.192603221745</v>
      </c>
      <c r="T2088">
        <f>VLOOKUP($R2088,'[3]人物&amp;怪物成长分析'!$B$5:$S$104,13,FALSE)*$W2088</f>
        <v>1076.1467346782615</v>
      </c>
      <c r="U2088">
        <f>VLOOKUP($R2088,'[3]人物&amp;怪物成长分析'!$B$5:$S$104,14,FALSE)*$W2088</f>
        <v>478.28743763478292</v>
      </c>
      <c r="V2088">
        <f>VLOOKUP($R2088,'[3]人物&amp;怪物成长分析'!$B$5:$S$104,17,FALSE)*$W2088</f>
        <v>7917.8267999999998</v>
      </c>
      <c r="W2088" s="1">
        <v>0.78</v>
      </c>
      <c r="X2088">
        <f t="shared" si="32"/>
        <v>5877.4355861302965</v>
      </c>
    </row>
    <row r="2089" spans="1:24" x14ac:dyDescent="0.15">
      <c r="A2089">
        <v>2088</v>
      </c>
      <c r="B2089">
        <v>26</v>
      </c>
      <c r="C2089">
        <v>11624.391905321741</v>
      </c>
      <c r="D2089">
        <v>826.2154167652177</v>
      </c>
      <c r="E2089">
        <v>367.20685189565228</v>
      </c>
      <c r="F2089">
        <v>7236.5591999999997</v>
      </c>
      <c r="G2089" s="1">
        <v>0.78</v>
      </c>
      <c r="H2089">
        <v>4942.5936874484878</v>
      </c>
      <c r="Q2089">
        <v>2088</v>
      </c>
      <c r="R2089">
        <v>26</v>
      </c>
      <c r="S2089">
        <f>VLOOKUP($R2089,'[3]人物&amp;怪物成长分析'!$B$5:$S$104,12,FALSE)*$W2089</f>
        <v>11624.391905321741</v>
      </c>
      <c r="T2089">
        <f>VLOOKUP($R2089,'[3]人物&amp;怪物成长分析'!$B$5:$S$104,13,FALSE)*$W2089</f>
        <v>826.2154167652177</v>
      </c>
      <c r="U2089">
        <f>VLOOKUP($R2089,'[3]人物&amp;怪物成长分析'!$B$5:$S$104,14,FALSE)*$W2089</f>
        <v>367.20685189565228</v>
      </c>
      <c r="V2089">
        <f>VLOOKUP($R2089,'[3]人物&amp;怪物成长分析'!$B$5:$S$104,17,FALSE)*$W2089</f>
        <v>7236.5591999999997</v>
      </c>
      <c r="W2089" s="1">
        <v>0.78</v>
      </c>
      <c r="X2089">
        <f t="shared" si="32"/>
        <v>4942.5936874484878</v>
      </c>
    </row>
    <row r="2090" spans="1:24" x14ac:dyDescent="0.15">
      <c r="A2090">
        <v>2089</v>
      </c>
      <c r="B2090">
        <v>36</v>
      </c>
      <c r="C2090">
        <v>20216.105210841473</v>
      </c>
      <c r="D2090">
        <v>1234.0114694945821</v>
      </c>
      <c r="E2090">
        <v>548.44954199759206</v>
      </c>
      <c r="F2090">
        <v>5728.8487999999988</v>
      </c>
      <c r="G2090" s="1">
        <v>0.47</v>
      </c>
      <c r="H2090">
        <v>5446.6965743109986</v>
      </c>
      <c r="Q2090">
        <v>2089</v>
      </c>
      <c r="R2090">
        <v>36</v>
      </c>
      <c r="S2090">
        <f>VLOOKUP($R2090,'[3]人物&amp;怪物成长分析'!$B$5:$S$104,12,FALSE)*$W2090</f>
        <v>20216.105210841473</v>
      </c>
      <c r="T2090">
        <f>VLOOKUP($R2090,'[3]人物&amp;怪物成长分析'!$B$5:$S$104,13,FALSE)*$W2090</f>
        <v>1234.0114694945821</v>
      </c>
      <c r="U2090">
        <f>VLOOKUP($R2090,'[3]人物&amp;怪物成长分析'!$B$5:$S$104,14,FALSE)*$W2090</f>
        <v>548.44954199759206</v>
      </c>
      <c r="V2090">
        <f>VLOOKUP($R2090,'[3]人物&amp;怪物成长分析'!$B$5:$S$104,17,FALSE)*$W2090</f>
        <v>5728.8487999999988</v>
      </c>
      <c r="W2090" s="1">
        <v>0.47</v>
      </c>
      <c r="X2090">
        <f t="shared" si="32"/>
        <v>5446.6965743109986</v>
      </c>
    </row>
    <row r="2091" spans="1:24" x14ac:dyDescent="0.15">
      <c r="A2091">
        <v>2090</v>
      </c>
      <c r="B2091">
        <v>28</v>
      </c>
      <c r="C2091">
        <v>12751.021070897663</v>
      </c>
      <c r="D2091">
        <v>862.85104991036826</v>
      </c>
      <c r="E2091">
        <v>383.48935551571918</v>
      </c>
      <c r="F2091">
        <v>6704.7456000000002</v>
      </c>
      <c r="G2091" s="1">
        <v>0.68</v>
      </c>
      <c r="H2091">
        <v>4843.1937027143931</v>
      </c>
      <c r="Q2091">
        <v>2090</v>
      </c>
      <c r="R2091">
        <v>28</v>
      </c>
      <c r="S2091">
        <f>VLOOKUP($R2091,'[3]人物&amp;怪物成长分析'!$B$5:$S$104,12,FALSE)*$W2091</f>
        <v>12751.021070897663</v>
      </c>
      <c r="T2091">
        <f>VLOOKUP($R2091,'[3]人物&amp;怪物成长分析'!$B$5:$S$104,13,FALSE)*$W2091</f>
        <v>862.85104991036826</v>
      </c>
      <c r="U2091">
        <f>VLOOKUP($R2091,'[3]人物&amp;怪物成长分析'!$B$5:$S$104,14,FALSE)*$W2091</f>
        <v>383.48935551571918</v>
      </c>
      <c r="V2091">
        <f>VLOOKUP($R2091,'[3]人物&amp;怪物成长分析'!$B$5:$S$104,17,FALSE)*$W2091</f>
        <v>6704.7456000000002</v>
      </c>
      <c r="W2091" s="1">
        <v>0.68</v>
      </c>
      <c r="X2091">
        <f t="shared" si="32"/>
        <v>4843.1937027143931</v>
      </c>
    </row>
    <row r="2092" spans="1:24" x14ac:dyDescent="0.15">
      <c r="A2092">
        <v>2091</v>
      </c>
      <c r="B2092">
        <v>46</v>
      </c>
      <c r="C2092">
        <v>57443.589258034532</v>
      </c>
      <c r="D2092">
        <v>2715.6522827173253</v>
      </c>
      <c r="E2092">
        <v>1206.9565700965893</v>
      </c>
      <c r="F2092">
        <v>7248.2111999999988</v>
      </c>
      <c r="G2092" s="1">
        <v>0.48</v>
      </c>
      <c r="H2092">
        <v>10421.693077362354</v>
      </c>
      <c r="Q2092">
        <v>2091</v>
      </c>
      <c r="R2092">
        <v>46</v>
      </c>
      <c r="S2092">
        <f>VLOOKUP($R2092,'[3]人物&amp;怪物成长分析'!$B$5:$S$104,12,FALSE)*$W2092</f>
        <v>57443.589258034532</v>
      </c>
      <c r="T2092">
        <f>VLOOKUP($R2092,'[3]人物&amp;怪物成长分析'!$B$5:$S$104,13,FALSE)*$W2092</f>
        <v>2715.6522827173253</v>
      </c>
      <c r="U2092">
        <f>VLOOKUP($R2092,'[3]人物&amp;怪物成长分析'!$B$5:$S$104,14,FALSE)*$W2092</f>
        <v>1206.9565700965893</v>
      </c>
      <c r="V2092">
        <f>VLOOKUP($R2092,'[3]人物&amp;怪物成长分析'!$B$5:$S$104,17,FALSE)*$W2092</f>
        <v>7248.2111999999988</v>
      </c>
      <c r="W2092" s="1">
        <v>0.48</v>
      </c>
      <c r="X2092">
        <f t="shared" si="32"/>
        <v>10421.693077362354</v>
      </c>
    </row>
    <row r="2093" spans="1:24" x14ac:dyDescent="0.15">
      <c r="A2093">
        <v>2092</v>
      </c>
      <c r="B2093">
        <v>23</v>
      </c>
      <c r="C2093">
        <v>4779.8064561923093</v>
      </c>
      <c r="D2093">
        <v>367.48111569230781</v>
      </c>
      <c r="E2093">
        <v>163.32494030769237</v>
      </c>
      <c r="F2093">
        <v>3865.9411999999998</v>
      </c>
      <c r="G2093" s="1">
        <v>0.46</v>
      </c>
      <c r="H2093">
        <v>2443.701986697231</v>
      </c>
      <c r="Q2093">
        <v>2092</v>
      </c>
      <c r="R2093">
        <v>23</v>
      </c>
      <c r="S2093">
        <f>VLOOKUP($R2093,'[3]人物&amp;怪物成长分析'!$B$5:$S$104,12,FALSE)*$W2093</f>
        <v>4779.8064561923093</v>
      </c>
      <c r="T2093">
        <f>VLOOKUP($R2093,'[3]人物&amp;怪物成长分析'!$B$5:$S$104,13,FALSE)*$W2093</f>
        <v>367.48111569230781</v>
      </c>
      <c r="U2093">
        <f>VLOOKUP($R2093,'[3]人物&amp;怪物成长分析'!$B$5:$S$104,14,FALSE)*$W2093</f>
        <v>163.32494030769237</v>
      </c>
      <c r="V2093">
        <f>VLOOKUP($R2093,'[3]人物&amp;怪物成长分析'!$B$5:$S$104,17,FALSE)*$W2093</f>
        <v>3865.9411999999998</v>
      </c>
      <c r="W2093" s="1">
        <v>0.46</v>
      </c>
      <c r="X2093">
        <f t="shared" si="32"/>
        <v>2443.701986697231</v>
      </c>
    </row>
    <row r="2094" spans="1:24" x14ac:dyDescent="0.15">
      <c r="A2094">
        <v>2093</v>
      </c>
      <c r="B2094">
        <v>35</v>
      </c>
      <c r="C2094">
        <v>13725.154160869566</v>
      </c>
      <c r="D2094">
        <v>845.04973304347834</v>
      </c>
      <c r="E2094">
        <v>375.57765913043488</v>
      </c>
      <c r="F2094">
        <v>4164.2649999999994</v>
      </c>
      <c r="G2094" s="1">
        <v>0.35</v>
      </c>
      <c r="H2094">
        <v>3822.580390330435</v>
      </c>
      <c r="Q2094">
        <v>2093</v>
      </c>
      <c r="R2094">
        <v>35</v>
      </c>
      <c r="S2094">
        <f>VLOOKUP($R2094,'[3]人物&amp;怪物成长分析'!$B$5:$S$104,12,FALSE)*$W2094</f>
        <v>13725.154160869566</v>
      </c>
      <c r="T2094">
        <f>VLOOKUP($R2094,'[3]人物&amp;怪物成长分析'!$B$5:$S$104,13,FALSE)*$W2094</f>
        <v>845.04973304347834</v>
      </c>
      <c r="U2094">
        <f>VLOOKUP($R2094,'[3]人物&amp;怪物成长分析'!$B$5:$S$104,14,FALSE)*$W2094</f>
        <v>375.57765913043488</v>
      </c>
      <c r="V2094">
        <f>VLOOKUP($R2094,'[3]人物&amp;怪物成长分析'!$B$5:$S$104,17,FALSE)*$W2094</f>
        <v>4164.2649999999994</v>
      </c>
      <c r="W2094" s="1">
        <v>0.35</v>
      </c>
      <c r="X2094">
        <f t="shared" si="32"/>
        <v>3822.580390330435</v>
      </c>
    </row>
    <row r="2095" spans="1:24" x14ac:dyDescent="0.15">
      <c r="A2095">
        <v>2094</v>
      </c>
      <c r="B2095">
        <v>40</v>
      </c>
      <c r="C2095">
        <v>45529.320645415399</v>
      </c>
      <c r="D2095">
        <v>2492.4810572307701</v>
      </c>
      <c r="E2095">
        <v>1107.7693587692313</v>
      </c>
      <c r="F2095">
        <v>9213.9839999999986</v>
      </c>
      <c r="G2095" s="1">
        <v>0.69</v>
      </c>
      <c r="H2095">
        <v>10265.01336217994</v>
      </c>
      <c r="Q2095">
        <v>2094</v>
      </c>
      <c r="R2095">
        <v>40</v>
      </c>
      <c r="S2095">
        <f>VLOOKUP($R2095,'[3]人物&amp;怪物成长分析'!$B$5:$S$104,12,FALSE)*$W2095</f>
        <v>45529.320645415399</v>
      </c>
      <c r="T2095">
        <f>VLOOKUP($R2095,'[3]人物&amp;怪物成长分析'!$B$5:$S$104,13,FALSE)*$W2095</f>
        <v>2492.4810572307701</v>
      </c>
      <c r="U2095">
        <f>VLOOKUP($R2095,'[3]人物&amp;怪物成长分析'!$B$5:$S$104,14,FALSE)*$W2095</f>
        <v>1107.7693587692313</v>
      </c>
      <c r="V2095">
        <f>VLOOKUP($R2095,'[3]人物&amp;怪物成长分析'!$B$5:$S$104,17,FALSE)*$W2095</f>
        <v>9213.9839999999986</v>
      </c>
      <c r="W2095" s="1">
        <v>0.69</v>
      </c>
      <c r="X2095">
        <f t="shared" si="32"/>
        <v>10265.01336217994</v>
      </c>
    </row>
    <row r="2096" spans="1:24" x14ac:dyDescent="0.15">
      <c r="A2096">
        <v>2095</v>
      </c>
      <c r="B2096">
        <v>22</v>
      </c>
      <c r="C2096">
        <v>4848.1841989565219</v>
      </c>
      <c r="D2096">
        <v>383.17152834782621</v>
      </c>
      <c r="E2096">
        <v>170.29845704347832</v>
      </c>
      <c r="F2096">
        <v>4299.9324000000006</v>
      </c>
      <c r="G2096" s="1">
        <v>0.53</v>
      </c>
      <c r="H2096">
        <v>2651.249243219479</v>
      </c>
      <c r="Q2096">
        <v>2095</v>
      </c>
      <c r="R2096">
        <v>22</v>
      </c>
      <c r="S2096">
        <f>VLOOKUP($R2096,'[3]人物&amp;怪物成长分析'!$B$5:$S$104,12,FALSE)*$W2096</f>
        <v>4848.1841989565219</v>
      </c>
      <c r="T2096">
        <f>VLOOKUP($R2096,'[3]人物&amp;怪物成长分析'!$B$5:$S$104,13,FALSE)*$W2096</f>
        <v>383.17152834782621</v>
      </c>
      <c r="U2096">
        <f>VLOOKUP($R2096,'[3]人物&amp;怪物成长分析'!$B$5:$S$104,14,FALSE)*$W2096</f>
        <v>170.29845704347832</v>
      </c>
      <c r="V2096">
        <f>VLOOKUP($R2096,'[3]人物&amp;怪物成长分析'!$B$5:$S$104,17,FALSE)*$W2096</f>
        <v>4299.9324000000006</v>
      </c>
      <c r="W2096" s="1">
        <v>0.53</v>
      </c>
      <c r="X2096">
        <f t="shared" si="32"/>
        <v>2651.249243219479</v>
      </c>
    </row>
    <row r="2097" spans="1:24" x14ac:dyDescent="0.15">
      <c r="A2097">
        <v>2096</v>
      </c>
      <c r="B2097">
        <v>44</v>
      </c>
      <c r="C2097">
        <v>55532.452436125554</v>
      </c>
      <c r="D2097">
        <v>2751.3853284858869</v>
      </c>
      <c r="E2097">
        <v>1222.8379237715055</v>
      </c>
      <c r="F2097">
        <v>8130.1696000000011</v>
      </c>
      <c r="G2097" s="1">
        <v>0.56000000000000005</v>
      </c>
      <c r="H2097">
        <v>10751.734816442897</v>
      </c>
      <c r="Q2097">
        <v>2096</v>
      </c>
      <c r="R2097">
        <v>44</v>
      </c>
      <c r="S2097">
        <f>VLOOKUP($R2097,'[3]人物&amp;怪物成长分析'!$B$5:$S$104,12,FALSE)*$W2097</f>
        <v>55532.452436125554</v>
      </c>
      <c r="T2097">
        <f>VLOOKUP($R2097,'[3]人物&amp;怪物成长分析'!$B$5:$S$104,13,FALSE)*$W2097</f>
        <v>2751.3853284858869</v>
      </c>
      <c r="U2097">
        <f>VLOOKUP($R2097,'[3]人物&amp;怪物成长分析'!$B$5:$S$104,14,FALSE)*$W2097</f>
        <v>1222.8379237715055</v>
      </c>
      <c r="V2097">
        <f>VLOOKUP($R2097,'[3]人物&amp;怪物成长分析'!$B$5:$S$104,17,FALSE)*$W2097</f>
        <v>8130.1696000000011</v>
      </c>
      <c r="W2097" s="1">
        <v>0.56000000000000005</v>
      </c>
      <c r="X2097">
        <f t="shared" si="32"/>
        <v>10751.734816442897</v>
      </c>
    </row>
    <row r="2098" spans="1:24" x14ac:dyDescent="0.15">
      <c r="A2098">
        <v>2097</v>
      </c>
      <c r="B2098">
        <v>41</v>
      </c>
      <c r="C2098">
        <v>52829.635179532605</v>
      </c>
      <c r="D2098">
        <v>2818.6359540104359</v>
      </c>
      <c r="E2098">
        <v>1252.7270906713047</v>
      </c>
      <c r="F2098">
        <v>9824.2127999999993</v>
      </c>
      <c r="G2098" s="1">
        <v>0.72</v>
      </c>
      <c r="H2098">
        <v>11429.736964635653</v>
      </c>
      <c r="Q2098">
        <v>2097</v>
      </c>
      <c r="R2098">
        <v>41</v>
      </c>
      <c r="S2098">
        <f>VLOOKUP($R2098,'[3]人物&amp;怪物成长分析'!$B$5:$S$104,12,FALSE)*$W2098</f>
        <v>52829.635179532605</v>
      </c>
      <c r="T2098">
        <f>VLOOKUP($R2098,'[3]人物&amp;怪物成长分析'!$B$5:$S$104,13,FALSE)*$W2098</f>
        <v>2818.6359540104359</v>
      </c>
      <c r="U2098">
        <f>VLOOKUP($R2098,'[3]人物&amp;怪物成长分析'!$B$5:$S$104,14,FALSE)*$W2098</f>
        <v>1252.7270906713047</v>
      </c>
      <c r="V2098">
        <f>VLOOKUP($R2098,'[3]人物&amp;怪物成长分析'!$B$5:$S$104,17,FALSE)*$W2098</f>
        <v>9824.2127999999993</v>
      </c>
      <c r="W2098" s="1">
        <v>0.72</v>
      </c>
      <c r="X2098">
        <f t="shared" si="32"/>
        <v>11429.736964635653</v>
      </c>
    </row>
    <row r="2099" spans="1:24" x14ac:dyDescent="0.15">
      <c r="A2099">
        <v>2098</v>
      </c>
      <c r="B2099">
        <v>48</v>
      </c>
      <c r="C2099">
        <v>87307.068694939851</v>
      </c>
      <c r="D2099">
        <v>3945.4048955269586</v>
      </c>
      <c r="E2099">
        <v>1753.5132869008705</v>
      </c>
      <c r="F2099">
        <v>9566.4591999999993</v>
      </c>
      <c r="G2099" s="1">
        <v>0.61</v>
      </c>
      <c r="H2099">
        <v>14932.556469870507</v>
      </c>
      <c r="Q2099">
        <v>2098</v>
      </c>
      <c r="R2099">
        <v>48</v>
      </c>
      <c r="S2099">
        <f>VLOOKUP($R2099,'[3]人物&amp;怪物成长分析'!$B$5:$S$104,12,FALSE)*$W2099</f>
        <v>87307.068694939851</v>
      </c>
      <c r="T2099">
        <f>VLOOKUP($R2099,'[3]人物&amp;怪物成长分析'!$B$5:$S$104,13,FALSE)*$W2099</f>
        <v>3945.4048955269586</v>
      </c>
      <c r="U2099">
        <f>VLOOKUP($R2099,'[3]人物&amp;怪物成长分析'!$B$5:$S$104,14,FALSE)*$W2099</f>
        <v>1753.5132869008705</v>
      </c>
      <c r="V2099">
        <f>VLOOKUP($R2099,'[3]人物&amp;怪物成长分析'!$B$5:$S$104,17,FALSE)*$W2099</f>
        <v>9566.4591999999993</v>
      </c>
      <c r="W2099" s="1">
        <v>0.61</v>
      </c>
      <c r="X2099">
        <f t="shared" si="32"/>
        <v>14932.556469870507</v>
      </c>
    </row>
    <row r="2100" spans="1:24" x14ac:dyDescent="0.15">
      <c r="A2100">
        <v>2099</v>
      </c>
      <c r="B2100">
        <v>27</v>
      </c>
      <c r="C2100">
        <v>10895.000509445657</v>
      </c>
      <c r="D2100">
        <v>755.35872573913059</v>
      </c>
      <c r="E2100">
        <v>335.71498921739146</v>
      </c>
      <c r="F2100">
        <v>6219.7069999999994</v>
      </c>
      <c r="G2100" s="1">
        <v>0.65</v>
      </c>
      <c r="H2100">
        <v>4369.8889384012182</v>
      </c>
      <c r="Q2100">
        <v>2099</v>
      </c>
      <c r="R2100">
        <v>27</v>
      </c>
      <c r="S2100">
        <f>VLOOKUP($R2100,'[3]人物&amp;怪物成长分析'!$B$5:$S$104,12,FALSE)*$W2100</f>
        <v>10895.000509445657</v>
      </c>
      <c r="T2100">
        <f>VLOOKUP($R2100,'[3]人物&amp;怪物成长分析'!$B$5:$S$104,13,FALSE)*$W2100</f>
        <v>755.35872573913059</v>
      </c>
      <c r="U2100">
        <f>VLOOKUP($R2100,'[3]人物&amp;怪物成长分析'!$B$5:$S$104,14,FALSE)*$W2100</f>
        <v>335.71498921739146</v>
      </c>
      <c r="V2100">
        <f>VLOOKUP($R2100,'[3]人物&amp;怪物成长分析'!$B$5:$S$104,17,FALSE)*$W2100</f>
        <v>6219.7069999999994</v>
      </c>
      <c r="W2100" s="1">
        <v>0.65</v>
      </c>
      <c r="X2100">
        <f t="shared" si="32"/>
        <v>4369.8889384012182</v>
      </c>
    </row>
    <row r="2101" spans="1:24" x14ac:dyDescent="0.15">
      <c r="A2101">
        <v>2100</v>
      </c>
      <c r="B2101">
        <v>26</v>
      </c>
      <c r="C2101">
        <v>8345.7172653592006</v>
      </c>
      <c r="D2101">
        <v>593.18029921605375</v>
      </c>
      <c r="E2101">
        <v>263.63568854046832</v>
      </c>
      <c r="F2101">
        <v>5195.4784</v>
      </c>
      <c r="G2101" s="1">
        <v>0.56000000000000005</v>
      </c>
      <c r="H2101">
        <v>3548.5288012450683</v>
      </c>
      <c r="Q2101">
        <v>2100</v>
      </c>
      <c r="R2101">
        <v>26</v>
      </c>
      <c r="S2101">
        <f>VLOOKUP($R2101,'[3]人物&amp;怪物成长分析'!$B$5:$S$104,12,FALSE)*$W2101</f>
        <v>8345.7172653592006</v>
      </c>
      <c r="T2101">
        <f>VLOOKUP($R2101,'[3]人物&amp;怪物成长分析'!$B$5:$S$104,13,FALSE)*$W2101</f>
        <v>593.18029921605375</v>
      </c>
      <c r="U2101">
        <f>VLOOKUP($R2101,'[3]人物&amp;怪物成长分析'!$B$5:$S$104,14,FALSE)*$W2101</f>
        <v>263.63568854046832</v>
      </c>
      <c r="V2101">
        <f>VLOOKUP($R2101,'[3]人物&amp;怪物成长分析'!$B$5:$S$104,17,FALSE)*$W2101</f>
        <v>5195.4784</v>
      </c>
      <c r="W2101" s="1">
        <v>0.56000000000000005</v>
      </c>
      <c r="X2101">
        <f t="shared" si="32"/>
        <v>3548.5288012450683</v>
      </c>
    </row>
    <row r="2102" spans="1:24" x14ac:dyDescent="0.15">
      <c r="A2102">
        <v>2101</v>
      </c>
      <c r="B2102">
        <v>44</v>
      </c>
      <c r="C2102">
        <v>46607.594008891079</v>
      </c>
      <c r="D2102">
        <v>2309.1984006935118</v>
      </c>
      <c r="E2102">
        <v>1026.3104003082276</v>
      </c>
      <c r="F2102">
        <v>6823.5351999999993</v>
      </c>
      <c r="G2102" s="1">
        <v>0.47</v>
      </c>
      <c r="H2102">
        <v>9023.7774352288598</v>
      </c>
      <c r="Q2102">
        <v>2101</v>
      </c>
      <c r="R2102">
        <v>44</v>
      </c>
      <c r="S2102">
        <f>VLOOKUP($R2102,'[3]人物&amp;怪物成长分析'!$B$5:$S$104,12,FALSE)*$W2102</f>
        <v>46607.594008891079</v>
      </c>
      <c r="T2102">
        <f>VLOOKUP($R2102,'[3]人物&amp;怪物成长分析'!$B$5:$S$104,13,FALSE)*$W2102</f>
        <v>2309.1984006935118</v>
      </c>
      <c r="U2102">
        <f>VLOOKUP($R2102,'[3]人物&amp;怪物成长分析'!$B$5:$S$104,14,FALSE)*$W2102</f>
        <v>1026.3104003082276</v>
      </c>
      <c r="V2102">
        <f>VLOOKUP($R2102,'[3]人物&amp;怪物成长分析'!$B$5:$S$104,17,FALSE)*$W2102</f>
        <v>6823.5351999999993</v>
      </c>
      <c r="W2102" s="1">
        <v>0.47</v>
      </c>
      <c r="X2102">
        <f t="shared" si="32"/>
        <v>9023.7774352288598</v>
      </c>
    </row>
    <row r="2103" spans="1:24" x14ac:dyDescent="0.15">
      <c r="A2103">
        <v>2102</v>
      </c>
      <c r="B2103">
        <v>25</v>
      </c>
      <c r="C2103">
        <v>8298.276212897159</v>
      </c>
      <c r="D2103">
        <v>605.03887324414745</v>
      </c>
      <c r="E2103">
        <v>268.90616588628774</v>
      </c>
      <c r="F2103">
        <v>5661.4949999999999</v>
      </c>
      <c r="G2103" s="1">
        <v>0.63</v>
      </c>
      <c r="H2103">
        <v>3756.9412651755856</v>
      </c>
      <c r="Q2103">
        <v>2102</v>
      </c>
      <c r="R2103">
        <v>25</v>
      </c>
      <c r="S2103">
        <f>VLOOKUP($R2103,'[3]人物&amp;怪物成长分析'!$B$5:$S$104,12,FALSE)*$W2103</f>
        <v>8298.276212897159</v>
      </c>
      <c r="T2103">
        <f>VLOOKUP($R2103,'[3]人物&amp;怪物成长分析'!$B$5:$S$104,13,FALSE)*$W2103</f>
        <v>605.03887324414745</v>
      </c>
      <c r="U2103">
        <f>VLOOKUP($R2103,'[3]人物&amp;怪物成长分析'!$B$5:$S$104,14,FALSE)*$W2103</f>
        <v>268.90616588628774</v>
      </c>
      <c r="V2103">
        <f>VLOOKUP($R2103,'[3]人物&amp;怪物成长分析'!$B$5:$S$104,17,FALSE)*$W2103</f>
        <v>5661.4949999999999</v>
      </c>
      <c r="W2103" s="1">
        <v>0.63</v>
      </c>
      <c r="X2103">
        <f t="shared" si="32"/>
        <v>3756.9412651755856</v>
      </c>
    </row>
    <row r="2104" spans="1:24" x14ac:dyDescent="0.15">
      <c r="A2104">
        <v>2103</v>
      </c>
      <c r="B2104">
        <v>30</v>
      </c>
      <c r="C2104">
        <v>14293.54776469064</v>
      </c>
      <c r="D2104">
        <v>922.99142516388008</v>
      </c>
      <c r="E2104">
        <v>410.21841118394673</v>
      </c>
      <c r="F2104">
        <v>6369.7419999999993</v>
      </c>
      <c r="G2104" s="1">
        <v>0.61</v>
      </c>
      <c r="H2104">
        <v>4884.7968323225423</v>
      </c>
      <c r="Q2104">
        <v>2103</v>
      </c>
      <c r="R2104">
        <v>30</v>
      </c>
      <c r="S2104">
        <f>VLOOKUP($R2104,'[3]人物&amp;怪物成长分析'!$B$5:$S$104,12,FALSE)*$W2104</f>
        <v>14293.54776469064</v>
      </c>
      <c r="T2104">
        <f>VLOOKUP($R2104,'[3]人物&amp;怪物成长分析'!$B$5:$S$104,13,FALSE)*$W2104</f>
        <v>922.99142516388008</v>
      </c>
      <c r="U2104">
        <f>VLOOKUP($R2104,'[3]人物&amp;怪物成长分析'!$B$5:$S$104,14,FALSE)*$W2104</f>
        <v>410.21841118394673</v>
      </c>
      <c r="V2104">
        <f>VLOOKUP($R2104,'[3]人物&amp;怪物成长分析'!$B$5:$S$104,17,FALSE)*$W2104</f>
        <v>6369.7419999999993</v>
      </c>
      <c r="W2104" s="1">
        <v>0.61</v>
      </c>
      <c r="X2104">
        <f t="shared" si="32"/>
        <v>4884.7968323225423</v>
      </c>
    </row>
    <row r="2105" spans="1:24" x14ac:dyDescent="0.15">
      <c r="A2105">
        <v>2104</v>
      </c>
      <c r="B2105">
        <v>36</v>
      </c>
      <c r="C2105">
        <v>15484.676331708364</v>
      </c>
      <c r="D2105">
        <v>945.20027450648843</v>
      </c>
      <c r="E2105">
        <v>420.08901089177266</v>
      </c>
      <c r="F2105">
        <v>4388.0543999999991</v>
      </c>
      <c r="G2105" s="1">
        <v>0.36</v>
      </c>
      <c r="H2105">
        <v>4171.9378015999146</v>
      </c>
      <c r="Q2105">
        <v>2104</v>
      </c>
      <c r="R2105">
        <v>36</v>
      </c>
      <c r="S2105">
        <f>VLOOKUP($R2105,'[3]人物&amp;怪物成长分析'!$B$5:$S$104,12,FALSE)*$W2105</f>
        <v>15484.676331708364</v>
      </c>
      <c r="T2105">
        <f>VLOOKUP($R2105,'[3]人物&amp;怪物成长分析'!$B$5:$S$104,13,FALSE)*$W2105</f>
        <v>945.20027450648843</v>
      </c>
      <c r="U2105">
        <f>VLOOKUP($R2105,'[3]人物&amp;怪物成长分析'!$B$5:$S$104,14,FALSE)*$W2105</f>
        <v>420.08901089177266</v>
      </c>
      <c r="V2105">
        <f>VLOOKUP($R2105,'[3]人物&amp;怪物成长分析'!$B$5:$S$104,17,FALSE)*$W2105</f>
        <v>4388.0543999999991</v>
      </c>
      <c r="W2105" s="1">
        <v>0.36</v>
      </c>
      <c r="X2105">
        <f t="shared" si="32"/>
        <v>4171.9378015999146</v>
      </c>
    </row>
    <row r="2106" spans="1:24" x14ac:dyDescent="0.15">
      <c r="A2106">
        <v>2105</v>
      </c>
      <c r="B2106">
        <v>46</v>
      </c>
      <c r="C2106">
        <v>83771.901001300357</v>
      </c>
      <c r="D2106">
        <v>3960.3262456294328</v>
      </c>
      <c r="E2106">
        <v>1760.144998057526</v>
      </c>
      <c r="F2106">
        <v>10570.307999999999</v>
      </c>
      <c r="G2106" s="1">
        <v>0.7</v>
      </c>
      <c r="H2106">
        <v>15198.302404486767</v>
      </c>
      <c r="Q2106">
        <v>2105</v>
      </c>
      <c r="R2106">
        <v>46</v>
      </c>
      <c r="S2106">
        <f>VLOOKUP($R2106,'[3]人物&amp;怪物成长分析'!$B$5:$S$104,12,FALSE)*$W2106</f>
        <v>83771.901001300357</v>
      </c>
      <c r="T2106">
        <f>VLOOKUP($R2106,'[3]人物&amp;怪物成长分析'!$B$5:$S$104,13,FALSE)*$W2106</f>
        <v>3960.3262456294328</v>
      </c>
      <c r="U2106">
        <f>VLOOKUP($R2106,'[3]人物&amp;怪物成长分析'!$B$5:$S$104,14,FALSE)*$W2106</f>
        <v>1760.144998057526</v>
      </c>
      <c r="V2106">
        <f>VLOOKUP($R2106,'[3]人物&amp;怪物成长分析'!$B$5:$S$104,17,FALSE)*$W2106</f>
        <v>10570.307999999999</v>
      </c>
      <c r="W2106" s="1">
        <v>0.7</v>
      </c>
      <c r="X2106">
        <f t="shared" si="32"/>
        <v>15198.302404486767</v>
      </c>
    </row>
    <row r="2107" spans="1:24" x14ac:dyDescent="0.15">
      <c r="A2107">
        <v>2106</v>
      </c>
      <c r="B2107">
        <v>27</v>
      </c>
      <c r="C2107">
        <v>7877.9234452914743</v>
      </c>
      <c r="D2107">
        <v>546.182463226756</v>
      </c>
      <c r="E2107">
        <v>242.74776143411378</v>
      </c>
      <c r="F2107">
        <v>4497.3265999999994</v>
      </c>
      <c r="G2107" s="1">
        <v>0.47</v>
      </c>
      <c r="H2107">
        <v>3159.7658477670343</v>
      </c>
      <c r="Q2107">
        <v>2106</v>
      </c>
      <c r="R2107">
        <v>27</v>
      </c>
      <c r="S2107">
        <f>VLOOKUP($R2107,'[3]人物&amp;怪物成长分析'!$B$5:$S$104,12,FALSE)*$W2107</f>
        <v>7877.9234452914743</v>
      </c>
      <c r="T2107">
        <f>VLOOKUP($R2107,'[3]人物&amp;怪物成长分析'!$B$5:$S$104,13,FALSE)*$W2107</f>
        <v>546.182463226756</v>
      </c>
      <c r="U2107">
        <f>VLOOKUP($R2107,'[3]人物&amp;怪物成长分析'!$B$5:$S$104,14,FALSE)*$W2107</f>
        <v>242.74776143411378</v>
      </c>
      <c r="V2107">
        <f>VLOOKUP($R2107,'[3]人物&amp;怪物成长分析'!$B$5:$S$104,17,FALSE)*$W2107</f>
        <v>4497.3265999999994</v>
      </c>
      <c r="W2107" s="1">
        <v>0.47</v>
      </c>
      <c r="X2107">
        <f t="shared" si="32"/>
        <v>3159.7658477670343</v>
      </c>
    </row>
    <row r="2108" spans="1:24" x14ac:dyDescent="0.15">
      <c r="A2108">
        <v>2107</v>
      </c>
      <c r="B2108">
        <v>48</v>
      </c>
      <c r="C2108">
        <v>103050.96632845359</v>
      </c>
      <c r="D2108">
        <v>4656.8713520973934</v>
      </c>
      <c r="E2108">
        <v>2069.7206009321749</v>
      </c>
      <c r="F2108">
        <v>11291.5584</v>
      </c>
      <c r="G2108" s="1">
        <v>0.72</v>
      </c>
      <c r="H2108">
        <v>17625.312554601252</v>
      </c>
      <c r="Q2108">
        <v>2107</v>
      </c>
      <c r="R2108">
        <v>48</v>
      </c>
      <c r="S2108">
        <f>VLOOKUP($R2108,'[3]人物&amp;怪物成长分析'!$B$5:$S$104,12,FALSE)*$W2108</f>
        <v>103050.96632845359</v>
      </c>
      <c r="T2108">
        <f>VLOOKUP($R2108,'[3]人物&amp;怪物成长分析'!$B$5:$S$104,13,FALSE)*$W2108</f>
        <v>4656.8713520973934</v>
      </c>
      <c r="U2108">
        <f>VLOOKUP($R2108,'[3]人物&amp;怪物成长分析'!$B$5:$S$104,14,FALSE)*$W2108</f>
        <v>2069.7206009321749</v>
      </c>
      <c r="V2108">
        <f>VLOOKUP($R2108,'[3]人物&amp;怪物成长分析'!$B$5:$S$104,17,FALSE)*$W2108</f>
        <v>11291.5584</v>
      </c>
      <c r="W2108" s="1">
        <v>0.72</v>
      </c>
      <c r="X2108">
        <f t="shared" si="32"/>
        <v>17625.312554601252</v>
      </c>
    </row>
    <row r="2109" spans="1:24" x14ac:dyDescent="0.15">
      <c r="A2109">
        <v>2108</v>
      </c>
      <c r="B2109">
        <v>42</v>
      </c>
      <c r="C2109">
        <v>44741.671364099027</v>
      </c>
      <c r="D2109">
        <v>2327.7184006153857</v>
      </c>
      <c r="E2109">
        <v>1034.5415113846161</v>
      </c>
      <c r="F2109">
        <v>7664.7340000000004</v>
      </c>
      <c r="G2109" s="1">
        <v>0.55000000000000004</v>
      </c>
      <c r="H2109">
        <v>9309.5235918767557</v>
      </c>
      <c r="Q2109">
        <v>2108</v>
      </c>
      <c r="R2109">
        <v>42</v>
      </c>
      <c r="S2109">
        <f>VLOOKUP($R2109,'[3]人物&amp;怪物成长分析'!$B$5:$S$104,12,FALSE)*$W2109</f>
        <v>44741.671364099027</v>
      </c>
      <c r="T2109">
        <f>VLOOKUP($R2109,'[3]人物&amp;怪物成长分析'!$B$5:$S$104,13,FALSE)*$W2109</f>
        <v>2327.7184006153857</v>
      </c>
      <c r="U2109">
        <f>VLOOKUP($R2109,'[3]人物&amp;怪物成长分析'!$B$5:$S$104,14,FALSE)*$W2109</f>
        <v>1034.5415113846161</v>
      </c>
      <c r="V2109">
        <f>VLOOKUP($R2109,'[3]人物&amp;怪物成长分析'!$B$5:$S$104,17,FALSE)*$W2109</f>
        <v>7664.7340000000004</v>
      </c>
      <c r="W2109" s="1">
        <v>0.55000000000000004</v>
      </c>
      <c r="X2109">
        <f t="shared" si="32"/>
        <v>9309.5235918767557</v>
      </c>
    </row>
    <row r="2110" spans="1:24" x14ac:dyDescent="0.15">
      <c r="A2110">
        <v>2109</v>
      </c>
      <c r="B2110">
        <v>35</v>
      </c>
      <c r="C2110">
        <v>23920.982966086958</v>
      </c>
      <c r="D2110">
        <v>1472.800963304348</v>
      </c>
      <c r="E2110">
        <v>654.57820591304369</v>
      </c>
      <c r="F2110">
        <v>7257.7190000000001</v>
      </c>
      <c r="G2110" s="1">
        <v>0.61</v>
      </c>
      <c r="H2110">
        <v>6662.2115374330442</v>
      </c>
      <c r="Q2110">
        <v>2109</v>
      </c>
      <c r="R2110">
        <v>35</v>
      </c>
      <c r="S2110">
        <f>VLOOKUP($R2110,'[3]人物&amp;怪物成长分析'!$B$5:$S$104,12,FALSE)*$W2110</f>
        <v>23920.982966086958</v>
      </c>
      <c r="T2110">
        <f>VLOOKUP($R2110,'[3]人物&amp;怪物成长分析'!$B$5:$S$104,13,FALSE)*$W2110</f>
        <v>1472.800963304348</v>
      </c>
      <c r="U2110">
        <f>VLOOKUP($R2110,'[3]人物&amp;怪物成长分析'!$B$5:$S$104,14,FALSE)*$W2110</f>
        <v>654.57820591304369</v>
      </c>
      <c r="V2110">
        <f>VLOOKUP($R2110,'[3]人物&amp;怪物成长分析'!$B$5:$S$104,17,FALSE)*$W2110</f>
        <v>7257.7190000000001</v>
      </c>
      <c r="W2110" s="1">
        <v>0.61</v>
      </c>
      <c r="X2110">
        <f t="shared" si="32"/>
        <v>6662.2115374330442</v>
      </c>
    </row>
    <row r="2111" spans="1:24" x14ac:dyDescent="0.15">
      <c r="A2111">
        <v>2110</v>
      </c>
      <c r="B2111">
        <v>23</v>
      </c>
      <c r="C2111">
        <v>6234.530160250838</v>
      </c>
      <c r="D2111">
        <v>479.32319438127104</v>
      </c>
      <c r="E2111">
        <v>213.03253083612049</v>
      </c>
      <c r="F2111">
        <v>5042.5319999999992</v>
      </c>
      <c r="G2111" s="1">
        <v>0.6</v>
      </c>
      <c r="H2111">
        <v>3187.4373739529096</v>
      </c>
      <c r="Q2111">
        <v>2110</v>
      </c>
      <c r="R2111">
        <v>23</v>
      </c>
      <c r="S2111">
        <f>VLOOKUP($R2111,'[3]人物&amp;怪物成长分析'!$B$5:$S$104,12,FALSE)*$W2111</f>
        <v>6234.530160250838</v>
      </c>
      <c r="T2111">
        <f>VLOOKUP($R2111,'[3]人物&amp;怪物成长分析'!$B$5:$S$104,13,FALSE)*$W2111</f>
        <v>479.32319438127104</v>
      </c>
      <c r="U2111">
        <f>VLOOKUP($R2111,'[3]人物&amp;怪物成长分析'!$B$5:$S$104,14,FALSE)*$W2111</f>
        <v>213.03253083612049</v>
      </c>
      <c r="V2111">
        <f>VLOOKUP($R2111,'[3]人物&amp;怪物成长分析'!$B$5:$S$104,17,FALSE)*$W2111</f>
        <v>5042.5319999999992</v>
      </c>
      <c r="W2111" s="1">
        <v>0.6</v>
      </c>
      <c r="X2111">
        <f t="shared" si="32"/>
        <v>3187.4373739529096</v>
      </c>
    </row>
    <row r="2112" spans="1:24" x14ac:dyDescent="0.15">
      <c r="A2112">
        <v>2111</v>
      </c>
      <c r="B2112">
        <v>37</v>
      </c>
      <c r="C2112">
        <v>34065.936187720836</v>
      </c>
      <c r="D2112">
        <v>2021.6942961402342</v>
      </c>
      <c r="E2112">
        <v>898.53079828454861</v>
      </c>
      <c r="F2112">
        <v>8860.9277999999995</v>
      </c>
      <c r="G2112" s="1">
        <v>0.71</v>
      </c>
      <c r="H2112">
        <v>8754.6935927203394</v>
      </c>
      <c r="Q2112">
        <v>2111</v>
      </c>
      <c r="R2112">
        <v>37</v>
      </c>
      <c r="S2112">
        <f>VLOOKUP($R2112,'[3]人物&amp;怪物成长分析'!$B$5:$S$104,12,FALSE)*$W2112</f>
        <v>34065.936187720836</v>
      </c>
      <c r="T2112">
        <f>VLOOKUP($R2112,'[3]人物&amp;怪物成长分析'!$B$5:$S$104,13,FALSE)*$W2112</f>
        <v>2021.6942961402342</v>
      </c>
      <c r="U2112">
        <f>VLOOKUP($R2112,'[3]人物&amp;怪物成长分析'!$B$5:$S$104,14,FALSE)*$W2112</f>
        <v>898.53079828454861</v>
      </c>
      <c r="V2112">
        <f>VLOOKUP($R2112,'[3]人物&amp;怪物成长分析'!$B$5:$S$104,17,FALSE)*$W2112</f>
        <v>8860.9277999999995</v>
      </c>
      <c r="W2112" s="1">
        <v>0.71</v>
      </c>
      <c r="X2112">
        <f t="shared" si="32"/>
        <v>8754.6935927203394</v>
      </c>
    </row>
    <row r="2113" spans="1:24" x14ac:dyDescent="0.15">
      <c r="A2113">
        <v>2112</v>
      </c>
      <c r="B2113">
        <v>43</v>
      </c>
      <c r="C2113">
        <v>50363.869315529271</v>
      </c>
      <c r="D2113">
        <v>2556.3555476981946</v>
      </c>
      <c r="E2113">
        <v>1136.1580211991979</v>
      </c>
      <c r="F2113">
        <v>7967.1311999999998</v>
      </c>
      <c r="G2113" s="1">
        <v>0.56000000000000005</v>
      </c>
      <c r="H2113">
        <v>10099.071539422277</v>
      </c>
      <c r="Q2113">
        <v>2112</v>
      </c>
      <c r="R2113">
        <v>43</v>
      </c>
      <c r="S2113">
        <f>VLOOKUP($R2113,'[3]人物&amp;怪物成长分析'!$B$5:$S$104,12,FALSE)*$W2113</f>
        <v>50363.869315529271</v>
      </c>
      <c r="T2113">
        <f>VLOOKUP($R2113,'[3]人物&amp;怪物成长分析'!$B$5:$S$104,13,FALSE)*$W2113</f>
        <v>2556.3555476981946</v>
      </c>
      <c r="U2113">
        <f>VLOOKUP($R2113,'[3]人物&amp;怪物成长分析'!$B$5:$S$104,14,FALSE)*$W2113</f>
        <v>1136.1580211991979</v>
      </c>
      <c r="V2113">
        <f>VLOOKUP($R2113,'[3]人物&amp;怪物成长分析'!$B$5:$S$104,17,FALSE)*$W2113</f>
        <v>7967.1311999999998</v>
      </c>
      <c r="W2113" s="1">
        <v>0.56000000000000005</v>
      </c>
      <c r="X2113">
        <f t="shared" si="32"/>
        <v>10099.071539422277</v>
      </c>
    </row>
    <row r="2114" spans="1:24" x14ac:dyDescent="0.15">
      <c r="A2114">
        <v>2113</v>
      </c>
      <c r="B2114">
        <v>19</v>
      </c>
      <c r="C2114">
        <v>3333.9808303043478</v>
      </c>
      <c r="D2114">
        <v>287.65322921739141</v>
      </c>
      <c r="E2114">
        <v>127.84587965217396</v>
      </c>
      <c r="F2114">
        <v>3764.6232</v>
      </c>
      <c r="G2114" s="1">
        <v>0.52</v>
      </c>
      <c r="H2114">
        <v>2194.5962760980869</v>
      </c>
      <c r="Q2114">
        <v>2113</v>
      </c>
      <c r="R2114">
        <v>19</v>
      </c>
      <c r="S2114">
        <f>VLOOKUP($R2114,'[3]人物&amp;怪物成长分析'!$B$5:$S$104,12,FALSE)*$W2114</f>
        <v>3333.9808303043478</v>
      </c>
      <c r="T2114">
        <f>VLOOKUP($R2114,'[3]人物&amp;怪物成长分析'!$B$5:$S$104,13,FALSE)*$W2114</f>
        <v>287.65322921739141</v>
      </c>
      <c r="U2114">
        <f>VLOOKUP($R2114,'[3]人物&amp;怪物成长分析'!$B$5:$S$104,14,FALSE)*$W2114</f>
        <v>127.84587965217396</v>
      </c>
      <c r="V2114">
        <f>VLOOKUP($R2114,'[3]人物&amp;怪物成长分析'!$B$5:$S$104,17,FALSE)*$W2114</f>
        <v>3764.6232</v>
      </c>
      <c r="W2114" s="1">
        <v>0.52</v>
      </c>
      <c r="X2114">
        <f t="shared" si="32"/>
        <v>2194.5962760980869</v>
      </c>
    </row>
    <row r="2115" spans="1:24" x14ac:dyDescent="0.15">
      <c r="A2115">
        <v>2114</v>
      </c>
      <c r="B2115">
        <v>47</v>
      </c>
      <c r="C2115">
        <v>93021.542057152823</v>
      </c>
      <c r="D2115">
        <v>4298.5970672779267</v>
      </c>
      <c r="E2115">
        <v>1910.4875854568568</v>
      </c>
      <c r="F2115">
        <v>10928.021799999999</v>
      </c>
      <c r="G2115" s="1">
        <v>0.71</v>
      </c>
      <c r="H2115">
        <v>16374.568496425076</v>
      </c>
      <c r="Q2115">
        <v>2114</v>
      </c>
      <c r="R2115">
        <v>47</v>
      </c>
      <c r="S2115">
        <f>VLOOKUP($R2115,'[3]人物&amp;怪物成长分析'!$B$5:$S$104,12,FALSE)*$W2115</f>
        <v>93021.542057152823</v>
      </c>
      <c r="T2115">
        <f>VLOOKUP($R2115,'[3]人物&amp;怪物成长分析'!$B$5:$S$104,13,FALSE)*$W2115</f>
        <v>4298.5970672779267</v>
      </c>
      <c r="U2115">
        <f>VLOOKUP($R2115,'[3]人物&amp;怪物成长分析'!$B$5:$S$104,14,FALSE)*$W2115</f>
        <v>1910.4875854568568</v>
      </c>
      <c r="V2115">
        <f>VLOOKUP($R2115,'[3]人物&amp;怪物成长分析'!$B$5:$S$104,17,FALSE)*$W2115</f>
        <v>10928.021799999999</v>
      </c>
      <c r="W2115" s="1">
        <v>0.71</v>
      </c>
      <c r="X2115">
        <f t="shared" ref="X2115:X2178" si="33">SUMPRODUCT(S2115:V2115,$M$6:$P$6)*1.2</f>
        <v>16374.568496425076</v>
      </c>
    </row>
    <row r="2116" spans="1:24" x14ac:dyDescent="0.15">
      <c r="A2116">
        <v>2115</v>
      </c>
      <c r="B2116">
        <v>41</v>
      </c>
      <c r="C2116">
        <v>57965.849710876057</v>
      </c>
      <c r="D2116">
        <v>3092.6700050947843</v>
      </c>
      <c r="E2116">
        <v>1374.5200022643482</v>
      </c>
      <c r="F2116">
        <v>10779.3446</v>
      </c>
      <c r="G2116" s="1">
        <v>0.79</v>
      </c>
      <c r="H2116">
        <v>12540.96139175301</v>
      </c>
      <c r="Q2116">
        <v>2115</v>
      </c>
      <c r="R2116">
        <v>41</v>
      </c>
      <c r="S2116">
        <f>VLOOKUP($R2116,'[3]人物&amp;怪物成长分析'!$B$5:$S$104,12,FALSE)*$W2116</f>
        <v>57965.849710876057</v>
      </c>
      <c r="T2116">
        <f>VLOOKUP($R2116,'[3]人物&amp;怪物成长分析'!$B$5:$S$104,13,FALSE)*$W2116</f>
        <v>3092.6700050947843</v>
      </c>
      <c r="U2116">
        <f>VLOOKUP($R2116,'[3]人物&amp;怪物成长分析'!$B$5:$S$104,14,FALSE)*$W2116</f>
        <v>1374.5200022643482</v>
      </c>
      <c r="V2116">
        <f>VLOOKUP($R2116,'[3]人物&amp;怪物成长分析'!$B$5:$S$104,17,FALSE)*$W2116</f>
        <v>10779.3446</v>
      </c>
      <c r="W2116" s="1">
        <v>0.79</v>
      </c>
      <c r="X2116">
        <f t="shared" si="33"/>
        <v>12540.96139175301</v>
      </c>
    </row>
    <row r="2117" spans="1:24" x14ac:dyDescent="0.15">
      <c r="A2117">
        <v>2116</v>
      </c>
      <c r="B2117">
        <v>31</v>
      </c>
      <c r="C2117">
        <v>18061.248546761544</v>
      </c>
      <c r="D2117">
        <v>1154.4629715553849</v>
      </c>
      <c r="E2117">
        <v>513.09465402461547</v>
      </c>
      <c r="F2117">
        <v>7406.0045999999993</v>
      </c>
      <c r="G2117" s="1">
        <v>0.69</v>
      </c>
      <c r="H2117">
        <v>5889.6589577405548</v>
      </c>
      <c r="Q2117">
        <v>2116</v>
      </c>
      <c r="R2117">
        <v>31</v>
      </c>
      <c r="S2117">
        <f>VLOOKUP($R2117,'[3]人物&amp;怪物成长分析'!$B$5:$S$104,12,FALSE)*$W2117</f>
        <v>18061.248546761544</v>
      </c>
      <c r="T2117">
        <f>VLOOKUP($R2117,'[3]人物&amp;怪物成长分析'!$B$5:$S$104,13,FALSE)*$W2117</f>
        <v>1154.4629715553849</v>
      </c>
      <c r="U2117">
        <f>VLOOKUP($R2117,'[3]人物&amp;怪物成长分析'!$B$5:$S$104,14,FALSE)*$W2117</f>
        <v>513.09465402461547</v>
      </c>
      <c r="V2117">
        <f>VLOOKUP($R2117,'[3]人物&amp;怪物成长分析'!$B$5:$S$104,17,FALSE)*$W2117</f>
        <v>7406.0045999999993</v>
      </c>
      <c r="W2117" s="1">
        <v>0.69</v>
      </c>
      <c r="X2117">
        <f t="shared" si="33"/>
        <v>5889.6589577405548</v>
      </c>
    </row>
    <row r="2118" spans="1:24" x14ac:dyDescent="0.15">
      <c r="A2118">
        <v>2117</v>
      </c>
      <c r="B2118">
        <v>33</v>
      </c>
      <c r="C2118">
        <v>19689.067218137974</v>
      </c>
      <c r="D2118">
        <v>1234.3880161098668</v>
      </c>
      <c r="E2118">
        <v>548.61689604882986</v>
      </c>
      <c r="F2118">
        <v>6902.5281999999988</v>
      </c>
      <c r="G2118" s="1">
        <v>0.61</v>
      </c>
      <c r="H2118">
        <v>5900.9126266610592</v>
      </c>
      <c r="Q2118">
        <v>2117</v>
      </c>
      <c r="R2118">
        <v>33</v>
      </c>
      <c r="S2118">
        <f>VLOOKUP($R2118,'[3]人物&amp;怪物成长分析'!$B$5:$S$104,12,FALSE)*$W2118</f>
        <v>19689.067218137974</v>
      </c>
      <c r="T2118">
        <f>VLOOKUP($R2118,'[3]人物&amp;怪物成长分析'!$B$5:$S$104,13,FALSE)*$W2118</f>
        <v>1234.3880161098668</v>
      </c>
      <c r="U2118">
        <f>VLOOKUP($R2118,'[3]人物&amp;怪物成长分析'!$B$5:$S$104,14,FALSE)*$W2118</f>
        <v>548.61689604882986</v>
      </c>
      <c r="V2118">
        <f>VLOOKUP($R2118,'[3]人物&amp;怪物成长分析'!$B$5:$S$104,17,FALSE)*$W2118</f>
        <v>6902.5281999999988</v>
      </c>
      <c r="W2118" s="1">
        <v>0.61</v>
      </c>
      <c r="X2118">
        <f t="shared" si="33"/>
        <v>5900.9126266610592</v>
      </c>
    </row>
    <row r="2119" spans="1:24" x14ac:dyDescent="0.15">
      <c r="A2119">
        <v>2118</v>
      </c>
      <c r="B2119">
        <v>29</v>
      </c>
      <c r="C2119">
        <v>6471.9227012804376</v>
      </c>
      <c r="D2119">
        <v>427.69934326956542</v>
      </c>
      <c r="E2119">
        <v>190.08859700869579</v>
      </c>
      <c r="F2119">
        <v>3146.8285999999998</v>
      </c>
      <c r="G2119" s="1">
        <v>0.31</v>
      </c>
      <c r="H2119">
        <v>2335.9038867953745</v>
      </c>
      <c r="Q2119">
        <v>2118</v>
      </c>
      <c r="R2119">
        <v>29</v>
      </c>
      <c r="S2119">
        <f>VLOOKUP($R2119,'[3]人物&amp;怪物成长分析'!$B$5:$S$104,12,FALSE)*$W2119</f>
        <v>6471.9227012804376</v>
      </c>
      <c r="T2119">
        <f>VLOOKUP($R2119,'[3]人物&amp;怪物成长分析'!$B$5:$S$104,13,FALSE)*$W2119</f>
        <v>427.69934326956542</v>
      </c>
      <c r="U2119">
        <f>VLOOKUP($R2119,'[3]人物&amp;怪物成长分析'!$B$5:$S$104,14,FALSE)*$W2119</f>
        <v>190.08859700869579</v>
      </c>
      <c r="V2119">
        <f>VLOOKUP($R2119,'[3]人物&amp;怪物成长分析'!$B$5:$S$104,17,FALSE)*$W2119</f>
        <v>3146.8285999999998</v>
      </c>
      <c r="W2119" s="1">
        <v>0.31</v>
      </c>
      <c r="X2119">
        <f t="shared" si="33"/>
        <v>2335.9038867953745</v>
      </c>
    </row>
    <row r="2120" spans="1:24" x14ac:dyDescent="0.15">
      <c r="A2120">
        <v>2119</v>
      </c>
      <c r="B2120">
        <v>31</v>
      </c>
      <c r="C2120">
        <v>16752.462420184624</v>
      </c>
      <c r="D2120">
        <v>1070.8062344861542</v>
      </c>
      <c r="E2120">
        <v>475.9138819938463</v>
      </c>
      <c r="F2120">
        <v>6869.3375999999998</v>
      </c>
      <c r="G2120" s="1">
        <v>0.64</v>
      </c>
      <c r="H2120">
        <v>5462.8720767448622</v>
      </c>
      <c r="Q2120">
        <v>2119</v>
      </c>
      <c r="R2120">
        <v>31</v>
      </c>
      <c r="S2120">
        <f>VLOOKUP($R2120,'[3]人物&amp;怪物成长分析'!$B$5:$S$104,12,FALSE)*$W2120</f>
        <v>16752.462420184624</v>
      </c>
      <c r="T2120">
        <f>VLOOKUP($R2120,'[3]人物&amp;怪物成长分析'!$B$5:$S$104,13,FALSE)*$W2120</f>
        <v>1070.8062344861542</v>
      </c>
      <c r="U2120">
        <f>VLOOKUP($R2120,'[3]人物&amp;怪物成长分析'!$B$5:$S$104,14,FALSE)*$W2120</f>
        <v>475.9138819938463</v>
      </c>
      <c r="V2120">
        <f>VLOOKUP($R2120,'[3]人物&amp;怪物成长分析'!$B$5:$S$104,17,FALSE)*$W2120</f>
        <v>6869.3375999999998</v>
      </c>
      <c r="W2120" s="1">
        <v>0.64</v>
      </c>
      <c r="X2120">
        <f t="shared" si="33"/>
        <v>5462.8720767448622</v>
      </c>
    </row>
    <row r="2121" spans="1:24" x14ac:dyDescent="0.15">
      <c r="A2121">
        <v>2120</v>
      </c>
      <c r="B2121">
        <v>27</v>
      </c>
      <c r="C2121">
        <v>8045.5388377444842</v>
      </c>
      <c r="D2121">
        <v>557.80336669966562</v>
      </c>
      <c r="E2121">
        <v>247.91260742207365</v>
      </c>
      <c r="F2121">
        <v>4593.0143999999991</v>
      </c>
      <c r="G2121" s="1">
        <v>0.48</v>
      </c>
      <c r="H2121">
        <v>3226.9949083578217</v>
      </c>
      <c r="Q2121">
        <v>2120</v>
      </c>
      <c r="R2121">
        <v>27</v>
      </c>
      <c r="S2121">
        <f>VLOOKUP($R2121,'[3]人物&amp;怪物成长分析'!$B$5:$S$104,12,FALSE)*$W2121</f>
        <v>8045.5388377444842</v>
      </c>
      <c r="T2121">
        <f>VLOOKUP($R2121,'[3]人物&amp;怪物成长分析'!$B$5:$S$104,13,FALSE)*$W2121</f>
        <v>557.80336669966562</v>
      </c>
      <c r="U2121">
        <f>VLOOKUP($R2121,'[3]人物&amp;怪物成长分析'!$B$5:$S$104,14,FALSE)*$W2121</f>
        <v>247.91260742207365</v>
      </c>
      <c r="V2121">
        <f>VLOOKUP($R2121,'[3]人物&amp;怪物成长分析'!$B$5:$S$104,17,FALSE)*$W2121</f>
        <v>4593.0143999999991</v>
      </c>
      <c r="W2121" s="1">
        <v>0.48</v>
      </c>
      <c r="X2121">
        <f t="shared" si="33"/>
        <v>3226.9949083578217</v>
      </c>
    </row>
    <row r="2122" spans="1:24" x14ac:dyDescent="0.15">
      <c r="A2122">
        <v>2121</v>
      </c>
      <c r="B2122">
        <v>49</v>
      </c>
      <c r="C2122">
        <v>82699.842064815573</v>
      </c>
      <c r="D2122">
        <v>3656.1802190044832</v>
      </c>
      <c r="E2122">
        <v>1624.9689862242151</v>
      </c>
      <c r="F2122">
        <v>8466.1458000000002</v>
      </c>
      <c r="G2122" s="1">
        <v>0.53</v>
      </c>
      <c r="H2122">
        <v>13761.158951785585</v>
      </c>
      <c r="Q2122">
        <v>2121</v>
      </c>
      <c r="R2122">
        <v>49</v>
      </c>
      <c r="S2122">
        <f>VLOOKUP($R2122,'[3]人物&amp;怪物成长分析'!$B$5:$S$104,12,FALSE)*$W2122</f>
        <v>82699.842064815573</v>
      </c>
      <c r="T2122">
        <f>VLOOKUP($R2122,'[3]人物&amp;怪物成长分析'!$B$5:$S$104,13,FALSE)*$W2122</f>
        <v>3656.1802190044832</v>
      </c>
      <c r="U2122">
        <f>VLOOKUP($R2122,'[3]人物&amp;怪物成长分析'!$B$5:$S$104,14,FALSE)*$W2122</f>
        <v>1624.9689862242151</v>
      </c>
      <c r="V2122">
        <f>VLOOKUP($R2122,'[3]人物&amp;怪物成长分析'!$B$5:$S$104,17,FALSE)*$W2122</f>
        <v>8466.1458000000002</v>
      </c>
      <c r="W2122" s="1">
        <v>0.53</v>
      </c>
      <c r="X2122">
        <f t="shared" si="33"/>
        <v>13761.158951785585</v>
      </c>
    </row>
    <row r="2123" spans="1:24" x14ac:dyDescent="0.15">
      <c r="A2123">
        <v>2122</v>
      </c>
      <c r="B2123">
        <v>31</v>
      </c>
      <c r="C2123">
        <v>14658.404617661545</v>
      </c>
      <c r="D2123">
        <v>936.95545517538494</v>
      </c>
      <c r="E2123">
        <v>416.42464674461553</v>
      </c>
      <c r="F2123">
        <v>6010.6704000000009</v>
      </c>
      <c r="G2123" s="1">
        <v>0.56000000000000005</v>
      </c>
      <c r="H2123">
        <v>4780.0130671517554</v>
      </c>
      <c r="Q2123">
        <v>2122</v>
      </c>
      <c r="R2123">
        <v>31</v>
      </c>
      <c r="S2123">
        <f>VLOOKUP($R2123,'[3]人物&amp;怪物成长分析'!$B$5:$S$104,12,FALSE)*$W2123</f>
        <v>14658.404617661545</v>
      </c>
      <c r="T2123">
        <f>VLOOKUP($R2123,'[3]人物&amp;怪物成长分析'!$B$5:$S$104,13,FALSE)*$W2123</f>
        <v>936.95545517538494</v>
      </c>
      <c r="U2123">
        <f>VLOOKUP($R2123,'[3]人物&amp;怪物成长分析'!$B$5:$S$104,14,FALSE)*$W2123</f>
        <v>416.42464674461553</v>
      </c>
      <c r="V2123">
        <f>VLOOKUP($R2123,'[3]人物&amp;怪物成长分析'!$B$5:$S$104,17,FALSE)*$W2123</f>
        <v>6010.6704000000009</v>
      </c>
      <c r="W2123" s="1">
        <v>0.56000000000000005</v>
      </c>
      <c r="X2123">
        <f t="shared" si="33"/>
        <v>4780.0130671517554</v>
      </c>
    </row>
    <row r="2124" spans="1:24" x14ac:dyDescent="0.15">
      <c r="A2124">
        <v>2123</v>
      </c>
      <c r="B2124">
        <v>36</v>
      </c>
      <c r="C2124">
        <v>19355.845414635456</v>
      </c>
      <c r="D2124">
        <v>1181.5003431331106</v>
      </c>
      <c r="E2124">
        <v>525.11126361471588</v>
      </c>
      <c r="F2124">
        <v>5485.0679999999993</v>
      </c>
      <c r="G2124" s="1">
        <v>0.45</v>
      </c>
      <c r="H2124">
        <v>5214.922251999893</v>
      </c>
      <c r="Q2124">
        <v>2123</v>
      </c>
      <c r="R2124">
        <v>36</v>
      </c>
      <c r="S2124">
        <f>VLOOKUP($R2124,'[3]人物&amp;怪物成长分析'!$B$5:$S$104,12,FALSE)*$W2124</f>
        <v>19355.845414635456</v>
      </c>
      <c r="T2124">
        <f>VLOOKUP($R2124,'[3]人物&amp;怪物成长分析'!$B$5:$S$104,13,FALSE)*$W2124</f>
        <v>1181.5003431331106</v>
      </c>
      <c r="U2124">
        <f>VLOOKUP($R2124,'[3]人物&amp;怪物成长分析'!$B$5:$S$104,14,FALSE)*$W2124</f>
        <v>525.11126361471588</v>
      </c>
      <c r="V2124">
        <f>VLOOKUP($R2124,'[3]人物&amp;怪物成长分析'!$B$5:$S$104,17,FALSE)*$W2124</f>
        <v>5485.0679999999993</v>
      </c>
      <c r="W2124" s="1">
        <v>0.45</v>
      </c>
      <c r="X2124">
        <f t="shared" si="33"/>
        <v>5214.922251999893</v>
      </c>
    </row>
    <row r="2125" spans="1:24" x14ac:dyDescent="0.15">
      <c r="A2125">
        <v>2124</v>
      </c>
      <c r="B2125">
        <v>38</v>
      </c>
      <c r="C2125">
        <v>19206.847505926955</v>
      </c>
      <c r="D2125">
        <v>1108.9274526662209</v>
      </c>
      <c r="E2125">
        <v>492.85664562943151</v>
      </c>
      <c r="F2125">
        <v>4597.6751999999997</v>
      </c>
      <c r="G2125" s="1">
        <v>0.36</v>
      </c>
      <c r="H2125">
        <v>4719.9210798392769</v>
      </c>
      <c r="Q2125">
        <v>2124</v>
      </c>
      <c r="R2125">
        <v>38</v>
      </c>
      <c r="S2125">
        <f>VLOOKUP($R2125,'[3]人物&amp;怪物成长分析'!$B$5:$S$104,12,FALSE)*$W2125</f>
        <v>19206.847505926955</v>
      </c>
      <c r="T2125">
        <f>VLOOKUP($R2125,'[3]人物&amp;怪物成长分析'!$B$5:$S$104,13,FALSE)*$W2125</f>
        <v>1108.9274526662209</v>
      </c>
      <c r="U2125">
        <f>VLOOKUP($R2125,'[3]人物&amp;怪物成长分析'!$B$5:$S$104,14,FALSE)*$W2125</f>
        <v>492.85664562943151</v>
      </c>
      <c r="V2125">
        <f>VLOOKUP($R2125,'[3]人物&amp;怪物成长分析'!$B$5:$S$104,17,FALSE)*$W2125</f>
        <v>4597.6751999999997</v>
      </c>
      <c r="W2125" s="1">
        <v>0.36</v>
      </c>
      <c r="X2125">
        <f t="shared" si="33"/>
        <v>4719.9210798392769</v>
      </c>
    </row>
    <row r="2126" spans="1:24" x14ac:dyDescent="0.15">
      <c r="A2126">
        <v>2125</v>
      </c>
      <c r="B2126">
        <v>35</v>
      </c>
      <c r="C2126">
        <v>16470.18499304348</v>
      </c>
      <c r="D2126">
        <v>1014.0596796521739</v>
      </c>
      <c r="E2126">
        <v>450.6931909565219</v>
      </c>
      <c r="F2126">
        <v>4997.1179999999995</v>
      </c>
      <c r="G2126" s="1">
        <v>0.42</v>
      </c>
      <c r="H2126">
        <v>4587.0964683965221</v>
      </c>
      <c r="Q2126">
        <v>2125</v>
      </c>
      <c r="R2126">
        <v>35</v>
      </c>
      <c r="S2126">
        <f>VLOOKUP($R2126,'[3]人物&amp;怪物成长分析'!$B$5:$S$104,12,FALSE)*$W2126</f>
        <v>16470.18499304348</v>
      </c>
      <c r="T2126">
        <f>VLOOKUP($R2126,'[3]人物&amp;怪物成长分析'!$B$5:$S$104,13,FALSE)*$W2126</f>
        <v>1014.0596796521739</v>
      </c>
      <c r="U2126">
        <f>VLOOKUP($R2126,'[3]人物&amp;怪物成长分析'!$B$5:$S$104,14,FALSE)*$W2126</f>
        <v>450.6931909565219</v>
      </c>
      <c r="V2126">
        <f>VLOOKUP($R2126,'[3]人物&amp;怪物成长分析'!$B$5:$S$104,17,FALSE)*$W2126</f>
        <v>4997.1179999999995</v>
      </c>
      <c r="W2126" s="1">
        <v>0.42</v>
      </c>
      <c r="X2126">
        <f t="shared" si="33"/>
        <v>4587.0964683965221</v>
      </c>
    </row>
    <row r="2127" spans="1:24" x14ac:dyDescent="0.15">
      <c r="A2127">
        <v>2126</v>
      </c>
      <c r="B2127">
        <v>34</v>
      </c>
      <c r="C2127">
        <v>16037.208102958197</v>
      </c>
      <c r="D2127">
        <v>996.23084024949867</v>
      </c>
      <c r="E2127">
        <v>442.76926233311048</v>
      </c>
      <c r="F2127">
        <v>5223.0420000000004</v>
      </c>
      <c r="G2127" s="1">
        <v>0.45</v>
      </c>
      <c r="H2127">
        <v>4627.5872480411244</v>
      </c>
      <c r="Q2127">
        <v>2126</v>
      </c>
      <c r="R2127">
        <v>34</v>
      </c>
      <c r="S2127">
        <f>VLOOKUP($R2127,'[3]人物&amp;怪物成长分析'!$B$5:$S$104,12,FALSE)*$W2127</f>
        <v>16037.208102958197</v>
      </c>
      <c r="T2127">
        <f>VLOOKUP($R2127,'[3]人物&amp;怪物成长分析'!$B$5:$S$104,13,FALSE)*$W2127</f>
        <v>996.23084024949867</v>
      </c>
      <c r="U2127">
        <f>VLOOKUP($R2127,'[3]人物&amp;怪物成长分析'!$B$5:$S$104,14,FALSE)*$W2127</f>
        <v>442.76926233311048</v>
      </c>
      <c r="V2127">
        <f>VLOOKUP($R2127,'[3]人物&amp;怪物成长分析'!$B$5:$S$104,17,FALSE)*$W2127</f>
        <v>5223.0420000000004</v>
      </c>
      <c r="W2127" s="1">
        <v>0.45</v>
      </c>
      <c r="X2127">
        <f t="shared" si="33"/>
        <v>4627.5872480411244</v>
      </c>
    </row>
    <row r="2128" spans="1:24" x14ac:dyDescent="0.15">
      <c r="A2128">
        <v>2127</v>
      </c>
      <c r="B2128">
        <v>27</v>
      </c>
      <c r="C2128">
        <v>6537.0003056673941</v>
      </c>
      <c r="D2128">
        <v>453.21523544347838</v>
      </c>
      <c r="E2128">
        <v>201.42899353043487</v>
      </c>
      <c r="F2128">
        <v>3731.8241999999996</v>
      </c>
      <c r="G2128" s="1">
        <v>0.39</v>
      </c>
      <c r="H2128">
        <v>2621.9333630407309</v>
      </c>
      <c r="Q2128">
        <v>2127</v>
      </c>
      <c r="R2128">
        <v>27</v>
      </c>
      <c r="S2128">
        <f>VLOOKUP($R2128,'[3]人物&amp;怪物成长分析'!$B$5:$S$104,12,FALSE)*$W2128</f>
        <v>6537.0003056673941</v>
      </c>
      <c r="T2128">
        <f>VLOOKUP($R2128,'[3]人物&amp;怪物成长分析'!$B$5:$S$104,13,FALSE)*$W2128</f>
        <v>453.21523544347838</v>
      </c>
      <c r="U2128">
        <f>VLOOKUP($R2128,'[3]人物&amp;怪物成长分析'!$B$5:$S$104,14,FALSE)*$W2128</f>
        <v>201.42899353043487</v>
      </c>
      <c r="V2128">
        <f>VLOOKUP($R2128,'[3]人物&amp;怪物成长分析'!$B$5:$S$104,17,FALSE)*$W2128</f>
        <v>3731.8241999999996</v>
      </c>
      <c r="W2128" s="1">
        <v>0.39</v>
      </c>
      <c r="X2128">
        <f t="shared" si="33"/>
        <v>2621.9333630407309</v>
      </c>
    </row>
    <row r="2129" spans="1:24" x14ac:dyDescent="0.15">
      <c r="A2129">
        <v>2128</v>
      </c>
      <c r="B2129">
        <v>47</v>
      </c>
      <c r="C2129">
        <v>86470.729236226573</v>
      </c>
      <c r="D2129">
        <v>3995.8789639484962</v>
      </c>
      <c r="E2129">
        <v>1775.946206199332</v>
      </c>
      <c r="F2129">
        <v>10158.442800000001</v>
      </c>
      <c r="G2129" s="1">
        <v>0.66</v>
      </c>
      <c r="H2129">
        <v>15221.429869916268</v>
      </c>
      <c r="Q2129">
        <v>2128</v>
      </c>
      <c r="R2129">
        <v>47</v>
      </c>
      <c r="S2129">
        <f>VLOOKUP($R2129,'[3]人物&amp;怪物成长分析'!$B$5:$S$104,12,FALSE)*$W2129</f>
        <v>86470.729236226573</v>
      </c>
      <c r="T2129">
        <f>VLOOKUP($R2129,'[3]人物&amp;怪物成长分析'!$B$5:$S$104,13,FALSE)*$W2129</f>
        <v>3995.8789639484962</v>
      </c>
      <c r="U2129">
        <f>VLOOKUP($R2129,'[3]人物&amp;怪物成长分析'!$B$5:$S$104,14,FALSE)*$W2129</f>
        <v>1775.946206199332</v>
      </c>
      <c r="V2129">
        <f>VLOOKUP($R2129,'[3]人物&amp;怪物成长分析'!$B$5:$S$104,17,FALSE)*$W2129</f>
        <v>10158.442800000001</v>
      </c>
      <c r="W2129" s="1">
        <v>0.66</v>
      </c>
      <c r="X2129">
        <f t="shared" si="33"/>
        <v>15221.429869916268</v>
      </c>
    </row>
    <row r="2130" spans="1:24" x14ac:dyDescent="0.15">
      <c r="A2130">
        <v>2129</v>
      </c>
      <c r="B2130">
        <v>48</v>
      </c>
      <c r="C2130">
        <v>45800.429479312712</v>
      </c>
      <c r="D2130">
        <v>2069.7206009321749</v>
      </c>
      <c r="E2130">
        <v>919.87582263652223</v>
      </c>
      <c r="F2130">
        <v>5018.4704000000002</v>
      </c>
      <c r="G2130" s="1">
        <v>0.32</v>
      </c>
      <c r="H2130">
        <v>7833.4722464894467</v>
      </c>
      <c r="Q2130">
        <v>2129</v>
      </c>
      <c r="R2130">
        <v>48</v>
      </c>
      <c r="S2130">
        <f>VLOOKUP($R2130,'[3]人物&amp;怪物成长分析'!$B$5:$S$104,12,FALSE)*$W2130</f>
        <v>45800.429479312712</v>
      </c>
      <c r="T2130">
        <f>VLOOKUP($R2130,'[3]人物&amp;怪物成长分析'!$B$5:$S$104,13,FALSE)*$W2130</f>
        <v>2069.7206009321749</v>
      </c>
      <c r="U2130">
        <f>VLOOKUP($R2130,'[3]人物&amp;怪物成长分析'!$B$5:$S$104,14,FALSE)*$W2130</f>
        <v>919.87582263652223</v>
      </c>
      <c r="V2130">
        <f>VLOOKUP($R2130,'[3]人物&amp;怪物成长分析'!$B$5:$S$104,17,FALSE)*$W2130</f>
        <v>5018.4704000000002</v>
      </c>
      <c r="W2130" s="1">
        <v>0.32</v>
      </c>
      <c r="X2130">
        <f t="shared" si="33"/>
        <v>7833.4722464894467</v>
      </c>
    </row>
    <row r="2131" spans="1:24" x14ac:dyDescent="0.15">
      <c r="A2131">
        <v>2130</v>
      </c>
      <c r="B2131">
        <v>32</v>
      </c>
      <c r="C2131">
        <v>20096.326595907696</v>
      </c>
      <c r="D2131">
        <v>1271.9630384030772</v>
      </c>
      <c r="E2131">
        <v>565.31690595692316</v>
      </c>
      <c r="F2131">
        <v>7606.8911999999991</v>
      </c>
      <c r="G2131" s="1">
        <v>0.69</v>
      </c>
      <c r="H2131">
        <v>6272.9712194355689</v>
      </c>
      <c r="Q2131">
        <v>2130</v>
      </c>
      <c r="R2131">
        <v>32</v>
      </c>
      <c r="S2131">
        <f>VLOOKUP($R2131,'[3]人物&amp;怪物成长分析'!$B$5:$S$104,12,FALSE)*$W2131</f>
        <v>20096.326595907696</v>
      </c>
      <c r="T2131">
        <f>VLOOKUP($R2131,'[3]人物&amp;怪物成长分析'!$B$5:$S$104,13,FALSE)*$W2131</f>
        <v>1271.9630384030772</v>
      </c>
      <c r="U2131">
        <f>VLOOKUP($R2131,'[3]人物&amp;怪物成长分析'!$B$5:$S$104,14,FALSE)*$W2131</f>
        <v>565.31690595692316</v>
      </c>
      <c r="V2131">
        <f>VLOOKUP($R2131,'[3]人物&amp;怪物成长分析'!$B$5:$S$104,17,FALSE)*$W2131</f>
        <v>7606.8911999999991</v>
      </c>
      <c r="W2131" s="1">
        <v>0.69</v>
      </c>
      <c r="X2131">
        <f t="shared" si="33"/>
        <v>6272.9712194355689</v>
      </c>
    </row>
    <row r="2132" spans="1:24" x14ac:dyDescent="0.15">
      <c r="A2132">
        <v>2131</v>
      </c>
      <c r="B2132">
        <v>25</v>
      </c>
      <c r="C2132">
        <v>7639.6828626672259</v>
      </c>
      <c r="D2132">
        <v>557.01991505016747</v>
      </c>
      <c r="E2132">
        <v>247.56440668896332</v>
      </c>
      <c r="F2132">
        <v>5212.17</v>
      </c>
      <c r="G2132" s="1">
        <v>0.57999999999999996</v>
      </c>
      <c r="H2132">
        <v>3458.7713234949838</v>
      </c>
      <c r="Q2132">
        <v>2131</v>
      </c>
      <c r="R2132">
        <v>25</v>
      </c>
      <c r="S2132">
        <f>VLOOKUP($R2132,'[3]人物&amp;怪物成长分析'!$B$5:$S$104,12,FALSE)*$W2132</f>
        <v>7639.6828626672259</v>
      </c>
      <c r="T2132">
        <f>VLOOKUP($R2132,'[3]人物&amp;怪物成长分析'!$B$5:$S$104,13,FALSE)*$W2132</f>
        <v>557.01991505016747</v>
      </c>
      <c r="U2132">
        <f>VLOOKUP($R2132,'[3]人物&amp;怪物成长分析'!$B$5:$S$104,14,FALSE)*$W2132</f>
        <v>247.56440668896332</v>
      </c>
      <c r="V2132">
        <f>VLOOKUP($R2132,'[3]人物&amp;怪物成长分析'!$B$5:$S$104,17,FALSE)*$W2132</f>
        <v>5212.17</v>
      </c>
      <c r="W2132" s="1">
        <v>0.57999999999999996</v>
      </c>
      <c r="X2132">
        <f t="shared" si="33"/>
        <v>3458.7713234949838</v>
      </c>
    </row>
    <row r="2133" spans="1:24" x14ac:dyDescent="0.15">
      <c r="A2133">
        <v>2132</v>
      </c>
      <c r="B2133">
        <v>46</v>
      </c>
      <c r="C2133">
        <v>83771.901001300357</v>
      </c>
      <c r="D2133">
        <v>3960.3262456294328</v>
      </c>
      <c r="E2133">
        <v>1760.144998057526</v>
      </c>
      <c r="F2133">
        <v>10570.307999999999</v>
      </c>
      <c r="G2133" s="1">
        <v>0.7</v>
      </c>
      <c r="H2133">
        <v>15198.302404486767</v>
      </c>
      <c r="Q2133">
        <v>2132</v>
      </c>
      <c r="R2133">
        <v>46</v>
      </c>
      <c r="S2133">
        <f>VLOOKUP($R2133,'[3]人物&amp;怪物成长分析'!$B$5:$S$104,12,FALSE)*$W2133</f>
        <v>83771.901001300357</v>
      </c>
      <c r="T2133">
        <f>VLOOKUP($R2133,'[3]人物&amp;怪物成长分析'!$B$5:$S$104,13,FALSE)*$W2133</f>
        <v>3960.3262456294328</v>
      </c>
      <c r="U2133">
        <f>VLOOKUP($R2133,'[3]人物&amp;怪物成长分析'!$B$5:$S$104,14,FALSE)*$W2133</f>
        <v>1760.144998057526</v>
      </c>
      <c r="V2133">
        <f>VLOOKUP($R2133,'[3]人物&amp;怪物成长分析'!$B$5:$S$104,17,FALSE)*$W2133</f>
        <v>10570.307999999999</v>
      </c>
      <c r="W2133" s="1">
        <v>0.7</v>
      </c>
      <c r="X2133">
        <f t="shared" si="33"/>
        <v>15198.302404486767</v>
      </c>
    </row>
    <row r="2134" spans="1:24" x14ac:dyDescent="0.15">
      <c r="A2134">
        <v>2133</v>
      </c>
      <c r="B2134">
        <v>31</v>
      </c>
      <c r="C2134">
        <v>17014.219645500008</v>
      </c>
      <c r="D2134">
        <v>1087.5375819000003</v>
      </c>
      <c r="E2134">
        <v>483.35003640000014</v>
      </c>
      <c r="F2134">
        <v>6976.6710000000003</v>
      </c>
      <c r="G2134" s="1">
        <v>0.65</v>
      </c>
      <c r="H2134">
        <v>5548.2294529440014</v>
      </c>
      <c r="Q2134">
        <v>2133</v>
      </c>
      <c r="R2134">
        <v>31</v>
      </c>
      <c r="S2134">
        <f>VLOOKUP($R2134,'[3]人物&amp;怪物成长分析'!$B$5:$S$104,12,FALSE)*$W2134</f>
        <v>17014.219645500008</v>
      </c>
      <c r="T2134">
        <f>VLOOKUP($R2134,'[3]人物&amp;怪物成长分析'!$B$5:$S$104,13,FALSE)*$W2134</f>
        <v>1087.5375819000003</v>
      </c>
      <c r="U2134">
        <f>VLOOKUP($R2134,'[3]人物&amp;怪物成长分析'!$B$5:$S$104,14,FALSE)*$W2134</f>
        <v>483.35003640000014</v>
      </c>
      <c r="V2134">
        <f>VLOOKUP($R2134,'[3]人物&amp;怪物成长分析'!$B$5:$S$104,17,FALSE)*$W2134</f>
        <v>6976.6710000000003</v>
      </c>
      <c r="W2134" s="1">
        <v>0.65</v>
      </c>
      <c r="X2134">
        <f t="shared" si="33"/>
        <v>5548.2294529440014</v>
      </c>
    </row>
    <row r="2135" spans="1:24" x14ac:dyDescent="0.15">
      <c r="A2135">
        <v>2134</v>
      </c>
      <c r="B2135">
        <v>22</v>
      </c>
      <c r="C2135">
        <v>5945.8862817391309</v>
      </c>
      <c r="D2135">
        <v>469.92734608695662</v>
      </c>
      <c r="E2135">
        <v>208.85659826086962</v>
      </c>
      <c r="F2135">
        <v>5273.5020000000004</v>
      </c>
      <c r="G2135" s="1">
        <v>0.65</v>
      </c>
      <c r="H2135">
        <v>3251.53209074087</v>
      </c>
      <c r="Q2135">
        <v>2134</v>
      </c>
      <c r="R2135">
        <v>22</v>
      </c>
      <c r="S2135">
        <f>VLOOKUP($R2135,'[3]人物&amp;怪物成长分析'!$B$5:$S$104,12,FALSE)*$W2135</f>
        <v>5945.8862817391309</v>
      </c>
      <c r="T2135">
        <f>VLOOKUP($R2135,'[3]人物&amp;怪物成长分析'!$B$5:$S$104,13,FALSE)*$W2135</f>
        <v>469.92734608695662</v>
      </c>
      <c r="U2135">
        <f>VLOOKUP($R2135,'[3]人物&amp;怪物成长分析'!$B$5:$S$104,14,FALSE)*$W2135</f>
        <v>208.85659826086962</v>
      </c>
      <c r="V2135">
        <f>VLOOKUP($R2135,'[3]人物&amp;怪物成长分析'!$B$5:$S$104,17,FALSE)*$W2135</f>
        <v>5273.5020000000004</v>
      </c>
      <c r="W2135" s="1">
        <v>0.65</v>
      </c>
      <c r="X2135">
        <f t="shared" si="33"/>
        <v>3251.53209074087</v>
      </c>
    </row>
    <row r="2136" spans="1:24" x14ac:dyDescent="0.15">
      <c r="A2136">
        <v>2135</v>
      </c>
      <c r="B2136">
        <v>20</v>
      </c>
      <c r="C2136">
        <v>3192.3798260869571</v>
      </c>
      <c r="D2136">
        <v>267.26900869565225</v>
      </c>
      <c r="E2136">
        <v>118.78622608695656</v>
      </c>
      <c r="F2136">
        <v>3313.5519999999997</v>
      </c>
      <c r="G2136" s="1">
        <v>0.44</v>
      </c>
      <c r="H2136">
        <v>1968.4297293913046</v>
      </c>
      <c r="Q2136">
        <v>2135</v>
      </c>
      <c r="R2136">
        <v>20</v>
      </c>
      <c r="S2136">
        <f>VLOOKUP($R2136,'[3]人物&amp;怪物成长分析'!$B$5:$S$104,12,FALSE)*$W2136</f>
        <v>3192.3798260869571</v>
      </c>
      <c r="T2136">
        <f>VLOOKUP($R2136,'[3]人物&amp;怪物成长分析'!$B$5:$S$104,13,FALSE)*$W2136</f>
        <v>267.26900869565225</v>
      </c>
      <c r="U2136">
        <f>VLOOKUP($R2136,'[3]人物&amp;怪物成长分析'!$B$5:$S$104,14,FALSE)*$W2136</f>
        <v>118.78622608695656</v>
      </c>
      <c r="V2136">
        <f>VLOOKUP($R2136,'[3]人物&amp;怪物成长分析'!$B$5:$S$104,17,FALSE)*$W2136</f>
        <v>3313.5519999999997</v>
      </c>
      <c r="W2136" s="1">
        <v>0.44</v>
      </c>
      <c r="X2136">
        <f t="shared" si="33"/>
        <v>1968.4297293913046</v>
      </c>
    </row>
    <row r="2137" spans="1:24" x14ac:dyDescent="0.15">
      <c r="A2137">
        <v>2136</v>
      </c>
      <c r="B2137">
        <v>23</v>
      </c>
      <c r="C2137">
        <v>6026.712488242476</v>
      </c>
      <c r="D2137">
        <v>463.34575456856197</v>
      </c>
      <c r="E2137">
        <v>205.93144647491647</v>
      </c>
      <c r="F2137">
        <v>4874.4475999999995</v>
      </c>
      <c r="G2137" s="1">
        <v>0.57999999999999996</v>
      </c>
      <c r="H2137">
        <v>3081.1894614878129</v>
      </c>
      <c r="Q2137">
        <v>2136</v>
      </c>
      <c r="R2137">
        <v>23</v>
      </c>
      <c r="S2137">
        <f>VLOOKUP($R2137,'[3]人物&amp;怪物成长分析'!$B$5:$S$104,12,FALSE)*$W2137</f>
        <v>6026.712488242476</v>
      </c>
      <c r="T2137">
        <f>VLOOKUP($R2137,'[3]人物&amp;怪物成长分析'!$B$5:$S$104,13,FALSE)*$W2137</f>
        <v>463.34575456856197</v>
      </c>
      <c r="U2137">
        <f>VLOOKUP($R2137,'[3]人物&amp;怪物成长分析'!$B$5:$S$104,14,FALSE)*$W2137</f>
        <v>205.93144647491647</v>
      </c>
      <c r="V2137">
        <f>VLOOKUP($R2137,'[3]人物&amp;怪物成长分析'!$B$5:$S$104,17,FALSE)*$W2137</f>
        <v>4874.4475999999995</v>
      </c>
      <c r="W2137" s="1">
        <v>0.57999999999999996</v>
      </c>
      <c r="X2137">
        <f t="shared" si="33"/>
        <v>3081.1894614878129</v>
      </c>
    </row>
    <row r="2138" spans="1:24" x14ac:dyDescent="0.15">
      <c r="A2138">
        <v>2137</v>
      </c>
      <c r="B2138">
        <v>39</v>
      </c>
      <c r="C2138">
        <v>40222.206209469201</v>
      </c>
      <c r="D2138">
        <v>2260.6416900288968</v>
      </c>
      <c r="E2138">
        <v>1004.729640012843</v>
      </c>
      <c r="F2138">
        <v>8882.4727999999996</v>
      </c>
      <c r="G2138" s="1">
        <v>0.68</v>
      </c>
      <c r="H2138">
        <v>9473.1603965046088</v>
      </c>
      <c r="Q2138">
        <v>2137</v>
      </c>
      <c r="R2138">
        <v>39</v>
      </c>
      <c r="S2138">
        <f>VLOOKUP($R2138,'[3]人物&amp;怪物成长分析'!$B$5:$S$104,12,FALSE)*$W2138</f>
        <v>40222.206209469201</v>
      </c>
      <c r="T2138">
        <f>VLOOKUP($R2138,'[3]人物&amp;怪物成长分析'!$B$5:$S$104,13,FALSE)*$W2138</f>
        <v>2260.6416900288968</v>
      </c>
      <c r="U2138">
        <f>VLOOKUP($R2138,'[3]人物&amp;怪物成长分析'!$B$5:$S$104,14,FALSE)*$W2138</f>
        <v>1004.729640012843</v>
      </c>
      <c r="V2138">
        <f>VLOOKUP($R2138,'[3]人物&amp;怪物成长分析'!$B$5:$S$104,17,FALSE)*$W2138</f>
        <v>8882.4727999999996</v>
      </c>
      <c r="W2138" s="1">
        <v>0.68</v>
      </c>
      <c r="X2138">
        <f t="shared" si="33"/>
        <v>9473.1603965046088</v>
      </c>
    </row>
    <row r="2139" spans="1:24" x14ac:dyDescent="0.15">
      <c r="A2139">
        <v>2138</v>
      </c>
      <c r="B2139">
        <v>45</v>
      </c>
      <c r="C2139">
        <v>75256.677821388483</v>
      </c>
      <c r="D2139">
        <v>3641.3491150384621</v>
      </c>
      <c r="E2139">
        <v>1618.3773844615389</v>
      </c>
      <c r="F2139">
        <v>10218.416999999999</v>
      </c>
      <c r="G2139" s="1">
        <v>0.69</v>
      </c>
      <c r="H2139">
        <v>14093.106470826648</v>
      </c>
      <c r="Q2139">
        <v>2138</v>
      </c>
      <c r="R2139">
        <v>45</v>
      </c>
      <c r="S2139">
        <f>VLOOKUP($R2139,'[3]人物&amp;怪物成长分析'!$B$5:$S$104,12,FALSE)*$W2139</f>
        <v>75256.677821388483</v>
      </c>
      <c r="T2139">
        <f>VLOOKUP($R2139,'[3]人物&amp;怪物成长分析'!$B$5:$S$104,13,FALSE)*$W2139</f>
        <v>3641.3491150384621</v>
      </c>
      <c r="U2139">
        <f>VLOOKUP($R2139,'[3]人物&amp;怪物成长分析'!$B$5:$S$104,14,FALSE)*$W2139</f>
        <v>1618.3773844615389</v>
      </c>
      <c r="V2139">
        <f>VLOOKUP($R2139,'[3]人物&amp;怪物成长分析'!$B$5:$S$104,17,FALSE)*$W2139</f>
        <v>10218.416999999999</v>
      </c>
      <c r="W2139" s="1">
        <v>0.69</v>
      </c>
      <c r="X2139">
        <f t="shared" si="33"/>
        <v>14093.106470826648</v>
      </c>
    </row>
    <row r="2140" spans="1:24" x14ac:dyDescent="0.15">
      <c r="A2140">
        <v>2139</v>
      </c>
      <c r="B2140">
        <v>38</v>
      </c>
      <c r="C2140">
        <v>27743.224175227824</v>
      </c>
      <c r="D2140">
        <v>1601.7840982956525</v>
      </c>
      <c r="E2140">
        <v>711.9040436869567</v>
      </c>
      <c r="F2140">
        <v>6641.0864000000001</v>
      </c>
      <c r="G2140" s="1">
        <v>0.52</v>
      </c>
      <c r="H2140">
        <v>6817.663781990067</v>
      </c>
      <c r="Q2140">
        <v>2139</v>
      </c>
      <c r="R2140">
        <v>38</v>
      </c>
      <c r="S2140">
        <f>VLOOKUP($R2140,'[3]人物&amp;怪物成长分析'!$B$5:$S$104,12,FALSE)*$W2140</f>
        <v>27743.224175227824</v>
      </c>
      <c r="T2140">
        <f>VLOOKUP($R2140,'[3]人物&amp;怪物成长分析'!$B$5:$S$104,13,FALSE)*$W2140</f>
        <v>1601.7840982956525</v>
      </c>
      <c r="U2140">
        <f>VLOOKUP($R2140,'[3]人物&amp;怪物成长分析'!$B$5:$S$104,14,FALSE)*$W2140</f>
        <v>711.9040436869567</v>
      </c>
      <c r="V2140">
        <f>VLOOKUP($R2140,'[3]人物&amp;怪物成长分析'!$B$5:$S$104,17,FALSE)*$W2140</f>
        <v>6641.0864000000001</v>
      </c>
      <c r="W2140" s="1">
        <v>0.52</v>
      </c>
      <c r="X2140">
        <f t="shared" si="33"/>
        <v>6817.663781990067</v>
      </c>
    </row>
    <row r="2141" spans="1:24" x14ac:dyDescent="0.15">
      <c r="A2141">
        <v>2140</v>
      </c>
      <c r="B2141">
        <v>46</v>
      </c>
      <c r="C2141">
        <v>46672.916272153059</v>
      </c>
      <c r="D2141">
        <v>2206.4674797078269</v>
      </c>
      <c r="E2141">
        <v>980.65221320347882</v>
      </c>
      <c r="F2141">
        <v>5889.1715999999997</v>
      </c>
      <c r="G2141" s="1">
        <v>0.39</v>
      </c>
      <c r="H2141">
        <v>8467.6256253569136</v>
      </c>
      <c r="Q2141">
        <v>2140</v>
      </c>
      <c r="R2141">
        <v>46</v>
      </c>
      <c r="S2141">
        <f>VLOOKUP($R2141,'[3]人物&amp;怪物成长分析'!$B$5:$S$104,12,FALSE)*$W2141</f>
        <v>46672.916272153059</v>
      </c>
      <c r="T2141">
        <f>VLOOKUP($R2141,'[3]人物&amp;怪物成长分析'!$B$5:$S$104,13,FALSE)*$W2141</f>
        <v>2206.4674797078269</v>
      </c>
      <c r="U2141">
        <f>VLOOKUP($R2141,'[3]人物&amp;怪物成长分析'!$B$5:$S$104,14,FALSE)*$W2141</f>
        <v>980.65221320347882</v>
      </c>
      <c r="V2141">
        <f>VLOOKUP($R2141,'[3]人物&amp;怪物成长分析'!$B$5:$S$104,17,FALSE)*$W2141</f>
        <v>5889.1715999999997</v>
      </c>
      <c r="W2141" s="1">
        <v>0.39</v>
      </c>
      <c r="X2141">
        <f t="shared" si="33"/>
        <v>8467.6256253569136</v>
      </c>
    </row>
    <row r="2142" spans="1:24" x14ac:dyDescent="0.15">
      <c r="A2142">
        <v>2141</v>
      </c>
      <c r="B2142">
        <v>34</v>
      </c>
      <c r="C2142">
        <v>16393.590505246157</v>
      </c>
      <c r="D2142">
        <v>1018.3693033661542</v>
      </c>
      <c r="E2142">
        <v>452.60857927384626</v>
      </c>
      <c r="F2142">
        <v>5339.1096000000007</v>
      </c>
      <c r="G2142" s="1">
        <v>0.46</v>
      </c>
      <c r="H2142">
        <v>4730.4225202198159</v>
      </c>
      <c r="Q2142">
        <v>2141</v>
      </c>
      <c r="R2142">
        <v>34</v>
      </c>
      <c r="S2142">
        <f>VLOOKUP($R2142,'[3]人物&amp;怪物成长分析'!$B$5:$S$104,12,FALSE)*$W2142</f>
        <v>16393.590505246157</v>
      </c>
      <c r="T2142">
        <f>VLOOKUP($R2142,'[3]人物&amp;怪物成长分析'!$B$5:$S$104,13,FALSE)*$W2142</f>
        <v>1018.3693033661542</v>
      </c>
      <c r="U2142">
        <f>VLOOKUP($R2142,'[3]人物&amp;怪物成长分析'!$B$5:$S$104,14,FALSE)*$W2142</f>
        <v>452.60857927384626</v>
      </c>
      <c r="V2142">
        <f>VLOOKUP($R2142,'[3]人物&amp;怪物成长分析'!$B$5:$S$104,17,FALSE)*$W2142</f>
        <v>5339.1096000000007</v>
      </c>
      <c r="W2142" s="1">
        <v>0.46</v>
      </c>
      <c r="X2142">
        <f t="shared" si="33"/>
        <v>4730.4225202198159</v>
      </c>
    </row>
    <row r="2143" spans="1:24" x14ac:dyDescent="0.15">
      <c r="A2143">
        <v>2142</v>
      </c>
      <c r="B2143">
        <v>30</v>
      </c>
      <c r="C2143">
        <v>17339.71368175586</v>
      </c>
      <c r="D2143">
        <v>1119.6945157725759</v>
      </c>
      <c r="E2143">
        <v>497.64200701003369</v>
      </c>
      <c r="F2143">
        <v>7727.2279999999992</v>
      </c>
      <c r="G2143" s="1">
        <v>0.74</v>
      </c>
      <c r="H2143">
        <v>5925.8191080634124</v>
      </c>
      <c r="Q2143">
        <v>2142</v>
      </c>
      <c r="R2143">
        <v>30</v>
      </c>
      <c r="S2143">
        <f>VLOOKUP($R2143,'[3]人物&amp;怪物成长分析'!$B$5:$S$104,12,FALSE)*$W2143</f>
        <v>17339.71368175586</v>
      </c>
      <c r="T2143">
        <f>VLOOKUP($R2143,'[3]人物&amp;怪物成长分析'!$B$5:$S$104,13,FALSE)*$W2143</f>
        <v>1119.6945157725759</v>
      </c>
      <c r="U2143">
        <f>VLOOKUP($R2143,'[3]人物&amp;怪物成长分析'!$B$5:$S$104,14,FALSE)*$W2143</f>
        <v>497.64200701003369</v>
      </c>
      <c r="V2143">
        <f>VLOOKUP($R2143,'[3]人物&amp;怪物成长分析'!$B$5:$S$104,17,FALSE)*$W2143</f>
        <v>7727.2279999999992</v>
      </c>
      <c r="W2143" s="1">
        <v>0.74</v>
      </c>
      <c r="X2143">
        <f t="shared" si="33"/>
        <v>5925.8191080634124</v>
      </c>
    </row>
    <row r="2144" spans="1:24" x14ac:dyDescent="0.15">
      <c r="A2144">
        <v>2143</v>
      </c>
      <c r="B2144">
        <v>20</v>
      </c>
      <c r="C2144">
        <v>3990.4747826086968</v>
      </c>
      <c r="D2144">
        <v>334.08626086956531</v>
      </c>
      <c r="E2144">
        <v>148.48278260869571</v>
      </c>
      <c r="F2144">
        <v>4141.9399999999996</v>
      </c>
      <c r="G2144" s="1">
        <v>0.55000000000000004</v>
      </c>
      <c r="H2144">
        <v>2460.5371617391306</v>
      </c>
      <c r="Q2144">
        <v>2143</v>
      </c>
      <c r="R2144">
        <v>20</v>
      </c>
      <c r="S2144">
        <f>VLOOKUP($R2144,'[3]人物&amp;怪物成长分析'!$B$5:$S$104,12,FALSE)*$W2144</f>
        <v>3990.4747826086968</v>
      </c>
      <c r="T2144">
        <f>VLOOKUP($R2144,'[3]人物&amp;怪物成长分析'!$B$5:$S$104,13,FALSE)*$W2144</f>
        <v>334.08626086956531</v>
      </c>
      <c r="U2144">
        <f>VLOOKUP($R2144,'[3]人物&amp;怪物成长分析'!$B$5:$S$104,14,FALSE)*$W2144</f>
        <v>148.48278260869571</v>
      </c>
      <c r="V2144">
        <f>VLOOKUP($R2144,'[3]人物&amp;怪物成长分析'!$B$5:$S$104,17,FALSE)*$W2144</f>
        <v>4141.9399999999996</v>
      </c>
      <c r="W2144" s="1">
        <v>0.55000000000000004</v>
      </c>
      <c r="X2144">
        <f t="shared" si="33"/>
        <v>2460.5371617391306</v>
      </c>
    </row>
    <row r="2145" spans="1:24" x14ac:dyDescent="0.15">
      <c r="A2145">
        <v>2144</v>
      </c>
      <c r="B2145">
        <v>29</v>
      </c>
      <c r="C2145">
        <v>7724.5529015282636</v>
      </c>
      <c r="D2145">
        <v>510.47986132173941</v>
      </c>
      <c r="E2145">
        <v>226.87993836521755</v>
      </c>
      <c r="F2145">
        <v>3755.8921999999998</v>
      </c>
      <c r="G2145" s="1">
        <v>0.37</v>
      </c>
      <c r="H2145">
        <v>2788.0143164977053</v>
      </c>
      <c r="Q2145">
        <v>2144</v>
      </c>
      <c r="R2145">
        <v>29</v>
      </c>
      <c r="S2145">
        <f>VLOOKUP($R2145,'[3]人物&amp;怪物成长分析'!$B$5:$S$104,12,FALSE)*$W2145</f>
        <v>7724.5529015282636</v>
      </c>
      <c r="T2145">
        <f>VLOOKUP($R2145,'[3]人物&amp;怪物成长分析'!$B$5:$S$104,13,FALSE)*$W2145</f>
        <v>510.47986132173941</v>
      </c>
      <c r="U2145">
        <f>VLOOKUP($R2145,'[3]人物&amp;怪物成长分析'!$B$5:$S$104,14,FALSE)*$W2145</f>
        <v>226.87993836521755</v>
      </c>
      <c r="V2145">
        <f>VLOOKUP($R2145,'[3]人物&amp;怪物成长分析'!$B$5:$S$104,17,FALSE)*$W2145</f>
        <v>3755.8921999999998</v>
      </c>
      <c r="W2145" s="1">
        <v>0.37</v>
      </c>
      <c r="X2145">
        <f t="shared" si="33"/>
        <v>2788.0143164977053</v>
      </c>
    </row>
    <row r="2146" spans="1:24" x14ac:dyDescent="0.15">
      <c r="A2146">
        <v>2145</v>
      </c>
      <c r="B2146">
        <v>48</v>
      </c>
      <c r="C2146">
        <v>58681.800270369407</v>
      </c>
      <c r="D2146">
        <v>2651.8295199443492</v>
      </c>
      <c r="E2146">
        <v>1178.5908977530439</v>
      </c>
      <c r="F2146">
        <v>6429.9151999999995</v>
      </c>
      <c r="G2146" s="1">
        <v>0.41</v>
      </c>
      <c r="H2146">
        <v>10036.636315814601</v>
      </c>
      <c r="Q2146">
        <v>2145</v>
      </c>
      <c r="R2146">
        <v>48</v>
      </c>
      <c r="S2146">
        <f>VLOOKUP($R2146,'[3]人物&amp;怪物成长分析'!$B$5:$S$104,12,FALSE)*$W2146</f>
        <v>58681.800270369407</v>
      </c>
      <c r="T2146">
        <f>VLOOKUP($R2146,'[3]人物&amp;怪物成长分析'!$B$5:$S$104,13,FALSE)*$W2146</f>
        <v>2651.8295199443492</v>
      </c>
      <c r="U2146">
        <f>VLOOKUP($R2146,'[3]人物&amp;怪物成长分析'!$B$5:$S$104,14,FALSE)*$W2146</f>
        <v>1178.5908977530439</v>
      </c>
      <c r="V2146">
        <f>VLOOKUP($R2146,'[3]人物&amp;怪物成长分析'!$B$5:$S$104,17,FALSE)*$W2146</f>
        <v>6429.9151999999995</v>
      </c>
      <c r="W2146" s="1">
        <v>0.41</v>
      </c>
      <c r="X2146">
        <f t="shared" si="33"/>
        <v>10036.636315814601</v>
      </c>
    </row>
    <row r="2147" spans="1:24" x14ac:dyDescent="0.15">
      <c r="A2147">
        <v>2146</v>
      </c>
      <c r="B2147">
        <v>22</v>
      </c>
      <c r="C2147">
        <v>4116.3828104347831</v>
      </c>
      <c r="D2147">
        <v>325.3343165217392</v>
      </c>
      <c r="E2147">
        <v>144.59302956521742</v>
      </c>
      <c r="F2147">
        <v>3650.886</v>
      </c>
      <c r="G2147" s="1">
        <v>0.45</v>
      </c>
      <c r="H2147">
        <v>2251.0606782052178</v>
      </c>
      <c r="Q2147">
        <v>2146</v>
      </c>
      <c r="R2147">
        <v>22</v>
      </c>
      <c r="S2147">
        <f>VLOOKUP($R2147,'[3]人物&amp;怪物成长分析'!$B$5:$S$104,12,FALSE)*$W2147</f>
        <v>4116.3828104347831</v>
      </c>
      <c r="T2147">
        <f>VLOOKUP($R2147,'[3]人物&amp;怪物成长分析'!$B$5:$S$104,13,FALSE)*$W2147</f>
        <v>325.3343165217392</v>
      </c>
      <c r="U2147">
        <f>VLOOKUP($R2147,'[3]人物&amp;怪物成长分析'!$B$5:$S$104,14,FALSE)*$W2147</f>
        <v>144.59302956521742</v>
      </c>
      <c r="V2147">
        <f>VLOOKUP($R2147,'[3]人物&amp;怪物成长分析'!$B$5:$S$104,17,FALSE)*$W2147</f>
        <v>3650.886</v>
      </c>
      <c r="W2147" s="1">
        <v>0.45</v>
      </c>
      <c r="X2147">
        <f t="shared" si="33"/>
        <v>2251.0606782052178</v>
      </c>
    </row>
    <row r="2148" spans="1:24" x14ac:dyDescent="0.15">
      <c r="A2148">
        <v>2147</v>
      </c>
      <c r="B2148">
        <v>22</v>
      </c>
      <c r="C2148">
        <v>6952.113190956522</v>
      </c>
      <c r="D2148">
        <v>549.45351234782618</v>
      </c>
      <c r="E2148">
        <v>244.20156104347834</v>
      </c>
      <c r="F2148">
        <v>6165.9408000000003</v>
      </c>
      <c r="G2148" s="1">
        <v>0.76</v>
      </c>
      <c r="H2148">
        <v>3801.7913676354783</v>
      </c>
      <c r="Q2148">
        <v>2147</v>
      </c>
      <c r="R2148">
        <v>22</v>
      </c>
      <c r="S2148">
        <f>VLOOKUP($R2148,'[3]人物&amp;怪物成长分析'!$B$5:$S$104,12,FALSE)*$W2148</f>
        <v>6952.113190956522</v>
      </c>
      <c r="T2148">
        <f>VLOOKUP($R2148,'[3]人物&amp;怪物成长分析'!$B$5:$S$104,13,FALSE)*$W2148</f>
        <v>549.45351234782618</v>
      </c>
      <c r="U2148">
        <f>VLOOKUP($R2148,'[3]人物&amp;怪物成长分析'!$B$5:$S$104,14,FALSE)*$W2148</f>
        <v>244.20156104347834</v>
      </c>
      <c r="V2148">
        <f>VLOOKUP($R2148,'[3]人物&amp;怪物成长分析'!$B$5:$S$104,17,FALSE)*$W2148</f>
        <v>6165.9408000000003</v>
      </c>
      <c r="W2148" s="1">
        <v>0.76</v>
      </c>
      <c r="X2148">
        <f t="shared" si="33"/>
        <v>3801.7913676354783</v>
      </c>
    </row>
    <row r="2149" spans="1:24" x14ac:dyDescent="0.15">
      <c r="A2149">
        <v>2148</v>
      </c>
      <c r="B2149">
        <v>31</v>
      </c>
      <c r="C2149">
        <v>16228.947969553852</v>
      </c>
      <c r="D2149">
        <v>1037.3435396584619</v>
      </c>
      <c r="E2149">
        <v>461.04157318153858</v>
      </c>
      <c r="F2149">
        <v>6654.6707999999999</v>
      </c>
      <c r="G2149" s="1">
        <v>0.62</v>
      </c>
      <c r="H2149">
        <v>5292.1573243465846</v>
      </c>
      <c r="Q2149">
        <v>2148</v>
      </c>
      <c r="R2149">
        <v>31</v>
      </c>
      <c r="S2149">
        <f>VLOOKUP($R2149,'[3]人物&amp;怪物成长分析'!$B$5:$S$104,12,FALSE)*$W2149</f>
        <v>16228.947969553852</v>
      </c>
      <c r="T2149">
        <f>VLOOKUP($R2149,'[3]人物&amp;怪物成长分析'!$B$5:$S$104,13,FALSE)*$W2149</f>
        <v>1037.3435396584619</v>
      </c>
      <c r="U2149">
        <f>VLOOKUP($R2149,'[3]人物&amp;怪物成长分析'!$B$5:$S$104,14,FALSE)*$W2149</f>
        <v>461.04157318153858</v>
      </c>
      <c r="V2149">
        <f>VLOOKUP($R2149,'[3]人物&amp;怪物成长分析'!$B$5:$S$104,17,FALSE)*$W2149</f>
        <v>6654.6707999999999</v>
      </c>
      <c r="W2149" s="1">
        <v>0.62</v>
      </c>
      <c r="X2149">
        <f t="shared" si="33"/>
        <v>5292.1573243465846</v>
      </c>
    </row>
    <row r="2150" spans="1:24" x14ac:dyDescent="0.15">
      <c r="A2150">
        <v>2149</v>
      </c>
      <c r="B2150">
        <v>32</v>
      </c>
      <c r="C2150">
        <v>16892.564384965892</v>
      </c>
      <c r="D2150">
        <v>1069.1863221359199</v>
      </c>
      <c r="E2150">
        <v>475.19392094929776</v>
      </c>
      <c r="F2150">
        <v>6394.1983999999993</v>
      </c>
      <c r="G2150" s="1">
        <v>0.57999999999999996</v>
      </c>
      <c r="H2150">
        <v>5272.9323293806237</v>
      </c>
      <c r="Q2150">
        <v>2149</v>
      </c>
      <c r="R2150">
        <v>32</v>
      </c>
      <c r="S2150">
        <f>VLOOKUP($R2150,'[3]人物&amp;怪物成长分析'!$B$5:$S$104,12,FALSE)*$W2150</f>
        <v>16892.564384965892</v>
      </c>
      <c r="T2150">
        <f>VLOOKUP($R2150,'[3]人物&amp;怪物成长分析'!$B$5:$S$104,13,FALSE)*$W2150</f>
        <v>1069.1863221359199</v>
      </c>
      <c r="U2150">
        <f>VLOOKUP($R2150,'[3]人物&amp;怪物成长分析'!$B$5:$S$104,14,FALSE)*$W2150</f>
        <v>475.19392094929776</v>
      </c>
      <c r="V2150">
        <f>VLOOKUP($R2150,'[3]人物&amp;怪物成长分析'!$B$5:$S$104,17,FALSE)*$W2150</f>
        <v>6394.1983999999993</v>
      </c>
      <c r="W2150" s="1">
        <v>0.57999999999999996</v>
      </c>
      <c r="X2150">
        <f t="shared" si="33"/>
        <v>5272.9323293806237</v>
      </c>
    </row>
    <row r="2151" spans="1:24" x14ac:dyDescent="0.15">
      <c r="A2151">
        <v>2150</v>
      </c>
      <c r="B2151">
        <v>27</v>
      </c>
      <c r="C2151">
        <v>8213.1542301974951</v>
      </c>
      <c r="D2151">
        <v>569.42427017257535</v>
      </c>
      <c r="E2151">
        <v>253.07745341003354</v>
      </c>
      <c r="F2151">
        <v>4688.7021999999997</v>
      </c>
      <c r="G2151" s="1">
        <v>0.49</v>
      </c>
      <c r="H2151">
        <v>3294.2239689486109</v>
      </c>
      <c r="Q2151">
        <v>2150</v>
      </c>
      <c r="R2151">
        <v>27</v>
      </c>
      <c r="S2151">
        <f>VLOOKUP($R2151,'[3]人物&amp;怪物成长分析'!$B$5:$S$104,12,FALSE)*$W2151</f>
        <v>8213.1542301974951</v>
      </c>
      <c r="T2151">
        <f>VLOOKUP($R2151,'[3]人物&amp;怪物成长分析'!$B$5:$S$104,13,FALSE)*$W2151</f>
        <v>569.42427017257535</v>
      </c>
      <c r="U2151">
        <f>VLOOKUP($R2151,'[3]人物&amp;怪物成长分析'!$B$5:$S$104,14,FALSE)*$W2151</f>
        <v>253.07745341003354</v>
      </c>
      <c r="V2151">
        <f>VLOOKUP($R2151,'[3]人物&amp;怪物成长分析'!$B$5:$S$104,17,FALSE)*$W2151</f>
        <v>4688.7021999999997</v>
      </c>
      <c r="W2151" s="1">
        <v>0.49</v>
      </c>
      <c r="X2151">
        <f t="shared" si="33"/>
        <v>3294.2239689486109</v>
      </c>
    </row>
    <row r="2152" spans="1:24" x14ac:dyDescent="0.15">
      <c r="A2152">
        <v>2151</v>
      </c>
      <c r="B2152">
        <v>34</v>
      </c>
      <c r="C2152">
        <v>22095.708941853514</v>
      </c>
      <c r="D2152">
        <v>1372.5847132326426</v>
      </c>
      <c r="E2152">
        <v>610.03765032561887</v>
      </c>
      <c r="F2152">
        <v>7196.1912000000002</v>
      </c>
      <c r="G2152" s="1">
        <v>0.62</v>
      </c>
      <c r="H2152">
        <v>6375.786875078883</v>
      </c>
      <c r="Q2152">
        <v>2151</v>
      </c>
      <c r="R2152">
        <v>34</v>
      </c>
      <c r="S2152">
        <f>VLOOKUP($R2152,'[3]人物&amp;怪物成长分析'!$B$5:$S$104,12,FALSE)*$W2152</f>
        <v>22095.708941853514</v>
      </c>
      <c r="T2152">
        <f>VLOOKUP($R2152,'[3]人物&amp;怪物成长分析'!$B$5:$S$104,13,FALSE)*$W2152</f>
        <v>1372.5847132326426</v>
      </c>
      <c r="U2152">
        <f>VLOOKUP($R2152,'[3]人物&amp;怪物成长分析'!$B$5:$S$104,14,FALSE)*$W2152</f>
        <v>610.03765032561887</v>
      </c>
      <c r="V2152">
        <f>VLOOKUP($R2152,'[3]人物&amp;怪物成长分析'!$B$5:$S$104,17,FALSE)*$W2152</f>
        <v>7196.1912000000002</v>
      </c>
      <c r="W2152" s="1">
        <v>0.62</v>
      </c>
      <c r="X2152">
        <f t="shared" si="33"/>
        <v>6375.786875078883</v>
      </c>
    </row>
    <row r="2153" spans="1:24" x14ac:dyDescent="0.15">
      <c r="A2153">
        <v>2152</v>
      </c>
      <c r="B2153">
        <v>29</v>
      </c>
      <c r="C2153">
        <v>12108.758602395656</v>
      </c>
      <c r="D2153">
        <v>800.21167450434814</v>
      </c>
      <c r="E2153">
        <v>355.64963311304371</v>
      </c>
      <c r="F2153">
        <v>5887.6147999999994</v>
      </c>
      <c r="G2153" s="1">
        <v>0.57999999999999996</v>
      </c>
      <c r="H2153">
        <v>4370.4008204558613</v>
      </c>
      <c r="Q2153">
        <v>2152</v>
      </c>
      <c r="R2153">
        <v>29</v>
      </c>
      <c r="S2153">
        <f>VLOOKUP($R2153,'[3]人物&amp;怪物成长分析'!$B$5:$S$104,12,FALSE)*$W2153</f>
        <v>12108.758602395656</v>
      </c>
      <c r="T2153">
        <f>VLOOKUP($R2153,'[3]人物&amp;怪物成长分析'!$B$5:$S$104,13,FALSE)*$W2153</f>
        <v>800.21167450434814</v>
      </c>
      <c r="U2153">
        <f>VLOOKUP($R2153,'[3]人物&amp;怪物成长分析'!$B$5:$S$104,14,FALSE)*$W2153</f>
        <v>355.64963311304371</v>
      </c>
      <c r="V2153">
        <f>VLOOKUP($R2153,'[3]人物&amp;怪物成长分析'!$B$5:$S$104,17,FALSE)*$W2153</f>
        <v>5887.6147999999994</v>
      </c>
      <c r="W2153" s="1">
        <v>0.57999999999999996</v>
      </c>
      <c r="X2153">
        <f t="shared" si="33"/>
        <v>4370.4008204558613</v>
      </c>
    </row>
    <row r="2154" spans="1:24" x14ac:dyDescent="0.15">
      <c r="A2154">
        <v>2153</v>
      </c>
      <c r="B2154">
        <v>49</v>
      </c>
      <c r="C2154">
        <v>112346.95525786265</v>
      </c>
      <c r="D2154">
        <v>4966.8863352513727</v>
      </c>
      <c r="E2154">
        <v>2207.5050378894994</v>
      </c>
      <c r="F2154">
        <v>11501.179199999999</v>
      </c>
      <c r="G2154" s="1">
        <v>0.72</v>
      </c>
      <c r="H2154">
        <v>18694.40461374645</v>
      </c>
      <c r="Q2154">
        <v>2153</v>
      </c>
      <c r="R2154">
        <v>49</v>
      </c>
      <c r="S2154">
        <f>VLOOKUP($R2154,'[3]人物&amp;怪物成长分析'!$B$5:$S$104,12,FALSE)*$W2154</f>
        <v>112346.95525786265</v>
      </c>
      <c r="T2154">
        <f>VLOOKUP($R2154,'[3]人物&amp;怪物成长分析'!$B$5:$S$104,13,FALSE)*$W2154</f>
        <v>4966.8863352513727</v>
      </c>
      <c r="U2154">
        <f>VLOOKUP($R2154,'[3]人物&amp;怪物成长分析'!$B$5:$S$104,14,FALSE)*$W2154</f>
        <v>2207.5050378894994</v>
      </c>
      <c r="V2154">
        <f>VLOOKUP($R2154,'[3]人物&amp;怪物成长分析'!$B$5:$S$104,17,FALSE)*$W2154</f>
        <v>11501.179199999999</v>
      </c>
      <c r="W2154" s="1">
        <v>0.72</v>
      </c>
      <c r="X2154">
        <f t="shared" si="33"/>
        <v>18694.40461374645</v>
      </c>
    </row>
    <row r="2155" spans="1:24" x14ac:dyDescent="0.15">
      <c r="A2155">
        <v>2154</v>
      </c>
      <c r="B2155">
        <v>42</v>
      </c>
      <c r="C2155">
        <v>48809.096033562571</v>
      </c>
      <c r="D2155">
        <v>2539.3291643076932</v>
      </c>
      <c r="E2155">
        <v>1128.5907396923083</v>
      </c>
      <c r="F2155">
        <v>8361.5279999999984</v>
      </c>
      <c r="G2155" s="1">
        <v>0.6</v>
      </c>
      <c r="H2155">
        <v>10155.843918411005</v>
      </c>
      <c r="Q2155">
        <v>2154</v>
      </c>
      <c r="R2155">
        <v>42</v>
      </c>
      <c r="S2155">
        <f>VLOOKUP($R2155,'[3]人物&amp;怪物成长分析'!$B$5:$S$104,12,FALSE)*$W2155</f>
        <v>48809.096033562571</v>
      </c>
      <c r="T2155">
        <f>VLOOKUP($R2155,'[3]人物&amp;怪物成长分析'!$B$5:$S$104,13,FALSE)*$W2155</f>
        <v>2539.3291643076932</v>
      </c>
      <c r="U2155">
        <f>VLOOKUP($R2155,'[3]人物&amp;怪物成长分析'!$B$5:$S$104,14,FALSE)*$W2155</f>
        <v>1128.5907396923083</v>
      </c>
      <c r="V2155">
        <f>VLOOKUP($R2155,'[3]人物&amp;怪物成长分析'!$B$5:$S$104,17,FALSE)*$W2155</f>
        <v>8361.5279999999984</v>
      </c>
      <c r="W2155" s="1">
        <v>0.6</v>
      </c>
      <c r="X2155">
        <f t="shared" si="33"/>
        <v>10155.843918411005</v>
      </c>
    </row>
    <row r="2156" spans="1:24" x14ac:dyDescent="0.15">
      <c r="A2156">
        <v>2155</v>
      </c>
      <c r="B2156">
        <v>23</v>
      </c>
      <c r="C2156">
        <v>3221.1739161295995</v>
      </c>
      <c r="D2156">
        <v>247.65031709699005</v>
      </c>
      <c r="E2156">
        <v>110.06680759866225</v>
      </c>
      <c r="F2156">
        <v>2605.3081999999999</v>
      </c>
      <c r="G2156" s="1">
        <v>0.31</v>
      </c>
      <c r="H2156">
        <v>1646.8426432090034</v>
      </c>
      <c r="Q2156">
        <v>2155</v>
      </c>
      <c r="R2156">
        <v>23</v>
      </c>
      <c r="S2156">
        <f>VLOOKUP($R2156,'[3]人物&amp;怪物成长分析'!$B$5:$S$104,12,FALSE)*$W2156</f>
        <v>3221.1739161295995</v>
      </c>
      <c r="T2156">
        <f>VLOOKUP($R2156,'[3]人物&amp;怪物成长分析'!$B$5:$S$104,13,FALSE)*$W2156</f>
        <v>247.65031709699005</v>
      </c>
      <c r="U2156">
        <f>VLOOKUP($R2156,'[3]人物&amp;怪物成长分析'!$B$5:$S$104,14,FALSE)*$W2156</f>
        <v>110.06680759866225</v>
      </c>
      <c r="V2156">
        <f>VLOOKUP($R2156,'[3]人物&amp;怪物成长分析'!$B$5:$S$104,17,FALSE)*$W2156</f>
        <v>2605.3081999999999</v>
      </c>
      <c r="W2156" s="1">
        <v>0.31</v>
      </c>
      <c r="X2156">
        <f t="shared" si="33"/>
        <v>1646.8426432090034</v>
      </c>
    </row>
    <row r="2157" spans="1:24" x14ac:dyDescent="0.15">
      <c r="A2157">
        <v>2156</v>
      </c>
      <c r="B2157">
        <v>49</v>
      </c>
      <c r="C2157">
        <v>88941.339579141262</v>
      </c>
      <c r="D2157">
        <v>3932.1183487406702</v>
      </c>
      <c r="E2157">
        <v>1747.6081549958537</v>
      </c>
      <c r="F2157">
        <v>9105.1001999999989</v>
      </c>
      <c r="G2157" s="1">
        <v>0.56999999999999995</v>
      </c>
      <c r="H2157">
        <v>14799.736985882608</v>
      </c>
      <c r="Q2157">
        <v>2156</v>
      </c>
      <c r="R2157">
        <v>49</v>
      </c>
      <c r="S2157">
        <f>VLOOKUP($R2157,'[3]人物&amp;怪物成长分析'!$B$5:$S$104,12,FALSE)*$W2157</f>
        <v>88941.339579141262</v>
      </c>
      <c r="T2157">
        <f>VLOOKUP($R2157,'[3]人物&amp;怪物成长分析'!$B$5:$S$104,13,FALSE)*$W2157</f>
        <v>3932.1183487406702</v>
      </c>
      <c r="U2157">
        <f>VLOOKUP($R2157,'[3]人物&amp;怪物成长分析'!$B$5:$S$104,14,FALSE)*$W2157</f>
        <v>1747.6081549958537</v>
      </c>
      <c r="V2157">
        <f>VLOOKUP($R2157,'[3]人物&amp;怪物成长分析'!$B$5:$S$104,17,FALSE)*$W2157</f>
        <v>9105.1001999999989</v>
      </c>
      <c r="W2157" s="1">
        <v>0.56999999999999995</v>
      </c>
      <c r="X2157">
        <f t="shared" si="33"/>
        <v>14799.736985882608</v>
      </c>
    </row>
    <row r="2158" spans="1:24" x14ac:dyDescent="0.15">
      <c r="A2158">
        <v>2157</v>
      </c>
      <c r="B2158">
        <v>39</v>
      </c>
      <c r="C2158">
        <v>26617.636462148734</v>
      </c>
      <c r="D2158">
        <v>1496.012883107358</v>
      </c>
      <c r="E2158">
        <v>664.89461471438142</v>
      </c>
      <c r="F2158">
        <v>5878.107</v>
      </c>
      <c r="G2158" s="1">
        <v>0.45</v>
      </c>
      <c r="H2158">
        <v>6269.0032035692266</v>
      </c>
      <c r="Q2158">
        <v>2157</v>
      </c>
      <c r="R2158">
        <v>39</v>
      </c>
      <c r="S2158">
        <f>VLOOKUP($R2158,'[3]人物&amp;怪物成长分析'!$B$5:$S$104,12,FALSE)*$W2158</f>
        <v>26617.636462148734</v>
      </c>
      <c r="T2158">
        <f>VLOOKUP($R2158,'[3]人物&amp;怪物成长分析'!$B$5:$S$104,13,FALSE)*$W2158</f>
        <v>1496.012883107358</v>
      </c>
      <c r="U2158">
        <f>VLOOKUP($R2158,'[3]人物&amp;怪物成长分析'!$B$5:$S$104,14,FALSE)*$W2158</f>
        <v>664.89461471438142</v>
      </c>
      <c r="V2158">
        <f>VLOOKUP($R2158,'[3]人物&amp;怪物成长分析'!$B$5:$S$104,17,FALSE)*$W2158</f>
        <v>5878.107</v>
      </c>
      <c r="W2158" s="1">
        <v>0.45</v>
      </c>
      <c r="X2158">
        <f t="shared" si="33"/>
        <v>6269.0032035692266</v>
      </c>
    </row>
    <row r="2159" spans="1:24" x14ac:dyDescent="0.15">
      <c r="A2159">
        <v>2158</v>
      </c>
      <c r="B2159">
        <v>21</v>
      </c>
      <c r="C2159">
        <v>5553.2767290000029</v>
      </c>
      <c r="D2159">
        <v>451.53689947826109</v>
      </c>
      <c r="E2159">
        <v>200.68306643478272</v>
      </c>
      <c r="F2159">
        <v>5318.9192000000003</v>
      </c>
      <c r="G2159" s="1">
        <v>0.68</v>
      </c>
      <c r="H2159">
        <v>3219.340275687653</v>
      </c>
      <c r="Q2159">
        <v>2158</v>
      </c>
      <c r="R2159">
        <v>21</v>
      </c>
      <c r="S2159">
        <f>VLOOKUP($R2159,'[3]人物&amp;怪物成长分析'!$B$5:$S$104,12,FALSE)*$W2159</f>
        <v>5553.2767290000029</v>
      </c>
      <c r="T2159">
        <f>VLOOKUP($R2159,'[3]人物&amp;怪物成长分析'!$B$5:$S$104,13,FALSE)*$W2159</f>
        <v>451.53689947826109</v>
      </c>
      <c r="U2159">
        <f>VLOOKUP($R2159,'[3]人物&amp;怪物成长分析'!$B$5:$S$104,14,FALSE)*$W2159</f>
        <v>200.68306643478272</v>
      </c>
      <c r="V2159">
        <f>VLOOKUP($R2159,'[3]人物&amp;怪物成长分析'!$B$5:$S$104,17,FALSE)*$W2159</f>
        <v>5318.9192000000003</v>
      </c>
      <c r="W2159" s="1">
        <v>0.68</v>
      </c>
      <c r="X2159">
        <f t="shared" si="33"/>
        <v>3219.340275687653</v>
      </c>
    </row>
    <row r="2160" spans="1:24" x14ac:dyDescent="0.15">
      <c r="A2160">
        <v>2159</v>
      </c>
      <c r="B2160">
        <v>44</v>
      </c>
      <c r="C2160">
        <v>56524.103372484926</v>
      </c>
      <c r="D2160">
        <v>2800.5172093517058</v>
      </c>
      <c r="E2160">
        <v>1244.6743152674251</v>
      </c>
      <c r="F2160">
        <v>8275.3511999999992</v>
      </c>
      <c r="G2160" s="1">
        <v>0.56999999999999995</v>
      </c>
      <c r="H2160">
        <v>10943.730081022231</v>
      </c>
      <c r="Q2160">
        <v>2159</v>
      </c>
      <c r="R2160">
        <v>44</v>
      </c>
      <c r="S2160">
        <f>VLOOKUP($R2160,'[3]人物&amp;怪物成长分析'!$B$5:$S$104,12,FALSE)*$W2160</f>
        <v>56524.103372484926</v>
      </c>
      <c r="T2160">
        <f>VLOOKUP($R2160,'[3]人物&amp;怪物成长分析'!$B$5:$S$104,13,FALSE)*$W2160</f>
        <v>2800.5172093517058</v>
      </c>
      <c r="U2160">
        <f>VLOOKUP($R2160,'[3]人物&amp;怪物成长分析'!$B$5:$S$104,14,FALSE)*$W2160</f>
        <v>1244.6743152674251</v>
      </c>
      <c r="V2160">
        <f>VLOOKUP($R2160,'[3]人物&amp;怪物成长分析'!$B$5:$S$104,17,FALSE)*$W2160</f>
        <v>8275.3511999999992</v>
      </c>
      <c r="W2160" s="1">
        <v>0.56999999999999995</v>
      </c>
      <c r="X2160">
        <f t="shared" si="33"/>
        <v>10943.730081022231</v>
      </c>
    </row>
    <row r="2161" spans="1:24" x14ac:dyDescent="0.15">
      <c r="A2161">
        <v>2160</v>
      </c>
      <c r="B2161">
        <v>21</v>
      </c>
      <c r="C2161">
        <v>2939.970033000001</v>
      </c>
      <c r="D2161">
        <v>239.04894678260879</v>
      </c>
      <c r="E2161">
        <v>106.24397634782613</v>
      </c>
      <c r="F2161">
        <v>2815.8983999999996</v>
      </c>
      <c r="G2161" s="1">
        <v>0.36</v>
      </c>
      <c r="H2161">
        <v>1704.3566165405221</v>
      </c>
      <c r="Q2161">
        <v>2160</v>
      </c>
      <c r="R2161">
        <v>21</v>
      </c>
      <c r="S2161">
        <f>VLOOKUP($R2161,'[3]人物&amp;怪物成长分析'!$B$5:$S$104,12,FALSE)*$W2161</f>
        <v>2939.970033000001</v>
      </c>
      <c r="T2161">
        <f>VLOOKUP($R2161,'[3]人物&amp;怪物成长分析'!$B$5:$S$104,13,FALSE)*$W2161</f>
        <v>239.04894678260879</v>
      </c>
      <c r="U2161">
        <f>VLOOKUP($R2161,'[3]人物&amp;怪物成长分析'!$B$5:$S$104,14,FALSE)*$W2161</f>
        <v>106.24397634782613</v>
      </c>
      <c r="V2161">
        <f>VLOOKUP($R2161,'[3]人物&amp;怪物成长分析'!$B$5:$S$104,17,FALSE)*$W2161</f>
        <v>2815.8983999999996</v>
      </c>
      <c r="W2161" s="1">
        <v>0.36</v>
      </c>
      <c r="X2161">
        <f t="shared" si="33"/>
        <v>1704.3566165405221</v>
      </c>
    </row>
    <row r="2162" spans="1:24" x14ac:dyDescent="0.15">
      <c r="A2162">
        <v>2161</v>
      </c>
      <c r="B2162">
        <v>39</v>
      </c>
      <c r="C2162">
        <v>31349.66072208629</v>
      </c>
      <c r="D2162">
        <v>1761.9707289931107</v>
      </c>
      <c r="E2162">
        <v>783.09810177471581</v>
      </c>
      <c r="F2162">
        <v>6923.1037999999999</v>
      </c>
      <c r="G2162" s="1">
        <v>0.53</v>
      </c>
      <c r="H2162">
        <v>7383.4926619815342</v>
      </c>
      <c r="Q2162">
        <v>2161</v>
      </c>
      <c r="R2162">
        <v>39</v>
      </c>
      <c r="S2162">
        <f>VLOOKUP($R2162,'[3]人物&amp;怪物成长分析'!$B$5:$S$104,12,FALSE)*$W2162</f>
        <v>31349.66072208629</v>
      </c>
      <c r="T2162">
        <f>VLOOKUP($R2162,'[3]人物&amp;怪物成长分析'!$B$5:$S$104,13,FALSE)*$W2162</f>
        <v>1761.9707289931107</v>
      </c>
      <c r="U2162">
        <f>VLOOKUP($R2162,'[3]人物&amp;怪物成长分析'!$B$5:$S$104,14,FALSE)*$W2162</f>
        <v>783.09810177471581</v>
      </c>
      <c r="V2162">
        <f>VLOOKUP($R2162,'[3]人物&amp;怪物成长分析'!$B$5:$S$104,17,FALSE)*$W2162</f>
        <v>6923.1037999999999</v>
      </c>
      <c r="W2162" s="1">
        <v>0.53</v>
      </c>
      <c r="X2162">
        <f t="shared" si="33"/>
        <v>7383.4926619815342</v>
      </c>
    </row>
    <row r="2163" spans="1:24" x14ac:dyDescent="0.15">
      <c r="A2163">
        <v>2162</v>
      </c>
      <c r="B2163">
        <v>45</v>
      </c>
      <c r="C2163">
        <v>45808.412586932121</v>
      </c>
      <c r="D2163">
        <v>2216.4733743712377</v>
      </c>
      <c r="E2163">
        <v>985.09927749832809</v>
      </c>
      <c r="F2163">
        <v>6219.905999999999</v>
      </c>
      <c r="G2163" s="1">
        <v>0.42</v>
      </c>
      <c r="H2163">
        <v>8578.4126344162196</v>
      </c>
      <c r="Q2163">
        <v>2162</v>
      </c>
      <c r="R2163">
        <v>45</v>
      </c>
      <c r="S2163">
        <f>VLOOKUP($R2163,'[3]人物&amp;怪物成长分析'!$B$5:$S$104,12,FALSE)*$W2163</f>
        <v>45808.412586932121</v>
      </c>
      <c r="T2163">
        <f>VLOOKUP($R2163,'[3]人物&amp;怪物成长分析'!$B$5:$S$104,13,FALSE)*$W2163</f>
        <v>2216.4733743712377</v>
      </c>
      <c r="U2163">
        <f>VLOOKUP($R2163,'[3]人物&amp;怪物成长分析'!$B$5:$S$104,14,FALSE)*$W2163</f>
        <v>985.09927749832809</v>
      </c>
      <c r="V2163">
        <f>VLOOKUP($R2163,'[3]人物&amp;怪物成长分析'!$B$5:$S$104,17,FALSE)*$W2163</f>
        <v>6219.905999999999</v>
      </c>
      <c r="W2163" s="1">
        <v>0.42</v>
      </c>
      <c r="X2163">
        <f t="shared" si="33"/>
        <v>8578.4126344162196</v>
      </c>
    </row>
    <row r="2164" spans="1:24" x14ac:dyDescent="0.15">
      <c r="A2164">
        <v>2163</v>
      </c>
      <c r="B2164">
        <v>23</v>
      </c>
      <c r="C2164">
        <v>5611.0771442257546</v>
      </c>
      <c r="D2164">
        <v>431.39087494314396</v>
      </c>
      <c r="E2164">
        <v>191.72927775250844</v>
      </c>
      <c r="F2164">
        <v>4538.2788</v>
      </c>
      <c r="G2164" s="1">
        <v>0.54</v>
      </c>
      <c r="H2164">
        <v>2868.6936365576194</v>
      </c>
      <c r="Q2164">
        <v>2163</v>
      </c>
      <c r="R2164">
        <v>23</v>
      </c>
      <c r="S2164">
        <f>VLOOKUP($R2164,'[3]人物&amp;怪物成长分析'!$B$5:$S$104,12,FALSE)*$W2164</f>
        <v>5611.0771442257546</v>
      </c>
      <c r="T2164">
        <f>VLOOKUP($R2164,'[3]人物&amp;怪物成长分析'!$B$5:$S$104,13,FALSE)*$W2164</f>
        <v>431.39087494314396</v>
      </c>
      <c r="U2164">
        <f>VLOOKUP($R2164,'[3]人物&amp;怪物成长分析'!$B$5:$S$104,14,FALSE)*$W2164</f>
        <v>191.72927775250844</v>
      </c>
      <c r="V2164">
        <f>VLOOKUP($R2164,'[3]人物&amp;怪物成长分析'!$B$5:$S$104,17,FALSE)*$W2164</f>
        <v>4538.2788</v>
      </c>
      <c r="W2164" s="1">
        <v>0.54</v>
      </c>
      <c r="X2164">
        <f t="shared" si="33"/>
        <v>2868.6936365576194</v>
      </c>
    </row>
    <row r="2165" spans="1:24" x14ac:dyDescent="0.15">
      <c r="A2165">
        <v>2164</v>
      </c>
      <c r="B2165">
        <v>30</v>
      </c>
      <c r="C2165">
        <v>18511.315957550174</v>
      </c>
      <c r="D2165">
        <v>1195.3495506220743</v>
      </c>
      <c r="E2165">
        <v>531.26646694314411</v>
      </c>
      <c r="F2165">
        <v>8249.3379999999997</v>
      </c>
      <c r="G2165" s="1">
        <v>0.79</v>
      </c>
      <c r="H2165">
        <v>6326.2122910406706</v>
      </c>
      <c r="Q2165">
        <v>2164</v>
      </c>
      <c r="R2165">
        <v>30</v>
      </c>
      <c r="S2165">
        <f>VLOOKUP($R2165,'[3]人物&amp;怪物成长分析'!$B$5:$S$104,12,FALSE)*$W2165</f>
        <v>18511.315957550174</v>
      </c>
      <c r="T2165">
        <f>VLOOKUP($R2165,'[3]人物&amp;怪物成长分析'!$B$5:$S$104,13,FALSE)*$W2165</f>
        <v>1195.3495506220743</v>
      </c>
      <c r="U2165">
        <f>VLOOKUP($R2165,'[3]人物&amp;怪物成长分析'!$B$5:$S$104,14,FALSE)*$W2165</f>
        <v>531.26646694314411</v>
      </c>
      <c r="V2165">
        <f>VLOOKUP($R2165,'[3]人物&amp;怪物成长分析'!$B$5:$S$104,17,FALSE)*$W2165</f>
        <v>8249.3379999999997</v>
      </c>
      <c r="W2165" s="1">
        <v>0.79</v>
      </c>
      <c r="X2165">
        <f t="shared" si="33"/>
        <v>6326.2122910406706</v>
      </c>
    </row>
    <row r="2166" spans="1:24" x14ac:dyDescent="0.15">
      <c r="A2166">
        <v>2165</v>
      </c>
      <c r="B2166">
        <v>37</v>
      </c>
      <c r="C2166">
        <v>24469.89782498257</v>
      </c>
      <c r="D2166">
        <v>1452.2029451148162</v>
      </c>
      <c r="E2166">
        <v>645.42353116214065</v>
      </c>
      <c r="F2166">
        <v>6364.8918000000003</v>
      </c>
      <c r="G2166" s="1">
        <v>0.51</v>
      </c>
      <c r="H2166">
        <v>6288.5827215315112</v>
      </c>
      <c r="Q2166">
        <v>2165</v>
      </c>
      <c r="R2166">
        <v>37</v>
      </c>
      <c r="S2166">
        <f>VLOOKUP($R2166,'[3]人物&amp;怪物成长分析'!$B$5:$S$104,12,FALSE)*$W2166</f>
        <v>24469.89782498257</v>
      </c>
      <c r="T2166">
        <f>VLOOKUP($R2166,'[3]人物&amp;怪物成长分析'!$B$5:$S$104,13,FALSE)*$W2166</f>
        <v>1452.2029451148162</v>
      </c>
      <c r="U2166">
        <f>VLOOKUP($R2166,'[3]人物&amp;怪物成长分析'!$B$5:$S$104,14,FALSE)*$W2166</f>
        <v>645.42353116214065</v>
      </c>
      <c r="V2166">
        <f>VLOOKUP($R2166,'[3]人物&amp;怪物成长分析'!$B$5:$S$104,17,FALSE)*$W2166</f>
        <v>6364.8918000000003</v>
      </c>
      <c r="W2166" s="1">
        <v>0.51</v>
      </c>
      <c r="X2166">
        <f t="shared" si="33"/>
        <v>6288.5827215315112</v>
      </c>
    </row>
    <row r="2167" spans="1:24" x14ac:dyDescent="0.15">
      <c r="A2167">
        <v>2166</v>
      </c>
      <c r="B2167">
        <v>47</v>
      </c>
      <c r="C2167">
        <v>58957.315388336297</v>
      </c>
      <c r="D2167">
        <v>2724.4629299648836</v>
      </c>
      <c r="E2167">
        <v>1210.8724133177263</v>
      </c>
      <c r="F2167">
        <v>6926.2110000000002</v>
      </c>
      <c r="G2167" s="1">
        <v>0.45</v>
      </c>
      <c r="H2167">
        <v>10378.247638579274</v>
      </c>
      <c r="Q2167">
        <v>2166</v>
      </c>
      <c r="R2167">
        <v>47</v>
      </c>
      <c r="S2167">
        <f>VLOOKUP($R2167,'[3]人物&amp;怪物成长分析'!$B$5:$S$104,12,FALSE)*$W2167</f>
        <v>58957.315388336297</v>
      </c>
      <c r="T2167">
        <f>VLOOKUP($R2167,'[3]人物&amp;怪物成长分析'!$B$5:$S$104,13,FALSE)*$W2167</f>
        <v>2724.4629299648836</v>
      </c>
      <c r="U2167">
        <f>VLOOKUP($R2167,'[3]人物&amp;怪物成长分析'!$B$5:$S$104,14,FALSE)*$W2167</f>
        <v>1210.8724133177263</v>
      </c>
      <c r="V2167">
        <f>VLOOKUP($R2167,'[3]人物&amp;怪物成长分析'!$B$5:$S$104,17,FALSE)*$W2167</f>
        <v>6926.2110000000002</v>
      </c>
      <c r="W2167" s="1">
        <v>0.45</v>
      </c>
      <c r="X2167">
        <f t="shared" si="33"/>
        <v>10378.247638579274</v>
      </c>
    </row>
    <row r="2168" spans="1:24" x14ac:dyDescent="0.15">
      <c r="A2168">
        <v>2167</v>
      </c>
      <c r="B2168">
        <v>22</v>
      </c>
      <c r="C2168">
        <v>6037.3614553043481</v>
      </c>
      <c r="D2168">
        <v>477.15699756521752</v>
      </c>
      <c r="E2168">
        <v>212.06977669565225</v>
      </c>
      <c r="F2168">
        <v>5354.6328000000003</v>
      </c>
      <c r="G2168" s="1">
        <v>0.66</v>
      </c>
      <c r="H2168">
        <v>3301.5556613676526</v>
      </c>
      <c r="Q2168">
        <v>2167</v>
      </c>
      <c r="R2168">
        <v>22</v>
      </c>
      <c r="S2168">
        <f>VLOOKUP($R2168,'[3]人物&amp;怪物成长分析'!$B$5:$S$104,12,FALSE)*$W2168</f>
        <v>6037.3614553043481</v>
      </c>
      <c r="T2168">
        <f>VLOOKUP($R2168,'[3]人物&amp;怪物成长分析'!$B$5:$S$104,13,FALSE)*$W2168</f>
        <v>477.15699756521752</v>
      </c>
      <c r="U2168">
        <f>VLOOKUP($R2168,'[3]人物&amp;怪物成长分析'!$B$5:$S$104,14,FALSE)*$W2168</f>
        <v>212.06977669565225</v>
      </c>
      <c r="V2168">
        <f>VLOOKUP($R2168,'[3]人物&amp;怪物成长分析'!$B$5:$S$104,17,FALSE)*$W2168</f>
        <v>5354.6328000000003</v>
      </c>
      <c r="W2168" s="1">
        <v>0.66</v>
      </c>
      <c r="X2168">
        <f t="shared" si="33"/>
        <v>3301.5556613676526</v>
      </c>
    </row>
    <row r="2169" spans="1:24" x14ac:dyDescent="0.15">
      <c r="A2169">
        <v>2168</v>
      </c>
      <c r="B2169">
        <v>30</v>
      </c>
      <c r="C2169">
        <v>18745.636412709038</v>
      </c>
      <c r="D2169">
        <v>1210.480557591974</v>
      </c>
      <c r="E2169">
        <v>537.99135892976619</v>
      </c>
      <c r="F2169">
        <v>8353.76</v>
      </c>
      <c r="G2169" s="1">
        <v>0.8</v>
      </c>
      <c r="H2169">
        <v>6406.2909276361224</v>
      </c>
      <c r="Q2169">
        <v>2168</v>
      </c>
      <c r="R2169">
        <v>30</v>
      </c>
      <c r="S2169">
        <f>VLOOKUP($R2169,'[3]人物&amp;怪物成长分析'!$B$5:$S$104,12,FALSE)*$W2169</f>
        <v>18745.636412709038</v>
      </c>
      <c r="T2169">
        <f>VLOOKUP($R2169,'[3]人物&amp;怪物成长分析'!$B$5:$S$104,13,FALSE)*$W2169</f>
        <v>1210.480557591974</v>
      </c>
      <c r="U2169">
        <f>VLOOKUP($R2169,'[3]人物&amp;怪物成长分析'!$B$5:$S$104,14,FALSE)*$W2169</f>
        <v>537.99135892976619</v>
      </c>
      <c r="V2169">
        <f>VLOOKUP($R2169,'[3]人物&amp;怪物成长分析'!$B$5:$S$104,17,FALSE)*$W2169</f>
        <v>8353.76</v>
      </c>
      <c r="W2169" s="1">
        <v>0.8</v>
      </c>
      <c r="X2169">
        <f t="shared" si="33"/>
        <v>6406.2909276361224</v>
      </c>
    </row>
    <row r="2170" spans="1:24" x14ac:dyDescent="0.15">
      <c r="A2170">
        <v>2169</v>
      </c>
      <c r="B2170">
        <v>48</v>
      </c>
      <c r="C2170">
        <v>51525.483164226796</v>
      </c>
      <c r="D2170">
        <v>2328.4356760486967</v>
      </c>
      <c r="E2170">
        <v>1034.8603004660874</v>
      </c>
      <c r="F2170">
        <v>5645.7791999999999</v>
      </c>
      <c r="G2170" s="1">
        <v>0.36</v>
      </c>
      <c r="H2170">
        <v>8812.6562773006262</v>
      </c>
      <c r="Q2170">
        <v>2169</v>
      </c>
      <c r="R2170">
        <v>48</v>
      </c>
      <c r="S2170">
        <f>VLOOKUP($R2170,'[3]人物&amp;怪物成长分析'!$B$5:$S$104,12,FALSE)*$W2170</f>
        <v>51525.483164226796</v>
      </c>
      <c r="T2170">
        <f>VLOOKUP($R2170,'[3]人物&amp;怪物成长分析'!$B$5:$S$104,13,FALSE)*$W2170</f>
        <v>2328.4356760486967</v>
      </c>
      <c r="U2170">
        <f>VLOOKUP($R2170,'[3]人物&amp;怪物成长分析'!$B$5:$S$104,14,FALSE)*$W2170</f>
        <v>1034.8603004660874</v>
      </c>
      <c r="V2170">
        <f>VLOOKUP($R2170,'[3]人物&amp;怪物成长分析'!$B$5:$S$104,17,FALSE)*$W2170</f>
        <v>5645.7791999999999</v>
      </c>
      <c r="W2170" s="1">
        <v>0.36</v>
      </c>
      <c r="X2170">
        <f t="shared" si="33"/>
        <v>8812.6562773006262</v>
      </c>
    </row>
    <row r="2171" spans="1:24" x14ac:dyDescent="0.15">
      <c r="A2171">
        <v>2170</v>
      </c>
      <c r="B2171">
        <v>32</v>
      </c>
      <c r="C2171">
        <v>18057.568825308368</v>
      </c>
      <c r="D2171">
        <v>1142.9233098694317</v>
      </c>
      <c r="E2171">
        <v>507.96591549752526</v>
      </c>
      <c r="F2171">
        <v>6835.1776</v>
      </c>
      <c r="G2171" s="1">
        <v>0.62</v>
      </c>
      <c r="H2171">
        <v>5636.5828348551504</v>
      </c>
      <c r="Q2171">
        <v>2170</v>
      </c>
      <c r="R2171">
        <v>32</v>
      </c>
      <c r="S2171">
        <f>VLOOKUP($R2171,'[3]人物&amp;怪物成长分析'!$B$5:$S$104,12,FALSE)*$W2171</f>
        <v>18057.568825308368</v>
      </c>
      <c r="T2171">
        <f>VLOOKUP($R2171,'[3]人物&amp;怪物成长分析'!$B$5:$S$104,13,FALSE)*$W2171</f>
        <v>1142.9233098694317</v>
      </c>
      <c r="U2171">
        <f>VLOOKUP($R2171,'[3]人物&amp;怪物成长分析'!$B$5:$S$104,14,FALSE)*$W2171</f>
        <v>507.96591549752526</v>
      </c>
      <c r="V2171">
        <f>VLOOKUP($R2171,'[3]人物&amp;怪物成长分析'!$B$5:$S$104,17,FALSE)*$W2171</f>
        <v>6835.1776</v>
      </c>
      <c r="W2171" s="1">
        <v>0.62</v>
      </c>
      <c r="X2171">
        <f t="shared" si="33"/>
        <v>5636.5828348551504</v>
      </c>
    </row>
    <row r="2172" spans="1:24" x14ac:dyDescent="0.15">
      <c r="A2172">
        <v>2171</v>
      </c>
      <c r="B2172">
        <v>50</v>
      </c>
      <c r="C2172">
        <v>71778.107081739159</v>
      </c>
      <c r="D2172">
        <v>3105.7834794983287</v>
      </c>
      <c r="E2172">
        <v>1380.3482131103683</v>
      </c>
      <c r="F2172">
        <v>6831.3</v>
      </c>
      <c r="G2172" s="1">
        <v>0.42</v>
      </c>
      <c r="H2172">
        <v>11615.877571053918</v>
      </c>
      <c r="Q2172">
        <v>2171</v>
      </c>
      <c r="R2172">
        <v>50</v>
      </c>
      <c r="S2172">
        <f>VLOOKUP($R2172,'[3]人物&amp;怪物成长分析'!$B$5:$S$104,12,FALSE)*$W2172</f>
        <v>71778.107081739159</v>
      </c>
      <c r="T2172">
        <f>VLOOKUP($R2172,'[3]人物&amp;怪物成长分析'!$B$5:$S$104,13,FALSE)*$W2172</f>
        <v>3105.7834794983287</v>
      </c>
      <c r="U2172">
        <f>VLOOKUP($R2172,'[3]人物&amp;怪物成长分析'!$B$5:$S$104,14,FALSE)*$W2172</f>
        <v>1380.3482131103683</v>
      </c>
      <c r="V2172">
        <f>VLOOKUP($R2172,'[3]人物&amp;怪物成长分析'!$B$5:$S$104,17,FALSE)*$W2172</f>
        <v>6831.3</v>
      </c>
      <c r="W2172" s="1">
        <v>0.42</v>
      </c>
      <c r="X2172">
        <f t="shared" si="33"/>
        <v>11615.877571053918</v>
      </c>
    </row>
    <row r="2173" spans="1:24" x14ac:dyDescent="0.15">
      <c r="A2173">
        <v>2172</v>
      </c>
      <c r="B2173">
        <v>43</v>
      </c>
      <c r="C2173">
        <v>52162.578933941018</v>
      </c>
      <c r="D2173">
        <v>2647.653960115987</v>
      </c>
      <c r="E2173">
        <v>1176.7350933848834</v>
      </c>
      <c r="F2173">
        <v>8251.6715999999979</v>
      </c>
      <c r="G2173" s="1">
        <v>0.57999999999999996</v>
      </c>
      <c r="H2173">
        <v>10459.75266583021</v>
      </c>
      <c r="Q2173">
        <v>2172</v>
      </c>
      <c r="R2173">
        <v>43</v>
      </c>
      <c r="S2173">
        <f>VLOOKUP($R2173,'[3]人物&amp;怪物成长分析'!$B$5:$S$104,12,FALSE)*$W2173</f>
        <v>52162.578933941018</v>
      </c>
      <c r="T2173">
        <f>VLOOKUP($R2173,'[3]人物&amp;怪物成长分析'!$B$5:$S$104,13,FALSE)*$W2173</f>
        <v>2647.653960115987</v>
      </c>
      <c r="U2173">
        <f>VLOOKUP($R2173,'[3]人物&amp;怪物成长分析'!$B$5:$S$104,14,FALSE)*$W2173</f>
        <v>1176.7350933848834</v>
      </c>
      <c r="V2173">
        <f>VLOOKUP($R2173,'[3]人物&amp;怪物成长分析'!$B$5:$S$104,17,FALSE)*$W2173</f>
        <v>8251.6715999999979</v>
      </c>
      <c r="W2173" s="1">
        <v>0.57999999999999996</v>
      </c>
      <c r="X2173">
        <f t="shared" si="33"/>
        <v>10459.75266583021</v>
      </c>
    </row>
    <row r="2174" spans="1:24" x14ac:dyDescent="0.15">
      <c r="A2174">
        <v>2173</v>
      </c>
      <c r="B2174">
        <v>31</v>
      </c>
      <c r="C2174">
        <v>13611.375716400005</v>
      </c>
      <c r="D2174">
        <v>870.03006552000022</v>
      </c>
      <c r="E2174">
        <v>386.68002912000014</v>
      </c>
      <c r="F2174">
        <v>5581.3368</v>
      </c>
      <c r="G2174" s="1">
        <v>0.52</v>
      </c>
      <c r="H2174">
        <v>4438.5835623552011</v>
      </c>
      <c r="Q2174">
        <v>2173</v>
      </c>
      <c r="R2174">
        <v>31</v>
      </c>
      <c r="S2174">
        <f>VLOOKUP($R2174,'[3]人物&amp;怪物成长分析'!$B$5:$S$104,12,FALSE)*$W2174</f>
        <v>13611.375716400005</v>
      </c>
      <c r="T2174">
        <f>VLOOKUP($R2174,'[3]人物&amp;怪物成长分析'!$B$5:$S$104,13,FALSE)*$W2174</f>
        <v>870.03006552000022</v>
      </c>
      <c r="U2174">
        <f>VLOOKUP($R2174,'[3]人物&amp;怪物成长分析'!$B$5:$S$104,14,FALSE)*$W2174</f>
        <v>386.68002912000014</v>
      </c>
      <c r="V2174">
        <f>VLOOKUP($R2174,'[3]人物&amp;怪物成长分析'!$B$5:$S$104,17,FALSE)*$W2174</f>
        <v>5581.3368</v>
      </c>
      <c r="W2174" s="1">
        <v>0.52</v>
      </c>
      <c r="X2174">
        <f t="shared" si="33"/>
        <v>4438.5835623552011</v>
      </c>
    </row>
    <row r="2175" spans="1:24" x14ac:dyDescent="0.15">
      <c r="A2175">
        <v>2174</v>
      </c>
      <c r="B2175">
        <v>41</v>
      </c>
      <c r="C2175">
        <v>47693.42064818916</v>
      </c>
      <c r="D2175">
        <v>2544.6019029260883</v>
      </c>
      <c r="E2175">
        <v>1130.9341790782612</v>
      </c>
      <c r="F2175">
        <v>8869.0810000000001</v>
      </c>
      <c r="G2175" s="1">
        <v>0.65</v>
      </c>
      <c r="H2175">
        <v>10318.5125375183</v>
      </c>
      <c r="Q2175">
        <v>2174</v>
      </c>
      <c r="R2175">
        <v>41</v>
      </c>
      <c r="S2175">
        <f>VLOOKUP($R2175,'[3]人物&amp;怪物成长分析'!$B$5:$S$104,12,FALSE)*$W2175</f>
        <v>47693.42064818916</v>
      </c>
      <c r="T2175">
        <f>VLOOKUP($R2175,'[3]人物&amp;怪物成长分析'!$B$5:$S$104,13,FALSE)*$W2175</f>
        <v>2544.6019029260883</v>
      </c>
      <c r="U2175">
        <f>VLOOKUP($R2175,'[3]人物&amp;怪物成长分析'!$B$5:$S$104,14,FALSE)*$W2175</f>
        <v>1130.9341790782612</v>
      </c>
      <c r="V2175">
        <f>VLOOKUP($R2175,'[3]人物&amp;怪物成长分析'!$B$5:$S$104,17,FALSE)*$W2175</f>
        <v>8869.0810000000001</v>
      </c>
      <c r="W2175" s="1">
        <v>0.65</v>
      </c>
      <c r="X2175">
        <f t="shared" si="33"/>
        <v>10318.5125375183</v>
      </c>
    </row>
    <row r="2176" spans="1:24" x14ac:dyDescent="0.15">
      <c r="A2176">
        <v>2175</v>
      </c>
      <c r="B2176">
        <v>34</v>
      </c>
      <c r="C2176">
        <v>18888.267321261876</v>
      </c>
      <c r="D2176">
        <v>1173.338545182743</v>
      </c>
      <c r="E2176">
        <v>521.48379785899681</v>
      </c>
      <c r="F2176">
        <v>6151.5828000000001</v>
      </c>
      <c r="G2176" s="1">
        <v>0.53</v>
      </c>
      <c r="H2176">
        <v>5450.2694254706585</v>
      </c>
      <c r="Q2176">
        <v>2175</v>
      </c>
      <c r="R2176">
        <v>34</v>
      </c>
      <c r="S2176">
        <f>VLOOKUP($R2176,'[3]人物&amp;怪物成长分析'!$B$5:$S$104,12,FALSE)*$W2176</f>
        <v>18888.267321261876</v>
      </c>
      <c r="T2176">
        <f>VLOOKUP($R2176,'[3]人物&amp;怪物成长分析'!$B$5:$S$104,13,FALSE)*$W2176</f>
        <v>1173.338545182743</v>
      </c>
      <c r="U2176">
        <f>VLOOKUP($R2176,'[3]人物&amp;怪物成长分析'!$B$5:$S$104,14,FALSE)*$W2176</f>
        <v>521.48379785899681</v>
      </c>
      <c r="V2176">
        <f>VLOOKUP($R2176,'[3]人物&amp;怪物成长分析'!$B$5:$S$104,17,FALSE)*$W2176</f>
        <v>6151.5828000000001</v>
      </c>
      <c r="W2176" s="1">
        <v>0.53</v>
      </c>
      <c r="X2176">
        <f t="shared" si="33"/>
        <v>5450.2694254706585</v>
      </c>
    </row>
    <row r="2177" spans="1:24" x14ac:dyDescent="0.15">
      <c r="A2177">
        <v>2176</v>
      </c>
      <c r="B2177">
        <v>27</v>
      </c>
      <c r="C2177">
        <v>11733.077471710707</v>
      </c>
      <c r="D2177">
        <v>813.46324310367902</v>
      </c>
      <c r="E2177">
        <v>361.53921915719076</v>
      </c>
      <c r="F2177">
        <v>6698.1459999999988</v>
      </c>
      <c r="G2177" s="1">
        <v>0.7</v>
      </c>
      <c r="H2177">
        <v>4706.0342413551571</v>
      </c>
      <c r="Q2177">
        <v>2176</v>
      </c>
      <c r="R2177">
        <v>27</v>
      </c>
      <c r="S2177">
        <f>VLOOKUP($R2177,'[3]人物&amp;怪物成长分析'!$B$5:$S$104,12,FALSE)*$W2177</f>
        <v>11733.077471710707</v>
      </c>
      <c r="T2177">
        <f>VLOOKUP($R2177,'[3]人物&amp;怪物成长分析'!$B$5:$S$104,13,FALSE)*$W2177</f>
        <v>813.46324310367902</v>
      </c>
      <c r="U2177">
        <f>VLOOKUP($R2177,'[3]人物&amp;怪物成长分析'!$B$5:$S$104,14,FALSE)*$W2177</f>
        <v>361.53921915719076</v>
      </c>
      <c r="V2177">
        <f>VLOOKUP($R2177,'[3]人物&amp;怪物成长分析'!$B$5:$S$104,17,FALSE)*$W2177</f>
        <v>6698.1459999999988</v>
      </c>
      <c r="W2177" s="1">
        <v>0.7</v>
      </c>
      <c r="X2177">
        <f t="shared" si="33"/>
        <v>4706.0342413551571</v>
      </c>
    </row>
    <row r="2178" spans="1:24" x14ac:dyDescent="0.15">
      <c r="A2178">
        <v>2177</v>
      </c>
      <c r="B2178">
        <v>38</v>
      </c>
      <c r="C2178">
        <v>20807.418131420869</v>
      </c>
      <c r="D2178">
        <v>1201.3380737217394</v>
      </c>
      <c r="E2178">
        <v>533.92803276521749</v>
      </c>
      <c r="F2178">
        <v>4980.8148000000001</v>
      </c>
      <c r="G2178" s="1">
        <v>0.39</v>
      </c>
      <c r="H2178">
        <v>5113.2478364925501</v>
      </c>
      <c r="Q2178">
        <v>2177</v>
      </c>
      <c r="R2178">
        <v>38</v>
      </c>
      <c r="S2178">
        <f>VLOOKUP($R2178,'[3]人物&amp;怪物成长分析'!$B$5:$S$104,12,FALSE)*$W2178</f>
        <v>20807.418131420869</v>
      </c>
      <c r="T2178">
        <f>VLOOKUP($R2178,'[3]人物&amp;怪物成长分析'!$B$5:$S$104,13,FALSE)*$W2178</f>
        <v>1201.3380737217394</v>
      </c>
      <c r="U2178">
        <f>VLOOKUP($R2178,'[3]人物&amp;怪物成长分析'!$B$5:$S$104,14,FALSE)*$W2178</f>
        <v>533.92803276521749</v>
      </c>
      <c r="V2178">
        <f>VLOOKUP($R2178,'[3]人物&amp;怪物成长分析'!$B$5:$S$104,17,FALSE)*$W2178</f>
        <v>4980.8148000000001</v>
      </c>
      <c r="W2178" s="1">
        <v>0.39</v>
      </c>
      <c r="X2178">
        <f t="shared" si="33"/>
        <v>5113.2478364925501</v>
      </c>
    </row>
    <row r="2179" spans="1:24" x14ac:dyDescent="0.15">
      <c r="A2179">
        <v>2178</v>
      </c>
      <c r="B2179">
        <v>37</v>
      </c>
      <c r="C2179">
        <v>23030.492070571832</v>
      </c>
      <c r="D2179">
        <v>1366.7792424610034</v>
      </c>
      <c r="E2179">
        <v>607.45744109377938</v>
      </c>
      <c r="F2179">
        <v>5990.4863999999998</v>
      </c>
      <c r="G2179" s="1">
        <v>0.48</v>
      </c>
      <c r="H2179">
        <v>5918.6660908531876</v>
      </c>
      <c r="Q2179">
        <v>2178</v>
      </c>
      <c r="R2179">
        <v>37</v>
      </c>
      <c r="S2179">
        <f>VLOOKUP($R2179,'[3]人物&amp;怪物成长分析'!$B$5:$S$104,12,FALSE)*$W2179</f>
        <v>23030.492070571832</v>
      </c>
      <c r="T2179">
        <f>VLOOKUP($R2179,'[3]人物&amp;怪物成长分析'!$B$5:$S$104,13,FALSE)*$W2179</f>
        <v>1366.7792424610034</v>
      </c>
      <c r="U2179">
        <f>VLOOKUP($R2179,'[3]人物&amp;怪物成长分析'!$B$5:$S$104,14,FALSE)*$W2179</f>
        <v>607.45744109377938</v>
      </c>
      <c r="V2179">
        <f>VLOOKUP($R2179,'[3]人物&amp;怪物成长分析'!$B$5:$S$104,17,FALSE)*$W2179</f>
        <v>5990.4863999999998</v>
      </c>
      <c r="W2179" s="1">
        <v>0.48</v>
      </c>
      <c r="X2179">
        <f t="shared" ref="X2179:X2242" si="34">SUMPRODUCT(S2179:V2179,$M$6:$P$6)*1.2</f>
        <v>5918.6660908531876</v>
      </c>
    </row>
    <row r="2180" spans="1:24" x14ac:dyDescent="0.15">
      <c r="A2180">
        <v>2179</v>
      </c>
      <c r="B2180">
        <v>46</v>
      </c>
      <c r="C2180">
        <v>74197.96945829461</v>
      </c>
      <c r="D2180">
        <v>3507.7175318432119</v>
      </c>
      <c r="E2180">
        <v>1558.9855697080945</v>
      </c>
      <c r="F2180">
        <v>9362.2727999999988</v>
      </c>
      <c r="G2180" s="1">
        <v>0.62</v>
      </c>
      <c r="H2180">
        <v>13461.353558259709</v>
      </c>
      <c r="Q2180">
        <v>2179</v>
      </c>
      <c r="R2180">
        <v>46</v>
      </c>
      <c r="S2180">
        <f>VLOOKUP($R2180,'[3]人物&amp;怪物成长分析'!$B$5:$S$104,12,FALSE)*$W2180</f>
        <v>74197.96945829461</v>
      </c>
      <c r="T2180">
        <f>VLOOKUP($R2180,'[3]人物&amp;怪物成长分析'!$B$5:$S$104,13,FALSE)*$W2180</f>
        <v>3507.7175318432119</v>
      </c>
      <c r="U2180">
        <f>VLOOKUP($R2180,'[3]人物&amp;怪物成长分析'!$B$5:$S$104,14,FALSE)*$W2180</f>
        <v>1558.9855697080945</v>
      </c>
      <c r="V2180">
        <f>VLOOKUP($R2180,'[3]人物&amp;怪物成长分析'!$B$5:$S$104,17,FALSE)*$W2180</f>
        <v>9362.2727999999988</v>
      </c>
      <c r="W2180" s="1">
        <v>0.62</v>
      </c>
      <c r="X2180">
        <f t="shared" si="34"/>
        <v>13461.353558259709</v>
      </c>
    </row>
    <row r="2181" spans="1:24" x14ac:dyDescent="0.15">
      <c r="A2181">
        <v>2180</v>
      </c>
      <c r="B2181">
        <v>21</v>
      </c>
      <c r="C2181">
        <v>4164.9575467500017</v>
      </c>
      <c r="D2181">
        <v>338.6526746086958</v>
      </c>
      <c r="E2181">
        <v>150.51229982608703</v>
      </c>
      <c r="F2181">
        <v>3989.1893999999998</v>
      </c>
      <c r="G2181" s="1">
        <v>0.51</v>
      </c>
      <c r="H2181">
        <v>2414.5052067657393</v>
      </c>
      <c r="Q2181">
        <v>2180</v>
      </c>
      <c r="R2181">
        <v>21</v>
      </c>
      <c r="S2181">
        <f>VLOOKUP($R2181,'[3]人物&amp;怪物成长分析'!$B$5:$S$104,12,FALSE)*$W2181</f>
        <v>4164.9575467500017</v>
      </c>
      <c r="T2181">
        <f>VLOOKUP($R2181,'[3]人物&amp;怪物成长分析'!$B$5:$S$104,13,FALSE)*$W2181</f>
        <v>338.6526746086958</v>
      </c>
      <c r="U2181">
        <f>VLOOKUP($R2181,'[3]人物&amp;怪物成长分析'!$B$5:$S$104,14,FALSE)*$W2181</f>
        <v>150.51229982608703</v>
      </c>
      <c r="V2181">
        <f>VLOOKUP($R2181,'[3]人物&amp;怪物成长分析'!$B$5:$S$104,17,FALSE)*$W2181</f>
        <v>3989.1893999999998</v>
      </c>
      <c r="W2181" s="1">
        <v>0.51</v>
      </c>
      <c r="X2181">
        <f t="shared" si="34"/>
        <v>2414.5052067657393</v>
      </c>
    </row>
    <row r="2182" spans="1:24" x14ac:dyDescent="0.15">
      <c r="A2182">
        <v>2181</v>
      </c>
      <c r="B2182">
        <v>28</v>
      </c>
      <c r="C2182">
        <v>11250.900944909701</v>
      </c>
      <c r="D2182">
        <v>761.33916168561893</v>
      </c>
      <c r="E2182">
        <v>338.37296074916395</v>
      </c>
      <c r="F2182">
        <v>5915.9520000000002</v>
      </c>
      <c r="G2182" s="1">
        <v>0.6</v>
      </c>
      <c r="H2182">
        <v>4273.4062082774053</v>
      </c>
      <c r="Q2182">
        <v>2181</v>
      </c>
      <c r="R2182">
        <v>28</v>
      </c>
      <c r="S2182">
        <f>VLOOKUP($R2182,'[3]人物&amp;怪物成长分析'!$B$5:$S$104,12,FALSE)*$W2182</f>
        <v>11250.900944909701</v>
      </c>
      <c r="T2182">
        <f>VLOOKUP($R2182,'[3]人物&amp;怪物成长分析'!$B$5:$S$104,13,FALSE)*$W2182</f>
        <v>761.33916168561893</v>
      </c>
      <c r="U2182">
        <f>VLOOKUP($R2182,'[3]人物&amp;怪物成长分析'!$B$5:$S$104,14,FALSE)*$W2182</f>
        <v>338.37296074916395</v>
      </c>
      <c r="V2182">
        <f>VLOOKUP($R2182,'[3]人物&amp;怪物成长分析'!$B$5:$S$104,17,FALSE)*$W2182</f>
        <v>5915.9520000000002</v>
      </c>
      <c r="W2182" s="1">
        <v>0.6</v>
      </c>
      <c r="X2182">
        <f t="shared" si="34"/>
        <v>4273.4062082774053</v>
      </c>
    </row>
    <row r="2183" spans="1:24" x14ac:dyDescent="0.15">
      <c r="A2183">
        <v>2182</v>
      </c>
      <c r="B2183">
        <v>34</v>
      </c>
      <c r="C2183">
        <v>21382.944137277595</v>
      </c>
      <c r="D2183">
        <v>1328.3077869993315</v>
      </c>
      <c r="E2183">
        <v>590.3590164441473</v>
      </c>
      <c r="F2183">
        <v>6964.0559999999996</v>
      </c>
      <c r="G2183" s="1">
        <v>0.6</v>
      </c>
      <c r="H2183">
        <v>6170.1163307215002</v>
      </c>
      <c r="Q2183">
        <v>2182</v>
      </c>
      <c r="R2183">
        <v>34</v>
      </c>
      <c r="S2183">
        <f>VLOOKUP($R2183,'[3]人物&amp;怪物成长分析'!$B$5:$S$104,12,FALSE)*$W2183</f>
        <v>21382.944137277595</v>
      </c>
      <c r="T2183">
        <f>VLOOKUP($R2183,'[3]人物&amp;怪物成长分析'!$B$5:$S$104,13,FALSE)*$W2183</f>
        <v>1328.3077869993315</v>
      </c>
      <c r="U2183">
        <f>VLOOKUP($R2183,'[3]人物&amp;怪物成长分析'!$B$5:$S$104,14,FALSE)*$W2183</f>
        <v>590.3590164441473</v>
      </c>
      <c r="V2183">
        <f>VLOOKUP($R2183,'[3]人物&amp;怪物成长分析'!$B$5:$S$104,17,FALSE)*$W2183</f>
        <v>6964.0559999999996</v>
      </c>
      <c r="W2183" s="1">
        <v>0.6</v>
      </c>
      <c r="X2183">
        <f t="shared" si="34"/>
        <v>6170.1163307215002</v>
      </c>
    </row>
    <row r="2184" spans="1:24" x14ac:dyDescent="0.15">
      <c r="A2184">
        <v>2183</v>
      </c>
      <c r="B2184">
        <v>25</v>
      </c>
      <c r="C2184">
        <v>6059.0588221153866</v>
      </c>
      <c r="D2184">
        <v>441.77441538461562</v>
      </c>
      <c r="E2184">
        <v>196.34418461538471</v>
      </c>
      <c r="F2184">
        <v>4133.79</v>
      </c>
      <c r="G2184" s="1">
        <v>0.46</v>
      </c>
      <c r="H2184">
        <v>2743.1634634615389</v>
      </c>
      <c r="Q2184">
        <v>2183</v>
      </c>
      <c r="R2184">
        <v>25</v>
      </c>
      <c r="S2184">
        <f>VLOOKUP($R2184,'[3]人物&amp;怪物成长分析'!$B$5:$S$104,12,FALSE)*$W2184</f>
        <v>6059.0588221153866</v>
      </c>
      <c r="T2184">
        <f>VLOOKUP($R2184,'[3]人物&amp;怪物成长分析'!$B$5:$S$104,13,FALSE)*$W2184</f>
        <v>441.77441538461562</v>
      </c>
      <c r="U2184">
        <f>VLOOKUP($R2184,'[3]人物&amp;怪物成长分析'!$B$5:$S$104,14,FALSE)*$W2184</f>
        <v>196.34418461538471</v>
      </c>
      <c r="V2184">
        <f>VLOOKUP($R2184,'[3]人物&amp;怪物成长分析'!$B$5:$S$104,17,FALSE)*$W2184</f>
        <v>4133.79</v>
      </c>
      <c r="W2184" s="1">
        <v>0.46</v>
      </c>
      <c r="X2184">
        <f t="shared" si="34"/>
        <v>2743.1634634615389</v>
      </c>
    </row>
    <row r="2185" spans="1:24" x14ac:dyDescent="0.15">
      <c r="A2185">
        <v>2184</v>
      </c>
      <c r="B2185">
        <v>39</v>
      </c>
      <c r="C2185">
        <v>40222.206209469201</v>
      </c>
      <c r="D2185">
        <v>2260.6416900288968</v>
      </c>
      <c r="E2185">
        <v>1004.729640012843</v>
      </c>
      <c r="F2185">
        <v>8882.4727999999996</v>
      </c>
      <c r="G2185" s="1">
        <v>0.68</v>
      </c>
      <c r="H2185">
        <v>9473.1603965046088</v>
      </c>
      <c r="Q2185">
        <v>2184</v>
      </c>
      <c r="R2185">
        <v>39</v>
      </c>
      <c r="S2185">
        <f>VLOOKUP($R2185,'[3]人物&amp;怪物成长分析'!$B$5:$S$104,12,FALSE)*$W2185</f>
        <v>40222.206209469201</v>
      </c>
      <c r="T2185">
        <f>VLOOKUP($R2185,'[3]人物&amp;怪物成长分析'!$B$5:$S$104,13,FALSE)*$W2185</f>
        <v>2260.6416900288968</v>
      </c>
      <c r="U2185">
        <f>VLOOKUP($R2185,'[3]人物&amp;怪物成长分析'!$B$5:$S$104,14,FALSE)*$W2185</f>
        <v>1004.729640012843</v>
      </c>
      <c r="V2185">
        <f>VLOOKUP($R2185,'[3]人物&amp;怪物成长分析'!$B$5:$S$104,17,FALSE)*$W2185</f>
        <v>8882.4727999999996</v>
      </c>
      <c r="W2185" s="1">
        <v>0.68</v>
      </c>
      <c r="X2185">
        <f t="shared" si="34"/>
        <v>9473.1603965046088</v>
      </c>
    </row>
    <row r="2186" spans="1:24" x14ac:dyDescent="0.15">
      <c r="A2186">
        <v>2185</v>
      </c>
      <c r="B2186">
        <v>23</v>
      </c>
      <c r="C2186">
        <v>6026.712488242476</v>
      </c>
      <c r="D2186">
        <v>463.34575456856197</v>
      </c>
      <c r="E2186">
        <v>205.93144647491647</v>
      </c>
      <c r="F2186">
        <v>4874.4475999999995</v>
      </c>
      <c r="G2186" s="1">
        <v>0.57999999999999996</v>
      </c>
      <c r="H2186">
        <v>3081.1894614878129</v>
      </c>
      <c r="Q2186">
        <v>2185</v>
      </c>
      <c r="R2186">
        <v>23</v>
      </c>
      <c r="S2186">
        <f>VLOOKUP($R2186,'[3]人物&amp;怪物成长分析'!$B$5:$S$104,12,FALSE)*$W2186</f>
        <v>6026.712488242476</v>
      </c>
      <c r="T2186">
        <f>VLOOKUP($R2186,'[3]人物&amp;怪物成长分析'!$B$5:$S$104,13,FALSE)*$W2186</f>
        <v>463.34575456856197</v>
      </c>
      <c r="U2186">
        <f>VLOOKUP($R2186,'[3]人物&amp;怪物成长分析'!$B$5:$S$104,14,FALSE)*$W2186</f>
        <v>205.93144647491647</v>
      </c>
      <c r="V2186">
        <f>VLOOKUP($R2186,'[3]人物&amp;怪物成长分析'!$B$5:$S$104,17,FALSE)*$W2186</f>
        <v>4874.4475999999995</v>
      </c>
      <c r="W2186" s="1">
        <v>0.57999999999999996</v>
      </c>
      <c r="X2186">
        <f t="shared" si="34"/>
        <v>3081.1894614878129</v>
      </c>
    </row>
    <row r="2187" spans="1:24" x14ac:dyDescent="0.15">
      <c r="A2187">
        <v>2186</v>
      </c>
      <c r="B2187">
        <v>29</v>
      </c>
      <c r="C2187">
        <v>13987.703902767398</v>
      </c>
      <c r="D2187">
        <v>924.38245158260929</v>
      </c>
      <c r="E2187">
        <v>410.8366451478264</v>
      </c>
      <c r="F2187">
        <v>6801.2102000000004</v>
      </c>
      <c r="G2187" s="1">
        <v>0.67</v>
      </c>
      <c r="H2187">
        <v>5048.5664650093586</v>
      </c>
      <c r="Q2187">
        <v>2186</v>
      </c>
      <c r="R2187">
        <v>29</v>
      </c>
      <c r="S2187">
        <f>VLOOKUP($R2187,'[3]人物&amp;怪物成长分析'!$B$5:$S$104,12,FALSE)*$W2187</f>
        <v>13987.703902767398</v>
      </c>
      <c r="T2187">
        <f>VLOOKUP($R2187,'[3]人物&amp;怪物成长分析'!$B$5:$S$104,13,FALSE)*$W2187</f>
        <v>924.38245158260929</v>
      </c>
      <c r="U2187">
        <f>VLOOKUP($R2187,'[3]人物&amp;怪物成长分析'!$B$5:$S$104,14,FALSE)*$W2187</f>
        <v>410.8366451478264</v>
      </c>
      <c r="V2187">
        <f>VLOOKUP($R2187,'[3]人物&amp;怪物成长分析'!$B$5:$S$104,17,FALSE)*$W2187</f>
        <v>6801.2102000000004</v>
      </c>
      <c r="W2187" s="1">
        <v>0.67</v>
      </c>
      <c r="X2187">
        <f t="shared" si="34"/>
        <v>5048.5664650093586</v>
      </c>
    </row>
    <row r="2188" spans="1:24" x14ac:dyDescent="0.15">
      <c r="A2188">
        <v>2187</v>
      </c>
      <c r="B2188">
        <v>46</v>
      </c>
      <c r="C2188">
        <v>35902.243286271587</v>
      </c>
      <c r="D2188">
        <v>1697.2826766983283</v>
      </c>
      <c r="E2188">
        <v>754.34785631036823</v>
      </c>
      <c r="F2188">
        <v>4530.1319999999996</v>
      </c>
      <c r="G2188" s="1">
        <v>0.3</v>
      </c>
      <c r="H2188">
        <v>6513.5581733514719</v>
      </c>
      <c r="Q2188">
        <v>2187</v>
      </c>
      <c r="R2188">
        <v>46</v>
      </c>
      <c r="S2188">
        <f>VLOOKUP($R2188,'[3]人物&amp;怪物成长分析'!$B$5:$S$104,12,FALSE)*$W2188</f>
        <v>35902.243286271587</v>
      </c>
      <c r="T2188">
        <f>VLOOKUP($R2188,'[3]人物&amp;怪物成长分析'!$B$5:$S$104,13,FALSE)*$W2188</f>
        <v>1697.2826766983283</v>
      </c>
      <c r="U2188">
        <f>VLOOKUP($R2188,'[3]人物&amp;怪物成长分析'!$B$5:$S$104,14,FALSE)*$W2188</f>
        <v>754.34785631036823</v>
      </c>
      <c r="V2188">
        <f>VLOOKUP($R2188,'[3]人物&amp;怪物成长分析'!$B$5:$S$104,17,FALSE)*$W2188</f>
        <v>4530.1319999999996</v>
      </c>
      <c r="W2188" s="1">
        <v>0.3</v>
      </c>
      <c r="X2188">
        <f t="shared" si="34"/>
        <v>6513.5581733514719</v>
      </c>
    </row>
    <row r="2189" spans="1:24" x14ac:dyDescent="0.15">
      <c r="A2189">
        <v>2188</v>
      </c>
      <c r="B2189">
        <v>47</v>
      </c>
      <c r="C2189">
        <v>60267.477952521556</v>
      </c>
      <c r="D2189">
        <v>2785.0065506307701</v>
      </c>
      <c r="E2189">
        <v>1237.7806891692312</v>
      </c>
      <c r="F2189">
        <v>7080.1268</v>
      </c>
      <c r="G2189" s="1">
        <v>0.46</v>
      </c>
      <c r="H2189">
        <v>10608.875363881036</v>
      </c>
      <c r="Q2189">
        <v>2188</v>
      </c>
      <c r="R2189">
        <v>47</v>
      </c>
      <c r="S2189">
        <f>VLOOKUP($R2189,'[3]人物&amp;怪物成长分析'!$B$5:$S$104,12,FALSE)*$W2189</f>
        <v>60267.477952521556</v>
      </c>
      <c r="T2189">
        <f>VLOOKUP($R2189,'[3]人物&amp;怪物成长分析'!$B$5:$S$104,13,FALSE)*$W2189</f>
        <v>2785.0065506307701</v>
      </c>
      <c r="U2189">
        <f>VLOOKUP($R2189,'[3]人物&amp;怪物成长分析'!$B$5:$S$104,14,FALSE)*$W2189</f>
        <v>1237.7806891692312</v>
      </c>
      <c r="V2189">
        <f>VLOOKUP($R2189,'[3]人物&amp;怪物成长分析'!$B$5:$S$104,17,FALSE)*$W2189</f>
        <v>7080.1268</v>
      </c>
      <c r="W2189" s="1">
        <v>0.46</v>
      </c>
      <c r="X2189">
        <f t="shared" si="34"/>
        <v>10608.875363881036</v>
      </c>
    </row>
    <row r="2190" spans="1:24" x14ac:dyDescent="0.15">
      <c r="A2190">
        <v>2189</v>
      </c>
      <c r="B2190">
        <v>26</v>
      </c>
      <c r="C2190">
        <v>8941.8399271705694</v>
      </c>
      <c r="D2190">
        <v>635.55032058862901</v>
      </c>
      <c r="E2190">
        <v>282.46680915050172</v>
      </c>
      <c r="F2190">
        <v>5566.5839999999998</v>
      </c>
      <c r="G2190" s="1">
        <v>0.6</v>
      </c>
      <c r="H2190">
        <v>3801.9951441911435</v>
      </c>
      <c r="Q2190">
        <v>2189</v>
      </c>
      <c r="R2190">
        <v>26</v>
      </c>
      <c r="S2190">
        <f>VLOOKUP($R2190,'[3]人物&amp;怪物成长分析'!$B$5:$S$104,12,FALSE)*$W2190</f>
        <v>8941.8399271705694</v>
      </c>
      <c r="T2190">
        <f>VLOOKUP($R2190,'[3]人物&amp;怪物成长分析'!$B$5:$S$104,13,FALSE)*$W2190</f>
        <v>635.55032058862901</v>
      </c>
      <c r="U2190">
        <f>VLOOKUP($R2190,'[3]人物&amp;怪物成长分析'!$B$5:$S$104,14,FALSE)*$W2190</f>
        <v>282.46680915050172</v>
      </c>
      <c r="V2190">
        <f>VLOOKUP($R2190,'[3]人物&amp;怪物成长分析'!$B$5:$S$104,17,FALSE)*$W2190</f>
        <v>5566.5839999999998</v>
      </c>
      <c r="W2190" s="1">
        <v>0.6</v>
      </c>
      <c r="X2190">
        <f t="shared" si="34"/>
        <v>3801.9951441911435</v>
      </c>
    </row>
    <row r="2191" spans="1:24" x14ac:dyDescent="0.15">
      <c r="A2191">
        <v>2190</v>
      </c>
      <c r="B2191">
        <v>44</v>
      </c>
      <c r="C2191">
        <v>72390.518354235086</v>
      </c>
      <c r="D2191">
        <v>3586.6273032048161</v>
      </c>
      <c r="E2191">
        <v>1594.0565792021409</v>
      </c>
      <c r="F2191">
        <v>10598.256799999999</v>
      </c>
      <c r="G2191" s="1">
        <v>0.73</v>
      </c>
      <c r="H2191">
        <v>14015.654314291633</v>
      </c>
      <c r="Q2191">
        <v>2190</v>
      </c>
      <c r="R2191">
        <v>44</v>
      </c>
      <c r="S2191">
        <f>VLOOKUP($R2191,'[3]人物&amp;怪物成长分析'!$B$5:$S$104,12,FALSE)*$W2191</f>
        <v>72390.518354235086</v>
      </c>
      <c r="T2191">
        <f>VLOOKUP($R2191,'[3]人物&amp;怪物成长分析'!$B$5:$S$104,13,FALSE)*$W2191</f>
        <v>3586.6273032048161</v>
      </c>
      <c r="U2191">
        <f>VLOOKUP($R2191,'[3]人物&amp;怪物成长分析'!$B$5:$S$104,14,FALSE)*$W2191</f>
        <v>1594.0565792021409</v>
      </c>
      <c r="V2191">
        <f>VLOOKUP($R2191,'[3]人物&amp;怪物成长分析'!$B$5:$S$104,17,FALSE)*$W2191</f>
        <v>10598.256799999999</v>
      </c>
      <c r="W2191" s="1">
        <v>0.73</v>
      </c>
      <c r="X2191">
        <f t="shared" si="34"/>
        <v>14015.654314291633</v>
      </c>
    </row>
    <row r="2192" spans="1:24" x14ac:dyDescent="0.15">
      <c r="A2192">
        <v>2191</v>
      </c>
      <c r="B2192">
        <v>19</v>
      </c>
      <c r="C2192">
        <v>3718.6709261086953</v>
      </c>
      <c r="D2192">
        <v>320.84398643478266</v>
      </c>
      <c r="E2192">
        <v>142.59732730434786</v>
      </c>
      <c r="F2192">
        <v>4199.0027999999993</v>
      </c>
      <c r="G2192" s="1">
        <v>0.57999999999999996</v>
      </c>
      <c r="H2192">
        <v>2447.8189233401736</v>
      </c>
      <c r="Q2192">
        <v>2191</v>
      </c>
      <c r="R2192">
        <v>19</v>
      </c>
      <c r="S2192">
        <f>VLOOKUP($R2192,'[3]人物&amp;怪物成长分析'!$B$5:$S$104,12,FALSE)*$W2192</f>
        <v>3718.6709261086953</v>
      </c>
      <c r="T2192">
        <f>VLOOKUP($R2192,'[3]人物&amp;怪物成长分析'!$B$5:$S$104,13,FALSE)*$W2192</f>
        <v>320.84398643478266</v>
      </c>
      <c r="U2192">
        <f>VLOOKUP($R2192,'[3]人物&amp;怪物成长分析'!$B$5:$S$104,14,FALSE)*$W2192</f>
        <v>142.59732730434786</v>
      </c>
      <c r="V2192">
        <f>VLOOKUP($R2192,'[3]人物&amp;怪物成长分析'!$B$5:$S$104,17,FALSE)*$W2192</f>
        <v>4199.0027999999993</v>
      </c>
      <c r="W2192" s="1">
        <v>0.57999999999999996</v>
      </c>
      <c r="X2192">
        <f t="shared" si="34"/>
        <v>2447.8189233401736</v>
      </c>
    </row>
    <row r="2193" spans="1:24" x14ac:dyDescent="0.15">
      <c r="A2193">
        <v>2192</v>
      </c>
      <c r="B2193">
        <v>31</v>
      </c>
      <c r="C2193">
        <v>8899.7456607230815</v>
      </c>
      <c r="D2193">
        <v>568.86581207076938</v>
      </c>
      <c r="E2193">
        <v>252.82924980923087</v>
      </c>
      <c r="F2193">
        <v>3649.3356000000003</v>
      </c>
      <c r="G2193" s="1">
        <v>0.34</v>
      </c>
      <c r="H2193">
        <v>2902.1507907707087</v>
      </c>
      <c r="Q2193">
        <v>2192</v>
      </c>
      <c r="R2193">
        <v>31</v>
      </c>
      <c r="S2193">
        <f>VLOOKUP($R2193,'[3]人物&amp;怪物成长分析'!$B$5:$S$104,12,FALSE)*$W2193</f>
        <v>8899.7456607230815</v>
      </c>
      <c r="T2193">
        <f>VLOOKUP($R2193,'[3]人物&amp;怪物成长分析'!$B$5:$S$104,13,FALSE)*$W2193</f>
        <v>568.86581207076938</v>
      </c>
      <c r="U2193">
        <f>VLOOKUP($R2193,'[3]人物&amp;怪物成长分析'!$B$5:$S$104,14,FALSE)*$W2193</f>
        <v>252.82924980923087</v>
      </c>
      <c r="V2193">
        <f>VLOOKUP($R2193,'[3]人物&amp;怪物成长分析'!$B$5:$S$104,17,FALSE)*$W2193</f>
        <v>3649.3356000000003</v>
      </c>
      <c r="W2193" s="1">
        <v>0.34</v>
      </c>
      <c r="X2193">
        <f t="shared" si="34"/>
        <v>2902.1507907707087</v>
      </c>
    </row>
    <row r="2194" spans="1:24" x14ac:dyDescent="0.15">
      <c r="A2194">
        <v>2193</v>
      </c>
      <c r="B2194">
        <v>32</v>
      </c>
      <c r="C2194">
        <v>13980.053284109703</v>
      </c>
      <c r="D2194">
        <v>884.84385280214065</v>
      </c>
      <c r="E2194">
        <v>393.26393457872922</v>
      </c>
      <c r="F2194">
        <v>5291.7503999999999</v>
      </c>
      <c r="G2194" s="1">
        <v>0.48</v>
      </c>
      <c r="H2194">
        <v>4363.8060656943098</v>
      </c>
      <c r="Q2194">
        <v>2193</v>
      </c>
      <c r="R2194">
        <v>32</v>
      </c>
      <c r="S2194">
        <f>VLOOKUP($R2194,'[3]人物&amp;怪物成长分析'!$B$5:$S$104,12,FALSE)*$W2194</f>
        <v>13980.053284109703</v>
      </c>
      <c r="T2194">
        <f>VLOOKUP($R2194,'[3]人物&amp;怪物成长分析'!$B$5:$S$104,13,FALSE)*$W2194</f>
        <v>884.84385280214065</v>
      </c>
      <c r="U2194">
        <f>VLOOKUP($R2194,'[3]人物&amp;怪物成长分析'!$B$5:$S$104,14,FALSE)*$W2194</f>
        <v>393.26393457872922</v>
      </c>
      <c r="V2194">
        <f>VLOOKUP($R2194,'[3]人物&amp;怪物成长分析'!$B$5:$S$104,17,FALSE)*$W2194</f>
        <v>5291.7503999999999</v>
      </c>
      <c r="W2194" s="1">
        <v>0.48</v>
      </c>
      <c r="X2194">
        <f t="shared" si="34"/>
        <v>4363.8060656943098</v>
      </c>
    </row>
    <row r="2195" spans="1:24" x14ac:dyDescent="0.15">
      <c r="A2195">
        <v>2194</v>
      </c>
      <c r="B2195">
        <v>19</v>
      </c>
      <c r="C2195">
        <v>3975.1309899782605</v>
      </c>
      <c r="D2195">
        <v>342.97115791304356</v>
      </c>
      <c r="E2195">
        <v>152.43162573913048</v>
      </c>
      <c r="F2195">
        <v>4488.5891999999994</v>
      </c>
      <c r="G2195" s="1">
        <v>0.62</v>
      </c>
      <c r="H2195">
        <v>2616.6340215015648</v>
      </c>
      <c r="Q2195">
        <v>2194</v>
      </c>
      <c r="R2195">
        <v>19</v>
      </c>
      <c r="S2195">
        <f>VLOOKUP($R2195,'[3]人物&amp;怪物成长分析'!$B$5:$S$104,12,FALSE)*$W2195</f>
        <v>3975.1309899782605</v>
      </c>
      <c r="T2195">
        <f>VLOOKUP($R2195,'[3]人物&amp;怪物成长分析'!$B$5:$S$104,13,FALSE)*$W2195</f>
        <v>342.97115791304356</v>
      </c>
      <c r="U2195">
        <f>VLOOKUP($R2195,'[3]人物&amp;怪物成长分析'!$B$5:$S$104,14,FALSE)*$W2195</f>
        <v>152.43162573913048</v>
      </c>
      <c r="V2195">
        <f>VLOOKUP($R2195,'[3]人物&amp;怪物成长分析'!$B$5:$S$104,17,FALSE)*$W2195</f>
        <v>4488.5891999999994</v>
      </c>
      <c r="W2195" s="1">
        <v>0.62</v>
      </c>
      <c r="X2195">
        <f t="shared" si="34"/>
        <v>2616.6340215015648</v>
      </c>
    </row>
    <row r="2196" spans="1:24" x14ac:dyDescent="0.15">
      <c r="A2196">
        <v>2195</v>
      </c>
      <c r="B2196">
        <v>27</v>
      </c>
      <c r="C2196">
        <v>11565.462079257695</v>
      </c>
      <c r="D2196">
        <v>801.8423396307694</v>
      </c>
      <c r="E2196">
        <v>356.37437316923086</v>
      </c>
      <c r="F2196">
        <v>6602.4581999999991</v>
      </c>
      <c r="G2196" s="1">
        <v>0.69</v>
      </c>
      <c r="H2196">
        <v>4638.8051807643697</v>
      </c>
      <c r="Q2196">
        <v>2195</v>
      </c>
      <c r="R2196">
        <v>27</v>
      </c>
      <c r="S2196">
        <f>VLOOKUP($R2196,'[3]人物&amp;怪物成长分析'!$B$5:$S$104,12,FALSE)*$W2196</f>
        <v>11565.462079257695</v>
      </c>
      <c r="T2196">
        <f>VLOOKUP($R2196,'[3]人物&amp;怪物成长分析'!$B$5:$S$104,13,FALSE)*$W2196</f>
        <v>801.8423396307694</v>
      </c>
      <c r="U2196">
        <f>VLOOKUP($R2196,'[3]人物&amp;怪物成长分析'!$B$5:$S$104,14,FALSE)*$W2196</f>
        <v>356.37437316923086</v>
      </c>
      <c r="V2196">
        <f>VLOOKUP($R2196,'[3]人物&amp;怪物成长分析'!$B$5:$S$104,17,FALSE)*$W2196</f>
        <v>6602.4581999999991</v>
      </c>
      <c r="W2196" s="1">
        <v>0.69</v>
      </c>
      <c r="X2196">
        <f t="shared" si="34"/>
        <v>4638.8051807643697</v>
      </c>
    </row>
    <row r="2197" spans="1:24" x14ac:dyDescent="0.15">
      <c r="A2197">
        <v>2196</v>
      </c>
      <c r="B2197">
        <v>33</v>
      </c>
      <c r="C2197">
        <v>20011.83881187794</v>
      </c>
      <c r="D2197">
        <v>1254.6238852264221</v>
      </c>
      <c r="E2197">
        <v>557.61061565618775</v>
      </c>
      <c r="F2197">
        <v>7015.6843999999992</v>
      </c>
      <c r="G2197" s="1">
        <v>0.62</v>
      </c>
      <c r="H2197">
        <v>5997.6488992292734</v>
      </c>
      <c r="Q2197">
        <v>2196</v>
      </c>
      <c r="R2197">
        <v>33</v>
      </c>
      <c r="S2197">
        <f>VLOOKUP($R2197,'[3]人物&amp;怪物成长分析'!$B$5:$S$104,12,FALSE)*$W2197</f>
        <v>20011.83881187794</v>
      </c>
      <c r="T2197">
        <f>VLOOKUP($R2197,'[3]人物&amp;怪物成长分析'!$B$5:$S$104,13,FALSE)*$W2197</f>
        <v>1254.6238852264221</v>
      </c>
      <c r="U2197">
        <f>VLOOKUP($R2197,'[3]人物&amp;怪物成长分析'!$B$5:$S$104,14,FALSE)*$W2197</f>
        <v>557.61061565618775</v>
      </c>
      <c r="V2197">
        <f>VLOOKUP($R2197,'[3]人物&amp;怪物成长分析'!$B$5:$S$104,17,FALSE)*$W2197</f>
        <v>7015.6843999999992</v>
      </c>
      <c r="W2197" s="1">
        <v>0.62</v>
      </c>
      <c r="X2197">
        <f t="shared" si="34"/>
        <v>5997.6488992292734</v>
      </c>
    </row>
    <row r="2198" spans="1:24" x14ac:dyDescent="0.15">
      <c r="A2198">
        <v>2197</v>
      </c>
      <c r="B2198">
        <v>27</v>
      </c>
      <c r="C2198">
        <v>12738.769826428768</v>
      </c>
      <c r="D2198">
        <v>883.18866394113729</v>
      </c>
      <c r="E2198">
        <v>392.52829508495</v>
      </c>
      <c r="F2198">
        <v>7272.2727999999988</v>
      </c>
      <c r="G2198" s="1">
        <v>0.76</v>
      </c>
      <c r="H2198">
        <v>5109.4086048998852</v>
      </c>
      <c r="Q2198">
        <v>2197</v>
      </c>
      <c r="R2198">
        <v>27</v>
      </c>
      <c r="S2198">
        <f>VLOOKUP($R2198,'[3]人物&amp;怪物成长分析'!$B$5:$S$104,12,FALSE)*$W2198</f>
        <v>12738.769826428768</v>
      </c>
      <c r="T2198">
        <f>VLOOKUP($R2198,'[3]人物&amp;怪物成长分析'!$B$5:$S$104,13,FALSE)*$W2198</f>
        <v>883.18866394113729</v>
      </c>
      <c r="U2198">
        <f>VLOOKUP($R2198,'[3]人物&amp;怪物成长分析'!$B$5:$S$104,14,FALSE)*$W2198</f>
        <v>392.52829508495</v>
      </c>
      <c r="V2198">
        <f>VLOOKUP($R2198,'[3]人物&amp;怪物成长分析'!$B$5:$S$104,17,FALSE)*$W2198</f>
        <v>7272.2727999999988</v>
      </c>
      <c r="W2198" s="1">
        <v>0.76</v>
      </c>
      <c r="X2198">
        <f t="shared" si="34"/>
        <v>5109.4086048998852</v>
      </c>
    </row>
    <row r="2199" spans="1:24" x14ac:dyDescent="0.15">
      <c r="A2199">
        <v>2198</v>
      </c>
      <c r="B2199">
        <v>41</v>
      </c>
      <c r="C2199">
        <v>30083.54225501162</v>
      </c>
      <c r="D2199">
        <v>1605.0565849226093</v>
      </c>
      <c r="E2199">
        <v>713.35848218782633</v>
      </c>
      <c r="F2199">
        <v>5594.3433999999997</v>
      </c>
      <c r="G2199" s="1">
        <v>0.41</v>
      </c>
      <c r="H2199">
        <v>6508.6002159730806</v>
      </c>
      <c r="Q2199">
        <v>2198</v>
      </c>
      <c r="R2199">
        <v>41</v>
      </c>
      <c r="S2199">
        <f>VLOOKUP($R2199,'[3]人物&amp;怪物成长分析'!$B$5:$S$104,12,FALSE)*$W2199</f>
        <v>30083.54225501162</v>
      </c>
      <c r="T2199">
        <f>VLOOKUP($R2199,'[3]人物&amp;怪物成长分析'!$B$5:$S$104,13,FALSE)*$W2199</f>
        <v>1605.0565849226093</v>
      </c>
      <c r="U2199">
        <f>VLOOKUP($R2199,'[3]人物&amp;怪物成长分析'!$B$5:$S$104,14,FALSE)*$W2199</f>
        <v>713.35848218782633</v>
      </c>
      <c r="V2199">
        <f>VLOOKUP($R2199,'[3]人物&amp;怪物成长分析'!$B$5:$S$104,17,FALSE)*$W2199</f>
        <v>5594.3433999999997</v>
      </c>
      <c r="W2199" s="1">
        <v>0.41</v>
      </c>
      <c r="X2199">
        <f t="shared" si="34"/>
        <v>6508.6002159730806</v>
      </c>
    </row>
    <row r="2200" spans="1:24" x14ac:dyDescent="0.15">
      <c r="A2200">
        <v>2199</v>
      </c>
      <c r="B2200">
        <v>24</v>
      </c>
      <c r="C2200">
        <v>6569.4659033043499</v>
      </c>
      <c r="D2200">
        <v>491.6855977525085</v>
      </c>
      <c r="E2200">
        <v>218.52693233444819</v>
      </c>
      <c r="F2200">
        <v>4869.4016000000011</v>
      </c>
      <c r="G2200" s="1">
        <v>0.56000000000000005</v>
      </c>
      <c r="H2200">
        <v>3154.3052522629573</v>
      </c>
      <c r="Q2200">
        <v>2199</v>
      </c>
      <c r="R2200">
        <v>24</v>
      </c>
      <c r="S2200">
        <f>VLOOKUP($R2200,'[3]人物&amp;怪物成长分析'!$B$5:$S$104,12,FALSE)*$W2200</f>
        <v>6569.4659033043499</v>
      </c>
      <c r="T2200">
        <f>VLOOKUP($R2200,'[3]人物&amp;怪物成长分析'!$B$5:$S$104,13,FALSE)*$W2200</f>
        <v>491.6855977525085</v>
      </c>
      <c r="U2200">
        <f>VLOOKUP($R2200,'[3]人物&amp;怪物成长分析'!$B$5:$S$104,14,FALSE)*$W2200</f>
        <v>218.52693233444819</v>
      </c>
      <c r="V2200">
        <f>VLOOKUP($R2200,'[3]人物&amp;怪物成长分析'!$B$5:$S$104,17,FALSE)*$W2200</f>
        <v>4869.4016000000011</v>
      </c>
      <c r="W2200" s="1">
        <v>0.56000000000000005</v>
      </c>
      <c r="X2200">
        <f t="shared" si="34"/>
        <v>3154.3052522629573</v>
      </c>
    </row>
    <row r="2201" spans="1:24" x14ac:dyDescent="0.15">
      <c r="A2201">
        <v>2200</v>
      </c>
      <c r="B2201">
        <v>34</v>
      </c>
      <c r="C2201">
        <v>22095.708941853514</v>
      </c>
      <c r="D2201">
        <v>1372.5847132326426</v>
      </c>
      <c r="E2201">
        <v>610.03765032561887</v>
      </c>
      <c r="F2201">
        <v>7196.1912000000002</v>
      </c>
      <c r="G2201" s="1">
        <v>0.62</v>
      </c>
      <c r="H2201">
        <v>6375.786875078883</v>
      </c>
      <c r="Q2201">
        <v>2200</v>
      </c>
      <c r="R2201">
        <v>34</v>
      </c>
      <c r="S2201">
        <f>VLOOKUP($R2201,'[3]人物&amp;怪物成长分析'!$B$5:$S$104,12,FALSE)*$W2201</f>
        <v>22095.708941853514</v>
      </c>
      <c r="T2201">
        <f>VLOOKUP($R2201,'[3]人物&amp;怪物成长分析'!$B$5:$S$104,13,FALSE)*$W2201</f>
        <v>1372.5847132326426</v>
      </c>
      <c r="U2201">
        <f>VLOOKUP($R2201,'[3]人物&amp;怪物成长分析'!$B$5:$S$104,14,FALSE)*$W2201</f>
        <v>610.03765032561887</v>
      </c>
      <c r="V2201">
        <f>VLOOKUP($R2201,'[3]人物&amp;怪物成长分析'!$B$5:$S$104,17,FALSE)*$W2201</f>
        <v>7196.1912000000002</v>
      </c>
      <c r="W2201" s="1">
        <v>0.62</v>
      </c>
      <c r="X2201">
        <f t="shared" si="34"/>
        <v>6375.786875078883</v>
      </c>
    </row>
    <row r="2202" spans="1:24" x14ac:dyDescent="0.15">
      <c r="A2202">
        <v>2201</v>
      </c>
      <c r="B2202">
        <v>33</v>
      </c>
      <c r="C2202">
        <v>17106.894468218241</v>
      </c>
      <c r="D2202">
        <v>1072.5010631774255</v>
      </c>
      <c r="E2202">
        <v>476.66713918996692</v>
      </c>
      <c r="F2202">
        <v>5997.2785999999996</v>
      </c>
      <c r="G2202" s="1">
        <v>0.53</v>
      </c>
      <c r="H2202">
        <v>5127.0224461153466</v>
      </c>
      <c r="Q2202">
        <v>2201</v>
      </c>
      <c r="R2202">
        <v>33</v>
      </c>
      <c r="S2202">
        <f>VLOOKUP($R2202,'[3]人物&amp;怪物成长分析'!$B$5:$S$104,12,FALSE)*$W2202</f>
        <v>17106.894468218241</v>
      </c>
      <c r="T2202">
        <f>VLOOKUP($R2202,'[3]人物&amp;怪物成长分析'!$B$5:$S$104,13,FALSE)*$W2202</f>
        <v>1072.5010631774255</v>
      </c>
      <c r="U2202">
        <f>VLOOKUP($R2202,'[3]人物&amp;怪物成长分析'!$B$5:$S$104,14,FALSE)*$W2202</f>
        <v>476.66713918996692</v>
      </c>
      <c r="V2202">
        <f>VLOOKUP($R2202,'[3]人物&amp;怪物成长分析'!$B$5:$S$104,17,FALSE)*$W2202</f>
        <v>5997.2785999999996</v>
      </c>
      <c r="W2202" s="1">
        <v>0.53</v>
      </c>
      <c r="X2202">
        <f t="shared" si="34"/>
        <v>5127.0224461153466</v>
      </c>
    </row>
    <row r="2203" spans="1:24" x14ac:dyDescent="0.15">
      <c r="A2203">
        <v>2202</v>
      </c>
      <c r="B2203">
        <v>42</v>
      </c>
      <c r="C2203">
        <v>65078.794711416762</v>
      </c>
      <c r="D2203">
        <v>3385.7722190769246</v>
      </c>
      <c r="E2203">
        <v>1504.787652923078</v>
      </c>
      <c r="F2203">
        <v>11148.704</v>
      </c>
      <c r="G2203" s="1">
        <v>0.8</v>
      </c>
      <c r="H2203">
        <v>13541.125224548006</v>
      </c>
      <c r="Q2203">
        <v>2202</v>
      </c>
      <c r="R2203">
        <v>42</v>
      </c>
      <c r="S2203">
        <f>VLOOKUP($R2203,'[3]人物&amp;怪物成长分析'!$B$5:$S$104,12,FALSE)*$W2203</f>
        <v>65078.794711416762</v>
      </c>
      <c r="T2203">
        <f>VLOOKUP($R2203,'[3]人物&amp;怪物成长分析'!$B$5:$S$104,13,FALSE)*$W2203</f>
        <v>3385.7722190769246</v>
      </c>
      <c r="U2203">
        <f>VLOOKUP($R2203,'[3]人物&amp;怪物成长分析'!$B$5:$S$104,14,FALSE)*$W2203</f>
        <v>1504.787652923078</v>
      </c>
      <c r="V2203">
        <f>VLOOKUP($R2203,'[3]人物&amp;怪物成长分析'!$B$5:$S$104,17,FALSE)*$W2203</f>
        <v>11148.704</v>
      </c>
      <c r="W2203" s="1">
        <v>0.8</v>
      </c>
      <c r="X2203">
        <f t="shared" si="34"/>
        <v>13541.125224548006</v>
      </c>
    </row>
    <row r="2204" spans="1:24" x14ac:dyDescent="0.15">
      <c r="A2204">
        <v>2203</v>
      </c>
      <c r="B2204">
        <v>27</v>
      </c>
      <c r="C2204">
        <v>7710.3080528384653</v>
      </c>
      <c r="D2204">
        <v>534.56155975384627</v>
      </c>
      <c r="E2204">
        <v>237.58291544615395</v>
      </c>
      <c r="F2204">
        <v>4401.6387999999997</v>
      </c>
      <c r="G2204" s="1">
        <v>0.46</v>
      </c>
      <c r="H2204">
        <v>3092.5367871762464</v>
      </c>
      <c r="Q2204">
        <v>2203</v>
      </c>
      <c r="R2204">
        <v>27</v>
      </c>
      <c r="S2204">
        <f>VLOOKUP($R2204,'[3]人物&amp;怪物成长分析'!$B$5:$S$104,12,FALSE)*$W2204</f>
        <v>7710.3080528384653</v>
      </c>
      <c r="T2204">
        <f>VLOOKUP($R2204,'[3]人物&amp;怪物成长分析'!$B$5:$S$104,13,FALSE)*$W2204</f>
        <v>534.56155975384627</v>
      </c>
      <c r="U2204">
        <f>VLOOKUP($R2204,'[3]人物&amp;怪物成长分析'!$B$5:$S$104,14,FALSE)*$W2204</f>
        <v>237.58291544615395</v>
      </c>
      <c r="V2204">
        <f>VLOOKUP($R2204,'[3]人物&amp;怪物成长分析'!$B$5:$S$104,17,FALSE)*$W2204</f>
        <v>4401.6387999999997</v>
      </c>
      <c r="W2204" s="1">
        <v>0.46</v>
      </c>
      <c r="X2204">
        <f t="shared" si="34"/>
        <v>3092.5367871762464</v>
      </c>
    </row>
    <row r="2205" spans="1:24" x14ac:dyDescent="0.15">
      <c r="A2205">
        <v>2204</v>
      </c>
      <c r="B2205">
        <v>44</v>
      </c>
      <c r="C2205">
        <v>73382.16929059448</v>
      </c>
      <c r="D2205">
        <v>3635.7591840706359</v>
      </c>
      <c r="E2205">
        <v>1615.8929706980607</v>
      </c>
      <c r="F2205">
        <v>10743.438399999999</v>
      </c>
      <c r="G2205" s="1">
        <v>0.74</v>
      </c>
      <c r="H2205">
        <v>14207.649578870971</v>
      </c>
      <c r="Q2205">
        <v>2204</v>
      </c>
      <c r="R2205">
        <v>44</v>
      </c>
      <c r="S2205">
        <f>VLOOKUP($R2205,'[3]人物&amp;怪物成长分析'!$B$5:$S$104,12,FALSE)*$W2205</f>
        <v>73382.16929059448</v>
      </c>
      <c r="T2205">
        <f>VLOOKUP($R2205,'[3]人物&amp;怪物成长分析'!$B$5:$S$104,13,FALSE)*$W2205</f>
        <v>3635.7591840706359</v>
      </c>
      <c r="U2205">
        <f>VLOOKUP($R2205,'[3]人物&amp;怪物成长分析'!$B$5:$S$104,14,FALSE)*$W2205</f>
        <v>1615.8929706980607</v>
      </c>
      <c r="V2205">
        <f>VLOOKUP($R2205,'[3]人物&amp;怪物成长分析'!$B$5:$S$104,17,FALSE)*$W2205</f>
        <v>10743.438399999999</v>
      </c>
      <c r="W2205" s="1">
        <v>0.74</v>
      </c>
      <c r="X2205">
        <f t="shared" si="34"/>
        <v>14207.649578870971</v>
      </c>
    </row>
    <row r="2206" spans="1:24" x14ac:dyDescent="0.15">
      <c r="A2206">
        <v>2205</v>
      </c>
      <c r="B2206">
        <v>25</v>
      </c>
      <c r="C2206">
        <v>7244.5268525292668</v>
      </c>
      <c r="D2206">
        <v>528.20854013377959</v>
      </c>
      <c r="E2206">
        <v>234.75935117056869</v>
      </c>
      <c r="F2206">
        <v>4942.5750000000007</v>
      </c>
      <c r="G2206" s="1">
        <v>0.55000000000000004</v>
      </c>
      <c r="H2206">
        <v>3279.8693584866232</v>
      </c>
      <c r="Q2206">
        <v>2205</v>
      </c>
      <c r="R2206">
        <v>25</v>
      </c>
      <c r="S2206">
        <f>VLOOKUP($R2206,'[3]人物&amp;怪物成长分析'!$B$5:$S$104,12,FALSE)*$W2206</f>
        <v>7244.5268525292668</v>
      </c>
      <c r="T2206">
        <f>VLOOKUP($R2206,'[3]人物&amp;怪物成长分析'!$B$5:$S$104,13,FALSE)*$W2206</f>
        <v>528.20854013377959</v>
      </c>
      <c r="U2206">
        <f>VLOOKUP($R2206,'[3]人物&amp;怪物成长分析'!$B$5:$S$104,14,FALSE)*$W2206</f>
        <v>234.75935117056869</v>
      </c>
      <c r="V2206">
        <f>VLOOKUP($R2206,'[3]人物&amp;怪物成长分析'!$B$5:$S$104,17,FALSE)*$W2206</f>
        <v>4942.5750000000007</v>
      </c>
      <c r="W2206" s="1">
        <v>0.55000000000000004</v>
      </c>
      <c r="X2206">
        <f t="shared" si="34"/>
        <v>3279.8693584866232</v>
      </c>
    </row>
    <row r="2207" spans="1:24" x14ac:dyDescent="0.15">
      <c r="A2207">
        <v>2206</v>
      </c>
      <c r="B2207">
        <v>35</v>
      </c>
      <c r="C2207">
        <v>13725.154160869566</v>
      </c>
      <c r="D2207">
        <v>845.04973304347834</v>
      </c>
      <c r="E2207">
        <v>375.57765913043488</v>
      </c>
      <c r="F2207">
        <v>4164.2649999999994</v>
      </c>
      <c r="G2207" s="1">
        <v>0.35</v>
      </c>
      <c r="H2207">
        <v>3822.580390330435</v>
      </c>
      <c r="Q2207">
        <v>2206</v>
      </c>
      <c r="R2207">
        <v>35</v>
      </c>
      <c r="S2207">
        <f>VLOOKUP($R2207,'[3]人物&amp;怪物成长分析'!$B$5:$S$104,12,FALSE)*$W2207</f>
        <v>13725.154160869566</v>
      </c>
      <c r="T2207">
        <f>VLOOKUP($R2207,'[3]人物&amp;怪物成长分析'!$B$5:$S$104,13,FALSE)*$W2207</f>
        <v>845.04973304347834</v>
      </c>
      <c r="U2207">
        <f>VLOOKUP($R2207,'[3]人物&amp;怪物成长分析'!$B$5:$S$104,14,FALSE)*$W2207</f>
        <v>375.57765913043488</v>
      </c>
      <c r="V2207">
        <f>VLOOKUP($R2207,'[3]人物&amp;怪物成长分析'!$B$5:$S$104,17,FALSE)*$W2207</f>
        <v>4164.2649999999994</v>
      </c>
      <c r="W2207" s="1">
        <v>0.35</v>
      </c>
      <c r="X2207">
        <f t="shared" si="34"/>
        <v>3822.580390330435</v>
      </c>
    </row>
    <row r="2208" spans="1:24" x14ac:dyDescent="0.15">
      <c r="A2208">
        <v>2207</v>
      </c>
      <c r="B2208">
        <v>24</v>
      </c>
      <c r="C2208">
        <v>7977.2085968695683</v>
      </c>
      <c r="D2208">
        <v>597.0467972709032</v>
      </c>
      <c r="E2208">
        <v>265.35413212040135</v>
      </c>
      <c r="F2208">
        <v>5912.8448000000008</v>
      </c>
      <c r="G2208" s="1">
        <v>0.68</v>
      </c>
      <c r="H2208">
        <v>3830.2278063193053</v>
      </c>
      <c r="Q2208">
        <v>2207</v>
      </c>
      <c r="R2208">
        <v>24</v>
      </c>
      <c r="S2208">
        <f>VLOOKUP($R2208,'[3]人物&amp;怪物成长分析'!$B$5:$S$104,12,FALSE)*$W2208</f>
        <v>7977.2085968695683</v>
      </c>
      <c r="T2208">
        <f>VLOOKUP($R2208,'[3]人物&amp;怪物成长分析'!$B$5:$S$104,13,FALSE)*$W2208</f>
        <v>597.0467972709032</v>
      </c>
      <c r="U2208">
        <f>VLOOKUP($R2208,'[3]人物&amp;怪物成长分析'!$B$5:$S$104,14,FALSE)*$W2208</f>
        <v>265.35413212040135</v>
      </c>
      <c r="V2208">
        <f>VLOOKUP($R2208,'[3]人物&amp;怪物成长分析'!$B$5:$S$104,17,FALSE)*$W2208</f>
        <v>5912.8448000000008</v>
      </c>
      <c r="W2208" s="1">
        <v>0.68</v>
      </c>
      <c r="X2208">
        <f t="shared" si="34"/>
        <v>3830.2278063193053</v>
      </c>
    </row>
    <row r="2209" spans="1:24" x14ac:dyDescent="0.15">
      <c r="A2209">
        <v>2208</v>
      </c>
      <c r="B2209">
        <v>19</v>
      </c>
      <c r="C2209">
        <v>4167.4760378804349</v>
      </c>
      <c r="D2209">
        <v>359.56653652173924</v>
      </c>
      <c r="E2209">
        <v>159.80734956521746</v>
      </c>
      <c r="F2209">
        <v>4705.7790000000005</v>
      </c>
      <c r="G2209" s="1">
        <v>0.65</v>
      </c>
      <c r="H2209">
        <v>2743.2453451226093</v>
      </c>
      <c r="Q2209">
        <v>2208</v>
      </c>
      <c r="R2209">
        <v>19</v>
      </c>
      <c r="S2209">
        <f>VLOOKUP($R2209,'[3]人物&amp;怪物成长分析'!$B$5:$S$104,12,FALSE)*$W2209</f>
        <v>4167.4760378804349</v>
      </c>
      <c r="T2209">
        <f>VLOOKUP($R2209,'[3]人物&amp;怪物成长分析'!$B$5:$S$104,13,FALSE)*$W2209</f>
        <v>359.56653652173924</v>
      </c>
      <c r="U2209">
        <f>VLOOKUP($R2209,'[3]人物&amp;怪物成长分析'!$B$5:$S$104,14,FALSE)*$W2209</f>
        <v>159.80734956521746</v>
      </c>
      <c r="V2209">
        <f>VLOOKUP($R2209,'[3]人物&amp;怪物成长分析'!$B$5:$S$104,17,FALSE)*$W2209</f>
        <v>4705.7790000000005</v>
      </c>
      <c r="W2209" s="1">
        <v>0.65</v>
      </c>
      <c r="X2209">
        <f t="shared" si="34"/>
        <v>2743.2453451226093</v>
      </c>
    </row>
    <row r="2210" spans="1:24" x14ac:dyDescent="0.15">
      <c r="A2210">
        <v>2209</v>
      </c>
      <c r="B2210">
        <v>48</v>
      </c>
      <c r="C2210">
        <v>110207.28343459622</v>
      </c>
      <c r="D2210">
        <v>4980.2651959930463</v>
      </c>
      <c r="E2210">
        <v>2213.4511982191316</v>
      </c>
      <c r="F2210">
        <v>12075.6944</v>
      </c>
      <c r="G2210" s="1">
        <v>0.77</v>
      </c>
      <c r="H2210">
        <v>18849.292593115231</v>
      </c>
      <c r="Q2210">
        <v>2209</v>
      </c>
      <c r="R2210">
        <v>48</v>
      </c>
      <c r="S2210">
        <f>VLOOKUP($R2210,'[3]人物&amp;怪物成长分析'!$B$5:$S$104,12,FALSE)*$W2210</f>
        <v>110207.28343459622</v>
      </c>
      <c r="T2210">
        <f>VLOOKUP($R2210,'[3]人物&amp;怪物成长分析'!$B$5:$S$104,13,FALSE)*$W2210</f>
        <v>4980.2651959930463</v>
      </c>
      <c r="U2210">
        <f>VLOOKUP($R2210,'[3]人物&amp;怪物成长分析'!$B$5:$S$104,14,FALSE)*$W2210</f>
        <v>2213.4511982191316</v>
      </c>
      <c r="V2210">
        <f>VLOOKUP($R2210,'[3]人物&amp;怪物成长分析'!$B$5:$S$104,17,FALSE)*$W2210</f>
        <v>12075.6944</v>
      </c>
      <c r="W2210" s="1">
        <v>0.77</v>
      </c>
      <c r="X2210">
        <f t="shared" si="34"/>
        <v>18849.292593115231</v>
      </c>
    </row>
    <row r="2211" spans="1:24" x14ac:dyDescent="0.15">
      <c r="A2211">
        <v>2210</v>
      </c>
      <c r="B2211">
        <v>29</v>
      </c>
      <c r="C2211">
        <v>7307.0095014456547</v>
      </c>
      <c r="D2211">
        <v>482.88635530434806</v>
      </c>
      <c r="E2211">
        <v>214.61615791304362</v>
      </c>
      <c r="F2211">
        <v>3552.8709999999996</v>
      </c>
      <c r="G2211" s="1">
        <v>0.35</v>
      </c>
      <c r="H2211">
        <v>2637.3108399302614</v>
      </c>
      <c r="Q2211">
        <v>2210</v>
      </c>
      <c r="R2211">
        <v>29</v>
      </c>
      <c r="S2211">
        <f>VLOOKUP($R2211,'[3]人物&amp;怪物成长分析'!$B$5:$S$104,12,FALSE)*$W2211</f>
        <v>7307.0095014456547</v>
      </c>
      <c r="T2211">
        <f>VLOOKUP($R2211,'[3]人物&amp;怪物成长分析'!$B$5:$S$104,13,FALSE)*$W2211</f>
        <v>482.88635530434806</v>
      </c>
      <c r="U2211">
        <f>VLOOKUP($R2211,'[3]人物&amp;怪物成长分析'!$B$5:$S$104,14,FALSE)*$W2211</f>
        <v>214.61615791304362</v>
      </c>
      <c r="V2211">
        <f>VLOOKUP($R2211,'[3]人物&amp;怪物成长分析'!$B$5:$S$104,17,FALSE)*$W2211</f>
        <v>3552.8709999999996</v>
      </c>
      <c r="W2211" s="1">
        <v>0.35</v>
      </c>
      <c r="X2211">
        <f t="shared" si="34"/>
        <v>2637.3108399302614</v>
      </c>
    </row>
    <row r="2212" spans="1:24" x14ac:dyDescent="0.15">
      <c r="A2212">
        <v>2211</v>
      </c>
      <c r="B2212">
        <v>34</v>
      </c>
      <c r="C2212">
        <v>25303.150562445153</v>
      </c>
      <c r="D2212">
        <v>1571.8308812825421</v>
      </c>
      <c r="E2212">
        <v>698.59150279224093</v>
      </c>
      <c r="F2212">
        <v>8240.7996000000003</v>
      </c>
      <c r="G2212" s="1">
        <v>0.71</v>
      </c>
      <c r="H2212">
        <v>7301.3043246871066</v>
      </c>
      <c r="Q2212">
        <v>2211</v>
      </c>
      <c r="R2212">
        <v>34</v>
      </c>
      <c r="S2212">
        <f>VLOOKUP($R2212,'[3]人物&amp;怪物成长分析'!$B$5:$S$104,12,FALSE)*$W2212</f>
        <v>25303.150562445153</v>
      </c>
      <c r="T2212">
        <f>VLOOKUP($R2212,'[3]人物&amp;怪物成长分析'!$B$5:$S$104,13,FALSE)*$W2212</f>
        <v>1571.8308812825421</v>
      </c>
      <c r="U2212">
        <f>VLOOKUP($R2212,'[3]人物&amp;怪物成长分析'!$B$5:$S$104,14,FALSE)*$W2212</f>
        <v>698.59150279224093</v>
      </c>
      <c r="V2212">
        <f>VLOOKUP($R2212,'[3]人物&amp;怪物成长分析'!$B$5:$S$104,17,FALSE)*$W2212</f>
        <v>8240.7996000000003</v>
      </c>
      <c r="W2212" s="1">
        <v>0.71</v>
      </c>
      <c r="X2212">
        <f t="shared" si="34"/>
        <v>7301.3043246871066</v>
      </c>
    </row>
    <row r="2213" spans="1:24" x14ac:dyDescent="0.15">
      <c r="A2213">
        <v>2212</v>
      </c>
      <c r="B2213">
        <v>25</v>
      </c>
      <c r="C2213">
        <v>5663.9028119774257</v>
      </c>
      <c r="D2213">
        <v>412.96304046822763</v>
      </c>
      <c r="E2213">
        <v>183.53912909699005</v>
      </c>
      <c r="F2213">
        <v>3864.1950000000002</v>
      </c>
      <c r="G2213" s="1">
        <v>0.43</v>
      </c>
      <c r="H2213">
        <v>2564.2614984531779</v>
      </c>
      <c r="Q2213">
        <v>2212</v>
      </c>
      <c r="R2213">
        <v>25</v>
      </c>
      <c r="S2213">
        <f>VLOOKUP($R2213,'[3]人物&amp;怪物成长分析'!$B$5:$S$104,12,FALSE)*$W2213</f>
        <v>5663.9028119774257</v>
      </c>
      <c r="T2213">
        <f>VLOOKUP($R2213,'[3]人物&amp;怪物成长分析'!$B$5:$S$104,13,FALSE)*$W2213</f>
        <v>412.96304046822763</v>
      </c>
      <c r="U2213">
        <f>VLOOKUP($R2213,'[3]人物&amp;怪物成长分析'!$B$5:$S$104,14,FALSE)*$W2213</f>
        <v>183.53912909699005</v>
      </c>
      <c r="V2213">
        <f>VLOOKUP($R2213,'[3]人物&amp;怪物成长分析'!$B$5:$S$104,17,FALSE)*$W2213</f>
        <v>3864.1950000000002</v>
      </c>
      <c r="W2213" s="1">
        <v>0.43</v>
      </c>
      <c r="X2213">
        <f t="shared" si="34"/>
        <v>2564.2614984531779</v>
      </c>
    </row>
    <row r="2214" spans="1:24" x14ac:dyDescent="0.15">
      <c r="A2214">
        <v>2213</v>
      </c>
      <c r="B2214">
        <v>20</v>
      </c>
      <c r="C2214">
        <v>3119.8257391304351</v>
      </c>
      <c r="D2214">
        <v>261.19471304347832</v>
      </c>
      <c r="E2214">
        <v>116.08653913043482</v>
      </c>
      <c r="F2214">
        <v>3238.2439999999997</v>
      </c>
      <c r="G2214" s="1">
        <v>0.43</v>
      </c>
      <c r="H2214">
        <v>1923.6926900869566</v>
      </c>
      <c r="Q2214">
        <v>2213</v>
      </c>
      <c r="R2214">
        <v>20</v>
      </c>
      <c r="S2214">
        <f>VLOOKUP($R2214,'[3]人物&amp;怪物成长分析'!$B$5:$S$104,12,FALSE)*$W2214</f>
        <v>3119.8257391304351</v>
      </c>
      <c r="T2214">
        <f>VLOOKUP($R2214,'[3]人物&amp;怪物成长分析'!$B$5:$S$104,13,FALSE)*$W2214</f>
        <v>261.19471304347832</v>
      </c>
      <c r="U2214">
        <f>VLOOKUP($R2214,'[3]人物&amp;怪物成长分析'!$B$5:$S$104,14,FALSE)*$W2214</f>
        <v>116.08653913043482</v>
      </c>
      <c r="V2214">
        <f>VLOOKUP($R2214,'[3]人物&amp;怪物成长分析'!$B$5:$S$104,17,FALSE)*$W2214</f>
        <v>3238.2439999999997</v>
      </c>
      <c r="W2214" s="1">
        <v>0.43</v>
      </c>
      <c r="X2214">
        <f t="shared" si="34"/>
        <v>1923.6926900869566</v>
      </c>
    </row>
    <row r="2215" spans="1:24" x14ac:dyDescent="0.15">
      <c r="A2215">
        <v>2214</v>
      </c>
      <c r="B2215">
        <v>36</v>
      </c>
      <c r="C2215">
        <v>21936.624803253519</v>
      </c>
      <c r="D2215">
        <v>1339.0337222175253</v>
      </c>
      <c r="E2215">
        <v>595.12609876334466</v>
      </c>
      <c r="F2215">
        <v>6216.4103999999998</v>
      </c>
      <c r="G2215" s="1">
        <v>0.51</v>
      </c>
      <c r="H2215">
        <v>5910.2452189332125</v>
      </c>
      <c r="Q2215">
        <v>2214</v>
      </c>
      <c r="R2215">
        <v>36</v>
      </c>
      <c r="S2215">
        <f>VLOOKUP($R2215,'[3]人物&amp;怪物成长分析'!$B$5:$S$104,12,FALSE)*$W2215</f>
        <v>21936.624803253519</v>
      </c>
      <c r="T2215">
        <f>VLOOKUP($R2215,'[3]人物&amp;怪物成长分析'!$B$5:$S$104,13,FALSE)*$W2215</f>
        <v>1339.0337222175253</v>
      </c>
      <c r="U2215">
        <f>VLOOKUP($R2215,'[3]人物&amp;怪物成长分析'!$B$5:$S$104,14,FALSE)*$W2215</f>
        <v>595.12609876334466</v>
      </c>
      <c r="V2215">
        <f>VLOOKUP($R2215,'[3]人物&amp;怪物成长分析'!$B$5:$S$104,17,FALSE)*$W2215</f>
        <v>6216.4103999999998</v>
      </c>
      <c r="W2215" s="1">
        <v>0.51</v>
      </c>
      <c r="X2215">
        <f t="shared" si="34"/>
        <v>5910.2452189332125</v>
      </c>
    </row>
    <row r="2216" spans="1:24" x14ac:dyDescent="0.15">
      <c r="A2216">
        <v>2215</v>
      </c>
      <c r="B2216">
        <v>23</v>
      </c>
      <c r="C2216">
        <v>7689.2538643093667</v>
      </c>
      <c r="D2216">
        <v>591.16527307023432</v>
      </c>
      <c r="E2216">
        <v>262.7401213645486</v>
      </c>
      <c r="F2216">
        <v>6219.1227999999992</v>
      </c>
      <c r="G2216" s="1">
        <v>0.74</v>
      </c>
      <c r="H2216">
        <v>3931.1727612085883</v>
      </c>
      <c r="Q2216">
        <v>2215</v>
      </c>
      <c r="R2216">
        <v>23</v>
      </c>
      <c r="S2216">
        <f>VLOOKUP($R2216,'[3]人物&amp;怪物成长分析'!$B$5:$S$104,12,FALSE)*$W2216</f>
        <v>7689.2538643093667</v>
      </c>
      <c r="T2216">
        <f>VLOOKUP($R2216,'[3]人物&amp;怪物成长分析'!$B$5:$S$104,13,FALSE)*$W2216</f>
        <v>591.16527307023432</v>
      </c>
      <c r="U2216">
        <f>VLOOKUP($R2216,'[3]人物&amp;怪物成长分析'!$B$5:$S$104,14,FALSE)*$W2216</f>
        <v>262.7401213645486</v>
      </c>
      <c r="V2216">
        <f>VLOOKUP($R2216,'[3]人物&amp;怪物成长分析'!$B$5:$S$104,17,FALSE)*$W2216</f>
        <v>6219.1227999999992</v>
      </c>
      <c r="W2216" s="1">
        <v>0.74</v>
      </c>
      <c r="X2216">
        <f t="shared" si="34"/>
        <v>3931.1727612085883</v>
      </c>
    </row>
    <row r="2217" spans="1:24" x14ac:dyDescent="0.15">
      <c r="A2217">
        <v>2216</v>
      </c>
      <c r="B2217">
        <v>20</v>
      </c>
      <c r="C2217">
        <v>5731.7728695652186</v>
      </c>
      <c r="D2217">
        <v>479.86935652173923</v>
      </c>
      <c r="E2217">
        <v>213.27526956521749</v>
      </c>
      <c r="F2217">
        <v>5949.3319999999994</v>
      </c>
      <c r="G2217" s="1">
        <v>0.79</v>
      </c>
      <c r="H2217">
        <v>3534.2261050434786</v>
      </c>
      <c r="Q2217">
        <v>2216</v>
      </c>
      <c r="R2217">
        <v>20</v>
      </c>
      <c r="S2217">
        <f>VLOOKUP($R2217,'[3]人物&amp;怪物成长分析'!$B$5:$S$104,12,FALSE)*$W2217</f>
        <v>5731.7728695652186</v>
      </c>
      <c r="T2217">
        <f>VLOOKUP($R2217,'[3]人物&amp;怪物成长分析'!$B$5:$S$104,13,FALSE)*$W2217</f>
        <v>479.86935652173923</v>
      </c>
      <c r="U2217">
        <f>VLOOKUP($R2217,'[3]人物&amp;怪物成长分析'!$B$5:$S$104,14,FALSE)*$W2217</f>
        <v>213.27526956521749</v>
      </c>
      <c r="V2217">
        <f>VLOOKUP($R2217,'[3]人物&amp;怪物成长分析'!$B$5:$S$104,17,FALSE)*$W2217</f>
        <v>5949.3319999999994</v>
      </c>
      <c r="W2217" s="1">
        <v>0.79</v>
      </c>
      <c r="X2217">
        <f t="shared" si="34"/>
        <v>3534.2261050434786</v>
      </c>
    </row>
    <row r="2218" spans="1:24" x14ac:dyDescent="0.15">
      <c r="A2218">
        <v>2217</v>
      </c>
      <c r="B2218">
        <v>30</v>
      </c>
      <c r="C2218">
        <v>8904.1772960367925</v>
      </c>
      <c r="D2218">
        <v>574.97826485618759</v>
      </c>
      <c r="E2218">
        <v>255.54589549163896</v>
      </c>
      <c r="F2218">
        <v>3968.0359999999996</v>
      </c>
      <c r="G2218" s="1">
        <v>0.38</v>
      </c>
      <c r="H2218">
        <v>3042.9881906271576</v>
      </c>
      <c r="Q2218">
        <v>2217</v>
      </c>
      <c r="R2218">
        <v>30</v>
      </c>
      <c r="S2218">
        <f>VLOOKUP($R2218,'[3]人物&amp;怪物成长分析'!$B$5:$S$104,12,FALSE)*$W2218</f>
        <v>8904.1772960367925</v>
      </c>
      <c r="T2218">
        <f>VLOOKUP($R2218,'[3]人物&amp;怪物成长分析'!$B$5:$S$104,13,FALSE)*$W2218</f>
        <v>574.97826485618759</v>
      </c>
      <c r="U2218">
        <f>VLOOKUP($R2218,'[3]人物&amp;怪物成长分析'!$B$5:$S$104,14,FALSE)*$W2218</f>
        <v>255.54589549163896</v>
      </c>
      <c r="V2218">
        <f>VLOOKUP($R2218,'[3]人物&amp;怪物成长分析'!$B$5:$S$104,17,FALSE)*$W2218</f>
        <v>3968.0359999999996</v>
      </c>
      <c r="W2218" s="1">
        <v>0.38</v>
      </c>
      <c r="X2218">
        <f t="shared" si="34"/>
        <v>3042.9881906271576</v>
      </c>
    </row>
    <row r="2219" spans="1:24" x14ac:dyDescent="0.15">
      <c r="A2219">
        <v>2218</v>
      </c>
      <c r="B2219">
        <v>37</v>
      </c>
      <c r="C2219">
        <v>17272.869052928872</v>
      </c>
      <c r="D2219">
        <v>1025.0844318457525</v>
      </c>
      <c r="E2219">
        <v>455.59308082033454</v>
      </c>
      <c r="F2219">
        <v>4492.8648000000003</v>
      </c>
      <c r="G2219" s="1">
        <v>0.36</v>
      </c>
      <c r="H2219">
        <v>4438.9995681398905</v>
      </c>
      <c r="Q2219">
        <v>2218</v>
      </c>
      <c r="R2219">
        <v>37</v>
      </c>
      <c r="S2219">
        <f>VLOOKUP($R2219,'[3]人物&amp;怪物成长分析'!$B$5:$S$104,12,FALSE)*$W2219</f>
        <v>17272.869052928872</v>
      </c>
      <c r="T2219">
        <f>VLOOKUP($R2219,'[3]人物&amp;怪物成长分析'!$B$5:$S$104,13,FALSE)*$W2219</f>
        <v>1025.0844318457525</v>
      </c>
      <c r="U2219">
        <f>VLOOKUP($R2219,'[3]人物&amp;怪物成长分析'!$B$5:$S$104,14,FALSE)*$W2219</f>
        <v>455.59308082033454</v>
      </c>
      <c r="V2219">
        <f>VLOOKUP($R2219,'[3]人物&amp;怪物成长分析'!$B$5:$S$104,17,FALSE)*$W2219</f>
        <v>4492.8648000000003</v>
      </c>
      <c r="W2219" s="1">
        <v>0.36</v>
      </c>
      <c r="X2219">
        <f t="shared" si="34"/>
        <v>4438.9995681398905</v>
      </c>
    </row>
    <row r="2220" spans="1:24" x14ac:dyDescent="0.15">
      <c r="A2220">
        <v>2219</v>
      </c>
      <c r="B2220">
        <v>34</v>
      </c>
      <c r="C2220">
        <v>28510.592183036795</v>
      </c>
      <c r="D2220">
        <v>1771.0770493324421</v>
      </c>
      <c r="E2220">
        <v>787.14535525886311</v>
      </c>
      <c r="F2220">
        <v>9285.4080000000013</v>
      </c>
      <c r="G2220" s="1">
        <v>0.8</v>
      </c>
      <c r="H2220">
        <v>8226.8217742953329</v>
      </c>
      <c r="Q2220">
        <v>2219</v>
      </c>
      <c r="R2220">
        <v>34</v>
      </c>
      <c r="S2220">
        <f>VLOOKUP($R2220,'[3]人物&amp;怪物成长分析'!$B$5:$S$104,12,FALSE)*$W2220</f>
        <v>28510.592183036795</v>
      </c>
      <c r="T2220">
        <f>VLOOKUP($R2220,'[3]人物&amp;怪物成长分析'!$B$5:$S$104,13,FALSE)*$W2220</f>
        <v>1771.0770493324421</v>
      </c>
      <c r="U2220">
        <f>VLOOKUP($R2220,'[3]人物&amp;怪物成长分析'!$B$5:$S$104,14,FALSE)*$W2220</f>
        <v>787.14535525886311</v>
      </c>
      <c r="V2220">
        <f>VLOOKUP($R2220,'[3]人物&amp;怪物成长分析'!$B$5:$S$104,17,FALSE)*$W2220</f>
        <v>9285.4080000000013</v>
      </c>
      <c r="W2220" s="1">
        <v>0.8</v>
      </c>
      <c r="X2220">
        <f t="shared" si="34"/>
        <v>8226.8217742953329</v>
      </c>
    </row>
    <row r="2221" spans="1:24" x14ac:dyDescent="0.15">
      <c r="A2221">
        <v>2220</v>
      </c>
      <c r="B2221">
        <v>39</v>
      </c>
      <c r="C2221">
        <v>23660.121299687766</v>
      </c>
      <c r="D2221">
        <v>1329.7892294287628</v>
      </c>
      <c r="E2221">
        <v>591.01743530167232</v>
      </c>
      <c r="F2221">
        <v>5224.9840000000004</v>
      </c>
      <c r="G2221" s="1">
        <v>0.4</v>
      </c>
      <c r="H2221">
        <v>5572.4472920615353</v>
      </c>
      <c r="Q2221">
        <v>2220</v>
      </c>
      <c r="R2221">
        <v>39</v>
      </c>
      <c r="S2221">
        <f>VLOOKUP($R2221,'[3]人物&amp;怪物成长分析'!$B$5:$S$104,12,FALSE)*$W2221</f>
        <v>23660.121299687766</v>
      </c>
      <c r="T2221">
        <f>VLOOKUP($R2221,'[3]人物&amp;怪物成长分析'!$B$5:$S$104,13,FALSE)*$W2221</f>
        <v>1329.7892294287628</v>
      </c>
      <c r="U2221">
        <f>VLOOKUP($R2221,'[3]人物&amp;怪物成长分析'!$B$5:$S$104,14,FALSE)*$W2221</f>
        <v>591.01743530167232</v>
      </c>
      <c r="V2221">
        <f>VLOOKUP($R2221,'[3]人物&amp;怪物成长分析'!$B$5:$S$104,17,FALSE)*$W2221</f>
        <v>5224.9840000000004</v>
      </c>
      <c r="W2221" s="1">
        <v>0.4</v>
      </c>
      <c r="X2221">
        <f t="shared" si="34"/>
        <v>5572.4472920615353</v>
      </c>
    </row>
    <row r="2222" spans="1:24" x14ac:dyDescent="0.15">
      <c r="A2222">
        <v>2221</v>
      </c>
      <c r="B2222">
        <v>26</v>
      </c>
      <c r="C2222">
        <v>7153.4719417364558</v>
      </c>
      <c r="D2222">
        <v>508.44025647090319</v>
      </c>
      <c r="E2222">
        <v>225.97344732040139</v>
      </c>
      <c r="F2222">
        <v>4453.2671999999993</v>
      </c>
      <c r="G2222" s="1">
        <v>0.48</v>
      </c>
      <c r="H2222">
        <v>3041.5961153529156</v>
      </c>
      <c r="Q2222">
        <v>2221</v>
      </c>
      <c r="R2222">
        <v>26</v>
      </c>
      <c r="S2222">
        <f>VLOOKUP($R2222,'[3]人物&amp;怪物成长分析'!$B$5:$S$104,12,FALSE)*$W2222</f>
        <v>7153.4719417364558</v>
      </c>
      <c r="T2222">
        <f>VLOOKUP($R2222,'[3]人物&amp;怪物成长分析'!$B$5:$S$104,13,FALSE)*$W2222</f>
        <v>508.44025647090319</v>
      </c>
      <c r="U2222">
        <f>VLOOKUP($R2222,'[3]人物&amp;怪物成长分析'!$B$5:$S$104,14,FALSE)*$W2222</f>
        <v>225.97344732040139</v>
      </c>
      <c r="V2222">
        <f>VLOOKUP($R2222,'[3]人物&amp;怪物成长分析'!$B$5:$S$104,17,FALSE)*$W2222</f>
        <v>4453.2671999999993</v>
      </c>
      <c r="W2222" s="1">
        <v>0.48</v>
      </c>
      <c r="X2222">
        <f t="shared" si="34"/>
        <v>3041.5961153529156</v>
      </c>
    </row>
    <row r="2223" spans="1:24" x14ac:dyDescent="0.15">
      <c r="A2223">
        <v>2222</v>
      </c>
      <c r="B2223">
        <v>37</v>
      </c>
      <c r="C2223">
        <v>18232.472889202701</v>
      </c>
      <c r="D2223">
        <v>1082.0335669482945</v>
      </c>
      <c r="E2223">
        <v>480.90380753257534</v>
      </c>
      <c r="F2223">
        <v>4742.4683999999997</v>
      </c>
      <c r="G2223" s="1">
        <v>0.38</v>
      </c>
      <c r="H2223">
        <v>4685.6106552587735</v>
      </c>
      <c r="Q2223">
        <v>2222</v>
      </c>
      <c r="R2223">
        <v>37</v>
      </c>
      <c r="S2223">
        <f>VLOOKUP($R2223,'[3]人物&amp;怪物成长分析'!$B$5:$S$104,12,FALSE)*$W2223</f>
        <v>18232.472889202701</v>
      </c>
      <c r="T2223">
        <f>VLOOKUP($R2223,'[3]人物&amp;怪物成长分析'!$B$5:$S$104,13,FALSE)*$W2223</f>
        <v>1082.0335669482945</v>
      </c>
      <c r="U2223">
        <f>VLOOKUP($R2223,'[3]人物&amp;怪物成长分析'!$B$5:$S$104,14,FALSE)*$W2223</f>
        <v>480.90380753257534</v>
      </c>
      <c r="V2223">
        <f>VLOOKUP($R2223,'[3]人物&amp;怪物成长分析'!$B$5:$S$104,17,FALSE)*$W2223</f>
        <v>4742.4683999999997</v>
      </c>
      <c r="W2223" s="1">
        <v>0.38</v>
      </c>
      <c r="X2223">
        <f t="shared" si="34"/>
        <v>4685.6106552587735</v>
      </c>
    </row>
    <row r="2224" spans="1:24" x14ac:dyDescent="0.15">
      <c r="A2224">
        <v>2223</v>
      </c>
      <c r="B2224">
        <v>22</v>
      </c>
      <c r="C2224">
        <v>4482.2835046956525</v>
      </c>
      <c r="D2224">
        <v>354.25292243478265</v>
      </c>
      <c r="E2224">
        <v>157.44574330434787</v>
      </c>
      <c r="F2224">
        <v>3975.4092000000001</v>
      </c>
      <c r="G2224" s="1">
        <v>0.49</v>
      </c>
      <c r="H2224">
        <v>2451.1549607123479</v>
      </c>
      <c r="Q2224">
        <v>2223</v>
      </c>
      <c r="R2224">
        <v>22</v>
      </c>
      <c r="S2224">
        <f>VLOOKUP($R2224,'[3]人物&amp;怪物成长分析'!$B$5:$S$104,12,FALSE)*$W2224</f>
        <v>4482.2835046956525</v>
      </c>
      <c r="T2224">
        <f>VLOOKUP($R2224,'[3]人物&amp;怪物成长分析'!$B$5:$S$104,13,FALSE)*$W2224</f>
        <v>354.25292243478265</v>
      </c>
      <c r="U2224">
        <f>VLOOKUP($R2224,'[3]人物&amp;怪物成长分析'!$B$5:$S$104,14,FALSE)*$W2224</f>
        <v>157.44574330434787</v>
      </c>
      <c r="V2224">
        <f>VLOOKUP($R2224,'[3]人物&amp;怪物成长分析'!$B$5:$S$104,17,FALSE)*$W2224</f>
        <v>3975.4092000000001</v>
      </c>
      <c r="W2224" s="1">
        <v>0.49</v>
      </c>
      <c r="X2224">
        <f t="shared" si="34"/>
        <v>2451.1549607123479</v>
      </c>
    </row>
    <row r="2225" spans="1:24" x14ac:dyDescent="0.15">
      <c r="A2225">
        <v>2224</v>
      </c>
      <c r="B2225">
        <v>36</v>
      </c>
      <c r="C2225">
        <v>30539.222765313716</v>
      </c>
      <c r="D2225">
        <v>1864.144985832241</v>
      </c>
      <c r="E2225">
        <v>828.50888259210717</v>
      </c>
      <c r="F2225">
        <v>8654.2183999999997</v>
      </c>
      <c r="G2225" s="1">
        <v>0.71</v>
      </c>
      <c r="H2225">
        <v>8227.9884420442759</v>
      </c>
      <c r="Q2225">
        <v>2224</v>
      </c>
      <c r="R2225">
        <v>36</v>
      </c>
      <c r="S2225">
        <f>VLOOKUP($R2225,'[3]人物&amp;怪物成长分析'!$B$5:$S$104,12,FALSE)*$W2225</f>
        <v>30539.222765313716</v>
      </c>
      <c r="T2225">
        <f>VLOOKUP($R2225,'[3]人物&amp;怪物成长分析'!$B$5:$S$104,13,FALSE)*$W2225</f>
        <v>1864.144985832241</v>
      </c>
      <c r="U2225">
        <f>VLOOKUP($R2225,'[3]人物&amp;怪物成长分析'!$B$5:$S$104,14,FALSE)*$W2225</f>
        <v>828.50888259210717</v>
      </c>
      <c r="V2225">
        <f>VLOOKUP($R2225,'[3]人物&amp;怪物成长分析'!$B$5:$S$104,17,FALSE)*$W2225</f>
        <v>8654.2183999999997</v>
      </c>
      <c r="W2225" s="1">
        <v>0.71</v>
      </c>
      <c r="X2225">
        <f t="shared" si="34"/>
        <v>8227.9884420442759</v>
      </c>
    </row>
    <row r="2226" spans="1:24" x14ac:dyDescent="0.15">
      <c r="A2226">
        <v>2225</v>
      </c>
      <c r="B2226">
        <v>48</v>
      </c>
      <c r="C2226">
        <v>114501.07369828178</v>
      </c>
      <c r="D2226">
        <v>5174.3015023304379</v>
      </c>
      <c r="E2226">
        <v>2299.6895565913055</v>
      </c>
      <c r="F2226">
        <v>12546.175999999999</v>
      </c>
      <c r="G2226" s="1">
        <v>0.8</v>
      </c>
      <c r="H2226">
        <v>19583.680616223617</v>
      </c>
      <c r="Q2226">
        <v>2225</v>
      </c>
      <c r="R2226">
        <v>48</v>
      </c>
      <c r="S2226">
        <f>VLOOKUP($R2226,'[3]人物&amp;怪物成长分析'!$B$5:$S$104,12,FALSE)*$W2226</f>
        <v>114501.07369828178</v>
      </c>
      <c r="T2226">
        <f>VLOOKUP($R2226,'[3]人物&amp;怪物成长分析'!$B$5:$S$104,13,FALSE)*$W2226</f>
        <v>5174.3015023304379</v>
      </c>
      <c r="U2226">
        <f>VLOOKUP($R2226,'[3]人物&amp;怪物成长分析'!$B$5:$S$104,14,FALSE)*$W2226</f>
        <v>2299.6895565913055</v>
      </c>
      <c r="V2226">
        <f>VLOOKUP($R2226,'[3]人物&amp;怪物成长分析'!$B$5:$S$104,17,FALSE)*$W2226</f>
        <v>12546.175999999999</v>
      </c>
      <c r="W2226" s="1">
        <v>0.8</v>
      </c>
      <c r="X2226">
        <f t="shared" si="34"/>
        <v>19583.680616223617</v>
      </c>
    </row>
    <row r="2227" spans="1:24" x14ac:dyDescent="0.15">
      <c r="A2227">
        <v>2226</v>
      </c>
      <c r="B2227">
        <v>49</v>
      </c>
      <c r="C2227">
        <v>82699.842064815573</v>
      </c>
      <c r="D2227">
        <v>3656.1802190044832</v>
      </c>
      <c r="E2227">
        <v>1624.9689862242151</v>
      </c>
      <c r="F2227">
        <v>8466.1458000000002</v>
      </c>
      <c r="G2227" s="1">
        <v>0.53</v>
      </c>
      <c r="H2227">
        <v>13761.158951785585</v>
      </c>
      <c r="Q2227">
        <v>2226</v>
      </c>
      <c r="R2227">
        <v>49</v>
      </c>
      <c r="S2227">
        <f>VLOOKUP($R2227,'[3]人物&amp;怪物成长分析'!$B$5:$S$104,12,FALSE)*$W2227</f>
        <v>82699.842064815573</v>
      </c>
      <c r="T2227">
        <f>VLOOKUP($R2227,'[3]人物&amp;怪物成长分析'!$B$5:$S$104,13,FALSE)*$W2227</f>
        <v>3656.1802190044832</v>
      </c>
      <c r="U2227">
        <f>VLOOKUP($R2227,'[3]人物&amp;怪物成长分析'!$B$5:$S$104,14,FALSE)*$W2227</f>
        <v>1624.9689862242151</v>
      </c>
      <c r="V2227">
        <f>VLOOKUP($R2227,'[3]人物&amp;怪物成长分析'!$B$5:$S$104,17,FALSE)*$W2227</f>
        <v>8466.1458000000002</v>
      </c>
      <c r="W2227" s="1">
        <v>0.53</v>
      </c>
      <c r="X2227">
        <f t="shared" si="34"/>
        <v>13761.158951785585</v>
      </c>
    </row>
    <row r="2228" spans="1:24" x14ac:dyDescent="0.15">
      <c r="A2228">
        <v>2227</v>
      </c>
      <c r="B2228">
        <v>24</v>
      </c>
      <c r="C2228">
        <v>9150.3275081739157</v>
      </c>
      <c r="D2228">
        <v>684.8477968695654</v>
      </c>
      <c r="E2228">
        <v>304.37679860869571</v>
      </c>
      <c r="F2228">
        <v>6782.3808000000008</v>
      </c>
      <c r="G2228" s="1">
        <v>0.78</v>
      </c>
      <c r="H2228">
        <v>4393.4966013662615</v>
      </c>
      <c r="Q2228">
        <v>2227</v>
      </c>
      <c r="R2228">
        <v>24</v>
      </c>
      <c r="S2228">
        <f>VLOOKUP($R2228,'[3]人物&amp;怪物成长分析'!$B$5:$S$104,12,FALSE)*$W2228</f>
        <v>9150.3275081739157</v>
      </c>
      <c r="T2228">
        <f>VLOOKUP($R2228,'[3]人物&amp;怪物成长分析'!$B$5:$S$104,13,FALSE)*$W2228</f>
        <v>684.8477968695654</v>
      </c>
      <c r="U2228">
        <f>VLOOKUP($R2228,'[3]人物&amp;怪物成长分析'!$B$5:$S$104,14,FALSE)*$W2228</f>
        <v>304.37679860869571</v>
      </c>
      <c r="V2228">
        <f>VLOOKUP($R2228,'[3]人物&amp;怪物成长分析'!$B$5:$S$104,17,FALSE)*$W2228</f>
        <v>6782.3808000000008</v>
      </c>
      <c r="W2228" s="1">
        <v>0.78</v>
      </c>
      <c r="X2228">
        <f t="shared" si="34"/>
        <v>4393.4966013662615</v>
      </c>
    </row>
    <row r="2229" spans="1:24" x14ac:dyDescent="0.15">
      <c r="A2229">
        <v>2228</v>
      </c>
      <c r="B2229">
        <v>31</v>
      </c>
      <c r="C2229">
        <v>13611.375716400005</v>
      </c>
      <c r="D2229">
        <v>870.03006552000022</v>
      </c>
      <c r="E2229">
        <v>386.68002912000014</v>
      </c>
      <c r="F2229">
        <v>5581.3368</v>
      </c>
      <c r="G2229" s="1">
        <v>0.52</v>
      </c>
      <c r="H2229">
        <v>4438.5835623552011</v>
      </c>
      <c r="Q2229">
        <v>2228</v>
      </c>
      <c r="R2229">
        <v>31</v>
      </c>
      <c r="S2229">
        <f>VLOOKUP($R2229,'[3]人物&amp;怪物成长分析'!$B$5:$S$104,12,FALSE)*$W2229</f>
        <v>13611.375716400005</v>
      </c>
      <c r="T2229">
        <f>VLOOKUP($R2229,'[3]人物&amp;怪物成长分析'!$B$5:$S$104,13,FALSE)*$W2229</f>
        <v>870.03006552000022</v>
      </c>
      <c r="U2229">
        <f>VLOOKUP($R2229,'[3]人物&amp;怪物成长分析'!$B$5:$S$104,14,FALSE)*$W2229</f>
        <v>386.68002912000014</v>
      </c>
      <c r="V2229">
        <f>VLOOKUP($R2229,'[3]人物&amp;怪物成长分析'!$B$5:$S$104,17,FALSE)*$W2229</f>
        <v>5581.3368</v>
      </c>
      <c r="W2229" s="1">
        <v>0.52</v>
      </c>
      <c r="X2229">
        <f t="shared" si="34"/>
        <v>4438.5835623552011</v>
      </c>
    </row>
    <row r="2230" spans="1:24" x14ac:dyDescent="0.15">
      <c r="A2230">
        <v>2229</v>
      </c>
      <c r="B2230">
        <v>38</v>
      </c>
      <c r="C2230">
        <v>22941.512298746085</v>
      </c>
      <c r="D2230">
        <v>1324.5522351290972</v>
      </c>
      <c r="E2230">
        <v>588.68988227959881</v>
      </c>
      <c r="F2230">
        <v>5491.6675999999998</v>
      </c>
      <c r="G2230" s="1">
        <v>0.43</v>
      </c>
      <c r="H2230">
        <v>5637.6835120302467</v>
      </c>
      <c r="Q2230">
        <v>2229</v>
      </c>
      <c r="R2230">
        <v>38</v>
      </c>
      <c r="S2230">
        <f>VLOOKUP($R2230,'[3]人物&amp;怪物成长分析'!$B$5:$S$104,12,FALSE)*$W2230</f>
        <v>22941.512298746085</v>
      </c>
      <c r="T2230">
        <f>VLOOKUP($R2230,'[3]人物&amp;怪物成长分析'!$B$5:$S$104,13,FALSE)*$W2230</f>
        <v>1324.5522351290972</v>
      </c>
      <c r="U2230">
        <f>VLOOKUP($R2230,'[3]人物&amp;怪物成长分析'!$B$5:$S$104,14,FALSE)*$W2230</f>
        <v>588.68988227959881</v>
      </c>
      <c r="V2230">
        <f>VLOOKUP($R2230,'[3]人物&amp;怪物成长分析'!$B$5:$S$104,17,FALSE)*$W2230</f>
        <v>5491.6675999999998</v>
      </c>
      <c r="W2230" s="1">
        <v>0.43</v>
      </c>
      <c r="X2230">
        <f t="shared" si="34"/>
        <v>5637.6835120302467</v>
      </c>
    </row>
    <row r="2231" spans="1:24" x14ac:dyDescent="0.15">
      <c r="A2231">
        <v>2230</v>
      </c>
      <c r="B2231">
        <v>38</v>
      </c>
      <c r="C2231">
        <v>30410.841884384343</v>
      </c>
      <c r="D2231">
        <v>1755.8018000548495</v>
      </c>
      <c r="E2231">
        <v>780.35635557993317</v>
      </c>
      <c r="F2231">
        <v>7279.652399999999</v>
      </c>
      <c r="G2231" s="1">
        <v>0.56999999999999995</v>
      </c>
      <c r="H2231">
        <v>7473.208376412188</v>
      </c>
      <c r="Q2231">
        <v>2230</v>
      </c>
      <c r="R2231">
        <v>38</v>
      </c>
      <c r="S2231">
        <f>VLOOKUP($R2231,'[3]人物&amp;怪物成长分析'!$B$5:$S$104,12,FALSE)*$W2231</f>
        <v>30410.841884384343</v>
      </c>
      <c r="T2231">
        <f>VLOOKUP($R2231,'[3]人物&amp;怪物成长分析'!$B$5:$S$104,13,FALSE)*$W2231</f>
        <v>1755.8018000548495</v>
      </c>
      <c r="U2231">
        <f>VLOOKUP($R2231,'[3]人物&amp;怪物成长分析'!$B$5:$S$104,14,FALSE)*$W2231</f>
        <v>780.35635557993317</v>
      </c>
      <c r="V2231">
        <f>VLOOKUP($R2231,'[3]人物&amp;怪物成长分析'!$B$5:$S$104,17,FALSE)*$W2231</f>
        <v>7279.652399999999</v>
      </c>
      <c r="W2231" s="1">
        <v>0.56999999999999995</v>
      </c>
      <c r="X2231">
        <f t="shared" si="34"/>
        <v>7473.208376412188</v>
      </c>
    </row>
    <row r="2232" spans="1:24" x14ac:dyDescent="0.15">
      <c r="A2232">
        <v>2231</v>
      </c>
      <c r="B2232">
        <v>27</v>
      </c>
      <c r="C2232">
        <v>7207.4618754794337</v>
      </c>
      <c r="D2232">
        <v>499.69884933511719</v>
      </c>
      <c r="E2232">
        <v>222.08837748227432</v>
      </c>
      <c r="F2232">
        <v>4114.5753999999997</v>
      </c>
      <c r="G2232" s="1">
        <v>0.43</v>
      </c>
      <c r="H2232">
        <v>2890.8496054038824</v>
      </c>
      <c r="Q2232">
        <v>2231</v>
      </c>
      <c r="R2232">
        <v>27</v>
      </c>
      <c r="S2232">
        <f>VLOOKUP($R2232,'[3]人物&amp;怪物成长分析'!$B$5:$S$104,12,FALSE)*$W2232</f>
        <v>7207.4618754794337</v>
      </c>
      <c r="T2232">
        <f>VLOOKUP($R2232,'[3]人物&amp;怪物成长分析'!$B$5:$S$104,13,FALSE)*$W2232</f>
        <v>499.69884933511719</v>
      </c>
      <c r="U2232">
        <f>VLOOKUP($R2232,'[3]人物&amp;怪物成长分析'!$B$5:$S$104,14,FALSE)*$W2232</f>
        <v>222.08837748227432</v>
      </c>
      <c r="V2232">
        <f>VLOOKUP($R2232,'[3]人物&amp;怪物成长分析'!$B$5:$S$104,17,FALSE)*$W2232</f>
        <v>4114.5753999999997</v>
      </c>
      <c r="W2232" s="1">
        <v>0.43</v>
      </c>
      <c r="X2232">
        <f t="shared" si="34"/>
        <v>2890.8496054038824</v>
      </c>
    </row>
    <row r="2233" spans="1:24" x14ac:dyDescent="0.15">
      <c r="A2233">
        <v>2232</v>
      </c>
      <c r="B2233">
        <v>37</v>
      </c>
      <c r="C2233">
        <v>29747.718924488614</v>
      </c>
      <c r="D2233">
        <v>1765.4231881787962</v>
      </c>
      <c r="E2233">
        <v>784.63252807946503</v>
      </c>
      <c r="F2233">
        <v>7737.7116000000005</v>
      </c>
      <c r="G2233" s="1">
        <v>0.62</v>
      </c>
      <c r="H2233">
        <v>7644.9437006853668</v>
      </c>
      <c r="Q2233">
        <v>2232</v>
      </c>
      <c r="R2233">
        <v>37</v>
      </c>
      <c r="S2233">
        <f>VLOOKUP($R2233,'[3]人物&amp;怪物成长分析'!$B$5:$S$104,12,FALSE)*$W2233</f>
        <v>29747.718924488614</v>
      </c>
      <c r="T2233">
        <f>VLOOKUP($R2233,'[3]人物&amp;怪物成长分析'!$B$5:$S$104,13,FALSE)*$W2233</f>
        <v>1765.4231881787962</v>
      </c>
      <c r="U2233">
        <f>VLOOKUP($R2233,'[3]人物&amp;怪物成长分析'!$B$5:$S$104,14,FALSE)*$W2233</f>
        <v>784.63252807946503</v>
      </c>
      <c r="V2233">
        <f>VLOOKUP($R2233,'[3]人物&amp;怪物成长分析'!$B$5:$S$104,17,FALSE)*$W2233</f>
        <v>7737.7116000000005</v>
      </c>
      <c r="W2233" s="1">
        <v>0.62</v>
      </c>
      <c r="X2233">
        <f t="shared" si="34"/>
        <v>7644.9437006853668</v>
      </c>
    </row>
    <row r="2234" spans="1:24" x14ac:dyDescent="0.15">
      <c r="A2234">
        <v>2233</v>
      </c>
      <c r="B2234">
        <v>21</v>
      </c>
      <c r="C2234">
        <v>4164.9575467500017</v>
      </c>
      <c r="D2234">
        <v>338.6526746086958</v>
      </c>
      <c r="E2234">
        <v>150.51229982608703</v>
      </c>
      <c r="F2234">
        <v>3989.1893999999998</v>
      </c>
      <c r="G2234" s="1">
        <v>0.51</v>
      </c>
      <c r="H2234">
        <v>2414.5052067657393</v>
      </c>
      <c r="Q2234">
        <v>2233</v>
      </c>
      <c r="R2234">
        <v>21</v>
      </c>
      <c r="S2234">
        <f>VLOOKUP($R2234,'[3]人物&amp;怪物成长分析'!$B$5:$S$104,12,FALSE)*$W2234</f>
        <v>4164.9575467500017</v>
      </c>
      <c r="T2234">
        <f>VLOOKUP($R2234,'[3]人物&amp;怪物成长分析'!$B$5:$S$104,13,FALSE)*$W2234</f>
        <v>338.6526746086958</v>
      </c>
      <c r="U2234">
        <f>VLOOKUP($R2234,'[3]人物&amp;怪物成长分析'!$B$5:$S$104,14,FALSE)*$W2234</f>
        <v>150.51229982608703</v>
      </c>
      <c r="V2234">
        <f>VLOOKUP($R2234,'[3]人物&amp;怪物成长分析'!$B$5:$S$104,17,FALSE)*$W2234</f>
        <v>3989.1893999999998</v>
      </c>
      <c r="W2234" s="1">
        <v>0.51</v>
      </c>
      <c r="X2234">
        <f t="shared" si="34"/>
        <v>2414.5052067657393</v>
      </c>
    </row>
    <row r="2235" spans="1:24" x14ac:dyDescent="0.15">
      <c r="A2235">
        <v>2234</v>
      </c>
      <c r="B2235">
        <v>50</v>
      </c>
      <c r="C2235">
        <v>124757.18611826093</v>
      </c>
      <c r="D2235">
        <v>5398.1474762709049</v>
      </c>
      <c r="E2235">
        <v>2399.1766561204022</v>
      </c>
      <c r="F2235">
        <v>11873.449999999999</v>
      </c>
      <c r="G2235" s="1">
        <v>0.73</v>
      </c>
      <c r="H2235">
        <v>20189.501492546089</v>
      </c>
      <c r="Q2235">
        <v>2234</v>
      </c>
      <c r="R2235">
        <v>50</v>
      </c>
      <c r="S2235">
        <f>VLOOKUP($R2235,'[3]人物&amp;怪物成长分析'!$B$5:$S$104,12,FALSE)*$W2235</f>
        <v>124757.18611826093</v>
      </c>
      <c r="T2235">
        <f>VLOOKUP($R2235,'[3]人物&amp;怪物成长分析'!$B$5:$S$104,13,FALSE)*$W2235</f>
        <v>5398.1474762709049</v>
      </c>
      <c r="U2235">
        <f>VLOOKUP($R2235,'[3]人物&amp;怪物成长分析'!$B$5:$S$104,14,FALSE)*$W2235</f>
        <v>2399.1766561204022</v>
      </c>
      <c r="V2235">
        <f>VLOOKUP($R2235,'[3]人物&amp;怪物成长分析'!$B$5:$S$104,17,FALSE)*$W2235</f>
        <v>11873.449999999999</v>
      </c>
      <c r="W2235" s="1">
        <v>0.73</v>
      </c>
      <c r="X2235">
        <f t="shared" si="34"/>
        <v>20189.501492546089</v>
      </c>
    </row>
    <row r="2236" spans="1:24" x14ac:dyDescent="0.15">
      <c r="A2236">
        <v>2235</v>
      </c>
      <c r="B2236">
        <v>42</v>
      </c>
      <c r="C2236">
        <v>48809.096033562571</v>
      </c>
      <c r="D2236">
        <v>2539.3291643076932</v>
      </c>
      <c r="E2236">
        <v>1128.5907396923083</v>
      </c>
      <c r="F2236">
        <v>8361.5279999999984</v>
      </c>
      <c r="G2236" s="1">
        <v>0.6</v>
      </c>
      <c r="H2236">
        <v>10155.843918411005</v>
      </c>
      <c r="Q2236">
        <v>2235</v>
      </c>
      <c r="R2236">
        <v>42</v>
      </c>
      <c r="S2236">
        <f>VLOOKUP($R2236,'[3]人物&amp;怪物成长分析'!$B$5:$S$104,12,FALSE)*$W2236</f>
        <v>48809.096033562571</v>
      </c>
      <c r="T2236">
        <f>VLOOKUP($R2236,'[3]人物&amp;怪物成长分析'!$B$5:$S$104,13,FALSE)*$W2236</f>
        <v>2539.3291643076932</v>
      </c>
      <c r="U2236">
        <f>VLOOKUP($R2236,'[3]人物&amp;怪物成长分析'!$B$5:$S$104,14,FALSE)*$W2236</f>
        <v>1128.5907396923083</v>
      </c>
      <c r="V2236">
        <f>VLOOKUP($R2236,'[3]人物&amp;怪物成长分析'!$B$5:$S$104,17,FALSE)*$W2236</f>
        <v>8361.5279999999984</v>
      </c>
      <c r="W2236" s="1">
        <v>0.6</v>
      </c>
      <c r="X2236">
        <f t="shared" si="34"/>
        <v>10155.843918411005</v>
      </c>
    </row>
    <row r="2237" spans="1:24" x14ac:dyDescent="0.15">
      <c r="A2237">
        <v>2236</v>
      </c>
      <c r="B2237">
        <v>44</v>
      </c>
      <c r="C2237">
        <v>34707.782772578466</v>
      </c>
      <c r="D2237">
        <v>1719.6158303036791</v>
      </c>
      <c r="E2237">
        <v>764.27370235719081</v>
      </c>
      <c r="F2237">
        <v>5081.3559999999998</v>
      </c>
      <c r="G2237" s="1">
        <v>0.35</v>
      </c>
      <c r="H2237">
        <v>6719.8342602768098</v>
      </c>
      <c r="Q2237">
        <v>2236</v>
      </c>
      <c r="R2237">
        <v>44</v>
      </c>
      <c r="S2237">
        <f>VLOOKUP($R2237,'[3]人物&amp;怪物成长分析'!$B$5:$S$104,12,FALSE)*$W2237</f>
        <v>34707.782772578466</v>
      </c>
      <c r="T2237">
        <f>VLOOKUP($R2237,'[3]人物&amp;怪物成长分析'!$B$5:$S$104,13,FALSE)*$W2237</f>
        <v>1719.6158303036791</v>
      </c>
      <c r="U2237">
        <f>VLOOKUP($R2237,'[3]人物&amp;怪物成长分析'!$B$5:$S$104,14,FALSE)*$W2237</f>
        <v>764.27370235719081</v>
      </c>
      <c r="V2237">
        <f>VLOOKUP($R2237,'[3]人物&amp;怪物成长分析'!$B$5:$S$104,17,FALSE)*$W2237</f>
        <v>5081.3559999999998</v>
      </c>
      <c r="W2237" s="1">
        <v>0.35</v>
      </c>
      <c r="X2237">
        <f t="shared" si="34"/>
        <v>6719.8342602768098</v>
      </c>
    </row>
    <row r="2238" spans="1:24" x14ac:dyDescent="0.15">
      <c r="A2238">
        <v>2237</v>
      </c>
      <c r="B2238">
        <v>34</v>
      </c>
      <c r="C2238">
        <v>14968.060896094315</v>
      </c>
      <c r="D2238">
        <v>929.81545089953204</v>
      </c>
      <c r="E2238">
        <v>413.25131151090307</v>
      </c>
      <c r="F2238">
        <v>4874.8392000000003</v>
      </c>
      <c r="G2238" s="1">
        <v>0.42</v>
      </c>
      <c r="H2238">
        <v>4319.0814315050493</v>
      </c>
      <c r="Q2238">
        <v>2237</v>
      </c>
      <c r="R2238">
        <v>34</v>
      </c>
      <c r="S2238">
        <f>VLOOKUP($R2238,'[3]人物&amp;怪物成长分析'!$B$5:$S$104,12,FALSE)*$W2238</f>
        <v>14968.060896094315</v>
      </c>
      <c r="T2238">
        <f>VLOOKUP($R2238,'[3]人物&amp;怪物成长分析'!$B$5:$S$104,13,FALSE)*$W2238</f>
        <v>929.81545089953204</v>
      </c>
      <c r="U2238">
        <f>VLOOKUP($R2238,'[3]人物&amp;怪物成长分析'!$B$5:$S$104,14,FALSE)*$W2238</f>
        <v>413.25131151090307</v>
      </c>
      <c r="V2238">
        <f>VLOOKUP($R2238,'[3]人物&amp;怪物成长分析'!$B$5:$S$104,17,FALSE)*$W2238</f>
        <v>4874.8392000000003</v>
      </c>
      <c r="W2238" s="1">
        <v>0.42</v>
      </c>
      <c r="X2238">
        <f t="shared" si="34"/>
        <v>4319.0814315050493</v>
      </c>
    </row>
    <row r="2239" spans="1:24" x14ac:dyDescent="0.15">
      <c r="A2239">
        <v>2238</v>
      </c>
      <c r="B2239">
        <v>34</v>
      </c>
      <c r="C2239">
        <v>21026.561734989635</v>
      </c>
      <c r="D2239">
        <v>1306.1693238826758</v>
      </c>
      <c r="E2239">
        <v>580.51969950341152</v>
      </c>
      <c r="F2239">
        <v>6847.9884000000002</v>
      </c>
      <c r="G2239" s="1">
        <v>0.59</v>
      </c>
      <c r="H2239">
        <v>6067.2810585428078</v>
      </c>
      <c r="Q2239">
        <v>2238</v>
      </c>
      <c r="R2239">
        <v>34</v>
      </c>
      <c r="S2239">
        <f>VLOOKUP($R2239,'[3]人物&amp;怪物成长分析'!$B$5:$S$104,12,FALSE)*$W2239</f>
        <v>21026.561734989635</v>
      </c>
      <c r="T2239">
        <f>VLOOKUP($R2239,'[3]人物&amp;怪物成长分析'!$B$5:$S$104,13,FALSE)*$W2239</f>
        <v>1306.1693238826758</v>
      </c>
      <c r="U2239">
        <f>VLOOKUP($R2239,'[3]人物&amp;怪物成长分析'!$B$5:$S$104,14,FALSE)*$W2239</f>
        <v>580.51969950341152</v>
      </c>
      <c r="V2239">
        <f>VLOOKUP($R2239,'[3]人物&amp;怪物成长分析'!$B$5:$S$104,17,FALSE)*$W2239</f>
        <v>6847.9884000000002</v>
      </c>
      <c r="W2239" s="1">
        <v>0.59</v>
      </c>
      <c r="X2239">
        <f t="shared" si="34"/>
        <v>6067.2810585428078</v>
      </c>
    </row>
    <row r="2240" spans="1:24" x14ac:dyDescent="0.15">
      <c r="A2240">
        <v>2239</v>
      </c>
      <c r="B2240">
        <v>47</v>
      </c>
      <c r="C2240">
        <v>66818.290773447807</v>
      </c>
      <c r="D2240">
        <v>3087.7246539602015</v>
      </c>
      <c r="E2240">
        <v>1372.3220684267565</v>
      </c>
      <c r="F2240">
        <v>7849.7057999999997</v>
      </c>
      <c r="G2240" s="1">
        <v>0.51</v>
      </c>
      <c r="H2240">
        <v>11762.013990389843</v>
      </c>
      <c r="Q2240">
        <v>2239</v>
      </c>
      <c r="R2240">
        <v>47</v>
      </c>
      <c r="S2240">
        <f>VLOOKUP($R2240,'[3]人物&amp;怪物成长分析'!$B$5:$S$104,12,FALSE)*$W2240</f>
        <v>66818.290773447807</v>
      </c>
      <c r="T2240">
        <f>VLOOKUP($R2240,'[3]人物&amp;怪物成长分析'!$B$5:$S$104,13,FALSE)*$W2240</f>
        <v>3087.7246539602015</v>
      </c>
      <c r="U2240">
        <f>VLOOKUP($R2240,'[3]人物&amp;怪物成长分析'!$B$5:$S$104,14,FALSE)*$W2240</f>
        <v>1372.3220684267565</v>
      </c>
      <c r="V2240">
        <f>VLOOKUP($R2240,'[3]人物&amp;怪物成长分析'!$B$5:$S$104,17,FALSE)*$W2240</f>
        <v>7849.7057999999997</v>
      </c>
      <c r="W2240" s="1">
        <v>0.51</v>
      </c>
      <c r="X2240">
        <f t="shared" si="34"/>
        <v>11762.013990389843</v>
      </c>
    </row>
    <row r="2241" spans="1:24" x14ac:dyDescent="0.15">
      <c r="A2241">
        <v>2240</v>
      </c>
      <c r="B2241">
        <v>43</v>
      </c>
      <c r="C2241">
        <v>67451.610690440983</v>
      </c>
      <c r="D2241">
        <v>3423.690465667225</v>
      </c>
      <c r="E2241">
        <v>1521.6402069632113</v>
      </c>
      <c r="F2241">
        <v>10670.264999999999</v>
      </c>
      <c r="G2241" s="1">
        <v>0.75</v>
      </c>
      <c r="H2241">
        <v>13525.542240297691</v>
      </c>
      <c r="Q2241">
        <v>2240</v>
      </c>
      <c r="R2241">
        <v>43</v>
      </c>
      <c r="S2241">
        <f>VLOOKUP($R2241,'[3]人物&amp;怪物成长分析'!$B$5:$S$104,12,FALSE)*$W2241</f>
        <v>67451.610690440983</v>
      </c>
      <c r="T2241">
        <f>VLOOKUP($R2241,'[3]人物&amp;怪物成长分析'!$B$5:$S$104,13,FALSE)*$W2241</f>
        <v>3423.690465667225</v>
      </c>
      <c r="U2241">
        <f>VLOOKUP($R2241,'[3]人物&amp;怪物成长分析'!$B$5:$S$104,14,FALSE)*$W2241</f>
        <v>1521.6402069632113</v>
      </c>
      <c r="V2241">
        <f>VLOOKUP($R2241,'[3]人物&amp;怪物成长分析'!$B$5:$S$104,17,FALSE)*$W2241</f>
        <v>10670.264999999999</v>
      </c>
      <c r="W2241" s="1">
        <v>0.75</v>
      </c>
      <c r="X2241">
        <f t="shared" si="34"/>
        <v>13525.542240297691</v>
      </c>
    </row>
    <row r="2242" spans="1:24" x14ac:dyDescent="0.15">
      <c r="A2242">
        <v>2241</v>
      </c>
      <c r="B2242">
        <v>36</v>
      </c>
      <c r="C2242">
        <v>19355.845414635456</v>
      </c>
      <c r="D2242">
        <v>1181.5003431331106</v>
      </c>
      <c r="E2242">
        <v>525.11126361471588</v>
      </c>
      <c r="F2242">
        <v>5485.0679999999993</v>
      </c>
      <c r="G2242" s="1">
        <v>0.45</v>
      </c>
      <c r="H2242">
        <v>5214.922251999893</v>
      </c>
      <c r="Q2242">
        <v>2241</v>
      </c>
      <c r="R2242">
        <v>36</v>
      </c>
      <c r="S2242">
        <f>VLOOKUP($R2242,'[3]人物&amp;怪物成长分析'!$B$5:$S$104,12,FALSE)*$W2242</f>
        <v>19355.845414635456</v>
      </c>
      <c r="T2242">
        <f>VLOOKUP($R2242,'[3]人物&amp;怪物成长分析'!$B$5:$S$104,13,FALSE)*$W2242</f>
        <v>1181.5003431331106</v>
      </c>
      <c r="U2242">
        <f>VLOOKUP($R2242,'[3]人物&amp;怪物成长分析'!$B$5:$S$104,14,FALSE)*$W2242</f>
        <v>525.11126361471588</v>
      </c>
      <c r="V2242">
        <f>VLOOKUP($R2242,'[3]人物&amp;怪物成长分析'!$B$5:$S$104,17,FALSE)*$W2242</f>
        <v>5485.0679999999993</v>
      </c>
      <c r="W2242" s="1">
        <v>0.45</v>
      </c>
      <c r="X2242">
        <f t="shared" si="34"/>
        <v>5214.922251999893</v>
      </c>
    </row>
    <row r="2243" spans="1:24" x14ac:dyDescent="0.15">
      <c r="A2243">
        <v>2242</v>
      </c>
      <c r="B2243">
        <v>37</v>
      </c>
      <c r="C2243">
        <v>26868.907415667138</v>
      </c>
      <c r="D2243">
        <v>1594.575782871171</v>
      </c>
      <c r="E2243">
        <v>708.70034794274272</v>
      </c>
      <c r="F2243">
        <v>6988.9008000000013</v>
      </c>
      <c r="G2243" s="1">
        <v>0.56000000000000005</v>
      </c>
      <c r="H2243">
        <v>6905.1104393287187</v>
      </c>
      <c r="Q2243">
        <v>2242</v>
      </c>
      <c r="R2243">
        <v>37</v>
      </c>
      <c r="S2243">
        <f>VLOOKUP($R2243,'[3]人物&amp;怪物成长分析'!$B$5:$S$104,12,FALSE)*$W2243</f>
        <v>26868.907415667138</v>
      </c>
      <c r="T2243">
        <f>VLOOKUP($R2243,'[3]人物&amp;怪物成长分析'!$B$5:$S$104,13,FALSE)*$W2243</f>
        <v>1594.575782871171</v>
      </c>
      <c r="U2243">
        <f>VLOOKUP($R2243,'[3]人物&amp;怪物成长分析'!$B$5:$S$104,14,FALSE)*$W2243</f>
        <v>708.70034794274272</v>
      </c>
      <c r="V2243">
        <f>VLOOKUP($R2243,'[3]人物&amp;怪物成长分析'!$B$5:$S$104,17,FALSE)*$W2243</f>
        <v>6988.9008000000013</v>
      </c>
      <c r="W2243" s="1">
        <v>0.56000000000000005</v>
      </c>
      <c r="X2243">
        <f t="shared" ref="X2243:X2306" si="35">SUMPRODUCT(S2243:V2243,$M$6:$P$6)*1.2</f>
        <v>6905.1104393287187</v>
      </c>
    </row>
    <row r="2244" spans="1:24" x14ac:dyDescent="0.15">
      <c r="A2244">
        <v>2243</v>
      </c>
      <c r="B2244">
        <v>47</v>
      </c>
      <c r="C2244">
        <v>90401.21692878232</v>
      </c>
      <c r="D2244">
        <v>4177.5098259461547</v>
      </c>
      <c r="E2244">
        <v>1856.6710337538468</v>
      </c>
      <c r="F2244">
        <v>10620.190199999999</v>
      </c>
      <c r="G2244" s="1">
        <v>0.69</v>
      </c>
      <c r="H2244">
        <v>15913.313045821551</v>
      </c>
      <c r="Q2244">
        <v>2243</v>
      </c>
      <c r="R2244">
        <v>47</v>
      </c>
      <c r="S2244">
        <f>VLOOKUP($R2244,'[3]人物&amp;怪物成长分析'!$B$5:$S$104,12,FALSE)*$W2244</f>
        <v>90401.21692878232</v>
      </c>
      <c r="T2244">
        <f>VLOOKUP($R2244,'[3]人物&amp;怪物成长分析'!$B$5:$S$104,13,FALSE)*$W2244</f>
        <v>4177.5098259461547</v>
      </c>
      <c r="U2244">
        <f>VLOOKUP($R2244,'[3]人物&amp;怪物成长分析'!$B$5:$S$104,14,FALSE)*$W2244</f>
        <v>1856.6710337538468</v>
      </c>
      <c r="V2244">
        <f>VLOOKUP($R2244,'[3]人物&amp;怪物成长分析'!$B$5:$S$104,17,FALSE)*$W2244</f>
        <v>10620.190199999999</v>
      </c>
      <c r="W2244" s="1">
        <v>0.69</v>
      </c>
      <c r="X2244">
        <f t="shared" si="35"/>
        <v>15913.313045821551</v>
      </c>
    </row>
    <row r="2245" spans="1:24" x14ac:dyDescent="0.15">
      <c r="A2245">
        <v>2244</v>
      </c>
      <c r="B2245">
        <v>41</v>
      </c>
      <c r="C2245">
        <v>57965.849710876057</v>
      </c>
      <c r="D2245">
        <v>3092.6700050947843</v>
      </c>
      <c r="E2245">
        <v>1374.5200022643482</v>
      </c>
      <c r="F2245">
        <v>10779.3446</v>
      </c>
      <c r="G2245" s="1">
        <v>0.79</v>
      </c>
      <c r="H2245">
        <v>12540.96139175301</v>
      </c>
      <c r="Q2245">
        <v>2244</v>
      </c>
      <c r="R2245">
        <v>41</v>
      </c>
      <c r="S2245">
        <f>VLOOKUP($R2245,'[3]人物&amp;怪物成长分析'!$B$5:$S$104,12,FALSE)*$W2245</f>
        <v>57965.849710876057</v>
      </c>
      <c r="T2245">
        <f>VLOOKUP($R2245,'[3]人物&amp;怪物成长分析'!$B$5:$S$104,13,FALSE)*$W2245</f>
        <v>3092.6700050947843</v>
      </c>
      <c r="U2245">
        <f>VLOOKUP($R2245,'[3]人物&amp;怪物成长分析'!$B$5:$S$104,14,FALSE)*$W2245</f>
        <v>1374.5200022643482</v>
      </c>
      <c r="V2245">
        <f>VLOOKUP($R2245,'[3]人物&amp;怪物成长分析'!$B$5:$S$104,17,FALSE)*$W2245</f>
        <v>10779.3446</v>
      </c>
      <c r="W2245" s="1">
        <v>0.79</v>
      </c>
      <c r="X2245">
        <f t="shared" si="35"/>
        <v>12540.96139175301</v>
      </c>
    </row>
    <row r="2246" spans="1:24" x14ac:dyDescent="0.15">
      <c r="A2246">
        <v>2245</v>
      </c>
      <c r="B2246">
        <v>24</v>
      </c>
      <c r="C2246">
        <v>8211.8323791304374</v>
      </c>
      <c r="D2246">
        <v>614.60699719063552</v>
      </c>
      <c r="E2246">
        <v>273.1586654180602</v>
      </c>
      <c r="F2246">
        <v>6086.7520000000004</v>
      </c>
      <c r="G2246" s="1">
        <v>0.7</v>
      </c>
      <c r="H2246">
        <v>3942.8815653286961</v>
      </c>
      <c r="Q2246">
        <v>2245</v>
      </c>
      <c r="R2246">
        <v>24</v>
      </c>
      <c r="S2246">
        <f>VLOOKUP($R2246,'[3]人物&amp;怪物成长分析'!$B$5:$S$104,12,FALSE)*$W2246</f>
        <v>8211.8323791304374</v>
      </c>
      <c r="T2246">
        <f>VLOOKUP($R2246,'[3]人物&amp;怪物成长分析'!$B$5:$S$104,13,FALSE)*$W2246</f>
        <v>614.60699719063552</v>
      </c>
      <c r="U2246">
        <f>VLOOKUP($R2246,'[3]人物&amp;怪物成长分析'!$B$5:$S$104,14,FALSE)*$W2246</f>
        <v>273.1586654180602</v>
      </c>
      <c r="V2246">
        <f>VLOOKUP($R2246,'[3]人物&amp;怪物成长分析'!$B$5:$S$104,17,FALSE)*$W2246</f>
        <v>6086.7520000000004</v>
      </c>
      <c r="W2246" s="1">
        <v>0.7</v>
      </c>
      <c r="X2246">
        <f t="shared" si="35"/>
        <v>3942.8815653286961</v>
      </c>
    </row>
    <row r="2247" spans="1:24" x14ac:dyDescent="0.15">
      <c r="A2247">
        <v>2246</v>
      </c>
      <c r="B2247">
        <v>21</v>
      </c>
      <c r="C2247">
        <v>6451.6009057500032</v>
      </c>
      <c r="D2247">
        <v>524.57963321739157</v>
      </c>
      <c r="E2247">
        <v>233.14650365217403</v>
      </c>
      <c r="F2247">
        <v>6179.3325999999997</v>
      </c>
      <c r="G2247" s="1">
        <v>0.79</v>
      </c>
      <c r="H2247">
        <v>3740.1159085194786</v>
      </c>
      <c r="Q2247">
        <v>2246</v>
      </c>
      <c r="R2247">
        <v>21</v>
      </c>
      <c r="S2247">
        <f>VLOOKUP($R2247,'[3]人物&amp;怪物成长分析'!$B$5:$S$104,12,FALSE)*$W2247</f>
        <v>6451.6009057500032</v>
      </c>
      <c r="T2247">
        <f>VLOOKUP($R2247,'[3]人物&amp;怪物成长分析'!$B$5:$S$104,13,FALSE)*$W2247</f>
        <v>524.57963321739157</v>
      </c>
      <c r="U2247">
        <f>VLOOKUP($R2247,'[3]人物&amp;怪物成长分析'!$B$5:$S$104,14,FALSE)*$W2247</f>
        <v>233.14650365217403</v>
      </c>
      <c r="V2247">
        <f>VLOOKUP($R2247,'[3]人物&amp;怪物成长分析'!$B$5:$S$104,17,FALSE)*$W2247</f>
        <v>6179.3325999999997</v>
      </c>
      <c r="W2247" s="1">
        <v>0.79</v>
      </c>
      <c r="X2247">
        <f t="shared" si="35"/>
        <v>3740.1159085194786</v>
      </c>
    </row>
    <row r="2248" spans="1:24" x14ac:dyDescent="0.15">
      <c r="A2248">
        <v>2247</v>
      </c>
      <c r="B2248">
        <v>44</v>
      </c>
      <c r="C2248">
        <v>77348.773036032013</v>
      </c>
      <c r="D2248">
        <v>3832.2867075339136</v>
      </c>
      <c r="E2248">
        <v>1703.2385366817396</v>
      </c>
      <c r="F2248">
        <v>11324.1648</v>
      </c>
      <c r="G2248" s="1">
        <v>0.78</v>
      </c>
      <c r="H2248">
        <v>14975.63063718832</v>
      </c>
      <c r="Q2248">
        <v>2247</v>
      </c>
      <c r="R2248">
        <v>44</v>
      </c>
      <c r="S2248">
        <f>VLOOKUP($R2248,'[3]人物&amp;怪物成长分析'!$B$5:$S$104,12,FALSE)*$W2248</f>
        <v>77348.773036032013</v>
      </c>
      <c r="T2248">
        <f>VLOOKUP($R2248,'[3]人物&amp;怪物成长分析'!$B$5:$S$104,13,FALSE)*$W2248</f>
        <v>3832.2867075339136</v>
      </c>
      <c r="U2248">
        <f>VLOOKUP($R2248,'[3]人物&amp;怪物成长分析'!$B$5:$S$104,14,FALSE)*$W2248</f>
        <v>1703.2385366817396</v>
      </c>
      <c r="V2248">
        <f>VLOOKUP($R2248,'[3]人物&amp;怪物成长分析'!$B$5:$S$104,17,FALSE)*$W2248</f>
        <v>11324.1648</v>
      </c>
      <c r="W2248" s="1">
        <v>0.78</v>
      </c>
      <c r="X2248">
        <f t="shared" si="35"/>
        <v>14975.63063718832</v>
      </c>
    </row>
    <row r="2249" spans="1:24" x14ac:dyDescent="0.15">
      <c r="A2249">
        <v>2248</v>
      </c>
      <c r="B2249">
        <v>25</v>
      </c>
      <c r="C2249">
        <v>5663.9028119774257</v>
      </c>
      <c r="D2249">
        <v>412.96304046822763</v>
      </c>
      <c r="E2249">
        <v>183.53912909699005</v>
      </c>
      <c r="F2249">
        <v>3864.1950000000002</v>
      </c>
      <c r="G2249" s="1">
        <v>0.43</v>
      </c>
      <c r="H2249">
        <v>2564.2614984531779</v>
      </c>
      <c r="Q2249">
        <v>2248</v>
      </c>
      <c r="R2249">
        <v>25</v>
      </c>
      <c r="S2249">
        <f>VLOOKUP($R2249,'[3]人物&amp;怪物成长分析'!$B$5:$S$104,12,FALSE)*$W2249</f>
        <v>5663.9028119774257</v>
      </c>
      <c r="T2249">
        <f>VLOOKUP($R2249,'[3]人物&amp;怪物成长分析'!$B$5:$S$104,13,FALSE)*$W2249</f>
        <v>412.96304046822763</v>
      </c>
      <c r="U2249">
        <f>VLOOKUP($R2249,'[3]人物&amp;怪物成长分析'!$B$5:$S$104,14,FALSE)*$W2249</f>
        <v>183.53912909699005</v>
      </c>
      <c r="V2249">
        <f>VLOOKUP($R2249,'[3]人物&amp;怪物成长分析'!$B$5:$S$104,17,FALSE)*$W2249</f>
        <v>3864.1950000000002</v>
      </c>
      <c r="W2249" s="1">
        <v>0.43</v>
      </c>
      <c r="X2249">
        <f t="shared" si="35"/>
        <v>2564.2614984531779</v>
      </c>
    </row>
    <row r="2250" spans="1:24" x14ac:dyDescent="0.15">
      <c r="A2250">
        <v>2249</v>
      </c>
      <c r="B2250">
        <v>34</v>
      </c>
      <c r="C2250">
        <v>12829.766482366556</v>
      </c>
      <c r="D2250">
        <v>796.98467219959889</v>
      </c>
      <c r="E2250">
        <v>354.21540986648836</v>
      </c>
      <c r="F2250">
        <v>4178.4336000000003</v>
      </c>
      <c r="G2250" s="1">
        <v>0.36</v>
      </c>
      <c r="H2250">
        <v>3702.0697984328995</v>
      </c>
      <c r="Q2250">
        <v>2249</v>
      </c>
      <c r="R2250">
        <v>34</v>
      </c>
      <c r="S2250">
        <f>VLOOKUP($R2250,'[3]人物&amp;怪物成长分析'!$B$5:$S$104,12,FALSE)*$W2250</f>
        <v>12829.766482366556</v>
      </c>
      <c r="T2250">
        <f>VLOOKUP($R2250,'[3]人物&amp;怪物成长分析'!$B$5:$S$104,13,FALSE)*$W2250</f>
        <v>796.98467219959889</v>
      </c>
      <c r="U2250">
        <f>VLOOKUP($R2250,'[3]人物&amp;怪物成长分析'!$B$5:$S$104,14,FALSE)*$W2250</f>
        <v>354.21540986648836</v>
      </c>
      <c r="V2250">
        <f>VLOOKUP($R2250,'[3]人物&amp;怪物成长分析'!$B$5:$S$104,17,FALSE)*$W2250</f>
        <v>4178.4336000000003</v>
      </c>
      <c r="W2250" s="1">
        <v>0.36</v>
      </c>
      <c r="X2250">
        <f t="shared" si="35"/>
        <v>3702.0697984328995</v>
      </c>
    </row>
    <row r="2251" spans="1:24" x14ac:dyDescent="0.15">
      <c r="A2251">
        <v>2250</v>
      </c>
      <c r="B2251">
        <v>34</v>
      </c>
      <c r="C2251">
        <v>22808.473746429434</v>
      </c>
      <c r="D2251">
        <v>1416.8616394659537</v>
      </c>
      <c r="E2251">
        <v>629.71628420709044</v>
      </c>
      <c r="F2251">
        <v>7428.3263999999999</v>
      </c>
      <c r="G2251" s="1">
        <v>0.64</v>
      </c>
      <c r="H2251">
        <v>6581.4574194362658</v>
      </c>
      <c r="Q2251">
        <v>2250</v>
      </c>
      <c r="R2251">
        <v>34</v>
      </c>
      <c r="S2251">
        <f>VLOOKUP($R2251,'[3]人物&amp;怪物成长分析'!$B$5:$S$104,12,FALSE)*$W2251</f>
        <v>22808.473746429434</v>
      </c>
      <c r="T2251">
        <f>VLOOKUP($R2251,'[3]人物&amp;怪物成长分析'!$B$5:$S$104,13,FALSE)*$W2251</f>
        <v>1416.8616394659537</v>
      </c>
      <c r="U2251">
        <f>VLOOKUP($R2251,'[3]人物&amp;怪物成长分析'!$B$5:$S$104,14,FALSE)*$W2251</f>
        <v>629.71628420709044</v>
      </c>
      <c r="V2251">
        <f>VLOOKUP($R2251,'[3]人物&amp;怪物成长分析'!$B$5:$S$104,17,FALSE)*$W2251</f>
        <v>7428.3263999999999</v>
      </c>
      <c r="W2251" s="1">
        <v>0.64</v>
      </c>
      <c r="X2251">
        <f t="shared" si="35"/>
        <v>6581.4574194362658</v>
      </c>
    </row>
    <row r="2252" spans="1:24" x14ac:dyDescent="0.15">
      <c r="A2252">
        <v>2251</v>
      </c>
      <c r="B2252">
        <v>21</v>
      </c>
      <c r="C2252">
        <v>6288.2692372500032</v>
      </c>
      <c r="D2252">
        <v>511.29913617391333</v>
      </c>
      <c r="E2252">
        <v>227.24406052173924</v>
      </c>
      <c r="F2252">
        <v>6022.8937999999998</v>
      </c>
      <c r="G2252" s="1">
        <v>0.77</v>
      </c>
      <c r="H2252">
        <v>3645.4294298227833</v>
      </c>
      <c r="Q2252">
        <v>2251</v>
      </c>
      <c r="R2252">
        <v>21</v>
      </c>
      <c r="S2252">
        <f>VLOOKUP($R2252,'[3]人物&amp;怪物成长分析'!$B$5:$S$104,12,FALSE)*$W2252</f>
        <v>6288.2692372500032</v>
      </c>
      <c r="T2252">
        <f>VLOOKUP($R2252,'[3]人物&amp;怪物成长分析'!$B$5:$S$104,13,FALSE)*$W2252</f>
        <v>511.29913617391333</v>
      </c>
      <c r="U2252">
        <f>VLOOKUP($R2252,'[3]人物&amp;怪物成长分析'!$B$5:$S$104,14,FALSE)*$W2252</f>
        <v>227.24406052173924</v>
      </c>
      <c r="V2252">
        <f>VLOOKUP($R2252,'[3]人物&amp;怪物成长分析'!$B$5:$S$104,17,FALSE)*$W2252</f>
        <v>6022.8937999999998</v>
      </c>
      <c r="W2252" s="1">
        <v>0.77</v>
      </c>
      <c r="X2252">
        <f t="shared" si="35"/>
        <v>3645.4294298227833</v>
      </c>
    </row>
    <row r="2253" spans="1:24" x14ac:dyDescent="0.15">
      <c r="A2253">
        <v>2252</v>
      </c>
      <c r="B2253">
        <v>41</v>
      </c>
      <c r="C2253">
        <v>41089.716250747588</v>
      </c>
      <c r="D2253">
        <v>2192.2724086747839</v>
      </c>
      <c r="E2253">
        <v>974.34329274434822</v>
      </c>
      <c r="F2253">
        <v>7641.0544000000009</v>
      </c>
      <c r="G2253" s="1">
        <v>0.56000000000000005</v>
      </c>
      <c r="H2253">
        <v>8889.7954169388449</v>
      </c>
      <c r="Q2253">
        <v>2252</v>
      </c>
      <c r="R2253">
        <v>41</v>
      </c>
      <c r="S2253">
        <f>VLOOKUP($R2253,'[3]人物&amp;怪物成长分析'!$B$5:$S$104,12,FALSE)*$W2253</f>
        <v>41089.716250747588</v>
      </c>
      <c r="T2253">
        <f>VLOOKUP($R2253,'[3]人物&amp;怪物成长分析'!$B$5:$S$104,13,FALSE)*$W2253</f>
        <v>2192.2724086747839</v>
      </c>
      <c r="U2253">
        <f>VLOOKUP($R2253,'[3]人物&amp;怪物成长分析'!$B$5:$S$104,14,FALSE)*$W2253</f>
        <v>974.34329274434822</v>
      </c>
      <c r="V2253">
        <f>VLOOKUP($R2253,'[3]人物&amp;怪物成长分析'!$B$5:$S$104,17,FALSE)*$W2253</f>
        <v>7641.0544000000009</v>
      </c>
      <c r="W2253" s="1">
        <v>0.56000000000000005</v>
      </c>
      <c r="X2253">
        <f t="shared" si="35"/>
        <v>8889.7954169388449</v>
      </c>
    </row>
    <row r="2254" spans="1:24" x14ac:dyDescent="0.15">
      <c r="A2254">
        <v>2253</v>
      </c>
      <c r="B2254">
        <v>42</v>
      </c>
      <c r="C2254">
        <v>52063.035769133414</v>
      </c>
      <c r="D2254">
        <v>2708.6177752615395</v>
      </c>
      <c r="E2254">
        <v>1203.8301223384622</v>
      </c>
      <c r="F2254">
        <v>8918.9632000000001</v>
      </c>
      <c r="G2254" s="1">
        <v>0.64</v>
      </c>
      <c r="H2254">
        <v>10832.900179638405</v>
      </c>
      <c r="Q2254">
        <v>2253</v>
      </c>
      <c r="R2254">
        <v>42</v>
      </c>
      <c r="S2254">
        <f>VLOOKUP($R2254,'[3]人物&amp;怪物成长分析'!$B$5:$S$104,12,FALSE)*$W2254</f>
        <v>52063.035769133414</v>
      </c>
      <c r="T2254">
        <f>VLOOKUP($R2254,'[3]人物&amp;怪物成长分析'!$B$5:$S$104,13,FALSE)*$W2254</f>
        <v>2708.6177752615395</v>
      </c>
      <c r="U2254">
        <f>VLOOKUP($R2254,'[3]人物&amp;怪物成长分析'!$B$5:$S$104,14,FALSE)*$W2254</f>
        <v>1203.8301223384622</v>
      </c>
      <c r="V2254">
        <f>VLOOKUP($R2254,'[3]人物&amp;怪物成长分析'!$B$5:$S$104,17,FALSE)*$W2254</f>
        <v>8918.9632000000001</v>
      </c>
      <c r="W2254" s="1">
        <v>0.64</v>
      </c>
      <c r="X2254">
        <f t="shared" si="35"/>
        <v>10832.900179638405</v>
      </c>
    </row>
    <row r="2255" spans="1:24" x14ac:dyDescent="0.15">
      <c r="A2255">
        <v>2254</v>
      </c>
      <c r="B2255">
        <v>36</v>
      </c>
      <c r="C2255">
        <v>13334.026841193314</v>
      </c>
      <c r="D2255">
        <v>813.92245860280946</v>
      </c>
      <c r="E2255">
        <v>361.74331493458203</v>
      </c>
      <c r="F2255">
        <v>3778.6023999999998</v>
      </c>
      <c r="G2255" s="1">
        <v>0.31</v>
      </c>
      <c r="H2255">
        <v>3592.5019958221487</v>
      </c>
      <c r="Q2255">
        <v>2254</v>
      </c>
      <c r="R2255">
        <v>36</v>
      </c>
      <c r="S2255">
        <f>VLOOKUP($R2255,'[3]人物&amp;怪物成长分析'!$B$5:$S$104,12,FALSE)*$W2255</f>
        <v>13334.026841193314</v>
      </c>
      <c r="T2255">
        <f>VLOOKUP($R2255,'[3]人物&amp;怪物成长分析'!$B$5:$S$104,13,FALSE)*$W2255</f>
        <v>813.92245860280946</v>
      </c>
      <c r="U2255">
        <f>VLOOKUP($R2255,'[3]人物&amp;怪物成长分析'!$B$5:$S$104,14,FALSE)*$W2255</f>
        <v>361.74331493458203</v>
      </c>
      <c r="V2255">
        <f>VLOOKUP($R2255,'[3]人物&amp;怪物成长分析'!$B$5:$S$104,17,FALSE)*$W2255</f>
        <v>3778.6023999999998</v>
      </c>
      <c r="W2255" s="1">
        <v>0.31</v>
      </c>
      <c r="X2255">
        <f t="shared" si="35"/>
        <v>3592.5019958221487</v>
      </c>
    </row>
    <row r="2256" spans="1:24" x14ac:dyDescent="0.15">
      <c r="A2256">
        <v>2255</v>
      </c>
      <c r="B2256">
        <v>35</v>
      </c>
      <c r="C2256">
        <v>13333.006899130438</v>
      </c>
      <c r="D2256">
        <v>820.90545495652191</v>
      </c>
      <c r="E2256">
        <v>364.84686886956536</v>
      </c>
      <c r="F2256">
        <v>4045.2860000000001</v>
      </c>
      <c r="G2256" s="1">
        <v>0.34</v>
      </c>
      <c r="H2256">
        <v>3713.3638077495652</v>
      </c>
      <c r="Q2256">
        <v>2255</v>
      </c>
      <c r="R2256">
        <v>35</v>
      </c>
      <c r="S2256">
        <f>VLOOKUP($R2256,'[3]人物&amp;怪物成长分析'!$B$5:$S$104,12,FALSE)*$W2256</f>
        <v>13333.006899130438</v>
      </c>
      <c r="T2256">
        <f>VLOOKUP($R2256,'[3]人物&amp;怪物成长分析'!$B$5:$S$104,13,FALSE)*$W2256</f>
        <v>820.90545495652191</v>
      </c>
      <c r="U2256">
        <f>VLOOKUP($R2256,'[3]人物&amp;怪物成长分析'!$B$5:$S$104,14,FALSE)*$W2256</f>
        <v>364.84686886956536</v>
      </c>
      <c r="V2256">
        <f>VLOOKUP($R2256,'[3]人物&amp;怪物成长分析'!$B$5:$S$104,17,FALSE)*$W2256</f>
        <v>4045.2860000000001</v>
      </c>
      <c r="W2256" s="1">
        <v>0.34</v>
      </c>
      <c r="X2256">
        <f t="shared" si="35"/>
        <v>3713.3638077495652</v>
      </c>
    </row>
    <row r="2257" spans="1:24" x14ac:dyDescent="0.15">
      <c r="A2257">
        <v>2256</v>
      </c>
      <c r="B2257">
        <v>50</v>
      </c>
      <c r="C2257">
        <v>83741.124928695688</v>
      </c>
      <c r="D2257">
        <v>3623.414059414717</v>
      </c>
      <c r="E2257">
        <v>1610.4062486287633</v>
      </c>
      <c r="F2257">
        <v>7969.8499999999995</v>
      </c>
      <c r="G2257" s="1">
        <v>0.49</v>
      </c>
      <c r="H2257">
        <v>13551.857166229569</v>
      </c>
      <c r="Q2257">
        <v>2256</v>
      </c>
      <c r="R2257">
        <v>50</v>
      </c>
      <c r="S2257">
        <f>VLOOKUP($R2257,'[3]人物&amp;怪物成长分析'!$B$5:$S$104,12,FALSE)*$W2257</f>
        <v>83741.124928695688</v>
      </c>
      <c r="T2257">
        <f>VLOOKUP($R2257,'[3]人物&amp;怪物成长分析'!$B$5:$S$104,13,FALSE)*$W2257</f>
        <v>3623.414059414717</v>
      </c>
      <c r="U2257">
        <f>VLOOKUP($R2257,'[3]人物&amp;怪物成长分析'!$B$5:$S$104,14,FALSE)*$W2257</f>
        <v>1610.4062486287633</v>
      </c>
      <c r="V2257">
        <f>VLOOKUP($R2257,'[3]人物&amp;怪物成长分析'!$B$5:$S$104,17,FALSE)*$W2257</f>
        <v>7969.8499999999995</v>
      </c>
      <c r="W2257" s="1">
        <v>0.49</v>
      </c>
      <c r="X2257">
        <f t="shared" si="35"/>
        <v>13551.857166229569</v>
      </c>
    </row>
    <row r="2258" spans="1:24" x14ac:dyDescent="0.15">
      <c r="A2258">
        <v>2257</v>
      </c>
      <c r="B2258">
        <v>19</v>
      </c>
      <c r="C2258">
        <v>4936.8562294891299</v>
      </c>
      <c r="D2258">
        <v>425.94805095652185</v>
      </c>
      <c r="E2258">
        <v>189.31024486956528</v>
      </c>
      <c r="F2258">
        <v>5574.5382</v>
      </c>
      <c r="G2258" s="1">
        <v>0.77</v>
      </c>
      <c r="H2258">
        <v>3249.690639606783</v>
      </c>
      <c r="Q2258">
        <v>2257</v>
      </c>
      <c r="R2258">
        <v>19</v>
      </c>
      <c r="S2258">
        <f>VLOOKUP($R2258,'[3]人物&amp;怪物成长分析'!$B$5:$S$104,12,FALSE)*$W2258</f>
        <v>4936.8562294891299</v>
      </c>
      <c r="T2258">
        <f>VLOOKUP($R2258,'[3]人物&amp;怪物成长分析'!$B$5:$S$104,13,FALSE)*$W2258</f>
        <v>425.94805095652185</v>
      </c>
      <c r="U2258">
        <f>VLOOKUP($R2258,'[3]人物&amp;怪物成长分析'!$B$5:$S$104,14,FALSE)*$W2258</f>
        <v>189.31024486956528</v>
      </c>
      <c r="V2258">
        <f>VLOOKUP($R2258,'[3]人物&amp;怪物成长分析'!$B$5:$S$104,17,FALSE)*$W2258</f>
        <v>5574.5382</v>
      </c>
      <c r="W2258" s="1">
        <v>0.77</v>
      </c>
      <c r="X2258">
        <f t="shared" si="35"/>
        <v>3249.690639606783</v>
      </c>
    </row>
    <row r="2259" spans="1:24" x14ac:dyDescent="0.15">
      <c r="A2259">
        <v>2258</v>
      </c>
      <c r="B2259">
        <v>48</v>
      </c>
      <c r="C2259">
        <v>64406.853955283499</v>
      </c>
      <c r="D2259">
        <v>2910.544595060871</v>
      </c>
      <c r="E2259">
        <v>1293.5753755826095</v>
      </c>
      <c r="F2259">
        <v>7057.2240000000002</v>
      </c>
      <c r="G2259" s="1">
        <v>0.45</v>
      </c>
      <c r="H2259">
        <v>11015.820346625786</v>
      </c>
      <c r="Q2259">
        <v>2258</v>
      </c>
      <c r="R2259">
        <v>48</v>
      </c>
      <c r="S2259">
        <f>VLOOKUP($R2259,'[3]人物&amp;怪物成长分析'!$B$5:$S$104,12,FALSE)*$W2259</f>
        <v>64406.853955283499</v>
      </c>
      <c r="T2259">
        <f>VLOOKUP($R2259,'[3]人物&amp;怪物成长分析'!$B$5:$S$104,13,FALSE)*$W2259</f>
        <v>2910.544595060871</v>
      </c>
      <c r="U2259">
        <f>VLOOKUP($R2259,'[3]人物&amp;怪物成长分析'!$B$5:$S$104,14,FALSE)*$W2259</f>
        <v>1293.5753755826095</v>
      </c>
      <c r="V2259">
        <f>VLOOKUP($R2259,'[3]人物&amp;怪物成长分析'!$B$5:$S$104,17,FALSE)*$W2259</f>
        <v>7057.2240000000002</v>
      </c>
      <c r="W2259" s="1">
        <v>0.45</v>
      </c>
      <c r="X2259">
        <f t="shared" si="35"/>
        <v>11015.820346625786</v>
      </c>
    </row>
    <row r="2260" spans="1:24" x14ac:dyDescent="0.15">
      <c r="A2260">
        <v>2259</v>
      </c>
      <c r="B2260">
        <v>29</v>
      </c>
      <c r="C2260">
        <v>7307.0095014456547</v>
      </c>
      <c r="D2260">
        <v>482.88635530434806</v>
      </c>
      <c r="E2260">
        <v>214.61615791304362</v>
      </c>
      <c r="F2260">
        <v>3552.8709999999996</v>
      </c>
      <c r="G2260" s="1">
        <v>0.35</v>
      </c>
      <c r="H2260">
        <v>2637.3108399302614</v>
      </c>
      <c r="Q2260">
        <v>2259</v>
      </c>
      <c r="R2260">
        <v>29</v>
      </c>
      <c r="S2260">
        <f>VLOOKUP($R2260,'[3]人物&amp;怪物成长分析'!$B$5:$S$104,12,FALSE)*$W2260</f>
        <v>7307.0095014456547</v>
      </c>
      <c r="T2260">
        <f>VLOOKUP($R2260,'[3]人物&amp;怪物成长分析'!$B$5:$S$104,13,FALSE)*$W2260</f>
        <v>482.88635530434806</v>
      </c>
      <c r="U2260">
        <f>VLOOKUP($R2260,'[3]人物&amp;怪物成长分析'!$B$5:$S$104,14,FALSE)*$W2260</f>
        <v>214.61615791304362</v>
      </c>
      <c r="V2260">
        <f>VLOOKUP($R2260,'[3]人物&amp;怪物成长分析'!$B$5:$S$104,17,FALSE)*$W2260</f>
        <v>3552.8709999999996</v>
      </c>
      <c r="W2260" s="1">
        <v>0.35</v>
      </c>
      <c r="X2260">
        <f t="shared" si="35"/>
        <v>2637.3108399302614</v>
      </c>
    </row>
    <row r="2261" spans="1:24" x14ac:dyDescent="0.15">
      <c r="A2261">
        <v>2260</v>
      </c>
      <c r="B2261">
        <v>23</v>
      </c>
      <c r="C2261">
        <v>3844.6269321546833</v>
      </c>
      <c r="D2261">
        <v>295.58263653511716</v>
      </c>
      <c r="E2261">
        <v>131.3700606822743</v>
      </c>
      <c r="F2261">
        <v>3109.5613999999996</v>
      </c>
      <c r="G2261" s="1">
        <v>0.37</v>
      </c>
      <c r="H2261">
        <v>1965.5863806042942</v>
      </c>
      <c r="Q2261">
        <v>2260</v>
      </c>
      <c r="R2261">
        <v>23</v>
      </c>
      <c r="S2261">
        <f>VLOOKUP($R2261,'[3]人物&amp;怪物成长分析'!$B$5:$S$104,12,FALSE)*$W2261</f>
        <v>3844.6269321546833</v>
      </c>
      <c r="T2261">
        <f>VLOOKUP($R2261,'[3]人物&amp;怪物成长分析'!$B$5:$S$104,13,FALSE)*$W2261</f>
        <v>295.58263653511716</v>
      </c>
      <c r="U2261">
        <f>VLOOKUP($R2261,'[3]人物&amp;怪物成长分析'!$B$5:$S$104,14,FALSE)*$W2261</f>
        <v>131.3700606822743</v>
      </c>
      <c r="V2261">
        <f>VLOOKUP($R2261,'[3]人物&amp;怪物成长分析'!$B$5:$S$104,17,FALSE)*$W2261</f>
        <v>3109.5613999999996</v>
      </c>
      <c r="W2261" s="1">
        <v>0.37</v>
      </c>
      <c r="X2261">
        <f t="shared" si="35"/>
        <v>1965.5863806042942</v>
      </c>
    </row>
    <row r="2262" spans="1:24" x14ac:dyDescent="0.15">
      <c r="A2262">
        <v>2261</v>
      </c>
      <c r="B2262">
        <v>44</v>
      </c>
      <c r="C2262">
        <v>52557.4996270474</v>
      </c>
      <c r="D2262">
        <v>2603.9896858884285</v>
      </c>
      <c r="E2262">
        <v>1157.3287492837462</v>
      </c>
      <c r="F2262">
        <v>7694.6248000000005</v>
      </c>
      <c r="G2262" s="1">
        <v>0.53</v>
      </c>
      <c r="H2262">
        <v>10175.749022704886</v>
      </c>
      <c r="Q2262">
        <v>2261</v>
      </c>
      <c r="R2262">
        <v>44</v>
      </c>
      <c r="S2262">
        <f>VLOOKUP($R2262,'[3]人物&amp;怪物成长分析'!$B$5:$S$104,12,FALSE)*$W2262</f>
        <v>52557.4996270474</v>
      </c>
      <c r="T2262">
        <f>VLOOKUP($R2262,'[3]人物&amp;怪物成长分析'!$B$5:$S$104,13,FALSE)*$W2262</f>
        <v>2603.9896858884285</v>
      </c>
      <c r="U2262">
        <f>VLOOKUP($R2262,'[3]人物&amp;怪物成长分析'!$B$5:$S$104,14,FALSE)*$W2262</f>
        <v>1157.3287492837462</v>
      </c>
      <c r="V2262">
        <f>VLOOKUP($R2262,'[3]人物&amp;怪物成长分析'!$B$5:$S$104,17,FALSE)*$W2262</f>
        <v>7694.6248000000005</v>
      </c>
      <c r="W2262" s="1">
        <v>0.53</v>
      </c>
      <c r="X2262">
        <f t="shared" si="35"/>
        <v>10175.749022704886</v>
      </c>
    </row>
    <row r="2263" spans="1:24" x14ac:dyDescent="0.15">
      <c r="A2263">
        <v>2262</v>
      </c>
      <c r="B2263">
        <v>28</v>
      </c>
      <c r="C2263">
        <v>6000.4805039518405</v>
      </c>
      <c r="D2263">
        <v>406.0475528989968</v>
      </c>
      <c r="E2263">
        <v>180.46557906622078</v>
      </c>
      <c r="F2263">
        <v>3155.1743999999999</v>
      </c>
      <c r="G2263" s="1">
        <v>0.32</v>
      </c>
      <c r="H2263">
        <v>2279.1499777479494</v>
      </c>
      <c r="Q2263">
        <v>2262</v>
      </c>
      <c r="R2263">
        <v>28</v>
      </c>
      <c r="S2263">
        <f>VLOOKUP($R2263,'[3]人物&amp;怪物成长分析'!$B$5:$S$104,12,FALSE)*$W2263</f>
        <v>6000.4805039518405</v>
      </c>
      <c r="T2263">
        <f>VLOOKUP($R2263,'[3]人物&amp;怪物成长分析'!$B$5:$S$104,13,FALSE)*$W2263</f>
        <v>406.0475528989968</v>
      </c>
      <c r="U2263">
        <f>VLOOKUP($R2263,'[3]人物&amp;怪物成长分析'!$B$5:$S$104,14,FALSE)*$W2263</f>
        <v>180.46557906622078</v>
      </c>
      <c r="V2263">
        <f>VLOOKUP($R2263,'[3]人物&amp;怪物成长分析'!$B$5:$S$104,17,FALSE)*$W2263</f>
        <v>3155.1743999999999</v>
      </c>
      <c r="W2263" s="1">
        <v>0.32</v>
      </c>
      <c r="X2263">
        <f t="shared" si="35"/>
        <v>2279.1499777479494</v>
      </c>
    </row>
    <row r="2264" spans="1:24" x14ac:dyDescent="0.15">
      <c r="A2264">
        <v>2263</v>
      </c>
      <c r="B2264">
        <v>49</v>
      </c>
      <c r="C2264">
        <v>106105.45774353696</v>
      </c>
      <c r="D2264">
        <v>4690.9482055151866</v>
      </c>
      <c r="E2264">
        <v>2084.8658691178607</v>
      </c>
      <c r="F2264">
        <v>10862.2248</v>
      </c>
      <c r="G2264" s="1">
        <v>0.68</v>
      </c>
      <c r="H2264">
        <v>17655.826579649427</v>
      </c>
      <c r="Q2264">
        <v>2263</v>
      </c>
      <c r="R2264">
        <v>49</v>
      </c>
      <c r="S2264">
        <f>VLOOKUP($R2264,'[3]人物&amp;怪物成长分析'!$B$5:$S$104,12,FALSE)*$W2264</f>
        <v>106105.45774353696</v>
      </c>
      <c r="T2264">
        <f>VLOOKUP($R2264,'[3]人物&amp;怪物成长分析'!$B$5:$S$104,13,FALSE)*$W2264</f>
        <v>4690.9482055151866</v>
      </c>
      <c r="U2264">
        <f>VLOOKUP($R2264,'[3]人物&amp;怪物成长分析'!$B$5:$S$104,14,FALSE)*$W2264</f>
        <v>2084.8658691178607</v>
      </c>
      <c r="V2264">
        <f>VLOOKUP($R2264,'[3]人物&amp;怪物成长分析'!$B$5:$S$104,17,FALSE)*$W2264</f>
        <v>10862.2248</v>
      </c>
      <c r="W2264" s="1">
        <v>0.68</v>
      </c>
      <c r="X2264">
        <f t="shared" si="35"/>
        <v>17655.826579649427</v>
      </c>
    </row>
    <row r="2265" spans="1:24" x14ac:dyDescent="0.15">
      <c r="A2265">
        <v>2264</v>
      </c>
      <c r="B2265">
        <v>41</v>
      </c>
      <c r="C2265">
        <v>38154.736518551326</v>
      </c>
      <c r="D2265">
        <v>2035.6815223408705</v>
      </c>
      <c r="E2265">
        <v>904.74734326260898</v>
      </c>
      <c r="F2265">
        <v>7095.2647999999999</v>
      </c>
      <c r="G2265" s="1">
        <v>0.52</v>
      </c>
      <c r="H2265">
        <v>8254.8100300146398</v>
      </c>
      <c r="Q2265">
        <v>2264</v>
      </c>
      <c r="R2265">
        <v>41</v>
      </c>
      <c r="S2265">
        <f>VLOOKUP($R2265,'[3]人物&amp;怪物成长分析'!$B$5:$S$104,12,FALSE)*$W2265</f>
        <v>38154.736518551326</v>
      </c>
      <c r="T2265">
        <f>VLOOKUP($R2265,'[3]人物&amp;怪物成长分析'!$B$5:$S$104,13,FALSE)*$W2265</f>
        <v>2035.6815223408705</v>
      </c>
      <c r="U2265">
        <f>VLOOKUP($R2265,'[3]人物&amp;怪物成长分析'!$B$5:$S$104,14,FALSE)*$W2265</f>
        <v>904.74734326260898</v>
      </c>
      <c r="V2265">
        <f>VLOOKUP($R2265,'[3]人物&amp;怪物成长分析'!$B$5:$S$104,17,FALSE)*$W2265</f>
        <v>7095.2647999999999</v>
      </c>
      <c r="W2265" s="1">
        <v>0.52</v>
      </c>
      <c r="X2265">
        <f t="shared" si="35"/>
        <v>8254.8100300146398</v>
      </c>
    </row>
    <row r="2266" spans="1:24" x14ac:dyDescent="0.15">
      <c r="A2266">
        <v>2265</v>
      </c>
      <c r="B2266">
        <v>33</v>
      </c>
      <c r="C2266">
        <v>24853.41271797744</v>
      </c>
      <c r="D2266">
        <v>1558.1619219747502</v>
      </c>
      <c r="E2266">
        <v>692.51640976655574</v>
      </c>
      <c r="F2266">
        <v>8713.027399999999</v>
      </c>
      <c r="G2266" s="1">
        <v>0.77</v>
      </c>
      <c r="H2266">
        <v>7448.6929877524835</v>
      </c>
      <c r="Q2266">
        <v>2265</v>
      </c>
      <c r="R2266">
        <v>33</v>
      </c>
      <c r="S2266">
        <f>VLOOKUP($R2266,'[3]人物&amp;怪物成长分析'!$B$5:$S$104,12,FALSE)*$W2266</f>
        <v>24853.41271797744</v>
      </c>
      <c r="T2266">
        <f>VLOOKUP($R2266,'[3]人物&amp;怪物成长分析'!$B$5:$S$104,13,FALSE)*$W2266</f>
        <v>1558.1619219747502</v>
      </c>
      <c r="U2266">
        <f>VLOOKUP($R2266,'[3]人物&amp;怪物成长分析'!$B$5:$S$104,14,FALSE)*$W2266</f>
        <v>692.51640976655574</v>
      </c>
      <c r="V2266">
        <f>VLOOKUP($R2266,'[3]人物&amp;怪物成长分析'!$B$5:$S$104,17,FALSE)*$W2266</f>
        <v>8713.027399999999</v>
      </c>
      <c r="W2266" s="1">
        <v>0.77</v>
      </c>
      <c r="X2266">
        <f t="shared" si="35"/>
        <v>7448.6929877524835</v>
      </c>
    </row>
    <row r="2267" spans="1:24" x14ac:dyDescent="0.15">
      <c r="A2267">
        <v>2266</v>
      </c>
      <c r="B2267">
        <v>25</v>
      </c>
      <c r="C2267">
        <v>8693.432223035119</v>
      </c>
      <c r="D2267">
        <v>633.85024816053544</v>
      </c>
      <c r="E2267">
        <v>281.71122140468242</v>
      </c>
      <c r="F2267">
        <v>5931.09</v>
      </c>
      <c r="G2267" s="1">
        <v>0.66</v>
      </c>
      <c r="H2267">
        <v>3935.8432301839471</v>
      </c>
      <c r="Q2267">
        <v>2266</v>
      </c>
      <c r="R2267">
        <v>25</v>
      </c>
      <c r="S2267">
        <f>VLOOKUP($R2267,'[3]人物&amp;怪物成长分析'!$B$5:$S$104,12,FALSE)*$W2267</f>
        <v>8693.432223035119</v>
      </c>
      <c r="T2267">
        <f>VLOOKUP($R2267,'[3]人物&amp;怪物成长分析'!$B$5:$S$104,13,FALSE)*$W2267</f>
        <v>633.85024816053544</v>
      </c>
      <c r="U2267">
        <f>VLOOKUP($R2267,'[3]人物&amp;怪物成长分析'!$B$5:$S$104,14,FALSE)*$W2267</f>
        <v>281.71122140468242</v>
      </c>
      <c r="V2267">
        <f>VLOOKUP($R2267,'[3]人物&amp;怪物成长分析'!$B$5:$S$104,17,FALSE)*$W2267</f>
        <v>5931.09</v>
      </c>
      <c r="W2267" s="1">
        <v>0.66</v>
      </c>
      <c r="X2267">
        <f t="shared" si="35"/>
        <v>3935.8432301839471</v>
      </c>
    </row>
    <row r="2268" spans="1:24" x14ac:dyDescent="0.15">
      <c r="A2268">
        <v>2267</v>
      </c>
      <c r="B2268">
        <v>30</v>
      </c>
      <c r="C2268">
        <v>12653.304578578602</v>
      </c>
      <c r="D2268">
        <v>817.07437637458247</v>
      </c>
      <c r="E2268">
        <v>363.1441672775922</v>
      </c>
      <c r="F2268">
        <v>5638.7879999999996</v>
      </c>
      <c r="G2268" s="1">
        <v>0.54</v>
      </c>
      <c r="H2268">
        <v>4324.2463761543822</v>
      </c>
      <c r="Q2268">
        <v>2267</v>
      </c>
      <c r="R2268">
        <v>30</v>
      </c>
      <c r="S2268">
        <f>VLOOKUP($R2268,'[3]人物&amp;怪物成长分析'!$B$5:$S$104,12,FALSE)*$W2268</f>
        <v>12653.304578578602</v>
      </c>
      <c r="T2268">
        <f>VLOOKUP($R2268,'[3]人物&amp;怪物成长分析'!$B$5:$S$104,13,FALSE)*$W2268</f>
        <v>817.07437637458247</v>
      </c>
      <c r="U2268">
        <f>VLOOKUP($R2268,'[3]人物&amp;怪物成长分析'!$B$5:$S$104,14,FALSE)*$W2268</f>
        <v>363.1441672775922</v>
      </c>
      <c r="V2268">
        <f>VLOOKUP($R2268,'[3]人物&amp;怪物成长分析'!$B$5:$S$104,17,FALSE)*$W2268</f>
        <v>5638.7879999999996</v>
      </c>
      <c r="W2268" s="1">
        <v>0.54</v>
      </c>
      <c r="X2268">
        <f t="shared" si="35"/>
        <v>4324.2463761543822</v>
      </c>
    </row>
    <row r="2269" spans="1:24" x14ac:dyDescent="0.15">
      <c r="A2269">
        <v>2268</v>
      </c>
      <c r="B2269">
        <v>22</v>
      </c>
      <c r="C2269">
        <v>6128.8366288695661</v>
      </c>
      <c r="D2269">
        <v>484.38664904347837</v>
      </c>
      <c r="E2269">
        <v>215.28295513043486</v>
      </c>
      <c r="F2269">
        <v>5435.7636000000002</v>
      </c>
      <c r="G2269" s="1">
        <v>0.67</v>
      </c>
      <c r="H2269">
        <v>3351.5792319944348</v>
      </c>
      <c r="Q2269">
        <v>2268</v>
      </c>
      <c r="R2269">
        <v>22</v>
      </c>
      <c r="S2269">
        <f>VLOOKUP($R2269,'[3]人物&amp;怪物成长分析'!$B$5:$S$104,12,FALSE)*$W2269</f>
        <v>6128.8366288695661</v>
      </c>
      <c r="T2269">
        <f>VLOOKUP($R2269,'[3]人物&amp;怪物成长分析'!$B$5:$S$104,13,FALSE)*$W2269</f>
        <v>484.38664904347837</v>
      </c>
      <c r="U2269">
        <f>VLOOKUP($R2269,'[3]人物&amp;怪物成长分析'!$B$5:$S$104,14,FALSE)*$W2269</f>
        <v>215.28295513043486</v>
      </c>
      <c r="V2269">
        <f>VLOOKUP($R2269,'[3]人物&amp;怪物成长分析'!$B$5:$S$104,17,FALSE)*$W2269</f>
        <v>5435.7636000000002</v>
      </c>
      <c r="W2269" s="1">
        <v>0.67</v>
      </c>
      <c r="X2269">
        <f t="shared" si="35"/>
        <v>3351.5792319944348</v>
      </c>
    </row>
    <row r="2270" spans="1:24" x14ac:dyDescent="0.15">
      <c r="A2270">
        <v>2269</v>
      </c>
      <c r="B2270">
        <v>21</v>
      </c>
      <c r="C2270">
        <v>5879.9400660000019</v>
      </c>
      <c r="D2270">
        <v>478.09789356521759</v>
      </c>
      <c r="E2270">
        <v>212.48795269565227</v>
      </c>
      <c r="F2270">
        <v>5631.7967999999992</v>
      </c>
      <c r="G2270" s="1">
        <v>0.72</v>
      </c>
      <c r="H2270">
        <v>3408.7132330810441</v>
      </c>
      <c r="Q2270">
        <v>2269</v>
      </c>
      <c r="R2270">
        <v>21</v>
      </c>
      <c r="S2270">
        <f>VLOOKUP($R2270,'[3]人物&amp;怪物成长分析'!$B$5:$S$104,12,FALSE)*$W2270</f>
        <v>5879.9400660000019</v>
      </c>
      <c r="T2270">
        <f>VLOOKUP($R2270,'[3]人物&amp;怪物成长分析'!$B$5:$S$104,13,FALSE)*$W2270</f>
        <v>478.09789356521759</v>
      </c>
      <c r="U2270">
        <f>VLOOKUP($R2270,'[3]人物&amp;怪物成长分析'!$B$5:$S$104,14,FALSE)*$W2270</f>
        <v>212.48795269565227</v>
      </c>
      <c r="V2270">
        <f>VLOOKUP($R2270,'[3]人物&amp;怪物成长分析'!$B$5:$S$104,17,FALSE)*$W2270</f>
        <v>5631.7967999999992</v>
      </c>
      <c r="W2270" s="1">
        <v>0.72</v>
      </c>
      <c r="X2270">
        <f t="shared" si="35"/>
        <v>3408.7132330810441</v>
      </c>
    </row>
    <row r="2271" spans="1:24" x14ac:dyDescent="0.15">
      <c r="A2271">
        <v>2270</v>
      </c>
      <c r="B2271">
        <v>20</v>
      </c>
      <c r="C2271">
        <v>4425.7993043478264</v>
      </c>
      <c r="D2271">
        <v>370.53203478260878</v>
      </c>
      <c r="E2271">
        <v>164.68090434782613</v>
      </c>
      <c r="F2271">
        <v>4593.7879999999996</v>
      </c>
      <c r="G2271" s="1">
        <v>0.61</v>
      </c>
      <c r="H2271">
        <v>2728.9593975652174</v>
      </c>
      <c r="Q2271">
        <v>2270</v>
      </c>
      <c r="R2271">
        <v>20</v>
      </c>
      <c r="S2271">
        <f>VLOOKUP($R2271,'[3]人物&amp;怪物成长分析'!$B$5:$S$104,12,FALSE)*$W2271</f>
        <v>4425.7993043478264</v>
      </c>
      <c r="T2271">
        <f>VLOOKUP($R2271,'[3]人物&amp;怪物成长分析'!$B$5:$S$104,13,FALSE)*$W2271</f>
        <v>370.53203478260878</v>
      </c>
      <c r="U2271">
        <f>VLOOKUP($R2271,'[3]人物&amp;怪物成长分析'!$B$5:$S$104,14,FALSE)*$W2271</f>
        <v>164.68090434782613</v>
      </c>
      <c r="V2271">
        <f>VLOOKUP($R2271,'[3]人物&amp;怪物成长分析'!$B$5:$S$104,17,FALSE)*$W2271</f>
        <v>4593.7879999999996</v>
      </c>
      <c r="W2271" s="1">
        <v>0.61</v>
      </c>
      <c r="X2271">
        <f t="shared" si="35"/>
        <v>2728.9593975652174</v>
      </c>
    </row>
    <row r="2272" spans="1:24" x14ac:dyDescent="0.15">
      <c r="A2272">
        <v>2271</v>
      </c>
      <c r="B2272">
        <v>23</v>
      </c>
      <c r="C2272">
        <v>4364.1711121755861</v>
      </c>
      <c r="D2272">
        <v>335.52623606688974</v>
      </c>
      <c r="E2272">
        <v>149.12277158528434</v>
      </c>
      <c r="F2272">
        <v>3529.7723999999994</v>
      </c>
      <c r="G2272" s="1">
        <v>0.42</v>
      </c>
      <c r="H2272">
        <v>2231.206161767037</v>
      </c>
      <c r="Q2272">
        <v>2271</v>
      </c>
      <c r="R2272">
        <v>23</v>
      </c>
      <c r="S2272">
        <f>VLOOKUP($R2272,'[3]人物&amp;怪物成长分析'!$B$5:$S$104,12,FALSE)*$W2272</f>
        <v>4364.1711121755861</v>
      </c>
      <c r="T2272">
        <f>VLOOKUP($R2272,'[3]人物&amp;怪物成长分析'!$B$5:$S$104,13,FALSE)*$W2272</f>
        <v>335.52623606688974</v>
      </c>
      <c r="U2272">
        <f>VLOOKUP($R2272,'[3]人物&amp;怪物成长分析'!$B$5:$S$104,14,FALSE)*$W2272</f>
        <v>149.12277158528434</v>
      </c>
      <c r="V2272">
        <f>VLOOKUP($R2272,'[3]人物&amp;怪物成长分析'!$B$5:$S$104,17,FALSE)*$W2272</f>
        <v>3529.7723999999994</v>
      </c>
      <c r="W2272" s="1">
        <v>0.42</v>
      </c>
      <c r="X2272">
        <f t="shared" si="35"/>
        <v>2231.206161767037</v>
      </c>
    </row>
    <row r="2273" spans="1:24" x14ac:dyDescent="0.15">
      <c r="A2273">
        <v>2272</v>
      </c>
      <c r="B2273">
        <v>35</v>
      </c>
      <c r="C2273">
        <v>25097.424751304352</v>
      </c>
      <c r="D2273">
        <v>1545.2337975652176</v>
      </c>
      <c r="E2273">
        <v>686.77057669565238</v>
      </c>
      <c r="F2273">
        <v>7614.6559999999999</v>
      </c>
      <c r="G2273" s="1">
        <v>0.64</v>
      </c>
      <c r="H2273">
        <v>6989.8612851756534</v>
      </c>
      <c r="Q2273">
        <v>2272</v>
      </c>
      <c r="R2273">
        <v>35</v>
      </c>
      <c r="S2273">
        <f>VLOOKUP($R2273,'[3]人物&amp;怪物成长分析'!$B$5:$S$104,12,FALSE)*$W2273</f>
        <v>25097.424751304352</v>
      </c>
      <c r="T2273">
        <f>VLOOKUP($R2273,'[3]人物&amp;怪物成长分析'!$B$5:$S$104,13,FALSE)*$W2273</f>
        <v>1545.2337975652176</v>
      </c>
      <c r="U2273">
        <f>VLOOKUP($R2273,'[3]人物&amp;怪物成长分析'!$B$5:$S$104,14,FALSE)*$W2273</f>
        <v>686.77057669565238</v>
      </c>
      <c r="V2273">
        <f>VLOOKUP($R2273,'[3]人物&amp;怪物成长分析'!$B$5:$S$104,17,FALSE)*$W2273</f>
        <v>7614.6559999999999</v>
      </c>
      <c r="W2273" s="1">
        <v>0.64</v>
      </c>
      <c r="X2273">
        <f t="shared" si="35"/>
        <v>6989.8612851756534</v>
      </c>
    </row>
    <row r="2274" spans="1:24" x14ac:dyDescent="0.15">
      <c r="A2274">
        <v>2273</v>
      </c>
      <c r="B2274">
        <v>43</v>
      </c>
      <c r="C2274">
        <v>33276.127940617553</v>
      </c>
      <c r="D2274">
        <v>1689.0206297291643</v>
      </c>
      <c r="E2274">
        <v>750.67583543518424</v>
      </c>
      <c r="F2274">
        <v>5263.9973999999993</v>
      </c>
      <c r="G2274" s="1">
        <v>0.37</v>
      </c>
      <c r="H2274">
        <v>6672.6008385468613</v>
      </c>
      <c r="Q2274">
        <v>2273</v>
      </c>
      <c r="R2274">
        <v>43</v>
      </c>
      <c r="S2274">
        <f>VLOOKUP($R2274,'[3]人物&amp;怪物成长分析'!$B$5:$S$104,12,FALSE)*$W2274</f>
        <v>33276.127940617553</v>
      </c>
      <c r="T2274">
        <f>VLOOKUP($R2274,'[3]人物&amp;怪物成长分析'!$B$5:$S$104,13,FALSE)*$W2274</f>
        <v>1689.0206297291643</v>
      </c>
      <c r="U2274">
        <f>VLOOKUP($R2274,'[3]人物&amp;怪物成长分析'!$B$5:$S$104,14,FALSE)*$W2274</f>
        <v>750.67583543518424</v>
      </c>
      <c r="V2274">
        <f>VLOOKUP($R2274,'[3]人物&amp;怪物成长分析'!$B$5:$S$104,17,FALSE)*$W2274</f>
        <v>5263.9973999999993</v>
      </c>
      <c r="W2274" s="1">
        <v>0.37</v>
      </c>
      <c r="X2274">
        <f t="shared" si="35"/>
        <v>6672.6008385468613</v>
      </c>
    </row>
    <row r="2275" spans="1:24" x14ac:dyDescent="0.15">
      <c r="A2275">
        <v>2274</v>
      </c>
      <c r="B2275">
        <v>47</v>
      </c>
      <c r="C2275">
        <v>64197.965645077304</v>
      </c>
      <c r="D2275">
        <v>2966.6374126284286</v>
      </c>
      <c r="E2275">
        <v>1318.5055167237463</v>
      </c>
      <c r="F2275">
        <v>7541.8742000000002</v>
      </c>
      <c r="G2275" s="1">
        <v>0.49</v>
      </c>
      <c r="H2275">
        <v>11300.75853978632</v>
      </c>
      <c r="Q2275">
        <v>2274</v>
      </c>
      <c r="R2275">
        <v>47</v>
      </c>
      <c r="S2275">
        <f>VLOOKUP($R2275,'[3]人物&amp;怪物成长分析'!$B$5:$S$104,12,FALSE)*$W2275</f>
        <v>64197.965645077304</v>
      </c>
      <c r="T2275">
        <f>VLOOKUP($R2275,'[3]人物&amp;怪物成长分析'!$B$5:$S$104,13,FALSE)*$W2275</f>
        <v>2966.6374126284286</v>
      </c>
      <c r="U2275">
        <f>VLOOKUP($R2275,'[3]人物&amp;怪物成长分析'!$B$5:$S$104,14,FALSE)*$W2275</f>
        <v>1318.5055167237463</v>
      </c>
      <c r="V2275">
        <f>VLOOKUP($R2275,'[3]人物&amp;怪物成长分析'!$B$5:$S$104,17,FALSE)*$W2275</f>
        <v>7541.8742000000002</v>
      </c>
      <c r="W2275" s="1">
        <v>0.49</v>
      </c>
      <c r="X2275">
        <f t="shared" si="35"/>
        <v>11300.75853978632</v>
      </c>
    </row>
    <row r="2276" spans="1:24" x14ac:dyDescent="0.15">
      <c r="A2276">
        <v>2275</v>
      </c>
      <c r="B2276">
        <v>23</v>
      </c>
      <c r="C2276">
        <v>7793.1627003135472</v>
      </c>
      <c r="D2276">
        <v>599.15399297658882</v>
      </c>
      <c r="E2276">
        <v>266.29066354515061</v>
      </c>
      <c r="F2276">
        <v>6303.1649999999991</v>
      </c>
      <c r="G2276" s="1">
        <v>0.75</v>
      </c>
      <c r="H2276">
        <v>3984.2967174411374</v>
      </c>
      <c r="Q2276">
        <v>2275</v>
      </c>
      <c r="R2276">
        <v>23</v>
      </c>
      <c r="S2276">
        <f>VLOOKUP($R2276,'[3]人物&amp;怪物成长分析'!$B$5:$S$104,12,FALSE)*$W2276</f>
        <v>7793.1627003135472</v>
      </c>
      <c r="T2276">
        <f>VLOOKUP($R2276,'[3]人物&amp;怪物成长分析'!$B$5:$S$104,13,FALSE)*$W2276</f>
        <v>599.15399297658882</v>
      </c>
      <c r="U2276">
        <f>VLOOKUP($R2276,'[3]人物&amp;怪物成长分析'!$B$5:$S$104,14,FALSE)*$W2276</f>
        <v>266.29066354515061</v>
      </c>
      <c r="V2276">
        <f>VLOOKUP($R2276,'[3]人物&amp;怪物成长分析'!$B$5:$S$104,17,FALSE)*$W2276</f>
        <v>6303.1649999999991</v>
      </c>
      <c r="W2276" s="1">
        <v>0.75</v>
      </c>
      <c r="X2276">
        <f t="shared" si="35"/>
        <v>3984.2967174411374</v>
      </c>
    </row>
    <row r="2277" spans="1:24" x14ac:dyDescent="0.15">
      <c r="A2277">
        <v>2276</v>
      </c>
      <c r="B2277">
        <v>46</v>
      </c>
      <c r="C2277">
        <v>67017.5208010403</v>
      </c>
      <c r="D2277">
        <v>3168.2609965035467</v>
      </c>
      <c r="E2277">
        <v>1408.115998446021</v>
      </c>
      <c r="F2277">
        <v>8456.2464</v>
      </c>
      <c r="G2277" s="1">
        <v>0.56000000000000005</v>
      </c>
      <c r="H2277">
        <v>12158.641923589415</v>
      </c>
      <c r="Q2277">
        <v>2276</v>
      </c>
      <c r="R2277">
        <v>46</v>
      </c>
      <c r="S2277">
        <f>VLOOKUP($R2277,'[3]人物&amp;怪物成长分析'!$B$5:$S$104,12,FALSE)*$W2277</f>
        <v>67017.5208010403</v>
      </c>
      <c r="T2277">
        <f>VLOOKUP($R2277,'[3]人物&amp;怪物成长分析'!$B$5:$S$104,13,FALSE)*$W2277</f>
        <v>3168.2609965035467</v>
      </c>
      <c r="U2277">
        <f>VLOOKUP($R2277,'[3]人物&amp;怪物成长分析'!$B$5:$S$104,14,FALSE)*$W2277</f>
        <v>1408.115998446021</v>
      </c>
      <c r="V2277">
        <f>VLOOKUP($R2277,'[3]人物&amp;怪物成长分析'!$B$5:$S$104,17,FALSE)*$W2277</f>
        <v>8456.2464</v>
      </c>
      <c r="W2277" s="1">
        <v>0.56000000000000005</v>
      </c>
      <c r="X2277">
        <f t="shared" si="35"/>
        <v>12158.641923589415</v>
      </c>
    </row>
    <row r="2278" spans="1:24" x14ac:dyDescent="0.15">
      <c r="A2278">
        <v>2277</v>
      </c>
      <c r="B2278">
        <v>46</v>
      </c>
      <c r="C2278">
        <v>75394.710901170329</v>
      </c>
      <c r="D2278">
        <v>3564.2936210664898</v>
      </c>
      <c r="E2278">
        <v>1584.1304982517734</v>
      </c>
      <c r="F2278">
        <v>9513.2771999999986</v>
      </c>
      <c r="G2278" s="1">
        <v>0.63</v>
      </c>
      <c r="H2278">
        <v>13678.47216403809</v>
      </c>
      <c r="Q2278">
        <v>2277</v>
      </c>
      <c r="R2278">
        <v>46</v>
      </c>
      <c r="S2278">
        <f>VLOOKUP($R2278,'[3]人物&amp;怪物成长分析'!$B$5:$S$104,12,FALSE)*$W2278</f>
        <v>75394.710901170329</v>
      </c>
      <c r="T2278">
        <f>VLOOKUP($R2278,'[3]人物&amp;怪物成长分析'!$B$5:$S$104,13,FALSE)*$W2278</f>
        <v>3564.2936210664898</v>
      </c>
      <c r="U2278">
        <f>VLOOKUP($R2278,'[3]人物&amp;怪物成长分析'!$B$5:$S$104,14,FALSE)*$W2278</f>
        <v>1584.1304982517734</v>
      </c>
      <c r="V2278">
        <f>VLOOKUP($R2278,'[3]人物&amp;怪物成长分析'!$B$5:$S$104,17,FALSE)*$W2278</f>
        <v>9513.2771999999986</v>
      </c>
      <c r="W2278" s="1">
        <v>0.63</v>
      </c>
      <c r="X2278">
        <f t="shared" si="35"/>
        <v>13678.47216403809</v>
      </c>
    </row>
    <row r="2279" spans="1:24" x14ac:dyDescent="0.15">
      <c r="A2279">
        <v>2278</v>
      </c>
      <c r="B2279">
        <v>39</v>
      </c>
      <c r="C2279">
        <v>21885.612202211181</v>
      </c>
      <c r="D2279">
        <v>1230.0550372216055</v>
      </c>
      <c r="E2279">
        <v>546.69112765404691</v>
      </c>
      <c r="F2279">
        <v>4833.1101999999992</v>
      </c>
      <c r="G2279" s="1">
        <v>0.37</v>
      </c>
      <c r="H2279">
        <v>5154.513745156919</v>
      </c>
      <c r="Q2279">
        <v>2278</v>
      </c>
      <c r="R2279">
        <v>39</v>
      </c>
      <c r="S2279">
        <f>VLOOKUP($R2279,'[3]人物&amp;怪物成长分析'!$B$5:$S$104,12,FALSE)*$W2279</f>
        <v>21885.612202211181</v>
      </c>
      <c r="T2279">
        <f>VLOOKUP($R2279,'[3]人物&amp;怪物成长分析'!$B$5:$S$104,13,FALSE)*$W2279</f>
        <v>1230.0550372216055</v>
      </c>
      <c r="U2279">
        <f>VLOOKUP($R2279,'[3]人物&amp;怪物成长分析'!$B$5:$S$104,14,FALSE)*$W2279</f>
        <v>546.69112765404691</v>
      </c>
      <c r="V2279">
        <f>VLOOKUP($R2279,'[3]人物&amp;怪物成长分析'!$B$5:$S$104,17,FALSE)*$W2279</f>
        <v>4833.1101999999992</v>
      </c>
      <c r="W2279" s="1">
        <v>0.37</v>
      </c>
      <c r="X2279">
        <f t="shared" si="35"/>
        <v>5154.513745156919</v>
      </c>
    </row>
    <row r="2280" spans="1:24" x14ac:dyDescent="0.15">
      <c r="A2280">
        <v>2279</v>
      </c>
      <c r="B2280">
        <v>27</v>
      </c>
      <c r="C2280">
        <v>8716.0004075565248</v>
      </c>
      <c r="D2280">
        <v>604.28698059130454</v>
      </c>
      <c r="E2280">
        <v>268.57199137391314</v>
      </c>
      <c r="F2280">
        <v>4975.7655999999997</v>
      </c>
      <c r="G2280" s="1">
        <v>0.52</v>
      </c>
      <c r="H2280">
        <v>3495.9111507209741</v>
      </c>
      <c r="Q2280">
        <v>2279</v>
      </c>
      <c r="R2280">
        <v>27</v>
      </c>
      <c r="S2280">
        <f>VLOOKUP($R2280,'[3]人物&amp;怪物成长分析'!$B$5:$S$104,12,FALSE)*$W2280</f>
        <v>8716.0004075565248</v>
      </c>
      <c r="T2280">
        <f>VLOOKUP($R2280,'[3]人物&amp;怪物成长分析'!$B$5:$S$104,13,FALSE)*$W2280</f>
        <v>604.28698059130454</v>
      </c>
      <c r="U2280">
        <f>VLOOKUP($R2280,'[3]人物&amp;怪物成长分析'!$B$5:$S$104,14,FALSE)*$W2280</f>
        <v>268.57199137391314</v>
      </c>
      <c r="V2280">
        <f>VLOOKUP($R2280,'[3]人物&amp;怪物成长分析'!$B$5:$S$104,17,FALSE)*$W2280</f>
        <v>4975.7655999999997</v>
      </c>
      <c r="W2280" s="1">
        <v>0.52</v>
      </c>
      <c r="X2280">
        <f t="shared" si="35"/>
        <v>3495.9111507209741</v>
      </c>
    </row>
    <row r="2281" spans="1:24" x14ac:dyDescent="0.15">
      <c r="A2281">
        <v>2280</v>
      </c>
      <c r="B2281">
        <v>48</v>
      </c>
      <c r="C2281">
        <v>111638.54685582474</v>
      </c>
      <c r="D2281">
        <v>5044.9439647721765</v>
      </c>
      <c r="E2281">
        <v>2242.1973176765227</v>
      </c>
      <c r="F2281">
        <v>12232.5216</v>
      </c>
      <c r="G2281" s="1">
        <v>0.78</v>
      </c>
      <c r="H2281">
        <v>19094.088600818028</v>
      </c>
      <c r="Q2281">
        <v>2280</v>
      </c>
      <c r="R2281">
        <v>48</v>
      </c>
      <c r="S2281">
        <f>VLOOKUP($R2281,'[3]人物&amp;怪物成长分析'!$B$5:$S$104,12,FALSE)*$W2281</f>
        <v>111638.54685582474</v>
      </c>
      <c r="T2281">
        <f>VLOOKUP($R2281,'[3]人物&amp;怪物成长分析'!$B$5:$S$104,13,FALSE)*$W2281</f>
        <v>5044.9439647721765</v>
      </c>
      <c r="U2281">
        <f>VLOOKUP($R2281,'[3]人物&amp;怪物成长分析'!$B$5:$S$104,14,FALSE)*$W2281</f>
        <v>2242.1973176765227</v>
      </c>
      <c r="V2281">
        <f>VLOOKUP($R2281,'[3]人物&amp;怪物成长分析'!$B$5:$S$104,17,FALSE)*$W2281</f>
        <v>12232.5216</v>
      </c>
      <c r="W2281" s="1">
        <v>0.78</v>
      </c>
      <c r="X2281">
        <f t="shared" si="35"/>
        <v>19094.088600818028</v>
      </c>
    </row>
    <row r="2282" spans="1:24" x14ac:dyDescent="0.15">
      <c r="A2282">
        <v>2281</v>
      </c>
      <c r="B2282">
        <v>42</v>
      </c>
      <c r="C2282">
        <v>59384.400174167793</v>
      </c>
      <c r="D2282">
        <v>3089.5171499076932</v>
      </c>
      <c r="E2282">
        <v>1373.1187332923084</v>
      </c>
      <c r="F2282">
        <v>10173.1924</v>
      </c>
      <c r="G2282" s="1">
        <v>0.73</v>
      </c>
      <c r="H2282">
        <v>12356.276767400055</v>
      </c>
      <c r="Q2282">
        <v>2281</v>
      </c>
      <c r="R2282">
        <v>42</v>
      </c>
      <c r="S2282">
        <f>VLOOKUP($R2282,'[3]人物&amp;怪物成长分析'!$B$5:$S$104,12,FALSE)*$W2282</f>
        <v>59384.400174167793</v>
      </c>
      <c r="T2282">
        <f>VLOOKUP($R2282,'[3]人物&amp;怪物成长分析'!$B$5:$S$104,13,FALSE)*$W2282</f>
        <v>3089.5171499076932</v>
      </c>
      <c r="U2282">
        <f>VLOOKUP($R2282,'[3]人物&amp;怪物成长分析'!$B$5:$S$104,14,FALSE)*$W2282</f>
        <v>1373.1187332923084</v>
      </c>
      <c r="V2282">
        <f>VLOOKUP($R2282,'[3]人物&amp;怪物成长分析'!$B$5:$S$104,17,FALSE)*$W2282</f>
        <v>10173.1924</v>
      </c>
      <c r="W2282" s="1">
        <v>0.73</v>
      </c>
      <c r="X2282">
        <f t="shared" si="35"/>
        <v>12356.276767400055</v>
      </c>
    </row>
    <row r="2283" spans="1:24" x14ac:dyDescent="0.15">
      <c r="A2283">
        <v>2282</v>
      </c>
      <c r="B2283">
        <v>42</v>
      </c>
      <c r="C2283">
        <v>36606.822025171932</v>
      </c>
      <c r="D2283">
        <v>1904.49687323077</v>
      </c>
      <c r="E2283">
        <v>846.44305476923125</v>
      </c>
      <c r="F2283">
        <v>6271.1459999999997</v>
      </c>
      <c r="G2283" s="1">
        <v>0.45</v>
      </c>
      <c r="H2283">
        <v>7616.882938808254</v>
      </c>
      <c r="Q2283">
        <v>2282</v>
      </c>
      <c r="R2283">
        <v>42</v>
      </c>
      <c r="S2283">
        <f>VLOOKUP($R2283,'[3]人物&amp;怪物成长分析'!$B$5:$S$104,12,FALSE)*$W2283</f>
        <v>36606.822025171932</v>
      </c>
      <c r="T2283">
        <f>VLOOKUP($R2283,'[3]人物&amp;怪物成长分析'!$B$5:$S$104,13,FALSE)*$W2283</f>
        <v>1904.49687323077</v>
      </c>
      <c r="U2283">
        <f>VLOOKUP($R2283,'[3]人物&amp;怪物成长分析'!$B$5:$S$104,14,FALSE)*$W2283</f>
        <v>846.44305476923125</v>
      </c>
      <c r="V2283">
        <f>VLOOKUP($R2283,'[3]人物&amp;怪物成长分析'!$B$5:$S$104,17,FALSE)*$W2283</f>
        <v>6271.1459999999997</v>
      </c>
      <c r="W2283" s="1">
        <v>0.45</v>
      </c>
      <c r="X2283">
        <f t="shared" si="35"/>
        <v>7616.882938808254</v>
      </c>
    </row>
    <row r="2284" spans="1:24" x14ac:dyDescent="0.15">
      <c r="A2284">
        <v>2283</v>
      </c>
      <c r="B2284">
        <v>24</v>
      </c>
      <c r="C2284">
        <v>6921.4015766956536</v>
      </c>
      <c r="D2284">
        <v>518.0258976321071</v>
      </c>
      <c r="E2284">
        <v>230.23373228093647</v>
      </c>
      <c r="F2284">
        <v>5130.2624000000005</v>
      </c>
      <c r="G2284" s="1">
        <v>0.59</v>
      </c>
      <c r="H2284">
        <v>3323.2858907770437</v>
      </c>
      <c r="Q2284">
        <v>2283</v>
      </c>
      <c r="R2284">
        <v>24</v>
      </c>
      <c r="S2284">
        <f>VLOOKUP($R2284,'[3]人物&amp;怪物成长分析'!$B$5:$S$104,12,FALSE)*$W2284</f>
        <v>6921.4015766956536</v>
      </c>
      <c r="T2284">
        <f>VLOOKUP($R2284,'[3]人物&amp;怪物成长分析'!$B$5:$S$104,13,FALSE)*$W2284</f>
        <v>518.0258976321071</v>
      </c>
      <c r="U2284">
        <f>VLOOKUP($R2284,'[3]人物&amp;怪物成长分析'!$B$5:$S$104,14,FALSE)*$W2284</f>
        <v>230.23373228093647</v>
      </c>
      <c r="V2284">
        <f>VLOOKUP($R2284,'[3]人物&amp;怪物成长分析'!$B$5:$S$104,17,FALSE)*$W2284</f>
        <v>5130.2624000000005</v>
      </c>
      <c r="W2284" s="1">
        <v>0.59</v>
      </c>
      <c r="X2284">
        <f t="shared" si="35"/>
        <v>3323.2858907770437</v>
      </c>
    </row>
    <row r="2285" spans="1:24" x14ac:dyDescent="0.15">
      <c r="A2285">
        <v>2284</v>
      </c>
      <c r="B2285">
        <v>23</v>
      </c>
      <c r="C2285">
        <v>4156.353440167225</v>
      </c>
      <c r="D2285">
        <v>319.54879625418073</v>
      </c>
      <c r="E2285">
        <v>142.02168722408032</v>
      </c>
      <c r="F2285">
        <v>3361.6880000000001</v>
      </c>
      <c r="G2285" s="1">
        <v>0.4</v>
      </c>
      <c r="H2285">
        <v>2124.9582493019402</v>
      </c>
      <c r="Q2285">
        <v>2284</v>
      </c>
      <c r="R2285">
        <v>23</v>
      </c>
      <c r="S2285">
        <f>VLOOKUP($R2285,'[3]人物&amp;怪物成长分析'!$B$5:$S$104,12,FALSE)*$W2285</f>
        <v>4156.353440167225</v>
      </c>
      <c r="T2285">
        <f>VLOOKUP($R2285,'[3]人物&amp;怪物成长分析'!$B$5:$S$104,13,FALSE)*$W2285</f>
        <v>319.54879625418073</v>
      </c>
      <c r="U2285">
        <f>VLOOKUP($R2285,'[3]人物&amp;怪物成长分析'!$B$5:$S$104,14,FALSE)*$W2285</f>
        <v>142.02168722408032</v>
      </c>
      <c r="V2285">
        <f>VLOOKUP($R2285,'[3]人物&amp;怪物成长分析'!$B$5:$S$104,17,FALSE)*$W2285</f>
        <v>3361.6880000000001</v>
      </c>
      <c r="W2285" s="1">
        <v>0.4</v>
      </c>
      <c r="X2285">
        <f t="shared" si="35"/>
        <v>2124.9582493019402</v>
      </c>
    </row>
    <row r="2286" spans="1:24" x14ac:dyDescent="0.15">
      <c r="A2286">
        <v>2285</v>
      </c>
      <c r="B2286">
        <v>20</v>
      </c>
      <c r="C2286">
        <v>3119.8257391304351</v>
      </c>
      <c r="D2286">
        <v>261.19471304347832</v>
      </c>
      <c r="E2286">
        <v>116.08653913043482</v>
      </c>
      <c r="F2286">
        <v>3238.2439999999997</v>
      </c>
      <c r="G2286" s="1">
        <v>0.43</v>
      </c>
      <c r="H2286">
        <v>1923.6926900869566</v>
      </c>
      <c r="Q2286">
        <v>2285</v>
      </c>
      <c r="R2286">
        <v>20</v>
      </c>
      <c r="S2286">
        <f>VLOOKUP($R2286,'[3]人物&amp;怪物成长分析'!$B$5:$S$104,12,FALSE)*$W2286</f>
        <v>3119.8257391304351</v>
      </c>
      <c r="T2286">
        <f>VLOOKUP($R2286,'[3]人物&amp;怪物成长分析'!$B$5:$S$104,13,FALSE)*$W2286</f>
        <v>261.19471304347832</v>
      </c>
      <c r="U2286">
        <f>VLOOKUP($R2286,'[3]人物&amp;怪物成长分析'!$B$5:$S$104,14,FALSE)*$W2286</f>
        <v>116.08653913043482</v>
      </c>
      <c r="V2286">
        <f>VLOOKUP($R2286,'[3]人物&amp;怪物成长分析'!$B$5:$S$104,17,FALSE)*$W2286</f>
        <v>3238.2439999999997</v>
      </c>
      <c r="W2286" s="1">
        <v>0.43</v>
      </c>
      <c r="X2286">
        <f t="shared" si="35"/>
        <v>1923.6926900869566</v>
      </c>
    </row>
    <row r="2287" spans="1:24" x14ac:dyDescent="0.15">
      <c r="A2287">
        <v>2286</v>
      </c>
      <c r="B2287">
        <v>45</v>
      </c>
      <c r="C2287">
        <v>65440.589409903027</v>
      </c>
      <c r="D2287">
        <v>3166.3905348160542</v>
      </c>
      <c r="E2287">
        <v>1407.2846821404687</v>
      </c>
      <c r="F2287">
        <v>8885.58</v>
      </c>
      <c r="G2287" s="1">
        <v>0.6</v>
      </c>
      <c r="H2287">
        <v>12254.875192023172</v>
      </c>
      <c r="Q2287">
        <v>2286</v>
      </c>
      <c r="R2287">
        <v>45</v>
      </c>
      <c r="S2287">
        <f>VLOOKUP($R2287,'[3]人物&amp;怪物成长分析'!$B$5:$S$104,12,FALSE)*$W2287</f>
        <v>65440.589409903027</v>
      </c>
      <c r="T2287">
        <f>VLOOKUP($R2287,'[3]人物&amp;怪物成长分析'!$B$5:$S$104,13,FALSE)*$W2287</f>
        <v>3166.3905348160542</v>
      </c>
      <c r="U2287">
        <f>VLOOKUP($R2287,'[3]人物&amp;怪物成长分析'!$B$5:$S$104,14,FALSE)*$W2287</f>
        <v>1407.2846821404687</v>
      </c>
      <c r="V2287">
        <f>VLOOKUP($R2287,'[3]人物&amp;怪物成长分析'!$B$5:$S$104,17,FALSE)*$W2287</f>
        <v>8885.58</v>
      </c>
      <c r="W2287" s="1">
        <v>0.6</v>
      </c>
      <c r="X2287">
        <f t="shared" si="35"/>
        <v>12254.875192023172</v>
      </c>
    </row>
    <row r="2288" spans="1:24" x14ac:dyDescent="0.15">
      <c r="A2288">
        <v>2287</v>
      </c>
      <c r="B2288">
        <v>36</v>
      </c>
      <c r="C2288">
        <v>23657.14439566556</v>
      </c>
      <c r="D2288">
        <v>1444.0559749404686</v>
      </c>
      <c r="E2288">
        <v>641.80265552909725</v>
      </c>
      <c r="F2288">
        <v>6703.9719999999998</v>
      </c>
      <c r="G2288" s="1">
        <v>0.55000000000000004</v>
      </c>
      <c r="H2288">
        <v>6373.7938635554256</v>
      </c>
      <c r="Q2288">
        <v>2287</v>
      </c>
      <c r="R2288">
        <v>36</v>
      </c>
      <c r="S2288">
        <f>VLOOKUP($R2288,'[3]人物&amp;怪物成长分析'!$B$5:$S$104,12,FALSE)*$W2288</f>
        <v>23657.14439566556</v>
      </c>
      <c r="T2288">
        <f>VLOOKUP($R2288,'[3]人物&amp;怪物成长分析'!$B$5:$S$104,13,FALSE)*$W2288</f>
        <v>1444.0559749404686</v>
      </c>
      <c r="U2288">
        <f>VLOOKUP($R2288,'[3]人物&amp;怪物成长分析'!$B$5:$S$104,14,FALSE)*$W2288</f>
        <v>641.80265552909725</v>
      </c>
      <c r="V2288">
        <f>VLOOKUP($R2288,'[3]人物&amp;怪物成长分析'!$B$5:$S$104,17,FALSE)*$W2288</f>
        <v>6703.9719999999998</v>
      </c>
      <c r="W2288" s="1">
        <v>0.55000000000000004</v>
      </c>
      <c r="X2288">
        <f t="shared" si="35"/>
        <v>6373.7938635554256</v>
      </c>
    </row>
    <row r="2289" spans="1:24" x14ac:dyDescent="0.15">
      <c r="A2289">
        <v>2288</v>
      </c>
      <c r="B2289">
        <v>30</v>
      </c>
      <c r="C2289">
        <v>17808.354592073585</v>
      </c>
      <c r="D2289">
        <v>1149.9565297123752</v>
      </c>
      <c r="E2289">
        <v>511.09179098327792</v>
      </c>
      <c r="F2289">
        <v>7936.0719999999992</v>
      </c>
      <c r="G2289" s="1">
        <v>0.76</v>
      </c>
      <c r="H2289">
        <v>6085.9763812543151</v>
      </c>
      <c r="Q2289">
        <v>2288</v>
      </c>
      <c r="R2289">
        <v>30</v>
      </c>
      <c r="S2289">
        <f>VLOOKUP($R2289,'[3]人物&amp;怪物成长分析'!$B$5:$S$104,12,FALSE)*$W2289</f>
        <v>17808.354592073585</v>
      </c>
      <c r="T2289">
        <f>VLOOKUP($R2289,'[3]人物&amp;怪物成长分析'!$B$5:$S$104,13,FALSE)*$W2289</f>
        <v>1149.9565297123752</v>
      </c>
      <c r="U2289">
        <f>VLOOKUP($R2289,'[3]人物&amp;怪物成长分析'!$B$5:$S$104,14,FALSE)*$W2289</f>
        <v>511.09179098327792</v>
      </c>
      <c r="V2289">
        <f>VLOOKUP($R2289,'[3]人物&amp;怪物成长分析'!$B$5:$S$104,17,FALSE)*$W2289</f>
        <v>7936.0719999999992</v>
      </c>
      <c r="W2289" s="1">
        <v>0.76</v>
      </c>
      <c r="X2289">
        <f t="shared" si="35"/>
        <v>6085.9763812543151</v>
      </c>
    </row>
    <row r="2290" spans="1:24" x14ac:dyDescent="0.15">
      <c r="A2290">
        <v>2289</v>
      </c>
      <c r="B2290">
        <v>35</v>
      </c>
      <c r="C2290">
        <v>20783.804872173918</v>
      </c>
      <c r="D2290">
        <v>1279.6467386086958</v>
      </c>
      <c r="E2290">
        <v>568.73188382608714</v>
      </c>
      <c r="F2290">
        <v>6305.8869999999997</v>
      </c>
      <c r="G2290" s="1">
        <v>0.53</v>
      </c>
      <c r="H2290">
        <v>5788.4788767860873</v>
      </c>
      <c r="Q2290">
        <v>2289</v>
      </c>
      <c r="R2290">
        <v>35</v>
      </c>
      <c r="S2290">
        <f>VLOOKUP($R2290,'[3]人物&amp;怪物成长分析'!$B$5:$S$104,12,FALSE)*$W2290</f>
        <v>20783.804872173918</v>
      </c>
      <c r="T2290">
        <f>VLOOKUP($R2290,'[3]人物&amp;怪物成长分析'!$B$5:$S$104,13,FALSE)*$W2290</f>
        <v>1279.6467386086958</v>
      </c>
      <c r="U2290">
        <f>VLOOKUP($R2290,'[3]人物&amp;怪物成长分析'!$B$5:$S$104,14,FALSE)*$W2290</f>
        <v>568.73188382608714</v>
      </c>
      <c r="V2290">
        <f>VLOOKUP($R2290,'[3]人物&amp;怪物成长分析'!$B$5:$S$104,17,FALSE)*$W2290</f>
        <v>6305.8869999999997</v>
      </c>
      <c r="W2290" s="1">
        <v>0.53</v>
      </c>
      <c r="X2290">
        <f t="shared" si="35"/>
        <v>5788.4788767860873</v>
      </c>
    </row>
    <row r="2291" spans="1:24" x14ac:dyDescent="0.15">
      <c r="A2291">
        <v>2290</v>
      </c>
      <c r="B2291">
        <v>29</v>
      </c>
      <c r="C2291">
        <v>15866.649203139137</v>
      </c>
      <c r="D2291">
        <v>1048.5532286608702</v>
      </c>
      <c r="E2291">
        <v>466.02365718260899</v>
      </c>
      <c r="F2291">
        <v>7714.8055999999997</v>
      </c>
      <c r="G2291" s="1">
        <v>0.76</v>
      </c>
      <c r="H2291">
        <v>5726.7321095628531</v>
      </c>
      <c r="Q2291">
        <v>2290</v>
      </c>
      <c r="R2291">
        <v>29</v>
      </c>
      <c r="S2291">
        <f>VLOOKUP($R2291,'[3]人物&amp;怪物成长分析'!$B$5:$S$104,12,FALSE)*$W2291</f>
        <v>15866.649203139137</v>
      </c>
      <c r="T2291">
        <f>VLOOKUP($R2291,'[3]人物&amp;怪物成长分析'!$B$5:$S$104,13,FALSE)*$W2291</f>
        <v>1048.5532286608702</v>
      </c>
      <c r="U2291">
        <f>VLOOKUP($R2291,'[3]人物&amp;怪物成长分析'!$B$5:$S$104,14,FALSE)*$W2291</f>
        <v>466.02365718260899</v>
      </c>
      <c r="V2291">
        <f>VLOOKUP($R2291,'[3]人物&amp;怪物成长分析'!$B$5:$S$104,17,FALSE)*$W2291</f>
        <v>7714.8055999999997</v>
      </c>
      <c r="W2291" s="1">
        <v>0.76</v>
      </c>
      <c r="X2291">
        <f t="shared" si="35"/>
        <v>5726.7321095628531</v>
      </c>
    </row>
    <row r="2292" spans="1:24" x14ac:dyDescent="0.15">
      <c r="A2292">
        <v>2291</v>
      </c>
      <c r="B2292">
        <v>42</v>
      </c>
      <c r="C2292">
        <v>61011.370041953211</v>
      </c>
      <c r="D2292">
        <v>3174.1614553846166</v>
      </c>
      <c r="E2292">
        <v>1410.7384246153854</v>
      </c>
      <c r="F2292">
        <v>10451.91</v>
      </c>
      <c r="G2292" s="1">
        <v>0.75</v>
      </c>
      <c r="H2292">
        <v>12694.804898013757</v>
      </c>
      <c r="Q2292">
        <v>2291</v>
      </c>
      <c r="R2292">
        <v>42</v>
      </c>
      <c r="S2292">
        <f>VLOOKUP($R2292,'[3]人物&amp;怪物成长分析'!$B$5:$S$104,12,FALSE)*$W2292</f>
        <v>61011.370041953211</v>
      </c>
      <c r="T2292">
        <f>VLOOKUP($R2292,'[3]人物&amp;怪物成长分析'!$B$5:$S$104,13,FALSE)*$W2292</f>
        <v>3174.1614553846166</v>
      </c>
      <c r="U2292">
        <f>VLOOKUP($R2292,'[3]人物&amp;怪物成长分析'!$B$5:$S$104,14,FALSE)*$W2292</f>
        <v>1410.7384246153854</v>
      </c>
      <c r="V2292">
        <f>VLOOKUP($R2292,'[3]人物&amp;怪物成长分析'!$B$5:$S$104,17,FALSE)*$W2292</f>
        <v>10451.91</v>
      </c>
      <c r="W2292" s="1">
        <v>0.75</v>
      </c>
      <c r="X2292">
        <f t="shared" si="35"/>
        <v>12694.804898013757</v>
      </c>
    </row>
    <row r="2293" spans="1:24" x14ac:dyDescent="0.15">
      <c r="A2293">
        <v>2292</v>
      </c>
      <c r="B2293">
        <v>47</v>
      </c>
      <c r="C2293">
        <v>44545.527182298538</v>
      </c>
      <c r="D2293">
        <v>2058.4831026401343</v>
      </c>
      <c r="E2293">
        <v>914.88137895117097</v>
      </c>
      <c r="F2293">
        <v>5233.1372000000001</v>
      </c>
      <c r="G2293" s="1">
        <v>0.34</v>
      </c>
      <c r="H2293">
        <v>7841.3426602598975</v>
      </c>
      <c r="Q2293">
        <v>2292</v>
      </c>
      <c r="R2293">
        <v>47</v>
      </c>
      <c r="S2293">
        <f>VLOOKUP($R2293,'[3]人物&amp;怪物成长分析'!$B$5:$S$104,12,FALSE)*$W2293</f>
        <v>44545.527182298538</v>
      </c>
      <c r="T2293">
        <f>VLOOKUP($R2293,'[3]人物&amp;怪物成长分析'!$B$5:$S$104,13,FALSE)*$W2293</f>
        <v>2058.4831026401343</v>
      </c>
      <c r="U2293">
        <f>VLOOKUP($R2293,'[3]人物&amp;怪物成长分析'!$B$5:$S$104,14,FALSE)*$W2293</f>
        <v>914.88137895117097</v>
      </c>
      <c r="V2293">
        <f>VLOOKUP($R2293,'[3]人物&amp;怪物成长分析'!$B$5:$S$104,17,FALSE)*$W2293</f>
        <v>5233.1372000000001</v>
      </c>
      <c r="W2293" s="1">
        <v>0.34</v>
      </c>
      <c r="X2293">
        <f t="shared" si="35"/>
        <v>7841.3426602598975</v>
      </c>
    </row>
    <row r="2294" spans="1:24" x14ac:dyDescent="0.15">
      <c r="A2294">
        <v>2293</v>
      </c>
      <c r="B2294">
        <v>21</v>
      </c>
      <c r="C2294">
        <v>4246.6233810000022</v>
      </c>
      <c r="D2294">
        <v>345.29292313043499</v>
      </c>
      <c r="E2294">
        <v>153.46352139130443</v>
      </c>
      <c r="F2294">
        <v>4067.4088000000002</v>
      </c>
      <c r="G2294" s="1">
        <v>0.52</v>
      </c>
      <c r="H2294">
        <v>2461.8484461140874</v>
      </c>
      <c r="Q2294">
        <v>2293</v>
      </c>
      <c r="R2294">
        <v>21</v>
      </c>
      <c r="S2294">
        <f>VLOOKUP($R2294,'[3]人物&amp;怪物成长分析'!$B$5:$S$104,12,FALSE)*$W2294</f>
        <v>4246.6233810000022</v>
      </c>
      <c r="T2294">
        <f>VLOOKUP($R2294,'[3]人物&amp;怪物成长分析'!$B$5:$S$104,13,FALSE)*$W2294</f>
        <v>345.29292313043499</v>
      </c>
      <c r="U2294">
        <f>VLOOKUP($R2294,'[3]人物&amp;怪物成长分析'!$B$5:$S$104,14,FALSE)*$W2294</f>
        <v>153.46352139130443</v>
      </c>
      <c r="V2294">
        <f>VLOOKUP($R2294,'[3]人物&amp;怪物成长分析'!$B$5:$S$104,17,FALSE)*$W2294</f>
        <v>4067.4088000000002</v>
      </c>
      <c r="W2294" s="1">
        <v>0.52</v>
      </c>
      <c r="X2294">
        <f t="shared" si="35"/>
        <v>2461.8484461140874</v>
      </c>
    </row>
    <row r="2295" spans="1:24" x14ac:dyDescent="0.15">
      <c r="A2295">
        <v>2294</v>
      </c>
      <c r="B2295">
        <v>30</v>
      </c>
      <c r="C2295">
        <v>11950.343213102011</v>
      </c>
      <c r="D2295">
        <v>771.68135546488338</v>
      </c>
      <c r="E2295">
        <v>342.96949131772595</v>
      </c>
      <c r="F2295">
        <v>5325.5219999999999</v>
      </c>
      <c r="G2295" s="1">
        <v>0.51</v>
      </c>
      <c r="H2295">
        <v>4084.0104663680277</v>
      </c>
      <c r="Q2295">
        <v>2294</v>
      </c>
      <c r="R2295">
        <v>30</v>
      </c>
      <c r="S2295">
        <f>VLOOKUP($R2295,'[3]人物&amp;怪物成长分析'!$B$5:$S$104,12,FALSE)*$W2295</f>
        <v>11950.343213102011</v>
      </c>
      <c r="T2295">
        <f>VLOOKUP($R2295,'[3]人物&amp;怪物成长分析'!$B$5:$S$104,13,FALSE)*$W2295</f>
        <v>771.68135546488338</v>
      </c>
      <c r="U2295">
        <f>VLOOKUP($R2295,'[3]人物&amp;怪物成长分析'!$B$5:$S$104,14,FALSE)*$W2295</f>
        <v>342.96949131772595</v>
      </c>
      <c r="V2295">
        <f>VLOOKUP($R2295,'[3]人物&amp;怪物成长分析'!$B$5:$S$104,17,FALSE)*$W2295</f>
        <v>5325.5219999999999</v>
      </c>
      <c r="W2295" s="1">
        <v>0.51</v>
      </c>
      <c r="X2295">
        <f t="shared" si="35"/>
        <v>4084.0104663680277</v>
      </c>
    </row>
    <row r="2296" spans="1:24" x14ac:dyDescent="0.15">
      <c r="A2296">
        <v>2295</v>
      </c>
      <c r="B2296">
        <v>36</v>
      </c>
      <c r="C2296">
        <v>21936.624803253519</v>
      </c>
      <c r="D2296">
        <v>1339.0337222175253</v>
      </c>
      <c r="E2296">
        <v>595.12609876334466</v>
      </c>
      <c r="F2296">
        <v>6216.4103999999998</v>
      </c>
      <c r="G2296" s="1">
        <v>0.51</v>
      </c>
      <c r="H2296">
        <v>5910.2452189332125</v>
      </c>
      <c r="Q2296">
        <v>2295</v>
      </c>
      <c r="R2296">
        <v>36</v>
      </c>
      <c r="S2296">
        <f>VLOOKUP($R2296,'[3]人物&amp;怪物成长分析'!$B$5:$S$104,12,FALSE)*$W2296</f>
        <v>21936.624803253519</v>
      </c>
      <c r="T2296">
        <f>VLOOKUP($R2296,'[3]人物&amp;怪物成长分析'!$B$5:$S$104,13,FALSE)*$W2296</f>
        <v>1339.0337222175253</v>
      </c>
      <c r="U2296">
        <f>VLOOKUP($R2296,'[3]人物&amp;怪物成长分析'!$B$5:$S$104,14,FALSE)*$W2296</f>
        <v>595.12609876334466</v>
      </c>
      <c r="V2296">
        <f>VLOOKUP($R2296,'[3]人物&amp;怪物成长分析'!$B$5:$S$104,17,FALSE)*$W2296</f>
        <v>6216.4103999999998</v>
      </c>
      <c r="W2296" s="1">
        <v>0.51</v>
      </c>
      <c r="X2296">
        <f t="shared" si="35"/>
        <v>5910.2452189332125</v>
      </c>
    </row>
    <row r="2297" spans="1:24" x14ac:dyDescent="0.15">
      <c r="A2297">
        <v>2296</v>
      </c>
      <c r="B2297">
        <v>47</v>
      </c>
      <c r="C2297">
        <v>87780.891800411831</v>
      </c>
      <c r="D2297">
        <v>4056.4225846143822</v>
      </c>
      <c r="E2297">
        <v>1802.8544820508369</v>
      </c>
      <c r="F2297">
        <v>10312.358600000001</v>
      </c>
      <c r="G2297" s="1">
        <v>0.67</v>
      </c>
      <c r="H2297">
        <v>15452.057595218032</v>
      </c>
      <c r="Q2297">
        <v>2296</v>
      </c>
      <c r="R2297">
        <v>47</v>
      </c>
      <c r="S2297">
        <f>VLOOKUP($R2297,'[3]人物&amp;怪物成长分析'!$B$5:$S$104,12,FALSE)*$W2297</f>
        <v>87780.891800411831</v>
      </c>
      <c r="T2297">
        <f>VLOOKUP($R2297,'[3]人物&amp;怪物成长分析'!$B$5:$S$104,13,FALSE)*$W2297</f>
        <v>4056.4225846143822</v>
      </c>
      <c r="U2297">
        <f>VLOOKUP($R2297,'[3]人物&amp;怪物成长分析'!$B$5:$S$104,14,FALSE)*$W2297</f>
        <v>1802.8544820508369</v>
      </c>
      <c r="V2297">
        <f>VLOOKUP($R2297,'[3]人物&amp;怪物成长分析'!$B$5:$S$104,17,FALSE)*$W2297</f>
        <v>10312.358600000001</v>
      </c>
      <c r="W2297" s="1">
        <v>0.67</v>
      </c>
      <c r="X2297">
        <f t="shared" si="35"/>
        <v>15452.057595218032</v>
      </c>
    </row>
    <row r="2298" spans="1:24" x14ac:dyDescent="0.15">
      <c r="A2298">
        <v>2297</v>
      </c>
      <c r="B2298">
        <v>45</v>
      </c>
      <c r="C2298">
        <v>44717.736096767068</v>
      </c>
      <c r="D2298">
        <v>2163.7001987909703</v>
      </c>
      <c r="E2298">
        <v>961.64453279598683</v>
      </c>
      <c r="F2298">
        <v>6071.8129999999992</v>
      </c>
      <c r="G2298" s="1">
        <v>0.41</v>
      </c>
      <c r="H2298">
        <v>8374.1647145491679</v>
      </c>
      <c r="Q2298">
        <v>2297</v>
      </c>
      <c r="R2298">
        <v>45</v>
      </c>
      <c r="S2298">
        <f>VLOOKUP($R2298,'[3]人物&amp;怪物成长分析'!$B$5:$S$104,12,FALSE)*$W2298</f>
        <v>44717.736096767068</v>
      </c>
      <c r="T2298">
        <f>VLOOKUP($R2298,'[3]人物&amp;怪物成长分析'!$B$5:$S$104,13,FALSE)*$W2298</f>
        <v>2163.7001987909703</v>
      </c>
      <c r="U2298">
        <f>VLOOKUP($R2298,'[3]人物&amp;怪物成长分析'!$B$5:$S$104,14,FALSE)*$W2298</f>
        <v>961.64453279598683</v>
      </c>
      <c r="V2298">
        <f>VLOOKUP($R2298,'[3]人物&amp;怪物成长分析'!$B$5:$S$104,17,FALSE)*$W2298</f>
        <v>6071.8129999999992</v>
      </c>
      <c r="W2298" s="1">
        <v>0.41</v>
      </c>
      <c r="X2298">
        <f t="shared" si="35"/>
        <v>8374.1647145491679</v>
      </c>
    </row>
    <row r="2299" spans="1:24" x14ac:dyDescent="0.15">
      <c r="A2299">
        <v>2298</v>
      </c>
      <c r="B2299">
        <v>37</v>
      </c>
      <c r="C2299">
        <v>19192.076725476527</v>
      </c>
      <c r="D2299">
        <v>1138.9827020508362</v>
      </c>
      <c r="E2299">
        <v>506.21453424481615</v>
      </c>
      <c r="F2299">
        <v>4992.0720000000001</v>
      </c>
      <c r="G2299" s="1">
        <v>0.4</v>
      </c>
      <c r="H2299">
        <v>4932.2217423776565</v>
      </c>
      <c r="Q2299">
        <v>2298</v>
      </c>
      <c r="R2299">
        <v>37</v>
      </c>
      <c r="S2299">
        <f>VLOOKUP($R2299,'[3]人物&amp;怪物成长分析'!$B$5:$S$104,12,FALSE)*$W2299</f>
        <v>19192.076725476527</v>
      </c>
      <c r="T2299">
        <f>VLOOKUP($R2299,'[3]人物&amp;怪物成长分析'!$B$5:$S$104,13,FALSE)*$W2299</f>
        <v>1138.9827020508362</v>
      </c>
      <c r="U2299">
        <f>VLOOKUP($R2299,'[3]人物&amp;怪物成长分析'!$B$5:$S$104,14,FALSE)*$W2299</f>
        <v>506.21453424481615</v>
      </c>
      <c r="V2299">
        <f>VLOOKUP($R2299,'[3]人物&amp;怪物成长分析'!$B$5:$S$104,17,FALSE)*$W2299</f>
        <v>4992.0720000000001</v>
      </c>
      <c r="W2299" s="1">
        <v>0.4</v>
      </c>
      <c r="X2299">
        <f t="shared" si="35"/>
        <v>4932.2217423776565</v>
      </c>
    </row>
    <row r="2300" spans="1:24" x14ac:dyDescent="0.15">
      <c r="A2300">
        <v>2299</v>
      </c>
      <c r="B2300">
        <v>33</v>
      </c>
      <c r="C2300">
        <v>14847.493312038472</v>
      </c>
      <c r="D2300">
        <v>930.849979361539</v>
      </c>
      <c r="E2300">
        <v>413.71110193846187</v>
      </c>
      <c r="F2300">
        <v>5205.1851999999999</v>
      </c>
      <c r="G2300" s="1">
        <v>0.46</v>
      </c>
      <c r="H2300">
        <v>4449.8685381378473</v>
      </c>
      <c r="Q2300">
        <v>2299</v>
      </c>
      <c r="R2300">
        <v>33</v>
      </c>
      <c r="S2300">
        <f>VLOOKUP($R2300,'[3]人物&amp;怪物成长分析'!$B$5:$S$104,12,FALSE)*$W2300</f>
        <v>14847.493312038472</v>
      </c>
      <c r="T2300">
        <f>VLOOKUP($R2300,'[3]人物&amp;怪物成长分析'!$B$5:$S$104,13,FALSE)*$W2300</f>
        <v>930.849979361539</v>
      </c>
      <c r="U2300">
        <f>VLOOKUP($R2300,'[3]人物&amp;怪物成长分析'!$B$5:$S$104,14,FALSE)*$W2300</f>
        <v>413.71110193846187</v>
      </c>
      <c r="V2300">
        <f>VLOOKUP($R2300,'[3]人物&amp;怪物成长分析'!$B$5:$S$104,17,FALSE)*$W2300</f>
        <v>5205.1851999999999</v>
      </c>
      <c r="W2300" s="1">
        <v>0.46</v>
      </c>
      <c r="X2300">
        <f t="shared" si="35"/>
        <v>4449.8685381378473</v>
      </c>
    </row>
    <row r="2301" spans="1:24" x14ac:dyDescent="0.15">
      <c r="A2301">
        <v>2300</v>
      </c>
      <c r="B2301">
        <v>49</v>
      </c>
      <c r="C2301">
        <v>71777.221414745582</v>
      </c>
      <c r="D2301">
        <v>3173.2884919661551</v>
      </c>
      <c r="E2301">
        <v>1410.350440873847</v>
      </c>
      <c r="F2301">
        <v>7347.9755999999998</v>
      </c>
      <c r="G2301" s="1">
        <v>0.46</v>
      </c>
      <c r="H2301">
        <v>11943.64739211579</v>
      </c>
      <c r="Q2301">
        <v>2300</v>
      </c>
      <c r="R2301">
        <v>49</v>
      </c>
      <c r="S2301">
        <f>VLOOKUP($R2301,'[3]人物&amp;怪物成长分析'!$B$5:$S$104,12,FALSE)*$W2301</f>
        <v>71777.221414745582</v>
      </c>
      <c r="T2301">
        <f>VLOOKUP($R2301,'[3]人物&amp;怪物成长分析'!$B$5:$S$104,13,FALSE)*$W2301</f>
        <v>3173.2884919661551</v>
      </c>
      <c r="U2301">
        <f>VLOOKUP($R2301,'[3]人物&amp;怪物成长分析'!$B$5:$S$104,14,FALSE)*$W2301</f>
        <v>1410.350440873847</v>
      </c>
      <c r="V2301">
        <f>VLOOKUP($R2301,'[3]人物&amp;怪物成长分析'!$B$5:$S$104,17,FALSE)*$W2301</f>
        <v>7347.9755999999998</v>
      </c>
      <c r="W2301" s="1">
        <v>0.46</v>
      </c>
      <c r="X2301">
        <f t="shared" si="35"/>
        <v>11943.64739211579</v>
      </c>
    </row>
    <row r="2302" spans="1:24" x14ac:dyDescent="0.15">
      <c r="A2302">
        <v>2301</v>
      </c>
      <c r="B2302">
        <v>38</v>
      </c>
      <c r="C2302">
        <v>38947.218553685212</v>
      </c>
      <c r="D2302">
        <v>2248.6584456842811</v>
      </c>
      <c r="E2302">
        <v>999.40375363745841</v>
      </c>
      <c r="F2302">
        <v>9323.0635999999995</v>
      </c>
      <c r="G2302" s="1">
        <v>0.73</v>
      </c>
      <c r="H2302">
        <v>9570.9510785629773</v>
      </c>
      <c r="Q2302">
        <v>2301</v>
      </c>
      <c r="R2302">
        <v>38</v>
      </c>
      <c r="S2302">
        <f>VLOOKUP($R2302,'[3]人物&amp;怪物成长分析'!$B$5:$S$104,12,FALSE)*$W2302</f>
        <v>38947.218553685212</v>
      </c>
      <c r="T2302">
        <f>VLOOKUP($R2302,'[3]人物&amp;怪物成长分析'!$B$5:$S$104,13,FALSE)*$W2302</f>
        <v>2248.6584456842811</v>
      </c>
      <c r="U2302">
        <f>VLOOKUP($R2302,'[3]人物&amp;怪物成长分析'!$B$5:$S$104,14,FALSE)*$W2302</f>
        <v>999.40375363745841</v>
      </c>
      <c r="V2302">
        <f>VLOOKUP($R2302,'[3]人物&amp;怪物成长分析'!$B$5:$S$104,17,FALSE)*$W2302</f>
        <v>9323.0635999999995</v>
      </c>
      <c r="W2302" s="1">
        <v>0.73</v>
      </c>
      <c r="X2302">
        <f t="shared" si="35"/>
        <v>9570.9510785629773</v>
      </c>
    </row>
    <row r="2303" spans="1:24" x14ac:dyDescent="0.15">
      <c r="A2303">
        <v>2302</v>
      </c>
      <c r="B2303">
        <v>21</v>
      </c>
      <c r="C2303">
        <v>6533.2667400000028</v>
      </c>
      <c r="D2303">
        <v>531.21988173913076</v>
      </c>
      <c r="E2303">
        <v>236.09772521739143</v>
      </c>
      <c r="F2303">
        <v>6257.5519999999997</v>
      </c>
      <c r="G2303" s="1">
        <v>0.8</v>
      </c>
      <c r="H2303">
        <v>3787.4591478678267</v>
      </c>
      <c r="Q2303">
        <v>2302</v>
      </c>
      <c r="R2303">
        <v>21</v>
      </c>
      <c r="S2303">
        <f>VLOOKUP($R2303,'[3]人物&amp;怪物成长分析'!$B$5:$S$104,12,FALSE)*$W2303</f>
        <v>6533.2667400000028</v>
      </c>
      <c r="T2303">
        <f>VLOOKUP($R2303,'[3]人物&amp;怪物成长分析'!$B$5:$S$104,13,FALSE)*$W2303</f>
        <v>531.21988173913076</v>
      </c>
      <c r="U2303">
        <f>VLOOKUP($R2303,'[3]人物&amp;怪物成长分析'!$B$5:$S$104,14,FALSE)*$W2303</f>
        <v>236.09772521739143</v>
      </c>
      <c r="V2303">
        <f>VLOOKUP($R2303,'[3]人物&amp;怪物成长分析'!$B$5:$S$104,17,FALSE)*$W2303</f>
        <v>6257.5519999999997</v>
      </c>
      <c r="W2303" s="1">
        <v>0.8</v>
      </c>
      <c r="X2303">
        <f t="shared" si="35"/>
        <v>3787.4591478678267</v>
      </c>
    </row>
    <row r="2304" spans="1:24" x14ac:dyDescent="0.15">
      <c r="A2304">
        <v>2303</v>
      </c>
      <c r="B2304">
        <v>40</v>
      </c>
      <c r="C2304">
        <v>31012.725657022082</v>
      </c>
      <c r="D2304">
        <v>1697.7769520267564</v>
      </c>
      <c r="E2304">
        <v>754.56753423411408</v>
      </c>
      <c r="F2304">
        <v>6276.1919999999991</v>
      </c>
      <c r="G2304" s="1">
        <v>0.47</v>
      </c>
      <c r="H2304">
        <v>6992.1105510501047</v>
      </c>
      <c r="Q2304">
        <v>2303</v>
      </c>
      <c r="R2304">
        <v>40</v>
      </c>
      <c r="S2304">
        <f>VLOOKUP($R2304,'[3]人物&amp;怪物成长分析'!$B$5:$S$104,12,FALSE)*$W2304</f>
        <v>31012.725657022082</v>
      </c>
      <c r="T2304">
        <f>VLOOKUP($R2304,'[3]人物&amp;怪物成长分析'!$B$5:$S$104,13,FALSE)*$W2304</f>
        <v>1697.7769520267564</v>
      </c>
      <c r="U2304">
        <f>VLOOKUP($R2304,'[3]人物&amp;怪物成长分析'!$B$5:$S$104,14,FALSE)*$W2304</f>
        <v>754.56753423411408</v>
      </c>
      <c r="V2304">
        <f>VLOOKUP($R2304,'[3]人物&amp;怪物成长分析'!$B$5:$S$104,17,FALSE)*$W2304</f>
        <v>6276.1919999999991</v>
      </c>
      <c r="W2304" s="1">
        <v>0.47</v>
      </c>
      <c r="X2304">
        <f t="shared" si="35"/>
        <v>6992.1105510501047</v>
      </c>
    </row>
    <row r="2305" spans="1:24" x14ac:dyDescent="0.15">
      <c r="A2305">
        <v>2304</v>
      </c>
      <c r="B2305">
        <v>45</v>
      </c>
      <c r="C2305">
        <v>62168.559939407874</v>
      </c>
      <c r="D2305">
        <v>3008.0710080752515</v>
      </c>
      <c r="E2305">
        <v>1336.9204480334452</v>
      </c>
      <c r="F2305">
        <v>8441.3009999999995</v>
      </c>
      <c r="G2305" s="1">
        <v>0.56999999999999995</v>
      </c>
      <c r="H2305">
        <v>11642.131432422013</v>
      </c>
      <c r="Q2305">
        <v>2304</v>
      </c>
      <c r="R2305">
        <v>45</v>
      </c>
      <c r="S2305">
        <f>VLOOKUP($R2305,'[3]人物&amp;怪物成长分析'!$B$5:$S$104,12,FALSE)*$W2305</f>
        <v>62168.559939407874</v>
      </c>
      <c r="T2305">
        <f>VLOOKUP($R2305,'[3]人物&amp;怪物成长分析'!$B$5:$S$104,13,FALSE)*$W2305</f>
        <v>3008.0710080752515</v>
      </c>
      <c r="U2305">
        <f>VLOOKUP($R2305,'[3]人物&amp;怪物成长分析'!$B$5:$S$104,14,FALSE)*$W2305</f>
        <v>1336.9204480334452</v>
      </c>
      <c r="V2305">
        <f>VLOOKUP($R2305,'[3]人物&amp;怪物成长分析'!$B$5:$S$104,17,FALSE)*$W2305</f>
        <v>8441.3009999999995</v>
      </c>
      <c r="W2305" s="1">
        <v>0.56999999999999995</v>
      </c>
      <c r="X2305">
        <f t="shared" si="35"/>
        <v>11642.131432422013</v>
      </c>
    </row>
    <row r="2306" spans="1:24" x14ac:dyDescent="0.15">
      <c r="A2306">
        <v>2305</v>
      </c>
      <c r="B2306">
        <v>25</v>
      </c>
      <c r="C2306">
        <v>8693.432223035119</v>
      </c>
      <c r="D2306">
        <v>633.85024816053544</v>
      </c>
      <c r="E2306">
        <v>281.71122140468242</v>
      </c>
      <c r="F2306">
        <v>5931.09</v>
      </c>
      <c r="G2306" s="1">
        <v>0.66</v>
      </c>
      <c r="H2306">
        <v>3935.8432301839471</v>
      </c>
      <c r="Q2306">
        <v>2305</v>
      </c>
      <c r="R2306">
        <v>25</v>
      </c>
      <c r="S2306">
        <f>VLOOKUP($R2306,'[3]人物&amp;怪物成长分析'!$B$5:$S$104,12,FALSE)*$W2306</f>
        <v>8693.432223035119</v>
      </c>
      <c r="T2306">
        <f>VLOOKUP($R2306,'[3]人物&amp;怪物成长分析'!$B$5:$S$104,13,FALSE)*$W2306</f>
        <v>633.85024816053544</v>
      </c>
      <c r="U2306">
        <f>VLOOKUP($R2306,'[3]人物&amp;怪物成长分析'!$B$5:$S$104,14,FALSE)*$W2306</f>
        <v>281.71122140468242</v>
      </c>
      <c r="V2306">
        <f>VLOOKUP($R2306,'[3]人物&amp;怪物成长分析'!$B$5:$S$104,17,FALSE)*$W2306</f>
        <v>5931.09</v>
      </c>
      <c r="W2306" s="1">
        <v>0.66</v>
      </c>
      <c r="X2306">
        <f t="shared" si="35"/>
        <v>3935.8432301839471</v>
      </c>
    </row>
    <row r="2307" spans="1:24" x14ac:dyDescent="0.15">
      <c r="A2307">
        <v>2306</v>
      </c>
      <c r="B2307">
        <v>38</v>
      </c>
      <c r="C2307">
        <v>27209.700633396522</v>
      </c>
      <c r="D2307">
        <v>1570.980557943813</v>
      </c>
      <c r="E2307">
        <v>698.21358130836143</v>
      </c>
      <c r="F2307">
        <v>6513.3732</v>
      </c>
      <c r="G2307" s="1">
        <v>0.51</v>
      </c>
      <c r="H2307">
        <v>6686.5548631056427</v>
      </c>
      <c r="Q2307">
        <v>2306</v>
      </c>
      <c r="R2307">
        <v>38</v>
      </c>
      <c r="S2307">
        <f>VLOOKUP($R2307,'[3]人物&amp;怪物成长分析'!$B$5:$S$104,12,FALSE)*$W2307</f>
        <v>27209.700633396522</v>
      </c>
      <c r="T2307">
        <f>VLOOKUP($R2307,'[3]人物&amp;怪物成长分析'!$B$5:$S$104,13,FALSE)*$W2307</f>
        <v>1570.980557943813</v>
      </c>
      <c r="U2307">
        <f>VLOOKUP($R2307,'[3]人物&amp;怪物成长分析'!$B$5:$S$104,14,FALSE)*$W2307</f>
        <v>698.21358130836143</v>
      </c>
      <c r="V2307">
        <f>VLOOKUP($R2307,'[3]人物&amp;怪物成长分析'!$B$5:$S$104,17,FALSE)*$W2307</f>
        <v>6513.3732</v>
      </c>
      <c r="W2307" s="1">
        <v>0.51</v>
      </c>
      <c r="X2307">
        <f t="shared" ref="X2307:X2370" si="36">SUMPRODUCT(S2307:V2307,$M$6:$P$6)*1.2</f>
        <v>6686.5548631056427</v>
      </c>
    </row>
    <row r="2308" spans="1:24" x14ac:dyDescent="0.15">
      <c r="A2308">
        <v>2307</v>
      </c>
      <c r="B2308">
        <v>48</v>
      </c>
      <c r="C2308">
        <v>108776.02001336768</v>
      </c>
      <c r="D2308">
        <v>4915.5864272139161</v>
      </c>
      <c r="E2308">
        <v>2184.7050787617404</v>
      </c>
      <c r="F2308">
        <v>11918.867199999999</v>
      </c>
      <c r="G2308" s="1">
        <v>0.76</v>
      </c>
      <c r="H2308">
        <v>18604.496585412438</v>
      </c>
      <c r="Q2308">
        <v>2307</v>
      </c>
      <c r="R2308">
        <v>48</v>
      </c>
      <c r="S2308">
        <f>VLOOKUP($R2308,'[3]人物&amp;怪物成长分析'!$B$5:$S$104,12,FALSE)*$W2308</f>
        <v>108776.02001336768</v>
      </c>
      <c r="T2308">
        <f>VLOOKUP($R2308,'[3]人物&amp;怪物成长分析'!$B$5:$S$104,13,FALSE)*$W2308</f>
        <v>4915.5864272139161</v>
      </c>
      <c r="U2308">
        <f>VLOOKUP($R2308,'[3]人物&amp;怪物成长分析'!$B$5:$S$104,14,FALSE)*$W2308</f>
        <v>2184.7050787617404</v>
      </c>
      <c r="V2308">
        <f>VLOOKUP($R2308,'[3]人物&amp;怪物成长分析'!$B$5:$S$104,17,FALSE)*$W2308</f>
        <v>11918.867199999999</v>
      </c>
      <c r="W2308" s="1">
        <v>0.76</v>
      </c>
      <c r="X2308">
        <f t="shared" si="36"/>
        <v>18604.496585412438</v>
      </c>
    </row>
    <row r="2309" spans="1:24" x14ac:dyDescent="0.15">
      <c r="A2309">
        <v>2308</v>
      </c>
      <c r="B2309">
        <v>36</v>
      </c>
      <c r="C2309">
        <v>30969.352663416728</v>
      </c>
      <c r="D2309">
        <v>1890.4005490129769</v>
      </c>
      <c r="E2309">
        <v>840.17802178354532</v>
      </c>
      <c r="F2309">
        <v>8776.1087999999982</v>
      </c>
      <c r="G2309" s="1">
        <v>0.72</v>
      </c>
      <c r="H2309">
        <v>8343.8756031998291</v>
      </c>
      <c r="Q2309">
        <v>2308</v>
      </c>
      <c r="R2309">
        <v>36</v>
      </c>
      <c r="S2309">
        <f>VLOOKUP($R2309,'[3]人物&amp;怪物成长分析'!$B$5:$S$104,12,FALSE)*$W2309</f>
        <v>30969.352663416728</v>
      </c>
      <c r="T2309">
        <f>VLOOKUP($R2309,'[3]人物&amp;怪物成长分析'!$B$5:$S$104,13,FALSE)*$W2309</f>
        <v>1890.4005490129769</v>
      </c>
      <c r="U2309">
        <f>VLOOKUP($R2309,'[3]人物&amp;怪物成长分析'!$B$5:$S$104,14,FALSE)*$W2309</f>
        <v>840.17802178354532</v>
      </c>
      <c r="V2309">
        <f>VLOOKUP($R2309,'[3]人物&amp;怪物成长分析'!$B$5:$S$104,17,FALSE)*$W2309</f>
        <v>8776.1087999999982</v>
      </c>
      <c r="W2309" s="1">
        <v>0.72</v>
      </c>
      <c r="X2309">
        <f t="shared" si="36"/>
        <v>8343.8756031998291</v>
      </c>
    </row>
    <row r="2310" spans="1:24" x14ac:dyDescent="0.15">
      <c r="A2310">
        <v>2309</v>
      </c>
      <c r="B2310">
        <v>42</v>
      </c>
      <c r="C2310">
        <v>54503.49057081154</v>
      </c>
      <c r="D2310">
        <v>2835.5842334769245</v>
      </c>
      <c r="E2310">
        <v>1260.2596593230778</v>
      </c>
      <c r="F2310">
        <v>9337.0396000000001</v>
      </c>
      <c r="G2310" s="1">
        <v>0.67</v>
      </c>
      <c r="H2310">
        <v>11340.692375558956</v>
      </c>
      <c r="Q2310">
        <v>2309</v>
      </c>
      <c r="R2310">
        <v>42</v>
      </c>
      <c r="S2310">
        <f>VLOOKUP($R2310,'[3]人物&amp;怪物成长分析'!$B$5:$S$104,12,FALSE)*$W2310</f>
        <v>54503.49057081154</v>
      </c>
      <c r="T2310">
        <f>VLOOKUP($R2310,'[3]人物&amp;怪物成长分析'!$B$5:$S$104,13,FALSE)*$W2310</f>
        <v>2835.5842334769245</v>
      </c>
      <c r="U2310">
        <f>VLOOKUP($R2310,'[3]人物&amp;怪物成长分析'!$B$5:$S$104,14,FALSE)*$W2310</f>
        <v>1260.2596593230778</v>
      </c>
      <c r="V2310">
        <f>VLOOKUP($R2310,'[3]人物&amp;怪物成长分析'!$B$5:$S$104,17,FALSE)*$W2310</f>
        <v>9337.0396000000001</v>
      </c>
      <c r="W2310" s="1">
        <v>0.67</v>
      </c>
      <c r="X2310">
        <f t="shared" si="36"/>
        <v>11340.692375558956</v>
      </c>
    </row>
    <row r="2311" spans="1:24" x14ac:dyDescent="0.15">
      <c r="A2311">
        <v>2310</v>
      </c>
      <c r="B2311">
        <v>46</v>
      </c>
      <c r="C2311">
        <v>53853.364929407377</v>
      </c>
      <c r="D2311">
        <v>2545.9240150474925</v>
      </c>
      <c r="E2311">
        <v>1131.5217844655524</v>
      </c>
      <c r="F2311">
        <v>6795.1979999999994</v>
      </c>
      <c r="G2311" s="1">
        <v>0.45</v>
      </c>
      <c r="H2311">
        <v>9770.3372600272069</v>
      </c>
      <c r="Q2311">
        <v>2310</v>
      </c>
      <c r="R2311">
        <v>46</v>
      </c>
      <c r="S2311">
        <f>VLOOKUP($R2311,'[3]人物&amp;怪物成长分析'!$B$5:$S$104,12,FALSE)*$W2311</f>
        <v>53853.364929407377</v>
      </c>
      <c r="T2311">
        <f>VLOOKUP($R2311,'[3]人物&amp;怪物成长分析'!$B$5:$S$104,13,FALSE)*$W2311</f>
        <v>2545.9240150474925</v>
      </c>
      <c r="U2311">
        <f>VLOOKUP($R2311,'[3]人物&amp;怪物成长分析'!$B$5:$S$104,14,FALSE)*$W2311</f>
        <v>1131.5217844655524</v>
      </c>
      <c r="V2311">
        <f>VLOOKUP($R2311,'[3]人物&amp;怪物成长分析'!$B$5:$S$104,17,FALSE)*$W2311</f>
        <v>6795.1979999999994</v>
      </c>
      <c r="W2311" s="1">
        <v>0.45</v>
      </c>
      <c r="X2311">
        <f t="shared" si="36"/>
        <v>9770.3372600272069</v>
      </c>
    </row>
    <row r="2312" spans="1:24" x14ac:dyDescent="0.15">
      <c r="A2312">
        <v>2311</v>
      </c>
      <c r="B2312">
        <v>27</v>
      </c>
      <c r="C2312">
        <v>9721.6927622745843</v>
      </c>
      <c r="D2312">
        <v>674.0124014287627</v>
      </c>
      <c r="E2312">
        <v>299.56106730167232</v>
      </c>
      <c r="F2312">
        <v>5549.8923999999988</v>
      </c>
      <c r="G2312" s="1">
        <v>0.57999999999999996</v>
      </c>
      <c r="H2312">
        <v>3899.2855142657017</v>
      </c>
      <c r="Q2312">
        <v>2311</v>
      </c>
      <c r="R2312">
        <v>27</v>
      </c>
      <c r="S2312">
        <f>VLOOKUP($R2312,'[3]人物&amp;怪物成长分析'!$B$5:$S$104,12,FALSE)*$W2312</f>
        <v>9721.6927622745843</v>
      </c>
      <c r="T2312">
        <f>VLOOKUP($R2312,'[3]人物&amp;怪物成长分析'!$B$5:$S$104,13,FALSE)*$W2312</f>
        <v>674.0124014287627</v>
      </c>
      <c r="U2312">
        <f>VLOOKUP($R2312,'[3]人物&amp;怪物成长分析'!$B$5:$S$104,14,FALSE)*$W2312</f>
        <v>299.56106730167232</v>
      </c>
      <c r="V2312">
        <f>VLOOKUP($R2312,'[3]人物&amp;怪物成长分析'!$B$5:$S$104,17,FALSE)*$W2312</f>
        <v>5549.8923999999988</v>
      </c>
      <c r="W2312" s="1">
        <v>0.57999999999999996</v>
      </c>
      <c r="X2312">
        <f t="shared" si="36"/>
        <v>3899.2855142657017</v>
      </c>
    </row>
    <row r="2313" spans="1:24" x14ac:dyDescent="0.15">
      <c r="A2313">
        <v>2312</v>
      </c>
      <c r="B2313">
        <v>23</v>
      </c>
      <c r="C2313">
        <v>4779.8064561923093</v>
      </c>
      <c r="D2313">
        <v>367.48111569230781</v>
      </c>
      <c r="E2313">
        <v>163.32494030769237</v>
      </c>
      <c r="F2313">
        <v>3865.9411999999998</v>
      </c>
      <c r="G2313" s="1">
        <v>0.46</v>
      </c>
      <c r="H2313">
        <v>2443.701986697231</v>
      </c>
      <c r="Q2313">
        <v>2312</v>
      </c>
      <c r="R2313">
        <v>23</v>
      </c>
      <c r="S2313">
        <f>VLOOKUP($R2313,'[3]人物&amp;怪物成长分析'!$B$5:$S$104,12,FALSE)*$W2313</f>
        <v>4779.8064561923093</v>
      </c>
      <c r="T2313">
        <f>VLOOKUP($R2313,'[3]人物&amp;怪物成长分析'!$B$5:$S$104,13,FALSE)*$W2313</f>
        <v>367.48111569230781</v>
      </c>
      <c r="U2313">
        <f>VLOOKUP($R2313,'[3]人物&amp;怪物成长分析'!$B$5:$S$104,14,FALSE)*$W2313</f>
        <v>163.32494030769237</v>
      </c>
      <c r="V2313">
        <f>VLOOKUP($R2313,'[3]人物&amp;怪物成长分析'!$B$5:$S$104,17,FALSE)*$W2313</f>
        <v>3865.9411999999998</v>
      </c>
      <c r="W2313" s="1">
        <v>0.46</v>
      </c>
      <c r="X2313">
        <f t="shared" si="36"/>
        <v>2443.701986697231</v>
      </c>
    </row>
    <row r="2314" spans="1:24" x14ac:dyDescent="0.15">
      <c r="A2314">
        <v>2313</v>
      </c>
      <c r="B2314">
        <v>28</v>
      </c>
      <c r="C2314">
        <v>10125.810850418731</v>
      </c>
      <c r="D2314">
        <v>685.20524551705716</v>
      </c>
      <c r="E2314">
        <v>304.53566467424758</v>
      </c>
      <c r="F2314">
        <v>5324.3568000000005</v>
      </c>
      <c r="G2314" s="1">
        <v>0.54</v>
      </c>
      <c r="H2314">
        <v>3846.0655874496651</v>
      </c>
      <c r="Q2314">
        <v>2313</v>
      </c>
      <c r="R2314">
        <v>28</v>
      </c>
      <c r="S2314">
        <f>VLOOKUP($R2314,'[3]人物&amp;怪物成长分析'!$B$5:$S$104,12,FALSE)*$W2314</f>
        <v>10125.810850418731</v>
      </c>
      <c r="T2314">
        <f>VLOOKUP($R2314,'[3]人物&amp;怪物成长分析'!$B$5:$S$104,13,FALSE)*$W2314</f>
        <v>685.20524551705716</v>
      </c>
      <c r="U2314">
        <f>VLOOKUP($R2314,'[3]人物&amp;怪物成长分析'!$B$5:$S$104,14,FALSE)*$W2314</f>
        <v>304.53566467424758</v>
      </c>
      <c r="V2314">
        <f>VLOOKUP($R2314,'[3]人物&amp;怪物成长分析'!$B$5:$S$104,17,FALSE)*$W2314</f>
        <v>5324.3568000000005</v>
      </c>
      <c r="W2314" s="1">
        <v>0.54</v>
      </c>
      <c r="X2314">
        <f t="shared" si="36"/>
        <v>3846.0655874496651</v>
      </c>
    </row>
    <row r="2315" spans="1:24" x14ac:dyDescent="0.15">
      <c r="A2315">
        <v>2314</v>
      </c>
      <c r="B2315">
        <v>41</v>
      </c>
      <c r="C2315">
        <v>31551.032121109751</v>
      </c>
      <c r="D2315">
        <v>1683.3520280895659</v>
      </c>
      <c r="E2315">
        <v>748.15645692869589</v>
      </c>
      <c r="F2315">
        <v>5867.2381999999998</v>
      </c>
      <c r="G2315" s="1">
        <v>0.43</v>
      </c>
      <c r="H2315">
        <v>6826.0929094351823</v>
      </c>
      <c r="Q2315">
        <v>2314</v>
      </c>
      <c r="R2315">
        <v>41</v>
      </c>
      <c r="S2315">
        <f>VLOOKUP($R2315,'[3]人物&amp;怪物成长分析'!$B$5:$S$104,12,FALSE)*$W2315</f>
        <v>31551.032121109751</v>
      </c>
      <c r="T2315">
        <f>VLOOKUP($R2315,'[3]人物&amp;怪物成长分析'!$B$5:$S$104,13,FALSE)*$W2315</f>
        <v>1683.3520280895659</v>
      </c>
      <c r="U2315">
        <f>VLOOKUP($R2315,'[3]人物&amp;怪物成长分析'!$B$5:$S$104,14,FALSE)*$W2315</f>
        <v>748.15645692869589</v>
      </c>
      <c r="V2315">
        <f>VLOOKUP($R2315,'[3]人物&amp;怪物成长分析'!$B$5:$S$104,17,FALSE)*$W2315</f>
        <v>5867.2381999999998</v>
      </c>
      <c r="W2315" s="1">
        <v>0.43</v>
      </c>
      <c r="X2315">
        <f t="shared" si="36"/>
        <v>6826.0929094351823</v>
      </c>
    </row>
    <row r="2316" spans="1:24" x14ac:dyDescent="0.15">
      <c r="A2316">
        <v>2315</v>
      </c>
      <c r="B2316">
        <v>35</v>
      </c>
      <c r="C2316">
        <v>30979.63367739131</v>
      </c>
      <c r="D2316">
        <v>1907.3979688695654</v>
      </c>
      <c r="E2316">
        <v>847.73243060869595</v>
      </c>
      <c r="F2316">
        <v>9399.3410000000003</v>
      </c>
      <c r="G2316" s="1">
        <v>0.79</v>
      </c>
      <c r="H2316">
        <v>8628.1100238886957</v>
      </c>
      <c r="Q2316">
        <v>2315</v>
      </c>
      <c r="R2316">
        <v>35</v>
      </c>
      <c r="S2316">
        <f>VLOOKUP($R2316,'[3]人物&amp;怪物成长分析'!$B$5:$S$104,12,FALSE)*$W2316</f>
        <v>30979.63367739131</v>
      </c>
      <c r="T2316">
        <f>VLOOKUP($R2316,'[3]人物&amp;怪物成长分析'!$B$5:$S$104,13,FALSE)*$W2316</f>
        <v>1907.3979688695654</v>
      </c>
      <c r="U2316">
        <f>VLOOKUP($R2316,'[3]人物&amp;怪物成长分析'!$B$5:$S$104,14,FALSE)*$W2316</f>
        <v>847.73243060869595</v>
      </c>
      <c r="V2316">
        <f>VLOOKUP($R2316,'[3]人物&amp;怪物成长分析'!$B$5:$S$104,17,FALSE)*$W2316</f>
        <v>9399.3410000000003</v>
      </c>
      <c r="W2316" s="1">
        <v>0.79</v>
      </c>
      <c r="X2316">
        <f t="shared" si="36"/>
        <v>8628.1100238886957</v>
      </c>
    </row>
    <row r="2317" spans="1:24" x14ac:dyDescent="0.15">
      <c r="A2317">
        <v>2316</v>
      </c>
      <c r="B2317">
        <v>39</v>
      </c>
      <c r="C2317">
        <v>27800.642527133121</v>
      </c>
      <c r="D2317">
        <v>1562.5023445787961</v>
      </c>
      <c r="E2317">
        <v>694.44548647946499</v>
      </c>
      <c r="F2317">
        <v>6139.3561999999993</v>
      </c>
      <c r="G2317" s="1">
        <v>0.47</v>
      </c>
      <c r="H2317">
        <v>6547.6255681723042</v>
      </c>
      <c r="Q2317">
        <v>2316</v>
      </c>
      <c r="R2317">
        <v>39</v>
      </c>
      <c r="S2317">
        <f>VLOOKUP($R2317,'[3]人物&amp;怪物成长分析'!$B$5:$S$104,12,FALSE)*$W2317</f>
        <v>27800.642527133121</v>
      </c>
      <c r="T2317">
        <f>VLOOKUP($R2317,'[3]人物&amp;怪物成长分析'!$B$5:$S$104,13,FALSE)*$W2317</f>
        <v>1562.5023445787961</v>
      </c>
      <c r="U2317">
        <f>VLOOKUP($R2317,'[3]人物&amp;怪物成长分析'!$B$5:$S$104,14,FALSE)*$W2317</f>
        <v>694.44548647946499</v>
      </c>
      <c r="V2317">
        <f>VLOOKUP($R2317,'[3]人物&amp;怪物成长分析'!$B$5:$S$104,17,FALSE)*$W2317</f>
        <v>6139.3561999999993</v>
      </c>
      <c r="W2317" s="1">
        <v>0.47</v>
      </c>
      <c r="X2317">
        <f t="shared" si="36"/>
        <v>6547.6255681723042</v>
      </c>
    </row>
    <row r="2318" spans="1:24" x14ac:dyDescent="0.15">
      <c r="A2318">
        <v>2317</v>
      </c>
      <c r="B2318">
        <v>47</v>
      </c>
      <c r="C2318">
        <v>55026.827695780543</v>
      </c>
      <c r="D2318">
        <v>2542.8320679672247</v>
      </c>
      <c r="E2318">
        <v>1130.1475857632111</v>
      </c>
      <c r="F2318">
        <v>6464.4636</v>
      </c>
      <c r="G2318" s="1">
        <v>0.42</v>
      </c>
      <c r="H2318">
        <v>9686.3644626739897</v>
      </c>
      <c r="Q2318">
        <v>2317</v>
      </c>
      <c r="R2318">
        <v>47</v>
      </c>
      <c r="S2318">
        <f>VLOOKUP($R2318,'[3]人物&amp;怪物成长分析'!$B$5:$S$104,12,FALSE)*$W2318</f>
        <v>55026.827695780543</v>
      </c>
      <c r="T2318">
        <f>VLOOKUP($R2318,'[3]人物&amp;怪物成长分析'!$B$5:$S$104,13,FALSE)*$W2318</f>
        <v>2542.8320679672247</v>
      </c>
      <c r="U2318">
        <f>VLOOKUP($R2318,'[3]人物&amp;怪物成长分析'!$B$5:$S$104,14,FALSE)*$W2318</f>
        <v>1130.1475857632111</v>
      </c>
      <c r="V2318">
        <f>VLOOKUP($R2318,'[3]人物&amp;怪物成长分析'!$B$5:$S$104,17,FALSE)*$W2318</f>
        <v>6464.4636</v>
      </c>
      <c r="W2318" s="1">
        <v>0.42</v>
      </c>
      <c r="X2318">
        <f t="shared" si="36"/>
        <v>9686.3644626739897</v>
      </c>
    </row>
    <row r="2319" spans="1:24" x14ac:dyDescent="0.15">
      <c r="A2319">
        <v>2318</v>
      </c>
      <c r="B2319">
        <v>19</v>
      </c>
      <c r="C2319">
        <v>2051.6805109565216</v>
      </c>
      <c r="D2319">
        <v>177.01737182608701</v>
      </c>
      <c r="E2319">
        <v>78.674387478260897</v>
      </c>
      <c r="F2319">
        <v>2316.6912000000002</v>
      </c>
      <c r="G2319" s="1">
        <v>0.32</v>
      </c>
      <c r="H2319">
        <v>1350.5207852911306</v>
      </c>
      <c r="Q2319">
        <v>2318</v>
      </c>
      <c r="R2319">
        <v>19</v>
      </c>
      <c r="S2319">
        <f>VLOOKUP($R2319,'[3]人物&amp;怪物成长分析'!$B$5:$S$104,12,FALSE)*$W2319</f>
        <v>2051.6805109565216</v>
      </c>
      <c r="T2319">
        <f>VLOOKUP($R2319,'[3]人物&amp;怪物成长分析'!$B$5:$S$104,13,FALSE)*$W2319</f>
        <v>177.01737182608701</v>
      </c>
      <c r="U2319">
        <f>VLOOKUP($R2319,'[3]人物&amp;怪物成长分析'!$B$5:$S$104,14,FALSE)*$W2319</f>
        <v>78.674387478260897</v>
      </c>
      <c r="V2319">
        <f>VLOOKUP($R2319,'[3]人物&amp;怪物成长分析'!$B$5:$S$104,17,FALSE)*$W2319</f>
        <v>2316.6912000000002</v>
      </c>
      <c r="W2319" s="1">
        <v>0.32</v>
      </c>
      <c r="X2319">
        <f t="shared" si="36"/>
        <v>1350.5207852911306</v>
      </c>
    </row>
    <row r="2320" spans="1:24" x14ac:dyDescent="0.15">
      <c r="A2320">
        <v>2319</v>
      </c>
      <c r="B2320">
        <v>40</v>
      </c>
      <c r="C2320">
        <v>45529.320645415399</v>
      </c>
      <c r="D2320">
        <v>2492.4810572307701</v>
      </c>
      <c r="E2320">
        <v>1107.7693587692313</v>
      </c>
      <c r="F2320">
        <v>9213.9839999999986</v>
      </c>
      <c r="G2320" s="1">
        <v>0.69</v>
      </c>
      <c r="H2320">
        <v>10265.01336217994</v>
      </c>
      <c r="Q2320">
        <v>2319</v>
      </c>
      <c r="R2320">
        <v>40</v>
      </c>
      <c r="S2320">
        <f>VLOOKUP($R2320,'[3]人物&amp;怪物成长分析'!$B$5:$S$104,12,FALSE)*$W2320</f>
        <v>45529.320645415399</v>
      </c>
      <c r="T2320">
        <f>VLOOKUP($R2320,'[3]人物&amp;怪物成长分析'!$B$5:$S$104,13,FALSE)*$W2320</f>
        <v>2492.4810572307701</v>
      </c>
      <c r="U2320">
        <f>VLOOKUP($R2320,'[3]人物&amp;怪物成长分析'!$B$5:$S$104,14,FALSE)*$W2320</f>
        <v>1107.7693587692313</v>
      </c>
      <c r="V2320">
        <f>VLOOKUP($R2320,'[3]人物&amp;怪物成长分析'!$B$5:$S$104,17,FALSE)*$W2320</f>
        <v>9213.9839999999986</v>
      </c>
      <c r="W2320" s="1">
        <v>0.69</v>
      </c>
      <c r="X2320">
        <f t="shared" si="36"/>
        <v>10265.01336217994</v>
      </c>
    </row>
    <row r="2321" spans="1:24" x14ac:dyDescent="0.15">
      <c r="A2321">
        <v>2320</v>
      </c>
      <c r="B2321">
        <v>36</v>
      </c>
      <c r="C2321">
        <v>13764.156739296324</v>
      </c>
      <c r="D2321">
        <v>840.17802178354532</v>
      </c>
      <c r="E2321">
        <v>373.41245412602018</v>
      </c>
      <c r="F2321">
        <v>3900.4928</v>
      </c>
      <c r="G2321" s="1">
        <v>0.32</v>
      </c>
      <c r="H2321">
        <v>3708.389156977702</v>
      </c>
      <c r="Q2321">
        <v>2320</v>
      </c>
      <c r="R2321">
        <v>36</v>
      </c>
      <c r="S2321">
        <f>VLOOKUP($R2321,'[3]人物&amp;怪物成长分析'!$B$5:$S$104,12,FALSE)*$W2321</f>
        <v>13764.156739296324</v>
      </c>
      <c r="T2321">
        <f>VLOOKUP($R2321,'[3]人物&amp;怪物成长分析'!$B$5:$S$104,13,FALSE)*$W2321</f>
        <v>840.17802178354532</v>
      </c>
      <c r="U2321">
        <f>VLOOKUP($R2321,'[3]人物&amp;怪物成长分析'!$B$5:$S$104,14,FALSE)*$W2321</f>
        <v>373.41245412602018</v>
      </c>
      <c r="V2321">
        <f>VLOOKUP($R2321,'[3]人物&amp;怪物成长分析'!$B$5:$S$104,17,FALSE)*$W2321</f>
        <v>3900.4928</v>
      </c>
      <c r="W2321" s="1">
        <v>0.32</v>
      </c>
      <c r="X2321">
        <f t="shared" si="36"/>
        <v>3708.389156977702</v>
      </c>
    </row>
    <row r="2322" spans="1:24" x14ac:dyDescent="0.15">
      <c r="A2322">
        <v>2321</v>
      </c>
      <c r="B2322">
        <v>27</v>
      </c>
      <c r="C2322">
        <v>6704.615698120404</v>
      </c>
      <c r="D2322">
        <v>464.83613891638811</v>
      </c>
      <c r="E2322">
        <v>206.59383951839473</v>
      </c>
      <c r="F2322">
        <v>3827.5119999999997</v>
      </c>
      <c r="G2322" s="1">
        <v>0.4</v>
      </c>
      <c r="H2322">
        <v>2689.1624236315188</v>
      </c>
      <c r="Q2322">
        <v>2321</v>
      </c>
      <c r="R2322">
        <v>27</v>
      </c>
      <c r="S2322">
        <f>VLOOKUP($R2322,'[3]人物&amp;怪物成长分析'!$B$5:$S$104,12,FALSE)*$W2322</f>
        <v>6704.615698120404</v>
      </c>
      <c r="T2322">
        <f>VLOOKUP($R2322,'[3]人物&amp;怪物成长分析'!$B$5:$S$104,13,FALSE)*$W2322</f>
        <v>464.83613891638811</v>
      </c>
      <c r="U2322">
        <f>VLOOKUP($R2322,'[3]人物&amp;怪物成长分析'!$B$5:$S$104,14,FALSE)*$W2322</f>
        <v>206.59383951839473</v>
      </c>
      <c r="V2322">
        <f>VLOOKUP($R2322,'[3]人物&amp;怪物成长分析'!$B$5:$S$104,17,FALSE)*$W2322</f>
        <v>3827.5119999999997</v>
      </c>
      <c r="W2322" s="1">
        <v>0.4</v>
      </c>
      <c r="X2322">
        <f t="shared" si="36"/>
        <v>2689.1624236315188</v>
      </c>
    </row>
    <row r="2323" spans="1:24" x14ac:dyDescent="0.15">
      <c r="A2323">
        <v>2322</v>
      </c>
      <c r="B2323">
        <v>38</v>
      </c>
      <c r="C2323">
        <v>21874.465215083477</v>
      </c>
      <c r="D2323">
        <v>1262.9451544254182</v>
      </c>
      <c r="E2323">
        <v>561.30895752240815</v>
      </c>
      <c r="F2323">
        <v>5236.2411999999995</v>
      </c>
      <c r="G2323" s="1">
        <v>0.41</v>
      </c>
      <c r="H2323">
        <v>5375.4656742613979</v>
      </c>
      <c r="Q2323">
        <v>2322</v>
      </c>
      <c r="R2323">
        <v>38</v>
      </c>
      <c r="S2323">
        <f>VLOOKUP($R2323,'[3]人物&amp;怪物成长分析'!$B$5:$S$104,12,FALSE)*$W2323</f>
        <v>21874.465215083477</v>
      </c>
      <c r="T2323">
        <f>VLOOKUP($R2323,'[3]人物&amp;怪物成长分析'!$B$5:$S$104,13,FALSE)*$W2323</f>
        <v>1262.9451544254182</v>
      </c>
      <c r="U2323">
        <f>VLOOKUP($R2323,'[3]人物&amp;怪物成长分析'!$B$5:$S$104,14,FALSE)*$W2323</f>
        <v>561.30895752240815</v>
      </c>
      <c r="V2323">
        <f>VLOOKUP($R2323,'[3]人物&amp;怪物成长分析'!$B$5:$S$104,17,FALSE)*$W2323</f>
        <v>5236.2411999999995</v>
      </c>
      <c r="W2323" s="1">
        <v>0.41</v>
      </c>
      <c r="X2323">
        <f t="shared" si="36"/>
        <v>5375.4656742613979</v>
      </c>
    </row>
    <row r="2324" spans="1:24" x14ac:dyDescent="0.15">
      <c r="A2324">
        <v>2323</v>
      </c>
      <c r="B2324">
        <v>26</v>
      </c>
      <c r="C2324">
        <v>4768.9812944909709</v>
      </c>
      <c r="D2324">
        <v>338.96017098060213</v>
      </c>
      <c r="E2324">
        <v>150.64896488026758</v>
      </c>
      <c r="F2324">
        <v>2968.8447999999999</v>
      </c>
      <c r="G2324" s="1">
        <v>0.32</v>
      </c>
      <c r="H2324">
        <v>2027.73074356861</v>
      </c>
      <c r="Q2324">
        <v>2323</v>
      </c>
      <c r="R2324">
        <v>26</v>
      </c>
      <c r="S2324">
        <f>VLOOKUP($R2324,'[3]人物&amp;怪物成长分析'!$B$5:$S$104,12,FALSE)*$W2324</f>
        <v>4768.9812944909709</v>
      </c>
      <c r="T2324">
        <f>VLOOKUP($R2324,'[3]人物&amp;怪物成长分析'!$B$5:$S$104,13,FALSE)*$W2324</f>
        <v>338.96017098060213</v>
      </c>
      <c r="U2324">
        <f>VLOOKUP($R2324,'[3]人物&amp;怪物成长分析'!$B$5:$S$104,14,FALSE)*$W2324</f>
        <v>150.64896488026758</v>
      </c>
      <c r="V2324">
        <f>VLOOKUP($R2324,'[3]人物&amp;怪物成长分析'!$B$5:$S$104,17,FALSE)*$W2324</f>
        <v>2968.8447999999999</v>
      </c>
      <c r="W2324" s="1">
        <v>0.32</v>
      </c>
      <c r="X2324">
        <f t="shared" si="36"/>
        <v>2027.73074356861</v>
      </c>
    </row>
    <row r="2325" spans="1:24" x14ac:dyDescent="0.15">
      <c r="A2325">
        <v>2324</v>
      </c>
      <c r="B2325">
        <v>48</v>
      </c>
      <c r="C2325">
        <v>101619.70290722507</v>
      </c>
      <c r="D2325">
        <v>4592.1925833182631</v>
      </c>
      <c r="E2325">
        <v>2040.9744814747835</v>
      </c>
      <c r="F2325">
        <v>11134.731199999998</v>
      </c>
      <c r="G2325" s="1">
        <v>0.71</v>
      </c>
      <c r="H2325">
        <v>17380.516546898456</v>
      </c>
      <c r="Q2325">
        <v>2324</v>
      </c>
      <c r="R2325">
        <v>48</v>
      </c>
      <c r="S2325">
        <f>VLOOKUP($R2325,'[3]人物&amp;怪物成长分析'!$B$5:$S$104,12,FALSE)*$W2325</f>
        <v>101619.70290722507</v>
      </c>
      <c r="T2325">
        <f>VLOOKUP($R2325,'[3]人物&amp;怪物成长分析'!$B$5:$S$104,13,FALSE)*$W2325</f>
        <v>4592.1925833182631</v>
      </c>
      <c r="U2325">
        <f>VLOOKUP($R2325,'[3]人物&amp;怪物成长分析'!$B$5:$S$104,14,FALSE)*$W2325</f>
        <v>2040.9744814747835</v>
      </c>
      <c r="V2325">
        <f>VLOOKUP($R2325,'[3]人物&amp;怪物成长分析'!$B$5:$S$104,17,FALSE)*$W2325</f>
        <v>11134.731199999998</v>
      </c>
      <c r="W2325" s="1">
        <v>0.71</v>
      </c>
      <c r="X2325">
        <f t="shared" si="36"/>
        <v>17380.516546898456</v>
      </c>
    </row>
    <row r="2326" spans="1:24" x14ac:dyDescent="0.15">
      <c r="A2326">
        <v>2325</v>
      </c>
      <c r="B2326">
        <v>39</v>
      </c>
      <c r="C2326">
        <v>27209.139494640931</v>
      </c>
      <c r="D2326">
        <v>1529.2576138430773</v>
      </c>
      <c r="E2326">
        <v>679.67005059692315</v>
      </c>
      <c r="F2326">
        <v>6008.7316000000001</v>
      </c>
      <c r="G2326" s="1">
        <v>0.46</v>
      </c>
      <c r="H2326">
        <v>6408.3143858707663</v>
      </c>
      <c r="Q2326">
        <v>2325</v>
      </c>
      <c r="R2326">
        <v>39</v>
      </c>
      <c r="S2326">
        <f>VLOOKUP($R2326,'[3]人物&amp;怪物成长分析'!$B$5:$S$104,12,FALSE)*$W2326</f>
        <v>27209.139494640931</v>
      </c>
      <c r="T2326">
        <f>VLOOKUP($R2326,'[3]人物&amp;怪物成长分析'!$B$5:$S$104,13,FALSE)*$W2326</f>
        <v>1529.2576138430773</v>
      </c>
      <c r="U2326">
        <f>VLOOKUP($R2326,'[3]人物&amp;怪物成长分析'!$B$5:$S$104,14,FALSE)*$W2326</f>
        <v>679.67005059692315</v>
      </c>
      <c r="V2326">
        <f>VLOOKUP($R2326,'[3]人物&amp;怪物成长分析'!$B$5:$S$104,17,FALSE)*$W2326</f>
        <v>6008.7316000000001</v>
      </c>
      <c r="W2326" s="1">
        <v>0.46</v>
      </c>
      <c r="X2326">
        <f t="shared" si="36"/>
        <v>6408.3143858707663</v>
      </c>
    </row>
    <row r="2327" spans="1:24" x14ac:dyDescent="0.15">
      <c r="A2327">
        <v>2326</v>
      </c>
      <c r="B2327">
        <v>19</v>
      </c>
      <c r="C2327">
        <v>3846.9009580434777</v>
      </c>
      <c r="D2327">
        <v>331.90757217391314</v>
      </c>
      <c r="E2327">
        <v>147.51447652173917</v>
      </c>
      <c r="F2327">
        <v>4343.7959999999994</v>
      </c>
      <c r="G2327" s="1">
        <v>0.6</v>
      </c>
      <c r="H2327">
        <v>2532.2264724208694</v>
      </c>
      <c r="Q2327">
        <v>2326</v>
      </c>
      <c r="R2327">
        <v>19</v>
      </c>
      <c r="S2327">
        <f>VLOOKUP($R2327,'[3]人物&amp;怪物成长分析'!$B$5:$S$104,12,FALSE)*$W2327</f>
        <v>3846.9009580434777</v>
      </c>
      <c r="T2327">
        <f>VLOOKUP($R2327,'[3]人物&amp;怪物成长分析'!$B$5:$S$104,13,FALSE)*$W2327</f>
        <v>331.90757217391314</v>
      </c>
      <c r="U2327">
        <f>VLOOKUP($R2327,'[3]人物&amp;怪物成长分析'!$B$5:$S$104,14,FALSE)*$W2327</f>
        <v>147.51447652173917</v>
      </c>
      <c r="V2327">
        <f>VLOOKUP($R2327,'[3]人物&amp;怪物成长分析'!$B$5:$S$104,17,FALSE)*$W2327</f>
        <v>4343.7959999999994</v>
      </c>
      <c r="W2327" s="1">
        <v>0.6</v>
      </c>
      <c r="X2327">
        <f t="shared" si="36"/>
        <v>2532.2264724208694</v>
      </c>
    </row>
    <row r="2328" spans="1:24" x14ac:dyDescent="0.15">
      <c r="A2328">
        <v>2327</v>
      </c>
      <c r="B2328">
        <v>36</v>
      </c>
      <c r="C2328">
        <v>19785.975312738468</v>
      </c>
      <c r="D2328">
        <v>1207.7559063138465</v>
      </c>
      <c r="E2328">
        <v>536.78040280615403</v>
      </c>
      <c r="F2328">
        <v>5606.9583999999995</v>
      </c>
      <c r="G2328" s="1">
        <v>0.46</v>
      </c>
      <c r="H2328">
        <v>5330.8094131554471</v>
      </c>
      <c r="Q2328">
        <v>2327</v>
      </c>
      <c r="R2328">
        <v>36</v>
      </c>
      <c r="S2328">
        <f>VLOOKUP($R2328,'[3]人物&amp;怪物成长分析'!$B$5:$S$104,12,FALSE)*$W2328</f>
        <v>19785.975312738468</v>
      </c>
      <c r="T2328">
        <f>VLOOKUP($R2328,'[3]人物&amp;怪物成长分析'!$B$5:$S$104,13,FALSE)*$W2328</f>
        <v>1207.7559063138465</v>
      </c>
      <c r="U2328">
        <f>VLOOKUP($R2328,'[3]人物&amp;怪物成长分析'!$B$5:$S$104,14,FALSE)*$W2328</f>
        <v>536.78040280615403</v>
      </c>
      <c r="V2328">
        <f>VLOOKUP($R2328,'[3]人物&amp;怪物成长分析'!$B$5:$S$104,17,FALSE)*$W2328</f>
        <v>5606.9583999999995</v>
      </c>
      <c r="W2328" s="1">
        <v>0.46</v>
      </c>
      <c r="X2328">
        <f t="shared" si="36"/>
        <v>5330.8094131554471</v>
      </c>
    </row>
    <row r="2329" spans="1:24" x14ac:dyDescent="0.15">
      <c r="A2329">
        <v>2328</v>
      </c>
      <c r="B2329">
        <v>40</v>
      </c>
      <c r="C2329">
        <v>50148.237232631458</v>
      </c>
      <c r="D2329">
        <v>2745.3414543411382</v>
      </c>
      <c r="E2329">
        <v>1220.1517574849504</v>
      </c>
      <c r="F2329">
        <v>10148.735999999999</v>
      </c>
      <c r="G2329" s="1">
        <v>0.76</v>
      </c>
      <c r="H2329">
        <v>11306.391529357616</v>
      </c>
      <c r="Q2329">
        <v>2328</v>
      </c>
      <c r="R2329">
        <v>40</v>
      </c>
      <c r="S2329">
        <f>VLOOKUP($R2329,'[3]人物&amp;怪物成长分析'!$B$5:$S$104,12,FALSE)*$W2329</f>
        <v>50148.237232631458</v>
      </c>
      <c r="T2329">
        <f>VLOOKUP($R2329,'[3]人物&amp;怪物成长分析'!$B$5:$S$104,13,FALSE)*$W2329</f>
        <v>2745.3414543411382</v>
      </c>
      <c r="U2329">
        <f>VLOOKUP($R2329,'[3]人物&amp;怪物成长分析'!$B$5:$S$104,14,FALSE)*$W2329</f>
        <v>1220.1517574849504</v>
      </c>
      <c r="V2329">
        <f>VLOOKUP($R2329,'[3]人物&amp;怪物成长分析'!$B$5:$S$104,17,FALSE)*$W2329</f>
        <v>10148.735999999999</v>
      </c>
      <c r="W2329" s="1">
        <v>0.76</v>
      </c>
      <c r="X2329">
        <f t="shared" si="36"/>
        <v>11306.391529357616</v>
      </c>
    </row>
    <row r="2330" spans="1:24" x14ac:dyDescent="0.15">
      <c r="A2330">
        <v>2329</v>
      </c>
      <c r="B2330">
        <v>32</v>
      </c>
      <c r="C2330">
        <v>22717.58658667827</v>
      </c>
      <c r="D2330">
        <v>1437.8712608034787</v>
      </c>
      <c r="E2330">
        <v>639.05389369043496</v>
      </c>
      <c r="F2330">
        <v>8599.0944</v>
      </c>
      <c r="G2330" s="1">
        <v>0.78</v>
      </c>
      <c r="H2330">
        <v>7091.1848567532525</v>
      </c>
      <c r="Q2330">
        <v>2329</v>
      </c>
      <c r="R2330">
        <v>32</v>
      </c>
      <c r="S2330">
        <f>VLOOKUP($R2330,'[3]人物&amp;怪物成长分析'!$B$5:$S$104,12,FALSE)*$W2330</f>
        <v>22717.58658667827</v>
      </c>
      <c r="T2330">
        <f>VLOOKUP($R2330,'[3]人物&amp;怪物成长分析'!$B$5:$S$104,13,FALSE)*$W2330</f>
        <v>1437.8712608034787</v>
      </c>
      <c r="U2330">
        <f>VLOOKUP($R2330,'[3]人物&amp;怪物成长分析'!$B$5:$S$104,14,FALSE)*$W2330</f>
        <v>639.05389369043496</v>
      </c>
      <c r="V2330">
        <f>VLOOKUP($R2330,'[3]人物&amp;怪物成长分析'!$B$5:$S$104,17,FALSE)*$W2330</f>
        <v>8599.0944</v>
      </c>
      <c r="W2330" s="1">
        <v>0.78</v>
      </c>
      <c r="X2330">
        <f t="shared" si="36"/>
        <v>7091.1848567532525</v>
      </c>
    </row>
    <row r="2331" spans="1:24" x14ac:dyDescent="0.15">
      <c r="A2331">
        <v>2330</v>
      </c>
      <c r="B2331">
        <v>47</v>
      </c>
      <c r="C2331">
        <v>60267.477952521556</v>
      </c>
      <c r="D2331">
        <v>2785.0065506307701</v>
      </c>
      <c r="E2331">
        <v>1237.7806891692312</v>
      </c>
      <c r="F2331">
        <v>7080.1268</v>
      </c>
      <c r="G2331" s="1">
        <v>0.46</v>
      </c>
      <c r="H2331">
        <v>10608.875363881036</v>
      </c>
      <c r="Q2331">
        <v>2330</v>
      </c>
      <c r="R2331">
        <v>47</v>
      </c>
      <c r="S2331">
        <f>VLOOKUP($R2331,'[3]人物&amp;怪物成长分析'!$B$5:$S$104,12,FALSE)*$W2331</f>
        <v>60267.477952521556</v>
      </c>
      <c r="T2331">
        <f>VLOOKUP($R2331,'[3]人物&amp;怪物成长分析'!$B$5:$S$104,13,FALSE)*$W2331</f>
        <v>2785.0065506307701</v>
      </c>
      <c r="U2331">
        <f>VLOOKUP($R2331,'[3]人物&amp;怪物成长分析'!$B$5:$S$104,14,FALSE)*$W2331</f>
        <v>1237.7806891692312</v>
      </c>
      <c r="V2331">
        <f>VLOOKUP($R2331,'[3]人物&amp;怪物成长分析'!$B$5:$S$104,17,FALSE)*$W2331</f>
        <v>7080.1268</v>
      </c>
      <c r="W2331" s="1">
        <v>0.46</v>
      </c>
      <c r="X2331">
        <f t="shared" si="36"/>
        <v>10608.875363881036</v>
      </c>
    </row>
    <row r="2332" spans="1:24" x14ac:dyDescent="0.15">
      <c r="A2332">
        <v>2331</v>
      </c>
      <c r="B2332">
        <v>40</v>
      </c>
      <c r="C2332">
        <v>34311.951790747837</v>
      </c>
      <c r="D2332">
        <v>1878.3915213913051</v>
      </c>
      <c r="E2332">
        <v>834.84067617391349</v>
      </c>
      <c r="F2332">
        <v>6943.8719999999994</v>
      </c>
      <c r="G2332" s="1">
        <v>0.52</v>
      </c>
      <c r="H2332">
        <v>7735.952099034158</v>
      </c>
      <c r="Q2332">
        <v>2331</v>
      </c>
      <c r="R2332">
        <v>40</v>
      </c>
      <c r="S2332">
        <f>VLOOKUP($R2332,'[3]人物&amp;怪物成长分析'!$B$5:$S$104,12,FALSE)*$W2332</f>
        <v>34311.951790747837</v>
      </c>
      <c r="T2332">
        <f>VLOOKUP($R2332,'[3]人物&amp;怪物成长分析'!$B$5:$S$104,13,FALSE)*$W2332</f>
        <v>1878.3915213913051</v>
      </c>
      <c r="U2332">
        <f>VLOOKUP($R2332,'[3]人物&amp;怪物成长分析'!$B$5:$S$104,14,FALSE)*$W2332</f>
        <v>834.84067617391349</v>
      </c>
      <c r="V2332">
        <f>VLOOKUP($R2332,'[3]人物&amp;怪物成长分析'!$B$5:$S$104,17,FALSE)*$W2332</f>
        <v>6943.8719999999994</v>
      </c>
      <c r="W2332" s="1">
        <v>0.52</v>
      </c>
      <c r="X2332">
        <f t="shared" si="36"/>
        <v>7735.952099034158</v>
      </c>
    </row>
    <row r="2333" spans="1:24" x14ac:dyDescent="0.15">
      <c r="A2333">
        <v>2332</v>
      </c>
      <c r="B2333">
        <v>19</v>
      </c>
      <c r="C2333">
        <v>3141.6357824021738</v>
      </c>
      <c r="D2333">
        <v>271.05785060869573</v>
      </c>
      <c r="E2333">
        <v>120.47015582608699</v>
      </c>
      <c r="F2333">
        <v>3547.4333999999999</v>
      </c>
      <c r="G2333" s="1">
        <v>0.49</v>
      </c>
      <c r="H2333">
        <v>2067.9849524770434</v>
      </c>
      <c r="Q2333">
        <v>2332</v>
      </c>
      <c r="R2333">
        <v>19</v>
      </c>
      <c r="S2333">
        <f>VLOOKUP($R2333,'[3]人物&amp;怪物成长分析'!$B$5:$S$104,12,FALSE)*$W2333</f>
        <v>3141.6357824021738</v>
      </c>
      <c r="T2333">
        <f>VLOOKUP($R2333,'[3]人物&amp;怪物成长分析'!$B$5:$S$104,13,FALSE)*$W2333</f>
        <v>271.05785060869573</v>
      </c>
      <c r="U2333">
        <f>VLOOKUP($R2333,'[3]人物&amp;怪物成长分析'!$B$5:$S$104,14,FALSE)*$W2333</f>
        <v>120.47015582608699</v>
      </c>
      <c r="V2333">
        <f>VLOOKUP($R2333,'[3]人物&amp;怪物成长分析'!$B$5:$S$104,17,FALSE)*$W2333</f>
        <v>3547.4333999999999</v>
      </c>
      <c r="W2333" s="1">
        <v>0.49</v>
      </c>
      <c r="X2333">
        <f t="shared" si="36"/>
        <v>2067.9849524770434</v>
      </c>
    </row>
    <row r="2334" spans="1:24" x14ac:dyDescent="0.15">
      <c r="A2334">
        <v>2333</v>
      </c>
      <c r="B2334">
        <v>45</v>
      </c>
      <c r="C2334">
        <v>70893.971860728285</v>
      </c>
      <c r="D2334">
        <v>3430.2564127173923</v>
      </c>
      <c r="E2334">
        <v>1524.5584056521745</v>
      </c>
      <c r="F2334">
        <v>9626.0450000000001</v>
      </c>
      <c r="G2334" s="1">
        <v>0.65</v>
      </c>
      <c r="H2334">
        <v>13276.114791358437</v>
      </c>
      <c r="Q2334">
        <v>2333</v>
      </c>
      <c r="R2334">
        <v>45</v>
      </c>
      <c r="S2334">
        <f>VLOOKUP($R2334,'[3]人物&amp;怪物成长分析'!$B$5:$S$104,12,FALSE)*$W2334</f>
        <v>70893.971860728285</v>
      </c>
      <c r="T2334">
        <f>VLOOKUP($R2334,'[3]人物&amp;怪物成长分析'!$B$5:$S$104,13,FALSE)*$W2334</f>
        <v>3430.2564127173923</v>
      </c>
      <c r="U2334">
        <f>VLOOKUP($R2334,'[3]人物&amp;怪物成长分析'!$B$5:$S$104,14,FALSE)*$W2334</f>
        <v>1524.5584056521745</v>
      </c>
      <c r="V2334">
        <f>VLOOKUP($R2334,'[3]人物&amp;怪物成长分析'!$B$5:$S$104,17,FALSE)*$W2334</f>
        <v>9626.0450000000001</v>
      </c>
      <c r="W2334" s="1">
        <v>0.65</v>
      </c>
      <c r="X2334">
        <f t="shared" si="36"/>
        <v>13276.114791358437</v>
      </c>
    </row>
    <row r="2335" spans="1:24" x14ac:dyDescent="0.15">
      <c r="A2335">
        <v>2334</v>
      </c>
      <c r="B2335">
        <v>49</v>
      </c>
      <c r="C2335">
        <v>53052.728871768479</v>
      </c>
      <c r="D2335">
        <v>2345.4741027575933</v>
      </c>
      <c r="E2335">
        <v>1042.4329345589304</v>
      </c>
      <c r="F2335">
        <v>5431.1124</v>
      </c>
      <c r="G2335" s="1">
        <v>0.34</v>
      </c>
      <c r="H2335">
        <v>8827.9132898247135</v>
      </c>
      <c r="Q2335">
        <v>2334</v>
      </c>
      <c r="R2335">
        <v>49</v>
      </c>
      <c r="S2335">
        <f>VLOOKUP($R2335,'[3]人物&amp;怪物成长分析'!$B$5:$S$104,12,FALSE)*$W2335</f>
        <v>53052.728871768479</v>
      </c>
      <c r="T2335">
        <f>VLOOKUP($R2335,'[3]人物&amp;怪物成长分析'!$B$5:$S$104,13,FALSE)*$W2335</f>
        <v>2345.4741027575933</v>
      </c>
      <c r="U2335">
        <f>VLOOKUP($R2335,'[3]人物&amp;怪物成长分析'!$B$5:$S$104,14,FALSE)*$W2335</f>
        <v>1042.4329345589304</v>
      </c>
      <c r="V2335">
        <f>VLOOKUP($R2335,'[3]人物&amp;怪物成长分析'!$B$5:$S$104,17,FALSE)*$W2335</f>
        <v>5431.1124</v>
      </c>
      <c r="W2335" s="1">
        <v>0.34</v>
      </c>
      <c r="X2335">
        <f t="shared" si="36"/>
        <v>8827.9132898247135</v>
      </c>
    </row>
    <row r="2336" spans="1:24" x14ac:dyDescent="0.15">
      <c r="A2336">
        <v>2335</v>
      </c>
      <c r="B2336">
        <v>48</v>
      </c>
      <c r="C2336">
        <v>108776.02001336768</v>
      </c>
      <c r="D2336">
        <v>4915.5864272139161</v>
      </c>
      <c r="E2336">
        <v>2184.7050787617404</v>
      </c>
      <c r="F2336">
        <v>11918.867199999999</v>
      </c>
      <c r="G2336" s="1">
        <v>0.76</v>
      </c>
      <c r="H2336">
        <v>18604.496585412438</v>
      </c>
      <c r="Q2336">
        <v>2335</v>
      </c>
      <c r="R2336">
        <v>48</v>
      </c>
      <c r="S2336">
        <f>VLOOKUP($R2336,'[3]人物&amp;怪物成长分析'!$B$5:$S$104,12,FALSE)*$W2336</f>
        <v>108776.02001336768</v>
      </c>
      <c r="T2336">
        <f>VLOOKUP($R2336,'[3]人物&amp;怪物成长分析'!$B$5:$S$104,13,FALSE)*$W2336</f>
        <v>4915.5864272139161</v>
      </c>
      <c r="U2336">
        <f>VLOOKUP($R2336,'[3]人物&amp;怪物成长分析'!$B$5:$S$104,14,FALSE)*$W2336</f>
        <v>2184.7050787617404</v>
      </c>
      <c r="V2336">
        <f>VLOOKUP($R2336,'[3]人物&amp;怪物成长分析'!$B$5:$S$104,17,FALSE)*$W2336</f>
        <v>11918.867199999999</v>
      </c>
      <c r="W2336" s="1">
        <v>0.76</v>
      </c>
      <c r="X2336">
        <f t="shared" si="36"/>
        <v>18604.496585412438</v>
      </c>
    </row>
    <row r="2337" spans="1:24" x14ac:dyDescent="0.15">
      <c r="A2337">
        <v>2336</v>
      </c>
      <c r="B2337">
        <v>31</v>
      </c>
      <c r="C2337">
        <v>16490.705194869239</v>
      </c>
      <c r="D2337">
        <v>1054.074887072308</v>
      </c>
      <c r="E2337">
        <v>468.47772758769247</v>
      </c>
      <c r="F2337">
        <v>6762.0042000000003</v>
      </c>
      <c r="G2337" s="1">
        <v>0.63</v>
      </c>
      <c r="H2337">
        <v>5377.5147005457247</v>
      </c>
      <c r="Q2337">
        <v>2336</v>
      </c>
      <c r="R2337">
        <v>31</v>
      </c>
      <c r="S2337">
        <f>VLOOKUP($R2337,'[3]人物&amp;怪物成长分析'!$B$5:$S$104,12,FALSE)*$W2337</f>
        <v>16490.705194869239</v>
      </c>
      <c r="T2337">
        <f>VLOOKUP($R2337,'[3]人物&amp;怪物成长分析'!$B$5:$S$104,13,FALSE)*$W2337</f>
        <v>1054.074887072308</v>
      </c>
      <c r="U2337">
        <f>VLOOKUP($R2337,'[3]人物&amp;怪物成长分析'!$B$5:$S$104,14,FALSE)*$W2337</f>
        <v>468.47772758769247</v>
      </c>
      <c r="V2337">
        <f>VLOOKUP($R2337,'[3]人物&amp;怪物成长分析'!$B$5:$S$104,17,FALSE)*$W2337</f>
        <v>6762.0042000000003</v>
      </c>
      <c r="W2337" s="1">
        <v>0.63</v>
      </c>
      <c r="X2337">
        <f t="shared" si="36"/>
        <v>5377.5147005457247</v>
      </c>
    </row>
    <row r="2338" spans="1:24" x14ac:dyDescent="0.15">
      <c r="A2338">
        <v>2337</v>
      </c>
      <c r="B2338">
        <v>44</v>
      </c>
      <c r="C2338">
        <v>61482.35805428186</v>
      </c>
      <c r="D2338">
        <v>3046.1766136808028</v>
      </c>
      <c r="E2338">
        <v>1353.8562727470237</v>
      </c>
      <c r="F2338">
        <v>9001.2592000000004</v>
      </c>
      <c r="G2338" s="1">
        <v>0.62</v>
      </c>
      <c r="H2338">
        <v>11903.706403918921</v>
      </c>
      <c r="Q2338">
        <v>2337</v>
      </c>
      <c r="R2338">
        <v>44</v>
      </c>
      <c r="S2338">
        <f>VLOOKUP($R2338,'[3]人物&amp;怪物成长分析'!$B$5:$S$104,12,FALSE)*$W2338</f>
        <v>61482.35805428186</v>
      </c>
      <c r="T2338">
        <f>VLOOKUP($R2338,'[3]人物&amp;怪物成长分析'!$B$5:$S$104,13,FALSE)*$W2338</f>
        <v>3046.1766136808028</v>
      </c>
      <c r="U2338">
        <f>VLOOKUP($R2338,'[3]人物&amp;怪物成长分析'!$B$5:$S$104,14,FALSE)*$W2338</f>
        <v>1353.8562727470237</v>
      </c>
      <c r="V2338">
        <f>VLOOKUP($R2338,'[3]人物&amp;怪物成长分析'!$B$5:$S$104,17,FALSE)*$W2338</f>
        <v>9001.2592000000004</v>
      </c>
      <c r="W2338" s="1">
        <v>0.62</v>
      </c>
      <c r="X2338">
        <f t="shared" si="36"/>
        <v>11903.706403918921</v>
      </c>
    </row>
    <row r="2339" spans="1:24" x14ac:dyDescent="0.15">
      <c r="A2339">
        <v>2338</v>
      </c>
      <c r="B2339">
        <v>49</v>
      </c>
      <c r="C2339">
        <v>71777.221414745582</v>
      </c>
      <c r="D2339">
        <v>3173.2884919661551</v>
      </c>
      <c r="E2339">
        <v>1410.350440873847</v>
      </c>
      <c r="F2339">
        <v>7347.9755999999998</v>
      </c>
      <c r="G2339" s="1">
        <v>0.46</v>
      </c>
      <c r="H2339">
        <v>11943.64739211579</v>
      </c>
      <c r="Q2339">
        <v>2338</v>
      </c>
      <c r="R2339">
        <v>49</v>
      </c>
      <c r="S2339">
        <f>VLOOKUP($R2339,'[3]人物&amp;怪物成长分析'!$B$5:$S$104,12,FALSE)*$W2339</f>
        <v>71777.221414745582</v>
      </c>
      <c r="T2339">
        <f>VLOOKUP($R2339,'[3]人物&amp;怪物成长分析'!$B$5:$S$104,13,FALSE)*$W2339</f>
        <v>3173.2884919661551</v>
      </c>
      <c r="U2339">
        <f>VLOOKUP($R2339,'[3]人物&amp;怪物成长分析'!$B$5:$S$104,14,FALSE)*$W2339</f>
        <v>1410.350440873847</v>
      </c>
      <c r="V2339">
        <f>VLOOKUP($R2339,'[3]人物&amp;怪物成长分析'!$B$5:$S$104,17,FALSE)*$W2339</f>
        <v>7347.9755999999998</v>
      </c>
      <c r="W2339" s="1">
        <v>0.46</v>
      </c>
      <c r="X2339">
        <f t="shared" si="36"/>
        <v>11943.64739211579</v>
      </c>
    </row>
    <row r="2340" spans="1:24" x14ac:dyDescent="0.15">
      <c r="A2340">
        <v>2339</v>
      </c>
      <c r="B2340">
        <v>35</v>
      </c>
      <c r="C2340">
        <v>28626.750106956526</v>
      </c>
      <c r="D2340">
        <v>1762.5323003478263</v>
      </c>
      <c r="E2340">
        <v>783.34768904347857</v>
      </c>
      <c r="F2340">
        <v>8685.4669999999987</v>
      </c>
      <c r="G2340" s="1">
        <v>0.73</v>
      </c>
      <c r="H2340">
        <v>7972.8105284034791</v>
      </c>
      <c r="Q2340">
        <v>2339</v>
      </c>
      <c r="R2340">
        <v>35</v>
      </c>
      <c r="S2340">
        <f>VLOOKUP($R2340,'[3]人物&amp;怪物成长分析'!$B$5:$S$104,12,FALSE)*$W2340</f>
        <v>28626.750106956526</v>
      </c>
      <c r="T2340">
        <f>VLOOKUP($R2340,'[3]人物&amp;怪物成长分析'!$B$5:$S$104,13,FALSE)*$W2340</f>
        <v>1762.5323003478263</v>
      </c>
      <c r="U2340">
        <f>VLOOKUP($R2340,'[3]人物&amp;怪物成长分析'!$B$5:$S$104,14,FALSE)*$W2340</f>
        <v>783.34768904347857</v>
      </c>
      <c r="V2340">
        <f>VLOOKUP($R2340,'[3]人物&amp;怪物成长分析'!$B$5:$S$104,17,FALSE)*$W2340</f>
        <v>8685.4669999999987</v>
      </c>
      <c r="W2340" s="1">
        <v>0.73</v>
      </c>
      <c r="X2340">
        <f t="shared" si="36"/>
        <v>7972.8105284034791</v>
      </c>
    </row>
    <row r="2341" spans="1:24" x14ac:dyDescent="0.15">
      <c r="A2341">
        <v>2340</v>
      </c>
      <c r="B2341">
        <v>28</v>
      </c>
      <c r="C2341">
        <v>14626.171228382613</v>
      </c>
      <c r="D2341">
        <v>989.74091019130469</v>
      </c>
      <c r="E2341">
        <v>439.88484897391317</v>
      </c>
      <c r="F2341">
        <v>7690.7376000000004</v>
      </c>
      <c r="G2341" s="1">
        <v>0.78</v>
      </c>
      <c r="H2341">
        <v>5555.4280707606267</v>
      </c>
      <c r="Q2341">
        <v>2340</v>
      </c>
      <c r="R2341">
        <v>28</v>
      </c>
      <c r="S2341">
        <f>VLOOKUP($R2341,'[3]人物&amp;怪物成长分析'!$B$5:$S$104,12,FALSE)*$W2341</f>
        <v>14626.171228382613</v>
      </c>
      <c r="T2341">
        <f>VLOOKUP($R2341,'[3]人物&amp;怪物成长分析'!$B$5:$S$104,13,FALSE)*$W2341</f>
        <v>989.74091019130469</v>
      </c>
      <c r="U2341">
        <f>VLOOKUP($R2341,'[3]人物&amp;怪物成长分析'!$B$5:$S$104,14,FALSE)*$W2341</f>
        <v>439.88484897391317</v>
      </c>
      <c r="V2341">
        <f>VLOOKUP($R2341,'[3]人物&amp;怪物成长分析'!$B$5:$S$104,17,FALSE)*$W2341</f>
        <v>7690.7376000000004</v>
      </c>
      <c r="W2341" s="1">
        <v>0.78</v>
      </c>
      <c r="X2341">
        <f t="shared" si="36"/>
        <v>5555.4280707606267</v>
      </c>
    </row>
    <row r="2342" spans="1:24" x14ac:dyDescent="0.15">
      <c r="A2342">
        <v>2341</v>
      </c>
      <c r="B2342">
        <v>43</v>
      </c>
      <c r="C2342">
        <v>68350.96549964686</v>
      </c>
      <c r="D2342">
        <v>3469.339671876121</v>
      </c>
      <c r="E2342">
        <v>1541.9287430560541</v>
      </c>
      <c r="F2342">
        <v>10812.535199999998</v>
      </c>
      <c r="G2342" s="1">
        <v>0.76</v>
      </c>
      <c r="H2342">
        <v>13705.88280350166</v>
      </c>
      <c r="Q2342">
        <v>2341</v>
      </c>
      <c r="R2342">
        <v>43</v>
      </c>
      <c r="S2342">
        <f>VLOOKUP($R2342,'[3]人物&amp;怪物成长分析'!$B$5:$S$104,12,FALSE)*$W2342</f>
        <v>68350.96549964686</v>
      </c>
      <c r="T2342">
        <f>VLOOKUP($R2342,'[3]人物&amp;怪物成长分析'!$B$5:$S$104,13,FALSE)*$W2342</f>
        <v>3469.339671876121</v>
      </c>
      <c r="U2342">
        <f>VLOOKUP($R2342,'[3]人物&amp;怪物成长分析'!$B$5:$S$104,14,FALSE)*$W2342</f>
        <v>1541.9287430560541</v>
      </c>
      <c r="V2342">
        <f>VLOOKUP($R2342,'[3]人物&amp;怪物成长分析'!$B$5:$S$104,17,FALSE)*$W2342</f>
        <v>10812.535199999998</v>
      </c>
      <c r="W2342" s="1">
        <v>0.76</v>
      </c>
      <c r="X2342">
        <f t="shared" si="36"/>
        <v>13705.88280350166</v>
      </c>
    </row>
    <row r="2343" spans="1:24" x14ac:dyDescent="0.15">
      <c r="A2343">
        <v>2342</v>
      </c>
      <c r="B2343">
        <v>25</v>
      </c>
      <c r="C2343">
        <v>9615.4629133570252</v>
      </c>
      <c r="D2343">
        <v>701.07678963210731</v>
      </c>
      <c r="E2343">
        <v>311.58968428093658</v>
      </c>
      <c r="F2343">
        <v>6560.1449999999995</v>
      </c>
      <c r="G2343" s="1">
        <v>0.73</v>
      </c>
      <c r="H2343">
        <v>4353.2811485367902</v>
      </c>
      <c r="Q2343">
        <v>2342</v>
      </c>
      <c r="R2343">
        <v>25</v>
      </c>
      <c r="S2343">
        <f>VLOOKUP($R2343,'[3]人物&amp;怪物成长分析'!$B$5:$S$104,12,FALSE)*$W2343</f>
        <v>9615.4629133570252</v>
      </c>
      <c r="T2343">
        <f>VLOOKUP($R2343,'[3]人物&amp;怪物成长分析'!$B$5:$S$104,13,FALSE)*$W2343</f>
        <v>701.07678963210731</v>
      </c>
      <c r="U2343">
        <f>VLOOKUP($R2343,'[3]人物&amp;怪物成长分析'!$B$5:$S$104,14,FALSE)*$W2343</f>
        <v>311.58968428093658</v>
      </c>
      <c r="V2343">
        <f>VLOOKUP($R2343,'[3]人物&amp;怪物成长分析'!$B$5:$S$104,17,FALSE)*$W2343</f>
        <v>6560.1449999999995</v>
      </c>
      <c r="W2343" s="1">
        <v>0.73</v>
      </c>
      <c r="X2343">
        <f t="shared" si="36"/>
        <v>4353.2811485367902</v>
      </c>
    </row>
    <row r="2344" spans="1:24" x14ac:dyDescent="0.15">
      <c r="A2344">
        <v>2343</v>
      </c>
      <c r="B2344">
        <v>26</v>
      </c>
      <c r="C2344">
        <v>11028.269243510371</v>
      </c>
      <c r="D2344">
        <v>783.84539539264244</v>
      </c>
      <c r="E2344">
        <v>348.37573128561883</v>
      </c>
      <c r="F2344">
        <v>6865.4535999999998</v>
      </c>
      <c r="G2344" s="1">
        <v>0.74</v>
      </c>
      <c r="H2344">
        <v>4689.1273445024117</v>
      </c>
      <c r="Q2344">
        <v>2343</v>
      </c>
      <c r="R2344">
        <v>26</v>
      </c>
      <c r="S2344">
        <f>VLOOKUP($R2344,'[3]人物&amp;怪物成长分析'!$B$5:$S$104,12,FALSE)*$W2344</f>
        <v>11028.269243510371</v>
      </c>
      <c r="T2344">
        <f>VLOOKUP($R2344,'[3]人物&amp;怪物成长分析'!$B$5:$S$104,13,FALSE)*$W2344</f>
        <v>783.84539539264244</v>
      </c>
      <c r="U2344">
        <f>VLOOKUP($R2344,'[3]人物&amp;怪物成长分析'!$B$5:$S$104,14,FALSE)*$W2344</f>
        <v>348.37573128561883</v>
      </c>
      <c r="V2344">
        <f>VLOOKUP($R2344,'[3]人物&amp;怪物成长分析'!$B$5:$S$104,17,FALSE)*$W2344</f>
        <v>6865.4535999999998</v>
      </c>
      <c r="W2344" s="1">
        <v>0.74</v>
      </c>
      <c r="X2344">
        <f t="shared" si="36"/>
        <v>4689.1273445024117</v>
      </c>
    </row>
    <row r="2345" spans="1:24" x14ac:dyDescent="0.15">
      <c r="A2345">
        <v>2344</v>
      </c>
      <c r="B2345">
        <v>36</v>
      </c>
      <c r="C2345">
        <v>29248.83307100469</v>
      </c>
      <c r="D2345">
        <v>1785.3782962900339</v>
      </c>
      <c r="E2345">
        <v>793.50146501779295</v>
      </c>
      <c r="F2345">
        <v>8288.5471999999991</v>
      </c>
      <c r="G2345" s="1">
        <v>0.68</v>
      </c>
      <c r="H2345">
        <v>7880.326958577617</v>
      </c>
      <c r="Q2345">
        <v>2344</v>
      </c>
      <c r="R2345">
        <v>36</v>
      </c>
      <c r="S2345">
        <f>VLOOKUP($R2345,'[3]人物&amp;怪物成长分析'!$B$5:$S$104,12,FALSE)*$W2345</f>
        <v>29248.83307100469</v>
      </c>
      <c r="T2345">
        <f>VLOOKUP($R2345,'[3]人物&amp;怪物成长分析'!$B$5:$S$104,13,FALSE)*$W2345</f>
        <v>1785.3782962900339</v>
      </c>
      <c r="U2345">
        <f>VLOOKUP($R2345,'[3]人物&amp;怪物成长分析'!$B$5:$S$104,14,FALSE)*$W2345</f>
        <v>793.50146501779295</v>
      </c>
      <c r="V2345">
        <f>VLOOKUP($R2345,'[3]人物&amp;怪物成长分析'!$B$5:$S$104,17,FALSE)*$W2345</f>
        <v>8288.5471999999991</v>
      </c>
      <c r="W2345" s="1">
        <v>0.68</v>
      </c>
      <c r="X2345">
        <f t="shared" si="36"/>
        <v>7880.326958577617</v>
      </c>
    </row>
    <row r="2346" spans="1:24" x14ac:dyDescent="0.15">
      <c r="A2346">
        <v>2345</v>
      </c>
      <c r="B2346">
        <v>35</v>
      </c>
      <c r="C2346">
        <v>22744.541180869568</v>
      </c>
      <c r="D2346">
        <v>1400.3681290434783</v>
      </c>
      <c r="E2346">
        <v>622.385835130435</v>
      </c>
      <c r="F2346">
        <v>6900.7819999999992</v>
      </c>
      <c r="G2346" s="1">
        <v>0.57999999999999996</v>
      </c>
      <c r="H2346">
        <v>6334.561789690435</v>
      </c>
      <c r="Q2346">
        <v>2345</v>
      </c>
      <c r="R2346">
        <v>35</v>
      </c>
      <c r="S2346">
        <f>VLOOKUP($R2346,'[3]人物&amp;怪物成长分析'!$B$5:$S$104,12,FALSE)*$W2346</f>
        <v>22744.541180869568</v>
      </c>
      <c r="T2346">
        <f>VLOOKUP($R2346,'[3]人物&amp;怪物成长分析'!$B$5:$S$104,13,FALSE)*$W2346</f>
        <v>1400.3681290434783</v>
      </c>
      <c r="U2346">
        <f>VLOOKUP($R2346,'[3]人物&amp;怪物成长分析'!$B$5:$S$104,14,FALSE)*$W2346</f>
        <v>622.385835130435</v>
      </c>
      <c r="V2346">
        <f>VLOOKUP($R2346,'[3]人物&amp;怪物成长分析'!$B$5:$S$104,17,FALSE)*$W2346</f>
        <v>6900.7819999999992</v>
      </c>
      <c r="W2346" s="1">
        <v>0.57999999999999996</v>
      </c>
      <c r="X2346">
        <f t="shared" si="36"/>
        <v>6334.561789690435</v>
      </c>
    </row>
    <row r="2347" spans="1:24" x14ac:dyDescent="0.15">
      <c r="A2347">
        <v>2346</v>
      </c>
      <c r="B2347">
        <v>19</v>
      </c>
      <c r="C2347">
        <v>5065.0862614239131</v>
      </c>
      <c r="D2347">
        <v>437.01163669565233</v>
      </c>
      <c r="E2347">
        <v>194.22739408695659</v>
      </c>
      <c r="F2347">
        <v>5719.3314</v>
      </c>
      <c r="G2347" s="1">
        <v>0.79</v>
      </c>
      <c r="H2347">
        <v>3334.0981886874788</v>
      </c>
      <c r="Q2347">
        <v>2346</v>
      </c>
      <c r="R2347">
        <v>19</v>
      </c>
      <c r="S2347">
        <f>VLOOKUP($R2347,'[3]人物&amp;怪物成长分析'!$B$5:$S$104,12,FALSE)*$W2347</f>
        <v>5065.0862614239131</v>
      </c>
      <c r="T2347">
        <f>VLOOKUP($R2347,'[3]人物&amp;怪物成长分析'!$B$5:$S$104,13,FALSE)*$W2347</f>
        <v>437.01163669565233</v>
      </c>
      <c r="U2347">
        <f>VLOOKUP($R2347,'[3]人物&amp;怪物成长分析'!$B$5:$S$104,14,FALSE)*$W2347</f>
        <v>194.22739408695659</v>
      </c>
      <c r="V2347">
        <f>VLOOKUP($R2347,'[3]人物&amp;怪物成长分析'!$B$5:$S$104,17,FALSE)*$W2347</f>
        <v>5719.3314</v>
      </c>
      <c r="W2347" s="1">
        <v>0.79</v>
      </c>
      <c r="X2347">
        <f t="shared" si="36"/>
        <v>3334.0981886874788</v>
      </c>
    </row>
    <row r="2348" spans="1:24" x14ac:dyDescent="0.15">
      <c r="A2348">
        <v>2347</v>
      </c>
      <c r="B2348">
        <v>35</v>
      </c>
      <c r="C2348">
        <v>24705.277489565222</v>
      </c>
      <c r="D2348">
        <v>1521.0895194782611</v>
      </c>
      <c r="E2348">
        <v>676.03978643478285</v>
      </c>
      <c r="F2348">
        <v>7495.6769999999997</v>
      </c>
      <c r="G2348" s="1">
        <v>0.63</v>
      </c>
      <c r="H2348">
        <v>6880.6447025947837</v>
      </c>
      <c r="Q2348">
        <v>2347</v>
      </c>
      <c r="R2348">
        <v>35</v>
      </c>
      <c r="S2348">
        <f>VLOOKUP($R2348,'[3]人物&amp;怪物成长分析'!$B$5:$S$104,12,FALSE)*$W2348</f>
        <v>24705.277489565222</v>
      </c>
      <c r="T2348">
        <f>VLOOKUP($R2348,'[3]人物&amp;怪物成长分析'!$B$5:$S$104,13,FALSE)*$W2348</f>
        <v>1521.0895194782611</v>
      </c>
      <c r="U2348">
        <f>VLOOKUP($R2348,'[3]人物&amp;怪物成长分析'!$B$5:$S$104,14,FALSE)*$W2348</f>
        <v>676.03978643478285</v>
      </c>
      <c r="V2348">
        <f>VLOOKUP($R2348,'[3]人物&amp;怪物成长分析'!$B$5:$S$104,17,FALSE)*$W2348</f>
        <v>7495.6769999999997</v>
      </c>
      <c r="W2348" s="1">
        <v>0.63</v>
      </c>
      <c r="X2348">
        <f t="shared" si="36"/>
        <v>6880.6447025947837</v>
      </c>
    </row>
    <row r="2349" spans="1:24" x14ac:dyDescent="0.15">
      <c r="A2349">
        <v>2348</v>
      </c>
      <c r="B2349">
        <v>26</v>
      </c>
      <c r="C2349">
        <v>10432.146581698998</v>
      </c>
      <c r="D2349">
        <v>741.47537402006708</v>
      </c>
      <c r="E2349">
        <v>329.54461067558532</v>
      </c>
      <c r="F2349">
        <v>6494.347999999999</v>
      </c>
      <c r="G2349" s="1">
        <v>0.7</v>
      </c>
      <c r="H2349">
        <v>4435.6610015563347</v>
      </c>
      <c r="Q2349">
        <v>2348</v>
      </c>
      <c r="R2349">
        <v>26</v>
      </c>
      <c r="S2349">
        <f>VLOOKUP($R2349,'[3]人物&amp;怪物成长分析'!$B$5:$S$104,12,FALSE)*$W2349</f>
        <v>10432.146581698998</v>
      </c>
      <c r="T2349">
        <f>VLOOKUP($R2349,'[3]人物&amp;怪物成长分析'!$B$5:$S$104,13,FALSE)*$W2349</f>
        <v>741.47537402006708</v>
      </c>
      <c r="U2349">
        <f>VLOOKUP($R2349,'[3]人物&amp;怪物成长分析'!$B$5:$S$104,14,FALSE)*$W2349</f>
        <v>329.54461067558532</v>
      </c>
      <c r="V2349">
        <f>VLOOKUP($R2349,'[3]人物&amp;怪物成长分析'!$B$5:$S$104,17,FALSE)*$W2349</f>
        <v>6494.347999999999</v>
      </c>
      <c r="W2349" s="1">
        <v>0.7</v>
      </c>
      <c r="X2349">
        <f t="shared" si="36"/>
        <v>4435.6610015563347</v>
      </c>
    </row>
    <row r="2350" spans="1:24" x14ac:dyDescent="0.15">
      <c r="A2350">
        <v>2349</v>
      </c>
      <c r="B2350">
        <v>22</v>
      </c>
      <c r="C2350">
        <v>3567.5317690434786</v>
      </c>
      <c r="D2350">
        <v>281.95640765217399</v>
      </c>
      <c r="E2350">
        <v>125.31395895652177</v>
      </c>
      <c r="F2350">
        <v>3164.1012000000001</v>
      </c>
      <c r="G2350" s="1">
        <v>0.39</v>
      </c>
      <c r="H2350">
        <v>1950.9192544445223</v>
      </c>
      <c r="Q2350">
        <v>2349</v>
      </c>
      <c r="R2350">
        <v>22</v>
      </c>
      <c r="S2350">
        <f>VLOOKUP($R2350,'[3]人物&amp;怪物成长分析'!$B$5:$S$104,12,FALSE)*$W2350</f>
        <v>3567.5317690434786</v>
      </c>
      <c r="T2350">
        <f>VLOOKUP($R2350,'[3]人物&amp;怪物成长分析'!$B$5:$S$104,13,FALSE)*$W2350</f>
        <v>281.95640765217399</v>
      </c>
      <c r="U2350">
        <f>VLOOKUP($R2350,'[3]人物&amp;怪物成长分析'!$B$5:$S$104,14,FALSE)*$W2350</f>
        <v>125.31395895652177</v>
      </c>
      <c r="V2350">
        <f>VLOOKUP($R2350,'[3]人物&amp;怪物成长分析'!$B$5:$S$104,17,FALSE)*$W2350</f>
        <v>3164.1012000000001</v>
      </c>
      <c r="W2350" s="1">
        <v>0.39</v>
      </c>
      <c r="X2350">
        <f t="shared" si="36"/>
        <v>1950.9192544445223</v>
      </c>
    </row>
    <row r="2351" spans="1:24" x14ac:dyDescent="0.15">
      <c r="A2351">
        <v>2350</v>
      </c>
      <c r="B2351">
        <v>37</v>
      </c>
      <c r="C2351">
        <v>31666.926597036269</v>
      </c>
      <c r="D2351">
        <v>1879.3214583838799</v>
      </c>
      <c r="E2351">
        <v>835.25398150394665</v>
      </c>
      <c r="F2351">
        <v>8236.9188000000013</v>
      </c>
      <c r="G2351" s="1">
        <v>0.66</v>
      </c>
      <c r="H2351">
        <v>8138.1658749231319</v>
      </c>
      <c r="Q2351">
        <v>2350</v>
      </c>
      <c r="R2351">
        <v>37</v>
      </c>
      <c r="S2351">
        <f>VLOOKUP($R2351,'[3]人物&amp;怪物成长分析'!$B$5:$S$104,12,FALSE)*$W2351</f>
        <v>31666.926597036269</v>
      </c>
      <c r="T2351">
        <f>VLOOKUP($R2351,'[3]人物&amp;怪物成长分析'!$B$5:$S$104,13,FALSE)*$W2351</f>
        <v>1879.3214583838799</v>
      </c>
      <c r="U2351">
        <f>VLOOKUP($R2351,'[3]人物&amp;怪物成长分析'!$B$5:$S$104,14,FALSE)*$W2351</f>
        <v>835.25398150394665</v>
      </c>
      <c r="V2351">
        <f>VLOOKUP($R2351,'[3]人物&amp;怪物成长分析'!$B$5:$S$104,17,FALSE)*$W2351</f>
        <v>8236.9188000000013</v>
      </c>
      <c r="W2351" s="1">
        <v>0.66</v>
      </c>
      <c r="X2351">
        <f t="shared" si="36"/>
        <v>8138.1658749231319</v>
      </c>
    </row>
    <row r="2352" spans="1:24" x14ac:dyDescent="0.15">
      <c r="A2352">
        <v>2351</v>
      </c>
      <c r="B2352">
        <v>41</v>
      </c>
      <c r="C2352">
        <v>30817.287188060687</v>
      </c>
      <c r="D2352">
        <v>1644.2043065060877</v>
      </c>
      <c r="E2352">
        <v>730.75746955826105</v>
      </c>
      <c r="F2352">
        <v>5730.7907999999998</v>
      </c>
      <c r="G2352" s="1">
        <v>0.42</v>
      </c>
      <c r="H2352">
        <v>6667.3465627041314</v>
      </c>
      <c r="Q2352">
        <v>2351</v>
      </c>
      <c r="R2352">
        <v>41</v>
      </c>
      <c r="S2352">
        <f>VLOOKUP($R2352,'[3]人物&amp;怪物成长分析'!$B$5:$S$104,12,FALSE)*$W2352</f>
        <v>30817.287188060687</v>
      </c>
      <c r="T2352">
        <f>VLOOKUP($R2352,'[3]人物&amp;怪物成长分析'!$B$5:$S$104,13,FALSE)*$W2352</f>
        <v>1644.2043065060877</v>
      </c>
      <c r="U2352">
        <f>VLOOKUP($R2352,'[3]人物&amp;怪物成长分析'!$B$5:$S$104,14,FALSE)*$W2352</f>
        <v>730.75746955826105</v>
      </c>
      <c r="V2352">
        <f>VLOOKUP($R2352,'[3]人物&amp;怪物成长分析'!$B$5:$S$104,17,FALSE)*$W2352</f>
        <v>5730.7907999999998</v>
      </c>
      <c r="W2352" s="1">
        <v>0.42</v>
      </c>
      <c r="X2352">
        <f t="shared" si="36"/>
        <v>6667.3465627041314</v>
      </c>
    </row>
    <row r="2353" spans="1:24" x14ac:dyDescent="0.15">
      <c r="A2353">
        <v>2352</v>
      </c>
      <c r="B2353">
        <v>42</v>
      </c>
      <c r="C2353">
        <v>26845.002818459416</v>
      </c>
      <c r="D2353">
        <v>1396.6310403692314</v>
      </c>
      <c r="E2353">
        <v>620.72490683076967</v>
      </c>
      <c r="F2353">
        <v>4598.8404</v>
      </c>
      <c r="G2353" s="1">
        <v>0.33</v>
      </c>
      <c r="H2353">
        <v>5585.7141551260529</v>
      </c>
      <c r="Q2353">
        <v>2352</v>
      </c>
      <c r="R2353">
        <v>42</v>
      </c>
      <c r="S2353">
        <f>VLOOKUP($R2353,'[3]人物&amp;怪物成长分析'!$B$5:$S$104,12,FALSE)*$W2353</f>
        <v>26845.002818459416</v>
      </c>
      <c r="T2353">
        <f>VLOOKUP($R2353,'[3]人物&amp;怪物成长分析'!$B$5:$S$104,13,FALSE)*$W2353</f>
        <v>1396.6310403692314</v>
      </c>
      <c r="U2353">
        <f>VLOOKUP($R2353,'[3]人物&amp;怪物成长分析'!$B$5:$S$104,14,FALSE)*$W2353</f>
        <v>620.72490683076967</v>
      </c>
      <c r="V2353">
        <f>VLOOKUP($R2353,'[3]人物&amp;怪物成长分析'!$B$5:$S$104,17,FALSE)*$W2353</f>
        <v>4598.8404</v>
      </c>
      <c r="W2353" s="1">
        <v>0.33</v>
      </c>
      <c r="X2353">
        <f t="shared" si="36"/>
        <v>5585.7141551260529</v>
      </c>
    </row>
    <row r="2354" spans="1:24" x14ac:dyDescent="0.15">
      <c r="A2354">
        <v>2353</v>
      </c>
      <c r="B2354">
        <v>42</v>
      </c>
      <c r="C2354">
        <v>63451.824843631344</v>
      </c>
      <c r="D2354">
        <v>3301.1279136000012</v>
      </c>
      <c r="E2354">
        <v>1467.1679616000008</v>
      </c>
      <c r="F2354">
        <v>10869.9864</v>
      </c>
      <c r="G2354" s="1">
        <v>0.78</v>
      </c>
      <c r="H2354">
        <v>13202.597093934306</v>
      </c>
      <c r="Q2354">
        <v>2353</v>
      </c>
      <c r="R2354">
        <v>42</v>
      </c>
      <c r="S2354">
        <f>VLOOKUP($R2354,'[3]人物&amp;怪物成长分析'!$B$5:$S$104,12,FALSE)*$W2354</f>
        <v>63451.824843631344</v>
      </c>
      <c r="T2354">
        <f>VLOOKUP($R2354,'[3]人物&amp;怪物成长分析'!$B$5:$S$104,13,FALSE)*$W2354</f>
        <v>3301.1279136000012</v>
      </c>
      <c r="U2354">
        <f>VLOOKUP($R2354,'[3]人物&amp;怪物成长分析'!$B$5:$S$104,14,FALSE)*$W2354</f>
        <v>1467.1679616000008</v>
      </c>
      <c r="V2354">
        <f>VLOOKUP($R2354,'[3]人物&amp;怪物成长分析'!$B$5:$S$104,17,FALSE)*$W2354</f>
        <v>10869.9864</v>
      </c>
      <c r="W2354" s="1">
        <v>0.78</v>
      </c>
      <c r="X2354">
        <f t="shared" si="36"/>
        <v>13202.597093934306</v>
      </c>
    </row>
    <row r="2355" spans="1:24" x14ac:dyDescent="0.15">
      <c r="A2355">
        <v>2354</v>
      </c>
      <c r="B2355">
        <v>26</v>
      </c>
      <c r="C2355">
        <v>4768.9812944909709</v>
      </c>
      <c r="D2355">
        <v>338.96017098060213</v>
      </c>
      <c r="E2355">
        <v>150.64896488026758</v>
      </c>
      <c r="F2355">
        <v>2968.8447999999999</v>
      </c>
      <c r="G2355" s="1">
        <v>0.32</v>
      </c>
      <c r="H2355">
        <v>2027.73074356861</v>
      </c>
      <c r="Q2355">
        <v>2354</v>
      </c>
      <c r="R2355">
        <v>26</v>
      </c>
      <c r="S2355">
        <f>VLOOKUP($R2355,'[3]人物&amp;怪物成长分析'!$B$5:$S$104,12,FALSE)*$W2355</f>
        <v>4768.9812944909709</v>
      </c>
      <c r="T2355">
        <f>VLOOKUP($R2355,'[3]人物&amp;怪物成长分析'!$B$5:$S$104,13,FALSE)*$W2355</f>
        <v>338.96017098060213</v>
      </c>
      <c r="U2355">
        <f>VLOOKUP($R2355,'[3]人物&amp;怪物成长分析'!$B$5:$S$104,14,FALSE)*$W2355</f>
        <v>150.64896488026758</v>
      </c>
      <c r="V2355">
        <f>VLOOKUP($R2355,'[3]人物&amp;怪物成长分析'!$B$5:$S$104,17,FALSE)*$W2355</f>
        <v>2968.8447999999999</v>
      </c>
      <c r="W2355" s="1">
        <v>0.32</v>
      </c>
      <c r="X2355">
        <f t="shared" si="36"/>
        <v>2027.73074356861</v>
      </c>
    </row>
    <row r="2356" spans="1:24" x14ac:dyDescent="0.15">
      <c r="A2356">
        <v>2355</v>
      </c>
      <c r="B2356">
        <v>47</v>
      </c>
      <c r="C2356">
        <v>90401.21692878232</v>
      </c>
      <c r="D2356">
        <v>4177.5098259461547</v>
      </c>
      <c r="E2356">
        <v>1856.6710337538468</v>
      </c>
      <c r="F2356">
        <v>10620.190199999999</v>
      </c>
      <c r="G2356" s="1">
        <v>0.69</v>
      </c>
      <c r="H2356">
        <v>15913.313045821551</v>
      </c>
      <c r="Q2356">
        <v>2355</v>
      </c>
      <c r="R2356">
        <v>47</v>
      </c>
      <c r="S2356">
        <f>VLOOKUP($R2356,'[3]人物&amp;怪物成长分析'!$B$5:$S$104,12,FALSE)*$W2356</f>
        <v>90401.21692878232</v>
      </c>
      <c r="T2356">
        <f>VLOOKUP($R2356,'[3]人物&amp;怪物成长分析'!$B$5:$S$104,13,FALSE)*$W2356</f>
        <v>4177.5098259461547</v>
      </c>
      <c r="U2356">
        <f>VLOOKUP($R2356,'[3]人物&amp;怪物成长分析'!$B$5:$S$104,14,FALSE)*$W2356</f>
        <v>1856.6710337538468</v>
      </c>
      <c r="V2356">
        <f>VLOOKUP($R2356,'[3]人物&amp;怪物成长分析'!$B$5:$S$104,17,FALSE)*$W2356</f>
        <v>10620.190199999999</v>
      </c>
      <c r="W2356" s="1">
        <v>0.69</v>
      </c>
      <c r="X2356">
        <f t="shared" si="36"/>
        <v>15913.313045821551</v>
      </c>
    </row>
    <row r="2357" spans="1:24" x14ac:dyDescent="0.15">
      <c r="A2357">
        <v>2356</v>
      </c>
      <c r="B2357">
        <v>34</v>
      </c>
      <c r="C2357">
        <v>24234.003355581277</v>
      </c>
      <c r="D2357">
        <v>1505.4154919325758</v>
      </c>
      <c r="E2357">
        <v>669.07355197003358</v>
      </c>
      <c r="F2357">
        <v>7892.5968000000012</v>
      </c>
      <c r="G2357" s="1">
        <v>0.68</v>
      </c>
      <c r="H2357">
        <v>6992.7985081510333</v>
      </c>
      <c r="Q2357">
        <v>2356</v>
      </c>
      <c r="R2357">
        <v>34</v>
      </c>
      <c r="S2357">
        <f>VLOOKUP($R2357,'[3]人物&amp;怪物成长分析'!$B$5:$S$104,12,FALSE)*$W2357</f>
        <v>24234.003355581277</v>
      </c>
      <c r="T2357">
        <f>VLOOKUP($R2357,'[3]人物&amp;怪物成长分析'!$B$5:$S$104,13,FALSE)*$W2357</f>
        <v>1505.4154919325758</v>
      </c>
      <c r="U2357">
        <f>VLOOKUP($R2357,'[3]人物&amp;怪物成长分析'!$B$5:$S$104,14,FALSE)*$W2357</f>
        <v>669.07355197003358</v>
      </c>
      <c r="V2357">
        <f>VLOOKUP($R2357,'[3]人物&amp;怪物成长分析'!$B$5:$S$104,17,FALSE)*$W2357</f>
        <v>7892.5968000000012</v>
      </c>
      <c r="W2357" s="1">
        <v>0.68</v>
      </c>
      <c r="X2357">
        <f t="shared" si="36"/>
        <v>6992.7985081510333</v>
      </c>
    </row>
    <row r="2358" spans="1:24" x14ac:dyDescent="0.15">
      <c r="A2358">
        <v>2357</v>
      </c>
      <c r="B2358">
        <v>44</v>
      </c>
      <c r="C2358">
        <v>37682.73558165662</v>
      </c>
      <c r="D2358">
        <v>1867.0114729011373</v>
      </c>
      <c r="E2358">
        <v>829.78287684495001</v>
      </c>
      <c r="F2358">
        <v>5516.9008000000003</v>
      </c>
      <c r="G2358" s="1">
        <v>0.38</v>
      </c>
      <c r="H2358">
        <v>7295.8200540148218</v>
      </c>
      <c r="Q2358">
        <v>2357</v>
      </c>
      <c r="R2358">
        <v>44</v>
      </c>
      <c r="S2358">
        <f>VLOOKUP($R2358,'[3]人物&amp;怪物成长分析'!$B$5:$S$104,12,FALSE)*$W2358</f>
        <v>37682.73558165662</v>
      </c>
      <c r="T2358">
        <f>VLOOKUP($R2358,'[3]人物&amp;怪物成长分析'!$B$5:$S$104,13,FALSE)*$W2358</f>
        <v>1867.0114729011373</v>
      </c>
      <c r="U2358">
        <f>VLOOKUP($R2358,'[3]人物&amp;怪物成长分析'!$B$5:$S$104,14,FALSE)*$W2358</f>
        <v>829.78287684495001</v>
      </c>
      <c r="V2358">
        <f>VLOOKUP($R2358,'[3]人物&amp;怪物成长分析'!$B$5:$S$104,17,FALSE)*$W2358</f>
        <v>5516.9008000000003</v>
      </c>
      <c r="W2358" s="1">
        <v>0.38</v>
      </c>
      <c r="X2358">
        <f t="shared" si="36"/>
        <v>7295.8200540148218</v>
      </c>
    </row>
    <row r="2359" spans="1:24" x14ac:dyDescent="0.15">
      <c r="A2359">
        <v>2358</v>
      </c>
      <c r="B2359">
        <v>24</v>
      </c>
      <c r="C2359">
        <v>8915.7037259130466</v>
      </c>
      <c r="D2359">
        <v>667.28759694983296</v>
      </c>
      <c r="E2359">
        <v>296.5722653110368</v>
      </c>
      <c r="F2359">
        <v>6608.4736000000003</v>
      </c>
      <c r="G2359" s="1">
        <v>0.76</v>
      </c>
      <c r="H2359">
        <v>4280.8428423568703</v>
      </c>
      <c r="Q2359">
        <v>2358</v>
      </c>
      <c r="R2359">
        <v>24</v>
      </c>
      <c r="S2359">
        <f>VLOOKUP($R2359,'[3]人物&amp;怪物成长分析'!$B$5:$S$104,12,FALSE)*$W2359</f>
        <v>8915.7037259130466</v>
      </c>
      <c r="T2359">
        <f>VLOOKUP($R2359,'[3]人物&amp;怪物成长分析'!$B$5:$S$104,13,FALSE)*$W2359</f>
        <v>667.28759694983296</v>
      </c>
      <c r="U2359">
        <f>VLOOKUP($R2359,'[3]人物&amp;怪物成长分析'!$B$5:$S$104,14,FALSE)*$W2359</f>
        <v>296.5722653110368</v>
      </c>
      <c r="V2359">
        <f>VLOOKUP($R2359,'[3]人物&amp;怪物成长分析'!$B$5:$S$104,17,FALSE)*$W2359</f>
        <v>6608.4736000000003</v>
      </c>
      <c r="W2359" s="1">
        <v>0.76</v>
      </c>
      <c r="X2359">
        <f t="shared" si="36"/>
        <v>4280.8428423568703</v>
      </c>
    </row>
    <row r="2360" spans="1:24" x14ac:dyDescent="0.15">
      <c r="A2360">
        <v>2359</v>
      </c>
      <c r="B2360">
        <v>31</v>
      </c>
      <c r="C2360">
        <v>13349.61849108462</v>
      </c>
      <c r="D2360">
        <v>853.29871810615407</v>
      </c>
      <c r="E2360">
        <v>379.24387471384625</v>
      </c>
      <c r="F2360">
        <v>5474.0034000000005</v>
      </c>
      <c r="G2360" s="1">
        <v>0.51</v>
      </c>
      <c r="H2360">
        <v>4353.2261861560628</v>
      </c>
      <c r="Q2360">
        <v>2359</v>
      </c>
      <c r="R2360">
        <v>31</v>
      </c>
      <c r="S2360">
        <f>VLOOKUP($R2360,'[3]人物&amp;怪物成长分析'!$B$5:$S$104,12,FALSE)*$W2360</f>
        <v>13349.61849108462</v>
      </c>
      <c r="T2360">
        <f>VLOOKUP($R2360,'[3]人物&amp;怪物成长分析'!$B$5:$S$104,13,FALSE)*$W2360</f>
        <v>853.29871810615407</v>
      </c>
      <c r="U2360">
        <f>VLOOKUP($R2360,'[3]人物&amp;怪物成长分析'!$B$5:$S$104,14,FALSE)*$W2360</f>
        <v>379.24387471384625</v>
      </c>
      <c r="V2360">
        <f>VLOOKUP($R2360,'[3]人物&amp;怪物成长分析'!$B$5:$S$104,17,FALSE)*$W2360</f>
        <v>5474.0034000000005</v>
      </c>
      <c r="W2360" s="1">
        <v>0.51</v>
      </c>
      <c r="X2360">
        <f t="shared" si="36"/>
        <v>4353.2261861560628</v>
      </c>
    </row>
    <row r="2361" spans="1:24" x14ac:dyDescent="0.15">
      <c r="A2361">
        <v>2360</v>
      </c>
      <c r="B2361">
        <v>28</v>
      </c>
      <c r="C2361">
        <v>11438.415960658196</v>
      </c>
      <c r="D2361">
        <v>774.02814771371266</v>
      </c>
      <c r="E2361">
        <v>344.01251009498333</v>
      </c>
      <c r="F2361">
        <v>6014.5511999999999</v>
      </c>
      <c r="G2361" s="1">
        <v>0.61</v>
      </c>
      <c r="H2361">
        <v>4344.6296450820282</v>
      </c>
      <c r="Q2361">
        <v>2360</v>
      </c>
      <c r="R2361">
        <v>28</v>
      </c>
      <c r="S2361">
        <f>VLOOKUP($R2361,'[3]人物&amp;怪物成长分析'!$B$5:$S$104,12,FALSE)*$W2361</f>
        <v>11438.415960658196</v>
      </c>
      <c r="T2361">
        <f>VLOOKUP($R2361,'[3]人物&amp;怪物成长分析'!$B$5:$S$104,13,FALSE)*$W2361</f>
        <v>774.02814771371266</v>
      </c>
      <c r="U2361">
        <f>VLOOKUP($R2361,'[3]人物&amp;怪物成长分析'!$B$5:$S$104,14,FALSE)*$W2361</f>
        <v>344.01251009498333</v>
      </c>
      <c r="V2361">
        <f>VLOOKUP($R2361,'[3]人物&amp;怪物成长分析'!$B$5:$S$104,17,FALSE)*$W2361</f>
        <v>6014.5511999999999</v>
      </c>
      <c r="W2361" s="1">
        <v>0.61</v>
      </c>
      <c r="X2361">
        <f t="shared" si="36"/>
        <v>4344.6296450820282</v>
      </c>
    </row>
    <row r="2362" spans="1:24" x14ac:dyDescent="0.15">
      <c r="A2362">
        <v>2361</v>
      </c>
      <c r="B2362">
        <v>30</v>
      </c>
      <c r="C2362">
        <v>11013.061392466559</v>
      </c>
      <c r="D2362">
        <v>711.15732758528463</v>
      </c>
      <c r="E2362">
        <v>316.06992337123762</v>
      </c>
      <c r="F2362">
        <v>4907.8339999999989</v>
      </c>
      <c r="G2362" s="1">
        <v>0.47</v>
      </c>
      <c r="H2362">
        <v>3763.6959199862208</v>
      </c>
      <c r="Q2362">
        <v>2361</v>
      </c>
      <c r="R2362">
        <v>30</v>
      </c>
      <c r="S2362">
        <f>VLOOKUP($R2362,'[3]人物&amp;怪物成长分析'!$B$5:$S$104,12,FALSE)*$W2362</f>
        <v>11013.061392466559</v>
      </c>
      <c r="T2362">
        <f>VLOOKUP($R2362,'[3]人物&amp;怪物成长分析'!$B$5:$S$104,13,FALSE)*$W2362</f>
        <v>711.15732758528463</v>
      </c>
      <c r="U2362">
        <f>VLOOKUP($R2362,'[3]人物&amp;怪物成长分析'!$B$5:$S$104,14,FALSE)*$W2362</f>
        <v>316.06992337123762</v>
      </c>
      <c r="V2362">
        <f>VLOOKUP($R2362,'[3]人物&amp;怪物成长分析'!$B$5:$S$104,17,FALSE)*$W2362</f>
        <v>4907.8339999999989</v>
      </c>
      <c r="W2362" s="1">
        <v>0.47</v>
      </c>
      <c r="X2362">
        <f t="shared" si="36"/>
        <v>3763.6959199862208</v>
      </c>
    </row>
    <row r="2363" spans="1:24" x14ac:dyDescent="0.15">
      <c r="A2363">
        <v>2362</v>
      </c>
      <c r="B2363">
        <v>40</v>
      </c>
      <c r="C2363">
        <v>52127.772912866909</v>
      </c>
      <c r="D2363">
        <v>2853.7101959598672</v>
      </c>
      <c r="E2363">
        <v>1268.3156426488301</v>
      </c>
      <c r="F2363">
        <v>10549.343999999999</v>
      </c>
      <c r="G2363" s="1">
        <v>0.79</v>
      </c>
      <c r="H2363">
        <v>11752.696458148048</v>
      </c>
      <c r="Q2363">
        <v>2362</v>
      </c>
      <c r="R2363">
        <v>40</v>
      </c>
      <c r="S2363">
        <f>VLOOKUP($R2363,'[3]人物&amp;怪物成长分析'!$B$5:$S$104,12,FALSE)*$W2363</f>
        <v>52127.772912866909</v>
      </c>
      <c r="T2363">
        <f>VLOOKUP($R2363,'[3]人物&amp;怪物成长分析'!$B$5:$S$104,13,FALSE)*$W2363</f>
        <v>2853.7101959598672</v>
      </c>
      <c r="U2363">
        <f>VLOOKUP($R2363,'[3]人物&amp;怪物成长分析'!$B$5:$S$104,14,FALSE)*$W2363</f>
        <v>1268.3156426488301</v>
      </c>
      <c r="V2363">
        <f>VLOOKUP($R2363,'[3]人物&amp;怪物成长分析'!$B$5:$S$104,17,FALSE)*$W2363</f>
        <v>10549.343999999999</v>
      </c>
      <c r="W2363" s="1">
        <v>0.79</v>
      </c>
      <c r="X2363">
        <f t="shared" si="36"/>
        <v>11752.696458148048</v>
      </c>
    </row>
    <row r="2364" spans="1:24" x14ac:dyDescent="0.15">
      <c r="A2364">
        <v>2363</v>
      </c>
      <c r="B2364">
        <v>49</v>
      </c>
      <c r="C2364">
        <v>99863.960229211254</v>
      </c>
      <c r="D2364">
        <v>4415.0100757789987</v>
      </c>
      <c r="E2364">
        <v>1962.2267003462221</v>
      </c>
      <c r="F2364">
        <v>10223.270399999999</v>
      </c>
      <c r="G2364" s="1">
        <v>0.64</v>
      </c>
      <c r="H2364">
        <v>16617.248545552404</v>
      </c>
      <c r="Q2364">
        <v>2363</v>
      </c>
      <c r="R2364">
        <v>49</v>
      </c>
      <c r="S2364">
        <f>VLOOKUP($R2364,'[3]人物&amp;怪物成长分析'!$B$5:$S$104,12,FALSE)*$W2364</f>
        <v>99863.960229211254</v>
      </c>
      <c r="T2364">
        <f>VLOOKUP($R2364,'[3]人物&amp;怪物成长分析'!$B$5:$S$104,13,FALSE)*$W2364</f>
        <v>4415.0100757789987</v>
      </c>
      <c r="U2364">
        <f>VLOOKUP($R2364,'[3]人物&amp;怪物成长分析'!$B$5:$S$104,14,FALSE)*$W2364</f>
        <v>1962.2267003462221</v>
      </c>
      <c r="V2364">
        <f>VLOOKUP($R2364,'[3]人物&amp;怪物成长分析'!$B$5:$S$104,17,FALSE)*$W2364</f>
        <v>10223.270399999999</v>
      </c>
      <c r="W2364" s="1">
        <v>0.64</v>
      </c>
      <c r="X2364">
        <f t="shared" si="36"/>
        <v>16617.248545552404</v>
      </c>
    </row>
    <row r="2365" spans="1:24" x14ac:dyDescent="0.15">
      <c r="A2365">
        <v>2364</v>
      </c>
      <c r="B2365">
        <v>38</v>
      </c>
      <c r="C2365">
        <v>39480.742095516522</v>
      </c>
      <c r="D2365">
        <v>2279.4619860361208</v>
      </c>
      <c r="E2365">
        <v>1013.0942160160537</v>
      </c>
      <c r="F2365">
        <v>9450.7767999999996</v>
      </c>
      <c r="G2365" s="1">
        <v>0.74</v>
      </c>
      <c r="H2365">
        <v>9702.0599974474044</v>
      </c>
      <c r="Q2365">
        <v>2364</v>
      </c>
      <c r="R2365">
        <v>38</v>
      </c>
      <c r="S2365">
        <f>VLOOKUP($R2365,'[3]人物&amp;怪物成长分析'!$B$5:$S$104,12,FALSE)*$W2365</f>
        <v>39480.742095516522</v>
      </c>
      <c r="T2365">
        <f>VLOOKUP($R2365,'[3]人物&amp;怪物成长分析'!$B$5:$S$104,13,FALSE)*$W2365</f>
        <v>2279.4619860361208</v>
      </c>
      <c r="U2365">
        <f>VLOOKUP($R2365,'[3]人物&amp;怪物成长分析'!$B$5:$S$104,14,FALSE)*$W2365</f>
        <v>1013.0942160160537</v>
      </c>
      <c r="V2365">
        <f>VLOOKUP($R2365,'[3]人物&amp;怪物成长分析'!$B$5:$S$104,17,FALSE)*$W2365</f>
        <v>9450.7767999999996</v>
      </c>
      <c r="W2365" s="1">
        <v>0.74</v>
      </c>
      <c r="X2365">
        <f t="shared" si="36"/>
        <v>9702.0599974474044</v>
      </c>
    </row>
    <row r="2366" spans="1:24" x14ac:dyDescent="0.15">
      <c r="A2366">
        <v>2365</v>
      </c>
      <c r="B2366">
        <v>35</v>
      </c>
      <c r="C2366">
        <v>23528.835704347828</v>
      </c>
      <c r="D2366">
        <v>1448.6566852173914</v>
      </c>
      <c r="E2366">
        <v>643.84741565217416</v>
      </c>
      <c r="F2366">
        <v>7138.74</v>
      </c>
      <c r="G2366" s="1">
        <v>0.6</v>
      </c>
      <c r="H2366">
        <v>6552.9949548521745</v>
      </c>
      <c r="Q2366">
        <v>2365</v>
      </c>
      <c r="R2366">
        <v>35</v>
      </c>
      <c r="S2366">
        <f>VLOOKUP($R2366,'[3]人物&amp;怪物成长分析'!$B$5:$S$104,12,FALSE)*$W2366</f>
        <v>23528.835704347828</v>
      </c>
      <c r="T2366">
        <f>VLOOKUP($R2366,'[3]人物&amp;怪物成长分析'!$B$5:$S$104,13,FALSE)*$W2366</f>
        <v>1448.6566852173914</v>
      </c>
      <c r="U2366">
        <f>VLOOKUP($R2366,'[3]人物&amp;怪物成长分析'!$B$5:$S$104,14,FALSE)*$W2366</f>
        <v>643.84741565217416</v>
      </c>
      <c r="V2366">
        <f>VLOOKUP($R2366,'[3]人物&amp;怪物成长分析'!$B$5:$S$104,17,FALSE)*$W2366</f>
        <v>7138.74</v>
      </c>
      <c r="W2366" s="1">
        <v>0.6</v>
      </c>
      <c r="X2366">
        <f t="shared" si="36"/>
        <v>6552.9949548521745</v>
      </c>
    </row>
    <row r="2367" spans="1:24" x14ac:dyDescent="0.15">
      <c r="A2367">
        <v>2366</v>
      </c>
      <c r="B2367">
        <v>24</v>
      </c>
      <c r="C2367">
        <v>3636.6686250434791</v>
      </c>
      <c r="D2367">
        <v>272.18309875585288</v>
      </c>
      <c r="E2367">
        <v>120.97026611371238</v>
      </c>
      <c r="F2367">
        <v>2695.5616</v>
      </c>
      <c r="G2367" s="1">
        <v>0.31</v>
      </c>
      <c r="H2367">
        <v>1746.1332646455653</v>
      </c>
      <c r="Q2367">
        <v>2366</v>
      </c>
      <c r="R2367">
        <v>24</v>
      </c>
      <c r="S2367">
        <f>VLOOKUP($R2367,'[3]人物&amp;怪物成长分析'!$B$5:$S$104,12,FALSE)*$W2367</f>
        <v>3636.6686250434791</v>
      </c>
      <c r="T2367">
        <f>VLOOKUP($R2367,'[3]人物&amp;怪物成长分析'!$B$5:$S$104,13,FALSE)*$W2367</f>
        <v>272.18309875585288</v>
      </c>
      <c r="U2367">
        <f>VLOOKUP($R2367,'[3]人物&amp;怪物成长分析'!$B$5:$S$104,14,FALSE)*$W2367</f>
        <v>120.97026611371238</v>
      </c>
      <c r="V2367">
        <f>VLOOKUP($R2367,'[3]人物&amp;怪物成长分析'!$B$5:$S$104,17,FALSE)*$W2367</f>
        <v>2695.5616</v>
      </c>
      <c r="W2367" s="1">
        <v>0.31</v>
      </c>
      <c r="X2367">
        <f t="shared" si="36"/>
        <v>1746.1332646455653</v>
      </c>
    </row>
    <row r="2368" spans="1:24" x14ac:dyDescent="0.15">
      <c r="A2368">
        <v>2367</v>
      </c>
      <c r="B2368">
        <v>33</v>
      </c>
      <c r="C2368">
        <v>14847.493312038472</v>
      </c>
      <c r="D2368">
        <v>930.849979361539</v>
      </c>
      <c r="E2368">
        <v>413.71110193846187</v>
      </c>
      <c r="F2368">
        <v>5205.1851999999999</v>
      </c>
      <c r="G2368" s="1">
        <v>0.46</v>
      </c>
      <c r="H2368">
        <v>4449.8685381378473</v>
      </c>
      <c r="Q2368">
        <v>2367</v>
      </c>
      <c r="R2368">
        <v>33</v>
      </c>
      <c r="S2368">
        <f>VLOOKUP($R2368,'[3]人物&amp;怪物成长分析'!$B$5:$S$104,12,FALSE)*$W2368</f>
        <v>14847.493312038472</v>
      </c>
      <c r="T2368">
        <f>VLOOKUP($R2368,'[3]人物&amp;怪物成长分析'!$B$5:$S$104,13,FALSE)*$W2368</f>
        <v>930.849979361539</v>
      </c>
      <c r="U2368">
        <f>VLOOKUP($R2368,'[3]人物&amp;怪物成长分析'!$B$5:$S$104,14,FALSE)*$W2368</f>
        <v>413.71110193846187</v>
      </c>
      <c r="V2368">
        <f>VLOOKUP($R2368,'[3]人物&amp;怪物成长分析'!$B$5:$S$104,17,FALSE)*$W2368</f>
        <v>5205.1851999999999</v>
      </c>
      <c r="W2368" s="1">
        <v>0.46</v>
      </c>
      <c r="X2368">
        <f t="shared" si="36"/>
        <v>4449.8685381378473</v>
      </c>
    </row>
    <row r="2369" spans="1:24" x14ac:dyDescent="0.15">
      <c r="A2369">
        <v>2368</v>
      </c>
      <c r="B2369">
        <v>30</v>
      </c>
      <c r="C2369">
        <v>10075.779571831108</v>
      </c>
      <c r="D2369">
        <v>650.633299705686</v>
      </c>
      <c r="E2369">
        <v>289.17035542474935</v>
      </c>
      <c r="F2369">
        <v>4490.1459999999997</v>
      </c>
      <c r="G2369" s="1">
        <v>0.43</v>
      </c>
      <c r="H2369">
        <v>3443.3813736044153</v>
      </c>
      <c r="Q2369">
        <v>2368</v>
      </c>
      <c r="R2369">
        <v>30</v>
      </c>
      <c r="S2369">
        <f>VLOOKUP($R2369,'[3]人物&amp;怪物成长分析'!$B$5:$S$104,12,FALSE)*$W2369</f>
        <v>10075.779571831108</v>
      </c>
      <c r="T2369">
        <f>VLOOKUP($R2369,'[3]人物&amp;怪物成长分析'!$B$5:$S$104,13,FALSE)*$W2369</f>
        <v>650.633299705686</v>
      </c>
      <c r="U2369">
        <f>VLOOKUP($R2369,'[3]人物&amp;怪物成长分析'!$B$5:$S$104,14,FALSE)*$W2369</f>
        <v>289.17035542474935</v>
      </c>
      <c r="V2369">
        <f>VLOOKUP($R2369,'[3]人物&amp;怪物成长分析'!$B$5:$S$104,17,FALSE)*$W2369</f>
        <v>4490.1459999999997</v>
      </c>
      <c r="W2369" s="1">
        <v>0.43</v>
      </c>
      <c r="X2369">
        <f t="shared" si="36"/>
        <v>3443.3813736044153</v>
      </c>
    </row>
    <row r="2370" spans="1:24" x14ac:dyDescent="0.15">
      <c r="A2370">
        <v>2369</v>
      </c>
      <c r="B2370">
        <v>26</v>
      </c>
      <c r="C2370">
        <v>8345.7172653592006</v>
      </c>
      <c r="D2370">
        <v>593.18029921605375</v>
      </c>
      <c r="E2370">
        <v>263.63568854046832</v>
      </c>
      <c r="F2370">
        <v>5195.4784</v>
      </c>
      <c r="G2370" s="1">
        <v>0.56000000000000005</v>
      </c>
      <c r="H2370">
        <v>3548.5288012450683</v>
      </c>
      <c r="Q2370">
        <v>2369</v>
      </c>
      <c r="R2370">
        <v>26</v>
      </c>
      <c r="S2370">
        <f>VLOOKUP($R2370,'[3]人物&amp;怪物成长分析'!$B$5:$S$104,12,FALSE)*$W2370</f>
        <v>8345.7172653592006</v>
      </c>
      <c r="T2370">
        <f>VLOOKUP($R2370,'[3]人物&amp;怪物成长分析'!$B$5:$S$104,13,FALSE)*$W2370</f>
        <v>593.18029921605375</v>
      </c>
      <c r="U2370">
        <f>VLOOKUP($R2370,'[3]人物&amp;怪物成长分析'!$B$5:$S$104,14,FALSE)*$W2370</f>
        <v>263.63568854046832</v>
      </c>
      <c r="V2370">
        <f>VLOOKUP($R2370,'[3]人物&amp;怪物成长分析'!$B$5:$S$104,17,FALSE)*$W2370</f>
        <v>5195.4784</v>
      </c>
      <c r="W2370" s="1">
        <v>0.56000000000000005</v>
      </c>
      <c r="X2370">
        <f t="shared" si="36"/>
        <v>3548.5288012450683</v>
      </c>
    </row>
    <row r="2371" spans="1:24" x14ac:dyDescent="0.15">
      <c r="A2371">
        <v>2370</v>
      </c>
      <c r="B2371">
        <v>21</v>
      </c>
      <c r="C2371">
        <v>3674.9625412500018</v>
      </c>
      <c r="D2371">
        <v>298.811183478261</v>
      </c>
      <c r="E2371">
        <v>132.80497043478269</v>
      </c>
      <c r="F2371">
        <v>3519.873</v>
      </c>
      <c r="G2371" s="1">
        <v>0.45</v>
      </c>
      <c r="H2371">
        <v>2130.4457706756525</v>
      </c>
      <c r="Q2371">
        <v>2370</v>
      </c>
      <c r="R2371">
        <v>21</v>
      </c>
      <c r="S2371">
        <f>VLOOKUP($R2371,'[3]人物&amp;怪物成长分析'!$B$5:$S$104,12,FALSE)*$W2371</f>
        <v>3674.9625412500018</v>
      </c>
      <c r="T2371">
        <f>VLOOKUP($R2371,'[3]人物&amp;怪物成长分析'!$B$5:$S$104,13,FALSE)*$W2371</f>
        <v>298.811183478261</v>
      </c>
      <c r="U2371">
        <f>VLOOKUP($R2371,'[3]人物&amp;怪物成长分析'!$B$5:$S$104,14,FALSE)*$W2371</f>
        <v>132.80497043478269</v>
      </c>
      <c r="V2371">
        <f>VLOOKUP($R2371,'[3]人物&amp;怪物成长分析'!$B$5:$S$104,17,FALSE)*$W2371</f>
        <v>3519.873</v>
      </c>
      <c r="W2371" s="1">
        <v>0.45</v>
      </c>
      <c r="X2371">
        <f t="shared" ref="X2371:X2434" si="37">SUMPRODUCT(S2371:V2371,$M$6:$P$6)*1.2</f>
        <v>2130.4457706756525</v>
      </c>
    </row>
    <row r="2372" spans="1:24" x14ac:dyDescent="0.15">
      <c r="A2372">
        <v>2371</v>
      </c>
      <c r="B2372">
        <v>20</v>
      </c>
      <c r="C2372">
        <v>3047.2716521739135</v>
      </c>
      <c r="D2372">
        <v>255.12041739130439</v>
      </c>
      <c r="E2372">
        <v>113.38685217391308</v>
      </c>
      <c r="F2372">
        <v>3162.9359999999997</v>
      </c>
      <c r="G2372" s="1">
        <v>0.42</v>
      </c>
      <c r="H2372">
        <v>1878.9556507826087</v>
      </c>
      <c r="Q2372">
        <v>2371</v>
      </c>
      <c r="R2372">
        <v>20</v>
      </c>
      <c r="S2372">
        <f>VLOOKUP($R2372,'[3]人物&amp;怪物成长分析'!$B$5:$S$104,12,FALSE)*$W2372</f>
        <v>3047.2716521739135</v>
      </c>
      <c r="T2372">
        <f>VLOOKUP($R2372,'[3]人物&amp;怪物成长分析'!$B$5:$S$104,13,FALSE)*$W2372</f>
        <v>255.12041739130439</v>
      </c>
      <c r="U2372">
        <f>VLOOKUP($R2372,'[3]人物&amp;怪物成长分析'!$B$5:$S$104,14,FALSE)*$W2372</f>
        <v>113.38685217391308</v>
      </c>
      <c r="V2372">
        <f>VLOOKUP($R2372,'[3]人物&amp;怪物成长分析'!$B$5:$S$104,17,FALSE)*$W2372</f>
        <v>3162.9359999999997</v>
      </c>
      <c r="W2372" s="1">
        <v>0.42</v>
      </c>
      <c r="X2372">
        <f t="shared" si="37"/>
        <v>1878.9556507826087</v>
      </c>
    </row>
    <row r="2373" spans="1:24" x14ac:dyDescent="0.15">
      <c r="A2373">
        <v>2372</v>
      </c>
      <c r="B2373">
        <v>39</v>
      </c>
      <c r="C2373">
        <v>33715.672852055061</v>
      </c>
      <c r="D2373">
        <v>1894.9496519359866</v>
      </c>
      <c r="E2373">
        <v>842.19984530488296</v>
      </c>
      <c r="F2373">
        <v>7445.6021999999984</v>
      </c>
      <c r="G2373" s="1">
        <v>0.56999999999999995</v>
      </c>
      <c r="H2373">
        <v>7940.7373911876848</v>
      </c>
      <c r="Q2373">
        <v>2372</v>
      </c>
      <c r="R2373">
        <v>39</v>
      </c>
      <c r="S2373">
        <f>VLOOKUP($R2373,'[3]人物&amp;怪物成长分析'!$B$5:$S$104,12,FALSE)*$W2373</f>
        <v>33715.672852055061</v>
      </c>
      <c r="T2373">
        <f>VLOOKUP($R2373,'[3]人物&amp;怪物成长分析'!$B$5:$S$104,13,FALSE)*$W2373</f>
        <v>1894.9496519359866</v>
      </c>
      <c r="U2373">
        <f>VLOOKUP($R2373,'[3]人物&amp;怪物成长分析'!$B$5:$S$104,14,FALSE)*$W2373</f>
        <v>842.19984530488296</v>
      </c>
      <c r="V2373">
        <f>VLOOKUP($R2373,'[3]人物&amp;怪物成长分析'!$B$5:$S$104,17,FALSE)*$W2373</f>
        <v>7445.6021999999984</v>
      </c>
      <c r="W2373" s="1">
        <v>0.56999999999999995</v>
      </c>
      <c r="X2373">
        <f t="shared" si="37"/>
        <v>7940.7373911876848</v>
      </c>
    </row>
    <row r="2374" spans="1:24" x14ac:dyDescent="0.15">
      <c r="A2374">
        <v>2373</v>
      </c>
      <c r="B2374">
        <v>26</v>
      </c>
      <c r="C2374">
        <v>9090.8705926234124</v>
      </c>
      <c r="D2374">
        <v>646.14282593177279</v>
      </c>
      <c r="E2374">
        <v>287.17458930301012</v>
      </c>
      <c r="F2374">
        <v>5659.3603999999996</v>
      </c>
      <c r="G2374" s="1">
        <v>0.61</v>
      </c>
      <c r="H2374">
        <v>3865.361729927663</v>
      </c>
      <c r="Q2374">
        <v>2373</v>
      </c>
      <c r="R2374">
        <v>26</v>
      </c>
      <c r="S2374">
        <f>VLOOKUP($R2374,'[3]人物&amp;怪物成长分析'!$B$5:$S$104,12,FALSE)*$W2374</f>
        <v>9090.8705926234124</v>
      </c>
      <c r="T2374">
        <f>VLOOKUP($R2374,'[3]人物&amp;怪物成长分析'!$B$5:$S$104,13,FALSE)*$W2374</f>
        <v>646.14282593177279</v>
      </c>
      <c r="U2374">
        <f>VLOOKUP($R2374,'[3]人物&amp;怪物成长分析'!$B$5:$S$104,14,FALSE)*$W2374</f>
        <v>287.17458930301012</v>
      </c>
      <c r="V2374">
        <f>VLOOKUP($R2374,'[3]人物&amp;怪物成长分析'!$B$5:$S$104,17,FALSE)*$W2374</f>
        <v>5659.3603999999996</v>
      </c>
      <c r="W2374" s="1">
        <v>0.61</v>
      </c>
      <c r="X2374">
        <f t="shared" si="37"/>
        <v>3865.361729927663</v>
      </c>
    </row>
    <row r="2375" spans="1:24" x14ac:dyDescent="0.15">
      <c r="A2375">
        <v>2374</v>
      </c>
      <c r="B2375">
        <v>33</v>
      </c>
      <c r="C2375">
        <v>15170.264905778438</v>
      </c>
      <c r="D2375">
        <v>951.08584847809414</v>
      </c>
      <c r="E2375">
        <v>422.7048215458197</v>
      </c>
      <c r="F2375">
        <v>5318.3413999999993</v>
      </c>
      <c r="G2375" s="1">
        <v>0.47</v>
      </c>
      <c r="H2375">
        <v>4546.6048107060615</v>
      </c>
      <c r="Q2375">
        <v>2374</v>
      </c>
      <c r="R2375">
        <v>33</v>
      </c>
      <c r="S2375">
        <f>VLOOKUP($R2375,'[3]人物&amp;怪物成长分析'!$B$5:$S$104,12,FALSE)*$W2375</f>
        <v>15170.264905778438</v>
      </c>
      <c r="T2375">
        <f>VLOOKUP($R2375,'[3]人物&amp;怪物成长分析'!$B$5:$S$104,13,FALSE)*$W2375</f>
        <v>951.08584847809414</v>
      </c>
      <c r="U2375">
        <f>VLOOKUP($R2375,'[3]人物&amp;怪物成长分析'!$B$5:$S$104,14,FALSE)*$W2375</f>
        <v>422.7048215458197</v>
      </c>
      <c r="V2375">
        <f>VLOOKUP($R2375,'[3]人物&amp;怪物成长分析'!$B$5:$S$104,17,FALSE)*$W2375</f>
        <v>5318.3413999999993</v>
      </c>
      <c r="W2375" s="1">
        <v>0.47</v>
      </c>
      <c r="X2375">
        <f t="shared" si="37"/>
        <v>4546.6048107060615</v>
      </c>
    </row>
    <row r="2376" spans="1:24" x14ac:dyDescent="0.15">
      <c r="A2376">
        <v>2375</v>
      </c>
      <c r="B2376">
        <v>30</v>
      </c>
      <c r="C2376">
        <v>8435.5363857190659</v>
      </c>
      <c r="D2376">
        <v>544.71625091638828</v>
      </c>
      <c r="E2376">
        <v>242.09611151839476</v>
      </c>
      <c r="F2376">
        <v>3759.1919999999996</v>
      </c>
      <c r="G2376" s="1">
        <v>0.36</v>
      </c>
      <c r="H2376">
        <v>2882.8309174362548</v>
      </c>
      <c r="Q2376">
        <v>2375</v>
      </c>
      <c r="R2376">
        <v>30</v>
      </c>
      <c r="S2376">
        <f>VLOOKUP($R2376,'[3]人物&amp;怪物成长分析'!$B$5:$S$104,12,FALSE)*$W2376</f>
        <v>8435.5363857190659</v>
      </c>
      <c r="T2376">
        <f>VLOOKUP($R2376,'[3]人物&amp;怪物成长分析'!$B$5:$S$104,13,FALSE)*$W2376</f>
        <v>544.71625091638828</v>
      </c>
      <c r="U2376">
        <f>VLOOKUP($R2376,'[3]人物&amp;怪物成长分析'!$B$5:$S$104,14,FALSE)*$W2376</f>
        <v>242.09611151839476</v>
      </c>
      <c r="V2376">
        <f>VLOOKUP($R2376,'[3]人物&amp;怪物成长分析'!$B$5:$S$104,17,FALSE)*$W2376</f>
        <v>3759.1919999999996</v>
      </c>
      <c r="W2376" s="1">
        <v>0.36</v>
      </c>
      <c r="X2376">
        <f t="shared" si="37"/>
        <v>2882.8309174362548</v>
      </c>
    </row>
    <row r="2377" spans="1:24" x14ac:dyDescent="0.15">
      <c r="A2377">
        <v>2376</v>
      </c>
      <c r="B2377">
        <v>27</v>
      </c>
      <c r="C2377">
        <v>12235.923649069737</v>
      </c>
      <c r="D2377">
        <v>848.32595352240821</v>
      </c>
      <c r="E2377">
        <v>377.03375712107038</v>
      </c>
      <c r="F2377">
        <v>6985.2093999999988</v>
      </c>
      <c r="G2377" s="1">
        <v>0.73</v>
      </c>
      <c r="H2377">
        <v>4907.721423127522</v>
      </c>
      <c r="Q2377">
        <v>2376</v>
      </c>
      <c r="R2377">
        <v>27</v>
      </c>
      <c r="S2377">
        <f>VLOOKUP($R2377,'[3]人物&amp;怪物成长分析'!$B$5:$S$104,12,FALSE)*$W2377</f>
        <v>12235.923649069737</v>
      </c>
      <c r="T2377">
        <f>VLOOKUP($R2377,'[3]人物&amp;怪物成长分析'!$B$5:$S$104,13,FALSE)*$W2377</f>
        <v>848.32595352240821</v>
      </c>
      <c r="U2377">
        <f>VLOOKUP($R2377,'[3]人物&amp;怪物成长分析'!$B$5:$S$104,14,FALSE)*$W2377</f>
        <v>377.03375712107038</v>
      </c>
      <c r="V2377">
        <f>VLOOKUP($R2377,'[3]人物&amp;怪物成长分析'!$B$5:$S$104,17,FALSE)*$W2377</f>
        <v>6985.2093999999988</v>
      </c>
      <c r="W2377" s="1">
        <v>0.73</v>
      </c>
      <c r="X2377">
        <f t="shared" si="37"/>
        <v>4907.721423127522</v>
      </c>
    </row>
    <row r="2378" spans="1:24" x14ac:dyDescent="0.15">
      <c r="A2378">
        <v>2377</v>
      </c>
      <c r="B2378">
        <v>42</v>
      </c>
      <c r="C2378">
        <v>26845.002818459416</v>
      </c>
      <c r="D2378">
        <v>1396.6310403692314</v>
      </c>
      <c r="E2378">
        <v>620.72490683076967</v>
      </c>
      <c r="F2378">
        <v>4598.8404</v>
      </c>
      <c r="G2378" s="1">
        <v>0.33</v>
      </c>
      <c r="H2378">
        <v>5585.7141551260529</v>
      </c>
      <c r="Q2378">
        <v>2377</v>
      </c>
      <c r="R2378">
        <v>42</v>
      </c>
      <c r="S2378">
        <f>VLOOKUP($R2378,'[3]人物&amp;怪物成长分析'!$B$5:$S$104,12,FALSE)*$W2378</f>
        <v>26845.002818459416</v>
      </c>
      <c r="T2378">
        <f>VLOOKUP($R2378,'[3]人物&amp;怪物成长分析'!$B$5:$S$104,13,FALSE)*$W2378</f>
        <v>1396.6310403692314</v>
      </c>
      <c r="U2378">
        <f>VLOOKUP($R2378,'[3]人物&amp;怪物成长分析'!$B$5:$S$104,14,FALSE)*$W2378</f>
        <v>620.72490683076967</v>
      </c>
      <c r="V2378">
        <f>VLOOKUP($R2378,'[3]人物&amp;怪物成长分析'!$B$5:$S$104,17,FALSE)*$W2378</f>
        <v>4598.8404</v>
      </c>
      <c r="W2378" s="1">
        <v>0.33</v>
      </c>
      <c r="X2378">
        <f t="shared" si="37"/>
        <v>5585.7141551260529</v>
      </c>
    </row>
    <row r="2379" spans="1:24" x14ac:dyDescent="0.15">
      <c r="A2379">
        <v>2378</v>
      </c>
      <c r="B2379">
        <v>32</v>
      </c>
      <c r="C2379">
        <v>18348.819935393985</v>
      </c>
      <c r="D2379">
        <v>1161.3575568028095</v>
      </c>
      <c r="E2379">
        <v>516.15891413458212</v>
      </c>
      <c r="F2379">
        <v>6945.4223999999995</v>
      </c>
      <c r="G2379" s="1">
        <v>0.63</v>
      </c>
      <c r="H2379">
        <v>5727.4954612237807</v>
      </c>
      <c r="Q2379">
        <v>2378</v>
      </c>
      <c r="R2379">
        <v>32</v>
      </c>
      <c r="S2379">
        <f>VLOOKUP($R2379,'[3]人物&amp;怪物成长分析'!$B$5:$S$104,12,FALSE)*$W2379</f>
        <v>18348.819935393985</v>
      </c>
      <c r="T2379">
        <f>VLOOKUP($R2379,'[3]人物&amp;怪物成长分析'!$B$5:$S$104,13,FALSE)*$W2379</f>
        <v>1161.3575568028095</v>
      </c>
      <c r="U2379">
        <f>VLOOKUP($R2379,'[3]人物&amp;怪物成长分析'!$B$5:$S$104,14,FALSE)*$W2379</f>
        <v>516.15891413458212</v>
      </c>
      <c r="V2379">
        <f>VLOOKUP($R2379,'[3]人物&amp;怪物成长分析'!$B$5:$S$104,17,FALSE)*$W2379</f>
        <v>6945.4223999999995</v>
      </c>
      <c r="W2379" s="1">
        <v>0.63</v>
      </c>
      <c r="X2379">
        <f t="shared" si="37"/>
        <v>5727.4954612237807</v>
      </c>
    </row>
    <row r="2380" spans="1:24" x14ac:dyDescent="0.15">
      <c r="A2380">
        <v>2379</v>
      </c>
      <c r="B2380">
        <v>37</v>
      </c>
      <c r="C2380">
        <v>17272.869052928872</v>
      </c>
      <c r="D2380">
        <v>1025.0844318457525</v>
      </c>
      <c r="E2380">
        <v>455.59308082033454</v>
      </c>
      <c r="F2380">
        <v>4492.8648000000003</v>
      </c>
      <c r="G2380" s="1">
        <v>0.36</v>
      </c>
      <c r="H2380">
        <v>4438.9995681398905</v>
      </c>
      <c r="Q2380">
        <v>2379</v>
      </c>
      <c r="R2380">
        <v>37</v>
      </c>
      <c r="S2380">
        <f>VLOOKUP($R2380,'[3]人物&amp;怪物成长分析'!$B$5:$S$104,12,FALSE)*$W2380</f>
        <v>17272.869052928872</v>
      </c>
      <c r="T2380">
        <f>VLOOKUP($R2380,'[3]人物&amp;怪物成长分析'!$B$5:$S$104,13,FALSE)*$W2380</f>
        <v>1025.0844318457525</v>
      </c>
      <c r="U2380">
        <f>VLOOKUP($R2380,'[3]人物&amp;怪物成长分析'!$B$5:$S$104,14,FALSE)*$W2380</f>
        <v>455.59308082033454</v>
      </c>
      <c r="V2380">
        <f>VLOOKUP($R2380,'[3]人物&amp;怪物成长分析'!$B$5:$S$104,17,FALSE)*$W2380</f>
        <v>4492.8648000000003</v>
      </c>
      <c r="W2380" s="1">
        <v>0.36</v>
      </c>
      <c r="X2380">
        <f t="shared" si="37"/>
        <v>4438.9995681398905</v>
      </c>
    </row>
    <row r="2381" spans="1:24" x14ac:dyDescent="0.15">
      <c r="A2381">
        <v>2380</v>
      </c>
      <c r="B2381">
        <v>28</v>
      </c>
      <c r="C2381">
        <v>14063.626181137126</v>
      </c>
      <c r="D2381">
        <v>951.67395210702375</v>
      </c>
      <c r="E2381">
        <v>422.96620093645492</v>
      </c>
      <c r="F2381">
        <v>7394.9400000000005</v>
      </c>
      <c r="G2381" s="1">
        <v>0.75</v>
      </c>
      <c r="H2381">
        <v>5341.7577603467571</v>
      </c>
      <c r="Q2381">
        <v>2380</v>
      </c>
      <c r="R2381">
        <v>28</v>
      </c>
      <c r="S2381">
        <f>VLOOKUP($R2381,'[3]人物&amp;怪物成长分析'!$B$5:$S$104,12,FALSE)*$W2381</f>
        <v>14063.626181137126</v>
      </c>
      <c r="T2381">
        <f>VLOOKUP($R2381,'[3]人物&amp;怪物成长分析'!$B$5:$S$104,13,FALSE)*$W2381</f>
        <v>951.67395210702375</v>
      </c>
      <c r="U2381">
        <f>VLOOKUP($R2381,'[3]人物&amp;怪物成长分析'!$B$5:$S$104,14,FALSE)*$W2381</f>
        <v>422.96620093645492</v>
      </c>
      <c r="V2381">
        <f>VLOOKUP($R2381,'[3]人物&amp;怪物成长分析'!$B$5:$S$104,17,FALSE)*$W2381</f>
        <v>7394.9400000000005</v>
      </c>
      <c r="W2381" s="1">
        <v>0.75</v>
      </c>
      <c r="X2381">
        <f t="shared" si="37"/>
        <v>5341.7577603467571</v>
      </c>
    </row>
    <row r="2382" spans="1:24" x14ac:dyDescent="0.15">
      <c r="A2382">
        <v>2381</v>
      </c>
      <c r="B2382">
        <v>24</v>
      </c>
      <c r="C2382">
        <v>6921.4015766956536</v>
      </c>
      <c r="D2382">
        <v>518.0258976321071</v>
      </c>
      <c r="E2382">
        <v>230.23373228093647</v>
      </c>
      <c r="F2382">
        <v>5130.2624000000005</v>
      </c>
      <c r="G2382" s="1">
        <v>0.59</v>
      </c>
      <c r="H2382">
        <v>3323.2858907770437</v>
      </c>
      <c r="Q2382">
        <v>2381</v>
      </c>
      <c r="R2382">
        <v>24</v>
      </c>
      <c r="S2382">
        <f>VLOOKUP($R2382,'[3]人物&amp;怪物成长分析'!$B$5:$S$104,12,FALSE)*$W2382</f>
        <v>6921.4015766956536</v>
      </c>
      <c r="T2382">
        <f>VLOOKUP($R2382,'[3]人物&amp;怪物成长分析'!$B$5:$S$104,13,FALSE)*$W2382</f>
        <v>518.0258976321071</v>
      </c>
      <c r="U2382">
        <f>VLOOKUP($R2382,'[3]人物&amp;怪物成长分析'!$B$5:$S$104,14,FALSE)*$W2382</f>
        <v>230.23373228093647</v>
      </c>
      <c r="V2382">
        <f>VLOOKUP($R2382,'[3]人物&amp;怪物成长分析'!$B$5:$S$104,17,FALSE)*$W2382</f>
        <v>5130.2624000000005</v>
      </c>
      <c r="W2382" s="1">
        <v>0.59</v>
      </c>
      <c r="X2382">
        <f t="shared" si="37"/>
        <v>3323.2858907770437</v>
      </c>
    </row>
    <row r="2383" spans="1:24" x14ac:dyDescent="0.15">
      <c r="A2383">
        <v>2382</v>
      </c>
      <c r="B2383">
        <v>27</v>
      </c>
      <c r="C2383">
        <v>7039.8464830264238</v>
      </c>
      <c r="D2383">
        <v>488.07794586220746</v>
      </c>
      <c r="E2383">
        <v>216.92353149431446</v>
      </c>
      <c r="F2383">
        <v>4018.8875999999996</v>
      </c>
      <c r="G2383" s="1">
        <v>0.42</v>
      </c>
      <c r="H2383">
        <v>2823.6205448130945</v>
      </c>
      <c r="Q2383">
        <v>2382</v>
      </c>
      <c r="R2383">
        <v>27</v>
      </c>
      <c r="S2383">
        <f>VLOOKUP($R2383,'[3]人物&amp;怪物成长分析'!$B$5:$S$104,12,FALSE)*$W2383</f>
        <v>7039.8464830264238</v>
      </c>
      <c r="T2383">
        <f>VLOOKUP($R2383,'[3]人物&amp;怪物成长分析'!$B$5:$S$104,13,FALSE)*$W2383</f>
        <v>488.07794586220746</v>
      </c>
      <c r="U2383">
        <f>VLOOKUP($R2383,'[3]人物&amp;怪物成长分析'!$B$5:$S$104,14,FALSE)*$W2383</f>
        <v>216.92353149431446</v>
      </c>
      <c r="V2383">
        <f>VLOOKUP($R2383,'[3]人物&amp;怪物成长分析'!$B$5:$S$104,17,FALSE)*$W2383</f>
        <v>4018.8875999999996</v>
      </c>
      <c r="W2383" s="1">
        <v>0.42</v>
      </c>
      <c r="X2383">
        <f t="shared" si="37"/>
        <v>2823.6205448130945</v>
      </c>
    </row>
    <row r="2384" spans="1:24" x14ac:dyDescent="0.15">
      <c r="A2384">
        <v>2383</v>
      </c>
      <c r="B2384">
        <v>49</v>
      </c>
      <c r="C2384">
        <v>85820.590821978418</v>
      </c>
      <c r="D2384">
        <v>3794.1492838725771</v>
      </c>
      <c r="E2384">
        <v>1686.2885706100346</v>
      </c>
      <c r="F2384">
        <v>8785.6229999999996</v>
      </c>
      <c r="G2384" s="1">
        <v>0.55000000000000004</v>
      </c>
      <c r="H2384">
        <v>14280.4479688341</v>
      </c>
      <c r="Q2384">
        <v>2383</v>
      </c>
      <c r="R2384">
        <v>49</v>
      </c>
      <c r="S2384">
        <f>VLOOKUP($R2384,'[3]人物&amp;怪物成长分析'!$B$5:$S$104,12,FALSE)*$W2384</f>
        <v>85820.590821978418</v>
      </c>
      <c r="T2384">
        <f>VLOOKUP($R2384,'[3]人物&amp;怪物成长分析'!$B$5:$S$104,13,FALSE)*$W2384</f>
        <v>3794.1492838725771</v>
      </c>
      <c r="U2384">
        <f>VLOOKUP($R2384,'[3]人物&amp;怪物成长分析'!$B$5:$S$104,14,FALSE)*$W2384</f>
        <v>1686.2885706100346</v>
      </c>
      <c r="V2384">
        <f>VLOOKUP($R2384,'[3]人物&amp;怪物成长分析'!$B$5:$S$104,17,FALSE)*$W2384</f>
        <v>8785.6229999999996</v>
      </c>
      <c r="W2384" s="1">
        <v>0.55000000000000004</v>
      </c>
      <c r="X2384">
        <f t="shared" si="37"/>
        <v>14280.4479688341</v>
      </c>
    </row>
    <row r="2385" spans="1:24" x14ac:dyDescent="0.15">
      <c r="A2385">
        <v>2384</v>
      </c>
      <c r="B2385">
        <v>23</v>
      </c>
      <c r="C2385">
        <v>7273.6185202926436</v>
      </c>
      <c r="D2385">
        <v>559.21039344481619</v>
      </c>
      <c r="E2385">
        <v>248.53795264214054</v>
      </c>
      <c r="F2385">
        <v>5882.9539999999988</v>
      </c>
      <c r="G2385" s="1">
        <v>0.7</v>
      </c>
      <c r="H2385">
        <v>3718.6769362783944</v>
      </c>
      <c r="Q2385">
        <v>2384</v>
      </c>
      <c r="R2385">
        <v>23</v>
      </c>
      <c r="S2385">
        <f>VLOOKUP($R2385,'[3]人物&amp;怪物成长分析'!$B$5:$S$104,12,FALSE)*$W2385</f>
        <v>7273.6185202926436</v>
      </c>
      <c r="T2385">
        <f>VLOOKUP($R2385,'[3]人物&amp;怪物成长分析'!$B$5:$S$104,13,FALSE)*$W2385</f>
        <v>559.21039344481619</v>
      </c>
      <c r="U2385">
        <f>VLOOKUP($R2385,'[3]人物&amp;怪物成长分析'!$B$5:$S$104,14,FALSE)*$W2385</f>
        <v>248.53795264214054</v>
      </c>
      <c r="V2385">
        <f>VLOOKUP($R2385,'[3]人物&amp;怪物成长分析'!$B$5:$S$104,17,FALSE)*$W2385</f>
        <v>5882.9539999999988</v>
      </c>
      <c r="W2385" s="1">
        <v>0.7</v>
      </c>
      <c r="X2385">
        <f t="shared" si="37"/>
        <v>3718.6769362783944</v>
      </c>
    </row>
    <row r="2386" spans="1:24" x14ac:dyDescent="0.15">
      <c r="A2386">
        <v>2385</v>
      </c>
      <c r="B2386">
        <v>34</v>
      </c>
      <c r="C2386">
        <v>18888.267321261876</v>
      </c>
      <c r="D2386">
        <v>1173.338545182743</v>
      </c>
      <c r="E2386">
        <v>521.48379785899681</v>
      </c>
      <c r="F2386">
        <v>6151.5828000000001</v>
      </c>
      <c r="G2386" s="1">
        <v>0.53</v>
      </c>
      <c r="H2386">
        <v>5450.2694254706585</v>
      </c>
      <c r="Q2386">
        <v>2385</v>
      </c>
      <c r="R2386">
        <v>34</v>
      </c>
      <c r="S2386">
        <f>VLOOKUP($R2386,'[3]人物&amp;怪物成长分析'!$B$5:$S$104,12,FALSE)*$W2386</f>
        <v>18888.267321261876</v>
      </c>
      <c r="T2386">
        <f>VLOOKUP($R2386,'[3]人物&amp;怪物成长分析'!$B$5:$S$104,13,FALSE)*$W2386</f>
        <v>1173.338545182743</v>
      </c>
      <c r="U2386">
        <f>VLOOKUP($R2386,'[3]人物&amp;怪物成长分析'!$B$5:$S$104,14,FALSE)*$W2386</f>
        <v>521.48379785899681</v>
      </c>
      <c r="V2386">
        <f>VLOOKUP($R2386,'[3]人物&amp;怪物成长分析'!$B$5:$S$104,17,FALSE)*$W2386</f>
        <v>6151.5828000000001</v>
      </c>
      <c r="W2386" s="1">
        <v>0.53</v>
      </c>
      <c r="X2386">
        <f t="shared" si="37"/>
        <v>5450.2694254706585</v>
      </c>
    </row>
    <row r="2387" spans="1:24" x14ac:dyDescent="0.15">
      <c r="A2387">
        <v>2386</v>
      </c>
      <c r="B2387">
        <v>37</v>
      </c>
      <c r="C2387">
        <v>36944.747696542312</v>
      </c>
      <c r="D2387">
        <v>2192.5417014478599</v>
      </c>
      <c r="E2387">
        <v>974.46297842127115</v>
      </c>
      <c r="F2387">
        <v>9609.7386000000006</v>
      </c>
      <c r="G2387" s="1">
        <v>0.77</v>
      </c>
      <c r="H2387">
        <v>9494.5268540769866</v>
      </c>
      <c r="Q2387">
        <v>2386</v>
      </c>
      <c r="R2387">
        <v>37</v>
      </c>
      <c r="S2387">
        <f>VLOOKUP($R2387,'[3]人物&amp;怪物成长分析'!$B$5:$S$104,12,FALSE)*$W2387</f>
        <v>36944.747696542312</v>
      </c>
      <c r="T2387">
        <f>VLOOKUP($R2387,'[3]人物&amp;怪物成长分析'!$B$5:$S$104,13,FALSE)*$W2387</f>
        <v>2192.5417014478599</v>
      </c>
      <c r="U2387">
        <f>VLOOKUP($R2387,'[3]人物&amp;怪物成长分析'!$B$5:$S$104,14,FALSE)*$W2387</f>
        <v>974.46297842127115</v>
      </c>
      <c r="V2387">
        <f>VLOOKUP($R2387,'[3]人物&amp;怪物成长分析'!$B$5:$S$104,17,FALSE)*$W2387</f>
        <v>9609.7386000000006</v>
      </c>
      <c r="W2387" s="1">
        <v>0.77</v>
      </c>
      <c r="X2387">
        <f t="shared" si="37"/>
        <v>9494.5268540769866</v>
      </c>
    </row>
    <row r="2388" spans="1:24" x14ac:dyDescent="0.15">
      <c r="A2388">
        <v>2387</v>
      </c>
      <c r="B2388">
        <v>24</v>
      </c>
      <c r="C2388">
        <v>5982.9064476521753</v>
      </c>
      <c r="D2388">
        <v>447.78509795317734</v>
      </c>
      <c r="E2388">
        <v>199.01559909030101</v>
      </c>
      <c r="F2388">
        <v>4434.6336000000001</v>
      </c>
      <c r="G2388" s="1">
        <v>0.51</v>
      </c>
      <c r="H2388">
        <v>2872.6708547394787</v>
      </c>
      <c r="Q2388">
        <v>2387</v>
      </c>
      <c r="R2388">
        <v>24</v>
      </c>
      <c r="S2388">
        <f>VLOOKUP($R2388,'[3]人物&amp;怪物成长分析'!$B$5:$S$104,12,FALSE)*$W2388</f>
        <v>5982.9064476521753</v>
      </c>
      <c r="T2388">
        <f>VLOOKUP($R2388,'[3]人物&amp;怪物成长分析'!$B$5:$S$104,13,FALSE)*$W2388</f>
        <v>447.78509795317734</v>
      </c>
      <c r="U2388">
        <f>VLOOKUP($R2388,'[3]人物&amp;怪物成长分析'!$B$5:$S$104,14,FALSE)*$W2388</f>
        <v>199.01559909030101</v>
      </c>
      <c r="V2388">
        <f>VLOOKUP($R2388,'[3]人物&amp;怪物成长分析'!$B$5:$S$104,17,FALSE)*$W2388</f>
        <v>4434.6336000000001</v>
      </c>
      <c r="W2388" s="1">
        <v>0.51</v>
      </c>
      <c r="X2388">
        <f t="shared" si="37"/>
        <v>2872.6708547394787</v>
      </c>
    </row>
    <row r="2389" spans="1:24" x14ac:dyDescent="0.15">
      <c r="A2389">
        <v>2388</v>
      </c>
      <c r="B2389">
        <v>27</v>
      </c>
      <c r="C2389">
        <v>10727.385116992647</v>
      </c>
      <c r="D2389">
        <v>743.73782226622086</v>
      </c>
      <c r="E2389">
        <v>330.55014322943157</v>
      </c>
      <c r="F2389">
        <v>6124.0191999999997</v>
      </c>
      <c r="G2389" s="1">
        <v>0.64</v>
      </c>
      <c r="H2389">
        <v>4302.6598778104299</v>
      </c>
      <c r="Q2389">
        <v>2388</v>
      </c>
      <c r="R2389">
        <v>27</v>
      </c>
      <c r="S2389">
        <f>VLOOKUP($R2389,'[3]人物&amp;怪物成长分析'!$B$5:$S$104,12,FALSE)*$W2389</f>
        <v>10727.385116992647</v>
      </c>
      <c r="T2389">
        <f>VLOOKUP($R2389,'[3]人物&amp;怪物成长分析'!$B$5:$S$104,13,FALSE)*$W2389</f>
        <v>743.73782226622086</v>
      </c>
      <c r="U2389">
        <f>VLOOKUP($R2389,'[3]人物&amp;怪物成长分析'!$B$5:$S$104,14,FALSE)*$W2389</f>
        <v>330.55014322943157</v>
      </c>
      <c r="V2389">
        <f>VLOOKUP($R2389,'[3]人物&amp;怪物成长分析'!$B$5:$S$104,17,FALSE)*$W2389</f>
        <v>6124.0191999999997</v>
      </c>
      <c r="W2389" s="1">
        <v>0.64</v>
      </c>
      <c r="X2389">
        <f t="shared" si="37"/>
        <v>4302.6598778104299</v>
      </c>
    </row>
    <row r="2390" spans="1:24" x14ac:dyDescent="0.15">
      <c r="A2390">
        <v>2389</v>
      </c>
      <c r="B2390">
        <v>21</v>
      </c>
      <c r="C2390">
        <v>2613.306696000001</v>
      </c>
      <c r="D2390">
        <v>212.48795269565227</v>
      </c>
      <c r="E2390">
        <v>94.439090086956568</v>
      </c>
      <c r="F2390">
        <v>2503.0207999999998</v>
      </c>
      <c r="G2390" s="1">
        <v>0.32</v>
      </c>
      <c r="H2390">
        <v>1514.9836591471305</v>
      </c>
      <c r="Q2390">
        <v>2389</v>
      </c>
      <c r="R2390">
        <v>21</v>
      </c>
      <c r="S2390">
        <f>VLOOKUP($R2390,'[3]人物&amp;怪物成长分析'!$B$5:$S$104,12,FALSE)*$W2390</f>
        <v>2613.306696000001</v>
      </c>
      <c r="T2390">
        <f>VLOOKUP($R2390,'[3]人物&amp;怪物成长分析'!$B$5:$S$104,13,FALSE)*$W2390</f>
        <v>212.48795269565227</v>
      </c>
      <c r="U2390">
        <f>VLOOKUP($R2390,'[3]人物&amp;怪物成长分析'!$B$5:$S$104,14,FALSE)*$W2390</f>
        <v>94.439090086956568</v>
      </c>
      <c r="V2390">
        <f>VLOOKUP($R2390,'[3]人物&amp;怪物成长分析'!$B$5:$S$104,17,FALSE)*$W2390</f>
        <v>2503.0207999999998</v>
      </c>
      <c r="W2390" s="1">
        <v>0.32</v>
      </c>
      <c r="X2390">
        <f t="shared" si="37"/>
        <v>1514.9836591471305</v>
      </c>
    </row>
    <row r="2391" spans="1:24" x14ac:dyDescent="0.15">
      <c r="A2391">
        <v>2390</v>
      </c>
      <c r="B2391">
        <v>49</v>
      </c>
      <c r="C2391">
        <v>102984.7089863741</v>
      </c>
      <c r="D2391">
        <v>4552.9791406470922</v>
      </c>
      <c r="E2391">
        <v>2023.5462847320414</v>
      </c>
      <c r="F2391">
        <v>10542.747599999999</v>
      </c>
      <c r="G2391" s="1">
        <v>0.66</v>
      </c>
      <c r="H2391">
        <v>17136.537562600915</v>
      </c>
      <c r="Q2391">
        <v>2390</v>
      </c>
      <c r="R2391">
        <v>49</v>
      </c>
      <c r="S2391">
        <f>VLOOKUP($R2391,'[3]人物&amp;怪物成长分析'!$B$5:$S$104,12,FALSE)*$W2391</f>
        <v>102984.7089863741</v>
      </c>
      <c r="T2391">
        <f>VLOOKUP($R2391,'[3]人物&amp;怪物成长分析'!$B$5:$S$104,13,FALSE)*$W2391</f>
        <v>4552.9791406470922</v>
      </c>
      <c r="U2391">
        <f>VLOOKUP($R2391,'[3]人物&amp;怪物成长分析'!$B$5:$S$104,14,FALSE)*$W2391</f>
        <v>2023.5462847320414</v>
      </c>
      <c r="V2391">
        <f>VLOOKUP($R2391,'[3]人物&amp;怪物成长分析'!$B$5:$S$104,17,FALSE)*$W2391</f>
        <v>10542.747599999999</v>
      </c>
      <c r="W2391" s="1">
        <v>0.66</v>
      </c>
      <c r="X2391">
        <f t="shared" si="37"/>
        <v>17136.537562600915</v>
      </c>
    </row>
    <row r="2392" spans="1:24" x14ac:dyDescent="0.15">
      <c r="A2392">
        <v>2391</v>
      </c>
      <c r="B2392">
        <v>33</v>
      </c>
      <c r="C2392">
        <v>13556.406937078604</v>
      </c>
      <c r="D2392">
        <v>849.90650289531823</v>
      </c>
      <c r="E2392">
        <v>377.73622350903037</v>
      </c>
      <c r="F2392">
        <v>4752.5603999999994</v>
      </c>
      <c r="G2392" s="1">
        <v>0.42</v>
      </c>
      <c r="H2392">
        <v>4062.923447864991</v>
      </c>
      <c r="Q2392">
        <v>2391</v>
      </c>
      <c r="R2392">
        <v>33</v>
      </c>
      <c r="S2392">
        <f>VLOOKUP($R2392,'[3]人物&amp;怪物成长分析'!$B$5:$S$104,12,FALSE)*$W2392</f>
        <v>13556.406937078604</v>
      </c>
      <c r="T2392">
        <f>VLOOKUP($R2392,'[3]人物&amp;怪物成长分析'!$B$5:$S$104,13,FALSE)*$W2392</f>
        <v>849.90650289531823</v>
      </c>
      <c r="U2392">
        <f>VLOOKUP($R2392,'[3]人物&amp;怪物成长分析'!$B$5:$S$104,14,FALSE)*$W2392</f>
        <v>377.73622350903037</v>
      </c>
      <c r="V2392">
        <f>VLOOKUP($R2392,'[3]人物&amp;怪物成长分析'!$B$5:$S$104,17,FALSE)*$W2392</f>
        <v>4752.5603999999994</v>
      </c>
      <c r="W2392" s="1">
        <v>0.42</v>
      </c>
      <c r="X2392">
        <f t="shared" si="37"/>
        <v>4062.923447864991</v>
      </c>
    </row>
    <row r="2393" spans="1:24" x14ac:dyDescent="0.15">
      <c r="A2393">
        <v>2392</v>
      </c>
      <c r="B2393">
        <v>44</v>
      </c>
      <c r="C2393">
        <v>54540.801499766167</v>
      </c>
      <c r="D2393">
        <v>2702.2534476200672</v>
      </c>
      <c r="E2393">
        <v>1201.0015322755858</v>
      </c>
      <c r="F2393">
        <v>7984.9880000000003</v>
      </c>
      <c r="G2393" s="1">
        <v>0.55000000000000004</v>
      </c>
      <c r="H2393">
        <v>10559.73955186356</v>
      </c>
      <c r="Q2393">
        <v>2392</v>
      </c>
      <c r="R2393">
        <v>44</v>
      </c>
      <c r="S2393">
        <f>VLOOKUP($R2393,'[3]人物&amp;怪物成长分析'!$B$5:$S$104,12,FALSE)*$W2393</f>
        <v>54540.801499766167</v>
      </c>
      <c r="T2393">
        <f>VLOOKUP($R2393,'[3]人物&amp;怪物成长分析'!$B$5:$S$104,13,FALSE)*$W2393</f>
        <v>2702.2534476200672</v>
      </c>
      <c r="U2393">
        <f>VLOOKUP($R2393,'[3]人物&amp;怪物成长分析'!$B$5:$S$104,14,FALSE)*$W2393</f>
        <v>1201.0015322755858</v>
      </c>
      <c r="V2393">
        <f>VLOOKUP($R2393,'[3]人物&amp;怪物成长分析'!$B$5:$S$104,17,FALSE)*$W2393</f>
        <v>7984.9880000000003</v>
      </c>
      <c r="W2393" s="1">
        <v>0.55000000000000004</v>
      </c>
      <c r="X2393">
        <f t="shared" si="37"/>
        <v>10559.73955186356</v>
      </c>
    </row>
    <row r="2394" spans="1:24" x14ac:dyDescent="0.15">
      <c r="A2394">
        <v>2393</v>
      </c>
      <c r="B2394">
        <v>36</v>
      </c>
      <c r="C2394">
        <v>17205.195924120406</v>
      </c>
      <c r="D2394">
        <v>1050.2225272294315</v>
      </c>
      <c r="E2394">
        <v>466.76556765752525</v>
      </c>
      <c r="F2394">
        <v>4875.616</v>
      </c>
      <c r="G2394" s="1">
        <v>0.4</v>
      </c>
      <c r="H2394">
        <v>4635.4864462221276</v>
      </c>
      <c r="Q2394">
        <v>2393</v>
      </c>
      <c r="R2394">
        <v>36</v>
      </c>
      <c r="S2394">
        <f>VLOOKUP($R2394,'[3]人物&amp;怪物成长分析'!$B$5:$S$104,12,FALSE)*$W2394</f>
        <v>17205.195924120406</v>
      </c>
      <c r="T2394">
        <f>VLOOKUP($R2394,'[3]人物&amp;怪物成长分析'!$B$5:$S$104,13,FALSE)*$W2394</f>
        <v>1050.2225272294315</v>
      </c>
      <c r="U2394">
        <f>VLOOKUP($R2394,'[3]人物&amp;怪物成长分析'!$B$5:$S$104,14,FALSE)*$W2394</f>
        <v>466.76556765752525</v>
      </c>
      <c r="V2394">
        <f>VLOOKUP($R2394,'[3]人物&amp;怪物成长分析'!$B$5:$S$104,17,FALSE)*$W2394</f>
        <v>4875.616</v>
      </c>
      <c r="W2394" s="1">
        <v>0.4</v>
      </c>
      <c r="X2394">
        <f t="shared" si="37"/>
        <v>4635.4864462221276</v>
      </c>
    </row>
    <row r="2395" spans="1:24" x14ac:dyDescent="0.15">
      <c r="A2395">
        <v>2394</v>
      </c>
      <c r="B2395">
        <v>21</v>
      </c>
      <c r="C2395">
        <v>3021.6358672500014</v>
      </c>
      <c r="D2395">
        <v>245.68919530434795</v>
      </c>
      <c r="E2395">
        <v>109.19519791304353</v>
      </c>
      <c r="F2395">
        <v>2894.1178</v>
      </c>
      <c r="G2395" s="1">
        <v>0.37</v>
      </c>
      <c r="H2395">
        <v>1751.6998558888699</v>
      </c>
      <c r="Q2395">
        <v>2394</v>
      </c>
      <c r="R2395">
        <v>21</v>
      </c>
      <c r="S2395">
        <f>VLOOKUP($R2395,'[3]人物&amp;怪物成长分析'!$B$5:$S$104,12,FALSE)*$W2395</f>
        <v>3021.6358672500014</v>
      </c>
      <c r="T2395">
        <f>VLOOKUP($R2395,'[3]人物&amp;怪物成长分析'!$B$5:$S$104,13,FALSE)*$W2395</f>
        <v>245.68919530434795</v>
      </c>
      <c r="U2395">
        <f>VLOOKUP($R2395,'[3]人物&amp;怪物成长分析'!$B$5:$S$104,14,FALSE)*$W2395</f>
        <v>109.19519791304353</v>
      </c>
      <c r="V2395">
        <f>VLOOKUP($R2395,'[3]人物&amp;怪物成长分析'!$B$5:$S$104,17,FALSE)*$W2395</f>
        <v>2894.1178</v>
      </c>
      <c r="W2395" s="1">
        <v>0.37</v>
      </c>
      <c r="X2395">
        <f t="shared" si="37"/>
        <v>1751.6998558888699</v>
      </c>
    </row>
    <row r="2396" spans="1:24" x14ac:dyDescent="0.15">
      <c r="A2396">
        <v>2395</v>
      </c>
      <c r="B2396">
        <v>26</v>
      </c>
      <c r="C2396">
        <v>7153.4719417364558</v>
      </c>
      <c r="D2396">
        <v>508.44025647090319</v>
      </c>
      <c r="E2396">
        <v>225.97344732040139</v>
      </c>
      <c r="F2396">
        <v>4453.2671999999993</v>
      </c>
      <c r="G2396" s="1">
        <v>0.48</v>
      </c>
      <c r="H2396">
        <v>3041.5961153529156</v>
      </c>
      <c r="Q2396">
        <v>2395</v>
      </c>
      <c r="R2396">
        <v>26</v>
      </c>
      <c r="S2396">
        <f>VLOOKUP($R2396,'[3]人物&amp;怪物成长分析'!$B$5:$S$104,12,FALSE)*$W2396</f>
        <v>7153.4719417364558</v>
      </c>
      <c r="T2396">
        <f>VLOOKUP($R2396,'[3]人物&amp;怪物成长分析'!$B$5:$S$104,13,FALSE)*$W2396</f>
        <v>508.44025647090319</v>
      </c>
      <c r="U2396">
        <f>VLOOKUP($R2396,'[3]人物&amp;怪物成长分析'!$B$5:$S$104,14,FALSE)*$W2396</f>
        <v>225.97344732040139</v>
      </c>
      <c r="V2396">
        <f>VLOOKUP($R2396,'[3]人物&amp;怪物成长分析'!$B$5:$S$104,17,FALSE)*$W2396</f>
        <v>4453.2671999999993</v>
      </c>
      <c r="W2396" s="1">
        <v>0.48</v>
      </c>
      <c r="X2396">
        <f t="shared" si="37"/>
        <v>3041.5961153529156</v>
      </c>
    </row>
    <row r="2397" spans="1:24" x14ac:dyDescent="0.15">
      <c r="A2397">
        <v>2396</v>
      </c>
      <c r="B2397">
        <v>36</v>
      </c>
      <c r="C2397">
        <v>16344.936127914385</v>
      </c>
      <c r="D2397">
        <v>997.71140086796004</v>
      </c>
      <c r="E2397">
        <v>443.42728927464896</v>
      </c>
      <c r="F2397">
        <v>4631.8351999999995</v>
      </c>
      <c r="G2397" s="1">
        <v>0.38</v>
      </c>
      <c r="H2397">
        <v>4403.7121239110211</v>
      </c>
      <c r="Q2397">
        <v>2396</v>
      </c>
      <c r="R2397">
        <v>36</v>
      </c>
      <c r="S2397">
        <f>VLOOKUP($R2397,'[3]人物&amp;怪物成长分析'!$B$5:$S$104,12,FALSE)*$W2397</f>
        <v>16344.936127914385</v>
      </c>
      <c r="T2397">
        <f>VLOOKUP($R2397,'[3]人物&amp;怪物成长分析'!$B$5:$S$104,13,FALSE)*$W2397</f>
        <v>997.71140086796004</v>
      </c>
      <c r="U2397">
        <f>VLOOKUP($R2397,'[3]人物&amp;怪物成长分析'!$B$5:$S$104,14,FALSE)*$W2397</f>
        <v>443.42728927464896</v>
      </c>
      <c r="V2397">
        <f>VLOOKUP($R2397,'[3]人物&amp;怪物成长分析'!$B$5:$S$104,17,FALSE)*$W2397</f>
        <v>4631.8351999999995</v>
      </c>
      <c r="W2397" s="1">
        <v>0.38</v>
      </c>
      <c r="X2397">
        <f t="shared" si="37"/>
        <v>4403.7121239110211</v>
      </c>
    </row>
    <row r="2398" spans="1:24" x14ac:dyDescent="0.15">
      <c r="A2398">
        <v>2397</v>
      </c>
      <c r="B2398">
        <v>28</v>
      </c>
      <c r="C2398">
        <v>9563.2658031732462</v>
      </c>
      <c r="D2398">
        <v>647.13828743277611</v>
      </c>
      <c r="E2398">
        <v>287.6170166367894</v>
      </c>
      <c r="F2398">
        <v>5028.5591999999997</v>
      </c>
      <c r="G2398" s="1">
        <v>0.51</v>
      </c>
      <c r="H2398">
        <v>3632.3952770357942</v>
      </c>
      <c r="Q2398">
        <v>2397</v>
      </c>
      <c r="R2398">
        <v>28</v>
      </c>
      <c r="S2398">
        <f>VLOOKUP($R2398,'[3]人物&amp;怪物成长分析'!$B$5:$S$104,12,FALSE)*$W2398</f>
        <v>9563.2658031732462</v>
      </c>
      <c r="T2398">
        <f>VLOOKUP($R2398,'[3]人物&amp;怪物成长分析'!$B$5:$S$104,13,FALSE)*$W2398</f>
        <v>647.13828743277611</v>
      </c>
      <c r="U2398">
        <f>VLOOKUP($R2398,'[3]人物&amp;怪物成长分析'!$B$5:$S$104,14,FALSE)*$W2398</f>
        <v>287.6170166367894</v>
      </c>
      <c r="V2398">
        <f>VLOOKUP($R2398,'[3]人物&amp;怪物成长分析'!$B$5:$S$104,17,FALSE)*$W2398</f>
        <v>5028.5591999999997</v>
      </c>
      <c r="W2398" s="1">
        <v>0.51</v>
      </c>
      <c r="X2398">
        <f t="shared" si="37"/>
        <v>3632.3952770357942</v>
      </c>
    </row>
    <row r="2399" spans="1:24" x14ac:dyDescent="0.15">
      <c r="A2399">
        <v>2398</v>
      </c>
      <c r="B2399">
        <v>31</v>
      </c>
      <c r="C2399">
        <v>11255.560688561542</v>
      </c>
      <c r="D2399">
        <v>719.44793879538474</v>
      </c>
      <c r="E2399">
        <v>319.75463946461548</v>
      </c>
      <c r="F2399">
        <v>4615.3361999999997</v>
      </c>
      <c r="G2399" s="1">
        <v>0.43</v>
      </c>
      <c r="H2399">
        <v>3670.3671765629542</v>
      </c>
      <c r="Q2399">
        <v>2398</v>
      </c>
      <c r="R2399">
        <v>31</v>
      </c>
      <c r="S2399">
        <f>VLOOKUP($R2399,'[3]人物&amp;怪物成长分析'!$B$5:$S$104,12,FALSE)*$W2399</f>
        <v>11255.560688561542</v>
      </c>
      <c r="T2399">
        <f>VLOOKUP($R2399,'[3]人物&amp;怪物成长分析'!$B$5:$S$104,13,FALSE)*$W2399</f>
        <v>719.44793879538474</v>
      </c>
      <c r="U2399">
        <f>VLOOKUP($R2399,'[3]人物&amp;怪物成长分析'!$B$5:$S$104,14,FALSE)*$W2399</f>
        <v>319.75463946461548</v>
      </c>
      <c r="V2399">
        <f>VLOOKUP($R2399,'[3]人物&amp;怪物成长分析'!$B$5:$S$104,17,FALSE)*$W2399</f>
        <v>4615.3361999999997</v>
      </c>
      <c r="W2399" s="1">
        <v>0.43</v>
      </c>
      <c r="X2399">
        <f t="shared" si="37"/>
        <v>3670.3671765629542</v>
      </c>
    </row>
    <row r="2400" spans="1:24" x14ac:dyDescent="0.15">
      <c r="A2400">
        <v>2399</v>
      </c>
      <c r="B2400">
        <v>47</v>
      </c>
      <c r="C2400">
        <v>81230.078979485566</v>
      </c>
      <c r="D2400">
        <v>3753.7044812849508</v>
      </c>
      <c r="E2400">
        <v>1668.3131027933116</v>
      </c>
      <c r="F2400">
        <v>9542.7795999999998</v>
      </c>
      <c r="G2400" s="1">
        <v>0.62</v>
      </c>
      <c r="H2400">
        <v>14298.918968709222</v>
      </c>
      <c r="Q2400">
        <v>2399</v>
      </c>
      <c r="R2400">
        <v>47</v>
      </c>
      <c r="S2400">
        <f>VLOOKUP($R2400,'[3]人物&amp;怪物成长分析'!$B$5:$S$104,12,FALSE)*$W2400</f>
        <v>81230.078979485566</v>
      </c>
      <c r="T2400">
        <f>VLOOKUP($R2400,'[3]人物&amp;怪物成长分析'!$B$5:$S$104,13,FALSE)*$W2400</f>
        <v>3753.7044812849508</v>
      </c>
      <c r="U2400">
        <f>VLOOKUP($R2400,'[3]人物&amp;怪物成长分析'!$B$5:$S$104,14,FALSE)*$W2400</f>
        <v>1668.3131027933116</v>
      </c>
      <c r="V2400">
        <f>VLOOKUP($R2400,'[3]人物&amp;怪物成长分析'!$B$5:$S$104,17,FALSE)*$W2400</f>
        <v>9542.7795999999998</v>
      </c>
      <c r="W2400" s="1">
        <v>0.62</v>
      </c>
      <c r="X2400">
        <f t="shared" si="37"/>
        <v>14298.918968709222</v>
      </c>
    </row>
    <row r="2401" spans="1:24" x14ac:dyDescent="0.15">
      <c r="A2401">
        <v>2400</v>
      </c>
      <c r="B2401">
        <v>23</v>
      </c>
      <c r="C2401">
        <v>7793.1627003135472</v>
      </c>
      <c r="D2401">
        <v>599.15399297658882</v>
      </c>
      <c r="E2401">
        <v>266.29066354515061</v>
      </c>
      <c r="F2401">
        <v>6303.1649999999991</v>
      </c>
      <c r="G2401" s="1">
        <v>0.75</v>
      </c>
      <c r="H2401">
        <v>3984.2967174411374</v>
      </c>
      <c r="Q2401">
        <v>2400</v>
      </c>
      <c r="R2401">
        <v>23</v>
      </c>
      <c r="S2401">
        <f>VLOOKUP($R2401,'[3]人物&amp;怪物成长分析'!$B$5:$S$104,12,FALSE)*$W2401</f>
        <v>7793.1627003135472</v>
      </c>
      <c r="T2401">
        <f>VLOOKUP($R2401,'[3]人物&amp;怪物成长分析'!$B$5:$S$104,13,FALSE)*$W2401</f>
        <v>599.15399297658882</v>
      </c>
      <c r="U2401">
        <f>VLOOKUP($R2401,'[3]人物&amp;怪物成长分析'!$B$5:$S$104,14,FALSE)*$W2401</f>
        <v>266.29066354515061</v>
      </c>
      <c r="V2401">
        <f>VLOOKUP($R2401,'[3]人物&amp;怪物成长分析'!$B$5:$S$104,17,FALSE)*$W2401</f>
        <v>6303.1649999999991</v>
      </c>
      <c r="W2401" s="1">
        <v>0.75</v>
      </c>
      <c r="X2401">
        <f t="shared" si="37"/>
        <v>3984.2967174411374</v>
      </c>
    </row>
    <row r="2402" spans="1:24" x14ac:dyDescent="0.15">
      <c r="A2402">
        <v>2401</v>
      </c>
      <c r="B2402">
        <v>33</v>
      </c>
      <c r="C2402">
        <v>13879.178530818572</v>
      </c>
      <c r="D2402">
        <v>870.14237201187336</v>
      </c>
      <c r="E2402">
        <v>386.72994311638826</v>
      </c>
      <c r="F2402">
        <v>4865.7165999999997</v>
      </c>
      <c r="G2402" s="1">
        <v>0.43</v>
      </c>
      <c r="H2402">
        <v>4159.6597204332056</v>
      </c>
      <c r="Q2402">
        <v>2401</v>
      </c>
      <c r="R2402">
        <v>33</v>
      </c>
      <c r="S2402">
        <f>VLOOKUP($R2402,'[3]人物&amp;怪物成长分析'!$B$5:$S$104,12,FALSE)*$W2402</f>
        <v>13879.178530818572</v>
      </c>
      <c r="T2402">
        <f>VLOOKUP($R2402,'[3]人物&amp;怪物成长分析'!$B$5:$S$104,13,FALSE)*$W2402</f>
        <v>870.14237201187336</v>
      </c>
      <c r="U2402">
        <f>VLOOKUP($R2402,'[3]人物&amp;怪物成长分析'!$B$5:$S$104,14,FALSE)*$W2402</f>
        <v>386.72994311638826</v>
      </c>
      <c r="V2402">
        <f>VLOOKUP($R2402,'[3]人物&amp;怪物成长分析'!$B$5:$S$104,17,FALSE)*$W2402</f>
        <v>4865.7165999999997</v>
      </c>
      <c r="W2402" s="1">
        <v>0.43</v>
      </c>
      <c r="X2402">
        <f t="shared" si="37"/>
        <v>4159.6597204332056</v>
      </c>
    </row>
    <row r="2403" spans="1:24" x14ac:dyDescent="0.15">
      <c r="A2403">
        <v>2402</v>
      </c>
      <c r="B2403">
        <v>46</v>
      </c>
      <c r="C2403">
        <v>52656.623486531658</v>
      </c>
      <c r="D2403">
        <v>2489.3479258242151</v>
      </c>
      <c r="E2403">
        <v>1106.3768559218736</v>
      </c>
      <c r="F2403">
        <v>6644.1935999999996</v>
      </c>
      <c r="G2403" s="1">
        <v>0.44</v>
      </c>
      <c r="H2403">
        <v>9553.2186542488253</v>
      </c>
      <c r="Q2403">
        <v>2402</v>
      </c>
      <c r="R2403">
        <v>46</v>
      </c>
      <c r="S2403">
        <f>VLOOKUP($R2403,'[3]人物&amp;怪物成长分析'!$B$5:$S$104,12,FALSE)*$W2403</f>
        <v>52656.623486531658</v>
      </c>
      <c r="T2403">
        <f>VLOOKUP($R2403,'[3]人物&amp;怪物成长分析'!$B$5:$S$104,13,FALSE)*$W2403</f>
        <v>2489.3479258242151</v>
      </c>
      <c r="U2403">
        <f>VLOOKUP($R2403,'[3]人物&amp;怪物成长分析'!$B$5:$S$104,14,FALSE)*$W2403</f>
        <v>1106.3768559218736</v>
      </c>
      <c r="V2403">
        <f>VLOOKUP($R2403,'[3]人物&amp;怪物成长分析'!$B$5:$S$104,17,FALSE)*$W2403</f>
        <v>6644.1935999999996</v>
      </c>
      <c r="W2403" s="1">
        <v>0.44</v>
      </c>
      <c r="X2403">
        <f t="shared" si="37"/>
        <v>9553.2186542488253</v>
      </c>
    </row>
    <row r="2404" spans="1:24" x14ac:dyDescent="0.15">
      <c r="A2404">
        <v>2403</v>
      </c>
      <c r="B2404">
        <v>26</v>
      </c>
      <c r="C2404">
        <v>11773.422570774585</v>
      </c>
      <c r="D2404">
        <v>836.80792210836148</v>
      </c>
      <c r="E2404">
        <v>371.91463204816063</v>
      </c>
      <c r="F2404">
        <v>7329.3355999999994</v>
      </c>
      <c r="G2404" s="1">
        <v>0.79</v>
      </c>
      <c r="H2404">
        <v>5005.9602731850073</v>
      </c>
      <c r="Q2404">
        <v>2403</v>
      </c>
      <c r="R2404">
        <v>26</v>
      </c>
      <c r="S2404">
        <f>VLOOKUP($R2404,'[3]人物&amp;怪物成长分析'!$B$5:$S$104,12,FALSE)*$W2404</f>
        <v>11773.422570774585</v>
      </c>
      <c r="T2404">
        <f>VLOOKUP($R2404,'[3]人物&amp;怪物成长分析'!$B$5:$S$104,13,FALSE)*$W2404</f>
        <v>836.80792210836148</v>
      </c>
      <c r="U2404">
        <f>VLOOKUP($R2404,'[3]人物&amp;怪物成长分析'!$B$5:$S$104,14,FALSE)*$W2404</f>
        <v>371.91463204816063</v>
      </c>
      <c r="V2404">
        <f>VLOOKUP($R2404,'[3]人物&amp;怪物成长分析'!$B$5:$S$104,17,FALSE)*$W2404</f>
        <v>7329.3355999999994</v>
      </c>
      <c r="W2404" s="1">
        <v>0.79</v>
      </c>
      <c r="X2404">
        <f t="shared" si="37"/>
        <v>5005.9602731850073</v>
      </c>
    </row>
    <row r="2405" spans="1:24" x14ac:dyDescent="0.15">
      <c r="A2405">
        <v>2404</v>
      </c>
      <c r="B2405">
        <v>23</v>
      </c>
      <c r="C2405">
        <v>3428.9915881379611</v>
      </c>
      <c r="D2405">
        <v>263.62775690969909</v>
      </c>
      <c r="E2405">
        <v>117.16789195986627</v>
      </c>
      <c r="F2405">
        <v>2773.3926000000001</v>
      </c>
      <c r="G2405" s="1">
        <v>0.33</v>
      </c>
      <c r="H2405">
        <v>1753.0905556741006</v>
      </c>
      <c r="Q2405">
        <v>2404</v>
      </c>
      <c r="R2405">
        <v>23</v>
      </c>
      <c r="S2405">
        <f>VLOOKUP($R2405,'[3]人物&amp;怪物成长分析'!$B$5:$S$104,12,FALSE)*$W2405</f>
        <v>3428.9915881379611</v>
      </c>
      <c r="T2405">
        <f>VLOOKUP($R2405,'[3]人物&amp;怪物成长分析'!$B$5:$S$104,13,FALSE)*$W2405</f>
        <v>263.62775690969909</v>
      </c>
      <c r="U2405">
        <f>VLOOKUP($R2405,'[3]人物&amp;怪物成长分析'!$B$5:$S$104,14,FALSE)*$W2405</f>
        <v>117.16789195986627</v>
      </c>
      <c r="V2405">
        <f>VLOOKUP($R2405,'[3]人物&amp;怪物成长分析'!$B$5:$S$104,17,FALSE)*$W2405</f>
        <v>2773.3926000000001</v>
      </c>
      <c r="W2405" s="1">
        <v>0.33</v>
      </c>
      <c r="X2405">
        <f t="shared" si="37"/>
        <v>1753.0905556741006</v>
      </c>
    </row>
    <row r="2406" spans="1:24" x14ac:dyDescent="0.15">
      <c r="A2406">
        <v>2405</v>
      </c>
      <c r="B2406">
        <v>45</v>
      </c>
      <c r="C2406">
        <v>85072.766232873939</v>
      </c>
      <c r="D2406">
        <v>4116.3076952608708</v>
      </c>
      <c r="E2406">
        <v>1829.4700867826093</v>
      </c>
      <c r="F2406">
        <v>11551.253999999999</v>
      </c>
      <c r="G2406" s="1">
        <v>0.78</v>
      </c>
      <c r="H2406">
        <v>15931.337749630124</v>
      </c>
      <c r="Q2406">
        <v>2405</v>
      </c>
      <c r="R2406">
        <v>45</v>
      </c>
      <c r="S2406">
        <f>VLOOKUP($R2406,'[3]人物&amp;怪物成长分析'!$B$5:$S$104,12,FALSE)*$W2406</f>
        <v>85072.766232873939</v>
      </c>
      <c r="T2406">
        <f>VLOOKUP($R2406,'[3]人物&amp;怪物成长分析'!$B$5:$S$104,13,FALSE)*$W2406</f>
        <v>4116.3076952608708</v>
      </c>
      <c r="U2406">
        <f>VLOOKUP($R2406,'[3]人物&amp;怪物成长分析'!$B$5:$S$104,14,FALSE)*$W2406</f>
        <v>1829.4700867826093</v>
      </c>
      <c r="V2406">
        <f>VLOOKUP($R2406,'[3]人物&amp;怪物成长分析'!$B$5:$S$104,17,FALSE)*$W2406</f>
        <v>11551.253999999999</v>
      </c>
      <c r="W2406" s="1">
        <v>0.78</v>
      </c>
      <c r="X2406">
        <f t="shared" si="37"/>
        <v>15931.337749630124</v>
      </c>
    </row>
    <row r="2407" spans="1:24" x14ac:dyDescent="0.15">
      <c r="A2407">
        <v>2406</v>
      </c>
      <c r="B2407">
        <v>34</v>
      </c>
      <c r="C2407">
        <v>28510.592183036795</v>
      </c>
      <c r="D2407">
        <v>1771.0770493324421</v>
      </c>
      <c r="E2407">
        <v>787.14535525886311</v>
      </c>
      <c r="F2407">
        <v>9285.4080000000013</v>
      </c>
      <c r="G2407" s="1">
        <v>0.8</v>
      </c>
      <c r="H2407">
        <v>8226.8217742953329</v>
      </c>
      <c r="Q2407">
        <v>2406</v>
      </c>
      <c r="R2407">
        <v>34</v>
      </c>
      <c r="S2407">
        <f>VLOOKUP($R2407,'[3]人物&amp;怪物成长分析'!$B$5:$S$104,12,FALSE)*$W2407</f>
        <v>28510.592183036795</v>
      </c>
      <c r="T2407">
        <f>VLOOKUP($R2407,'[3]人物&amp;怪物成长分析'!$B$5:$S$104,13,FALSE)*$W2407</f>
        <v>1771.0770493324421</v>
      </c>
      <c r="U2407">
        <f>VLOOKUP($R2407,'[3]人物&amp;怪物成长分析'!$B$5:$S$104,14,FALSE)*$W2407</f>
        <v>787.14535525886311</v>
      </c>
      <c r="V2407">
        <f>VLOOKUP($R2407,'[3]人物&amp;怪物成长分析'!$B$5:$S$104,17,FALSE)*$W2407</f>
        <v>9285.4080000000013</v>
      </c>
      <c r="W2407" s="1">
        <v>0.8</v>
      </c>
      <c r="X2407">
        <f t="shared" si="37"/>
        <v>8226.8217742953329</v>
      </c>
    </row>
    <row r="2408" spans="1:24" x14ac:dyDescent="0.15">
      <c r="A2408">
        <v>2407</v>
      </c>
      <c r="B2408">
        <v>47</v>
      </c>
      <c r="C2408">
        <v>72058.941030188813</v>
      </c>
      <c r="D2408">
        <v>3329.8991366237469</v>
      </c>
      <c r="E2408">
        <v>1479.9551718327766</v>
      </c>
      <c r="F2408">
        <v>8465.3690000000006</v>
      </c>
      <c r="G2408" s="1">
        <v>0.55000000000000004</v>
      </c>
      <c r="H2408">
        <v>12684.524891596891</v>
      </c>
      <c r="Q2408">
        <v>2407</v>
      </c>
      <c r="R2408">
        <v>47</v>
      </c>
      <c r="S2408">
        <f>VLOOKUP($R2408,'[3]人物&amp;怪物成长分析'!$B$5:$S$104,12,FALSE)*$W2408</f>
        <v>72058.941030188813</v>
      </c>
      <c r="T2408">
        <f>VLOOKUP($R2408,'[3]人物&amp;怪物成长分析'!$B$5:$S$104,13,FALSE)*$W2408</f>
        <v>3329.8991366237469</v>
      </c>
      <c r="U2408">
        <f>VLOOKUP($R2408,'[3]人物&amp;怪物成长分析'!$B$5:$S$104,14,FALSE)*$W2408</f>
        <v>1479.9551718327766</v>
      </c>
      <c r="V2408">
        <f>VLOOKUP($R2408,'[3]人物&amp;怪物成长分析'!$B$5:$S$104,17,FALSE)*$W2408</f>
        <v>8465.3690000000006</v>
      </c>
      <c r="W2408" s="1">
        <v>0.55000000000000004</v>
      </c>
      <c r="X2408">
        <f t="shared" si="37"/>
        <v>12684.524891596891</v>
      </c>
    </row>
    <row r="2409" spans="1:24" x14ac:dyDescent="0.15">
      <c r="A2409">
        <v>2408</v>
      </c>
      <c r="B2409">
        <v>49</v>
      </c>
      <c r="C2409">
        <v>115467.70401502551</v>
      </c>
      <c r="D2409">
        <v>5104.855400119467</v>
      </c>
      <c r="E2409">
        <v>2268.8246222753191</v>
      </c>
      <c r="F2409">
        <v>11820.6564</v>
      </c>
      <c r="G2409" s="1">
        <v>0.74</v>
      </c>
      <c r="H2409">
        <v>19213.693630794969</v>
      </c>
      <c r="Q2409">
        <v>2408</v>
      </c>
      <c r="R2409">
        <v>49</v>
      </c>
      <c r="S2409">
        <f>VLOOKUP($R2409,'[3]人物&amp;怪物成长分析'!$B$5:$S$104,12,FALSE)*$W2409</f>
        <v>115467.70401502551</v>
      </c>
      <c r="T2409">
        <f>VLOOKUP($R2409,'[3]人物&amp;怪物成长分析'!$B$5:$S$104,13,FALSE)*$W2409</f>
        <v>5104.855400119467</v>
      </c>
      <c r="U2409">
        <f>VLOOKUP($R2409,'[3]人物&amp;怪物成长分析'!$B$5:$S$104,14,FALSE)*$W2409</f>
        <v>2268.8246222753191</v>
      </c>
      <c r="V2409">
        <f>VLOOKUP($R2409,'[3]人物&amp;怪物成长分析'!$B$5:$S$104,17,FALSE)*$W2409</f>
        <v>11820.6564</v>
      </c>
      <c r="W2409" s="1">
        <v>0.74</v>
      </c>
      <c r="X2409">
        <f t="shared" si="37"/>
        <v>19213.693630794969</v>
      </c>
    </row>
    <row r="2410" spans="1:24" x14ac:dyDescent="0.15">
      <c r="A2410">
        <v>2409</v>
      </c>
      <c r="B2410">
        <v>44</v>
      </c>
      <c r="C2410">
        <v>60490.707117922473</v>
      </c>
      <c r="D2410">
        <v>2997.0447328149835</v>
      </c>
      <c r="E2410">
        <v>1332.0198812511039</v>
      </c>
      <c r="F2410">
        <v>8856.0776000000005</v>
      </c>
      <c r="G2410" s="1">
        <v>0.61</v>
      </c>
      <c r="H2410">
        <v>11711.711139339584</v>
      </c>
      <c r="Q2410">
        <v>2409</v>
      </c>
      <c r="R2410">
        <v>44</v>
      </c>
      <c r="S2410">
        <f>VLOOKUP($R2410,'[3]人物&amp;怪物成长分析'!$B$5:$S$104,12,FALSE)*$W2410</f>
        <v>60490.707117922473</v>
      </c>
      <c r="T2410">
        <f>VLOOKUP($R2410,'[3]人物&amp;怪物成长分析'!$B$5:$S$104,13,FALSE)*$W2410</f>
        <v>2997.0447328149835</v>
      </c>
      <c r="U2410">
        <f>VLOOKUP($R2410,'[3]人物&amp;怪物成长分析'!$B$5:$S$104,14,FALSE)*$W2410</f>
        <v>1332.0198812511039</v>
      </c>
      <c r="V2410">
        <f>VLOOKUP($R2410,'[3]人物&amp;怪物成长分析'!$B$5:$S$104,17,FALSE)*$W2410</f>
        <v>8856.0776000000005</v>
      </c>
      <c r="W2410" s="1">
        <v>0.61</v>
      </c>
      <c r="X2410">
        <f t="shared" si="37"/>
        <v>11711.711139339584</v>
      </c>
    </row>
    <row r="2411" spans="1:24" x14ac:dyDescent="0.15">
      <c r="A2411">
        <v>2410</v>
      </c>
      <c r="B2411">
        <v>25</v>
      </c>
      <c r="C2411">
        <v>6981.0895124372928</v>
      </c>
      <c r="D2411">
        <v>509.00095685618754</v>
      </c>
      <c r="E2411">
        <v>226.2226474916389</v>
      </c>
      <c r="F2411">
        <v>4762.8450000000003</v>
      </c>
      <c r="G2411" s="1">
        <v>0.53</v>
      </c>
      <c r="H2411">
        <v>3160.601381814382</v>
      </c>
      <c r="Q2411">
        <v>2410</v>
      </c>
      <c r="R2411">
        <v>25</v>
      </c>
      <c r="S2411">
        <f>VLOOKUP($R2411,'[3]人物&amp;怪物成长分析'!$B$5:$S$104,12,FALSE)*$W2411</f>
        <v>6981.0895124372928</v>
      </c>
      <c r="T2411">
        <f>VLOOKUP($R2411,'[3]人物&amp;怪物成长分析'!$B$5:$S$104,13,FALSE)*$W2411</f>
        <v>509.00095685618754</v>
      </c>
      <c r="U2411">
        <f>VLOOKUP($R2411,'[3]人物&amp;怪物成长分析'!$B$5:$S$104,14,FALSE)*$W2411</f>
        <v>226.2226474916389</v>
      </c>
      <c r="V2411">
        <f>VLOOKUP($R2411,'[3]人物&amp;怪物成长分析'!$B$5:$S$104,17,FALSE)*$W2411</f>
        <v>4762.8450000000003</v>
      </c>
      <c r="W2411" s="1">
        <v>0.53</v>
      </c>
      <c r="X2411">
        <f t="shared" si="37"/>
        <v>3160.601381814382</v>
      </c>
    </row>
    <row r="2412" spans="1:24" x14ac:dyDescent="0.15">
      <c r="A2412">
        <v>2411</v>
      </c>
      <c r="B2412">
        <v>43</v>
      </c>
      <c r="C2412">
        <v>67451.610690440983</v>
      </c>
      <c r="D2412">
        <v>3423.690465667225</v>
      </c>
      <c r="E2412">
        <v>1521.6402069632113</v>
      </c>
      <c r="F2412">
        <v>10670.264999999999</v>
      </c>
      <c r="G2412" s="1">
        <v>0.75</v>
      </c>
      <c r="H2412">
        <v>13525.542240297691</v>
      </c>
      <c r="Q2412">
        <v>2411</v>
      </c>
      <c r="R2412">
        <v>43</v>
      </c>
      <c r="S2412">
        <f>VLOOKUP($R2412,'[3]人物&amp;怪物成长分析'!$B$5:$S$104,12,FALSE)*$W2412</f>
        <v>67451.610690440983</v>
      </c>
      <c r="T2412">
        <f>VLOOKUP($R2412,'[3]人物&amp;怪物成长分析'!$B$5:$S$104,13,FALSE)*$W2412</f>
        <v>3423.690465667225</v>
      </c>
      <c r="U2412">
        <f>VLOOKUP($R2412,'[3]人物&amp;怪物成长分析'!$B$5:$S$104,14,FALSE)*$W2412</f>
        <v>1521.6402069632113</v>
      </c>
      <c r="V2412">
        <f>VLOOKUP($R2412,'[3]人物&amp;怪物成长分析'!$B$5:$S$104,17,FALSE)*$W2412</f>
        <v>10670.264999999999</v>
      </c>
      <c r="W2412" s="1">
        <v>0.75</v>
      </c>
      <c r="X2412">
        <f t="shared" si="37"/>
        <v>13525.542240297691</v>
      </c>
    </row>
    <row r="2413" spans="1:24" x14ac:dyDescent="0.15">
      <c r="A2413">
        <v>2412</v>
      </c>
      <c r="B2413">
        <v>39</v>
      </c>
      <c r="C2413">
        <v>45545.733501898947</v>
      </c>
      <c r="D2413">
        <v>2559.8442666503684</v>
      </c>
      <c r="E2413">
        <v>1137.7085629557193</v>
      </c>
      <c r="F2413">
        <v>10058.0942</v>
      </c>
      <c r="G2413" s="1">
        <v>0.77</v>
      </c>
      <c r="H2413">
        <v>10726.961037218454</v>
      </c>
      <c r="Q2413">
        <v>2412</v>
      </c>
      <c r="R2413">
        <v>39</v>
      </c>
      <c r="S2413">
        <f>VLOOKUP($R2413,'[3]人物&amp;怪物成长分析'!$B$5:$S$104,12,FALSE)*$W2413</f>
        <v>45545.733501898947</v>
      </c>
      <c r="T2413">
        <f>VLOOKUP($R2413,'[3]人物&amp;怪物成长分析'!$B$5:$S$104,13,FALSE)*$W2413</f>
        <v>2559.8442666503684</v>
      </c>
      <c r="U2413">
        <f>VLOOKUP($R2413,'[3]人物&amp;怪物成长分析'!$B$5:$S$104,14,FALSE)*$W2413</f>
        <v>1137.7085629557193</v>
      </c>
      <c r="V2413">
        <f>VLOOKUP($R2413,'[3]人物&amp;怪物成长分析'!$B$5:$S$104,17,FALSE)*$W2413</f>
        <v>10058.0942</v>
      </c>
      <c r="W2413" s="1">
        <v>0.77</v>
      </c>
      <c r="X2413">
        <f t="shared" si="37"/>
        <v>10726.961037218454</v>
      </c>
    </row>
    <row r="2414" spans="1:24" x14ac:dyDescent="0.15">
      <c r="A2414">
        <v>2413</v>
      </c>
      <c r="B2414">
        <v>28</v>
      </c>
      <c r="C2414">
        <v>7688.1156456882954</v>
      </c>
      <c r="D2414">
        <v>520.24842715183956</v>
      </c>
      <c r="E2414">
        <v>231.22152317859536</v>
      </c>
      <c r="F2414">
        <v>4042.5672</v>
      </c>
      <c r="G2414" s="1">
        <v>0.41</v>
      </c>
      <c r="H2414">
        <v>2920.1609089895601</v>
      </c>
      <c r="Q2414">
        <v>2413</v>
      </c>
      <c r="R2414">
        <v>28</v>
      </c>
      <c r="S2414">
        <f>VLOOKUP($R2414,'[3]人物&amp;怪物成长分析'!$B$5:$S$104,12,FALSE)*$W2414</f>
        <v>7688.1156456882954</v>
      </c>
      <c r="T2414">
        <f>VLOOKUP($R2414,'[3]人物&amp;怪物成长分析'!$B$5:$S$104,13,FALSE)*$W2414</f>
        <v>520.24842715183956</v>
      </c>
      <c r="U2414">
        <f>VLOOKUP($R2414,'[3]人物&amp;怪物成长分析'!$B$5:$S$104,14,FALSE)*$W2414</f>
        <v>231.22152317859536</v>
      </c>
      <c r="V2414">
        <f>VLOOKUP($R2414,'[3]人物&amp;怪物成长分析'!$B$5:$S$104,17,FALSE)*$W2414</f>
        <v>4042.5672</v>
      </c>
      <c r="W2414" s="1">
        <v>0.41</v>
      </c>
      <c r="X2414">
        <f t="shared" si="37"/>
        <v>2920.1609089895601</v>
      </c>
    </row>
    <row r="2415" spans="1:24" x14ac:dyDescent="0.15">
      <c r="A2415">
        <v>2414</v>
      </c>
      <c r="B2415">
        <v>19</v>
      </c>
      <c r="C2415">
        <v>3013.405750467391</v>
      </c>
      <c r="D2415">
        <v>259.99426486956526</v>
      </c>
      <c r="E2415">
        <v>115.55300660869568</v>
      </c>
      <c r="F2415">
        <v>3402.6401999999998</v>
      </c>
      <c r="G2415" s="1">
        <v>0.47</v>
      </c>
      <c r="H2415">
        <v>1983.577403396348</v>
      </c>
      <c r="Q2415">
        <v>2414</v>
      </c>
      <c r="R2415">
        <v>19</v>
      </c>
      <c r="S2415">
        <f>VLOOKUP($R2415,'[3]人物&amp;怪物成长分析'!$B$5:$S$104,12,FALSE)*$W2415</f>
        <v>3013.405750467391</v>
      </c>
      <c r="T2415">
        <f>VLOOKUP($R2415,'[3]人物&amp;怪物成长分析'!$B$5:$S$104,13,FALSE)*$W2415</f>
        <v>259.99426486956526</v>
      </c>
      <c r="U2415">
        <f>VLOOKUP($R2415,'[3]人物&amp;怪物成长分析'!$B$5:$S$104,14,FALSE)*$W2415</f>
        <v>115.55300660869568</v>
      </c>
      <c r="V2415">
        <f>VLOOKUP($R2415,'[3]人物&amp;怪物成长分析'!$B$5:$S$104,17,FALSE)*$W2415</f>
        <v>3402.6401999999998</v>
      </c>
      <c r="W2415" s="1">
        <v>0.47</v>
      </c>
      <c r="X2415">
        <f t="shared" si="37"/>
        <v>1983.577403396348</v>
      </c>
    </row>
    <row r="2416" spans="1:24" x14ac:dyDescent="0.15">
      <c r="A2416">
        <v>2415</v>
      </c>
      <c r="B2416">
        <v>42</v>
      </c>
      <c r="C2416">
        <v>59384.400174167793</v>
      </c>
      <c r="D2416">
        <v>3089.5171499076932</v>
      </c>
      <c r="E2416">
        <v>1373.1187332923084</v>
      </c>
      <c r="F2416">
        <v>10173.1924</v>
      </c>
      <c r="G2416" s="1">
        <v>0.73</v>
      </c>
      <c r="H2416">
        <v>12356.276767400055</v>
      </c>
      <c r="Q2416">
        <v>2415</v>
      </c>
      <c r="R2416">
        <v>42</v>
      </c>
      <c r="S2416">
        <f>VLOOKUP($R2416,'[3]人物&amp;怪物成长分析'!$B$5:$S$104,12,FALSE)*$W2416</f>
        <v>59384.400174167793</v>
      </c>
      <c r="T2416">
        <f>VLOOKUP($R2416,'[3]人物&amp;怪物成长分析'!$B$5:$S$104,13,FALSE)*$W2416</f>
        <v>3089.5171499076932</v>
      </c>
      <c r="U2416">
        <f>VLOOKUP($R2416,'[3]人物&amp;怪物成长分析'!$B$5:$S$104,14,FALSE)*$W2416</f>
        <v>1373.1187332923084</v>
      </c>
      <c r="V2416">
        <f>VLOOKUP($R2416,'[3]人物&amp;怪物成长分析'!$B$5:$S$104,17,FALSE)*$W2416</f>
        <v>10173.1924</v>
      </c>
      <c r="W2416" s="1">
        <v>0.73</v>
      </c>
      <c r="X2416">
        <f t="shared" si="37"/>
        <v>12356.276767400055</v>
      </c>
    </row>
    <row r="2417" spans="1:24" x14ac:dyDescent="0.15">
      <c r="A2417">
        <v>2416</v>
      </c>
      <c r="B2417">
        <v>44</v>
      </c>
      <c r="C2417">
        <v>54540.801499766167</v>
      </c>
      <c r="D2417">
        <v>2702.2534476200672</v>
      </c>
      <c r="E2417">
        <v>1201.0015322755858</v>
      </c>
      <c r="F2417">
        <v>7984.9880000000003</v>
      </c>
      <c r="G2417" s="1">
        <v>0.55000000000000004</v>
      </c>
      <c r="H2417">
        <v>10559.73955186356</v>
      </c>
      <c r="Q2417">
        <v>2416</v>
      </c>
      <c r="R2417">
        <v>44</v>
      </c>
      <c r="S2417">
        <f>VLOOKUP($R2417,'[3]人物&amp;怪物成长分析'!$B$5:$S$104,12,FALSE)*$W2417</f>
        <v>54540.801499766167</v>
      </c>
      <c r="T2417">
        <f>VLOOKUP($R2417,'[3]人物&amp;怪物成长分析'!$B$5:$S$104,13,FALSE)*$W2417</f>
        <v>2702.2534476200672</v>
      </c>
      <c r="U2417">
        <f>VLOOKUP($R2417,'[3]人物&amp;怪物成长分析'!$B$5:$S$104,14,FALSE)*$W2417</f>
        <v>1201.0015322755858</v>
      </c>
      <c r="V2417">
        <f>VLOOKUP($R2417,'[3]人物&amp;怪物成长分析'!$B$5:$S$104,17,FALSE)*$W2417</f>
        <v>7984.9880000000003</v>
      </c>
      <c r="W2417" s="1">
        <v>0.55000000000000004</v>
      </c>
      <c r="X2417">
        <f t="shared" si="37"/>
        <v>10559.73955186356</v>
      </c>
    </row>
    <row r="2418" spans="1:24" x14ac:dyDescent="0.15">
      <c r="A2418">
        <v>2417</v>
      </c>
      <c r="B2418">
        <v>41</v>
      </c>
      <c r="C2418">
        <v>25681.072656717239</v>
      </c>
      <c r="D2418">
        <v>1370.1702554217397</v>
      </c>
      <c r="E2418">
        <v>608.96455796521752</v>
      </c>
      <c r="F2418">
        <v>4775.6589999999997</v>
      </c>
      <c r="G2418" s="1">
        <v>0.35</v>
      </c>
      <c r="H2418">
        <v>5556.1221355867756</v>
      </c>
      <c r="Q2418">
        <v>2417</v>
      </c>
      <c r="R2418">
        <v>41</v>
      </c>
      <c r="S2418">
        <f>VLOOKUP($R2418,'[3]人物&amp;怪物成长分析'!$B$5:$S$104,12,FALSE)*$W2418</f>
        <v>25681.072656717239</v>
      </c>
      <c r="T2418">
        <f>VLOOKUP($R2418,'[3]人物&amp;怪物成长分析'!$B$5:$S$104,13,FALSE)*$W2418</f>
        <v>1370.1702554217397</v>
      </c>
      <c r="U2418">
        <f>VLOOKUP($R2418,'[3]人物&amp;怪物成长分析'!$B$5:$S$104,14,FALSE)*$W2418</f>
        <v>608.96455796521752</v>
      </c>
      <c r="V2418">
        <f>VLOOKUP($R2418,'[3]人物&amp;怪物成长分析'!$B$5:$S$104,17,FALSE)*$W2418</f>
        <v>4775.6589999999997</v>
      </c>
      <c r="W2418" s="1">
        <v>0.35</v>
      </c>
      <c r="X2418">
        <f t="shared" si="37"/>
        <v>5556.1221355867756</v>
      </c>
    </row>
    <row r="2419" spans="1:24" x14ac:dyDescent="0.15">
      <c r="A2419">
        <v>2418</v>
      </c>
      <c r="B2419">
        <v>19</v>
      </c>
      <c r="C2419">
        <v>2500.4856227282608</v>
      </c>
      <c r="D2419">
        <v>215.73992191304353</v>
      </c>
      <c r="E2419">
        <v>95.884409739130476</v>
      </c>
      <c r="F2419">
        <v>2823.4674</v>
      </c>
      <c r="G2419" s="1">
        <v>0.39</v>
      </c>
      <c r="H2419">
        <v>1645.9472070735653</v>
      </c>
      <c r="Q2419">
        <v>2418</v>
      </c>
      <c r="R2419">
        <v>19</v>
      </c>
      <c r="S2419">
        <f>VLOOKUP($R2419,'[3]人物&amp;怪物成长分析'!$B$5:$S$104,12,FALSE)*$W2419</f>
        <v>2500.4856227282608</v>
      </c>
      <c r="T2419">
        <f>VLOOKUP($R2419,'[3]人物&amp;怪物成长分析'!$B$5:$S$104,13,FALSE)*$W2419</f>
        <v>215.73992191304353</v>
      </c>
      <c r="U2419">
        <f>VLOOKUP($R2419,'[3]人物&amp;怪物成长分析'!$B$5:$S$104,14,FALSE)*$W2419</f>
        <v>95.884409739130476</v>
      </c>
      <c r="V2419">
        <f>VLOOKUP($R2419,'[3]人物&amp;怪物成长分析'!$B$5:$S$104,17,FALSE)*$W2419</f>
        <v>2823.4674</v>
      </c>
      <c r="W2419" s="1">
        <v>0.39</v>
      </c>
      <c r="X2419">
        <f t="shared" si="37"/>
        <v>1645.9472070735653</v>
      </c>
    </row>
    <row r="2420" spans="1:24" x14ac:dyDescent="0.15">
      <c r="A2420">
        <v>2419</v>
      </c>
      <c r="B2420">
        <v>44</v>
      </c>
      <c r="C2420">
        <v>59499.056181563086</v>
      </c>
      <c r="D2420">
        <v>2947.9128519491642</v>
      </c>
      <c r="E2420">
        <v>1310.1834897551842</v>
      </c>
      <c r="F2420">
        <v>8710.8959999999988</v>
      </c>
      <c r="G2420" s="1">
        <v>0.6</v>
      </c>
      <c r="H2420">
        <v>11519.715874760246</v>
      </c>
      <c r="Q2420">
        <v>2419</v>
      </c>
      <c r="R2420">
        <v>44</v>
      </c>
      <c r="S2420">
        <f>VLOOKUP($R2420,'[3]人物&amp;怪物成长分析'!$B$5:$S$104,12,FALSE)*$W2420</f>
        <v>59499.056181563086</v>
      </c>
      <c r="T2420">
        <f>VLOOKUP($R2420,'[3]人物&amp;怪物成长分析'!$B$5:$S$104,13,FALSE)*$W2420</f>
        <v>2947.9128519491642</v>
      </c>
      <c r="U2420">
        <f>VLOOKUP($R2420,'[3]人物&amp;怪物成长分析'!$B$5:$S$104,14,FALSE)*$W2420</f>
        <v>1310.1834897551842</v>
      </c>
      <c r="V2420">
        <f>VLOOKUP($R2420,'[3]人物&amp;怪物成长分析'!$B$5:$S$104,17,FALSE)*$W2420</f>
        <v>8710.8959999999988</v>
      </c>
      <c r="W2420" s="1">
        <v>0.6</v>
      </c>
      <c r="X2420">
        <f t="shared" si="37"/>
        <v>11519.715874760246</v>
      </c>
    </row>
    <row r="2421" spans="1:24" x14ac:dyDescent="0.15">
      <c r="A2421">
        <v>2420</v>
      </c>
      <c r="B2421">
        <v>37</v>
      </c>
      <c r="C2421">
        <v>21591.086316161094</v>
      </c>
      <c r="D2421">
        <v>1281.3555398071908</v>
      </c>
      <c r="E2421">
        <v>569.49135102541823</v>
      </c>
      <c r="F2421">
        <v>5616.0810000000001</v>
      </c>
      <c r="G2421" s="1">
        <v>0.45</v>
      </c>
      <c r="H2421">
        <v>5548.7494601748631</v>
      </c>
      <c r="Q2421">
        <v>2420</v>
      </c>
      <c r="R2421">
        <v>37</v>
      </c>
      <c r="S2421">
        <f>VLOOKUP($R2421,'[3]人物&amp;怪物成长分析'!$B$5:$S$104,12,FALSE)*$W2421</f>
        <v>21591.086316161094</v>
      </c>
      <c r="T2421">
        <f>VLOOKUP($R2421,'[3]人物&amp;怪物成长分析'!$B$5:$S$104,13,FALSE)*$W2421</f>
        <v>1281.3555398071908</v>
      </c>
      <c r="U2421">
        <f>VLOOKUP($R2421,'[3]人物&amp;怪物成长分析'!$B$5:$S$104,14,FALSE)*$W2421</f>
        <v>569.49135102541823</v>
      </c>
      <c r="V2421">
        <f>VLOOKUP($R2421,'[3]人物&amp;怪物成长分析'!$B$5:$S$104,17,FALSE)*$W2421</f>
        <v>5616.0810000000001</v>
      </c>
      <c r="W2421" s="1">
        <v>0.45</v>
      </c>
      <c r="X2421">
        <f t="shared" si="37"/>
        <v>5548.7494601748631</v>
      </c>
    </row>
    <row r="2422" spans="1:24" x14ac:dyDescent="0.15">
      <c r="A2422">
        <v>2421</v>
      </c>
      <c r="B2422">
        <v>41</v>
      </c>
      <c r="C2422">
        <v>55030.869978679795</v>
      </c>
      <c r="D2422">
        <v>2936.0791187608711</v>
      </c>
      <c r="E2422">
        <v>1304.9240527826091</v>
      </c>
      <c r="F2422">
        <v>10233.555</v>
      </c>
      <c r="G2422" s="1">
        <v>0.75</v>
      </c>
      <c r="H2422">
        <v>11905.976004828806</v>
      </c>
      <c r="Q2422">
        <v>2421</v>
      </c>
      <c r="R2422">
        <v>41</v>
      </c>
      <c r="S2422">
        <f>VLOOKUP($R2422,'[3]人物&amp;怪物成长分析'!$B$5:$S$104,12,FALSE)*$W2422</f>
        <v>55030.869978679795</v>
      </c>
      <c r="T2422">
        <f>VLOOKUP($R2422,'[3]人物&amp;怪物成长分析'!$B$5:$S$104,13,FALSE)*$W2422</f>
        <v>2936.0791187608711</v>
      </c>
      <c r="U2422">
        <f>VLOOKUP($R2422,'[3]人物&amp;怪物成长分析'!$B$5:$S$104,14,FALSE)*$W2422</f>
        <v>1304.9240527826091</v>
      </c>
      <c r="V2422">
        <f>VLOOKUP($R2422,'[3]人物&amp;怪物成长分析'!$B$5:$S$104,17,FALSE)*$W2422</f>
        <v>10233.555</v>
      </c>
      <c r="W2422" s="1">
        <v>0.75</v>
      </c>
      <c r="X2422">
        <f t="shared" si="37"/>
        <v>11905.976004828806</v>
      </c>
    </row>
    <row r="2423" spans="1:24" x14ac:dyDescent="0.15">
      <c r="A2423">
        <v>2422</v>
      </c>
      <c r="B2423">
        <v>27</v>
      </c>
      <c r="C2423">
        <v>8380.769622650505</v>
      </c>
      <c r="D2423">
        <v>581.04517364548508</v>
      </c>
      <c r="E2423">
        <v>258.24229939799341</v>
      </c>
      <c r="F2423">
        <v>4784.3899999999994</v>
      </c>
      <c r="G2423" s="1">
        <v>0.5</v>
      </c>
      <c r="H2423">
        <v>3361.4530295393979</v>
      </c>
      <c r="Q2423">
        <v>2422</v>
      </c>
      <c r="R2423">
        <v>27</v>
      </c>
      <c r="S2423">
        <f>VLOOKUP($R2423,'[3]人物&amp;怪物成长分析'!$B$5:$S$104,12,FALSE)*$W2423</f>
        <v>8380.769622650505</v>
      </c>
      <c r="T2423">
        <f>VLOOKUP($R2423,'[3]人物&amp;怪物成长分析'!$B$5:$S$104,13,FALSE)*$W2423</f>
        <v>581.04517364548508</v>
      </c>
      <c r="U2423">
        <f>VLOOKUP($R2423,'[3]人物&amp;怪物成长分析'!$B$5:$S$104,14,FALSE)*$W2423</f>
        <v>258.24229939799341</v>
      </c>
      <c r="V2423">
        <f>VLOOKUP($R2423,'[3]人物&amp;怪物成长分析'!$B$5:$S$104,17,FALSE)*$W2423</f>
        <v>4784.3899999999994</v>
      </c>
      <c r="W2423" s="1">
        <v>0.5</v>
      </c>
      <c r="X2423">
        <f t="shared" si="37"/>
        <v>3361.4530295393979</v>
      </c>
    </row>
    <row r="2424" spans="1:24" x14ac:dyDescent="0.15">
      <c r="A2424">
        <v>2423</v>
      </c>
      <c r="B2424">
        <v>19</v>
      </c>
      <c r="C2424">
        <v>3462.2108622391306</v>
      </c>
      <c r="D2424">
        <v>298.71681495652183</v>
      </c>
      <c r="E2424">
        <v>132.76302886956526</v>
      </c>
      <c r="F2424">
        <v>3909.4164000000001</v>
      </c>
      <c r="G2424" s="1">
        <v>0.54</v>
      </c>
      <c r="H2424">
        <v>2279.0038251787832</v>
      </c>
      <c r="Q2424">
        <v>2423</v>
      </c>
      <c r="R2424">
        <v>19</v>
      </c>
      <c r="S2424">
        <f>VLOOKUP($R2424,'[3]人物&amp;怪物成长分析'!$B$5:$S$104,12,FALSE)*$W2424</f>
        <v>3462.2108622391306</v>
      </c>
      <c r="T2424">
        <f>VLOOKUP($R2424,'[3]人物&amp;怪物成长分析'!$B$5:$S$104,13,FALSE)*$W2424</f>
        <v>298.71681495652183</v>
      </c>
      <c r="U2424">
        <f>VLOOKUP($R2424,'[3]人物&amp;怪物成长分析'!$B$5:$S$104,14,FALSE)*$W2424</f>
        <v>132.76302886956526</v>
      </c>
      <c r="V2424">
        <f>VLOOKUP($R2424,'[3]人物&amp;怪物成长分析'!$B$5:$S$104,17,FALSE)*$W2424</f>
        <v>3909.4164000000001</v>
      </c>
      <c r="W2424" s="1">
        <v>0.54</v>
      </c>
      <c r="X2424">
        <f t="shared" si="37"/>
        <v>2279.0038251787832</v>
      </c>
    </row>
    <row r="2425" spans="1:24" x14ac:dyDescent="0.15">
      <c r="A2425">
        <v>2424</v>
      </c>
      <c r="B2425">
        <v>49</v>
      </c>
      <c r="C2425">
        <v>60854.600764675604</v>
      </c>
      <c r="D2425">
        <v>2690.3967649278275</v>
      </c>
      <c r="E2425">
        <v>1195.7318955234791</v>
      </c>
      <c r="F2425">
        <v>6229.8053999999993</v>
      </c>
      <c r="G2425" s="1">
        <v>0.39</v>
      </c>
      <c r="H2425">
        <v>10126.135832445996</v>
      </c>
      <c r="Q2425">
        <v>2424</v>
      </c>
      <c r="R2425">
        <v>49</v>
      </c>
      <c r="S2425">
        <f>VLOOKUP($R2425,'[3]人物&amp;怪物成长分析'!$B$5:$S$104,12,FALSE)*$W2425</f>
        <v>60854.600764675604</v>
      </c>
      <c r="T2425">
        <f>VLOOKUP($R2425,'[3]人物&amp;怪物成长分析'!$B$5:$S$104,13,FALSE)*$W2425</f>
        <v>2690.3967649278275</v>
      </c>
      <c r="U2425">
        <f>VLOOKUP($R2425,'[3]人物&amp;怪物成长分析'!$B$5:$S$104,14,FALSE)*$W2425</f>
        <v>1195.7318955234791</v>
      </c>
      <c r="V2425">
        <f>VLOOKUP($R2425,'[3]人物&amp;怪物成长分析'!$B$5:$S$104,17,FALSE)*$W2425</f>
        <v>6229.8053999999993</v>
      </c>
      <c r="W2425" s="1">
        <v>0.39</v>
      </c>
      <c r="X2425">
        <f t="shared" si="37"/>
        <v>10126.135832445996</v>
      </c>
    </row>
    <row r="2426" spans="1:24" x14ac:dyDescent="0.15">
      <c r="A2426">
        <v>2425</v>
      </c>
      <c r="B2426">
        <v>32</v>
      </c>
      <c r="C2426">
        <v>10193.788852996659</v>
      </c>
      <c r="D2426">
        <v>645.19864266822754</v>
      </c>
      <c r="E2426">
        <v>286.75495229699004</v>
      </c>
      <c r="F2426">
        <v>3858.5679999999998</v>
      </c>
      <c r="G2426" s="1">
        <v>0.35</v>
      </c>
      <c r="H2426">
        <v>3181.9419229021005</v>
      </c>
      <c r="Q2426">
        <v>2425</v>
      </c>
      <c r="R2426">
        <v>32</v>
      </c>
      <c r="S2426">
        <f>VLOOKUP($R2426,'[3]人物&amp;怪物成长分析'!$B$5:$S$104,12,FALSE)*$W2426</f>
        <v>10193.788852996659</v>
      </c>
      <c r="T2426">
        <f>VLOOKUP($R2426,'[3]人物&amp;怪物成长分析'!$B$5:$S$104,13,FALSE)*$W2426</f>
        <v>645.19864266822754</v>
      </c>
      <c r="U2426">
        <f>VLOOKUP($R2426,'[3]人物&amp;怪物成长分析'!$B$5:$S$104,14,FALSE)*$W2426</f>
        <v>286.75495229699004</v>
      </c>
      <c r="V2426">
        <f>VLOOKUP($R2426,'[3]人物&amp;怪物成长分析'!$B$5:$S$104,17,FALSE)*$W2426</f>
        <v>3858.5679999999998</v>
      </c>
      <c r="W2426" s="1">
        <v>0.35</v>
      </c>
      <c r="X2426">
        <f t="shared" si="37"/>
        <v>3181.9419229021005</v>
      </c>
    </row>
    <row r="2427" spans="1:24" x14ac:dyDescent="0.15">
      <c r="A2427">
        <v>2426</v>
      </c>
      <c r="B2427">
        <v>28</v>
      </c>
      <c r="C2427">
        <v>13688.596149640136</v>
      </c>
      <c r="D2427">
        <v>926.29598005083642</v>
      </c>
      <c r="E2427">
        <v>411.68710224481612</v>
      </c>
      <c r="F2427">
        <v>7197.7416000000003</v>
      </c>
      <c r="G2427" s="1">
        <v>0.73</v>
      </c>
      <c r="H2427">
        <v>5199.3108867375095</v>
      </c>
      <c r="Q2427">
        <v>2426</v>
      </c>
      <c r="R2427">
        <v>28</v>
      </c>
      <c r="S2427">
        <f>VLOOKUP($R2427,'[3]人物&amp;怪物成长分析'!$B$5:$S$104,12,FALSE)*$W2427</f>
        <v>13688.596149640136</v>
      </c>
      <c r="T2427">
        <f>VLOOKUP($R2427,'[3]人物&amp;怪物成长分析'!$B$5:$S$104,13,FALSE)*$W2427</f>
        <v>926.29598005083642</v>
      </c>
      <c r="U2427">
        <f>VLOOKUP($R2427,'[3]人物&amp;怪物成长分析'!$B$5:$S$104,14,FALSE)*$W2427</f>
        <v>411.68710224481612</v>
      </c>
      <c r="V2427">
        <f>VLOOKUP($R2427,'[3]人物&amp;怪物成长分析'!$B$5:$S$104,17,FALSE)*$W2427</f>
        <v>7197.7416000000003</v>
      </c>
      <c r="W2427" s="1">
        <v>0.73</v>
      </c>
      <c r="X2427">
        <f t="shared" si="37"/>
        <v>5199.3108867375095</v>
      </c>
    </row>
    <row r="2428" spans="1:24" x14ac:dyDescent="0.15">
      <c r="A2428">
        <v>2427</v>
      </c>
      <c r="B2428">
        <v>49</v>
      </c>
      <c r="C2428">
        <v>79579.093307652714</v>
      </c>
      <c r="D2428">
        <v>3518.2111541363893</v>
      </c>
      <c r="E2428">
        <v>1563.6494018383955</v>
      </c>
      <c r="F2428">
        <v>8146.6685999999991</v>
      </c>
      <c r="G2428" s="1">
        <v>0.51</v>
      </c>
      <c r="H2428">
        <v>13241.869934737069</v>
      </c>
      <c r="Q2428">
        <v>2427</v>
      </c>
      <c r="R2428">
        <v>49</v>
      </c>
      <c r="S2428">
        <f>VLOOKUP($R2428,'[3]人物&amp;怪物成长分析'!$B$5:$S$104,12,FALSE)*$W2428</f>
        <v>79579.093307652714</v>
      </c>
      <c r="T2428">
        <f>VLOOKUP($R2428,'[3]人物&amp;怪物成长分析'!$B$5:$S$104,13,FALSE)*$W2428</f>
        <v>3518.2111541363893</v>
      </c>
      <c r="U2428">
        <f>VLOOKUP($R2428,'[3]人物&amp;怪物成长分析'!$B$5:$S$104,14,FALSE)*$W2428</f>
        <v>1563.6494018383955</v>
      </c>
      <c r="V2428">
        <f>VLOOKUP($R2428,'[3]人物&amp;怪物成长分析'!$B$5:$S$104,17,FALSE)*$W2428</f>
        <v>8146.6685999999991</v>
      </c>
      <c r="W2428" s="1">
        <v>0.51</v>
      </c>
      <c r="X2428">
        <f t="shared" si="37"/>
        <v>13241.869934737069</v>
      </c>
    </row>
    <row r="2429" spans="1:24" x14ac:dyDescent="0.15">
      <c r="A2429">
        <v>2428</v>
      </c>
      <c r="B2429">
        <v>28</v>
      </c>
      <c r="C2429">
        <v>13501.081133891641</v>
      </c>
      <c r="D2429">
        <v>913.60699402274281</v>
      </c>
      <c r="E2429">
        <v>406.04755289899674</v>
      </c>
      <c r="F2429">
        <v>7099.1423999999997</v>
      </c>
      <c r="G2429" s="1">
        <v>0.72</v>
      </c>
      <c r="H2429">
        <v>5128.0874499328866</v>
      </c>
      <c r="Q2429">
        <v>2428</v>
      </c>
      <c r="R2429">
        <v>28</v>
      </c>
      <c r="S2429">
        <f>VLOOKUP($R2429,'[3]人物&amp;怪物成长分析'!$B$5:$S$104,12,FALSE)*$W2429</f>
        <v>13501.081133891641</v>
      </c>
      <c r="T2429">
        <f>VLOOKUP($R2429,'[3]人物&amp;怪物成长分析'!$B$5:$S$104,13,FALSE)*$W2429</f>
        <v>913.60699402274281</v>
      </c>
      <c r="U2429">
        <f>VLOOKUP($R2429,'[3]人物&amp;怪物成长分析'!$B$5:$S$104,14,FALSE)*$W2429</f>
        <v>406.04755289899674</v>
      </c>
      <c r="V2429">
        <f>VLOOKUP($R2429,'[3]人物&amp;怪物成长分析'!$B$5:$S$104,17,FALSE)*$W2429</f>
        <v>7099.1423999999997</v>
      </c>
      <c r="W2429" s="1">
        <v>0.72</v>
      </c>
      <c r="X2429">
        <f t="shared" si="37"/>
        <v>5128.0874499328866</v>
      </c>
    </row>
    <row r="2430" spans="1:24" x14ac:dyDescent="0.15">
      <c r="A2430">
        <v>2429</v>
      </c>
      <c r="B2430">
        <v>20</v>
      </c>
      <c r="C2430">
        <v>4933.6779130434797</v>
      </c>
      <c r="D2430">
        <v>413.05210434782617</v>
      </c>
      <c r="E2430">
        <v>183.57871304347833</v>
      </c>
      <c r="F2430">
        <v>5120.9439999999995</v>
      </c>
      <c r="G2430" s="1">
        <v>0.68</v>
      </c>
      <c r="H2430">
        <v>3042.1186726956525</v>
      </c>
      <c r="Q2430">
        <v>2429</v>
      </c>
      <c r="R2430">
        <v>20</v>
      </c>
      <c r="S2430">
        <f>VLOOKUP($R2430,'[3]人物&amp;怪物成长分析'!$B$5:$S$104,12,FALSE)*$W2430</f>
        <v>4933.6779130434797</v>
      </c>
      <c r="T2430">
        <f>VLOOKUP($R2430,'[3]人物&amp;怪物成长分析'!$B$5:$S$104,13,FALSE)*$W2430</f>
        <v>413.05210434782617</v>
      </c>
      <c r="U2430">
        <f>VLOOKUP($R2430,'[3]人物&amp;怪物成长分析'!$B$5:$S$104,14,FALSE)*$W2430</f>
        <v>183.57871304347833</v>
      </c>
      <c r="V2430">
        <f>VLOOKUP($R2430,'[3]人物&amp;怪物成长分析'!$B$5:$S$104,17,FALSE)*$W2430</f>
        <v>5120.9439999999995</v>
      </c>
      <c r="W2430" s="1">
        <v>0.68</v>
      </c>
      <c r="X2430">
        <f t="shared" si="37"/>
        <v>3042.1186726956525</v>
      </c>
    </row>
    <row r="2431" spans="1:24" x14ac:dyDescent="0.15">
      <c r="A2431">
        <v>2430</v>
      </c>
      <c r="B2431">
        <v>46</v>
      </c>
      <c r="C2431">
        <v>35902.243286271587</v>
      </c>
      <c r="D2431">
        <v>1697.2826766983283</v>
      </c>
      <c r="E2431">
        <v>754.34785631036823</v>
      </c>
      <c r="F2431">
        <v>4530.1319999999996</v>
      </c>
      <c r="G2431" s="1">
        <v>0.3</v>
      </c>
      <c r="H2431">
        <v>6513.5581733514719</v>
      </c>
      <c r="Q2431">
        <v>2430</v>
      </c>
      <c r="R2431">
        <v>46</v>
      </c>
      <c r="S2431">
        <f>VLOOKUP($R2431,'[3]人物&amp;怪物成长分析'!$B$5:$S$104,12,FALSE)*$W2431</f>
        <v>35902.243286271587</v>
      </c>
      <c r="T2431">
        <f>VLOOKUP($R2431,'[3]人物&amp;怪物成长分析'!$B$5:$S$104,13,FALSE)*$W2431</f>
        <v>1697.2826766983283</v>
      </c>
      <c r="U2431">
        <f>VLOOKUP($R2431,'[3]人物&amp;怪物成长分析'!$B$5:$S$104,14,FALSE)*$W2431</f>
        <v>754.34785631036823</v>
      </c>
      <c r="V2431">
        <f>VLOOKUP($R2431,'[3]人物&amp;怪物成长分析'!$B$5:$S$104,17,FALSE)*$W2431</f>
        <v>4530.1319999999996</v>
      </c>
      <c r="W2431" s="1">
        <v>0.3</v>
      </c>
      <c r="X2431">
        <f t="shared" si="37"/>
        <v>6513.5581733514719</v>
      </c>
    </row>
    <row r="2432" spans="1:24" x14ac:dyDescent="0.15">
      <c r="A2432">
        <v>2431</v>
      </c>
      <c r="B2432">
        <v>26</v>
      </c>
      <c r="C2432">
        <v>9537.9625889819417</v>
      </c>
      <c r="D2432">
        <v>677.92034196120426</v>
      </c>
      <c r="E2432">
        <v>301.29792976053517</v>
      </c>
      <c r="F2432">
        <v>5937.6895999999997</v>
      </c>
      <c r="G2432" s="1">
        <v>0.64</v>
      </c>
      <c r="H2432">
        <v>4055.46148713722</v>
      </c>
      <c r="Q2432">
        <v>2431</v>
      </c>
      <c r="R2432">
        <v>26</v>
      </c>
      <c r="S2432">
        <f>VLOOKUP($R2432,'[3]人物&amp;怪物成长分析'!$B$5:$S$104,12,FALSE)*$W2432</f>
        <v>9537.9625889819417</v>
      </c>
      <c r="T2432">
        <f>VLOOKUP($R2432,'[3]人物&amp;怪物成长分析'!$B$5:$S$104,13,FALSE)*$W2432</f>
        <v>677.92034196120426</v>
      </c>
      <c r="U2432">
        <f>VLOOKUP($R2432,'[3]人物&amp;怪物成长分析'!$B$5:$S$104,14,FALSE)*$W2432</f>
        <v>301.29792976053517</v>
      </c>
      <c r="V2432">
        <f>VLOOKUP($R2432,'[3]人物&amp;怪物成长分析'!$B$5:$S$104,17,FALSE)*$W2432</f>
        <v>5937.6895999999997</v>
      </c>
      <c r="W2432" s="1">
        <v>0.64</v>
      </c>
      <c r="X2432">
        <f t="shared" si="37"/>
        <v>4055.46148713722</v>
      </c>
    </row>
    <row r="2433" spans="1:24" x14ac:dyDescent="0.15">
      <c r="A2433">
        <v>2432</v>
      </c>
      <c r="B2433">
        <v>49</v>
      </c>
      <c r="C2433">
        <v>115467.70401502551</v>
      </c>
      <c r="D2433">
        <v>5104.855400119467</v>
      </c>
      <c r="E2433">
        <v>2268.8246222753191</v>
      </c>
      <c r="F2433">
        <v>11820.6564</v>
      </c>
      <c r="G2433" s="1">
        <v>0.74</v>
      </c>
      <c r="H2433">
        <v>19213.693630794969</v>
      </c>
      <c r="Q2433">
        <v>2432</v>
      </c>
      <c r="R2433">
        <v>49</v>
      </c>
      <c r="S2433">
        <f>VLOOKUP($R2433,'[3]人物&amp;怪物成长分析'!$B$5:$S$104,12,FALSE)*$W2433</f>
        <v>115467.70401502551</v>
      </c>
      <c r="T2433">
        <f>VLOOKUP($R2433,'[3]人物&amp;怪物成长分析'!$B$5:$S$104,13,FALSE)*$W2433</f>
        <v>5104.855400119467</v>
      </c>
      <c r="U2433">
        <f>VLOOKUP($R2433,'[3]人物&amp;怪物成长分析'!$B$5:$S$104,14,FALSE)*$W2433</f>
        <v>2268.8246222753191</v>
      </c>
      <c r="V2433">
        <f>VLOOKUP($R2433,'[3]人物&amp;怪物成长分析'!$B$5:$S$104,17,FALSE)*$W2433</f>
        <v>11820.6564</v>
      </c>
      <c r="W2433" s="1">
        <v>0.74</v>
      </c>
      <c r="X2433">
        <f t="shared" si="37"/>
        <v>19213.693630794969</v>
      </c>
    </row>
    <row r="2434" spans="1:24" x14ac:dyDescent="0.15">
      <c r="A2434">
        <v>2433</v>
      </c>
      <c r="B2434">
        <v>31</v>
      </c>
      <c r="C2434">
        <v>8899.7456607230815</v>
      </c>
      <c r="D2434">
        <v>568.86581207076938</v>
      </c>
      <c r="E2434">
        <v>252.82924980923087</v>
      </c>
      <c r="F2434">
        <v>3649.3356000000003</v>
      </c>
      <c r="G2434" s="1">
        <v>0.34</v>
      </c>
      <c r="H2434">
        <v>2902.1507907707087</v>
      </c>
      <c r="Q2434">
        <v>2433</v>
      </c>
      <c r="R2434">
        <v>31</v>
      </c>
      <c r="S2434">
        <f>VLOOKUP($R2434,'[3]人物&amp;怪物成长分析'!$B$5:$S$104,12,FALSE)*$W2434</f>
        <v>8899.7456607230815</v>
      </c>
      <c r="T2434">
        <f>VLOOKUP($R2434,'[3]人物&amp;怪物成长分析'!$B$5:$S$104,13,FALSE)*$W2434</f>
        <v>568.86581207076938</v>
      </c>
      <c r="U2434">
        <f>VLOOKUP($R2434,'[3]人物&amp;怪物成长分析'!$B$5:$S$104,14,FALSE)*$W2434</f>
        <v>252.82924980923087</v>
      </c>
      <c r="V2434">
        <f>VLOOKUP($R2434,'[3]人物&amp;怪物成长分析'!$B$5:$S$104,17,FALSE)*$W2434</f>
        <v>3649.3356000000003</v>
      </c>
      <c r="W2434" s="1">
        <v>0.34</v>
      </c>
      <c r="X2434">
        <f t="shared" si="37"/>
        <v>2902.1507907707087</v>
      </c>
    </row>
    <row r="2435" spans="1:24" x14ac:dyDescent="0.15">
      <c r="A2435">
        <v>2434</v>
      </c>
      <c r="B2435">
        <v>34</v>
      </c>
      <c r="C2435">
        <v>27441.444976172916</v>
      </c>
      <c r="D2435">
        <v>1704.6616599824756</v>
      </c>
      <c r="E2435">
        <v>757.62740443665564</v>
      </c>
      <c r="F2435">
        <v>8937.2052000000003</v>
      </c>
      <c r="G2435" s="1">
        <v>0.77</v>
      </c>
      <c r="H2435">
        <v>7918.3159577592578</v>
      </c>
      <c r="Q2435">
        <v>2434</v>
      </c>
      <c r="R2435">
        <v>34</v>
      </c>
      <c r="S2435">
        <f>VLOOKUP($R2435,'[3]人物&amp;怪物成长分析'!$B$5:$S$104,12,FALSE)*$W2435</f>
        <v>27441.444976172916</v>
      </c>
      <c r="T2435">
        <f>VLOOKUP($R2435,'[3]人物&amp;怪物成长分析'!$B$5:$S$104,13,FALSE)*$W2435</f>
        <v>1704.6616599824756</v>
      </c>
      <c r="U2435">
        <f>VLOOKUP($R2435,'[3]人物&amp;怪物成长分析'!$B$5:$S$104,14,FALSE)*$W2435</f>
        <v>757.62740443665564</v>
      </c>
      <c r="V2435">
        <f>VLOOKUP($R2435,'[3]人物&amp;怪物成长分析'!$B$5:$S$104,17,FALSE)*$W2435</f>
        <v>8937.2052000000003</v>
      </c>
      <c r="W2435" s="1">
        <v>0.77</v>
      </c>
      <c r="X2435">
        <f t="shared" ref="X2435:X2498" si="38">SUMPRODUCT(S2435:V2435,$M$6:$P$6)*1.2</f>
        <v>7918.3159577592578</v>
      </c>
    </row>
    <row r="2436" spans="1:24" x14ac:dyDescent="0.15">
      <c r="A2436">
        <v>2435</v>
      </c>
      <c r="B2436">
        <v>42</v>
      </c>
      <c r="C2436">
        <v>40674.246694635476</v>
      </c>
      <c r="D2436">
        <v>2116.1076369230777</v>
      </c>
      <c r="E2436">
        <v>940.49228307692363</v>
      </c>
      <c r="F2436">
        <v>6967.94</v>
      </c>
      <c r="G2436" s="1">
        <v>0.5</v>
      </c>
      <c r="H2436">
        <v>8463.2032653425049</v>
      </c>
      <c r="Q2436">
        <v>2435</v>
      </c>
      <c r="R2436">
        <v>42</v>
      </c>
      <c r="S2436">
        <f>VLOOKUP($R2436,'[3]人物&amp;怪物成长分析'!$B$5:$S$104,12,FALSE)*$W2436</f>
        <v>40674.246694635476</v>
      </c>
      <c r="T2436">
        <f>VLOOKUP($R2436,'[3]人物&amp;怪物成长分析'!$B$5:$S$104,13,FALSE)*$W2436</f>
        <v>2116.1076369230777</v>
      </c>
      <c r="U2436">
        <f>VLOOKUP($R2436,'[3]人物&amp;怪物成长分析'!$B$5:$S$104,14,FALSE)*$W2436</f>
        <v>940.49228307692363</v>
      </c>
      <c r="V2436">
        <f>VLOOKUP($R2436,'[3]人物&amp;怪物成长分析'!$B$5:$S$104,17,FALSE)*$W2436</f>
        <v>6967.94</v>
      </c>
      <c r="W2436" s="1">
        <v>0.5</v>
      </c>
      <c r="X2436">
        <f t="shared" si="38"/>
        <v>8463.2032653425049</v>
      </c>
    </row>
    <row r="2437" spans="1:24" x14ac:dyDescent="0.15">
      <c r="A2437">
        <v>2436</v>
      </c>
      <c r="B2437">
        <v>34</v>
      </c>
      <c r="C2437">
        <v>26728.680171596992</v>
      </c>
      <c r="D2437">
        <v>1660.3847337491643</v>
      </c>
      <c r="E2437">
        <v>737.94877055518407</v>
      </c>
      <c r="F2437">
        <v>8705.07</v>
      </c>
      <c r="G2437" s="1">
        <v>0.75</v>
      </c>
      <c r="H2437">
        <v>7712.6454134018732</v>
      </c>
      <c r="Q2437">
        <v>2436</v>
      </c>
      <c r="R2437">
        <v>34</v>
      </c>
      <c r="S2437">
        <f>VLOOKUP($R2437,'[3]人物&amp;怪物成长分析'!$B$5:$S$104,12,FALSE)*$W2437</f>
        <v>26728.680171596992</v>
      </c>
      <c r="T2437">
        <f>VLOOKUP($R2437,'[3]人物&amp;怪物成长分析'!$B$5:$S$104,13,FALSE)*$W2437</f>
        <v>1660.3847337491643</v>
      </c>
      <c r="U2437">
        <f>VLOOKUP($R2437,'[3]人物&amp;怪物成长分析'!$B$5:$S$104,14,FALSE)*$W2437</f>
        <v>737.94877055518407</v>
      </c>
      <c r="V2437">
        <f>VLOOKUP($R2437,'[3]人物&amp;怪物成长分析'!$B$5:$S$104,17,FALSE)*$W2437</f>
        <v>8705.07</v>
      </c>
      <c r="W2437" s="1">
        <v>0.75</v>
      </c>
      <c r="X2437">
        <f t="shared" si="38"/>
        <v>7712.6454134018732</v>
      </c>
    </row>
    <row r="2438" spans="1:24" x14ac:dyDescent="0.15">
      <c r="A2438">
        <v>2437</v>
      </c>
      <c r="B2438">
        <v>27</v>
      </c>
      <c r="C2438">
        <v>10559.769724539636</v>
      </c>
      <c r="D2438">
        <v>732.11691879331124</v>
      </c>
      <c r="E2438">
        <v>325.38529724147168</v>
      </c>
      <c r="F2438">
        <v>6028.3313999999991</v>
      </c>
      <c r="G2438" s="1">
        <v>0.63</v>
      </c>
      <c r="H2438">
        <v>4235.4308172196415</v>
      </c>
      <c r="Q2438">
        <v>2437</v>
      </c>
      <c r="R2438">
        <v>27</v>
      </c>
      <c r="S2438">
        <f>VLOOKUP($R2438,'[3]人物&amp;怪物成长分析'!$B$5:$S$104,12,FALSE)*$W2438</f>
        <v>10559.769724539636</v>
      </c>
      <c r="T2438">
        <f>VLOOKUP($R2438,'[3]人物&amp;怪物成长分析'!$B$5:$S$104,13,FALSE)*$W2438</f>
        <v>732.11691879331124</v>
      </c>
      <c r="U2438">
        <f>VLOOKUP($R2438,'[3]人物&amp;怪物成长分析'!$B$5:$S$104,14,FALSE)*$W2438</f>
        <v>325.38529724147168</v>
      </c>
      <c r="V2438">
        <f>VLOOKUP($R2438,'[3]人物&amp;怪物成长分析'!$B$5:$S$104,17,FALSE)*$W2438</f>
        <v>6028.3313999999991</v>
      </c>
      <c r="W2438" s="1">
        <v>0.63</v>
      </c>
      <c r="X2438">
        <f t="shared" si="38"/>
        <v>4235.4308172196415</v>
      </c>
    </row>
    <row r="2439" spans="1:24" x14ac:dyDescent="0.15">
      <c r="A2439">
        <v>2438</v>
      </c>
      <c r="B2439">
        <v>50</v>
      </c>
      <c r="C2439">
        <v>117921.17592000005</v>
      </c>
      <c r="D2439">
        <v>5102.3585734615399</v>
      </c>
      <c r="E2439">
        <v>2267.7149215384625</v>
      </c>
      <c r="F2439">
        <v>11222.849999999999</v>
      </c>
      <c r="G2439" s="1">
        <v>0.69</v>
      </c>
      <c r="H2439">
        <v>19083.227438160007</v>
      </c>
      <c r="Q2439">
        <v>2438</v>
      </c>
      <c r="R2439">
        <v>50</v>
      </c>
      <c r="S2439">
        <f>VLOOKUP($R2439,'[3]人物&amp;怪物成长分析'!$B$5:$S$104,12,FALSE)*$W2439</f>
        <v>117921.17592000005</v>
      </c>
      <c r="T2439">
        <f>VLOOKUP($R2439,'[3]人物&amp;怪物成长分析'!$B$5:$S$104,13,FALSE)*$W2439</f>
        <v>5102.3585734615399</v>
      </c>
      <c r="U2439">
        <f>VLOOKUP($R2439,'[3]人物&amp;怪物成长分析'!$B$5:$S$104,14,FALSE)*$W2439</f>
        <v>2267.7149215384625</v>
      </c>
      <c r="V2439">
        <f>VLOOKUP($R2439,'[3]人物&amp;怪物成长分析'!$B$5:$S$104,17,FALSE)*$W2439</f>
        <v>11222.849999999999</v>
      </c>
      <c r="W2439" s="1">
        <v>0.69</v>
      </c>
      <c r="X2439">
        <f t="shared" si="38"/>
        <v>19083.227438160007</v>
      </c>
    </row>
    <row r="2440" spans="1:24" x14ac:dyDescent="0.15">
      <c r="A2440">
        <v>2439</v>
      </c>
      <c r="B2440">
        <v>40</v>
      </c>
      <c r="C2440">
        <v>44209.630191925098</v>
      </c>
      <c r="D2440">
        <v>2420.2352294849507</v>
      </c>
      <c r="E2440">
        <v>1075.6601019933116</v>
      </c>
      <c r="F2440">
        <v>8946.9120000000003</v>
      </c>
      <c r="G2440" s="1">
        <v>0.67</v>
      </c>
      <c r="H2440">
        <v>9967.4767429863205</v>
      </c>
      <c r="Q2440">
        <v>2439</v>
      </c>
      <c r="R2440">
        <v>40</v>
      </c>
      <c r="S2440">
        <f>VLOOKUP($R2440,'[3]人物&amp;怪物成长分析'!$B$5:$S$104,12,FALSE)*$W2440</f>
        <v>44209.630191925098</v>
      </c>
      <c r="T2440">
        <f>VLOOKUP($R2440,'[3]人物&amp;怪物成长分析'!$B$5:$S$104,13,FALSE)*$W2440</f>
        <v>2420.2352294849507</v>
      </c>
      <c r="U2440">
        <f>VLOOKUP($R2440,'[3]人物&amp;怪物成长分析'!$B$5:$S$104,14,FALSE)*$W2440</f>
        <v>1075.6601019933116</v>
      </c>
      <c r="V2440">
        <f>VLOOKUP($R2440,'[3]人物&amp;怪物成长分析'!$B$5:$S$104,17,FALSE)*$W2440</f>
        <v>8946.9120000000003</v>
      </c>
      <c r="W2440" s="1">
        <v>0.67</v>
      </c>
      <c r="X2440">
        <f t="shared" si="38"/>
        <v>9967.4767429863205</v>
      </c>
    </row>
    <row r="2441" spans="1:24" x14ac:dyDescent="0.15">
      <c r="A2441">
        <v>2440</v>
      </c>
      <c r="B2441">
        <v>26</v>
      </c>
      <c r="C2441">
        <v>10581.177247151842</v>
      </c>
      <c r="D2441">
        <v>752.06787936321098</v>
      </c>
      <c r="E2441">
        <v>334.25239082809372</v>
      </c>
      <c r="F2441">
        <v>6587.1243999999997</v>
      </c>
      <c r="G2441" s="1">
        <v>0.71</v>
      </c>
      <c r="H2441">
        <v>4499.0275872928542</v>
      </c>
      <c r="Q2441">
        <v>2440</v>
      </c>
      <c r="R2441">
        <v>26</v>
      </c>
      <c r="S2441">
        <f>VLOOKUP($R2441,'[3]人物&amp;怪物成长分析'!$B$5:$S$104,12,FALSE)*$W2441</f>
        <v>10581.177247151842</v>
      </c>
      <c r="T2441">
        <f>VLOOKUP($R2441,'[3]人物&amp;怪物成长分析'!$B$5:$S$104,13,FALSE)*$W2441</f>
        <v>752.06787936321098</v>
      </c>
      <c r="U2441">
        <f>VLOOKUP($R2441,'[3]人物&amp;怪物成长分析'!$B$5:$S$104,14,FALSE)*$W2441</f>
        <v>334.25239082809372</v>
      </c>
      <c r="V2441">
        <f>VLOOKUP($R2441,'[3]人物&amp;怪物成长分析'!$B$5:$S$104,17,FALSE)*$W2441</f>
        <v>6587.1243999999997</v>
      </c>
      <c r="W2441" s="1">
        <v>0.71</v>
      </c>
      <c r="X2441">
        <f t="shared" si="38"/>
        <v>4499.0275872928542</v>
      </c>
    </row>
    <row r="2442" spans="1:24" x14ac:dyDescent="0.15">
      <c r="A2442">
        <v>2441</v>
      </c>
      <c r="B2442">
        <v>28</v>
      </c>
      <c r="C2442">
        <v>7500.6006299398014</v>
      </c>
      <c r="D2442">
        <v>507.55944112374601</v>
      </c>
      <c r="E2442">
        <v>225.58197383277599</v>
      </c>
      <c r="F2442">
        <v>3943.9680000000003</v>
      </c>
      <c r="G2442" s="1">
        <v>0.4</v>
      </c>
      <c r="H2442">
        <v>2848.9374721849372</v>
      </c>
      <c r="Q2442">
        <v>2441</v>
      </c>
      <c r="R2442">
        <v>28</v>
      </c>
      <c r="S2442">
        <f>VLOOKUP($R2442,'[3]人物&amp;怪物成长分析'!$B$5:$S$104,12,FALSE)*$W2442</f>
        <v>7500.6006299398014</v>
      </c>
      <c r="T2442">
        <f>VLOOKUP($R2442,'[3]人物&amp;怪物成长分析'!$B$5:$S$104,13,FALSE)*$W2442</f>
        <v>507.55944112374601</v>
      </c>
      <c r="U2442">
        <f>VLOOKUP($R2442,'[3]人物&amp;怪物成长分析'!$B$5:$S$104,14,FALSE)*$W2442</f>
        <v>225.58197383277599</v>
      </c>
      <c r="V2442">
        <f>VLOOKUP($R2442,'[3]人物&amp;怪物成长分析'!$B$5:$S$104,17,FALSE)*$W2442</f>
        <v>3943.9680000000003</v>
      </c>
      <c r="W2442" s="1">
        <v>0.4</v>
      </c>
      <c r="X2442">
        <f t="shared" si="38"/>
        <v>2848.9374721849372</v>
      </c>
    </row>
    <row r="2443" spans="1:24" x14ac:dyDescent="0.15">
      <c r="A2443">
        <v>2442</v>
      </c>
      <c r="B2443">
        <v>32</v>
      </c>
      <c r="C2443">
        <v>8737.533302568565</v>
      </c>
      <c r="D2443">
        <v>553.0274080013379</v>
      </c>
      <c r="E2443">
        <v>245.78995911170574</v>
      </c>
      <c r="F2443">
        <v>3307.3439999999996</v>
      </c>
      <c r="G2443" s="1">
        <v>0.3</v>
      </c>
      <c r="H2443">
        <v>2727.3787910589431</v>
      </c>
      <c r="Q2443">
        <v>2442</v>
      </c>
      <c r="R2443">
        <v>32</v>
      </c>
      <c r="S2443">
        <f>VLOOKUP($R2443,'[3]人物&amp;怪物成长分析'!$B$5:$S$104,12,FALSE)*$W2443</f>
        <v>8737.533302568565</v>
      </c>
      <c r="T2443">
        <f>VLOOKUP($R2443,'[3]人物&amp;怪物成长分析'!$B$5:$S$104,13,FALSE)*$W2443</f>
        <v>553.0274080013379</v>
      </c>
      <c r="U2443">
        <f>VLOOKUP($R2443,'[3]人物&amp;怪物成长分析'!$B$5:$S$104,14,FALSE)*$W2443</f>
        <v>245.78995911170574</v>
      </c>
      <c r="V2443">
        <f>VLOOKUP($R2443,'[3]人物&amp;怪物成长分析'!$B$5:$S$104,17,FALSE)*$W2443</f>
        <v>3307.3439999999996</v>
      </c>
      <c r="W2443" s="1">
        <v>0.3</v>
      </c>
      <c r="X2443">
        <f t="shared" si="38"/>
        <v>2727.3787910589431</v>
      </c>
    </row>
    <row r="2444" spans="1:24" x14ac:dyDescent="0.15">
      <c r="A2444">
        <v>2443</v>
      </c>
      <c r="B2444">
        <v>24</v>
      </c>
      <c r="C2444">
        <v>7742.5848146086983</v>
      </c>
      <c r="D2444">
        <v>579.48659735117076</v>
      </c>
      <c r="E2444">
        <v>257.5495988227425</v>
      </c>
      <c r="F2444">
        <v>5738.9376000000002</v>
      </c>
      <c r="G2444" s="1">
        <v>0.66</v>
      </c>
      <c r="H2444">
        <v>3717.5740473099131</v>
      </c>
      <c r="Q2444">
        <v>2443</v>
      </c>
      <c r="R2444">
        <v>24</v>
      </c>
      <c r="S2444">
        <f>VLOOKUP($R2444,'[3]人物&amp;怪物成长分析'!$B$5:$S$104,12,FALSE)*$W2444</f>
        <v>7742.5848146086983</v>
      </c>
      <c r="T2444">
        <f>VLOOKUP($R2444,'[3]人物&amp;怪物成长分析'!$B$5:$S$104,13,FALSE)*$W2444</f>
        <v>579.48659735117076</v>
      </c>
      <c r="U2444">
        <f>VLOOKUP($R2444,'[3]人物&amp;怪物成长分析'!$B$5:$S$104,14,FALSE)*$W2444</f>
        <v>257.5495988227425</v>
      </c>
      <c r="V2444">
        <f>VLOOKUP($R2444,'[3]人物&amp;怪物成长分析'!$B$5:$S$104,17,FALSE)*$W2444</f>
        <v>5738.9376000000002</v>
      </c>
      <c r="W2444" s="1">
        <v>0.66</v>
      </c>
      <c r="X2444">
        <f t="shared" si="38"/>
        <v>3717.5740473099131</v>
      </c>
    </row>
    <row r="2445" spans="1:24" x14ac:dyDescent="0.15">
      <c r="A2445">
        <v>2444</v>
      </c>
      <c r="B2445">
        <v>38</v>
      </c>
      <c r="C2445">
        <v>16539.229796770433</v>
      </c>
      <c r="D2445">
        <v>954.90975090702352</v>
      </c>
      <c r="E2445">
        <v>424.40433373645493</v>
      </c>
      <c r="F2445">
        <v>3959.1091999999999</v>
      </c>
      <c r="G2445" s="1">
        <v>0.31</v>
      </c>
      <c r="H2445">
        <v>4064.376485417155</v>
      </c>
      <c r="Q2445">
        <v>2444</v>
      </c>
      <c r="R2445">
        <v>38</v>
      </c>
      <c r="S2445">
        <f>VLOOKUP($R2445,'[3]人物&amp;怪物成长分析'!$B$5:$S$104,12,FALSE)*$W2445</f>
        <v>16539.229796770433</v>
      </c>
      <c r="T2445">
        <f>VLOOKUP($R2445,'[3]人物&amp;怪物成长分析'!$B$5:$S$104,13,FALSE)*$W2445</f>
        <v>954.90975090702352</v>
      </c>
      <c r="U2445">
        <f>VLOOKUP($R2445,'[3]人物&amp;怪物成长分析'!$B$5:$S$104,14,FALSE)*$W2445</f>
        <v>424.40433373645493</v>
      </c>
      <c r="V2445">
        <f>VLOOKUP($R2445,'[3]人物&amp;怪物成长分析'!$B$5:$S$104,17,FALSE)*$W2445</f>
        <v>3959.1091999999999</v>
      </c>
      <c r="W2445" s="1">
        <v>0.31</v>
      </c>
      <c r="X2445">
        <f t="shared" si="38"/>
        <v>4064.376485417155</v>
      </c>
    </row>
    <row r="2446" spans="1:24" x14ac:dyDescent="0.15">
      <c r="A2446">
        <v>2445</v>
      </c>
      <c r="B2446">
        <v>32</v>
      </c>
      <c r="C2446">
        <v>14271.304394195322</v>
      </c>
      <c r="D2446">
        <v>903.27809973551859</v>
      </c>
      <c r="E2446">
        <v>401.45693321578608</v>
      </c>
      <c r="F2446">
        <v>5401.9951999999994</v>
      </c>
      <c r="G2446" s="1">
        <v>0.49</v>
      </c>
      <c r="H2446">
        <v>4454.718692062941</v>
      </c>
      <c r="Q2446">
        <v>2445</v>
      </c>
      <c r="R2446">
        <v>32</v>
      </c>
      <c r="S2446">
        <f>VLOOKUP($R2446,'[3]人物&amp;怪物成长分析'!$B$5:$S$104,12,FALSE)*$W2446</f>
        <v>14271.304394195322</v>
      </c>
      <c r="T2446">
        <f>VLOOKUP($R2446,'[3]人物&amp;怪物成长分析'!$B$5:$S$104,13,FALSE)*$W2446</f>
        <v>903.27809973551859</v>
      </c>
      <c r="U2446">
        <f>VLOOKUP($R2446,'[3]人物&amp;怪物成长分析'!$B$5:$S$104,14,FALSE)*$W2446</f>
        <v>401.45693321578608</v>
      </c>
      <c r="V2446">
        <f>VLOOKUP($R2446,'[3]人物&amp;怪物成长分析'!$B$5:$S$104,17,FALSE)*$W2446</f>
        <v>5401.9951999999994</v>
      </c>
      <c r="W2446" s="1">
        <v>0.49</v>
      </c>
      <c r="X2446">
        <f t="shared" si="38"/>
        <v>4454.718692062941</v>
      </c>
    </row>
    <row r="2447" spans="1:24" x14ac:dyDescent="0.15">
      <c r="A2447">
        <v>2446</v>
      </c>
      <c r="B2447">
        <v>36</v>
      </c>
      <c r="C2447">
        <v>24517.404191871574</v>
      </c>
      <c r="D2447">
        <v>1496.5671013019398</v>
      </c>
      <c r="E2447">
        <v>665.14093391197332</v>
      </c>
      <c r="F2447">
        <v>6947.7527999999993</v>
      </c>
      <c r="G2447" s="1">
        <v>0.56999999999999995</v>
      </c>
      <c r="H2447">
        <v>6605.5681858665312</v>
      </c>
      <c r="Q2447">
        <v>2446</v>
      </c>
      <c r="R2447">
        <v>36</v>
      </c>
      <c r="S2447">
        <f>VLOOKUP($R2447,'[3]人物&amp;怪物成长分析'!$B$5:$S$104,12,FALSE)*$W2447</f>
        <v>24517.404191871574</v>
      </c>
      <c r="T2447">
        <f>VLOOKUP($R2447,'[3]人物&amp;怪物成长分析'!$B$5:$S$104,13,FALSE)*$W2447</f>
        <v>1496.5671013019398</v>
      </c>
      <c r="U2447">
        <f>VLOOKUP($R2447,'[3]人物&amp;怪物成长分析'!$B$5:$S$104,14,FALSE)*$W2447</f>
        <v>665.14093391197332</v>
      </c>
      <c r="V2447">
        <f>VLOOKUP($R2447,'[3]人物&amp;怪物成长分析'!$B$5:$S$104,17,FALSE)*$W2447</f>
        <v>6947.7527999999993</v>
      </c>
      <c r="W2447" s="1">
        <v>0.56999999999999995</v>
      </c>
      <c r="X2447">
        <f t="shared" si="38"/>
        <v>6605.5681858665312</v>
      </c>
    </row>
    <row r="2448" spans="1:24" x14ac:dyDescent="0.15">
      <c r="A2448">
        <v>2447</v>
      </c>
      <c r="B2448">
        <v>42</v>
      </c>
      <c r="C2448">
        <v>39860.761760742767</v>
      </c>
      <c r="D2448">
        <v>2073.7854841846161</v>
      </c>
      <c r="E2448">
        <v>921.68243741538515</v>
      </c>
      <c r="F2448">
        <v>6828.5811999999996</v>
      </c>
      <c r="G2448" s="1">
        <v>0.49</v>
      </c>
      <c r="H2448">
        <v>8293.9392000356529</v>
      </c>
      <c r="Q2448">
        <v>2447</v>
      </c>
      <c r="R2448">
        <v>42</v>
      </c>
      <c r="S2448">
        <f>VLOOKUP($R2448,'[3]人物&amp;怪物成长分析'!$B$5:$S$104,12,FALSE)*$W2448</f>
        <v>39860.761760742767</v>
      </c>
      <c r="T2448">
        <f>VLOOKUP($R2448,'[3]人物&amp;怪物成长分析'!$B$5:$S$104,13,FALSE)*$W2448</f>
        <v>2073.7854841846161</v>
      </c>
      <c r="U2448">
        <f>VLOOKUP($R2448,'[3]人物&amp;怪物成长分析'!$B$5:$S$104,14,FALSE)*$W2448</f>
        <v>921.68243741538515</v>
      </c>
      <c r="V2448">
        <f>VLOOKUP($R2448,'[3]人物&amp;怪物成长分析'!$B$5:$S$104,17,FALSE)*$W2448</f>
        <v>6828.5811999999996</v>
      </c>
      <c r="W2448" s="1">
        <v>0.49</v>
      </c>
      <c r="X2448">
        <f t="shared" si="38"/>
        <v>8293.9392000356529</v>
      </c>
    </row>
    <row r="2449" spans="1:24" x14ac:dyDescent="0.15">
      <c r="A2449">
        <v>2448</v>
      </c>
      <c r="B2449">
        <v>39</v>
      </c>
      <c r="C2449">
        <v>45545.733501898947</v>
      </c>
      <c r="D2449">
        <v>2559.8442666503684</v>
      </c>
      <c r="E2449">
        <v>1137.7085629557193</v>
      </c>
      <c r="F2449">
        <v>10058.0942</v>
      </c>
      <c r="G2449" s="1">
        <v>0.77</v>
      </c>
      <c r="H2449">
        <v>10726.961037218454</v>
      </c>
      <c r="Q2449">
        <v>2448</v>
      </c>
      <c r="R2449">
        <v>39</v>
      </c>
      <c r="S2449">
        <f>VLOOKUP($R2449,'[3]人物&amp;怪物成长分析'!$B$5:$S$104,12,FALSE)*$W2449</f>
        <v>45545.733501898947</v>
      </c>
      <c r="T2449">
        <f>VLOOKUP($R2449,'[3]人物&amp;怪物成长分析'!$B$5:$S$104,13,FALSE)*$W2449</f>
        <v>2559.8442666503684</v>
      </c>
      <c r="U2449">
        <f>VLOOKUP($R2449,'[3]人物&amp;怪物成长分析'!$B$5:$S$104,14,FALSE)*$W2449</f>
        <v>1137.7085629557193</v>
      </c>
      <c r="V2449">
        <f>VLOOKUP($R2449,'[3]人物&amp;怪物成长分析'!$B$5:$S$104,17,FALSE)*$W2449</f>
        <v>10058.0942</v>
      </c>
      <c r="W2449" s="1">
        <v>0.77</v>
      </c>
      <c r="X2449">
        <f t="shared" si="38"/>
        <v>10726.961037218454</v>
      </c>
    </row>
    <row r="2450" spans="1:24" x14ac:dyDescent="0.15">
      <c r="A2450">
        <v>2449</v>
      </c>
      <c r="B2450">
        <v>34</v>
      </c>
      <c r="C2450">
        <v>11047.854470926757</v>
      </c>
      <c r="D2450">
        <v>686.29235661632129</v>
      </c>
      <c r="E2450">
        <v>305.01882516280943</v>
      </c>
      <c r="F2450">
        <v>3598.0956000000001</v>
      </c>
      <c r="G2450" s="1">
        <v>0.31</v>
      </c>
      <c r="H2450">
        <v>3187.8934375394415</v>
      </c>
      <c r="Q2450">
        <v>2449</v>
      </c>
      <c r="R2450">
        <v>34</v>
      </c>
      <c r="S2450">
        <f>VLOOKUP($R2450,'[3]人物&amp;怪物成长分析'!$B$5:$S$104,12,FALSE)*$W2450</f>
        <v>11047.854470926757</v>
      </c>
      <c r="T2450">
        <f>VLOOKUP($R2450,'[3]人物&amp;怪物成长分析'!$B$5:$S$104,13,FALSE)*$W2450</f>
        <v>686.29235661632129</v>
      </c>
      <c r="U2450">
        <f>VLOOKUP($R2450,'[3]人物&amp;怪物成长分析'!$B$5:$S$104,14,FALSE)*$W2450</f>
        <v>305.01882516280943</v>
      </c>
      <c r="V2450">
        <f>VLOOKUP($R2450,'[3]人物&amp;怪物成长分析'!$B$5:$S$104,17,FALSE)*$W2450</f>
        <v>3598.0956000000001</v>
      </c>
      <c r="W2450" s="1">
        <v>0.31</v>
      </c>
      <c r="X2450">
        <f t="shared" si="38"/>
        <v>3187.8934375394415</v>
      </c>
    </row>
    <row r="2451" spans="1:24" x14ac:dyDescent="0.15">
      <c r="A2451">
        <v>2450</v>
      </c>
      <c r="B2451">
        <v>20</v>
      </c>
      <c r="C2451">
        <v>5441.5565217391313</v>
      </c>
      <c r="D2451">
        <v>455.57217391304357</v>
      </c>
      <c r="E2451">
        <v>202.4765217391305</v>
      </c>
      <c r="F2451">
        <v>5648.0999999999995</v>
      </c>
      <c r="G2451" s="1">
        <v>0.75</v>
      </c>
      <c r="H2451">
        <v>3355.2779478260868</v>
      </c>
      <c r="Q2451">
        <v>2450</v>
      </c>
      <c r="R2451">
        <v>20</v>
      </c>
      <c r="S2451">
        <f>VLOOKUP($R2451,'[3]人物&amp;怪物成长分析'!$B$5:$S$104,12,FALSE)*$W2451</f>
        <v>5441.5565217391313</v>
      </c>
      <c r="T2451">
        <f>VLOOKUP($R2451,'[3]人物&amp;怪物成长分析'!$B$5:$S$104,13,FALSE)*$W2451</f>
        <v>455.57217391304357</v>
      </c>
      <c r="U2451">
        <f>VLOOKUP($R2451,'[3]人物&amp;怪物成长分析'!$B$5:$S$104,14,FALSE)*$W2451</f>
        <v>202.4765217391305</v>
      </c>
      <c r="V2451">
        <f>VLOOKUP($R2451,'[3]人物&amp;怪物成长分析'!$B$5:$S$104,17,FALSE)*$W2451</f>
        <v>5648.0999999999995</v>
      </c>
      <c r="W2451" s="1">
        <v>0.75</v>
      </c>
      <c r="X2451">
        <f t="shared" si="38"/>
        <v>3355.2779478260868</v>
      </c>
    </row>
    <row r="2452" spans="1:24" x14ac:dyDescent="0.15">
      <c r="A2452">
        <v>2451</v>
      </c>
      <c r="B2452">
        <v>40</v>
      </c>
      <c r="C2452">
        <v>37611.177924473588</v>
      </c>
      <c r="D2452">
        <v>2059.0060907558536</v>
      </c>
      <c r="E2452">
        <v>915.1138181137128</v>
      </c>
      <c r="F2452">
        <v>7611.5519999999988</v>
      </c>
      <c r="G2452" s="1">
        <v>0.56999999999999995</v>
      </c>
      <c r="H2452">
        <v>8479.7936470182103</v>
      </c>
      <c r="Q2452">
        <v>2451</v>
      </c>
      <c r="R2452">
        <v>40</v>
      </c>
      <c r="S2452">
        <f>VLOOKUP($R2452,'[3]人物&amp;怪物成长分析'!$B$5:$S$104,12,FALSE)*$W2452</f>
        <v>37611.177924473588</v>
      </c>
      <c r="T2452">
        <f>VLOOKUP($R2452,'[3]人物&amp;怪物成长分析'!$B$5:$S$104,13,FALSE)*$W2452</f>
        <v>2059.0060907558536</v>
      </c>
      <c r="U2452">
        <f>VLOOKUP($R2452,'[3]人物&amp;怪物成长分析'!$B$5:$S$104,14,FALSE)*$W2452</f>
        <v>915.1138181137128</v>
      </c>
      <c r="V2452">
        <f>VLOOKUP($R2452,'[3]人物&amp;怪物成长分析'!$B$5:$S$104,17,FALSE)*$W2452</f>
        <v>7611.5519999999988</v>
      </c>
      <c r="W2452" s="1">
        <v>0.56999999999999995</v>
      </c>
      <c r="X2452">
        <f t="shared" si="38"/>
        <v>8479.7936470182103</v>
      </c>
    </row>
    <row r="2453" spans="1:24" x14ac:dyDescent="0.15">
      <c r="A2453">
        <v>2452</v>
      </c>
      <c r="B2453">
        <v>39</v>
      </c>
      <c r="C2453">
        <v>27800.642527133121</v>
      </c>
      <c r="D2453">
        <v>1562.5023445787961</v>
      </c>
      <c r="E2453">
        <v>694.44548647946499</v>
      </c>
      <c r="F2453">
        <v>6139.3561999999993</v>
      </c>
      <c r="G2453" s="1">
        <v>0.47</v>
      </c>
      <c r="H2453">
        <v>6547.6255681723042</v>
      </c>
      <c r="Q2453">
        <v>2452</v>
      </c>
      <c r="R2453">
        <v>39</v>
      </c>
      <c r="S2453">
        <f>VLOOKUP($R2453,'[3]人物&amp;怪物成长分析'!$B$5:$S$104,12,FALSE)*$W2453</f>
        <v>27800.642527133121</v>
      </c>
      <c r="T2453">
        <f>VLOOKUP($R2453,'[3]人物&amp;怪物成长分析'!$B$5:$S$104,13,FALSE)*$W2453</f>
        <v>1562.5023445787961</v>
      </c>
      <c r="U2453">
        <f>VLOOKUP($R2453,'[3]人物&amp;怪物成长分析'!$B$5:$S$104,14,FALSE)*$W2453</f>
        <v>694.44548647946499</v>
      </c>
      <c r="V2453">
        <f>VLOOKUP($R2453,'[3]人物&amp;怪物成长分析'!$B$5:$S$104,17,FALSE)*$W2453</f>
        <v>6139.3561999999993</v>
      </c>
      <c r="W2453" s="1">
        <v>0.47</v>
      </c>
      <c r="X2453">
        <f t="shared" si="38"/>
        <v>6547.6255681723042</v>
      </c>
    </row>
    <row r="2454" spans="1:24" x14ac:dyDescent="0.15">
      <c r="A2454">
        <v>2453</v>
      </c>
      <c r="B2454">
        <v>44</v>
      </c>
      <c r="C2454">
        <v>70407.216481516312</v>
      </c>
      <c r="D2454">
        <v>3488.3635414731775</v>
      </c>
      <c r="E2454">
        <v>1550.3837962103014</v>
      </c>
      <c r="F2454">
        <v>10307.893599999999</v>
      </c>
      <c r="G2454" s="1">
        <v>0.71</v>
      </c>
      <c r="H2454">
        <v>13631.663785132958</v>
      </c>
      <c r="Q2454">
        <v>2453</v>
      </c>
      <c r="R2454">
        <v>44</v>
      </c>
      <c r="S2454">
        <f>VLOOKUP($R2454,'[3]人物&amp;怪物成长分析'!$B$5:$S$104,12,FALSE)*$W2454</f>
        <v>70407.216481516312</v>
      </c>
      <c r="T2454">
        <f>VLOOKUP($R2454,'[3]人物&amp;怪物成长分析'!$B$5:$S$104,13,FALSE)*$W2454</f>
        <v>3488.3635414731775</v>
      </c>
      <c r="U2454">
        <f>VLOOKUP($R2454,'[3]人物&amp;怪物成长分析'!$B$5:$S$104,14,FALSE)*$W2454</f>
        <v>1550.3837962103014</v>
      </c>
      <c r="V2454">
        <f>VLOOKUP($R2454,'[3]人物&amp;怪物成长分析'!$B$5:$S$104,17,FALSE)*$W2454</f>
        <v>10307.893599999999</v>
      </c>
      <c r="W2454" s="1">
        <v>0.71</v>
      </c>
      <c r="X2454">
        <f t="shared" si="38"/>
        <v>13631.663785132958</v>
      </c>
    </row>
    <row r="2455" spans="1:24" x14ac:dyDescent="0.15">
      <c r="A2455">
        <v>2454</v>
      </c>
      <c r="B2455">
        <v>35</v>
      </c>
      <c r="C2455">
        <v>26273.866536521742</v>
      </c>
      <c r="D2455">
        <v>1617.6666318260873</v>
      </c>
      <c r="E2455">
        <v>718.96294747826119</v>
      </c>
      <c r="F2455">
        <v>7971.5929999999998</v>
      </c>
      <c r="G2455" s="1">
        <v>0.67</v>
      </c>
      <c r="H2455">
        <v>7317.5110329182617</v>
      </c>
      <c r="Q2455">
        <v>2454</v>
      </c>
      <c r="R2455">
        <v>35</v>
      </c>
      <c r="S2455">
        <f>VLOOKUP($R2455,'[3]人物&amp;怪物成长分析'!$B$5:$S$104,12,FALSE)*$W2455</f>
        <v>26273.866536521742</v>
      </c>
      <c r="T2455">
        <f>VLOOKUP($R2455,'[3]人物&amp;怪物成长分析'!$B$5:$S$104,13,FALSE)*$W2455</f>
        <v>1617.6666318260873</v>
      </c>
      <c r="U2455">
        <f>VLOOKUP($R2455,'[3]人物&amp;怪物成长分析'!$B$5:$S$104,14,FALSE)*$W2455</f>
        <v>718.96294747826119</v>
      </c>
      <c r="V2455">
        <f>VLOOKUP($R2455,'[3]人物&amp;怪物成长分析'!$B$5:$S$104,17,FALSE)*$W2455</f>
        <v>7971.5929999999998</v>
      </c>
      <c r="W2455" s="1">
        <v>0.67</v>
      </c>
      <c r="X2455">
        <f t="shared" si="38"/>
        <v>7317.5110329182617</v>
      </c>
    </row>
    <row r="2456" spans="1:24" x14ac:dyDescent="0.15">
      <c r="A2456">
        <v>2455</v>
      </c>
      <c r="B2456">
        <v>23</v>
      </c>
      <c r="C2456">
        <v>6546.2566682633797</v>
      </c>
      <c r="D2456">
        <v>503.28935410033461</v>
      </c>
      <c r="E2456">
        <v>223.68415737792651</v>
      </c>
      <c r="F2456">
        <v>5294.6585999999998</v>
      </c>
      <c r="G2456" s="1">
        <v>0.63</v>
      </c>
      <c r="H2456">
        <v>3346.8092426505555</v>
      </c>
      <c r="Q2456">
        <v>2455</v>
      </c>
      <c r="R2456">
        <v>23</v>
      </c>
      <c r="S2456">
        <f>VLOOKUP($R2456,'[3]人物&amp;怪物成长分析'!$B$5:$S$104,12,FALSE)*$W2456</f>
        <v>6546.2566682633797</v>
      </c>
      <c r="T2456">
        <f>VLOOKUP($R2456,'[3]人物&amp;怪物成长分析'!$B$5:$S$104,13,FALSE)*$W2456</f>
        <v>503.28935410033461</v>
      </c>
      <c r="U2456">
        <f>VLOOKUP($R2456,'[3]人物&amp;怪物成长分析'!$B$5:$S$104,14,FALSE)*$W2456</f>
        <v>223.68415737792651</v>
      </c>
      <c r="V2456">
        <f>VLOOKUP($R2456,'[3]人物&amp;怪物成长分析'!$B$5:$S$104,17,FALSE)*$W2456</f>
        <v>5294.6585999999998</v>
      </c>
      <c r="W2456" s="1">
        <v>0.63</v>
      </c>
      <c r="X2456">
        <f t="shared" si="38"/>
        <v>3346.8092426505555</v>
      </c>
    </row>
    <row r="2457" spans="1:24" x14ac:dyDescent="0.15">
      <c r="A2457">
        <v>2456</v>
      </c>
      <c r="B2457">
        <v>23</v>
      </c>
      <c r="C2457">
        <v>4987.6241282006704</v>
      </c>
      <c r="D2457">
        <v>383.45855550501682</v>
      </c>
      <c r="E2457">
        <v>170.42602466889639</v>
      </c>
      <c r="F2457">
        <v>4034.0255999999995</v>
      </c>
      <c r="G2457" s="1">
        <v>0.48</v>
      </c>
      <c r="H2457">
        <v>2549.9498991623277</v>
      </c>
      <c r="Q2457">
        <v>2456</v>
      </c>
      <c r="R2457">
        <v>23</v>
      </c>
      <c r="S2457">
        <f>VLOOKUP($R2457,'[3]人物&amp;怪物成长分析'!$B$5:$S$104,12,FALSE)*$W2457</f>
        <v>4987.6241282006704</v>
      </c>
      <c r="T2457">
        <f>VLOOKUP($R2457,'[3]人物&amp;怪物成长分析'!$B$5:$S$104,13,FALSE)*$W2457</f>
        <v>383.45855550501682</v>
      </c>
      <c r="U2457">
        <f>VLOOKUP($R2457,'[3]人物&amp;怪物成长分析'!$B$5:$S$104,14,FALSE)*$W2457</f>
        <v>170.42602466889639</v>
      </c>
      <c r="V2457">
        <f>VLOOKUP($R2457,'[3]人物&amp;怪物成长分析'!$B$5:$S$104,17,FALSE)*$W2457</f>
        <v>4034.0255999999995</v>
      </c>
      <c r="W2457" s="1">
        <v>0.48</v>
      </c>
      <c r="X2457">
        <f t="shared" si="38"/>
        <v>2549.9498991623277</v>
      </c>
    </row>
    <row r="2458" spans="1:24" x14ac:dyDescent="0.15">
      <c r="A2458">
        <v>2457</v>
      </c>
      <c r="B2458">
        <v>31</v>
      </c>
      <c r="C2458">
        <v>18584.762997392314</v>
      </c>
      <c r="D2458">
        <v>1187.9256663830772</v>
      </c>
      <c r="E2458">
        <v>527.96696283692324</v>
      </c>
      <c r="F2458">
        <v>7620.6714000000002</v>
      </c>
      <c r="G2458" s="1">
        <v>0.71</v>
      </c>
      <c r="H2458">
        <v>6060.3737101388315</v>
      </c>
      <c r="Q2458">
        <v>2457</v>
      </c>
      <c r="R2458">
        <v>31</v>
      </c>
      <c r="S2458">
        <f>VLOOKUP($R2458,'[3]人物&amp;怪物成长分析'!$B$5:$S$104,12,FALSE)*$W2458</f>
        <v>18584.762997392314</v>
      </c>
      <c r="T2458">
        <f>VLOOKUP($R2458,'[3]人物&amp;怪物成长分析'!$B$5:$S$104,13,FALSE)*$W2458</f>
        <v>1187.9256663830772</v>
      </c>
      <c r="U2458">
        <f>VLOOKUP($R2458,'[3]人物&amp;怪物成长分析'!$B$5:$S$104,14,FALSE)*$W2458</f>
        <v>527.96696283692324</v>
      </c>
      <c r="V2458">
        <f>VLOOKUP($R2458,'[3]人物&amp;怪物成长分析'!$B$5:$S$104,17,FALSE)*$W2458</f>
        <v>7620.6714000000002</v>
      </c>
      <c r="W2458" s="1">
        <v>0.71</v>
      </c>
      <c r="X2458">
        <f t="shared" si="38"/>
        <v>6060.3737101388315</v>
      </c>
    </row>
    <row r="2459" spans="1:24" x14ac:dyDescent="0.15">
      <c r="A2459">
        <v>2458</v>
      </c>
      <c r="B2459">
        <v>25</v>
      </c>
      <c r="C2459">
        <v>8298.276212897159</v>
      </c>
      <c r="D2459">
        <v>605.03887324414745</v>
      </c>
      <c r="E2459">
        <v>268.90616588628774</v>
      </c>
      <c r="F2459">
        <v>5661.4949999999999</v>
      </c>
      <c r="G2459" s="1">
        <v>0.63</v>
      </c>
      <c r="H2459">
        <v>3756.9412651755856</v>
      </c>
      <c r="Q2459">
        <v>2458</v>
      </c>
      <c r="R2459">
        <v>25</v>
      </c>
      <c r="S2459">
        <f>VLOOKUP($R2459,'[3]人物&amp;怪物成长分析'!$B$5:$S$104,12,FALSE)*$W2459</f>
        <v>8298.276212897159</v>
      </c>
      <c r="T2459">
        <f>VLOOKUP($R2459,'[3]人物&amp;怪物成长分析'!$B$5:$S$104,13,FALSE)*$W2459</f>
        <v>605.03887324414745</v>
      </c>
      <c r="U2459">
        <f>VLOOKUP($R2459,'[3]人物&amp;怪物成长分析'!$B$5:$S$104,14,FALSE)*$W2459</f>
        <v>268.90616588628774</v>
      </c>
      <c r="V2459">
        <f>VLOOKUP($R2459,'[3]人物&amp;怪物成长分析'!$B$5:$S$104,17,FALSE)*$W2459</f>
        <v>5661.4949999999999</v>
      </c>
      <c r="W2459" s="1">
        <v>0.63</v>
      </c>
      <c r="X2459">
        <f t="shared" si="38"/>
        <v>3756.9412651755856</v>
      </c>
    </row>
    <row r="2460" spans="1:24" x14ac:dyDescent="0.15">
      <c r="A2460">
        <v>2459</v>
      </c>
      <c r="B2460">
        <v>27</v>
      </c>
      <c r="C2460">
        <v>13409.231396240808</v>
      </c>
      <c r="D2460">
        <v>929.67227783277622</v>
      </c>
      <c r="E2460">
        <v>413.18767903678946</v>
      </c>
      <c r="F2460">
        <v>7655.0239999999994</v>
      </c>
      <c r="G2460" s="1">
        <v>0.8</v>
      </c>
      <c r="H2460">
        <v>5378.3248472630376</v>
      </c>
      <c r="Q2460">
        <v>2459</v>
      </c>
      <c r="R2460">
        <v>27</v>
      </c>
      <c r="S2460">
        <f>VLOOKUP($R2460,'[3]人物&amp;怪物成长分析'!$B$5:$S$104,12,FALSE)*$W2460</f>
        <v>13409.231396240808</v>
      </c>
      <c r="T2460">
        <f>VLOOKUP($R2460,'[3]人物&amp;怪物成长分析'!$B$5:$S$104,13,FALSE)*$W2460</f>
        <v>929.67227783277622</v>
      </c>
      <c r="U2460">
        <f>VLOOKUP($R2460,'[3]人物&amp;怪物成长分析'!$B$5:$S$104,14,FALSE)*$W2460</f>
        <v>413.18767903678946</v>
      </c>
      <c r="V2460">
        <f>VLOOKUP($R2460,'[3]人物&amp;怪物成长分析'!$B$5:$S$104,17,FALSE)*$W2460</f>
        <v>7655.0239999999994</v>
      </c>
      <c r="W2460" s="1">
        <v>0.8</v>
      </c>
      <c r="X2460">
        <f t="shared" si="38"/>
        <v>5378.3248472630376</v>
      </c>
    </row>
    <row r="2461" spans="1:24" x14ac:dyDescent="0.15">
      <c r="A2461">
        <v>2460</v>
      </c>
      <c r="B2461">
        <v>34</v>
      </c>
      <c r="C2461">
        <v>14968.060896094315</v>
      </c>
      <c r="D2461">
        <v>929.81545089953204</v>
      </c>
      <c r="E2461">
        <v>413.25131151090307</v>
      </c>
      <c r="F2461">
        <v>4874.8392000000003</v>
      </c>
      <c r="G2461" s="1">
        <v>0.42</v>
      </c>
      <c r="H2461">
        <v>4319.0814315050493</v>
      </c>
      <c r="Q2461">
        <v>2460</v>
      </c>
      <c r="R2461">
        <v>34</v>
      </c>
      <c r="S2461">
        <f>VLOOKUP($R2461,'[3]人物&amp;怪物成长分析'!$B$5:$S$104,12,FALSE)*$W2461</f>
        <v>14968.060896094315</v>
      </c>
      <c r="T2461">
        <f>VLOOKUP($R2461,'[3]人物&amp;怪物成长分析'!$B$5:$S$104,13,FALSE)*$W2461</f>
        <v>929.81545089953204</v>
      </c>
      <c r="U2461">
        <f>VLOOKUP($R2461,'[3]人物&amp;怪物成长分析'!$B$5:$S$104,14,FALSE)*$W2461</f>
        <v>413.25131151090307</v>
      </c>
      <c r="V2461">
        <f>VLOOKUP($R2461,'[3]人物&amp;怪物成长分析'!$B$5:$S$104,17,FALSE)*$W2461</f>
        <v>4874.8392000000003</v>
      </c>
      <c r="W2461" s="1">
        <v>0.42</v>
      </c>
      <c r="X2461">
        <f t="shared" si="38"/>
        <v>4319.0814315050493</v>
      </c>
    </row>
    <row r="2462" spans="1:24" x14ac:dyDescent="0.15">
      <c r="A2462">
        <v>2461</v>
      </c>
      <c r="B2462">
        <v>35</v>
      </c>
      <c r="C2462">
        <v>16078.037731304348</v>
      </c>
      <c r="D2462">
        <v>989.91540156521739</v>
      </c>
      <c r="E2462">
        <v>439.96240069565232</v>
      </c>
      <c r="F2462">
        <v>4878.1389999999992</v>
      </c>
      <c r="G2462" s="1">
        <v>0.41</v>
      </c>
      <c r="H2462">
        <v>4477.8798858156524</v>
      </c>
      <c r="Q2462">
        <v>2461</v>
      </c>
      <c r="R2462">
        <v>35</v>
      </c>
      <c r="S2462">
        <f>VLOOKUP($R2462,'[3]人物&amp;怪物成长分析'!$B$5:$S$104,12,FALSE)*$W2462</f>
        <v>16078.037731304348</v>
      </c>
      <c r="T2462">
        <f>VLOOKUP($R2462,'[3]人物&amp;怪物成长分析'!$B$5:$S$104,13,FALSE)*$W2462</f>
        <v>989.91540156521739</v>
      </c>
      <c r="U2462">
        <f>VLOOKUP($R2462,'[3]人物&amp;怪物成长分析'!$B$5:$S$104,14,FALSE)*$W2462</f>
        <v>439.96240069565232</v>
      </c>
      <c r="V2462">
        <f>VLOOKUP($R2462,'[3]人物&amp;怪物成长分析'!$B$5:$S$104,17,FALSE)*$W2462</f>
        <v>4878.1389999999992</v>
      </c>
      <c r="W2462" s="1">
        <v>0.41</v>
      </c>
      <c r="X2462">
        <f t="shared" si="38"/>
        <v>4477.8798858156524</v>
      </c>
    </row>
    <row r="2463" spans="1:24" x14ac:dyDescent="0.15">
      <c r="A2463">
        <v>2462</v>
      </c>
      <c r="B2463">
        <v>47</v>
      </c>
      <c r="C2463">
        <v>102192.68000644959</v>
      </c>
      <c r="D2463">
        <v>4722.4024119391315</v>
      </c>
      <c r="E2463">
        <v>2098.845516417392</v>
      </c>
      <c r="F2463">
        <v>12005.4324</v>
      </c>
      <c r="G2463" s="1">
        <v>0.78</v>
      </c>
      <c r="H2463">
        <v>17988.962573537407</v>
      </c>
      <c r="Q2463">
        <v>2462</v>
      </c>
      <c r="R2463">
        <v>47</v>
      </c>
      <c r="S2463">
        <f>VLOOKUP($R2463,'[3]人物&amp;怪物成长分析'!$B$5:$S$104,12,FALSE)*$W2463</f>
        <v>102192.68000644959</v>
      </c>
      <c r="T2463">
        <f>VLOOKUP($R2463,'[3]人物&amp;怪物成长分析'!$B$5:$S$104,13,FALSE)*$W2463</f>
        <v>4722.4024119391315</v>
      </c>
      <c r="U2463">
        <f>VLOOKUP($R2463,'[3]人物&amp;怪物成长分析'!$B$5:$S$104,14,FALSE)*$W2463</f>
        <v>2098.845516417392</v>
      </c>
      <c r="V2463">
        <f>VLOOKUP($R2463,'[3]人物&amp;怪物成长分析'!$B$5:$S$104,17,FALSE)*$W2463</f>
        <v>12005.4324</v>
      </c>
      <c r="W2463" s="1">
        <v>0.78</v>
      </c>
      <c r="X2463">
        <f t="shared" si="38"/>
        <v>17988.962573537407</v>
      </c>
    </row>
    <row r="2464" spans="1:24" x14ac:dyDescent="0.15">
      <c r="A2464">
        <v>2463</v>
      </c>
      <c r="B2464">
        <v>20</v>
      </c>
      <c r="C2464">
        <v>4788.5697391304357</v>
      </c>
      <c r="D2464">
        <v>400.90351304347837</v>
      </c>
      <c r="E2464">
        <v>178.17933913043484</v>
      </c>
      <c r="F2464">
        <v>4970.3279999999995</v>
      </c>
      <c r="G2464" s="1">
        <v>0.66</v>
      </c>
      <c r="H2464">
        <v>2952.6445940869567</v>
      </c>
      <c r="Q2464">
        <v>2463</v>
      </c>
      <c r="R2464">
        <v>20</v>
      </c>
      <c r="S2464">
        <f>VLOOKUP($R2464,'[3]人物&amp;怪物成长分析'!$B$5:$S$104,12,FALSE)*$W2464</f>
        <v>4788.5697391304357</v>
      </c>
      <c r="T2464">
        <f>VLOOKUP($R2464,'[3]人物&amp;怪物成长分析'!$B$5:$S$104,13,FALSE)*$W2464</f>
        <v>400.90351304347837</v>
      </c>
      <c r="U2464">
        <f>VLOOKUP($R2464,'[3]人物&amp;怪物成长分析'!$B$5:$S$104,14,FALSE)*$W2464</f>
        <v>178.17933913043484</v>
      </c>
      <c r="V2464">
        <f>VLOOKUP($R2464,'[3]人物&amp;怪物成长分析'!$B$5:$S$104,17,FALSE)*$W2464</f>
        <v>4970.3279999999995</v>
      </c>
      <c r="W2464" s="1">
        <v>0.66</v>
      </c>
      <c r="X2464">
        <f t="shared" si="38"/>
        <v>2952.6445940869567</v>
      </c>
    </row>
    <row r="2465" spans="1:24" x14ac:dyDescent="0.15">
      <c r="A2465">
        <v>2464</v>
      </c>
      <c r="B2465">
        <v>40</v>
      </c>
      <c r="C2465">
        <v>36951.332697728445</v>
      </c>
      <c r="D2465">
        <v>2022.8831768829441</v>
      </c>
      <c r="E2465">
        <v>899.05918972575307</v>
      </c>
      <c r="F2465">
        <v>7478.0159999999996</v>
      </c>
      <c r="G2465" s="1">
        <v>0.56000000000000005</v>
      </c>
      <c r="H2465">
        <v>8331.0253374214008</v>
      </c>
      <c r="Q2465">
        <v>2464</v>
      </c>
      <c r="R2465">
        <v>40</v>
      </c>
      <c r="S2465">
        <f>VLOOKUP($R2465,'[3]人物&amp;怪物成长分析'!$B$5:$S$104,12,FALSE)*$W2465</f>
        <v>36951.332697728445</v>
      </c>
      <c r="T2465">
        <f>VLOOKUP($R2465,'[3]人物&amp;怪物成长分析'!$B$5:$S$104,13,FALSE)*$W2465</f>
        <v>2022.8831768829441</v>
      </c>
      <c r="U2465">
        <f>VLOOKUP($R2465,'[3]人物&amp;怪物成长分析'!$B$5:$S$104,14,FALSE)*$W2465</f>
        <v>899.05918972575307</v>
      </c>
      <c r="V2465">
        <f>VLOOKUP($R2465,'[3]人物&amp;怪物成长分析'!$B$5:$S$104,17,FALSE)*$W2465</f>
        <v>7478.0159999999996</v>
      </c>
      <c r="W2465" s="1">
        <v>0.56000000000000005</v>
      </c>
      <c r="X2465">
        <f t="shared" si="38"/>
        <v>8331.0253374214008</v>
      </c>
    </row>
    <row r="2466" spans="1:24" x14ac:dyDescent="0.15">
      <c r="A2466">
        <v>2465</v>
      </c>
      <c r="B2466">
        <v>45</v>
      </c>
      <c r="C2466">
        <v>40355.03013610687</v>
      </c>
      <c r="D2466">
        <v>1952.6074964699001</v>
      </c>
      <c r="E2466">
        <v>867.82555398662237</v>
      </c>
      <c r="F2466">
        <v>5479.4409999999998</v>
      </c>
      <c r="G2466" s="1">
        <v>0.37</v>
      </c>
      <c r="H2466">
        <v>7557.1730350809557</v>
      </c>
      <c r="Q2466">
        <v>2465</v>
      </c>
      <c r="R2466">
        <v>45</v>
      </c>
      <c r="S2466">
        <f>VLOOKUP($R2466,'[3]人物&amp;怪物成长分析'!$B$5:$S$104,12,FALSE)*$W2466</f>
        <v>40355.03013610687</v>
      </c>
      <c r="T2466">
        <f>VLOOKUP($R2466,'[3]人物&amp;怪物成长分析'!$B$5:$S$104,13,FALSE)*$W2466</f>
        <v>1952.6074964699001</v>
      </c>
      <c r="U2466">
        <f>VLOOKUP($R2466,'[3]人物&amp;怪物成长分析'!$B$5:$S$104,14,FALSE)*$W2466</f>
        <v>867.82555398662237</v>
      </c>
      <c r="V2466">
        <f>VLOOKUP($R2466,'[3]人物&amp;怪物成长分析'!$B$5:$S$104,17,FALSE)*$W2466</f>
        <v>5479.4409999999998</v>
      </c>
      <c r="W2466" s="1">
        <v>0.37</v>
      </c>
      <c r="X2466">
        <f t="shared" si="38"/>
        <v>7557.1730350809557</v>
      </c>
    </row>
    <row r="2467" spans="1:24" x14ac:dyDescent="0.15">
      <c r="A2467">
        <v>2466</v>
      </c>
      <c r="B2467">
        <v>29</v>
      </c>
      <c r="C2467">
        <v>12317.53030243696</v>
      </c>
      <c r="D2467">
        <v>814.0084275130439</v>
      </c>
      <c r="E2467">
        <v>361.78152333913067</v>
      </c>
      <c r="F2467">
        <v>5989.125399999999</v>
      </c>
      <c r="G2467" s="1">
        <v>0.59</v>
      </c>
      <c r="H2467">
        <v>4445.7525587395839</v>
      </c>
      <c r="Q2467">
        <v>2466</v>
      </c>
      <c r="R2467">
        <v>29</v>
      </c>
      <c r="S2467">
        <f>VLOOKUP($R2467,'[3]人物&amp;怪物成长分析'!$B$5:$S$104,12,FALSE)*$W2467</f>
        <v>12317.53030243696</v>
      </c>
      <c r="T2467">
        <f>VLOOKUP($R2467,'[3]人物&amp;怪物成长分析'!$B$5:$S$104,13,FALSE)*$W2467</f>
        <v>814.0084275130439</v>
      </c>
      <c r="U2467">
        <f>VLOOKUP($R2467,'[3]人物&amp;怪物成长分析'!$B$5:$S$104,14,FALSE)*$W2467</f>
        <v>361.78152333913067</v>
      </c>
      <c r="V2467">
        <f>VLOOKUP($R2467,'[3]人物&amp;怪物成长分析'!$B$5:$S$104,17,FALSE)*$W2467</f>
        <v>5989.125399999999</v>
      </c>
      <c r="W2467" s="1">
        <v>0.59</v>
      </c>
      <c r="X2467">
        <f t="shared" si="38"/>
        <v>4445.7525587395839</v>
      </c>
    </row>
    <row r="2468" spans="1:24" x14ac:dyDescent="0.15">
      <c r="A2468">
        <v>2467</v>
      </c>
      <c r="B2468">
        <v>36</v>
      </c>
      <c r="C2468">
        <v>17205.195924120406</v>
      </c>
      <c r="D2468">
        <v>1050.2225272294315</v>
      </c>
      <c r="E2468">
        <v>466.76556765752525</v>
      </c>
      <c r="F2468">
        <v>4875.616</v>
      </c>
      <c r="G2468" s="1">
        <v>0.4</v>
      </c>
      <c r="H2468">
        <v>4635.4864462221276</v>
      </c>
      <c r="Q2468">
        <v>2467</v>
      </c>
      <c r="R2468">
        <v>36</v>
      </c>
      <c r="S2468">
        <f>VLOOKUP($R2468,'[3]人物&amp;怪物成长分析'!$B$5:$S$104,12,FALSE)*$W2468</f>
        <v>17205.195924120406</v>
      </c>
      <c r="T2468">
        <f>VLOOKUP($R2468,'[3]人物&amp;怪物成长分析'!$B$5:$S$104,13,FALSE)*$W2468</f>
        <v>1050.2225272294315</v>
      </c>
      <c r="U2468">
        <f>VLOOKUP($R2468,'[3]人物&amp;怪物成长分析'!$B$5:$S$104,14,FALSE)*$W2468</f>
        <v>466.76556765752525</v>
      </c>
      <c r="V2468">
        <f>VLOOKUP($R2468,'[3]人物&amp;怪物成长分析'!$B$5:$S$104,17,FALSE)*$W2468</f>
        <v>4875.616</v>
      </c>
      <c r="W2468" s="1">
        <v>0.4</v>
      </c>
      <c r="X2468">
        <f t="shared" si="38"/>
        <v>4635.4864462221276</v>
      </c>
    </row>
    <row r="2469" spans="1:24" x14ac:dyDescent="0.15">
      <c r="A2469">
        <v>2468</v>
      </c>
      <c r="B2469">
        <v>35</v>
      </c>
      <c r="C2469">
        <v>19607.363086956524</v>
      </c>
      <c r="D2469">
        <v>1207.2139043478262</v>
      </c>
      <c r="E2469">
        <v>536.53951304347845</v>
      </c>
      <c r="F2469">
        <v>5948.95</v>
      </c>
      <c r="G2469" s="1">
        <v>0.5</v>
      </c>
      <c r="H2469">
        <v>5460.8291290434781</v>
      </c>
      <c r="Q2469">
        <v>2468</v>
      </c>
      <c r="R2469">
        <v>35</v>
      </c>
      <c r="S2469">
        <f>VLOOKUP($R2469,'[3]人物&amp;怪物成长分析'!$B$5:$S$104,12,FALSE)*$W2469</f>
        <v>19607.363086956524</v>
      </c>
      <c r="T2469">
        <f>VLOOKUP($R2469,'[3]人物&amp;怪物成长分析'!$B$5:$S$104,13,FALSE)*$W2469</f>
        <v>1207.2139043478262</v>
      </c>
      <c r="U2469">
        <f>VLOOKUP($R2469,'[3]人物&amp;怪物成长分析'!$B$5:$S$104,14,FALSE)*$W2469</f>
        <v>536.53951304347845</v>
      </c>
      <c r="V2469">
        <f>VLOOKUP($R2469,'[3]人物&amp;怪物成长分析'!$B$5:$S$104,17,FALSE)*$W2469</f>
        <v>5948.95</v>
      </c>
      <c r="W2469" s="1">
        <v>0.5</v>
      </c>
      <c r="X2469">
        <f t="shared" si="38"/>
        <v>5460.8291290434781</v>
      </c>
    </row>
    <row r="2470" spans="1:24" x14ac:dyDescent="0.15">
      <c r="A2470">
        <v>2469</v>
      </c>
      <c r="B2470">
        <v>45</v>
      </c>
      <c r="C2470">
        <v>61077.883449242836</v>
      </c>
      <c r="D2470">
        <v>2955.297832494984</v>
      </c>
      <c r="E2470">
        <v>1313.4657033311044</v>
      </c>
      <c r="F2470">
        <v>8293.2080000000005</v>
      </c>
      <c r="G2470" s="1">
        <v>0.56000000000000005</v>
      </c>
      <c r="H2470">
        <v>11437.883512554961</v>
      </c>
      <c r="Q2470">
        <v>2469</v>
      </c>
      <c r="R2470">
        <v>45</v>
      </c>
      <c r="S2470">
        <f>VLOOKUP($R2470,'[3]人物&amp;怪物成长分析'!$B$5:$S$104,12,FALSE)*$W2470</f>
        <v>61077.883449242836</v>
      </c>
      <c r="T2470">
        <f>VLOOKUP($R2470,'[3]人物&amp;怪物成长分析'!$B$5:$S$104,13,FALSE)*$W2470</f>
        <v>2955.297832494984</v>
      </c>
      <c r="U2470">
        <f>VLOOKUP($R2470,'[3]人物&amp;怪物成长分析'!$B$5:$S$104,14,FALSE)*$W2470</f>
        <v>1313.4657033311044</v>
      </c>
      <c r="V2470">
        <f>VLOOKUP($R2470,'[3]人物&amp;怪物成长分析'!$B$5:$S$104,17,FALSE)*$W2470</f>
        <v>8293.2080000000005</v>
      </c>
      <c r="W2470" s="1">
        <v>0.56000000000000005</v>
      </c>
      <c r="X2470">
        <f t="shared" si="38"/>
        <v>11437.883512554961</v>
      </c>
    </row>
    <row r="2471" spans="1:24" x14ac:dyDescent="0.15">
      <c r="A2471">
        <v>2470</v>
      </c>
      <c r="B2471">
        <v>30</v>
      </c>
      <c r="C2471">
        <v>8904.1772960367925</v>
      </c>
      <c r="D2471">
        <v>574.97826485618759</v>
      </c>
      <c r="E2471">
        <v>255.54589549163896</v>
      </c>
      <c r="F2471">
        <v>3968.0359999999996</v>
      </c>
      <c r="G2471" s="1">
        <v>0.38</v>
      </c>
      <c r="H2471">
        <v>3042.9881906271576</v>
      </c>
      <c r="Q2471">
        <v>2470</v>
      </c>
      <c r="R2471">
        <v>30</v>
      </c>
      <c r="S2471">
        <f>VLOOKUP($R2471,'[3]人物&amp;怪物成长分析'!$B$5:$S$104,12,FALSE)*$W2471</f>
        <v>8904.1772960367925</v>
      </c>
      <c r="T2471">
        <f>VLOOKUP($R2471,'[3]人物&amp;怪物成长分析'!$B$5:$S$104,13,FALSE)*$W2471</f>
        <v>574.97826485618759</v>
      </c>
      <c r="U2471">
        <f>VLOOKUP($R2471,'[3]人物&amp;怪物成长分析'!$B$5:$S$104,14,FALSE)*$W2471</f>
        <v>255.54589549163896</v>
      </c>
      <c r="V2471">
        <f>VLOOKUP($R2471,'[3]人物&amp;怪物成长分析'!$B$5:$S$104,17,FALSE)*$W2471</f>
        <v>3968.0359999999996</v>
      </c>
      <c r="W2471" s="1">
        <v>0.38</v>
      </c>
      <c r="X2471">
        <f t="shared" si="38"/>
        <v>3042.9881906271576</v>
      </c>
    </row>
    <row r="2472" spans="1:24" x14ac:dyDescent="0.15">
      <c r="A2472">
        <v>2471</v>
      </c>
      <c r="B2472">
        <v>23</v>
      </c>
      <c r="C2472">
        <v>5611.0771442257546</v>
      </c>
      <c r="D2472">
        <v>431.39087494314396</v>
      </c>
      <c r="E2472">
        <v>191.72927775250844</v>
      </c>
      <c r="F2472">
        <v>4538.2788</v>
      </c>
      <c r="G2472" s="1">
        <v>0.54</v>
      </c>
      <c r="H2472">
        <v>2868.6936365576194</v>
      </c>
      <c r="Q2472">
        <v>2471</v>
      </c>
      <c r="R2472">
        <v>23</v>
      </c>
      <c r="S2472">
        <f>VLOOKUP($R2472,'[3]人物&amp;怪物成长分析'!$B$5:$S$104,12,FALSE)*$W2472</f>
        <v>5611.0771442257546</v>
      </c>
      <c r="T2472">
        <f>VLOOKUP($R2472,'[3]人物&amp;怪物成长分析'!$B$5:$S$104,13,FALSE)*$W2472</f>
        <v>431.39087494314396</v>
      </c>
      <c r="U2472">
        <f>VLOOKUP($R2472,'[3]人物&amp;怪物成长分析'!$B$5:$S$104,14,FALSE)*$W2472</f>
        <v>191.72927775250844</v>
      </c>
      <c r="V2472">
        <f>VLOOKUP($R2472,'[3]人物&amp;怪物成长分析'!$B$5:$S$104,17,FALSE)*$W2472</f>
        <v>4538.2788</v>
      </c>
      <c r="W2472" s="1">
        <v>0.54</v>
      </c>
      <c r="X2472">
        <f t="shared" si="38"/>
        <v>2868.6936365576194</v>
      </c>
    </row>
    <row r="2473" spans="1:24" x14ac:dyDescent="0.15">
      <c r="A2473">
        <v>2472</v>
      </c>
      <c r="B2473">
        <v>19</v>
      </c>
      <c r="C2473">
        <v>4295.7060698152172</v>
      </c>
      <c r="D2473">
        <v>370.63012226086965</v>
      </c>
      <c r="E2473">
        <v>164.72449878260875</v>
      </c>
      <c r="F2473">
        <v>4850.5722000000005</v>
      </c>
      <c r="G2473" s="1">
        <v>0.67</v>
      </c>
      <c r="H2473">
        <v>2827.6528942033051</v>
      </c>
      <c r="Q2473">
        <v>2472</v>
      </c>
      <c r="R2473">
        <v>19</v>
      </c>
      <c r="S2473">
        <f>VLOOKUP($R2473,'[3]人物&amp;怪物成长分析'!$B$5:$S$104,12,FALSE)*$W2473</f>
        <v>4295.7060698152172</v>
      </c>
      <c r="T2473">
        <f>VLOOKUP($R2473,'[3]人物&amp;怪物成长分析'!$B$5:$S$104,13,FALSE)*$W2473</f>
        <v>370.63012226086965</v>
      </c>
      <c r="U2473">
        <f>VLOOKUP($R2473,'[3]人物&amp;怪物成长分析'!$B$5:$S$104,14,FALSE)*$W2473</f>
        <v>164.72449878260875</v>
      </c>
      <c r="V2473">
        <f>VLOOKUP($R2473,'[3]人物&amp;怪物成长分析'!$B$5:$S$104,17,FALSE)*$W2473</f>
        <v>4850.5722000000005</v>
      </c>
      <c r="W2473" s="1">
        <v>0.67</v>
      </c>
      <c r="X2473">
        <f t="shared" si="38"/>
        <v>2827.6528942033051</v>
      </c>
    </row>
    <row r="2474" spans="1:24" x14ac:dyDescent="0.15">
      <c r="A2474">
        <v>2473</v>
      </c>
      <c r="B2474">
        <v>37</v>
      </c>
      <c r="C2474">
        <v>32626.530433310098</v>
      </c>
      <c r="D2474">
        <v>1936.2705934864218</v>
      </c>
      <c r="E2474">
        <v>860.56470821618757</v>
      </c>
      <c r="F2474">
        <v>8486.5224000000017</v>
      </c>
      <c r="G2474" s="1">
        <v>0.68</v>
      </c>
      <c r="H2474">
        <v>8384.7769620420167</v>
      </c>
      <c r="Q2474">
        <v>2473</v>
      </c>
      <c r="R2474">
        <v>37</v>
      </c>
      <c r="S2474">
        <f>VLOOKUP($R2474,'[3]人物&amp;怪物成长分析'!$B$5:$S$104,12,FALSE)*$W2474</f>
        <v>32626.530433310098</v>
      </c>
      <c r="T2474">
        <f>VLOOKUP($R2474,'[3]人物&amp;怪物成长分析'!$B$5:$S$104,13,FALSE)*$W2474</f>
        <v>1936.2705934864218</v>
      </c>
      <c r="U2474">
        <f>VLOOKUP($R2474,'[3]人物&amp;怪物成长分析'!$B$5:$S$104,14,FALSE)*$W2474</f>
        <v>860.56470821618757</v>
      </c>
      <c r="V2474">
        <f>VLOOKUP($R2474,'[3]人物&amp;怪物成长分析'!$B$5:$S$104,17,FALSE)*$W2474</f>
        <v>8486.5224000000017</v>
      </c>
      <c r="W2474" s="1">
        <v>0.68</v>
      </c>
      <c r="X2474">
        <f t="shared" si="38"/>
        <v>8384.7769620420167</v>
      </c>
    </row>
    <row r="2475" spans="1:24" x14ac:dyDescent="0.15">
      <c r="A2475">
        <v>2474</v>
      </c>
      <c r="B2475">
        <v>40</v>
      </c>
      <c r="C2475">
        <v>44869.475418670256</v>
      </c>
      <c r="D2475">
        <v>2456.3581433578606</v>
      </c>
      <c r="E2475">
        <v>1091.7147303812715</v>
      </c>
      <c r="F2475">
        <v>9080.4480000000003</v>
      </c>
      <c r="G2475" s="1">
        <v>0.68</v>
      </c>
      <c r="H2475">
        <v>10116.245052583132</v>
      </c>
      <c r="Q2475">
        <v>2474</v>
      </c>
      <c r="R2475">
        <v>40</v>
      </c>
      <c r="S2475">
        <f>VLOOKUP($R2475,'[3]人物&amp;怪物成长分析'!$B$5:$S$104,12,FALSE)*$W2475</f>
        <v>44869.475418670256</v>
      </c>
      <c r="T2475">
        <f>VLOOKUP($R2475,'[3]人物&amp;怪物成长分析'!$B$5:$S$104,13,FALSE)*$W2475</f>
        <v>2456.3581433578606</v>
      </c>
      <c r="U2475">
        <f>VLOOKUP($R2475,'[3]人物&amp;怪物成长分析'!$B$5:$S$104,14,FALSE)*$W2475</f>
        <v>1091.7147303812715</v>
      </c>
      <c r="V2475">
        <f>VLOOKUP($R2475,'[3]人物&amp;怪物成长分析'!$B$5:$S$104,17,FALSE)*$W2475</f>
        <v>9080.4480000000003</v>
      </c>
      <c r="W2475" s="1">
        <v>0.68</v>
      </c>
      <c r="X2475">
        <f t="shared" si="38"/>
        <v>10116.245052583132</v>
      </c>
    </row>
    <row r="2476" spans="1:24" x14ac:dyDescent="0.15">
      <c r="A2476">
        <v>2475</v>
      </c>
      <c r="B2476">
        <v>24</v>
      </c>
      <c r="C2476">
        <v>8329.1442702608711</v>
      </c>
      <c r="D2476">
        <v>623.38709715050175</v>
      </c>
      <c r="E2476">
        <v>277.06093206688962</v>
      </c>
      <c r="F2476">
        <v>6173.7056000000002</v>
      </c>
      <c r="G2476" s="1">
        <v>0.71</v>
      </c>
      <c r="H2476">
        <v>3999.2084448333912</v>
      </c>
      <c r="Q2476">
        <v>2475</v>
      </c>
      <c r="R2476">
        <v>24</v>
      </c>
      <c r="S2476">
        <f>VLOOKUP($R2476,'[3]人物&amp;怪物成长分析'!$B$5:$S$104,12,FALSE)*$W2476</f>
        <v>8329.1442702608711</v>
      </c>
      <c r="T2476">
        <f>VLOOKUP($R2476,'[3]人物&amp;怪物成长分析'!$B$5:$S$104,13,FALSE)*$W2476</f>
        <v>623.38709715050175</v>
      </c>
      <c r="U2476">
        <f>VLOOKUP($R2476,'[3]人物&amp;怪物成长分析'!$B$5:$S$104,14,FALSE)*$W2476</f>
        <v>277.06093206688962</v>
      </c>
      <c r="V2476">
        <f>VLOOKUP($R2476,'[3]人物&amp;怪物成长分析'!$B$5:$S$104,17,FALSE)*$W2476</f>
        <v>6173.7056000000002</v>
      </c>
      <c r="W2476" s="1">
        <v>0.71</v>
      </c>
      <c r="X2476">
        <f t="shared" si="38"/>
        <v>3999.2084448333912</v>
      </c>
    </row>
    <row r="2477" spans="1:24" x14ac:dyDescent="0.15">
      <c r="A2477">
        <v>2476</v>
      </c>
      <c r="B2477">
        <v>27</v>
      </c>
      <c r="C2477">
        <v>8380.769622650505</v>
      </c>
      <c r="D2477">
        <v>581.04517364548508</v>
      </c>
      <c r="E2477">
        <v>258.24229939799341</v>
      </c>
      <c r="F2477">
        <v>4784.3899999999994</v>
      </c>
      <c r="G2477" s="1">
        <v>0.5</v>
      </c>
      <c r="H2477">
        <v>3361.4530295393979</v>
      </c>
      <c r="Q2477">
        <v>2476</v>
      </c>
      <c r="R2477">
        <v>27</v>
      </c>
      <c r="S2477">
        <f>VLOOKUP($R2477,'[3]人物&amp;怪物成长分析'!$B$5:$S$104,12,FALSE)*$W2477</f>
        <v>8380.769622650505</v>
      </c>
      <c r="T2477">
        <f>VLOOKUP($R2477,'[3]人物&amp;怪物成长分析'!$B$5:$S$104,13,FALSE)*$W2477</f>
        <v>581.04517364548508</v>
      </c>
      <c r="U2477">
        <f>VLOOKUP($R2477,'[3]人物&amp;怪物成长分析'!$B$5:$S$104,14,FALSE)*$W2477</f>
        <v>258.24229939799341</v>
      </c>
      <c r="V2477">
        <f>VLOOKUP($R2477,'[3]人物&amp;怪物成长分析'!$B$5:$S$104,17,FALSE)*$W2477</f>
        <v>4784.3899999999994</v>
      </c>
      <c r="W2477" s="1">
        <v>0.5</v>
      </c>
      <c r="X2477">
        <f t="shared" si="38"/>
        <v>3361.4530295393979</v>
      </c>
    </row>
    <row r="2478" spans="1:24" x14ac:dyDescent="0.15">
      <c r="A2478">
        <v>2477</v>
      </c>
      <c r="B2478">
        <v>43</v>
      </c>
      <c r="C2478">
        <v>26980.64427617639</v>
      </c>
      <c r="D2478">
        <v>1369.47618626689</v>
      </c>
      <c r="E2478">
        <v>608.65608278528453</v>
      </c>
      <c r="F2478">
        <v>4268.1059999999998</v>
      </c>
      <c r="G2478" s="1">
        <v>0.3</v>
      </c>
      <c r="H2478">
        <v>5410.2168961190764</v>
      </c>
      <c r="Q2478">
        <v>2477</v>
      </c>
      <c r="R2478">
        <v>43</v>
      </c>
      <c r="S2478">
        <f>VLOOKUP($R2478,'[3]人物&amp;怪物成长分析'!$B$5:$S$104,12,FALSE)*$W2478</f>
        <v>26980.64427617639</v>
      </c>
      <c r="T2478">
        <f>VLOOKUP($R2478,'[3]人物&amp;怪物成长分析'!$B$5:$S$104,13,FALSE)*$W2478</f>
        <v>1369.47618626689</v>
      </c>
      <c r="U2478">
        <f>VLOOKUP($R2478,'[3]人物&amp;怪物成长分析'!$B$5:$S$104,14,FALSE)*$W2478</f>
        <v>608.65608278528453</v>
      </c>
      <c r="V2478">
        <f>VLOOKUP($R2478,'[3]人物&amp;怪物成长分析'!$B$5:$S$104,17,FALSE)*$W2478</f>
        <v>4268.1059999999998</v>
      </c>
      <c r="W2478" s="1">
        <v>0.3</v>
      </c>
      <c r="X2478">
        <f t="shared" si="38"/>
        <v>5410.2168961190764</v>
      </c>
    </row>
    <row r="2479" spans="1:24" x14ac:dyDescent="0.15">
      <c r="A2479">
        <v>2478</v>
      </c>
      <c r="B2479">
        <v>28</v>
      </c>
      <c r="C2479">
        <v>10313.325866167228</v>
      </c>
      <c r="D2479">
        <v>697.89423154515077</v>
      </c>
      <c r="E2479">
        <v>310.17521402006702</v>
      </c>
      <c r="F2479">
        <v>5422.9560000000001</v>
      </c>
      <c r="G2479" s="1">
        <v>0.55000000000000004</v>
      </c>
      <c r="H2479">
        <v>3917.2890242542881</v>
      </c>
      <c r="Q2479">
        <v>2478</v>
      </c>
      <c r="R2479">
        <v>28</v>
      </c>
      <c r="S2479">
        <f>VLOOKUP($R2479,'[3]人物&amp;怪物成长分析'!$B$5:$S$104,12,FALSE)*$W2479</f>
        <v>10313.325866167228</v>
      </c>
      <c r="T2479">
        <f>VLOOKUP($R2479,'[3]人物&amp;怪物成长分析'!$B$5:$S$104,13,FALSE)*$W2479</f>
        <v>697.89423154515077</v>
      </c>
      <c r="U2479">
        <f>VLOOKUP($R2479,'[3]人物&amp;怪物成长分析'!$B$5:$S$104,14,FALSE)*$W2479</f>
        <v>310.17521402006702</v>
      </c>
      <c r="V2479">
        <f>VLOOKUP($R2479,'[3]人物&amp;怪物成长分析'!$B$5:$S$104,17,FALSE)*$W2479</f>
        <v>5422.9560000000001</v>
      </c>
      <c r="W2479" s="1">
        <v>0.55000000000000004</v>
      </c>
      <c r="X2479">
        <f t="shared" si="38"/>
        <v>3917.2890242542881</v>
      </c>
    </row>
    <row r="2480" spans="1:24" x14ac:dyDescent="0.15">
      <c r="A2480">
        <v>2479</v>
      </c>
      <c r="B2480">
        <v>23</v>
      </c>
      <c r="C2480">
        <v>6338.4389962550185</v>
      </c>
      <c r="D2480">
        <v>487.31191428762554</v>
      </c>
      <c r="E2480">
        <v>216.58307301672249</v>
      </c>
      <c r="F2480">
        <v>5126.5741999999991</v>
      </c>
      <c r="G2480" s="1">
        <v>0.61</v>
      </c>
      <c r="H2480">
        <v>3240.5613301854582</v>
      </c>
      <c r="Q2480">
        <v>2479</v>
      </c>
      <c r="R2480">
        <v>23</v>
      </c>
      <c r="S2480">
        <f>VLOOKUP($R2480,'[3]人物&amp;怪物成长分析'!$B$5:$S$104,12,FALSE)*$W2480</f>
        <v>6338.4389962550185</v>
      </c>
      <c r="T2480">
        <f>VLOOKUP($R2480,'[3]人物&amp;怪物成长分析'!$B$5:$S$104,13,FALSE)*$W2480</f>
        <v>487.31191428762554</v>
      </c>
      <c r="U2480">
        <f>VLOOKUP($R2480,'[3]人物&amp;怪物成长分析'!$B$5:$S$104,14,FALSE)*$W2480</f>
        <v>216.58307301672249</v>
      </c>
      <c r="V2480">
        <f>VLOOKUP($R2480,'[3]人物&amp;怪物成长分析'!$B$5:$S$104,17,FALSE)*$W2480</f>
        <v>5126.5741999999991</v>
      </c>
      <c r="W2480" s="1">
        <v>0.61</v>
      </c>
      <c r="X2480">
        <f t="shared" si="38"/>
        <v>3240.5613301854582</v>
      </c>
    </row>
    <row r="2481" spans="1:24" x14ac:dyDescent="0.15">
      <c r="A2481">
        <v>2480</v>
      </c>
      <c r="B2481">
        <v>37</v>
      </c>
      <c r="C2481">
        <v>23510.293988708745</v>
      </c>
      <c r="D2481">
        <v>1395.2538100122745</v>
      </c>
      <c r="E2481">
        <v>620.11280444989973</v>
      </c>
      <c r="F2481">
        <v>6115.2882</v>
      </c>
      <c r="G2481" s="1">
        <v>0.49</v>
      </c>
      <c r="H2481">
        <v>6041.9716344126291</v>
      </c>
      <c r="Q2481">
        <v>2480</v>
      </c>
      <c r="R2481">
        <v>37</v>
      </c>
      <c r="S2481">
        <f>VLOOKUP($R2481,'[3]人物&amp;怪物成长分析'!$B$5:$S$104,12,FALSE)*$W2481</f>
        <v>23510.293988708745</v>
      </c>
      <c r="T2481">
        <f>VLOOKUP($R2481,'[3]人物&amp;怪物成长分析'!$B$5:$S$104,13,FALSE)*$W2481</f>
        <v>1395.2538100122745</v>
      </c>
      <c r="U2481">
        <f>VLOOKUP($R2481,'[3]人物&amp;怪物成长分析'!$B$5:$S$104,14,FALSE)*$W2481</f>
        <v>620.11280444989973</v>
      </c>
      <c r="V2481">
        <f>VLOOKUP($R2481,'[3]人物&amp;怪物成长分析'!$B$5:$S$104,17,FALSE)*$W2481</f>
        <v>6115.2882</v>
      </c>
      <c r="W2481" s="1">
        <v>0.49</v>
      </c>
      <c r="X2481">
        <f t="shared" si="38"/>
        <v>6041.9716344126291</v>
      </c>
    </row>
    <row r="2482" spans="1:24" x14ac:dyDescent="0.15">
      <c r="A2482">
        <v>2481</v>
      </c>
      <c r="B2482">
        <v>26</v>
      </c>
      <c r="C2482">
        <v>7153.4719417364558</v>
      </c>
      <c r="D2482">
        <v>508.44025647090319</v>
      </c>
      <c r="E2482">
        <v>225.97344732040139</v>
      </c>
      <c r="F2482">
        <v>4453.2671999999993</v>
      </c>
      <c r="G2482" s="1">
        <v>0.48</v>
      </c>
      <c r="H2482">
        <v>3041.5961153529156</v>
      </c>
      <c r="Q2482">
        <v>2481</v>
      </c>
      <c r="R2482">
        <v>26</v>
      </c>
      <c r="S2482">
        <f>VLOOKUP($R2482,'[3]人物&amp;怪物成长分析'!$B$5:$S$104,12,FALSE)*$W2482</f>
        <v>7153.4719417364558</v>
      </c>
      <c r="T2482">
        <f>VLOOKUP($R2482,'[3]人物&amp;怪物成长分析'!$B$5:$S$104,13,FALSE)*$W2482</f>
        <v>508.44025647090319</v>
      </c>
      <c r="U2482">
        <f>VLOOKUP($R2482,'[3]人物&amp;怪物成长分析'!$B$5:$S$104,14,FALSE)*$W2482</f>
        <v>225.97344732040139</v>
      </c>
      <c r="V2482">
        <f>VLOOKUP($R2482,'[3]人物&amp;怪物成长分析'!$B$5:$S$104,17,FALSE)*$W2482</f>
        <v>4453.2671999999993</v>
      </c>
      <c r="W2482" s="1">
        <v>0.48</v>
      </c>
      <c r="X2482">
        <f t="shared" si="38"/>
        <v>3041.5961153529156</v>
      </c>
    </row>
    <row r="2483" spans="1:24" x14ac:dyDescent="0.15">
      <c r="A2483">
        <v>2482</v>
      </c>
      <c r="B2483">
        <v>30</v>
      </c>
      <c r="C2483">
        <v>10075.779571831108</v>
      </c>
      <c r="D2483">
        <v>650.633299705686</v>
      </c>
      <c r="E2483">
        <v>289.17035542474935</v>
      </c>
      <c r="F2483">
        <v>4490.1459999999997</v>
      </c>
      <c r="G2483" s="1">
        <v>0.43</v>
      </c>
      <c r="H2483">
        <v>3443.3813736044153</v>
      </c>
      <c r="Q2483">
        <v>2482</v>
      </c>
      <c r="R2483">
        <v>30</v>
      </c>
      <c r="S2483">
        <f>VLOOKUP($R2483,'[3]人物&amp;怪物成长分析'!$B$5:$S$104,12,FALSE)*$W2483</f>
        <v>10075.779571831108</v>
      </c>
      <c r="T2483">
        <f>VLOOKUP($R2483,'[3]人物&amp;怪物成长分析'!$B$5:$S$104,13,FALSE)*$W2483</f>
        <v>650.633299705686</v>
      </c>
      <c r="U2483">
        <f>VLOOKUP($R2483,'[3]人物&amp;怪物成长分析'!$B$5:$S$104,14,FALSE)*$W2483</f>
        <v>289.17035542474935</v>
      </c>
      <c r="V2483">
        <f>VLOOKUP($R2483,'[3]人物&amp;怪物成长分析'!$B$5:$S$104,17,FALSE)*$W2483</f>
        <v>4490.1459999999997</v>
      </c>
      <c r="W2483" s="1">
        <v>0.43</v>
      </c>
      <c r="X2483">
        <f t="shared" si="38"/>
        <v>3443.3813736044153</v>
      </c>
    </row>
    <row r="2484" spans="1:24" x14ac:dyDescent="0.15">
      <c r="A2484">
        <v>2483</v>
      </c>
      <c r="B2484">
        <v>44</v>
      </c>
      <c r="C2484">
        <v>41649.33932709416</v>
      </c>
      <c r="D2484">
        <v>2063.5389963644147</v>
      </c>
      <c r="E2484">
        <v>917.12844282862898</v>
      </c>
      <c r="F2484">
        <v>6097.6271999999999</v>
      </c>
      <c r="G2484" s="1">
        <v>0.42</v>
      </c>
      <c r="H2484">
        <v>8063.8011123321712</v>
      </c>
      <c r="Q2484">
        <v>2483</v>
      </c>
      <c r="R2484">
        <v>44</v>
      </c>
      <c r="S2484">
        <f>VLOOKUP($R2484,'[3]人物&amp;怪物成长分析'!$B$5:$S$104,12,FALSE)*$W2484</f>
        <v>41649.33932709416</v>
      </c>
      <c r="T2484">
        <f>VLOOKUP($R2484,'[3]人物&amp;怪物成长分析'!$B$5:$S$104,13,FALSE)*$W2484</f>
        <v>2063.5389963644147</v>
      </c>
      <c r="U2484">
        <f>VLOOKUP($R2484,'[3]人物&amp;怪物成长分析'!$B$5:$S$104,14,FALSE)*$W2484</f>
        <v>917.12844282862898</v>
      </c>
      <c r="V2484">
        <f>VLOOKUP($R2484,'[3]人物&amp;怪物成长分析'!$B$5:$S$104,17,FALSE)*$W2484</f>
        <v>6097.6271999999999</v>
      </c>
      <c r="W2484" s="1">
        <v>0.42</v>
      </c>
      <c r="X2484">
        <f t="shared" si="38"/>
        <v>8063.8011123321712</v>
      </c>
    </row>
    <row r="2485" spans="1:24" x14ac:dyDescent="0.15">
      <c r="A2485">
        <v>2484</v>
      </c>
      <c r="B2485">
        <v>26</v>
      </c>
      <c r="C2485">
        <v>10432.146581698998</v>
      </c>
      <c r="D2485">
        <v>741.47537402006708</v>
      </c>
      <c r="E2485">
        <v>329.54461067558532</v>
      </c>
      <c r="F2485">
        <v>6494.347999999999</v>
      </c>
      <c r="G2485" s="1">
        <v>0.7</v>
      </c>
      <c r="H2485">
        <v>4435.6610015563347</v>
      </c>
      <c r="Q2485">
        <v>2484</v>
      </c>
      <c r="R2485">
        <v>26</v>
      </c>
      <c r="S2485">
        <f>VLOOKUP($R2485,'[3]人物&amp;怪物成长分析'!$B$5:$S$104,12,FALSE)*$W2485</f>
        <v>10432.146581698998</v>
      </c>
      <c r="T2485">
        <f>VLOOKUP($R2485,'[3]人物&amp;怪物成长分析'!$B$5:$S$104,13,FALSE)*$W2485</f>
        <v>741.47537402006708</v>
      </c>
      <c r="U2485">
        <f>VLOOKUP($R2485,'[3]人物&amp;怪物成长分析'!$B$5:$S$104,14,FALSE)*$W2485</f>
        <v>329.54461067558532</v>
      </c>
      <c r="V2485">
        <f>VLOOKUP($R2485,'[3]人物&amp;怪物成长分析'!$B$5:$S$104,17,FALSE)*$W2485</f>
        <v>6494.347999999999</v>
      </c>
      <c r="W2485" s="1">
        <v>0.7</v>
      </c>
      <c r="X2485">
        <f t="shared" si="38"/>
        <v>4435.6610015563347</v>
      </c>
    </row>
    <row r="2486" spans="1:24" x14ac:dyDescent="0.15">
      <c r="A2486">
        <v>2485</v>
      </c>
      <c r="B2486">
        <v>47</v>
      </c>
      <c r="C2486">
        <v>65508.128209262555</v>
      </c>
      <c r="D2486">
        <v>3027.1810332943151</v>
      </c>
      <c r="E2486">
        <v>1345.4137925752514</v>
      </c>
      <c r="F2486">
        <v>7695.79</v>
      </c>
      <c r="G2486" s="1">
        <v>0.5</v>
      </c>
      <c r="H2486">
        <v>11531.386265088082</v>
      </c>
      <c r="Q2486">
        <v>2485</v>
      </c>
      <c r="R2486">
        <v>47</v>
      </c>
      <c r="S2486">
        <f>VLOOKUP($R2486,'[3]人物&amp;怪物成长分析'!$B$5:$S$104,12,FALSE)*$W2486</f>
        <v>65508.128209262555</v>
      </c>
      <c r="T2486">
        <f>VLOOKUP($R2486,'[3]人物&amp;怪物成长分析'!$B$5:$S$104,13,FALSE)*$W2486</f>
        <v>3027.1810332943151</v>
      </c>
      <c r="U2486">
        <f>VLOOKUP($R2486,'[3]人物&amp;怪物成长分析'!$B$5:$S$104,14,FALSE)*$W2486</f>
        <v>1345.4137925752514</v>
      </c>
      <c r="V2486">
        <f>VLOOKUP($R2486,'[3]人物&amp;怪物成长分析'!$B$5:$S$104,17,FALSE)*$W2486</f>
        <v>7695.79</v>
      </c>
      <c r="W2486" s="1">
        <v>0.5</v>
      </c>
      <c r="X2486">
        <f t="shared" si="38"/>
        <v>11531.386265088082</v>
      </c>
    </row>
    <row r="2487" spans="1:24" x14ac:dyDescent="0.15">
      <c r="A2487">
        <v>2486</v>
      </c>
      <c r="B2487">
        <v>34</v>
      </c>
      <c r="C2487">
        <v>18888.267321261876</v>
      </c>
      <c r="D2487">
        <v>1173.338545182743</v>
      </c>
      <c r="E2487">
        <v>521.48379785899681</v>
      </c>
      <c r="F2487">
        <v>6151.5828000000001</v>
      </c>
      <c r="G2487" s="1">
        <v>0.53</v>
      </c>
      <c r="H2487">
        <v>5450.2694254706585</v>
      </c>
      <c r="Q2487">
        <v>2486</v>
      </c>
      <c r="R2487">
        <v>34</v>
      </c>
      <c r="S2487">
        <f>VLOOKUP($R2487,'[3]人物&amp;怪物成长分析'!$B$5:$S$104,12,FALSE)*$W2487</f>
        <v>18888.267321261876</v>
      </c>
      <c r="T2487">
        <f>VLOOKUP($R2487,'[3]人物&amp;怪物成长分析'!$B$5:$S$104,13,FALSE)*$W2487</f>
        <v>1173.338545182743</v>
      </c>
      <c r="U2487">
        <f>VLOOKUP($R2487,'[3]人物&amp;怪物成长分析'!$B$5:$S$104,14,FALSE)*$W2487</f>
        <v>521.48379785899681</v>
      </c>
      <c r="V2487">
        <f>VLOOKUP($R2487,'[3]人物&amp;怪物成长分析'!$B$5:$S$104,17,FALSE)*$W2487</f>
        <v>6151.5828000000001</v>
      </c>
      <c r="W2487" s="1">
        <v>0.53</v>
      </c>
      <c r="X2487">
        <f t="shared" si="38"/>
        <v>5450.2694254706585</v>
      </c>
    </row>
    <row r="2488" spans="1:24" x14ac:dyDescent="0.15">
      <c r="A2488">
        <v>2487</v>
      </c>
      <c r="B2488">
        <v>37</v>
      </c>
      <c r="C2488">
        <v>27348.709333804047</v>
      </c>
      <c r="D2488">
        <v>1623.0503504224416</v>
      </c>
      <c r="E2488">
        <v>721.35571129886296</v>
      </c>
      <c r="F2488">
        <v>7113.7025999999996</v>
      </c>
      <c r="G2488" s="1">
        <v>0.56999999999999995</v>
      </c>
      <c r="H2488">
        <v>7028.4159828881602</v>
      </c>
      <c r="Q2488">
        <v>2487</v>
      </c>
      <c r="R2488">
        <v>37</v>
      </c>
      <c r="S2488">
        <f>VLOOKUP($R2488,'[3]人物&amp;怪物成长分析'!$B$5:$S$104,12,FALSE)*$W2488</f>
        <v>27348.709333804047</v>
      </c>
      <c r="T2488">
        <f>VLOOKUP($R2488,'[3]人物&amp;怪物成长分析'!$B$5:$S$104,13,FALSE)*$W2488</f>
        <v>1623.0503504224416</v>
      </c>
      <c r="U2488">
        <f>VLOOKUP($R2488,'[3]人物&amp;怪物成长分析'!$B$5:$S$104,14,FALSE)*$W2488</f>
        <v>721.35571129886296</v>
      </c>
      <c r="V2488">
        <f>VLOOKUP($R2488,'[3]人物&amp;怪物成长分析'!$B$5:$S$104,17,FALSE)*$W2488</f>
        <v>7113.7025999999996</v>
      </c>
      <c r="W2488" s="1">
        <v>0.56999999999999995</v>
      </c>
      <c r="X2488">
        <f t="shared" si="38"/>
        <v>7028.4159828881602</v>
      </c>
    </row>
    <row r="2489" spans="1:24" x14ac:dyDescent="0.15">
      <c r="A2489">
        <v>2488</v>
      </c>
      <c r="B2489">
        <v>39</v>
      </c>
      <c r="C2489">
        <v>44954.23046940675</v>
      </c>
      <c r="D2489">
        <v>2526.5995359146491</v>
      </c>
      <c r="E2489">
        <v>1122.9331270731775</v>
      </c>
      <c r="F2489">
        <v>9927.4696000000004</v>
      </c>
      <c r="G2489" s="1">
        <v>0.76</v>
      </c>
      <c r="H2489">
        <v>10587.649854916917</v>
      </c>
      <c r="Q2489">
        <v>2488</v>
      </c>
      <c r="R2489">
        <v>39</v>
      </c>
      <c r="S2489">
        <f>VLOOKUP($R2489,'[3]人物&amp;怪物成长分析'!$B$5:$S$104,12,FALSE)*$W2489</f>
        <v>44954.23046940675</v>
      </c>
      <c r="T2489">
        <f>VLOOKUP($R2489,'[3]人物&amp;怪物成长分析'!$B$5:$S$104,13,FALSE)*$W2489</f>
        <v>2526.5995359146491</v>
      </c>
      <c r="U2489">
        <f>VLOOKUP($R2489,'[3]人物&amp;怪物成长分析'!$B$5:$S$104,14,FALSE)*$W2489</f>
        <v>1122.9331270731775</v>
      </c>
      <c r="V2489">
        <f>VLOOKUP($R2489,'[3]人物&amp;怪物成长分析'!$B$5:$S$104,17,FALSE)*$W2489</f>
        <v>9927.4696000000004</v>
      </c>
      <c r="W2489" s="1">
        <v>0.76</v>
      </c>
      <c r="X2489">
        <f t="shared" si="38"/>
        <v>10587.649854916917</v>
      </c>
    </row>
    <row r="2490" spans="1:24" x14ac:dyDescent="0.15">
      <c r="A2490">
        <v>2489</v>
      </c>
      <c r="B2490">
        <v>46</v>
      </c>
      <c r="C2490">
        <v>84968.642444176076</v>
      </c>
      <c r="D2490">
        <v>4016.9023348527103</v>
      </c>
      <c r="E2490">
        <v>1785.2899266012048</v>
      </c>
      <c r="F2490">
        <v>10721.312399999999</v>
      </c>
      <c r="G2490" s="1">
        <v>0.71</v>
      </c>
      <c r="H2490">
        <v>15415.421010265149</v>
      </c>
      <c r="Q2490">
        <v>2489</v>
      </c>
      <c r="R2490">
        <v>46</v>
      </c>
      <c r="S2490">
        <f>VLOOKUP($R2490,'[3]人物&amp;怪物成长分析'!$B$5:$S$104,12,FALSE)*$W2490</f>
        <v>84968.642444176076</v>
      </c>
      <c r="T2490">
        <f>VLOOKUP($R2490,'[3]人物&amp;怪物成长分析'!$B$5:$S$104,13,FALSE)*$W2490</f>
        <v>4016.9023348527103</v>
      </c>
      <c r="U2490">
        <f>VLOOKUP($R2490,'[3]人物&amp;怪物成长分析'!$B$5:$S$104,14,FALSE)*$W2490</f>
        <v>1785.2899266012048</v>
      </c>
      <c r="V2490">
        <f>VLOOKUP($R2490,'[3]人物&amp;怪物成长分析'!$B$5:$S$104,17,FALSE)*$W2490</f>
        <v>10721.312399999999</v>
      </c>
      <c r="W2490" s="1">
        <v>0.71</v>
      </c>
      <c r="X2490">
        <f t="shared" si="38"/>
        <v>15415.421010265149</v>
      </c>
    </row>
    <row r="2491" spans="1:24" x14ac:dyDescent="0.15">
      <c r="A2491">
        <v>2490</v>
      </c>
      <c r="B2491">
        <v>42</v>
      </c>
      <c r="C2491">
        <v>38233.791892957342</v>
      </c>
      <c r="D2491">
        <v>1989.1411787076929</v>
      </c>
      <c r="E2491">
        <v>884.0627460923082</v>
      </c>
      <c r="F2491">
        <v>6549.8635999999997</v>
      </c>
      <c r="G2491" s="1">
        <v>0.47</v>
      </c>
      <c r="H2491">
        <v>7955.4110694219535</v>
      </c>
      <c r="Q2491">
        <v>2490</v>
      </c>
      <c r="R2491">
        <v>42</v>
      </c>
      <c r="S2491">
        <f>VLOOKUP($R2491,'[3]人物&amp;怪物成长分析'!$B$5:$S$104,12,FALSE)*$W2491</f>
        <v>38233.791892957342</v>
      </c>
      <c r="T2491">
        <f>VLOOKUP($R2491,'[3]人物&amp;怪物成长分析'!$B$5:$S$104,13,FALSE)*$W2491</f>
        <v>1989.1411787076929</v>
      </c>
      <c r="U2491">
        <f>VLOOKUP($R2491,'[3]人物&amp;怪物成长分析'!$B$5:$S$104,14,FALSE)*$W2491</f>
        <v>884.0627460923082</v>
      </c>
      <c r="V2491">
        <f>VLOOKUP($R2491,'[3]人物&amp;怪物成长分析'!$B$5:$S$104,17,FALSE)*$W2491</f>
        <v>6549.8635999999997</v>
      </c>
      <c r="W2491" s="1">
        <v>0.47</v>
      </c>
      <c r="X2491">
        <f t="shared" si="38"/>
        <v>7955.4110694219535</v>
      </c>
    </row>
    <row r="2492" spans="1:24" x14ac:dyDescent="0.15">
      <c r="A2492">
        <v>2491</v>
      </c>
      <c r="B2492">
        <v>44</v>
      </c>
      <c r="C2492">
        <v>72390.518354235086</v>
      </c>
      <c r="D2492">
        <v>3586.6273032048161</v>
      </c>
      <c r="E2492">
        <v>1594.0565792021409</v>
      </c>
      <c r="F2492">
        <v>10598.256799999999</v>
      </c>
      <c r="G2492" s="1">
        <v>0.73</v>
      </c>
      <c r="H2492">
        <v>14015.654314291633</v>
      </c>
      <c r="Q2492">
        <v>2491</v>
      </c>
      <c r="R2492">
        <v>44</v>
      </c>
      <c r="S2492">
        <f>VLOOKUP($R2492,'[3]人物&amp;怪物成长分析'!$B$5:$S$104,12,FALSE)*$W2492</f>
        <v>72390.518354235086</v>
      </c>
      <c r="T2492">
        <f>VLOOKUP($R2492,'[3]人物&amp;怪物成长分析'!$B$5:$S$104,13,FALSE)*$W2492</f>
        <v>3586.6273032048161</v>
      </c>
      <c r="U2492">
        <f>VLOOKUP($R2492,'[3]人物&amp;怪物成长分析'!$B$5:$S$104,14,FALSE)*$W2492</f>
        <v>1594.0565792021409</v>
      </c>
      <c r="V2492">
        <f>VLOOKUP($R2492,'[3]人物&amp;怪物成长分析'!$B$5:$S$104,17,FALSE)*$W2492</f>
        <v>10598.256799999999</v>
      </c>
      <c r="W2492" s="1">
        <v>0.73</v>
      </c>
      <c r="X2492">
        <f t="shared" si="38"/>
        <v>14015.654314291633</v>
      </c>
    </row>
    <row r="2493" spans="1:24" x14ac:dyDescent="0.15">
      <c r="A2493">
        <v>2492</v>
      </c>
      <c r="B2493">
        <v>49</v>
      </c>
      <c r="C2493">
        <v>95182.837093466966</v>
      </c>
      <c r="D2493">
        <v>4208.0564784768576</v>
      </c>
      <c r="E2493">
        <v>1870.2473237674926</v>
      </c>
      <c r="F2493">
        <v>9744.0545999999995</v>
      </c>
      <c r="G2493" s="1">
        <v>0.61</v>
      </c>
      <c r="H2493">
        <v>15838.315019979636</v>
      </c>
      <c r="Q2493">
        <v>2492</v>
      </c>
      <c r="R2493">
        <v>49</v>
      </c>
      <c r="S2493">
        <f>VLOOKUP($R2493,'[3]人物&amp;怪物成长分析'!$B$5:$S$104,12,FALSE)*$W2493</f>
        <v>95182.837093466966</v>
      </c>
      <c r="T2493">
        <f>VLOOKUP($R2493,'[3]人物&amp;怪物成长分析'!$B$5:$S$104,13,FALSE)*$W2493</f>
        <v>4208.0564784768576</v>
      </c>
      <c r="U2493">
        <f>VLOOKUP($R2493,'[3]人物&amp;怪物成长分析'!$B$5:$S$104,14,FALSE)*$W2493</f>
        <v>1870.2473237674926</v>
      </c>
      <c r="V2493">
        <f>VLOOKUP($R2493,'[3]人物&amp;怪物成长分析'!$B$5:$S$104,17,FALSE)*$W2493</f>
        <v>9744.0545999999995</v>
      </c>
      <c r="W2493" s="1">
        <v>0.61</v>
      </c>
      <c r="X2493">
        <f t="shared" si="38"/>
        <v>15838.315019979636</v>
      </c>
    </row>
    <row r="2494" spans="1:24" x14ac:dyDescent="0.15">
      <c r="A2494">
        <v>2493</v>
      </c>
      <c r="B2494">
        <v>44</v>
      </c>
      <c r="C2494">
        <v>54540.801499766167</v>
      </c>
      <c r="D2494">
        <v>2702.2534476200672</v>
      </c>
      <c r="E2494">
        <v>1201.0015322755858</v>
      </c>
      <c r="F2494">
        <v>7984.9880000000003</v>
      </c>
      <c r="G2494" s="1">
        <v>0.55000000000000004</v>
      </c>
      <c r="H2494">
        <v>10559.73955186356</v>
      </c>
      <c r="Q2494">
        <v>2493</v>
      </c>
      <c r="R2494">
        <v>44</v>
      </c>
      <c r="S2494">
        <f>VLOOKUP($R2494,'[3]人物&amp;怪物成长分析'!$B$5:$S$104,12,FALSE)*$W2494</f>
        <v>54540.801499766167</v>
      </c>
      <c r="T2494">
        <f>VLOOKUP($R2494,'[3]人物&amp;怪物成长分析'!$B$5:$S$104,13,FALSE)*$W2494</f>
        <v>2702.2534476200672</v>
      </c>
      <c r="U2494">
        <f>VLOOKUP($R2494,'[3]人物&amp;怪物成长分析'!$B$5:$S$104,14,FALSE)*$W2494</f>
        <v>1201.0015322755858</v>
      </c>
      <c r="V2494">
        <f>VLOOKUP($R2494,'[3]人物&amp;怪物成长分析'!$B$5:$S$104,17,FALSE)*$W2494</f>
        <v>7984.9880000000003</v>
      </c>
      <c r="W2494" s="1">
        <v>0.55000000000000004</v>
      </c>
      <c r="X2494">
        <f t="shared" si="38"/>
        <v>10559.73955186356</v>
      </c>
    </row>
    <row r="2495" spans="1:24" x14ac:dyDescent="0.15">
      <c r="A2495">
        <v>2494</v>
      </c>
      <c r="B2495">
        <v>48</v>
      </c>
      <c r="C2495">
        <v>91600.858958625424</v>
      </c>
      <c r="D2495">
        <v>4139.4412018643498</v>
      </c>
      <c r="E2495">
        <v>1839.7516452730445</v>
      </c>
      <c r="F2495">
        <v>10036.9408</v>
      </c>
      <c r="G2495" s="1">
        <v>0.64</v>
      </c>
      <c r="H2495">
        <v>15666.944492978893</v>
      </c>
      <c r="Q2495">
        <v>2494</v>
      </c>
      <c r="R2495">
        <v>48</v>
      </c>
      <c r="S2495">
        <f>VLOOKUP($R2495,'[3]人物&amp;怪物成长分析'!$B$5:$S$104,12,FALSE)*$W2495</f>
        <v>91600.858958625424</v>
      </c>
      <c r="T2495">
        <f>VLOOKUP($R2495,'[3]人物&amp;怪物成长分析'!$B$5:$S$104,13,FALSE)*$W2495</f>
        <v>4139.4412018643498</v>
      </c>
      <c r="U2495">
        <f>VLOOKUP($R2495,'[3]人物&amp;怪物成长分析'!$B$5:$S$104,14,FALSE)*$W2495</f>
        <v>1839.7516452730445</v>
      </c>
      <c r="V2495">
        <f>VLOOKUP($R2495,'[3]人物&amp;怪物成长分析'!$B$5:$S$104,17,FALSE)*$W2495</f>
        <v>10036.9408</v>
      </c>
      <c r="W2495" s="1">
        <v>0.64</v>
      </c>
      <c r="X2495">
        <f t="shared" si="38"/>
        <v>15666.944492978893</v>
      </c>
    </row>
    <row r="2496" spans="1:24" x14ac:dyDescent="0.15">
      <c r="A2496">
        <v>2495</v>
      </c>
      <c r="B2496">
        <v>31</v>
      </c>
      <c r="C2496">
        <v>8637.9884354076967</v>
      </c>
      <c r="D2496">
        <v>552.13446465692323</v>
      </c>
      <c r="E2496">
        <v>245.39309540307701</v>
      </c>
      <c r="F2496">
        <v>3542.0022000000004</v>
      </c>
      <c r="G2496" s="1">
        <v>0.33</v>
      </c>
      <c r="H2496">
        <v>2816.7934145715703</v>
      </c>
      <c r="Q2496">
        <v>2495</v>
      </c>
      <c r="R2496">
        <v>31</v>
      </c>
      <c r="S2496">
        <f>VLOOKUP($R2496,'[3]人物&amp;怪物成长分析'!$B$5:$S$104,12,FALSE)*$W2496</f>
        <v>8637.9884354076967</v>
      </c>
      <c r="T2496">
        <f>VLOOKUP($R2496,'[3]人物&amp;怪物成长分析'!$B$5:$S$104,13,FALSE)*$W2496</f>
        <v>552.13446465692323</v>
      </c>
      <c r="U2496">
        <f>VLOOKUP($R2496,'[3]人物&amp;怪物成长分析'!$B$5:$S$104,14,FALSE)*$W2496</f>
        <v>245.39309540307701</v>
      </c>
      <c r="V2496">
        <f>VLOOKUP($R2496,'[3]人物&amp;怪物成长分析'!$B$5:$S$104,17,FALSE)*$W2496</f>
        <v>3542.0022000000004</v>
      </c>
      <c r="W2496" s="1">
        <v>0.33</v>
      </c>
      <c r="X2496">
        <f t="shared" si="38"/>
        <v>2816.7934145715703</v>
      </c>
    </row>
    <row r="2497" spans="1:24" x14ac:dyDescent="0.15">
      <c r="A2497">
        <v>2496</v>
      </c>
      <c r="B2497">
        <v>38</v>
      </c>
      <c r="C2497">
        <v>36279.600844528693</v>
      </c>
      <c r="D2497">
        <v>2094.6407439250843</v>
      </c>
      <c r="E2497">
        <v>930.95144174448194</v>
      </c>
      <c r="F2497">
        <v>8684.4976000000006</v>
      </c>
      <c r="G2497" s="1">
        <v>0.68</v>
      </c>
      <c r="H2497">
        <v>8915.4064841408563</v>
      </c>
      <c r="Q2497">
        <v>2496</v>
      </c>
      <c r="R2497">
        <v>38</v>
      </c>
      <c r="S2497">
        <f>VLOOKUP($R2497,'[3]人物&amp;怪物成长分析'!$B$5:$S$104,12,FALSE)*$W2497</f>
        <v>36279.600844528693</v>
      </c>
      <c r="T2497">
        <f>VLOOKUP($R2497,'[3]人物&amp;怪物成长分析'!$B$5:$S$104,13,FALSE)*$W2497</f>
        <v>2094.6407439250843</v>
      </c>
      <c r="U2497">
        <f>VLOOKUP($R2497,'[3]人物&amp;怪物成长分析'!$B$5:$S$104,14,FALSE)*$W2497</f>
        <v>930.95144174448194</v>
      </c>
      <c r="V2497">
        <f>VLOOKUP($R2497,'[3]人物&amp;怪物成长分析'!$B$5:$S$104,17,FALSE)*$W2497</f>
        <v>8684.4976000000006</v>
      </c>
      <c r="W2497" s="1">
        <v>0.68</v>
      </c>
      <c r="X2497">
        <f t="shared" si="38"/>
        <v>8915.4064841408563</v>
      </c>
    </row>
    <row r="2498" spans="1:24" x14ac:dyDescent="0.15">
      <c r="A2498">
        <v>2497</v>
      </c>
      <c r="B2498">
        <v>37</v>
      </c>
      <c r="C2498">
        <v>24949.699743119483</v>
      </c>
      <c r="D2498">
        <v>1480.6775126660873</v>
      </c>
      <c r="E2498">
        <v>658.078894518261</v>
      </c>
      <c r="F2498">
        <v>6489.6936000000005</v>
      </c>
      <c r="G2498" s="1">
        <v>0.52</v>
      </c>
      <c r="H2498">
        <v>6411.8882650909536</v>
      </c>
      <c r="Q2498">
        <v>2497</v>
      </c>
      <c r="R2498">
        <v>37</v>
      </c>
      <c r="S2498">
        <f>VLOOKUP($R2498,'[3]人物&amp;怪物成长分析'!$B$5:$S$104,12,FALSE)*$W2498</f>
        <v>24949.699743119483</v>
      </c>
      <c r="T2498">
        <f>VLOOKUP($R2498,'[3]人物&amp;怪物成长分析'!$B$5:$S$104,13,FALSE)*$W2498</f>
        <v>1480.6775126660873</v>
      </c>
      <c r="U2498">
        <f>VLOOKUP($R2498,'[3]人物&amp;怪物成长分析'!$B$5:$S$104,14,FALSE)*$W2498</f>
        <v>658.078894518261</v>
      </c>
      <c r="V2498">
        <f>VLOOKUP($R2498,'[3]人物&amp;怪物成长分析'!$B$5:$S$104,17,FALSE)*$W2498</f>
        <v>6489.6936000000005</v>
      </c>
      <c r="W2498" s="1">
        <v>0.52</v>
      </c>
      <c r="X2498">
        <f t="shared" si="38"/>
        <v>6411.8882650909536</v>
      </c>
    </row>
    <row r="2499" spans="1:24" x14ac:dyDescent="0.15">
      <c r="A2499">
        <v>2498</v>
      </c>
      <c r="B2499">
        <v>41</v>
      </c>
      <c r="C2499">
        <v>48427.165581238223</v>
      </c>
      <c r="D2499">
        <v>2583.7496245095663</v>
      </c>
      <c r="E2499">
        <v>1148.3331664486961</v>
      </c>
      <c r="F2499">
        <v>9005.5284000000011</v>
      </c>
      <c r="G2499" s="1">
        <v>0.66</v>
      </c>
      <c r="H2499">
        <v>10477.25888424935</v>
      </c>
      <c r="Q2499">
        <v>2498</v>
      </c>
      <c r="R2499">
        <v>41</v>
      </c>
      <c r="S2499">
        <f>VLOOKUP($R2499,'[3]人物&amp;怪物成长分析'!$B$5:$S$104,12,FALSE)*$W2499</f>
        <v>48427.165581238223</v>
      </c>
      <c r="T2499">
        <f>VLOOKUP($R2499,'[3]人物&amp;怪物成长分析'!$B$5:$S$104,13,FALSE)*$W2499</f>
        <v>2583.7496245095663</v>
      </c>
      <c r="U2499">
        <f>VLOOKUP($R2499,'[3]人物&amp;怪物成长分析'!$B$5:$S$104,14,FALSE)*$W2499</f>
        <v>1148.3331664486961</v>
      </c>
      <c r="V2499">
        <f>VLOOKUP($R2499,'[3]人物&amp;怪物成长分析'!$B$5:$S$104,17,FALSE)*$W2499</f>
        <v>9005.5284000000011</v>
      </c>
      <c r="W2499" s="1">
        <v>0.66</v>
      </c>
      <c r="X2499">
        <f t="shared" ref="X2499:X2562" si="39">SUMPRODUCT(S2499:V2499,$M$6:$P$6)*1.2</f>
        <v>10477.25888424935</v>
      </c>
    </row>
    <row r="2500" spans="1:24" x14ac:dyDescent="0.15">
      <c r="A2500">
        <v>2499</v>
      </c>
      <c r="B2500">
        <v>28</v>
      </c>
      <c r="C2500">
        <v>5625.4504724548506</v>
      </c>
      <c r="D2500">
        <v>380.66958084280947</v>
      </c>
      <c r="E2500">
        <v>169.18648037458198</v>
      </c>
      <c r="F2500">
        <v>2957.9760000000001</v>
      </c>
      <c r="G2500" s="1">
        <v>0.3</v>
      </c>
      <c r="H2500">
        <v>2136.7031041387027</v>
      </c>
      <c r="Q2500">
        <v>2499</v>
      </c>
      <c r="R2500">
        <v>28</v>
      </c>
      <c r="S2500">
        <f>VLOOKUP($R2500,'[3]人物&amp;怪物成长分析'!$B$5:$S$104,12,FALSE)*$W2500</f>
        <v>5625.4504724548506</v>
      </c>
      <c r="T2500">
        <f>VLOOKUP($R2500,'[3]人物&amp;怪物成长分析'!$B$5:$S$104,13,FALSE)*$W2500</f>
        <v>380.66958084280947</v>
      </c>
      <c r="U2500">
        <f>VLOOKUP($R2500,'[3]人物&amp;怪物成长分析'!$B$5:$S$104,14,FALSE)*$W2500</f>
        <v>169.18648037458198</v>
      </c>
      <c r="V2500">
        <f>VLOOKUP($R2500,'[3]人物&amp;怪物成长分析'!$B$5:$S$104,17,FALSE)*$W2500</f>
        <v>2957.9760000000001</v>
      </c>
      <c r="W2500" s="1">
        <v>0.3</v>
      </c>
      <c r="X2500">
        <f t="shared" si="39"/>
        <v>2136.7031041387027</v>
      </c>
    </row>
    <row r="2501" spans="1:24" x14ac:dyDescent="0.15">
      <c r="A2501">
        <v>2500</v>
      </c>
      <c r="B2501">
        <v>37</v>
      </c>
      <c r="C2501">
        <v>36464.945778405403</v>
      </c>
      <c r="D2501">
        <v>2164.067133896589</v>
      </c>
      <c r="E2501">
        <v>961.80761506515069</v>
      </c>
      <c r="F2501">
        <v>9484.9367999999995</v>
      </c>
      <c r="G2501" s="1">
        <v>0.76</v>
      </c>
      <c r="H2501">
        <v>9371.221310517547</v>
      </c>
      <c r="Q2501">
        <v>2500</v>
      </c>
      <c r="R2501">
        <v>37</v>
      </c>
      <c r="S2501">
        <f>VLOOKUP($R2501,'[3]人物&amp;怪物成长分析'!$B$5:$S$104,12,FALSE)*$W2501</f>
        <v>36464.945778405403</v>
      </c>
      <c r="T2501">
        <f>VLOOKUP($R2501,'[3]人物&amp;怪物成长分析'!$B$5:$S$104,13,FALSE)*$W2501</f>
        <v>2164.067133896589</v>
      </c>
      <c r="U2501">
        <f>VLOOKUP($R2501,'[3]人物&amp;怪物成长分析'!$B$5:$S$104,14,FALSE)*$W2501</f>
        <v>961.80761506515069</v>
      </c>
      <c r="V2501">
        <f>VLOOKUP($R2501,'[3]人物&amp;怪物成长分析'!$B$5:$S$104,17,FALSE)*$W2501</f>
        <v>9484.9367999999995</v>
      </c>
      <c r="W2501" s="1">
        <v>0.76</v>
      </c>
      <c r="X2501">
        <f t="shared" si="39"/>
        <v>9371.221310517547</v>
      </c>
    </row>
    <row r="2502" spans="1:24" x14ac:dyDescent="0.15">
      <c r="A2502">
        <v>2501</v>
      </c>
      <c r="B2502">
        <v>37</v>
      </c>
      <c r="C2502">
        <v>25909.303579393312</v>
      </c>
      <c r="D2502">
        <v>1537.626647768629</v>
      </c>
      <c r="E2502">
        <v>683.3896212305018</v>
      </c>
      <c r="F2502">
        <v>6739.2972000000009</v>
      </c>
      <c r="G2502" s="1">
        <v>0.54</v>
      </c>
      <c r="H2502">
        <v>6658.4993522098366</v>
      </c>
      <c r="Q2502">
        <v>2501</v>
      </c>
      <c r="R2502">
        <v>37</v>
      </c>
      <c r="S2502">
        <f>VLOOKUP($R2502,'[3]人物&amp;怪物成长分析'!$B$5:$S$104,12,FALSE)*$W2502</f>
        <v>25909.303579393312</v>
      </c>
      <c r="T2502">
        <f>VLOOKUP($R2502,'[3]人物&amp;怪物成长分析'!$B$5:$S$104,13,FALSE)*$W2502</f>
        <v>1537.626647768629</v>
      </c>
      <c r="U2502">
        <f>VLOOKUP($R2502,'[3]人物&amp;怪物成长分析'!$B$5:$S$104,14,FALSE)*$W2502</f>
        <v>683.3896212305018</v>
      </c>
      <c r="V2502">
        <f>VLOOKUP($R2502,'[3]人物&amp;怪物成长分析'!$B$5:$S$104,17,FALSE)*$W2502</f>
        <v>6739.2972000000009</v>
      </c>
      <c r="W2502" s="1">
        <v>0.54</v>
      </c>
      <c r="X2502">
        <f t="shared" si="39"/>
        <v>6658.4993522098366</v>
      </c>
    </row>
    <row r="2503" spans="1:24" x14ac:dyDescent="0.15">
      <c r="A2503">
        <v>2502</v>
      </c>
      <c r="B2503">
        <v>47</v>
      </c>
      <c r="C2503">
        <v>66818.290773447807</v>
      </c>
      <c r="D2503">
        <v>3087.7246539602015</v>
      </c>
      <c r="E2503">
        <v>1372.3220684267565</v>
      </c>
      <c r="F2503">
        <v>7849.7057999999997</v>
      </c>
      <c r="G2503" s="1">
        <v>0.51</v>
      </c>
      <c r="H2503">
        <v>11762.013990389843</v>
      </c>
      <c r="Q2503">
        <v>2502</v>
      </c>
      <c r="R2503">
        <v>47</v>
      </c>
      <c r="S2503">
        <f>VLOOKUP($R2503,'[3]人物&amp;怪物成长分析'!$B$5:$S$104,12,FALSE)*$W2503</f>
        <v>66818.290773447807</v>
      </c>
      <c r="T2503">
        <f>VLOOKUP($R2503,'[3]人物&amp;怪物成长分析'!$B$5:$S$104,13,FALSE)*$W2503</f>
        <v>3087.7246539602015</v>
      </c>
      <c r="U2503">
        <f>VLOOKUP($R2503,'[3]人物&amp;怪物成长分析'!$B$5:$S$104,14,FALSE)*$W2503</f>
        <v>1372.3220684267565</v>
      </c>
      <c r="V2503">
        <f>VLOOKUP($R2503,'[3]人物&amp;怪物成长分析'!$B$5:$S$104,17,FALSE)*$W2503</f>
        <v>7849.7057999999997</v>
      </c>
      <c r="W2503" s="1">
        <v>0.51</v>
      </c>
      <c r="X2503">
        <f t="shared" si="39"/>
        <v>11762.013990389843</v>
      </c>
    </row>
    <row r="2504" spans="1:24" x14ac:dyDescent="0.15">
      <c r="A2504">
        <v>2503</v>
      </c>
      <c r="B2504">
        <v>37</v>
      </c>
      <c r="C2504">
        <v>20151.680561750352</v>
      </c>
      <c r="D2504">
        <v>1195.931837153378</v>
      </c>
      <c r="E2504">
        <v>531.52526095705696</v>
      </c>
      <c r="F2504">
        <v>5241.6755999999996</v>
      </c>
      <c r="G2504" s="1">
        <v>0.42</v>
      </c>
      <c r="H2504">
        <v>5178.8328294965386</v>
      </c>
      <c r="Q2504">
        <v>2503</v>
      </c>
      <c r="R2504">
        <v>37</v>
      </c>
      <c r="S2504">
        <f>VLOOKUP($R2504,'[3]人物&amp;怪物成长分析'!$B$5:$S$104,12,FALSE)*$W2504</f>
        <v>20151.680561750352</v>
      </c>
      <c r="T2504">
        <f>VLOOKUP($R2504,'[3]人物&amp;怪物成长分析'!$B$5:$S$104,13,FALSE)*$W2504</f>
        <v>1195.931837153378</v>
      </c>
      <c r="U2504">
        <f>VLOOKUP($R2504,'[3]人物&amp;怪物成长分析'!$B$5:$S$104,14,FALSE)*$W2504</f>
        <v>531.52526095705696</v>
      </c>
      <c r="V2504">
        <f>VLOOKUP($R2504,'[3]人物&amp;怪物成长分析'!$B$5:$S$104,17,FALSE)*$W2504</f>
        <v>5241.6755999999996</v>
      </c>
      <c r="W2504" s="1">
        <v>0.42</v>
      </c>
      <c r="X2504">
        <f t="shared" si="39"/>
        <v>5178.8328294965386</v>
      </c>
    </row>
    <row r="2505" spans="1:24" x14ac:dyDescent="0.15">
      <c r="A2505">
        <v>2504</v>
      </c>
      <c r="B2505">
        <v>35</v>
      </c>
      <c r="C2505">
        <v>15685.89046956522</v>
      </c>
      <c r="D2505">
        <v>965.77112347826096</v>
      </c>
      <c r="E2505">
        <v>429.23161043478279</v>
      </c>
      <c r="F2505">
        <v>4759.16</v>
      </c>
      <c r="G2505" s="1">
        <v>0.4</v>
      </c>
      <c r="H2505">
        <v>4368.6633032347836</v>
      </c>
      <c r="Q2505">
        <v>2504</v>
      </c>
      <c r="R2505">
        <v>35</v>
      </c>
      <c r="S2505">
        <f>VLOOKUP($R2505,'[3]人物&amp;怪物成长分析'!$B$5:$S$104,12,FALSE)*$W2505</f>
        <v>15685.89046956522</v>
      </c>
      <c r="T2505">
        <f>VLOOKUP($R2505,'[3]人物&amp;怪物成长分析'!$B$5:$S$104,13,FALSE)*$W2505</f>
        <v>965.77112347826096</v>
      </c>
      <c r="U2505">
        <f>VLOOKUP($R2505,'[3]人物&amp;怪物成长分析'!$B$5:$S$104,14,FALSE)*$W2505</f>
        <v>429.23161043478279</v>
      </c>
      <c r="V2505">
        <f>VLOOKUP($R2505,'[3]人物&amp;怪物成长分析'!$B$5:$S$104,17,FALSE)*$W2505</f>
        <v>4759.16</v>
      </c>
      <c r="W2505" s="1">
        <v>0.4</v>
      </c>
      <c r="X2505">
        <f t="shared" si="39"/>
        <v>4368.6633032347836</v>
      </c>
    </row>
    <row r="2506" spans="1:24" x14ac:dyDescent="0.15">
      <c r="A2506">
        <v>2505</v>
      </c>
      <c r="B2506">
        <v>20</v>
      </c>
      <c r="C2506">
        <v>5151.3401739130441</v>
      </c>
      <c r="D2506">
        <v>431.27499130434791</v>
      </c>
      <c r="E2506">
        <v>191.67777391304352</v>
      </c>
      <c r="F2506">
        <v>5346.8679999999995</v>
      </c>
      <c r="G2506" s="1">
        <v>0.71</v>
      </c>
      <c r="H2506">
        <v>3176.3297906086955</v>
      </c>
      <c r="Q2506">
        <v>2505</v>
      </c>
      <c r="R2506">
        <v>20</v>
      </c>
      <c r="S2506">
        <f>VLOOKUP($R2506,'[3]人物&amp;怪物成长分析'!$B$5:$S$104,12,FALSE)*$W2506</f>
        <v>5151.3401739130441</v>
      </c>
      <c r="T2506">
        <f>VLOOKUP($R2506,'[3]人物&amp;怪物成长分析'!$B$5:$S$104,13,FALSE)*$W2506</f>
        <v>431.27499130434791</v>
      </c>
      <c r="U2506">
        <f>VLOOKUP($R2506,'[3]人物&amp;怪物成长分析'!$B$5:$S$104,14,FALSE)*$W2506</f>
        <v>191.67777391304352</v>
      </c>
      <c r="V2506">
        <f>VLOOKUP($R2506,'[3]人物&amp;怪物成长分析'!$B$5:$S$104,17,FALSE)*$W2506</f>
        <v>5346.8679999999995</v>
      </c>
      <c r="W2506" s="1">
        <v>0.71</v>
      </c>
      <c r="X2506">
        <f t="shared" si="39"/>
        <v>3176.3297906086955</v>
      </c>
    </row>
    <row r="2507" spans="1:24" x14ac:dyDescent="0.15">
      <c r="A2507">
        <v>2506</v>
      </c>
      <c r="B2507">
        <v>19</v>
      </c>
      <c r="C2507">
        <v>4808.6261975543475</v>
      </c>
      <c r="D2507">
        <v>414.88446521739138</v>
      </c>
      <c r="E2507">
        <v>184.39309565217397</v>
      </c>
      <c r="F2507">
        <v>5429.7449999999999</v>
      </c>
      <c r="G2507" s="1">
        <v>0.75</v>
      </c>
      <c r="H2507">
        <v>3165.2830905260876</v>
      </c>
      <c r="Q2507">
        <v>2506</v>
      </c>
      <c r="R2507">
        <v>19</v>
      </c>
      <c r="S2507">
        <f>VLOOKUP($R2507,'[3]人物&amp;怪物成长分析'!$B$5:$S$104,12,FALSE)*$W2507</f>
        <v>4808.6261975543475</v>
      </c>
      <c r="T2507">
        <f>VLOOKUP($R2507,'[3]人物&amp;怪物成长分析'!$B$5:$S$104,13,FALSE)*$W2507</f>
        <v>414.88446521739138</v>
      </c>
      <c r="U2507">
        <f>VLOOKUP($R2507,'[3]人物&amp;怪物成长分析'!$B$5:$S$104,14,FALSE)*$W2507</f>
        <v>184.39309565217397</v>
      </c>
      <c r="V2507">
        <f>VLOOKUP($R2507,'[3]人物&amp;怪物成长分析'!$B$5:$S$104,17,FALSE)*$W2507</f>
        <v>5429.7449999999999</v>
      </c>
      <c r="W2507" s="1">
        <v>0.75</v>
      </c>
      <c r="X2507">
        <f t="shared" si="39"/>
        <v>3165.2830905260876</v>
      </c>
    </row>
    <row r="2508" spans="1:24" x14ac:dyDescent="0.15">
      <c r="A2508">
        <v>2507</v>
      </c>
      <c r="B2508">
        <v>24</v>
      </c>
      <c r="C2508">
        <v>8329.1442702608711</v>
      </c>
      <c r="D2508">
        <v>623.38709715050175</v>
      </c>
      <c r="E2508">
        <v>277.06093206688962</v>
      </c>
      <c r="F2508">
        <v>6173.7056000000002</v>
      </c>
      <c r="G2508" s="1">
        <v>0.71</v>
      </c>
      <c r="H2508">
        <v>3999.2084448333912</v>
      </c>
      <c r="Q2508">
        <v>2507</v>
      </c>
      <c r="R2508">
        <v>24</v>
      </c>
      <c r="S2508">
        <f>VLOOKUP($R2508,'[3]人物&amp;怪物成长分析'!$B$5:$S$104,12,FALSE)*$W2508</f>
        <v>8329.1442702608711</v>
      </c>
      <c r="T2508">
        <f>VLOOKUP($R2508,'[3]人物&amp;怪物成长分析'!$B$5:$S$104,13,FALSE)*$W2508</f>
        <v>623.38709715050175</v>
      </c>
      <c r="U2508">
        <f>VLOOKUP($R2508,'[3]人物&amp;怪物成长分析'!$B$5:$S$104,14,FALSE)*$W2508</f>
        <v>277.06093206688962</v>
      </c>
      <c r="V2508">
        <f>VLOOKUP($R2508,'[3]人物&amp;怪物成长分析'!$B$5:$S$104,17,FALSE)*$W2508</f>
        <v>6173.7056000000002</v>
      </c>
      <c r="W2508" s="1">
        <v>0.71</v>
      </c>
      <c r="X2508">
        <f t="shared" si="39"/>
        <v>3999.2084448333912</v>
      </c>
    </row>
    <row r="2509" spans="1:24" x14ac:dyDescent="0.15">
      <c r="A2509">
        <v>2508</v>
      </c>
      <c r="B2509">
        <v>37</v>
      </c>
      <c r="C2509">
        <v>16793.06713479196</v>
      </c>
      <c r="D2509">
        <v>996.60986429448167</v>
      </c>
      <c r="E2509">
        <v>442.93771746421413</v>
      </c>
      <c r="F2509">
        <v>4368.0630000000001</v>
      </c>
      <c r="G2509" s="1">
        <v>0.35</v>
      </c>
      <c r="H2509">
        <v>4315.6940245804499</v>
      </c>
      <c r="Q2509">
        <v>2508</v>
      </c>
      <c r="R2509">
        <v>37</v>
      </c>
      <c r="S2509">
        <f>VLOOKUP($R2509,'[3]人物&amp;怪物成长分析'!$B$5:$S$104,12,FALSE)*$W2509</f>
        <v>16793.06713479196</v>
      </c>
      <c r="T2509">
        <f>VLOOKUP($R2509,'[3]人物&amp;怪物成长分析'!$B$5:$S$104,13,FALSE)*$W2509</f>
        <v>996.60986429448167</v>
      </c>
      <c r="U2509">
        <f>VLOOKUP($R2509,'[3]人物&amp;怪物成长分析'!$B$5:$S$104,14,FALSE)*$W2509</f>
        <v>442.93771746421413</v>
      </c>
      <c r="V2509">
        <f>VLOOKUP($R2509,'[3]人物&amp;怪物成长分析'!$B$5:$S$104,17,FALSE)*$W2509</f>
        <v>4368.0630000000001</v>
      </c>
      <c r="W2509" s="1">
        <v>0.35</v>
      </c>
      <c r="X2509">
        <f t="shared" si="39"/>
        <v>4315.6940245804499</v>
      </c>
    </row>
    <row r="2510" spans="1:24" x14ac:dyDescent="0.15">
      <c r="A2510">
        <v>2509</v>
      </c>
      <c r="B2510">
        <v>20</v>
      </c>
      <c r="C2510">
        <v>4425.7993043478264</v>
      </c>
      <c r="D2510">
        <v>370.53203478260878</v>
      </c>
      <c r="E2510">
        <v>164.68090434782613</v>
      </c>
      <c r="F2510">
        <v>4593.7879999999996</v>
      </c>
      <c r="G2510" s="1">
        <v>0.61</v>
      </c>
      <c r="H2510">
        <v>2728.9593975652174</v>
      </c>
      <c r="Q2510">
        <v>2509</v>
      </c>
      <c r="R2510">
        <v>20</v>
      </c>
      <c r="S2510">
        <f>VLOOKUP($R2510,'[3]人物&amp;怪物成长分析'!$B$5:$S$104,12,FALSE)*$W2510</f>
        <v>4425.7993043478264</v>
      </c>
      <c r="T2510">
        <f>VLOOKUP($R2510,'[3]人物&amp;怪物成长分析'!$B$5:$S$104,13,FALSE)*$W2510</f>
        <v>370.53203478260878</v>
      </c>
      <c r="U2510">
        <f>VLOOKUP($R2510,'[3]人物&amp;怪物成长分析'!$B$5:$S$104,14,FALSE)*$W2510</f>
        <v>164.68090434782613</v>
      </c>
      <c r="V2510">
        <f>VLOOKUP($R2510,'[3]人物&amp;怪物成长分析'!$B$5:$S$104,17,FALSE)*$W2510</f>
        <v>4593.7879999999996</v>
      </c>
      <c r="W2510" s="1">
        <v>0.61</v>
      </c>
      <c r="X2510">
        <f t="shared" si="39"/>
        <v>2728.9593975652174</v>
      </c>
    </row>
    <row r="2511" spans="1:24" x14ac:dyDescent="0.15">
      <c r="A2511">
        <v>2510</v>
      </c>
      <c r="B2511">
        <v>50</v>
      </c>
      <c r="C2511">
        <v>93995.140226087009</v>
      </c>
      <c r="D2511">
        <v>4067.0974136287646</v>
      </c>
      <c r="E2511">
        <v>1807.598850501673</v>
      </c>
      <c r="F2511">
        <v>8945.75</v>
      </c>
      <c r="G2511" s="1">
        <v>0.55000000000000004</v>
      </c>
      <c r="H2511">
        <v>15211.268247808701</v>
      </c>
      <c r="Q2511">
        <v>2510</v>
      </c>
      <c r="R2511">
        <v>50</v>
      </c>
      <c r="S2511">
        <f>VLOOKUP($R2511,'[3]人物&amp;怪物成长分析'!$B$5:$S$104,12,FALSE)*$W2511</f>
        <v>93995.140226087009</v>
      </c>
      <c r="T2511">
        <f>VLOOKUP($R2511,'[3]人物&amp;怪物成长分析'!$B$5:$S$104,13,FALSE)*$W2511</f>
        <v>4067.0974136287646</v>
      </c>
      <c r="U2511">
        <f>VLOOKUP($R2511,'[3]人物&amp;怪物成长分析'!$B$5:$S$104,14,FALSE)*$W2511</f>
        <v>1807.598850501673</v>
      </c>
      <c r="V2511">
        <f>VLOOKUP($R2511,'[3]人物&amp;怪物成长分析'!$B$5:$S$104,17,FALSE)*$W2511</f>
        <v>8945.75</v>
      </c>
      <c r="W2511" s="1">
        <v>0.55000000000000004</v>
      </c>
      <c r="X2511">
        <f t="shared" si="39"/>
        <v>15211.268247808701</v>
      </c>
    </row>
    <row r="2512" spans="1:24" x14ac:dyDescent="0.15">
      <c r="A2512">
        <v>2511</v>
      </c>
      <c r="B2512">
        <v>47</v>
      </c>
      <c r="C2512">
        <v>93021.542057152823</v>
      </c>
      <c r="D2512">
        <v>4298.5970672779267</v>
      </c>
      <c r="E2512">
        <v>1910.4875854568568</v>
      </c>
      <c r="F2512">
        <v>10928.021799999999</v>
      </c>
      <c r="G2512" s="1">
        <v>0.71</v>
      </c>
      <c r="H2512">
        <v>16374.568496425076</v>
      </c>
      <c r="Q2512">
        <v>2511</v>
      </c>
      <c r="R2512">
        <v>47</v>
      </c>
      <c r="S2512">
        <f>VLOOKUP($R2512,'[3]人物&amp;怪物成长分析'!$B$5:$S$104,12,FALSE)*$W2512</f>
        <v>93021.542057152823</v>
      </c>
      <c r="T2512">
        <f>VLOOKUP($R2512,'[3]人物&amp;怪物成长分析'!$B$5:$S$104,13,FALSE)*$W2512</f>
        <v>4298.5970672779267</v>
      </c>
      <c r="U2512">
        <f>VLOOKUP($R2512,'[3]人物&amp;怪物成长分析'!$B$5:$S$104,14,FALSE)*$W2512</f>
        <v>1910.4875854568568</v>
      </c>
      <c r="V2512">
        <f>VLOOKUP($R2512,'[3]人物&amp;怪物成长分析'!$B$5:$S$104,17,FALSE)*$W2512</f>
        <v>10928.021799999999</v>
      </c>
      <c r="W2512" s="1">
        <v>0.71</v>
      </c>
      <c r="X2512">
        <f t="shared" si="39"/>
        <v>16374.568496425076</v>
      </c>
    </row>
    <row r="2513" spans="1:24" x14ac:dyDescent="0.15">
      <c r="A2513">
        <v>2512</v>
      </c>
      <c r="B2513">
        <v>34</v>
      </c>
      <c r="C2513">
        <v>28154.209780748835</v>
      </c>
      <c r="D2513">
        <v>1748.9385862157867</v>
      </c>
      <c r="E2513">
        <v>777.30603831812732</v>
      </c>
      <c r="F2513">
        <v>9169.340400000001</v>
      </c>
      <c r="G2513" s="1">
        <v>0.79</v>
      </c>
      <c r="H2513">
        <v>8123.9865021166415</v>
      </c>
      <c r="Q2513">
        <v>2512</v>
      </c>
      <c r="R2513">
        <v>34</v>
      </c>
      <c r="S2513">
        <f>VLOOKUP($R2513,'[3]人物&amp;怪物成长分析'!$B$5:$S$104,12,FALSE)*$W2513</f>
        <v>28154.209780748835</v>
      </c>
      <c r="T2513">
        <f>VLOOKUP($R2513,'[3]人物&amp;怪物成长分析'!$B$5:$S$104,13,FALSE)*$W2513</f>
        <v>1748.9385862157867</v>
      </c>
      <c r="U2513">
        <f>VLOOKUP($R2513,'[3]人物&amp;怪物成长分析'!$B$5:$S$104,14,FALSE)*$W2513</f>
        <v>777.30603831812732</v>
      </c>
      <c r="V2513">
        <f>VLOOKUP($R2513,'[3]人物&amp;怪物成长分析'!$B$5:$S$104,17,FALSE)*$W2513</f>
        <v>9169.340400000001</v>
      </c>
      <c r="W2513" s="1">
        <v>0.79</v>
      </c>
      <c r="X2513">
        <f t="shared" si="39"/>
        <v>8123.9865021166415</v>
      </c>
    </row>
    <row r="2514" spans="1:24" x14ac:dyDescent="0.15">
      <c r="A2514">
        <v>2513</v>
      </c>
      <c r="B2514">
        <v>29</v>
      </c>
      <c r="C2514">
        <v>9603.4982019000036</v>
      </c>
      <c r="D2514">
        <v>634.65063840000039</v>
      </c>
      <c r="E2514">
        <v>282.06695040000022</v>
      </c>
      <c r="F2514">
        <v>4669.4876000000004</v>
      </c>
      <c r="G2514" s="1">
        <v>0.46</v>
      </c>
      <c r="H2514">
        <v>3466.1799610512012</v>
      </c>
      <c r="Q2514">
        <v>2513</v>
      </c>
      <c r="R2514">
        <v>29</v>
      </c>
      <c r="S2514">
        <f>VLOOKUP($R2514,'[3]人物&amp;怪物成长分析'!$B$5:$S$104,12,FALSE)*$W2514</f>
        <v>9603.4982019000036</v>
      </c>
      <c r="T2514">
        <f>VLOOKUP($R2514,'[3]人物&amp;怪物成长分析'!$B$5:$S$104,13,FALSE)*$W2514</f>
        <v>634.65063840000039</v>
      </c>
      <c r="U2514">
        <f>VLOOKUP($R2514,'[3]人物&amp;怪物成长分析'!$B$5:$S$104,14,FALSE)*$W2514</f>
        <v>282.06695040000022</v>
      </c>
      <c r="V2514">
        <f>VLOOKUP($R2514,'[3]人物&amp;怪物成长分析'!$B$5:$S$104,17,FALSE)*$W2514</f>
        <v>4669.4876000000004</v>
      </c>
      <c r="W2514" s="1">
        <v>0.46</v>
      </c>
      <c r="X2514">
        <f t="shared" si="39"/>
        <v>3466.1799610512012</v>
      </c>
    </row>
    <row r="2515" spans="1:24" x14ac:dyDescent="0.15">
      <c r="A2515">
        <v>2514</v>
      </c>
      <c r="B2515">
        <v>41</v>
      </c>
      <c r="C2515">
        <v>36687.246652453199</v>
      </c>
      <c r="D2515">
        <v>1957.3860791739139</v>
      </c>
      <c r="E2515">
        <v>869.94936852173942</v>
      </c>
      <c r="F2515">
        <v>6822.37</v>
      </c>
      <c r="G2515" s="1">
        <v>0.5</v>
      </c>
      <c r="H2515">
        <v>7937.3173365525372</v>
      </c>
      <c r="Q2515">
        <v>2514</v>
      </c>
      <c r="R2515">
        <v>41</v>
      </c>
      <c r="S2515">
        <f>VLOOKUP($R2515,'[3]人物&amp;怪物成长分析'!$B$5:$S$104,12,FALSE)*$W2515</f>
        <v>36687.246652453199</v>
      </c>
      <c r="T2515">
        <f>VLOOKUP($R2515,'[3]人物&amp;怪物成长分析'!$B$5:$S$104,13,FALSE)*$W2515</f>
        <v>1957.3860791739139</v>
      </c>
      <c r="U2515">
        <f>VLOOKUP($R2515,'[3]人物&amp;怪物成长分析'!$B$5:$S$104,14,FALSE)*$W2515</f>
        <v>869.94936852173942</v>
      </c>
      <c r="V2515">
        <f>VLOOKUP($R2515,'[3]人物&amp;怪物成长分析'!$B$5:$S$104,17,FALSE)*$W2515</f>
        <v>6822.37</v>
      </c>
      <c r="W2515" s="1">
        <v>0.5</v>
      </c>
      <c r="X2515">
        <f t="shared" si="39"/>
        <v>7937.3173365525372</v>
      </c>
    </row>
    <row r="2516" spans="1:24" x14ac:dyDescent="0.15">
      <c r="A2516">
        <v>2515</v>
      </c>
      <c r="B2516">
        <v>47</v>
      </c>
      <c r="C2516">
        <v>56336.990259965794</v>
      </c>
      <c r="D2516">
        <v>2603.3756886331107</v>
      </c>
      <c r="E2516">
        <v>1157.0558616147162</v>
      </c>
      <c r="F2516">
        <v>6618.3793999999998</v>
      </c>
      <c r="G2516" s="1">
        <v>0.43</v>
      </c>
      <c r="H2516">
        <v>9916.9921879757512</v>
      </c>
      <c r="Q2516">
        <v>2515</v>
      </c>
      <c r="R2516">
        <v>47</v>
      </c>
      <c r="S2516">
        <f>VLOOKUP($R2516,'[3]人物&amp;怪物成长分析'!$B$5:$S$104,12,FALSE)*$W2516</f>
        <v>56336.990259965794</v>
      </c>
      <c r="T2516">
        <f>VLOOKUP($R2516,'[3]人物&amp;怪物成长分析'!$B$5:$S$104,13,FALSE)*$W2516</f>
        <v>2603.3756886331107</v>
      </c>
      <c r="U2516">
        <f>VLOOKUP($R2516,'[3]人物&amp;怪物成长分析'!$B$5:$S$104,14,FALSE)*$W2516</f>
        <v>1157.0558616147162</v>
      </c>
      <c r="V2516">
        <f>VLOOKUP($R2516,'[3]人物&amp;怪物成长分析'!$B$5:$S$104,17,FALSE)*$W2516</f>
        <v>6618.3793999999998</v>
      </c>
      <c r="W2516" s="1">
        <v>0.43</v>
      </c>
      <c r="X2516">
        <f t="shared" si="39"/>
        <v>9916.9921879757512</v>
      </c>
    </row>
    <row r="2517" spans="1:24" x14ac:dyDescent="0.15">
      <c r="A2517">
        <v>2516</v>
      </c>
      <c r="B2517">
        <v>27</v>
      </c>
      <c r="C2517">
        <v>8045.5388377444842</v>
      </c>
      <c r="D2517">
        <v>557.80336669966562</v>
      </c>
      <c r="E2517">
        <v>247.91260742207365</v>
      </c>
      <c r="F2517">
        <v>4593.0143999999991</v>
      </c>
      <c r="G2517" s="1">
        <v>0.48</v>
      </c>
      <c r="H2517">
        <v>3226.9949083578217</v>
      </c>
      <c r="Q2517">
        <v>2516</v>
      </c>
      <c r="R2517">
        <v>27</v>
      </c>
      <c r="S2517">
        <f>VLOOKUP($R2517,'[3]人物&amp;怪物成长分析'!$B$5:$S$104,12,FALSE)*$W2517</f>
        <v>8045.5388377444842</v>
      </c>
      <c r="T2517">
        <f>VLOOKUP($R2517,'[3]人物&amp;怪物成长分析'!$B$5:$S$104,13,FALSE)*$W2517</f>
        <v>557.80336669966562</v>
      </c>
      <c r="U2517">
        <f>VLOOKUP($R2517,'[3]人物&amp;怪物成长分析'!$B$5:$S$104,14,FALSE)*$W2517</f>
        <v>247.91260742207365</v>
      </c>
      <c r="V2517">
        <f>VLOOKUP($R2517,'[3]人物&amp;怪物成长分析'!$B$5:$S$104,17,FALSE)*$W2517</f>
        <v>4593.0143999999991</v>
      </c>
      <c r="W2517" s="1">
        <v>0.48</v>
      </c>
      <c r="X2517">
        <f t="shared" si="39"/>
        <v>3226.9949083578217</v>
      </c>
    </row>
    <row r="2518" spans="1:24" x14ac:dyDescent="0.15">
      <c r="A2518">
        <v>2517</v>
      </c>
      <c r="B2518">
        <v>33</v>
      </c>
      <c r="C2518">
        <v>12588.092155858705</v>
      </c>
      <c r="D2518">
        <v>789.1988955456527</v>
      </c>
      <c r="E2518">
        <v>350.75506468695681</v>
      </c>
      <c r="F2518">
        <v>4413.0918000000001</v>
      </c>
      <c r="G2518" s="1">
        <v>0.39</v>
      </c>
      <c r="H2518">
        <v>3772.7146301603489</v>
      </c>
      <c r="Q2518">
        <v>2517</v>
      </c>
      <c r="R2518">
        <v>33</v>
      </c>
      <c r="S2518">
        <f>VLOOKUP($R2518,'[3]人物&amp;怪物成长分析'!$B$5:$S$104,12,FALSE)*$W2518</f>
        <v>12588.092155858705</v>
      </c>
      <c r="T2518">
        <f>VLOOKUP($R2518,'[3]人物&amp;怪物成长分析'!$B$5:$S$104,13,FALSE)*$W2518</f>
        <v>789.1988955456527</v>
      </c>
      <c r="U2518">
        <f>VLOOKUP($R2518,'[3]人物&amp;怪物成长分析'!$B$5:$S$104,14,FALSE)*$W2518</f>
        <v>350.75506468695681</v>
      </c>
      <c r="V2518">
        <f>VLOOKUP($R2518,'[3]人物&amp;怪物成长分析'!$B$5:$S$104,17,FALSE)*$W2518</f>
        <v>4413.0918000000001</v>
      </c>
      <c r="W2518" s="1">
        <v>0.39</v>
      </c>
      <c r="X2518">
        <f t="shared" si="39"/>
        <v>3772.7146301603489</v>
      </c>
    </row>
    <row r="2519" spans="1:24" x14ac:dyDescent="0.15">
      <c r="A2519">
        <v>2518</v>
      </c>
      <c r="B2519">
        <v>50</v>
      </c>
      <c r="C2519">
        <v>112794.16827130441</v>
      </c>
      <c r="D2519">
        <v>4880.5168963545175</v>
      </c>
      <c r="E2519">
        <v>2169.1186206020079</v>
      </c>
      <c r="F2519">
        <v>10734.9</v>
      </c>
      <c r="G2519" s="1">
        <v>0.66</v>
      </c>
      <c r="H2519">
        <v>18253.521897370443</v>
      </c>
      <c r="Q2519">
        <v>2518</v>
      </c>
      <c r="R2519">
        <v>50</v>
      </c>
      <c r="S2519">
        <f>VLOOKUP($R2519,'[3]人物&amp;怪物成长分析'!$B$5:$S$104,12,FALSE)*$W2519</f>
        <v>112794.16827130441</v>
      </c>
      <c r="T2519">
        <f>VLOOKUP($R2519,'[3]人物&amp;怪物成长分析'!$B$5:$S$104,13,FALSE)*$W2519</f>
        <v>4880.5168963545175</v>
      </c>
      <c r="U2519">
        <f>VLOOKUP($R2519,'[3]人物&amp;怪物成长分析'!$B$5:$S$104,14,FALSE)*$W2519</f>
        <v>2169.1186206020079</v>
      </c>
      <c r="V2519">
        <f>VLOOKUP($R2519,'[3]人物&amp;怪物成长分析'!$B$5:$S$104,17,FALSE)*$W2519</f>
        <v>10734.9</v>
      </c>
      <c r="W2519" s="1">
        <v>0.66</v>
      </c>
      <c r="X2519">
        <f t="shared" si="39"/>
        <v>18253.521897370443</v>
      </c>
    </row>
    <row r="2520" spans="1:24" x14ac:dyDescent="0.15">
      <c r="A2520">
        <v>2519</v>
      </c>
      <c r="B2520">
        <v>36</v>
      </c>
      <c r="C2520">
        <v>27958.443376695661</v>
      </c>
      <c r="D2520">
        <v>1706.6116067478263</v>
      </c>
      <c r="E2520">
        <v>758.49404744347851</v>
      </c>
      <c r="F2520">
        <v>7922.8759999999993</v>
      </c>
      <c r="G2520" s="1">
        <v>0.65</v>
      </c>
      <c r="H2520">
        <v>7532.6654751109563</v>
      </c>
      <c r="Q2520">
        <v>2519</v>
      </c>
      <c r="R2520">
        <v>36</v>
      </c>
      <c r="S2520">
        <f>VLOOKUP($R2520,'[3]人物&amp;怪物成长分析'!$B$5:$S$104,12,FALSE)*$W2520</f>
        <v>27958.443376695661</v>
      </c>
      <c r="T2520">
        <f>VLOOKUP($R2520,'[3]人物&amp;怪物成长分析'!$B$5:$S$104,13,FALSE)*$W2520</f>
        <v>1706.6116067478263</v>
      </c>
      <c r="U2520">
        <f>VLOOKUP($R2520,'[3]人物&amp;怪物成长分析'!$B$5:$S$104,14,FALSE)*$W2520</f>
        <v>758.49404744347851</v>
      </c>
      <c r="V2520">
        <f>VLOOKUP($R2520,'[3]人物&amp;怪物成长分析'!$B$5:$S$104,17,FALSE)*$W2520</f>
        <v>7922.8759999999993</v>
      </c>
      <c r="W2520" s="1">
        <v>0.65</v>
      </c>
      <c r="X2520">
        <f t="shared" si="39"/>
        <v>7532.6654751109563</v>
      </c>
    </row>
    <row r="2521" spans="1:24" x14ac:dyDescent="0.15">
      <c r="A2521">
        <v>2520</v>
      </c>
      <c r="B2521">
        <v>35</v>
      </c>
      <c r="C2521">
        <v>31371.78093913044</v>
      </c>
      <c r="D2521">
        <v>1931.5422469565219</v>
      </c>
      <c r="E2521">
        <v>858.46322086956559</v>
      </c>
      <c r="F2521">
        <v>9518.32</v>
      </c>
      <c r="G2521" s="1">
        <v>0.8</v>
      </c>
      <c r="H2521">
        <v>8737.3266064695672</v>
      </c>
      <c r="Q2521">
        <v>2520</v>
      </c>
      <c r="R2521">
        <v>35</v>
      </c>
      <c r="S2521">
        <f>VLOOKUP($R2521,'[3]人物&amp;怪物成长分析'!$B$5:$S$104,12,FALSE)*$W2521</f>
        <v>31371.78093913044</v>
      </c>
      <c r="T2521">
        <f>VLOOKUP($R2521,'[3]人物&amp;怪物成长分析'!$B$5:$S$104,13,FALSE)*$W2521</f>
        <v>1931.5422469565219</v>
      </c>
      <c r="U2521">
        <f>VLOOKUP($R2521,'[3]人物&amp;怪物成长分析'!$B$5:$S$104,14,FALSE)*$W2521</f>
        <v>858.46322086956559</v>
      </c>
      <c r="V2521">
        <f>VLOOKUP($R2521,'[3]人物&amp;怪物成长分析'!$B$5:$S$104,17,FALSE)*$W2521</f>
        <v>9518.32</v>
      </c>
      <c r="W2521" s="1">
        <v>0.8</v>
      </c>
      <c r="X2521">
        <f t="shared" si="39"/>
        <v>8737.3266064695672</v>
      </c>
    </row>
    <row r="2522" spans="1:24" x14ac:dyDescent="0.15">
      <c r="A2522">
        <v>2521</v>
      </c>
      <c r="B2522">
        <v>24</v>
      </c>
      <c r="C2522">
        <v>7625.2729234782628</v>
      </c>
      <c r="D2522">
        <v>570.70649739130442</v>
      </c>
      <c r="E2522">
        <v>253.64733217391307</v>
      </c>
      <c r="F2522">
        <v>5651.9840000000004</v>
      </c>
      <c r="G2522" s="1">
        <v>0.65</v>
      </c>
      <c r="H2522">
        <v>3661.2471678052175</v>
      </c>
      <c r="Q2522">
        <v>2521</v>
      </c>
      <c r="R2522">
        <v>24</v>
      </c>
      <c r="S2522">
        <f>VLOOKUP($R2522,'[3]人物&amp;怪物成长分析'!$B$5:$S$104,12,FALSE)*$W2522</f>
        <v>7625.2729234782628</v>
      </c>
      <c r="T2522">
        <f>VLOOKUP($R2522,'[3]人物&amp;怪物成长分析'!$B$5:$S$104,13,FALSE)*$W2522</f>
        <v>570.70649739130442</v>
      </c>
      <c r="U2522">
        <f>VLOOKUP($R2522,'[3]人物&amp;怪物成长分析'!$B$5:$S$104,14,FALSE)*$W2522</f>
        <v>253.64733217391307</v>
      </c>
      <c r="V2522">
        <f>VLOOKUP($R2522,'[3]人物&amp;怪物成长分析'!$B$5:$S$104,17,FALSE)*$W2522</f>
        <v>5651.9840000000004</v>
      </c>
      <c r="W2522" s="1">
        <v>0.65</v>
      </c>
      <c r="X2522">
        <f t="shared" si="39"/>
        <v>3661.2471678052175</v>
      </c>
    </row>
    <row r="2523" spans="1:24" x14ac:dyDescent="0.15">
      <c r="A2523">
        <v>2522</v>
      </c>
      <c r="B2523">
        <v>31</v>
      </c>
      <c r="C2523">
        <v>17014.219645500008</v>
      </c>
      <c r="D2523">
        <v>1087.5375819000003</v>
      </c>
      <c r="E2523">
        <v>483.35003640000014</v>
      </c>
      <c r="F2523">
        <v>6976.6710000000003</v>
      </c>
      <c r="G2523" s="1">
        <v>0.65</v>
      </c>
      <c r="H2523">
        <v>5548.2294529440014</v>
      </c>
      <c r="Q2523">
        <v>2522</v>
      </c>
      <c r="R2523">
        <v>31</v>
      </c>
      <c r="S2523">
        <f>VLOOKUP($R2523,'[3]人物&amp;怪物成长分析'!$B$5:$S$104,12,FALSE)*$W2523</f>
        <v>17014.219645500008</v>
      </c>
      <c r="T2523">
        <f>VLOOKUP($R2523,'[3]人物&amp;怪物成长分析'!$B$5:$S$104,13,FALSE)*$W2523</f>
        <v>1087.5375819000003</v>
      </c>
      <c r="U2523">
        <f>VLOOKUP($R2523,'[3]人物&amp;怪物成长分析'!$B$5:$S$104,14,FALSE)*$W2523</f>
        <v>483.35003640000014</v>
      </c>
      <c r="V2523">
        <f>VLOOKUP($R2523,'[3]人物&amp;怪物成长分析'!$B$5:$S$104,17,FALSE)*$W2523</f>
        <v>6976.6710000000003</v>
      </c>
      <c r="W2523" s="1">
        <v>0.65</v>
      </c>
      <c r="X2523">
        <f t="shared" si="39"/>
        <v>5548.2294529440014</v>
      </c>
    </row>
    <row r="2524" spans="1:24" x14ac:dyDescent="0.15">
      <c r="A2524">
        <v>2523</v>
      </c>
      <c r="B2524">
        <v>24</v>
      </c>
      <c r="C2524">
        <v>8446.4561613913065</v>
      </c>
      <c r="D2524">
        <v>632.16719711036797</v>
      </c>
      <c r="E2524">
        <v>280.96319871571905</v>
      </c>
      <c r="F2524">
        <v>6260.6592000000001</v>
      </c>
      <c r="G2524" s="1">
        <v>0.72</v>
      </c>
      <c r="H2524">
        <v>4055.5353243380869</v>
      </c>
      <c r="Q2524">
        <v>2523</v>
      </c>
      <c r="R2524">
        <v>24</v>
      </c>
      <c r="S2524">
        <f>VLOOKUP($R2524,'[3]人物&amp;怪物成长分析'!$B$5:$S$104,12,FALSE)*$W2524</f>
        <v>8446.4561613913065</v>
      </c>
      <c r="T2524">
        <f>VLOOKUP($R2524,'[3]人物&amp;怪物成长分析'!$B$5:$S$104,13,FALSE)*$W2524</f>
        <v>632.16719711036797</v>
      </c>
      <c r="U2524">
        <f>VLOOKUP($R2524,'[3]人物&amp;怪物成长分析'!$B$5:$S$104,14,FALSE)*$W2524</f>
        <v>280.96319871571905</v>
      </c>
      <c r="V2524">
        <f>VLOOKUP($R2524,'[3]人物&amp;怪物成长分析'!$B$5:$S$104,17,FALSE)*$W2524</f>
        <v>6260.6592000000001</v>
      </c>
      <c r="W2524" s="1">
        <v>0.72</v>
      </c>
      <c r="X2524">
        <f t="shared" si="39"/>
        <v>4055.5353243380869</v>
      </c>
    </row>
    <row r="2525" spans="1:24" x14ac:dyDescent="0.15">
      <c r="A2525">
        <v>2524</v>
      </c>
      <c r="B2525">
        <v>39</v>
      </c>
      <c r="C2525">
        <v>28983.648592117512</v>
      </c>
      <c r="D2525">
        <v>1628.9918060502343</v>
      </c>
      <c r="E2525">
        <v>723.99635824454856</v>
      </c>
      <c r="F2525">
        <v>6400.6053999999995</v>
      </c>
      <c r="G2525" s="1">
        <v>0.49</v>
      </c>
      <c r="H2525">
        <v>6826.2479327753799</v>
      </c>
      <c r="Q2525">
        <v>2524</v>
      </c>
      <c r="R2525">
        <v>39</v>
      </c>
      <c r="S2525">
        <f>VLOOKUP($R2525,'[3]人物&amp;怪物成长分析'!$B$5:$S$104,12,FALSE)*$W2525</f>
        <v>28983.648592117512</v>
      </c>
      <c r="T2525">
        <f>VLOOKUP($R2525,'[3]人物&amp;怪物成长分析'!$B$5:$S$104,13,FALSE)*$W2525</f>
        <v>1628.9918060502343</v>
      </c>
      <c r="U2525">
        <f>VLOOKUP($R2525,'[3]人物&amp;怪物成长分析'!$B$5:$S$104,14,FALSE)*$W2525</f>
        <v>723.99635824454856</v>
      </c>
      <c r="V2525">
        <f>VLOOKUP($R2525,'[3]人物&amp;怪物成长分析'!$B$5:$S$104,17,FALSE)*$W2525</f>
        <v>6400.6053999999995</v>
      </c>
      <c r="W2525" s="1">
        <v>0.49</v>
      </c>
      <c r="X2525">
        <f t="shared" si="39"/>
        <v>6826.2479327753799</v>
      </c>
    </row>
    <row r="2526" spans="1:24" x14ac:dyDescent="0.15">
      <c r="A2526">
        <v>2525</v>
      </c>
      <c r="B2526">
        <v>40</v>
      </c>
      <c r="C2526">
        <v>23094.582936080275</v>
      </c>
      <c r="D2526">
        <v>1264.3019855518398</v>
      </c>
      <c r="E2526">
        <v>561.91199357859557</v>
      </c>
      <c r="F2526">
        <v>4673.7599999999993</v>
      </c>
      <c r="G2526" s="1">
        <v>0.35</v>
      </c>
      <c r="H2526">
        <v>5206.8908358883755</v>
      </c>
      <c r="Q2526">
        <v>2525</v>
      </c>
      <c r="R2526">
        <v>40</v>
      </c>
      <c r="S2526">
        <f>VLOOKUP($R2526,'[3]人物&amp;怪物成长分析'!$B$5:$S$104,12,FALSE)*$W2526</f>
        <v>23094.582936080275</v>
      </c>
      <c r="T2526">
        <f>VLOOKUP($R2526,'[3]人物&amp;怪物成长分析'!$B$5:$S$104,13,FALSE)*$W2526</f>
        <v>1264.3019855518398</v>
      </c>
      <c r="U2526">
        <f>VLOOKUP($R2526,'[3]人物&amp;怪物成长分析'!$B$5:$S$104,14,FALSE)*$W2526</f>
        <v>561.91199357859557</v>
      </c>
      <c r="V2526">
        <f>VLOOKUP($R2526,'[3]人物&amp;怪物成长分析'!$B$5:$S$104,17,FALSE)*$W2526</f>
        <v>4673.7599999999993</v>
      </c>
      <c r="W2526" s="1">
        <v>0.35</v>
      </c>
      <c r="X2526">
        <f t="shared" si="39"/>
        <v>5206.8908358883755</v>
      </c>
    </row>
    <row r="2527" spans="1:24" x14ac:dyDescent="0.15">
      <c r="A2527">
        <v>2526</v>
      </c>
      <c r="B2527">
        <v>24</v>
      </c>
      <c r="C2527">
        <v>9150.3275081739157</v>
      </c>
      <c r="D2527">
        <v>684.8477968695654</v>
      </c>
      <c r="E2527">
        <v>304.37679860869571</v>
      </c>
      <c r="F2527">
        <v>6782.3808000000008</v>
      </c>
      <c r="G2527" s="1">
        <v>0.78</v>
      </c>
      <c r="H2527">
        <v>4393.4966013662615</v>
      </c>
      <c r="Q2527">
        <v>2526</v>
      </c>
      <c r="R2527">
        <v>24</v>
      </c>
      <c r="S2527">
        <f>VLOOKUP($R2527,'[3]人物&amp;怪物成长分析'!$B$5:$S$104,12,FALSE)*$W2527</f>
        <v>9150.3275081739157</v>
      </c>
      <c r="T2527">
        <f>VLOOKUP($R2527,'[3]人物&amp;怪物成长分析'!$B$5:$S$104,13,FALSE)*$W2527</f>
        <v>684.8477968695654</v>
      </c>
      <c r="U2527">
        <f>VLOOKUP($R2527,'[3]人物&amp;怪物成长分析'!$B$5:$S$104,14,FALSE)*$W2527</f>
        <v>304.37679860869571</v>
      </c>
      <c r="V2527">
        <f>VLOOKUP($R2527,'[3]人物&amp;怪物成长分析'!$B$5:$S$104,17,FALSE)*$W2527</f>
        <v>6782.3808000000008</v>
      </c>
      <c r="W2527" s="1">
        <v>0.78</v>
      </c>
      <c r="X2527">
        <f t="shared" si="39"/>
        <v>4393.4966013662615</v>
      </c>
    </row>
    <row r="2528" spans="1:24" x14ac:dyDescent="0.15">
      <c r="A2528">
        <v>2527</v>
      </c>
      <c r="B2528">
        <v>46</v>
      </c>
      <c r="C2528">
        <v>53853.364929407377</v>
      </c>
      <c r="D2528">
        <v>2545.9240150474925</v>
      </c>
      <c r="E2528">
        <v>1131.5217844655524</v>
      </c>
      <c r="F2528">
        <v>6795.1979999999994</v>
      </c>
      <c r="G2528" s="1">
        <v>0.45</v>
      </c>
      <c r="H2528">
        <v>9770.3372600272069</v>
      </c>
      <c r="Q2528">
        <v>2527</v>
      </c>
      <c r="R2528">
        <v>46</v>
      </c>
      <c r="S2528">
        <f>VLOOKUP($R2528,'[3]人物&amp;怪物成长分析'!$B$5:$S$104,12,FALSE)*$W2528</f>
        <v>53853.364929407377</v>
      </c>
      <c r="T2528">
        <f>VLOOKUP($R2528,'[3]人物&amp;怪物成长分析'!$B$5:$S$104,13,FALSE)*$W2528</f>
        <v>2545.9240150474925</v>
      </c>
      <c r="U2528">
        <f>VLOOKUP($R2528,'[3]人物&amp;怪物成长分析'!$B$5:$S$104,14,FALSE)*$W2528</f>
        <v>1131.5217844655524</v>
      </c>
      <c r="V2528">
        <f>VLOOKUP($R2528,'[3]人物&amp;怪物成长分析'!$B$5:$S$104,17,FALSE)*$W2528</f>
        <v>6795.1979999999994</v>
      </c>
      <c r="W2528" s="1">
        <v>0.45</v>
      </c>
      <c r="X2528">
        <f t="shared" si="39"/>
        <v>9770.3372600272069</v>
      </c>
    </row>
    <row r="2529" spans="1:24" x14ac:dyDescent="0.15">
      <c r="A2529">
        <v>2528</v>
      </c>
      <c r="B2529">
        <v>31</v>
      </c>
      <c r="C2529">
        <v>11779.075139192313</v>
      </c>
      <c r="D2529">
        <v>752.91063362307716</v>
      </c>
      <c r="E2529">
        <v>334.6269482769232</v>
      </c>
      <c r="F2529">
        <v>4830.0030000000006</v>
      </c>
      <c r="G2529" s="1">
        <v>0.45</v>
      </c>
      <c r="H2529">
        <v>3841.0819289612318</v>
      </c>
      <c r="Q2529">
        <v>2528</v>
      </c>
      <c r="R2529">
        <v>31</v>
      </c>
      <c r="S2529">
        <f>VLOOKUP($R2529,'[3]人物&amp;怪物成长分析'!$B$5:$S$104,12,FALSE)*$W2529</f>
        <v>11779.075139192313</v>
      </c>
      <c r="T2529">
        <f>VLOOKUP($R2529,'[3]人物&amp;怪物成长分析'!$B$5:$S$104,13,FALSE)*$W2529</f>
        <v>752.91063362307716</v>
      </c>
      <c r="U2529">
        <f>VLOOKUP($R2529,'[3]人物&amp;怪物成长分析'!$B$5:$S$104,14,FALSE)*$W2529</f>
        <v>334.6269482769232</v>
      </c>
      <c r="V2529">
        <f>VLOOKUP($R2529,'[3]人物&amp;怪物成长分析'!$B$5:$S$104,17,FALSE)*$W2529</f>
        <v>4830.0030000000006</v>
      </c>
      <c r="W2529" s="1">
        <v>0.45</v>
      </c>
      <c r="X2529">
        <f t="shared" si="39"/>
        <v>3841.0819289612318</v>
      </c>
    </row>
    <row r="2530" spans="1:24" x14ac:dyDescent="0.15">
      <c r="A2530">
        <v>2529</v>
      </c>
      <c r="B2530">
        <v>36</v>
      </c>
      <c r="C2530">
        <v>24947.534089974586</v>
      </c>
      <c r="D2530">
        <v>1522.8226644826757</v>
      </c>
      <c r="E2530">
        <v>676.81007310341147</v>
      </c>
      <c r="F2530">
        <v>7069.6431999999986</v>
      </c>
      <c r="G2530" s="1">
        <v>0.57999999999999996</v>
      </c>
      <c r="H2530">
        <v>6721.4553470220844</v>
      </c>
      <c r="Q2530">
        <v>2529</v>
      </c>
      <c r="R2530">
        <v>36</v>
      </c>
      <c r="S2530">
        <f>VLOOKUP($R2530,'[3]人物&amp;怪物成长分析'!$B$5:$S$104,12,FALSE)*$W2530</f>
        <v>24947.534089974586</v>
      </c>
      <c r="T2530">
        <f>VLOOKUP($R2530,'[3]人物&amp;怪物成长分析'!$B$5:$S$104,13,FALSE)*$W2530</f>
        <v>1522.8226644826757</v>
      </c>
      <c r="U2530">
        <f>VLOOKUP($R2530,'[3]人物&amp;怪物成长分析'!$B$5:$S$104,14,FALSE)*$W2530</f>
        <v>676.81007310341147</v>
      </c>
      <c r="V2530">
        <f>VLOOKUP($R2530,'[3]人物&amp;怪物成长分析'!$B$5:$S$104,17,FALSE)*$W2530</f>
        <v>7069.6431999999986</v>
      </c>
      <c r="W2530" s="1">
        <v>0.57999999999999996</v>
      </c>
      <c r="X2530">
        <f t="shared" si="39"/>
        <v>6721.4553470220844</v>
      </c>
    </row>
    <row r="2531" spans="1:24" x14ac:dyDescent="0.15">
      <c r="A2531">
        <v>2530</v>
      </c>
      <c r="B2531">
        <v>20</v>
      </c>
      <c r="C2531">
        <v>5369.0024347826093</v>
      </c>
      <c r="D2531">
        <v>449.49787826086964</v>
      </c>
      <c r="E2531">
        <v>199.77683478260877</v>
      </c>
      <c r="F2531">
        <v>5572.7919999999995</v>
      </c>
      <c r="G2531" s="1">
        <v>0.74</v>
      </c>
      <c r="H2531">
        <v>3310.5409085217398</v>
      </c>
      <c r="Q2531">
        <v>2530</v>
      </c>
      <c r="R2531">
        <v>20</v>
      </c>
      <c r="S2531">
        <f>VLOOKUP($R2531,'[3]人物&amp;怪物成长分析'!$B$5:$S$104,12,FALSE)*$W2531</f>
        <v>5369.0024347826093</v>
      </c>
      <c r="T2531">
        <f>VLOOKUP($R2531,'[3]人物&amp;怪物成长分析'!$B$5:$S$104,13,FALSE)*$W2531</f>
        <v>449.49787826086964</v>
      </c>
      <c r="U2531">
        <f>VLOOKUP($R2531,'[3]人物&amp;怪物成长分析'!$B$5:$S$104,14,FALSE)*$W2531</f>
        <v>199.77683478260877</v>
      </c>
      <c r="V2531">
        <f>VLOOKUP($R2531,'[3]人物&amp;怪物成长分析'!$B$5:$S$104,17,FALSE)*$W2531</f>
        <v>5572.7919999999995</v>
      </c>
      <c r="W2531" s="1">
        <v>0.74</v>
      </c>
      <c r="X2531">
        <f t="shared" si="39"/>
        <v>3310.5409085217398</v>
      </c>
    </row>
    <row r="2532" spans="1:24" x14ac:dyDescent="0.15">
      <c r="A2532">
        <v>2531</v>
      </c>
      <c r="B2532">
        <v>26</v>
      </c>
      <c r="C2532">
        <v>5216.0732908494992</v>
      </c>
      <c r="D2532">
        <v>370.73768701003354</v>
      </c>
      <c r="E2532">
        <v>164.77230533779266</v>
      </c>
      <c r="F2532">
        <v>3247.1739999999995</v>
      </c>
      <c r="G2532" s="1">
        <v>0.35</v>
      </c>
      <c r="H2532">
        <v>2217.8305007781673</v>
      </c>
      <c r="Q2532">
        <v>2531</v>
      </c>
      <c r="R2532">
        <v>26</v>
      </c>
      <c r="S2532">
        <f>VLOOKUP($R2532,'[3]人物&amp;怪物成长分析'!$B$5:$S$104,12,FALSE)*$W2532</f>
        <v>5216.0732908494992</v>
      </c>
      <c r="T2532">
        <f>VLOOKUP($R2532,'[3]人物&amp;怪物成长分析'!$B$5:$S$104,13,FALSE)*$W2532</f>
        <v>370.73768701003354</v>
      </c>
      <c r="U2532">
        <f>VLOOKUP($R2532,'[3]人物&amp;怪物成长分析'!$B$5:$S$104,14,FALSE)*$W2532</f>
        <v>164.77230533779266</v>
      </c>
      <c r="V2532">
        <f>VLOOKUP($R2532,'[3]人物&amp;怪物成长分析'!$B$5:$S$104,17,FALSE)*$W2532</f>
        <v>3247.1739999999995</v>
      </c>
      <c r="W2532" s="1">
        <v>0.35</v>
      </c>
      <c r="X2532">
        <f t="shared" si="39"/>
        <v>2217.8305007781673</v>
      </c>
    </row>
    <row r="2533" spans="1:24" x14ac:dyDescent="0.15">
      <c r="A2533">
        <v>2532</v>
      </c>
      <c r="B2533">
        <v>38</v>
      </c>
      <c r="C2533">
        <v>21874.465215083477</v>
      </c>
      <c r="D2533">
        <v>1262.9451544254182</v>
      </c>
      <c r="E2533">
        <v>561.30895752240815</v>
      </c>
      <c r="F2533">
        <v>5236.2411999999995</v>
      </c>
      <c r="G2533" s="1">
        <v>0.41</v>
      </c>
      <c r="H2533">
        <v>5375.4656742613979</v>
      </c>
      <c r="Q2533">
        <v>2532</v>
      </c>
      <c r="R2533">
        <v>38</v>
      </c>
      <c r="S2533">
        <f>VLOOKUP($R2533,'[3]人物&amp;怪物成长分析'!$B$5:$S$104,12,FALSE)*$W2533</f>
        <v>21874.465215083477</v>
      </c>
      <c r="T2533">
        <f>VLOOKUP($R2533,'[3]人物&amp;怪物成长分析'!$B$5:$S$104,13,FALSE)*$W2533</f>
        <v>1262.9451544254182</v>
      </c>
      <c r="U2533">
        <f>VLOOKUP($R2533,'[3]人物&amp;怪物成长分析'!$B$5:$S$104,14,FALSE)*$W2533</f>
        <v>561.30895752240815</v>
      </c>
      <c r="V2533">
        <f>VLOOKUP($R2533,'[3]人物&amp;怪物成长分析'!$B$5:$S$104,17,FALSE)*$W2533</f>
        <v>5236.2411999999995</v>
      </c>
      <c r="W2533" s="1">
        <v>0.41</v>
      </c>
      <c r="X2533">
        <f t="shared" si="39"/>
        <v>5375.4656742613979</v>
      </c>
    </row>
    <row r="2534" spans="1:24" x14ac:dyDescent="0.15">
      <c r="A2534">
        <v>2533</v>
      </c>
      <c r="B2534">
        <v>38</v>
      </c>
      <c r="C2534">
        <v>16539.229796770433</v>
      </c>
      <c r="D2534">
        <v>954.90975090702352</v>
      </c>
      <c r="E2534">
        <v>424.40433373645493</v>
      </c>
      <c r="F2534">
        <v>3959.1091999999999</v>
      </c>
      <c r="G2534" s="1">
        <v>0.31</v>
      </c>
      <c r="H2534">
        <v>4064.376485417155</v>
      </c>
      <c r="Q2534">
        <v>2533</v>
      </c>
      <c r="R2534">
        <v>38</v>
      </c>
      <c r="S2534">
        <f>VLOOKUP($R2534,'[3]人物&amp;怪物成长分析'!$B$5:$S$104,12,FALSE)*$W2534</f>
        <v>16539.229796770433</v>
      </c>
      <c r="T2534">
        <f>VLOOKUP($R2534,'[3]人物&amp;怪物成长分析'!$B$5:$S$104,13,FALSE)*$W2534</f>
        <v>954.90975090702352</v>
      </c>
      <c r="U2534">
        <f>VLOOKUP($R2534,'[3]人物&amp;怪物成长分析'!$B$5:$S$104,14,FALSE)*$W2534</f>
        <v>424.40433373645493</v>
      </c>
      <c r="V2534">
        <f>VLOOKUP($R2534,'[3]人物&amp;怪物成长分析'!$B$5:$S$104,17,FALSE)*$W2534</f>
        <v>3959.1091999999999</v>
      </c>
      <c r="W2534" s="1">
        <v>0.31</v>
      </c>
      <c r="X2534">
        <f t="shared" si="39"/>
        <v>4064.376485417155</v>
      </c>
    </row>
    <row r="2535" spans="1:24" x14ac:dyDescent="0.15">
      <c r="A2535">
        <v>2534</v>
      </c>
      <c r="B2535">
        <v>47</v>
      </c>
      <c r="C2535">
        <v>65508.128209262555</v>
      </c>
      <c r="D2535">
        <v>3027.1810332943151</v>
      </c>
      <c r="E2535">
        <v>1345.4137925752514</v>
      </c>
      <c r="F2535">
        <v>7695.79</v>
      </c>
      <c r="G2535" s="1">
        <v>0.5</v>
      </c>
      <c r="H2535">
        <v>11531.386265088082</v>
      </c>
      <c r="Q2535">
        <v>2534</v>
      </c>
      <c r="R2535">
        <v>47</v>
      </c>
      <c r="S2535">
        <f>VLOOKUP($R2535,'[3]人物&amp;怪物成长分析'!$B$5:$S$104,12,FALSE)*$W2535</f>
        <v>65508.128209262555</v>
      </c>
      <c r="T2535">
        <f>VLOOKUP($R2535,'[3]人物&amp;怪物成长分析'!$B$5:$S$104,13,FALSE)*$W2535</f>
        <v>3027.1810332943151</v>
      </c>
      <c r="U2535">
        <f>VLOOKUP($R2535,'[3]人物&amp;怪物成长分析'!$B$5:$S$104,14,FALSE)*$W2535</f>
        <v>1345.4137925752514</v>
      </c>
      <c r="V2535">
        <f>VLOOKUP($R2535,'[3]人物&amp;怪物成长分析'!$B$5:$S$104,17,FALSE)*$W2535</f>
        <v>7695.79</v>
      </c>
      <c r="W2535" s="1">
        <v>0.5</v>
      </c>
      <c r="X2535">
        <f t="shared" si="39"/>
        <v>11531.386265088082</v>
      </c>
    </row>
    <row r="2536" spans="1:24" x14ac:dyDescent="0.15">
      <c r="A2536">
        <v>2535</v>
      </c>
      <c r="B2536">
        <v>25</v>
      </c>
      <c r="C2536">
        <v>8298.276212897159</v>
      </c>
      <c r="D2536">
        <v>605.03887324414745</v>
      </c>
      <c r="E2536">
        <v>268.90616588628774</v>
      </c>
      <c r="F2536">
        <v>5661.4949999999999</v>
      </c>
      <c r="G2536" s="1">
        <v>0.63</v>
      </c>
      <c r="H2536">
        <v>3756.9412651755856</v>
      </c>
      <c r="Q2536">
        <v>2535</v>
      </c>
      <c r="R2536">
        <v>25</v>
      </c>
      <c r="S2536">
        <f>VLOOKUP($R2536,'[3]人物&amp;怪物成长分析'!$B$5:$S$104,12,FALSE)*$W2536</f>
        <v>8298.276212897159</v>
      </c>
      <c r="T2536">
        <f>VLOOKUP($R2536,'[3]人物&amp;怪物成长分析'!$B$5:$S$104,13,FALSE)*$W2536</f>
        <v>605.03887324414745</v>
      </c>
      <c r="U2536">
        <f>VLOOKUP($R2536,'[3]人物&amp;怪物成长分析'!$B$5:$S$104,14,FALSE)*$W2536</f>
        <v>268.90616588628774</v>
      </c>
      <c r="V2536">
        <f>VLOOKUP($R2536,'[3]人物&amp;怪物成长分析'!$B$5:$S$104,17,FALSE)*$W2536</f>
        <v>5661.4949999999999</v>
      </c>
      <c r="W2536" s="1">
        <v>0.63</v>
      </c>
      <c r="X2536">
        <f t="shared" si="39"/>
        <v>3756.9412651755856</v>
      </c>
    </row>
    <row r="2537" spans="1:24" x14ac:dyDescent="0.15">
      <c r="A2537">
        <v>2536</v>
      </c>
      <c r="B2537">
        <v>46</v>
      </c>
      <c r="C2537">
        <v>62230.55502953742</v>
      </c>
      <c r="D2537">
        <v>2941.956639610436</v>
      </c>
      <c r="E2537">
        <v>1307.536284271305</v>
      </c>
      <c r="F2537">
        <v>7852.2287999999999</v>
      </c>
      <c r="G2537" s="1">
        <v>0.52</v>
      </c>
      <c r="H2537">
        <v>11290.167500475885</v>
      </c>
      <c r="Q2537">
        <v>2536</v>
      </c>
      <c r="R2537">
        <v>46</v>
      </c>
      <c r="S2537">
        <f>VLOOKUP($R2537,'[3]人物&amp;怪物成长分析'!$B$5:$S$104,12,FALSE)*$W2537</f>
        <v>62230.55502953742</v>
      </c>
      <c r="T2537">
        <f>VLOOKUP($R2537,'[3]人物&amp;怪物成长分析'!$B$5:$S$104,13,FALSE)*$W2537</f>
        <v>2941.956639610436</v>
      </c>
      <c r="U2537">
        <f>VLOOKUP($R2537,'[3]人物&amp;怪物成长分析'!$B$5:$S$104,14,FALSE)*$W2537</f>
        <v>1307.536284271305</v>
      </c>
      <c r="V2537">
        <f>VLOOKUP($R2537,'[3]人物&amp;怪物成长分析'!$B$5:$S$104,17,FALSE)*$W2537</f>
        <v>7852.2287999999999</v>
      </c>
      <c r="W2537" s="1">
        <v>0.52</v>
      </c>
      <c r="X2537">
        <f t="shared" si="39"/>
        <v>11290.167500475885</v>
      </c>
    </row>
    <row r="2538" spans="1:24" x14ac:dyDescent="0.15">
      <c r="A2538">
        <v>2537</v>
      </c>
      <c r="B2538">
        <v>19</v>
      </c>
      <c r="C2538">
        <v>3462.2108622391306</v>
      </c>
      <c r="D2538">
        <v>298.71681495652183</v>
      </c>
      <c r="E2538">
        <v>132.76302886956526</v>
      </c>
      <c r="F2538">
        <v>3909.4164000000001</v>
      </c>
      <c r="G2538" s="1">
        <v>0.54</v>
      </c>
      <c r="H2538">
        <v>2279.0038251787832</v>
      </c>
      <c r="Q2538">
        <v>2537</v>
      </c>
      <c r="R2538">
        <v>19</v>
      </c>
      <c r="S2538">
        <f>VLOOKUP($R2538,'[3]人物&amp;怪物成长分析'!$B$5:$S$104,12,FALSE)*$W2538</f>
        <v>3462.2108622391306</v>
      </c>
      <c r="T2538">
        <f>VLOOKUP($R2538,'[3]人物&amp;怪物成长分析'!$B$5:$S$104,13,FALSE)*$W2538</f>
        <v>298.71681495652183</v>
      </c>
      <c r="U2538">
        <f>VLOOKUP($R2538,'[3]人物&amp;怪物成长分析'!$B$5:$S$104,14,FALSE)*$W2538</f>
        <v>132.76302886956526</v>
      </c>
      <c r="V2538">
        <f>VLOOKUP($R2538,'[3]人物&amp;怪物成长分析'!$B$5:$S$104,17,FALSE)*$W2538</f>
        <v>3909.4164000000001</v>
      </c>
      <c r="W2538" s="1">
        <v>0.54</v>
      </c>
      <c r="X2538">
        <f t="shared" si="39"/>
        <v>2279.0038251787832</v>
      </c>
    </row>
    <row r="2539" spans="1:24" x14ac:dyDescent="0.15">
      <c r="A2539">
        <v>2538</v>
      </c>
      <c r="B2539">
        <v>50</v>
      </c>
      <c r="C2539">
        <v>119630.17846956526</v>
      </c>
      <c r="D2539">
        <v>5176.3057991638816</v>
      </c>
      <c r="E2539">
        <v>2300.5803551839472</v>
      </c>
      <c r="F2539">
        <v>11385.5</v>
      </c>
      <c r="G2539" s="1">
        <v>0.7</v>
      </c>
      <c r="H2539">
        <v>19359.795951756525</v>
      </c>
      <c r="Q2539">
        <v>2538</v>
      </c>
      <c r="R2539">
        <v>50</v>
      </c>
      <c r="S2539">
        <f>VLOOKUP($R2539,'[3]人物&amp;怪物成长分析'!$B$5:$S$104,12,FALSE)*$W2539</f>
        <v>119630.17846956526</v>
      </c>
      <c r="T2539">
        <f>VLOOKUP($R2539,'[3]人物&amp;怪物成长分析'!$B$5:$S$104,13,FALSE)*$W2539</f>
        <v>5176.3057991638816</v>
      </c>
      <c r="U2539">
        <f>VLOOKUP($R2539,'[3]人物&amp;怪物成长分析'!$B$5:$S$104,14,FALSE)*$W2539</f>
        <v>2300.5803551839472</v>
      </c>
      <c r="V2539">
        <f>VLOOKUP($R2539,'[3]人物&amp;怪物成长分析'!$B$5:$S$104,17,FALSE)*$W2539</f>
        <v>11385.5</v>
      </c>
      <c r="W2539" s="1">
        <v>0.7</v>
      </c>
      <c r="X2539">
        <f t="shared" si="39"/>
        <v>19359.795951756525</v>
      </c>
    </row>
    <row r="2540" spans="1:24" x14ac:dyDescent="0.15">
      <c r="A2540">
        <v>2539</v>
      </c>
      <c r="B2540">
        <v>39</v>
      </c>
      <c r="C2540">
        <v>46137.236534391144</v>
      </c>
      <c r="D2540">
        <v>2593.0889973860872</v>
      </c>
      <c r="E2540">
        <v>1152.483998838261</v>
      </c>
      <c r="F2540">
        <v>10188.718800000001</v>
      </c>
      <c r="G2540" s="1">
        <v>0.78</v>
      </c>
      <c r="H2540">
        <v>10866.272219519993</v>
      </c>
      <c r="Q2540">
        <v>2539</v>
      </c>
      <c r="R2540">
        <v>39</v>
      </c>
      <c r="S2540">
        <f>VLOOKUP($R2540,'[3]人物&amp;怪物成长分析'!$B$5:$S$104,12,FALSE)*$W2540</f>
        <v>46137.236534391144</v>
      </c>
      <c r="T2540">
        <f>VLOOKUP($R2540,'[3]人物&amp;怪物成长分析'!$B$5:$S$104,13,FALSE)*$W2540</f>
        <v>2593.0889973860872</v>
      </c>
      <c r="U2540">
        <f>VLOOKUP($R2540,'[3]人物&amp;怪物成长分析'!$B$5:$S$104,14,FALSE)*$W2540</f>
        <v>1152.483998838261</v>
      </c>
      <c r="V2540">
        <f>VLOOKUP($R2540,'[3]人物&amp;怪物成长分析'!$B$5:$S$104,17,FALSE)*$W2540</f>
        <v>10188.718800000001</v>
      </c>
      <c r="W2540" s="1">
        <v>0.78</v>
      </c>
      <c r="X2540">
        <f t="shared" si="39"/>
        <v>10866.272219519993</v>
      </c>
    </row>
    <row r="2541" spans="1:24" x14ac:dyDescent="0.15">
      <c r="A2541">
        <v>2540</v>
      </c>
      <c r="B2541">
        <v>31</v>
      </c>
      <c r="C2541">
        <v>14920.161842976928</v>
      </c>
      <c r="D2541">
        <v>953.68680258923098</v>
      </c>
      <c r="E2541">
        <v>423.8608011507693</v>
      </c>
      <c r="F2541">
        <v>6118.0037999999995</v>
      </c>
      <c r="G2541" s="1">
        <v>0.56999999999999995</v>
      </c>
      <c r="H2541">
        <v>4865.3704433508929</v>
      </c>
      <c r="Q2541">
        <v>2540</v>
      </c>
      <c r="R2541">
        <v>31</v>
      </c>
      <c r="S2541">
        <f>VLOOKUP($R2541,'[3]人物&amp;怪物成长分析'!$B$5:$S$104,12,FALSE)*$W2541</f>
        <v>14920.161842976928</v>
      </c>
      <c r="T2541">
        <f>VLOOKUP($R2541,'[3]人物&amp;怪物成长分析'!$B$5:$S$104,13,FALSE)*$W2541</f>
        <v>953.68680258923098</v>
      </c>
      <c r="U2541">
        <f>VLOOKUP($R2541,'[3]人物&amp;怪物成长分析'!$B$5:$S$104,14,FALSE)*$W2541</f>
        <v>423.8608011507693</v>
      </c>
      <c r="V2541">
        <f>VLOOKUP($R2541,'[3]人物&amp;怪物成长分析'!$B$5:$S$104,17,FALSE)*$W2541</f>
        <v>6118.0037999999995</v>
      </c>
      <c r="W2541" s="1">
        <v>0.56999999999999995</v>
      </c>
      <c r="X2541">
        <f t="shared" si="39"/>
        <v>4865.3704433508929</v>
      </c>
    </row>
    <row r="2542" spans="1:24" x14ac:dyDescent="0.15">
      <c r="A2542">
        <v>2541</v>
      </c>
      <c r="B2542">
        <v>43</v>
      </c>
      <c r="C2542">
        <v>37772.901986646946</v>
      </c>
      <c r="D2542">
        <v>1917.2666607736458</v>
      </c>
      <c r="E2542">
        <v>852.11851589939829</v>
      </c>
      <c r="F2542">
        <v>5975.3483999999989</v>
      </c>
      <c r="G2542" s="1">
        <v>0.42</v>
      </c>
      <c r="H2542">
        <v>7574.3036545667064</v>
      </c>
      <c r="Q2542">
        <v>2541</v>
      </c>
      <c r="R2542">
        <v>43</v>
      </c>
      <c r="S2542">
        <f>VLOOKUP($R2542,'[3]人物&amp;怪物成长分析'!$B$5:$S$104,12,FALSE)*$W2542</f>
        <v>37772.901986646946</v>
      </c>
      <c r="T2542">
        <f>VLOOKUP($R2542,'[3]人物&amp;怪物成长分析'!$B$5:$S$104,13,FALSE)*$W2542</f>
        <v>1917.2666607736458</v>
      </c>
      <c r="U2542">
        <f>VLOOKUP($R2542,'[3]人物&amp;怪物成长分析'!$B$5:$S$104,14,FALSE)*$W2542</f>
        <v>852.11851589939829</v>
      </c>
      <c r="V2542">
        <f>VLOOKUP($R2542,'[3]人物&amp;怪物成长分析'!$B$5:$S$104,17,FALSE)*$W2542</f>
        <v>5975.3483999999989</v>
      </c>
      <c r="W2542" s="1">
        <v>0.42</v>
      </c>
      <c r="X2542">
        <f t="shared" si="39"/>
        <v>7574.3036545667064</v>
      </c>
    </row>
    <row r="2543" spans="1:24" x14ac:dyDescent="0.15">
      <c r="A2543">
        <v>2542</v>
      </c>
      <c r="B2543">
        <v>38</v>
      </c>
      <c r="C2543">
        <v>26676.177091565216</v>
      </c>
      <c r="D2543">
        <v>1540.1770175919735</v>
      </c>
      <c r="E2543">
        <v>684.52311892976604</v>
      </c>
      <c r="F2543">
        <v>6385.66</v>
      </c>
      <c r="G2543" s="1">
        <v>0.5</v>
      </c>
      <c r="H2543">
        <v>6555.4459442212174</v>
      </c>
      <c r="Q2543">
        <v>2542</v>
      </c>
      <c r="R2543">
        <v>38</v>
      </c>
      <c r="S2543">
        <f>VLOOKUP($R2543,'[3]人物&amp;怪物成长分析'!$B$5:$S$104,12,FALSE)*$W2543</f>
        <v>26676.177091565216</v>
      </c>
      <c r="T2543">
        <f>VLOOKUP($R2543,'[3]人物&amp;怪物成长分析'!$B$5:$S$104,13,FALSE)*$W2543</f>
        <v>1540.1770175919735</v>
      </c>
      <c r="U2543">
        <f>VLOOKUP($R2543,'[3]人物&amp;怪物成长分析'!$B$5:$S$104,14,FALSE)*$W2543</f>
        <v>684.52311892976604</v>
      </c>
      <c r="V2543">
        <f>VLOOKUP($R2543,'[3]人物&amp;怪物成长分析'!$B$5:$S$104,17,FALSE)*$W2543</f>
        <v>6385.66</v>
      </c>
      <c r="W2543" s="1">
        <v>0.5</v>
      </c>
      <c r="X2543">
        <f t="shared" si="39"/>
        <v>6555.4459442212174</v>
      </c>
    </row>
    <row r="2544" spans="1:24" x14ac:dyDescent="0.15">
      <c r="A2544">
        <v>2543</v>
      </c>
      <c r="B2544">
        <v>19</v>
      </c>
      <c r="C2544">
        <v>4103.3610219130433</v>
      </c>
      <c r="D2544">
        <v>354.03474365217403</v>
      </c>
      <c r="E2544">
        <v>157.34877495652179</v>
      </c>
      <c r="F2544">
        <v>4633.3824000000004</v>
      </c>
      <c r="G2544" s="1">
        <v>0.64</v>
      </c>
      <c r="H2544">
        <v>2701.0415705822611</v>
      </c>
      <c r="Q2544">
        <v>2543</v>
      </c>
      <c r="R2544">
        <v>19</v>
      </c>
      <c r="S2544">
        <f>VLOOKUP($R2544,'[3]人物&amp;怪物成长分析'!$B$5:$S$104,12,FALSE)*$W2544</f>
        <v>4103.3610219130433</v>
      </c>
      <c r="T2544">
        <f>VLOOKUP($R2544,'[3]人物&amp;怪物成长分析'!$B$5:$S$104,13,FALSE)*$W2544</f>
        <v>354.03474365217403</v>
      </c>
      <c r="U2544">
        <f>VLOOKUP($R2544,'[3]人物&amp;怪物成长分析'!$B$5:$S$104,14,FALSE)*$W2544</f>
        <v>157.34877495652179</v>
      </c>
      <c r="V2544">
        <f>VLOOKUP($R2544,'[3]人物&amp;怪物成长分析'!$B$5:$S$104,17,FALSE)*$W2544</f>
        <v>4633.3824000000004</v>
      </c>
      <c r="W2544" s="1">
        <v>0.64</v>
      </c>
      <c r="X2544">
        <f t="shared" si="39"/>
        <v>2701.0415705822611</v>
      </c>
    </row>
    <row r="2545" spans="1:24" x14ac:dyDescent="0.15">
      <c r="A2545">
        <v>2544</v>
      </c>
      <c r="B2545">
        <v>25</v>
      </c>
      <c r="C2545">
        <v>9483.7442433110391</v>
      </c>
      <c r="D2545">
        <v>691.47299799331131</v>
      </c>
      <c r="E2545">
        <v>307.32133244147172</v>
      </c>
      <c r="F2545">
        <v>6470.28</v>
      </c>
      <c r="G2545" s="1">
        <v>0.72</v>
      </c>
      <c r="H2545">
        <v>4293.6471602006695</v>
      </c>
      <c r="Q2545">
        <v>2544</v>
      </c>
      <c r="R2545">
        <v>25</v>
      </c>
      <c r="S2545">
        <f>VLOOKUP($R2545,'[3]人物&amp;怪物成长分析'!$B$5:$S$104,12,FALSE)*$W2545</f>
        <v>9483.7442433110391</v>
      </c>
      <c r="T2545">
        <f>VLOOKUP($R2545,'[3]人物&amp;怪物成长分析'!$B$5:$S$104,13,FALSE)*$W2545</f>
        <v>691.47299799331131</v>
      </c>
      <c r="U2545">
        <f>VLOOKUP($R2545,'[3]人物&amp;怪物成长分析'!$B$5:$S$104,14,FALSE)*$W2545</f>
        <v>307.32133244147172</v>
      </c>
      <c r="V2545">
        <f>VLOOKUP($R2545,'[3]人物&amp;怪物成长分析'!$B$5:$S$104,17,FALSE)*$W2545</f>
        <v>6470.28</v>
      </c>
      <c r="W2545" s="1">
        <v>0.72</v>
      </c>
      <c r="X2545">
        <f t="shared" si="39"/>
        <v>4293.6471602006695</v>
      </c>
    </row>
    <row r="2546" spans="1:24" x14ac:dyDescent="0.15">
      <c r="A2546">
        <v>2545</v>
      </c>
      <c r="B2546">
        <v>23</v>
      </c>
      <c r="C2546">
        <v>3844.6269321546833</v>
      </c>
      <c r="D2546">
        <v>295.58263653511716</v>
      </c>
      <c r="E2546">
        <v>131.3700606822743</v>
      </c>
      <c r="F2546">
        <v>3109.5613999999996</v>
      </c>
      <c r="G2546" s="1">
        <v>0.37</v>
      </c>
      <c r="H2546">
        <v>1965.5863806042942</v>
      </c>
      <c r="Q2546">
        <v>2545</v>
      </c>
      <c r="R2546">
        <v>23</v>
      </c>
      <c r="S2546">
        <f>VLOOKUP($R2546,'[3]人物&amp;怪物成长分析'!$B$5:$S$104,12,FALSE)*$W2546</f>
        <v>3844.6269321546833</v>
      </c>
      <c r="T2546">
        <f>VLOOKUP($R2546,'[3]人物&amp;怪物成长分析'!$B$5:$S$104,13,FALSE)*$W2546</f>
        <v>295.58263653511716</v>
      </c>
      <c r="U2546">
        <f>VLOOKUP($R2546,'[3]人物&amp;怪物成长分析'!$B$5:$S$104,14,FALSE)*$W2546</f>
        <v>131.3700606822743</v>
      </c>
      <c r="V2546">
        <f>VLOOKUP($R2546,'[3]人物&amp;怪物成长分析'!$B$5:$S$104,17,FALSE)*$W2546</f>
        <v>3109.5613999999996</v>
      </c>
      <c r="W2546" s="1">
        <v>0.37</v>
      </c>
      <c r="X2546">
        <f t="shared" si="39"/>
        <v>1965.5863806042942</v>
      </c>
    </row>
    <row r="2547" spans="1:24" x14ac:dyDescent="0.15">
      <c r="A2547">
        <v>2546</v>
      </c>
      <c r="B2547">
        <v>31</v>
      </c>
      <c r="C2547">
        <v>12040.832364507698</v>
      </c>
      <c r="D2547">
        <v>769.64198103692331</v>
      </c>
      <c r="E2547">
        <v>342.06310268307703</v>
      </c>
      <c r="F2547">
        <v>4937.3364000000001</v>
      </c>
      <c r="G2547" s="1">
        <v>0.46</v>
      </c>
      <c r="H2547">
        <v>3926.4393051603702</v>
      </c>
      <c r="Q2547">
        <v>2546</v>
      </c>
      <c r="R2547">
        <v>31</v>
      </c>
      <c r="S2547">
        <f>VLOOKUP($R2547,'[3]人物&amp;怪物成长分析'!$B$5:$S$104,12,FALSE)*$W2547</f>
        <v>12040.832364507698</v>
      </c>
      <c r="T2547">
        <f>VLOOKUP($R2547,'[3]人物&amp;怪物成长分析'!$B$5:$S$104,13,FALSE)*$W2547</f>
        <v>769.64198103692331</v>
      </c>
      <c r="U2547">
        <f>VLOOKUP($R2547,'[3]人物&amp;怪物成长分析'!$B$5:$S$104,14,FALSE)*$W2547</f>
        <v>342.06310268307703</v>
      </c>
      <c r="V2547">
        <f>VLOOKUP($R2547,'[3]人物&amp;怪物成长分析'!$B$5:$S$104,17,FALSE)*$W2547</f>
        <v>4937.3364000000001</v>
      </c>
      <c r="W2547" s="1">
        <v>0.46</v>
      </c>
      <c r="X2547">
        <f t="shared" si="39"/>
        <v>3926.4393051603702</v>
      </c>
    </row>
    <row r="2548" spans="1:24" x14ac:dyDescent="0.15">
      <c r="A2548">
        <v>2547</v>
      </c>
      <c r="B2548">
        <v>40</v>
      </c>
      <c r="C2548">
        <v>52127.772912866909</v>
      </c>
      <c r="D2548">
        <v>2853.7101959598672</v>
      </c>
      <c r="E2548">
        <v>1268.3156426488301</v>
      </c>
      <c r="F2548">
        <v>10549.343999999999</v>
      </c>
      <c r="G2548" s="1">
        <v>0.79</v>
      </c>
      <c r="H2548">
        <v>11752.696458148048</v>
      </c>
      <c r="Q2548">
        <v>2547</v>
      </c>
      <c r="R2548">
        <v>40</v>
      </c>
      <c r="S2548">
        <f>VLOOKUP($R2548,'[3]人物&amp;怪物成长分析'!$B$5:$S$104,12,FALSE)*$W2548</f>
        <v>52127.772912866909</v>
      </c>
      <c r="T2548">
        <f>VLOOKUP($R2548,'[3]人物&amp;怪物成长分析'!$B$5:$S$104,13,FALSE)*$W2548</f>
        <v>2853.7101959598672</v>
      </c>
      <c r="U2548">
        <f>VLOOKUP($R2548,'[3]人物&amp;怪物成长分析'!$B$5:$S$104,14,FALSE)*$W2548</f>
        <v>1268.3156426488301</v>
      </c>
      <c r="V2548">
        <f>VLOOKUP($R2548,'[3]人物&amp;怪物成长分析'!$B$5:$S$104,17,FALSE)*$W2548</f>
        <v>10549.343999999999</v>
      </c>
      <c r="W2548" s="1">
        <v>0.79</v>
      </c>
      <c r="X2548">
        <f t="shared" si="39"/>
        <v>11752.696458148048</v>
      </c>
    </row>
    <row r="2549" spans="1:24" x14ac:dyDescent="0.15">
      <c r="A2549">
        <v>2548</v>
      </c>
      <c r="B2549">
        <v>22</v>
      </c>
      <c r="C2549">
        <v>4573.7586782608696</v>
      </c>
      <c r="D2549">
        <v>361.48257391304355</v>
      </c>
      <c r="E2549">
        <v>160.65892173913048</v>
      </c>
      <c r="F2549">
        <v>4056.54</v>
      </c>
      <c r="G2549" s="1">
        <v>0.5</v>
      </c>
      <c r="H2549">
        <v>2501.1785313391306</v>
      </c>
      <c r="Q2549">
        <v>2548</v>
      </c>
      <c r="R2549">
        <v>22</v>
      </c>
      <c r="S2549">
        <f>VLOOKUP($R2549,'[3]人物&amp;怪物成长分析'!$B$5:$S$104,12,FALSE)*$W2549</f>
        <v>4573.7586782608696</v>
      </c>
      <c r="T2549">
        <f>VLOOKUP($R2549,'[3]人物&amp;怪物成长分析'!$B$5:$S$104,13,FALSE)*$W2549</f>
        <v>361.48257391304355</v>
      </c>
      <c r="U2549">
        <f>VLOOKUP($R2549,'[3]人物&amp;怪物成长分析'!$B$5:$S$104,14,FALSE)*$W2549</f>
        <v>160.65892173913048</v>
      </c>
      <c r="V2549">
        <f>VLOOKUP($R2549,'[3]人物&amp;怪物成长分析'!$B$5:$S$104,17,FALSE)*$W2549</f>
        <v>4056.54</v>
      </c>
      <c r="W2549" s="1">
        <v>0.5</v>
      </c>
      <c r="X2549">
        <f t="shared" si="39"/>
        <v>2501.1785313391306</v>
      </c>
    </row>
    <row r="2550" spans="1:24" x14ac:dyDescent="0.15">
      <c r="A2550">
        <v>2549</v>
      </c>
      <c r="B2550">
        <v>47</v>
      </c>
      <c r="C2550">
        <v>45855.689746483782</v>
      </c>
      <c r="D2550">
        <v>2119.0267233060204</v>
      </c>
      <c r="E2550">
        <v>941.78965480267584</v>
      </c>
      <c r="F2550">
        <v>5387.0529999999999</v>
      </c>
      <c r="G2550" s="1">
        <v>0.35</v>
      </c>
      <c r="H2550">
        <v>8071.9703855616572</v>
      </c>
      <c r="Q2550">
        <v>2549</v>
      </c>
      <c r="R2550">
        <v>47</v>
      </c>
      <c r="S2550">
        <f>VLOOKUP($R2550,'[3]人物&amp;怪物成长分析'!$B$5:$S$104,12,FALSE)*$W2550</f>
        <v>45855.689746483782</v>
      </c>
      <c r="T2550">
        <f>VLOOKUP($R2550,'[3]人物&amp;怪物成长分析'!$B$5:$S$104,13,FALSE)*$W2550</f>
        <v>2119.0267233060204</v>
      </c>
      <c r="U2550">
        <f>VLOOKUP($R2550,'[3]人物&amp;怪物成长分析'!$B$5:$S$104,14,FALSE)*$W2550</f>
        <v>941.78965480267584</v>
      </c>
      <c r="V2550">
        <f>VLOOKUP($R2550,'[3]人物&amp;怪物成长分析'!$B$5:$S$104,17,FALSE)*$W2550</f>
        <v>5387.0529999999999</v>
      </c>
      <c r="W2550" s="1">
        <v>0.35</v>
      </c>
      <c r="X2550">
        <f t="shared" si="39"/>
        <v>8071.9703855616572</v>
      </c>
    </row>
    <row r="2551" spans="1:24" x14ac:dyDescent="0.15">
      <c r="A2551">
        <v>2550</v>
      </c>
      <c r="B2551">
        <v>30</v>
      </c>
      <c r="C2551">
        <v>10310.100026989971</v>
      </c>
      <c r="D2551">
        <v>665.76430667558566</v>
      </c>
      <c r="E2551">
        <v>295.89524741137143</v>
      </c>
      <c r="F2551">
        <v>4594.5679999999993</v>
      </c>
      <c r="G2551" s="1">
        <v>0.44</v>
      </c>
      <c r="H2551">
        <v>3523.4600101998672</v>
      </c>
      <c r="Q2551">
        <v>2550</v>
      </c>
      <c r="R2551">
        <v>30</v>
      </c>
      <c r="S2551">
        <f>VLOOKUP($R2551,'[3]人物&amp;怪物成长分析'!$B$5:$S$104,12,FALSE)*$W2551</f>
        <v>10310.100026989971</v>
      </c>
      <c r="T2551">
        <f>VLOOKUP($R2551,'[3]人物&amp;怪物成长分析'!$B$5:$S$104,13,FALSE)*$W2551</f>
        <v>665.76430667558566</v>
      </c>
      <c r="U2551">
        <f>VLOOKUP($R2551,'[3]人物&amp;怪物成长分析'!$B$5:$S$104,14,FALSE)*$W2551</f>
        <v>295.89524741137143</v>
      </c>
      <c r="V2551">
        <f>VLOOKUP($R2551,'[3]人物&amp;怪物成长分析'!$B$5:$S$104,17,FALSE)*$W2551</f>
        <v>4594.5679999999993</v>
      </c>
      <c r="W2551" s="1">
        <v>0.44</v>
      </c>
      <c r="X2551">
        <f t="shared" si="39"/>
        <v>3523.4600101998672</v>
      </c>
    </row>
    <row r="2552" spans="1:24" x14ac:dyDescent="0.15">
      <c r="A2552">
        <v>2551</v>
      </c>
      <c r="B2552">
        <v>49</v>
      </c>
      <c r="C2552">
        <v>81139.467686234144</v>
      </c>
      <c r="D2552">
        <v>3587.1956865704365</v>
      </c>
      <c r="E2552">
        <v>1594.3091940313054</v>
      </c>
      <c r="F2552">
        <v>8306.4071999999996</v>
      </c>
      <c r="G2552" s="1">
        <v>0.52</v>
      </c>
      <c r="H2552">
        <v>13501.514443261329</v>
      </c>
      <c r="Q2552">
        <v>2551</v>
      </c>
      <c r="R2552">
        <v>49</v>
      </c>
      <c r="S2552">
        <f>VLOOKUP($R2552,'[3]人物&amp;怪物成长分析'!$B$5:$S$104,12,FALSE)*$W2552</f>
        <v>81139.467686234144</v>
      </c>
      <c r="T2552">
        <f>VLOOKUP($R2552,'[3]人物&amp;怪物成长分析'!$B$5:$S$104,13,FALSE)*$W2552</f>
        <v>3587.1956865704365</v>
      </c>
      <c r="U2552">
        <f>VLOOKUP($R2552,'[3]人物&amp;怪物成长分析'!$B$5:$S$104,14,FALSE)*$W2552</f>
        <v>1594.3091940313054</v>
      </c>
      <c r="V2552">
        <f>VLOOKUP($R2552,'[3]人物&amp;怪物成长分析'!$B$5:$S$104,17,FALSE)*$W2552</f>
        <v>8306.4071999999996</v>
      </c>
      <c r="W2552" s="1">
        <v>0.52</v>
      </c>
      <c r="X2552">
        <f t="shared" si="39"/>
        <v>13501.514443261329</v>
      </c>
    </row>
    <row r="2553" spans="1:24" x14ac:dyDescent="0.15">
      <c r="A2553">
        <v>2552</v>
      </c>
      <c r="B2553">
        <v>33</v>
      </c>
      <c r="C2553">
        <v>16138.579686998339</v>
      </c>
      <c r="D2553">
        <v>1011.7934558277598</v>
      </c>
      <c r="E2553">
        <v>449.68598036789331</v>
      </c>
      <c r="F2553">
        <v>5657.8099999999995</v>
      </c>
      <c r="G2553" s="1">
        <v>0.5</v>
      </c>
      <c r="H2553">
        <v>4836.813628410704</v>
      </c>
      <c r="Q2553">
        <v>2552</v>
      </c>
      <c r="R2553">
        <v>33</v>
      </c>
      <c r="S2553">
        <f>VLOOKUP($R2553,'[3]人物&amp;怪物成长分析'!$B$5:$S$104,12,FALSE)*$W2553</f>
        <v>16138.579686998339</v>
      </c>
      <c r="T2553">
        <f>VLOOKUP($R2553,'[3]人物&amp;怪物成长分析'!$B$5:$S$104,13,FALSE)*$W2553</f>
        <v>1011.7934558277598</v>
      </c>
      <c r="U2553">
        <f>VLOOKUP($R2553,'[3]人物&amp;怪物成长分析'!$B$5:$S$104,14,FALSE)*$W2553</f>
        <v>449.68598036789331</v>
      </c>
      <c r="V2553">
        <f>VLOOKUP($R2553,'[3]人物&amp;怪物成长分析'!$B$5:$S$104,17,FALSE)*$W2553</f>
        <v>5657.8099999999995</v>
      </c>
      <c r="W2553" s="1">
        <v>0.5</v>
      </c>
      <c r="X2553">
        <f t="shared" si="39"/>
        <v>4836.813628410704</v>
      </c>
    </row>
    <row r="2554" spans="1:24" x14ac:dyDescent="0.15">
      <c r="A2554">
        <v>2553</v>
      </c>
      <c r="B2554">
        <v>27</v>
      </c>
      <c r="C2554">
        <v>5698.9233434023436</v>
      </c>
      <c r="D2554">
        <v>395.11071807892989</v>
      </c>
      <c r="E2554">
        <v>175.60476359063554</v>
      </c>
      <c r="F2554">
        <v>3253.3851999999997</v>
      </c>
      <c r="G2554" s="1">
        <v>0.34</v>
      </c>
      <c r="H2554">
        <v>2285.7880600867907</v>
      </c>
      <c r="Q2554">
        <v>2553</v>
      </c>
      <c r="R2554">
        <v>27</v>
      </c>
      <c r="S2554">
        <f>VLOOKUP($R2554,'[3]人物&amp;怪物成长分析'!$B$5:$S$104,12,FALSE)*$W2554</f>
        <v>5698.9233434023436</v>
      </c>
      <c r="T2554">
        <f>VLOOKUP($R2554,'[3]人物&amp;怪物成长分析'!$B$5:$S$104,13,FALSE)*$W2554</f>
        <v>395.11071807892989</v>
      </c>
      <c r="U2554">
        <f>VLOOKUP($R2554,'[3]人物&amp;怪物成长分析'!$B$5:$S$104,14,FALSE)*$W2554</f>
        <v>175.60476359063554</v>
      </c>
      <c r="V2554">
        <f>VLOOKUP($R2554,'[3]人物&amp;怪物成长分析'!$B$5:$S$104,17,FALSE)*$W2554</f>
        <v>3253.3851999999997</v>
      </c>
      <c r="W2554" s="1">
        <v>0.34</v>
      </c>
      <c r="X2554">
        <f t="shared" si="39"/>
        <v>2285.7880600867907</v>
      </c>
    </row>
    <row r="2555" spans="1:24" x14ac:dyDescent="0.15">
      <c r="A2555">
        <v>2554</v>
      </c>
      <c r="B2555">
        <v>20</v>
      </c>
      <c r="C2555">
        <v>3990.4747826086968</v>
      </c>
      <c r="D2555">
        <v>334.08626086956531</v>
      </c>
      <c r="E2555">
        <v>148.48278260869571</v>
      </c>
      <c r="F2555">
        <v>4141.9399999999996</v>
      </c>
      <c r="G2555" s="1">
        <v>0.55000000000000004</v>
      </c>
      <c r="H2555">
        <v>2460.5371617391306</v>
      </c>
      <c r="Q2555">
        <v>2554</v>
      </c>
      <c r="R2555">
        <v>20</v>
      </c>
      <c r="S2555">
        <f>VLOOKUP($R2555,'[3]人物&amp;怪物成长分析'!$B$5:$S$104,12,FALSE)*$W2555</f>
        <v>3990.4747826086968</v>
      </c>
      <c r="T2555">
        <f>VLOOKUP($R2555,'[3]人物&amp;怪物成长分析'!$B$5:$S$104,13,FALSE)*$W2555</f>
        <v>334.08626086956531</v>
      </c>
      <c r="U2555">
        <f>VLOOKUP($R2555,'[3]人物&amp;怪物成长分析'!$B$5:$S$104,14,FALSE)*$W2555</f>
        <v>148.48278260869571</v>
      </c>
      <c r="V2555">
        <f>VLOOKUP($R2555,'[3]人物&amp;怪物成长分析'!$B$5:$S$104,17,FALSE)*$W2555</f>
        <v>4141.9399999999996</v>
      </c>
      <c r="W2555" s="1">
        <v>0.55000000000000004</v>
      </c>
      <c r="X2555">
        <f t="shared" si="39"/>
        <v>2460.5371617391306</v>
      </c>
    </row>
    <row r="2556" spans="1:24" x14ac:dyDescent="0.15">
      <c r="A2556">
        <v>2555</v>
      </c>
      <c r="B2556">
        <v>44</v>
      </c>
      <c r="C2556">
        <v>53549.15056340678</v>
      </c>
      <c r="D2556">
        <v>2653.1215667542479</v>
      </c>
      <c r="E2556">
        <v>1179.165140779666</v>
      </c>
      <c r="F2556">
        <v>7839.8064000000004</v>
      </c>
      <c r="G2556" s="1">
        <v>0.54</v>
      </c>
      <c r="H2556">
        <v>10367.744287284222</v>
      </c>
      <c r="Q2556">
        <v>2555</v>
      </c>
      <c r="R2556">
        <v>44</v>
      </c>
      <c r="S2556">
        <f>VLOOKUP($R2556,'[3]人物&amp;怪物成长分析'!$B$5:$S$104,12,FALSE)*$W2556</f>
        <v>53549.15056340678</v>
      </c>
      <c r="T2556">
        <f>VLOOKUP($R2556,'[3]人物&amp;怪物成长分析'!$B$5:$S$104,13,FALSE)*$W2556</f>
        <v>2653.1215667542479</v>
      </c>
      <c r="U2556">
        <f>VLOOKUP($R2556,'[3]人物&amp;怪物成长分析'!$B$5:$S$104,14,FALSE)*$W2556</f>
        <v>1179.165140779666</v>
      </c>
      <c r="V2556">
        <f>VLOOKUP($R2556,'[3]人物&amp;怪物成长分析'!$B$5:$S$104,17,FALSE)*$W2556</f>
        <v>7839.8064000000004</v>
      </c>
      <c r="W2556" s="1">
        <v>0.54</v>
      </c>
      <c r="X2556">
        <f t="shared" si="39"/>
        <v>10367.744287284222</v>
      </c>
    </row>
    <row r="2557" spans="1:24" x14ac:dyDescent="0.15">
      <c r="A2557">
        <v>2556</v>
      </c>
      <c r="B2557">
        <v>31</v>
      </c>
      <c r="C2557">
        <v>9946.7745619846191</v>
      </c>
      <c r="D2557">
        <v>635.79120172615399</v>
      </c>
      <c r="E2557">
        <v>282.57386743384626</v>
      </c>
      <c r="F2557">
        <v>4078.6692000000003</v>
      </c>
      <c r="G2557" s="1">
        <v>0.38</v>
      </c>
      <c r="H2557">
        <v>3243.5802955672625</v>
      </c>
      <c r="Q2557">
        <v>2556</v>
      </c>
      <c r="R2557">
        <v>31</v>
      </c>
      <c r="S2557">
        <f>VLOOKUP($R2557,'[3]人物&amp;怪物成长分析'!$B$5:$S$104,12,FALSE)*$W2557</f>
        <v>9946.7745619846191</v>
      </c>
      <c r="T2557">
        <f>VLOOKUP($R2557,'[3]人物&amp;怪物成长分析'!$B$5:$S$104,13,FALSE)*$W2557</f>
        <v>635.79120172615399</v>
      </c>
      <c r="U2557">
        <f>VLOOKUP($R2557,'[3]人物&amp;怪物成长分析'!$B$5:$S$104,14,FALSE)*$W2557</f>
        <v>282.57386743384626</v>
      </c>
      <c r="V2557">
        <f>VLOOKUP($R2557,'[3]人物&amp;怪物成长分析'!$B$5:$S$104,17,FALSE)*$W2557</f>
        <v>4078.6692000000003</v>
      </c>
      <c r="W2557" s="1">
        <v>0.38</v>
      </c>
      <c r="X2557">
        <f t="shared" si="39"/>
        <v>3243.5802955672625</v>
      </c>
    </row>
    <row r="2558" spans="1:24" x14ac:dyDescent="0.15">
      <c r="A2558">
        <v>2557</v>
      </c>
      <c r="B2558">
        <v>20</v>
      </c>
      <c r="C2558">
        <v>4861.1238260869577</v>
      </c>
      <c r="D2558">
        <v>406.9778086956523</v>
      </c>
      <c r="E2558">
        <v>180.8790260869566</v>
      </c>
      <c r="F2558">
        <v>5045.6359999999995</v>
      </c>
      <c r="G2558" s="1">
        <v>0.67</v>
      </c>
      <c r="H2558">
        <v>2997.3816333913041</v>
      </c>
      <c r="Q2558">
        <v>2557</v>
      </c>
      <c r="R2558">
        <v>20</v>
      </c>
      <c r="S2558">
        <f>VLOOKUP($R2558,'[3]人物&amp;怪物成长分析'!$B$5:$S$104,12,FALSE)*$W2558</f>
        <v>4861.1238260869577</v>
      </c>
      <c r="T2558">
        <f>VLOOKUP($R2558,'[3]人物&amp;怪物成长分析'!$B$5:$S$104,13,FALSE)*$W2558</f>
        <v>406.9778086956523</v>
      </c>
      <c r="U2558">
        <f>VLOOKUP($R2558,'[3]人物&amp;怪物成长分析'!$B$5:$S$104,14,FALSE)*$W2558</f>
        <v>180.8790260869566</v>
      </c>
      <c r="V2558">
        <f>VLOOKUP($R2558,'[3]人物&amp;怪物成长分析'!$B$5:$S$104,17,FALSE)*$W2558</f>
        <v>5045.6359999999995</v>
      </c>
      <c r="W2558" s="1">
        <v>0.67</v>
      </c>
      <c r="X2558">
        <f t="shared" si="39"/>
        <v>2997.3816333913041</v>
      </c>
    </row>
    <row r="2559" spans="1:24" x14ac:dyDescent="0.15">
      <c r="A2559">
        <v>2558</v>
      </c>
      <c r="B2559">
        <v>47</v>
      </c>
      <c r="C2559">
        <v>57647.152824151046</v>
      </c>
      <c r="D2559">
        <v>2663.9193092989972</v>
      </c>
      <c r="E2559">
        <v>1183.9641374662212</v>
      </c>
      <c r="F2559">
        <v>6772.2951999999996</v>
      </c>
      <c r="G2559" s="1">
        <v>0.44</v>
      </c>
      <c r="H2559">
        <v>10147.619913277513</v>
      </c>
      <c r="Q2559">
        <v>2558</v>
      </c>
      <c r="R2559">
        <v>47</v>
      </c>
      <c r="S2559">
        <f>VLOOKUP($R2559,'[3]人物&amp;怪物成长分析'!$B$5:$S$104,12,FALSE)*$W2559</f>
        <v>57647.152824151046</v>
      </c>
      <c r="T2559">
        <f>VLOOKUP($R2559,'[3]人物&amp;怪物成长分析'!$B$5:$S$104,13,FALSE)*$W2559</f>
        <v>2663.9193092989972</v>
      </c>
      <c r="U2559">
        <f>VLOOKUP($R2559,'[3]人物&amp;怪物成长分析'!$B$5:$S$104,14,FALSE)*$W2559</f>
        <v>1183.9641374662212</v>
      </c>
      <c r="V2559">
        <f>VLOOKUP($R2559,'[3]人物&amp;怪物成长分析'!$B$5:$S$104,17,FALSE)*$W2559</f>
        <v>6772.2951999999996</v>
      </c>
      <c r="W2559" s="1">
        <v>0.44</v>
      </c>
      <c r="X2559">
        <f t="shared" si="39"/>
        <v>10147.619913277513</v>
      </c>
    </row>
    <row r="2560" spans="1:24" x14ac:dyDescent="0.15">
      <c r="A2560">
        <v>2559</v>
      </c>
      <c r="B2560">
        <v>31</v>
      </c>
      <c r="C2560">
        <v>12040.832364507698</v>
      </c>
      <c r="D2560">
        <v>769.64198103692331</v>
      </c>
      <c r="E2560">
        <v>342.06310268307703</v>
      </c>
      <c r="F2560">
        <v>4937.3364000000001</v>
      </c>
      <c r="G2560" s="1">
        <v>0.46</v>
      </c>
      <c r="H2560">
        <v>3926.4393051603702</v>
      </c>
      <c r="Q2560">
        <v>2559</v>
      </c>
      <c r="R2560">
        <v>31</v>
      </c>
      <c r="S2560">
        <f>VLOOKUP($R2560,'[3]人物&amp;怪物成长分析'!$B$5:$S$104,12,FALSE)*$W2560</f>
        <v>12040.832364507698</v>
      </c>
      <c r="T2560">
        <f>VLOOKUP($R2560,'[3]人物&amp;怪物成长分析'!$B$5:$S$104,13,FALSE)*$W2560</f>
        <v>769.64198103692331</v>
      </c>
      <c r="U2560">
        <f>VLOOKUP($R2560,'[3]人物&amp;怪物成长分析'!$B$5:$S$104,14,FALSE)*$W2560</f>
        <v>342.06310268307703</v>
      </c>
      <c r="V2560">
        <f>VLOOKUP($R2560,'[3]人物&amp;怪物成长分析'!$B$5:$S$104,17,FALSE)*$W2560</f>
        <v>4937.3364000000001</v>
      </c>
      <c r="W2560" s="1">
        <v>0.46</v>
      </c>
      <c r="X2560">
        <f t="shared" si="39"/>
        <v>3926.4393051603702</v>
      </c>
    </row>
    <row r="2561" spans="1:24" x14ac:dyDescent="0.15">
      <c r="A2561">
        <v>2560</v>
      </c>
      <c r="B2561">
        <v>43</v>
      </c>
      <c r="C2561">
        <v>51263.224124735141</v>
      </c>
      <c r="D2561">
        <v>2602.0047539070906</v>
      </c>
      <c r="E2561">
        <v>1156.4465572920406</v>
      </c>
      <c r="F2561">
        <v>8109.4013999999988</v>
      </c>
      <c r="G2561" s="1">
        <v>0.56999999999999995</v>
      </c>
      <c r="H2561">
        <v>10279.412102626246</v>
      </c>
      <c r="Q2561">
        <v>2560</v>
      </c>
      <c r="R2561">
        <v>43</v>
      </c>
      <c r="S2561">
        <f>VLOOKUP($R2561,'[3]人物&amp;怪物成长分析'!$B$5:$S$104,12,FALSE)*$W2561</f>
        <v>51263.224124735141</v>
      </c>
      <c r="T2561">
        <f>VLOOKUP($R2561,'[3]人物&amp;怪物成长分析'!$B$5:$S$104,13,FALSE)*$W2561</f>
        <v>2602.0047539070906</v>
      </c>
      <c r="U2561">
        <f>VLOOKUP($R2561,'[3]人物&amp;怪物成长分析'!$B$5:$S$104,14,FALSE)*$W2561</f>
        <v>1156.4465572920406</v>
      </c>
      <c r="V2561">
        <f>VLOOKUP($R2561,'[3]人物&amp;怪物成长分析'!$B$5:$S$104,17,FALSE)*$W2561</f>
        <v>8109.4013999999988</v>
      </c>
      <c r="W2561" s="1">
        <v>0.56999999999999995</v>
      </c>
      <c r="X2561">
        <f t="shared" si="39"/>
        <v>10279.412102626246</v>
      </c>
    </row>
    <row r="2562" spans="1:24" x14ac:dyDescent="0.15">
      <c r="A2562">
        <v>2561</v>
      </c>
      <c r="B2562">
        <v>30</v>
      </c>
      <c r="C2562">
        <v>15230.829585326093</v>
      </c>
      <c r="D2562">
        <v>983.51545304347883</v>
      </c>
      <c r="E2562">
        <v>437.11797913043506</v>
      </c>
      <c r="F2562">
        <v>6787.4299999999994</v>
      </c>
      <c r="G2562" s="1">
        <v>0.65</v>
      </c>
      <c r="H2562">
        <v>5205.1113787043496</v>
      </c>
      <c r="Q2562">
        <v>2561</v>
      </c>
      <c r="R2562">
        <v>30</v>
      </c>
      <c r="S2562">
        <f>VLOOKUP($R2562,'[3]人物&amp;怪物成长分析'!$B$5:$S$104,12,FALSE)*$W2562</f>
        <v>15230.829585326093</v>
      </c>
      <c r="T2562">
        <f>VLOOKUP($R2562,'[3]人物&amp;怪物成长分析'!$B$5:$S$104,13,FALSE)*$W2562</f>
        <v>983.51545304347883</v>
      </c>
      <c r="U2562">
        <f>VLOOKUP($R2562,'[3]人物&amp;怪物成长分析'!$B$5:$S$104,14,FALSE)*$W2562</f>
        <v>437.11797913043506</v>
      </c>
      <c r="V2562">
        <f>VLOOKUP($R2562,'[3]人物&amp;怪物成长分析'!$B$5:$S$104,17,FALSE)*$W2562</f>
        <v>6787.4299999999994</v>
      </c>
      <c r="W2562" s="1">
        <v>0.65</v>
      </c>
      <c r="X2562">
        <f t="shared" si="39"/>
        <v>5205.1113787043496</v>
      </c>
    </row>
    <row r="2563" spans="1:24" x14ac:dyDescent="0.15">
      <c r="A2563">
        <v>2562</v>
      </c>
      <c r="B2563">
        <v>47</v>
      </c>
      <c r="C2563">
        <v>72058.941030188813</v>
      </c>
      <c r="D2563">
        <v>3329.8991366237469</v>
      </c>
      <c r="E2563">
        <v>1479.9551718327766</v>
      </c>
      <c r="F2563">
        <v>8465.3690000000006</v>
      </c>
      <c r="G2563" s="1">
        <v>0.55000000000000004</v>
      </c>
      <c r="H2563">
        <v>12684.524891596891</v>
      </c>
      <c r="Q2563">
        <v>2562</v>
      </c>
      <c r="R2563">
        <v>47</v>
      </c>
      <c r="S2563">
        <f>VLOOKUP($R2563,'[3]人物&amp;怪物成长分析'!$B$5:$S$104,12,FALSE)*$W2563</f>
        <v>72058.941030188813</v>
      </c>
      <c r="T2563">
        <f>VLOOKUP($R2563,'[3]人物&amp;怪物成长分析'!$B$5:$S$104,13,FALSE)*$W2563</f>
        <v>3329.8991366237469</v>
      </c>
      <c r="U2563">
        <f>VLOOKUP($R2563,'[3]人物&amp;怪物成长分析'!$B$5:$S$104,14,FALSE)*$W2563</f>
        <v>1479.9551718327766</v>
      </c>
      <c r="V2563">
        <f>VLOOKUP($R2563,'[3]人物&amp;怪物成长分析'!$B$5:$S$104,17,FALSE)*$W2563</f>
        <v>8465.3690000000006</v>
      </c>
      <c r="W2563" s="1">
        <v>0.55000000000000004</v>
      </c>
      <c r="X2563">
        <f t="shared" ref="X2563:X2626" si="40">SUMPRODUCT(S2563:V2563,$M$6:$P$6)*1.2</f>
        <v>12684.524891596891</v>
      </c>
    </row>
    <row r="2564" spans="1:24" x14ac:dyDescent="0.15">
      <c r="A2564">
        <v>2563</v>
      </c>
      <c r="B2564">
        <v>32</v>
      </c>
      <c r="C2564">
        <v>10776.291073167897</v>
      </c>
      <c r="D2564">
        <v>682.06713653498343</v>
      </c>
      <c r="E2564">
        <v>303.14094957110376</v>
      </c>
      <c r="F2564">
        <v>4079.0575999999996</v>
      </c>
      <c r="G2564" s="1">
        <v>0.37</v>
      </c>
      <c r="H2564">
        <v>3363.7671756393638</v>
      </c>
      <c r="Q2564">
        <v>2563</v>
      </c>
      <c r="R2564">
        <v>32</v>
      </c>
      <c r="S2564">
        <f>VLOOKUP($R2564,'[3]人物&amp;怪物成长分析'!$B$5:$S$104,12,FALSE)*$W2564</f>
        <v>10776.291073167897</v>
      </c>
      <c r="T2564">
        <f>VLOOKUP($R2564,'[3]人物&amp;怪物成长分析'!$B$5:$S$104,13,FALSE)*$W2564</f>
        <v>682.06713653498343</v>
      </c>
      <c r="U2564">
        <f>VLOOKUP($R2564,'[3]人物&amp;怪物成长分析'!$B$5:$S$104,14,FALSE)*$W2564</f>
        <v>303.14094957110376</v>
      </c>
      <c r="V2564">
        <f>VLOOKUP($R2564,'[3]人物&amp;怪物成长分析'!$B$5:$S$104,17,FALSE)*$W2564</f>
        <v>4079.0575999999996</v>
      </c>
      <c r="W2564" s="1">
        <v>0.37</v>
      </c>
      <c r="X2564">
        <f t="shared" si="40"/>
        <v>3363.7671756393638</v>
      </c>
    </row>
    <row r="2565" spans="1:24" x14ac:dyDescent="0.15">
      <c r="A2565">
        <v>2564</v>
      </c>
      <c r="B2565">
        <v>47</v>
      </c>
      <c r="C2565">
        <v>39304.876925557532</v>
      </c>
      <c r="D2565">
        <v>1816.3086199765889</v>
      </c>
      <c r="E2565">
        <v>807.24827554515082</v>
      </c>
      <c r="F2565">
        <v>4617.4740000000002</v>
      </c>
      <c r="G2565" s="1">
        <v>0.3</v>
      </c>
      <c r="H2565">
        <v>6918.8317590528504</v>
      </c>
      <c r="Q2565">
        <v>2564</v>
      </c>
      <c r="R2565">
        <v>47</v>
      </c>
      <c r="S2565">
        <f>VLOOKUP($R2565,'[3]人物&amp;怪物成长分析'!$B$5:$S$104,12,FALSE)*$W2565</f>
        <v>39304.876925557532</v>
      </c>
      <c r="T2565">
        <f>VLOOKUP($R2565,'[3]人物&amp;怪物成长分析'!$B$5:$S$104,13,FALSE)*$W2565</f>
        <v>1816.3086199765889</v>
      </c>
      <c r="U2565">
        <f>VLOOKUP($R2565,'[3]人物&amp;怪物成长分析'!$B$5:$S$104,14,FALSE)*$W2565</f>
        <v>807.24827554515082</v>
      </c>
      <c r="V2565">
        <f>VLOOKUP($R2565,'[3]人物&amp;怪物成长分析'!$B$5:$S$104,17,FALSE)*$W2565</f>
        <v>4617.4740000000002</v>
      </c>
      <c r="W2565" s="1">
        <v>0.3</v>
      </c>
      <c r="X2565">
        <f t="shared" si="40"/>
        <v>6918.8317590528504</v>
      </c>
    </row>
    <row r="2566" spans="1:24" x14ac:dyDescent="0.15">
      <c r="A2566">
        <v>2565</v>
      </c>
      <c r="B2566">
        <v>49</v>
      </c>
      <c r="C2566">
        <v>49931.980114605627</v>
      </c>
      <c r="D2566">
        <v>2207.5050378894994</v>
      </c>
      <c r="E2566">
        <v>981.11335017311103</v>
      </c>
      <c r="F2566">
        <v>5111.6351999999997</v>
      </c>
      <c r="G2566" s="1">
        <v>0.32</v>
      </c>
      <c r="H2566">
        <v>8308.6242727762019</v>
      </c>
      <c r="Q2566">
        <v>2565</v>
      </c>
      <c r="R2566">
        <v>49</v>
      </c>
      <c r="S2566">
        <f>VLOOKUP($R2566,'[3]人物&amp;怪物成长分析'!$B$5:$S$104,12,FALSE)*$W2566</f>
        <v>49931.980114605627</v>
      </c>
      <c r="T2566">
        <f>VLOOKUP($R2566,'[3]人物&amp;怪物成长分析'!$B$5:$S$104,13,FALSE)*$W2566</f>
        <v>2207.5050378894994</v>
      </c>
      <c r="U2566">
        <f>VLOOKUP($R2566,'[3]人物&amp;怪物成长分析'!$B$5:$S$104,14,FALSE)*$W2566</f>
        <v>981.11335017311103</v>
      </c>
      <c r="V2566">
        <f>VLOOKUP($R2566,'[3]人物&amp;怪物成长分析'!$B$5:$S$104,17,FALSE)*$W2566</f>
        <v>5111.6351999999997</v>
      </c>
      <c r="W2566" s="1">
        <v>0.32</v>
      </c>
      <c r="X2566">
        <f t="shared" si="40"/>
        <v>8308.6242727762019</v>
      </c>
    </row>
    <row r="2567" spans="1:24" x14ac:dyDescent="0.15">
      <c r="A2567">
        <v>2566</v>
      </c>
      <c r="B2567">
        <v>44</v>
      </c>
      <c r="C2567">
        <v>72390.518354235086</v>
      </c>
      <c r="D2567">
        <v>3586.6273032048161</v>
      </c>
      <c r="E2567">
        <v>1594.0565792021409</v>
      </c>
      <c r="F2567">
        <v>10598.256799999999</v>
      </c>
      <c r="G2567" s="1">
        <v>0.73</v>
      </c>
      <c r="H2567">
        <v>14015.654314291633</v>
      </c>
      <c r="Q2567">
        <v>2566</v>
      </c>
      <c r="R2567">
        <v>44</v>
      </c>
      <c r="S2567">
        <f>VLOOKUP($R2567,'[3]人物&amp;怪物成长分析'!$B$5:$S$104,12,FALSE)*$W2567</f>
        <v>72390.518354235086</v>
      </c>
      <c r="T2567">
        <f>VLOOKUP($R2567,'[3]人物&amp;怪物成长分析'!$B$5:$S$104,13,FALSE)*$W2567</f>
        <v>3586.6273032048161</v>
      </c>
      <c r="U2567">
        <f>VLOOKUP($R2567,'[3]人物&amp;怪物成长分析'!$B$5:$S$104,14,FALSE)*$W2567</f>
        <v>1594.0565792021409</v>
      </c>
      <c r="V2567">
        <f>VLOOKUP($R2567,'[3]人物&amp;怪物成长分析'!$B$5:$S$104,17,FALSE)*$W2567</f>
        <v>10598.256799999999</v>
      </c>
      <c r="W2567" s="1">
        <v>0.73</v>
      </c>
      <c r="X2567">
        <f t="shared" si="40"/>
        <v>14015.654314291633</v>
      </c>
    </row>
    <row r="2568" spans="1:24" x14ac:dyDescent="0.15">
      <c r="A2568">
        <v>2567</v>
      </c>
      <c r="B2568">
        <v>30</v>
      </c>
      <c r="C2568">
        <v>16168.111405961543</v>
      </c>
      <c r="D2568">
        <v>1044.0394809230775</v>
      </c>
      <c r="E2568">
        <v>464.01754707692328</v>
      </c>
      <c r="F2568">
        <v>7205.1179999999986</v>
      </c>
      <c r="G2568" s="1">
        <v>0.69</v>
      </c>
      <c r="H2568">
        <v>5525.4259250861542</v>
      </c>
      <c r="Q2568">
        <v>2567</v>
      </c>
      <c r="R2568">
        <v>30</v>
      </c>
      <c r="S2568">
        <f>VLOOKUP($R2568,'[3]人物&amp;怪物成长分析'!$B$5:$S$104,12,FALSE)*$W2568</f>
        <v>16168.111405961543</v>
      </c>
      <c r="T2568">
        <f>VLOOKUP($R2568,'[3]人物&amp;怪物成长分析'!$B$5:$S$104,13,FALSE)*$W2568</f>
        <v>1044.0394809230775</v>
      </c>
      <c r="U2568">
        <f>VLOOKUP($R2568,'[3]人物&amp;怪物成长分析'!$B$5:$S$104,14,FALSE)*$W2568</f>
        <v>464.01754707692328</v>
      </c>
      <c r="V2568">
        <f>VLOOKUP($R2568,'[3]人物&amp;怪物成长分析'!$B$5:$S$104,17,FALSE)*$W2568</f>
        <v>7205.1179999999986</v>
      </c>
      <c r="W2568" s="1">
        <v>0.69</v>
      </c>
      <c r="X2568">
        <f t="shared" si="40"/>
        <v>5525.4259250861542</v>
      </c>
    </row>
    <row r="2569" spans="1:24" x14ac:dyDescent="0.15">
      <c r="A2569">
        <v>2568</v>
      </c>
      <c r="B2569">
        <v>19</v>
      </c>
      <c r="C2569">
        <v>4872.7412135217392</v>
      </c>
      <c r="D2569">
        <v>420.41625808695665</v>
      </c>
      <c r="E2569">
        <v>186.85167026086964</v>
      </c>
      <c r="F2569">
        <v>5502.1415999999999</v>
      </c>
      <c r="G2569" s="1">
        <v>0.76</v>
      </c>
      <c r="H2569">
        <v>3207.4868650664353</v>
      </c>
      <c r="Q2569">
        <v>2568</v>
      </c>
      <c r="R2569">
        <v>19</v>
      </c>
      <c r="S2569">
        <f>VLOOKUP($R2569,'[3]人物&amp;怪物成长分析'!$B$5:$S$104,12,FALSE)*$W2569</f>
        <v>4872.7412135217392</v>
      </c>
      <c r="T2569">
        <f>VLOOKUP($R2569,'[3]人物&amp;怪物成长分析'!$B$5:$S$104,13,FALSE)*$W2569</f>
        <v>420.41625808695665</v>
      </c>
      <c r="U2569">
        <f>VLOOKUP($R2569,'[3]人物&amp;怪物成长分析'!$B$5:$S$104,14,FALSE)*$W2569</f>
        <v>186.85167026086964</v>
      </c>
      <c r="V2569">
        <f>VLOOKUP($R2569,'[3]人物&amp;怪物成长分析'!$B$5:$S$104,17,FALSE)*$W2569</f>
        <v>5502.1415999999999</v>
      </c>
      <c r="W2569" s="1">
        <v>0.76</v>
      </c>
      <c r="X2569">
        <f t="shared" si="40"/>
        <v>3207.4868650664353</v>
      </c>
    </row>
    <row r="2570" spans="1:24" x14ac:dyDescent="0.15">
      <c r="A2570">
        <v>2569</v>
      </c>
      <c r="B2570">
        <v>27</v>
      </c>
      <c r="C2570">
        <v>7207.4618754794337</v>
      </c>
      <c r="D2570">
        <v>499.69884933511719</v>
      </c>
      <c r="E2570">
        <v>222.08837748227432</v>
      </c>
      <c r="F2570">
        <v>4114.5753999999997</v>
      </c>
      <c r="G2570" s="1">
        <v>0.43</v>
      </c>
      <c r="H2570">
        <v>2890.8496054038824</v>
      </c>
      <c r="Q2570">
        <v>2569</v>
      </c>
      <c r="R2570">
        <v>27</v>
      </c>
      <c r="S2570">
        <f>VLOOKUP($R2570,'[3]人物&amp;怪物成长分析'!$B$5:$S$104,12,FALSE)*$W2570</f>
        <v>7207.4618754794337</v>
      </c>
      <c r="T2570">
        <f>VLOOKUP($R2570,'[3]人物&amp;怪物成长分析'!$B$5:$S$104,13,FALSE)*$W2570</f>
        <v>499.69884933511719</v>
      </c>
      <c r="U2570">
        <f>VLOOKUP($R2570,'[3]人物&amp;怪物成长分析'!$B$5:$S$104,14,FALSE)*$W2570</f>
        <v>222.08837748227432</v>
      </c>
      <c r="V2570">
        <f>VLOOKUP($R2570,'[3]人物&amp;怪物成长分析'!$B$5:$S$104,17,FALSE)*$W2570</f>
        <v>4114.5753999999997</v>
      </c>
      <c r="W2570" s="1">
        <v>0.43</v>
      </c>
      <c r="X2570">
        <f t="shared" si="40"/>
        <v>2890.8496054038824</v>
      </c>
    </row>
    <row r="2571" spans="1:24" x14ac:dyDescent="0.15">
      <c r="A2571">
        <v>2570</v>
      </c>
      <c r="B2571">
        <v>41</v>
      </c>
      <c r="C2571">
        <v>35953.501719404136</v>
      </c>
      <c r="D2571">
        <v>1918.2383575904355</v>
      </c>
      <c r="E2571">
        <v>852.55038115130458</v>
      </c>
      <c r="F2571">
        <v>6685.9225999999999</v>
      </c>
      <c r="G2571" s="1">
        <v>0.49</v>
      </c>
      <c r="H2571">
        <v>7778.5709898214864</v>
      </c>
      <c r="Q2571">
        <v>2570</v>
      </c>
      <c r="R2571">
        <v>41</v>
      </c>
      <c r="S2571">
        <f>VLOOKUP($R2571,'[3]人物&amp;怪物成长分析'!$B$5:$S$104,12,FALSE)*$W2571</f>
        <v>35953.501719404136</v>
      </c>
      <c r="T2571">
        <f>VLOOKUP($R2571,'[3]人物&amp;怪物成长分析'!$B$5:$S$104,13,FALSE)*$W2571</f>
        <v>1918.2383575904355</v>
      </c>
      <c r="U2571">
        <f>VLOOKUP($R2571,'[3]人物&amp;怪物成长分析'!$B$5:$S$104,14,FALSE)*$W2571</f>
        <v>852.55038115130458</v>
      </c>
      <c r="V2571">
        <f>VLOOKUP($R2571,'[3]人物&amp;怪物成长分析'!$B$5:$S$104,17,FALSE)*$W2571</f>
        <v>6685.9225999999999</v>
      </c>
      <c r="W2571" s="1">
        <v>0.49</v>
      </c>
      <c r="X2571">
        <f t="shared" si="40"/>
        <v>7778.5709898214864</v>
      </c>
    </row>
    <row r="2572" spans="1:24" x14ac:dyDescent="0.15">
      <c r="A2572">
        <v>2571</v>
      </c>
      <c r="B2572">
        <v>23</v>
      </c>
      <c r="C2572">
        <v>3221.1739161295995</v>
      </c>
      <c r="D2572">
        <v>247.65031709699005</v>
      </c>
      <c r="E2572">
        <v>110.06680759866225</v>
      </c>
      <c r="F2572">
        <v>2605.3081999999999</v>
      </c>
      <c r="G2572" s="1">
        <v>0.31</v>
      </c>
      <c r="H2572">
        <v>1646.8426432090034</v>
      </c>
      <c r="Q2572">
        <v>2571</v>
      </c>
      <c r="R2572">
        <v>23</v>
      </c>
      <c r="S2572">
        <f>VLOOKUP($R2572,'[3]人物&amp;怪物成长分析'!$B$5:$S$104,12,FALSE)*$W2572</f>
        <v>3221.1739161295995</v>
      </c>
      <c r="T2572">
        <f>VLOOKUP($R2572,'[3]人物&amp;怪物成长分析'!$B$5:$S$104,13,FALSE)*$W2572</f>
        <v>247.65031709699005</v>
      </c>
      <c r="U2572">
        <f>VLOOKUP($R2572,'[3]人物&amp;怪物成长分析'!$B$5:$S$104,14,FALSE)*$W2572</f>
        <v>110.06680759866225</v>
      </c>
      <c r="V2572">
        <f>VLOOKUP($R2572,'[3]人物&amp;怪物成长分析'!$B$5:$S$104,17,FALSE)*$W2572</f>
        <v>2605.3081999999999</v>
      </c>
      <c r="W2572" s="1">
        <v>0.31</v>
      </c>
      <c r="X2572">
        <f t="shared" si="40"/>
        <v>1646.8426432090034</v>
      </c>
    </row>
    <row r="2573" spans="1:24" x14ac:dyDescent="0.15">
      <c r="A2573">
        <v>2572</v>
      </c>
      <c r="B2573">
        <v>36</v>
      </c>
      <c r="C2573">
        <v>14624.416535502345</v>
      </c>
      <c r="D2573">
        <v>892.68914814501693</v>
      </c>
      <c r="E2573">
        <v>396.75073250889648</v>
      </c>
      <c r="F2573">
        <v>4144.2735999999995</v>
      </c>
      <c r="G2573" s="1">
        <v>0.34</v>
      </c>
      <c r="H2573">
        <v>3940.1634792888085</v>
      </c>
      <c r="Q2573">
        <v>2572</v>
      </c>
      <c r="R2573">
        <v>36</v>
      </c>
      <c r="S2573">
        <f>VLOOKUP($R2573,'[3]人物&amp;怪物成长分析'!$B$5:$S$104,12,FALSE)*$W2573</f>
        <v>14624.416535502345</v>
      </c>
      <c r="T2573">
        <f>VLOOKUP($R2573,'[3]人物&amp;怪物成长分析'!$B$5:$S$104,13,FALSE)*$W2573</f>
        <v>892.68914814501693</v>
      </c>
      <c r="U2573">
        <f>VLOOKUP($R2573,'[3]人物&amp;怪物成长分析'!$B$5:$S$104,14,FALSE)*$W2573</f>
        <v>396.75073250889648</v>
      </c>
      <c r="V2573">
        <f>VLOOKUP($R2573,'[3]人物&amp;怪物成长分析'!$B$5:$S$104,17,FALSE)*$W2573</f>
        <v>4144.2735999999995</v>
      </c>
      <c r="W2573" s="1">
        <v>0.34</v>
      </c>
      <c r="X2573">
        <f t="shared" si="40"/>
        <v>3940.1634792888085</v>
      </c>
    </row>
    <row r="2574" spans="1:24" x14ac:dyDescent="0.15">
      <c r="A2574">
        <v>2573</v>
      </c>
      <c r="B2574">
        <v>24</v>
      </c>
      <c r="C2574">
        <v>4457.8518629565233</v>
      </c>
      <c r="D2574">
        <v>333.64379847491648</v>
      </c>
      <c r="E2574">
        <v>148.2861326555184</v>
      </c>
      <c r="F2574">
        <v>3304.2368000000001</v>
      </c>
      <c r="G2574" s="1">
        <v>0.38</v>
      </c>
      <c r="H2574">
        <v>2140.4214211784351</v>
      </c>
      <c r="Q2574">
        <v>2573</v>
      </c>
      <c r="R2574">
        <v>24</v>
      </c>
      <c r="S2574">
        <f>VLOOKUP($R2574,'[3]人物&amp;怪物成长分析'!$B$5:$S$104,12,FALSE)*$W2574</f>
        <v>4457.8518629565233</v>
      </c>
      <c r="T2574">
        <f>VLOOKUP($R2574,'[3]人物&amp;怪物成长分析'!$B$5:$S$104,13,FALSE)*$W2574</f>
        <v>333.64379847491648</v>
      </c>
      <c r="U2574">
        <f>VLOOKUP($R2574,'[3]人物&amp;怪物成长分析'!$B$5:$S$104,14,FALSE)*$W2574</f>
        <v>148.2861326555184</v>
      </c>
      <c r="V2574">
        <f>VLOOKUP($R2574,'[3]人物&amp;怪物成长分析'!$B$5:$S$104,17,FALSE)*$W2574</f>
        <v>3304.2368000000001</v>
      </c>
      <c r="W2574" s="1">
        <v>0.38</v>
      </c>
      <c r="X2574">
        <f t="shared" si="40"/>
        <v>2140.4214211784351</v>
      </c>
    </row>
    <row r="2575" spans="1:24" x14ac:dyDescent="0.15">
      <c r="A2575">
        <v>2574</v>
      </c>
      <c r="B2575">
        <v>31</v>
      </c>
      <c r="C2575">
        <v>9946.7745619846191</v>
      </c>
      <c r="D2575">
        <v>635.79120172615399</v>
      </c>
      <c r="E2575">
        <v>282.57386743384626</v>
      </c>
      <c r="F2575">
        <v>4078.6692000000003</v>
      </c>
      <c r="G2575" s="1">
        <v>0.38</v>
      </c>
      <c r="H2575">
        <v>3243.5802955672625</v>
      </c>
      <c r="Q2575">
        <v>2574</v>
      </c>
      <c r="R2575">
        <v>31</v>
      </c>
      <c r="S2575">
        <f>VLOOKUP($R2575,'[3]人物&amp;怪物成长分析'!$B$5:$S$104,12,FALSE)*$W2575</f>
        <v>9946.7745619846191</v>
      </c>
      <c r="T2575">
        <f>VLOOKUP($R2575,'[3]人物&amp;怪物成长分析'!$B$5:$S$104,13,FALSE)*$W2575</f>
        <v>635.79120172615399</v>
      </c>
      <c r="U2575">
        <f>VLOOKUP($R2575,'[3]人物&amp;怪物成长分析'!$B$5:$S$104,14,FALSE)*$W2575</f>
        <v>282.57386743384626</v>
      </c>
      <c r="V2575">
        <f>VLOOKUP($R2575,'[3]人物&amp;怪物成长分析'!$B$5:$S$104,17,FALSE)*$W2575</f>
        <v>4078.6692000000003</v>
      </c>
      <c r="W2575" s="1">
        <v>0.38</v>
      </c>
      <c r="X2575">
        <f t="shared" si="40"/>
        <v>3243.5802955672625</v>
      </c>
    </row>
    <row r="2576" spans="1:24" x14ac:dyDescent="0.15">
      <c r="A2576">
        <v>2575</v>
      </c>
      <c r="B2576">
        <v>43</v>
      </c>
      <c r="C2576">
        <v>41370.32122347047</v>
      </c>
      <c r="D2576">
        <v>2099.8634856092312</v>
      </c>
      <c r="E2576">
        <v>933.27266027076962</v>
      </c>
      <c r="F2576">
        <v>6544.4291999999996</v>
      </c>
      <c r="G2576" s="1">
        <v>0.46</v>
      </c>
      <c r="H2576">
        <v>8295.6659073825831</v>
      </c>
      <c r="Q2576">
        <v>2575</v>
      </c>
      <c r="R2576">
        <v>43</v>
      </c>
      <c r="S2576">
        <f>VLOOKUP($R2576,'[3]人物&amp;怪物成长分析'!$B$5:$S$104,12,FALSE)*$W2576</f>
        <v>41370.32122347047</v>
      </c>
      <c r="T2576">
        <f>VLOOKUP($R2576,'[3]人物&amp;怪物成长分析'!$B$5:$S$104,13,FALSE)*$W2576</f>
        <v>2099.8634856092312</v>
      </c>
      <c r="U2576">
        <f>VLOOKUP($R2576,'[3]人物&amp;怪物成长分析'!$B$5:$S$104,14,FALSE)*$W2576</f>
        <v>933.27266027076962</v>
      </c>
      <c r="V2576">
        <f>VLOOKUP($R2576,'[3]人物&amp;怪物成长分析'!$B$5:$S$104,17,FALSE)*$W2576</f>
        <v>6544.4291999999996</v>
      </c>
      <c r="W2576" s="1">
        <v>0.46</v>
      </c>
      <c r="X2576">
        <f t="shared" si="40"/>
        <v>8295.6659073825831</v>
      </c>
    </row>
    <row r="2577" spans="1:24" x14ac:dyDescent="0.15">
      <c r="A2577">
        <v>2576</v>
      </c>
      <c r="B2577">
        <v>28</v>
      </c>
      <c r="C2577">
        <v>7313.0856141913064</v>
      </c>
      <c r="D2577">
        <v>494.87045509565235</v>
      </c>
      <c r="E2577">
        <v>219.94242448695658</v>
      </c>
      <c r="F2577">
        <v>3845.3688000000002</v>
      </c>
      <c r="G2577" s="1">
        <v>0.39</v>
      </c>
      <c r="H2577">
        <v>2777.7140353803134</v>
      </c>
      <c r="Q2577">
        <v>2576</v>
      </c>
      <c r="R2577">
        <v>28</v>
      </c>
      <c r="S2577">
        <f>VLOOKUP($R2577,'[3]人物&amp;怪物成长分析'!$B$5:$S$104,12,FALSE)*$W2577</f>
        <v>7313.0856141913064</v>
      </c>
      <c r="T2577">
        <f>VLOOKUP($R2577,'[3]人物&amp;怪物成长分析'!$B$5:$S$104,13,FALSE)*$W2577</f>
        <v>494.87045509565235</v>
      </c>
      <c r="U2577">
        <f>VLOOKUP($R2577,'[3]人物&amp;怪物成长分析'!$B$5:$S$104,14,FALSE)*$W2577</f>
        <v>219.94242448695658</v>
      </c>
      <c r="V2577">
        <f>VLOOKUP($R2577,'[3]人物&amp;怪物成长分析'!$B$5:$S$104,17,FALSE)*$W2577</f>
        <v>3845.3688000000002</v>
      </c>
      <c r="W2577" s="1">
        <v>0.39</v>
      </c>
      <c r="X2577">
        <f t="shared" si="40"/>
        <v>2777.7140353803134</v>
      </c>
    </row>
    <row r="2578" spans="1:24" x14ac:dyDescent="0.15">
      <c r="A2578">
        <v>2577</v>
      </c>
      <c r="B2578">
        <v>36</v>
      </c>
      <c r="C2578">
        <v>27958.443376695661</v>
      </c>
      <c r="D2578">
        <v>1706.6116067478263</v>
      </c>
      <c r="E2578">
        <v>758.49404744347851</v>
      </c>
      <c r="F2578">
        <v>7922.8759999999993</v>
      </c>
      <c r="G2578" s="1">
        <v>0.65</v>
      </c>
      <c r="H2578">
        <v>7532.6654751109563</v>
      </c>
      <c r="Q2578">
        <v>2577</v>
      </c>
      <c r="R2578">
        <v>36</v>
      </c>
      <c r="S2578">
        <f>VLOOKUP($R2578,'[3]人物&amp;怪物成长分析'!$B$5:$S$104,12,FALSE)*$W2578</f>
        <v>27958.443376695661</v>
      </c>
      <c r="T2578">
        <f>VLOOKUP($R2578,'[3]人物&amp;怪物成长分析'!$B$5:$S$104,13,FALSE)*$W2578</f>
        <v>1706.6116067478263</v>
      </c>
      <c r="U2578">
        <f>VLOOKUP($R2578,'[3]人物&amp;怪物成长分析'!$B$5:$S$104,14,FALSE)*$W2578</f>
        <v>758.49404744347851</v>
      </c>
      <c r="V2578">
        <f>VLOOKUP($R2578,'[3]人物&amp;怪物成长分析'!$B$5:$S$104,17,FALSE)*$W2578</f>
        <v>7922.8759999999993</v>
      </c>
      <c r="W2578" s="1">
        <v>0.65</v>
      </c>
      <c r="X2578">
        <f t="shared" si="40"/>
        <v>7532.6654751109563</v>
      </c>
    </row>
    <row r="2579" spans="1:24" x14ac:dyDescent="0.15">
      <c r="A2579">
        <v>2578</v>
      </c>
      <c r="B2579">
        <v>36</v>
      </c>
      <c r="C2579">
        <v>22366.754701356527</v>
      </c>
      <c r="D2579">
        <v>1365.2892853982612</v>
      </c>
      <c r="E2579">
        <v>606.79523795478281</v>
      </c>
      <c r="F2579">
        <v>6338.3008</v>
      </c>
      <c r="G2579" s="1">
        <v>0.52</v>
      </c>
      <c r="H2579">
        <v>6026.1323800887658</v>
      </c>
      <c r="Q2579">
        <v>2578</v>
      </c>
      <c r="R2579">
        <v>36</v>
      </c>
      <c r="S2579">
        <f>VLOOKUP($R2579,'[3]人物&amp;怪物成长分析'!$B$5:$S$104,12,FALSE)*$W2579</f>
        <v>22366.754701356527</v>
      </c>
      <c r="T2579">
        <f>VLOOKUP($R2579,'[3]人物&amp;怪物成长分析'!$B$5:$S$104,13,FALSE)*$W2579</f>
        <v>1365.2892853982612</v>
      </c>
      <c r="U2579">
        <f>VLOOKUP($R2579,'[3]人物&amp;怪物成长分析'!$B$5:$S$104,14,FALSE)*$W2579</f>
        <v>606.79523795478281</v>
      </c>
      <c r="V2579">
        <f>VLOOKUP($R2579,'[3]人物&amp;怪物成长分析'!$B$5:$S$104,17,FALSE)*$W2579</f>
        <v>6338.3008</v>
      </c>
      <c r="W2579" s="1">
        <v>0.52</v>
      </c>
      <c r="X2579">
        <f t="shared" si="40"/>
        <v>6026.1323800887658</v>
      </c>
    </row>
    <row r="2580" spans="1:24" x14ac:dyDescent="0.15">
      <c r="A2580">
        <v>2579</v>
      </c>
      <c r="B2580">
        <v>44</v>
      </c>
      <c r="C2580">
        <v>58507.405245203699</v>
      </c>
      <c r="D2580">
        <v>2898.7809710833444</v>
      </c>
      <c r="E2580">
        <v>1288.3470982592644</v>
      </c>
      <c r="F2580">
        <v>8565.7143999999989</v>
      </c>
      <c r="G2580" s="1">
        <v>0.59</v>
      </c>
      <c r="H2580">
        <v>11327.720610180908</v>
      </c>
      <c r="Q2580">
        <v>2579</v>
      </c>
      <c r="R2580">
        <v>44</v>
      </c>
      <c r="S2580">
        <f>VLOOKUP($R2580,'[3]人物&amp;怪物成长分析'!$B$5:$S$104,12,FALSE)*$W2580</f>
        <v>58507.405245203699</v>
      </c>
      <c r="T2580">
        <f>VLOOKUP($R2580,'[3]人物&amp;怪物成长分析'!$B$5:$S$104,13,FALSE)*$W2580</f>
        <v>2898.7809710833444</v>
      </c>
      <c r="U2580">
        <f>VLOOKUP($R2580,'[3]人物&amp;怪物成长分析'!$B$5:$S$104,14,FALSE)*$W2580</f>
        <v>1288.3470982592644</v>
      </c>
      <c r="V2580">
        <f>VLOOKUP($R2580,'[3]人物&amp;怪物成长分析'!$B$5:$S$104,17,FALSE)*$W2580</f>
        <v>8565.7143999999989</v>
      </c>
      <c r="W2580" s="1">
        <v>0.59</v>
      </c>
      <c r="X2580">
        <f t="shared" si="40"/>
        <v>11327.720610180908</v>
      </c>
    </row>
    <row r="2581" spans="1:24" x14ac:dyDescent="0.15">
      <c r="A2581">
        <v>2580</v>
      </c>
      <c r="B2581">
        <v>47</v>
      </c>
      <c r="C2581">
        <v>82540.241543670825</v>
      </c>
      <c r="D2581">
        <v>3814.2481019508368</v>
      </c>
      <c r="E2581">
        <v>1695.2213786448167</v>
      </c>
      <c r="F2581">
        <v>9696.6954000000005</v>
      </c>
      <c r="G2581" s="1">
        <v>0.63</v>
      </c>
      <c r="H2581">
        <v>14529.546694010985</v>
      </c>
      <c r="Q2581">
        <v>2580</v>
      </c>
      <c r="R2581">
        <v>47</v>
      </c>
      <c r="S2581">
        <f>VLOOKUP($R2581,'[3]人物&amp;怪物成长分析'!$B$5:$S$104,12,FALSE)*$W2581</f>
        <v>82540.241543670825</v>
      </c>
      <c r="T2581">
        <f>VLOOKUP($R2581,'[3]人物&amp;怪物成长分析'!$B$5:$S$104,13,FALSE)*$W2581</f>
        <v>3814.2481019508368</v>
      </c>
      <c r="U2581">
        <f>VLOOKUP($R2581,'[3]人物&amp;怪物成长分析'!$B$5:$S$104,14,FALSE)*$W2581</f>
        <v>1695.2213786448167</v>
      </c>
      <c r="V2581">
        <f>VLOOKUP($R2581,'[3]人物&amp;怪物成长分析'!$B$5:$S$104,17,FALSE)*$W2581</f>
        <v>9696.6954000000005</v>
      </c>
      <c r="W2581" s="1">
        <v>0.63</v>
      </c>
      <c r="X2581">
        <f t="shared" si="40"/>
        <v>14529.546694010985</v>
      </c>
    </row>
    <row r="2582" spans="1:24" x14ac:dyDescent="0.15">
      <c r="A2582">
        <v>2581</v>
      </c>
      <c r="B2582">
        <v>26</v>
      </c>
      <c r="C2582">
        <v>9537.9625889819417</v>
      </c>
      <c r="D2582">
        <v>677.92034196120426</v>
      </c>
      <c r="E2582">
        <v>301.29792976053517</v>
      </c>
      <c r="F2582">
        <v>5937.6895999999997</v>
      </c>
      <c r="G2582" s="1">
        <v>0.64</v>
      </c>
      <c r="H2582">
        <v>4055.46148713722</v>
      </c>
      <c r="Q2582">
        <v>2581</v>
      </c>
      <c r="R2582">
        <v>26</v>
      </c>
      <c r="S2582">
        <f>VLOOKUP($R2582,'[3]人物&amp;怪物成长分析'!$B$5:$S$104,12,FALSE)*$W2582</f>
        <v>9537.9625889819417</v>
      </c>
      <c r="T2582">
        <f>VLOOKUP($R2582,'[3]人物&amp;怪物成长分析'!$B$5:$S$104,13,FALSE)*$W2582</f>
        <v>677.92034196120426</v>
      </c>
      <c r="U2582">
        <f>VLOOKUP($R2582,'[3]人物&amp;怪物成长分析'!$B$5:$S$104,14,FALSE)*$W2582</f>
        <v>301.29792976053517</v>
      </c>
      <c r="V2582">
        <f>VLOOKUP($R2582,'[3]人物&amp;怪物成长分析'!$B$5:$S$104,17,FALSE)*$W2582</f>
        <v>5937.6895999999997</v>
      </c>
      <c r="W2582" s="1">
        <v>0.64</v>
      </c>
      <c r="X2582">
        <f t="shared" si="40"/>
        <v>4055.46148713722</v>
      </c>
    </row>
    <row r="2583" spans="1:24" x14ac:dyDescent="0.15">
      <c r="A2583">
        <v>2582</v>
      </c>
      <c r="B2583">
        <v>33</v>
      </c>
      <c r="C2583">
        <v>13233.635343338638</v>
      </c>
      <c r="D2583">
        <v>829.67063377876298</v>
      </c>
      <c r="E2583">
        <v>368.74250390167248</v>
      </c>
      <c r="F2583">
        <v>4639.404199999999</v>
      </c>
      <c r="G2583" s="1">
        <v>0.41</v>
      </c>
      <c r="H2583">
        <v>3966.1871752967768</v>
      </c>
      <c r="Q2583">
        <v>2582</v>
      </c>
      <c r="R2583">
        <v>33</v>
      </c>
      <c r="S2583">
        <f>VLOOKUP($R2583,'[3]人物&amp;怪物成长分析'!$B$5:$S$104,12,FALSE)*$W2583</f>
        <v>13233.635343338638</v>
      </c>
      <c r="T2583">
        <f>VLOOKUP($R2583,'[3]人物&amp;怪物成长分析'!$B$5:$S$104,13,FALSE)*$W2583</f>
        <v>829.67063377876298</v>
      </c>
      <c r="U2583">
        <f>VLOOKUP($R2583,'[3]人物&amp;怪物成长分析'!$B$5:$S$104,14,FALSE)*$W2583</f>
        <v>368.74250390167248</v>
      </c>
      <c r="V2583">
        <f>VLOOKUP($R2583,'[3]人物&amp;怪物成长分析'!$B$5:$S$104,17,FALSE)*$W2583</f>
        <v>4639.404199999999</v>
      </c>
      <c r="W2583" s="1">
        <v>0.41</v>
      </c>
      <c r="X2583">
        <f t="shared" si="40"/>
        <v>3966.1871752967768</v>
      </c>
    </row>
    <row r="2584" spans="1:24" x14ac:dyDescent="0.15">
      <c r="A2584">
        <v>2583</v>
      </c>
      <c r="B2584">
        <v>24</v>
      </c>
      <c r="C2584">
        <v>4692.4756452173924</v>
      </c>
      <c r="D2584">
        <v>351.20399839464892</v>
      </c>
      <c r="E2584">
        <v>156.09066595317728</v>
      </c>
      <c r="F2584">
        <v>3478.1440000000002</v>
      </c>
      <c r="G2584" s="1">
        <v>0.4</v>
      </c>
      <c r="H2584">
        <v>2253.0751801878259</v>
      </c>
      <c r="Q2584">
        <v>2583</v>
      </c>
      <c r="R2584">
        <v>24</v>
      </c>
      <c r="S2584">
        <f>VLOOKUP($R2584,'[3]人物&amp;怪物成长分析'!$B$5:$S$104,12,FALSE)*$W2584</f>
        <v>4692.4756452173924</v>
      </c>
      <c r="T2584">
        <f>VLOOKUP($R2584,'[3]人物&amp;怪物成长分析'!$B$5:$S$104,13,FALSE)*$W2584</f>
        <v>351.20399839464892</v>
      </c>
      <c r="U2584">
        <f>VLOOKUP($R2584,'[3]人物&amp;怪物成长分析'!$B$5:$S$104,14,FALSE)*$W2584</f>
        <v>156.09066595317728</v>
      </c>
      <c r="V2584">
        <f>VLOOKUP($R2584,'[3]人物&amp;怪物成长分析'!$B$5:$S$104,17,FALSE)*$W2584</f>
        <v>3478.1440000000002</v>
      </c>
      <c r="W2584" s="1">
        <v>0.4</v>
      </c>
      <c r="X2584">
        <f t="shared" si="40"/>
        <v>2253.0751801878259</v>
      </c>
    </row>
    <row r="2585" spans="1:24" x14ac:dyDescent="0.15">
      <c r="A2585">
        <v>2584</v>
      </c>
      <c r="B2585">
        <v>42</v>
      </c>
      <c r="C2585">
        <v>49622.58096745528</v>
      </c>
      <c r="D2585">
        <v>2581.6513170461549</v>
      </c>
      <c r="E2585">
        <v>1147.4005853538467</v>
      </c>
      <c r="F2585">
        <v>8500.8868000000002</v>
      </c>
      <c r="G2585" s="1">
        <v>0.61</v>
      </c>
      <c r="H2585">
        <v>10325.107983717855</v>
      </c>
      <c r="Q2585">
        <v>2584</v>
      </c>
      <c r="R2585">
        <v>42</v>
      </c>
      <c r="S2585">
        <f>VLOOKUP($R2585,'[3]人物&amp;怪物成长分析'!$B$5:$S$104,12,FALSE)*$W2585</f>
        <v>49622.58096745528</v>
      </c>
      <c r="T2585">
        <f>VLOOKUP($R2585,'[3]人物&amp;怪物成长分析'!$B$5:$S$104,13,FALSE)*$W2585</f>
        <v>2581.6513170461549</v>
      </c>
      <c r="U2585">
        <f>VLOOKUP($R2585,'[3]人物&amp;怪物成长分析'!$B$5:$S$104,14,FALSE)*$W2585</f>
        <v>1147.4005853538467</v>
      </c>
      <c r="V2585">
        <f>VLOOKUP($R2585,'[3]人物&amp;怪物成长分析'!$B$5:$S$104,17,FALSE)*$W2585</f>
        <v>8500.8868000000002</v>
      </c>
      <c r="W2585" s="1">
        <v>0.61</v>
      </c>
      <c r="X2585">
        <f t="shared" si="40"/>
        <v>10325.107983717855</v>
      </c>
    </row>
    <row r="2586" spans="1:24" x14ac:dyDescent="0.15">
      <c r="A2586">
        <v>2585</v>
      </c>
      <c r="B2586">
        <v>43</v>
      </c>
      <c r="C2586">
        <v>38672.256795852831</v>
      </c>
      <c r="D2586">
        <v>1962.9158669825422</v>
      </c>
      <c r="E2586">
        <v>872.40705199224112</v>
      </c>
      <c r="F2586">
        <v>6117.6185999999989</v>
      </c>
      <c r="G2586" s="1">
        <v>0.43</v>
      </c>
      <c r="H2586">
        <v>7754.6442177706749</v>
      </c>
      <c r="Q2586">
        <v>2585</v>
      </c>
      <c r="R2586">
        <v>43</v>
      </c>
      <c r="S2586">
        <f>VLOOKUP($R2586,'[3]人物&amp;怪物成长分析'!$B$5:$S$104,12,FALSE)*$W2586</f>
        <v>38672.256795852831</v>
      </c>
      <c r="T2586">
        <f>VLOOKUP($R2586,'[3]人物&amp;怪物成长分析'!$B$5:$S$104,13,FALSE)*$W2586</f>
        <v>1962.9158669825422</v>
      </c>
      <c r="U2586">
        <f>VLOOKUP($R2586,'[3]人物&amp;怪物成长分析'!$B$5:$S$104,14,FALSE)*$W2586</f>
        <v>872.40705199224112</v>
      </c>
      <c r="V2586">
        <f>VLOOKUP($R2586,'[3]人物&amp;怪物成长分析'!$B$5:$S$104,17,FALSE)*$W2586</f>
        <v>6117.6185999999989</v>
      </c>
      <c r="W2586" s="1">
        <v>0.43</v>
      </c>
      <c r="X2586">
        <f t="shared" si="40"/>
        <v>7754.6442177706749</v>
      </c>
    </row>
    <row r="2587" spans="1:24" x14ac:dyDescent="0.15">
      <c r="A2587">
        <v>2586</v>
      </c>
      <c r="B2587">
        <v>47</v>
      </c>
      <c r="C2587">
        <v>91711.379492967564</v>
      </c>
      <c r="D2587">
        <v>4238.0534466120407</v>
      </c>
      <c r="E2587">
        <v>1883.5793096053517</v>
      </c>
      <c r="F2587">
        <v>10774.106</v>
      </c>
      <c r="G2587" s="1">
        <v>0.7</v>
      </c>
      <c r="H2587">
        <v>16143.940771123314</v>
      </c>
      <c r="Q2587">
        <v>2586</v>
      </c>
      <c r="R2587">
        <v>47</v>
      </c>
      <c r="S2587">
        <f>VLOOKUP($R2587,'[3]人物&amp;怪物成长分析'!$B$5:$S$104,12,FALSE)*$W2587</f>
        <v>91711.379492967564</v>
      </c>
      <c r="T2587">
        <f>VLOOKUP($R2587,'[3]人物&amp;怪物成长分析'!$B$5:$S$104,13,FALSE)*$W2587</f>
        <v>4238.0534466120407</v>
      </c>
      <c r="U2587">
        <f>VLOOKUP($R2587,'[3]人物&amp;怪物成长分析'!$B$5:$S$104,14,FALSE)*$W2587</f>
        <v>1883.5793096053517</v>
      </c>
      <c r="V2587">
        <f>VLOOKUP($R2587,'[3]人物&amp;怪物成长分析'!$B$5:$S$104,17,FALSE)*$W2587</f>
        <v>10774.106</v>
      </c>
      <c r="W2587" s="1">
        <v>0.7</v>
      </c>
      <c r="X2587">
        <f t="shared" si="40"/>
        <v>16143.940771123314</v>
      </c>
    </row>
    <row r="2588" spans="1:24" x14ac:dyDescent="0.15">
      <c r="A2588">
        <v>2587</v>
      </c>
      <c r="B2588">
        <v>29</v>
      </c>
      <c r="C2588">
        <v>13361.388802643483</v>
      </c>
      <c r="D2588">
        <v>882.99219255652224</v>
      </c>
      <c r="E2588">
        <v>392.4409744695655</v>
      </c>
      <c r="F2588">
        <v>6496.6783999999998</v>
      </c>
      <c r="G2588" s="1">
        <v>0.64</v>
      </c>
      <c r="H2588">
        <v>4822.5112501581925</v>
      </c>
      <c r="Q2588">
        <v>2587</v>
      </c>
      <c r="R2588">
        <v>29</v>
      </c>
      <c r="S2588">
        <f>VLOOKUP($R2588,'[3]人物&amp;怪物成长分析'!$B$5:$S$104,12,FALSE)*$W2588</f>
        <v>13361.388802643483</v>
      </c>
      <c r="T2588">
        <f>VLOOKUP($R2588,'[3]人物&amp;怪物成长分析'!$B$5:$S$104,13,FALSE)*$W2588</f>
        <v>882.99219255652224</v>
      </c>
      <c r="U2588">
        <f>VLOOKUP($R2588,'[3]人物&amp;怪物成长分析'!$B$5:$S$104,14,FALSE)*$W2588</f>
        <v>392.4409744695655</v>
      </c>
      <c r="V2588">
        <f>VLOOKUP($R2588,'[3]人物&amp;怪物成长分析'!$B$5:$S$104,17,FALSE)*$W2588</f>
        <v>6496.6783999999998</v>
      </c>
      <c r="W2588" s="1">
        <v>0.64</v>
      </c>
      <c r="X2588">
        <f t="shared" si="40"/>
        <v>4822.5112501581925</v>
      </c>
    </row>
    <row r="2589" spans="1:24" x14ac:dyDescent="0.15">
      <c r="A2589">
        <v>2588</v>
      </c>
      <c r="B2589">
        <v>20</v>
      </c>
      <c r="C2589">
        <v>5296.4483478260872</v>
      </c>
      <c r="D2589">
        <v>443.42358260869571</v>
      </c>
      <c r="E2589">
        <v>197.07714782608701</v>
      </c>
      <c r="F2589">
        <v>5497.4839999999995</v>
      </c>
      <c r="G2589" s="1">
        <v>0.73</v>
      </c>
      <c r="H2589">
        <v>3265.8038692173914</v>
      </c>
      <c r="Q2589">
        <v>2588</v>
      </c>
      <c r="R2589">
        <v>20</v>
      </c>
      <c r="S2589">
        <f>VLOOKUP($R2589,'[3]人物&amp;怪物成长分析'!$B$5:$S$104,12,FALSE)*$W2589</f>
        <v>5296.4483478260872</v>
      </c>
      <c r="T2589">
        <f>VLOOKUP($R2589,'[3]人物&amp;怪物成长分析'!$B$5:$S$104,13,FALSE)*$W2589</f>
        <v>443.42358260869571</v>
      </c>
      <c r="U2589">
        <f>VLOOKUP($R2589,'[3]人物&amp;怪物成长分析'!$B$5:$S$104,14,FALSE)*$W2589</f>
        <v>197.07714782608701</v>
      </c>
      <c r="V2589">
        <f>VLOOKUP($R2589,'[3]人物&amp;怪物成长分析'!$B$5:$S$104,17,FALSE)*$W2589</f>
        <v>5497.4839999999995</v>
      </c>
      <c r="W2589" s="1">
        <v>0.73</v>
      </c>
      <c r="X2589">
        <f t="shared" si="40"/>
        <v>3265.8038692173914</v>
      </c>
    </row>
    <row r="2590" spans="1:24" x14ac:dyDescent="0.15">
      <c r="A2590">
        <v>2589</v>
      </c>
      <c r="B2590">
        <v>20</v>
      </c>
      <c r="C2590">
        <v>3990.4747826086968</v>
      </c>
      <c r="D2590">
        <v>334.08626086956531</v>
      </c>
      <c r="E2590">
        <v>148.48278260869571</v>
      </c>
      <c r="F2590">
        <v>4141.9399999999996</v>
      </c>
      <c r="G2590" s="1">
        <v>0.55000000000000004</v>
      </c>
      <c r="H2590">
        <v>2460.5371617391306</v>
      </c>
      <c r="Q2590">
        <v>2589</v>
      </c>
      <c r="R2590">
        <v>20</v>
      </c>
      <c r="S2590">
        <f>VLOOKUP($R2590,'[3]人物&amp;怪物成长分析'!$B$5:$S$104,12,FALSE)*$W2590</f>
        <v>3990.4747826086968</v>
      </c>
      <c r="T2590">
        <f>VLOOKUP($R2590,'[3]人物&amp;怪物成长分析'!$B$5:$S$104,13,FALSE)*$W2590</f>
        <v>334.08626086956531</v>
      </c>
      <c r="U2590">
        <f>VLOOKUP($R2590,'[3]人物&amp;怪物成长分析'!$B$5:$S$104,14,FALSE)*$W2590</f>
        <v>148.48278260869571</v>
      </c>
      <c r="V2590">
        <f>VLOOKUP($R2590,'[3]人物&amp;怪物成长分析'!$B$5:$S$104,17,FALSE)*$W2590</f>
        <v>4141.9399999999996</v>
      </c>
      <c r="W2590" s="1">
        <v>0.55000000000000004</v>
      </c>
      <c r="X2590">
        <f t="shared" si="40"/>
        <v>2460.5371617391306</v>
      </c>
    </row>
    <row r="2591" spans="1:24" x14ac:dyDescent="0.15">
      <c r="A2591">
        <v>2590</v>
      </c>
      <c r="B2591">
        <v>39</v>
      </c>
      <c r="C2591">
        <v>37264.691047008229</v>
      </c>
      <c r="D2591">
        <v>2094.4180363503015</v>
      </c>
      <c r="E2591">
        <v>930.8524606001339</v>
      </c>
      <c r="F2591">
        <v>8229.3498</v>
      </c>
      <c r="G2591" s="1">
        <v>0.63</v>
      </c>
      <c r="H2591">
        <v>8776.6044849969167</v>
      </c>
      <c r="Q2591">
        <v>2590</v>
      </c>
      <c r="R2591">
        <v>39</v>
      </c>
      <c r="S2591">
        <f>VLOOKUP($R2591,'[3]人物&amp;怪物成长分析'!$B$5:$S$104,12,FALSE)*$W2591</f>
        <v>37264.691047008229</v>
      </c>
      <c r="T2591">
        <f>VLOOKUP($R2591,'[3]人物&amp;怪物成长分析'!$B$5:$S$104,13,FALSE)*$W2591</f>
        <v>2094.4180363503015</v>
      </c>
      <c r="U2591">
        <f>VLOOKUP($R2591,'[3]人物&amp;怪物成长分析'!$B$5:$S$104,14,FALSE)*$W2591</f>
        <v>930.8524606001339</v>
      </c>
      <c r="V2591">
        <f>VLOOKUP($R2591,'[3]人物&amp;怪物成长分析'!$B$5:$S$104,17,FALSE)*$W2591</f>
        <v>8229.3498</v>
      </c>
      <c r="W2591" s="1">
        <v>0.63</v>
      </c>
      <c r="X2591">
        <f t="shared" si="40"/>
        <v>8776.6044849969167</v>
      </c>
    </row>
    <row r="2592" spans="1:24" x14ac:dyDescent="0.15">
      <c r="A2592">
        <v>2591</v>
      </c>
      <c r="B2592">
        <v>28</v>
      </c>
      <c r="C2592">
        <v>11250.900944909701</v>
      </c>
      <c r="D2592">
        <v>761.33916168561893</v>
      </c>
      <c r="E2592">
        <v>338.37296074916395</v>
      </c>
      <c r="F2592">
        <v>5915.9520000000002</v>
      </c>
      <c r="G2592" s="1">
        <v>0.6</v>
      </c>
      <c r="H2592">
        <v>4273.4062082774053</v>
      </c>
      <c r="Q2592">
        <v>2591</v>
      </c>
      <c r="R2592">
        <v>28</v>
      </c>
      <c r="S2592">
        <f>VLOOKUP($R2592,'[3]人物&amp;怪物成长分析'!$B$5:$S$104,12,FALSE)*$W2592</f>
        <v>11250.900944909701</v>
      </c>
      <c r="T2592">
        <f>VLOOKUP($R2592,'[3]人物&amp;怪物成长分析'!$B$5:$S$104,13,FALSE)*$W2592</f>
        <v>761.33916168561893</v>
      </c>
      <c r="U2592">
        <f>VLOOKUP($R2592,'[3]人物&amp;怪物成长分析'!$B$5:$S$104,14,FALSE)*$W2592</f>
        <v>338.37296074916395</v>
      </c>
      <c r="V2592">
        <f>VLOOKUP($R2592,'[3]人物&amp;怪物成长分析'!$B$5:$S$104,17,FALSE)*$W2592</f>
        <v>5915.9520000000002</v>
      </c>
      <c r="W2592" s="1">
        <v>0.6</v>
      </c>
      <c r="X2592">
        <f t="shared" si="40"/>
        <v>4273.4062082774053</v>
      </c>
    </row>
    <row r="2593" spans="1:24" x14ac:dyDescent="0.15">
      <c r="A2593">
        <v>2592</v>
      </c>
      <c r="B2593">
        <v>37</v>
      </c>
      <c r="C2593">
        <v>24469.89782498257</v>
      </c>
      <c r="D2593">
        <v>1452.2029451148162</v>
      </c>
      <c r="E2593">
        <v>645.42353116214065</v>
      </c>
      <c r="F2593">
        <v>6364.8918000000003</v>
      </c>
      <c r="G2593" s="1">
        <v>0.51</v>
      </c>
      <c r="H2593">
        <v>6288.5827215315112</v>
      </c>
      <c r="Q2593">
        <v>2592</v>
      </c>
      <c r="R2593">
        <v>37</v>
      </c>
      <c r="S2593">
        <f>VLOOKUP($R2593,'[3]人物&amp;怪物成长分析'!$B$5:$S$104,12,FALSE)*$W2593</f>
        <v>24469.89782498257</v>
      </c>
      <c r="T2593">
        <f>VLOOKUP($R2593,'[3]人物&amp;怪物成长分析'!$B$5:$S$104,13,FALSE)*$W2593</f>
        <v>1452.2029451148162</v>
      </c>
      <c r="U2593">
        <f>VLOOKUP($R2593,'[3]人物&amp;怪物成长分析'!$B$5:$S$104,14,FALSE)*$W2593</f>
        <v>645.42353116214065</v>
      </c>
      <c r="V2593">
        <f>VLOOKUP($R2593,'[3]人物&amp;怪物成长分析'!$B$5:$S$104,17,FALSE)*$W2593</f>
        <v>6364.8918000000003</v>
      </c>
      <c r="W2593" s="1">
        <v>0.51</v>
      </c>
      <c r="X2593">
        <f t="shared" si="40"/>
        <v>6288.5827215315112</v>
      </c>
    </row>
    <row r="2594" spans="1:24" x14ac:dyDescent="0.15">
      <c r="A2594">
        <v>2593</v>
      </c>
      <c r="B2594">
        <v>24</v>
      </c>
      <c r="C2594">
        <v>4340.5399718260878</v>
      </c>
      <c r="D2594">
        <v>324.8636985150502</v>
      </c>
      <c r="E2594">
        <v>144.38386600668898</v>
      </c>
      <c r="F2594">
        <v>3217.2832000000003</v>
      </c>
      <c r="G2594" s="1">
        <v>0.37</v>
      </c>
      <c r="H2594">
        <v>2084.0945416737391</v>
      </c>
      <c r="Q2594">
        <v>2593</v>
      </c>
      <c r="R2594">
        <v>24</v>
      </c>
      <c r="S2594">
        <f>VLOOKUP($R2594,'[3]人物&amp;怪物成长分析'!$B$5:$S$104,12,FALSE)*$W2594</f>
        <v>4340.5399718260878</v>
      </c>
      <c r="T2594">
        <f>VLOOKUP($R2594,'[3]人物&amp;怪物成长分析'!$B$5:$S$104,13,FALSE)*$W2594</f>
        <v>324.8636985150502</v>
      </c>
      <c r="U2594">
        <f>VLOOKUP($R2594,'[3]人物&amp;怪物成长分析'!$B$5:$S$104,14,FALSE)*$W2594</f>
        <v>144.38386600668898</v>
      </c>
      <c r="V2594">
        <f>VLOOKUP($R2594,'[3]人物&amp;怪物成长分析'!$B$5:$S$104,17,FALSE)*$W2594</f>
        <v>3217.2832000000003</v>
      </c>
      <c r="W2594" s="1">
        <v>0.37</v>
      </c>
      <c r="X2594">
        <f t="shared" si="40"/>
        <v>2084.0945416737391</v>
      </c>
    </row>
    <row r="2595" spans="1:24" x14ac:dyDescent="0.15">
      <c r="A2595">
        <v>2594</v>
      </c>
      <c r="B2595">
        <v>27</v>
      </c>
      <c r="C2595">
        <v>6201.7695207613733</v>
      </c>
      <c r="D2595">
        <v>429.97342849765897</v>
      </c>
      <c r="E2595">
        <v>191.09930155451511</v>
      </c>
      <c r="F2595">
        <v>3540.4485999999997</v>
      </c>
      <c r="G2595" s="1">
        <v>0.37</v>
      </c>
      <c r="H2595">
        <v>2487.4752418591547</v>
      </c>
      <c r="Q2595">
        <v>2594</v>
      </c>
      <c r="R2595">
        <v>27</v>
      </c>
      <c r="S2595">
        <f>VLOOKUP($R2595,'[3]人物&amp;怪物成长分析'!$B$5:$S$104,12,FALSE)*$W2595</f>
        <v>6201.7695207613733</v>
      </c>
      <c r="T2595">
        <f>VLOOKUP($R2595,'[3]人物&amp;怪物成长分析'!$B$5:$S$104,13,FALSE)*$W2595</f>
        <v>429.97342849765897</v>
      </c>
      <c r="U2595">
        <f>VLOOKUP($R2595,'[3]人物&amp;怪物成长分析'!$B$5:$S$104,14,FALSE)*$W2595</f>
        <v>191.09930155451511</v>
      </c>
      <c r="V2595">
        <f>VLOOKUP($R2595,'[3]人物&amp;怪物成长分析'!$B$5:$S$104,17,FALSE)*$W2595</f>
        <v>3540.4485999999997</v>
      </c>
      <c r="W2595" s="1">
        <v>0.37</v>
      </c>
      <c r="X2595">
        <f t="shared" si="40"/>
        <v>2487.4752418591547</v>
      </c>
    </row>
    <row r="2596" spans="1:24" x14ac:dyDescent="0.15">
      <c r="A2596">
        <v>2595</v>
      </c>
      <c r="B2596">
        <v>24</v>
      </c>
      <c r="C2596">
        <v>7507.9610323478282</v>
      </c>
      <c r="D2596">
        <v>561.9263974314382</v>
      </c>
      <c r="E2596">
        <v>249.74506552508365</v>
      </c>
      <c r="F2596">
        <v>5565.0304000000006</v>
      </c>
      <c r="G2596" s="1">
        <v>0.64</v>
      </c>
      <c r="H2596">
        <v>3604.9202883005223</v>
      </c>
      <c r="Q2596">
        <v>2595</v>
      </c>
      <c r="R2596">
        <v>24</v>
      </c>
      <c r="S2596">
        <f>VLOOKUP($R2596,'[3]人物&amp;怪物成长分析'!$B$5:$S$104,12,FALSE)*$W2596</f>
        <v>7507.9610323478282</v>
      </c>
      <c r="T2596">
        <f>VLOOKUP($R2596,'[3]人物&amp;怪物成长分析'!$B$5:$S$104,13,FALSE)*$W2596</f>
        <v>561.9263974314382</v>
      </c>
      <c r="U2596">
        <f>VLOOKUP($R2596,'[3]人物&amp;怪物成长分析'!$B$5:$S$104,14,FALSE)*$W2596</f>
        <v>249.74506552508365</v>
      </c>
      <c r="V2596">
        <f>VLOOKUP($R2596,'[3]人物&amp;怪物成长分析'!$B$5:$S$104,17,FALSE)*$W2596</f>
        <v>5565.0304000000006</v>
      </c>
      <c r="W2596" s="1">
        <v>0.64</v>
      </c>
      <c r="X2596">
        <f t="shared" si="40"/>
        <v>3604.9202883005223</v>
      </c>
    </row>
    <row r="2597" spans="1:24" x14ac:dyDescent="0.15">
      <c r="A2597">
        <v>2596</v>
      </c>
      <c r="B2597">
        <v>23</v>
      </c>
      <c r="C2597">
        <v>4052.4446041630449</v>
      </c>
      <c r="D2597">
        <v>311.56007634782623</v>
      </c>
      <c r="E2597">
        <v>138.47114504347832</v>
      </c>
      <c r="F2597">
        <v>3277.6457999999998</v>
      </c>
      <c r="G2597" s="1">
        <v>0.39</v>
      </c>
      <c r="H2597">
        <v>2071.8342930693916</v>
      </c>
      <c r="Q2597">
        <v>2596</v>
      </c>
      <c r="R2597">
        <v>23</v>
      </c>
      <c r="S2597">
        <f>VLOOKUP($R2597,'[3]人物&amp;怪物成长分析'!$B$5:$S$104,12,FALSE)*$W2597</f>
        <v>4052.4446041630449</v>
      </c>
      <c r="T2597">
        <f>VLOOKUP($R2597,'[3]人物&amp;怪物成长分析'!$B$5:$S$104,13,FALSE)*$W2597</f>
        <v>311.56007634782623</v>
      </c>
      <c r="U2597">
        <f>VLOOKUP($R2597,'[3]人物&amp;怪物成长分析'!$B$5:$S$104,14,FALSE)*$W2597</f>
        <v>138.47114504347832</v>
      </c>
      <c r="V2597">
        <f>VLOOKUP($R2597,'[3]人物&amp;怪物成长分析'!$B$5:$S$104,17,FALSE)*$W2597</f>
        <v>3277.6457999999998</v>
      </c>
      <c r="W2597" s="1">
        <v>0.39</v>
      </c>
      <c r="X2597">
        <f t="shared" si="40"/>
        <v>2071.8342930693916</v>
      </c>
    </row>
    <row r="2598" spans="1:24" x14ac:dyDescent="0.15">
      <c r="A2598">
        <v>2597</v>
      </c>
      <c r="B2598">
        <v>41</v>
      </c>
      <c r="C2598">
        <v>57965.849710876057</v>
      </c>
      <c r="D2598">
        <v>3092.6700050947843</v>
      </c>
      <c r="E2598">
        <v>1374.5200022643482</v>
      </c>
      <c r="F2598">
        <v>10779.3446</v>
      </c>
      <c r="G2598" s="1">
        <v>0.79</v>
      </c>
      <c r="H2598">
        <v>12540.96139175301</v>
      </c>
      <c r="Q2598">
        <v>2597</v>
      </c>
      <c r="R2598">
        <v>41</v>
      </c>
      <c r="S2598">
        <f>VLOOKUP($R2598,'[3]人物&amp;怪物成长分析'!$B$5:$S$104,12,FALSE)*$W2598</f>
        <v>57965.849710876057</v>
      </c>
      <c r="T2598">
        <f>VLOOKUP($R2598,'[3]人物&amp;怪物成长分析'!$B$5:$S$104,13,FALSE)*$W2598</f>
        <v>3092.6700050947843</v>
      </c>
      <c r="U2598">
        <f>VLOOKUP($R2598,'[3]人物&amp;怪物成长分析'!$B$5:$S$104,14,FALSE)*$W2598</f>
        <v>1374.5200022643482</v>
      </c>
      <c r="V2598">
        <f>VLOOKUP($R2598,'[3]人物&amp;怪物成长分析'!$B$5:$S$104,17,FALSE)*$W2598</f>
        <v>10779.3446</v>
      </c>
      <c r="W2598" s="1">
        <v>0.79</v>
      </c>
      <c r="X2598">
        <f t="shared" si="40"/>
        <v>12540.96139175301</v>
      </c>
    </row>
    <row r="2599" spans="1:24" x14ac:dyDescent="0.15">
      <c r="A2599">
        <v>2598</v>
      </c>
      <c r="B2599">
        <v>34</v>
      </c>
      <c r="C2599">
        <v>12829.766482366556</v>
      </c>
      <c r="D2599">
        <v>796.98467219959889</v>
      </c>
      <c r="E2599">
        <v>354.21540986648836</v>
      </c>
      <c r="F2599">
        <v>4178.4336000000003</v>
      </c>
      <c r="G2599" s="1">
        <v>0.36</v>
      </c>
      <c r="H2599">
        <v>3702.0697984328995</v>
      </c>
      <c r="Q2599">
        <v>2598</v>
      </c>
      <c r="R2599">
        <v>34</v>
      </c>
      <c r="S2599">
        <f>VLOOKUP($R2599,'[3]人物&amp;怪物成长分析'!$B$5:$S$104,12,FALSE)*$W2599</f>
        <v>12829.766482366556</v>
      </c>
      <c r="T2599">
        <f>VLOOKUP($R2599,'[3]人物&amp;怪物成长分析'!$B$5:$S$104,13,FALSE)*$W2599</f>
        <v>796.98467219959889</v>
      </c>
      <c r="U2599">
        <f>VLOOKUP($R2599,'[3]人物&amp;怪物成长分析'!$B$5:$S$104,14,FALSE)*$W2599</f>
        <v>354.21540986648836</v>
      </c>
      <c r="V2599">
        <f>VLOOKUP($R2599,'[3]人物&amp;怪物成长分析'!$B$5:$S$104,17,FALSE)*$W2599</f>
        <v>4178.4336000000003</v>
      </c>
      <c r="W2599" s="1">
        <v>0.36</v>
      </c>
      <c r="X2599">
        <f t="shared" si="40"/>
        <v>3702.0697984328995</v>
      </c>
    </row>
    <row r="2600" spans="1:24" x14ac:dyDescent="0.15">
      <c r="A2600">
        <v>2599</v>
      </c>
      <c r="B2600">
        <v>39</v>
      </c>
      <c r="C2600">
        <v>26026.13342965654</v>
      </c>
      <c r="D2600">
        <v>1462.768152371639</v>
      </c>
      <c r="E2600">
        <v>650.11917883183958</v>
      </c>
      <c r="F2600">
        <v>5747.4823999999999</v>
      </c>
      <c r="G2600" s="1">
        <v>0.44</v>
      </c>
      <c r="H2600">
        <v>6129.6920212676878</v>
      </c>
      <c r="Q2600">
        <v>2599</v>
      </c>
      <c r="R2600">
        <v>39</v>
      </c>
      <c r="S2600">
        <f>VLOOKUP($R2600,'[3]人物&amp;怪物成长分析'!$B$5:$S$104,12,FALSE)*$W2600</f>
        <v>26026.13342965654</v>
      </c>
      <c r="T2600">
        <f>VLOOKUP($R2600,'[3]人物&amp;怪物成长分析'!$B$5:$S$104,13,FALSE)*$W2600</f>
        <v>1462.768152371639</v>
      </c>
      <c r="U2600">
        <f>VLOOKUP($R2600,'[3]人物&amp;怪物成长分析'!$B$5:$S$104,14,FALSE)*$W2600</f>
        <v>650.11917883183958</v>
      </c>
      <c r="V2600">
        <f>VLOOKUP($R2600,'[3]人物&amp;怪物成长分析'!$B$5:$S$104,17,FALSE)*$W2600</f>
        <v>5747.4823999999999</v>
      </c>
      <c r="W2600" s="1">
        <v>0.44</v>
      </c>
      <c r="X2600">
        <f t="shared" si="40"/>
        <v>6129.6920212676878</v>
      </c>
    </row>
    <row r="2601" spans="1:24" x14ac:dyDescent="0.15">
      <c r="A2601">
        <v>2600</v>
      </c>
      <c r="B2601">
        <v>43</v>
      </c>
      <c r="C2601">
        <v>46766.450078705748</v>
      </c>
      <c r="D2601">
        <v>2373.7587228626094</v>
      </c>
      <c r="E2601">
        <v>1055.0038768278266</v>
      </c>
      <c r="F2601">
        <v>7398.0503999999992</v>
      </c>
      <c r="G2601" s="1">
        <v>0.52</v>
      </c>
      <c r="H2601">
        <v>9377.7092866063977</v>
      </c>
      <c r="Q2601">
        <v>2600</v>
      </c>
      <c r="R2601">
        <v>43</v>
      </c>
      <c r="S2601">
        <f>VLOOKUP($R2601,'[3]人物&amp;怪物成长分析'!$B$5:$S$104,12,FALSE)*$W2601</f>
        <v>46766.450078705748</v>
      </c>
      <c r="T2601">
        <f>VLOOKUP($R2601,'[3]人物&amp;怪物成长分析'!$B$5:$S$104,13,FALSE)*$W2601</f>
        <v>2373.7587228626094</v>
      </c>
      <c r="U2601">
        <f>VLOOKUP($R2601,'[3]人物&amp;怪物成长分析'!$B$5:$S$104,14,FALSE)*$W2601</f>
        <v>1055.0038768278266</v>
      </c>
      <c r="V2601">
        <f>VLOOKUP($R2601,'[3]人物&amp;怪物成长分析'!$B$5:$S$104,17,FALSE)*$W2601</f>
        <v>7398.0503999999992</v>
      </c>
      <c r="W2601" s="1">
        <v>0.52</v>
      </c>
      <c r="X2601">
        <f t="shared" si="40"/>
        <v>9377.7092866063977</v>
      </c>
    </row>
    <row r="2602" spans="1:24" x14ac:dyDescent="0.15">
      <c r="A2602">
        <v>2601</v>
      </c>
      <c r="B2602">
        <v>22</v>
      </c>
      <c r="C2602">
        <v>6128.8366288695661</v>
      </c>
      <c r="D2602">
        <v>484.38664904347837</v>
      </c>
      <c r="E2602">
        <v>215.28295513043486</v>
      </c>
      <c r="F2602">
        <v>5435.7636000000002</v>
      </c>
      <c r="G2602" s="1">
        <v>0.67</v>
      </c>
      <c r="H2602">
        <v>3351.5792319944348</v>
      </c>
      <c r="Q2602">
        <v>2601</v>
      </c>
      <c r="R2602">
        <v>22</v>
      </c>
      <c r="S2602">
        <f>VLOOKUP($R2602,'[3]人物&amp;怪物成长分析'!$B$5:$S$104,12,FALSE)*$W2602</f>
        <v>6128.8366288695661</v>
      </c>
      <c r="T2602">
        <f>VLOOKUP($R2602,'[3]人物&amp;怪物成长分析'!$B$5:$S$104,13,FALSE)*$W2602</f>
        <v>484.38664904347837</v>
      </c>
      <c r="U2602">
        <f>VLOOKUP($R2602,'[3]人物&amp;怪物成长分析'!$B$5:$S$104,14,FALSE)*$W2602</f>
        <v>215.28295513043486</v>
      </c>
      <c r="V2602">
        <f>VLOOKUP($R2602,'[3]人物&amp;怪物成长分析'!$B$5:$S$104,17,FALSE)*$W2602</f>
        <v>5435.7636000000002</v>
      </c>
      <c r="W2602" s="1">
        <v>0.67</v>
      </c>
      <c r="X2602">
        <f t="shared" si="40"/>
        <v>3351.5792319944348</v>
      </c>
    </row>
    <row r="2603" spans="1:24" x14ac:dyDescent="0.15">
      <c r="A2603">
        <v>2602</v>
      </c>
      <c r="B2603">
        <v>32</v>
      </c>
      <c r="C2603">
        <v>17475.06660513713</v>
      </c>
      <c r="D2603">
        <v>1106.0548160026758</v>
      </c>
      <c r="E2603">
        <v>491.57991822341148</v>
      </c>
      <c r="F2603">
        <v>6614.6879999999992</v>
      </c>
      <c r="G2603" s="1">
        <v>0.6</v>
      </c>
      <c r="H2603">
        <v>5454.7575821178862</v>
      </c>
      <c r="Q2603">
        <v>2602</v>
      </c>
      <c r="R2603">
        <v>32</v>
      </c>
      <c r="S2603">
        <f>VLOOKUP($R2603,'[3]人物&amp;怪物成长分析'!$B$5:$S$104,12,FALSE)*$W2603</f>
        <v>17475.06660513713</v>
      </c>
      <c r="T2603">
        <f>VLOOKUP($R2603,'[3]人物&amp;怪物成长分析'!$B$5:$S$104,13,FALSE)*$W2603</f>
        <v>1106.0548160026758</v>
      </c>
      <c r="U2603">
        <f>VLOOKUP($R2603,'[3]人物&amp;怪物成长分析'!$B$5:$S$104,14,FALSE)*$W2603</f>
        <v>491.57991822341148</v>
      </c>
      <c r="V2603">
        <f>VLOOKUP($R2603,'[3]人物&amp;怪物成长分析'!$B$5:$S$104,17,FALSE)*$W2603</f>
        <v>6614.6879999999992</v>
      </c>
      <c r="W2603" s="1">
        <v>0.6</v>
      </c>
      <c r="X2603">
        <f t="shared" si="40"/>
        <v>5454.7575821178862</v>
      </c>
    </row>
    <row r="2604" spans="1:24" x14ac:dyDescent="0.15">
      <c r="A2604">
        <v>2603</v>
      </c>
      <c r="B2604">
        <v>34</v>
      </c>
      <c r="C2604">
        <v>15680.825700670237</v>
      </c>
      <c r="D2604">
        <v>974.09237713284313</v>
      </c>
      <c r="E2604">
        <v>432.92994539237469</v>
      </c>
      <c r="F2604">
        <v>5106.9744000000001</v>
      </c>
      <c r="G2604" s="1">
        <v>0.44</v>
      </c>
      <c r="H2604">
        <v>4524.751975862433</v>
      </c>
      <c r="Q2604">
        <v>2603</v>
      </c>
      <c r="R2604">
        <v>34</v>
      </c>
      <c r="S2604">
        <f>VLOOKUP($R2604,'[3]人物&amp;怪物成长分析'!$B$5:$S$104,12,FALSE)*$W2604</f>
        <v>15680.825700670237</v>
      </c>
      <c r="T2604">
        <f>VLOOKUP($R2604,'[3]人物&amp;怪物成长分析'!$B$5:$S$104,13,FALSE)*$W2604</f>
        <v>974.09237713284313</v>
      </c>
      <c r="U2604">
        <f>VLOOKUP($R2604,'[3]人物&amp;怪物成长分析'!$B$5:$S$104,14,FALSE)*$W2604</f>
        <v>432.92994539237469</v>
      </c>
      <c r="V2604">
        <f>VLOOKUP($R2604,'[3]人物&amp;怪物成长分析'!$B$5:$S$104,17,FALSE)*$W2604</f>
        <v>5106.9744000000001</v>
      </c>
      <c r="W2604" s="1">
        <v>0.44</v>
      </c>
      <c r="X2604">
        <f t="shared" si="40"/>
        <v>4524.751975862433</v>
      </c>
    </row>
    <row r="2605" spans="1:24" x14ac:dyDescent="0.15">
      <c r="A2605">
        <v>2604</v>
      </c>
      <c r="B2605">
        <v>48</v>
      </c>
      <c r="C2605">
        <v>107344.75659213917</v>
      </c>
      <c r="D2605">
        <v>4850.9076584347849</v>
      </c>
      <c r="E2605">
        <v>2155.9589593043488</v>
      </c>
      <c r="F2605">
        <v>11762.039999999999</v>
      </c>
      <c r="G2605" s="1">
        <v>0.75</v>
      </c>
      <c r="H2605">
        <v>18359.700577709638</v>
      </c>
      <c r="Q2605">
        <v>2604</v>
      </c>
      <c r="R2605">
        <v>48</v>
      </c>
      <c r="S2605">
        <f>VLOOKUP($R2605,'[3]人物&amp;怪物成长分析'!$B$5:$S$104,12,FALSE)*$W2605</f>
        <v>107344.75659213917</v>
      </c>
      <c r="T2605">
        <f>VLOOKUP($R2605,'[3]人物&amp;怪物成长分析'!$B$5:$S$104,13,FALSE)*$W2605</f>
        <v>4850.9076584347849</v>
      </c>
      <c r="U2605">
        <f>VLOOKUP($R2605,'[3]人物&amp;怪物成长分析'!$B$5:$S$104,14,FALSE)*$W2605</f>
        <v>2155.9589593043488</v>
      </c>
      <c r="V2605">
        <f>VLOOKUP($R2605,'[3]人物&amp;怪物成长分析'!$B$5:$S$104,17,FALSE)*$W2605</f>
        <v>11762.039999999999</v>
      </c>
      <c r="W2605" s="1">
        <v>0.75</v>
      </c>
      <c r="X2605">
        <f t="shared" si="40"/>
        <v>18359.700577709638</v>
      </c>
    </row>
    <row r="2606" spans="1:24" x14ac:dyDescent="0.15">
      <c r="A2606">
        <v>2605</v>
      </c>
      <c r="B2606">
        <v>33</v>
      </c>
      <c r="C2606">
        <v>19043.524030658038</v>
      </c>
      <c r="D2606">
        <v>1193.9162778767566</v>
      </c>
      <c r="E2606">
        <v>530.62945683411408</v>
      </c>
      <c r="F2606">
        <v>6676.215799999999</v>
      </c>
      <c r="G2606" s="1">
        <v>0.59</v>
      </c>
      <c r="H2606">
        <v>5707.4400815246308</v>
      </c>
      <c r="Q2606">
        <v>2605</v>
      </c>
      <c r="R2606">
        <v>33</v>
      </c>
      <c r="S2606">
        <f>VLOOKUP($R2606,'[3]人物&amp;怪物成长分析'!$B$5:$S$104,12,FALSE)*$W2606</f>
        <v>19043.524030658038</v>
      </c>
      <c r="T2606">
        <f>VLOOKUP($R2606,'[3]人物&amp;怪物成长分析'!$B$5:$S$104,13,FALSE)*$W2606</f>
        <v>1193.9162778767566</v>
      </c>
      <c r="U2606">
        <f>VLOOKUP($R2606,'[3]人物&amp;怪物成长分析'!$B$5:$S$104,14,FALSE)*$W2606</f>
        <v>530.62945683411408</v>
      </c>
      <c r="V2606">
        <f>VLOOKUP($R2606,'[3]人物&amp;怪物成长分析'!$B$5:$S$104,17,FALSE)*$W2606</f>
        <v>6676.215799999999</v>
      </c>
      <c r="W2606" s="1">
        <v>0.59</v>
      </c>
      <c r="X2606">
        <f t="shared" si="40"/>
        <v>5707.4400815246308</v>
      </c>
    </row>
    <row r="2607" spans="1:24" x14ac:dyDescent="0.15">
      <c r="A2607">
        <v>2606</v>
      </c>
      <c r="B2607">
        <v>21</v>
      </c>
      <c r="C2607">
        <v>3103.3017015000014</v>
      </c>
      <c r="D2607">
        <v>252.32944382608707</v>
      </c>
      <c r="E2607">
        <v>112.14641947826092</v>
      </c>
      <c r="F2607">
        <v>2972.3371999999999</v>
      </c>
      <c r="G2607" s="1">
        <v>0.38</v>
      </c>
      <c r="H2607">
        <v>1799.0430952372174</v>
      </c>
      <c r="Q2607">
        <v>2606</v>
      </c>
      <c r="R2607">
        <v>21</v>
      </c>
      <c r="S2607">
        <f>VLOOKUP($R2607,'[3]人物&amp;怪物成长分析'!$B$5:$S$104,12,FALSE)*$W2607</f>
        <v>3103.3017015000014</v>
      </c>
      <c r="T2607">
        <f>VLOOKUP($R2607,'[3]人物&amp;怪物成长分析'!$B$5:$S$104,13,FALSE)*$W2607</f>
        <v>252.32944382608707</v>
      </c>
      <c r="U2607">
        <f>VLOOKUP($R2607,'[3]人物&amp;怪物成长分析'!$B$5:$S$104,14,FALSE)*$W2607</f>
        <v>112.14641947826092</v>
      </c>
      <c r="V2607">
        <f>VLOOKUP($R2607,'[3]人物&amp;怪物成长分析'!$B$5:$S$104,17,FALSE)*$W2607</f>
        <v>2972.3371999999999</v>
      </c>
      <c r="W2607" s="1">
        <v>0.38</v>
      </c>
      <c r="X2607">
        <f t="shared" si="40"/>
        <v>1799.0430952372174</v>
      </c>
    </row>
    <row r="2608" spans="1:24" x14ac:dyDescent="0.15">
      <c r="A2608">
        <v>2607</v>
      </c>
      <c r="B2608">
        <v>48</v>
      </c>
      <c r="C2608">
        <v>45800.429479312712</v>
      </c>
      <c r="D2608">
        <v>2069.7206009321749</v>
      </c>
      <c r="E2608">
        <v>919.87582263652223</v>
      </c>
      <c r="F2608">
        <v>5018.4704000000002</v>
      </c>
      <c r="G2608" s="1">
        <v>0.32</v>
      </c>
      <c r="H2608">
        <v>7833.4722464894467</v>
      </c>
      <c r="Q2608">
        <v>2607</v>
      </c>
      <c r="R2608">
        <v>48</v>
      </c>
      <c r="S2608">
        <f>VLOOKUP($R2608,'[3]人物&amp;怪物成长分析'!$B$5:$S$104,12,FALSE)*$W2608</f>
        <v>45800.429479312712</v>
      </c>
      <c r="T2608">
        <f>VLOOKUP($R2608,'[3]人物&amp;怪物成长分析'!$B$5:$S$104,13,FALSE)*$W2608</f>
        <v>2069.7206009321749</v>
      </c>
      <c r="U2608">
        <f>VLOOKUP($R2608,'[3]人物&amp;怪物成长分析'!$B$5:$S$104,14,FALSE)*$W2608</f>
        <v>919.87582263652223</v>
      </c>
      <c r="V2608">
        <f>VLOOKUP($R2608,'[3]人物&amp;怪物成长分析'!$B$5:$S$104,17,FALSE)*$W2608</f>
        <v>5018.4704000000002</v>
      </c>
      <c r="W2608" s="1">
        <v>0.32</v>
      </c>
      <c r="X2608">
        <f t="shared" si="40"/>
        <v>7833.4722464894467</v>
      </c>
    </row>
    <row r="2609" spans="1:24" x14ac:dyDescent="0.15">
      <c r="A2609">
        <v>2608</v>
      </c>
      <c r="B2609">
        <v>30</v>
      </c>
      <c r="C2609">
        <v>14527.868219849504</v>
      </c>
      <c r="D2609">
        <v>938.12243213377985</v>
      </c>
      <c r="E2609">
        <v>416.94330317056881</v>
      </c>
      <c r="F2609">
        <v>6474.1639999999989</v>
      </c>
      <c r="G2609" s="1">
        <v>0.62</v>
      </c>
      <c r="H2609">
        <v>4964.8754689179941</v>
      </c>
      <c r="Q2609">
        <v>2608</v>
      </c>
      <c r="R2609">
        <v>30</v>
      </c>
      <c r="S2609">
        <f>VLOOKUP($R2609,'[3]人物&amp;怪物成长分析'!$B$5:$S$104,12,FALSE)*$W2609</f>
        <v>14527.868219849504</v>
      </c>
      <c r="T2609">
        <f>VLOOKUP($R2609,'[3]人物&amp;怪物成长分析'!$B$5:$S$104,13,FALSE)*$W2609</f>
        <v>938.12243213377985</v>
      </c>
      <c r="U2609">
        <f>VLOOKUP($R2609,'[3]人物&amp;怪物成长分析'!$B$5:$S$104,14,FALSE)*$W2609</f>
        <v>416.94330317056881</v>
      </c>
      <c r="V2609">
        <f>VLOOKUP($R2609,'[3]人物&amp;怪物成长分析'!$B$5:$S$104,17,FALSE)*$W2609</f>
        <v>6474.1639999999989</v>
      </c>
      <c r="W2609" s="1">
        <v>0.62</v>
      </c>
      <c r="X2609">
        <f t="shared" si="40"/>
        <v>4964.8754689179941</v>
      </c>
    </row>
    <row r="2610" spans="1:24" x14ac:dyDescent="0.15">
      <c r="A2610">
        <v>2609</v>
      </c>
      <c r="B2610">
        <v>20</v>
      </c>
      <c r="C2610">
        <v>3555.1502608695655</v>
      </c>
      <c r="D2610">
        <v>297.64048695652178</v>
      </c>
      <c r="E2610">
        <v>132.28466086956527</v>
      </c>
      <c r="F2610">
        <v>3690.0919999999996</v>
      </c>
      <c r="G2610" s="1">
        <v>0.49</v>
      </c>
      <c r="H2610">
        <v>2192.1149259130434</v>
      </c>
      <c r="Q2610">
        <v>2609</v>
      </c>
      <c r="R2610">
        <v>20</v>
      </c>
      <c r="S2610">
        <f>VLOOKUP($R2610,'[3]人物&amp;怪物成长分析'!$B$5:$S$104,12,FALSE)*$W2610</f>
        <v>3555.1502608695655</v>
      </c>
      <c r="T2610">
        <f>VLOOKUP($R2610,'[3]人物&amp;怪物成长分析'!$B$5:$S$104,13,FALSE)*$W2610</f>
        <v>297.64048695652178</v>
      </c>
      <c r="U2610">
        <f>VLOOKUP($R2610,'[3]人物&amp;怪物成长分析'!$B$5:$S$104,14,FALSE)*$W2610</f>
        <v>132.28466086956527</v>
      </c>
      <c r="V2610">
        <f>VLOOKUP($R2610,'[3]人物&amp;怪物成长分析'!$B$5:$S$104,17,FALSE)*$W2610</f>
        <v>3690.0919999999996</v>
      </c>
      <c r="W2610" s="1">
        <v>0.49</v>
      </c>
      <c r="X2610">
        <f t="shared" si="40"/>
        <v>2192.1149259130434</v>
      </c>
    </row>
    <row r="2611" spans="1:24" x14ac:dyDescent="0.15">
      <c r="A2611">
        <v>2610</v>
      </c>
      <c r="B2611">
        <v>49</v>
      </c>
      <c r="C2611">
        <v>104545.08336495553</v>
      </c>
      <c r="D2611">
        <v>4621.9636730811389</v>
      </c>
      <c r="E2611">
        <v>2054.206076924951</v>
      </c>
      <c r="F2611">
        <v>10702.486199999999</v>
      </c>
      <c r="G2611" s="1">
        <v>0.67</v>
      </c>
      <c r="H2611">
        <v>17396.182071125171</v>
      </c>
      <c r="Q2611">
        <v>2610</v>
      </c>
      <c r="R2611">
        <v>49</v>
      </c>
      <c r="S2611">
        <f>VLOOKUP($R2611,'[3]人物&amp;怪物成长分析'!$B$5:$S$104,12,FALSE)*$W2611</f>
        <v>104545.08336495553</v>
      </c>
      <c r="T2611">
        <f>VLOOKUP($R2611,'[3]人物&amp;怪物成长分析'!$B$5:$S$104,13,FALSE)*$W2611</f>
        <v>4621.9636730811389</v>
      </c>
      <c r="U2611">
        <f>VLOOKUP($R2611,'[3]人物&amp;怪物成长分析'!$B$5:$S$104,14,FALSE)*$W2611</f>
        <v>2054.206076924951</v>
      </c>
      <c r="V2611">
        <f>VLOOKUP($R2611,'[3]人物&amp;怪物成长分析'!$B$5:$S$104,17,FALSE)*$W2611</f>
        <v>10702.486199999999</v>
      </c>
      <c r="W2611" s="1">
        <v>0.67</v>
      </c>
      <c r="X2611">
        <f t="shared" si="40"/>
        <v>17396.182071125171</v>
      </c>
    </row>
    <row r="2612" spans="1:24" x14ac:dyDescent="0.15">
      <c r="A2612">
        <v>2611</v>
      </c>
      <c r="B2612">
        <v>45</v>
      </c>
      <c r="C2612">
        <v>87254.119213204045</v>
      </c>
      <c r="D2612">
        <v>4221.8540464214057</v>
      </c>
      <c r="E2612">
        <v>1876.3795761872916</v>
      </c>
      <c r="F2612">
        <v>11847.44</v>
      </c>
      <c r="G2612" s="1">
        <v>0.8</v>
      </c>
      <c r="H2612">
        <v>16339.833589364231</v>
      </c>
      <c r="Q2612">
        <v>2611</v>
      </c>
      <c r="R2612">
        <v>45</v>
      </c>
      <c r="S2612">
        <f>VLOOKUP($R2612,'[3]人物&amp;怪物成长分析'!$B$5:$S$104,12,FALSE)*$W2612</f>
        <v>87254.119213204045</v>
      </c>
      <c r="T2612">
        <f>VLOOKUP($R2612,'[3]人物&amp;怪物成长分析'!$B$5:$S$104,13,FALSE)*$W2612</f>
        <v>4221.8540464214057</v>
      </c>
      <c r="U2612">
        <f>VLOOKUP($R2612,'[3]人物&amp;怪物成长分析'!$B$5:$S$104,14,FALSE)*$W2612</f>
        <v>1876.3795761872916</v>
      </c>
      <c r="V2612">
        <f>VLOOKUP($R2612,'[3]人物&amp;怪物成长分析'!$B$5:$S$104,17,FALSE)*$W2612</f>
        <v>11847.44</v>
      </c>
      <c r="W2612" s="1">
        <v>0.8</v>
      </c>
      <c r="X2612">
        <f t="shared" si="40"/>
        <v>16339.833589364231</v>
      </c>
    </row>
    <row r="2613" spans="1:24" x14ac:dyDescent="0.15">
      <c r="A2613">
        <v>2612</v>
      </c>
      <c r="B2613">
        <v>32</v>
      </c>
      <c r="C2613">
        <v>20970.079926164555</v>
      </c>
      <c r="D2613">
        <v>1327.265779203211</v>
      </c>
      <c r="E2613">
        <v>589.8959018680938</v>
      </c>
      <c r="F2613">
        <v>7937.6255999999994</v>
      </c>
      <c r="G2613" s="1">
        <v>0.72</v>
      </c>
      <c r="H2613">
        <v>6545.7090985414643</v>
      </c>
      <c r="Q2613">
        <v>2612</v>
      </c>
      <c r="R2613">
        <v>32</v>
      </c>
      <c r="S2613">
        <f>VLOOKUP($R2613,'[3]人物&amp;怪物成长分析'!$B$5:$S$104,12,FALSE)*$W2613</f>
        <v>20970.079926164555</v>
      </c>
      <c r="T2613">
        <f>VLOOKUP($R2613,'[3]人物&amp;怪物成长分析'!$B$5:$S$104,13,FALSE)*$W2613</f>
        <v>1327.265779203211</v>
      </c>
      <c r="U2613">
        <f>VLOOKUP($R2613,'[3]人物&amp;怪物成长分析'!$B$5:$S$104,14,FALSE)*$W2613</f>
        <v>589.8959018680938</v>
      </c>
      <c r="V2613">
        <f>VLOOKUP($R2613,'[3]人物&amp;怪物成长分析'!$B$5:$S$104,17,FALSE)*$W2613</f>
        <v>7937.6255999999994</v>
      </c>
      <c r="W2613" s="1">
        <v>0.72</v>
      </c>
      <c r="X2613">
        <f t="shared" si="40"/>
        <v>6545.7090985414643</v>
      </c>
    </row>
    <row r="2614" spans="1:24" x14ac:dyDescent="0.15">
      <c r="A2614">
        <v>2613</v>
      </c>
      <c r="B2614">
        <v>47</v>
      </c>
      <c r="C2614">
        <v>68128.453337633066</v>
      </c>
      <c r="D2614">
        <v>3148.268274626088</v>
      </c>
      <c r="E2614">
        <v>1399.2303442782616</v>
      </c>
      <c r="F2614">
        <v>8003.6216000000004</v>
      </c>
      <c r="G2614" s="1">
        <v>0.52</v>
      </c>
      <c r="H2614">
        <v>11992.641715691605</v>
      </c>
      <c r="Q2614">
        <v>2613</v>
      </c>
      <c r="R2614">
        <v>47</v>
      </c>
      <c r="S2614">
        <f>VLOOKUP($R2614,'[3]人物&amp;怪物成长分析'!$B$5:$S$104,12,FALSE)*$W2614</f>
        <v>68128.453337633066</v>
      </c>
      <c r="T2614">
        <f>VLOOKUP($R2614,'[3]人物&amp;怪物成长分析'!$B$5:$S$104,13,FALSE)*$W2614</f>
        <v>3148.268274626088</v>
      </c>
      <c r="U2614">
        <f>VLOOKUP($R2614,'[3]人物&amp;怪物成长分析'!$B$5:$S$104,14,FALSE)*$W2614</f>
        <v>1399.2303442782616</v>
      </c>
      <c r="V2614">
        <f>VLOOKUP($R2614,'[3]人物&amp;怪物成长分析'!$B$5:$S$104,17,FALSE)*$W2614</f>
        <v>8003.6216000000004</v>
      </c>
      <c r="W2614" s="1">
        <v>0.52</v>
      </c>
      <c r="X2614">
        <f t="shared" si="40"/>
        <v>11992.641715691605</v>
      </c>
    </row>
    <row r="2615" spans="1:24" x14ac:dyDescent="0.15">
      <c r="A2615">
        <v>2614</v>
      </c>
      <c r="B2615">
        <v>35</v>
      </c>
      <c r="C2615">
        <v>16862.33225478261</v>
      </c>
      <c r="D2615">
        <v>1038.2039577391306</v>
      </c>
      <c r="E2615">
        <v>461.42398121739149</v>
      </c>
      <c r="F2615">
        <v>5116.0969999999998</v>
      </c>
      <c r="G2615" s="1">
        <v>0.43</v>
      </c>
      <c r="H2615">
        <v>4696.3130509773919</v>
      </c>
      <c r="Q2615">
        <v>2614</v>
      </c>
      <c r="R2615">
        <v>35</v>
      </c>
      <c r="S2615">
        <f>VLOOKUP($R2615,'[3]人物&amp;怪物成长分析'!$B$5:$S$104,12,FALSE)*$W2615</f>
        <v>16862.33225478261</v>
      </c>
      <c r="T2615">
        <f>VLOOKUP($R2615,'[3]人物&amp;怪物成长分析'!$B$5:$S$104,13,FALSE)*$W2615</f>
        <v>1038.2039577391306</v>
      </c>
      <c r="U2615">
        <f>VLOOKUP($R2615,'[3]人物&amp;怪物成长分析'!$B$5:$S$104,14,FALSE)*$W2615</f>
        <v>461.42398121739149</v>
      </c>
      <c r="V2615">
        <f>VLOOKUP($R2615,'[3]人物&amp;怪物成长分析'!$B$5:$S$104,17,FALSE)*$W2615</f>
        <v>5116.0969999999998</v>
      </c>
      <c r="W2615" s="1">
        <v>0.43</v>
      </c>
      <c r="X2615">
        <f t="shared" si="40"/>
        <v>4696.3130509773919</v>
      </c>
    </row>
    <row r="2616" spans="1:24" x14ac:dyDescent="0.15">
      <c r="A2616">
        <v>2615</v>
      </c>
      <c r="B2616">
        <v>38</v>
      </c>
      <c r="C2616">
        <v>25075.606466071302</v>
      </c>
      <c r="D2616">
        <v>1447.766396536455</v>
      </c>
      <c r="E2616">
        <v>643.45173179398</v>
      </c>
      <c r="F2616">
        <v>6002.5203999999994</v>
      </c>
      <c r="G2616" s="1">
        <v>0.47</v>
      </c>
      <c r="H2616">
        <v>6162.1191875679442</v>
      </c>
      <c r="Q2616">
        <v>2615</v>
      </c>
      <c r="R2616">
        <v>38</v>
      </c>
      <c r="S2616">
        <f>VLOOKUP($R2616,'[3]人物&amp;怪物成长分析'!$B$5:$S$104,12,FALSE)*$W2616</f>
        <v>25075.606466071302</v>
      </c>
      <c r="T2616">
        <f>VLOOKUP($R2616,'[3]人物&amp;怪物成长分析'!$B$5:$S$104,13,FALSE)*$W2616</f>
        <v>1447.766396536455</v>
      </c>
      <c r="U2616">
        <f>VLOOKUP($R2616,'[3]人物&amp;怪物成长分析'!$B$5:$S$104,14,FALSE)*$W2616</f>
        <v>643.45173179398</v>
      </c>
      <c r="V2616">
        <f>VLOOKUP($R2616,'[3]人物&amp;怪物成长分析'!$B$5:$S$104,17,FALSE)*$W2616</f>
        <v>6002.5203999999994</v>
      </c>
      <c r="W2616" s="1">
        <v>0.47</v>
      </c>
      <c r="X2616">
        <f t="shared" si="40"/>
        <v>6162.1191875679442</v>
      </c>
    </row>
    <row r="2617" spans="1:24" x14ac:dyDescent="0.15">
      <c r="A2617">
        <v>2616</v>
      </c>
      <c r="B2617">
        <v>30</v>
      </c>
      <c r="C2617">
        <v>13824.906854372914</v>
      </c>
      <c r="D2617">
        <v>892.72941122408076</v>
      </c>
      <c r="E2617">
        <v>396.76862721070256</v>
      </c>
      <c r="F2617">
        <v>6160.8979999999992</v>
      </c>
      <c r="G2617" s="1">
        <v>0.59</v>
      </c>
      <c r="H2617">
        <v>4724.6395591316395</v>
      </c>
      <c r="Q2617">
        <v>2616</v>
      </c>
      <c r="R2617">
        <v>30</v>
      </c>
      <c r="S2617">
        <f>VLOOKUP($R2617,'[3]人物&amp;怪物成长分析'!$B$5:$S$104,12,FALSE)*$W2617</f>
        <v>13824.906854372914</v>
      </c>
      <c r="T2617">
        <f>VLOOKUP($R2617,'[3]人物&amp;怪物成长分析'!$B$5:$S$104,13,FALSE)*$W2617</f>
        <v>892.72941122408076</v>
      </c>
      <c r="U2617">
        <f>VLOOKUP($R2617,'[3]人物&amp;怪物成长分析'!$B$5:$S$104,14,FALSE)*$W2617</f>
        <v>396.76862721070256</v>
      </c>
      <c r="V2617">
        <f>VLOOKUP($R2617,'[3]人物&amp;怪物成长分析'!$B$5:$S$104,17,FALSE)*$W2617</f>
        <v>6160.8979999999992</v>
      </c>
      <c r="W2617" s="1">
        <v>0.59</v>
      </c>
      <c r="X2617">
        <f t="shared" si="40"/>
        <v>4724.6395591316395</v>
      </c>
    </row>
    <row r="2618" spans="1:24" x14ac:dyDescent="0.15">
      <c r="A2618">
        <v>2617</v>
      </c>
      <c r="B2618">
        <v>43</v>
      </c>
      <c r="C2618">
        <v>63854.191453617459</v>
      </c>
      <c r="D2618">
        <v>3241.0936408316393</v>
      </c>
      <c r="E2618">
        <v>1440.48606259184</v>
      </c>
      <c r="F2618">
        <v>10101.184199999998</v>
      </c>
      <c r="G2618" s="1">
        <v>0.71</v>
      </c>
      <c r="H2618">
        <v>12804.179987481812</v>
      </c>
      <c r="Q2618">
        <v>2617</v>
      </c>
      <c r="R2618">
        <v>43</v>
      </c>
      <c r="S2618">
        <f>VLOOKUP($R2618,'[3]人物&amp;怪物成长分析'!$B$5:$S$104,12,FALSE)*$W2618</f>
        <v>63854.191453617459</v>
      </c>
      <c r="T2618">
        <f>VLOOKUP($R2618,'[3]人物&amp;怪物成长分析'!$B$5:$S$104,13,FALSE)*$W2618</f>
        <v>3241.0936408316393</v>
      </c>
      <c r="U2618">
        <f>VLOOKUP($R2618,'[3]人物&amp;怪物成长分析'!$B$5:$S$104,14,FALSE)*$W2618</f>
        <v>1440.48606259184</v>
      </c>
      <c r="V2618">
        <f>VLOOKUP($R2618,'[3]人物&amp;怪物成长分析'!$B$5:$S$104,17,FALSE)*$W2618</f>
        <v>10101.184199999998</v>
      </c>
      <c r="W2618" s="1">
        <v>0.71</v>
      </c>
      <c r="X2618">
        <f t="shared" si="40"/>
        <v>12804.179987481812</v>
      </c>
    </row>
    <row r="2619" spans="1:24" x14ac:dyDescent="0.15">
      <c r="A2619">
        <v>2618</v>
      </c>
      <c r="B2619">
        <v>47</v>
      </c>
      <c r="C2619">
        <v>61577.640516706801</v>
      </c>
      <c r="D2619">
        <v>2845.5501712966561</v>
      </c>
      <c r="E2619">
        <v>1264.6889650207363</v>
      </c>
      <c r="F2619">
        <v>7234.0425999999998</v>
      </c>
      <c r="G2619" s="1">
        <v>0.47</v>
      </c>
      <c r="H2619">
        <v>10839.503089182797</v>
      </c>
      <c r="Q2619">
        <v>2618</v>
      </c>
      <c r="R2619">
        <v>47</v>
      </c>
      <c r="S2619">
        <f>VLOOKUP($R2619,'[3]人物&amp;怪物成长分析'!$B$5:$S$104,12,FALSE)*$W2619</f>
        <v>61577.640516706801</v>
      </c>
      <c r="T2619">
        <f>VLOOKUP($R2619,'[3]人物&amp;怪物成长分析'!$B$5:$S$104,13,FALSE)*$W2619</f>
        <v>2845.5501712966561</v>
      </c>
      <c r="U2619">
        <f>VLOOKUP($R2619,'[3]人物&amp;怪物成长分析'!$B$5:$S$104,14,FALSE)*$W2619</f>
        <v>1264.6889650207363</v>
      </c>
      <c r="V2619">
        <f>VLOOKUP($R2619,'[3]人物&amp;怪物成长分析'!$B$5:$S$104,17,FALSE)*$W2619</f>
        <v>7234.0425999999998</v>
      </c>
      <c r="W2619" s="1">
        <v>0.47</v>
      </c>
      <c r="X2619">
        <f t="shared" si="40"/>
        <v>10839.503089182797</v>
      </c>
    </row>
    <row r="2620" spans="1:24" x14ac:dyDescent="0.15">
      <c r="A2620">
        <v>2619</v>
      </c>
      <c r="B2620">
        <v>32</v>
      </c>
      <c r="C2620">
        <v>13106.299953852847</v>
      </c>
      <c r="D2620">
        <v>829.54111200200691</v>
      </c>
      <c r="E2620">
        <v>368.68493866755864</v>
      </c>
      <c r="F2620">
        <v>4961.0159999999996</v>
      </c>
      <c r="G2620" s="1">
        <v>0.45</v>
      </c>
      <c r="H2620">
        <v>4091.0681865884144</v>
      </c>
      <c r="Q2620">
        <v>2619</v>
      </c>
      <c r="R2620">
        <v>32</v>
      </c>
      <c r="S2620">
        <f>VLOOKUP($R2620,'[3]人物&amp;怪物成长分析'!$B$5:$S$104,12,FALSE)*$W2620</f>
        <v>13106.299953852847</v>
      </c>
      <c r="T2620">
        <f>VLOOKUP($R2620,'[3]人物&amp;怪物成长分析'!$B$5:$S$104,13,FALSE)*$W2620</f>
        <v>829.54111200200691</v>
      </c>
      <c r="U2620">
        <f>VLOOKUP($R2620,'[3]人物&amp;怪物成长分析'!$B$5:$S$104,14,FALSE)*$W2620</f>
        <v>368.68493866755864</v>
      </c>
      <c r="V2620">
        <f>VLOOKUP($R2620,'[3]人物&amp;怪物成长分析'!$B$5:$S$104,17,FALSE)*$W2620</f>
        <v>4961.0159999999996</v>
      </c>
      <c r="W2620" s="1">
        <v>0.45</v>
      </c>
      <c r="X2620">
        <f t="shared" si="40"/>
        <v>4091.0681865884144</v>
      </c>
    </row>
    <row r="2621" spans="1:24" x14ac:dyDescent="0.15">
      <c r="A2621">
        <v>2620</v>
      </c>
      <c r="B2621">
        <v>25</v>
      </c>
      <c r="C2621">
        <v>8956.869563127093</v>
      </c>
      <c r="D2621">
        <v>653.05783143812744</v>
      </c>
      <c r="E2621">
        <v>290.24792508361219</v>
      </c>
      <c r="F2621">
        <v>6110.8200000000006</v>
      </c>
      <c r="G2621" s="1">
        <v>0.68</v>
      </c>
      <c r="H2621">
        <v>4055.1112068561883</v>
      </c>
      <c r="Q2621">
        <v>2620</v>
      </c>
      <c r="R2621">
        <v>25</v>
      </c>
      <c r="S2621">
        <f>VLOOKUP($R2621,'[3]人物&amp;怪物成长分析'!$B$5:$S$104,12,FALSE)*$W2621</f>
        <v>8956.869563127093</v>
      </c>
      <c r="T2621">
        <f>VLOOKUP($R2621,'[3]人物&amp;怪物成长分析'!$B$5:$S$104,13,FALSE)*$W2621</f>
        <v>653.05783143812744</v>
      </c>
      <c r="U2621">
        <f>VLOOKUP($R2621,'[3]人物&amp;怪物成长分析'!$B$5:$S$104,14,FALSE)*$W2621</f>
        <v>290.24792508361219</v>
      </c>
      <c r="V2621">
        <f>VLOOKUP($R2621,'[3]人物&amp;怪物成长分析'!$B$5:$S$104,17,FALSE)*$W2621</f>
        <v>6110.8200000000006</v>
      </c>
      <c r="W2621" s="1">
        <v>0.68</v>
      </c>
      <c r="X2621">
        <f t="shared" si="40"/>
        <v>4055.1112068561883</v>
      </c>
    </row>
    <row r="2622" spans="1:24" x14ac:dyDescent="0.15">
      <c r="A2622">
        <v>2621</v>
      </c>
      <c r="B2622">
        <v>44</v>
      </c>
      <c r="C2622">
        <v>32724.4808998597</v>
      </c>
      <c r="D2622">
        <v>1621.3520685720405</v>
      </c>
      <c r="E2622">
        <v>720.60091936535139</v>
      </c>
      <c r="F2622">
        <v>4790.9928</v>
      </c>
      <c r="G2622" s="1">
        <v>0.33</v>
      </c>
      <c r="H2622">
        <v>6335.843731118136</v>
      </c>
      <c r="Q2622">
        <v>2621</v>
      </c>
      <c r="R2622">
        <v>44</v>
      </c>
      <c r="S2622">
        <f>VLOOKUP($R2622,'[3]人物&amp;怪物成长分析'!$B$5:$S$104,12,FALSE)*$W2622</f>
        <v>32724.4808998597</v>
      </c>
      <c r="T2622">
        <f>VLOOKUP($R2622,'[3]人物&amp;怪物成长分析'!$B$5:$S$104,13,FALSE)*$W2622</f>
        <v>1621.3520685720405</v>
      </c>
      <c r="U2622">
        <f>VLOOKUP($R2622,'[3]人物&amp;怪物成长分析'!$B$5:$S$104,14,FALSE)*$W2622</f>
        <v>720.60091936535139</v>
      </c>
      <c r="V2622">
        <f>VLOOKUP($R2622,'[3]人物&amp;怪物成长分析'!$B$5:$S$104,17,FALSE)*$W2622</f>
        <v>4790.9928</v>
      </c>
      <c r="W2622" s="1">
        <v>0.33</v>
      </c>
      <c r="X2622">
        <f t="shared" si="40"/>
        <v>6335.843731118136</v>
      </c>
    </row>
    <row r="2623" spans="1:24" x14ac:dyDescent="0.15">
      <c r="A2623">
        <v>2622</v>
      </c>
      <c r="B2623">
        <v>22</v>
      </c>
      <c r="C2623">
        <v>4573.7586782608696</v>
      </c>
      <c r="D2623">
        <v>361.48257391304355</v>
      </c>
      <c r="E2623">
        <v>160.65892173913048</v>
      </c>
      <c r="F2623">
        <v>4056.54</v>
      </c>
      <c r="G2623" s="1">
        <v>0.5</v>
      </c>
      <c r="H2623">
        <v>2501.1785313391306</v>
      </c>
      <c r="Q2623">
        <v>2622</v>
      </c>
      <c r="R2623">
        <v>22</v>
      </c>
      <c r="S2623">
        <f>VLOOKUP($R2623,'[3]人物&amp;怪物成长分析'!$B$5:$S$104,12,FALSE)*$W2623</f>
        <v>4573.7586782608696</v>
      </c>
      <c r="T2623">
        <f>VLOOKUP($R2623,'[3]人物&amp;怪物成长分析'!$B$5:$S$104,13,FALSE)*$W2623</f>
        <v>361.48257391304355</v>
      </c>
      <c r="U2623">
        <f>VLOOKUP($R2623,'[3]人物&amp;怪物成长分析'!$B$5:$S$104,14,FALSE)*$W2623</f>
        <v>160.65892173913048</v>
      </c>
      <c r="V2623">
        <f>VLOOKUP($R2623,'[3]人物&amp;怪物成长分析'!$B$5:$S$104,17,FALSE)*$W2623</f>
        <v>4056.54</v>
      </c>
      <c r="W2623" s="1">
        <v>0.5</v>
      </c>
      <c r="X2623">
        <f t="shared" si="40"/>
        <v>2501.1785313391306</v>
      </c>
    </row>
    <row r="2624" spans="1:24" x14ac:dyDescent="0.15">
      <c r="A2624">
        <v>2623</v>
      </c>
      <c r="B2624">
        <v>29</v>
      </c>
      <c r="C2624">
        <v>8559.6397016934807</v>
      </c>
      <c r="D2624">
        <v>565.66687335652205</v>
      </c>
      <c r="E2624">
        <v>251.40749926956536</v>
      </c>
      <c r="F2624">
        <v>4161.9345999999996</v>
      </c>
      <c r="G2624" s="1">
        <v>0.41</v>
      </c>
      <c r="H2624">
        <v>3089.4212696325917</v>
      </c>
      <c r="Q2624">
        <v>2623</v>
      </c>
      <c r="R2624">
        <v>29</v>
      </c>
      <c r="S2624">
        <f>VLOOKUP($R2624,'[3]人物&amp;怪物成长分析'!$B$5:$S$104,12,FALSE)*$W2624</f>
        <v>8559.6397016934807</v>
      </c>
      <c r="T2624">
        <f>VLOOKUP($R2624,'[3]人物&amp;怪物成长分析'!$B$5:$S$104,13,FALSE)*$W2624</f>
        <v>565.66687335652205</v>
      </c>
      <c r="U2624">
        <f>VLOOKUP($R2624,'[3]人物&amp;怪物成长分析'!$B$5:$S$104,14,FALSE)*$W2624</f>
        <v>251.40749926956536</v>
      </c>
      <c r="V2624">
        <f>VLOOKUP($R2624,'[3]人物&amp;怪物成长分析'!$B$5:$S$104,17,FALSE)*$W2624</f>
        <v>4161.9345999999996</v>
      </c>
      <c r="W2624" s="1">
        <v>0.41</v>
      </c>
      <c r="X2624">
        <f t="shared" si="40"/>
        <v>3089.4212696325917</v>
      </c>
    </row>
    <row r="2625" spans="1:24" x14ac:dyDescent="0.15">
      <c r="A2625">
        <v>2624</v>
      </c>
      <c r="B2625">
        <v>44</v>
      </c>
      <c r="C2625">
        <v>67432.263672438174</v>
      </c>
      <c r="D2625">
        <v>3340.9678988757196</v>
      </c>
      <c r="E2625">
        <v>1484.8746217225423</v>
      </c>
      <c r="F2625">
        <v>9872.3487999999998</v>
      </c>
      <c r="G2625" s="1">
        <v>0.68</v>
      </c>
      <c r="H2625">
        <v>13055.677991394945</v>
      </c>
      <c r="Q2625">
        <v>2624</v>
      </c>
      <c r="R2625">
        <v>44</v>
      </c>
      <c r="S2625">
        <f>VLOOKUP($R2625,'[3]人物&amp;怪物成长分析'!$B$5:$S$104,12,FALSE)*$W2625</f>
        <v>67432.263672438174</v>
      </c>
      <c r="T2625">
        <f>VLOOKUP($R2625,'[3]人物&amp;怪物成长分析'!$B$5:$S$104,13,FALSE)*$W2625</f>
        <v>3340.9678988757196</v>
      </c>
      <c r="U2625">
        <f>VLOOKUP($R2625,'[3]人物&amp;怪物成长分析'!$B$5:$S$104,14,FALSE)*$W2625</f>
        <v>1484.8746217225423</v>
      </c>
      <c r="V2625">
        <f>VLOOKUP($R2625,'[3]人物&amp;怪物成长分析'!$B$5:$S$104,17,FALSE)*$W2625</f>
        <v>9872.3487999999998</v>
      </c>
      <c r="W2625" s="1">
        <v>0.68</v>
      </c>
      <c r="X2625">
        <f t="shared" si="40"/>
        <v>13055.677991394945</v>
      </c>
    </row>
    <row r="2626" spans="1:24" x14ac:dyDescent="0.15">
      <c r="A2626">
        <v>2625</v>
      </c>
      <c r="B2626">
        <v>42</v>
      </c>
      <c r="C2626">
        <v>54503.49057081154</v>
      </c>
      <c r="D2626">
        <v>2835.5842334769245</v>
      </c>
      <c r="E2626">
        <v>1260.2596593230778</v>
      </c>
      <c r="F2626">
        <v>9337.0396000000001</v>
      </c>
      <c r="G2626" s="1">
        <v>0.67</v>
      </c>
      <c r="H2626">
        <v>11340.692375558956</v>
      </c>
      <c r="Q2626">
        <v>2625</v>
      </c>
      <c r="R2626">
        <v>42</v>
      </c>
      <c r="S2626">
        <f>VLOOKUP($R2626,'[3]人物&amp;怪物成长分析'!$B$5:$S$104,12,FALSE)*$W2626</f>
        <v>54503.49057081154</v>
      </c>
      <c r="T2626">
        <f>VLOOKUP($R2626,'[3]人物&amp;怪物成长分析'!$B$5:$S$104,13,FALSE)*$W2626</f>
        <v>2835.5842334769245</v>
      </c>
      <c r="U2626">
        <f>VLOOKUP($R2626,'[3]人物&amp;怪物成长分析'!$B$5:$S$104,14,FALSE)*$W2626</f>
        <v>1260.2596593230778</v>
      </c>
      <c r="V2626">
        <f>VLOOKUP($R2626,'[3]人物&amp;怪物成长分析'!$B$5:$S$104,17,FALSE)*$W2626</f>
        <v>9337.0396000000001</v>
      </c>
      <c r="W2626" s="1">
        <v>0.67</v>
      </c>
      <c r="X2626">
        <f t="shared" si="40"/>
        <v>11340.692375558956</v>
      </c>
    </row>
    <row r="2627" spans="1:24" x14ac:dyDescent="0.15">
      <c r="A2627">
        <v>2626</v>
      </c>
      <c r="B2627">
        <v>46</v>
      </c>
      <c r="C2627">
        <v>76591.452344046047</v>
      </c>
      <c r="D2627">
        <v>3620.8697102897672</v>
      </c>
      <c r="E2627">
        <v>1609.2754267954524</v>
      </c>
      <c r="F2627">
        <v>9664.2816000000003</v>
      </c>
      <c r="G2627" s="1">
        <v>0.64</v>
      </c>
      <c r="H2627">
        <v>13895.590769816474</v>
      </c>
      <c r="Q2627">
        <v>2626</v>
      </c>
      <c r="R2627">
        <v>46</v>
      </c>
      <c r="S2627">
        <f>VLOOKUP($R2627,'[3]人物&amp;怪物成长分析'!$B$5:$S$104,12,FALSE)*$W2627</f>
        <v>76591.452344046047</v>
      </c>
      <c r="T2627">
        <f>VLOOKUP($R2627,'[3]人物&amp;怪物成长分析'!$B$5:$S$104,13,FALSE)*$W2627</f>
        <v>3620.8697102897672</v>
      </c>
      <c r="U2627">
        <f>VLOOKUP($R2627,'[3]人物&amp;怪物成长分析'!$B$5:$S$104,14,FALSE)*$W2627</f>
        <v>1609.2754267954524</v>
      </c>
      <c r="V2627">
        <f>VLOOKUP($R2627,'[3]人物&amp;怪物成长分析'!$B$5:$S$104,17,FALSE)*$W2627</f>
        <v>9664.2816000000003</v>
      </c>
      <c r="W2627" s="1">
        <v>0.64</v>
      </c>
      <c r="X2627">
        <f t="shared" ref="X2627:X2690" si="41">SUMPRODUCT(S2627:V2627,$M$6:$P$6)*1.2</f>
        <v>13895.590769816474</v>
      </c>
    </row>
    <row r="2628" spans="1:24" x14ac:dyDescent="0.15">
      <c r="A2628">
        <v>2627</v>
      </c>
      <c r="B2628">
        <v>38</v>
      </c>
      <c r="C2628">
        <v>18673.323964095649</v>
      </c>
      <c r="D2628">
        <v>1078.1239123143814</v>
      </c>
      <c r="E2628">
        <v>479.16618325083618</v>
      </c>
      <c r="F2628">
        <v>4469.9619999999995</v>
      </c>
      <c r="G2628" s="1">
        <v>0.35</v>
      </c>
      <c r="H2628">
        <v>4588.8121609548525</v>
      </c>
      <c r="Q2628">
        <v>2627</v>
      </c>
      <c r="R2628">
        <v>38</v>
      </c>
      <c r="S2628">
        <f>VLOOKUP($R2628,'[3]人物&amp;怪物成长分析'!$B$5:$S$104,12,FALSE)*$W2628</f>
        <v>18673.323964095649</v>
      </c>
      <c r="T2628">
        <f>VLOOKUP($R2628,'[3]人物&amp;怪物成长分析'!$B$5:$S$104,13,FALSE)*$W2628</f>
        <v>1078.1239123143814</v>
      </c>
      <c r="U2628">
        <f>VLOOKUP($R2628,'[3]人物&amp;怪物成长分析'!$B$5:$S$104,14,FALSE)*$W2628</f>
        <v>479.16618325083618</v>
      </c>
      <c r="V2628">
        <f>VLOOKUP($R2628,'[3]人物&amp;怪物成长分析'!$B$5:$S$104,17,FALSE)*$W2628</f>
        <v>4469.9619999999995</v>
      </c>
      <c r="W2628" s="1">
        <v>0.35</v>
      </c>
      <c r="X2628">
        <f t="shared" si="41"/>
        <v>4588.8121609548525</v>
      </c>
    </row>
    <row r="2629" spans="1:24" x14ac:dyDescent="0.15">
      <c r="A2629">
        <v>2628</v>
      </c>
      <c r="B2629">
        <v>47</v>
      </c>
      <c r="C2629">
        <v>85160.566672041328</v>
      </c>
      <c r="D2629">
        <v>3935.3353432826098</v>
      </c>
      <c r="E2629">
        <v>1749.0379303478269</v>
      </c>
      <c r="F2629">
        <v>10004.527</v>
      </c>
      <c r="G2629" s="1">
        <v>0.65</v>
      </c>
      <c r="H2629">
        <v>14990.802144614509</v>
      </c>
      <c r="Q2629">
        <v>2628</v>
      </c>
      <c r="R2629">
        <v>47</v>
      </c>
      <c r="S2629">
        <f>VLOOKUP($R2629,'[3]人物&amp;怪物成长分析'!$B$5:$S$104,12,FALSE)*$W2629</f>
        <v>85160.566672041328</v>
      </c>
      <c r="T2629">
        <f>VLOOKUP($R2629,'[3]人物&amp;怪物成长分析'!$B$5:$S$104,13,FALSE)*$W2629</f>
        <v>3935.3353432826098</v>
      </c>
      <c r="U2629">
        <f>VLOOKUP($R2629,'[3]人物&amp;怪物成长分析'!$B$5:$S$104,14,FALSE)*$W2629</f>
        <v>1749.0379303478269</v>
      </c>
      <c r="V2629">
        <f>VLOOKUP($R2629,'[3]人物&amp;怪物成长分析'!$B$5:$S$104,17,FALSE)*$W2629</f>
        <v>10004.527</v>
      </c>
      <c r="W2629" s="1">
        <v>0.65</v>
      </c>
      <c r="X2629">
        <f t="shared" si="41"/>
        <v>14990.802144614509</v>
      </c>
    </row>
    <row r="2630" spans="1:24" x14ac:dyDescent="0.15">
      <c r="A2630">
        <v>2629</v>
      </c>
      <c r="B2630">
        <v>34</v>
      </c>
      <c r="C2630">
        <v>27797.827378460875</v>
      </c>
      <c r="D2630">
        <v>1726.800123099131</v>
      </c>
      <c r="E2630">
        <v>767.46672137739154</v>
      </c>
      <c r="F2630">
        <v>9053.2728000000006</v>
      </c>
      <c r="G2630" s="1">
        <v>0.78</v>
      </c>
      <c r="H2630">
        <v>8021.1512299379492</v>
      </c>
      <c r="Q2630">
        <v>2629</v>
      </c>
      <c r="R2630">
        <v>34</v>
      </c>
      <c r="S2630">
        <f>VLOOKUP($R2630,'[3]人物&amp;怪物成长分析'!$B$5:$S$104,12,FALSE)*$W2630</f>
        <v>27797.827378460875</v>
      </c>
      <c r="T2630">
        <f>VLOOKUP($R2630,'[3]人物&amp;怪物成长分析'!$B$5:$S$104,13,FALSE)*$W2630</f>
        <v>1726.800123099131</v>
      </c>
      <c r="U2630">
        <f>VLOOKUP($R2630,'[3]人物&amp;怪物成长分析'!$B$5:$S$104,14,FALSE)*$W2630</f>
        <v>767.46672137739154</v>
      </c>
      <c r="V2630">
        <f>VLOOKUP($R2630,'[3]人物&amp;怪物成长分析'!$B$5:$S$104,17,FALSE)*$W2630</f>
        <v>9053.2728000000006</v>
      </c>
      <c r="W2630" s="1">
        <v>0.78</v>
      </c>
      <c r="X2630">
        <f t="shared" si="41"/>
        <v>8021.1512299379492</v>
      </c>
    </row>
    <row r="2631" spans="1:24" x14ac:dyDescent="0.15">
      <c r="A2631">
        <v>2630</v>
      </c>
      <c r="B2631">
        <v>33</v>
      </c>
      <c r="C2631">
        <v>17429.666061958207</v>
      </c>
      <c r="D2631">
        <v>1092.7369322939805</v>
      </c>
      <c r="E2631">
        <v>485.66085879732481</v>
      </c>
      <c r="F2631">
        <v>6110.4348</v>
      </c>
      <c r="G2631" s="1">
        <v>0.54</v>
      </c>
      <c r="H2631">
        <v>5223.7587186835599</v>
      </c>
      <c r="Q2631">
        <v>2630</v>
      </c>
      <c r="R2631">
        <v>33</v>
      </c>
      <c r="S2631">
        <f>VLOOKUP($R2631,'[3]人物&amp;怪物成长分析'!$B$5:$S$104,12,FALSE)*$W2631</f>
        <v>17429.666061958207</v>
      </c>
      <c r="T2631">
        <f>VLOOKUP($R2631,'[3]人物&amp;怪物成长分析'!$B$5:$S$104,13,FALSE)*$W2631</f>
        <v>1092.7369322939805</v>
      </c>
      <c r="U2631">
        <f>VLOOKUP($R2631,'[3]人物&amp;怪物成长分析'!$B$5:$S$104,14,FALSE)*$W2631</f>
        <v>485.66085879732481</v>
      </c>
      <c r="V2631">
        <f>VLOOKUP($R2631,'[3]人物&amp;怪物成长分析'!$B$5:$S$104,17,FALSE)*$W2631</f>
        <v>6110.4348</v>
      </c>
      <c r="W2631" s="1">
        <v>0.54</v>
      </c>
      <c r="X2631">
        <f t="shared" si="41"/>
        <v>5223.7587186835599</v>
      </c>
    </row>
    <row r="2632" spans="1:24" x14ac:dyDescent="0.15">
      <c r="A2632">
        <v>2631</v>
      </c>
      <c r="B2632">
        <v>27</v>
      </c>
      <c r="C2632">
        <v>10727.385116992647</v>
      </c>
      <c r="D2632">
        <v>743.73782226622086</v>
      </c>
      <c r="E2632">
        <v>330.55014322943157</v>
      </c>
      <c r="F2632">
        <v>6124.0191999999997</v>
      </c>
      <c r="G2632" s="1">
        <v>0.64</v>
      </c>
      <c r="H2632">
        <v>4302.6598778104299</v>
      </c>
      <c r="Q2632">
        <v>2631</v>
      </c>
      <c r="R2632">
        <v>27</v>
      </c>
      <c r="S2632">
        <f>VLOOKUP($R2632,'[3]人物&amp;怪物成长分析'!$B$5:$S$104,12,FALSE)*$W2632</f>
        <v>10727.385116992647</v>
      </c>
      <c r="T2632">
        <f>VLOOKUP($R2632,'[3]人物&amp;怪物成长分析'!$B$5:$S$104,13,FALSE)*$W2632</f>
        <v>743.73782226622086</v>
      </c>
      <c r="U2632">
        <f>VLOOKUP($R2632,'[3]人物&amp;怪物成长分析'!$B$5:$S$104,14,FALSE)*$W2632</f>
        <v>330.55014322943157</v>
      </c>
      <c r="V2632">
        <f>VLOOKUP($R2632,'[3]人物&amp;怪物成长分析'!$B$5:$S$104,17,FALSE)*$W2632</f>
        <v>6124.0191999999997</v>
      </c>
      <c r="W2632" s="1">
        <v>0.64</v>
      </c>
      <c r="X2632">
        <f t="shared" si="41"/>
        <v>4302.6598778104299</v>
      </c>
    </row>
    <row r="2633" spans="1:24" x14ac:dyDescent="0.15">
      <c r="A2633">
        <v>2632</v>
      </c>
      <c r="B2633">
        <v>39</v>
      </c>
      <c r="C2633">
        <v>43771.224404422363</v>
      </c>
      <c r="D2633">
        <v>2460.110074443211</v>
      </c>
      <c r="E2633">
        <v>1093.3822553080938</v>
      </c>
      <c r="F2633">
        <v>9666.2203999999983</v>
      </c>
      <c r="G2633" s="1">
        <v>0.74</v>
      </c>
      <c r="H2633">
        <v>10309.027490313838</v>
      </c>
      <c r="Q2633">
        <v>2632</v>
      </c>
      <c r="R2633">
        <v>39</v>
      </c>
      <c r="S2633">
        <f>VLOOKUP($R2633,'[3]人物&amp;怪物成长分析'!$B$5:$S$104,12,FALSE)*$W2633</f>
        <v>43771.224404422363</v>
      </c>
      <c r="T2633">
        <f>VLOOKUP($R2633,'[3]人物&amp;怪物成长分析'!$B$5:$S$104,13,FALSE)*$W2633</f>
        <v>2460.110074443211</v>
      </c>
      <c r="U2633">
        <f>VLOOKUP($R2633,'[3]人物&amp;怪物成长分析'!$B$5:$S$104,14,FALSE)*$W2633</f>
        <v>1093.3822553080938</v>
      </c>
      <c r="V2633">
        <f>VLOOKUP($R2633,'[3]人物&amp;怪物成长分析'!$B$5:$S$104,17,FALSE)*$W2633</f>
        <v>9666.2203999999983</v>
      </c>
      <c r="W2633" s="1">
        <v>0.74</v>
      </c>
      <c r="X2633">
        <f t="shared" si="41"/>
        <v>10309.027490313838</v>
      </c>
    </row>
    <row r="2634" spans="1:24" x14ac:dyDescent="0.15">
      <c r="A2634">
        <v>2633</v>
      </c>
      <c r="B2634">
        <v>50</v>
      </c>
      <c r="C2634">
        <v>85450.127478260911</v>
      </c>
      <c r="D2634">
        <v>3697.3612851170583</v>
      </c>
      <c r="E2634">
        <v>1643.2716822742482</v>
      </c>
      <c r="F2634">
        <v>8132.5</v>
      </c>
      <c r="G2634" s="1">
        <v>0.5</v>
      </c>
      <c r="H2634">
        <v>13828.425679826092</v>
      </c>
      <c r="Q2634">
        <v>2633</v>
      </c>
      <c r="R2634">
        <v>50</v>
      </c>
      <c r="S2634">
        <f>VLOOKUP($R2634,'[3]人物&amp;怪物成长分析'!$B$5:$S$104,12,FALSE)*$W2634</f>
        <v>85450.127478260911</v>
      </c>
      <c r="T2634">
        <f>VLOOKUP($R2634,'[3]人物&amp;怪物成长分析'!$B$5:$S$104,13,FALSE)*$W2634</f>
        <v>3697.3612851170583</v>
      </c>
      <c r="U2634">
        <f>VLOOKUP($R2634,'[3]人物&amp;怪物成长分析'!$B$5:$S$104,14,FALSE)*$W2634</f>
        <v>1643.2716822742482</v>
      </c>
      <c r="V2634">
        <f>VLOOKUP($R2634,'[3]人物&amp;怪物成长分析'!$B$5:$S$104,17,FALSE)*$W2634</f>
        <v>8132.5</v>
      </c>
      <c r="W2634" s="1">
        <v>0.5</v>
      </c>
      <c r="X2634">
        <f t="shared" si="41"/>
        <v>13828.425679826092</v>
      </c>
    </row>
    <row r="2635" spans="1:24" x14ac:dyDescent="0.15">
      <c r="A2635">
        <v>2634</v>
      </c>
      <c r="B2635">
        <v>28</v>
      </c>
      <c r="C2635">
        <v>14626.171228382613</v>
      </c>
      <c r="D2635">
        <v>989.74091019130469</v>
      </c>
      <c r="E2635">
        <v>439.88484897391317</v>
      </c>
      <c r="F2635">
        <v>7690.7376000000004</v>
      </c>
      <c r="G2635" s="1">
        <v>0.78</v>
      </c>
      <c r="H2635">
        <v>5555.4280707606267</v>
      </c>
      <c r="Q2635">
        <v>2634</v>
      </c>
      <c r="R2635">
        <v>28</v>
      </c>
      <c r="S2635">
        <f>VLOOKUP($R2635,'[3]人物&amp;怪物成长分析'!$B$5:$S$104,12,FALSE)*$W2635</f>
        <v>14626.171228382613</v>
      </c>
      <c r="T2635">
        <f>VLOOKUP($R2635,'[3]人物&amp;怪物成长分析'!$B$5:$S$104,13,FALSE)*$W2635</f>
        <v>989.74091019130469</v>
      </c>
      <c r="U2635">
        <f>VLOOKUP($R2635,'[3]人物&amp;怪物成长分析'!$B$5:$S$104,14,FALSE)*$W2635</f>
        <v>439.88484897391317</v>
      </c>
      <c r="V2635">
        <f>VLOOKUP($R2635,'[3]人物&amp;怪物成长分析'!$B$5:$S$104,17,FALSE)*$W2635</f>
        <v>7690.7376000000004</v>
      </c>
      <c r="W2635" s="1">
        <v>0.78</v>
      </c>
      <c r="X2635">
        <f t="shared" si="41"/>
        <v>5555.4280707606267</v>
      </c>
    </row>
    <row r="2636" spans="1:24" x14ac:dyDescent="0.15">
      <c r="A2636">
        <v>2635</v>
      </c>
      <c r="B2636">
        <v>38</v>
      </c>
      <c r="C2636">
        <v>17606.276880433044</v>
      </c>
      <c r="D2636">
        <v>1016.5168316107025</v>
      </c>
      <c r="E2636">
        <v>451.78525849364559</v>
      </c>
      <c r="F2636">
        <v>4214.5356000000002</v>
      </c>
      <c r="G2636" s="1">
        <v>0.33</v>
      </c>
      <c r="H2636">
        <v>4326.5943231860037</v>
      </c>
      <c r="Q2636">
        <v>2635</v>
      </c>
      <c r="R2636">
        <v>38</v>
      </c>
      <c r="S2636">
        <f>VLOOKUP($R2636,'[3]人物&amp;怪物成长分析'!$B$5:$S$104,12,FALSE)*$W2636</f>
        <v>17606.276880433044</v>
      </c>
      <c r="T2636">
        <f>VLOOKUP($R2636,'[3]人物&amp;怪物成长分析'!$B$5:$S$104,13,FALSE)*$W2636</f>
        <v>1016.5168316107025</v>
      </c>
      <c r="U2636">
        <f>VLOOKUP($R2636,'[3]人物&amp;怪物成长分析'!$B$5:$S$104,14,FALSE)*$W2636</f>
        <v>451.78525849364559</v>
      </c>
      <c r="V2636">
        <f>VLOOKUP($R2636,'[3]人物&amp;怪物成长分析'!$B$5:$S$104,17,FALSE)*$W2636</f>
        <v>4214.5356000000002</v>
      </c>
      <c r="W2636" s="1">
        <v>0.33</v>
      </c>
      <c r="X2636">
        <f t="shared" si="41"/>
        <v>4326.5943231860037</v>
      </c>
    </row>
    <row r="2637" spans="1:24" x14ac:dyDescent="0.15">
      <c r="A2637">
        <v>2636</v>
      </c>
      <c r="B2637">
        <v>36</v>
      </c>
      <c r="C2637">
        <v>18495.585618429435</v>
      </c>
      <c r="D2637">
        <v>1128.9892167716389</v>
      </c>
      <c r="E2637">
        <v>501.77298523183958</v>
      </c>
      <c r="F2637">
        <v>5241.2871999999998</v>
      </c>
      <c r="G2637" s="1">
        <v>0.43</v>
      </c>
      <c r="H2637">
        <v>4983.1479296887865</v>
      </c>
      <c r="Q2637">
        <v>2636</v>
      </c>
      <c r="R2637">
        <v>36</v>
      </c>
      <c r="S2637">
        <f>VLOOKUP($R2637,'[3]人物&amp;怪物成长分析'!$B$5:$S$104,12,FALSE)*$W2637</f>
        <v>18495.585618429435</v>
      </c>
      <c r="T2637">
        <f>VLOOKUP($R2637,'[3]人物&amp;怪物成长分析'!$B$5:$S$104,13,FALSE)*$W2637</f>
        <v>1128.9892167716389</v>
      </c>
      <c r="U2637">
        <f>VLOOKUP($R2637,'[3]人物&amp;怪物成长分析'!$B$5:$S$104,14,FALSE)*$W2637</f>
        <v>501.77298523183958</v>
      </c>
      <c r="V2637">
        <f>VLOOKUP($R2637,'[3]人物&amp;怪物成长分析'!$B$5:$S$104,17,FALSE)*$W2637</f>
        <v>5241.2871999999998</v>
      </c>
      <c r="W2637" s="1">
        <v>0.43</v>
      </c>
      <c r="X2637">
        <f t="shared" si="41"/>
        <v>4983.1479296887865</v>
      </c>
    </row>
    <row r="2638" spans="1:24" x14ac:dyDescent="0.15">
      <c r="A2638">
        <v>2637</v>
      </c>
      <c r="B2638">
        <v>35</v>
      </c>
      <c r="C2638">
        <v>25489.572013043482</v>
      </c>
      <c r="D2638">
        <v>1569.3780756521742</v>
      </c>
      <c r="E2638">
        <v>697.50136695652202</v>
      </c>
      <c r="F2638">
        <v>7733.6350000000002</v>
      </c>
      <c r="G2638" s="1">
        <v>0.65</v>
      </c>
      <c r="H2638">
        <v>7099.0778677565231</v>
      </c>
      <c r="Q2638">
        <v>2637</v>
      </c>
      <c r="R2638">
        <v>35</v>
      </c>
      <c r="S2638">
        <f>VLOOKUP($R2638,'[3]人物&amp;怪物成长分析'!$B$5:$S$104,12,FALSE)*$W2638</f>
        <v>25489.572013043482</v>
      </c>
      <c r="T2638">
        <f>VLOOKUP($R2638,'[3]人物&amp;怪物成长分析'!$B$5:$S$104,13,FALSE)*$W2638</f>
        <v>1569.3780756521742</v>
      </c>
      <c r="U2638">
        <f>VLOOKUP($R2638,'[3]人物&amp;怪物成长分析'!$B$5:$S$104,14,FALSE)*$W2638</f>
        <v>697.50136695652202</v>
      </c>
      <c r="V2638">
        <f>VLOOKUP($R2638,'[3]人物&amp;怪物成长分析'!$B$5:$S$104,17,FALSE)*$W2638</f>
        <v>7733.6350000000002</v>
      </c>
      <c r="W2638" s="1">
        <v>0.65</v>
      </c>
      <c r="X2638">
        <f t="shared" si="41"/>
        <v>7099.0778677565231</v>
      </c>
    </row>
    <row r="2639" spans="1:24" x14ac:dyDescent="0.15">
      <c r="A2639">
        <v>2638</v>
      </c>
      <c r="B2639">
        <v>46</v>
      </c>
      <c r="C2639">
        <v>90952.349658554682</v>
      </c>
      <c r="D2639">
        <v>4299.7827809690989</v>
      </c>
      <c r="E2639">
        <v>1911.0145693195998</v>
      </c>
      <c r="F2639">
        <v>11476.3344</v>
      </c>
      <c r="G2639" s="1">
        <v>0.76</v>
      </c>
      <c r="H2639">
        <v>16501.014039157064</v>
      </c>
      <c r="Q2639">
        <v>2638</v>
      </c>
      <c r="R2639">
        <v>46</v>
      </c>
      <c r="S2639">
        <f>VLOOKUP($R2639,'[3]人物&amp;怪物成长分析'!$B$5:$S$104,12,FALSE)*$W2639</f>
        <v>90952.349658554682</v>
      </c>
      <c r="T2639">
        <f>VLOOKUP($R2639,'[3]人物&amp;怪物成长分析'!$B$5:$S$104,13,FALSE)*$W2639</f>
        <v>4299.7827809690989</v>
      </c>
      <c r="U2639">
        <f>VLOOKUP($R2639,'[3]人物&amp;怪物成长分析'!$B$5:$S$104,14,FALSE)*$W2639</f>
        <v>1911.0145693195998</v>
      </c>
      <c r="V2639">
        <f>VLOOKUP($R2639,'[3]人物&amp;怪物成长分析'!$B$5:$S$104,17,FALSE)*$W2639</f>
        <v>11476.3344</v>
      </c>
      <c r="W2639" s="1">
        <v>0.76</v>
      </c>
      <c r="X2639">
        <f t="shared" si="41"/>
        <v>16501.014039157064</v>
      </c>
    </row>
    <row r="2640" spans="1:24" x14ac:dyDescent="0.15">
      <c r="A2640">
        <v>2639</v>
      </c>
      <c r="B2640">
        <v>50</v>
      </c>
      <c r="C2640">
        <v>119630.17846956526</v>
      </c>
      <c r="D2640">
        <v>5176.3057991638816</v>
      </c>
      <c r="E2640">
        <v>2300.5803551839472</v>
      </c>
      <c r="F2640">
        <v>11385.5</v>
      </c>
      <c r="G2640" s="1">
        <v>0.7</v>
      </c>
      <c r="H2640">
        <v>19359.795951756525</v>
      </c>
      <c r="Q2640">
        <v>2639</v>
      </c>
      <c r="R2640">
        <v>50</v>
      </c>
      <c r="S2640">
        <f>VLOOKUP($R2640,'[3]人物&amp;怪物成长分析'!$B$5:$S$104,12,FALSE)*$W2640</f>
        <v>119630.17846956526</v>
      </c>
      <c r="T2640">
        <f>VLOOKUP($R2640,'[3]人物&amp;怪物成长分析'!$B$5:$S$104,13,FALSE)*$W2640</f>
        <v>5176.3057991638816</v>
      </c>
      <c r="U2640">
        <f>VLOOKUP($R2640,'[3]人物&amp;怪物成长分析'!$B$5:$S$104,14,FALSE)*$W2640</f>
        <v>2300.5803551839472</v>
      </c>
      <c r="V2640">
        <f>VLOOKUP($R2640,'[3]人物&amp;怪物成长分析'!$B$5:$S$104,17,FALSE)*$W2640</f>
        <v>11385.5</v>
      </c>
      <c r="W2640" s="1">
        <v>0.7</v>
      </c>
      <c r="X2640">
        <f t="shared" si="41"/>
        <v>19359.795951756525</v>
      </c>
    </row>
    <row r="2641" spans="1:24" x14ac:dyDescent="0.15">
      <c r="A2641">
        <v>2640</v>
      </c>
      <c r="B2641">
        <v>22</v>
      </c>
      <c r="C2641">
        <v>4482.2835046956525</v>
      </c>
      <c r="D2641">
        <v>354.25292243478265</v>
      </c>
      <c r="E2641">
        <v>157.44574330434787</v>
      </c>
      <c r="F2641">
        <v>3975.4092000000001</v>
      </c>
      <c r="G2641" s="1">
        <v>0.49</v>
      </c>
      <c r="H2641">
        <v>2451.1549607123479</v>
      </c>
      <c r="Q2641">
        <v>2640</v>
      </c>
      <c r="R2641">
        <v>22</v>
      </c>
      <c r="S2641">
        <f>VLOOKUP($R2641,'[3]人物&amp;怪物成长分析'!$B$5:$S$104,12,FALSE)*$W2641</f>
        <v>4482.2835046956525</v>
      </c>
      <c r="T2641">
        <f>VLOOKUP($R2641,'[3]人物&amp;怪物成长分析'!$B$5:$S$104,13,FALSE)*$W2641</f>
        <v>354.25292243478265</v>
      </c>
      <c r="U2641">
        <f>VLOOKUP($R2641,'[3]人物&amp;怪物成长分析'!$B$5:$S$104,14,FALSE)*$W2641</f>
        <v>157.44574330434787</v>
      </c>
      <c r="V2641">
        <f>VLOOKUP($R2641,'[3]人物&amp;怪物成长分析'!$B$5:$S$104,17,FALSE)*$W2641</f>
        <v>3975.4092000000001</v>
      </c>
      <c r="W2641" s="1">
        <v>0.49</v>
      </c>
      <c r="X2641">
        <f t="shared" si="41"/>
        <v>2451.1549607123479</v>
      </c>
    </row>
    <row r="2642" spans="1:24" x14ac:dyDescent="0.15">
      <c r="A2642">
        <v>2641</v>
      </c>
      <c r="B2642">
        <v>43</v>
      </c>
      <c r="C2642">
        <v>63854.191453617459</v>
      </c>
      <c r="D2642">
        <v>3241.0936408316393</v>
      </c>
      <c r="E2642">
        <v>1440.48606259184</v>
      </c>
      <c r="F2642">
        <v>10101.184199999998</v>
      </c>
      <c r="G2642" s="1">
        <v>0.71</v>
      </c>
      <c r="H2642">
        <v>12804.179987481812</v>
      </c>
      <c r="Q2642">
        <v>2641</v>
      </c>
      <c r="R2642">
        <v>43</v>
      </c>
      <c r="S2642">
        <f>VLOOKUP($R2642,'[3]人物&amp;怪物成长分析'!$B$5:$S$104,12,FALSE)*$W2642</f>
        <v>63854.191453617459</v>
      </c>
      <c r="T2642">
        <f>VLOOKUP($R2642,'[3]人物&amp;怪物成长分析'!$B$5:$S$104,13,FALSE)*$W2642</f>
        <v>3241.0936408316393</v>
      </c>
      <c r="U2642">
        <f>VLOOKUP($R2642,'[3]人物&amp;怪物成长分析'!$B$5:$S$104,14,FALSE)*$W2642</f>
        <v>1440.48606259184</v>
      </c>
      <c r="V2642">
        <f>VLOOKUP($R2642,'[3]人物&amp;怪物成长分析'!$B$5:$S$104,17,FALSE)*$W2642</f>
        <v>10101.184199999998</v>
      </c>
      <c r="W2642" s="1">
        <v>0.71</v>
      </c>
      <c r="X2642">
        <f t="shared" si="41"/>
        <v>12804.179987481812</v>
      </c>
    </row>
    <row r="2643" spans="1:24" x14ac:dyDescent="0.15">
      <c r="A2643">
        <v>2642</v>
      </c>
      <c r="B2643">
        <v>32</v>
      </c>
      <c r="C2643">
        <v>9611.2866328254222</v>
      </c>
      <c r="D2643">
        <v>608.33014880147175</v>
      </c>
      <c r="E2643">
        <v>270.36895502287638</v>
      </c>
      <c r="F2643">
        <v>3638.0783999999999</v>
      </c>
      <c r="G2643" s="1">
        <v>0.33</v>
      </c>
      <c r="H2643">
        <v>3000.1166701648381</v>
      </c>
      <c r="Q2643">
        <v>2642</v>
      </c>
      <c r="R2643">
        <v>32</v>
      </c>
      <c r="S2643">
        <f>VLOOKUP($R2643,'[3]人物&amp;怪物成长分析'!$B$5:$S$104,12,FALSE)*$W2643</f>
        <v>9611.2866328254222</v>
      </c>
      <c r="T2643">
        <f>VLOOKUP($R2643,'[3]人物&amp;怪物成长分析'!$B$5:$S$104,13,FALSE)*$W2643</f>
        <v>608.33014880147175</v>
      </c>
      <c r="U2643">
        <f>VLOOKUP($R2643,'[3]人物&amp;怪物成长分析'!$B$5:$S$104,14,FALSE)*$W2643</f>
        <v>270.36895502287638</v>
      </c>
      <c r="V2643">
        <f>VLOOKUP($R2643,'[3]人物&amp;怪物成长分析'!$B$5:$S$104,17,FALSE)*$W2643</f>
        <v>3638.0783999999999</v>
      </c>
      <c r="W2643" s="1">
        <v>0.33</v>
      </c>
      <c r="X2643">
        <f t="shared" si="41"/>
        <v>3000.1166701648381</v>
      </c>
    </row>
    <row r="2644" spans="1:24" x14ac:dyDescent="0.15">
      <c r="A2644">
        <v>2643</v>
      </c>
      <c r="B2644">
        <v>41</v>
      </c>
      <c r="C2644">
        <v>47693.42064818916</v>
      </c>
      <c r="D2644">
        <v>2544.6019029260883</v>
      </c>
      <c r="E2644">
        <v>1130.9341790782612</v>
      </c>
      <c r="F2644">
        <v>8869.0810000000001</v>
      </c>
      <c r="G2644" s="1">
        <v>0.65</v>
      </c>
      <c r="H2644">
        <v>10318.5125375183</v>
      </c>
      <c r="Q2644">
        <v>2643</v>
      </c>
      <c r="R2644">
        <v>41</v>
      </c>
      <c r="S2644">
        <f>VLOOKUP($R2644,'[3]人物&amp;怪物成长分析'!$B$5:$S$104,12,FALSE)*$W2644</f>
        <v>47693.42064818916</v>
      </c>
      <c r="T2644">
        <f>VLOOKUP($R2644,'[3]人物&amp;怪物成长分析'!$B$5:$S$104,13,FALSE)*$W2644</f>
        <v>2544.6019029260883</v>
      </c>
      <c r="U2644">
        <f>VLOOKUP($R2644,'[3]人物&amp;怪物成长分析'!$B$5:$S$104,14,FALSE)*$W2644</f>
        <v>1130.9341790782612</v>
      </c>
      <c r="V2644">
        <f>VLOOKUP($R2644,'[3]人物&amp;怪物成长分析'!$B$5:$S$104,17,FALSE)*$W2644</f>
        <v>8869.0810000000001</v>
      </c>
      <c r="W2644" s="1">
        <v>0.65</v>
      </c>
      <c r="X2644">
        <f t="shared" si="41"/>
        <v>10318.5125375183</v>
      </c>
    </row>
    <row r="2645" spans="1:24" x14ac:dyDescent="0.15">
      <c r="A2645">
        <v>2644</v>
      </c>
      <c r="B2645">
        <v>40</v>
      </c>
      <c r="C2645">
        <v>33652.106564002686</v>
      </c>
      <c r="D2645">
        <v>1842.2686075183954</v>
      </c>
      <c r="E2645">
        <v>818.78604778595354</v>
      </c>
      <c r="F2645">
        <v>6810.3359999999993</v>
      </c>
      <c r="G2645" s="1">
        <v>0.51</v>
      </c>
      <c r="H2645">
        <v>7587.1837894373475</v>
      </c>
      <c r="Q2645">
        <v>2644</v>
      </c>
      <c r="R2645">
        <v>40</v>
      </c>
      <c r="S2645">
        <f>VLOOKUP($R2645,'[3]人物&amp;怪物成长分析'!$B$5:$S$104,12,FALSE)*$W2645</f>
        <v>33652.106564002686</v>
      </c>
      <c r="T2645">
        <f>VLOOKUP($R2645,'[3]人物&amp;怪物成长分析'!$B$5:$S$104,13,FALSE)*$W2645</f>
        <v>1842.2686075183954</v>
      </c>
      <c r="U2645">
        <f>VLOOKUP($R2645,'[3]人物&amp;怪物成长分析'!$B$5:$S$104,14,FALSE)*$W2645</f>
        <v>818.78604778595354</v>
      </c>
      <c r="V2645">
        <f>VLOOKUP($R2645,'[3]人物&amp;怪物成长分析'!$B$5:$S$104,17,FALSE)*$W2645</f>
        <v>6810.3359999999993</v>
      </c>
      <c r="W2645" s="1">
        <v>0.51</v>
      </c>
      <c r="X2645">
        <f t="shared" si="41"/>
        <v>7587.1837894373475</v>
      </c>
    </row>
    <row r="2646" spans="1:24" x14ac:dyDescent="0.15">
      <c r="A2646">
        <v>2645</v>
      </c>
      <c r="B2646">
        <v>42</v>
      </c>
      <c r="C2646">
        <v>27658.487752352125</v>
      </c>
      <c r="D2646">
        <v>1438.9531931076929</v>
      </c>
      <c r="E2646">
        <v>639.53475249230814</v>
      </c>
      <c r="F2646">
        <v>4738.1992</v>
      </c>
      <c r="G2646" s="1">
        <v>0.34</v>
      </c>
      <c r="H2646">
        <v>5754.9782204329031</v>
      </c>
      <c r="Q2646">
        <v>2645</v>
      </c>
      <c r="R2646">
        <v>42</v>
      </c>
      <c r="S2646">
        <f>VLOOKUP($R2646,'[3]人物&amp;怪物成长分析'!$B$5:$S$104,12,FALSE)*$W2646</f>
        <v>27658.487752352125</v>
      </c>
      <c r="T2646">
        <f>VLOOKUP($R2646,'[3]人物&amp;怪物成长分析'!$B$5:$S$104,13,FALSE)*$W2646</f>
        <v>1438.9531931076929</v>
      </c>
      <c r="U2646">
        <f>VLOOKUP($R2646,'[3]人物&amp;怪物成长分析'!$B$5:$S$104,14,FALSE)*$W2646</f>
        <v>639.53475249230814</v>
      </c>
      <c r="V2646">
        <f>VLOOKUP($R2646,'[3]人物&amp;怪物成长分析'!$B$5:$S$104,17,FALSE)*$W2646</f>
        <v>4738.1992</v>
      </c>
      <c r="W2646" s="1">
        <v>0.34</v>
      </c>
      <c r="X2646">
        <f t="shared" si="41"/>
        <v>5754.9782204329031</v>
      </c>
    </row>
    <row r="2647" spans="1:24" x14ac:dyDescent="0.15">
      <c r="A2647">
        <v>2646</v>
      </c>
      <c r="B2647">
        <v>26</v>
      </c>
      <c r="C2647">
        <v>8047.6559344535135</v>
      </c>
      <c r="D2647">
        <v>571.99528852976607</v>
      </c>
      <c r="E2647">
        <v>254.2201282354516</v>
      </c>
      <c r="F2647">
        <v>5009.9255999999996</v>
      </c>
      <c r="G2647" s="1">
        <v>0.54</v>
      </c>
      <c r="H2647">
        <v>3421.7956297720302</v>
      </c>
      <c r="Q2647">
        <v>2646</v>
      </c>
      <c r="R2647">
        <v>26</v>
      </c>
      <c r="S2647">
        <f>VLOOKUP($R2647,'[3]人物&amp;怪物成长分析'!$B$5:$S$104,12,FALSE)*$W2647</f>
        <v>8047.6559344535135</v>
      </c>
      <c r="T2647">
        <f>VLOOKUP($R2647,'[3]人物&amp;怪物成长分析'!$B$5:$S$104,13,FALSE)*$W2647</f>
        <v>571.99528852976607</v>
      </c>
      <c r="U2647">
        <f>VLOOKUP($R2647,'[3]人物&amp;怪物成长分析'!$B$5:$S$104,14,FALSE)*$W2647</f>
        <v>254.2201282354516</v>
      </c>
      <c r="V2647">
        <f>VLOOKUP($R2647,'[3]人物&amp;怪物成长分析'!$B$5:$S$104,17,FALSE)*$W2647</f>
        <v>5009.9255999999996</v>
      </c>
      <c r="W2647" s="1">
        <v>0.54</v>
      </c>
      <c r="X2647">
        <f t="shared" si="41"/>
        <v>3421.7956297720302</v>
      </c>
    </row>
    <row r="2648" spans="1:24" x14ac:dyDescent="0.15">
      <c r="A2648">
        <v>2647</v>
      </c>
      <c r="B2648">
        <v>26</v>
      </c>
      <c r="C2648">
        <v>9537.9625889819417</v>
      </c>
      <c r="D2648">
        <v>677.92034196120426</v>
      </c>
      <c r="E2648">
        <v>301.29792976053517</v>
      </c>
      <c r="F2648">
        <v>5937.6895999999997</v>
      </c>
      <c r="G2648" s="1">
        <v>0.64</v>
      </c>
      <c r="H2648">
        <v>4055.46148713722</v>
      </c>
      <c r="Q2648">
        <v>2647</v>
      </c>
      <c r="R2648">
        <v>26</v>
      </c>
      <c r="S2648">
        <f>VLOOKUP($R2648,'[3]人物&amp;怪物成长分析'!$B$5:$S$104,12,FALSE)*$W2648</f>
        <v>9537.9625889819417</v>
      </c>
      <c r="T2648">
        <f>VLOOKUP($R2648,'[3]人物&amp;怪物成长分析'!$B$5:$S$104,13,FALSE)*$W2648</f>
        <v>677.92034196120426</v>
      </c>
      <c r="U2648">
        <f>VLOOKUP($R2648,'[3]人物&amp;怪物成长分析'!$B$5:$S$104,14,FALSE)*$W2648</f>
        <v>301.29792976053517</v>
      </c>
      <c r="V2648">
        <f>VLOOKUP($R2648,'[3]人物&amp;怪物成长分析'!$B$5:$S$104,17,FALSE)*$W2648</f>
        <v>5937.6895999999997</v>
      </c>
      <c r="W2648" s="1">
        <v>0.64</v>
      </c>
      <c r="X2648">
        <f t="shared" si="41"/>
        <v>4055.46148713722</v>
      </c>
    </row>
    <row r="2649" spans="1:24" x14ac:dyDescent="0.15">
      <c r="A2649">
        <v>2648</v>
      </c>
      <c r="B2649">
        <v>19</v>
      </c>
      <c r="C2649">
        <v>2821.0607025652171</v>
      </c>
      <c r="D2649">
        <v>243.39888626086963</v>
      </c>
      <c r="E2649">
        <v>108.17728278260873</v>
      </c>
      <c r="F2649">
        <v>3185.4504000000002</v>
      </c>
      <c r="G2649" s="1">
        <v>0.44</v>
      </c>
      <c r="H2649">
        <v>1856.9660797753045</v>
      </c>
      <c r="Q2649">
        <v>2648</v>
      </c>
      <c r="R2649">
        <v>19</v>
      </c>
      <c r="S2649">
        <f>VLOOKUP($R2649,'[3]人物&amp;怪物成长分析'!$B$5:$S$104,12,FALSE)*$W2649</f>
        <v>2821.0607025652171</v>
      </c>
      <c r="T2649">
        <f>VLOOKUP($R2649,'[3]人物&amp;怪物成长分析'!$B$5:$S$104,13,FALSE)*$W2649</f>
        <v>243.39888626086963</v>
      </c>
      <c r="U2649">
        <f>VLOOKUP($R2649,'[3]人物&amp;怪物成长分析'!$B$5:$S$104,14,FALSE)*$W2649</f>
        <v>108.17728278260873</v>
      </c>
      <c r="V2649">
        <f>VLOOKUP($R2649,'[3]人物&amp;怪物成长分析'!$B$5:$S$104,17,FALSE)*$W2649</f>
        <v>3185.4504000000002</v>
      </c>
      <c r="W2649" s="1">
        <v>0.44</v>
      </c>
      <c r="X2649">
        <f t="shared" si="41"/>
        <v>1856.9660797753045</v>
      </c>
    </row>
    <row r="2650" spans="1:24" x14ac:dyDescent="0.15">
      <c r="A2650">
        <v>2649</v>
      </c>
      <c r="B2650">
        <v>23</v>
      </c>
      <c r="C2650">
        <v>4883.7152921964889</v>
      </c>
      <c r="D2650">
        <v>375.46983559866231</v>
      </c>
      <c r="E2650">
        <v>166.87548248829438</v>
      </c>
      <c r="F2650">
        <v>3949.9833999999996</v>
      </c>
      <c r="G2650" s="1">
        <v>0.47</v>
      </c>
      <c r="H2650">
        <v>2496.8259429297791</v>
      </c>
      <c r="Q2650">
        <v>2649</v>
      </c>
      <c r="R2650">
        <v>23</v>
      </c>
      <c r="S2650">
        <f>VLOOKUP($R2650,'[3]人物&amp;怪物成长分析'!$B$5:$S$104,12,FALSE)*$W2650</f>
        <v>4883.7152921964889</v>
      </c>
      <c r="T2650">
        <f>VLOOKUP($R2650,'[3]人物&amp;怪物成长分析'!$B$5:$S$104,13,FALSE)*$W2650</f>
        <v>375.46983559866231</v>
      </c>
      <c r="U2650">
        <f>VLOOKUP($R2650,'[3]人物&amp;怪物成长分析'!$B$5:$S$104,14,FALSE)*$W2650</f>
        <v>166.87548248829438</v>
      </c>
      <c r="V2650">
        <f>VLOOKUP($R2650,'[3]人物&amp;怪物成长分析'!$B$5:$S$104,17,FALSE)*$W2650</f>
        <v>3949.9833999999996</v>
      </c>
      <c r="W2650" s="1">
        <v>0.47</v>
      </c>
      <c r="X2650">
        <f t="shared" si="41"/>
        <v>2496.8259429297791</v>
      </c>
    </row>
    <row r="2651" spans="1:24" x14ac:dyDescent="0.15">
      <c r="A2651">
        <v>2650</v>
      </c>
      <c r="B2651">
        <v>27</v>
      </c>
      <c r="C2651">
        <v>8883.6158000095365</v>
      </c>
      <c r="D2651">
        <v>615.90788406421416</v>
      </c>
      <c r="E2651">
        <v>273.73683736187303</v>
      </c>
      <c r="F2651">
        <v>5071.4533999999994</v>
      </c>
      <c r="G2651" s="1">
        <v>0.53</v>
      </c>
      <c r="H2651">
        <v>3563.140211311762</v>
      </c>
      <c r="Q2651">
        <v>2650</v>
      </c>
      <c r="R2651">
        <v>27</v>
      </c>
      <c r="S2651">
        <f>VLOOKUP($R2651,'[3]人物&amp;怪物成长分析'!$B$5:$S$104,12,FALSE)*$W2651</f>
        <v>8883.6158000095365</v>
      </c>
      <c r="T2651">
        <f>VLOOKUP($R2651,'[3]人物&amp;怪物成长分析'!$B$5:$S$104,13,FALSE)*$W2651</f>
        <v>615.90788406421416</v>
      </c>
      <c r="U2651">
        <f>VLOOKUP($R2651,'[3]人物&amp;怪物成长分析'!$B$5:$S$104,14,FALSE)*$W2651</f>
        <v>273.73683736187303</v>
      </c>
      <c r="V2651">
        <f>VLOOKUP($R2651,'[3]人物&amp;怪物成长分析'!$B$5:$S$104,17,FALSE)*$W2651</f>
        <v>5071.4533999999994</v>
      </c>
      <c r="W2651" s="1">
        <v>0.53</v>
      </c>
      <c r="X2651">
        <f t="shared" si="41"/>
        <v>3563.140211311762</v>
      </c>
    </row>
    <row r="2652" spans="1:24" x14ac:dyDescent="0.15">
      <c r="A2652">
        <v>2651</v>
      </c>
      <c r="B2652">
        <v>21</v>
      </c>
      <c r="C2652">
        <v>5389.9450605000029</v>
      </c>
      <c r="D2652">
        <v>438.25640243478284</v>
      </c>
      <c r="E2652">
        <v>194.78062330434793</v>
      </c>
      <c r="F2652">
        <v>5162.4804000000004</v>
      </c>
      <c r="G2652" s="1">
        <v>0.66</v>
      </c>
      <c r="H2652">
        <v>3124.6537969909573</v>
      </c>
      <c r="Q2652">
        <v>2651</v>
      </c>
      <c r="R2652">
        <v>21</v>
      </c>
      <c r="S2652">
        <f>VLOOKUP($R2652,'[3]人物&amp;怪物成长分析'!$B$5:$S$104,12,FALSE)*$W2652</f>
        <v>5389.9450605000029</v>
      </c>
      <c r="T2652">
        <f>VLOOKUP($R2652,'[3]人物&amp;怪物成长分析'!$B$5:$S$104,13,FALSE)*$W2652</f>
        <v>438.25640243478284</v>
      </c>
      <c r="U2652">
        <f>VLOOKUP($R2652,'[3]人物&amp;怪物成长分析'!$B$5:$S$104,14,FALSE)*$W2652</f>
        <v>194.78062330434793</v>
      </c>
      <c r="V2652">
        <f>VLOOKUP($R2652,'[3]人物&amp;怪物成长分析'!$B$5:$S$104,17,FALSE)*$W2652</f>
        <v>5162.4804000000004</v>
      </c>
      <c r="W2652" s="1">
        <v>0.66</v>
      </c>
      <c r="X2652">
        <f t="shared" si="41"/>
        <v>3124.6537969909573</v>
      </c>
    </row>
    <row r="2653" spans="1:24" x14ac:dyDescent="0.15">
      <c r="A2653">
        <v>2652</v>
      </c>
      <c r="B2653">
        <v>33</v>
      </c>
      <c r="C2653">
        <v>24853.41271797744</v>
      </c>
      <c r="D2653">
        <v>1558.1619219747502</v>
      </c>
      <c r="E2653">
        <v>692.51640976655574</v>
      </c>
      <c r="F2653">
        <v>8713.027399999999</v>
      </c>
      <c r="G2653" s="1">
        <v>0.77</v>
      </c>
      <c r="H2653">
        <v>7448.6929877524835</v>
      </c>
      <c r="Q2653">
        <v>2652</v>
      </c>
      <c r="R2653">
        <v>33</v>
      </c>
      <c r="S2653">
        <f>VLOOKUP($R2653,'[3]人物&amp;怪物成长分析'!$B$5:$S$104,12,FALSE)*$W2653</f>
        <v>24853.41271797744</v>
      </c>
      <c r="T2653">
        <f>VLOOKUP($R2653,'[3]人物&amp;怪物成长分析'!$B$5:$S$104,13,FALSE)*$W2653</f>
        <v>1558.1619219747502</v>
      </c>
      <c r="U2653">
        <f>VLOOKUP($R2653,'[3]人物&amp;怪物成长分析'!$B$5:$S$104,14,FALSE)*$W2653</f>
        <v>692.51640976655574</v>
      </c>
      <c r="V2653">
        <f>VLOOKUP($R2653,'[3]人物&amp;怪物成长分析'!$B$5:$S$104,17,FALSE)*$W2653</f>
        <v>8713.027399999999</v>
      </c>
      <c r="W2653" s="1">
        <v>0.77</v>
      </c>
      <c r="X2653">
        <f t="shared" si="41"/>
        <v>7448.6929877524835</v>
      </c>
    </row>
    <row r="2654" spans="1:24" x14ac:dyDescent="0.15">
      <c r="A2654">
        <v>2653</v>
      </c>
      <c r="B2654">
        <v>34</v>
      </c>
      <c r="C2654">
        <v>20313.796930413715</v>
      </c>
      <c r="D2654">
        <v>1261.8923976493647</v>
      </c>
      <c r="E2654">
        <v>560.84106562193983</v>
      </c>
      <c r="F2654">
        <v>6615.8531999999996</v>
      </c>
      <c r="G2654" s="1">
        <v>0.56999999999999995</v>
      </c>
      <c r="H2654">
        <v>5861.6105141854241</v>
      </c>
      <c r="Q2654">
        <v>2653</v>
      </c>
      <c r="R2654">
        <v>34</v>
      </c>
      <c r="S2654">
        <f>VLOOKUP($R2654,'[3]人物&amp;怪物成长分析'!$B$5:$S$104,12,FALSE)*$W2654</f>
        <v>20313.796930413715</v>
      </c>
      <c r="T2654">
        <f>VLOOKUP($R2654,'[3]人物&amp;怪物成长分析'!$B$5:$S$104,13,FALSE)*$W2654</f>
        <v>1261.8923976493647</v>
      </c>
      <c r="U2654">
        <f>VLOOKUP($R2654,'[3]人物&amp;怪物成长分析'!$B$5:$S$104,14,FALSE)*$W2654</f>
        <v>560.84106562193983</v>
      </c>
      <c r="V2654">
        <f>VLOOKUP($R2654,'[3]人物&amp;怪物成长分析'!$B$5:$S$104,17,FALSE)*$W2654</f>
        <v>6615.8531999999996</v>
      </c>
      <c r="W2654" s="1">
        <v>0.56999999999999995</v>
      </c>
      <c r="X2654">
        <f t="shared" si="41"/>
        <v>5861.6105141854241</v>
      </c>
    </row>
    <row r="2655" spans="1:24" x14ac:dyDescent="0.15">
      <c r="A2655">
        <v>2654</v>
      </c>
      <c r="B2655">
        <v>47</v>
      </c>
      <c r="C2655">
        <v>60267.477952521556</v>
      </c>
      <c r="D2655">
        <v>2785.0065506307701</v>
      </c>
      <c r="E2655">
        <v>1237.7806891692312</v>
      </c>
      <c r="F2655">
        <v>7080.1268</v>
      </c>
      <c r="G2655" s="1">
        <v>0.46</v>
      </c>
      <c r="H2655">
        <v>10608.875363881036</v>
      </c>
      <c r="Q2655">
        <v>2654</v>
      </c>
      <c r="R2655">
        <v>47</v>
      </c>
      <c r="S2655">
        <f>VLOOKUP($R2655,'[3]人物&amp;怪物成长分析'!$B$5:$S$104,12,FALSE)*$W2655</f>
        <v>60267.477952521556</v>
      </c>
      <c r="T2655">
        <f>VLOOKUP($R2655,'[3]人物&amp;怪物成长分析'!$B$5:$S$104,13,FALSE)*$W2655</f>
        <v>2785.0065506307701</v>
      </c>
      <c r="U2655">
        <f>VLOOKUP($R2655,'[3]人物&amp;怪物成长分析'!$B$5:$S$104,14,FALSE)*$W2655</f>
        <v>1237.7806891692312</v>
      </c>
      <c r="V2655">
        <f>VLOOKUP($R2655,'[3]人物&amp;怪物成长分析'!$B$5:$S$104,17,FALSE)*$W2655</f>
        <v>7080.1268</v>
      </c>
      <c r="W2655" s="1">
        <v>0.46</v>
      </c>
      <c r="X2655">
        <f t="shared" si="41"/>
        <v>10608.875363881036</v>
      </c>
    </row>
    <row r="2656" spans="1:24" x14ac:dyDescent="0.15">
      <c r="A2656">
        <v>2655</v>
      </c>
      <c r="B2656">
        <v>41</v>
      </c>
      <c r="C2656">
        <v>55764.614911728866</v>
      </c>
      <c r="D2656">
        <v>2975.2268403443491</v>
      </c>
      <c r="E2656">
        <v>1322.3230401530438</v>
      </c>
      <c r="F2656">
        <v>10370.002399999999</v>
      </c>
      <c r="G2656" s="1">
        <v>0.76</v>
      </c>
      <c r="H2656">
        <v>12064.722351559856</v>
      </c>
      <c r="Q2656">
        <v>2655</v>
      </c>
      <c r="R2656">
        <v>41</v>
      </c>
      <c r="S2656">
        <f>VLOOKUP($R2656,'[3]人物&amp;怪物成长分析'!$B$5:$S$104,12,FALSE)*$W2656</f>
        <v>55764.614911728866</v>
      </c>
      <c r="T2656">
        <f>VLOOKUP($R2656,'[3]人物&amp;怪物成长分析'!$B$5:$S$104,13,FALSE)*$W2656</f>
        <v>2975.2268403443491</v>
      </c>
      <c r="U2656">
        <f>VLOOKUP($R2656,'[3]人物&amp;怪物成长分析'!$B$5:$S$104,14,FALSE)*$W2656</f>
        <v>1322.3230401530438</v>
      </c>
      <c r="V2656">
        <f>VLOOKUP($R2656,'[3]人物&amp;怪物成长分析'!$B$5:$S$104,17,FALSE)*$W2656</f>
        <v>10370.002399999999</v>
      </c>
      <c r="W2656" s="1">
        <v>0.76</v>
      </c>
      <c r="X2656">
        <f t="shared" si="41"/>
        <v>12064.722351559856</v>
      </c>
    </row>
    <row r="2657" spans="1:24" x14ac:dyDescent="0.15">
      <c r="A2657">
        <v>2656</v>
      </c>
      <c r="B2657">
        <v>32</v>
      </c>
      <c r="C2657">
        <v>13688.802174024084</v>
      </c>
      <c r="D2657">
        <v>866.4096058687627</v>
      </c>
      <c r="E2657">
        <v>385.07093594167236</v>
      </c>
      <c r="F2657">
        <v>5181.5055999999995</v>
      </c>
      <c r="G2657" s="1">
        <v>0.47</v>
      </c>
      <c r="H2657">
        <v>4272.8934393256777</v>
      </c>
      <c r="Q2657">
        <v>2656</v>
      </c>
      <c r="R2657">
        <v>32</v>
      </c>
      <c r="S2657">
        <f>VLOOKUP($R2657,'[3]人物&amp;怪物成长分析'!$B$5:$S$104,12,FALSE)*$W2657</f>
        <v>13688.802174024084</v>
      </c>
      <c r="T2657">
        <f>VLOOKUP($R2657,'[3]人物&amp;怪物成长分析'!$B$5:$S$104,13,FALSE)*$W2657</f>
        <v>866.4096058687627</v>
      </c>
      <c r="U2657">
        <f>VLOOKUP($R2657,'[3]人物&amp;怪物成长分析'!$B$5:$S$104,14,FALSE)*$W2657</f>
        <v>385.07093594167236</v>
      </c>
      <c r="V2657">
        <f>VLOOKUP($R2657,'[3]人物&amp;怪物成长分析'!$B$5:$S$104,17,FALSE)*$W2657</f>
        <v>5181.5055999999995</v>
      </c>
      <c r="W2657" s="1">
        <v>0.47</v>
      </c>
      <c r="X2657">
        <f t="shared" si="41"/>
        <v>4272.8934393256777</v>
      </c>
    </row>
    <row r="2658" spans="1:24" x14ac:dyDescent="0.15">
      <c r="A2658">
        <v>2657</v>
      </c>
      <c r="B2658">
        <v>48</v>
      </c>
      <c r="C2658">
        <v>98757.17606476802</v>
      </c>
      <c r="D2658">
        <v>4462.8350457600018</v>
      </c>
      <c r="E2658">
        <v>1983.4822425600009</v>
      </c>
      <c r="F2658">
        <v>10821.076799999999</v>
      </c>
      <c r="G2658" s="1">
        <v>0.69</v>
      </c>
      <c r="H2658">
        <v>16890.92453149287</v>
      </c>
      <c r="Q2658">
        <v>2657</v>
      </c>
      <c r="R2658">
        <v>48</v>
      </c>
      <c r="S2658">
        <f>VLOOKUP($R2658,'[3]人物&amp;怪物成长分析'!$B$5:$S$104,12,FALSE)*$W2658</f>
        <v>98757.17606476802</v>
      </c>
      <c r="T2658">
        <f>VLOOKUP($R2658,'[3]人物&amp;怪物成长分析'!$B$5:$S$104,13,FALSE)*$W2658</f>
        <v>4462.8350457600018</v>
      </c>
      <c r="U2658">
        <f>VLOOKUP($R2658,'[3]人物&amp;怪物成长分析'!$B$5:$S$104,14,FALSE)*$W2658</f>
        <v>1983.4822425600009</v>
      </c>
      <c r="V2658">
        <f>VLOOKUP($R2658,'[3]人物&amp;怪物成长分析'!$B$5:$S$104,17,FALSE)*$W2658</f>
        <v>10821.076799999999</v>
      </c>
      <c r="W2658" s="1">
        <v>0.69</v>
      </c>
      <c r="X2658">
        <f t="shared" si="41"/>
        <v>16890.92453149287</v>
      </c>
    </row>
    <row r="2659" spans="1:24" x14ac:dyDescent="0.15">
      <c r="A2659">
        <v>2658</v>
      </c>
      <c r="B2659">
        <v>30</v>
      </c>
      <c r="C2659">
        <v>10075.779571831108</v>
      </c>
      <c r="D2659">
        <v>650.633299705686</v>
      </c>
      <c r="E2659">
        <v>289.17035542474935</v>
      </c>
      <c r="F2659">
        <v>4490.1459999999997</v>
      </c>
      <c r="G2659" s="1">
        <v>0.43</v>
      </c>
      <c r="H2659">
        <v>3443.3813736044153</v>
      </c>
      <c r="Q2659">
        <v>2658</v>
      </c>
      <c r="R2659">
        <v>30</v>
      </c>
      <c r="S2659">
        <f>VLOOKUP($R2659,'[3]人物&amp;怪物成长分析'!$B$5:$S$104,12,FALSE)*$W2659</f>
        <v>10075.779571831108</v>
      </c>
      <c r="T2659">
        <f>VLOOKUP($R2659,'[3]人物&amp;怪物成长分析'!$B$5:$S$104,13,FALSE)*$W2659</f>
        <v>650.633299705686</v>
      </c>
      <c r="U2659">
        <f>VLOOKUP($R2659,'[3]人物&amp;怪物成长分析'!$B$5:$S$104,14,FALSE)*$W2659</f>
        <v>289.17035542474935</v>
      </c>
      <c r="V2659">
        <f>VLOOKUP($R2659,'[3]人物&amp;怪物成长分析'!$B$5:$S$104,17,FALSE)*$W2659</f>
        <v>4490.1459999999997</v>
      </c>
      <c r="W2659" s="1">
        <v>0.43</v>
      </c>
      <c r="X2659">
        <f t="shared" si="41"/>
        <v>3443.3813736044153</v>
      </c>
    </row>
    <row r="2660" spans="1:24" x14ac:dyDescent="0.15">
      <c r="A2660">
        <v>2659</v>
      </c>
      <c r="B2660">
        <v>46</v>
      </c>
      <c r="C2660">
        <v>75394.710901170329</v>
      </c>
      <c r="D2660">
        <v>3564.2936210664898</v>
      </c>
      <c r="E2660">
        <v>1584.1304982517734</v>
      </c>
      <c r="F2660">
        <v>9513.2771999999986</v>
      </c>
      <c r="G2660" s="1">
        <v>0.63</v>
      </c>
      <c r="H2660">
        <v>13678.47216403809</v>
      </c>
      <c r="Q2660">
        <v>2659</v>
      </c>
      <c r="R2660">
        <v>46</v>
      </c>
      <c r="S2660">
        <f>VLOOKUP($R2660,'[3]人物&amp;怪物成长分析'!$B$5:$S$104,12,FALSE)*$W2660</f>
        <v>75394.710901170329</v>
      </c>
      <c r="T2660">
        <f>VLOOKUP($R2660,'[3]人物&amp;怪物成长分析'!$B$5:$S$104,13,FALSE)*$W2660</f>
        <v>3564.2936210664898</v>
      </c>
      <c r="U2660">
        <f>VLOOKUP($R2660,'[3]人物&amp;怪物成长分析'!$B$5:$S$104,14,FALSE)*$W2660</f>
        <v>1584.1304982517734</v>
      </c>
      <c r="V2660">
        <f>VLOOKUP($R2660,'[3]人物&amp;怪物成长分析'!$B$5:$S$104,17,FALSE)*$W2660</f>
        <v>9513.2771999999986</v>
      </c>
      <c r="W2660" s="1">
        <v>0.63</v>
      </c>
      <c r="X2660">
        <f t="shared" si="41"/>
        <v>13678.47216403809</v>
      </c>
    </row>
    <row r="2661" spans="1:24" x14ac:dyDescent="0.15">
      <c r="A2661">
        <v>2660</v>
      </c>
      <c r="B2661">
        <v>43</v>
      </c>
      <c r="C2661">
        <v>71049.029927264506</v>
      </c>
      <c r="D2661">
        <v>3606.2872905028103</v>
      </c>
      <c r="E2661">
        <v>1602.7943513345826</v>
      </c>
      <c r="F2661">
        <v>11239.345799999999</v>
      </c>
      <c r="G2661" s="1">
        <v>0.79</v>
      </c>
      <c r="H2661">
        <v>14246.904493113567</v>
      </c>
      <c r="Q2661">
        <v>2660</v>
      </c>
      <c r="R2661">
        <v>43</v>
      </c>
      <c r="S2661">
        <f>VLOOKUP($R2661,'[3]人物&amp;怪物成长分析'!$B$5:$S$104,12,FALSE)*$W2661</f>
        <v>71049.029927264506</v>
      </c>
      <c r="T2661">
        <f>VLOOKUP($R2661,'[3]人物&amp;怪物成长分析'!$B$5:$S$104,13,FALSE)*$W2661</f>
        <v>3606.2872905028103</v>
      </c>
      <c r="U2661">
        <f>VLOOKUP($R2661,'[3]人物&amp;怪物成长分析'!$B$5:$S$104,14,FALSE)*$W2661</f>
        <v>1602.7943513345826</v>
      </c>
      <c r="V2661">
        <f>VLOOKUP($R2661,'[3]人物&amp;怪物成长分析'!$B$5:$S$104,17,FALSE)*$W2661</f>
        <v>11239.345799999999</v>
      </c>
      <c r="W2661" s="1">
        <v>0.79</v>
      </c>
      <c r="X2661">
        <f t="shared" si="41"/>
        <v>14246.904493113567</v>
      </c>
    </row>
    <row r="2662" spans="1:24" x14ac:dyDescent="0.15">
      <c r="A2662">
        <v>2661</v>
      </c>
      <c r="B2662">
        <v>28</v>
      </c>
      <c r="C2662">
        <v>12563.506055149168</v>
      </c>
      <c r="D2662">
        <v>850.16206388227465</v>
      </c>
      <c r="E2662">
        <v>377.84980616989981</v>
      </c>
      <c r="F2662">
        <v>6606.1464000000005</v>
      </c>
      <c r="G2662" s="1">
        <v>0.67</v>
      </c>
      <c r="H2662">
        <v>4771.9702659097693</v>
      </c>
      <c r="Q2662">
        <v>2661</v>
      </c>
      <c r="R2662">
        <v>28</v>
      </c>
      <c r="S2662">
        <f>VLOOKUP($R2662,'[3]人物&amp;怪物成长分析'!$B$5:$S$104,12,FALSE)*$W2662</f>
        <v>12563.506055149168</v>
      </c>
      <c r="T2662">
        <f>VLOOKUP($R2662,'[3]人物&amp;怪物成长分析'!$B$5:$S$104,13,FALSE)*$W2662</f>
        <v>850.16206388227465</v>
      </c>
      <c r="U2662">
        <f>VLOOKUP($R2662,'[3]人物&amp;怪物成长分析'!$B$5:$S$104,14,FALSE)*$W2662</f>
        <v>377.84980616989981</v>
      </c>
      <c r="V2662">
        <f>VLOOKUP($R2662,'[3]人物&amp;怪物成长分析'!$B$5:$S$104,17,FALSE)*$W2662</f>
        <v>6606.1464000000005</v>
      </c>
      <c r="W2662" s="1">
        <v>0.67</v>
      </c>
      <c r="X2662">
        <f t="shared" si="41"/>
        <v>4771.9702659097693</v>
      </c>
    </row>
    <row r="2663" spans="1:24" x14ac:dyDescent="0.15">
      <c r="A2663">
        <v>2662</v>
      </c>
      <c r="B2663">
        <v>24</v>
      </c>
      <c r="C2663">
        <v>9384.9512904347848</v>
      </c>
      <c r="D2663">
        <v>702.40799678929784</v>
      </c>
      <c r="E2663">
        <v>312.18133190635456</v>
      </c>
      <c r="F2663">
        <v>6956.2880000000005</v>
      </c>
      <c r="G2663" s="1">
        <v>0.8</v>
      </c>
      <c r="H2663">
        <v>4506.1503603756519</v>
      </c>
      <c r="Q2663">
        <v>2662</v>
      </c>
      <c r="R2663">
        <v>24</v>
      </c>
      <c r="S2663">
        <f>VLOOKUP($R2663,'[3]人物&amp;怪物成长分析'!$B$5:$S$104,12,FALSE)*$W2663</f>
        <v>9384.9512904347848</v>
      </c>
      <c r="T2663">
        <f>VLOOKUP($R2663,'[3]人物&amp;怪物成长分析'!$B$5:$S$104,13,FALSE)*$W2663</f>
        <v>702.40799678929784</v>
      </c>
      <c r="U2663">
        <f>VLOOKUP($R2663,'[3]人物&amp;怪物成长分析'!$B$5:$S$104,14,FALSE)*$W2663</f>
        <v>312.18133190635456</v>
      </c>
      <c r="V2663">
        <f>VLOOKUP($R2663,'[3]人物&amp;怪物成长分析'!$B$5:$S$104,17,FALSE)*$W2663</f>
        <v>6956.2880000000005</v>
      </c>
      <c r="W2663" s="1">
        <v>0.8</v>
      </c>
      <c r="X2663">
        <f t="shared" si="41"/>
        <v>4506.1503603756519</v>
      </c>
    </row>
    <row r="2664" spans="1:24" x14ac:dyDescent="0.15">
      <c r="A2664">
        <v>2663</v>
      </c>
      <c r="B2664">
        <v>24</v>
      </c>
      <c r="C2664">
        <v>8563.768052521742</v>
      </c>
      <c r="D2664">
        <v>640.94729707023419</v>
      </c>
      <c r="E2664">
        <v>284.86546536454853</v>
      </c>
      <c r="F2664">
        <v>6347.6127999999999</v>
      </c>
      <c r="G2664" s="1">
        <v>0.73</v>
      </c>
      <c r="H2664">
        <v>4111.8622038427829</v>
      </c>
      <c r="Q2664">
        <v>2663</v>
      </c>
      <c r="R2664">
        <v>24</v>
      </c>
      <c r="S2664">
        <f>VLOOKUP($R2664,'[3]人物&amp;怪物成长分析'!$B$5:$S$104,12,FALSE)*$W2664</f>
        <v>8563.768052521742</v>
      </c>
      <c r="T2664">
        <f>VLOOKUP($R2664,'[3]人物&amp;怪物成长分析'!$B$5:$S$104,13,FALSE)*$W2664</f>
        <v>640.94729707023419</v>
      </c>
      <c r="U2664">
        <f>VLOOKUP($R2664,'[3]人物&amp;怪物成长分析'!$B$5:$S$104,14,FALSE)*$W2664</f>
        <v>284.86546536454853</v>
      </c>
      <c r="V2664">
        <f>VLOOKUP($R2664,'[3]人物&amp;怪物成长分析'!$B$5:$S$104,17,FALSE)*$W2664</f>
        <v>6347.6127999999999</v>
      </c>
      <c r="W2664" s="1">
        <v>0.73</v>
      </c>
      <c r="X2664">
        <f t="shared" si="41"/>
        <v>4111.8622038427829</v>
      </c>
    </row>
    <row r="2665" spans="1:24" x14ac:dyDescent="0.15">
      <c r="A2665">
        <v>2664</v>
      </c>
      <c r="B2665">
        <v>20</v>
      </c>
      <c r="C2665">
        <v>2394.2848695652178</v>
      </c>
      <c r="D2665">
        <v>200.45175652173918</v>
      </c>
      <c r="E2665">
        <v>89.08966956521742</v>
      </c>
      <c r="F2665">
        <v>2485.1639999999998</v>
      </c>
      <c r="G2665" s="1">
        <v>0.33</v>
      </c>
      <c r="H2665">
        <v>1476.3222970434783</v>
      </c>
      <c r="Q2665">
        <v>2664</v>
      </c>
      <c r="R2665">
        <v>20</v>
      </c>
      <c r="S2665">
        <f>VLOOKUP($R2665,'[3]人物&amp;怪物成长分析'!$B$5:$S$104,12,FALSE)*$W2665</f>
        <v>2394.2848695652178</v>
      </c>
      <c r="T2665">
        <f>VLOOKUP($R2665,'[3]人物&amp;怪物成长分析'!$B$5:$S$104,13,FALSE)*$W2665</f>
        <v>200.45175652173918</v>
      </c>
      <c r="U2665">
        <f>VLOOKUP($R2665,'[3]人物&amp;怪物成长分析'!$B$5:$S$104,14,FALSE)*$W2665</f>
        <v>89.08966956521742</v>
      </c>
      <c r="V2665">
        <f>VLOOKUP($R2665,'[3]人物&amp;怪物成长分析'!$B$5:$S$104,17,FALSE)*$W2665</f>
        <v>2485.1639999999998</v>
      </c>
      <c r="W2665" s="1">
        <v>0.33</v>
      </c>
      <c r="X2665">
        <f t="shared" si="41"/>
        <v>1476.3222970434783</v>
      </c>
    </row>
    <row r="2666" spans="1:24" x14ac:dyDescent="0.15">
      <c r="A2666">
        <v>2665</v>
      </c>
      <c r="B2666">
        <v>36</v>
      </c>
      <c r="C2666">
        <v>15054.546433605354</v>
      </c>
      <c r="D2666">
        <v>918.94471132575256</v>
      </c>
      <c r="E2666">
        <v>408.41987170033451</v>
      </c>
      <c r="F2666">
        <v>4266.1639999999998</v>
      </c>
      <c r="G2666" s="1">
        <v>0.35</v>
      </c>
      <c r="H2666">
        <v>4056.0506404443618</v>
      </c>
      <c r="Q2666">
        <v>2665</v>
      </c>
      <c r="R2666">
        <v>36</v>
      </c>
      <c r="S2666">
        <f>VLOOKUP($R2666,'[3]人物&amp;怪物成长分析'!$B$5:$S$104,12,FALSE)*$W2666</f>
        <v>15054.546433605354</v>
      </c>
      <c r="T2666">
        <f>VLOOKUP($R2666,'[3]人物&amp;怪物成长分析'!$B$5:$S$104,13,FALSE)*$W2666</f>
        <v>918.94471132575256</v>
      </c>
      <c r="U2666">
        <f>VLOOKUP($R2666,'[3]人物&amp;怪物成长分析'!$B$5:$S$104,14,FALSE)*$W2666</f>
        <v>408.41987170033451</v>
      </c>
      <c r="V2666">
        <f>VLOOKUP($R2666,'[3]人物&amp;怪物成长分析'!$B$5:$S$104,17,FALSE)*$W2666</f>
        <v>4266.1639999999998</v>
      </c>
      <c r="W2666" s="1">
        <v>0.35</v>
      </c>
      <c r="X2666">
        <f t="shared" si="41"/>
        <v>4056.0506404443618</v>
      </c>
    </row>
    <row r="2667" spans="1:24" x14ac:dyDescent="0.15">
      <c r="A2667">
        <v>2666</v>
      </c>
      <c r="B2667">
        <v>35</v>
      </c>
      <c r="C2667">
        <v>19999.510348695654</v>
      </c>
      <c r="D2667">
        <v>1231.3581824347827</v>
      </c>
      <c r="E2667">
        <v>547.27030330434798</v>
      </c>
      <c r="F2667">
        <v>6067.9290000000001</v>
      </c>
      <c r="G2667" s="1">
        <v>0.51</v>
      </c>
      <c r="H2667">
        <v>5570.0457116243497</v>
      </c>
      <c r="Q2667">
        <v>2666</v>
      </c>
      <c r="R2667">
        <v>35</v>
      </c>
      <c r="S2667">
        <f>VLOOKUP($R2667,'[3]人物&amp;怪物成长分析'!$B$5:$S$104,12,FALSE)*$W2667</f>
        <v>19999.510348695654</v>
      </c>
      <c r="T2667">
        <f>VLOOKUP($R2667,'[3]人物&amp;怪物成长分析'!$B$5:$S$104,13,FALSE)*$W2667</f>
        <v>1231.3581824347827</v>
      </c>
      <c r="U2667">
        <f>VLOOKUP($R2667,'[3]人物&amp;怪物成长分析'!$B$5:$S$104,14,FALSE)*$W2667</f>
        <v>547.27030330434798</v>
      </c>
      <c r="V2667">
        <f>VLOOKUP($R2667,'[3]人物&amp;怪物成长分析'!$B$5:$S$104,17,FALSE)*$W2667</f>
        <v>6067.9290000000001</v>
      </c>
      <c r="W2667" s="1">
        <v>0.51</v>
      </c>
      <c r="X2667">
        <f t="shared" si="41"/>
        <v>5570.0457116243497</v>
      </c>
    </row>
    <row r="2668" spans="1:24" x14ac:dyDescent="0.15">
      <c r="A2668">
        <v>2667</v>
      </c>
      <c r="B2668">
        <v>50</v>
      </c>
      <c r="C2668">
        <v>116212.17337043484</v>
      </c>
      <c r="D2668">
        <v>5028.4113477592</v>
      </c>
      <c r="E2668">
        <v>2234.8494878929778</v>
      </c>
      <c r="F2668">
        <v>11060.2</v>
      </c>
      <c r="G2668" s="1">
        <v>0.68</v>
      </c>
      <c r="H2668">
        <v>18806.658924563486</v>
      </c>
      <c r="Q2668">
        <v>2667</v>
      </c>
      <c r="R2668">
        <v>50</v>
      </c>
      <c r="S2668">
        <f>VLOOKUP($R2668,'[3]人物&amp;怪物成长分析'!$B$5:$S$104,12,FALSE)*$W2668</f>
        <v>116212.17337043484</v>
      </c>
      <c r="T2668">
        <f>VLOOKUP($R2668,'[3]人物&amp;怪物成长分析'!$B$5:$S$104,13,FALSE)*$W2668</f>
        <v>5028.4113477592</v>
      </c>
      <c r="U2668">
        <f>VLOOKUP($R2668,'[3]人物&amp;怪物成长分析'!$B$5:$S$104,14,FALSE)*$W2668</f>
        <v>2234.8494878929778</v>
      </c>
      <c r="V2668">
        <f>VLOOKUP($R2668,'[3]人物&amp;怪物成长分析'!$B$5:$S$104,17,FALSE)*$W2668</f>
        <v>11060.2</v>
      </c>
      <c r="W2668" s="1">
        <v>0.68</v>
      </c>
      <c r="X2668">
        <f t="shared" si="41"/>
        <v>18806.658924563486</v>
      </c>
    </row>
    <row r="2669" spans="1:24" x14ac:dyDescent="0.15">
      <c r="A2669">
        <v>2668</v>
      </c>
      <c r="B2669">
        <v>19</v>
      </c>
      <c r="C2669">
        <v>4231.5910538478256</v>
      </c>
      <c r="D2669">
        <v>365.09832939130445</v>
      </c>
      <c r="E2669">
        <v>162.26592417391311</v>
      </c>
      <c r="F2669">
        <v>4778.1756000000005</v>
      </c>
      <c r="G2669" s="1">
        <v>0.66</v>
      </c>
      <c r="H2669">
        <v>2785.4491196629565</v>
      </c>
      <c r="Q2669">
        <v>2668</v>
      </c>
      <c r="R2669">
        <v>19</v>
      </c>
      <c r="S2669">
        <f>VLOOKUP($R2669,'[3]人物&amp;怪物成长分析'!$B$5:$S$104,12,FALSE)*$W2669</f>
        <v>4231.5910538478256</v>
      </c>
      <c r="T2669">
        <f>VLOOKUP($R2669,'[3]人物&amp;怪物成长分析'!$B$5:$S$104,13,FALSE)*$W2669</f>
        <v>365.09832939130445</v>
      </c>
      <c r="U2669">
        <f>VLOOKUP($R2669,'[3]人物&amp;怪物成长分析'!$B$5:$S$104,14,FALSE)*$W2669</f>
        <v>162.26592417391311</v>
      </c>
      <c r="V2669">
        <f>VLOOKUP($R2669,'[3]人物&amp;怪物成长分析'!$B$5:$S$104,17,FALSE)*$W2669</f>
        <v>4778.1756000000005</v>
      </c>
      <c r="W2669" s="1">
        <v>0.66</v>
      </c>
      <c r="X2669">
        <f t="shared" si="41"/>
        <v>2785.4491196629565</v>
      </c>
    </row>
    <row r="2670" spans="1:24" x14ac:dyDescent="0.15">
      <c r="A2670">
        <v>2669</v>
      </c>
      <c r="B2670">
        <v>28</v>
      </c>
      <c r="C2670">
        <v>8250.6606929337813</v>
      </c>
      <c r="D2670">
        <v>558.31538523612062</v>
      </c>
      <c r="E2670">
        <v>248.14017121605357</v>
      </c>
      <c r="F2670">
        <v>4338.3648000000003</v>
      </c>
      <c r="G2670" s="1">
        <v>0.44</v>
      </c>
      <c r="H2670">
        <v>3133.8312194034311</v>
      </c>
      <c r="Q2670">
        <v>2669</v>
      </c>
      <c r="R2670">
        <v>28</v>
      </c>
      <c r="S2670">
        <f>VLOOKUP($R2670,'[3]人物&amp;怪物成长分析'!$B$5:$S$104,12,FALSE)*$W2670</f>
        <v>8250.6606929337813</v>
      </c>
      <c r="T2670">
        <f>VLOOKUP($R2670,'[3]人物&amp;怪物成长分析'!$B$5:$S$104,13,FALSE)*$W2670</f>
        <v>558.31538523612062</v>
      </c>
      <c r="U2670">
        <f>VLOOKUP($R2670,'[3]人物&amp;怪物成长分析'!$B$5:$S$104,14,FALSE)*$W2670</f>
        <v>248.14017121605357</v>
      </c>
      <c r="V2670">
        <f>VLOOKUP($R2670,'[3]人物&amp;怪物成长分析'!$B$5:$S$104,17,FALSE)*$W2670</f>
        <v>4338.3648000000003</v>
      </c>
      <c r="W2670" s="1">
        <v>0.44</v>
      </c>
      <c r="X2670">
        <f t="shared" si="41"/>
        <v>3133.8312194034311</v>
      </c>
    </row>
    <row r="2671" spans="1:24" x14ac:dyDescent="0.15">
      <c r="A2671">
        <v>2670</v>
      </c>
      <c r="B2671">
        <v>31</v>
      </c>
      <c r="C2671">
        <v>15443.676293607698</v>
      </c>
      <c r="D2671">
        <v>987.14949741692328</v>
      </c>
      <c r="E2671">
        <v>438.73310996307703</v>
      </c>
      <c r="F2671">
        <v>6332.6705999999995</v>
      </c>
      <c r="G2671" s="1">
        <v>0.59</v>
      </c>
      <c r="H2671">
        <v>5036.0851957491695</v>
      </c>
      <c r="Q2671">
        <v>2670</v>
      </c>
      <c r="R2671">
        <v>31</v>
      </c>
      <c r="S2671">
        <f>VLOOKUP($R2671,'[3]人物&amp;怪物成长分析'!$B$5:$S$104,12,FALSE)*$W2671</f>
        <v>15443.676293607698</v>
      </c>
      <c r="T2671">
        <f>VLOOKUP($R2671,'[3]人物&amp;怪物成长分析'!$B$5:$S$104,13,FALSE)*$W2671</f>
        <v>987.14949741692328</v>
      </c>
      <c r="U2671">
        <f>VLOOKUP($R2671,'[3]人物&amp;怪物成长分析'!$B$5:$S$104,14,FALSE)*$W2671</f>
        <v>438.73310996307703</v>
      </c>
      <c r="V2671">
        <f>VLOOKUP($R2671,'[3]人物&amp;怪物成长分析'!$B$5:$S$104,17,FALSE)*$W2671</f>
        <v>6332.6705999999995</v>
      </c>
      <c r="W2671" s="1">
        <v>0.59</v>
      </c>
      <c r="X2671">
        <f t="shared" si="41"/>
        <v>5036.0851957491695</v>
      </c>
    </row>
    <row r="2672" spans="1:24" x14ac:dyDescent="0.15">
      <c r="A2672">
        <v>2671</v>
      </c>
      <c r="B2672">
        <v>33</v>
      </c>
      <c r="C2672">
        <v>14524.721718298506</v>
      </c>
      <c r="D2672">
        <v>910.61411024498386</v>
      </c>
      <c r="E2672">
        <v>404.71738233110398</v>
      </c>
      <c r="F2672">
        <v>5092.0289999999995</v>
      </c>
      <c r="G2672" s="1">
        <v>0.45</v>
      </c>
      <c r="H2672">
        <v>4353.1322655696331</v>
      </c>
      <c r="Q2672">
        <v>2671</v>
      </c>
      <c r="R2672">
        <v>33</v>
      </c>
      <c r="S2672">
        <f>VLOOKUP($R2672,'[3]人物&amp;怪物成长分析'!$B$5:$S$104,12,FALSE)*$W2672</f>
        <v>14524.721718298506</v>
      </c>
      <c r="T2672">
        <f>VLOOKUP($R2672,'[3]人物&amp;怪物成长分析'!$B$5:$S$104,13,FALSE)*$W2672</f>
        <v>910.61411024498386</v>
      </c>
      <c r="U2672">
        <f>VLOOKUP($R2672,'[3]人物&amp;怪物成长分析'!$B$5:$S$104,14,FALSE)*$W2672</f>
        <v>404.71738233110398</v>
      </c>
      <c r="V2672">
        <f>VLOOKUP($R2672,'[3]人物&amp;怪物成长分析'!$B$5:$S$104,17,FALSE)*$W2672</f>
        <v>5092.0289999999995</v>
      </c>
      <c r="W2672" s="1">
        <v>0.45</v>
      </c>
      <c r="X2672">
        <f t="shared" si="41"/>
        <v>4353.1322655696331</v>
      </c>
    </row>
    <row r="2673" spans="1:24" x14ac:dyDescent="0.15">
      <c r="A2673">
        <v>2672</v>
      </c>
      <c r="B2673">
        <v>26</v>
      </c>
      <c r="C2673">
        <v>8792.8092617177263</v>
      </c>
      <c r="D2673">
        <v>624.95781524548511</v>
      </c>
      <c r="E2673">
        <v>277.75902899799337</v>
      </c>
      <c r="F2673">
        <v>5473.8075999999992</v>
      </c>
      <c r="G2673" s="1">
        <v>0.59</v>
      </c>
      <c r="H2673">
        <v>3738.6285584546245</v>
      </c>
      <c r="Q2673">
        <v>2672</v>
      </c>
      <c r="R2673">
        <v>26</v>
      </c>
      <c r="S2673">
        <f>VLOOKUP($R2673,'[3]人物&amp;怪物成长分析'!$B$5:$S$104,12,FALSE)*$W2673</f>
        <v>8792.8092617177263</v>
      </c>
      <c r="T2673">
        <f>VLOOKUP($R2673,'[3]人物&amp;怪物成长分析'!$B$5:$S$104,13,FALSE)*$W2673</f>
        <v>624.95781524548511</v>
      </c>
      <c r="U2673">
        <f>VLOOKUP($R2673,'[3]人物&amp;怪物成长分析'!$B$5:$S$104,14,FALSE)*$W2673</f>
        <v>277.75902899799337</v>
      </c>
      <c r="V2673">
        <f>VLOOKUP($R2673,'[3]人物&amp;怪物成长分析'!$B$5:$S$104,17,FALSE)*$W2673</f>
        <v>5473.8075999999992</v>
      </c>
      <c r="W2673" s="1">
        <v>0.59</v>
      </c>
      <c r="X2673">
        <f t="shared" si="41"/>
        <v>3738.6285584546245</v>
      </c>
    </row>
    <row r="2674" spans="1:24" x14ac:dyDescent="0.15">
      <c r="A2674">
        <v>2673</v>
      </c>
      <c r="B2674">
        <v>37</v>
      </c>
      <c r="C2674">
        <v>21591.086316161094</v>
      </c>
      <c r="D2674">
        <v>1281.3555398071908</v>
      </c>
      <c r="E2674">
        <v>569.49135102541823</v>
      </c>
      <c r="F2674">
        <v>5616.0810000000001</v>
      </c>
      <c r="G2674" s="1">
        <v>0.45</v>
      </c>
      <c r="H2674">
        <v>5548.7494601748631</v>
      </c>
      <c r="Q2674">
        <v>2673</v>
      </c>
      <c r="R2674">
        <v>37</v>
      </c>
      <c r="S2674">
        <f>VLOOKUP($R2674,'[3]人物&amp;怪物成长分析'!$B$5:$S$104,12,FALSE)*$W2674</f>
        <v>21591.086316161094</v>
      </c>
      <c r="T2674">
        <f>VLOOKUP($R2674,'[3]人物&amp;怪物成长分析'!$B$5:$S$104,13,FALSE)*$W2674</f>
        <v>1281.3555398071908</v>
      </c>
      <c r="U2674">
        <f>VLOOKUP($R2674,'[3]人物&amp;怪物成长分析'!$B$5:$S$104,14,FALSE)*$W2674</f>
        <v>569.49135102541823</v>
      </c>
      <c r="V2674">
        <f>VLOOKUP($R2674,'[3]人物&amp;怪物成长分析'!$B$5:$S$104,17,FALSE)*$W2674</f>
        <v>5616.0810000000001</v>
      </c>
      <c r="W2674" s="1">
        <v>0.45</v>
      </c>
      <c r="X2674">
        <f t="shared" si="41"/>
        <v>5548.7494601748631</v>
      </c>
    </row>
    <row r="2675" spans="1:24" x14ac:dyDescent="0.15">
      <c r="A2675">
        <v>2674</v>
      </c>
      <c r="B2675">
        <v>22</v>
      </c>
      <c r="C2675">
        <v>4024.9076368695651</v>
      </c>
      <c r="D2675">
        <v>318.10466504347835</v>
      </c>
      <c r="E2675">
        <v>141.37985113043482</v>
      </c>
      <c r="F2675">
        <v>3569.7552000000001</v>
      </c>
      <c r="G2675" s="1">
        <v>0.44</v>
      </c>
      <c r="H2675">
        <v>2201.0371075784351</v>
      </c>
      <c r="Q2675">
        <v>2674</v>
      </c>
      <c r="R2675">
        <v>22</v>
      </c>
      <c r="S2675">
        <f>VLOOKUP($R2675,'[3]人物&amp;怪物成长分析'!$B$5:$S$104,12,FALSE)*$W2675</f>
        <v>4024.9076368695651</v>
      </c>
      <c r="T2675">
        <f>VLOOKUP($R2675,'[3]人物&amp;怪物成长分析'!$B$5:$S$104,13,FALSE)*$W2675</f>
        <v>318.10466504347835</v>
      </c>
      <c r="U2675">
        <f>VLOOKUP($R2675,'[3]人物&amp;怪物成长分析'!$B$5:$S$104,14,FALSE)*$W2675</f>
        <v>141.37985113043482</v>
      </c>
      <c r="V2675">
        <f>VLOOKUP($R2675,'[3]人物&amp;怪物成长分析'!$B$5:$S$104,17,FALSE)*$W2675</f>
        <v>3569.7552000000001</v>
      </c>
      <c r="W2675" s="1">
        <v>0.44</v>
      </c>
      <c r="X2675">
        <f t="shared" si="41"/>
        <v>2201.0371075784351</v>
      </c>
    </row>
    <row r="2676" spans="1:24" x14ac:dyDescent="0.15">
      <c r="A2676">
        <v>2675</v>
      </c>
      <c r="B2676">
        <v>48</v>
      </c>
      <c r="C2676">
        <v>95894.649222310996</v>
      </c>
      <c r="D2676">
        <v>4333.4775082017413</v>
      </c>
      <c r="E2676">
        <v>1925.9900036452184</v>
      </c>
      <c r="F2676">
        <v>10507.422399999999</v>
      </c>
      <c r="G2676" s="1">
        <v>0.67</v>
      </c>
      <c r="H2676">
        <v>16401.332516087281</v>
      </c>
      <c r="Q2676">
        <v>2675</v>
      </c>
      <c r="R2676">
        <v>48</v>
      </c>
      <c r="S2676">
        <f>VLOOKUP($R2676,'[3]人物&amp;怪物成长分析'!$B$5:$S$104,12,FALSE)*$W2676</f>
        <v>95894.649222310996</v>
      </c>
      <c r="T2676">
        <f>VLOOKUP($R2676,'[3]人物&amp;怪物成长分析'!$B$5:$S$104,13,FALSE)*$W2676</f>
        <v>4333.4775082017413</v>
      </c>
      <c r="U2676">
        <f>VLOOKUP($R2676,'[3]人物&amp;怪物成长分析'!$B$5:$S$104,14,FALSE)*$W2676</f>
        <v>1925.9900036452184</v>
      </c>
      <c r="V2676">
        <f>VLOOKUP($R2676,'[3]人物&amp;怪物成长分析'!$B$5:$S$104,17,FALSE)*$W2676</f>
        <v>10507.422399999999</v>
      </c>
      <c r="W2676" s="1">
        <v>0.67</v>
      </c>
      <c r="X2676">
        <f t="shared" si="41"/>
        <v>16401.332516087281</v>
      </c>
    </row>
    <row r="2677" spans="1:24" x14ac:dyDescent="0.15">
      <c r="A2677">
        <v>2676</v>
      </c>
      <c r="B2677">
        <v>34</v>
      </c>
      <c r="C2677">
        <v>22095.708941853514</v>
      </c>
      <c r="D2677">
        <v>1372.5847132326426</v>
      </c>
      <c r="E2677">
        <v>610.03765032561887</v>
      </c>
      <c r="F2677">
        <v>7196.1912000000002</v>
      </c>
      <c r="G2677" s="1">
        <v>0.62</v>
      </c>
      <c r="H2677">
        <v>6375.786875078883</v>
      </c>
      <c r="Q2677">
        <v>2676</v>
      </c>
      <c r="R2677">
        <v>34</v>
      </c>
      <c r="S2677">
        <f>VLOOKUP($R2677,'[3]人物&amp;怪物成长分析'!$B$5:$S$104,12,FALSE)*$W2677</f>
        <v>22095.708941853514</v>
      </c>
      <c r="T2677">
        <f>VLOOKUP($R2677,'[3]人物&amp;怪物成长分析'!$B$5:$S$104,13,FALSE)*$W2677</f>
        <v>1372.5847132326426</v>
      </c>
      <c r="U2677">
        <f>VLOOKUP($R2677,'[3]人物&amp;怪物成长分析'!$B$5:$S$104,14,FALSE)*$W2677</f>
        <v>610.03765032561887</v>
      </c>
      <c r="V2677">
        <f>VLOOKUP($R2677,'[3]人物&amp;怪物成长分析'!$B$5:$S$104,17,FALSE)*$W2677</f>
        <v>7196.1912000000002</v>
      </c>
      <c r="W2677" s="1">
        <v>0.62</v>
      </c>
      <c r="X2677">
        <f t="shared" si="41"/>
        <v>6375.786875078883</v>
      </c>
    </row>
    <row r="2678" spans="1:24" x14ac:dyDescent="0.15">
      <c r="A2678">
        <v>2677</v>
      </c>
      <c r="B2678">
        <v>34</v>
      </c>
      <c r="C2678">
        <v>12117.001677790638</v>
      </c>
      <c r="D2678">
        <v>752.70774596628792</v>
      </c>
      <c r="E2678">
        <v>334.53677598501679</v>
      </c>
      <c r="F2678">
        <v>3946.2984000000006</v>
      </c>
      <c r="G2678" s="1">
        <v>0.34</v>
      </c>
      <c r="H2678">
        <v>3496.3992540755166</v>
      </c>
      <c r="Q2678">
        <v>2677</v>
      </c>
      <c r="R2678">
        <v>34</v>
      </c>
      <c r="S2678">
        <f>VLOOKUP($R2678,'[3]人物&amp;怪物成长分析'!$B$5:$S$104,12,FALSE)*$W2678</f>
        <v>12117.001677790638</v>
      </c>
      <c r="T2678">
        <f>VLOOKUP($R2678,'[3]人物&amp;怪物成长分析'!$B$5:$S$104,13,FALSE)*$W2678</f>
        <v>752.70774596628792</v>
      </c>
      <c r="U2678">
        <f>VLOOKUP($R2678,'[3]人物&amp;怪物成长分析'!$B$5:$S$104,14,FALSE)*$W2678</f>
        <v>334.53677598501679</v>
      </c>
      <c r="V2678">
        <f>VLOOKUP($R2678,'[3]人物&amp;怪物成长分析'!$B$5:$S$104,17,FALSE)*$W2678</f>
        <v>3946.2984000000006</v>
      </c>
      <c r="W2678" s="1">
        <v>0.34</v>
      </c>
      <c r="X2678">
        <f t="shared" si="41"/>
        <v>3496.3992540755166</v>
      </c>
    </row>
    <row r="2679" spans="1:24" x14ac:dyDescent="0.15">
      <c r="A2679">
        <v>2678</v>
      </c>
      <c r="B2679">
        <v>35</v>
      </c>
      <c r="C2679">
        <v>18038.774040000004</v>
      </c>
      <c r="D2679">
        <v>1110.6367920000002</v>
      </c>
      <c r="E2679">
        <v>493.61635200000018</v>
      </c>
      <c r="F2679">
        <v>5473.0339999999997</v>
      </c>
      <c r="G2679" s="1">
        <v>0.46</v>
      </c>
      <c r="H2679">
        <v>5023.962798720001</v>
      </c>
      <c r="Q2679">
        <v>2678</v>
      </c>
      <c r="R2679">
        <v>35</v>
      </c>
      <c r="S2679">
        <f>VLOOKUP($R2679,'[3]人物&amp;怪物成长分析'!$B$5:$S$104,12,FALSE)*$W2679</f>
        <v>18038.774040000004</v>
      </c>
      <c r="T2679">
        <f>VLOOKUP($R2679,'[3]人物&amp;怪物成长分析'!$B$5:$S$104,13,FALSE)*$W2679</f>
        <v>1110.6367920000002</v>
      </c>
      <c r="U2679">
        <f>VLOOKUP($R2679,'[3]人物&amp;怪物成长分析'!$B$5:$S$104,14,FALSE)*$W2679</f>
        <v>493.61635200000018</v>
      </c>
      <c r="V2679">
        <f>VLOOKUP($R2679,'[3]人物&amp;怪物成长分析'!$B$5:$S$104,17,FALSE)*$W2679</f>
        <v>5473.0339999999997</v>
      </c>
      <c r="W2679" s="1">
        <v>0.46</v>
      </c>
      <c r="X2679">
        <f t="shared" si="41"/>
        <v>5023.962798720001</v>
      </c>
    </row>
    <row r="2680" spans="1:24" x14ac:dyDescent="0.15">
      <c r="A2680">
        <v>2679</v>
      </c>
      <c r="B2680">
        <v>49</v>
      </c>
      <c r="C2680">
        <v>113907.32963644408</v>
      </c>
      <c r="D2680">
        <v>5035.8708676854203</v>
      </c>
      <c r="E2680">
        <v>2238.1648300824095</v>
      </c>
      <c r="F2680">
        <v>11660.917799999999</v>
      </c>
      <c r="G2680" s="1">
        <v>0.73</v>
      </c>
      <c r="H2680">
        <v>18954.04912227071</v>
      </c>
      <c r="Q2680">
        <v>2679</v>
      </c>
      <c r="R2680">
        <v>49</v>
      </c>
      <c r="S2680">
        <f>VLOOKUP($R2680,'[3]人物&amp;怪物成长分析'!$B$5:$S$104,12,FALSE)*$W2680</f>
        <v>113907.32963644408</v>
      </c>
      <c r="T2680">
        <f>VLOOKUP($R2680,'[3]人物&amp;怪物成长分析'!$B$5:$S$104,13,FALSE)*$W2680</f>
        <v>5035.8708676854203</v>
      </c>
      <c r="U2680">
        <f>VLOOKUP($R2680,'[3]人物&amp;怪物成长分析'!$B$5:$S$104,14,FALSE)*$W2680</f>
        <v>2238.1648300824095</v>
      </c>
      <c r="V2680">
        <f>VLOOKUP($R2680,'[3]人物&amp;怪物成长分析'!$B$5:$S$104,17,FALSE)*$W2680</f>
        <v>11660.917799999999</v>
      </c>
      <c r="W2680" s="1">
        <v>0.73</v>
      </c>
      <c r="X2680">
        <f t="shared" si="41"/>
        <v>18954.04912227071</v>
      </c>
    </row>
    <row r="2681" spans="1:24" x14ac:dyDescent="0.15">
      <c r="A2681">
        <v>2680</v>
      </c>
      <c r="B2681">
        <v>22</v>
      </c>
      <c r="C2681">
        <v>4207.8579840000002</v>
      </c>
      <c r="D2681">
        <v>332.5639680000001</v>
      </c>
      <c r="E2681">
        <v>147.80620800000005</v>
      </c>
      <c r="F2681">
        <v>3732.0168000000003</v>
      </c>
      <c r="G2681" s="1">
        <v>0.46</v>
      </c>
      <c r="H2681">
        <v>2301.0842488320004</v>
      </c>
      <c r="Q2681">
        <v>2680</v>
      </c>
      <c r="R2681">
        <v>22</v>
      </c>
      <c r="S2681">
        <f>VLOOKUP($R2681,'[3]人物&amp;怪物成长分析'!$B$5:$S$104,12,FALSE)*$W2681</f>
        <v>4207.8579840000002</v>
      </c>
      <c r="T2681">
        <f>VLOOKUP($R2681,'[3]人物&amp;怪物成长分析'!$B$5:$S$104,13,FALSE)*$W2681</f>
        <v>332.5639680000001</v>
      </c>
      <c r="U2681">
        <f>VLOOKUP($R2681,'[3]人物&amp;怪物成长分析'!$B$5:$S$104,14,FALSE)*$W2681</f>
        <v>147.80620800000005</v>
      </c>
      <c r="V2681">
        <f>VLOOKUP($R2681,'[3]人物&amp;怪物成长分析'!$B$5:$S$104,17,FALSE)*$W2681</f>
        <v>3732.0168000000003</v>
      </c>
      <c r="W2681" s="1">
        <v>0.46</v>
      </c>
      <c r="X2681">
        <f t="shared" si="41"/>
        <v>2301.0842488320004</v>
      </c>
    </row>
    <row r="2682" spans="1:24" x14ac:dyDescent="0.15">
      <c r="A2682">
        <v>2681</v>
      </c>
      <c r="B2682">
        <v>42</v>
      </c>
      <c r="C2682">
        <v>29285.457620137542</v>
      </c>
      <c r="D2682">
        <v>1523.597498584616</v>
      </c>
      <c r="E2682">
        <v>677.15444381538498</v>
      </c>
      <c r="F2682">
        <v>5016.9168</v>
      </c>
      <c r="G2682" s="1">
        <v>0.36</v>
      </c>
      <c r="H2682">
        <v>6093.5063510466034</v>
      </c>
      <c r="Q2682">
        <v>2681</v>
      </c>
      <c r="R2682">
        <v>42</v>
      </c>
      <c r="S2682">
        <f>VLOOKUP($R2682,'[3]人物&amp;怪物成长分析'!$B$5:$S$104,12,FALSE)*$W2682</f>
        <v>29285.457620137542</v>
      </c>
      <c r="T2682">
        <f>VLOOKUP($R2682,'[3]人物&amp;怪物成长分析'!$B$5:$S$104,13,FALSE)*$W2682</f>
        <v>1523.597498584616</v>
      </c>
      <c r="U2682">
        <f>VLOOKUP($R2682,'[3]人物&amp;怪物成长分析'!$B$5:$S$104,14,FALSE)*$W2682</f>
        <v>677.15444381538498</v>
      </c>
      <c r="V2682">
        <f>VLOOKUP($R2682,'[3]人物&amp;怪物成长分析'!$B$5:$S$104,17,FALSE)*$W2682</f>
        <v>5016.9168</v>
      </c>
      <c r="W2682" s="1">
        <v>0.36</v>
      </c>
      <c r="X2682">
        <f t="shared" si="41"/>
        <v>6093.5063510466034</v>
      </c>
    </row>
    <row r="2683" spans="1:24" x14ac:dyDescent="0.15">
      <c r="A2683">
        <v>2682</v>
      </c>
      <c r="B2683">
        <v>36</v>
      </c>
      <c r="C2683">
        <v>18495.585618429435</v>
      </c>
      <c r="D2683">
        <v>1128.9892167716389</v>
      </c>
      <c r="E2683">
        <v>501.77298523183958</v>
      </c>
      <c r="F2683">
        <v>5241.2871999999998</v>
      </c>
      <c r="G2683" s="1">
        <v>0.43</v>
      </c>
      <c r="H2683">
        <v>4983.1479296887865</v>
      </c>
      <c r="Q2683">
        <v>2682</v>
      </c>
      <c r="R2683">
        <v>36</v>
      </c>
      <c r="S2683">
        <f>VLOOKUP($R2683,'[3]人物&amp;怪物成长分析'!$B$5:$S$104,12,FALSE)*$W2683</f>
        <v>18495.585618429435</v>
      </c>
      <c r="T2683">
        <f>VLOOKUP($R2683,'[3]人物&amp;怪物成长分析'!$B$5:$S$104,13,FALSE)*$W2683</f>
        <v>1128.9892167716389</v>
      </c>
      <c r="U2683">
        <f>VLOOKUP($R2683,'[3]人物&amp;怪物成长分析'!$B$5:$S$104,14,FALSE)*$W2683</f>
        <v>501.77298523183958</v>
      </c>
      <c r="V2683">
        <f>VLOOKUP($R2683,'[3]人物&amp;怪物成长分析'!$B$5:$S$104,17,FALSE)*$W2683</f>
        <v>5241.2871999999998</v>
      </c>
      <c r="W2683" s="1">
        <v>0.43</v>
      </c>
      <c r="X2683">
        <f t="shared" si="41"/>
        <v>4983.1479296887865</v>
      </c>
    </row>
    <row r="2684" spans="1:24" x14ac:dyDescent="0.15">
      <c r="A2684">
        <v>2683</v>
      </c>
      <c r="B2684">
        <v>19</v>
      </c>
      <c r="C2684">
        <v>2051.6805109565216</v>
      </c>
      <c r="D2684">
        <v>177.01737182608701</v>
      </c>
      <c r="E2684">
        <v>78.674387478260897</v>
      </c>
      <c r="F2684">
        <v>2316.6912000000002</v>
      </c>
      <c r="G2684" s="1">
        <v>0.32</v>
      </c>
      <c r="H2684">
        <v>1350.5207852911306</v>
      </c>
      <c r="Q2684">
        <v>2683</v>
      </c>
      <c r="R2684">
        <v>19</v>
      </c>
      <c r="S2684">
        <f>VLOOKUP($R2684,'[3]人物&amp;怪物成长分析'!$B$5:$S$104,12,FALSE)*$W2684</f>
        <v>2051.6805109565216</v>
      </c>
      <c r="T2684">
        <f>VLOOKUP($R2684,'[3]人物&amp;怪物成长分析'!$B$5:$S$104,13,FALSE)*$W2684</f>
        <v>177.01737182608701</v>
      </c>
      <c r="U2684">
        <f>VLOOKUP($R2684,'[3]人物&amp;怪物成长分析'!$B$5:$S$104,14,FALSE)*$W2684</f>
        <v>78.674387478260897</v>
      </c>
      <c r="V2684">
        <f>VLOOKUP($R2684,'[3]人物&amp;怪物成长分析'!$B$5:$S$104,17,FALSE)*$W2684</f>
        <v>2316.6912000000002</v>
      </c>
      <c r="W2684" s="1">
        <v>0.32</v>
      </c>
      <c r="X2684">
        <f t="shared" si="41"/>
        <v>1350.5207852911306</v>
      </c>
    </row>
    <row r="2685" spans="1:24" x14ac:dyDescent="0.15">
      <c r="A2685">
        <v>2684</v>
      </c>
      <c r="B2685">
        <v>49</v>
      </c>
      <c r="C2685">
        <v>102984.7089863741</v>
      </c>
      <c r="D2685">
        <v>4552.9791406470922</v>
      </c>
      <c r="E2685">
        <v>2023.5462847320414</v>
      </c>
      <c r="F2685">
        <v>10542.747599999999</v>
      </c>
      <c r="G2685" s="1">
        <v>0.66</v>
      </c>
      <c r="H2685">
        <v>17136.537562600915</v>
      </c>
      <c r="Q2685">
        <v>2684</v>
      </c>
      <c r="R2685">
        <v>49</v>
      </c>
      <c r="S2685">
        <f>VLOOKUP($R2685,'[3]人物&amp;怪物成长分析'!$B$5:$S$104,12,FALSE)*$W2685</f>
        <v>102984.7089863741</v>
      </c>
      <c r="T2685">
        <f>VLOOKUP($R2685,'[3]人物&amp;怪物成长分析'!$B$5:$S$104,13,FALSE)*$W2685</f>
        <v>4552.9791406470922</v>
      </c>
      <c r="U2685">
        <f>VLOOKUP($R2685,'[3]人物&amp;怪物成长分析'!$B$5:$S$104,14,FALSE)*$W2685</f>
        <v>2023.5462847320414</v>
      </c>
      <c r="V2685">
        <f>VLOOKUP($R2685,'[3]人物&amp;怪物成长分析'!$B$5:$S$104,17,FALSE)*$W2685</f>
        <v>10542.747599999999</v>
      </c>
      <c r="W2685" s="1">
        <v>0.66</v>
      </c>
      <c r="X2685">
        <f t="shared" si="41"/>
        <v>17136.537562600915</v>
      </c>
    </row>
    <row r="2686" spans="1:24" x14ac:dyDescent="0.15">
      <c r="A2686">
        <v>2685</v>
      </c>
      <c r="B2686">
        <v>32</v>
      </c>
      <c r="C2686">
        <v>20970.079926164555</v>
      </c>
      <c r="D2686">
        <v>1327.265779203211</v>
      </c>
      <c r="E2686">
        <v>589.8959018680938</v>
      </c>
      <c r="F2686">
        <v>7937.6255999999994</v>
      </c>
      <c r="G2686" s="1">
        <v>0.72</v>
      </c>
      <c r="H2686">
        <v>6545.7090985414643</v>
      </c>
      <c r="Q2686">
        <v>2685</v>
      </c>
      <c r="R2686">
        <v>32</v>
      </c>
      <c r="S2686">
        <f>VLOOKUP($R2686,'[3]人物&amp;怪物成长分析'!$B$5:$S$104,12,FALSE)*$W2686</f>
        <v>20970.079926164555</v>
      </c>
      <c r="T2686">
        <f>VLOOKUP($R2686,'[3]人物&amp;怪物成长分析'!$B$5:$S$104,13,FALSE)*$W2686</f>
        <v>1327.265779203211</v>
      </c>
      <c r="U2686">
        <f>VLOOKUP($R2686,'[3]人物&amp;怪物成长分析'!$B$5:$S$104,14,FALSE)*$W2686</f>
        <v>589.8959018680938</v>
      </c>
      <c r="V2686">
        <f>VLOOKUP($R2686,'[3]人物&amp;怪物成长分析'!$B$5:$S$104,17,FALSE)*$W2686</f>
        <v>7937.6255999999994</v>
      </c>
      <c r="W2686" s="1">
        <v>0.72</v>
      </c>
      <c r="X2686">
        <f t="shared" si="41"/>
        <v>6545.7090985414643</v>
      </c>
    </row>
    <row r="2687" spans="1:24" x14ac:dyDescent="0.15">
      <c r="A2687">
        <v>2686</v>
      </c>
      <c r="B2687">
        <v>31</v>
      </c>
      <c r="C2687">
        <v>8637.9884354076967</v>
      </c>
      <c r="D2687">
        <v>552.13446465692323</v>
      </c>
      <c r="E2687">
        <v>245.39309540307701</v>
      </c>
      <c r="F2687">
        <v>3542.0022000000004</v>
      </c>
      <c r="G2687" s="1">
        <v>0.33</v>
      </c>
      <c r="H2687">
        <v>2816.7934145715703</v>
      </c>
      <c r="Q2687">
        <v>2686</v>
      </c>
      <c r="R2687">
        <v>31</v>
      </c>
      <c r="S2687">
        <f>VLOOKUP($R2687,'[3]人物&amp;怪物成长分析'!$B$5:$S$104,12,FALSE)*$W2687</f>
        <v>8637.9884354076967</v>
      </c>
      <c r="T2687">
        <f>VLOOKUP($R2687,'[3]人物&amp;怪物成长分析'!$B$5:$S$104,13,FALSE)*$W2687</f>
        <v>552.13446465692323</v>
      </c>
      <c r="U2687">
        <f>VLOOKUP($R2687,'[3]人物&amp;怪物成长分析'!$B$5:$S$104,14,FALSE)*$W2687</f>
        <v>245.39309540307701</v>
      </c>
      <c r="V2687">
        <f>VLOOKUP($R2687,'[3]人物&amp;怪物成长分析'!$B$5:$S$104,17,FALSE)*$W2687</f>
        <v>3542.0022000000004</v>
      </c>
      <c r="W2687" s="1">
        <v>0.33</v>
      </c>
      <c r="X2687">
        <f t="shared" si="41"/>
        <v>2816.7934145715703</v>
      </c>
    </row>
    <row r="2688" spans="1:24" x14ac:dyDescent="0.15">
      <c r="A2688">
        <v>2687</v>
      </c>
      <c r="B2688">
        <v>26</v>
      </c>
      <c r="C2688">
        <v>11177.299908963214</v>
      </c>
      <c r="D2688">
        <v>794.43790073578623</v>
      </c>
      <c r="E2688">
        <v>353.08351143812718</v>
      </c>
      <c r="F2688">
        <v>6958.23</v>
      </c>
      <c r="G2688" s="1">
        <v>0.75</v>
      </c>
      <c r="H2688">
        <v>4752.4939302389303</v>
      </c>
      <c r="Q2688">
        <v>2687</v>
      </c>
      <c r="R2688">
        <v>26</v>
      </c>
      <c r="S2688">
        <f>VLOOKUP($R2688,'[3]人物&amp;怪物成长分析'!$B$5:$S$104,12,FALSE)*$W2688</f>
        <v>11177.299908963214</v>
      </c>
      <c r="T2688">
        <f>VLOOKUP($R2688,'[3]人物&amp;怪物成长分析'!$B$5:$S$104,13,FALSE)*$W2688</f>
        <v>794.43790073578623</v>
      </c>
      <c r="U2688">
        <f>VLOOKUP($R2688,'[3]人物&amp;怪物成长分析'!$B$5:$S$104,14,FALSE)*$W2688</f>
        <v>353.08351143812718</v>
      </c>
      <c r="V2688">
        <f>VLOOKUP($R2688,'[3]人物&amp;怪物成长分析'!$B$5:$S$104,17,FALSE)*$W2688</f>
        <v>6958.23</v>
      </c>
      <c r="W2688" s="1">
        <v>0.75</v>
      </c>
      <c r="X2688">
        <f t="shared" si="41"/>
        <v>4752.4939302389303</v>
      </c>
    </row>
    <row r="2689" spans="1:24" x14ac:dyDescent="0.15">
      <c r="A2689">
        <v>2688</v>
      </c>
      <c r="B2689">
        <v>44</v>
      </c>
      <c r="C2689">
        <v>41649.33932709416</v>
      </c>
      <c r="D2689">
        <v>2063.5389963644147</v>
      </c>
      <c r="E2689">
        <v>917.12844282862898</v>
      </c>
      <c r="F2689">
        <v>6097.6271999999999</v>
      </c>
      <c r="G2689" s="1">
        <v>0.42</v>
      </c>
      <c r="H2689">
        <v>8063.8011123321712</v>
      </c>
      <c r="Q2689">
        <v>2688</v>
      </c>
      <c r="R2689">
        <v>44</v>
      </c>
      <c r="S2689">
        <f>VLOOKUP($R2689,'[3]人物&amp;怪物成长分析'!$B$5:$S$104,12,FALSE)*$W2689</f>
        <v>41649.33932709416</v>
      </c>
      <c r="T2689">
        <f>VLOOKUP($R2689,'[3]人物&amp;怪物成长分析'!$B$5:$S$104,13,FALSE)*$W2689</f>
        <v>2063.5389963644147</v>
      </c>
      <c r="U2689">
        <f>VLOOKUP($R2689,'[3]人物&amp;怪物成长分析'!$B$5:$S$104,14,FALSE)*$W2689</f>
        <v>917.12844282862898</v>
      </c>
      <c r="V2689">
        <f>VLOOKUP($R2689,'[3]人物&amp;怪物成长分析'!$B$5:$S$104,17,FALSE)*$W2689</f>
        <v>6097.6271999999999</v>
      </c>
      <c r="W2689" s="1">
        <v>0.42</v>
      </c>
      <c r="X2689">
        <f t="shared" si="41"/>
        <v>8063.8011123321712</v>
      </c>
    </row>
    <row r="2690" spans="1:24" x14ac:dyDescent="0.15">
      <c r="A2690">
        <v>2689</v>
      </c>
      <c r="B2690">
        <v>41</v>
      </c>
      <c r="C2690">
        <v>32284.777054158814</v>
      </c>
      <c r="D2690">
        <v>1722.4997496730443</v>
      </c>
      <c r="E2690">
        <v>765.55544429913073</v>
      </c>
      <c r="F2690">
        <v>6003.6855999999998</v>
      </c>
      <c r="G2690" s="1">
        <v>0.44</v>
      </c>
      <c r="H2690">
        <v>6984.8392561662331</v>
      </c>
      <c r="Q2690">
        <v>2689</v>
      </c>
      <c r="R2690">
        <v>41</v>
      </c>
      <c r="S2690">
        <f>VLOOKUP($R2690,'[3]人物&amp;怪物成长分析'!$B$5:$S$104,12,FALSE)*$W2690</f>
        <v>32284.777054158814</v>
      </c>
      <c r="T2690">
        <f>VLOOKUP($R2690,'[3]人物&amp;怪物成长分析'!$B$5:$S$104,13,FALSE)*$W2690</f>
        <v>1722.4997496730443</v>
      </c>
      <c r="U2690">
        <f>VLOOKUP($R2690,'[3]人物&amp;怪物成长分析'!$B$5:$S$104,14,FALSE)*$W2690</f>
        <v>765.55544429913073</v>
      </c>
      <c r="V2690">
        <f>VLOOKUP($R2690,'[3]人物&amp;怪物成长分析'!$B$5:$S$104,17,FALSE)*$W2690</f>
        <v>6003.6855999999998</v>
      </c>
      <c r="W2690" s="1">
        <v>0.44</v>
      </c>
      <c r="X2690">
        <f t="shared" si="41"/>
        <v>6984.8392561662331</v>
      </c>
    </row>
    <row r="2691" spans="1:24" x14ac:dyDescent="0.15">
      <c r="A2691">
        <v>2690</v>
      </c>
      <c r="B2691">
        <v>41</v>
      </c>
      <c r="C2691">
        <v>40355.971317698524</v>
      </c>
      <c r="D2691">
        <v>2153.1246870913055</v>
      </c>
      <c r="E2691">
        <v>956.94430537391338</v>
      </c>
      <c r="F2691">
        <v>7504.6070000000009</v>
      </c>
      <c r="G2691" s="1">
        <v>0.55000000000000004</v>
      </c>
      <c r="H2691">
        <v>8731.0490702077914</v>
      </c>
      <c r="Q2691">
        <v>2690</v>
      </c>
      <c r="R2691">
        <v>41</v>
      </c>
      <c r="S2691">
        <f>VLOOKUP($R2691,'[3]人物&amp;怪物成长分析'!$B$5:$S$104,12,FALSE)*$W2691</f>
        <v>40355.971317698524</v>
      </c>
      <c r="T2691">
        <f>VLOOKUP($R2691,'[3]人物&amp;怪物成长分析'!$B$5:$S$104,13,FALSE)*$W2691</f>
        <v>2153.1246870913055</v>
      </c>
      <c r="U2691">
        <f>VLOOKUP($R2691,'[3]人物&amp;怪物成长分析'!$B$5:$S$104,14,FALSE)*$W2691</f>
        <v>956.94430537391338</v>
      </c>
      <c r="V2691">
        <f>VLOOKUP($R2691,'[3]人物&amp;怪物成长分析'!$B$5:$S$104,17,FALSE)*$W2691</f>
        <v>7504.6070000000009</v>
      </c>
      <c r="W2691" s="1">
        <v>0.55000000000000004</v>
      </c>
      <c r="X2691">
        <f t="shared" ref="X2691:X2754" si="42">SUMPRODUCT(S2691:V2691,$M$6:$P$6)*1.2</f>
        <v>8731.0490702077914</v>
      </c>
    </row>
    <row r="2692" spans="1:24" x14ac:dyDescent="0.15">
      <c r="A2692">
        <v>2691</v>
      </c>
      <c r="B2692">
        <v>29</v>
      </c>
      <c r="C2692">
        <v>16284.192603221745</v>
      </c>
      <c r="D2692">
        <v>1076.1467346782615</v>
      </c>
      <c r="E2692">
        <v>478.28743763478292</v>
      </c>
      <c r="F2692">
        <v>7917.8267999999998</v>
      </c>
      <c r="G2692" s="1">
        <v>0.78</v>
      </c>
      <c r="H2692">
        <v>5877.4355861302965</v>
      </c>
      <c r="Q2692">
        <v>2691</v>
      </c>
      <c r="R2692">
        <v>29</v>
      </c>
      <c r="S2692">
        <f>VLOOKUP($R2692,'[3]人物&amp;怪物成长分析'!$B$5:$S$104,12,FALSE)*$W2692</f>
        <v>16284.192603221745</v>
      </c>
      <c r="T2692">
        <f>VLOOKUP($R2692,'[3]人物&amp;怪物成长分析'!$B$5:$S$104,13,FALSE)*$W2692</f>
        <v>1076.1467346782615</v>
      </c>
      <c r="U2692">
        <f>VLOOKUP($R2692,'[3]人物&amp;怪物成长分析'!$B$5:$S$104,14,FALSE)*$W2692</f>
        <v>478.28743763478292</v>
      </c>
      <c r="V2692">
        <f>VLOOKUP($R2692,'[3]人物&amp;怪物成长分析'!$B$5:$S$104,17,FALSE)*$W2692</f>
        <v>7917.8267999999998</v>
      </c>
      <c r="W2692" s="1">
        <v>0.78</v>
      </c>
      <c r="X2692">
        <f t="shared" si="42"/>
        <v>5877.4355861302965</v>
      </c>
    </row>
    <row r="2693" spans="1:24" x14ac:dyDescent="0.15">
      <c r="A2693">
        <v>2692</v>
      </c>
      <c r="B2693">
        <v>41</v>
      </c>
      <c r="C2693">
        <v>53563.380112581668</v>
      </c>
      <c r="D2693">
        <v>2857.7836755939143</v>
      </c>
      <c r="E2693">
        <v>1270.1260780417394</v>
      </c>
      <c r="F2693">
        <v>9960.6602000000003</v>
      </c>
      <c r="G2693" s="1">
        <v>0.73</v>
      </c>
      <c r="H2693">
        <v>11588.483311366706</v>
      </c>
      <c r="Q2693">
        <v>2692</v>
      </c>
      <c r="R2693">
        <v>41</v>
      </c>
      <c r="S2693">
        <f>VLOOKUP($R2693,'[3]人物&amp;怪物成长分析'!$B$5:$S$104,12,FALSE)*$W2693</f>
        <v>53563.380112581668</v>
      </c>
      <c r="T2693">
        <f>VLOOKUP($R2693,'[3]人物&amp;怪物成长分析'!$B$5:$S$104,13,FALSE)*$W2693</f>
        <v>2857.7836755939143</v>
      </c>
      <c r="U2693">
        <f>VLOOKUP($R2693,'[3]人物&amp;怪物成长分析'!$B$5:$S$104,14,FALSE)*$W2693</f>
        <v>1270.1260780417394</v>
      </c>
      <c r="V2693">
        <f>VLOOKUP($R2693,'[3]人物&amp;怪物成长分析'!$B$5:$S$104,17,FALSE)*$W2693</f>
        <v>9960.6602000000003</v>
      </c>
      <c r="W2693" s="1">
        <v>0.73</v>
      </c>
      <c r="X2693">
        <f t="shared" si="42"/>
        <v>11588.483311366706</v>
      </c>
    </row>
    <row r="2694" spans="1:24" x14ac:dyDescent="0.15">
      <c r="A2694">
        <v>2693</v>
      </c>
      <c r="B2694">
        <v>48</v>
      </c>
      <c r="C2694">
        <v>68700.644218969057</v>
      </c>
      <c r="D2694">
        <v>3104.5809013982625</v>
      </c>
      <c r="E2694">
        <v>1379.8137339547832</v>
      </c>
      <c r="F2694">
        <v>7527.7055999999993</v>
      </c>
      <c r="G2694" s="1">
        <v>0.48</v>
      </c>
      <c r="H2694">
        <v>11750.20836973417</v>
      </c>
      <c r="Q2694">
        <v>2693</v>
      </c>
      <c r="R2694">
        <v>48</v>
      </c>
      <c r="S2694">
        <f>VLOOKUP($R2694,'[3]人物&amp;怪物成长分析'!$B$5:$S$104,12,FALSE)*$W2694</f>
        <v>68700.644218969057</v>
      </c>
      <c r="T2694">
        <f>VLOOKUP($R2694,'[3]人物&amp;怪物成长分析'!$B$5:$S$104,13,FALSE)*$W2694</f>
        <v>3104.5809013982625</v>
      </c>
      <c r="U2694">
        <f>VLOOKUP($R2694,'[3]人物&amp;怪物成长分析'!$B$5:$S$104,14,FALSE)*$W2694</f>
        <v>1379.8137339547832</v>
      </c>
      <c r="V2694">
        <f>VLOOKUP($R2694,'[3]人物&amp;怪物成长分析'!$B$5:$S$104,17,FALSE)*$W2694</f>
        <v>7527.7055999999993</v>
      </c>
      <c r="W2694" s="1">
        <v>0.48</v>
      </c>
      <c r="X2694">
        <f t="shared" si="42"/>
        <v>11750.20836973417</v>
      </c>
    </row>
    <row r="2695" spans="1:24" x14ac:dyDescent="0.15">
      <c r="A2695">
        <v>2694</v>
      </c>
      <c r="B2695">
        <v>21</v>
      </c>
      <c r="C2695">
        <v>2613.306696000001</v>
      </c>
      <c r="D2695">
        <v>212.48795269565227</v>
      </c>
      <c r="E2695">
        <v>94.439090086956568</v>
      </c>
      <c r="F2695">
        <v>2503.0207999999998</v>
      </c>
      <c r="G2695" s="1">
        <v>0.32</v>
      </c>
      <c r="H2695">
        <v>1514.9836591471305</v>
      </c>
      <c r="Q2695">
        <v>2694</v>
      </c>
      <c r="R2695">
        <v>21</v>
      </c>
      <c r="S2695">
        <f>VLOOKUP($R2695,'[3]人物&amp;怪物成长分析'!$B$5:$S$104,12,FALSE)*$W2695</f>
        <v>2613.306696000001</v>
      </c>
      <c r="T2695">
        <f>VLOOKUP($R2695,'[3]人物&amp;怪物成长分析'!$B$5:$S$104,13,FALSE)*$W2695</f>
        <v>212.48795269565227</v>
      </c>
      <c r="U2695">
        <f>VLOOKUP($R2695,'[3]人物&amp;怪物成长分析'!$B$5:$S$104,14,FALSE)*$W2695</f>
        <v>94.439090086956568</v>
      </c>
      <c r="V2695">
        <f>VLOOKUP($R2695,'[3]人物&amp;怪物成长分析'!$B$5:$S$104,17,FALSE)*$W2695</f>
        <v>2503.0207999999998</v>
      </c>
      <c r="W2695" s="1">
        <v>0.32</v>
      </c>
      <c r="X2695">
        <f t="shared" si="42"/>
        <v>1514.9836591471305</v>
      </c>
    </row>
    <row r="2696" spans="1:24" x14ac:dyDescent="0.15">
      <c r="A2696">
        <v>2695</v>
      </c>
      <c r="B2696">
        <v>39</v>
      </c>
      <c r="C2696">
        <v>24843.127364672153</v>
      </c>
      <c r="D2696">
        <v>1396.2786909002007</v>
      </c>
      <c r="E2696">
        <v>620.56830706675589</v>
      </c>
      <c r="F2696">
        <v>5486.2331999999997</v>
      </c>
      <c r="G2696" s="1">
        <v>0.42</v>
      </c>
      <c r="H2696">
        <v>5851.069656664612</v>
      </c>
      <c r="Q2696">
        <v>2695</v>
      </c>
      <c r="R2696">
        <v>39</v>
      </c>
      <c r="S2696">
        <f>VLOOKUP($R2696,'[3]人物&amp;怪物成长分析'!$B$5:$S$104,12,FALSE)*$W2696</f>
        <v>24843.127364672153</v>
      </c>
      <c r="T2696">
        <f>VLOOKUP($R2696,'[3]人物&amp;怪物成长分析'!$B$5:$S$104,13,FALSE)*$W2696</f>
        <v>1396.2786909002007</v>
      </c>
      <c r="U2696">
        <f>VLOOKUP($R2696,'[3]人物&amp;怪物成长分析'!$B$5:$S$104,14,FALSE)*$W2696</f>
        <v>620.56830706675589</v>
      </c>
      <c r="V2696">
        <f>VLOOKUP($R2696,'[3]人物&amp;怪物成长分析'!$B$5:$S$104,17,FALSE)*$W2696</f>
        <v>5486.2331999999997</v>
      </c>
      <c r="W2696" s="1">
        <v>0.42</v>
      </c>
      <c r="X2696">
        <f t="shared" si="42"/>
        <v>5851.069656664612</v>
      </c>
    </row>
    <row r="2697" spans="1:24" x14ac:dyDescent="0.15">
      <c r="A2697">
        <v>2696</v>
      </c>
      <c r="B2697">
        <v>40</v>
      </c>
      <c r="C2697">
        <v>21774.892482589974</v>
      </c>
      <c r="D2697">
        <v>1192.0561578060206</v>
      </c>
      <c r="E2697">
        <v>529.80273680267589</v>
      </c>
      <c r="F2697">
        <v>4406.6880000000001</v>
      </c>
      <c r="G2697" s="1">
        <v>0.33</v>
      </c>
      <c r="H2697">
        <v>4909.3542166947545</v>
      </c>
      <c r="Q2697">
        <v>2696</v>
      </c>
      <c r="R2697">
        <v>40</v>
      </c>
      <c r="S2697">
        <f>VLOOKUP($R2697,'[3]人物&amp;怪物成长分析'!$B$5:$S$104,12,FALSE)*$W2697</f>
        <v>21774.892482589974</v>
      </c>
      <c r="T2697">
        <f>VLOOKUP($R2697,'[3]人物&amp;怪物成长分析'!$B$5:$S$104,13,FALSE)*$W2697</f>
        <v>1192.0561578060206</v>
      </c>
      <c r="U2697">
        <f>VLOOKUP($R2697,'[3]人物&amp;怪物成长分析'!$B$5:$S$104,14,FALSE)*$W2697</f>
        <v>529.80273680267589</v>
      </c>
      <c r="V2697">
        <f>VLOOKUP($R2697,'[3]人物&amp;怪物成长分析'!$B$5:$S$104,17,FALSE)*$W2697</f>
        <v>4406.6880000000001</v>
      </c>
      <c r="W2697" s="1">
        <v>0.33</v>
      </c>
      <c r="X2697">
        <f t="shared" si="42"/>
        <v>4909.3542166947545</v>
      </c>
    </row>
    <row r="2698" spans="1:24" x14ac:dyDescent="0.15">
      <c r="A2698">
        <v>2697</v>
      </c>
      <c r="B2698">
        <v>33</v>
      </c>
      <c r="C2698">
        <v>16138.579686998339</v>
      </c>
      <c r="D2698">
        <v>1011.7934558277598</v>
      </c>
      <c r="E2698">
        <v>449.68598036789331</v>
      </c>
      <c r="F2698">
        <v>5657.8099999999995</v>
      </c>
      <c r="G2698" s="1">
        <v>0.5</v>
      </c>
      <c r="H2698">
        <v>4836.813628410704</v>
      </c>
      <c r="Q2698">
        <v>2697</v>
      </c>
      <c r="R2698">
        <v>33</v>
      </c>
      <c r="S2698">
        <f>VLOOKUP($R2698,'[3]人物&amp;怪物成长分析'!$B$5:$S$104,12,FALSE)*$W2698</f>
        <v>16138.579686998339</v>
      </c>
      <c r="T2698">
        <f>VLOOKUP($R2698,'[3]人物&amp;怪物成长分析'!$B$5:$S$104,13,FALSE)*$W2698</f>
        <v>1011.7934558277598</v>
      </c>
      <c r="U2698">
        <f>VLOOKUP($R2698,'[3]人物&amp;怪物成长分析'!$B$5:$S$104,14,FALSE)*$W2698</f>
        <v>449.68598036789331</v>
      </c>
      <c r="V2698">
        <f>VLOOKUP($R2698,'[3]人物&amp;怪物成长分析'!$B$5:$S$104,17,FALSE)*$W2698</f>
        <v>5657.8099999999995</v>
      </c>
      <c r="W2698" s="1">
        <v>0.5</v>
      </c>
      <c r="X2698">
        <f t="shared" si="42"/>
        <v>4836.813628410704</v>
      </c>
    </row>
    <row r="2699" spans="1:24" x14ac:dyDescent="0.15">
      <c r="A2699">
        <v>2698</v>
      </c>
      <c r="B2699">
        <v>23</v>
      </c>
      <c r="C2699">
        <v>7793.1627003135472</v>
      </c>
      <c r="D2699">
        <v>599.15399297658882</v>
      </c>
      <c r="E2699">
        <v>266.29066354515061</v>
      </c>
      <c r="F2699">
        <v>6303.1649999999991</v>
      </c>
      <c r="G2699" s="1">
        <v>0.75</v>
      </c>
      <c r="H2699">
        <v>3984.2967174411374</v>
      </c>
      <c r="Q2699">
        <v>2698</v>
      </c>
      <c r="R2699">
        <v>23</v>
      </c>
      <c r="S2699">
        <f>VLOOKUP($R2699,'[3]人物&amp;怪物成长分析'!$B$5:$S$104,12,FALSE)*$W2699</f>
        <v>7793.1627003135472</v>
      </c>
      <c r="T2699">
        <f>VLOOKUP($R2699,'[3]人物&amp;怪物成长分析'!$B$5:$S$104,13,FALSE)*$W2699</f>
        <v>599.15399297658882</v>
      </c>
      <c r="U2699">
        <f>VLOOKUP($R2699,'[3]人物&amp;怪物成长分析'!$B$5:$S$104,14,FALSE)*$W2699</f>
        <v>266.29066354515061</v>
      </c>
      <c r="V2699">
        <f>VLOOKUP($R2699,'[3]人物&amp;怪物成长分析'!$B$5:$S$104,17,FALSE)*$W2699</f>
        <v>6303.1649999999991</v>
      </c>
      <c r="W2699" s="1">
        <v>0.75</v>
      </c>
      <c r="X2699">
        <f t="shared" si="42"/>
        <v>3984.2967174411374</v>
      </c>
    </row>
    <row r="2700" spans="1:24" x14ac:dyDescent="0.15">
      <c r="A2700">
        <v>2699</v>
      </c>
      <c r="B2700">
        <v>41</v>
      </c>
      <c r="C2700">
        <v>30083.54225501162</v>
      </c>
      <c r="D2700">
        <v>1605.0565849226093</v>
      </c>
      <c r="E2700">
        <v>713.35848218782633</v>
      </c>
      <c r="F2700">
        <v>5594.3433999999997</v>
      </c>
      <c r="G2700" s="1">
        <v>0.41</v>
      </c>
      <c r="H2700">
        <v>6508.6002159730806</v>
      </c>
      <c r="Q2700">
        <v>2699</v>
      </c>
      <c r="R2700">
        <v>41</v>
      </c>
      <c r="S2700">
        <f>VLOOKUP($R2700,'[3]人物&amp;怪物成长分析'!$B$5:$S$104,12,FALSE)*$W2700</f>
        <v>30083.54225501162</v>
      </c>
      <c r="T2700">
        <f>VLOOKUP($R2700,'[3]人物&amp;怪物成长分析'!$B$5:$S$104,13,FALSE)*$W2700</f>
        <v>1605.0565849226093</v>
      </c>
      <c r="U2700">
        <f>VLOOKUP($R2700,'[3]人物&amp;怪物成长分析'!$B$5:$S$104,14,FALSE)*$W2700</f>
        <v>713.35848218782633</v>
      </c>
      <c r="V2700">
        <f>VLOOKUP($R2700,'[3]人物&amp;怪物成长分析'!$B$5:$S$104,17,FALSE)*$W2700</f>
        <v>5594.3433999999997</v>
      </c>
      <c r="W2700" s="1">
        <v>0.41</v>
      </c>
      <c r="X2700">
        <f t="shared" si="42"/>
        <v>6508.6002159730806</v>
      </c>
    </row>
    <row r="2701" spans="1:24" x14ac:dyDescent="0.15">
      <c r="A2701">
        <v>2700</v>
      </c>
      <c r="B2701">
        <v>38</v>
      </c>
      <c r="C2701">
        <v>40547.789179179126</v>
      </c>
      <c r="D2701">
        <v>2341.0690667397998</v>
      </c>
      <c r="E2701">
        <v>1040.4751407732444</v>
      </c>
      <c r="F2701">
        <v>9706.2031999999999</v>
      </c>
      <c r="G2701" s="1">
        <v>0.76</v>
      </c>
      <c r="H2701">
        <v>9964.2778352162513</v>
      </c>
      <c r="Q2701">
        <v>2700</v>
      </c>
      <c r="R2701">
        <v>38</v>
      </c>
      <c r="S2701">
        <f>VLOOKUP($R2701,'[3]人物&amp;怪物成长分析'!$B$5:$S$104,12,FALSE)*$W2701</f>
        <v>40547.789179179126</v>
      </c>
      <c r="T2701">
        <f>VLOOKUP($R2701,'[3]人物&amp;怪物成长分析'!$B$5:$S$104,13,FALSE)*$W2701</f>
        <v>2341.0690667397998</v>
      </c>
      <c r="U2701">
        <f>VLOOKUP($R2701,'[3]人物&amp;怪物成长分析'!$B$5:$S$104,14,FALSE)*$W2701</f>
        <v>1040.4751407732444</v>
      </c>
      <c r="V2701">
        <f>VLOOKUP($R2701,'[3]人物&amp;怪物成长分析'!$B$5:$S$104,17,FALSE)*$W2701</f>
        <v>9706.2031999999999</v>
      </c>
      <c r="W2701" s="1">
        <v>0.76</v>
      </c>
      <c r="X2701">
        <f t="shared" si="42"/>
        <v>9964.2778352162513</v>
      </c>
    </row>
    <row r="2702" spans="1:24" x14ac:dyDescent="0.15">
      <c r="A2702">
        <v>2701</v>
      </c>
      <c r="B2702">
        <v>30</v>
      </c>
      <c r="C2702">
        <v>7732.5750202424788</v>
      </c>
      <c r="D2702">
        <v>499.3232300066893</v>
      </c>
      <c r="E2702">
        <v>221.92143555852857</v>
      </c>
      <c r="F2702">
        <v>3445.9259999999999</v>
      </c>
      <c r="G2702" s="1">
        <v>0.33</v>
      </c>
      <c r="H2702">
        <v>2642.5950076499003</v>
      </c>
      <c r="Q2702">
        <v>2701</v>
      </c>
      <c r="R2702">
        <v>30</v>
      </c>
      <c r="S2702">
        <f>VLOOKUP($R2702,'[3]人物&amp;怪物成长分析'!$B$5:$S$104,12,FALSE)*$W2702</f>
        <v>7732.5750202424788</v>
      </c>
      <c r="T2702">
        <f>VLOOKUP($R2702,'[3]人物&amp;怪物成长分析'!$B$5:$S$104,13,FALSE)*$W2702</f>
        <v>499.3232300066893</v>
      </c>
      <c r="U2702">
        <f>VLOOKUP($R2702,'[3]人物&amp;怪物成长分析'!$B$5:$S$104,14,FALSE)*$W2702</f>
        <v>221.92143555852857</v>
      </c>
      <c r="V2702">
        <f>VLOOKUP($R2702,'[3]人物&amp;怪物成长分析'!$B$5:$S$104,17,FALSE)*$W2702</f>
        <v>3445.9259999999999</v>
      </c>
      <c r="W2702" s="1">
        <v>0.33</v>
      </c>
      <c r="X2702">
        <f t="shared" si="42"/>
        <v>2642.5950076499003</v>
      </c>
    </row>
    <row r="2703" spans="1:24" x14ac:dyDescent="0.15">
      <c r="A2703">
        <v>2702</v>
      </c>
      <c r="B2703">
        <v>36</v>
      </c>
      <c r="C2703">
        <v>19785.975312738468</v>
      </c>
      <c r="D2703">
        <v>1207.7559063138465</v>
      </c>
      <c r="E2703">
        <v>536.78040280615403</v>
      </c>
      <c r="F2703">
        <v>5606.9583999999995</v>
      </c>
      <c r="G2703" s="1">
        <v>0.46</v>
      </c>
      <c r="H2703">
        <v>5330.8094131554471</v>
      </c>
      <c r="Q2703">
        <v>2702</v>
      </c>
      <c r="R2703">
        <v>36</v>
      </c>
      <c r="S2703">
        <f>VLOOKUP($R2703,'[3]人物&amp;怪物成长分析'!$B$5:$S$104,12,FALSE)*$W2703</f>
        <v>19785.975312738468</v>
      </c>
      <c r="T2703">
        <f>VLOOKUP($R2703,'[3]人物&amp;怪物成长分析'!$B$5:$S$104,13,FALSE)*$W2703</f>
        <v>1207.7559063138465</v>
      </c>
      <c r="U2703">
        <f>VLOOKUP($R2703,'[3]人物&amp;怪物成长分析'!$B$5:$S$104,14,FALSE)*$W2703</f>
        <v>536.78040280615403</v>
      </c>
      <c r="V2703">
        <f>VLOOKUP($R2703,'[3]人物&amp;怪物成长分析'!$B$5:$S$104,17,FALSE)*$W2703</f>
        <v>5606.9583999999995</v>
      </c>
      <c r="W2703" s="1">
        <v>0.46</v>
      </c>
      <c r="X2703">
        <f t="shared" si="42"/>
        <v>5330.8094131554471</v>
      </c>
    </row>
    <row r="2704" spans="1:24" x14ac:dyDescent="0.15">
      <c r="A2704">
        <v>2703</v>
      </c>
      <c r="B2704">
        <v>28</v>
      </c>
      <c r="C2704">
        <v>11438.415960658196</v>
      </c>
      <c r="D2704">
        <v>774.02814771371266</v>
      </c>
      <c r="E2704">
        <v>344.01251009498333</v>
      </c>
      <c r="F2704">
        <v>6014.5511999999999</v>
      </c>
      <c r="G2704" s="1">
        <v>0.61</v>
      </c>
      <c r="H2704">
        <v>4344.6296450820282</v>
      </c>
      <c r="Q2704">
        <v>2703</v>
      </c>
      <c r="R2704">
        <v>28</v>
      </c>
      <c r="S2704">
        <f>VLOOKUP($R2704,'[3]人物&amp;怪物成长分析'!$B$5:$S$104,12,FALSE)*$W2704</f>
        <v>11438.415960658196</v>
      </c>
      <c r="T2704">
        <f>VLOOKUP($R2704,'[3]人物&amp;怪物成长分析'!$B$5:$S$104,13,FALSE)*$W2704</f>
        <v>774.02814771371266</v>
      </c>
      <c r="U2704">
        <f>VLOOKUP($R2704,'[3]人物&amp;怪物成长分析'!$B$5:$S$104,14,FALSE)*$W2704</f>
        <v>344.01251009498333</v>
      </c>
      <c r="V2704">
        <f>VLOOKUP($R2704,'[3]人物&amp;怪物成长分析'!$B$5:$S$104,17,FALSE)*$W2704</f>
        <v>6014.5511999999999</v>
      </c>
      <c r="W2704" s="1">
        <v>0.61</v>
      </c>
      <c r="X2704">
        <f t="shared" si="42"/>
        <v>4344.6296450820282</v>
      </c>
    </row>
    <row r="2705" spans="1:24" x14ac:dyDescent="0.15">
      <c r="A2705">
        <v>2704</v>
      </c>
      <c r="B2705">
        <v>25</v>
      </c>
      <c r="C2705">
        <v>4214.9974414715734</v>
      </c>
      <c r="D2705">
        <v>307.32133244147172</v>
      </c>
      <c r="E2705">
        <v>136.58725886287633</v>
      </c>
      <c r="F2705">
        <v>2875.68</v>
      </c>
      <c r="G2705" s="1">
        <v>0.32</v>
      </c>
      <c r="H2705">
        <v>1908.2876267558531</v>
      </c>
      <c r="Q2705">
        <v>2704</v>
      </c>
      <c r="R2705">
        <v>25</v>
      </c>
      <c r="S2705">
        <f>VLOOKUP($R2705,'[3]人物&amp;怪物成长分析'!$B$5:$S$104,12,FALSE)*$W2705</f>
        <v>4214.9974414715734</v>
      </c>
      <c r="T2705">
        <f>VLOOKUP($R2705,'[3]人物&amp;怪物成长分析'!$B$5:$S$104,13,FALSE)*$W2705</f>
        <v>307.32133244147172</v>
      </c>
      <c r="U2705">
        <f>VLOOKUP($R2705,'[3]人物&amp;怪物成长分析'!$B$5:$S$104,14,FALSE)*$W2705</f>
        <v>136.58725886287633</v>
      </c>
      <c r="V2705">
        <f>VLOOKUP($R2705,'[3]人物&amp;怪物成长分析'!$B$5:$S$104,17,FALSE)*$W2705</f>
        <v>2875.68</v>
      </c>
      <c r="W2705" s="1">
        <v>0.32</v>
      </c>
      <c r="X2705">
        <f t="shared" si="42"/>
        <v>1908.2876267558531</v>
      </c>
    </row>
    <row r="2706" spans="1:24" x14ac:dyDescent="0.15">
      <c r="A2706">
        <v>2705</v>
      </c>
      <c r="B2706">
        <v>19</v>
      </c>
      <c r="C2706">
        <v>4872.7412135217392</v>
      </c>
      <c r="D2706">
        <v>420.41625808695665</v>
      </c>
      <c r="E2706">
        <v>186.85167026086964</v>
      </c>
      <c r="F2706">
        <v>5502.1415999999999</v>
      </c>
      <c r="G2706" s="1">
        <v>0.76</v>
      </c>
      <c r="H2706">
        <v>3207.4868650664353</v>
      </c>
      <c r="Q2706">
        <v>2705</v>
      </c>
      <c r="R2706">
        <v>19</v>
      </c>
      <c r="S2706">
        <f>VLOOKUP($R2706,'[3]人物&amp;怪物成长分析'!$B$5:$S$104,12,FALSE)*$W2706</f>
        <v>4872.7412135217392</v>
      </c>
      <c r="T2706">
        <f>VLOOKUP($R2706,'[3]人物&amp;怪物成长分析'!$B$5:$S$104,13,FALSE)*$W2706</f>
        <v>420.41625808695665</v>
      </c>
      <c r="U2706">
        <f>VLOOKUP($R2706,'[3]人物&amp;怪物成长分析'!$B$5:$S$104,14,FALSE)*$W2706</f>
        <v>186.85167026086964</v>
      </c>
      <c r="V2706">
        <f>VLOOKUP($R2706,'[3]人物&amp;怪物成长分析'!$B$5:$S$104,17,FALSE)*$W2706</f>
        <v>5502.1415999999999</v>
      </c>
      <c r="W2706" s="1">
        <v>0.76</v>
      </c>
      <c r="X2706">
        <f t="shared" si="42"/>
        <v>3207.4868650664353</v>
      </c>
    </row>
    <row r="2707" spans="1:24" x14ac:dyDescent="0.15">
      <c r="A2707">
        <v>2706</v>
      </c>
      <c r="B2707">
        <v>42</v>
      </c>
      <c r="C2707">
        <v>44741.671364099027</v>
      </c>
      <c r="D2707">
        <v>2327.7184006153857</v>
      </c>
      <c r="E2707">
        <v>1034.5415113846161</v>
      </c>
      <c r="F2707">
        <v>7664.7340000000004</v>
      </c>
      <c r="G2707" s="1">
        <v>0.55000000000000004</v>
      </c>
      <c r="H2707">
        <v>9309.5235918767557</v>
      </c>
      <c r="Q2707">
        <v>2706</v>
      </c>
      <c r="R2707">
        <v>42</v>
      </c>
      <c r="S2707">
        <f>VLOOKUP($R2707,'[3]人物&amp;怪物成长分析'!$B$5:$S$104,12,FALSE)*$W2707</f>
        <v>44741.671364099027</v>
      </c>
      <c r="T2707">
        <f>VLOOKUP($R2707,'[3]人物&amp;怪物成长分析'!$B$5:$S$104,13,FALSE)*$W2707</f>
        <v>2327.7184006153857</v>
      </c>
      <c r="U2707">
        <f>VLOOKUP($R2707,'[3]人物&amp;怪物成长分析'!$B$5:$S$104,14,FALSE)*$W2707</f>
        <v>1034.5415113846161</v>
      </c>
      <c r="V2707">
        <f>VLOOKUP($R2707,'[3]人物&amp;怪物成长分析'!$B$5:$S$104,17,FALSE)*$W2707</f>
        <v>7664.7340000000004</v>
      </c>
      <c r="W2707" s="1">
        <v>0.55000000000000004</v>
      </c>
      <c r="X2707">
        <f t="shared" si="42"/>
        <v>9309.5235918767557</v>
      </c>
    </row>
    <row r="2708" spans="1:24" x14ac:dyDescent="0.15">
      <c r="A2708">
        <v>2707</v>
      </c>
      <c r="B2708">
        <v>28</v>
      </c>
      <c r="C2708">
        <v>6750.5405669458205</v>
      </c>
      <c r="D2708">
        <v>456.80349701137141</v>
      </c>
      <c r="E2708">
        <v>203.02377644949837</v>
      </c>
      <c r="F2708">
        <v>3549.5711999999999</v>
      </c>
      <c r="G2708" s="1">
        <v>0.36</v>
      </c>
      <c r="H2708">
        <v>2564.0437249664433</v>
      </c>
      <c r="Q2708">
        <v>2707</v>
      </c>
      <c r="R2708">
        <v>28</v>
      </c>
      <c r="S2708">
        <f>VLOOKUP($R2708,'[3]人物&amp;怪物成长分析'!$B$5:$S$104,12,FALSE)*$W2708</f>
        <v>6750.5405669458205</v>
      </c>
      <c r="T2708">
        <f>VLOOKUP($R2708,'[3]人物&amp;怪物成长分析'!$B$5:$S$104,13,FALSE)*$W2708</f>
        <v>456.80349701137141</v>
      </c>
      <c r="U2708">
        <f>VLOOKUP($R2708,'[3]人物&amp;怪物成长分析'!$B$5:$S$104,14,FALSE)*$W2708</f>
        <v>203.02377644949837</v>
      </c>
      <c r="V2708">
        <f>VLOOKUP($R2708,'[3]人物&amp;怪物成长分析'!$B$5:$S$104,17,FALSE)*$W2708</f>
        <v>3549.5711999999999</v>
      </c>
      <c r="W2708" s="1">
        <v>0.36</v>
      </c>
      <c r="X2708">
        <f t="shared" si="42"/>
        <v>2564.0437249664433</v>
      </c>
    </row>
    <row r="2709" spans="1:24" x14ac:dyDescent="0.15">
      <c r="A2709">
        <v>2708</v>
      </c>
      <c r="B2709">
        <v>33</v>
      </c>
      <c r="C2709">
        <v>9683.1478121990021</v>
      </c>
      <c r="D2709">
        <v>607.07607349665579</v>
      </c>
      <c r="E2709">
        <v>269.81158822073598</v>
      </c>
      <c r="F2709">
        <v>3394.6859999999997</v>
      </c>
      <c r="G2709" s="1">
        <v>0.3</v>
      </c>
      <c r="H2709">
        <v>2902.0881770464225</v>
      </c>
      <c r="Q2709">
        <v>2708</v>
      </c>
      <c r="R2709">
        <v>33</v>
      </c>
      <c r="S2709">
        <f>VLOOKUP($R2709,'[3]人物&amp;怪物成长分析'!$B$5:$S$104,12,FALSE)*$W2709</f>
        <v>9683.1478121990021</v>
      </c>
      <c r="T2709">
        <f>VLOOKUP($R2709,'[3]人物&amp;怪物成长分析'!$B$5:$S$104,13,FALSE)*$W2709</f>
        <v>607.07607349665579</v>
      </c>
      <c r="U2709">
        <f>VLOOKUP($R2709,'[3]人物&amp;怪物成长分析'!$B$5:$S$104,14,FALSE)*$W2709</f>
        <v>269.81158822073598</v>
      </c>
      <c r="V2709">
        <f>VLOOKUP($R2709,'[3]人物&amp;怪物成长分析'!$B$5:$S$104,17,FALSE)*$W2709</f>
        <v>3394.6859999999997</v>
      </c>
      <c r="W2709" s="1">
        <v>0.3</v>
      </c>
      <c r="X2709">
        <f t="shared" si="42"/>
        <v>2902.0881770464225</v>
      </c>
    </row>
    <row r="2710" spans="1:24" x14ac:dyDescent="0.15">
      <c r="A2710">
        <v>2709</v>
      </c>
      <c r="B2710">
        <v>39</v>
      </c>
      <c r="C2710">
        <v>46137.236534391144</v>
      </c>
      <c r="D2710">
        <v>2593.0889973860872</v>
      </c>
      <c r="E2710">
        <v>1152.483998838261</v>
      </c>
      <c r="F2710">
        <v>10188.718800000001</v>
      </c>
      <c r="G2710" s="1">
        <v>0.78</v>
      </c>
      <c r="H2710">
        <v>10866.272219519993</v>
      </c>
      <c r="Q2710">
        <v>2709</v>
      </c>
      <c r="R2710">
        <v>39</v>
      </c>
      <c r="S2710">
        <f>VLOOKUP($R2710,'[3]人物&amp;怪物成长分析'!$B$5:$S$104,12,FALSE)*$W2710</f>
        <v>46137.236534391144</v>
      </c>
      <c r="T2710">
        <f>VLOOKUP($R2710,'[3]人物&amp;怪物成长分析'!$B$5:$S$104,13,FALSE)*$W2710</f>
        <v>2593.0889973860872</v>
      </c>
      <c r="U2710">
        <f>VLOOKUP($R2710,'[3]人物&amp;怪物成长分析'!$B$5:$S$104,14,FALSE)*$W2710</f>
        <v>1152.483998838261</v>
      </c>
      <c r="V2710">
        <f>VLOOKUP($R2710,'[3]人物&amp;怪物成长分析'!$B$5:$S$104,17,FALSE)*$W2710</f>
        <v>10188.718800000001</v>
      </c>
      <c r="W2710" s="1">
        <v>0.78</v>
      </c>
      <c r="X2710">
        <f t="shared" si="42"/>
        <v>10866.272219519993</v>
      </c>
    </row>
    <row r="2711" spans="1:24" x14ac:dyDescent="0.15">
      <c r="A2711">
        <v>2710</v>
      </c>
      <c r="B2711">
        <v>41</v>
      </c>
      <c r="C2711">
        <v>36687.246652453199</v>
      </c>
      <c r="D2711">
        <v>1957.3860791739139</v>
      </c>
      <c r="E2711">
        <v>869.94936852173942</v>
      </c>
      <c r="F2711">
        <v>6822.37</v>
      </c>
      <c r="G2711" s="1">
        <v>0.5</v>
      </c>
      <c r="H2711">
        <v>7937.3173365525372</v>
      </c>
      <c r="Q2711">
        <v>2710</v>
      </c>
      <c r="R2711">
        <v>41</v>
      </c>
      <c r="S2711">
        <f>VLOOKUP($R2711,'[3]人物&amp;怪物成长分析'!$B$5:$S$104,12,FALSE)*$W2711</f>
        <v>36687.246652453199</v>
      </c>
      <c r="T2711">
        <f>VLOOKUP($R2711,'[3]人物&amp;怪物成长分析'!$B$5:$S$104,13,FALSE)*$W2711</f>
        <v>1957.3860791739139</v>
      </c>
      <c r="U2711">
        <f>VLOOKUP($R2711,'[3]人物&amp;怪物成长分析'!$B$5:$S$104,14,FALSE)*$W2711</f>
        <v>869.94936852173942</v>
      </c>
      <c r="V2711">
        <f>VLOOKUP($R2711,'[3]人物&amp;怪物成长分析'!$B$5:$S$104,17,FALSE)*$W2711</f>
        <v>6822.37</v>
      </c>
      <c r="W2711" s="1">
        <v>0.5</v>
      </c>
      <c r="X2711">
        <f t="shared" si="42"/>
        <v>7937.3173365525372</v>
      </c>
    </row>
    <row r="2712" spans="1:24" x14ac:dyDescent="0.15">
      <c r="A2712">
        <v>2711</v>
      </c>
      <c r="B2712">
        <v>23</v>
      </c>
      <c r="C2712">
        <v>5195.4418002090315</v>
      </c>
      <c r="D2712">
        <v>399.43599531772588</v>
      </c>
      <c r="E2712">
        <v>177.52710903010041</v>
      </c>
      <c r="F2712">
        <v>4202.1099999999997</v>
      </c>
      <c r="G2712" s="1">
        <v>0.5</v>
      </c>
      <c r="H2712">
        <v>2656.1978116274245</v>
      </c>
      <c r="Q2712">
        <v>2711</v>
      </c>
      <c r="R2712">
        <v>23</v>
      </c>
      <c r="S2712">
        <f>VLOOKUP($R2712,'[3]人物&amp;怪物成长分析'!$B$5:$S$104,12,FALSE)*$W2712</f>
        <v>5195.4418002090315</v>
      </c>
      <c r="T2712">
        <f>VLOOKUP($R2712,'[3]人物&amp;怪物成长分析'!$B$5:$S$104,13,FALSE)*$W2712</f>
        <v>399.43599531772588</v>
      </c>
      <c r="U2712">
        <f>VLOOKUP($R2712,'[3]人物&amp;怪物成长分析'!$B$5:$S$104,14,FALSE)*$W2712</f>
        <v>177.52710903010041</v>
      </c>
      <c r="V2712">
        <f>VLOOKUP($R2712,'[3]人物&amp;怪物成长分析'!$B$5:$S$104,17,FALSE)*$W2712</f>
        <v>4202.1099999999997</v>
      </c>
      <c r="W2712" s="1">
        <v>0.5</v>
      </c>
      <c r="X2712">
        <f t="shared" si="42"/>
        <v>2656.1978116274245</v>
      </c>
    </row>
    <row r="2713" spans="1:24" x14ac:dyDescent="0.15">
      <c r="A2713">
        <v>2712</v>
      </c>
      <c r="B2713">
        <v>36</v>
      </c>
      <c r="C2713">
        <v>31829.612459622749</v>
      </c>
      <c r="D2713">
        <v>1942.9116753744484</v>
      </c>
      <c r="E2713">
        <v>863.51630016642162</v>
      </c>
      <c r="F2713">
        <v>9019.8895999999986</v>
      </c>
      <c r="G2713" s="1">
        <v>0.74</v>
      </c>
      <c r="H2713">
        <v>8575.6499255109356</v>
      </c>
      <c r="Q2713">
        <v>2712</v>
      </c>
      <c r="R2713">
        <v>36</v>
      </c>
      <c r="S2713">
        <f>VLOOKUP($R2713,'[3]人物&amp;怪物成长分析'!$B$5:$S$104,12,FALSE)*$W2713</f>
        <v>31829.612459622749</v>
      </c>
      <c r="T2713">
        <f>VLOOKUP($R2713,'[3]人物&amp;怪物成长分析'!$B$5:$S$104,13,FALSE)*$W2713</f>
        <v>1942.9116753744484</v>
      </c>
      <c r="U2713">
        <f>VLOOKUP($R2713,'[3]人物&amp;怪物成长分析'!$B$5:$S$104,14,FALSE)*$W2713</f>
        <v>863.51630016642162</v>
      </c>
      <c r="V2713">
        <f>VLOOKUP($R2713,'[3]人物&amp;怪物成长分析'!$B$5:$S$104,17,FALSE)*$W2713</f>
        <v>9019.8895999999986</v>
      </c>
      <c r="W2713" s="1">
        <v>0.74</v>
      </c>
      <c r="X2713">
        <f t="shared" si="42"/>
        <v>8575.6499255109356</v>
      </c>
    </row>
    <row r="2714" spans="1:24" x14ac:dyDescent="0.15">
      <c r="A2714">
        <v>2713</v>
      </c>
      <c r="B2714">
        <v>44</v>
      </c>
      <c r="C2714">
        <v>52557.4996270474</v>
      </c>
      <c r="D2714">
        <v>2603.9896858884285</v>
      </c>
      <c r="E2714">
        <v>1157.3287492837462</v>
      </c>
      <c r="F2714">
        <v>7694.6248000000005</v>
      </c>
      <c r="G2714" s="1">
        <v>0.53</v>
      </c>
      <c r="H2714">
        <v>10175.749022704886</v>
      </c>
      <c r="Q2714">
        <v>2713</v>
      </c>
      <c r="R2714">
        <v>44</v>
      </c>
      <c r="S2714">
        <f>VLOOKUP($R2714,'[3]人物&amp;怪物成长分析'!$B$5:$S$104,12,FALSE)*$W2714</f>
        <v>52557.4996270474</v>
      </c>
      <c r="T2714">
        <f>VLOOKUP($R2714,'[3]人物&amp;怪物成长分析'!$B$5:$S$104,13,FALSE)*$W2714</f>
        <v>2603.9896858884285</v>
      </c>
      <c r="U2714">
        <f>VLOOKUP($R2714,'[3]人物&amp;怪物成长分析'!$B$5:$S$104,14,FALSE)*$W2714</f>
        <v>1157.3287492837462</v>
      </c>
      <c r="V2714">
        <f>VLOOKUP($R2714,'[3]人物&amp;怪物成长分析'!$B$5:$S$104,17,FALSE)*$W2714</f>
        <v>7694.6248000000005</v>
      </c>
      <c r="W2714" s="1">
        <v>0.53</v>
      </c>
      <c r="X2714">
        <f t="shared" si="42"/>
        <v>10175.749022704886</v>
      </c>
    </row>
    <row r="2715" spans="1:24" x14ac:dyDescent="0.15">
      <c r="A2715">
        <v>2714</v>
      </c>
      <c r="B2715">
        <v>23</v>
      </c>
      <c r="C2715">
        <v>6857.9831762759222</v>
      </c>
      <c r="D2715">
        <v>527.25551381939817</v>
      </c>
      <c r="E2715">
        <v>234.33578391973253</v>
      </c>
      <c r="F2715">
        <v>5546.7852000000003</v>
      </c>
      <c r="G2715" s="1">
        <v>0.66</v>
      </c>
      <c r="H2715">
        <v>3506.1811113482013</v>
      </c>
      <c r="Q2715">
        <v>2714</v>
      </c>
      <c r="R2715">
        <v>23</v>
      </c>
      <c r="S2715">
        <f>VLOOKUP($R2715,'[3]人物&amp;怪物成长分析'!$B$5:$S$104,12,FALSE)*$W2715</f>
        <v>6857.9831762759222</v>
      </c>
      <c r="T2715">
        <f>VLOOKUP($R2715,'[3]人物&amp;怪物成长分析'!$B$5:$S$104,13,FALSE)*$W2715</f>
        <v>527.25551381939817</v>
      </c>
      <c r="U2715">
        <f>VLOOKUP($R2715,'[3]人物&amp;怪物成长分析'!$B$5:$S$104,14,FALSE)*$W2715</f>
        <v>234.33578391973253</v>
      </c>
      <c r="V2715">
        <f>VLOOKUP($R2715,'[3]人物&amp;怪物成长分析'!$B$5:$S$104,17,FALSE)*$W2715</f>
        <v>5546.7852000000003</v>
      </c>
      <c r="W2715" s="1">
        <v>0.66</v>
      </c>
      <c r="X2715">
        <f t="shared" si="42"/>
        <v>3506.1811113482013</v>
      </c>
    </row>
    <row r="2716" spans="1:24" x14ac:dyDescent="0.15">
      <c r="A2716">
        <v>2715</v>
      </c>
      <c r="B2716">
        <v>39</v>
      </c>
      <c r="C2716">
        <v>43179.721371930165</v>
      </c>
      <c r="D2716">
        <v>2426.8653437074918</v>
      </c>
      <c r="E2716">
        <v>1078.606819425552</v>
      </c>
      <c r="F2716">
        <v>9535.5957999999991</v>
      </c>
      <c r="G2716" s="1">
        <v>0.73</v>
      </c>
      <c r="H2716">
        <v>10169.716308012301</v>
      </c>
      <c r="Q2716">
        <v>2715</v>
      </c>
      <c r="R2716">
        <v>39</v>
      </c>
      <c r="S2716">
        <f>VLOOKUP($R2716,'[3]人物&amp;怪物成长分析'!$B$5:$S$104,12,FALSE)*$W2716</f>
        <v>43179.721371930165</v>
      </c>
      <c r="T2716">
        <f>VLOOKUP($R2716,'[3]人物&amp;怪物成长分析'!$B$5:$S$104,13,FALSE)*$W2716</f>
        <v>2426.8653437074918</v>
      </c>
      <c r="U2716">
        <f>VLOOKUP($R2716,'[3]人物&amp;怪物成长分析'!$B$5:$S$104,14,FALSE)*$W2716</f>
        <v>1078.606819425552</v>
      </c>
      <c r="V2716">
        <f>VLOOKUP($R2716,'[3]人物&amp;怪物成长分析'!$B$5:$S$104,17,FALSE)*$W2716</f>
        <v>9535.5957999999991</v>
      </c>
      <c r="W2716" s="1">
        <v>0.73</v>
      </c>
      <c r="X2716">
        <f t="shared" si="42"/>
        <v>10169.716308012301</v>
      </c>
    </row>
    <row r="2717" spans="1:24" x14ac:dyDescent="0.15">
      <c r="A2717">
        <v>2716</v>
      </c>
      <c r="B2717">
        <v>32</v>
      </c>
      <c r="C2717">
        <v>15727.559944623417</v>
      </c>
      <c r="D2717">
        <v>995.44933440240834</v>
      </c>
      <c r="E2717">
        <v>442.42192640107038</v>
      </c>
      <c r="F2717">
        <v>5953.2192000000005</v>
      </c>
      <c r="G2717" s="1">
        <v>0.54</v>
      </c>
      <c r="H2717">
        <v>4909.281823906098</v>
      </c>
      <c r="Q2717">
        <v>2716</v>
      </c>
      <c r="R2717">
        <v>32</v>
      </c>
      <c r="S2717">
        <f>VLOOKUP($R2717,'[3]人物&amp;怪物成长分析'!$B$5:$S$104,12,FALSE)*$W2717</f>
        <v>15727.559944623417</v>
      </c>
      <c r="T2717">
        <f>VLOOKUP($R2717,'[3]人物&amp;怪物成长分析'!$B$5:$S$104,13,FALSE)*$W2717</f>
        <v>995.44933440240834</v>
      </c>
      <c r="U2717">
        <f>VLOOKUP($R2717,'[3]人物&amp;怪物成长分析'!$B$5:$S$104,14,FALSE)*$W2717</f>
        <v>442.42192640107038</v>
      </c>
      <c r="V2717">
        <f>VLOOKUP($R2717,'[3]人物&amp;怪物成长分析'!$B$5:$S$104,17,FALSE)*$W2717</f>
        <v>5953.2192000000005</v>
      </c>
      <c r="W2717" s="1">
        <v>0.54</v>
      </c>
      <c r="X2717">
        <f t="shared" si="42"/>
        <v>4909.281823906098</v>
      </c>
    </row>
    <row r="2718" spans="1:24" x14ac:dyDescent="0.15">
      <c r="A2718">
        <v>2717</v>
      </c>
      <c r="B2718">
        <v>35</v>
      </c>
      <c r="C2718">
        <v>20391.657610434784</v>
      </c>
      <c r="D2718">
        <v>1255.5024605217393</v>
      </c>
      <c r="E2718">
        <v>558.00109356521762</v>
      </c>
      <c r="F2718">
        <v>6186.9080000000004</v>
      </c>
      <c r="G2718" s="1">
        <v>0.52</v>
      </c>
      <c r="H2718">
        <v>5679.2622942052176</v>
      </c>
      <c r="Q2718">
        <v>2717</v>
      </c>
      <c r="R2718">
        <v>35</v>
      </c>
      <c r="S2718">
        <f>VLOOKUP($R2718,'[3]人物&amp;怪物成长分析'!$B$5:$S$104,12,FALSE)*$W2718</f>
        <v>20391.657610434784</v>
      </c>
      <c r="T2718">
        <f>VLOOKUP($R2718,'[3]人物&amp;怪物成长分析'!$B$5:$S$104,13,FALSE)*$W2718</f>
        <v>1255.5024605217393</v>
      </c>
      <c r="U2718">
        <f>VLOOKUP($R2718,'[3]人物&amp;怪物成长分析'!$B$5:$S$104,14,FALSE)*$W2718</f>
        <v>558.00109356521762</v>
      </c>
      <c r="V2718">
        <f>VLOOKUP($R2718,'[3]人物&amp;怪物成长分析'!$B$5:$S$104,17,FALSE)*$W2718</f>
        <v>6186.9080000000004</v>
      </c>
      <c r="W2718" s="1">
        <v>0.52</v>
      </c>
      <c r="X2718">
        <f t="shared" si="42"/>
        <v>5679.2622942052176</v>
      </c>
    </row>
    <row r="2719" spans="1:24" x14ac:dyDescent="0.15">
      <c r="A2719">
        <v>2718</v>
      </c>
      <c r="B2719">
        <v>42</v>
      </c>
      <c r="C2719">
        <v>50436.065901347989</v>
      </c>
      <c r="D2719">
        <v>2623.9734697846166</v>
      </c>
      <c r="E2719">
        <v>1166.2104310153852</v>
      </c>
      <c r="F2719">
        <v>8640.2456000000002</v>
      </c>
      <c r="G2719" s="1">
        <v>0.62</v>
      </c>
      <c r="H2719">
        <v>10494.372049024705</v>
      </c>
      <c r="Q2719">
        <v>2718</v>
      </c>
      <c r="R2719">
        <v>42</v>
      </c>
      <c r="S2719">
        <f>VLOOKUP($R2719,'[3]人物&amp;怪物成长分析'!$B$5:$S$104,12,FALSE)*$W2719</f>
        <v>50436.065901347989</v>
      </c>
      <c r="T2719">
        <f>VLOOKUP($R2719,'[3]人物&amp;怪物成长分析'!$B$5:$S$104,13,FALSE)*$W2719</f>
        <v>2623.9734697846166</v>
      </c>
      <c r="U2719">
        <f>VLOOKUP($R2719,'[3]人物&amp;怪物成长分析'!$B$5:$S$104,14,FALSE)*$W2719</f>
        <v>1166.2104310153852</v>
      </c>
      <c r="V2719">
        <f>VLOOKUP($R2719,'[3]人物&amp;怪物成长分析'!$B$5:$S$104,17,FALSE)*$W2719</f>
        <v>8640.2456000000002</v>
      </c>
      <c r="W2719" s="1">
        <v>0.62</v>
      </c>
      <c r="X2719">
        <f t="shared" si="42"/>
        <v>10494.372049024705</v>
      </c>
    </row>
    <row r="2720" spans="1:24" x14ac:dyDescent="0.15">
      <c r="A2720">
        <v>2719</v>
      </c>
      <c r="B2720">
        <v>50</v>
      </c>
      <c r="C2720">
        <v>124757.18611826093</v>
      </c>
      <c r="D2720">
        <v>5398.1474762709049</v>
      </c>
      <c r="E2720">
        <v>2399.1766561204022</v>
      </c>
      <c r="F2720">
        <v>11873.449999999999</v>
      </c>
      <c r="G2720" s="1">
        <v>0.73</v>
      </c>
      <c r="H2720">
        <v>20189.501492546089</v>
      </c>
      <c r="Q2720">
        <v>2719</v>
      </c>
      <c r="R2720">
        <v>50</v>
      </c>
      <c r="S2720">
        <f>VLOOKUP($R2720,'[3]人物&amp;怪物成长分析'!$B$5:$S$104,12,FALSE)*$W2720</f>
        <v>124757.18611826093</v>
      </c>
      <c r="T2720">
        <f>VLOOKUP($R2720,'[3]人物&amp;怪物成长分析'!$B$5:$S$104,13,FALSE)*$W2720</f>
        <v>5398.1474762709049</v>
      </c>
      <c r="U2720">
        <f>VLOOKUP($R2720,'[3]人物&amp;怪物成长分析'!$B$5:$S$104,14,FALSE)*$W2720</f>
        <v>2399.1766561204022</v>
      </c>
      <c r="V2720">
        <f>VLOOKUP($R2720,'[3]人物&amp;怪物成长分析'!$B$5:$S$104,17,FALSE)*$W2720</f>
        <v>11873.449999999999</v>
      </c>
      <c r="W2720" s="1">
        <v>0.73</v>
      </c>
      <c r="X2720">
        <f t="shared" si="42"/>
        <v>20189.501492546089</v>
      </c>
    </row>
    <row r="2721" spans="1:24" x14ac:dyDescent="0.15">
      <c r="A2721">
        <v>2720</v>
      </c>
      <c r="B2721">
        <v>19</v>
      </c>
      <c r="C2721">
        <v>4231.5910538478256</v>
      </c>
      <c r="D2721">
        <v>365.09832939130445</v>
      </c>
      <c r="E2721">
        <v>162.26592417391311</v>
      </c>
      <c r="F2721">
        <v>4778.1756000000005</v>
      </c>
      <c r="G2721" s="1">
        <v>0.66</v>
      </c>
      <c r="H2721">
        <v>2785.4491196629565</v>
      </c>
      <c r="Q2721">
        <v>2720</v>
      </c>
      <c r="R2721">
        <v>19</v>
      </c>
      <c r="S2721">
        <f>VLOOKUP($R2721,'[3]人物&amp;怪物成长分析'!$B$5:$S$104,12,FALSE)*$W2721</f>
        <v>4231.5910538478256</v>
      </c>
      <c r="T2721">
        <f>VLOOKUP($R2721,'[3]人物&amp;怪物成长分析'!$B$5:$S$104,13,FALSE)*$W2721</f>
        <v>365.09832939130445</v>
      </c>
      <c r="U2721">
        <f>VLOOKUP($R2721,'[3]人物&amp;怪物成长分析'!$B$5:$S$104,14,FALSE)*$W2721</f>
        <v>162.26592417391311</v>
      </c>
      <c r="V2721">
        <f>VLOOKUP($R2721,'[3]人物&amp;怪物成长分析'!$B$5:$S$104,17,FALSE)*$W2721</f>
        <v>4778.1756000000005</v>
      </c>
      <c r="W2721" s="1">
        <v>0.66</v>
      </c>
      <c r="X2721">
        <f t="shared" si="42"/>
        <v>2785.4491196629565</v>
      </c>
    </row>
    <row r="2722" spans="1:24" x14ac:dyDescent="0.15">
      <c r="A2722">
        <v>2721</v>
      </c>
      <c r="B2722">
        <v>36</v>
      </c>
      <c r="C2722">
        <v>15914.806229811375</v>
      </c>
      <c r="D2722">
        <v>971.45583768722418</v>
      </c>
      <c r="E2722">
        <v>431.75815008321081</v>
      </c>
      <c r="F2722">
        <v>4509.9447999999993</v>
      </c>
      <c r="G2722" s="1">
        <v>0.37</v>
      </c>
      <c r="H2722">
        <v>4287.8249627554678</v>
      </c>
      <c r="Q2722">
        <v>2721</v>
      </c>
      <c r="R2722">
        <v>36</v>
      </c>
      <c r="S2722">
        <f>VLOOKUP($R2722,'[3]人物&amp;怪物成长分析'!$B$5:$S$104,12,FALSE)*$W2722</f>
        <v>15914.806229811375</v>
      </c>
      <c r="T2722">
        <f>VLOOKUP($R2722,'[3]人物&amp;怪物成长分析'!$B$5:$S$104,13,FALSE)*$W2722</f>
        <v>971.45583768722418</v>
      </c>
      <c r="U2722">
        <f>VLOOKUP($R2722,'[3]人物&amp;怪物成长分析'!$B$5:$S$104,14,FALSE)*$W2722</f>
        <v>431.75815008321081</v>
      </c>
      <c r="V2722">
        <f>VLOOKUP($R2722,'[3]人物&amp;怪物成长分析'!$B$5:$S$104,17,FALSE)*$W2722</f>
        <v>4509.9447999999993</v>
      </c>
      <c r="W2722" s="1">
        <v>0.37</v>
      </c>
      <c r="X2722">
        <f t="shared" si="42"/>
        <v>4287.8249627554678</v>
      </c>
    </row>
    <row r="2723" spans="1:24" x14ac:dyDescent="0.15">
      <c r="A2723">
        <v>2722</v>
      </c>
      <c r="B2723">
        <v>32</v>
      </c>
      <c r="C2723">
        <v>13980.053284109703</v>
      </c>
      <c r="D2723">
        <v>884.84385280214065</v>
      </c>
      <c r="E2723">
        <v>393.26393457872922</v>
      </c>
      <c r="F2723">
        <v>5291.7503999999999</v>
      </c>
      <c r="G2723" s="1">
        <v>0.48</v>
      </c>
      <c r="H2723">
        <v>4363.8060656943098</v>
      </c>
      <c r="Q2723">
        <v>2722</v>
      </c>
      <c r="R2723">
        <v>32</v>
      </c>
      <c r="S2723">
        <f>VLOOKUP($R2723,'[3]人物&amp;怪物成长分析'!$B$5:$S$104,12,FALSE)*$W2723</f>
        <v>13980.053284109703</v>
      </c>
      <c r="T2723">
        <f>VLOOKUP($R2723,'[3]人物&amp;怪物成长分析'!$B$5:$S$104,13,FALSE)*$W2723</f>
        <v>884.84385280214065</v>
      </c>
      <c r="U2723">
        <f>VLOOKUP($R2723,'[3]人物&amp;怪物成长分析'!$B$5:$S$104,14,FALSE)*$W2723</f>
        <v>393.26393457872922</v>
      </c>
      <c r="V2723">
        <f>VLOOKUP($R2723,'[3]人物&amp;怪物成长分析'!$B$5:$S$104,17,FALSE)*$W2723</f>
        <v>5291.7503999999999</v>
      </c>
      <c r="W2723" s="1">
        <v>0.48</v>
      </c>
      <c r="X2723">
        <f t="shared" si="42"/>
        <v>4363.8060656943098</v>
      </c>
    </row>
    <row r="2724" spans="1:24" x14ac:dyDescent="0.15">
      <c r="A2724">
        <v>2723</v>
      </c>
      <c r="B2724">
        <v>50</v>
      </c>
      <c r="C2724">
        <v>52979.079036521762</v>
      </c>
      <c r="D2724">
        <v>2292.3639967725762</v>
      </c>
      <c r="E2724">
        <v>1018.8284430100339</v>
      </c>
      <c r="F2724">
        <v>5042.1499999999996</v>
      </c>
      <c r="G2724" s="1">
        <v>0.31</v>
      </c>
      <c r="H2724">
        <v>8573.6239214921752</v>
      </c>
      <c r="Q2724">
        <v>2723</v>
      </c>
      <c r="R2724">
        <v>50</v>
      </c>
      <c r="S2724">
        <f>VLOOKUP($R2724,'[3]人物&amp;怪物成长分析'!$B$5:$S$104,12,FALSE)*$W2724</f>
        <v>52979.079036521762</v>
      </c>
      <c r="T2724">
        <f>VLOOKUP($R2724,'[3]人物&amp;怪物成长分析'!$B$5:$S$104,13,FALSE)*$W2724</f>
        <v>2292.3639967725762</v>
      </c>
      <c r="U2724">
        <f>VLOOKUP($R2724,'[3]人物&amp;怪物成长分析'!$B$5:$S$104,14,FALSE)*$W2724</f>
        <v>1018.8284430100339</v>
      </c>
      <c r="V2724">
        <f>VLOOKUP($R2724,'[3]人物&amp;怪物成长分析'!$B$5:$S$104,17,FALSE)*$W2724</f>
        <v>5042.1499999999996</v>
      </c>
      <c r="W2724" s="1">
        <v>0.31</v>
      </c>
      <c r="X2724">
        <f t="shared" si="42"/>
        <v>8573.6239214921752</v>
      </c>
    </row>
    <row r="2725" spans="1:24" x14ac:dyDescent="0.15">
      <c r="A2725">
        <v>2724</v>
      </c>
      <c r="B2725">
        <v>40</v>
      </c>
      <c r="C2725">
        <v>44869.475418670256</v>
      </c>
      <c r="D2725">
        <v>2456.3581433578606</v>
      </c>
      <c r="E2725">
        <v>1091.7147303812715</v>
      </c>
      <c r="F2725">
        <v>9080.4480000000003</v>
      </c>
      <c r="G2725" s="1">
        <v>0.68</v>
      </c>
      <c r="H2725">
        <v>10116.245052583132</v>
      </c>
      <c r="Q2725">
        <v>2724</v>
      </c>
      <c r="R2725">
        <v>40</v>
      </c>
      <c r="S2725">
        <f>VLOOKUP($R2725,'[3]人物&amp;怪物成长分析'!$B$5:$S$104,12,FALSE)*$W2725</f>
        <v>44869.475418670256</v>
      </c>
      <c r="T2725">
        <f>VLOOKUP($R2725,'[3]人物&amp;怪物成长分析'!$B$5:$S$104,13,FALSE)*$W2725</f>
        <v>2456.3581433578606</v>
      </c>
      <c r="U2725">
        <f>VLOOKUP($R2725,'[3]人物&amp;怪物成长分析'!$B$5:$S$104,14,FALSE)*$W2725</f>
        <v>1091.7147303812715</v>
      </c>
      <c r="V2725">
        <f>VLOOKUP($R2725,'[3]人物&amp;怪物成长分析'!$B$5:$S$104,17,FALSE)*$W2725</f>
        <v>9080.4480000000003</v>
      </c>
      <c r="W2725" s="1">
        <v>0.68</v>
      </c>
      <c r="X2725">
        <f t="shared" si="42"/>
        <v>10116.245052583132</v>
      </c>
    </row>
    <row r="2726" spans="1:24" x14ac:dyDescent="0.15">
      <c r="A2726">
        <v>2725</v>
      </c>
      <c r="B2726">
        <v>50</v>
      </c>
      <c r="C2726">
        <v>99122.147874782648</v>
      </c>
      <c r="D2726">
        <v>4288.9390907357874</v>
      </c>
      <c r="E2726">
        <v>1906.1951514381278</v>
      </c>
      <c r="F2726">
        <v>9433.6999999999989</v>
      </c>
      <c r="G2726" s="1">
        <v>0.57999999999999996</v>
      </c>
      <c r="H2726">
        <v>16040.973788598263</v>
      </c>
      <c r="Q2726">
        <v>2725</v>
      </c>
      <c r="R2726">
        <v>50</v>
      </c>
      <c r="S2726">
        <f>VLOOKUP($R2726,'[3]人物&amp;怪物成长分析'!$B$5:$S$104,12,FALSE)*$W2726</f>
        <v>99122.147874782648</v>
      </c>
      <c r="T2726">
        <f>VLOOKUP($R2726,'[3]人物&amp;怪物成长分析'!$B$5:$S$104,13,FALSE)*$W2726</f>
        <v>4288.9390907357874</v>
      </c>
      <c r="U2726">
        <f>VLOOKUP($R2726,'[3]人物&amp;怪物成长分析'!$B$5:$S$104,14,FALSE)*$W2726</f>
        <v>1906.1951514381278</v>
      </c>
      <c r="V2726">
        <f>VLOOKUP($R2726,'[3]人物&amp;怪物成长分析'!$B$5:$S$104,17,FALSE)*$W2726</f>
        <v>9433.6999999999989</v>
      </c>
      <c r="W2726" s="1">
        <v>0.57999999999999996</v>
      </c>
      <c r="X2726">
        <f t="shared" si="42"/>
        <v>16040.973788598263</v>
      </c>
    </row>
    <row r="2727" spans="1:24" x14ac:dyDescent="0.15">
      <c r="A2727">
        <v>2726</v>
      </c>
      <c r="B2727">
        <v>33</v>
      </c>
      <c r="C2727">
        <v>25176.18431171741</v>
      </c>
      <c r="D2727">
        <v>1578.3977910913054</v>
      </c>
      <c r="E2727">
        <v>701.51012937391363</v>
      </c>
      <c r="F2727">
        <v>8826.1836000000003</v>
      </c>
      <c r="G2727" s="1">
        <v>0.78</v>
      </c>
      <c r="H2727">
        <v>7545.4292603206977</v>
      </c>
      <c r="Q2727">
        <v>2726</v>
      </c>
      <c r="R2727">
        <v>33</v>
      </c>
      <c r="S2727">
        <f>VLOOKUP($R2727,'[3]人物&amp;怪物成长分析'!$B$5:$S$104,12,FALSE)*$W2727</f>
        <v>25176.18431171741</v>
      </c>
      <c r="T2727">
        <f>VLOOKUP($R2727,'[3]人物&amp;怪物成长分析'!$B$5:$S$104,13,FALSE)*$W2727</f>
        <v>1578.3977910913054</v>
      </c>
      <c r="U2727">
        <f>VLOOKUP($R2727,'[3]人物&amp;怪物成长分析'!$B$5:$S$104,14,FALSE)*$W2727</f>
        <v>701.51012937391363</v>
      </c>
      <c r="V2727">
        <f>VLOOKUP($R2727,'[3]人物&amp;怪物成长分析'!$B$5:$S$104,17,FALSE)*$W2727</f>
        <v>8826.1836000000003</v>
      </c>
      <c r="W2727" s="1">
        <v>0.78</v>
      </c>
      <c r="X2727">
        <f t="shared" si="42"/>
        <v>7545.4292603206977</v>
      </c>
    </row>
    <row r="2728" spans="1:24" x14ac:dyDescent="0.15">
      <c r="A2728">
        <v>2727</v>
      </c>
      <c r="B2728">
        <v>30</v>
      </c>
      <c r="C2728">
        <v>8669.8568408779302</v>
      </c>
      <c r="D2728">
        <v>559.84725788628793</v>
      </c>
      <c r="E2728">
        <v>248.82100350501685</v>
      </c>
      <c r="F2728">
        <v>3863.6139999999996</v>
      </c>
      <c r="G2728" s="1">
        <v>0.37</v>
      </c>
      <c r="H2728">
        <v>2962.9095540317062</v>
      </c>
      <c r="Q2728">
        <v>2727</v>
      </c>
      <c r="R2728">
        <v>30</v>
      </c>
      <c r="S2728">
        <f>VLOOKUP($R2728,'[3]人物&amp;怪物成长分析'!$B$5:$S$104,12,FALSE)*$W2728</f>
        <v>8669.8568408779302</v>
      </c>
      <c r="T2728">
        <f>VLOOKUP($R2728,'[3]人物&amp;怪物成长分析'!$B$5:$S$104,13,FALSE)*$W2728</f>
        <v>559.84725788628793</v>
      </c>
      <c r="U2728">
        <f>VLOOKUP($R2728,'[3]人物&amp;怪物成长分析'!$B$5:$S$104,14,FALSE)*$W2728</f>
        <v>248.82100350501685</v>
      </c>
      <c r="V2728">
        <f>VLOOKUP($R2728,'[3]人物&amp;怪物成长分析'!$B$5:$S$104,17,FALSE)*$W2728</f>
        <v>3863.6139999999996</v>
      </c>
      <c r="W2728" s="1">
        <v>0.37</v>
      </c>
      <c r="X2728">
        <f t="shared" si="42"/>
        <v>2962.9095540317062</v>
      </c>
    </row>
    <row r="2729" spans="1:24" x14ac:dyDescent="0.15">
      <c r="A2729">
        <v>2728</v>
      </c>
      <c r="B2729">
        <v>41</v>
      </c>
      <c r="C2729">
        <v>58699.59464392512</v>
      </c>
      <c r="D2729">
        <v>3131.8177266782623</v>
      </c>
      <c r="E2729">
        <v>1391.9189896347832</v>
      </c>
      <c r="F2729">
        <v>10915.792000000001</v>
      </c>
      <c r="G2729" s="1">
        <v>0.8</v>
      </c>
      <c r="H2729">
        <v>12699.707738484061</v>
      </c>
      <c r="Q2729">
        <v>2728</v>
      </c>
      <c r="R2729">
        <v>41</v>
      </c>
      <c r="S2729">
        <f>VLOOKUP($R2729,'[3]人物&amp;怪物成长分析'!$B$5:$S$104,12,FALSE)*$W2729</f>
        <v>58699.59464392512</v>
      </c>
      <c r="T2729">
        <f>VLOOKUP($R2729,'[3]人物&amp;怪物成长分析'!$B$5:$S$104,13,FALSE)*$W2729</f>
        <v>3131.8177266782623</v>
      </c>
      <c r="U2729">
        <f>VLOOKUP($R2729,'[3]人物&amp;怪物成长分析'!$B$5:$S$104,14,FALSE)*$W2729</f>
        <v>1391.9189896347832</v>
      </c>
      <c r="V2729">
        <f>VLOOKUP($R2729,'[3]人物&amp;怪物成长分析'!$B$5:$S$104,17,FALSE)*$W2729</f>
        <v>10915.792000000001</v>
      </c>
      <c r="W2729" s="1">
        <v>0.8</v>
      </c>
      <c r="X2729">
        <f t="shared" si="42"/>
        <v>12699.707738484061</v>
      </c>
    </row>
    <row r="2730" spans="1:24" x14ac:dyDescent="0.15">
      <c r="A2730">
        <v>2729</v>
      </c>
      <c r="B2730">
        <v>40</v>
      </c>
      <c r="C2730">
        <v>37611.177924473588</v>
      </c>
      <c r="D2730">
        <v>2059.0060907558536</v>
      </c>
      <c r="E2730">
        <v>915.1138181137128</v>
      </c>
      <c r="F2730">
        <v>7611.5519999999988</v>
      </c>
      <c r="G2730" s="1">
        <v>0.56999999999999995</v>
      </c>
      <c r="H2730">
        <v>8479.7936470182103</v>
      </c>
      <c r="Q2730">
        <v>2729</v>
      </c>
      <c r="R2730">
        <v>40</v>
      </c>
      <c r="S2730">
        <f>VLOOKUP($R2730,'[3]人物&amp;怪物成长分析'!$B$5:$S$104,12,FALSE)*$W2730</f>
        <v>37611.177924473588</v>
      </c>
      <c r="T2730">
        <f>VLOOKUP($R2730,'[3]人物&amp;怪物成长分析'!$B$5:$S$104,13,FALSE)*$W2730</f>
        <v>2059.0060907558536</v>
      </c>
      <c r="U2730">
        <f>VLOOKUP($R2730,'[3]人物&amp;怪物成长分析'!$B$5:$S$104,14,FALSE)*$W2730</f>
        <v>915.1138181137128</v>
      </c>
      <c r="V2730">
        <f>VLOOKUP($R2730,'[3]人物&amp;怪物成长分析'!$B$5:$S$104,17,FALSE)*$W2730</f>
        <v>7611.5519999999988</v>
      </c>
      <c r="W2730" s="1">
        <v>0.56999999999999995</v>
      </c>
      <c r="X2730">
        <f t="shared" si="42"/>
        <v>8479.7936470182103</v>
      </c>
    </row>
    <row r="2731" spans="1:24" x14ac:dyDescent="0.15">
      <c r="A2731">
        <v>2730</v>
      </c>
      <c r="B2731">
        <v>35</v>
      </c>
      <c r="C2731">
        <v>20391.657610434784</v>
      </c>
      <c r="D2731">
        <v>1255.5024605217393</v>
      </c>
      <c r="E2731">
        <v>558.00109356521762</v>
      </c>
      <c r="F2731">
        <v>6186.9080000000004</v>
      </c>
      <c r="G2731" s="1">
        <v>0.52</v>
      </c>
      <c r="H2731">
        <v>5679.2622942052176</v>
      </c>
      <c r="Q2731">
        <v>2730</v>
      </c>
      <c r="R2731">
        <v>35</v>
      </c>
      <c r="S2731">
        <f>VLOOKUP($R2731,'[3]人物&amp;怪物成长分析'!$B$5:$S$104,12,FALSE)*$W2731</f>
        <v>20391.657610434784</v>
      </c>
      <c r="T2731">
        <f>VLOOKUP($R2731,'[3]人物&amp;怪物成长分析'!$B$5:$S$104,13,FALSE)*$W2731</f>
        <v>1255.5024605217393</v>
      </c>
      <c r="U2731">
        <f>VLOOKUP($R2731,'[3]人物&amp;怪物成长分析'!$B$5:$S$104,14,FALSE)*$W2731</f>
        <v>558.00109356521762</v>
      </c>
      <c r="V2731">
        <f>VLOOKUP($R2731,'[3]人物&amp;怪物成长分析'!$B$5:$S$104,17,FALSE)*$W2731</f>
        <v>6186.9080000000004</v>
      </c>
      <c r="W2731" s="1">
        <v>0.52</v>
      </c>
      <c r="X2731">
        <f t="shared" si="42"/>
        <v>5679.2622942052176</v>
      </c>
    </row>
    <row r="2732" spans="1:24" x14ac:dyDescent="0.15">
      <c r="A2732">
        <v>2731</v>
      </c>
      <c r="B2732">
        <v>37</v>
      </c>
      <c r="C2732">
        <v>35025.540023994661</v>
      </c>
      <c r="D2732">
        <v>2078.6434312427759</v>
      </c>
      <c r="E2732">
        <v>923.84152499678942</v>
      </c>
      <c r="F2732">
        <v>9110.5313999999998</v>
      </c>
      <c r="G2732" s="1">
        <v>0.73</v>
      </c>
      <c r="H2732">
        <v>9001.3046798392224</v>
      </c>
      <c r="Q2732">
        <v>2731</v>
      </c>
      <c r="R2732">
        <v>37</v>
      </c>
      <c r="S2732">
        <f>VLOOKUP($R2732,'[3]人物&amp;怪物成长分析'!$B$5:$S$104,12,FALSE)*$W2732</f>
        <v>35025.540023994661</v>
      </c>
      <c r="T2732">
        <f>VLOOKUP($R2732,'[3]人物&amp;怪物成长分析'!$B$5:$S$104,13,FALSE)*$W2732</f>
        <v>2078.6434312427759</v>
      </c>
      <c r="U2732">
        <f>VLOOKUP($R2732,'[3]人物&amp;怪物成长分析'!$B$5:$S$104,14,FALSE)*$W2732</f>
        <v>923.84152499678942</v>
      </c>
      <c r="V2732">
        <f>VLOOKUP($R2732,'[3]人物&amp;怪物成长分析'!$B$5:$S$104,17,FALSE)*$W2732</f>
        <v>9110.5313999999998</v>
      </c>
      <c r="W2732" s="1">
        <v>0.73</v>
      </c>
      <c r="X2732">
        <f t="shared" si="42"/>
        <v>9001.3046798392224</v>
      </c>
    </row>
    <row r="2733" spans="1:24" x14ac:dyDescent="0.15">
      <c r="A2733">
        <v>2732</v>
      </c>
      <c r="B2733">
        <v>37</v>
      </c>
      <c r="C2733">
        <v>26868.907415667138</v>
      </c>
      <c r="D2733">
        <v>1594.575782871171</v>
      </c>
      <c r="E2733">
        <v>708.70034794274272</v>
      </c>
      <c r="F2733">
        <v>6988.9008000000013</v>
      </c>
      <c r="G2733" s="1">
        <v>0.56000000000000005</v>
      </c>
      <c r="H2733">
        <v>6905.1104393287187</v>
      </c>
      <c r="Q2733">
        <v>2732</v>
      </c>
      <c r="R2733">
        <v>37</v>
      </c>
      <c r="S2733">
        <f>VLOOKUP($R2733,'[3]人物&amp;怪物成长分析'!$B$5:$S$104,12,FALSE)*$W2733</f>
        <v>26868.907415667138</v>
      </c>
      <c r="T2733">
        <f>VLOOKUP($R2733,'[3]人物&amp;怪物成长分析'!$B$5:$S$104,13,FALSE)*$W2733</f>
        <v>1594.575782871171</v>
      </c>
      <c r="U2733">
        <f>VLOOKUP($R2733,'[3]人物&amp;怪物成长分析'!$B$5:$S$104,14,FALSE)*$W2733</f>
        <v>708.70034794274272</v>
      </c>
      <c r="V2733">
        <f>VLOOKUP($R2733,'[3]人物&amp;怪物成长分析'!$B$5:$S$104,17,FALSE)*$W2733</f>
        <v>6988.9008000000013</v>
      </c>
      <c r="W2733" s="1">
        <v>0.56000000000000005</v>
      </c>
      <c r="X2733">
        <f t="shared" si="42"/>
        <v>6905.1104393287187</v>
      </c>
    </row>
    <row r="2734" spans="1:24" x14ac:dyDescent="0.15">
      <c r="A2734">
        <v>2733</v>
      </c>
      <c r="B2734">
        <v>21</v>
      </c>
      <c r="C2734">
        <v>4491.6208837500026</v>
      </c>
      <c r="D2734">
        <v>365.21366869565236</v>
      </c>
      <c r="E2734">
        <v>162.31718608695661</v>
      </c>
      <c r="F2734">
        <v>4302.067</v>
      </c>
      <c r="G2734" s="1">
        <v>0.55000000000000004</v>
      </c>
      <c r="H2734">
        <v>2603.8781641591308</v>
      </c>
      <c r="Q2734">
        <v>2733</v>
      </c>
      <c r="R2734">
        <v>21</v>
      </c>
      <c r="S2734">
        <f>VLOOKUP($R2734,'[3]人物&amp;怪物成长分析'!$B$5:$S$104,12,FALSE)*$W2734</f>
        <v>4491.6208837500026</v>
      </c>
      <c r="T2734">
        <f>VLOOKUP($R2734,'[3]人物&amp;怪物成长分析'!$B$5:$S$104,13,FALSE)*$W2734</f>
        <v>365.21366869565236</v>
      </c>
      <c r="U2734">
        <f>VLOOKUP($R2734,'[3]人物&amp;怪物成长分析'!$B$5:$S$104,14,FALSE)*$W2734</f>
        <v>162.31718608695661</v>
      </c>
      <c r="V2734">
        <f>VLOOKUP($R2734,'[3]人物&amp;怪物成长分析'!$B$5:$S$104,17,FALSE)*$W2734</f>
        <v>4302.067</v>
      </c>
      <c r="W2734" s="1">
        <v>0.55000000000000004</v>
      </c>
      <c r="X2734">
        <f t="shared" si="42"/>
        <v>2603.8781641591308</v>
      </c>
    </row>
    <row r="2735" spans="1:24" x14ac:dyDescent="0.15">
      <c r="A2735">
        <v>2734</v>
      </c>
      <c r="B2735">
        <v>31</v>
      </c>
      <c r="C2735">
        <v>15181.919068292313</v>
      </c>
      <c r="D2735">
        <v>970.41815000307713</v>
      </c>
      <c r="E2735">
        <v>431.29695555692319</v>
      </c>
      <c r="F2735">
        <v>6225.3371999999999</v>
      </c>
      <c r="G2735" s="1">
        <v>0.57999999999999996</v>
      </c>
      <c r="H2735">
        <v>4950.7278195500312</v>
      </c>
      <c r="Q2735">
        <v>2734</v>
      </c>
      <c r="R2735">
        <v>31</v>
      </c>
      <c r="S2735">
        <f>VLOOKUP($R2735,'[3]人物&amp;怪物成长分析'!$B$5:$S$104,12,FALSE)*$W2735</f>
        <v>15181.919068292313</v>
      </c>
      <c r="T2735">
        <f>VLOOKUP($R2735,'[3]人物&amp;怪物成长分析'!$B$5:$S$104,13,FALSE)*$W2735</f>
        <v>970.41815000307713</v>
      </c>
      <c r="U2735">
        <f>VLOOKUP($R2735,'[3]人物&amp;怪物成长分析'!$B$5:$S$104,14,FALSE)*$W2735</f>
        <v>431.29695555692319</v>
      </c>
      <c r="V2735">
        <f>VLOOKUP($R2735,'[3]人物&amp;怪物成长分析'!$B$5:$S$104,17,FALSE)*$W2735</f>
        <v>6225.3371999999999</v>
      </c>
      <c r="W2735" s="1">
        <v>0.57999999999999996</v>
      </c>
      <c r="X2735">
        <f t="shared" si="42"/>
        <v>4950.7278195500312</v>
      </c>
    </row>
    <row r="2736" spans="1:24" x14ac:dyDescent="0.15">
      <c r="A2736">
        <v>2735</v>
      </c>
      <c r="B2736">
        <v>48</v>
      </c>
      <c r="C2736">
        <v>62975.59053405498</v>
      </c>
      <c r="D2736">
        <v>2845.8658262817407</v>
      </c>
      <c r="E2736">
        <v>1264.8292561252181</v>
      </c>
      <c r="F2736">
        <v>6900.3967999999995</v>
      </c>
      <c r="G2736" s="1">
        <v>0.44</v>
      </c>
      <c r="H2736">
        <v>10771.024338922989</v>
      </c>
      <c r="Q2736">
        <v>2735</v>
      </c>
      <c r="R2736">
        <v>48</v>
      </c>
      <c r="S2736">
        <f>VLOOKUP($R2736,'[3]人物&amp;怪物成长分析'!$B$5:$S$104,12,FALSE)*$W2736</f>
        <v>62975.59053405498</v>
      </c>
      <c r="T2736">
        <f>VLOOKUP($R2736,'[3]人物&amp;怪物成长分析'!$B$5:$S$104,13,FALSE)*$W2736</f>
        <v>2845.8658262817407</v>
      </c>
      <c r="U2736">
        <f>VLOOKUP($R2736,'[3]人物&amp;怪物成长分析'!$B$5:$S$104,14,FALSE)*$W2736</f>
        <v>1264.8292561252181</v>
      </c>
      <c r="V2736">
        <f>VLOOKUP($R2736,'[3]人物&amp;怪物成长分析'!$B$5:$S$104,17,FALSE)*$W2736</f>
        <v>6900.3967999999995</v>
      </c>
      <c r="W2736" s="1">
        <v>0.44</v>
      </c>
      <c r="X2736">
        <f t="shared" si="42"/>
        <v>10771.024338922989</v>
      </c>
    </row>
    <row r="2737" spans="1:24" x14ac:dyDescent="0.15">
      <c r="A2737">
        <v>2736</v>
      </c>
      <c r="B2737">
        <v>47</v>
      </c>
      <c r="C2737">
        <v>44545.527182298538</v>
      </c>
      <c r="D2737">
        <v>2058.4831026401343</v>
      </c>
      <c r="E2737">
        <v>914.88137895117097</v>
      </c>
      <c r="F2737">
        <v>5233.1372000000001</v>
      </c>
      <c r="G2737" s="1">
        <v>0.34</v>
      </c>
      <c r="H2737">
        <v>7841.3426602598975</v>
      </c>
      <c r="Q2737">
        <v>2736</v>
      </c>
      <c r="R2737">
        <v>47</v>
      </c>
      <c r="S2737">
        <f>VLOOKUP($R2737,'[3]人物&amp;怪物成长分析'!$B$5:$S$104,12,FALSE)*$W2737</f>
        <v>44545.527182298538</v>
      </c>
      <c r="T2737">
        <f>VLOOKUP($R2737,'[3]人物&amp;怪物成长分析'!$B$5:$S$104,13,FALSE)*$W2737</f>
        <v>2058.4831026401343</v>
      </c>
      <c r="U2737">
        <f>VLOOKUP($R2737,'[3]人物&amp;怪物成长分析'!$B$5:$S$104,14,FALSE)*$W2737</f>
        <v>914.88137895117097</v>
      </c>
      <c r="V2737">
        <f>VLOOKUP($R2737,'[3]人物&amp;怪物成长分析'!$B$5:$S$104,17,FALSE)*$W2737</f>
        <v>5233.1372000000001</v>
      </c>
      <c r="W2737" s="1">
        <v>0.34</v>
      </c>
      <c r="X2737">
        <f t="shared" si="42"/>
        <v>7841.3426602598975</v>
      </c>
    </row>
    <row r="2738" spans="1:24" x14ac:dyDescent="0.15">
      <c r="A2738">
        <v>2737</v>
      </c>
      <c r="B2738">
        <v>43</v>
      </c>
      <c r="C2738">
        <v>38672.256795852831</v>
      </c>
      <c r="D2738">
        <v>1962.9158669825422</v>
      </c>
      <c r="E2738">
        <v>872.40705199224112</v>
      </c>
      <c r="F2738">
        <v>6117.6185999999989</v>
      </c>
      <c r="G2738" s="1">
        <v>0.43</v>
      </c>
      <c r="H2738">
        <v>7754.6442177706749</v>
      </c>
      <c r="Q2738">
        <v>2737</v>
      </c>
      <c r="R2738">
        <v>43</v>
      </c>
      <c r="S2738">
        <f>VLOOKUP($R2738,'[3]人物&amp;怪物成长分析'!$B$5:$S$104,12,FALSE)*$W2738</f>
        <v>38672.256795852831</v>
      </c>
      <c r="T2738">
        <f>VLOOKUP($R2738,'[3]人物&amp;怪物成长分析'!$B$5:$S$104,13,FALSE)*$W2738</f>
        <v>1962.9158669825422</v>
      </c>
      <c r="U2738">
        <f>VLOOKUP($R2738,'[3]人物&amp;怪物成长分析'!$B$5:$S$104,14,FALSE)*$W2738</f>
        <v>872.40705199224112</v>
      </c>
      <c r="V2738">
        <f>VLOOKUP($R2738,'[3]人物&amp;怪物成长分析'!$B$5:$S$104,17,FALSE)*$W2738</f>
        <v>6117.6185999999989</v>
      </c>
      <c r="W2738" s="1">
        <v>0.43</v>
      </c>
      <c r="X2738">
        <f t="shared" si="42"/>
        <v>7754.6442177706749</v>
      </c>
    </row>
    <row r="2739" spans="1:24" x14ac:dyDescent="0.15">
      <c r="A2739">
        <v>2738</v>
      </c>
      <c r="B2739">
        <v>25</v>
      </c>
      <c r="C2739">
        <v>8956.869563127093</v>
      </c>
      <c r="D2739">
        <v>653.05783143812744</v>
      </c>
      <c r="E2739">
        <v>290.24792508361219</v>
      </c>
      <c r="F2739">
        <v>6110.8200000000006</v>
      </c>
      <c r="G2739" s="1">
        <v>0.68</v>
      </c>
      <c r="H2739">
        <v>4055.1112068561883</v>
      </c>
      <c r="Q2739">
        <v>2738</v>
      </c>
      <c r="R2739">
        <v>25</v>
      </c>
      <c r="S2739">
        <f>VLOOKUP($R2739,'[3]人物&amp;怪物成长分析'!$B$5:$S$104,12,FALSE)*$W2739</f>
        <v>8956.869563127093</v>
      </c>
      <c r="T2739">
        <f>VLOOKUP($R2739,'[3]人物&amp;怪物成长分析'!$B$5:$S$104,13,FALSE)*$W2739</f>
        <v>653.05783143812744</v>
      </c>
      <c r="U2739">
        <f>VLOOKUP($R2739,'[3]人物&amp;怪物成长分析'!$B$5:$S$104,14,FALSE)*$W2739</f>
        <v>290.24792508361219</v>
      </c>
      <c r="V2739">
        <f>VLOOKUP($R2739,'[3]人物&amp;怪物成长分析'!$B$5:$S$104,17,FALSE)*$W2739</f>
        <v>6110.8200000000006</v>
      </c>
      <c r="W2739" s="1">
        <v>0.68</v>
      </c>
      <c r="X2739">
        <f t="shared" si="42"/>
        <v>4055.1112068561883</v>
      </c>
    </row>
    <row r="2740" spans="1:24" x14ac:dyDescent="0.15">
      <c r="A2740">
        <v>2739</v>
      </c>
      <c r="B2740">
        <v>30</v>
      </c>
      <c r="C2740">
        <v>17574.034136914721</v>
      </c>
      <c r="D2740">
        <v>1134.8255227424756</v>
      </c>
      <c r="E2740">
        <v>504.36689899665578</v>
      </c>
      <c r="F2740">
        <v>7831.65</v>
      </c>
      <c r="G2740" s="1">
        <v>0.75</v>
      </c>
      <c r="H2740">
        <v>6005.8977446588651</v>
      </c>
      <c r="Q2740">
        <v>2739</v>
      </c>
      <c r="R2740">
        <v>30</v>
      </c>
      <c r="S2740">
        <f>VLOOKUP($R2740,'[3]人物&amp;怪物成长分析'!$B$5:$S$104,12,FALSE)*$W2740</f>
        <v>17574.034136914721</v>
      </c>
      <c r="T2740">
        <f>VLOOKUP($R2740,'[3]人物&amp;怪物成长分析'!$B$5:$S$104,13,FALSE)*$W2740</f>
        <v>1134.8255227424756</v>
      </c>
      <c r="U2740">
        <f>VLOOKUP($R2740,'[3]人物&amp;怪物成长分析'!$B$5:$S$104,14,FALSE)*$W2740</f>
        <v>504.36689899665578</v>
      </c>
      <c r="V2740">
        <f>VLOOKUP($R2740,'[3]人物&amp;怪物成长分析'!$B$5:$S$104,17,FALSE)*$W2740</f>
        <v>7831.65</v>
      </c>
      <c r="W2740" s="1">
        <v>0.75</v>
      </c>
      <c r="X2740">
        <f t="shared" si="42"/>
        <v>6005.8977446588651</v>
      </c>
    </row>
    <row r="2741" spans="1:24" x14ac:dyDescent="0.15">
      <c r="A2741">
        <v>2740</v>
      </c>
      <c r="B2741">
        <v>19</v>
      </c>
      <c r="C2741">
        <v>3718.6709261086953</v>
      </c>
      <c r="D2741">
        <v>320.84398643478266</v>
      </c>
      <c r="E2741">
        <v>142.59732730434786</v>
      </c>
      <c r="F2741">
        <v>4199.0027999999993</v>
      </c>
      <c r="G2741" s="1">
        <v>0.57999999999999996</v>
      </c>
      <c r="H2741">
        <v>2447.8189233401736</v>
      </c>
      <c r="Q2741">
        <v>2740</v>
      </c>
      <c r="R2741">
        <v>19</v>
      </c>
      <c r="S2741">
        <f>VLOOKUP($R2741,'[3]人物&amp;怪物成长分析'!$B$5:$S$104,12,FALSE)*$W2741</f>
        <v>3718.6709261086953</v>
      </c>
      <c r="T2741">
        <f>VLOOKUP($R2741,'[3]人物&amp;怪物成长分析'!$B$5:$S$104,13,FALSE)*$W2741</f>
        <v>320.84398643478266</v>
      </c>
      <c r="U2741">
        <f>VLOOKUP($R2741,'[3]人物&amp;怪物成长分析'!$B$5:$S$104,14,FALSE)*$W2741</f>
        <v>142.59732730434786</v>
      </c>
      <c r="V2741">
        <f>VLOOKUP($R2741,'[3]人物&amp;怪物成长分析'!$B$5:$S$104,17,FALSE)*$W2741</f>
        <v>4199.0027999999993</v>
      </c>
      <c r="W2741" s="1">
        <v>0.57999999999999996</v>
      </c>
      <c r="X2741">
        <f t="shared" si="42"/>
        <v>2447.8189233401736</v>
      </c>
    </row>
    <row r="2742" spans="1:24" x14ac:dyDescent="0.15">
      <c r="A2742">
        <v>2741</v>
      </c>
      <c r="B2742">
        <v>49</v>
      </c>
      <c r="C2742">
        <v>110786.58087928122</v>
      </c>
      <c r="D2742">
        <v>4897.9018028173259</v>
      </c>
      <c r="E2742">
        <v>2176.8452456965897</v>
      </c>
      <c r="F2742">
        <v>11341.440599999998</v>
      </c>
      <c r="G2742" s="1">
        <v>0.71</v>
      </c>
      <c r="H2742">
        <v>18434.760105222194</v>
      </c>
      <c r="Q2742">
        <v>2741</v>
      </c>
      <c r="R2742">
        <v>49</v>
      </c>
      <c r="S2742">
        <f>VLOOKUP($R2742,'[3]人物&amp;怪物成长分析'!$B$5:$S$104,12,FALSE)*$W2742</f>
        <v>110786.58087928122</v>
      </c>
      <c r="T2742">
        <f>VLOOKUP($R2742,'[3]人物&amp;怪物成长分析'!$B$5:$S$104,13,FALSE)*$W2742</f>
        <v>4897.9018028173259</v>
      </c>
      <c r="U2742">
        <f>VLOOKUP($R2742,'[3]人物&amp;怪物成长分析'!$B$5:$S$104,14,FALSE)*$W2742</f>
        <v>2176.8452456965897</v>
      </c>
      <c r="V2742">
        <f>VLOOKUP($R2742,'[3]人物&amp;怪物成长分析'!$B$5:$S$104,17,FALSE)*$W2742</f>
        <v>11341.440599999998</v>
      </c>
      <c r="W2742" s="1">
        <v>0.71</v>
      </c>
      <c r="X2742">
        <f t="shared" si="42"/>
        <v>18434.760105222194</v>
      </c>
    </row>
    <row r="2743" spans="1:24" x14ac:dyDescent="0.15">
      <c r="A2743">
        <v>2742</v>
      </c>
      <c r="B2743">
        <v>41</v>
      </c>
      <c r="C2743">
        <v>40355.971317698524</v>
      </c>
      <c r="D2743">
        <v>2153.1246870913055</v>
      </c>
      <c r="E2743">
        <v>956.94430537391338</v>
      </c>
      <c r="F2743">
        <v>7504.6070000000009</v>
      </c>
      <c r="G2743" s="1">
        <v>0.55000000000000004</v>
      </c>
      <c r="H2743">
        <v>8731.0490702077914</v>
      </c>
      <c r="Q2743">
        <v>2742</v>
      </c>
      <c r="R2743">
        <v>41</v>
      </c>
      <c r="S2743">
        <f>VLOOKUP($R2743,'[3]人物&amp;怪物成长分析'!$B$5:$S$104,12,FALSE)*$W2743</f>
        <v>40355.971317698524</v>
      </c>
      <c r="T2743">
        <f>VLOOKUP($R2743,'[3]人物&amp;怪物成长分析'!$B$5:$S$104,13,FALSE)*$W2743</f>
        <v>2153.1246870913055</v>
      </c>
      <c r="U2743">
        <f>VLOOKUP($R2743,'[3]人物&amp;怪物成长分析'!$B$5:$S$104,14,FALSE)*$W2743</f>
        <v>956.94430537391338</v>
      </c>
      <c r="V2743">
        <f>VLOOKUP($R2743,'[3]人物&amp;怪物成长分析'!$B$5:$S$104,17,FALSE)*$W2743</f>
        <v>7504.6070000000009</v>
      </c>
      <c r="W2743" s="1">
        <v>0.55000000000000004</v>
      </c>
      <c r="X2743">
        <f t="shared" si="42"/>
        <v>8731.0490702077914</v>
      </c>
    </row>
    <row r="2744" spans="1:24" x14ac:dyDescent="0.15">
      <c r="A2744">
        <v>2743</v>
      </c>
      <c r="B2744">
        <v>45</v>
      </c>
      <c r="C2744">
        <v>65440.589409903027</v>
      </c>
      <c r="D2744">
        <v>3166.3905348160542</v>
      </c>
      <c r="E2744">
        <v>1407.2846821404687</v>
      </c>
      <c r="F2744">
        <v>8885.58</v>
      </c>
      <c r="G2744" s="1">
        <v>0.6</v>
      </c>
      <c r="H2744">
        <v>12254.875192023172</v>
      </c>
      <c r="Q2744">
        <v>2743</v>
      </c>
      <c r="R2744">
        <v>45</v>
      </c>
      <c r="S2744">
        <f>VLOOKUP($R2744,'[3]人物&amp;怪物成长分析'!$B$5:$S$104,12,FALSE)*$W2744</f>
        <v>65440.589409903027</v>
      </c>
      <c r="T2744">
        <f>VLOOKUP($R2744,'[3]人物&amp;怪物成长分析'!$B$5:$S$104,13,FALSE)*$W2744</f>
        <v>3166.3905348160542</v>
      </c>
      <c r="U2744">
        <f>VLOOKUP($R2744,'[3]人物&amp;怪物成长分析'!$B$5:$S$104,14,FALSE)*$W2744</f>
        <v>1407.2846821404687</v>
      </c>
      <c r="V2744">
        <f>VLOOKUP($R2744,'[3]人物&amp;怪物成长分析'!$B$5:$S$104,17,FALSE)*$W2744</f>
        <v>8885.58</v>
      </c>
      <c r="W2744" s="1">
        <v>0.6</v>
      </c>
      <c r="X2744">
        <f t="shared" si="42"/>
        <v>12254.875192023172</v>
      </c>
    </row>
    <row r="2745" spans="1:24" x14ac:dyDescent="0.15">
      <c r="A2745">
        <v>2744</v>
      </c>
      <c r="B2745">
        <v>40</v>
      </c>
      <c r="C2745">
        <v>33652.106564002686</v>
      </c>
      <c r="D2745">
        <v>1842.2686075183954</v>
      </c>
      <c r="E2745">
        <v>818.78604778595354</v>
      </c>
      <c r="F2745">
        <v>6810.3359999999993</v>
      </c>
      <c r="G2745" s="1">
        <v>0.51</v>
      </c>
      <c r="H2745">
        <v>7587.1837894373475</v>
      </c>
      <c r="Q2745">
        <v>2744</v>
      </c>
      <c r="R2745">
        <v>40</v>
      </c>
      <c r="S2745">
        <f>VLOOKUP($R2745,'[3]人物&amp;怪物成长分析'!$B$5:$S$104,12,FALSE)*$W2745</f>
        <v>33652.106564002686</v>
      </c>
      <c r="T2745">
        <f>VLOOKUP($R2745,'[3]人物&amp;怪物成长分析'!$B$5:$S$104,13,FALSE)*$W2745</f>
        <v>1842.2686075183954</v>
      </c>
      <c r="U2745">
        <f>VLOOKUP($R2745,'[3]人物&amp;怪物成长分析'!$B$5:$S$104,14,FALSE)*$W2745</f>
        <v>818.78604778595354</v>
      </c>
      <c r="V2745">
        <f>VLOOKUP($R2745,'[3]人物&amp;怪物成长分析'!$B$5:$S$104,17,FALSE)*$W2745</f>
        <v>6810.3359999999993</v>
      </c>
      <c r="W2745" s="1">
        <v>0.51</v>
      </c>
      <c r="X2745">
        <f t="shared" si="42"/>
        <v>7587.1837894373475</v>
      </c>
    </row>
    <row r="2746" spans="1:24" x14ac:dyDescent="0.15">
      <c r="A2746">
        <v>2745</v>
      </c>
      <c r="B2746">
        <v>36</v>
      </c>
      <c r="C2746">
        <v>31829.612459622749</v>
      </c>
      <c r="D2746">
        <v>1942.9116753744484</v>
      </c>
      <c r="E2746">
        <v>863.51630016642162</v>
      </c>
      <c r="F2746">
        <v>9019.8895999999986</v>
      </c>
      <c r="G2746" s="1">
        <v>0.74</v>
      </c>
      <c r="H2746">
        <v>8575.6499255109356</v>
      </c>
      <c r="Q2746">
        <v>2745</v>
      </c>
      <c r="R2746">
        <v>36</v>
      </c>
      <c r="S2746">
        <f>VLOOKUP($R2746,'[3]人物&amp;怪物成长分析'!$B$5:$S$104,12,FALSE)*$W2746</f>
        <v>31829.612459622749</v>
      </c>
      <c r="T2746">
        <f>VLOOKUP($R2746,'[3]人物&amp;怪物成长分析'!$B$5:$S$104,13,FALSE)*$W2746</f>
        <v>1942.9116753744484</v>
      </c>
      <c r="U2746">
        <f>VLOOKUP($R2746,'[3]人物&amp;怪物成长分析'!$B$5:$S$104,14,FALSE)*$W2746</f>
        <v>863.51630016642162</v>
      </c>
      <c r="V2746">
        <f>VLOOKUP($R2746,'[3]人物&amp;怪物成长分析'!$B$5:$S$104,17,FALSE)*$W2746</f>
        <v>9019.8895999999986</v>
      </c>
      <c r="W2746" s="1">
        <v>0.74</v>
      </c>
      <c r="X2746">
        <f t="shared" si="42"/>
        <v>8575.6499255109356</v>
      </c>
    </row>
    <row r="2747" spans="1:24" x14ac:dyDescent="0.15">
      <c r="A2747">
        <v>2746</v>
      </c>
      <c r="B2747">
        <v>42</v>
      </c>
      <c r="C2747">
        <v>27658.487752352125</v>
      </c>
      <c r="D2747">
        <v>1438.9531931076929</v>
      </c>
      <c r="E2747">
        <v>639.53475249230814</v>
      </c>
      <c r="F2747">
        <v>4738.1992</v>
      </c>
      <c r="G2747" s="1">
        <v>0.34</v>
      </c>
      <c r="H2747">
        <v>5754.9782204329031</v>
      </c>
      <c r="Q2747">
        <v>2746</v>
      </c>
      <c r="R2747">
        <v>42</v>
      </c>
      <c r="S2747">
        <f>VLOOKUP($R2747,'[3]人物&amp;怪物成长分析'!$B$5:$S$104,12,FALSE)*$W2747</f>
        <v>27658.487752352125</v>
      </c>
      <c r="T2747">
        <f>VLOOKUP($R2747,'[3]人物&amp;怪物成长分析'!$B$5:$S$104,13,FALSE)*$W2747</f>
        <v>1438.9531931076929</v>
      </c>
      <c r="U2747">
        <f>VLOOKUP($R2747,'[3]人物&amp;怪物成长分析'!$B$5:$S$104,14,FALSE)*$W2747</f>
        <v>639.53475249230814</v>
      </c>
      <c r="V2747">
        <f>VLOOKUP($R2747,'[3]人物&amp;怪物成长分析'!$B$5:$S$104,17,FALSE)*$W2747</f>
        <v>4738.1992</v>
      </c>
      <c r="W2747" s="1">
        <v>0.34</v>
      </c>
      <c r="X2747">
        <f t="shared" si="42"/>
        <v>5754.9782204329031</v>
      </c>
    </row>
    <row r="2748" spans="1:24" x14ac:dyDescent="0.15">
      <c r="A2748">
        <v>2747</v>
      </c>
      <c r="B2748">
        <v>22</v>
      </c>
      <c r="C2748">
        <v>4299.3331575652173</v>
      </c>
      <c r="D2748">
        <v>339.79361947826089</v>
      </c>
      <c r="E2748">
        <v>151.01938643478263</v>
      </c>
      <c r="F2748">
        <v>3813.1475999999998</v>
      </c>
      <c r="G2748" s="1">
        <v>0.47</v>
      </c>
      <c r="H2748">
        <v>2351.1078194587826</v>
      </c>
      <c r="Q2748">
        <v>2747</v>
      </c>
      <c r="R2748">
        <v>22</v>
      </c>
      <c r="S2748">
        <f>VLOOKUP($R2748,'[3]人物&amp;怪物成长分析'!$B$5:$S$104,12,FALSE)*$W2748</f>
        <v>4299.3331575652173</v>
      </c>
      <c r="T2748">
        <f>VLOOKUP($R2748,'[3]人物&amp;怪物成长分析'!$B$5:$S$104,13,FALSE)*$W2748</f>
        <v>339.79361947826089</v>
      </c>
      <c r="U2748">
        <f>VLOOKUP($R2748,'[3]人物&amp;怪物成长分析'!$B$5:$S$104,14,FALSE)*$W2748</f>
        <v>151.01938643478263</v>
      </c>
      <c r="V2748">
        <f>VLOOKUP($R2748,'[3]人物&amp;怪物成长分析'!$B$5:$S$104,17,FALSE)*$W2748</f>
        <v>3813.1475999999998</v>
      </c>
      <c r="W2748" s="1">
        <v>0.47</v>
      </c>
      <c r="X2748">
        <f t="shared" si="42"/>
        <v>2351.1078194587826</v>
      </c>
    </row>
    <row r="2749" spans="1:24" x14ac:dyDescent="0.15">
      <c r="A2749">
        <v>2748</v>
      </c>
      <c r="B2749">
        <v>38</v>
      </c>
      <c r="C2749">
        <v>19206.847505926955</v>
      </c>
      <c r="D2749">
        <v>1108.9274526662209</v>
      </c>
      <c r="E2749">
        <v>492.85664562943151</v>
      </c>
      <c r="F2749">
        <v>4597.6751999999997</v>
      </c>
      <c r="G2749" s="1">
        <v>0.36</v>
      </c>
      <c r="H2749">
        <v>4719.9210798392769</v>
      </c>
      <c r="Q2749">
        <v>2748</v>
      </c>
      <c r="R2749">
        <v>38</v>
      </c>
      <c r="S2749">
        <f>VLOOKUP($R2749,'[3]人物&amp;怪物成长分析'!$B$5:$S$104,12,FALSE)*$W2749</f>
        <v>19206.847505926955</v>
      </c>
      <c r="T2749">
        <f>VLOOKUP($R2749,'[3]人物&amp;怪物成长分析'!$B$5:$S$104,13,FALSE)*$W2749</f>
        <v>1108.9274526662209</v>
      </c>
      <c r="U2749">
        <f>VLOOKUP($R2749,'[3]人物&amp;怪物成长分析'!$B$5:$S$104,14,FALSE)*$W2749</f>
        <v>492.85664562943151</v>
      </c>
      <c r="V2749">
        <f>VLOOKUP($R2749,'[3]人物&amp;怪物成长分析'!$B$5:$S$104,17,FALSE)*$W2749</f>
        <v>4597.6751999999997</v>
      </c>
      <c r="W2749" s="1">
        <v>0.36</v>
      </c>
      <c r="X2749">
        <f t="shared" si="42"/>
        <v>4719.9210798392769</v>
      </c>
    </row>
    <row r="2750" spans="1:24" x14ac:dyDescent="0.15">
      <c r="A2750">
        <v>2749</v>
      </c>
      <c r="B2750">
        <v>35</v>
      </c>
      <c r="C2750">
        <v>26273.866536521742</v>
      </c>
      <c r="D2750">
        <v>1617.6666318260873</v>
      </c>
      <c r="E2750">
        <v>718.96294747826119</v>
      </c>
      <c r="F2750">
        <v>7971.5929999999998</v>
      </c>
      <c r="G2750" s="1">
        <v>0.67</v>
      </c>
      <c r="H2750">
        <v>7317.5110329182617</v>
      </c>
      <c r="Q2750">
        <v>2749</v>
      </c>
      <c r="R2750">
        <v>35</v>
      </c>
      <c r="S2750">
        <f>VLOOKUP($R2750,'[3]人物&amp;怪物成长分析'!$B$5:$S$104,12,FALSE)*$W2750</f>
        <v>26273.866536521742</v>
      </c>
      <c r="T2750">
        <f>VLOOKUP($R2750,'[3]人物&amp;怪物成长分析'!$B$5:$S$104,13,FALSE)*$W2750</f>
        <v>1617.6666318260873</v>
      </c>
      <c r="U2750">
        <f>VLOOKUP($R2750,'[3]人物&amp;怪物成长分析'!$B$5:$S$104,14,FALSE)*$W2750</f>
        <v>718.96294747826119</v>
      </c>
      <c r="V2750">
        <f>VLOOKUP($R2750,'[3]人物&amp;怪物成长分析'!$B$5:$S$104,17,FALSE)*$W2750</f>
        <v>7971.5929999999998</v>
      </c>
      <c r="W2750" s="1">
        <v>0.67</v>
      </c>
      <c r="X2750">
        <f t="shared" si="42"/>
        <v>7317.5110329182617</v>
      </c>
    </row>
    <row r="2751" spans="1:24" x14ac:dyDescent="0.15">
      <c r="A2751">
        <v>2750</v>
      </c>
      <c r="B2751">
        <v>50</v>
      </c>
      <c r="C2751">
        <v>58106.086685217422</v>
      </c>
      <c r="D2751">
        <v>2514.2056738796</v>
      </c>
      <c r="E2751">
        <v>1117.4247439464889</v>
      </c>
      <c r="F2751">
        <v>5530.1</v>
      </c>
      <c r="G2751" s="1">
        <v>0.34</v>
      </c>
      <c r="H2751">
        <v>9403.329462281743</v>
      </c>
      <c r="Q2751">
        <v>2750</v>
      </c>
      <c r="R2751">
        <v>50</v>
      </c>
      <c r="S2751">
        <f>VLOOKUP($R2751,'[3]人物&amp;怪物成长分析'!$B$5:$S$104,12,FALSE)*$W2751</f>
        <v>58106.086685217422</v>
      </c>
      <c r="T2751">
        <f>VLOOKUP($R2751,'[3]人物&amp;怪物成长分析'!$B$5:$S$104,13,FALSE)*$W2751</f>
        <v>2514.2056738796</v>
      </c>
      <c r="U2751">
        <f>VLOOKUP($R2751,'[3]人物&amp;怪物成长分析'!$B$5:$S$104,14,FALSE)*$W2751</f>
        <v>1117.4247439464889</v>
      </c>
      <c r="V2751">
        <f>VLOOKUP($R2751,'[3]人物&amp;怪物成长分析'!$B$5:$S$104,17,FALSE)*$W2751</f>
        <v>5530.1</v>
      </c>
      <c r="W2751" s="1">
        <v>0.34</v>
      </c>
      <c r="X2751">
        <f t="shared" si="42"/>
        <v>9403.329462281743</v>
      </c>
    </row>
    <row r="2752" spans="1:24" x14ac:dyDescent="0.15">
      <c r="A2752">
        <v>2751</v>
      </c>
      <c r="B2752">
        <v>46</v>
      </c>
      <c r="C2752">
        <v>37098.984729147305</v>
      </c>
      <c r="D2752">
        <v>1753.8587659216059</v>
      </c>
      <c r="E2752">
        <v>779.49278485404727</v>
      </c>
      <c r="F2752">
        <v>4681.1363999999994</v>
      </c>
      <c r="G2752" s="1">
        <v>0.31</v>
      </c>
      <c r="H2752">
        <v>6730.6767791298544</v>
      </c>
      <c r="Q2752">
        <v>2751</v>
      </c>
      <c r="R2752">
        <v>46</v>
      </c>
      <c r="S2752">
        <f>VLOOKUP($R2752,'[3]人物&amp;怪物成长分析'!$B$5:$S$104,12,FALSE)*$W2752</f>
        <v>37098.984729147305</v>
      </c>
      <c r="T2752">
        <f>VLOOKUP($R2752,'[3]人物&amp;怪物成长分析'!$B$5:$S$104,13,FALSE)*$W2752</f>
        <v>1753.8587659216059</v>
      </c>
      <c r="U2752">
        <f>VLOOKUP($R2752,'[3]人物&amp;怪物成长分析'!$B$5:$S$104,14,FALSE)*$W2752</f>
        <v>779.49278485404727</v>
      </c>
      <c r="V2752">
        <f>VLOOKUP($R2752,'[3]人物&amp;怪物成长分析'!$B$5:$S$104,17,FALSE)*$W2752</f>
        <v>4681.1363999999994</v>
      </c>
      <c r="W2752" s="1">
        <v>0.31</v>
      </c>
      <c r="X2752">
        <f t="shared" si="42"/>
        <v>6730.6767791298544</v>
      </c>
    </row>
    <row r="2753" spans="1:24" x14ac:dyDescent="0.15">
      <c r="A2753">
        <v>2752</v>
      </c>
      <c r="B2753">
        <v>27</v>
      </c>
      <c r="C2753">
        <v>8883.6158000095365</v>
      </c>
      <c r="D2753">
        <v>615.90788406421416</v>
      </c>
      <c r="E2753">
        <v>273.73683736187303</v>
      </c>
      <c r="F2753">
        <v>5071.4533999999994</v>
      </c>
      <c r="G2753" s="1">
        <v>0.53</v>
      </c>
      <c r="H2753">
        <v>3563.140211311762</v>
      </c>
      <c r="Q2753">
        <v>2752</v>
      </c>
      <c r="R2753">
        <v>27</v>
      </c>
      <c r="S2753">
        <f>VLOOKUP($R2753,'[3]人物&amp;怪物成长分析'!$B$5:$S$104,12,FALSE)*$W2753</f>
        <v>8883.6158000095365</v>
      </c>
      <c r="T2753">
        <f>VLOOKUP($R2753,'[3]人物&amp;怪物成长分析'!$B$5:$S$104,13,FALSE)*$W2753</f>
        <v>615.90788406421416</v>
      </c>
      <c r="U2753">
        <f>VLOOKUP($R2753,'[3]人物&amp;怪物成长分析'!$B$5:$S$104,14,FALSE)*$W2753</f>
        <v>273.73683736187303</v>
      </c>
      <c r="V2753">
        <f>VLOOKUP($R2753,'[3]人物&amp;怪物成长分析'!$B$5:$S$104,17,FALSE)*$W2753</f>
        <v>5071.4533999999994</v>
      </c>
      <c r="W2753" s="1">
        <v>0.53</v>
      </c>
      <c r="X2753">
        <f t="shared" si="42"/>
        <v>3563.140211311762</v>
      </c>
    </row>
    <row r="2754" spans="1:24" x14ac:dyDescent="0.15">
      <c r="A2754">
        <v>2753</v>
      </c>
      <c r="B2754">
        <v>36</v>
      </c>
      <c r="C2754">
        <v>25377.663988077595</v>
      </c>
      <c r="D2754">
        <v>1549.0782276634116</v>
      </c>
      <c r="E2754">
        <v>688.47921229484962</v>
      </c>
      <c r="F2754">
        <v>7191.5335999999988</v>
      </c>
      <c r="G2754" s="1">
        <v>0.59</v>
      </c>
      <c r="H2754">
        <v>6837.3425081776377</v>
      </c>
      <c r="Q2754">
        <v>2753</v>
      </c>
      <c r="R2754">
        <v>36</v>
      </c>
      <c r="S2754">
        <f>VLOOKUP($R2754,'[3]人物&amp;怪物成长分析'!$B$5:$S$104,12,FALSE)*$W2754</f>
        <v>25377.663988077595</v>
      </c>
      <c r="T2754">
        <f>VLOOKUP($R2754,'[3]人物&amp;怪物成长分析'!$B$5:$S$104,13,FALSE)*$W2754</f>
        <v>1549.0782276634116</v>
      </c>
      <c r="U2754">
        <f>VLOOKUP($R2754,'[3]人物&amp;怪物成长分析'!$B$5:$S$104,14,FALSE)*$W2754</f>
        <v>688.47921229484962</v>
      </c>
      <c r="V2754">
        <f>VLOOKUP($R2754,'[3]人物&amp;怪物成长分析'!$B$5:$S$104,17,FALSE)*$W2754</f>
        <v>7191.5335999999988</v>
      </c>
      <c r="W2754" s="1">
        <v>0.59</v>
      </c>
      <c r="X2754">
        <f t="shared" si="42"/>
        <v>6837.3425081776377</v>
      </c>
    </row>
    <row r="2755" spans="1:24" x14ac:dyDescent="0.15">
      <c r="A2755">
        <v>2754</v>
      </c>
      <c r="B2755">
        <v>44</v>
      </c>
      <c r="C2755">
        <v>64457.310863360013</v>
      </c>
      <c r="D2755">
        <v>3193.5722562782612</v>
      </c>
      <c r="E2755">
        <v>1419.365447234783</v>
      </c>
      <c r="F2755">
        <v>9436.8040000000001</v>
      </c>
      <c r="G2755" s="1">
        <v>0.65</v>
      </c>
      <c r="H2755">
        <v>12479.692197656934</v>
      </c>
      <c r="Q2755">
        <v>2754</v>
      </c>
      <c r="R2755">
        <v>44</v>
      </c>
      <c r="S2755">
        <f>VLOOKUP($R2755,'[3]人物&amp;怪物成长分析'!$B$5:$S$104,12,FALSE)*$W2755</f>
        <v>64457.310863360013</v>
      </c>
      <c r="T2755">
        <f>VLOOKUP($R2755,'[3]人物&amp;怪物成长分析'!$B$5:$S$104,13,FALSE)*$W2755</f>
        <v>3193.5722562782612</v>
      </c>
      <c r="U2755">
        <f>VLOOKUP($R2755,'[3]人物&amp;怪物成长分析'!$B$5:$S$104,14,FALSE)*$W2755</f>
        <v>1419.365447234783</v>
      </c>
      <c r="V2755">
        <f>VLOOKUP($R2755,'[3]人物&amp;怪物成长分析'!$B$5:$S$104,17,FALSE)*$W2755</f>
        <v>9436.8040000000001</v>
      </c>
      <c r="W2755" s="1">
        <v>0.65</v>
      </c>
      <c r="X2755">
        <f t="shared" ref="X2755:X2818" si="43">SUMPRODUCT(S2755:V2755,$M$6:$P$6)*1.2</f>
        <v>12479.692197656934</v>
      </c>
    </row>
    <row r="2756" spans="1:24" x14ac:dyDescent="0.15">
      <c r="A2756">
        <v>2755</v>
      </c>
      <c r="B2756">
        <v>25</v>
      </c>
      <c r="C2756">
        <v>4741.8721216555195</v>
      </c>
      <c r="D2756">
        <v>345.73649899665565</v>
      </c>
      <c r="E2756">
        <v>153.66066622073586</v>
      </c>
      <c r="F2756">
        <v>3235.14</v>
      </c>
      <c r="G2756" s="1">
        <v>0.36</v>
      </c>
      <c r="H2756">
        <v>2146.8235801003348</v>
      </c>
      <c r="Q2756">
        <v>2755</v>
      </c>
      <c r="R2756">
        <v>25</v>
      </c>
      <c r="S2756">
        <f>VLOOKUP($R2756,'[3]人物&amp;怪物成长分析'!$B$5:$S$104,12,FALSE)*$W2756</f>
        <v>4741.8721216555195</v>
      </c>
      <c r="T2756">
        <f>VLOOKUP($R2756,'[3]人物&amp;怪物成长分析'!$B$5:$S$104,13,FALSE)*$W2756</f>
        <v>345.73649899665565</v>
      </c>
      <c r="U2756">
        <f>VLOOKUP($R2756,'[3]人物&amp;怪物成长分析'!$B$5:$S$104,14,FALSE)*$W2756</f>
        <v>153.66066622073586</v>
      </c>
      <c r="V2756">
        <f>VLOOKUP($R2756,'[3]人物&amp;怪物成长分析'!$B$5:$S$104,17,FALSE)*$W2756</f>
        <v>3235.14</v>
      </c>
      <c r="W2756" s="1">
        <v>0.36</v>
      </c>
      <c r="X2756">
        <f t="shared" si="43"/>
        <v>2146.8235801003348</v>
      </c>
    </row>
    <row r="2757" spans="1:24" x14ac:dyDescent="0.15">
      <c r="A2757">
        <v>2756</v>
      </c>
      <c r="B2757">
        <v>21</v>
      </c>
      <c r="C2757">
        <v>4491.6208837500026</v>
      </c>
      <c r="D2757">
        <v>365.21366869565236</v>
      </c>
      <c r="E2757">
        <v>162.31718608695661</v>
      </c>
      <c r="F2757">
        <v>4302.067</v>
      </c>
      <c r="G2757" s="1">
        <v>0.55000000000000004</v>
      </c>
      <c r="H2757">
        <v>2603.8781641591308</v>
      </c>
      <c r="Q2757">
        <v>2756</v>
      </c>
      <c r="R2757">
        <v>21</v>
      </c>
      <c r="S2757">
        <f>VLOOKUP($R2757,'[3]人物&amp;怪物成长分析'!$B$5:$S$104,12,FALSE)*$W2757</f>
        <v>4491.6208837500026</v>
      </c>
      <c r="T2757">
        <f>VLOOKUP($R2757,'[3]人物&amp;怪物成长分析'!$B$5:$S$104,13,FALSE)*$W2757</f>
        <v>365.21366869565236</v>
      </c>
      <c r="U2757">
        <f>VLOOKUP($R2757,'[3]人物&amp;怪物成长分析'!$B$5:$S$104,14,FALSE)*$W2757</f>
        <v>162.31718608695661</v>
      </c>
      <c r="V2757">
        <f>VLOOKUP($R2757,'[3]人物&amp;怪物成长分析'!$B$5:$S$104,17,FALSE)*$W2757</f>
        <v>4302.067</v>
      </c>
      <c r="W2757" s="1">
        <v>0.55000000000000004</v>
      </c>
      <c r="X2757">
        <f t="shared" si="43"/>
        <v>2603.8781641591308</v>
      </c>
    </row>
    <row r="2758" spans="1:24" x14ac:dyDescent="0.15">
      <c r="A2758">
        <v>2757</v>
      </c>
      <c r="B2758">
        <v>31</v>
      </c>
      <c r="C2758">
        <v>12826.104040453851</v>
      </c>
      <c r="D2758">
        <v>819.83602327846177</v>
      </c>
      <c r="E2758">
        <v>364.37156590153859</v>
      </c>
      <c r="F2758">
        <v>5259.3365999999996</v>
      </c>
      <c r="G2758" s="1">
        <v>0.49</v>
      </c>
      <c r="H2758">
        <v>4182.5114337577852</v>
      </c>
      <c r="Q2758">
        <v>2757</v>
      </c>
      <c r="R2758">
        <v>31</v>
      </c>
      <c r="S2758">
        <f>VLOOKUP($R2758,'[3]人物&amp;怪物成长分析'!$B$5:$S$104,12,FALSE)*$W2758</f>
        <v>12826.104040453851</v>
      </c>
      <c r="T2758">
        <f>VLOOKUP($R2758,'[3]人物&amp;怪物成长分析'!$B$5:$S$104,13,FALSE)*$W2758</f>
        <v>819.83602327846177</v>
      </c>
      <c r="U2758">
        <f>VLOOKUP($R2758,'[3]人物&amp;怪物成长分析'!$B$5:$S$104,14,FALSE)*$W2758</f>
        <v>364.37156590153859</v>
      </c>
      <c r="V2758">
        <f>VLOOKUP($R2758,'[3]人物&amp;怪物成长分析'!$B$5:$S$104,17,FALSE)*$W2758</f>
        <v>5259.3365999999996</v>
      </c>
      <c r="W2758" s="1">
        <v>0.49</v>
      </c>
      <c r="X2758">
        <f t="shared" si="43"/>
        <v>4182.5114337577852</v>
      </c>
    </row>
    <row r="2759" spans="1:24" x14ac:dyDescent="0.15">
      <c r="A2759">
        <v>2758</v>
      </c>
      <c r="B2759">
        <v>43</v>
      </c>
      <c r="C2759">
        <v>53961.28855235278</v>
      </c>
      <c r="D2759">
        <v>2738.9523725337799</v>
      </c>
      <c r="E2759">
        <v>1217.3121655705691</v>
      </c>
      <c r="F2759">
        <v>8536.2119999999995</v>
      </c>
      <c r="G2759" s="1">
        <v>0.6</v>
      </c>
      <c r="H2759">
        <v>10820.433792238153</v>
      </c>
      <c r="Q2759">
        <v>2758</v>
      </c>
      <c r="R2759">
        <v>43</v>
      </c>
      <c r="S2759">
        <f>VLOOKUP($R2759,'[3]人物&amp;怪物成长分析'!$B$5:$S$104,12,FALSE)*$W2759</f>
        <v>53961.28855235278</v>
      </c>
      <c r="T2759">
        <f>VLOOKUP($R2759,'[3]人物&amp;怪物成长分析'!$B$5:$S$104,13,FALSE)*$W2759</f>
        <v>2738.9523725337799</v>
      </c>
      <c r="U2759">
        <f>VLOOKUP($R2759,'[3]人物&amp;怪物成长分析'!$B$5:$S$104,14,FALSE)*$W2759</f>
        <v>1217.3121655705691</v>
      </c>
      <c r="V2759">
        <f>VLOOKUP($R2759,'[3]人物&amp;怪物成长分析'!$B$5:$S$104,17,FALSE)*$W2759</f>
        <v>8536.2119999999995</v>
      </c>
      <c r="W2759" s="1">
        <v>0.6</v>
      </c>
      <c r="X2759">
        <f t="shared" si="43"/>
        <v>10820.433792238153</v>
      </c>
    </row>
    <row r="2760" spans="1:24" x14ac:dyDescent="0.15">
      <c r="A2760">
        <v>2759</v>
      </c>
      <c r="B2760">
        <v>21</v>
      </c>
      <c r="C2760">
        <v>5961.6059002500024</v>
      </c>
      <c r="D2760">
        <v>484.73814208695671</v>
      </c>
      <c r="E2760">
        <v>215.43917426086966</v>
      </c>
      <c r="F2760">
        <v>5710.0161999999991</v>
      </c>
      <c r="G2760" s="1">
        <v>0.73</v>
      </c>
      <c r="H2760">
        <v>3456.0564724293918</v>
      </c>
      <c r="Q2760">
        <v>2759</v>
      </c>
      <c r="R2760">
        <v>21</v>
      </c>
      <c r="S2760">
        <f>VLOOKUP($R2760,'[3]人物&amp;怪物成长分析'!$B$5:$S$104,12,FALSE)*$W2760</f>
        <v>5961.6059002500024</v>
      </c>
      <c r="T2760">
        <f>VLOOKUP($R2760,'[3]人物&amp;怪物成长分析'!$B$5:$S$104,13,FALSE)*$W2760</f>
        <v>484.73814208695671</v>
      </c>
      <c r="U2760">
        <f>VLOOKUP($R2760,'[3]人物&amp;怪物成长分析'!$B$5:$S$104,14,FALSE)*$W2760</f>
        <v>215.43917426086966</v>
      </c>
      <c r="V2760">
        <f>VLOOKUP($R2760,'[3]人物&amp;怪物成长分析'!$B$5:$S$104,17,FALSE)*$W2760</f>
        <v>5710.0161999999991</v>
      </c>
      <c r="W2760" s="1">
        <v>0.73</v>
      </c>
      <c r="X2760">
        <f t="shared" si="43"/>
        <v>3456.0564724293918</v>
      </c>
    </row>
    <row r="2761" spans="1:24" x14ac:dyDescent="0.15">
      <c r="A2761">
        <v>2760</v>
      </c>
      <c r="B2761">
        <v>35</v>
      </c>
      <c r="C2761">
        <v>13725.154160869566</v>
      </c>
      <c r="D2761">
        <v>845.04973304347834</v>
      </c>
      <c r="E2761">
        <v>375.57765913043488</v>
      </c>
      <c r="F2761">
        <v>4164.2649999999994</v>
      </c>
      <c r="G2761" s="1">
        <v>0.35</v>
      </c>
      <c r="H2761">
        <v>3822.580390330435</v>
      </c>
      <c r="Q2761">
        <v>2760</v>
      </c>
      <c r="R2761">
        <v>35</v>
      </c>
      <c r="S2761">
        <f>VLOOKUP($R2761,'[3]人物&amp;怪物成长分析'!$B$5:$S$104,12,FALSE)*$W2761</f>
        <v>13725.154160869566</v>
      </c>
      <c r="T2761">
        <f>VLOOKUP($R2761,'[3]人物&amp;怪物成长分析'!$B$5:$S$104,13,FALSE)*$W2761</f>
        <v>845.04973304347834</v>
      </c>
      <c r="U2761">
        <f>VLOOKUP($R2761,'[3]人物&amp;怪物成长分析'!$B$5:$S$104,14,FALSE)*$W2761</f>
        <v>375.57765913043488</v>
      </c>
      <c r="V2761">
        <f>VLOOKUP($R2761,'[3]人物&amp;怪物成长分析'!$B$5:$S$104,17,FALSE)*$W2761</f>
        <v>4164.2649999999994</v>
      </c>
      <c r="W2761" s="1">
        <v>0.35</v>
      </c>
      <c r="X2761">
        <f t="shared" si="43"/>
        <v>3822.580390330435</v>
      </c>
    </row>
    <row r="2762" spans="1:24" x14ac:dyDescent="0.15">
      <c r="A2762">
        <v>2761</v>
      </c>
      <c r="B2762">
        <v>48</v>
      </c>
      <c r="C2762">
        <v>100188.43948599655</v>
      </c>
      <c r="D2762">
        <v>4527.5138145391329</v>
      </c>
      <c r="E2762">
        <v>2012.2283620173921</v>
      </c>
      <c r="F2762">
        <v>10977.903999999999</v>
      </c>
      <c r="G2762" s="1">
        <v>0.7</v>
      </c>
      <c r="H2762">
        <v>17135.720539195663</v>
      </c>
      <c r="Q2762">
        <v>2761</v>
      </c>
      <c r="R2762">
        <v>48</v>
      </c>
      <c r="S2762">
        <f>VLOOKUP($R2762,'[3]人物&amp;怪物成长分析'!$B$5:$S$104,12,FALSE)*$W2762</f>
        <v>100188.43948599655</v>
      </c>
      <c r="T2762">
        <f>VLOOKUP($R2762,'[3]人物&amp;怪物成长分析'!$B$5:$S$104,13,FALSE)*$W2762</f>
        <v>4527.5138145391329</v>
      </c>
      <c r="U2762">
        <f>VLOOKUP($R2762,'[3]人物&amp;怪物成长分析'!$B$5:$S$104,14,FALSE)*$W2762</f>
        <v>2012.2283620173921</v>
      </c>
      <c r="V2762">
        <f>VLOOKUP($R2762,'[3]人物&amp;怪物成长分析'!$B$5:$S$104,17,FALSE)*$W2762</f>
        <v>10977.903999999999</v>
      </c>
      <c r="W2762" s="1">
        <v>0.7</v>
      </c>
      <c r="X2762">
        <f t="shared" si="43"/>
        <v>17135.720539195663</v>
      </c>
    </row>
    <row r="2763" spans="1:24" x14ac:dyDescent="0.15">
      <c r="A2763">
        <v>2762</v>
      </c>
      <c r="B2763">
        <v>34</v>
      </c>
      <c r="C2763">
        <v>17819.120114397996</v>
      </c>
      <c r="D2763">
        <v>1106.9231558327763</v>
      </c>
      <c r="E2763">
        <v>491.9658470367894</v>
      </c>
      <c r="F2763">
        <v>5803.38</v>
      </c>
      <c r="G2763" s="1">
        <v>0.5</v>
      </c>
      <c r="H2763">
        <v>5141.7636089345824</v>
      </c>
      <c r="Q2763">
        <v>2762</v>
      </c>
      <c r="R2763">
        <v>34</v>
      </c>
      <c r="S2763">
        <f>VLOOKUP($R2763,'[3]人物&amp;怪物成长分析'!$B$5:$S$104,12,FALSE)*$W2763</f>
        <v>17819.120114397996</v>
      </c>
      <c r="T2763">
        <f>VLOOKUP($R2763,'[3]人物&amp;怪物成长分析'!$B$5:$S$104,13,FALSE)*$W2763</f>
        <v>1106.9231558327763</v>
      </c>
      <c r="U2763">
        <f>VLOOKUP($R2763,'[3]人物&amp;怪物成长分析'!$B$5:$S$104,14,FALSE)*$W2763</f>
        <v>491.9658470367894</v>
      </c>
      <c r="V2763">
        <f>VLOOKUP($R2763,'[3]人物&amp;怪物成长分析'!$B$5:$S$104,17,FALSE)*$W2763</f>
        <v>5803.38</v>
      </c>
      <c r="W2763" s="1">
        <v>0.5</v>
      </c>
      <c r="X2763">
        <f t="shared" si="43"/>
        <v>5141.7636089345824</v>
      </c>
    </row>
    <row r="2764" spans="1:24" x14ac:dyDescent="0.15">
      <c r="A2764">
        <v>2763</v>
      </c>
      <c r="B2764">
        <v>32</v>
      </c>
      <c r="C2764">
        <v>17183.815495051509</v>
      </c>
      <c r="D2764">
        <v>1087.620569069298</v>
      </c>
      <c r="E2764">
        <v>483.38691958635462</v>
      </c>
      <c r="F2764">
        <v>6504.4431999999997</v>
      </c>
      <c r="G2764" s="1">
        <v>0.59</v>
      </c>
      <c r="H2764">
        <v>5363.8449557492559</v>
      </c>
      <c r="Q2764">
        <v>2763</v>
      </c>
      <c r="R2764">
        <v>32</v>
      </c>
      <c r="S2764">
        <f>VLOOKUP($R2764,'[3]人物&amp;怪物成长分析'!$B$5:$S$104,12,FALSE)*$W2764</f>
        <v>17183.815495051509</v>
      </c>
      <c r="T2764">
        <f>VLOOKUP($R2764,'[3]人物&amp;怪物成长分析'!$B$5:$S$104,13,FALSE)*$W2764</f>
        <v>1087.620569069298</v>
      </c>
      <c r="U2764">
        <f>VLOOKUP($R2764,'[3]人物&amp;怪物成长分析'!$B$5:$S$104,14,FALSE)*$W2764</f>
        <v>483.38691958635462</v>
      </c>
      <c r="V2764">
        <f>VLOOKUP($R2764,'[3]人物&amp;怪物成长分析'!$B$5:$S$104,17,FALSE)*$W2764</f>
        <v>6504.4431999999997</v>
      </c>
      <c r="W2764" s="1">
        <v>0.59</v>
      </c>
      <c r="X2764">
        <f t="shared" si="43"/>
        <v>5363.8449557492559</v>
      </c>
    </row>
    <row r="2765" spans="1:24" x14ac:dyDescent="0.15">
      <c r="A2765">
        <v>2764</v>
      </c>
      <c r="B2765">
        <v>32</v>
      </c>
      <c r="C2765">
        <v>16601.313274880271</v>
      </c>
      <c r="D2765">
        <v>1050.7520752025421</v>
      </c>
      <c r="E2765">
        <v>467.0009223122409</v>
      </c>
      <c r="F2765">
        <v>6283.9535999999989</v>
      </c>
      <c r="G2765" s="1">
        <v>0.56999999999999995</v>
      </c>
      <c r="H2765">
        <v>5182.0197030119925</v>
      </c>
      <c r="Q2765">
        <v>2764</v>
      </c>
      <c r="R2765">
        <v>32</v>
      </c>
      <c r="S2765">
        <f>VLOOKUP($R2765,'[3]人物&amp;怪物成长分析'!$B$5:$S$104,12,FALSE)*$W2765</f>
        <v>16601.313274880271</v>
      </c>
      <c r="T2765">
        <f>VLOOKUP($R2765,'[3]人物&amp;怪物成长分析'!$B$5:$S$104,13,FALSE)*$W2765</f>
        <v>1050.7520752025421</v>
      </c>
      <c r="U2765">
        <f>VLOOKUP($R2765,'[3]人物&amp;怪物成长分析'!$B$5:$S$104,14,FALSE)*$W2765</f>
        <v>467.0009223122409</v>
      </c>
      <c r="V2765">
        <f>VLOOKUP($R2765,'[3]人物&amp;怪物成长分析'!$B$5:$S$104,17,FALSE)*$W2765</f>
        <v>6283.9535999999989</v>
      </c>
      <c r="W2765" s="1">
        <v>0.56999999999999995</v>
      </c>
      <c r="X2765">
        <f t="shared" si="43"/>
        <v>5182.0197030119925</v>
      </c>
    </row>
    <row r="2766" spans="1:24" x14ac:dyDescent="0.15">
      <c r="A2766">
        <v>2765</v>
      </c>
      <c r="B2766">
        <v>41</v>
      </c>
      <c r="C2766">
        <v>30817.287188060687</v>
      </c>
      <c r="D2766">
        <v>1644.2043065060877</v>
      </c>
      <c r="E2766">
        <v>730.75746955826105</v>
      </c>
      <c r="F2766">
        <v>5730.7907999999998</v>
      </c>
      <c r="G2766" s="1">
        <v>0.42</v>
      </c>
      <c r="H2766">
        <v>6667.3465627041314</v>
      </c>
      <c r="Q2766">
        <v>2765</v>
      </c>
      <c r="R2766">
        <v>41</v>
      </c>
      <c r="S2766">
        <f>VLOOKUP($R2766,'[3]人物&amp;怪物成长分析'!$B$5:$S$104,12,FALSE)*$W2766</f>
        <v>30817.287188060687</v>
      </c>
      <c r="T2766">
        <f>VLOOKUP($R2766,'[3]人物&amp;怪物成长分析'!$B$5:$S$104,13,FALSE)*$W2766</f>
        <v>1644.2043065060877</v>
      </c>
      <c r="U2766">
        <f>VLOOKUP($R2766,'[3]人物&amp;怪物成长分析'!$B$5:$S$104,14,FALSE)*$W2766</f>
        <v>730.75746955826105</v>
      </c>
      <c r="V2766">
        <f>VLOOKUP($R2766,'[3]人物&amp;怪物成长分析'!$B$5:$S$104,17,FALSE)*$W2766</f>
        <v>5730.7907999999998</v>
      </c>
      <c r="W2766" s="1">
        <v>0.42</v>
      </c>
      <c r="X2766">
        <f t="shared" si="43"/>
        <v>6667.3465627041314</v>
      </c>
    </row>
    <row r="2767" spans="1:24" x14ac:dyDescent="0.15">
      <c r="A2767">
        <v>2766</v>
      </c>
      <c r="B2767">
        <v>31</v>
      </c>
      <c r="C2767">
        <v>19631.791898653853</v>
      </c>
      <c r="D2767">
        <v>1254.8510560384618</v>
      </c>
      <c r="E2767">
        <v>557.71158046153869</v>
      </c>
      <c r="F2767">
        <v>8050.0050000000001</v>
      </c>
      <c r="G2767" s="1">
        <v>0.75</v>
      </c>
      <c r="H2767">
        <v>6401.8032149353849</v>
      </c>
      <c r="Q2767">
        <v>2766</v>
      </c>
      <c r="R2767">
        <v>31</v>
      </c>
      <c r="S2767">
        <f>VLOOKUP($R2767,'[3]人物&amp;怪物成长分析'!$B$5:$S$104,12,FALSE)*$W2767</f>
        <v>19631.791898653853</v>
      </c>
      <c r="T2767">
        <f>VLOOKUP($R2767,'[3]人物&amp;怪物成长分析'!$B$5:$S$104,13,FALSE)*$W2767</f>
        <v>1254.8510560384618</v>
      </c>
      <c r="U2767">
        <f>VLOOKUP($R2767,'[3]人物&amp;怪物成长分析'!$B$5:$S$104,14,FALSE)*$W2767</f>
        <v>557.71158046153869</v>
      </c>
      <c r="V2767">
        <f>VLOOKUP($R2767,'[3]人物&amp;怪物成长分析'!$B$5:$S$104,17,FALSE)*$W2767</f>
        <v>8050.0050000000001</v>
      </c>
      <c r="W2767" s="1">
        <v>0.75</v>
      </c>
      <c r="X2767">
        <f t="shared" si="43"/>
        <v>6401.8032149353849</v>
      </c>
    </row>
    <row r="2768" spans="1:24" x14ac:dyDescent="0.15">
      <c r="A2768">
        <v>2767</v>
      </c>
      <c r="B2768">
        <v>34</v>
      </c>
      <c r="C2768">
        <v>18531.884918973916</v>
      </c>
      <c r="D2768">
        <v>1151.2000820660874</v>
      </c>
      <c r="E2768">
        <v>511.64448091826097</v>
      </c>
      <c r="F2768">
        <v>6035.5152000000007</v>
      </c>
      <c r="G2768" s="1">
        <v>0.52</v>
      </c>
      <c r="H2768">
        <v>5347.4341532919661</v>
      </c>
      <c r="Q2768">
        <v>2767</v>
      </c>
      <c r="R2768">
        <v>34</v>
      </c>
      <c r="S2768">
        <f>VLOOKUP($R2768,'[3]人物&amp;怪物成长分析'!$B$5:$S$104,12,FALSE)*$W2768</f>
        <v>18531.884918973916</v>
      </c>
      <c r="T2768">
        <f>VLOOKUP($R2768,'[3]人物&amp;怪物成长分析'!$B$5:$S$104,13,FALSE)*$W2768</f>
        <v>1151.2000820660874</v>
      </c>
      <c r="U2768">
        <f>VLOOKUP($R2768,'[3]人物&amp;怪物成长分析'!$B$5:$S$104,14,FALSE)*$W2768</f>
        <v>511.64448091826097</v>
      </c>
      <c r="V2768">
        <f>VLOOKUP($R2768,'[3]人物&amp;怪物成长分析'!$B$5:$S$104,17,FALSE)*$W2768</f>
        <v>6035.5152000000007</v>
      </c>
      <c r="W2768" s="1">
        <v>0.52</v>
      </c>
      <c r="X2768">
        <f t="shared" si="43"/>
        <v>5347.4341532919661</v>
      </c>
    </row>
    <row r="2769" spans="1:24" x14ac:dyDescent="0.15">
      <c r="A2769">
        <v>2768</v>
      </c>
      <c r="B2769">
        <v>42</v>
      </c>
      <c r="C2769">
        <v>36606.822025171932</v>
      </c>
      <c r="D2769">
        <v>1904.49687323077</v>
      </c>
      <c r="E2769">
        <v>846.44305476923125</v>
      </c>
      <c r="F2769">
        <v>6271.1459999999997</v>
      </c>
      <c r="G2769" s="1">
        <v>0.45</v>
      </c>
      <c r="H2769">
        <v>7616.882938808254</v>
      </c>
      <c r="Q2769">
        <v>2768</v>
      </c>
      <c r="R2769">
        <v>42</v>
      </c>
      <c r="S2769">
        <f>VLOOKUP($R2769,'[3]人物&amp;怪物成长分析'!$B$5:$S$104,12,FALSE)*$W2769</f>
        <v>36606.822025171932</v>
      </c>
      <c r="T2769">
        <f>VLOOKUP($R2769,'[3]人物&amp;怪物成长分析'!$B$5:$S$104,13,FALSE)*$W2769</f>
        <v>1904.49687323077</v>
      </c>
      <c r="U2769">
        <f>VLOOKUP($R2769,'[3]人物&amp;怪物成长分析'!$B$5:$S$104,14,FALSE)*$W2769</f>
        <v>846.44305476923125</v>
      </c>
      <c r="V2769">
        <f>VLOOKUP($R2769,'[3]人物&amp;怪物成长分析'!$B$5:$S$104,17,FALSE)*$W2769</f>
        <v>6271.1459999999997</v>
      </c>
      <c r="W2769" s="1">
        <v>0.45</v>
      </c>
      <c r="X2769">
        <f t="shared" si="43"/>
        <v>7616.882938808254</v>
      </c>
    </row>
    <row r="2770" spans="1:24" x14ac:dyDescent="0.15">
      <c r="A2770">
        <v>2769</v>
      </c>
      <c r="B2770">
        <v>48</v>
      </c>
      <c r="C2770">
        <v>108776.02001336768</v>
      </c>
      <c r="D2770">
        <v>4915.5864272139161</v>
      </c>
      <c r="E2770">
        <v>2184.7050787617404</v>
      </c>
      <c r="F2770">
        <v>11918.867199999999</v>
      </c>
      <c r="G2770" s="1">
        <v>0.76</v>
      </c>
      <c r="H2770">
        <v>18604.496585412438</v>
      </c>
      <c r="Q2770">
        <v>2769</v>
      </c>
      <c r="R2770">
        <v>48</v>
      </c>
      <c r="S2770">
        <f>VLOOKUP($R2770,'[3]人物&amp;怪物成长分析'!$B$5:$S$104,12,FALSE)*$W2770</f>
        <v>108776.02001336768</v>
      </c>
      <c r="T2770">
        <f>VLOOKUP($R2770,'[3]人物&amp;怪物成长分析'!$B$5:$S$104,13,FALSE)*$W2770</f>
        <v>4915.5864272139161</v>
      </c>
      <c r="U2770">
        <f>VLOOKUP($R2770,'[3]人物&amp;怪物成长分析'!$B$5:$S$104,14,FALSE)*$W2770</f>
        <v>2184.7050787617404</v>
      </c>
      <c r="V2770">
        <f>VLOOKUP($R2770,'[3]人物&amp;怪物成长分析'!$B$5:$S$104,17,FALSE)*$W2770</f>
        <v>11918.867199999999</v>
      </c>
      <c r="W2770" s="1">
        <v>0.76</v>
      </c>
      <c r="X2770">
        <f t="shared" si="43"/>
        <v>18604.496585412438</v>
      </c>
    </row>
    <row r="2771" spans="1:24" x14ac:dyDescent="0.15">
      <c r="A2771">
        <v>2770</v>
      </c>
      <c r="B2771">
        <v>50</v>
      </c>
      <c r="C2771">
        <v>107667.16062260875</v>
      </c>
      <c r="D2771">
        <v>4658.6752192474933</v>
      </c>
      <c r="E2771">
        <v>2070.5223196655529</v>
      </c>
      <c r="F2771">
        <v>10246.950000000001</v>
      </c>
      <c r="G2771" s="1">
        <v>0.63</v>
      </c>
      <c r="H2771">
        <v>17423.816356580875</v>
      </c>
      <c r="Q2771">
        <v>2770</v>
      </c>
      <c r="R2771">
        <v>50</v>
      </c>
      <c r="S2771">
        <f>VLOOKUP($R2771,'[3]人物&amp;怪物成长分析'!$B$5:$S$104,12,FALSE)*$W2771</f>
        <v>107667.16062260875</v>
      </c>
      <c r="T2771">
        <f>VLOOKUP($R2771,'[3]人物&amp;怪物成长分析'!$B$5:$S$104,13,FALSE)*$W2771</f>
        <v>4658.6752192474933</v>
      </c>
      <c r="U2771">
        <f>VLOOKUP($R2771,'[3]人物&amp;怪物成长分析'!$B$5:$S$104,14,FALSE)*$W2771</f>
        <v>2070.5223196655529</v>
      </c>
      <c r="V2771">
        <f>VLOOKUP($R2771,'[3]人物&amp;怪物成长分析'!$B$5:$S$104,17,FALSE)*$W2771</f>
        <v>10246.950000000001</v>
      </c>
      <c r="W2771" s="1">
        <v>0.63</v>
      </c>
      <c r="X2771">
        <f t="shared" si="43"/>
        <v>17423.816356580875</v>
      </c>
    </row>
    <row r="2772" spans="1:24" x14ac:dyDescent="0.15">
      <c r="A2772">
        <v>2771</v>
      </c>
      <c r="B2772">
        <v>39</v>
      </c>
      <c r="C2772">
        <v>18336.594007258016</v>
      </c>
      <c r="D2772">
        <v>1030.5866528072911</v>
      </c>
      <c r="E2772">
        <v>458.03851235879603</v>
      </c>
      <c r="F2772">
        <v>4049.3625999999995</v>
      </c>
      <c r="G2772" s="1">
        <v>0.31</v>
      </c>
      <c r="H2772">
        <v>4318.6466513476898</v>
      </c>
      <c r="Q2772">
        <v>2771</v>
      </c>
      <c r="R2772">
        <v>39</v>
      </c>
      <c r="S2772">
        <f>VLOOKUP($R2772,'[3]人物&amp;怪物成长分析'!$B$5:$S$104,12,FALSE)*$W2772</f>
        <v>18336.594007258016</v>
      </c>
      <c r="T2772">
        <f>VLOOKUP($R2772,'[3]人物&amp;怪物成长分析'!$B$5:$S$104,13,FALSE)*$W2772</f>
        <v>1030.5866528072911</v>
      </c>
      <c r="U2772">
        <f>VLOOKUP($R2772,'[3]人物&amp;怪物成长分析'!$B$5:$S$104,14,FALSE)*$W2772</f>
        <v>458.03851235879603</v>
      </c>
      <c r="V2772">
        <f>VLOOKUP($R2772,'[3]人物&amp;怪物成长分析'!$B$5:$S$104,17,FALSE)*$W2772</f>
        <v>4049.3625999999995</v>
      </c>
      <c r="W2772" s="1">
        <v>0.31</v>
      </c>
      <c r="X2772">
        <f t="shared" si="43"/>
        <v>4318.6466513476898</v>
      </c>
    </row>
    <row r="2773" spans="1:24" x14ac:dyDescent="0.15">
      <c r="A2773">
        <v>2772</v>
      </c>
      <c r="B2773">
        <v>33</v>
      </c>
      <c r="C2773">
        <v>16784.122874478271</v>
      </c>
      <c r="D2773">
        <v>1052.2651940608703</v>
      </c>
      <c r="E2773">
        <v>467.67341958260903</v>
      </c>
      <c r="F2773">
        <v>5884.1223999999993</v>
      </c>
      <c r="G2773" s="1">
        <v>0.52</v>
      </c>
      <c r="H2773">
        <v>5030.2861735471315</v>
      </c>
      <c r="Q2773">
        <v>2772</v>
      </c>
      <c r="R2773">
        <v>33</v>
      </c>
      <c r="S2773">
        <f>VLOOKUP($R2773,'[3]人物&amp;怪物成长分析'!$B$5:$S$104,12,FALSE)*$W2773</f>
        <v>16784.122874478271</v>
      </c>
      <c r="T2773">
        <f>VLOOKUP($R2773,'[3]人物&amp;怪物成长分析'!$B$5:$S$104,13,FALSE)*$W2773</f>
        <v>1052.2651940608703</v>
      </c>
      <c r="U2773">
        <f>VLOOKUP($R2773,'[3]人物&amp;怪物成长分析'!$B$5:$S$104,14,FALSE)*$W2773</f>
        <v>467.67341958260903</v>
      </c>
      <c r="V2773">
        <f>VLOOKUP($R2773,'[3]人物&amp;怪物成长分析'!$B$5:$S$104,17,FALSE)*$W2773</f>
        <v>5884.1223999999993</v>
      </c>
      <c r="W2773" s="1">
        <v>0.52</v>
      </c>
      <c r="X2773">
        <f t="shared" si="43"/>
        <v>5030.2861735471315</v>
      </c>
    </row>
    <row r="2774" spans="1:24" x14ac:dyDescent="0.15">
      <c r="A2774">
        <v>2773</v>
      </c>
      <c r="B2774">
        <v>43</v>
      </c>
      <c r="C2774">
        <v>34175.48274982343</v>
      </c>
      <c r="D2774">
        <v>1734.6698359380605</v>
      </c>
      <c r="E2774">
        <v>770.96437152802707</v>
      </c>
      <c r="F2774">
        <v>5406.2675999999992</v>
      </c>
      <c r="G2774" s="1">
        <v>0.38</v>
      </c>
      <c r="H2774">
        <v>6852.9414017508298</v>
      </c>
      <c r="Q2774">
        <v>2773</v>
      </c>
      <c r="R2774">
        <v>43</v>
      </c>
      <c r="S2774">
        <f>VLOOKUP($R2774,'[3]人物&amp;怪物成长分析'!$B$5:$S$104,12,FALSE)*$W2774</f>
        <v>34175.48274982343</v>
      </c>
      <c r="T2774">
        <f>VLOOKUP($R2774,'[3]人物&amp;怪物成长分析'!$B$5:$S$104,13,FALSE)*$W2774</f>
        <v>1734.6698359380605</v>
      </c>
      <c r="U2774">
        <f>VLOOKUP($R2774,'[3]人物&amp;怪物成长分析'!$B$5:$S$104,14,FALSE)*$W2774</f>
        <v>770.96437152802707</v>
      </c>
      <c r="V2774">
        <f>VLOOKUP($R2774,'[3]人物&amp;怪物成长分析'!$B$5:$S$104,17,FALSE)*$W2774</f>
        <v>5406.2675999999992</v>
      </c>
      <c r="W2774" s="1">
        <v>0.38</v>
      </c>
      <c r="X2774">
        <f t="shared" si="43"/>
        <v>6852.9414017508298</v>
      </c>
    </row>
    <row r="2775" spans="1:24" x14ac:dyDescent="0.15">
      <c r="A2775">
        <v>2774</v>
      </c>
      <c r="B2775">
        <v>23</v>
      </c>
      <c r="C2775">
        <v>3325.0827521337801</v>
      </c>
      <c r="D2775">
        <v>255.63903700334458</v>
      </c>
      <c r="E2775">
        <v>113.61734977926426</v>
      </c>
      <c r="F2775">
        <v>2689.3503999999998</v>
      </c>
      <c r="G2775" s="1">
        <v>0.32</v>
      </c>
      <c r="H2775">
        <v>1699.966599441552</v>
      </c>
      <c r="Q2775">
        <v>2774</v>
      </c>
      <c r="R2775">
        <v>23</v>
      </c>
      <c r="S2775">
        <f>VLOOKUP($R2775,'[3]人物&amp;怪物成长分析'!$B$5:$S$104,12,FALSE)*$W2775</f>
        <v>3325.0827521337801</v>
      </c>
      <c r="T2775">
        <f>VLOOKUP($R2775,'[3]人物&amp;怪物成长分析'!$B$5:$S$104,13,FALSE)*$W2775</f>
        <v>255.63903700334458</v>
      </c>
      <c r="U2775">
        <f>VLOOKUP($R2775,'[3]人物&amp;怪物成长分析'!$B$5:$S$104,14,FALSE)*$W2775</f>
        <v>113.61734977926426</v>
      </c>
      <c r="V2775">
        <f>VLOOKUP($R2775,'[3]人物&amp;怪物成长分析'!$B$5:$S$104,17,FALSE)*$W2775</f>
        <v>2689.3503999999998</v>
      </c>
      <c r="W2775" s="1">
        <v>0.32</v>
      </c>
      <c r="X2775">
        <f t="shared" si="43"/>
        <v>1699.966599441552</v>
      </c>
    </row>
    <row r="2776" spans="1:24" x14ac:dyDescent="0.15">
      <c r="A2776">
        <v>2775</v>
      </c>
      <c r="B2776">
        <v>43</v>
      </c>
      <c r="C2776">
        <v>40470.966414264585</v>
      </c>
      <c r="D2776">
        <v>2054.2142794003348</v>
      </c>
      <c r="E2776">
        <v>912.98412417792679</v>
      </c>
      <c r="F2776">
        <v>6402.1589999999997</v>
      </c>
      <c r="G2776" s="1">
        <v>0.45</v>
      </c>
      <c r="H2776">
        <v>8115.3253441786146</v>
      </c>
      <c r="Q2776">
        <v>2775</v>
      </c>
      <c r="R2776">
        <v>43</v>
      </c>
      <c r="S2776">
        <f>VLOOKUP($R2776,'[3]人物&amp;怪物成长分析'!$B$5:$S$104,12,FALSE)*$W2776</f>
        <v>40470.966414264585</v>
      </c>
      <c r="T2776">
        <f>VLOOKUP($R2776,'[3]人物&amp;怪物成长分析'!$B$5:$S$104,13,FALSE)*$W2776</f>
        <v>2054.2142794003348</v>
      </c>
      <c r="U2776">
        <f>VLOOKUP($R2776,'[3]人物&amp;怪物成长分析'!$B$5:$S$104,14,FALSE)*$W2776</f>
        <v>912.98412417792679</v>
      </c>
      <c r="V2776">
        <f>VLOOKUP($R2776,'[3]人物&amp;怪物成长分析'!$B$5:$S$104,17,FALSE)*$W2776</f>
        <v>6402.1589999999997</v>
      </c>
      <c r="W2776" s="1">
        <v>0.45</v>
      </c>
      <c r="X2776">
        <f t="shared" si="43"/>
        <v>8115.3253441786146</v>
      </c>
    </row>
    <row r="2777" spans="1:24" x14ac:dyDescent="0.15">
      <c r="A2777">
        <v>2776</v>
      </c>
      <c r="B2777">
        <v>39</v>
      </c>
      <c r="C2777">
        <v>40222.206209469201</v>
      </c>
      <c r="D2777">
        <v>2260.6416900288968</v>
      </c>
      <c r="E2777">
        <v>1004.729640012843</v>
      </c>
      <c r="F2777">
        <v>8882.4727999999996</v>
      </c>
      <c r="G2777" s="1">
        <v>0.68</v>
      </c>
      <c r="H2777">
        <v>9473.1603965046088</v>
      </c>
      <c r="Q2777">
        <v>2776</v>
      </c>
      <c r="R2777">
        <v>39</v>
      </c>
      <c r="S2777">
        <f>VLOOKUP($R2777,'[3]人物&amp;怪物成长分析'!$B$5:$S$104,12,FALSE)*$W2777</f>
        <v>40222.206209469201</v>
      </c>
      <c r="T2777">
        <f>VLOOKUP($R2777,'[3]人物&amp;怪物成长分析'!$B$5:$S$104,13,FALSE)*$W2777</f>
        <v>2260.6416900288968</v>
      </c>
      <c r="U2777">
        <f>VLOOKUP($R2777,'[3]人物&amp;怪物成长分析'!$B$5:$S$104,14,FALSE)*$W2777</f>
        <v>1004.729640012843</v>
      </c>
      <c r="V2777">
        <f>VLOOKUP($R2777,'[3]人物&amp;怪物成长分析'!$B$5:$S$104,17,FALSE)*$W2777</f>
        <v>8882.4727999999996</v>
      </c>
      <c r="W2777" s="1">
        <v>0.68</v>
      </c>
      <c r="X2777">
        <f t="shared" si="43"/>
        <v>9473.1603965046088</v>
      </c>
    </row>
    <row r="2778" spans="1:24" x14ac:dyDescent="0.15">
      <c r="A2778">
        <v>2777</v>
      </c>
      <c r="B2778">
        <v>25</v>
      </c>
      <c r="C2778">
        <v>10537.493603678933</v>
      </c>
      <c r="D2778">
        <v>768.30333110367928</v>
      </c>
      <c r="E2778">
        <v>341.4681471571908</v>
      </c>
      <c r="F2778">
        <v>7189.2000000000007</v>
      </c>
      <c r="G2778" s="1">
        <v>0.8</v>
      </c>
      <c r="H2778">
        <v>4770.7190668896328</v>
      </c>
      <c r="Q2778">
        <v>2777</v>
      </c>
      <c r="R2778">
        <v>25</v>
      </c>
      <c r="S2778">
        <f>VLOOKUP($R2778,'[3]人物&amp;怪物成长分析'!$B$5:$S$104,12,FALSE)*$W2778</f>
        <v>10537.493603678933</v>
      </c>
      <c r="T2778">
        <f>VLOOKUP($R2778,'[3]人物&amp;怪物成长分析'!$B$5:$S$104,13,FALSE)*$W2778</f>
        <v>768.30333110367928</v>
      </c>
      <c r="U2778">
        <f>VLOOKUP($R2778,'[3]人物&amp;怪物成长分析'!$B$5:$S$104,14,FALSE)*$W2778</f>
        <v>341.4681471571908</v>
      </c>
      <c r="V2778">
        <f>VLOOKUP($R2778,'[3]人物&amp;怪物成长分析'!$B$5:$S$104,17,FALSE)*$W2778</f>
        <v>7189.2000000000007</v>
      </c>
      <c r="W2778" s="1">
        <v>0.8</v>
      </c>
      <c r="X2778">
        <f t="shared" si="43"/>
        <v>4770.7190668896328</v>
      </c>
    </row>
    <row r="2779" spans="1:24" x14ac:dyDescent="0.15">
      <c r="A2779">
        <v>2778</v>
      </c>
      <c r="B2779">
        <v>41</v>
      </c>
      <c r="C2779">
        <v>29349.79732196256</v>
      </c>
      <c r="D2779">
        <v>1565.9088633391311</v>
      </c>
      <c r="E2779">
        <v>695.9594948173916</v>
      </c>
      <c r="F2779">
        <v>5457.8960000000006</v>
      </c>
      <c r="G2779" s="1">
        <v>0.4</v>
      </c>
      <c r="H2779">
        <v>6349.8538692420307</v>
      </c>
      <c r="Q2779">
        <v>2778</v>
      </c>
      <c r="R2779">
        <v>41</v>
      </c>
      <c r="S2779">
        <f>VLOOKUP($R2779,'[3]人物&amp;怪物成长分析'!$B$5:$S$104,12,FALSE)*$W2779</f>
        <v>29349.79732196256</v>
      </c>
      <c r="T2779">
        <f>VLOOKUP($R2779,'[3]人物&amp;怪物成长分析'!$B$5:$S$104,13,FALSE)*$W2779</f>
        <v>1565.9088633391311</v>
      </c>
      <c r="U2779">
        <f>VLOOKUP($R2779,'[3]人物&amp;怪物成长分析'!$B$5:$S$104,14,FALSE)*$W2779</f>
        <v>695.9594948173916</v>
      </c>
      <c r="V2779">
        <f>VLOOKUP($R2779,'[3]人物&amp;怪物成长分析'!$B$5:$S$104,17,FALSE)*$W2779</f>
        <v>5457.8960000000006</v>
      </c>
      <c r="W2779" s="1">
        <v>0.4</v>
      </c>
      <c r="X2779">
        <f t="shared" si="43"/>
        <v>6349.8538692420307</v>
      </c>
    </row>
    <row r="2780" spans="1:24" x14ac:dyDescent="0.15">
      <c r="A2780">
        <v>2779</v>
      </c>
      <c r="B2780">
        <v>44</v>
      </c>
      <c r="C2780">
        <v>50574.197754328627</v>
      </c>
      <c r="D2780">
        <v>2505.7259241567895</v>
      </c>
      <c r="E2780">
        <v>1113.6559662919067</v>
      </c>
      <c r="F2780">
        <v>7404.2615999999998</v>
      </c>
      <c r="G2780" s="1">
        <v>0.51</v>
      </c>
      <c r="H2780">
        <v>9791.7584935462091</v>
      </c>
      <c r="Q2780">
        <v>2779</v>
      </c>
      <c r="R2780">
        <v>44</v>
      </c>
      <c r="S2780">
        <f>VLOOKUP($R2780,'[3]人物&amp;怪物成长分析'!$B$5:$S$104,12,FALSE)*$W2780</f>
        <v>50574.197754328627</v>
      </c>
      <c r="T2780">
        <f>VLOOKUP($R2780,'[3]人物&amp;怪物成长分析'!$B$5:$S$104,13,FALSE)*$W2780</f>
        <v>2505.7259241567895</v>
      </c>
      <c r="U2780">
        <f>VLOOKUP($R2780,'[3]人物&amp;怪物成长分析'!$B$5:$S$104,14,FALSE)*$W2780</f>
        <v>1113.6559662919067</v>
      </c>
      <c r="V2780">
        <f>VLOOKUP($R2780,'[3]人物&amp;怪物成长分析'!$B$5:$S$104,17,FALSE)*$W2780</f>
        <v>7404.2615999999998</v>
      </c>
      <c r="W2780" s="1">
        <v>0.51</v>
      </c>
      <c r="X2780">
        <f t="shared" si="43"/>
        <v>9791.7584935462091</v>
      </c>
    </row>
    <row r="2781" spans="1:24" x14ac:dyDescent="0.15">
      <c r="A2781">
        <v>2780</v>
      </c>
      <c r="B2781">
        <v>41</v>
      </c>
      <c r="C2781">
        <v>38888.48145160039</v>
      </c>
      <c r="D2781">
        <v>2074.8292439243487</v>
      </c>
      <c r="E2781">
        <v>922.14633063304382</v>
      </c>
      <c r="F2781">
        <v>7231.7121999999999</v>
      </c>
      <c r="G2781" s="1">
        <v>0.53</v>
      </c>
      <c r="H2781">
        <v>8413.5563767456897</v>
      </c>
      <c r="Q2781">
        <v>2780</v>
      </c>
      <c r="R2781">
        <v>41</v>
      </c>
      <c r="S2781">
        <f>VLOOKUP($R2781,'[3]人物&amp;怪物成长分析'!$B$5:$S$104,12,FALSE)*$W2781</f>
        <v>38888.48145160039</v>
      </c>
      <c r="T2781">
        <f>VLOOKUP($R2781,'[3]人物&amp;怪物成长分析'!$B$5:$S$104,13,FALSE)*$W2781</f>
        <v>2074.8292439243487</v>
      </c>
      <c r="U2781">
        <f>VLOOKUP($R2781,'[3]人物&amp;怪物成长分析'!$B$5:$S$104,14,FALSE)*$W2781</f>
        <v>922.14633063304382</v>
      </c>
      <c r="V2781">
        <f>VLOOKUP($R2781,'[3]人物&amp;怪物成长分析'!$B$5:$S$104,17,FALSE)*$W2781</f>
        <v>7231.7121999999999</v>
      </c>
      <c r="W2781" s="1">
        <v>0.53</v>
      </c>
      <c r="X2781">
        <f t="shared" si="43"/>
        <v>8413.5563767456897</v>
      </c>
    </row>
    <row r="2782" spans="1:24" x14ac:dyDescent="0.15">
      <c r="A2782">
        <v>2781</v>
      </c>
      <c r="B2782">
        <v>44</v>
      </c>
      <c r="C2782">
        <v>37682.73558165662</v>
      </c>
      <c r="D2782">
        <v>1867.0114729011373</v>
      </c>
      <c r="E2782">
        <v>829.78287684495001</v>
      </c>
      <c r="F2782">
        <v>5516.9008000000003</v>
      </c>
      <c r="G2782" s="1">
        <v>0.38</v>
      </c>
      <c r="H2782">
        <v>7295.8200540148218</v>
      </c>
      <c r="Q2782">
        <v>2781</v>
      </c>
      <c r="R2782">
        <v>44</v>
      </c>
      <c r="S2782">
        <f>VLOOKUP($R2782,'[3]人物&amp;怪物成长分析'!$B$5:$S$104,12,FALSE)*$W2782</f>
        <v>37682.73558165662</v>
      </c>
      <c r="T2782">
        <f>VLOOKUP($R2782,'[3]人物&amp;怪物成长分析'!$B$5:$S$104,13,FALSE)*$W2782</f>
        <v>1867.0114729011373</v>
      </c>
      <c r="U2782">
        <f>VLOOKUP($R2782,'[3]人物&amp;怪物成长分析'!$B$5:$S$104,14,FALSE)*$W2782</f>
        <v>829.78287684495001</v>
      </c>
      <c r="V2782">
        <f>VLOOKUP($R2782,'[3]人物&amp;怪物成长分析'!$B$5:$S$104,17,FALSE)*$W2782</f>
        <v>5516.9008000000003</v>
      </c>
      <c r="W2782" s="1">
        <v>0.38</v>
      </c>
      <c r="X2782">
        <f t="shared" si="43"/>
        <v>7295.8200540148218</v>
      </c>
    </row>
    <row r="2783" spans="1:24" x14ac:dyDescent="0.15">
      <c r="A2783">
        <v>2782</v>
      </c>
      <c r="B2783">
        <v>48</v>
      </c>
      <c r="C2783">
        <v>100188.43948599655</v>
      </c>
      <c r="D2783">
        <v>4527.5138145391329</v>
      </c>
      <c r="E2783">
        <v>2012.2283620173921</v>
      </c>
      <c r="F2783">
        <v>10977.903999999999</v>
      </c>
      <c r="G2783" s="1">
        <v>0.7</v>
      </c>
      <c r="H2783">
        <v>17135.720539195663</v>
      </c>
      <c r="Q2783">
        <v>2782</v>
      </c>
      <c r="R2783">
        <v>48</v>
      </c>
      <c r="S2783">
        <f>VLOOKUP($R2783,'[3]人物&amp;怪物成长分析'!$B$5:$S$104,12,FALSE)*$W2783</f>
        <v>100188.43948599655</v>
      </c>
      <c r="T2783">
        <f>VLOOKUP($R2783,'[3]人物&amp;怪物成长分析'!$B$5:$S$104,13,FALSE)*$W2783</f>
        <v>4527.5138145391329</v>
      </c>
      <c r="U2783">
        <f>VLOOKUP($R2783,'[3]人物&amp;怪物成长分析'!$B$5:$S$104,14,FALSE)*$W2783</f>
        <v>2012.2283620173921</v>
      </c>
      <c r="V2783">
        <f>VLOOKUP($R2783,'[3]人物&amp;怪物成长分析'!$B$5:$S$104,17,FALSE)*$W2783</f>
        <v>10977.903999999999</v>
      </c>
      <c r="W2783" s="1">
        <v>0.7</v>
      </c>
      <c r="X2783">
        <f t="shared" si="43"/>
        <v>17135.720539195663</v>
      </c>
    </row>
    <row r="2784" spans="1:24" x14ac:dyDescent="0.15">
      <c r="A2784">
        <v>2783</v>
      </c>
      <c r="B2784">
        <v>35</v>
      </c>
      <c r="C2784">
        <v>30587.48641565218</v>
      </c>
      <c r="D2784">
        <v>1883.2536907826088</v>
      </c>
      <c r="E2784">
        <v>837.00164034782642</v>
      </c>
      <c r="F2784">
        <v>9280.3619999999992</v>
      </c>
      <c r="G2784" s="1">
        <v>0.78</v>
      </c>
      <c r="H2784">
        <v>8518.8934413078277</v>
      </c>
      <c r="Q2784">
        <v>2783</v>
      </c>
      <c r="R2784">
        <v>35</v>
      </c>
      <c r="S2784">
        <f>VLOOKUP($R2784,'[3]人物&amp;怪物成长分析'!$B$5:$S$104,12,FALSE)*$W2784</f>
        <v>30587.48641565218</v>
      </c>
      <c r="T2784">
        <f>VLOOKUP($R2784,'[3]人物&amp;怪物成长分析'!$B$5:$S$104,13,FALSE)*$W2784</f>
        <v>1883.2536907826088</v>
      </c>
      <c r="U2784">
        <f>VLOOKUP($R2784,'[3]人物&amp;怪物成长分析'!$B$5:$S$104,14,FALSE)*$W2784</f>
        <v>837.00164034782642</v>
      </c>
      <c r="V2784">
        <f>VLOOKUP($R2784,'[3]人物&amp;怪物成长分析'!$B$5:$S$104,17,FALSE)*$W2784</f>
        <v>9280.3619999999992</v>
      </c>
      <c r="W2784" s="1">
        <v>0.78</v>
      </c>
      <c r="X2784">
        <f t="shared" si="43"/>
        <v>8518.8934413078277</v>
      </c>
    </row>
    <row r="2785" spans="1:24" x14ac:dyDescent="0.15">
      <c r="A2785">
        <v>2784</v>
      </c>
      <c r="B2785">
        <v>28</v>
      </c>
      <c r="C2785">
        <v>9750.7808189217412</v>
      </c>
      <c r="D2785">
        <v>659.82727346086983</v>
      </c>
      <c r="E2785">
        <v>293.25656598260878</v>
      </c>
      <c r="F2785">
        <v>5127.1584000000003</v>
      </c>
      <c r="G2785" s="1">
        <v>0.52</v>
      </c>
      <c r="H2785">
        <v>3703.618713840418</v>
      </c>
      <c r="Q2785">
        <v>2784</v>
      </c>
      <c r="R2785">
        <v>28</v>
      </c>
      <c r="S2785">
        <f>VLOOKUP($R2785,'[3]人物&amp;怪物成长分析'!$B$5:$S$104,12,FALSE)*$W2785</f>
        <v>9750.7808189217412</v>
      </c>
      <c r="T2785">
        <f>VLOOKUP($R2785,'[3]人物&amp;怪物成长分析'!$B$5:$S$104,13,FALSE)*$W2785</f>
        <v>659.82727346086983</v>
      </c>
      <c r="U2785">
        <f>VLOOKUP($R2785,'[3]人物&amp;怪物成长分析'!$B$5:$S$104,14,FALSE)*$W2785</f>
        <v>293.25656598260878</v>
      </c>
      <c r="V2785">
        <f>VLOOKUP($R2785,'[3]人物&amp;怪物成长分析'!$B$5:$S$104,17,FALSE)*$W2785</f>
        <v>5127.1584000000003</v>
      </c>
      <c r="W2785" s="1">
        <v>0.52</v>
      </c>
      <c r="X2785">
        <f t="shared" si="43"/>
        <v>3703.618713840418</v>
      </c>
    </row>
    <row r="2786" spans="1:24" x14ac:dyDescent="0.15">
      <c r="A2786">
        <v>2785</v>
      </c>
      <c r="B2786">
        <v>27</v>
      </c>
      <c r="C2786">
        <v>5866.5387358553535</v>
      </c>
      <c r="D2786">
        <v>406.73162155183951</v>
      </c>
      <c r="E2786">
        <v>180.76960957859538</v>
      </c>
      <c r="F2786">
        <v>3349.0729999999994</v>
      </c>
      <c r="G2786" s="1">
        <v>0.35</v>
      </c>
      <c r="H2786">
        <v>2353.0171206775785</v>
      </c>
      <c r="Q2786">
        <v>2785</v>
      </c>
      <c r="R2786">
        <v>27</v>
      </c>
      <c r="S2786">
        <f>VLOOKUP($R2786,'[3]人物&amp;怪物成长分析'!$B$5:$S$104,12,FALSE)*$W2786</f>
        <v>5866.5387358553535</v>
      </c>
      <c r="T2786">
        <f>VLOOKUP($R2786,'[3]人物&amp;怪物成长分析'!$B$5:$S$104,13,FALSE)*$W2786</f>
        <v>406.73162155183951</v>
      </c>
      <c r="U2786">
        <f>VLOOKUP($R2786,'[3]人物&amp;怪物成长分析'!$B$5:$S$104,14,FALSE)*$W2786</f>
        <v>180.76960957859538</v>
      </c>
      <c r="V2786">
        <f>VLOOKUP($R2786,'[3]人物&amp;怪物成长分析'!$B$5:$S$104,17,FALSE)*$W2786</f>
        <v>3349.0729999999994</v>
      </c>
      <c r="W2786" s="1">
        <v>0.35</v>
      </c>
      <c r="X2786">
        <f t="shared" si="43"/>
        <v>2353.0171206775785</v>
      </c>
    </row>
    <row r="2787" spans="1:24" x14ac:dyDescent="0.15">
      <c r="A2787">
        <v>2786</v>
      </c>
      <c r="B2787">
        <v>41</v>
      </c>
      <c r="C2787">
        <v>52095.890246483541</v>
      </c>
      <c r="D2787">
        <v>2779.4882324269574</v>
      </c>
      <c r="E2787">
        <v>1235.32810330087</v>
      </c>
      <c r="F2787">
        <v>9687.7654000000002</v>
      </c>
      <c r="G2787" s="1">
        <v>0.71</v>
      </c>
      <c r="H2787">
        <v>11270.990617904603</v>
      </c>
      <c r="Q2787">
        <v>2786</v>
      </c>
      <c r="R2787">
        <v>41</v>
      </c>
      <c r="S2787">
        <f>VLOOKUP($R2787,'[3]人物&amp;怪物成长分析'!$B$5:$S$104,12,FALSE)*$W2787</f>
        <v>52095.890246483541</v>
      </c>
      <c r="T2787">
        <f>VLOOKUP($R2787,'[3]人物&amp;怪物成长分析'!$B$5:$S$104,13,FALSE)*$W2787</f>
        <v>2779.4882324269574</v>
      </c>
      <c r="U2787">
        <f>VLOOKUP($R2787,'[3]人物&amp;怪物成长分析'!$B$5:$S$104,14,FALSE)*$W2787</f>
        <v>1235.32810330087</v>
      </c>
      <c r="V2787">
        <f>VLOOKUP($R2787,'[3]人物&amp;怪物成长分析'!$B$5:$S$104,17,FALSE)*$W2787</f>
        <v>9687.7654000000002</v>
      </c>
      <c r="W2787" s="1">
        <v>0.71</v>
      </c>
      <c r="X2787">
        <f t="shared" si="43"/>
        <v>11270.990617904603</v>
      </c>
    </row>
    <row r="2788" spans="1:24" x14ac:dyDescent="0.15">
      <c r="A2788">
        <v>2787</v>
      </c>
      <c r="B2788">
        <v>26</v>
      </c>
      <c r="C2788">
        <v>10730.207912604685</v>
      </c>
      <c r="D2788">
        <v>762.66038470635476</v>
      </c>
      <c r="E2788">
        <v>338.96017098060207</v>
      </c>
      <c r="F2788">
        <v>6679.9007999999994</v>
      </c>
      <c r="G2788" s="1">
        <v>0.72</v>
      </c>
      <c r="H2788">
        <v>4562.3941730293727</v>
      </c>
      <c r="Q2788">
        <v>2787</v>
      </c>
      <c r="R2788">
        <v>26</v>
      </c>
      <c r="S2788">
        <f>VLOOKUP($R2788,'[3]人物&amp;怪物成长分析'!$B$5:$S$104,12,FALSE)*$W2788</f>
        <v>10730.207912604685</v>
      </c>
      <c r="T2788">
        <f>VLOOKUP($R2788,'[3]人物&amp;怪物成长分析'!$B$5:$S$104,13,FALSE)*$W2788</f>
        <v>762.66038470635476</v>
      </c>
      <c r="U2788">
        <f>VLOOKUP($R2788,'[3]人物&amp;怪物成长分析'!$B$5:$S$104,14,FALSE)*$W2788</f>
        <v>338.96017098060207</v>
      </c>
      <c r="V2788">
        <f>VLOOKUP($R2788,'[3]人物&amp;怪物成长分析'!$B$5:$S$104,17,FALSE)*$W2788</f>
        <v>6679.9007999999994</v>
      </c>
      <c r="W2788" s="1">
        <v>0.72</v>
      </c>
      <c r="X2788">
        <f t="shared" si="43"/>
        <v>4562.3941730293727</v>
      </c>
    </row>
    <row r="2789" spans="1:24" x14ac:dyDescent="0.15">
      <c r="A2789">
        <v>2788</v>
      </c>
      <c r="B2789">
        <v>28</v>
      </c>
      <c r="C2789">
        <v>10500.840881915723</v>
      </c>
      <c r="D2789">
        <v>710.5832175732445</v>
      </c>
      <c r="E2789">
        <v>315.81476336588639</v>
      </c>
      <c r="F2789">
        <v>5521.5552000000007</v>
      </c>
      <c r="G2789" s="1">
        <v>0.56000000000000005</v>
      </c>
      <c r="H2789">
        <v>3988.5124610589119</v>
      </c>
      <c r="Q2789">
        <v>2788</v>
      </c>
      <c r="R2789">
        <v>28</v>
      </c>
      <c r="S2789">
        <f>VLOOKUP($R2789,'[3]人物&amp;怪物成长分析'!$B$5:$S$104,12,FALSE)*$W2789</f>
        <v>10500.840881915723</v>
      </c>
      <c r="T2789">
        <f>VLOOKUP($R2789,'[3]人物&amp;怪物成长分析'!$B$5:$S$104,13,FALSE)*$W2789</f>
        <v>710.5832175732445</v>
      </c>
      <c r="U2789">
        <f>VLOOKUP($R2789,'[3]人物&amp;怪物成长分析'!$B$5:$S$104,14,FALSE)*$W2789</f>
        <v>315.81476336588639</v>
      </c>
      <c r="V2789">
        <f>VLOOKUP($R2789,'[3]人物&amp;怪物成长分析'!$B$5:$S$104,17,FALSE)*$W2789</f>
        <v>5521.5552000000007</v>
      </c>
      <c r="W2789" s="1">
        <v>0.56000000000000005</v>
      </c>
      <c r="X2789">
        <f t="shared" si="43"/>
        <v>3988.5124610589119</v>
      </c>
    </row>
    <row r="2790" spans="1:24" x14ac:dyDescent="0.15">
      <c r="A2790">
        <v>2789</v>
      </c>
      <c r="B2790">
        <v>44</v>
      </c>
      <c r="C2790">
        <v>52557.4996270474</v>
      </c>
      <c r="D2790">
        <v>2603.9896858884285</v>
      </c>
      <c r="E2790">
        <v>1157.3287492837462</v>
      </c>
      <c r="F2790">
        <v>7694.6248000000005</v>
      </c>
      <c r="G2790" s="1">
        <v>0.53</v>
      </c>
      <c r="H2790">
        <v>10175.749022704886</v>
      </c>
      <c r="Q2790">
        <v>2789</v>
      </c>
      <c r="R2790">
        <v>44</v>
      </c>
      <c r="S2790">
        <f>VLOOKUP($R2790,'[3]人物&amp;怪物成长分析'!$B$5:$S$104,12,FALSE)*$W2790</f>
        <v>52557.4996270474</v>
      </c>
      <c r="T2790">
        <f>VLOOKUP($R2790,'[3]人物&amp;怪物成长分析'!$B$5:$S$104,13,FALSE)*$W2790</f>
        <v>2603.9896858884285</v>
      </c>
      <c r="U2790">
        <f>VLOOKUP($R2790,'[3]人物&amp;怪物成长分析'!$B$5:$S$104,14,FALSE)*$W2790</f>
        <v>1157.3287492837462</v>
      </c>
      <c r="V2790">
        <f>VLOOKUP($R2790,'[3]人物&amp;怪物成长分析'!$B$5:$S$104,17,FALSE)*$W2790</f>
        <v>7694.6248000000005</v>
      </c>
      <c r="W2790" s="1">
        <v>0.53</v>
      </c>
      <c r="X2790">
        <f t="shared" si="43"/>
        <v>10175.749022704886</v>
      </c>
    </row>
    <row r="2791" spans="1:24" x14ac:dyDescent="0.15">
      <c r="A2791">
        <v>2790</v>
      </c>
      <c r="B2791">
        <v>36</v>
      </c>
      <c r="C2791">
        <v>31399.482561519737</v>
      </c>
      <c r="D2791">
        <v>1916.6561121937125</v>
      </c>
      <c r="E2791">
        <v>851.84716097498347</v>
      </c>
      <c r="F2791">
        <v>8897.9991999999984</v>
      </c>
      <c r="G2791" s="1">
        <v>0.73</v>
      </c>
      <c r="H2791">
        <v>8459.7627643553824</v>
      </c>
      <c r="Q2791">
        <v>2790</v>
      </c>
      <c r="R2791">
        <v>36</v>
      </c>
      <c r="S2791">
        <f>VLOOKUP($R2791,'[3]人物&amp;怪物成长分析'!$B$5:$S$104,12,FALSE)*$W2791</f>
        <v>31399.482561519737</v>
      </c>
      <c r="T2791">
        <f>VLOOKUP($R2791,'[3]人物&amp;怪物成长分析'!$B$5:$S$104,13,FALSE)*$W2791</f>
        <v>1916.6561121937125</v>
      </c>
      <c r="U2791">
        <f>VLOOKUP($R2791,'[3]人物&amp;怪物成长分析'!$B$5:$S$104,14,FALSE)*$W2791</f>
        <v>851.84716097498347</v>
      </c>
      <c r="V2791">
        <f>VLOOKUP($R2791,'[3]人物&amp;怪物成长分析'!$B$5:$S$104,17,FALSE)*$W2791</f>
        <v>8897.9991999999984</v>
      </c>
      <c r="W2791" s="1">
        <v>0.73</v>
      </c>
      <c r="X2791">
        <f t="shared" si="43"/>
        <v>8459.7627643553824</v>
      </c>
    </row>
    <row r="2792" spans="1:24" x14ac:dyDescent="0.15">
      <c r="A2792">
        <v>2791</v>
      </c>
      <c r="B2792">
        <v>48</v>
      </c>
      <c r="C2792">
        <v>88738.332116168371</v>
      </c>
      <c r="D2792">
        <v>4010.0836643060888</v>
      </c>
      <c r="E2792">
        <v>1782.2594063582617</v>
      </c>
      <c r="F2792">
        <v>9723.286399999999</v>
      </c>
      <c r="G2792" s="1">
        <v>0.62</v>
      </c>
      <c r="H2792">
        <v>15177.352477573302</v>
      </c>
      <c r="Q2792">
        <v>2791</v>
      </c>
      <c r="R2792">
        <v>48</v>
      </c>
      <c r="S2792">
        <f>VLOOKUP($R2792,'[3]人物&amp;怪物成长分析'!$B$5:$S$104,12,FALSE)*$W2792</f>
        <v>88738.332116168371</v>
      </c>
      <c r="T2792">
        <f>VLOOKUP($R2792,'[3]人物&amp;怪物成长分析'!$B$5:$S$104,13,FALSE)*$W2792</f>
        <v>4010.0836643060888</v>
      </c>
      <c r="U2792">
        <f>VLOOKUP($R2792,'[3]人物&amp;怪物成长分析'!$B$5:$S$104,14,FALSE)*$W2792</f>
        <v>1782.2594063582617</v>
      </c>
      <c r="V2792">
        <f>VLOOKUP($R2792,'[3]人物&amp;怪物成长分析'!$B$5:$S$104,17,FALSE)*$W2792</f>
        <v>9723.286399999999</v>
      </c>
      <c r="W2792" s="1">
        <v>0.62</v>
      </c>
      <c r="X2792">
        <f t="shared" si="43"/>
        <v>15177.352477573302</v>
      </c>
    </row>
    <row r="2793" spans="1:24" x14ac:dyDescent="0.15">
      <c r="A2793">
        <v>2792</v>
      </c>
      <c r="B2793">
        <v>48</v>
      </c>
      <c r="C2793">
        <v>58681.800270369407</v>
      </c>
      <c r="D2793">
        <v>2651.8295199443492</v>
      </c>
      <c r="E2793">
        <v>1178.5908977530439</v>
      </c>
      <c r="F2793">
        <v>6429.9151999999995</v>
      </c>
      <c r="G2793" s="1">
        <v>0.41</v>
      </c>
      <c r="H2793">
        <v>10036.636315814601</v>
      </c>
      <c r="Q2793">
        <v>2792</v>
      </c>
      <c r="R2793">
        <v>48</v>
      </c>
      <c r="S2793">
        <f>VLOOKUP($R2793,'[3]人物&amp;怪物成长分析'!$B$5:$S$104,12,FALSE)*$W2793</f>
        <v>58681.800270369407</v>
      </c>
      <c r="T2793">
        <f>VLOOKUP($R2793,'[3]人物&amp;怪物成长分析'!$B$5:$S$104,13,FALSE)*$W2793</f>
        <v>2651.8295199443492</v>
      </c>
      <c r="U2793">
        <f>VLOOKUP($R2793,'[3]人物&amp;怪物成长分析'!$B$5:$S$104,14,FALSE)*$W2793</f>
        <v>1178.5908977530439</v>
      </c>
      <c r="V2793">
        <f>VLOOKUP($R2793,'[3]人物&amp;怪物成长分析'!$B$5:$S$104,17,FALSE)*$W2793</f>
        <v>6429.9151999999995</v>
      </c>
      <c r="W2793" s="1">
        <v>0.41</v>
      </c>
      <c r="X2793">
        <f t="shared" si="43"/>
        <v>10036.636315814601</v>
      </c>
    </row>
    <row r="2794" spans="1:24" x14ac:dyDescent="0.15">
      <c r="A2794">
        <v>2793</v>
      </c>
      <c r="B2794">
        <v>42</v>
      </c>
      <c r="C2794">
        <v>64265.309777524053</v>
      </c>
      <c r="D2794">
        <v>3343.4500663384629</v>
      </c>
      <c r="E2794">
        <v>1485.9778072615395</v>
      </c>
      <c r="F2794">
        <v>11009.3452</v>
      </c>
      <c r="G2794" s="1">
        <v>0.79</v>
      </c>
      <c r="H2794">
        <v>13371.861159241158</v>
      </c>
      <c r="Q2794">
        <v>2793</v>
      </c>
      <c r="R2794">
        <v>42</v>
      </c>
      <c r="S2794">
        <f>VLOOKUP($R2794,'[3]人物&amp;怪物成长分析'!$B$5:$S$104,12,FALSE)*$W2794</f>
        <v>64265.309777524053</v>
      </c>
      <c r="T2794">
        <f>VLOOKUP($R2794,'[3]人物&amp;怪物成长分析'!$B$5:$S$104,13,FALSE)*$W2794</f>
        <v>3343.4500663384629</v>
      </c>
      <c r="U2794">
        <f>VLOOKUP($R2794,'[3]人物&amp;怪物成长分析'!$B$5:$S$104,14,FALSE)*$W2794</f>
        <v>1485.9778072615395</v>
      </c>
      <c r="V2794">
        <f>VLOOKUP($R2794,'[3]人物&amp;怪物成长分析'!$B$5:$S$104,17,FALSE)*$W2794</f>
        <v>11009.3452</v>
      </c>
      <c r="W2794" s="1">
        <v>0.79</v>
      </c>
      <c r="X2794">
        <f t="shared" si="43"/>
        <v>13371.861159241158</v>
      </c>
    </row>
    <row r="2795" spans="1:24" x14ac:dyDescent="0.15">
      <c r="A2795">
        <v>2794</v>
      </c>
      <c r="B2795">
        <v>47</v>
      </c>
      <c r="C2795">
        <v>102192.68000644959</v>
      </c>
      <c r="D2795">
        <v>4722.4024119391315</v>
      </c>
      <c r="E2795">
        <v>2098.845516417392</v>
      </c>
      <c r="F2795">
        <v>12005.4324</v>
      </c>
      <c r="G2795" s="1">
        <v>0.78</v>
      </c>
      <c r="H2795">
        <v>17988.962573537407</v>
      </c>
      <c r="Q2795">
        <v>2794</v>
      </c>
      <c r="R2795">
        <v>47</v>
      </c>
      <c r="S2795">
        <f>VLOOKUP($R2795,'[3]人物&amp;怪物成长分析'!$B$5:$S$104,12,FALSE)*$W2795</f>
        <v>102192.68000644959</v>
      </c>
      <c r="T2795">
        <f>VLOOKUP($R2795,'[3]人物&amp;怪物成长分析'!$B$5:$S$104,13,FALSE)*$W2795</f>
        <v>4722.4024119391315</v>
      </c>
      <c r="U2795">
        <f>VLOOKUP($R2795,'[3]人物&amp;怪物成长分析'!$B$5:$S$104,14,FALSE)*$W2795</f>
        <v>2098.845516417392</v>
      </c>
      <c r="V2795">
        <f>VLOOKUP($R2795,'[3]人物&amp;怪物成长分析'!$B$5:$S$104,17,FALSE)*$W2795</f>
        <v>12005.4324</v>
      </c>
      <c r="W2795" s="1">
        <v>0.78</v>
      </c>
      <c r="X2795">
        <f t="shared" si="43"/>
        <v>17988.962573537407</v>
      </c>
    </row>
    <row r="2796" spans="1:24" x14ac:dyDescent="0.15">
      <c r="A2796">
        <v>2795</v>
      </c>
      <c r="B2796">
        <v>37</v>
      </c>
      <c r="C2796">
        <v>19671.87864361344</v>
      </c>
      <c r="D2796">
        <v>1167.4572696021071</v>
      </c>
      <c r="E2796">
        <v>518.8698976009365</v>
      </c>
      <c r="F2796">
        <v>5116.8737999999994</v>
      </c>
      <c r="G2796" s="1">
        <v>0.41</v>
      </c>
      <c r="H2796">
        <v>5055.5272859370971</v>
      </c>
      <c r="Q2796">
        <v>2795</v>
      </c>
      <c r="R2796">
        <v>37</v>
      </c>
      <c r="S2796">
        <f>VLOOKUP($R2796,'[3]人物&amp;怪物成长分析'!$B$5:$S$104,12,FALSE)*$W2796</f>
        <v>19671.87864361344</v>
      </c>
      <c r="T2796">
        <f>VLOOKUP($R2796,'[3]人物&amp;怪物成长分析'!$B$5:$S$104,13,FALSE)*$W2796</f>
        <v>1167.4572696021071</v>
      </c>
      <c r="U2796">
        <f>VLOOKUP($R2796,'[3]人物&amp;怪物成长分析'!$B$5:$S$104,14,FALSE)*$W2796</f>
        <v>518.8698976009365</v>
      </c>
      <c r="V2796">
        <f>VLOOKUP($R2796,'[3]人物&amp;怪物成长分析'!$B$5:$S$104,17,FALSE)*$W2796</f>
        <v>5116.8737999999994</v>
      </c>
      <c r="W2796" s="1">
        <v>0.41</v>
      </c>
      <c r="X2796">
        <f t="shared" si="43"/>
        <v>5055.5272859370971</v>
      </c>
    </row>
    <row r="2797" spans="1:24" x14ac:dyDescent="0.15">
      <c r="A2797">
        <v>2796</v>
      </c>
      <c r="B2797">
        <v>42</v>
      </c>
      <c r="C2797">
        <v>54503.49057081154</v>
      </c>
      <c r="D2797">
        <v>2835.5842334769245</v>
      </c>
      <c r="E2797">
        <v>1260.2596593230778</v>
      </c>
      <c r="F2797">
        <v>9337.0396000000001</v>
      </c>
      <c r="G2797" s="1">
        <v>0.67</v>
      </c>
      <c r="H2797">
        <v>11340.692375558956</v>
      </c>
      <c r="Q2797">
        <v>2796</v>
      </c>
      <c r="R2797">
        <v>42</v>
      </c>
      <c r="S2797">
        <f>VLOOKUP($R2797,'[3]人物&amp;怪物成长分析'!$B$5:$S$104,12,FALSE)*$W2797</f>
        <v>54503.49057081154</v>
      </c>
      <c r="T2797">
        <f>VLOOKUP($R2797,'[3]人物&amp;怪物成长分析'!$B$5:$S$104,13,FALSE)*$W2797</f>
        <v>2835.5842334769245</v>
      </c>
      <c r="U2797">
        <f>VLOOKUP($R2797,'[3]人物&amp;怪物成长分析'!$B$5:$S$104,14,FALSE)*$W2797</f>
        <v>1260.2596593230778</v>
      </c>
      <c r="V2797">
        <f>VLOOKUP($R2797,'[3]人物&amp;怪物成长分析'!$B$5:$S$104,17,FALSE)*$W2797</f>
        <v>9337.0396000000001</v>
      </c>
      <c r="W2797" s="1">
        <v>0.67</v>
      </c>
      <c r="X2797">
        <f t="shared" si="43"/>
        <v>11340.692375558956</v>
      </c>
    </row>
    <row r="2798" spans="1:24" x14ac:dyDescent="0.15">
      <c r="A2798">
        <v>2797</v>
      </c>
      <c r="B2798">
        <v>23</v>
      </c>
      <c r="C2798">
        <v>7585.3450283051861</v>
      </c>
      <c r="D2798">
        <v>583.17655316387982</v>
      </c>
      <c r="E2798">
        <v>259.18957918394659</v>
      </c>
      <c r="F2798">
        <v>6135.0805999999993</v>
      </c>
      <c r="G2798" s="1">
        <v>0.73</v>
      </c>
      <c r="H2798">
        <v>3878.0488049760406</v>
      </c>
      <c r="Q2798">
        <v>2797</v>
      </c>
      <c r="R2798">
        <v>23</v>
      </c>
      <c r="S2798">
        <f>VLOOKUP($R2798,'[3]人物&amp;怪物成长分析'!$B$5:$S$104,12,FALSE)*$W2798</f>
        <v>7585.3450283051861</v>
      </c>
      <c r="T2798">
        <f>VLOOKUP($R2798,'[3]人物&amp;怪物成长分析'!$B$5:$S$104,13,FALSE)*$W2798</f>
        <v>583.17655316387982</v>
      </c>
      <c r="U2798">
        <f>VLOOKUP($R2798,'[3]人物&amp;怪物成长分析'!$B$5:$S$104,14,FALSE)*$W2798</f>
        <v>259.18957918394659</v>
      </c>
      <c r="V2798">
        <f>VLOOKUP($R2798,'[3]人物&amp;怪物成长分析'!$B$5:$S$104,17,FALSE)*$W2798</f>
        <v>6135.0805999999993</v>
      </c>
      <c r="W2798" s="1">
        <v>0.73</v>
      </c>
      <c r="X2798">
        <f t="shared" si="43"/>
        <v>3878.0488049760406</v>
      </c>
    </row>
    <row r="2799" spans="1:24" x14ac:dyDescent="0.15">
      <c r="A2799">
        <v>2798</v>
      </c>
      <c r="B2799">
        <v>34</v>
      </c>
      <c r="C2799">
        <v>18888.267321261876</v>
      </c>
      <c r="D2799">
        <v>1173.338545182743</v>
      </c>
      <c r="E2799">
        <v>521.48379785899681</v>
      </c>
      <c r="F2799">
        <v>6151.5828000000001</v>
      </c>
      <c r="G2799" s="1">
        <v>0.53</v>
      </c>
      <c r="H2799">
        <v>5450.2694254706585</v>
      </c>
      <c r="Q2799">
        <v>2798</v>
      </c>
      <c r="R2799">
        <v>34</v>
      </c>
      <c r="S2799">
        <f>VLOOKUP($R2799,'[3]人物&amp;怪物成长分析'!$B$5:$S$104,12,FALSE)*$W2799</f>
        <v>18888.267321261876</v>
      </c>
      <c r="T2799">
        <f>VLOOKUP($R2799,'[3]人物&amp;怪物成长分析'!$B$5:$S$104,13,FALSE)*$W2799</f>
        <v>1173.338545182743</v>
      </c>
      <c r="U2799">
        <f>VLOOKUP($R2799,'[3]人物&amp;怪物成长分析'!$B$5:$S$104,14,FALSE)*$W2799</f>
        <v>521.48379785899681</v>
      </c>
      <c r="V2799">
        <f>VLOOKUP($R2799,'[3]人物&amp;怪物成长分析'!$B$5:$S$104,17,FALSE)*$W2799</f>
        <v>6151.5828000000001</v>
      </c>
      <c r="W2799" s="1">
        <v>0.53</v>
      </c>
      <c r="X2799">
        <f t="shared" si="43"/>
        <v>5450.2694254706585</v>
      </c>
    </row>
    <row r="2800" spans="1:24" x14ac:dyDescent="0.15">
      <c r="A2800">
        <v>2799</v>
      </c>
      <c r="B2800">
        <v>24</v>
      </c>
      <c r="C2800">
        <v>3636.6686250434791</v>
      </c>
      <c r="D2800">
        <v>272.18309875585288</v>
      </c>
      <c r="E2800">
        <v>120.97026611371238</v>
      </c>
      <c r="F2800">
        <v>2695.5616</v>
      </c>
      <c r="G2800" s="1">
        <v>0.31</v>
      </c>
      <c r="H2800">
        <v>1746.1332646455653</v>
      </c>
      <c r="Q2800">
        <v>2799</v>
      </c>
      <c r="R2800">
        <v>24</v>
      </c>
      <c r="S2800">
        <f>VLOOKUP($R2800,'[3]人物&amp;怪物成长分析'!$B$5:$S$104,12,FALSE)*$W2800</f>
        <v>3636.6686250434791</v>
      </c>
      <c r="T2800">
        <f>VLOOKUP($R2800,'[3]人物&amp;怪物成长分析'!$B$5:$S$104,13,FALSE)*$W2800</f>
        <v>272.18309875585288</v>
      </c>
      <c r="U2800">
        <f>VLOOKUP($R2800,'[3]人物&amp;怪物成长分析'!$B$5:$S$104,14,FALSE)*$W2800</f>
        <v>120.97026611371238</v>
      </c>
      <c r="V2800">
        <f>VLOOKUP($R2800,'[3]人物&amp;怪物成长分析'!$B$5:$S$104,17,FALSE)*$W2800</f>
        <v>2695.5616</v>
      </c>
      <c r="W2800" s="1">
        <v>0.31</v>
      </c>
      <c r="X2800">
        <f t="shared" si="43"/>
        <v>1746.1332646455653</v>
      </c>
    </row>
    <row r="2801" spans="1:24" x14ac:dyDescent="0.15">
      <c r="A2801">
        <v>2800</v>
      </c>
      <c r="B2801">
        <v>27</v>
      </c>
      <c r="C2801">
        <v>10392.154332086626</v>
      </c>
      <c r="D2801">
        <v>720.49601532040151</v>
      </c>
      <c r="E2801">
        <v>320.22045125351184</v>
      </c>
      <c r="F2801">
        <v>5932.6435999999994</v>
      </c>
      <c r="G2801" s="1">
        <v>0.62</v>
      </c>
      <c r="H2801">
        <v>4168.2017566288541</v>
      </c>
      <c r="Q2801">
        <v>2800</v>
      </c>
      <c r="R2801">
        <v>27</v>
      </c>
      <c r="S2801">
        <f>VLOOKUP($R2801,'[3]人物&amp;怪物成长分析'!$B$5:$S$104,12,FALSE)*$W2801</f>
        <v>10392.154332086626</v>
      </c>
      <c r="T2801">
        <f>VLOOKUP($R2801,'[3]人物&amp;怪物成长分析'!$B$5:$S$104,13,FALSE)*$W2801</f>
        <v>720.49601532040151</v>
      </c>
      <c r="U2801">
        <f>VLOOKUP($R2801,'[3]人物&amp;怪物成长分析'!$B$5:$S$104,14,FALSE)*$W2801</f>
        <v>320.22045125351184</v>
      </c>
      <c r="V2801">
        <f>VLOOKUP($R2801,'[3]人物&amp;怪物成长分析'!$B$5:$S$104,17,FALSE)*$W2801</f>
        <v>5932.6435999999994</v>
      </c>
      <c r="W2801" s="1">
        <v>0.62</v>
      </c>
      <c r="X2801">
        <f t="shared" si="43"/>
        <v>4168.2017566288541</v>
      </c>
    </row>
    <row r="2802" spans="1:24" x14ac:dyDescent="0.15">
      <c r="A2802">
        <v>2801</v>
      </c>
      <c r="B2802">
        <v>36</v>
      </c>
      <c r="C2802">
        <v>19355.845414635456</v>
      </c>
      <c r="D2802">
        <v>1181.5003431331106</v>
      </c>
      <c r="E2802">
        <v>525.11126361471588</v>
      </c>
      <c r="F2802">
        <v>5485.0679999999993</v>
      </c>
      <c r="G2802" s="1">
        <v>0.45</v>
      </c>
      <c r="H2802">
        <v>5214.922251999893</v>
      </c>
      <c r="Q2802">
        <v>2801</v>
      </c>
      <c r="R2802">
        <v>36</v>
      </c>
      <c r="S2802">
        <f>VLOOKUP($R2802,'[3]人物&amp;怪物成长分析'!$B$5:$S$104,12,FALSE)*$W2802</f>
        <v>19355.845414635456</v>
      </c>
      <c r="T2802">
        <f>VLOOKUP($R2802,'[3]人物&amp;怪物成长分析'!$B$5:$S$104,13,FALSE)*$W2802</f>
        <v>1181.5003431331106</v>
      </c>
      <c r="U2802">
        <f>VLOOKUP($R2802,'[3]人物&amp;怪物成长分析'!$B$5:$S$104,14,FALSE)*$W2802</f>
        <v>525.11126361471588</v>
      </c>
      <c r="V2802">
        <f>VLOOKUP($R2802,'[3]人物&amp;怪物成长分析'!$B$5:$S$104,17,FALSE)*$W2802</f>
        <v>5485.0679999999993</v>
      </c>
      <c r="W2802" s="1">
        <v>0.45</v>
      </c>
      <c r="X2802">
        <f t="shared" si="43"/>
        <v>5214.922251999893</v>
      </c>
    </row>
    <row r="2803" spans="1:24" x14ac:dyDescent="0.15">
      <c r="A2803">
        <v>2802</v>
      </c>
      <c r="B2803">
        <v>36</v>
      </c>
      <c r="C2803">
        <v>32689.87225582877</v>
      </c>
      <c r="D2803">
        <v>1995.4228017359201</v>
      </c>
      <c r="E2803">
        <v>886.85457854929791</v>
      </c>
      <c r="F2803">
        <v>9263.6703999999991</v>
      </c>
      <c r="G2803" s="1">
        <v>0.76</v>
      </c>
      <c r="H2803">
        <v>8807.4242478220422</v>
      </c>
      <c r="Q2803">
        <v>2802</v>
      </c>
      <c r="R2803">
        <v>36</v>
      </c>
      <c r="S2803">
        <f>VLOOKUP($R2803,'[3]人物&amp;怪物成长分析'!$B$5:$S$104,12,FALSE)*$W2803</f>
        <v>32689.87225582877</v>
      </c>
      <c r="T2803">
        <f>VLOOKUP($R2803,'[3]人物&amp;怪物成长分析'!$B$5:$S$104,13,FALSE)*$W2803</f>
        <v>1995.4228017359201</v>
      </c>
      <c r="U2803">
        <f>VLOOKUP($R2803,'[3]人物&amp;怪物成长分析'!$B$5:$S$104,14,FALSE)*$W2803</f>
        <v>886.85457854929791</v>
      </c>
      <c r="V2803">
        <f>VLOOKUP($R2803,'[3]人物&amp;怪物成长分析'!$B$5:$S$104,17,FALSE)*$W2803</f>
        <v>9263.6703999999991</v>
      </c>
      <c r="W2803" s="1">
        <v>0.76</v>
      </c>
      <c r="X2803">
        <f t="shared" si="43"/>
        <v>8807.4242478220422</v>
      </c>
    </row>
    <row r="2804" spans="1:24" x14ac:dyDescent="0.15">
      <c r="A2804">
        <v>2803</v>
      </c>
      <c r="B2804">
        <v>25</v>
      </c>
      <c r="C2804">
        <v>8166.5575428511729</v>
      </c>
      <c r="D2804">
        <v>595.43508160535146</v>
      </c>
      <c r="E2804">
        <v>264.63781404682288</v>
      </c>
      <c r="F2804">
        <v>5571.63</v>
      </c>
      <c r="G2804" s="1">
        <v>0.62</v>
      </c>
      <c r="H2804">
        <v>3697.3072768394654</v>
      </c>
      <c r="Q2804">
        <v>2803</v>
      </c>
      <c r="R2804">
        <v>25</v>
      </c>
      <c r="S2804">
        <f>VLOOKUP($R2804,'[3]人物&amp;怪物成长分析'!$B$5:$S$104,12,FALSE)*$W2804</f>
        <v>8166.5575428511729</v>
      </c>
      <c r="T2804">
        <f>VLOOKUP($R2804,'[3]人物&amp;怪物成长分析'!$B$5:$S$104,13,FALSE)*$W2804</f>
        <v>595.43508160535146</v>
      </c>
      <c r="U2804">
        <f>VLOOKUP($R2804,'[3]人物&amp;怪物成长分析'!$B$5:$S$104,14,FALSE)*$W2804</f>
        <v>264.63781404682288</v>
      </c>
      <c r="V2804">
        <f>VLOOKUP($R2804,'[3]人物&amp;怪物成长分析'!$B$5:$S$104,17,FALSE)*$W2804</f>
        <v>5571.63</v>
      </c>
      <c r="W2804" s="1">
        <v>0.62</v>
      </c>
      <c r="X2804">
        <f t="shared" si="43"/>
        <v>3697.3072768394654</v>
      </c>
    </row>
    <row r="2805" spans="1:24" x14ac:dyDescent="0.15">
      <c r="A2805">
        <v>2804</v>
      </c>
      <c r="B2805">
        <v>40</v>
      </c>
      <c r="C2805">
        <v>35631.642244238144</v>
      </c>
      <c r="D2805">
        <v>1950.6373491371246</v>
      </c>
      <c r="E2805">
        <v>866.94993294983328</v>
      </c>
      <c r="F2805">
        <v>7210.9439999999995</v>
      </c>
      <c r="G2805" s="1">
        <v>0.54</v>
      </c>
      <c r="H2805">
        <v>8033.4887182277789</v>
      </c>
      <c r="Q2805">
        <v>2804</v>
      </c>
      <c r="R2805">
        <v>40</v>
      </c>
      <c r="S2805">
        <f>VLOOKUP($R2805,'[3]人物&amp;怪物成长分析'!$B$5:$S$104,12,FALSE)*$W2805</f>
        <v>35631.642244238144</v>
      </c>
      <c r="T2805">
        <f>VLOOKUP($R2805,'[3]人物&amp;怪物成长分析'!$B$5:$S$104,13,FALSE)*$W2805</f>
        <v>1950.6373491371246</v>
      </c>
      <c r="U2805">
        <f>VLOOKUP($R2805,'[3]人物&amp;怪物成长分析'!$B$5:$S$104,14,FALSE)*$W2805</f>
        <v>866.94993294983328</v>
      </c>
      <c r="V2805">
        <f>VLOOKUP($R2805,'[3]人物&amp;怪物成长分析'!$B$5:$S$104,17,FALSE)*$W2805</f>
        <v>7210.9439999999995</v>
      </c>
      <c r="W2805" s="1">
        <v>0.54</v>
      </c>
      <c r="X2805">
        <f t="shared" si="43"/>
        <v>8033.4887182277789</v>
      </c>
    </row>
    <row r="2806" spans="1:24" x14ac:dyDescent="0.15">
      <c r="A2806">
        <v>2805</v>
      </c>
      <c r="B2806">
        <v>27</v>
      </c>
      <c r="C2806">
        <v>13241.616003787798</v>
      </c>
      <c r="D2806">
        <v>918.05137435986649</v>
      </c>
      <c r="E2806">
        <v>408.02283304882963</v>
      </c>
      <c r="F2806">
        <v>7559.3361999999997</v>
      </c>
      <c r="G2806" s="1">
        <v>0.79</v>
      </c>
      <c r="H2806">
        <v>5311.0957866722492</v>
      </c>
      <c r="Q2806">
        <v>2805</v>
      </c>
      <c r="R2806">
        <v>27</v>
      </c>
      <c r="S2806">
        <f>VLOOKUP($R2806,'[3]人物&amp;怪物成长分析'!$B$5:$S$104,12,FALSE)*$W2806</f>
        <v>13241.616003787798</v>
      </c>
      <c r="T2806">
        <f>VLOOKUP($R2806,'[3]人物&amp;怪物成长分析'!$B$5:$S$104,13,FALSE)*$W2806</f>
        <v>918.05137435986649</v>
      </c>
      <c r="U2806">
        <f>VLOOKUP($R2806,'[3]人物&amp;怪物成长分析'!$B$5:$S$104,14,FALSE)*$W2806</f>
        <v>408.02283304882963</v>
      </c>
      <c r="V2806">
        <f>VLOOKUP($R2806,'[3]人物&amp;怪物成长分析'!$B$5:$S$104,17,FALSE)*$W2806</f>
        <v>7559.3361999999997</v>
      </c>
      <c r="W2806" s="1">
        <v>0.79</v>
      </c>
      <c r="X2806">
        <f t="shared" si="43"/>
        <v>5311.0957866722492</v>
      </c>
    </row>
    <row r="2807" spans="1:24" x14ac:dyDescent="0.15">
      <c r="A2807">
        <v>2806</v>
      </c>
      <c r="B2807">
        <v>32</v>
      </c>
      <c r="C2807">
        <v>20678.828816078934</v>
      </c>
      <c r="D2807">
        <v>1308.8315322698331</v>
      </c>
      <c r="E2807">
        <v>581.702903231037</v>
      </c>
      <c r="F2807">
        <v>7827.380799999999</v>
      </c>
      <c r="G2807" s="1">
        <v>0.71</v>
      </c>
      <c r="H2807">
        <v>6454.7964721728322</v>
      </c>
      <c r="Q2807">
        <v>2806</v>
      </c>
      <c r="R2807">
        <v>32</v>
      </c>
      <c r="S2807">
        <f>VLOOKUP($R2807,'[3]人物&amp;怪物成长分析'!$B$5:$S$104,12,FALSE)*$W2807</f>
        <v>20678.828816078934</v>
      </c>
      <c r="T2807">
        <f>VLOOKUP($R2807,'[3]人物&amp;怪物成长分析'!$B$5:$S$104,13,FALSE)*$W2807</f>
        <v>1308.8315322698331</v>
      </c>
      <c r="U2807">
        <f>VLOOKUP($R2807,'[3]人物&amp;怪物成长分析'!$B$5:$S$104,14,FALSE)*$W2807</f>
        <v>581.702903231037</v>
      </c>
      <c r="V2807">
        <f>VLOOKUP($R2807,'[3]人物&amp;怪物成长分析'!$B$5:$S$104,17,FALSE)*$W2807</f>
        <v>7827.380799999999</v>
      </c>
      <c r="W2807" s="1">
        <v>0.71</v>
      </c>
      <c r="X2807">
        <f t="shared" si="43"/>
        <v>6454.7964721728322</v>
      </c>
    </row>
    <row r="2808" spans="1:24" x14ac:dyDescent="0.15">
      <c r="A2808">
        <v>2807</v>
      </c>
      <c r="B2808">
        <v>32</v>
      </c>
      <c r="C2808">
        <v>18348.819935393985</v>
      </c>
      <c r="D2808">
        <v>1161.3575568028095</v>
      </c>
      <c r="E2808">
        <v>516.15891413458212</v>
      </c>
      <c r="F2808">
        <v>6945.4223999999995</v>
      </c>
      <c r="G2808" s="1">
        <v>0.63</v>
      </c>
      <c r="H2808">
        <v>5727.4954612237807</v>
      </c>
      <c r="Q2808">
        <v>2807</v>
      </c>
      <c r="R2808">
        <v>32</v>
      </c>
      <c r="S2808">
        <f>VLOOKUP($R2808,'[3]人物&amp;怪物成长分析'!$B$5:$S$104,12,FALSE)*$W2808</f>
        <v>18348.819935393985</v>
      </c>
      <c r="T2808">
        <f>VLOOKUP($R2808,'[3]人物&amp;怪物成长分析'!$B$5:$S$104,13,FALSE)*$W2808</f>
        <v>1161.3575568028095</v>
      </c>
      <c r="U2808">
        <f>VLOOKUP($R2808,'[3]人物&amp;怪物成长分析'!$B$5:$S$104,14,FALSE)*$W2808</f>
        <v>516.15891413458212</v>
      </c>
      <c r="V2808">
        <f>VLOOKUP($R2808,'[3]人物&amp;怪物成长分析'!$B$5:$S$104,17,FALSE)*$W2808</f>
        <v>6945.4223999999995</v>
      </c>
      <c r="W2808" s="1">
        <v>0.63</v>
      </c>
      <c r="X2808">
        <f t="shared" si="43"/>
        <v>5727.4954612237807</v>
      </c>
    </row>
    <row r="2809" spans="1:24" x14ac:dyDescent="0.15">
      <c r="A2809">
        <v>2808</v>
      </c>
      <c r="B2809">
        <v>50</v>
      </c>
      <c r="C2809">
        <v>93995.140226087009</v>
      </c>
      <c r="D2809">
        <v>4067.0974136287646</v>
      </c>
      <c r="E2809">
        <v>1807.598850501673</v>
      </c>
      <c r="F2809">
        <v>8945.75</v>
      </c>
      <c r="G2809" s="1">
        <v>0.55000000000000004</v>
      </c>
      <c r="H2809">
        <v>15211.268247808701</v>
      </c>
      <c r="Q2809">
        <v>2808</v>
      </c>
      <c r="R2809">
        <v>50</v>
      </c>
      <c r="S2809">
        <f>VLOOKUP($R2809,'[3]人物&amp;怪物成长分析'!$B$5:$S$104,12,FALSE)*$W2809</f>
        <v>93995.140226087009</v>
      </c>
      <c r="T2809">
        <f>VLOOKUP($R2809,'[3]人物&amp;怪物成长分析'!$B$5:$S$104,13,FALSE)*$W2809</f>
        <v>4067.0974136287646</v>
      </c>
      <c r="U2809">
        <f>VLOOKUP($R2809,'[3]人物&amp;怪物成长分析'!$B$5:$S$104,14,FALSE)*$W2809</f>
        <v>1807.598850501673</v>
      </c>
      <c r="V2809">
        <f>VLOOKUP($R2809,'[3]人物&amp;怪物成长分析'!$B$5:$S$104,17,FALSE)*$W2809</f>
        <v>8945.75</v>
      </c>
      <c r="W2809" s="1">
        <v>0.55000000000000004</v>
      </c>
      <c r="X2809">
        <f t="shared" si="43"/>
        <v>15211.268247808701</v>
      </c>
    </row>
    <row r="2810" spans="1:24" x14ac:dyDescent="0.15">
      <c r="A2810">
        <v>2809</v>
      </c>
      <c r="B2810">
        <v>37</v>
      </c>
      <c r="C2810">
        <v>32146.728515173185</v>
      </c>
      <c r="D2810">
        <v>1907.796025935151</v>
      </c>
      <c r="E2810">
        <v>847.90934486006711</v>
      </c>
      <c r="F2810">
        <v>8361.7206000000006</v>
      </c>
      <c r="G2810" s="1">
        <v>0.67</v>
      </c>
      <c r="H2810">
        <v>8261.4714184825752</v>
      </c>
      <c r="Q2810">
        <v>2809</v>
      </c>
      <c r="R2810">
        <v>37</v>
      </c>
      <c r="S2810">
        <f>VLOOKUP($R2810,'[3]人物&amp;怪物成长分析'!$B$5:$S$104,12,FALSE)*$W2810</f>
        <v>32146.728515173185</v>
      </c>
      <c r="T2810">
        <f>VLOOKUP($R2810,'[3]人物&amp;怪物成长分析'!$B$5:$S$104,13,FALSE)*$W2810</f>
        <v>1907.796025935151</v>
      </c>
      <c r="U2810">
        <f>VLOOKUP($R2810,'[3]人物&amp;怪物成长分析'!$B$5:$S$104,14,FALSE)*$W2810</f>
        <v>847.90934486006711</v>
      </c>
      <c r="V2810">
        <f>VLOOKUP($R2810,'[3]人物&amp;怪物成长分析'!$B$5:$S$104,17,FALSE)*$W2810</f>
        <v>8361.7206000000006</v>
      </c>
      <c r="W2810" s="1">
        <v>0.67</v>
      </c>
      <c r="X2810">
        <f t="shared" si="43"/>
        <v>8261.4714184825752</v>
      </c>
    </row>
    <row r="2811" spans="1:24" x14ac:dyDescent="0.15">
      <c r="A2811">
        <v>2810</v>
      </c>
      <c r="B2811">
        <v>41</v>
      </c>
      <c r="C2811">
        <v>35953.501719404136</v>
      </c>
      <c r="D2811">
        <v>1918.2383575904355</v>
      </c>
      <c r="E2811">
        <v>852.55038115130458</v>
      </c>
      <c r="F2811">
        <v>6685.9225999999999</v>
      </c>
      <c r="G2811" s="1">
        <v>0.49</v>
      </c>
      <c r="H2811">
        <v>7778.5709898214864</v>
      </c>
      <c r="Q2811">
        <v>2810</v>
      </c>
      <c r="R2811">
        <v>41</v>
      </c>
      <c r="S2811">
        <f>VLOOKUP($R2811,'[3]人物&amp;怪物成长分析'!$B$5:$S$104,12,FALSE)*$W2811</f>
        <v>35953.501719404136</v>
      </c>
      <c r="T2811">
        <f>VLOOKUP($R2811,'[3]人物&amp;怪物成长分析'!$B$5:$S$104,13,FALSE)*$W2811</f>
        <v>1918.2383575904355</v>
      </c>
      <c r="U2811">
        <f>VLOOKUP($R2811,'[3]人物&amp;怪物成长分析'!$B$5:$S$104,14,FALSE)*$W2811</f>
        <v>852.55038115130458</v>
      </c>
      <c r="V2811">
        <f>VLOOKUP($R2811,'[3]人物&amp;怪物成长分析'!$B$5:$S$104,17,FALSE)*$W2811</f>
        <v>6685.9225999999999</v>
      </c>
      <c r="W2811" s="1">
        <v>0.49</v>
      </c>
      <c r="X2811">
        <f t="shared" si="43"/>
        <v>7778.5709898214864</v>
      </c>
    </row>
    <row r="2812" spans="1:24" x14ac:dyDescent="0.15">
      <c r="A2812">
        <v>2811</v>
      </c>
      <c r="B2812">
        <v>48</v>
      </c>
      <c r="C2812">
        <v>110207.28343459622</v>
      </c>
      <c r="D2812">
        <v>4980.2651959930463</v>
      </c>
      <c r="E2812">
        <v>2213.4511982191316</v>
      </c>
      <c r="F2812">
        <v>12075.6944</v>
      </c>
      <c r="G2812" s="1">
        <v>0.77</v>
      </c>
      <c r="H2812">
        <v>18849.292593115231</v>
      </c>
      <c r="Q2812">
        <v>2811</v>
      </c>
      <c r="R2812">
        <v>48</v>
      </c>
      <c r="S2812">
        <f>VLOOKUP($R2812,'[3]人物&amp;怪物成长分析'!$B$5:$S$104,12,FALSE)*$W2812</f>
        <v>110207.28343459622</v>
      </c>
      <c r="T2812">
        <f>VLOOKUP($R2812,'[3]人物&amp;怪物成长分析'!$B$5:$S$104,13,FALSE)*$W2812</f>
        <v>4980.2651959930463</v>
      </c>
      <c r="U2812">
        <f>VLOOKUP($R2812,'[3]人物&amp;怪物成长分析'!$B$5:$S$104,14,FALSE)*$W2812</f>
        <v>2213.4511982191316</v>
      </c>
      <c r="V2812">
        <f>VLOOKUP($R2812,'[3]人物&amp;怪物成长分析'!$B$5:$S$104,17,FALSE)*$W2812</f>
        <v>12075.6944</v>
      </c>
      <c r="W2812" s="1">
        <v>0.77</v>
      </c>
      <c r="X2812">
        <f t="shared" si="43"/>
        <v>18849.292593115231</v>
      </c>
    </row>
    <row r="2813" spans="1:24" x14ac:dyDescent="0.15">
      <c r="A2813">
        <v>2812</v>
      </c>
      <c r="B2813">
        <v>28</v>
      </c>
      <c r="C2813">
        <v>11250.900944909701</v>
      </c>
      <c r="D2813">
        <v>761.33916168561893</v>
      </c>
      <c r="E2813">
        <v>338.37296074916395</v>
      </c>
      <c r="F2813">
        <v>5915.9520000000002</v>
      </c>
      <c r="G2813" s="1">
        <v>0.6</v>
      </c>
      <c r="H2813">
        <v>4273.4062082774053</v>
      </c>
      <c r="Q2813">
        <v>2812</v>
      </c>
      <c r="R2813">
        <v>28</v>
      </c>
      <c r="S2813">
        <f>VLOOKUP($R2813,'[3]人物&amp;怪物成长分析'!$B$5:$S$104,12,FALSE)*$W2813</f>
        <v>11250.900944909701</v>
      </c>
      <c r="T2813">
        <f>VLOOKUP($R2813,'[3]人物&amp;怪物成长分析'!$B$5:$S$104,13,FALSE)*$W2813</f>
        <v>761.33916168561893</v>
      </c>
      <c r="U2813">
        <f>VLOOKUP($R2813,'[3]人物&amp;怪物成长分析'!$B$5:$S$104,14,FALSE)*$W2813</f>
        <v>338.37296074916395</v>
      </c>
      <c r="V2813">
        <f>VLOOKUP($R2813,'[3]人物&amp;怪物成长分析'!$B$5:$S$104,17,FALSE)*$W2813</f>
        <v>5915.9520000000002</v>
      </c>
      <c r="W2813" s="1">
        <v>0.6</v>
      </c>
      <c r="X2813">
        <f t="shared" si="43"/>
        <v>4273.4062082774053</v>
      </c>
    </row>
    <row r="2814" spans="1:24" x14ac:dyDescent="0.15">
      <c r="A2814">
        <v>2813</v>
      </c>
      <c r="B2814">
        <v>45</v>
      </c>
      <c r="C2814">
        <v>41445.706626271916</v>
      </c>
      <c r="D2814">
        <v>2005.3806720501677</v>
      </c>
      <c r="E2814">
        <v>891.28029868896351</v>
      </c>
      <c r="F2814">
        <v>5627.5339999999997</v>
      </c>
      <c r="G2814" s="1">
        <v>0.38</v>
      </c>
      <c r="H2814">
        <v>7761.4209549480092</v>
      </c>
      <c r="Q2814">
        <v>2813</v>
      </c>
      <c r="R2814">
        <v>45</v>
      </c>
      <c r="S2814">
        <f>VLOOKUP($R2814,'[3]人物&amp;怪物成长分析'!$B$5:$S$104,12,FALSE)*$W2814</f>
        <v>41445.706626271916</v>
      </c>
      <c r="T2814">
        <f>VLOOKUP($R2814,'[3]人物&amp;怪物成长分析'!$B$5:$S$104,13,FALSE)*$W2814</f>
        <v>2005.3806720501677</v>
      </c>
      <c r="U2814">
        <f>VLOOKUP($R2814,'[3]人物&amp;怪物成长分析'!$B$5:$S$104,14,FALSE)*$W2814</f>
        <v>891.28029868896351</v>
      </c>
      <c r="V2814">
        <f>VLOOKUP($R2814,'[3]人物&amp;怪物成长分析'!$B$5:$S$104,17,FALSE)*$W2814</f>
        <v>5627.5339999999997</v>
      </c>
      <c r="W2814" s="1">
        <v>0.38</v>
      </c>
      <c r="X2814">
        <f t="shared" si="43"/>
        <v>7761.4209549480092</v>
      </c>
    </row>
    <row r="2815" spans="1:24" x14ac:dyDescent="0.15">
      <c r="A2815">
        <v>2814</v>
      </c>
      <c r="B2815">
        <v>24</v>
      </c>
      <c r="C2815">
        <v>5279.035100869567</v>
      </c>
      <c r="D2815">
        <v>395.10449819398002</v>
      </c>
      <c r="E2815">
        <v>175.60199919732443</v>
      </c>
      <c r="F2815">
        <v>3912.9120000000003</v>
      </c>
      <c r="G2815" s="1">
        <v>0.45</v>
      </c>
      <c r="H2815">
        <v>2534.7095777113045</v>
      </c>
      <c r="Q2815">
        <v>2814</v>
      </c>
      <c r="R2815">
        <v>24</v>
      </c>
      <c r="S2815">
        <f>VLOOKUP($R2815,'[3]人物&amp;怪物成长分析'!$B$5:$S$104,12,FALSE)*$W2815</f>
        <v>5279.035100869567</v>
      </c>
      <c r="T2815">
        <f>VLOOKUP($R2815,'[3]人物&amp;怪物成长分析'!$B$5:$S$104,13,FALSE)*$W2815</f>
        <v>395.10449819398002</v>
      </c>
      <c r="U2815">
        <f>VLOOKUP($R2815,'[3]人物&amp;怪物成长分析'!$B$5:$S$104,14,FALSE)*$W2815</f>
        <v>175.60199919732443</v>
      </c>
      <c r="V2815">
        <f>VLOOKUP($R2815,'[3]人物&amp;怪物成长分析'!$B$5:$S$104,17,FALSE)*$W2815</f>
        <v>3912.9120000000003</v>
      </c>
      <c r="W2815" s="1">
        <v>0.45</v>
      </c>
      <c r="X2815">
        <f t="shared" si="43"/>
        <v>2534.7095777113045</v>
      </c>
    </row>
    <row r="2816" spans="1:24" x14ac:dyDescent="0.15">
      <c r="A2816">
        <v>2815</v>
      </c>
      <c r="B2816">
        <v>20</v>
      </c>
      <c r="C2816">
        <v>4063.0288695652184</v>
      </c>
      <c r="D2816">
        <v>340.16055652173924</v>
      </c>
      <c r="E2816">
        <v>151.18246956521745</v>
      </c>
      <c r="F2816">
        <v>4217.2479999999996</v>
      </c>
      <c r="G2816" s="1">
        <v>0.56000000000000005</v>
      </c>
      <c r="H2816">
        <v>2505.2742010434781</v>
      </c>
      <c r="Q2816">
        <v>2815</v>
      </c>
      <c r="R2816">
        <v>20</v>
      </c>
      <c r="S2816">
        <f>VLOOKUP($R2816,'[3]人物&amp;怪物成长分析'!$B$5:$S$104,12,FALSE)*$W2816</f>
        <v>4063.0288695652184</v>
      </c>
      <c r="T2816">
        <f>VLOOKUP($R2816,'[3]人物&amp;怪物成长分析'!$B$5:$S$104,13,FALSE)*$W2816</f>
        <v>340.16055652173924</v>
      </c>
      <c r="U2816">
        <f>VLOOKUP($R2816,'[3]人物&amp;怪物成长分析'!$B$5:$S$104,14,FALSE)*$W2816</f>
        <v>151.18246956521745</v>
      </c>
      <c r="V2816">
        <f>VLOOKUP($R2816,'[3]人物&amp;怪物成长分析'!$B$5:$S$104,17,FALSE)*$W2816</f>
        <v>4217.2479999999996</v>
      </c>
      <c r="W2816" s="1">
        <v>0.56000000000000005</v>
      </c>
      <c r="X2816">
        <f t="shared" si="43"/>
        <v>2505.2742010434781</v>
      </c>
    </row>
    <row r="2817" spans="1:24" x14ac:dyDescent="0.15">
      <c r="A2817">
        <v>2816</v>
      </c>
      <c r="B2817">
        <v>19</v>
      </c>
      <c r="C2817">
        <v>2372.2555907934779</v>
      </c>
      <c r="D2817">
        <v>204.67633617391309</v>
      </c>
      <c r="E2817">
        <v>90.967260521739163</v>
      </c>
      <c r="F2817">
        <v>2678.6741999999999</v>
      </c>
      <c r="G2817" s="1">
        <v>0.37</v>
      </c>
      <c r="H2817">
        <v>1561.5396579928697</v>
      </c>
      <c r="Q2817">
        <v>2816</v>
      </c>
      <c r="R2817">
        <v>19</v>
      </c>
      <c r="S2817">
        <f>VLOOKUP($R2817,'[3]人物&amp;怪物成长分析'!$B$5:$S$104,12,FALSE)*$W2817</f>
        <v>2372.2555907934779</v>
      </c>
      <c r="T2817">
        <f>VLOOKUP($R2817,'[3]人物&amp;怪物成长分析'!$B$5:$S$104,13,FALSE)*$W2817</f>
        <v>204.67633617391309</v>
      </c>
      <c r="U2817">
        <f>VLOOKUP($R2817,'[3]人物&amp;怪物成长分析'!$B$5:$S$104,14,FALSE)*$W2817</f>
        <v>90.967260521739163</v>
      </c>
      <c r="V2817">
        <f>VLOOKUP($R2817,'[3]人物&amp;怪物成长分析'!$B$5:$S$104,17,FALSE)*$W2817</f>
        <v>2678.6741999999999</v>
      </c>
      <c r="W2817" s="1">
        <v>0.37</v>
      </c>
      <c r="X2817">
        <f t="shared" si="43"/>
        <v>1561.5396579928697</v>
      </c>
    </row>
    <row r="2818" spans="1:24" x14ac:dyDescent="0.15">
      <c r="A2818">
        <v>2817</v>
      </c>
      <c r="B2818">
        <v>43</v>
      </c>
      <c r="C2818">
        <v>34175.48274982343</v>
      </c>
      <c r="D2818">
        <v>1734.6698359380605</v>
      </c>
      <c r="E2818">
        <v>770.96437152802707</v>
      </c>
      <c r="F2818">
        <v>5406.2675999999992</v>
      </c>
      <c r="G2818" s="1">
        <v>0.38</v>
      </c>
      <c r="H2818">
        <v>6852.9414017508298</v>
      </c>
      <c r="Q2818">
        <v>2817</v>
      </c>
      <c r="R2818">
        <v>43</v>
      </c>
      <c r="S2818">
        <f>VLOOKUP($R2818,'[3]人物&amp;怪物成长分析'!$B$5:$S$104,12,FALSE)*$W2818</f>
        <v>34175.48274982343</v>
      </c>
      <c r="T2818">
        <f>VLOOKUP($R2818,'[3]人物&amp;怪物成长分析'!$B$5:$S$104,13,FALSE)*$W2818</f>
        <v>1734.6698359380605</v>
      </c>
      <c r="U2818">
        <f>VLOOKUP($R2818,'[3]人物&amp;怪物成长分析'!$B$5:$S$104,14,FALSE)*$W2818</f>
        <v>770.96437152802707</v>
      </c>
      <c r="V2818">
        <f>VLOOKUP($R2818,'[3]人物&amp;怪物成长分析'!$B$5:$S$104,17,FALSE)*$W2818</f>
        <v>5406.2675999999992</v>
      </c>
      <c r="W2818" s="1">
        <v>0.38</v>
      </c>
      <c r="X2818">
        <f t="shared" si="43"/>
        <v>6852.9414017508298</v>
      </c>
    </row>
    <row r="2819" spans="1:24" x14ac:dyDescent="0.15">
      <c r="A2819">
        <v>2818</v>
      </c>
      <c r="B2819">
        <v>42</v>
      </c>
      <c r="C2819">
        <v>64265.309777524053</v>
      </c>
      <c r="D2819">
        <v>3343.4500663384629</v>
      </c>
      <c r="E2819">
        <v>1485.9778072615395</v>
      </c>
      <c r="F2819">
        <v>11009.3452</v>
      </c>
      <c r="G2819" s="1">
        <v>0.79</v>
      </c>
      <c r="H2819">
        <v>13371.861159241158</v>
      </c>
      <c r="Q2819">
        <v>2818</v>
      </c>
      <c r="R2819">
        <v>42</v>
      </c>
      <c r="S2819">
        <f>VLOOKUP($R2819,'[3]人物&amp;怪物成长分析'!$B$5:$S$104,12,FALSE)*$W2819</f>
        <v>64265.309777524053</v>
      </c>
      <c r="T2819">
        <f>VLOOKUP($R2819,'[3]人物&amp;怪物成长分析'!$B$5:$S$104,13,FALSE)*$W2819</f>
        <v>3343.4500663384629</v>
      </c>
      <c r="U2819">
        <f>VLOOKUP($R2819,'[3]人物&amp;怪物成长分析'!$B$5:$S$104,14,FALSE)*$W2819</f>
        <v>1485.9778072615395</v>
      </c>
      <c r="V2819">
        <f>VLOOKUP($R2819,'[3]人物&amp;怪物成长分析'!$B$5:$S$104,17,FALSE)*$W2819</f>
        <v>11009.3452</v>
      </c>
      <c r="W2819" s="1">
        <v>0.79</v>
      </c>
      <c r="X2819">
        <f t="shared" ref="X2819:X2882" si="44">SUMPRODUCT(S2819:V2819,$M$6:$P$6)*1.2</f>
        <v>13371.861159241158</v>
      </c>
    </row>
    <row r="2820" spans="1:24" x14ac:dyDescent="0.15">
      <c r="A2820">
        <v>2819</v>
      </c>
      <c r="B2820">
        <v>20</v>
      </c>
      <c r="C2820">
        <v>4933.6779130434797</v>
      </c>
      <c r="D2820">
        <v>413.05210434782617</v>
      </c>
      <c r="E2820">
        <v>183.57871304347833</v>
      </c>
      <c r="F2820">
        <v>5120.9439999999995</v>
      </c>
      <c r="G2820" s="1">
        <v>0.68</v>
      </c>
      <c r="H2820">
        <v>3042.1186726956525</v>
      </c>
      <c r="Q2820">
        <v>2819</v>
      </c>
      <c r="R2820">
        <v>20</v>
      </c>
      <c r="S2820">
        <f>VLOOKUP($R2820,'[3]人物&amp;怪物成长分析'!$B$5:$S$104,12,FALSE)*$W2820</f>
        <v>4933.6779130434797</v>
      </c>
      <c r="T2820">
        <f>VLOOKUP($R2820,'[3]人物&amp;怪物成长分析'!$B$5:$S$104,13,FALSE)*$W2820</f>
        <v>413.05210434782617</v>
      </c>
      <c r="U2820">
        <f>VLOOKUP($R2820,'[3]人物&amp;怪物成长分析'!$B$5:$S$104,14,FALSE)*$W2820</f>
        <v>183.57871304347833</v>
      </c>
      <c r="V2820">
        <f>VLOOKUP($R2820,'[3]人物&amp;怪物成长分析'!$B$5:$S$104,17,FALSE)*$W2820</f>
        <v>5120.9439999999995</v>
      </c>
      <c r="W2820" s="1">
        <v>0.68</v>
      </c>
      <c r="X2820">
        <f t="shared" si="44"/>
        <v>3042.1186726956525</v>
      </c>
    </row>
    <row r="2821" spans="1:24" x14ac:dyDescent="0.15">
      <c r="A2821">
        <v>2820</v>
      </c>
      <c r="B2821">
        <v>40</v>
      </c>
      <c r="C2821">
        <v>37611.177924473588</v>
      </c>
      <c r="D2821">
        <v>2059.0060907558536</v>
      </c>
      <c r="E2821">
        <v>915.1138181137128</v>
      </c>
      <c r="F2821">
        <v>7611.5519999999988</v>
      </c>
      <c r="G2821" s="1">
        <v>0.56999999999999995</v>
      </c>
      <c r="H2821">
        <v>8479.7936470182103</v>
      </c>
      <c r="Q2821">
        <v>2820</v>
      </c>
      <c r="R2821">
        <v>40</v>
      </c>
      <c r="S2821">
        <f>VLOOKUP($R2821,'[3]人物&amp;怪物成长分析'!$B$5:$S$104,12,FALSE)*$W2821</f>
        <v>37611.177924473588</v>
      </c>
      <c r="T2821">
        <f>VLOOKUP($R2821,'[3]人物&amp;怪物成长分析'!$B$5:$S$104,13,FALSE)*$W2821</f>
        <v>2059.0060907558536</v>
      </c>
      <c r="U2821">
        <f>VLOOKUP($R2821,'[3]人物&amp;怪物成长分析'!$B$5:$S$104,14,FALSE)*$W2821</f>
        <v>915.1138181137128</v>
      </c>
      <c r="V2821">
        <f>VLOOKUP($R2821,'[3]人物&amp;怪物成长分析'!$B$5:$S$104,17,FALSE)*$W2821</f>
        <v>7611.5519999999988</v>
      </c>
      <c r="W2821" s="1">
        <v>0.56999999999999995</v>
      </c>
      <c r="X2821">
        <f t="shared" si="44"/>
        <v>8479.7936470182103</v>
      </c>
    </row>
    <row r="2822" spans="1:24" x14ac:dyDescent="0.15">
      <c r="A2822">
        <v>2821</v>
      </c>
      <c r="B2822">
        <v>46</v>
      </c>
      <c r="C2822">
        <v>57443.589258034532</v>
      </c>
      <c r="D2822">
        <v>2715.6522827173253</v>
      </c>
      <c r="E2822">
        <v>1206.9565700965893</v>
      </c>
      <c r="F2822">
        <v>7248.2111999999988</v>
      </c>
      <c r="G2822" s="1">
        <v>0.48</v>
      </c>
      <c r="H2822">
        <v>10421.693077362354</v>
      </c>
      <c r="Q2822">
        <v>2821</v>
      </c>
      <c r="R2822">
        <v>46</v>
      </c>
      <c r="S2822">
        <f>VLOOKUP($R2822,'[3]人物&amp;怪物成长分析'!$B$5:$S$104,12,FALSE)*$W2822</f>
        <v>57443.589258034532</v>
      </c>
      <c r="T2822">
        <f>VLOOKUP($R2822,'[3]人物&amp;怪物成长分析'!$B$5:$S$104,13,FALSE)*$W2822</f>
        <v>2715.6522827173253</v>
      </c>
      <c r="U2822">
        <f>VLOOKUP($R2822,'[3]人物&amp;怪物成长分析'!$B$5:$S$104,14,FALSE)*$W2822</f>
        <v>1206.9565700965893</v>
      </c>
      <c r="V2822">
        <f>VLOOKUP($R2822,'[3]人物&amp;怪物成长分析'!$B$5:$S$104,17,FALSE)*$W2822</f>
        <v>7248.2111999999988</v>
      </c>
      <c r="W2822" s="1">
        <v>0.48</v>
      </c>
      <c r="X2822">
        <f t="shared" si="44"/>
        <v>10421.693077362354</v>
      </c>
    </row>
    <row r="2823" spans="1:24" x14ac:dyDescent="0.15">
      <c r="A2823">
        <v>2822</v>
      </c>
      <c r="B2823">
        <v>43</v>
      </c>
      <c r="C2823">
        <v>64753.546262823336</v>
      </c>
      <c r="D2823">
        <v>3286.7428470405357</v>
      </c>
      <c r="E2823">
        <v>1460.7745986846828</v>
      </c>
      <c r="F2823">
        <v>10243.454399999999</v>
      </c>
      <c r="G2823" s="1">
        <v>0.72</v>
      </c>
      <c r="H2823">
        <v>12984.520550685784</v>
      </c>
      <c r="Q2823">
        <v>2822</v>
      </c>
      <c r="R2823">
        <v>43</v>
      </c>
      <c r="S2823">
        <f>VLOOKUP($R2823,'[3]人物&amp;怪物成长分析'!$B$5:$S$104,12,FALSE)*$W2823</f>
        <v>64753.546262823336</v>
      </c>
      <c r="T2823">
        <f>VLOOKUP($R2823,'[3]人物&amp;怪物成长分析'!$B$5:$S$104,13,FALSE)*$W2823</f>
        <v>3286.7428470405357</v>
      </c>
      <c r="U2823">
        <f>VLOOKUP($R2823,'[3]人物&amp;怪物成长分析'!$B$5:$S$104,14,FALSE)*$W2823</f>
        <v>1460.7745986846828</v>
      </c>
      <c r="V2823">
        <f>VLOOKUP($R2823,'[3]人物&amp;怪物成长分析'!$B$5:$S$104,17,FALSE)*$W2823</f>
        <v>10243.454399999999</v>
      </c>
      <c r="W2823" s="1">
        <v>0.72</v>
      </c>
      <c r="X2823">
        <f t="shared" si="44"/>
        <v>12984.520550685784</v>
      </c>
    </row>
    <row r="2824" spans="1:24" x14ac:dyDescent="0.15">
      <c r="A2824">
        <v>2823</v>
      </c>
      <c r="B2824">
        <v>43</v>
      </c>
      <c r="C2824">
        <v>45867.095269499863</v>
      </c>
      <c r="D2824">
        <v>2328.1095166537129</v>
      </c>
      <c r="E2824">
        <v>1034.7153407349838</v>
      </c>
      <c r="F2824">
        <v>7255.7801999999992</v>
      </c>
      <c r="G2824" s="1">
        <v>0.51</v>
      </c>
      <c r="H2824">
        <v>9197.3687234024292</v>
      </c>
      <c r="Q2824">
        <v>2823</v>
      </c>
      <c r="R2824">
        <v>43</v>
      </c>
      <c r="S2824">
        <f>VLOOKUP($R2824,'[3]人物&amp;怪物成长分析'!$B$5:$S$104,12,FALSE)*$W2824</f>
        <v>45867.095269499863</v>
      </c>
      <c r="T2824">
        <f>VLOOKUP($R2824,'[3]人物&amp;怪物成长分析'!$B$5:$S$104,13,FALSE)*$W2824</f>
        <v>2328.1095166537129</v>
      </c>
      <c r="U2824">
        <f>VLOOKUP($R2824,'[3]人物&amp;怪物成长分析'!$B$5:$S$104,14,FALSE)*$W2824</f>
        <v>1034.7153407349838</v>
      </c>
      <c r="V2824">
        <f>VLOOKUP($R2824,'[3]人物&amp;怪物成长分析'!$B$5:$S$104,17,FALSE)*$W2824</f>
        <v>7255.7801999999992</v>
      </c>
      <c r="W2824" s="1">
        <v>0.51</v>
      </c>
      <c r="X2824">
        <f t="shared" si="44"/>
        <v>9197.3687234024292</v>
      </c>
    </row>
    <row r="2825" spans="1:24" x14ac:dyDescent="0.15">
      <c r="A2825">
        <v>2824</v>
      </c>
      <c r="B2825">
        <v>30</v>
      </c>
      <c r="C2825">
        <v>14996.509130167231</v>
      </c>
      <c r="D2825">
        <v>968.38444607357917</v>
      </c>
      <c r="E2825">
        <v>430.39308714381298</v>
      </c>
      <c r="F2825">
        <v>6683.0079999999998</v>
      </c>
      <c r="G2825" s="1">
        <v>0.64</v>
      </c>
      <c r="H2825">
        <v>5125.0327421088978</v>
      </c>
      <c r="Q2825">
        <v>2824</v>
      </c>
      <c r="R2825">
        <v>30</v>
      </c>
      <c r="S2825">
        <f>VLOOKUP($R2825,'[3]人物&amp;怪物成长分析'!$B$5:$S$104,12,FALSE)*$W2825</f>
        <v>14996.509130167231</v>
      </c>
      <c r="T2825">
        <f>VLOOKUP($R2825,'[3]人物&amp;怪物成长分析'!$B$5:$S$104,13,FALSE)*$W2825</f>
        <v>968.38444607357917</v>
      </c>
      <c r="U2825">
        <f>VLOOKUP($R2825,'[3]人物&amp;怪物成长分析'!$B$5:$S$104,14,FALSE)*$W2825</f>
        <v>430.39308714381298</v>
      </c>
      <c r="V2825">
        <f>VLOOKUP($R2825,'[3]人物&amp;怪物成长分析'!$B$5:$S$104,17,FALSE)*$W2825</f>
        <v>6683.0079999999998</v>
      </c>
      <c r="W2825" s="1">
        <v>0.64</v>
      </c>
      <c r="X2825">
        <f t="shared" si="44"/>
        <v>5125.0327421088978</v>
      </c>
    </row>
    <row r="2826" spans="1:24" x14ac:dyDescent="0.15">
      <c r="A2826">
        <v>2825</v>
      </c>
      <c r="B2826">
        <v>37</v>
      </c>
      <c r="C2826">
        <v>25909.303579393312</v>
      </c>
      <c r="D2826">
        <v>1537.626647768629</v>
      </c>
      <c r="E2826">
        <v>683.3896212305018</v>
      </c>
      <c r="F2826">
        <v>6739.2972000000009</v>
      </c>
      <c r="G2826" s="1">
        <v>0.54</v>
      </c>
      <c r="H2826">
        <v>6658.4993522098366</v>
      </c>
      <c r="Q2826">
        <v>2825</v>
      </c>
      <c r="R2826">
        <v>37</v>
      </c>
      <c r="S2826">
        <f>VLOOKUP($R2826,'[3]人物&amp;怪物成长分析'!$B$5:$S$104,12,FALSE)*$W2826</f>
        <v>25909.303579393312</v>
      </c>
      <c r="T2826">
        <f>VLOOKUP($R2826,'[3]人物&amp;怪物成长分析'!$B$5:$S$104,13,FALSE)*$W2826</f>
        <v>1537.626647768629</v>
      </c>
      <c r="U2826">
        <f>VLOOKUP($R2826,'[3]人物&amp;怪物成长分析'!$B$5:$S$104,14,FALSE)*$W2826</f>
        <v>683.3896212305018</v>
      </c>
      <c r="V2826">
        <f>VLOOKUP($R2826,'[3]人物&amp;怪物成长分析'!$B$5:$S$104,17,FALSE)*$W2826</f>
        <v>6739.2972000000009</v>
      </c>
      <c r="W2826" s="1">
        <v>0.54</v>
      </c>
      <c r="X2826">
        <f t="shared" si="44"/>
        <v>6658.4993522098366</v>
      </c>
    </row>
    <row r="2827" spans="1:24" x14ac:dyDescent="0.15">
      <c r="A2827">
        <v>2826</v>
      </c>
      <c r="B2827">
        <v>43</v>
      </c>
      <c r="C2827">
        <v>61156.127025999827</v>
      </c>
      <c r="D2827">
        <v>3104.1460222049509</v>
      </c>
      <c r="E2827">
        <v>1379.6204543133117</v>
      </c>
      <c r="F2827">
        <v>9674.373599999999</v>
      </c>
      <c r="G2827" s="1">
        <v>0.68</v>
      </c>
      <c r="H2827">
        <v>12263.158297869906</v>
      </c>
      <c r="Q2827">
        <v>2826</v>
      </c>
      <c r="R2827">
        <v>43</v>
      </c>
      <c r="S2827">
        <f>VLOOKUP($R2827,'[3]人物&amp;怪物成长分析'!$B$5:$S$104,12,FALSE)*$W2827</f>
        <v>61156.127025999827</v>
      </c>
      <c r="T2827">
        <f>VLOOKUP($R2827,'[3]人物&amp;怪物成长分析'!$B$5:$S$104,13,FALSE)*$W2827</f>
        <v>3104.1460222049509</v>
      </c>
      <c r="U2827">
        <f>VLOOKUP($R2827,'[3]人物&amp;怪物成长分析'!$B$5:$S$104,14,FALSE)*$W2827</f>
        <v>1379.6204543133117</v>
      </c>
      <c r="V2827">
        <f>VLOOKUP($R2827,'[3]人物&amp;怪物成长分析'!$B$5:$S$104,17,FALSE)*$W2827</f>
        <v>9674.373599999999</v>
      </c>
      <c r="W2827" s="1">
        <v>0.68</v>
      </c>
      <c r="X2827">
        <f t="shared" si="44"/>
        <v>12263.158297869906</v>
      </c>
    </row>
    <row r="2828" spans="1:24" x14ac:dyDescent="0.15">
      <c r="A2828">
        <v>2827</v>
      </c>
      <c r="B2828">
        <v>34</v>
      </c>
      <c r="C2828">
        <v>14611.678493806356</v>
      </c>
      <c r="D2828">
        <v>907.67698778287649</v>
      </c>
      <c r="E2828">
        <v>403.41199457016728</v>
      </c>
      <c r="F2828">
        <v>4758.7716</v>
      </c>
      <c r="G2828" s="1">
        <v>0.41</v>
      </c>
      <c r="H2828">
        <v>4216.2461593263579</v>
      </c>
      <c r="Q2828">
        <v>2827</v>
      </c>
      <c r="R2828">
        <v>34</v>
      </c>
      <c r="S2828">
        <f>VLOOKUP($R2828,'[3]人物&amp;怪物成长分析'!$B$5:$S$104,12,FALSE)*$W2828</f>
        <v>14611.678493806356</v>
      </c>
      <c r="T2828">
        <f>VLOOKUP($R2828,'[3]人物&amp;怪物成长分析'!$B$5:$S$104,13,FALSE)*$W2828</f>
        <v>907.67698778287649</v>
      </c>
      <c r="U2828">
        <f>VLOOKUP($R2828,'[3]人物&amp;怪物成长分析'!$B$5:$S$104,14,FALSE)*$W2828</f>
        <v>403.41199457016728</v>
      </c>
      <c r="V2828">
        <f>VLOOKUP($R2828,'[3]人物&amp;怪物成长分析'!$B$5:$S$104,17,FALSE)*$W2828</f>
        <v>4758.7716</v>
      </c>
      <c r="W2828" s="1">
        <v>0.41</v>
      </c>
      <c r="X2828">
        <f t="shared" si="44"/>
        <v>4216.2461593263579</v>
      </c>
    </row>
    <row r="2829" spans="1:24" x14ac:dyDescent="0.15">
      <c r="A2829">
        <v>2828</v>
      </c>
      <c r="B2829">
        <v>31</v>
      </c>
      <c r="C2829">
        <v>10732.046237930772</v>
      </c>
      <c r="D2829">
        <v>685.98524396769244</v>
      </c>
      <c r="E2829">
        <v>304.88233065230776</v>
      </c>
      <c r="F2829">
        <v>4400.6693999999998</v>
      </c>
      <c r="G2829" s="1">
        <v>0.41</v>
      </c>
      <c r="H2829">
        <v>3499.6524241646771</v>
      </c>
      <c r="Q2829">
        <v>2828</v>
      </c>
      <c r="R2829">
        <v>31</v>
      </c>
      <c r="S2829">
        <f>VLOOKUP($R2829,'[3]人物&amp;怪物成长分析'!$B$5:$S$104,12,FALSE)*$W2829</f>
        <v>10732.046237930772</v>
      </c>
      <c r="T2829">
        <f>VLOOKUP($R2829,'[3]人物&amp;怪物成长分析'!$B$5:$S$104,13,FALSE)*$W2829</f>
        <v>685.98524396769244</v>
      </c>
      <c r="U2829">
        <f>VLOOKUP($R2829,'[3]人物&amp;怪物成长分析'!$B$5:$S$104,14,FALSE)*$W2829</f>
        <v>304.88233065230776</v>
      </c>
      <c r="V2829">
        <f>VLOOKUP($R2829,'[3]人物&amp;怪物成长分析'!$B$5:$S$104,17,FALSE)*$W2829</f>
        <v>4400.6693999999998</v>
      </c>
      <c r="W2829" s="1">
        <v>0.41</v>
      </c>
      <c r="X2829">
        <f t="shared" si="44"/>
        <v>3499.6524241646771</v>
      </c>
    </row>
    <row r="2830" spans="1:24" x14ac:dyDescent="0.15">
      <c r="A2830">
        <v>2829</v>
      </c>
      <c r="B2830">
        <v>50</v>
      </c>
      <c r="C2830">
        <v>51270.076486956546</v>
      </c>
      <c r="D2830">
        <v>2218.416771070235</v>
      </c>
      <c r="E2830">
        <v>985.96300936454884</v>
      </c>
      <c r="F2830">
        <v>4879.5</v>
      </c>
      <c r="G2830" s="1">
        <v>0.3</v>
      </c>
      <c r="H2830">
        <v>8297.0554078956538</v>
      </c>
      <c r="Q2830">
        <v>2829</v>
      </c>
      <c r="R2830">
        <v>50</v>
      </c>
      <c r="S2830">
        <f>VLOOKUP($R2830,'[3]人物&amp;怪物成长分析'!$B$5:$S$104,12,FALSE)*$W2830</f>
        <v>51270.076486956546</v>
      </c>
      <c r="T2830">
        <f>VLOOKUP($R2830,'[3]人物&amp;怪物成长分析'!$B$5:$S$104,13,FALSE)*$W2830</f>
        <v>2218.416771070235</v>
      </c>
      <c r="U2830">
        <f>VLOOKUP($R2830,'[3]人物&amp;怪物成长分析'!$B$5:$S$104,14,FALSE)*$W2830</f>
        <v>985.96300936454884</v>
      </c>
      <c r="V2830">
        <f>VLOOKUP($R2830,'[3]人物&amp;怪物成长分析'!$B$5:$S$104,17,FALSE)*$W2830</f>
        <v>4879.5</v>
      </c>
      <c r="W2830" s="1">
        <v>0.3</v>
      </c>
      <c r="X2830">
        <f t="shared" si="44"/>
        <v>8297.0554078956538</v>
      </c>
    </row>
    <row r="2831" spans="1:24" x14ac:dyDescent="0.15">
      <c r="A2831">
        <v>2830</v>
      </c>
      <c r="B2831">
        <v>30</v>
      </c>
      <c r="C2831">
        <v>18745.636412709038</v>
      </c>
      <c r="D2831">
        <v>1210.480557591974</v>
      </c>
      <c r="E2831">
        <v>537.99135892976619</v>
      </c>
      <c r="F2831">
        <v>8353.76</v>
      </c>
      <c r="G2831" s="1">
        <v>0.8</v>
      </c>
      <c r="H2831">
        <v>6406.2909276361224</v>
      </c>
      <c r="Q2831">
        <v>2830</v>
      </c>
      <c r="R2831">
        <v>30</v>
      </c>
      <c r="S2831">
        <f>VLOOKUP($R2831,'[3]人物&amp;怪物成长分析'!$B$5:$S$104,12,FALSE)*$W2831</f>
        <v>18745.636412709038</v>
      </c>
      <c r="T2831">
        <f>VLOOKUP($R2831,'[3]人物&amp;怪物成长分析'!$B$5:$S$104,13,FALSE)*$W2831</f>
        <v>1210.480557591974</v>
      </c>
      <c r="U2831">
        <f>VLOOKUP($R2831,'[3]人物&amp;怪物成长分析'!$B$5:$S$104,14,FALSE)*$W2831</f>
        <v>537.99135892976619</v>
      </c>
      <c r="V2831">
        <f>VLOOKUP($R2831,'[3]人物&amp;怪物成长分析'!$B$5:$S$104,17,FALSE)*$W2831</f>
        <v>8353.76</v>
      </c>
      <c r="W2831" s="1">
        <v>0.8</v>
      </c>
      <c r="X2831">
        <f t="shared" si="44"/>
        <v>6406.2909276361224</v>
      </c>
    </row>
    <row r="2832" spans="1:24" x14ac:dyDescent="0.15">
      <c r="A2832">
        <v>2831</v>
      </c>
      <c r="B2832">
        <v>35</v>
      </c>
      <c r="C2832">
        <v>21568.099395652178</v>
      </c>
      <c r="D2832">
        <v>1327.9352947826089</v>
      </c>
      <c r="E2832">
        <v>590.19346434782631</v>
      </c>
      <c r="F2832">
        <v>6543.8450000000003</v>
      </c>
      <c r="G2832" s="1">
        <v>0.55000000000000004</v>
      </c>
      <c r="H2832">
        <v>6006.9120419478259</v>
      </c>
      <c r="Q2832">
        <v>2831</v>
      </c>
      <c r="R2832">
        <v>35</v>
      </c>
      <c r="S2832">
        <f>VLOOKUP($R2832,'[3]人物&amp;怪物成长分析'!$B$5:$S$104,12,FALSE)*$W2832</f>
        <v>21568.099395652178</v>
      </c>
      <c r="T2832">
        <f>VLOOKUP($R2832,'[3]人物&amp;怪物成长分析'!$B$5:$S$104,13,FALSE)*$W2832</f>
        <v>1327.9352947826089</v>
      </c>
      <c r="U2832">
        <f>VLOOKUP($R2832,'[3]人物&amp;怪物成长分析'!$B$5:$S$104,14,FALSE)*$W2832</f>
        <v>590.19346434782631</v>
      </c>
      <c r="V2832">
        <f>VLOOKUP($R2832,'[3]人物&amp;怪物成长分析'!$B$5:$S$104,17,FALSE)*$W2832</f>
        <v>6543.8450000000003</v>
      </c>
      <c r="W2832" s="1">
        <v>0.55000000000000004</v>
      </c>
      <c r="X2832">
        <f t="shared" si="44"/>
        <v>6006.9120419478259</v>
      </c>
    </row>
    <row r="2833" spans="1:24" x14ac:dyDescent="0.15">
      <c r="A2833">
        <v>2832</v>
      </c>
      <c r="B2833">
        <v>23</v>
      </c>
      <c r="C2833">
        <v>7793.1627003135472</v>
      </c>
      <c r="D2833">
        <v>599.15399297658882</v>
      </c>
      <c r="E2833">
        <v>266.29066354515061</v>
      </c>
      <c r="F2833">
        <v>6303.1649999999991</v>
      </c>
      <c r="G2833" s="1">
        <v>0.75</v>
      </c>
      <c r="H2833">
        <v>3984.2967174411374</v>
      </c>
      <c r="Q2833">
        <v>2832</v>
      </c>
      <c r="R2833">
        <v>23</v>
      </c>
      <c r="S2833">
        <f>VLOOKUP($R2833,'[3]人物&amp;怪物成长分析'!$B$5:$S$104,12,FALSE)*$W2833</f>
        <v>7793.1627003135472</v>
      </c>
      <c r="T2833">
        <f>VLOOKUP($R2833,'[3]人物&amp;怪物成长分析'!$B$5:$S$104,13,FALSE)*$W2833</f>
        <v>599.15399297658882</v>
      </c>
      <c r="U2833">
        <f>VLOOKUP($R2833,'[3]人物&amp;怪物成长分析'!$B$5:$S$104,14,FALSE)*$W2833</f>
        <v>266.29066354515061</v>
      </c>
      <c r="V2833">
        <f>VLOOKUP($R2833,'[3]人物&amp;怪物成长分析'!$B$5:$S$104,17,FALSE)*$W2833</f>
        <v>6303.1649999999991</v>
      </c>
      <c r="W2833" s="1">
        <v>0.75</v>
      </c>
      <c r="X2833">
        <f t="shared" si="44"/>
        <v>3984.2967174411374</v>
      </c>
    </row>
    <row r="2834" spans="1:24" x14ac:dyDescent="0.15">
      <c r="A2834">
        <v>2833</v>
      </c>
      <c r="B2834">
        <v>31</v>
      </c>
      <c r="C2834">
        <v>11779.075139192313</v>
      </c>
      <c r="D2834">
        <v>752.91063362307716</v>
      </c>
      <c r="E2834">
        <v>334.6269482769232</v>
      </c>
      <c r="F2834">
        <v>4830.0030000000006</v>
      </c>
      <c r="G2834" s="1">
        <v>0.45</v>
      </c>
      <c r="H2834">
        <v>3841.0819289612318</v>
      </c>
      <c r="Q2834">
        <v>2833</v>
      </c>
      <c r="R2834">
        <v>31</v>
      </c>
      <c r="S2834">
        <f>VLOOKUP($R2834,'[3]人物&amp;怪物成长分析'!$B$5:$S$104,12,FALSE)*$W2834</f>
        <v>11779.075139192313</v>
      </c>
      <c r="T2834">
        <f>VLOOKUP($R2834,'[3]人物&amp;怪物成长分析'!$B$5:$S$104,13,FALSE)*$W2834</f>
        <v>752.91063362307716</v>
      </c>
      <c r="U2834">
        <f>VLOOKUP($R2834,'[3]人物&amp;怪物成长分析'!$B$5:$S$104,14,FALSE)*$W2834</f>
        <v>334.6269482769232</v>
      </c>
      <c r="V2834">
        <f>VLOOKUP($R2834,'[3]人物&amp;怪物成长分析'!$B$5:$S$104,17,FALSE)*$W2834</f>
        <v>4830.0030000000006</v>
      </c>
      <c r="W2834" s="1">
        <v>0.45</v>
      </c>
      <c r="X2834">
        <f t="shared" si="44"/>
        <v>3841.0819289612318</v>
      </c>
    </row>
    <row r="2835" spans="1:24" x14ac:dyDescent="0.15">
      <c r="A2835">
        <v>2834</v>
      </c>
      <c r="B2835">
        <v>49</v>
      </c>
      <c r="C2835">
        <v>96743.211472048395</v>
      </c>
      <c r="D2835">
        <v>4277.0410109109043</v>
      </c>
      <c r="E2835">
        <v>1900.9071159604025</v>
      </c>
      <c r="F2835">
        <v>9903.7932000000001</v>
      </c>
      <c r="G2835" s="1">
        <v>0.62</v>
      </c>
      <c r="H2835">
        <v>16097.959528503892</v>
      </c>
      <c r="Q2835">
        <v>2834</v>
      </c>
      <c r="R2835">
        <v>49</v>
      </c>
      <c r="S2835">
        <f>VLOOKUP($R2835,'[3]人物&amp;怪物成长分析'!$B$5:$S$104,12,FALSE)*$W2835</f>
        <v>96743.211472048395</v>
      </c>
      <c r="T2835">
        <f>VLOOKUP($R2835,'[3]人物&amp;怪物成长分析'!$B$5:$S$104,13,FALSE)*$W2835</f>
        <v>4277.0410109109043</v>
      </c>
      <c r="U2835">
        <f>VLOOKUP($R2835,'[3]人物&amp;怪物成长分析'!$B$5:$S$104,14,FALSE)*$W2835</f>
        <v>1900.9071159604025</v>
      </c>
      <c r="V2835">
        <f>VLOOKUP($R2835,'[3]人物&amp;怪物成长分析'!$B$5:$S$104,17,FALSE)*$W2835</f>
        <v>9903.7932000000001</v>
      </c>
      <c r="W2835" s="1">
        <v>0.62</v>
      </c>
      <c r="X2835">
        <f t="shared" si="44"/>
        <v>16097.959528503892</v>
      </c>
    </row>
    <row r="2836" spans="1:24" x14ac:dyDescent="0.15">
      <c r="A2836">
        <v>2835</v>
      </c>
      <c r="B2836">
        <v>38</v>
      </c>
      <c r="C2836">
        <v>26142.65354973391</v>
      </c>
      <c r="D2836">
        <v>1509.373477240134</v>
      </c>
      <c r="E2836">
        <v>670.83265655117066</v>
      </c>
      <c r="F2836">
        <v>6257.9467999999997</v>
      </c>
      <c r="G2836" s="1">
        <v>0.49</v>
      </c>
      <c r="H2836">
        <v>6424.3370253367921</v>
      </c>
      <c r="Q2836">
        <v>2835</v>
      </c>
      <c r="R2836">
        <v>38</v>
      </c>
      <c r="S2836">
        <f>VLOOKUP($R2836,'[3]人物&amp;怪物成长分析'!$B$5:$S$104,12,FALSE)*$W2836</f>
        <v>26142.65354973391</v>
      </c>
      <c r="T2836">
        <f>VLOOKUP($R2836,'[3]人物&amp;怪物成长分析'!$B$5:$S$104,13,FALSE)*$W2836</f>
        <v>1509.373477240134</v>
      </c>
      <c r="U2836">
        <f>VLOOKUP($R2836,'[3]人物&amp;怪物成长分析'!$B$5:$S$104,14,FALSE)*$W2836</f>
        <v>670.83265655117066</v>
      </c>
      <c r="V2836">
        <f>VLOOKUP($R2836,'[3]人物&amp;怪物成长分析'!$B$5:$S$104,17,FALSE)*$W2836</f>
        <v>6257.9467999999997</v>
      </c>
      <c r="W2836" s="1">
        <v>0.49</v>
      </c>
      <c r="X2836">
        <f t="shared" si="44"/>
        <v>6424.3370253367921</v>
      </c>
    </row>
    <row r="2837" spans="1:24" x14ac:dyDescent="0.15">
      <c r="A2837">
        <v>2836</v>
      </c>
      <c r="B2837">
        <v>41</v>
      </c>
      <c r="C2837">
        <v>49894.655447336358</v>
      </c>
      <c r="D2837">
        <v>2662.0450676765231</v>
      </c>
      <c r="E2837">
        <v>1183.1311411895656</v>
      </c>
      <c r="F2837">
        <v>9278.4232000000011</v>
      </c>
      <c r="G2837" s="1">
        <v>0.68</v>
      </c>
      <c r="H2837">
        <v>10794.751577711451</v>
      </c>
      <c r="Q2837">
        <v>2836</v>
      </c>
      <c r="R2837">
        <v>41</v>
      </c>
      <c r="S2837">
        <f>VLOOKUP($R2837,'[3]人物&amp;怪物成长分析'!$B$5:$S$104,12,FALSE)*$W2837</f>
        <v>49894.655447336358</v>
      </c>
      <c r="T2837">
        <f>VLOOKUP($R2837,'[3]人物&amp;怪物成长分析'!$B$5:$S$104,13,FALSE)*$W2837</f>
        <v>2662.0450676765231</v>
      </c>
      <c r="U2837">
        <f>VLOOKUP($R2837,'[3]人物&amp;怪物成长分析'!$B$5:$S$104,14,FALSE)*$W2837</f>
        <v>1183.1311411895656</v>
      </c>
      <c r="V2837">
        <f>VLOOKUP($R2837,'[3]人物&amp;怪物成长分析'!$B$5:$S$104,17,FALSE)*$W2837</f>
        <v>9278.4232000000011</v>
      </c>
      <c r="W2837" s="1">
        <v>0.68</v>
      </c>
      <c r="X2837">
        <f t="shared" si="44"/>
        <v>10794.751577711451</v>
      </c>
    </row>
    <row r="2838" spans="1:24" x14ac:dyDescent="0.15">
      <c r="A2838">
        <v>2837</v>
      </c>
      <c r="B2838">
        <v>47</v>
      </c>
      <c r="C2838">
        <v>89091.054364597076</v>
      </c>
      <c r="D2838">
        <v>4116.9662052802687</v>
      </c>
      <c r="E2838">
        <v>1829.7627579023419</v>
      </c>
      <c r="F2838">
        <v>10466.2744</v>
      </c>
      <c r="G2838" s="1">
        <v>0.68</v>
      </c>
      <c r="H2838">
        <v>15682.685320519795</v>
      </c>
      <c r="Q2838">
        <v>2837</v>
      </c>
      <c r="R2838">
        <v>47</v>
      </c>
      <c r="S2838">
        <f>VLOOKUP($R2838,'[3]人物&amp;怪物成长分析'!$B$5:$S$104,12,FALSE)*$W2838</f>
        <v>89091.054364597076</v>
      </c>
      <c r="T2838">
        <f>VLOOKUP($R2838,'[3]人物&amp;怪物成长分析'!$B$5:$S$104,13,FALSE)*$W2838</f>
        <v>4116.9662052802687</v>
      </c>
      <c r="U2838">
        <f>VLOOKUP($R2838,'[3]人物&amp;怪物成长分析'!$B$5:$S$104,14,FALSE)*$W2838</f>
        <v>1829.7627579023419</v>
      </c>
      <c r="V2838">
        <f>VLOOKUP($R2838,'[3]人物&amp;怪物成长分析'!$B$5:$S$104,17,FALSE)*$W2838</f>
        <v>10466.2744</v>
      </c>
      <c r="W2838" s="1">
        <v>0.68</v>
      </c>
      <c r="X2838">
        <f t="shared" si="44"/>
        <v>15682.685320519795</v>
      </c>
    </row>
    <row r="2839" spans="1:24" x14ac:dyDescent="0.15">
      <c r="A2839">
        <v>2838</v>
      </c>
      <c r="B2839">
        <v>21</v>
      </c>
      <c r="C2839">
        <v>4328.2892152500017</v>
      </c>
      <c r="D2839">
        <v>351.93317165217411</v>
      </c>
      <c r="E2839">
        <v>156.41474295652182</v>
      </c>
      <c r="F2839">
        <v>4145.6282000000001</v>
      </c>
      <c r="G2839" s="1">
        <v>0.53</v>
      </c>
      <c r="H2839">
        <v>2509.1916854624351</v>
      </c>
      <c r="Q2839">
        <v>2838</v>
      </c>
      <c r="R2839">
        <v>21</v>
      </c>
      <c r="S2839">
        <f>VLOOKUP($R2839,'[3]人物&amp;怪物成长分析'!$B$5:$S$104,12,FALSE)*$W2839</f>
        <v>4328.2892152500017</v>
      </c>
      <c r="T2839">
        <f>VLOOKUP($R2839,'[3]人物&amp;怪物成长分析'!$B$5:$S$104,13,FALSE)*$W2839</f>
        <v>351.93317165217411</v>
      </c>
      <c r="U2839">
        <f>VLOOKUP($R2839,'[3]人物&amp;怪物成长分析'!$B$5:$S$104,14,FALSE)*$W2839</f>
        <v>156.41474295652182</v>
      </c>
      <c r="V2839">
        <f>VLOOKUP($R2839,'[3]人物&amp;怪物成长分析'!$B$5:$S$104,17,FALSE)*$W2839</f>
        <v>4145.6282000000001</v>
      </c>
      <c r="W2839" s="1">
        <v>0.53</v>
      </c>
      <c r="X2839">
        <f t="shared" si="44"/>
        <v>2509.1916854624351</v>
      </c>
    </row>
    <row r="2840" spans="1:24" x14ac:dyDescent="0.15">
      <c r="A2840">
        <v>2839</v>
      </c>
      <c r="B2840">
        <v>24</v>
      </c>
      <c r="C2840">
        <v>7507.9610323478282</v>
      </c>
      <c r="D2840">
        <v>561.9263974314382</v>
      </c>
      <c r="E2840">
        <v>249.74506552508365</v>
      </c>
      <c r="F2840">
        <v>5565.0304000000006</v>
      </c>
      <c r="G2840" s="1">
        <v>0.64</v>
      </c>
      <c r="H2840">
        <v>3604.9202883005223</v>
      </c>
      <c r="Q2840">
        <v>2839</v>
      </c>
      <c r="R2840">
        <v>24</v>
      </c>
      <c r="S2840">
        <f>VLOOKUP($R2840,'[3]人物&amp;怪物成长分析'!$B$5:$S$104,12,FALSE)*$W2840</f>
        <v>7507.9610323478282</v>
      </c>
      <c r="T2840">
        <f>VLOOKUP($R2840,'[3]人物&amp;怪物成长分析'!$B$5:$S$104,13,FALSE)*$W2840</f>
        <v>561.9263974314382</v>
      </c>
      <c r="U2840">
        <f>VLOOKUP($R2840,'[3]人物&amp;怪物成长分析'!$B$5:$S$104,14,FALSE)*$W2840</f>
        <v>249.74506552508365</v>
      </c>
      <c r="V2840">
        <f>VLOOKUP($R2840,'[3]人物&amp;怪物成长分析'!$B$5:$S$104,17,FALSE)*$W2840</f>
        <v>5565.0304000000006</v>
      </c>
      <c r="W2840" s="1">
        <v>0.64</v>
      </c>
      <c r="X2840">
        <f t="shared" si="44"/>
        <v>3604.9202883005223</v>
      </c>
    </row>
    <row r="2841" spans="1:24" x14ac:dyDescent="0.15">
      <c r="A2841">
        <v>2840</v>
      </c>
      <c r="B2841">
        <v>31</v>
      </c>
      <c r="C2841">
        <v>13087.861265769236</v>
      </c>
      <c r="D2841">
        <v>836.56737069230792</v>
      </c>
      <c r="E2841">
        <v>371.80772030769242</v>
      </c>
      <c r="F2841">
        <v>5366.67</v>
      </c>
      <c r="G2841" s="1">
        <v>0.5</v>
      </c>
      <c r="H2841">
        <v>4267.8688099569235</v>
      </c>
      <c r="Q2841">
        <v>2840</v>
      </c>
      <c r="R2841">
        <v>31</v>
      </c>
      <c r="S2841">
        <f>VLOOKUP($R2841,'[3]人物&amp;怪物成长分析'!$B$5:$S$104,12,FALSE)*$W2841</f>
        <v>13087.861265769236</v>
      </c>
      <c r="T2841">
        <f>VLOOKUP($R2841,'[3]人物&amp;怪物成长分析'!$B$5:$S$104,13,FALSE)*$W2841</f>
        <v>836.56737069230792</v>
      </c>
      <c r="U2841">
        <f>VLOOKUP($R2841,'[3]人物&amp;怪物成长分析'!$B$5:$S$104,14,FALSE)*$W2841</f>
        <v>371.80772030769242</v>
      </c>
      <c r="V2841">
        <f>VLOOKUP($R2841,'[3]人物&amp;怪物成长分析'!$B$5:$S$104,17,FALSE)*$W2841</f>
        <v>5366.67</v>
      </c>
      <c r="W2841" s="1">
        <v>0.5</v>
      </c>
      <c r="X2841">
        <f t="shared" si="44"/>
        <v>4267.8688099569235</v>
      </c>
    </row>
    <row r="2842" spans="1:24" x14ac:dyDescent="0.15">
      <c r="A2842">
        <v>2841</v>
      </c>
      <c r="B2842">
        <v>20</v>
      </c>
      <c r="C2842">
        <v>5731.7728695652186</v>
      </c>
      <c r="D2842">
        <v>479.86935652173923</v>
      </c>
      <c r="E2842">
        <v>213.27526956521749</v>
      </c>
      <c r="F2842">
        <v>5949.3319999999994</v>
      </c>
      <c r="G2842" s="1">
        <v>0.79</v>
      </c>
      <c r="H2842">
        <v>3534.2261050434786</v>
      </c>
      <c r="Q2842">
        <v>2841</v>
      </c>
      <c r="R2842">
        <v>20</v>
      </c>
      <c r="S2842">
        <f>VLOOKUP($R2842,'[3]人物&amp;怪物成长分析'!$B$5:$S$104,12,FALSE)*$W2842</f>
        <v>5731.7728695652186</v>
      </c>
      <c r="T2842">
        <f>VLOOKUP($R2842,'[3]人物&amp;怪物成长分析'!$B$5:$S$104,13,FALSE)*$W2842</f>
        <v>479.86935652173923</v>
      </c>
      <c r="U2842">
        <f>VLOOKUP($R2842,'[3]人物&amp;怪物成长分析'!$B$5:$S$104,14,FALSE)*$W2842</f>
        <v>213.27526956521749</v>
      </c>
      <c r="V2842">
        <f>VLOOKUP($R2842,'[3]人物&amp;怪物成长分析'!$B$5:$S$104,17,FALSE)*$W2842</f>
        <v>5949.3319999999994</v>
      </c>
      <c r="W2842" s="1">
        <v>0.79</v>
      </c>
      <c r="X2842">
        <f t="shared" si="44"/>
        <v>3534.2261050434786</v>
      </c>
    </row>
    <row r="2843" spans="1:24" x14ac:dyDescent="0.15">
      <c r="A2843">
        <v>2842</v>
      </c>
      <c r="B2843">
        <v>31</v>
      </c>
      <c r="C2843">
        <v>14920.161842976928</v>
      </c>
      <c r="D2843">
        <v>953.68680258923098</v>
      </c>
      <c r="E2843">
        <v>423.8608011507693</v>
      </c>
      <c r="F2843">
        <v>6118.0037999999995</v>
      </c>
      <c r="G2843" s="1">
        <v>0.56999999999999995</v>
      </c>
      <c r="H2843">
        <v>4865.3704433508929</v>
      </c>
      <c r="Q2843">
        <v>2842</v>
      </c>
      <c r="R2843">
        <v>31</v>
      </c>
      <c r="S2843">
        <f>VLOOKUP($R2843,'[3]人物&amp;怪物成长分析'!$B$5:$S$104,12,FALSE)*$W2843</f>
        <v>14920.161842976928</v>
      </c>
      <c r="T2843">
        <f>VLOOKUP($R2843,'[3]人物&amp;怪物成长分析'!$B$5:$S$104,13,FALSE)*$W2843</f>
        <v>953.68680258923098</v>
      </c>
      <c r="U2843">
        <f>VLOOKUP($R2843,'[3]人物&amp;怪物成长分析'!$B$5:$S$104,14,FALSE)*$W2843</f>
        <v>423.8608011507693</v>
      </c>
      <c r="V2843">
        <f>VLOOKUP($R2843,'[3]人物&amp;怪物成长分析'!$B$5:$S$104,17,FALSE)*$W2843</f>
        <v>6118.0037999999995</v>
      </c>
      <c r="W2843" s="1">
        <v>0.56999999999999995</v>
      </c>
      <c r="X2843">
        <f t="shared" si="44"/>
        <v>4865.3704433508929</v>
      </c>
    </row>
    <row r="2844" spans="1:24" x14ac:dyDescent="0.15">
      <c r="A2844">
        <v>2843</v>
      </c>
      <c r="B2844">
        <v>35</v>
      </c>
      <c r="C2844">
        <v>31371.78093913044</v>
      </c>
      <c r="D2844">
        <v>1931.5422469565219</v>
      </c>
      <c r="E2844">
        <v>858.46322086956559</v>
      </c>
      <c r="F2844">
        <v>9518.32</v>
      </c>
      <c r="G2844" s="1">
        <v>0.8</v>
      </c>
      <c r="H2844">
        <v>8737.3266064695672</v>
      </c>
      <c r="Q2844">
        <v>2843</v>
      </c>
      <c r="R2844">
        <v>35</v>
      </c>
      <c r="S2844">
        <f>VLOOKUP($R2844,'[3]人物&amp;怪物成长分析'!$B$5:$S$104,12,FALSE)*$W2844</f>
        <v>31371.78093913044</v>
      </c>
      <c r="T2844">
        <f>VLOOKUP($R2844,'[3]人物&amp;怪物成长分析'!$B$5:$S$104,13,FALSE)*$W2844</f>
        <v>1931.5422469565219</v>
      </c>
      <c r="U2844">
        <f>VLOOKUP($R2844,'[3]人物&amp;怪物成长分析'!$B$5:$S$104,14,FALSE)*$W2844</f>
        <v>858.46322086956559</v>
      </c>
      <c r="V2844">
        <f>VLOOKUP($R2844,'[3]人物&amp;怪物成长分析'!$B$5:$S$104,17,FALSE)*$W2844</f>
        <v>9518.32</v>
      </c>
      <c r="W2844" s="1">
        <v>0.8</v>
      </c>
      <c r="X2844">
        <f t="shared" si="44"/>
        <v>8737.3266064695672</v>
      </c>
    </row>
    <row r="2845" spans="1:24" x14ac:dyDescent="0.15">
      <c r="A2845">
        <v>2844</v>
      </c>
      <c r="B2845">
        <v>19</v>
      </c>
      <c r="C2845">
        <v>3077.5207664347822</v>
      </c>
      <c r="D2845">
        <v>265.52605773913047</v>
      </c>
      <c r="E2845">
        <v>118.01158121739134</v>
      </c>
      <c r="F2845">
        <v>3475.0367999999999</v>
      </c>
      <c r="G2845" s="1">
        <v>0.48</v>
      </c>
      <c r="H2845">
        <v>2025.7811779366955</v>
      </c>
      <c r="Q2845">
        <v>2844</v>
      </c>
      <c r="R2845">
        <v>19</v>
      </c>
      <c r="S2845">
        <f>VLOOKUP($R2845,'[3]人物&amp;怪物成长分析'!$B$5:$S$104,12,FALSE)*$W2845</f>
        <v>3077.5207664347822</v>
      </c>
      <c r="T2845">
        <f>VLOOKUP($R2845,'[3]人物&amp;怪物成长分析'!$B$5:$S$104,13,FALSE)*$W2845</f>
        <v>265.52605773913047</v>
      </c>
      <c r="U2845">
        <f>VLOOKUP($R2845,'[3]人物&amp;怪物成长分析'!$B$5:$S$104,14,FALSE)*$W2845</f>
        <v>118.01158121739134</v>
      </c>
      <c r="V2845">
        <f>VLOOKUP($R2845,'[3]人物&amp;怪物成长分析'!$B$5:$S$104,17,FALSE)*$W2845</f>
        <v>3475.0367999999999</v>
      </c>
      <c r="W2845" s="1">
        <v>0.48</v>
      </c>
      <c r="X2845">
        <f t="shared" si="44"/>
        <v>2025.7811779366955</v>
      </c>
    </row>
    <row r="2846" spans="1:24" x14ac:dyDescent="0.15">
      <c r="A2846">
        <v>2845</v>
      </c>
      <c r="B2846">
        <v>25</v>
      </c>
      <c r="C2846">
        <v>8956.869563127093</v>
      </c>
      <c r="D2846">
        <v>653.05783143812744</v>
      </c>
      <c r="E2846">
        <v>290.24792508361219</v>
      </c>
      <c r="F2846">
        <v>6110.8200000000006</v>
      </c>
      <c r="G2846" s="1">
        <v>0.68</v>
      </c>
      <c r="H2846">
        <v>4055.1112068561883</v>
      </c>
      <c r="Q2846">
        <v>2845</v>
      </c>
      <c r="R2846">
        <v>25</v>
      </c>
      <c r="S2846">
        <f>VLOOKUP($R2846,'[3]人物&amp;怪物成长分析'!$B$5:$S$104,12,FALSE)*$W2846</f>
        <v>8956.869563127093</v>
      </c>
      <c r="T2846">
        <f>VLOOKUP($R2846,'[3]人物&amp;怪物成长分析'!$B$5:$S$104,13,FALSE)*$W2846</f>
        <v>653.05783143812744</v>
      </c>
      <c r="U2846">
        <f>VLOOKUP($R2846,'[3]人物&amp;怪物成长分析'!$B$5:$S$104,14,FALSE)*$W2846</f>
        <v>290.24792508361219</v>
      </c>
      <c r="V2846">
        <f>VLOOKUP($R2846,'[3]人物&amp;怪物成长分析'!$B$5:$S$104,17,FALSE)*$W2846</f>
        <v>6110.8200000000006</v>
      </c>
      <c r="W2846" s="1">
        <v>0.68</v>
      </c>
      <c r="X2846">
        <f t="shared" si="44"/>
        <v>4055.1112068561883</v>
      </c>
    </row>
    <row r="2847" spans="1:24" x14ac:dyDescent="0.15">
      <c r="A2847">
        <v>2846</v>
      </c>
      <c r="B2847">
        <v>31</v>
      </c>
      <c r="C2847">
        <v>15443.676293607698</v>
      </c>
      <c r="D2847">
        <v>987.14949741692328</v>
      </c>
      <c r="E2847">
        <v>438.73310996307703</v>
      </c>
      <c r="F2847">
        <v>6332.6705999999995</v>
      </c>
      <c r="G2847" s="1">
        <v>0.59</v>
      </c>
      <c r="H2847">
        <v>5036.0851957491695</v>
      </c>
      <c r="Q2847">
        <v>2846</v>
      </c>
      <c r="R2847">
        <v>31</v>
      </c>
      <c r="S2847">
        <f>VLOOKUP($R2847,'[3]人物&amp;怪物成长分析'!$B$5:$S$104,12,FALSE)*$W2847</f>
        <v>15443.676293607698</v>
      </c>
      <c r="T2847">
        <f>VLOOKUP($R2847,'[3]人物&amp;怪物成长分析'!$B$5:$S$104,13,FALSE)*$W2847</f>
        <v>987.14949741692328</v>
      </c>
      <c r="U2847">
        <f>VLOOKUP($R2847,'[3]人物&amp;怪物成长分析'!$B$5:$S$104,14,FALSE)*$W2847</f>
        <v>438.73310996307703</v>
      </c>
      <c r="V2847">
        <f>VLOOKUP($R2847,'[3]人物&amp;怪物成长分析'!$B$5:$S$104,17,FALSE)*$W2847</f>
        <v>6332.6705999999995</v>
      </c>
      <c r="W2847" s="1">
        <v>0.59</v>
      </c>
      <c r="X2847">
        <f t="shared" si="44"/>
        <v>5036.0851957491695</v>
      </c>
    </row>
    <row r="2848" spans="1:24" x14ac:dyDescent="0.15">
      <c r="A2848">
        <v>2847</v>
      </c>
      <c r="B2848">
        <v>36</v>
      </c>
      <c r="C2848">
        <v>20646.235108944486</v>
      </c>
      <c r="D2848">
        <v>1260.2670326753178</v>
      </c>
      <c r="E2848">
        <v>560.11868118903021</v>
      </c>
      <c r="F2848">
        <v>5850.7391999999991</v>
      </c>
      <c r="G2848" s="1">
        <v>0.48</v>
      </c>
      <c r="H2848">
        <v>5562.5837354665518</v>
      </c>
      <c r="Q2848">
        <v>2847</v>
      </c>
      <c r="R2848">
        <v>36</v>
      </c>
      <c r="S2848">
        <f>VLOOKUP($R2848,'[3]人物&amp;怪物成长分析'!$B$5:$S$104,12,FALSE)*$W2848</f>
        <v>20646.235108944486</v>
      </c>
      <c r="T2848">
        <f>VLOOKUP($R2848,'[3]人物&amp;怪物成长分析'!$B$5:$S$104,13,FALSE)*$W2848</f>
        <v>1260.2670326753178</v>
      </c>
      <c r="U2848">
        <f>VLOOKUP($R2848,'[3]人物&amp;怪物成长分析'!$B$5:$S$104,14,FALSE)*$W2848</f>
        <v>560.11868118903021</v>
      </c>
      <c r="V2848">
        <f>VLOOKUP($R2848,'[3]人物&amp;怪物成长分析'!$B$5:$S$104,17,FALSE)*$W2848</f>
        <v>5850.7391999999991</v>
      </c>
      <c r="W2848" s="1">
        <v>0.48</v>
      </c>
      <c r="X2848">
        <f t="shared" si="44"/>
        <v>5562.5837354665518</v>
      </c>
    </row>
    <row r="2849" spans="1:24" x14ac:dyDescent="0.15">
      <c r="A2849">
        <v>2848</v>
      </c>
      <c r="B2849">
        <v>37</v>
      </c>
      <c r="C2849">
        <v>22550.690152434916</v>
      </c>
      <c r="D2849">
        <v>1338.3046749097325</v>
      </c>
      <c r="E2849">
        <v>594.80207773765892</v>
      </c>
      <c r="F2849">
        <v>5865.6845999999996</v>
      </c>
      <c r="G2849" s="1">
        <v>0.47</v>
      </c>
      <c r="H2849">
        <v>5795.3605472937452</v>
      </c>
      <c r="Q2849">
        <v>2848</v>
      </c>
      <c r="R2849">
        <v>37</v>
      </c>
      <c r="S2849">
        <f>VLOOKUP($R2849,'[3]人物&amp;怪物成长分析'!$B$5:$S$104,12,FALSE)*$W2849</f>
        <v>22550.690152434916</v>
      </c>
      <c r="T2849">
        <f>VLOOKUP($R2849,'[3]人物&amp;怪物成长分析'!$B$5:$S$104,13,FALSE)*$W2849</f>
        <v>1338.3046749097325</v>
      </c>
      <c r="U2849">
        <f>VLOOKUP($R2849,'[3]人物&amp;怪物成长分析'!$B$5:$S$104,14,FALSE)*$W2849</f>
        <v>594.80207773765892</v>
      </c>
      <c r="V2849">
        <f>VLOOKUP($R2849,'[3]人物&amp;怪物成长分析'!$B$5:$S$104,17,FALSE)*$W2849</f>
        <v>5865.6845999999996</v>
      </c>
      <c r="W2849" s="1">
        <v>0.47</v>
      </c>
      <c r="X2849">
        <f t="shared" si="44"/>
        <v>5795.3605472937452</v>
      </c>
    </row>
    <row r="2850" spans="1:24" x14ac:dyDescent="0.15">
      <c r="A2850">
        <v>2849</v>
      </c>
      <c r="B2850">
        <v>49</v>
      </c>
      <c r="C2850">
        <v>59294.226386094175</v>
      </c>
      <c r="D2850">
        <v>2621.4122324937803</v>
      </c>
      <c r="E2850">
        <v>1165.0721033305692</v>
      </c>
      <c r="F2850">
        <v>6070.0667999999996</v>
      </c>
      <c r="G2850" s="1">
        <v>0.38</v>
      </c>
      <c r="H2850">
        <v>9866.4913239217403</v>
      </c>
      <c r="Q2850">
        <v>2849</v>
      </c>
      <c r="R2850">
        <v>49</v>
      </c>
      <c r="S2850">
        <f>VLOOKUP($R2850,'[3]人物&amp;怪物成长分析'!$B$5:$S$104,12,FALSE)*$W2850</f>
        <v>59294.226386094175</v>
      </c>
      <c r="T2850">
        <f>VLOOKUP($R2850,'[3]人物&amp;怪物成长分析'!$B$5:$S$104,13,FALSE)*$W2850</f>
        <v>2621.4122324937803</v>
      </c>
      <c r="U2850">
        <f>VLOOKUP($R2850,'[3]人物&amp;怪物成长分析'!$B$5:$S$104,14,FALSE)*$W2850</f>
        <v>1165.0721033305692</v>
      </c>
      <c r="V2850">
        <f>VLOOKUP($R2850,'[3]人物&amp;怪物成长分析'!$B$5:$S$104,17,FALSE)*$W2850</f>
        <v>6070.0667999999996</v>
      </c>
      <c r="W2850" s="1">
        <v>0.38</v>
      </c>
      <c r="X2850">
        <f t="shared" si="44"/>
        <v>9866.4913239217403</v>
      </c>
    </row>
    <row r="2851" spans="1:24" x14ac:dyDescent="0.15">
      <c r="A2851">
        <v>2850</v>
      </c>
      <c r="B2851">
        <v>26</v>
      </c>
      <c r="C2851">
        <v>10730.207912604685</v>
      </c>
      <c r="D2851">
        <v>762.66038470635476</v>
      </c>
      <c r="E2851">
        <v>338.96017098060207</v>
      </c>
      <c r="F2851">
        <v>6679.9007999999994</v>
      </c>
      <c r="G2851" s="1">
        <v>0.72</v>
      </c>
      <c r="H2851">
        <v>4562.3941730293727</v>
      </c>
      <c r="Q2851">
        <v>2850</v>
      </c>
      <c r="R2851">
        <v>26</v>
      </c>
      <c r="S2851">
        <f>VLOOKUP($R2851,'[3]人物&amp;怪物成长分析'!$B$5:$S$104,12,FALSE)*$W2851</f>
        <v>10730.207912604685</v>
      </c>
      <c r="T2851">
        <f>VLOOKUP($R2851,'[3]人物&amp;怪物成长分析'!$B$5:$S$104,13,FALSE)*$W2851</f>
        <v>762.66038470635476</v>
      </c>
      <c r="U2851">
        <f>VLOOKUP($R2851,'[3]人物&amp;怪物成长分析'!$B$5:$S$104,14,FALSE)*$W2851</f>
        <v>338.96017098060207</v>
      </c>
      <c r="V2851">
        <f>VLOOKUP($R2851,'[3]人物&amp;怪物成长分析'!$B$5:$S$104,17,FALSE)*$W2851</f>
        <v>6679.9007999999994</v>
      </c>
      <c r="W2851" s="1">
        <v>0.72</v>
      </c>
      <c r="X2851">
        <f t="shared" si="44"/>
        <v>4562.3941730293727</v>
      </c>
    </row>
    <row r="2852" spans="1:24" x14ac:dyDescent="0.15">
      <c r="A2852">
        <v>2851</v>
      </c>
      <c r="B2852">
        <v>38</v>
      </c>
      <c r="C2852">
        <v>20273.894589589563</v>
      </c>
      <c r="D2852">
        <v>1170.5345333698999</v>
      </c>
      <c r="E2852">
        <v>520.23757038662222</v>
      </c>
      <c r="F2852">
        <v>4853.1016</v>
      </c>
      <c r="G2852" s="1">
        <v>0.38</v>
      </c>
      <c r="H2852">
        <v>4982.1389176081257</v>
      </c>
      <c r="Q2852">
        <v>2851</v>
      </c>
      <c r="R2852">
        <v>38</v>
      </c>
      <c r="S2852">
        <f>VLOOKUP($R2852,'[3]人物&amp;怪物成长分析'!$B$5:$S$104,12,FALSE)*$W2852</f>
        <v>20273.894589589563</v>
      </c>
      <c r="T2852">
        <f>VLOOKUP($R2852,'[3]人物&amp;怪物成长分析'!$B$5:$S$104,13,FALSE)*$W2852</f>
        <v>1170.5345333698999</v>
      </c>
      <c r="U2852">
        <f>VLOOKUP($R2852,'[3]人物&amp;怪物成长分析'!$B$5:$S$104,14,FALSE)*$W2852</f>
        <v>520.23757038662222</v>
      </c>
      <c r="V2852">
        <f>VLOOKUP($R2852,'[3]人物&amp;怪物成长分析'!$B$5:$S$104,17,FALSE)*$W2852</f>
        <v>4853.1016</v>
      </c>
      <c r="W2852" s="1">
        <v>0.38</v>
      </c>
      <c r="X2852">
        <f t="shared" si="44"/>
        <v>4982.1389176081257</v>
      </c>
    </row>
    <row r="2853" spans="1:24" x14ac:dyDescent="0.15">
      <c r="A2853">
        <v>2852</v>
      </c>
      <c r="B2853">
        <v>26</v>
      </c>
      <c r="C2853">
        <v>7898.6252690006713</v>
      </c>
      <c r="D2853">
        <v>561.40278318662229</v>
      </c>
      <c r="E2853">
        <v>249.51234808294322</v>
      </c>
      <c r="F2853">
        <v>4917.1491999999998</v>
      </c>
      <c r="G2853" s="1">
        <v>0.53</v>
      </c>
      <c r="H2853">
        <v>3358.4290440355112</v>
      </c>
      <c r="Q2853">
        <v>2852</v>
      </c>
      <c r="R2853">
        <v>26</v>
      </c>
      <c r="S2853">
        <f>VLOOKUP($R2853,'[3]人物&amp;怪物成长分析'!$B$5:$S$104,12,FALSE)*$W2853</f>
        <v>7898.6252690006713</v>
      </c>
      <c r="T2853">
        <f>VLOOKUP($R2853,'[3]人物&amp;怪物成长分析'!$B$5:$S$104,13,FALSE)*$W2853</f>
        <v>561.40278318662229</v>
      </c>
      <c r="U2853">
        <f>VLOOKUP($R2853,'[3]人物&amp;怪物成长分析'!$B$5:$S$104,14,FALSE)*$W2853</f>
        <v>249.51234808294322</v>
      </c>
      <c r="V2853">
        <f>VLOOKUP($R2853,'[3]人物&amp;怪物成长分析'!$B$5:$S$104,17,FALSE)*$W2853</f>
        <v>4917.1491999999998</v>
      </c>
      <c r="W2853" s="1">
        <v>0.53</v>
      </c>
      <c r="X2853">
        <f t="shared" si="44"/>
        <v>3358.4290440355112</v>
      </c>
    </row>
    <row r="2854" spans="1:24" x14ac:dyDescent="0.15">
      <c r="A2854">
        <v>2853</v>
      </c>
      <c r="B2854">
        <v>31</v>
      </c>
      <c r="C2854">
        <v>18584.762997392314</v>
      </c>
      <c r="D2854">
        <v>1187.9256663830772</v>
      </c>
      <c r="E2854">
        <v>527.96696283692324</v>
      </c>
      <c r="F2854">
        <v>7620.6714000000002</v>
      </c>
      <c r="G2854" s="1">
        <v>0.71</v>
      </c>
      <c r="H2854">
        <v>6060.3737101388315</v>
      </c>
      <c r="Q2854">
        <v>2853</v>
      </c>
      <c r="R2854">
        <v>31</v>
      </c>
      <c r="S2854">
        <f>VLOOKUP($R2854,'[3]人物&amp;怪物成长分析'!$B$5:$S$104,12,FALSE)*$W2854</f>
        <v>18584.762997392314</v>
      </c>
      <c r="T2854">
        <f>VLOOKUP($R2854,'[3]人物&amp;怪物成长分析'!$B$5:$S$104,13,FALSE)*$W2854</f>
        <v>1187.9256663830772</v>
      </c>
      <c r="U2854">
        <f>VLOOKUP($R2854,'[3]人物&amp;怪物成长分析'!$B$5:$S$104,14,FALSE)*$W2854</f>
        <v>527.96696283692324</v>
      </c>
      <c r="V2854">
        <f>VLOOKUP($R2854,'[3]人物&amp;怪物成长分析'!$B$5:$S$104,17,FALSE)*$W2854</f>
        <v>7620.6714000000002</v>
      </c>
      <c r="W2854" s="1">
        <v>0.71</v>
      </c>
      <c r="X2854">
        <f t="shared" si="44"/>
        <v>6060.3737101388315</v>
      </c>
    </row>
    <row r="2855" spans="1:24" x14ac:dyDescent="0.15">
      <c r="A2855">
        <v>2854</v>
      </c>
      <c r="B2855">
        <v>27</v>
      </c>
      <c r="C2855">
        <v>12235.923649069737</v>
      </c>
      <c r="D2855">
        <v>848.32595352240821</v>
      </c>
      <c r="E2855">
        <v>377.03375712107038</v>
      </c>
      <c r="F2855">
        <v>6985.2093999999988</v>
      </c>
      <c r="G2855" s="1">
        <v>0.73</v>
      </c>
      <c r="H2855">
        <v>4907.721423127522</v>
      </c>
      <c r="Q2855">
        <v>2854</v>
      </c>
      <c r="R2855">
        <v>27</v>
      </c>
      <c r="S2855">
        <f>VLOOKUP($R2855,'[3]人物&amp;怪物成长分析'!$B$5:$S$104,12,FALSE)*$W2855</f>
        <v>12235.923649069737</v>
      </c>
      <c r="T2855">
        <f>VLOOKUP($R2855,'[3]人物&amp;怪物成长分析'!$B$5:$S$104,13,FALSE)*$W2855</f>
        <v>848.32595352240821</v>
      </c>
      <c r="U2855">
        <f>VLOOKUP($R2855,'[3]人物&amp;怪物成长分析'!$B$5:$S$104,14,FALSE)*$W2855</f>
        <v>377.03375712107038</v>
      </c>
      <c r="V2855">
        <f>VLOOKUP($R2855,'[3]人物&amp;怪物成长分析'!$B$5:$S$104,17,FALSE)*$W2855</f>
        <v>6985.2093999999988</v>
      </c>
      <c r="W2855" s="1">
        <v>0.73</v>
      </c>
      <c r="X2855">
        <f t="shared" si="44"/>
        <v>4907.721423127522</v>
      </c>
    </row>
    <row r="2856" spans="1:24" x14ac:dyDescent="0.15">
      <c r="A2856">
        <v>2855</v>
      </c>
      <c r="B2856">
        <v>24</v>
      </c>
      <c r="C2856">
        <v>4340.5399718260878</v>
      </c>
      <c r="D2856">
        <v>324.8636985150502</v>
      </c>
      <c r="E2856">
        <v>144.38386600668898</v>
      </c>
      <c r="F2856">
        <v>3217.2832000000003</v>
      </c>
      <c r="G2856" s="1">
        <v>0.37</v>
      </c>
      <c r="H2856">
        <v>2084.0945416737391</v>
      </c>
      <c r="Q2856">
        <v>2855</v>
      </c>
      <c r="R2856">
        <v>24</v>
      </c>
      <c r="S2856">
        <f>VLOOKUP($R2856,'[3]人物&amp;怪物成长分析'!$B$5:$S$104,12,FALSE)*$W2856</f>
        <v>4340.5399718260878</v>
      </c>
      <c r="T2856">
        <f>VLOOKUP($R2856,'[3]人物&amp;怪物成长分析'!$B$5:$S$104,13,FALSE)*$W2856</f>
        <v>324.8636985150502</v>
      </c>
      <c r="U2856">
        <f>VLOOKUP($R2856,'[3]人物&amp;怪物成长分析'!$B$5:$S$104,14,FALSE)*$W2856</f>
        <v>144.38386600668898</v>
      </c>
      <c r="V2856">
        <f>VLOOKUP($R2856,'[3]人物&amp;怪物成长分析'!$B$5:$S$104,17,FALSE)*$W2856</f>
        <v>3217.2832000000003</v>
      </c>
      <c r="W2856" s="1">
        <v>0.37</v>
      </c>
      <c r="X2856">
        <f t="shared" si="44"/>
        <v>2084.0945416737391</v>
      </c>
    </row>
    <row r="2857" spans="1:24" x14ac:dyDescent="0.15">
      <c r="A2857">
        <v>2856</v>
      </c>
      <c r="B2857">
        <v>49</v>
      </c>
      <c r="C2857">
        <v>102984.7089863741</v>
      </c>
      <c r="D2857">
        <v>4552.9791406470922</v>
      </c>
      <c r="E2857">
        <v>2023.5462847320414</v>
      </c>
      <c r="F2857">
        <v>10542.747599999999</v>
      </c>
      <c r="G2857" s="1">
        <v>0.66</v>
      </c>
      <c r="H2857">
        <v>17136.537562600915</v>
      </c>
      <c r="Q2857">
        <v>2856</v>
      </c>
      <c r="R2857">
        <v>49</v>
      </c>
      <c r="S2857">
        <f>VLOOKUP($R2857,'[3]人物&amp;怪物成长分析'!$B$5:$S$104,12,FALSE)*$W2857</f>
        <v>102984.7089863741</v>
      </c>
      <c r="T2857">
        <f>VLOOKUP($R2857,'[3]人物&amp;怪物成长分析'!$B$5:$S$104,13,FALSE)*$W2857</f>
        <v>4552.9791406470922</v>
      </c>
      <c r="U2857">
        <f>VLOOKUP($R2857,'[3]人物&amp;怪物成长分析'!$B$5:$S$104,14,FALSE)*$W2857</f>
        <v>2023.5462847320414</v>
      </c>
      <c r="V2857">
        <f>VLOOKUP($R2857,'[3]人物&amp;怪物成长分析'!$B$5:$S$104,17,FALSE)*$W2857</f>
        <v>10542.747599999999</v>
      </c>
      <c r="W2857" s="1">
        <v>0.66</v>
      </c>
      <c r="X2857">
        <f t="shared" si="44"/>
        <v>17136.537562600915</v>
      </c>
    </row>
    <row r="2858" spans="1:24" x14ac:dyDescent="0.15">
      <c r="A2858">
        <v>2857</v>
      </c>
      <c r="B2858">
        <v>45</v>
      </c>
      <c r="C2858">
        <v>47989.76556726222</v>
      </c>
      <c r="D2858">
        <v>2322.019725531773</v>
      </c>
      <c r="E2858">
        <v>1032.0087669030104</v>
      </c>
      <c r="F2858">
        <v>6516.0919999999996</v>
      </c>
      <c r="G2858" s="1">
        <v>0.44</v>
      </c>
      <c r="H2858">
        <v>8986.9084741503248</v>
      </c>
      <c r="Q2858">
        <v>2857</v>
      </c>
      <c r="R2858">
        <v>45</v>
      </c>
      <c r="S2858">
        <f>VLOOKUP($R2858,'[3]人物&amp;怪物成长分析'!$B$5:$S$104,12,FALSE)*$W2858</f>
        <v>47989.76556726222</v>
      </c>
      <c r="T2858">
        <f>VLOOKUP($R2858,'[3]人物&amp;怪物成长分析'!$B$5:$S$104,13,FALSE)*$W2858</f>
        <v>2322.019725531773</v>
      </c>
      <c r="U2858">
        <f>VLOOKUP($R2858,'[3]人物&amp;怪物成长分析'!$B$5:$S$104,14,FALSE)*$W2858</f>
        <v>1032.0087669030104</v>
      </c>
      <c r="V2858">
        <f>VLOOKUP($R2858,'[3]人物&amp;怪物成长分析'!$B$5:$S$104,17,FALSE)*$W2858</f>
        <v>6516.0919999999996</v>
      </c>
      <c r="W2858" s="1">
        <v>0.44</v>
      </c>
      <c r="X2858">
        <f t="shared" si="44"/>
        <v>8986.9084741503248</v>
      </c>
    </row>
    <row r="2859" spans="1:24" x14ac:dyDescent="0.15">
      <c r="A2859">
        <v>2858</v>
      </c>
      <c r="B2859">
        <v>40</v>
      </c>
      <c r="C2859">
        <v>22434.737709335128</v>
      </c>
      <c r="D2859">
        <v>1228.1790716789303</v>
      </c>
      <c r="E2859">
        <v>545.85736519063573</v>
      </c>
      <c r="F2859">
        <v>4540.2240000000002</v>
      </c>
      <c r="G2859" s="1">
        <v>0.34</v>
      </c>
      <c r="H2859">
        <v>5058.1225262915659</v>
      </c>
      <c r="Q2859">
        <v>2858</v>
      </c>
      <c r="R2859">
        <v>40</v>
      </c>
      <c r="S2859">
        <f>VLOOKUP($R2859,'[3]人物&amp;怪物成长分析'!$B$5:$S$104,12,FALSE)*$W2859</f>
        <v>22434.737709335128</v>
      </c>
      <c r="T2859">
        <f>VLOOKUP($R2859,'[3]人物&amp;怪物成长分析'!$B$5:$S$104,13,FALSE)*$W2859</f>
        <v>1228.1790716789303</v>
      </c>
      <c r="U2859">
        <f>VLOOKUP($R2859,'[3]人物&amp;怪物成长分析'!$B$5:$S$104,14,FALSE)*$W2859</f>
        <v>545.85736519063573</v>
      </c>
      <c r="V2859">
        <f>VLOOKUP($R2859,'[3]人物&amp;怪物成长分析'!$B$5:$S$104,17,FALSE)*$W2859</f>
        <v>4540.2240000000002</v>
      </c>
      <c r="W2859" s="1">
        <v>0.34</v>
      </c>
      <c r="X2859">
        <f t="shared" si="44"/>
        <v>5058.1225262915659</v>
      </c>
    </row>
    <row r="2860" spans="1:24" x14ac:dyDescent="0.15">
      <c r="A2860">
        <v>2859</v>
      </c>
      <c r="B2860">
        <v>28</v>
      </c>
      <c r="C2860">
        <v>14251.141196885623</v>
      </c>
      <c r="D2860">
        <v>964.36293813511736</v>
      </c>
      <c r="E2860">
        <v>428.60575028227436</v>
      </c>
      <c r="F2860">
        <v>7493.5392000000002</v>
      </c>
      <c r="G2860" s="1">
        <v>0.76</v>
      </c>
      <c r="H2860">
        <v>5412.9811971513809</v>
      </c>
      <c r="Q2860">
        <v>2859</v>
      </c>
      <c r="R2860">
        <v>28</v>
      </c>
      <c r="S2860">
        <f>VLOOKUP($R2860,'[3]人物&amp;怪物成长分析'!$B$5:$S$104,12,FALSE)*$W2860</f>
        <v>14251.141196885623</v>
      </c>
      <c r="T2860">
        <f>VLOOKUP($R2860,'[3]人物&amp;怪物成长分析'!$B$5:$S$104,13,FALSE)*$W2860</f>
        <v>964.36293813511736</v>
      </c>
      <c r="U2860">
        <f>VLOOKUP($R2860,'[3]人物&amp;怪物成长分析'!$B$5:$S$104,14,FALSE)*$W2860</f>
        <v>428.60575028227436</v>
      </c>
      <c r="V2860">
        <f>VLOOKUP($R2860,'[3]人物&amp;怪物成长分析'!$B$5:$S$104,17,FALSE)*$W2860</f>
        <v>7493.5392000000002</v>
      </c>
      <c r="W2860" s="1">
        <v>0.76</v>
      </c>
      <c r="X2860">
        <f t="shared" si="44"/>
        <v>5412.9811971513809</v>
      </c>
    </row>
    <row r="2861" spans="1:24" x14ac:dyDescent="0.15">
      <c r="A2861">
        <v>2860</v>
      </c>
      <c r="B2861">
        <v>20</v>
      </c>
      <c r="C2861">
        <v>3264.9339130434787</v>
      </c>
      <c r="D2861">
        <v>273.34330434782618</v>
      </c>
      <c r="E2861">
        <v>121.48591304347831</v>
      </c>
      <c r="F2861">
        <v>3388.8599999999997</v>
      </c>
      <c r="G2861" s="1">
        <v>0.45</v>
      </c>
      <c r="H2861">
        <v>2013.1667686956523</v>
      </c>
      <c r="Q2861">
        <v>2860</v>
      </c>
      <c r="R2861">
        <v>20</v>
      </c>
      <c r="S2861">
        <f>VLOOKUP($R2861,'[3]人物&amp;怪物成长分析'!$B$5:$S$104,12,FALSE)*$W2861</f>
        <v>3264.9339130434787</v>
      </c>
      <c r="T2861">
        <f>VLOOKUP($R2861,'[3]人物&amp;怪物成长分析'!$B$5:$S$104,13,FALSE)*$W2861</f>
        <v>273.34330434782618</v>
      </c>
      <c r="U2861">
        <f>VLOOKUP($R2861,'[3]人物&amp;怪物成长分析'!$B$5:$S$104,14,FALSE)*$W2861</f>
        <v>121.48591304347831</v>
      </c>
      <c r="V2861">
        <f>VLOOKUP($R2861,'[3]人物&amp;怪物成长分析'!$B$5:$S$104,17,FALSE)*$W2861</f>
        <v>3388.8599999999997</v>
      </c>
      <c r="W2861" s="1">
        <v>0.45</v>
      </c>
      <c r="X2861">
        <f t="shared" si="44"/>
        <v>2013.1667686956523</v>
      </c>
    </row>
    <row r="2862" spans="1:24" x14ac:dyDescent="0.15">
      <c r="A2862">
        <v>2861</v>
      </c>
      <c r="B2862">
        <v>33</v>
      </c>
      <c r="C2862">
        <v>21625.696780577775</v>
      </c>
      <c r="D2862">
        <v>1355.8032308091981</v>
      </c>
      <c r="E2862">
        <v>602.57921369297708</v>
      </c>
      <c r="F2862">
        <v>7581.4654</v>
      </c>
      <c r="G2862" s="1">
        <v>0.67</v>
      </c>
      <c r="H2862">
        <v>6481.3302620703444</v>
      </c>
      <c r="Q2862">
        <v>2861</v>
      </c>
      <c r="R2862">
        <v>33</v>
      </c>
      <c r="S2862">
        <f>VLOOKUP($R2862,'[3]人物&amp;怪物成长分析'!$B$5:$S$104,12,FALSE)*$W2862</f>
        <v>21625.696780577775</v>
      </c>
      <c r="T2862">
        <f>VLOOKUP($R2862,'[3]人物&amp;怪物成长分析'!$B$5:$S$104,13,FALSE)*$W2862</f>
        <v>1355.8032308091981</v>
      </c>
      <c r="U2862">
        <f>VLOOKUP($R2862,'[3]人物&amp;怪物成长分析'!$B$5:$S$104,14,FALSE)*$W2862</f>
        <v>602.57921369297708</v>
      </c>
      <c r="V2862">
        <f>VLOOKUP($R2862,'[3]人物&amp;怪物成长分析'!$B$5:$S$104,17,FALSE)*$W2862</f>
        <v>7581.4654</v>
      </c>
      <c r="W2862" s="1">
        <v>0.67</v>
      </c>
      <c r="X2862">
        <f t="shared" si="44"/>
        <v>6481.3302620703444</v>
      </c>
    </row>
    <row r="2863" spans="1:24" x14ac:dyDescent="0.15">
      <c r="A2863">
        <v>2862</v>
      </c>
      <c r="B2863">
        <v>38</v>
      </c>
      <c r="C2863">
        <v>20807.418131420869</v>
      </c>
      <c r="D2863">
        <v>1201.3380737217394</v>
      </c>
      <c r="E2863">
        <v>533.92803276521749</v>
      </c>
      <c r="F2863">
        <v>4980.8148000000001</v>
      </c>
      <c r="G2863" s="1">
        <v>0.39</v>
      </c>
      <c r="H2863">
        <v>5113.2478364925501</v>
      </c>
      <c r="Q2863">
        <v>2862</v>
      </c>
      <c r="R2863">
        <v>38</v>
      </c>
      <c r="S2863">
        <f>VLOOKUP($R2863,'[3]人物&amp;怪物成长分析'!$B$5:$S$104,12,FALSE)*$W2863</f>
        <v>20807.418131420869</v>
      </c>
      <c r="T2863">
        <f>VLOOKUP($R2863,'[3]人物&amp;怪物成长分析'!$B$5:$S$104,13,FALSE)*$W2863</f>
        <v>1201.3380737217394</v>
      </c>
      <c r="U2863">
        <f>VLOOKUP($R2863,'[3]人物&amp;怪物成长分析'!$B$5:$S$104,14,FALSE)*$W2863</f>
        <v>533.92803276521749</v>
      </c>
      <c r="V2863">
        <f>VLOOKUP($R2863,'[3]人物&amp;怪物成长分析'!$B$5:$S$104,17,FALSE)*$W2863</f>
        <v>4980.8148000000001</v>
      </c>
      <c r="W2863" s="1">
        <v>0.39</v>
      </c>
      <c r="X2863">
        <f t="shared" si="44"/>
        <v>5113.2478364925501</v>
      </c>
    </row>
    <row r="2864" spans="1:24" x14ac:dyDescent="0.15">
      <c r="A2864">
        <v>2863</v>
      </c>
      <c r="B2864">
        <v>34</v>
      </c>
      <c r="C2864">
        <v>24946.768160157193</v>
      </c>
      <c r="D2864">
        <v>1549.6924181658867</v>
      </c>
      <c r="E2864">
        <v>688.75218585150515</v>
      </c>
      <c r="F2864">
        <v>8124.732</v>
      </c>
      <c r="G2864" s="1">
        <v>0.7</v>
      </c>
      <c r="H2864">
        <v>7198.4690525084161</v>
      </c>
      <c r="Q2864">
        <v>2863</v>
      </c>
      <c r="R2864">
        <v>34</v>
      </c>
      <c r="S2864">
        <f>VLOOKUP($R2864,'[3]人物&amp;怪物成长分析'!$B$5:$S$104,12,FALSE)*$W2864</f>
        <v>24946.768160157193</v>
      </c>
      <c r="T2864">
        <f>VLOOKUP($R2864,'[3]人物&amp;怪物成长分析'!$B$5:$S$104,13,FALSE)*$W2864</f>
        <v>1549.6924181658867</v>
      </c>
      <c r="U2864">
        <f>VLOOKUP($R2864,'[3]人物&amp;怪物成长分析'!$B$5:$S$104,14,FALSE)*$W2864</f>
        <v>688.75218585150515</v>
      </c>
      <c r="V2864">
        <f>VLOOKUP($R2864,'[3]人物&amp;怪物成长分析'!$B$5:$S$104,17,FALSE)*$W2864</f>
        <v>8124.732</v>
      </c>
      <c r="W2864" s="1">
        <v>0.7</v>
      </c>
      <c r="X2864">
        <f t="shared" si="44"/>
        <v>7198.4690525084161</v>
      </c>
    </row>
    <row r="2865" spans="1:24" x14ac:dyDescent="0.15">
      <c r="A2865">
        <v>2864</v>
      </c>
      <c r="B2865">
        <v>31</v>
      </c>
      <c r="C2865">
        <v>10993.803463246157</v>
      </c>
      <c r="D2865">
        <v>702.71659138153859</v>
      </c>
      <c r="E2865">
        <v>312.31848505846165</v>
      </c>
      <c r="F2865">
        <v>4508.0028000000002</v>
      </c>
      <c r="G2865" s="1">
        <v>0.42</v>
      </c>
      <c r="H2865">
        <v>3585.0098003638159</v>
      </c>
      <c r="Q2865">
        <v>2864</v>
      </c>
      <c r="R2865">
        <v>31</v>
      </c>
      <c r="S2865">
        <f>VLOOKUP($R2865,'[3]人物&amp;怪物成长分析'!$B$5:$S$104,12,FALSE)*$W2865</f>
        <v>10993.803463246157</v>
      </c>
      <c r="T2865">
        <f>VLOOKUP($R2865,'[3]人物&amp;怪物成长分析'!$B$5:$S$104,13,FALSE)*$W2865</f>
        <v>702.71659138153859</v>
      </c>
      <c r="U2865">
        <f>VLOOKUP($R2865,'[3]人物&amp;怪物成长分析'!$B$5:$S$104,14,FALSE)*$W2865</f>
        <v>312.31848505846165</v>
      </c>
      <c r="V2865">
        <f>VLOOKUP($R2865,'[3]人物&amp;怪物成长分析'!$B$5:$S$104,17,FALSE)*$W2865</f>
        <v>4508.0028000000002</v>
      </c>
      <c r="W2865" s="1">
        <v>0.42</v>
      </c>
      <c r="X2865">
        <f t="shared" si="44"/>
        <v>3585.0098003638159</v>
      </c>
    </row>
    <row r="2866" spans="1:24" x14ac:dyDescent="0.15">
      <c r="A2866">
        <v>2865</v>
      </c>
      <c r="B2866">
        <v>25</v>
      </c>
      <c r="C2866">
        <v>7903.1202027591989</v>
      </c>
      <c r="D2866">
        <v>576.22749832775946</v>
      </c>
      <c r="E2866">
        <v>256.10111036789306</v>
      </c>
      <c r="F2866">
        <v>5391.9</v>
      </c>
      <c r="G2866" s="1">
        <v>0.6</v>
      </c>
      <c r="H2866">
        <v>3578.0393001672246</v>
      </c>
      <c r="Q2866">
        <v>2865</v>
      </c>
      <c r="R2866">
        <v>25</v>
      </c>
      <c r="S2866">
        <f>VLOOKUP($R2866,'[3]人物&amp;怪物成长分析'!$B$5:$S$104,12,FALSE)*$W2866</f>
        <v>7903.1202027591989</v>
      </c>
      <c r="T2866">
        <f>VLOOKUP($R2866,'[3]人物&amp;怪物成长分析'!$B$5:$S$104,13,FALSE)*$W2866</f>
        <v>576.22749832775946</v>
      </c>
      <c r="U2866">
        <f>VLOOKUP($R2866,'[3]人物&amp;怪物成长分析'!$B$5:$S$104,14,FALSE)*$W2866</f>
        <v>256.10111036789306</v>
      </c>
      <c r="V2866">
        <f>VLOOKUP($R2866,'[3]人物&amp;怪物成长分析'!$B$5:$S$104,17,FALSE)*$W2866</f>
        <v>5391.9</v>
      </c>
      <c r="W2866" s="1">
        <v>0.6</v>
      </c>
      <c r="X2866">
        <f t="shared" si="44"/>
        <v>3578.0393001672246</v>
      </c>
    </row>
    <row r="2867" spans="1:24" x14ac:dyDescent="0.15">
      <c r="A2867">
        <v>2866</v>
      </c>
      <c r="B2867">
        <v>21</v>
      </c>
      <c r="C2867">
        <v>5716.608397500002</v>
      </c>
      <c r="D2867">
        <v>464.81739652173934</v>
      </c>
      <c r="E2867">
        <v>206.58550956521748</v>
      </c>
      <c r="F2867">
        <v>5475.3579999999993</v>
      </c>
      <c r="G2867" s="1">
        <v>0.7</v>
      </c>
      <c r="H2867">
        <v>3314.0267543843484</v>
      </c>
      <c r="Q2867">
        <v>2866</v>
      </c>
      <c r="R2867">
        <v>21</v>
      </c>
      <c r="S2867">
        <f>VLOOKUP($R2867,'[3]人物&amp;怪物成长分析'!$B$5:$S$104,12,FALSE)*$W2867</f>
        <v>5716.608397500002</v>
      </c>
      <c r="T2867">
        <f>VLOOKUP($R2867,'[3]人物&amp;怪物成长分析'!$B$5:$S$104,13,FALSE)*$W2867</f>
        <v>464.81739652173934</v>
      </c>
      <c r="U2867">
        <f>VLOOKUP($R2867,'[3]人物&amp;怪物成长分析'!$B$5:$S$104,14,FALSE)*$W2867</f>
        <v>206.58550956521748</v>
      </c>
      <c r="V2867">
        <f>VLOOKUP($R2867,'[3]人物&amp;怪物成长分析'!$B$5:$S$104,17,FALSE)*$W2867</f>
        <v>5475.3579999999993</v>
      </c>
      <c r="W2867" s="1">
        <v>0.7</v>
      </c>
      <c r="X2867">
        <f t="shared" si="44"/>
        <v>3314.0267543843484</v>
      </c>
    </row>
    <row r="2868" spans="1:24" x14ac:dyDescent="0.15">
      <c r="A2868">
        <v>2867</v>
      </c>
      <c r="B2868">
        <v>50</v>
      </c>
      <c r="C2868">
        <v>87159.130027826133</v>
      </c>
      <c r="D2868">
        <v>3771.3085108193995</v>
      </c>
      <c r="E2868">
        <v>1676.1371159197331</v>
      </c>
      <c r="F2868">
        <v>8295.15</v>
      </c>
      <c r="G2868" s="1">
        <v>0.51</v>
      </c>
      <c r="H2868">
        <v>14104.994193422614</v>
      </c>
      <c r="Q2868">
        <v>2867</v>
      </c>
      <c r="R2868">
        <v>50</v>
      </c>
      <c r="S2868">
        <f>VLOOKUP($R2868,'[3]人物&amp;怪物成长分析'!$B$5:$S$104,12,FALSE)*$W2868</f>
        <v>87159.130027826133</v>
      </c>
      <c r="T2868">
        <f>VLOOKUP($R2868,'[3]人物&amp;怪物成长分析'!$B$5:$S$104,13,FALSE)*$W2868</f>
        <v>3771.3085108193995</v>
      </c>
      <c r="U2868">
        <f>VLOOKUP($R2868,'[3]人物&amp;怪物成长分析'!$B$5:$S$104,14,FALSE)*$W2868</f>
        <v>1676.1371159197331</v>
      </c>
      <c r="V2868">
        <f>VLOOKUP($R2868,'[3]人物&amp;怪物成长分析'!$B$5:$S$104,17,FALSE)*$W2868</f>
        <v>8295.15</v>
      </c>
      <c r="W2868" s="1">
        <v>0.51</v>
      </c>
      <c r="X2868">
        <f t="shared" si="44"/>
        <v>14104.994193422614</v>
      </c>
    </row>
    <row r="2869" spans="1:24" x14ac:dyDescent="0.15">
      <c r="A2869">
        <v>2868</v>
      </c>
      <c r="B2869">
        <v>30</v>
      </c>
      <c r="C2869">
        <v>8669.8568408779302</v>
      </c>
      <c r="D2869">
        <v>559.84725788628793</v>
      </c>
      <c r="E2869">
        <v>248.82100350501685</v>
      </c>
      <c r="F2869">
        <v>3863.6139999999996</v>
      </c>
      <c r="G2869" s="1">
        <v>0.37</v>
      </c>
      <c r="H2869">
        <v>2962.9095540317062</v>
      </c>
      <c r="Q2869">
        <v>2868</v>
      </c>
      <c r="R2869">
        <v>30</v>
      </c>
      <c r="S2869">
        <f>VLOOKUP($R2869,'[3]人物&amp;怪物成长分析'!$B$5:$S$104,12,FALSE)*$W2869</f>
        <v>8669.8568408779302</v>
      </c>
      <c r="T2869">
        <f>VLOOKUP($R2869,'[3]人物&amp;怪物成长分析'!$B$5:$S$104,13,FALSE)*$W2869</f>
        <v>559.84725788628793</v>
      </c>
      <c r="U2869">
        <f>VLOOKUP($R2869,'[3]人物&amp;怪物成长分析'!$B$5:$S$104,14,FALSE)*$W2869</f>
        <v>248.82100350501685</v>
      </c>
      <c r="V2869">
        <f>VLOOKUP($R2869,'[3]人物&amp;怪物成长分析'!$B$5:$S$104,17,FALSE)*$W2869</f>
        <v>3863.6139999999996</v>
      </c>
      <c r="W2869" s="1">
        <v>0.37</v>
      </c>
      <c r="X2869">
        <f t="shared" si="44"/>
        <v>2962.9095540317062</v>
      </c>
    </row>
    <row r="2870" spans="1:24" x14ac:dyDescent="0.15">
      <c r="A2870">
        <v>2869</v>
      </c>
      <c r="B2870">
        <v>50</v>
      </c>
      <c r="C2870">
        <v>100831.15042434787</v>
      </c>
      <c r="D2870">
        <v>4362.8863164381282</v>
      </c>
      <c r="E2870">
        <v>1939.0605850836128</v>
      </c>
      <c r="F2870">
        <v>9596.35</v>
      </c>
      <c r="G2870" s="1">
        <v>0.59</v>
      </c>
      <c r="H2870">
        <v>16317.542302194786</v>
      </c>
      <c r="Q2870">
        <v>2869</v>
      </c>
      <c r="R2870">
        <v>50</v>
      </c>
      <c r="S2870">
        <f>VLOOKUP($R2870,'[3]人物&amp;怪物成长分析'!$B$5:$S$104,12,FALSE)*$W2870</f>
        <v>100831.15042434787</v>
      </c>
      <c r="T2870">
        <f>VLOOKUP($R2870,'[3]人物&amp;怪物成长分析'!$B$5:$S$104,13,FALSE)*$W2870</f>
        <v>4362.8863164381282</v>
      </c>
      <c r="U2870">
        <f>VLOOKUP($R2870,'[3]人物&amp;怪物成长分析'!$B$5:$S$104,14,FALSE)*$W2870</f>
        <v>1939.0605850836128</v>
      </c>
      <c r="V2870">
        <f>VLOOKUP($R2870,'[3]人物&amp;怪物成长分析'!$B$5:$S$104,17,FALSE)*$W2870</f>
        <v>9596.35</v>
      </c>
      <c r="W2870" s="1">
        <v>0.59</v>
      </c>
      <c r="X2870">
        <f t="shared" si="44"/>
        <v>16317.542302194786</v>
      </c>
    </row>
    <row r="2871" spans="1:24" x14ac:dyDescent="0.15">
      <c r="A2871">
        <v>2870</v>
      </c>
      <c r="B2871">
        <v>50</v>
      </c>
      <c r="C2871">
        <v>93995.140226087009</v>
      </c>
      <c r="D2871">
        <v>4067.0974136287646</v>
      </c>
      <c r="E2871">
        <v>1807.598850501673</v>
      </c>
      <c r="F2871">
        <v>8945.75</v>
      </c>
      <c r="G2871" s="1">
        <v>0.55000000000000004</v>
      </c>
      <c r="H2871">
        <v>15211.268247808701</v>
      </c>
      <c r="Q2871">
        <v>2870</v>
      </c>
      <c r="R2871">
        <v>50</v>
      </c>
      <c r="S2871">
        <f>VLOOKUP($R2871,'[3]人物&amp;怪物成长分析'!$B$5:$S$104,12,FALSE)*$W2871</f>
        <v>93995.140226087009</v>
      </c>
      <c r="T2871">
        <f>VLOOKUP($R2871,'[3]人物&amp;怪物成长分析'!$B$5:$S$104,13,FALSE)*$W2871</f>
        <v>4067.0974136287646</v>
      </c>
      <c r="U2871">
        <f>VLOOKUP($R2871,'[3]人物&amp;怪物成长分析'!$B$5:$S$104,14,FALSE)*$W2871</f>
        <v>1807.598850501673</v>
      </c>
      <c r="V2871">
        <f>VLOOKUP($R2871,'[3]人物&amp;怪物成长分析'!$B$5:$S$104,17,FALSE)*$W2871</f>
        <v>8945.75</v>
      </c>
      <c r="W2871" s="1">
        <v>0.55000000000000004</v>
      </c>
      <c r="X2871">
        <f t="shared" si="44"/>
        <v>15211.268247808701</v>
      </c>
    </row>
    <row r="2872" spans="1:24" x14ac:dyDescent="0.15">
      <c r="A2872">
        <v>2871</v>
      </c>
      <c r="B2872">
        <v>20</v>
      </c>
      <c r="C2872">
        <v>2974.7175652173914</v>
      </c>
      <c r="D2872">
        <v>249.04612173913048</v>
      </c>
      <c r="E2872">
        <v>110.68716521739134</v>
      </c>
      <c r="F2872">
        <v>3087.6279999999997</v>
      </c>
      <c r="G2872" s="1">
        <v>0.41</v>
      </c>
      <c r="H2872">
        <v>1834.2186114782608</v>
      </c>
      <c r="Q2872">
        <v>2871</v>
      </c>
      <c r="R2872">
        <v>20</v>
      </c>
      <c r="S2872">
        <f>VLOOKUP($R2872,'[3]人物&amp;怪物成长分析'!$B$5:$S$104,12,FALSE)*$W2872</f>
        <v>2974.7175652173914</v>
      </c>
      <c r="T2872">
        <f>VLOOKUP($R2872,'[3]人物&amp;怪物成长分析'!$B$5:$S$104,13,FALSE)*$W2872</f>
        <v>249.04612173913048</v>
      </c>
      <c r="U2872">
        <f>VLOOKUP($R2872,'[3]人物&amp;怪物成长分析'!$B$5:$S$104,14,FALSE)*$W2872</f>
        <v>110.68716521739134</v>
      </c>
      <c r="V2872">
        <f>VLOOKUP($R2872,'[3]人物&amp;怪物成长分析'!$B$5:$S$104,17,FALSE)*$W2872</f>
        <v>3087.6279999999997</v>
      </c>
      <c r="W2872" s="1">
        <v>0.41</v>
      </c>
      <c r="X2872">
        <f t="shared" si="44"/>
        <v>1834.2186114782608</v>
      </c>
    </row>
    <row r="2873" spans="1:24" x14ac:dyDescent="0.15">
      <c r="A2873">
        <v>2872</v>
      </c>
      <c r="B2873">
        <v>50</v>
      </c>
      <c r="C2873">
        <v>59815.08923478263</v>
      </c>
      <c r="D2873">
        <v>2588.1528995819408</v>
      </c>
      <c r="E2873">
        <v>1150.2901775919736</v>
      </c>
      <c r="F2873">
        <v>5692.75</v>
      </c>
      <c r="G2873" s="1">
        <v>0.35</v>
      </c>
      <c r="H2873">
        <v>9679.8979758782625</v>
      </c>
      <c r="Q2873">
        <v>2872</v>
      </c>
      <c r="R2873">
        <v>50</v>
      </c>
      <c r="S2873">
        <f>VLOOKUP($R2873,'[3]人物&amp;怪物成长分析'!$B$5:$S$104,12,FALSE)*$W2873</f>
        <v>59815.08923478263</v>
      </c>
      <c r="T2873">
        <f>VLOOKUP($R2873,'[3]人物&amp;怪物成长分析'!$B$5:$S$104,13,FALSE)*$W2873</f>
        <v>2588.1528995819408</v>
      </c>
      <c r="U2873">
        <f>VLOOKUP($R2873,'[3]人物&amp;怪物成长分析'!$B$5:$S$104,14,FALSE)*$W2873</f>
        <v>1150.2901775919736</v>
      </c>
      <c r="V2873">
        <f>VLOOKUP($R2873,'[3]人物&amp;怪物成长分析'!$B$5:$S$104,17,FALSE)*$W2873</f>
        <v>5692.75</v>
      </c>
      <c r="W2873" s="1">
        <v>0.35</v>
      </c>
      <c r="X2873">
        <f t="shared" si="44"/>
        <v>9679.8979758782625</v>
      </c>
    </row>
    <row r="2874" spans="1:24" x14ac:dyDescent="0.15">
      <c r="A2874">
        <v>2873</v>
      </c>
      <c r="B2874">
        <v>39</v>
      </c>
      <c r="C2874">
        <v>24251.624332179956</v>
      </c>
      <c r="D2874">
        <v>1363.0339601644816</v>
      </c>
      <c r="E2874">
        <v>605.79287118421405</v>
      </c>
      <c r="F2874">
        <v>5355.6085999999996</v>
      </c>
      <c r="G2874" s="1">
        <v>0.41</v>
      </c>
      <c r="H2874">
        <v>5711.7584743630723</v>
      </c>
      <c r="Q2874">
        <v>2873</v>
      </c>
      <c r="R2874">
        <v>39</v>
      </c>
      <c r="S2874">
        <f>VLOOKUP($R2874,'[3]人物&amp;怪物成长分析'!$B$5:$S$104,12,FALSE)*$W2874</f>
        <v>24251.624332179956</v>
      </c>
      <c r="T2874">
        <f>VLOOKUP($R2874,'[3]人物&amp;怪物成长分析'!$B$5:$S$104,13,FALSE)*$W2874</f>
        <v>1363.0339601644816</v>
      </c>
      <c r="U2874">
        <f>VLOOKUP($R2874,'[3]人物&amp;怪物成长分析'!$B$5:$S$104,14,FALSE)*$W2874</f>
        <v>605.79287118421405</v>
      </c>
      <c r="V2874">
        <f>VLOOKUP($R2874,'[3]人物&amp;怪物成长分析'!$B$5:$S$104,17,FALSE)*$W2874</f>
        <v>5355.6085999999996</v>
      </c>
      <c r="W2874" s="1">
        <v>0.41</v>
      </c>
      <c r="X2874">
        <f t="shared" si="44"/>
        <v>5711.7584743630723</v>
      </c>
    </row>
    <row r="2875" spans="1:24" x14ac:dyDescent="0.15">
      <c r="A2875">
        <v>2874</v>
      </c>
      <c r="B2875">
        <v>23</v>
      </c>
      <c r="C2875">
        <v>4675.8976201881287</v>
      </c>
      <c r="D2875">
        <v>359.49239578595331</v>
      </c>
      <c r="E2875">
        <v>159.77439812709036</v>
      </c>
      <c r="F2875">
        <v>3781.8989999999999</v>
      </c>
      <c r="G2875" s="1">
        <v>0.45</v>
      </c>
      <c r="H2875">
        <v>2390.5780304646823</v>
      </c>
      <c r="Q2875">
        <v>2874</v>
      </c>
      <c r="R2875">
        <v>23</v>
      </c>
      <c r="S2875">
        <f>VLOOKUP($R2875,'[3]人物&amp;怪物成长分析'!$B$5:$S$104,12,FALSE)*$W2875</f>
        <v>4675.8976201881287</v>
      </c>
      <c r="T2875">
        <f>VLOOKUP($R2875,'[3]人物&amp;怪物成长分析'!$B$5:$S$104,13,FALSE)*$W2875</f>
        <v>359.49239578595331</v>
      </c>
      <c r="U2875">
        <f>VLOOKUP($R2875,'[3]人物&amp;怪物成长分析'!$B$5:$S$104,14,FALSE)*$W2875</f>
        <v>159.77439812709036</v>
      </c>
      <c r="V2875">
        <f>VLOOKUP($R2875,'[3]人物&amp;怪物成长分析'!$B$5:$S$104,17,FALSE)*$W2875</f>
        <v>3781.8989999999999</v>
      </c>
      <c r="W2875" s="1">
        <v>0.45</v>
      </c>
      <c r="X2875">
        <f t="shared" si="44"/>
        <v>2390.5780304646823</v>
      </c>
    </row>
    <row r="2876" spans="1:24" x14ac:dyDescent="0.15">
      <c r="A2876">
        <v>2875</v>
      </c>
      <c r="B2876">
        <v>20</v>
      </c>
      <c r="C2876">
        <v>2757.0553043478267</v>
      </c>
      <c r="D2876">
        <v>230.82323478260875</v>
      </c>
      <c r="E2876">
        <v>102.58810434782612</v>
      </c>
      <c r="F2876">
        <v>2861.7039999999997</v>
      </c>
      <c r="G2876" s="1">
        <v>0.38</v>
      </c>
      <c r="H2876">
        <v>1700.0074935652176</v>
      </c>
      <c r="Q2876">
        <v>2875</v>
      </c>
      <c r="R2876">
        <v>20</v>
      </c>
      <c r="S2876">
        <f>VLOOKUP($R2876,'[3]人物&amp;怪物成长分析'!$B$5:$S$104,12,FALSE)*$W2876</f>
        <v>2757.0553043478267</v>
      </c>
      <c r="T2876">
        <f>VLOOKUP($R2876,'[3]人物&amp;怪物成长分析'!$B$5:$S$104,13,FALSE)*$W2876</f>
        <v>230.82323478260875</v>
      </c>
      <c r="U2876">
        <f>VLOOKUP($R2876,'[3]人物&amp;怪物成长分析'!$B$5:$S$104,14,FALSE)*$W2876</f>
        <v>102.58810434782612</v>
      </c>
      <c r="V2876">
        <f>VLOOKUP($R2876,'[3]人物&amp;怪物成长分析'!$B$5:$S$104,17,FALSE)*$W2876</f>
        <v>2861.7039999999997</v>
      </c>
      <c r="W2876" s="1">
        <v>0.38</v>
      </c>
      <c r="X2876">
        <f t="shared" si="44"/>
        <v>1700.0074935652176</v>
      </c>
    </row>
    <row r="2877" spans="1:24" x14ac:dyDescent="0.15">
      <c r="A2877">
        <v>2876</v>
      </c>
      <c r="B2877">
        <v>23</v>
      </c>
      <c r="C2877">
        <v>8104.8892083260898</v>
      </c>
      <c r="D2877">
        <v>623.12015269565245</v>
      </c>
      <c r="E2877">
        <v>276.94229008695663</v>
      </c>
      <c r="F2877">
        <v>6555.2915999999996</v>
      </c>
      <c r="G2877" s="1">
        <v>0.78</v>
      </c>
      <c r="H2877">
        <v>4143.6685861387832</v>
      </c>
      <c r="Q2877">
        <v>2876</v>
      </c>
      <c r="R2877">
        <v>23</v>
      </c>
      <c r="S2877">
        <f>VLOOKUP($R2877,'[3]人物&amp;怪物成长分析'!$B$5:$S$104,12,FALSE)*$W2877</f>
        <v>8104.8892083260898</v>
      </c>
      <c r="T2877">
        <f>VLOOKUP($R2877,'[3]人物&amp;怪物成长分析'!$B$5:$S$104,13,FALSE)*$W2877</f>
        <v>623.12015269565245</v>
      </c>
      <c r="U2877">
        <f>VLOOKUP($R2877,'[3]人物&amp;怪物成长分析'!$B$5:$S$104,14,FALSE)*$W2877</f>
        <v>276.94229008695663</v>
      </c>
      <c r="V2877">
        <f>VLOOKUP($R2877,'[3]人物&amp;怪物成长分析'!$B$5:$S$104,17,FALSE)*$W2877</f>
        <v>6555.2915999999996</v>
      </c>
      <c r="W2877" s="1">
        <v>0.78</v>
      </c>
      <c r="X2877">
        <f t="shared" si="44"/>
        <v>4143.6685861387832</v>
      </c>
    </row>
    <row r="2878" spans="1:24" x14ac:dyDescent="0.15">
      <c r="A2878">
        <v>2877</v>
      </c>
      <c r="B2878">
        <v>41</v>
      </c>
      <c r="C2878">
        <v>29349.79732196256</v>
      </c>
      <c r="D2878">
        <v>1565.9088633391311</v>
      </c>
      <c r="E2878">
        <v>695.9594948173916</v>
      </c>
      <c r="F2878">
        <v>5457.8960000000006</v>
      </c>
      <c r="G2878" s="1">
        <v>0.4</v>
      </c>
      <c r="H2878">
        <v>6349.8538692420307</v>
      </c>
      <c r="Q2878">
        <v>2877</v>
      </c>
      <c r="R2878">
        <v>41</v>
      </c>
      <c r="S2878">
        <f>VLOOKUP($R2878,'[3]人物&amp;怪物成长分析'!$B$5:$S$104,12,FALSE)*$W2878</f>
        <v>29349.79732196256</v>
      </c>
      <c r="T2878">
        <f>VLOOKUP($R2878,'[3]人物&amp;怪物成长分析'!$B$5:$S$104,13,FALSE)*$W2878</f>
        <v>1565.9088633391311</v>
      </c>
      <c r="U2878">
        <f>VLOOKUP($R2878,'[3]人物&amp;怪物成长分析'!$B$5:$S$104,14,FALSE)*$W2878</f>
        <v>695.9594948173916</v>
      </c>
      <c r="V2878">
        <f>VLOOKUP($R2878,'[3]人物&amp;怪物成长分析'!$B$5:$S$104,17,FALSE)*$W2878</f>
        <v>5457.8960000000006</v>
      </c>
      <c r="W2878" s="1">
        <v>0.4</v>
      </c>
      <c r="X2878">
        <f t="shared" si="44"/>
        <v>6349.8538692420307</v>
      </c>
    </row>
    <row r="2879" spans="1:24" x14ac:dyDescent="0.15">
      <c r="A2879">
        <v>2878</v>
      </c>
      <c r="B2879">
        <v>43</v>
      </c>
      <c r="C2879">
        <v>58458.062598382181</v>
      </c>
      <c r="D2879">
        <v>2967.1984035782616</v>
      </c>
      <c r="E2879">
        <v>1318.7548460347832</v>
      </c>
      <c r="F2879">
        <v>9247.5630000000001</v>
      </c>
      <c r="G2879" s="1">
        <v>0.65</v>
      </c>
      <c r="H2879">
        <v>11722.136608257999</v>
      </c>
      <c r="Q2879">
        <v>2878</v>
      </c>
      <c r="R2879">
        <v>43</v>
      </c>
      <c r="S2879">
        <f>VLOOKUP($R2879,'[3]人物&amp;怪物成长分析'!$B$5:$S$104,12,FALSE)*$W2879</f>
        <v>58458.062598382181</v>
      </c>
      <c r="T2879">
        <f>VLOOKUP($R2879,'[3]人物&amp;怪物成长分析'!$B$5:$S$104,13,FALSE)*$W2879</f>
        <v>2967.1984035782616</v>
      </c>
      <c r="U2879">
        <f>VLOOKUP($R2879,'[3]人物&amp;怪物成长分析'!$B$5:$S$104,14,FALSE)*$W2879</f>
        <v>1318.7548460347832</v>
      </c>
      <c r="V2879">
        <f>VLOOKUP($R2879,'[3]人物&amp;怪物成长分析'!$B$5:$S$104,17,FALSE)*$W2879</f>
        <v>9247.5630000000001</v>
      </c>
      <c r="W2879" s="1">
        <v>0.65</v>
      </c>
      <c r="X2879">
        <f t="shared" si="44"/>
        <v>11722.136608257999</v>
      </c>
    </row>
    <row r="2880" spans="1:24" x14ac:dyDescent="0.15">
      <c r="A2880">
        <v>2879</v>
      </c>
      <c r="B2880">
        <v>33</v>
      </c>
      <c r="C2880">
        <v>25821.727499197343</v>
      </c>
      <c r="D2880">
        <v>1618.8695293244157</v>
      </c>
      <c r="E2880">
        <v>719.49756858862929</v>
      </c>
      <c r="F2880">
        <v>9052.4959999999992</v>
      </c>
      <c r="G2880" s="1">
        <v>0.8</v>
      </c>
      <c r="H2880">
        <v>7738.9018054571261</v>
      </c>
      <c r="Q2880">
        <v>2879</v>
      </c>
      <c r="R2880">
        <v>33</v>
      </c>
      <c r="S2880">
        <f>VLOOKUP($R2880,'[3]人物&amp;怪物成长分析'!$B$5:$S$104,12,FALSE)*$W2880</f>
        <v>25821.727499197343</v>
      </c>
      <c r="T2880">
        <f>VLOOKUP($R2880,'[3]人物&amp;怪物成长分析'!$B$5:$S$104,13,FALSE)*$W2880</f>
        <v>1618.8695293244157</v>
      </c>
      <c r="U2880">
        <f>VLOOKUP($R2880,'[3]人物&amp;怪物成长分析'!$B$5:$S$104,14,FALSE)*$W2880</f>
        <v>719.49756858862929</v>
      </c>
      <c r="V2880">
        <f>VLOOKUP($R2880,'[3]人物&amp;怪物成长分析'!$B$5:$S$104,17,FALSE)*$W2880</f>
        <v>9052.4959999999992</v>
      </c>
      <c r="W2880" s="1">
        <v>0.8</v>
      </c>
      <c r="X2880">
        <f t="shared" si="44"/>
        <v>7738.9018054571261</v>
      </c>
    </row>
    <row r="2881" spans="1:24" x14ac:dyDescent="0.15">
      <c r="A2881">
        <v>2880</v>
      </c>
      <c r="B2881">
        <v>30</v>
      </c>
      <c r="C2881">
        <v>11013.061392466559</v>
      </c>
      <c r="D2881">
        <v>711.15732758528463</v>
      </c>
      <c r="E2881">
        <v>316.06992337123762</v>
      </c>
      <c r="F2881">
        <v>4907.8339999999989</v>
      </c>
      <c r="G2881" s="1">
        <v>0.47</v>
      </c>
      <c r="H2881">
        <v>3763.6959199862208</v>
      </c>
      <c r="Q2881">
        <v>2880</v>
      </c>
      <c r="R2881">
        <v>30</v>
      </c>
      <c r="S2881">
        <f>VLOOKUP($R2881,'[3]人物&amp;怪物成长分析'!$B$5:$S$104,12,FALSE)*$W2881</f>
        <v>11013.061392466559</v>
      </c>
      <c r="T2881">
        <f>VLOOKUP($R2881,'[3]人物&amp;怪物成长分析'!$B$5:$S$104,13,FALSE)*$W2881</f>
        <v>711.15732758528463</v>
      </c>
      <c r="U2881">
        <f>VLOOKUP($R2881,'[3]人物&amp;怪物成长分析'!$B$5:$S$104,14,FALSE)*$W2881</f>
        <v>316.06992337123762</v>
      </c>
      <c r="V2881">
        <f>VLOOKUP($R2881,'[3]人物&amp;怪物成长分析'!$B$5:$S$104,17,FALSE)*$W2881</f>
        <v>4907.8339999999989</v>
      </c>
      <c r="W2881" s="1">
        <v>0.47</v>
      </c>
      <c r="X2881">
        <f t="shared" si="44"/>
        <v>3763.6959199862208</v>
      </c>
    </row>
    <row r="2882" spans="1:24" x14ac:dyDescent="0.15">
      <c r="A2882">
        <v>2881</v>
      </c>
      <c r="B2882">
        <v>25</v>
      </c>
      <c r="C2882">
        <v>7244.5268525292668</v>
      </c>
      <c r="D2882">
        <v>528.20854013377959</v>
      </c>
      <c r="E2882">
        <v>234.75935117056869</v>
      </c>
      <c r="F2882">
        <v>4942.5750000000007</v>
      </c>
      <c r="G2882" s="1">
        <v>0.55000000000000004</v>
      </c>
      <c r="H2882">
        <v>3279.8693584866232</v>
      </c>
      <c r="Q2882">
        <v>2881</v>
      </c>
      <c r="R2882">
        <v>25</v>
      </c>
      <c r="S2882">
        <f>VLOOKUP($R2882,'[3]人物&amp;怪物成长分析'!$B$5:$S$104,12,FALSE)*$W2882</f>
        <v>7244.5268525292668</v>
      </c>
      <c r="T2882">
        <f>VLOOKUP($R2882,'[3]人物&amp;怪物成长分析'!$B$5:$S$104,13,FALSE)*$W2882</f>
        <v>528.20854013377959</v>
      </c>
      <c r="U2882">
        <f>VLOOKUP($R2882,'[3]人物&amp;怪物成长分析'!$B$5:$S$104,14,FALSE)*$W2882</f>
        <v>234.75935117056869</v>
      </c>
      <c r="V2882">
        <f>VLOOKUP($R2882,'[3]人物&amp;怪物成长分析'!$B$5:$S$104,17,FALSE)*$W2882</f>
        <v>4942.5750000000007</v>
      </c>
      <c r="W2882" s="1">
        <v>0.55000000000000004</v>
      </c>
      <c r="X2882">
        <f t="shared" si="44"/>
        <v>3279.8693584866232</v>
      </c>
    </row>
    <row r="2883" spans="1:24" x14ac:dyDescent="0.15">
      <c r="A2883">
        <v>2882</v>
      </c>
      <c r="B2883">
        <v>31</v>
      </c>
      <c r="C2883">
        <v>10470.289012615389</v>
      </c>
      <c r="D2883">
        <v>669.2538965538464</v>
      </c>
      <c r="E2883">
        <v>297.44617624615393</v>
      </c>
      <c r="F2883">
        <v>4293.3360000000002</v>
      </c>
      <c r="G2883" s="1">
        <v>0.4</v>
      </c>
      <c r="H2883">
        <v>3414.2950479655392</v>
      </c>
      <c r="Q2883">
        <v>2882</v>
      </c>
      <c r="R2883">
        <v>31</v>
      </c>
      <c r="S2883">
        <f>VLOOKUP($R2883,'[3]人物&amp;怪物成长分析'!$B$5:$S$104,12,FALSE)*$W2883</f>
        <v>10470.289012615389</v>
      </c>
      <c r="T2883">
        <f>VLOOKUP($R2883,'[3]人物&amp;怪物成长分析'!$B$5:$S$104,13,FALSE)*$W2883</f>
        <v>669.2538965538464</v>
      </c>
      <c r="U2883">
        <f>VLOOKUP($R2883,'[3]人物&amp;怪物成长分析'!$B$5:$S$104,14,FALSE)*$W2883</f>
        <v>297.44617624615393</v>
      </c>
      <c r="V2883">
        <f>VLOOKUP($R2883,'[3]人物&amp;怪物成长分析'!$B$5:$S$104,17,FALSE)*$W2883</f>
        <v>4293.3360000000002</v>
      </c>
      <c r="W2883" s="1">
        <v>0.4</v>
      </c>
      <c r="X2883">
        <f t="shared" ref="X2883:X2946" si="45">SUMPRODUCT(S2883:V2883,$M$6:$P$6)*1.2</f>
        <v>3414.2950479655392</v>
      </c>
    </row>
    <row r="2884" spans="1:24" x14ac:dyDescent="0.15">
      <c r="A2884">
        <v>2883</v>
      </c>
      <c r="B2884">
        <v>48</v>
      </c>
      <c r="C2884">
        <v>87307.068694939851</v>
      </c>
      <c r="D2884">
        <v>3945.4048955269586</v>
      </c>
      <c r="E2884">
        <v>1753.5132869008705</v>
      </c>
      <c r="F2884">
        <v>9566.4591999999993</v>
      </c>
      <c r="G2884" s="1">
        <v>0.61</v>
      </c>
      <c r="H2884">
        <v>14932.556469870507</v>
      </c>
      <c r="Q2884">
        <v>2883</v>
      </c>
      <c r="R2884">
        <v>48</v>
      </c>
      <c r="S2884">
        <f>VLOOKUP($R2884,'[3]人物&amp;怪物成长分析'!$B$5:$S$104,12,FALSE)*$W2884</f>
        <v>87307.068694939851</v>
      </c>
      <c r="T2884">
        <f>VLOOKUP($R2884,'[3]人物&amp;怪物成长分析'!$B$5:$S$104,13,FALSE)*$W2884</f>
        <v>3945.4048955269586</v>
      </c>
      <c r="U2884">
        <f>VLOOKUP($R2884,'[3]人物&amp;怪物成长分析'!$B$5:$S$104,14,FALSE)*$W2884</f>
        <v>1753.5132869008705</v>
      </c>
      <c r="V2884">
        <f>VLOOKUP($R2884,'[3]人物&amp;怪物成长分析'!$B$5:$S$104,17,FALSE)*$W2884</f>
        <v>9566.4591999999993</v>
      </c>
      <c r="W2884" s="1">
        <v>0.61</v>
      </c>
      <c r="X2884">
        <f t="shared" si="45"/>
        <v>14932.556469870507</v>
      </c>
    </row>
    <row r="2885" spans="1:24" x14ac:dyDescent="0.15">
      <c r="A2885">
        <v>2884</v>
      </c>
      <c r="B2885">
        <v>34</v>
      </c>
      <c r="C2885">
        <v>11760.619275502679</v>
      </c>
      <c r="D2885">
        <v>730.56928284963237</v>
      </c>
      <c r="E2885">
        <v>324.697459044281</v>
      </c>
      <c r="F2885">
        <v>3830.2308000000003</v>
      </c>
      <c r="G2885" s="1">
        <v>0.33</v>
      </c>
      <c r="H2885">
        <v>3393.5639818968248</v>
      </c>
      <c r="Q2885">
        <v>2884</v>
      </c>
      <c r="R2885">
        <v>34</v>
      </c>
      <c r="S2885">
        <f>VLOOKUP($R2885,'[3]人物&amp;怪物成长分析'!$B$5:$S$104,12,FALSE)*$W2885</f>
        <v>11760.619275502679</v>
      </c>
      <c r="T2885">
        <f>VLOOKUP($R2885,'[3]人物&amp;怪物成长分析'!$B$5:$S$104,13,FALSE)*$W2885</f>
        <v>730.56928284963237</v>
      </c>
      <c r="U2885">
        <f>VLOOKUP($R2885,'[3]人物&amp;怪物成长分析'!$B$5:$S$104,14,FALSE)*$W2885</f>
        <v>324.697459044281</v>
      </c>
      <c r="V2885">
        <f>VLOOKUP($R2885,'[3]人物&amp;怪物成长分析'!$B$5:$S$104,17,FALSE)*$W2885</f>
        <v>3830.2308000000003</v>
      </c>
      <c r="W2885" s="1">
        <v>0.33</v>
      </c>
      <c r="X2885">
        <f t="shared" si="45"/>
        <v>3393.5639818968248</v>
      </c>
    </row>
    <row r="2886" spans="1:24" x14ac:dyDescent="0.15">
      <c r="A2886">
        <v>2885</v>
      </c>
      <c r="B2886">
        <v>24</v>
      </c>
      <c r="C2886">
        <v>6217.5302299130453</v>
      </c>
      <c r="D2886">
        <v>465.34529787290984</v>
      </c>
      <c r="E2886">
        <v>206.82013238795989</v>
      </c>
      <c r="F2886">
        <v>4608.5408000000007</v>
      </c>
      <c r="G2886" s="1">
        <v>0.53</v>
      </c>
      <c r="H2886">
        <v>2985.32461374887</v>
      </c>
      <c r="Q2886">
        <v>2885</v>
      </c>
      <c r="R2886">
        <v>24</v>
      </c>
      <c r="S2886">
        <f>VLOOKUP($R2886,'[3]人物&amp;怪物成长分析'!$B$5:$S$104,12,FALSE)*$W2886</f>
        <v>6217.5302299130453</v>
      </c>
      <c r="T2886">
        <f>VLOOKUP($R2886,'[3]人物&amp;怪物成长分析'!$B$5:$S$104,13,FALSE)*$W2886</f>
        <v>465.34529787290984</v>
      </c>
      <c r="U2886">
        <f>VLOOKUP($R2886,'[3]人物&amp;怪物成长分析'!$B$5:$S$104,14,FALSE)*$W2886</f>
        <v>206.82013238795989</v>
      </c>
      <c r="V2886">
        <f>VLOOKUP($R2886,'[3]人物&amp;怪物成长分析'!$B$5:$S$104,17,FALSE)*$W2886</f>
        <v>4608.5408000000007</v>
      </c>
      <c r="W2886" s="1">
        <v>0.53</v>
      </c>
      <c r="X2886">
        <f t="shared" si="45"/>
        <v>2985.32461374887</v>
      </c>
    </row>
    <row r="2887" spans="1:24" x14ac:dyDescent="0.15">
      <c r="A2887">
        <v>2886</v>
      </c>
      <c r="B2887">
        <v>29</v>
      </c>
      <c r="C2887">
        <v>13570.160502684788</v>
      </c>
      <c r="D2887">
        <v>896.78894556521789</v>
      </c>
      <c r="E2887">
        <v>398.57286469565247</v>
      </c>
      <c r="F2887">
        <v>6598.1890000000003</v>
      </c>
      <c r="G2887" s="1">
        <v>0.65</v>
      </c>
      <c r="H2887">
        <v>4897.8629884419142</v>
      </c>
      <c r="Q2887">
        <v>2886</v>
      </c>
      <c r="R2887">
        <v>29</v>
      </c>
      <c r="S2887">
        <f>VLOOKUP($R2887,'[3]人物&amp;怪物成长分析'!$B$5:$S$104,12,FALSE)*$W2887</f>
        <v>13570.160502684788</v>
      </c>
      <c r="T2887">
        <f>VLOOKUP($R2887,'[3]人物&amp;怪物成长分析'!$B$5:$S$104,13,FALSE)*$W2887</f>
        <v>896.78894556521789</v>
      </c>
      <c r="U2887">
        <f>VLOOKUP($R2887,'[3]人物&amp;怪物成长分析'!$B$5:$S$104,14,FALSE)*$W2887</f>
        <v>398.57286469565247</v>
      </c>
      <c r="V2887">
        <f>VLOOKUP($R2887,'[3]人物&amp;怪物成长分析'!$B$5:$S$104,17,FALSE)*$W2887</f>
        <v>6598.1890000000003</v>
      </c>
      <c r="W2887" s="1">
        <v>0.65</v>
      </c>
      <c r="X2887">
        <f t="shared" si="45"/>
        <v>4897.8629884419142</v>
      </c>
    </row>
    <row r="2888" spans="1:24" x14ac:dyDescent="0.15">
      <c r="A2888">
        <v>2887</v>
      </c>
      <c r="B2888">
        <v>39</v>
      </c>
      <c r="C2888">
        <v>32532.666787070677</v>
      </c>
      <c r="D2888">
        <v>1828.4601904645488</v>
      </c>
      <c r="E2888">
        <v>812.6489735397995</v>
      </c>
      <c r="F2888">
        <v>7184.3530000000001</v>
      </c>
      <c r="G2888" s="1">
        <v>0.55000000000000004</v>
      </c>
      <c r="H2888">
        <v>7662.1150265846109</v>
      </c>
      <c r="Q2888">
        <v>2887</v>
      </c>
      <c r="R2888">
        <v>39</v>
      </c>
      <c r="S2888">
        <f>VLOOKUP($R2888,'[3]人物&amp;怪物成长分析'!$B$5:$S$104,12,FALSE)*$W2888</f>
        <v>32532.666787070677</v>
      </c>
      <c r="T2888">
        <f>VLOOKUP($R2888,'[3]人物&amp;怪物成长分析'!$B$5:$S$104,13,FALSE)*$W2888</f>
        <v>1828.4601904645488</v>
      </c>
      <c r="U2888">
        <f>VLOOKUP($R2888,'[3]人物&amp;怪物成长分析'!$B$5:$S$104,14,FALSE)*$W2888</f>
        <v>812.6489735397995</v>
      </c>
      <c r="V2888">
        <f>VLOOKUP($R2888,'[3]人物&amp;怪物成长分析'!$B$5:$S$104,17,FALSE)*$W2888</f>
        <v>7184.3530000000001</v>
      </c>
      <c r="W2888" s="1">
        <v>0.55000000000000004</v>
      </c>
      <c r="X2888">
        <f t="shared" si="45"/>
        <v>7662.1150265846109</v>
      </c>
    </row>
    <row r="2889" spans="1:24" x14ac:dyDescent="0.15">
      <c r="A2889">
        <v>2888</v>
      </c>
      <c r="B2889">
        <v>37</v>
      </c>
      <c r="C2889">
        <v>20151.680561750352</v>
      </c>
      <c r="D2889">
        <v>1195.931837153378</v>
      </c>
      <c r="E2889">
        <v>531.52526095705696</v>
      </c>
      <c r="F2889">
        <v>5241.6755999999996</v>
      </c>
      <c r="G2889" s="1">
        <v>0.42</v>
      </c>
      <c r="H2889">
        <v>5178.8328294965386</v>
      </c>
      <c r="Q2889">
        <v>2888</v>
      </c>
      <c r="R2889">
        <v>37</v>
      </c>
      <c r="S2889">
        <f>VLOOKUP($R2889,'[3]人物&amp;怪物成长分析'!$B$5:$S$104,12,FALSE)*$W2889</f>
        <v>20151.680561750352</v>
      </c>
      <c r="T2889">
        <f>VLOOKUP($R2889,'[3]人物&amp;怪物成长分析'!$B$5:$S$104,13,FALSE)*$W2889</f>
        <v>1195.931837153378</v>
      </c>
      <c r="U2889">
        <f>VLOOKUP($R2889,'[3]人物&amp;怪物成长分析'!$B$5:$S$104,14,FALSE)*$W2889</f>
        <v>531.52526095705696</v>
      </c>
      <c r="V2889">
        <f>VLOOKUP($R2889,'[3]人物&amp;怪物成长分析'!$B$5:$S$104,17,FALSE)*$W2889</f>
        <v>5241.6755999999996</v>
      </c>
      <c r="W2889" s="1">
        <v>0.42</v>
      </c>
      <c r="X2889">
        <f t="shared" si="45"/>
        <v>5178.8328294965386</v>
      </c>
    </row>
    <row r="2890" spans="1:24" x14ac:dyDescent="0.15">
      <c r="A2890">
        <v>2889</v>
      </c>
      <c r="B2890">
        <v>28</v>
      </c>
      <c r="C2890">
        <v>13688.596149640136</v>
      </c>
      <c r="D2890">
        <v>926.29598005083642</v>
      </c>
      <c r="E2890">
        <v>411.68710224481612</v>
      </c>
      <c r="F2890">
        <v>7197.7416000000003</v>
      </c>
      <c r="G2890" s="1">
        <v>0.73</v>
      </c>
      <c r="H2890">
        <v>5199.3108867375095</v>
      </c>
      <c r="Q2890">
        <v>2889</v>
      </c>
      <c r="R2890">
        <v>28</v>
      </c>
      <c r="S2890">
        <f>VLOOKUP($R2890,'[3]人物&amp;怪物成长分析'!$B$5:$S$104,12,FALSE)*$W2890</f>
        <v>13688.596149640136</v>
      </c>
      <c r="T2890">
        <f>VLOOKUP($R2890,'[3]人物&amp;怪物成长分析'!$B$5:$S$104,13,FALSE)*$W2890</f>
        <v>926.29598005083642</v>
      </c>
      <c r="U2890">
        <f>VLOOKUP($R2890,'[3]人物&amp;怪物成长分析'!$B$5:$S$104,14,FALSE)*$W2890</f>
        <v>411.68710224481612</v>
      </c>
      <c r="V2890">
        <f>VLOOKUP($R2890,'[3]人物&amp;怪物成长分析'!$B$5:$S$104,17,FALSE)*$W2890</f>
        <v>7197.7416000000003</v>
      </c>
      <c r="W2890" s="1">
        <v>0.73</v>
      </c>
      <c r="X2890">
        <f t="shared" si="45"/>
        <v>5199.3108867375095</v>
      </c>
    </row>
    <row r="2891" spans="1:24" x14ac:dyDescent="0.15">
      <c r="A2891">
        <v>2890</v>
      </c>
      <c r="B2891">
        <v>44</v>
      </c>
      <c r="C2891">
        <v>71398.867417875706</v>
      </c>
      <c r="D2891">
        <v>3537.4954223389968</v>
      </c>
      <c r="E2891">
        <v>1572.2201877062212</v>
      </c>
      <c r="F2891">
        <v>10453.075199999999</v>
      </c>
      <c r="G2891" s="1">
        <v>0.72</v>
      </c>
      <c r="H2891">
        <v>13823.659049712294</v>
      </c>
      <c r="Q2891">
        <v>2890</v>
      </c>
      <c r="R2891">
        <v>44</v>
      </c>
      <c r="S2891">
        <f>VLOOKUP($R2891,'[3]人物&amp;怪物成长分析'!$B$5:$S$104,12,FALSE)*$W2891</f>
        <v>71398.867417875706</v>
      </c>
      <c r="T2891">
        <f>VLOOKUP($R2891,'[3]人物&amp;怪物成长分析'!$B$5:$S$104,13,FALSE)*$W2891</f>
        <v>3537.4954223389968</v>
      </c>
      <c r="U2891">
        <f>VLOOKUP($R2891,'[3]人物&amp;怪物成长分析'!$B$5:$S$104,14,FALSE)*$W2891</f>
        <v>1572.2201877062212</v>
      </c>
      <c r="V2891">
        <f>VLOOKUP($R2891,'[3]人物&amp;怪物成长分析'!$B$5:$S$104,17,FALSE)*$W2891</f>
        <v>10453.075199999999</v>
      </c>
      <c r="W2891" s="1">
        <v>0.72</v>
      </c>
      <c r="X2891">
        <f t="shared" si="45"/>
        <v>13823.659049712294</v>
      </c>
    </row>
    <row r="2892" spans="1:24" x14ac:dyDescent="0.15">
      <c r="A2892">
        <v>2891</v>
      </c>
      <c r="B2892">
        <v>44</v>
      </c>
      <c r="C2892">
        <v>71398.867417875706</v>
      </c>
      <c r="D2892">
        <v>3537.4954223389968</v>
      </c>
      <c r="E2892">
        <v>1572.2201877062212</v>
      </c>
      <c r="F2892">
        <v>10453.075199999999</v>
      </c>
      <c r="G2892" s="1">
        <v>0.72</v>
      </c>
      <c r="H2892">
        <v>13823.659049712294</v>
      </c>
      <c r="Q2892">
        <v>2891</v>
      </c>
      <c r="R2892">
        <v>44</v>
      </c>
      <c r="S2892">
        <f>VLOOKUP($R2892,'[3]人物&amp;怪物成长分析'!$B$5:$S$104,12,FALSE)*$W2892</f>
        <v>71398.867417875706</v>
      </c>
      <c r="T2892">
        <f>VLOOKUP($R2892,'[3]人物&amp;怪物成长分析'!$B$5:$S$104,13,FALSE)*$W2892</f>
        <v>3537.4954223389968</v>
      </c>
      <c r="U2892">
        <f>VLOOKUP($R2892,'[3]人物&amp;怪物成长分析'!$B$5:$S$104,14,FALSE)*$W2892</f>
        <v>1572.2201877062212</v>
      </c>
      <c r="V2892">
        <f>VLOOKUP($R2892,'[3]人物&amp;怪物成长分析'!$B$5:$S$104,17,FALSE)*$W2892</f>
        <v>10453.075199999999</v>
      </c>
      <c r="W2892" s="1">
        <v>0.72</v>
      </c>
      <c r="X2892">
        <f t="shared" si="45"/>
        <v>13823.659049712294</v>
      </c>
    </row>
    <row r="2893" spans="1:24" x14ac:dyDescent="0.15">
      <c r="A2893">
        <v>2892</v>
      </c>
      <c r="B2893">
        <v>25</v>
      </c>
      <c r="C2893">
        <v>6585.9335022993328</v>
      </c>
      <c r="D2893">
        <v>480.18958193979955</v>
      </c>
      <c r="E2893">
        <v>213.41759197324424</v>
      </c>
      <c r="F2893">
        <v>4493.25</v>
      </c>
      <c r="G2893" s="1">
        <v>0.5</v>
      </c>
      <c r="H2893">
        <v>2981.6994168060205</v>
      </c>
      <c r="Q2893">
        <v>2892</v>
      </c>
      <c r="R2893">
        <v>25</v>
      </c>
      <c r="S2893">
        <f>VLOOKUP($R2893,'[3]人物&amp;怪物成长分析'!$B$5:$S$104,12,FALSE)*$W2893</f>
        <v>6585.9335022993328</v>
      </c>
      <c r="T2893">
        <f>VLOOKUP($R2893,'[3]人物&amp;怪物成长分析'!$B$5:$S$104,13,FALSE)*$W2893</f>
        <v>480.18958193979955</v>
      </c>
      <c r="U2893">
        <f>VLOOKUP($R2893,'[3]人物&amp;怪物成长分析'!$B$5:$S$104,14,FALSE)*$W2893</f>
        <v>213.41759197324424</v>
      </c>
      <c r="V2893">
        <f>VLOOKUP($R2893,'[3]人物&amp;怪物成长分析'!$B$5:$S$104,17,FALSE)*$W2893</f>
        <v>4493.25</v>
      </c>
      <c r="W2893" s="1">
        <v>0.5</v>
      </c>
      <c r="X2893">
        <f t="shared" si="45"/>
        <v>2981.6994168060205</v>
      </c>
    </row>
    <row r="2894" spans="1:24" x14ac:dyDescent="0.15">
      <c r="A2894">
        <v>2893</v>
      </c>
      <c r="B2894">
        <v>41</v>
      </c>
      <c r="C2894">
        <v>57232.104777826993</v>
      </c>
      <c r="D2894">
        <v>3053.5222835113059</v>
      </c>
      <c r="E2894">
        <v>1357.1210148939135</v>
      </c>
      <c r="F2894">
        <v>10642.897199999999</v>
      </c>
      <c r="G2894" s="1">
        <v>0.78</v>
      </c>
      <c r="H2894">
        <v>12382.215045021958</v>
      </c>
      <c r="Q2894">
        <v>2893</v>
      </c>
      <c r="R2894">
        <v>41</v>
      </c>
      <c r="S2894">
        <f>VLOOKUP($R2894,'[3]人物&amp;怪物成长分析'!$B$5:$S$104,12,FALSE)*$W2894</f>
        <v>57232.104777826993</v>
      </c>
      <c r="T2894">
        <f>VLOOKUP($R2894,'[3]人物&amp;怪物成长分析'!$B$5:$S$104,13,FALSE)*$W2894</f>
        <v>3053.5222835113059</v>
      </c>
      <c r="U2894">
        <f>VLOOKUP($R2894,'[3]人物&amp;怪物成长分析'!$B$5:$S$104,14,FALSE)*$W2894</f>
        <v>1357.1210148939135</v>
      </c>
      <c r="V2894">
        <f>VLOOKUP($R2894,'[3]人物&amp;怪物成长分析'!$B$5:$S$104,17,FALSE)*$W2894</f>
        <v>10642.897199999999</v>
      </c>
      <c r="W2894" s="1">
        <v>0.78</v>
      </c>
      <c r="X2894">
        <f t="shared" si="45"/>
        <v>12382.215045021958</v>
      </c>
    </row>
    <row r="2895" spans="1:24" x14ac:dyDescent="0.15">
      <c r="A2895">
        <v>2894</v>
      </c>
      <c r="B2895">
        <v>32</v>
      </c>
      <c r="C2895">
        <v>23008.837696763887</v>
      </c>
      <c r="D2895">
        <v>1456.3055077368565</v>
      </c>
      <c r="E2895">
        <v>647.24689232749188</v>
      </c>
      <c r="F2895">
        <v>8709.3392000000003</v>
      </c>
      <c r="G2895" s="1">
        <v>0.79</v>
      </c>
      <c r="H2895">
        <v>7182.0974831218846</v>
      </c>
      <c r="Q2895">
        <v>2894</v>
      </c>
      <c r="R2895">
        <v>32</v>
      </c>
      <c r="S2895">
        <f>VLOOKUP($R2895,'[3]人物&amp;怪物成长分析'!$B$5:$S$104,12,FALSE)*$W2895</f>
        <v>23008.837696763887</v>
      </c>
      <c r="T2895">
        <f>VLOOKUP($R2895,'[3]人物&amp;怪物成长分析'!$B$5:$S$104,13,FALSE)*$W2895</f>
        <v>1456.3055077368565</v>
      </c>
      <c r="U2895">
        <f>VLOOKUP($R2895,'[3]人物&amp;怪物成长分析'!$B$5:$S$104,14,FALSE)*$W2895</f>
        <v>647.24689232749188</v>
      </c>
      <c r="V2895">
        <f>VLOOKUP($R2895,'[3]人物&amp;怪物成长分析'!$B$5:$S$104,17,FALSE)*$W2895</f>
        <v>8709.3392000000003</v>
      </c>
      <c r="W2895" s="1">
        <v>0.79</v>
      </c>
      <c r="X2895">
        <f t="shared" si="45"/>
        <v>7182.0974831218846</v>
      </c>
    </row>
    <row r="2896" spans="1:24" x14ac:dyDescent="0.15">
      <c r="A2896">
        <v>2895</v>
      </c>
      <c r="B2896">
        <v>35</v>
      </c>
      <c r="C2896">
        <v>13333.006899130438</v>
      </c>
      <c r="D2896">
        <v>820.90545495652191</v>
      </c>
      <c r="E2896">
        <v>364.84686886956536</v>
      </c>
      <c r="F2896">
        <v>4045.2860000000001</v>
      </c>
      <c r="G2896" s="1">
        <v>0.34</v>
      </c>
      <c r="H2896">
        <v>3713.3638077495652</v>
      </c>
      <c r="Q2896">
        <v>2895</v>
      </c>
      <c r="R2896">
        <v>35</v>
      </c>
      <c r="S2896">
        <f>VLOOKUP($R2896,'[3]人物&amp;怪物成长分析'!$B$5:$S$104,12,FALSE)*$W2896</f>
        <v>13333.006899130438</v>
      </c>
      <c r="T2896">
        <f>VLOOKUP($R2896,'[3]人物&amp;怪物成长分析'!$B$5:$S$104,13,FALSE)*$W2896</f>
        <v>820.90545495652191</v>
      </c>
      <c r="U2896">
        <f>VLOOKUP($R2896,'[3]人物&amp;怪物成长分析'!$B$5:$S$104,14,FALSE)*$W2896</f>
        <v>364.84686886956536</v>
      </c>
      <c r="V2896">
        <f>VLOOKUP($R2896,'[3]人物&amp;怪物成长分析'!$B$5:$S$104,17,FALSE)*$W2896</f>
        <v>4045.2860000000001</v>
      </c>
      <c r="W2896" s="1">
        <v>0.34</v>
      </c>
      <c r="X2896">
        <f t="shared" si="45"/>
        <v>3713.3638077495652</v>
      </c>
    </row>
    <row r="2897" spans="1:24" x14ac:dyDescent="0.15">
      <c r="A2897">
        <v>2896</v>
      </c>
      <c r="B2897">
        <v>34</v>
      </c>
      <c r="C2897">
        <v>24946.768160157193</v>
      </c>
      <c r="D2897">
        <v>1549.6924181658867</v>
      </c>
      <c r="E2897">
        <v>688.75218585150515</v>
      </c>
      <c r="F2897">
        <v>8124.732</v>
      </c>
      <c r="G2897" s="1">
        <v>0.7</v>
      </c>
      <c r="H2897">
        <v>7198.4690525084161</v>
      </c>
      <c r="Q2897">
        <v>2896</v>
      </c>
      <c r="R2897">
        <v>34</v>
      </c>
      <c r="S2897">
        <f>VLOOKUP($R2897,'[3]人物&amp;怪物成长分析'!$B$5:$S$104,12,FALSE)*$W2897</f>
        <v>24946.768160157193</v>
      </c>
      <c r="T2897">
        <f>VLOOKUP($R2897,'[3]人物&amp;怪物成长分析'!$B$5:$S$104,13,FALSE)*$W2897</f>
        <v>1549.6924181658867</v>
      </c>
      <c r="U2897">
        <f>VLOOKUP($R2897,'[3]人物&amp;怪物成长分析'!$B$5:$S$104,14,FALSE)*$W2897</f>
        <v>688.75218585150515</v>
      </c>
      <c r="V2897">
        <f>VLOOKUP($R2897,'[3]人物&amp;怪物成长分析'!$B$5:$S$104,17,FALSE)*$W2897</f>
        <v>8124.732</v>
      </c>
      <c r="W2897" s="1">
        <v>0.7</v>
      </c>
      <c r="X2897">
        <f t="shared" si="45"/>
        <v>7198.4690525084161</v>
      </c>
    </row>
    <row r="2898" spans="1:24" x14ac:dyDescent="0.15">
      <c r="A2898">
        <v>2897</v>
      </c>
      <c r="B2898">
        <v>32</v>
      </c>
      <c r="C2898">
        <v>9902.5377429110413</v>
      </c>
      <c r="D2898">
        <v>626.7643957348497</v>
      </c>
      <c r="E2898">
        <v>278.56195365993324</v>
      </c>
      <c r="F2898">
        <v>3748.3232000000003</v>
      </c>
      <c r="G2898" s="1">
        <v>0.34</v>
      </c>
      <c r="H2898">
        <v>3091.0292965334697</v>
      </c>
      <c r="Q2898">
        <v>2897</v>
      </c>
      <c r="R2898">
        <v>32</v>
      </c>
      <c r="S2898">
        <f>VLOOKUP($R2898,'[3]人物&amp;怪物成长分析'!$B$5:$S$104,12,FALSE)*$W2898</f>
        <v>9902.5377429110413</v>
      </c>
      <c r="T2898">
        <f>VLOOKUP($R2898,'[3]人物&amp;怪物成长分析'!$B$5:$S$104,13,FALSE)*$W2898</f>
        <v>626.7643957348497</v>
      </c>
      <c r="U2898">
        <f>VLOOKUP($R2898,'[3]人物&amp;怪物成长分析'!$B$5:$S$104,14,FALSE)*$W2898</f>
        <v>278.56195365993324</v>
      </c>
      <c r="V2898">
        <f>VLOOKUP($R2898,'[3]人物&amp;怪物成长分析'!$B$5:$S$104,17,FALSE)*$W2898</f>
        <v>3748.3232000000003</v>
      </c>
      <c r="W2898" s="1">
        <v>0.34</v>
      </c>
      <c r="X2898">
        <f t="shared" si="45"/>
        <v>3091.0292965334697</v>
      </c>
    </row>
    <row r="2899" spans="1:24" x14ac:dyDescent="0.15">
      <c r="A2899">
        <v>2898</v>
      </c>
      <c r="B2899">
        <v>50</v>
      </c>
      <c r="C2899">
        <v>135011.20141565223</v>
      </c>
      <c r="D2899">
        <v>5841.8308304849525</v>
      </c>
      <c r="E2899">
        <v>2596.3692579933122</v>
      </c>
      <c r="F2899">
        <v>12849.35</v>
      </c>
      <c r="G2899" s="1">
        <v>0.79</v>
      </c>
      <c r="H2899">
        <v>21848.912574125225</v>
      </c>
      <c r="Q2899">
        <v>2898</v>
      </c>
      <c r="R2899">
        <v>50</v>
      </c>
      <c r="S2899">
        <f>VLOOKUP($R2899,'[3]人物&amp;怪物成长分析'!$B$5:$S$104,12,FALSE)*$W2899</f>
        <v>135011.20141565223</v>
      </c>
      <c r="T2899">
        <f>VLOOKUP($R2899,'[3]人物&amp;怪物成长分析'!$B$5:$S$104,13,FALSE)*$W2899</f>
        <v>5841.8308304849525</v>
      </c>
      <c r="U2899">
        <f>VLOOKUP($R2899,'[3]人物&amp;怪物成长分析'!$B$5:$S$104,14,FALSE)*$W2899</f>
        <v>2596.3692579933122</v>
      </c>
      <c r="V2899">
        <f>VLOOKUP($R2899,'[3]人物&amp;怪物成长分析'!$B$5:$S$104,17,FALSE)*$W2899</f>
        <v>12849.35</v>
      </c>
      <c r="W2899" s="1">
        <v>0.79</v>
      </c>
      <c r="X2899">
        <f t="shared" si="45"/>
        <v>21848.912574125225</v>
      </c>
    </row>
    <row r="2900" spans="1:24" x14ac:dyDescent="0.15">
      <c r="A2900">
        <v>2899</v>
      </c>
      <c r="B2900">
        <v>24</v>
      </c>
      <c r="C2900">
        <v>8211.8323791304374</v>
      </c>
      <c r="D2900">
        <v>614.60699719063552</v>
      </c>
      <c r="E2900">
        <v>273.1586654180602</v>
      </c>
      <c r="F2900">
        <v>6086.7520000000004</v>
      </c>
      <c r="G2900" s="1">
        <v>0.7</v>
      </c>
      <c r="H2900">
        <v>3942.8815653286961</v>
      </c>
      <c r="Q2900">
        <v>2899</v>
      </c>
      <c r="R2900">
        <v>24</v>
      </c>
      <c r="S2900">
        <f>VLOOKUP($R2900,'[3]人物&amp;怪物成长分析'!$B$5:$S$104,12,FALSE)*$W2900</f>
        <v>8211.8323791304374</v>
      </c>
      <c r="T2900">
        <f>VLOOKUP($R2900,'[3]人物&amp;怪物成长分析'!$B$5:$S$104,13,FALSE)*$W2900</f>
        <v>614.60699719063552</v>
      </c>
      <c r="U2900">
        <f>VLOOKUP($R2900,'[3]人物&amp;怪物成长分析'!$B$5:$S$104,14,FALSE)*$W2900</f>
        <v>273.1586654180602</v>
      </c>
      <c r="V2900">
        <f>VLOOKUP($R2900,'[3]人物&amp;怪物成长分析'!$B$5:$S$104,17,FALSE)*$W2900</f>
        <v>6086.7520000000004</v>
      </c>
      <c r="W2900" s="1">
        <v>0.7</v>
      </c>
      <c r="X2900">
        <f t="shared" si="45"/>
        <v>3942.8815653286961</v>
      </c>
    </row>
    <row r="2901" spans="1:24" x14ac:dyDescent="0.15">
      <c r="A2901">
        <v>2900</v>
      </c>
      <c r="B2901">
        <v>44</v>
      </c>
      <c r="C2901">
        <v>42640.990263453547</v>
      </c>
      <c r="D2901">
        <v>2112.6708772302345</v>
      </c>
      <c r="E2901">
        <v>938.96483432454875</v>
      </c>
      <c r="F2901">
        <v>6242.8087999999998</v>
      </c>
      <c r="G2901" s="1">
        <v>0.43</v>
      </c>
      <c r="H2901">
        <v>8255.7963769115104</v>
      </c>
      <c r="Q2901">
        <v>2900</v>
      </c>
      <c r="R2901">
        <v>44</v>
      </c>
      <c r="S2901">
        <f>VLOOKUP($R2901,'[3]人物&amp;怪物成长分析'!$B$5:$S$104,12,FALSE)*$W2901</f>
        <v>42640.990263453547</v>
      </c>
      <c r="T2901">
        <f>VLOOKUP($R2901,'[3]人物&amp;怪物成长分析'!$B$5:$S$104,13,FALSE)*$W2901</f>
        <v>2112.6708772302345</v>
      </c>
      <c r="U2901">
        <f>VLOOKUP($R2901,'[3]人物&amp;怪物成长分析'!$B$5:$S$104,14,FALSE)*$W2901</f>
        <v>938.96483432454875</v>
      </c>
      <c r="V2901">
        <f>VLOOKUP($R2901,'[3]人物&amp;怪物成长分析'!$B$5:$S$104,17,FALSE)*$W2901</f>
        <v>6242.8087999999998</v>
      </c>
      <c r="W2901" s="1">
        <v>0.43</v>
      </c>
      <c r="X2901">
        <f t="shared" si="45"/>
        <v>8255.7963769115104</v>
      </c>
    </row>
    <row r="2902" spans="1:24" x14ac:dyDescent="0.15">
      <c r="A2902">
        <v>2901</v>
      </c>
      <c r="B2902">
        <v>27</v>
      </c>
      <c r="C2902">
        <v>12571.154433975757</v>
      </c>
      <c r="D2902">
        <v>871.56776046822756</v>
      </c>
      <c r="E2902">
        <v>387.36344909699011</v>
      </c>
      <c r="F2902">
        <v>7176.5849999999991</v>
      </c>
      <c r="G2902" s="1">
        <v>0.75</v>
      </c>
      <c r="H2902">
        <v>5042.1795443090969</v>
      </c>
      <c r="Q2902">
        <v>2901</v>
      </c>
      <c r="R2902">
        <v>27</v>
      </c>
      <c r="S2902">
        <f>VLOOKUP($R2902,'[3]人物&amp;怪物成长分析'!$B$5:$S$104,12,FALSE)*$W2902</f>
        <v>12571.154433975757</v>
      </c>
      <c r="T2902">
        <f>VLOOKUP($R2902,'[3]人物&amp;怪物成长分析'!$B$5:$S$104,13,FALSE)*$W2902</f>
        <v>871.56776046822756</v>
      </c>
      <c r="U2902">
        <f>VLOOKUP($R2902,'[3]人物&amp;怪物成长分析'!$B$5:$S$104,14,FALSE)*$W2902</f>
        <v>387.36344909699011</v>
      </c>
      <c r="V2902">
        <f>VLOOKUP($R2902,'[3]人物&amp;怪物成长分析'!$B$5:$S$104,17,FALSE)*$W2902</f>
        <v>7176.5849999999991</v>
      </c>
      <c r="W2902" s="1">
        <v>0.75</v>
      </c>
      <c r="X2902">
        <f t="shared" si="45"/>
        <v>5042.1795443090969</v>
      </c>
    </row>
    <row r="2903" spans="1:24" x14ac:dyDescent="0.15">
      <c r="A2903">
        <v>2902</v>
      </c>
      <c r="B2903">
        <v>28</v>
      </c>
      <c r="C2903">
        <v>5625.4504724548506</v>
      </c>
      <c r="D2903">
        <v>380.66958084280947</v>
      </c>
      <c r="E2903">
        <v>169.18648037458198</v>
      </c>
      <c r="F2903">
        <v>2957.9760000000001</v>
      </c>
      <c r="G2903" s="1">
        <v>0.3</v>
      </c>
      <c r="H2903">
        <v>2136.7031041387027</v>
      </c>
      <c r="Q2903">
        <v>2902</v>
      </c>
      <c r="R2903">
        <v>28</v>
      </c>
      <c r="S2903">
        <f>VLOOKUP($R2903,'[3]人物&amp;怪物成长分析'!$B$5:$S$104,12,FALSE)*$W2903</f>
        <v>5625.4504724548506</v>
      </c>
      <c r="T2903">
        <f>VLOOKUP($R2903,'[3]人物&amp;怪物成长分析'!$B$5:$S$104,13,FALSE)*$W2903</f>
        <v>380.66958084280947</v>
      </c>
      <c r="U2903">
        <f>VLOOKUP($R2903,'[3]人物&amp;怪物成长分析'!$B$5:$S$104,14,FALSE)*$W2903</f>
        <v>169.18648037458198</v>
      </c>
      <c r="V2903">
        <f>VLOOKUP($R2903,'[3]人物&amp;怪物成长分析'!$B$5:$S$104,17,FALSE)*$W2903</f>
        <v>2957.9760000000001</v>
      </c>
      <c r="W2903" s="1">
        <v>0.3</v>
      </c>
      <c r="X2903">
        <f t="shared" si="45"/>
        <v>2136.7031041387027</v>
      </c>
    </row>
    <row r="2904" spans="1:24" x14ac:dyDescent="0.15">
      <c r="A2904">
        <v>2903</v>
      </c>
      <c r="B2904">
        <v>34</v>
      </c>
      <c r="C2904">
        <v>28510.592183036795</v>
      </c>
      <c r="D2904">
        <v>1771.0770493324421</v>
      </c>
      <c r="E2904">
        <v>787.14535525886311</v>
      </c>
      <c r="F2904">
        <v>9285.4080000000013</v>
      </c>
      <c r="G2904" s="1">
        <v>0.8</v>
      </c>
      <c r="H2904">
        <v>8226.8217742953329</v>
      </c>
      <c r="Q2904">
        <v>2903</v>
      </c>
      <c r="R2904">
        <v>34</v>
      </c>
      <c r="S2904">
        <f>VLOOKUP($R2904,'[3]人物&amp;怪物成长分析'!$B$5:$S$104,12,FALSE)*$W2904</f>
        <v>28510.592183036795</v>
      </c>
      <c r="T2904">
        <f>VLOOKUP($R2904,'[3]人物&amp;怪物成长分析'!$B$5:$S$104,13,FALSE)*$W2904</f>
        <v>1771.0770493324421</v>
      </c>
      <c r="U2904">
        <f>VLOOKUP($R2904,'[3]人物&amp;怪物成长分析'!$B$5:$S$104,14,FALSE)*$W2904</f>
        <v>787.14535525886311</v>
      </c>
      <c r="V2904">
        <f>VLOOKUP($R2904,'[3]人物&amp;怪物成长分析'!$B$5:$S$104,17,FALSE)*$W2904</f>
        <v>9285.4080000000013</v>
      </c>
      <c r="W2904" s="1">
        <v>0.8</v>
      </c>
      <c r="X2904">
        <f t="shared" si="45"/>
        <v>8226.8217742953329</v>
      </c>
    </row>
    <row r="2905" spans="1:24" x14ac:dyDescent="0.15">
      <c r="A2905">
        <v>2904</v>
      </c>
      <c r="B2905">
        <v>50</v>
      </c>
      <c r="C2905">
        <v>59815.08923478263</v>
      </c>
      <c r="D2905">
        <v>2588.1528995819408</v>
      </c>
      <c r="E2905">
        <v>1150.2901775919736</v>
      </c>
      <c r="F2905">
        <v>5692.75</v>
      </c>
      <c r="G2905" s="1">
        <v>0.35</v>
      </c>
      <c r="H2905">
        <v>9679.8979758782625</v>
      </c>
      <c r="Q2905">
        <v>2904</v>
      </c>
      <c r="R2905">
        <v>50</v>
      </c>
      <c r="S2905">
        <f>VLOOKUP($R2905,'[3]人物&amp;怪物成长分析'!$B$5:$S$104,12,FALSE)*$W2905</f>
        <v>59815.08923478263</v>
      </c>
      <c r="T2905">
        <f>VLOOKUP($R2905,'[3]人物&amp;怪物成长分析'!$B$5:$S$104,13,FALSE)*$W2905</f>
        <v>2588.1528995819408</v>
      </c>
      <c r="U2905">
        <f>VLOOKUP($R2905,'[3]人物&amp;怪物成长分析'!$B$5:$S$104,14,FALSE)*$W2905</f>
        <v>1150.2901775919736</v>
      </c>
      <c r="V2905">
        <f>VLOOKUP($R2905,'[3]人物&amp;怪物成长分析'!$B$5:$S$104,17,FALSE)*$W2905</f>
        <v>5692.75</v>
      </c>
      <c r="W2905" s="1">
        <v>0.35</v>
      </c>
      <c r="X2905">
        <f t="shared" si="45"/>
        <v>9679.8979758782625</v>
      </c>
    </row>
    <row r="2906" spans="1:24" x14ac:dyDescent="0.15">
      <c r="A2906">
        <v>2905</v>
      </c>
      <c r="B2906">
        <v>30</v>
      </c>
      <c r="C2906">
        <v>13824.906854372914</v>
      </c>
      <c r="D2906">
        <v>892.72941122408076</v>
      </c>
      <c r="E2906">
        <v>396.76862721070256</v>
      </c>
      <c r="F2906">
        <v>6160.8979999999992</v>
      </c>
      <c r="G2906" s="1">
        <v>0.59</v>
      </c>
      <c r="H2906">
        <v>4724.6395591316395</v>
      </c>
      <c r="Q2906">
        <v>2905</v>
      </c>
      <c r="R2906">
        <v>30</v>
      </c>
      <c r="S2906">
        <f>VLOOKUP($R2906,'[3]人物&amp;怪物成长分析'!$B$5:$S$104,12,FALSE)*$W2906</f>
        <v>13824.906854372914</v>
      </c>
      <c r="T2906">
        <f>VLOOKUP($R2906,'[3]人物&amp;怪物成长分析'!$B$5:$S$104,13,FALSE)*$W2906</f>
        <v>892.72941122408076</v>
      </c>
      <c r="U2906">
        <f>VLOOKUP($R2906,'[3]人物&amp;怪物成长分析'!$B$5:$S$104,14,FALSE)*$W2906</f>
        <v>396.76862721070256</v>
      </c>
      <c r="V2906">
        <f>VLOOKUP($R2906,'[3]人物&amp;怪物成长分析'!$B$5:$S$104,17,FALSE)*$W2906</f>
        <v>6160.8979999999992</v>
      </c>
      <c r="W2906" s="1">
        <v>0.59</v>
      </c>
      <c r="X2906">
        <f t="shared" si="45"/>
        <v>4724.6395591316395</v>
      </c>
    </row>
    <row r="2907" spans="1:24" x14ac:dyDescent="0.15">
      <c r="A2907">
        <v>2906</v>
      </c>
      <c r="B2907">
        <v>41</v>
      </c>
      <c r="C2907">
        <v>58699.59464392512</v>
      </c>
      <c r="D2907">
        <v>3131.8177266782623</v>
      </c>
      <c r="E2907">
        <v>1391.9189896347832</v>
      </c>
      <c r="F2907">
        <v>10915.792000000001</v>
      </c>
      <c r="G2907" s="1">
        <v>0.8</v>
      </c>
      <c r="H2907">
        <v>12699.707738484061</v>
      </c>
      <c r="Q2907">
        <v>2906</v>
      </c>
      <c r="R2907">
        <v>41</v>
      </c>
      <c r="S2907">
        <f>VLOOKUP($R2907,'[3]人物&amp;怪物成长分析'!$B$5:$S$104,12,FALSE)*$W2907</f>
        <v>58699.59464392512</v>
      </c>
      <c r="T2907">
        <f>VLOOKUP($R2907,'[3]人物&amp;怪物成长分析'!$B$5:$S$104,13,FALSE)*$W2907</f>
        <v>3131.8177266782623</v>
      </c>
      <c r="U2907">
        <f>VLOOKUP($R2907,'[3]人物&amp;怪物成长分析'!$B$5:$S$104,14,FALSE)*$W2907</f>
        <v>1391.9189896347832</v>
      </c>
      <c r="V2907">
        <f>VLOOKUP($R2907,'[3]人物&amp;怪物成长分析'!$B$5:$S$104,17,FALSE)*$W2907</f>
        <v>10915.792000000001</v>
      </c>
      <c r="W2907" s="1">
        <v>0.8</v>
      </c>
      <c r="X2907">
        <f t="shared" si="45"/>
        <v>12699.707738484061</v>
      </c>
    </row>
    <row r="2908" spans="1:24" x14ac:dyDescent="0.15">
      <c r="A2908">
        <v>2907</v>
      </c>
      <c r="B2908">
        <v>25</v>
      </c>
      <c r="C2908">
        <v>3951.5601013795995</v>
      </c>
      <c r="D2908">
        <v>288.11374916387973</v>
      </c>
      <c r="E2908">
        <v>128.05055518394653</v>
      </c>
      <c r="F2908">
        <v>2695.95</v>
      </c>
      <c r="G2908" s="1">
        <v>0.3</v>
      </c>
      <c r="H2908">
        <v>1789.0196500836123</v>
      </c>
      <c r="Q2908">
        <v>2907</v>
      </c>
      <c r="R2908">
        <v>25</v>
      </c>
      <c r="S2908">
        <f>VLOOKUP($R2908,'[3]人物&amp;怪物成长分析'!$B$5:$S$104,12,FALSE)*$W2908</f>
        <v>3951.5601013795995</v>
      </c>
      <c r="T2908">
        <f>VLOOKUP($R2908,'[3]人物&amp;怪物成长分析'!$B$5:$S$104,13,FALSE)*$W2908</f>
        <v>288.11374916387973</v>
      </c>
      <c r="U2908">
        <f>VLOOKUP($R2908,'[3]人物&amp;怪物成长分析'!$B$5:$S$104,14,FALSE)*$W2908</f>
        <v>128.05055518394653</v>
      </c>
      <c r="V2908">
        <f>VLOOKUP($R2908,'[3]人物&amp;怪物成长分析'!$B$5:$S$104,17,FALSE)*$W2908</f>
        <v>2695.95</v>
      </c>
      <c r="W2908" s="1">
        <v>0.3</v>
      </c>
      <c r="X2908">
        <f t="shared" si="45"/>
        <v>1789.0196500836123</v>
      </c>
    </row>
    <row r="2909" spans="1:24" x14ac:dyDescent="0.15">
      <c r="A2909">
        <v>2908</v>
      </c>
      <c r="B2909">
        <v>38</v>
      </c>
      <c r="C2909">
        <v>30410.841884384343</v>
      </c>
      <c r="D2909">
        <v>1755.8018000548495</v>
      </c>
      <c r="E2909">
        <v>780.35635557993317</v>
      </c>
      <c r="F2909">
        <v>7279.652399999999</v>
      </c>
      <c r="G2909" s="1">
        <v>0.56999999999999995</v>
      </c>
      <c r="H2909">
        <v>7473.208376412188</v>
      </c>
      <c r="Q2909">
        <v>2908</v>
      </c>
      <c r="R2909">
        <v>38</v>
      </c>
      <c r="S2909">
        <f>VLOOKUP($R2909,'[3]人物&amp;怪物成长分析'!$B$5:$S$104,12,FALSE)*$W2909</f>
        <v>30410.841884384343</v>
      </c>
      <c r="T2909">
        <f>VLOOKUP($R2909,'[3]人物&amp;怪物成长分析'!$B$5:$S$104,13,FALSE)*$W2909</f>
        <v>1755.8018000548495</v>
      </c>
      <c r="U2909">
        <f>VLOOKUP($R2909,'[3]人物&amp;怪物成长分析'!$B$5:$S$104,14,FALSE)*$W2909</f>
        <v>780.35635557993317</v>
      </c>
      <c r="V2909">
        <f>VLOOKUP($R2909,'[3]人物&amp;怪物成长分析'!$B$5:$S$104,17,FALSE)*$W2909</f>
        <v>7279.652399999999</v>
      </c>
      <c r="W2909" s="1">
        <v>0.56999999999999995</v>
      </c>
      <c r="X2909">
        <f t="shared" si="45"/>
        <v>7473.208376412188</v>
      </c>
    </row>
    <row r="2910" spans="1:24" x14ac:dyDescent="0.15">
      <c r="A2910">
        <v>2909</v>
      </c>
      <c r="B2910">
        <v>47</v>
      </c>
      <c r="C2910">
        <v>57647.152824151046</v>
      </c>
      <c r="D2910">
        <v>2663.9193092989972</v>
      </c>
      <c r="E2910">
        <v>1183.9641374662212</v>
      </c>
      <c r="F2910">
        <v>6772.2951999999996</v>
      </c>
      <c r="G2910" s="1">
        <v>0.44</v>
      </c>
      <c r="H2910">
        <v>10147.619913277513</v>
      </c>
      <c r="Q2910">
        <v>2909</v>
      </c>
      <c r="R2910">
        <v>47</v>
      </c>
      <c r="S2910">
        <f>VLOOKUP($R2910,'[3]人物&amp;怪物成长分析'!$B$5:$S$104,12,FALSE)*$W2910</f>
        <v>57647.152824151046</v>
      </c>
      <c r="T2910">
        <f>VLOOKUP($R2910,'[3]人物&amp;怪物成长分析'!$B$5:$S$104,13,FALSE)*$W2910</f>
        <v>2663.9193092989972</v>
      </c>
      <c r="U2910">
        <f>VLOOKUP($R2910,'[3]人物&amp;怪物成长分析'!$B$5:$S$104,14,FALSE)*$W2910</f>
        <v>1183.9641374662212</v>
      </c>
      <c r="V2910">
        <f>VLOOKUP($R2910,'[3]人物&amp;怪物成长分析'!$B$5:$S$104,17,FALSE)*$W2910</f>
        <v>6772.2951999999996</v>
      </c>
      <c r="W2910" s="1">
        <v>0.44</v>
      </c>
      <c r="X2910">
        <f t="shared" si="45"/>
        <v>10147.619913277513</v>
      </c>
    </row>
    <row r="2911" spans="1:24" x14ac:dyDescent="0.15">
      <c r="A2911">
        <v>2910</v>
      </c>
      <c r="B2911">
        <v>46</v>
      </c>
      <c r="C2911">
        <v>89755.608215678963</v>
      </c>
      <c r="D2911">
        <v>4243.2066917458214</v>
      </c>
      <c r="E2911">
        <v>1885.8696407759207</v>
      </c>
      <c r="F2911">
        <v>11325.329999999998</v>
      </c>
      <c r="G2911" s="1">
        <v>0.75</v>
      </c>
      <c r="H2911">
        <v>16283.895433378679</v>
      </c>
      <c r="Q2911">
        <v>2910</v>
      </c>
      <c r="R2911">
        <v>46</v>
      </c>
      <c r="S2911">
        <f>VLOOKUP($R2911,'[3]人物&amp;怪物成长分析'!$B$5:$S$104,12,FALSE)*$W2911</f>
        <v>89755.608215678963</v>
      </c>
      <c r="T2911">
        <f>VLOOKUP($R2911,'[3]人物&amp;怪物成长分析'!$B$5:$S$104,13,FALSE)*$W2911</f>
        <v>4243.2066917458214</v>
      </c>
      <c r="U2911">
        <f>VLOOKUP($R2911,'[3]人物&amp;怪物成长分析'!$B$5:$S$104,14,FALSE)*$W2911</f>
        <v>1885.8696407759207</v>
      </c>
      <c r="V2911">
        <f>VLOOKUP($R2911,'[3]人物&amp;怪物成长分析'!$B$5:$S$104,17,FALSE)*$W2911</f>
        <v>11325.329999999998</v>
      </c>
      <c r="W2911" s="1">
        <v>0.75</v>
      </c>
      <c r="X2911">
        <f t="shared" si="45"/>
        <v>16283.895433378679</v>
      </c>
    </row>
    <row r="2912" spans="1:24" x14ac:dyDescent="0.15">
      <c r="A2912">
        <v>2911</v>
      </c>
      <c r="B2912">
        <v>20</v>
      </c>
      <c r="C2912">
        <v>4570.9074782608704</v>
      </c>
      <c r="D2912">
        <v>382.68062608695658</v>
      </c>
      <c r="E2912">
        <v>170.08027826086962</v>
      </c>
      <c r="F2912">
        <v>4744.4039999999995</v>
      </c>
      <c r="G2912" s="1">
        <v>0.63</v>
      </c>
      <c r="H2912">
        <v>2818.4334761739133</v>
      </c>
      <c r="Q2912">
        <v>2911</v>
      </c>
      <c r="R2912">
        <v>20</v>
      </c>
      <c r="S2912">
        <f>VLOOKUP($R2912,'[3]人物&amp;怪物成长分析'!$B$5:$S$104,12,FALSE)*$W2912</f>
        <v>4570.9074782608704</v>
      </c>
      <c r="T2912">
        <f>VLOOKUP($R2912,'[3]人物&amp;怪物成长分析'!$B$5:$S$104,13,FALSE)*$W2912</f>
        <v>382.68062608695658</v>
      </c>
      <c r="U2912">
        <f>VLOOKUP($R2912,'[3]人物&amp;怪物成长分析'!$B$5:$S$104,14,FALSE)*$W2912</f>
        <v>170.08027826086962</v>
      </c>
      <c r="V2912">
        <f>VLOOKUP($R2912,'[3]人物&amp;怪物成长分析'!$B$5:$S$104,17,FALSE)*$W2912</f>
        <v>4744.4039999999995</v>
      </c>
      <c r="W2912" s="1">
        <v>0.63</v>
      </c>
      <c r="X2912">
        <f t="shared" si="45"/>
        <v>2818.4334761739133</v>
      </c>
    </row>
    <row r="2913" spans="1:24" x14ac:dyDescent="0.15">
      <c r="A2913">
        <v>2912</v>
      </c>
      <c r="B2913">
        <v>26</v>
      </c>
      <c r="C2913">
        <v>11624.391905321741</v>
      </c>
      <c r="D2913">
        <v>826.2154167652177</v>
      </c>
      <c r="E2913">
        <v>367.20685189565228</v>
      </c>
      <c r="F2913">
        <v>7236.5591999999997</v>
      </c>
      <c r="G2913" s="1">
        <v>0.78</v>
      </c>
      <c r="H2913">
        <v>4942.5936874484878</v>
      </c>
      <c r="Q2913">
        <v>2912</v>
      </c>
      <c r="R2913">
        <v>26</v>
      </c>
      <c r="S2913">
        <f>VLOOKUP($R2913,'[3]人物&amp;怪物成长分析'!$B$5:$S$104,12,FALSE)*$W2913</f>
        <v>11624.391905321741</v>
      </c>
      <c r="T2913">
        <f>VLOOKUP($R2913,'[3]人物&amp;怪物成长分析'!$B$5:$S$104,13,FALSE)*$W2913</f>
        <v>826.2154167652177</v>
      </c>
      <c r="U2913">
        <f>VLOOKUP($R2913,'[3]人物&amp;怪物成长分析'!$B$5:$S$104,14,FALSE)*$W2913</f>
        <v>367.20685189565228</v>
      </c>
      <c r="V2913">
        <f>VLOOKUP($R2913,'[3]人物&amp;怪物成长分析'!$B$5:$S$104,17,FALSE)*$W2913</f>
        <v>7236.5591999999997</v>
      </c>
      <c r="W2913" s="1">
        <v>0.78</v>
      </c>
      <c r="X2913">
        <f t="shared" si="45"/>
        <v>4942.5936874484878</v>
      </c>
    </row>
    <row r="2914" spans="1:24" x14ac:dyDescent="0.15">
      <c r="A2914">
        <v>2913</v>
      </c>
      <c r="B2914">
        <v>40</v>
      </c>
      <c r="C2914">
        <v>34971.797017492987</v>
      </c>
      <c r="D2914">
        <v>1914.5144352642149</v>
      </c>
      <c r="E2914">
        <v>850.89530456187333</v>
      </c>
      <c r="F2914">
        <v>7077.4079999999994</v>
      </c>
      <c r="G2914" s="1">
        <v>0.53</v>
      </c>
      <c r="H2914">
        <v>7884.7204086309694</v>
      </c>
      <c r="Q2914">
        <v>2913</v>
      </c>
      <c r="R2914">
        <v>40</v>
      </c>
      <c r="S2914">
        <f>VLOOKUP($R2914,'[3]人物&amp;怪物成长分析'!$B$5:$S$104,12,FALSE)*$W2914</f>
        <v>34971.797017492987</v>
      </c>
      <c r="T2914">
        <f>VLOOKUP($R2914,'[3]人物&amp;怪物成长分析'!$B$5:$S$104,13,FALSE)*$W2914</f>
        <v>1914.5144352642149</v>
      </c>
      <c r="U2914">
        <f>VLOOKUP($R2914,'[3]人物&amp;怪物成长分析'!$B$5:$S$104,14,FALSE)*$W2914</f>
        <v>850.89530456187333</v>
      </c>
      <c r="V2914">
        <f>VLOOKUP($R2914,'[3]人物&amp;怪物成长分析'!$B$5:$S$104,17,FALSE)*$W2914</f>
        <v>7077.4079999999994</v>
      </c>
      <c r="W2914" s="1">
        <v>0.53</v>
      </c>
      <c r="X2914">
        <f t="shared" si="45"/>
        <v>7884.7204086309694</v>
      </c>
    </row>
    <row r="2915" spans="1:24" x14ac:dyDescent="0.15">
      <c r="A2915">
        <v>2914</v>
      </c>
      <c r="B2915">
        <v>38</v>
      </c>
      <c r="C2915">
        <v>28810.271258890436</v>
      </c>
      <c r="D2915">
        <v>1663.3911789993315</v>
      </c>
      <c r="E2915">
        <v>739.28496844414735</v>
      </c>
      <c r="F2915">
        <v>6896.5128000000004</v>
      </c>
      <c r="G2915" s="1">
        <v>0.54</v>
      </c>
      <c r="H2915">
        <v>7079.8816197589158</v>
      </c>
      <c r="Q2915">
        <v>2914</v>
      </c>
      <c r="R2915">
        <v>38</v>
      </c>
      <c r="S2915">
        <f>VLOOKUP($R2915,'[3]人物&amp;怪物成长分析'!$B$5:$S$104,12,FALSE)*$W2915</f>
        <v>28810.271258890436</v>
      </c>
      <c r="T2915">
        <f>VLOOKUP($R2915,'[3]人物&amp;怪物成长分析'!$B$5:$S$104,13,FALSE)*$W2915</f>
        <v>1663.3911789993315</v>
      </c>
      <c r="U2915">
        <f>VLOOKUP($R2915,'[3]人物&amp;怪物成长分析'!$B$5:$S$104,14,FALSE)*$W2915</f>
        <v>739.28496844414735</v>
      </c>
      <c r="V2915">
        <f>VLOOKUP($R2915,'[3]人物&amp;怪物成长分析'!$B$5:$S$104,17,FALSE)*$W2915</f>
        <v>6896.5128000000004</v>
      </c>
      <c r="W2915" s="1">
        <v>0.54</v>
      </c>
      <c r="X2915">
        <f t="shared" si="45"/>
        <v>7079.8816197589158</v>
      </c>
    </row>
    <row r="2916" spans="1:24" x14ac:dyDescent="0.15">
      <c r="A2916">
        <v>2915</v>
      </c>
      <c r="B2916">
        <v>41</v>
      </c>
      <c r="C2916">
        <v>22012.347991471917</v>
      </c>
      <c r="D2916">
        <v>1174.4316475043483</v>
      </c>
      <c r="E2916">
        <v>521.96962111304367</v>
      </c>
      <c r="F2916">
        <v>4093.4219999999996</v>
      </c>
      <c r="G2916" s="1">
        <v>0.3</v>
      </c>
      <c r="H2916">
        <v>4762.3904019315214</v>
      </c>
      <c r="Q2916">
        <v>2915</v>
      </c>
      <c r="R2916">
        <v>41</v>
      </c>
      <c r="S2916">
        <f>VLOOKUP($R2916,'[3]人物&amp;怪物成长分析'!$B$5:$S$104,12,FALSE)*$W2916</f>
        <v>22012.347991471917</v>
      </c>
      <c r="T2916">
        <f>VLOOKUP($R2916,'[3]人物&amp;怪物成长分析'!$B$5:$S$104,13,FALSE)*$W2916</f>
        <v>1174.4316475043483</v>
      </c>
      <c r="U2916">
        <f>VLOOKUP($R2916,'[3]人物&amp;怪物成长分析'!$B$5:$S$104,14,FALSE)*$W2916</f>
        <v>521.96962111304367</v>
      </c>
      <c r="V2916">
        <f>VLOOKUP($R2916,'[3]人物&amp;怪物成长分析'!$B$5:$S$104,17,FALSE)*$W2916</f>
        <v>4093.4219999999996</v>
      </c>
      <c r="W2916" s="1">
        <v>0.3</v>
      </c>
      <c r="X2916">
        <f t="shared" si="45"/>
        <v>4762.3904019315214</v>
      </c>
    </row>
    <row r="2917" spans="1:24" x14ac:dyDescent="0.15">
      <c r="A2917">
        <v>2916</v>
      </c>
      <c r="B2917">
        <v>37</v>
      </c>
      <c r="C2917">
        <v>16793.06713479196</v>
      </c>
      <c r="D2917">
        <v>996.60986429448167</v>
      </c>
      <c r="E2917">
        <v>442.93771746421413</v>
      </c>
      <c r="F2917">
        <v>4368.0630000000001</v>
      </c>
      <c r="G2917" s="1">
        <v>0.35</v>
      </c>
      <c r="H2917">
        <v>4315.6940245804499</v>
      </c>
      <c r="Q2917">
        <v>2916</v>
      </c>
      <c r="R2917">
        <v>37</v>
      </c>
      <c r="S2917">
        <f>VLOOKUP($R2917,'[3]人物&amp;怪物成长分析'!$B$5:$S$104,12,FALSE)*$W2917</f>
        <v>16793.06713479196</v>
      </c>
      <c r="T2917">
        <f>VLOOKUP($R2917,'[3]人物&amp;怪物成长分析'!$B$5:$S$104,13,FALSE)*$W2917</f>
        <v>996.60986429448167</v>
      </c>
      <c r="U2917">
        <f>VLOOKUP($R2917,'[3]人物&amp;怪物成长分析'!$B$5:$S$104,14,FALSE)*$W2917</f>
        <v>442.93771746421413</v>
      </c>
      <c r="V2917">
        <f>VLOOKUP($R2917,'[3]人物&amp;怪物成长分析'!$B$5:$S$104,17,FALSE)*$W2917</f>
        <v>4368.0630000000001</v>
      </c>
      <c r="W2917" s="1">
        <v>0.35</v>
      </c>
      <c r="X2917">
        <f t="shared" si="45"/>
        <v>4315.6940245804499</v>
      </c>
    </row>
    <row r="2918" spans="1:24" x14ac:dyDescent="0.15">
      <c r="A2918">
        <v>2917</v>
      </c>
      <c r="B2918">
        <v>35</v>
      </c>
      <c r="C2918">
        <v>14117.301422608696</v>
      </c>
      <c r="D2918">
        <v>869.19401113043489</v>
      </c>
      <c r="E2918">
        <v>386.30844939130446</v>
      </c>
      <c r="F2918">
        <v>4283.2439999999997</v>
      </c>
      <c r="G2918" s="1">
        <v>0.36</v>
      </c>
      <c r="H2918">
        <v>3931.7969729113047</v>
      </c>
      <c r="Q2918">
        <v>2917</v>
      </c>
      <c r="R2918">
        <v>35</v>
      </c>
      <c r="S2918">
        <f>VLOOKUP($R2918,'[3]人物&amp;怪物成长分析'!$B$5:$S$104,12,FALSE)*$W2918</f>
        <v>14117.301422608696</v>
      </c>
      <c r="T2918">
        <f>VLOOKUP($R2918,'[3]人物&amp;怪物成长分析'!$B$5:$S$104,13,FALSE)*$W2918</f>
        <v>869.19401113043489</v>
      </c>
      <c r="U2918">
        <f>VLOOKUP($R2918,'[3]人物&amp;怪物成长分析'!$B$5:$S$104,14,FALSE)*$W2918</f>
        <v>386.30844939130446</v>
      </c>
      <c r="V2918">
        <f>VLOOKUP($R2918,'[3]人物&amp;怪物成长分析'!$B$5:$S$104,17,FALSE)*$W2918</f>
        <v>4283.2439999999997</v>
      </c>
      <c r="W2918" s="1">
        <v>0.36</v>
      </c>
      <c r="X2918">
        <f t="shared" si="45"/>
        <v>3931.7969729113047</v>
      </c>
    </row>
    <row r="2919" spans="1:24" x14ac:dyDescent="0.15">
      <c r="A2919">
        <v>2918</v>
      </c>
      <c r="B2919">
        <v>30</v>
      </c>
      <c r="C2919">
        <v>14059.227309531778</v>
      </c>
      <c r="D2919">
        <v>907.86041819398042</v>
      </c>
      <c r="E2919">
        <v>403.49351919732464</v>
      </c>
      <c r="F2919">
        <v>6265.3199999999988</v>
      </c>
      <c r="G2919" s="1">
        <v>0.6</v>
      </c>
      <c r="H2919">
        <v>4804.7181957270905</v>
      </c>
      <c r="Q2919">
        <v>2918</v>
      </c>
      <c r="R2919">
        <v>30</v>
      </c>
      <c r="S2919">
        <f>VLOOKUP($R2919,'[3]人物&amp;怪物成长分析'!$B$5:$S$104,12,FALSE)*$W2919</f>
        <v>14059.227309531778</v>
      </c>
      <c r="T2919">
        <f>VLOOKUP($R2919,'[3]人物&amp;怪物成长分析'!$B$5:$S$104,13,FALSE)*$W2919</f>
        <v>907.86041819398042</v>
      </c>
      <c r="U2919">
        <f>VLOOKUP($R2919,'[3]人物&amp;怪物成长分析'!$B$5:$S$104,14,FALSE)*$W2919</f>
        <v>403.49351919732464</v>
      </c>
      <c r="V2919">
        <f>VLOOKUP($R2919,'[3]人物&amp;怪物成长分析'!$B$5:$S$104,17,FALSE)*$W2919</f>
        <v>6265.3199999999988</v>
      </c>
      <c r="W2919" s="1">
        <v>0.6</v>
      </c>
      <c r="X2919">
        <f t="shared" si="45"/>
        <v>4804.7181957270905</v>
      </c>
    </row>
    <row r="2920" spans="1:24" x14ac:dyDescent="0.15">
      <c r="A2920">
        <v>2919</v>
      </c>
      <c r="B2920">
        <v>20</v>
      </c>
      <c r="C2920">
        <v>3337.4880000000007</v>
      </c>
      <c r="D2920">
        <v>279.41760000000005</v>
      </c>
      <c r="E2920">
        <v>124.18560000000005</v>
      </c>
      <c r="F2920">
        <v>3464.1679999999997</v>
      </c>
      <c r="G2920" s="1">
        <v>0.46</v>
      </c>
      <c r="H2920">
        <v>2057.903808</v>
      </c>
      <c r="Q2920">
        <v>2919</v>
      </c>
      <c r="R2920">
        <v>20</v>
      </c>
      <c r="S2920">
        <f>VLOOKUP($R2920,'[3]人物&amp;怪物成长分析'!$B$5:$S$104,12,FALSE)*$W2920</f>
        <v>3337.4880000000007</v>
      </c>
      <c r="T2920">
        <f>VLOOKUP($R2920,'[3]人物&amp;怪物成长分析'!$B$5:$S$104,13,FALSE)*$W2920</f>
        <v>279.41760000000005</v>
      </c>
      <c r="U2920">
        <f>VLOOKUP($R2920,'[3]人物&amp;怪物成长分析'!$B$5:$S$104,14,FALSE)*$W2920</f>
        <v>124.18560000000005</v>
      </c>
      <c r="V2920">
        <f>VLOOKUP($R2920,'[3]人物&amp;怪物成长分析'!$B$5:$S$104,17,FALSE)*$W2920</f>
        <v>3464.1679999999997</v>
      </c>
      <c r="W2920" s="1">
        <v>0.46</v>
      </c>
      <c r="X2920">
        <f t="shared" si="45"/>
        <v>2057.903808</v>
      </c>
    </row>
    <row r="2921" spans="1:24" x14ac:dyDescent="0.15">
      <c r="A2921">
        <v>2920</v>
      </c>
      <c r="B2921">
        <v>19</v>
      </c>
      <c r="C2921">
        <v>4936.8562294891299</v>
      </c>
      <c r="D2921">
        <v>425.94805095652185</v>
      </c>
      <c r="E2921">
        <v>189.31024486956528</v>
      </c>
      <c r="F2921">
        <v>5574.5382</v>
      </c>
      <c r="G2921" s="1">
        <v>0.77</v>
      </c>
      <c r="H2921">
        <v>3249.690639606783</v>
      </c>
      <c r="Q2921">
        <v>2920</v>
      </c>
      <c r="R2921">
        <v>19</v>
      </c>
      <c r="S2921">
        <f>VLOOKUP($R2921,'[3]人物&amp;怪物成长分析'!$B$5:$S$104,12,FALSE)*$W2921</f>
        <v>4936.8562294891299</v>
      </c>
      <c r="T2921">
        <f>VLOOKUP($R2921,'[3]人物&amp;怪物成长分析'!$B$5:$S$104,13,FALSE)*$W2921</f>
        <v>425.94805095652185</v>
      </c>
      <c r="U2921">
        <f>VLOOKUP($R2921,'[3]人物&amp;怪物成长分析'!$B$5:$S$104,14,FALSE)*$W2921</f>
        <v>189.31024486956528</v>
      </c>
      <c r="V2921">
        <f>VLOOKUP($R2921,'[3]人物&amp;怪物成长分析'!$B$5:$S$104,17,FALSE)*$W2921</f>
        <v>5574.5382</v>
      </c>
      <c r="W2921" s="1">
        <v>0.77</v>
      </c>
      <c r="X2921">
        <f t="shared" si="45"/>
        <v>3249.690639606783</v>
      </c>
    </row>
    <row r="2922" spans="1:24" x14ac:dyDescent="0.15">
      <c r="A2922">
        <v>2921</v>
      </c>
      <c r="B2922">
        <v>48</v>
      </c>
      <c r="C2922">
        <v>83013.278431254279</v>
      </c>
      <c r="D2922">
        <v>3751.368589189567</v>
      </c>
      <c r="E2922">
        <v>1667.2749285286964</v>
      </c>
      <c r="F2922">
        <v>9095.9775999999983</v>
      </c>
      <c r="G2922" s="1">
        <v>0.57999999999999996</v>
      </c>
      <c r="H2922">
        <v>14198.168446762123</v>
      </c>
      <c r="Q2922">
        <v>2921</v>
      </c>
      <c r="R2922">
        <v>48</v>
      </c>
      <c r="S2922">
        <f>VLOOKUP($R2922,'[3]人物&amp;怪物成长分析'!$B$5:$S$104,12,FALSE)*$W2922</f>
        <v>83013.278431254279</v>
      </c>
      <c r="T2922">
        <f>VLOOKUP($R2922,'[3]人物&amp;怪物成长分析'!$B$5:$S$104,13,FALSE)*$W2922</f>
        <v>3751.368589189567</v>
      </c>
      <c r="U2922">
        <f>VLOOKUP($R2922,'[3]人物&amp;怪物成长分析'!$B$5:$S$104,14,FALSE)*$W2922</f>
        <v>1667.2749285286964</v>
      </c>
      <c r="V2922">
        <f>VLOOKUP($R2922,'[3]人物&amp;怪物成长分析'!$B$5:$S$104,17,FALSE)*$W2922</f>
        <v>9095.9775999999983</v>
      </c>
      <c r="W2922" s="1">
        <v>0.57999999999999996</v>
      </c>
      <c r="X2922">
        <f t="shared" si="45"/>
        <v>14198.168446762123</v>
      </c>
    </row>
    <row r="2923" spans="1:24" x14ac:dyDescent="0.15">
      <c r="A2923">
        <v>2922</v>
      </c>
      <c r="B2923">
        <v>23</v>
      </c>
      <c r="C2923">
        <v>5507.1683082215741</v>
      </c>
      <c r="D2923">
        <v>423.40215503678945</v>
      </c>
      <c r="E2923">
        <v>188.17873557190643</v>
      </c>
      <c r="F2923">
        <v>4454.2366000000002</v>
      </c>
      <c r="G2923" s="1">
        <v>0.53</v>
      </c>
      <c r="H2923">
        <v>2815.5696803250703</v>
      </c>
      <c r="Q2923">
        <v>2922</v>
      </c>
      <c r="R2923">
        <v>23</v>
      </c>
      <c r="S2923">
        <f>VLOOKUP($R2923,'[3]人物&amp;怪物成长分析'!$B$5:$S$104,12,FALSE)*$W2923</f>
        <v>5507.1683082215741</v>
      </c>
      <c r="T2923">
        <f>VLOOKUP($R2923,'[3]人物&amp;怪物成长分析'!$B$5:$S$104,13,FALSE)*$W2923</f>
        <v>423.40215503678945</v>
      </c>
      <c r="U2923">
        <f>VLOOKUP($R2923,'[3]人物&amp;怪物成长分析'!$B$5:$S$104,14,FALSE)*$W2923</f>
        <v>188.17873557190643</v>
      </c>
      <c r="V2923">
        <f>VLOOKUP($R2923,'[3]人物&amp;怪物成长分析'!$B$5:$S$104,17,FALSE)*$W2923</f>
        <v>4454.2366000000002</v>
      </c>
      <c r="W2923" s="1">
        <v>0.53</v>
      </c>
      <c r="X2923">
        <f t="shared" si="45"/>
        <v>2815.5696803250703</v>
      </c>
    </row>
    <row r="2924" spans="1:24" x14ac:dyDescent="0.15">
      <c r="A2924">
        <v>2923</v>
      </c>
      <c r="B2924">
        <v>50</v>
      </c>
      <c r="C2924">
        <v>63233.094333913075</v>
      </c>
      <c r="D2924">
        <v>2736.0473509866233</v>
      </c>
      <c r="E2924">
        <v>1216.0210448829437</v>
      </c>
      <c r="F2924">
        <v>6018.05</v>
      </c>
      <c r="G2924" s="1">
        <v>0.37</v>
      </c>
      <c r="H2924">
        <v>10233.035003071309</v>
      </c>
      <c r="Q2924">
        <v>2923</v>
      </c>
      <c r="R2924">
        <v>50</v>
      </c>
      <c r="S2924">
        <f>VLOOKUP($R2924,'[3]人物&amp;怪物成长分析'!$B$5:$S$104,12,FALSE)*$W2924</f>
        <v>63233.094333913075</v>
      </c>
      <c r="T2924">
        <f>VLOOKUP($R2924,'[3]人物&amp;怪物成长分析'!$B$5:$S$104,13,FALSE)*$W2924</f>
        <v>2736.0473509866233</v>
      </c>
      <c r="U2924">
        <f>VLOOKUP($R2924,'[3]人物&amp;怪物成长分析'!$B$5:$S$104,14,FALSE)*$W2924</f>
        <v>1216.0210448829437</v>
      </c>
      <c r="V2924">
        <f>VLOOKUP($R2924,'[3]人物&amp;怪物成长分析'!$B$5:$S$104,17,FALSE)*$W2924</f>
        <v>6018.05</v>
      </c>
      <c r="W2924" s="1">
        <v>0.37</v>
      </c>
      <c r="X2924">
        <f t="shared" si="45"/>
        <v>10233.035003071309</v>
      </c>
    </row>
    <row r="2925" spans="1:24" x14ac:dyDescent="0.15">
      <c r="A2925">
        <v>2924</v>
      </c>
      <c r="B2925">
        <v>37</v>
      </c>
      <c r="C2925">
        <v>24469.89782498257</v>
      </c>
      <c r="D2925">
        <v>1452.2029451148162</v>
      </c>
      <c r="E2925">
        <v>645.42353116214065</v>
      </c>
      <c r="F2925">
        <v>6364.8918000000003</v>
      </c>
      <c r="G2925" s="1">
        <v>0.51</v>
      </c>
      <c r="H2925">
        <v>6288.5827215315112</v>
      </c>
      <c r="Q2925">
        <v>2924</v>
      </c>
      <c r="R2925">
        <v>37</v>
      </c>
      <c r="S2925">
        <f>VLOOKUP($R2925,'[3]人物&amp;怪物成长分析'!$B$5:$S$104,12,FALSE)*$W2925</f>
        <v>24469.89782498257</v>
      </c>
      <c r="T2925">
        <f>VLOOKUP($R2925,'[3]人物&amp;怪物成长分析'!$B$5:$S$104,13,FALSE)*$W2925</f>
        <v>1452.2029451148162</v>
      </c>
      <c r="U2925">
        <f>VLOOKUP($R2925,'[3]人物&amp;怪物成长分析'!$B$5:$S$104,14,FALSE)*$W2925</f>
        <v>645.42353116214065</v>
      </c>
      <c r="V2925">
        <f>VLOOKUP($R2925,'[3]人物&amp;怪物成长分析'!$B$5:$S$104,17,FALSE)*$W2925</f>
        <v>6364.8918000000003</v>
      </c>
      <c r="W2925" s="1">
        <v>0.51</v>
      </c>
      <c r="X2925">
        <f t="shared" si="45"/>
        <v>6288.5827215315112</v>
      </c>
    </row>
    <row r="2926" spans="1:24" x14ac:dyDescent="0.15">
      <c r="A2926">
        <v>2925</v>
      </c>
      <c r="B2926">
        <v>42</v>
      </c>
      <c r="C2926">
        <v>26845.002818459416</v>
      </c>
      <c r="D2926">
        <v>1396.6310403692314</v>
      </c>
      <c r="E2926">
        <v>620.72490683076967</v>
      </c>
      <c r="F2926">
        <v>4598.8404</v>
      </c>
      <c r="G2926" s="1">
        <v>0.33</v>
      </c>
      <c r="H2926">
        <v>5585.7141551260529</v>
      </c>
      <c r="Q2926">
        <v>2925</v>
      </c>
      <c r="R2926">
        <v>42</v>
      </c>
      <c r="S2926">
        <f>VLOOKUP($R2926,'[3]人物&amp;怪物成长分析'!$B$5:$S$104,12,FALSE)*$W2926</f>
        <v>26845.002818459416</v>
      </c>
      <c r="T2926">
        <f>VLOOKUP($R2926,'[3]人物&amp;怪物成长分析'!$B$5:$S$104,13,FALSE)*$W2926</f>
        <v>1396.6310403692314</v>
      </c>
      <c r="U2926">
        <f>VLOOKUP($R2926,'[3]人物&amp;怪物成长分析'!$B$5:$S$104,14,FALSE)*$W2926</f>
        <v>620.72490683076967</v>
      </c>
      <c r="V2926">
        <f>VLOOKUP($R2926,'[3]人物&amp;怪物成长分析'!$B$5:$S$104,17,FALSE)*$W2926</f>
        <v>4598.8404</v>
      </c>
      <c r="W2926" s="1">
        <v>0.33</v>
      </c>
      <c r="X2926">
        <f t="shared" si="45"/>
        <v>5585.7141551260529</v>
      </c>
    </row>
    <row r="2927" spans="1:24" x14ac:dyDescent="0.15">
      <c r="A2927">
        <v>2926</v>
      </c>
      <c r="B2927">
        <v>49</v>
      </c>
      <c r="C2927">
        <v>46811.231357442768</v>
      </c>
      <c r="D2927">
        <v>2069.5359730214054</v>
      </c>
      <c r="E2927">
        <v>919.79376578729148</v>
      </c>
      <c r="F2927">
        <v>4792.1579999999994</v>
      </c>
      <c r="G2927" s="1">
        <v>0.3</v>
      </c>
      <c r="H2927">
        <v>7789.3352557276885</v>
      </c>
      <c r="Q2927">
        <v>2926</v>
      </c>
      <c r="R2927">
        <v>49</v>
      </c>
      <c r="S2927">
        <f>VLOOKUP($R2927,'[3]人物&amp;怪物成长分析'!$B$5:$S$104,12,FALSE)*$W2927</f>
        <v>46811.231357442768</v>
      </c>
      <c r="T2927">
        <f>VLOOKUP($R2927,'[3]人物&amp;怪物成长分析'!$B$5:$S$104,13,FALSE)*$W2927</f>
        <v>2069.5359730214054</v>
      </c>
      <c r="U2927">
        <f>VLOOKUP($R2927,'[3]人物&amp;怪物成长分析'!$B$5:$S$104,14,FALSE)*$W2927</f>
        <v>919.79376578729148</v>
      </c>
      <c r="V2927">
        <f>VLOOKUP($R2927,'[3]人物&amp;怪物成长分析'!$B$5:$S$104,17,FALSE)*$W2927</f>
        <v>4792.1579999999994</v>
      </c>
      <c r="W2927" s="1">
        <v>0.3</v>
      </c>
      <c r="X2927">
        <f t="shared" si="45"/>
        <v>7789.3352557276885</v>
      </c>
    </row>
    <row r="2928" spans="1:24" x14ac:dyDescent="0.15">
      <c r="A2928">
        <v>2927</v>
      </c>
      <c r="B2928">
        <v>25</v>
      </c>
      <c r="C2928">
        <v>7639.6828626672259</v>
      </c>
      <c r="D2928">
        <v>557.01991505016747</v>
      </c>
      <c r="E2928">
        <v>247.56440668896332</v>
      </c>
      <c r="F2928">
        <v>5212.17</v>
      </c>
      <c r="G2928" s="1">
        <v>0.57999999999999996</v>
      </c>
      <c r="H2928">
        <v>3458.7713234949838</v>
      </c>
      <c r="Q2928">
        <v>2927</v>
      </c>
      <c r="R2928">
        <v>25</v>
      </c>
      <c r="S2928">
        <f>VLOOKUP($R2928,'[3]人物&amp;怪物成长分析'!$B$5:$S$104,12,FALSE)*$W2928</f>
        <v>7639.6828626672259</v>
      </c>
      <c r="T2928">
        <f>VLOOKUP($R2928,'[3]人物&amp;怪物成长分析'!$B$5:$S$104,13,FALSE)*$W2928</f>
        <v>557.01991505016747</v>
      </c>
      <c r="U2928">
        <f>VLOOKUP($R2928,'[3]人物&amp;怪物成长分析'!$B$5:$S$104,14,FALSE)*$W2928</f>
        <v>247.56440668896332</v>
      </c>
      <c r="V2928">
        <f>VLOOKUP($R2928,'[3]人物&amp;怪物成长分析'!$B$5:$S$104,17,FALSE)*$W2928</f>
        <v>5212.17</v>
      </c>
      <c r="W2928" s="1">
        <v>0.57999999999999996</v>
      </c>
      <c r="X2928">
        <f t="shared" si="45"/>
        <v>3458.7713234949838</v>
      </c>
    </row>
    <row r="2929" spans="1:24" x14ac:dyDescent="0.15">
      <c r="A2929">
        <v>2928</v>
      </c>
      <c r="B2929">
        <v>36</v>
      </c>
      <c r="C2929">
        <v>32689.87225582877</v>
      </c>
      <c r="D2929">
        <v>1995.4228017359201</v>
      </c>
      <c r="E2929">
        <v>886.85457854929791</v>
      </c>
      <c r="F2929">
        <v>9263.6703999999991</v>
      </c>
      <c r="G2929" s="1">
        <v>0.76</v>
      </c>
      <c r="H2929">
        <v>8807.4242478220422</v>
      </c>
      <c r="Q2929">
        <v>2928</v>
      </c>
      <c r="R2929">
        <v>36</v>
      </c>
      <c r="S2929">
        <f>VLOOKUP($R2929,'[3]人物&amp;怪物成长分析'!$B$5:$S$104,12,FALSE)*$W2929</f>
        <v>32689.87225582877</v>
      </c>
      <c r="T2929">
        <f>VLOOKUP($R2929,'[3]人物&amp;怪物成长分析'!$B$5:$S$104,13,FALSE)*$W2929</f>
        <v>1995.4228017359201</v>
      </c>
      <c r="U2929">
        <f>VLOOKUP($R2929,'[3]人物&amp;怪物成长分析'!$B$5:$S$104,14,FALSE)*$W2929</f>
        <v>886.85457854929791</v>
      </c>
      <c r="V2929">
        <f>VLOOKUP($R2929,'[3]人物&amp;怪物成长分析'!$B$5:$S$104,17,FALSE)*$W2929</f>
        <v>9263.6703999999991</v>
      </c>
      <c r="W2929" s="1">
        <v>0.76</v>
      </c>
      <c r="X2929">
        <f t="shared" si="45"/>
        <v>8807.4242478220422</v>
      </c>
    </row>
    <row r="2930" spans="1:24" x14ac:dyDescent="0.15">
      <c r="A2930">
        <v>2929</v>
      </c>
      <c r="B2930">
        <v>45</v>
      </c>
      <c r="C2930">
        <v>86163.442723038999</v>
      </c>
      <c r="D2930">
        <v>4169.0808708411387</v>
      </c>
      <c r="E2930">
        <v>1852.9248314849506</v>
      </c>
      <c r="F2930">
        <v>11699.347</v>
      </c>
      <c r="G2930" s="1">
        <v>0.79</v>
      </c>
      <c r="H2930">
        <v>16135.585669497179</v>
      </c>
      <c r="Q2930">
        <v>2929</v>
      </c>
      <c r="R2930">
        <v>45</v>
      </c>
      <c r="S2930">
        <f>VLOOKUP($R2930,'[3]人物&amp;怪物成长分析'!$B$5:$S$104,12,FALSE)*$W2930</f>
        <v>86163.442723038999</v>
      </c>
      <c r="T2930">
        <f>VLOOKUP($R2930,'[3]人物&amp;怪物成长分析'!$B$5:$S$104,13,FALSE)*$W2930</f>
        <v>4169.0808708411387</v>
      </c>
      <c r="U2930">
        <f>VLOOKUP($R2930,'[3]人物&amp;怪物成长分析'!$B$5:$S$104,14,FALSE)*$W2930</f>
        <v>1852.9248314849506</v>
      </c>
      <c r="V2930">
        <f>VLOOKUP($R2930,'[3]人物&amp;怪物成长分析'!$B$5:$S$104,17,FALSE)*$W2930</f>
        <v>11699.347</v>
      </c>
      <c r="W2930" s="1">
        <v>0.79</v>
      </c>
      <c r="X2930">
        <f t="shared" si="45"/>
        <v>16135.585669497179</v>
      </c>
    </row>
    <row r="2931" spans="1:24" x14ac:dyDescent="0.15">
      <c r="A2931">
        <v>2930</v>
      </c>
      <c r="B2931">
        <v>20</v>
      </c>
      <c r="C2931">
        <v>3047.2716521739135</v>
      </c>
      <c r="D2931">
        <v>255.12041739130439</v>
      </c>
      <c r="E2931">
        <v>113.38685217391308</v>
      </c>
      <c r="F2931">
        <v>3162.9359999999997</v>
      </c>
      <c r="G2931" s="1">
        <v>0.42</v>
      </c>
      <c r="H2931">
        <v>1878.9556507826087</v>
      </c>
      <c r="Q2931">
        <v>2930</v>
      </c>
      <c r="R2931">
        <v>20</v>
      </c>
      <c r="S2931">
        <f>VLOOKUP($R2931,'[3]人物&amp;怪物成长分析'!$B$5:$S$104,12,FALSE)*$W2931</f>
        <v>3047.2716521739135</v>
      </c>
      <c r="T2931">
        <f>VLOOKUP($R2931,'[3]人物&amp;怪物成长分析'!$B$5:$S$104,13,FALSE)*$W2931</f>
        <v>255.12041739130439</v>
      </c>
      <c r="U2931">
        <f>VLOOKUP($R2931,'[3]人物&amp;怪物成长分析'!$B$5:$S$104,14,FALSE)*$W2931</f>
        <v>113.38685217391308</v>
      </c>
      <c r="V2931">
        <f>VLOOKUP($R2931,'[3]人物&amp;怪物成长分析'!$B$5:$S$104,17,FALSE)*$W2931</f>
        <v>3162.9359999999997</v>
      </c>
      <c r="W2931" s="1">
        <v>0.42</v>
      </c>
      <c r="X2931">
        <f t="shared" si="45"/>
        <v>1878.9556507826087</v>
      </c>
    </row>
    <row r="2932" spans="1:24" x14ac:dyDescent="0.15">
      <c r="A2932">
        <v>2931</v>
      </c>
      <c r="B2932">
        <v>28</v>
      </c>
      <c r="C2932">
        <v>14813.686244131108</v>
      </c>
      <c r="D2932">
        <v>1002.4298962193984</v>
      </c>
      <c r="E2932">
        <v>445.5243983197326</v>
      </c>
      <c r="F2932">
        <v>7789.3368</v>
      </c>
      <c r="G2932" s="1">
        <v>0.79</v>
      </c>
      <c r="H2932">
        <v>5626.6515075652505</v>
      </c>
      <c r="Q2932">
        <v>2931</v>
      </c>
      <c r="R2932">
        <v>28</v>
      </c>
      <c r="S2932">
        <f>VLOOKUP($R2932,'[3]人物&amp;怪物成长分析'!$B$5:$S$104,12,FALSE)*$W2932</f>
        <v>14813.686244131108</v>
      </c>
      <c r="T2932">
        <f>VLOOKUP($R2932,'[3]人物&amp;怪物成长分析'!$B$5:$S$104,13,FALSE)*$W2932</f>
        <v>1002.4298962193984</v>
      </c>
      <c r="U2932">
        <f>VLOOKUP($R2932,'[3]人物&amp;怪物成长分析'!$B$5:$S$104,14,FALSE)*$W2932</f>
        <v>445.5243983197326</v>
      </c>
      <c r="V2932">
        <f>VLOOKUP($R2932,'[3]人物&amp;怪物成长分析'!$B$5:$S$104,17,FALSE)*$W2932</f>
        <v>7789.3368</v>
      </c>
      <c r="W2932" s="1">
        <v>0.79</v>
      </c>
      <c r="X2932">
        <f t="shared" si="45"/>
        <v>5626.6515075652505</v>
      </c>
    </row>
    <row r="2933" spans="1:24" x14ac:dyDescent="0.15">
      <c r="A2933">
        <v>2932</v>
      </c>
      <c r="B2933">
        <v>40</v>
      </c>
      <c r="C2933">
        <v>44209.630191925098</v>
      </c>
      <c r="D2933">
        <v>2420.2352294849507</v>
      </c>
      <c r="E2933">
        <v>1075.6601019933116</v>
      </c>
      <c r="F2933">
        <v>8946.9120000000003</v>
      </c>
      <c r="G2933" s="1">
        <v>0.67</v>
      </c>
      <c r="H2933">
        <v>9967.4767429863205</v>
      </c>
      <c r="Q2933">
        <v>2932</v>
      </c>
      <c r="R2933">
        <v>40</v>
      </c>
      <c r="S2933">
        <f>VLOOKUP($R2933,'[3]人物&amp;怪物成长分析'!$B$5:$S$104,12,FALSE)*$W2933</f>
        <v>44209.630191925098</v>
      </c>
      <c r="T2933">
        <f>VLOOKUP($R2933,'[3]人物&amp;怪物成长分析'!$B$5:$S$104,13,FALSE)*$W2933</f>
        <v>2420.2352294849507</v>
      </c>
      <c r="U2933">
        <f>VLOOKUP($R2933,'[3]人物&amp;怪物成长分析'!$B$5:$S$104,14,FALSE)*$W2933</f>
        <v>1075.6601019933116</v>
      </c>
      <c r="V2933">
        <f>VLOOKUP($R2933,'[3]人物&amp;怪物成长分析'!$B$5:$S$104,17,FALSE)*$W2933</f>
        <v>8946.9120000000003</v>
      </c>
      <c r="W2933" s="1">
        <v>0.67</v>
      </c>
      <c r="X2933">
        <f t="shared" si="45"/>
        <v>9967.4767429863205</v>
      </c>
    </row>
    <row r="2934" spans="1:24" x14ac:dyDescent="0.15">
      <c r="A2934">
        <v>2933</v>
      </c>
      <c r="B2934">
        <v>19</v>
      </c>
      <c r="C2934">
        <v>2500.4856227282608</v>
      </c>
      <c r="D2934">
        <v>215.73992191304353</v>
      </c>
      <c r="E2934">
        <v>95.884409739130476</v>
      </c>
      <c r="F2934">
        <v>2823.4674</v>
      </c>
      <c r="G2934" s="1">
        <v>0.39</v>
      </c>
      <c r="H2934">
        <v>1645.9472070735653</v>
      </c>
      <c r="Q2934">
        <v>2933</v>
      </c>
      <c r="R2934">
        <v>19</v>
      </c>
      <c r="S2934">
        <f>VLOOKUP($R2934,'[3]人物&amp;怪物成长分析'!$B$5:$S$104,12,FALSE)*$W2934</f>
        <v>2500.4856227282608</v>
      </c>
      <c r="T2934">
        <f>VLOOKUP($R2934,'[3]人物&amp;怪物成长分析'!$B$5:$S$104,13,FALSE)*$W2934</f>
        <v>215.73992191304353</v>
      </c>
      <c r="U2934">
        <f>VLOOKUP($R2934,'[3]人物&amp;怪物成长分析'!$B$5:$S$104,14,FALSE)*$W2934</f>
        <v>95.884409739130476</v>
      </c>
      <c r="V2934">
        <f>VLOOKUP($R2934,'[3]人物&amp;怪物成长分析'!$B$5:$S$104,17,FALSE)*$W2934</f>
        <v>2823.4674</v>
      </c>
      <c r="W2934" s="1">
        <v>0.39</v>
      </c>
      <c r="X2934">
        <f t="shared" si="45"/>
        <v>1645.9472070735653</v>
      </c>
    </row>
    <row r="2935" spans="1:24" x14ac:dyDescent="0.15">
      <c r="A2935">
        <v>2934</v>
      </c>
      <c r="B2935">
        <v>42</v>
      </c>
      <c r="C2935">
        <v>34979.852157386507</v>
      </c>
      <c r="D2935">
        <v>1819.8525677538469</v>
      </c>
      <c r="E2935">
        <v>808.8233634461543</v>
      </c>
      <c r="F2935">
        <v>5992.4283999999998</v>
      </c>
      <c r="G2935" s="1">
        <v>0.43</v>
      </c>
      <c r="H2935">
        <v>7278.3548081945537</v>
      </c>
      <c r="Q2935">
        <v>2934</v>
      </c>
      <c r="R2935">
        <v>42</v>
      </c>
      <c r="S2935">
        <f>VLOOKUP($R2935,'[3]人物&amp;怪物成长分析'!$B$5:$S$104,12,FALSE)*$W2935</f>
        <v>34979.852157386507</v>
      </c>
      <c r="T2935">
        <f>VLOOKUP($R2935,'[3]人物&amp;怪物成长分析'!$B$5:$S$104,13,FALSE)*$W2935</f>
        <v>1819.8525677538469</v>
      </c>
      <c r="U2935">
        <f>VLOOKUP($R2935,'[3]人物&amp;怪物成长分析'!$B$5:$S$104,14,FALSE)*$W2935</f>
        <v>808.8233634461543</v>
      </c>
      <c r="V2935">
        <f>VLOOKUP($R2935,'[3]人物&amp;怪物成长分析'!$B$5:$S$104,17,FALSE)*$W2935</f>
        <v>5992.4283999999998</v>
      </c>
      <c r="W2935" s="1">
        <v>0.43</v>
      </c>
      <c r="X2935">
        <f t="shared" si="45"/>
        <v>7278.3548081945537</v>
      </c>
    </row>
    <row r="2936" spans="1:24" x14ac:dyDescent="0.15">
      <c r="A2936">
        <v>2935</v>
      </c>
      <c r="B2936">
        <v>20</v>
      </c>
      <c r="C2936">
        <v>4861.1238260869577</v>
      </c>
      <c r="D2936">
        <v>406.9778086956523</v>
      </c>
      <c r="E2936">
        <v>180.8790260869566</v>
      </c>
      <c r="F2936">
        <v>5045.6359999999995</v>
      </c>
      <c r="G2936" s="1">
        <v>0.67</v>
      </c>
      <c r="H2936">
        <v>2997.3816333913041</v>
      </c>
      <c r="Q2936">
        <v>2935</v>
      </c>
      <c r="R2936">
        <v>20</v>
      </c>
      <c r="S2936">
        <f>VLOOKUP($R2936,'[3]人物&amp;怪物成长分析'!$B$5:$S$104,12,FALSE)*$W2936</f>
        <v>4861.1238260869577</v>
      </c>
      <c r="T2936">
        <f>VLOOKUP($R2936,'[3]人物&amp;怪物成长分析'!$B$5:$S$104,13,FALSE)*$W2936</f>
        <v>406.9778086956523</v>
      </c>
      <c r="U2936">
        <f>VLOOKUP($R2936,'[3]人物&amp;怪物成长分析'!$B$5:$S$104,14,FALSE)*$W2936</f>
        <v>180.8790260869566</v>
      </c>
      <c r="V2936">
        <f>VLOOKUP($R2936,'[3]人物&amp;怪物成长分析'!$B$5:$S$104,17,FALSE)*$W2936</f>
        <v>5045.6359999999995</v>
      </c>
      <c r="W2936" s="1">
        <v>0.67</v>
      </c>
      <c r="X2936">
        <f t="shared" si="45"/>
        <v>2997.3816333913041</v>
      </c>
    </row>
    <row r="2937" spans="1:24" x14ac:dyDescent="0.15">
      <c r="A2937">
        <v>2936</v>
      </c>
      <c r="B2937">
        <v>36</v>
      </c>
      <c r="C2937">
        <v>27958.443376695661</v>
      </c>
      <c r="D2937">
        <v>1706.6116067478263</v>
      </c>
      <c r="E2937">
        <v>758.49404744347851</v>
      </c>
      <c r="F2937">
        <v>7922.8759999999993</v>
      </c>
      <c r="G2937" s="1">
        <v>0.65</v>
      </c>
      <c r="H2937">
        <v>7532.6654751109563</v>
      </c>
      <c r="Q2937">
        <v>2936</v>
      </c>
      <c r="R2937">
        <v>36</v>
      </c>
      <c r="S2937">
        <f>VLOOKUP($R2937,'[3]人物&amp;怪物成长分析'!$B$5:$S$104,12,FALSE)*$W2937</f>
        <v>27958.443376695661</v>
      </c>
      <c r="T2937">
        <f>VLOOKUP($R2937,'[3]人物&amp;怪物成长分析'!$B$5:$S$104,13,FALSE)*$W2937</f>
        <v>1706.6116067478263</v>
      </c>
      <c r="U2937">
        <f>VLOOKUP($R2937,'[3]人物&amp;怪物成长分析'!$B$5:$S$104,14,FALSE)*$W2937</f>
        <v>758.49404744347851</v>
      </c>
      <c r="V2937">
        <f>VLOOKUP($R2937,'[3]人物&amp;怪物成长分析'!$B$5:$S$104,17,FALSE)*$W2937</f>
        <v>7922.8759999999993</v>
      </c>
      <c r="W2937" s="1">
        <v>0.65</v>
      </c>
      <c r="X2937">
        <f t="shared" si="45"/>
        <v>7532.6654751109563</v>
      </c>
    </row>
    <row r="2938" spans="1:24" x14ac:dyDescent="0.15">
      <c r="A2938">
        <v>2937</v>
      </c>
      <c r="B2938">
        <v>25</v>
      </c>
      <c r="C2938">
        <v>9747.1815834030131</v>
      </c>
      <c r="D2938">
        <v>710.6805812709033</v>
      </c>
      <c r="E2938">
        <v>315.85803612040149</v>
      </c>
      <c r="F2938">
        <v>6650.01</v>
      </c>
      <c r="G2938" s="1">
        <v>0.74</v>
      </c>
      <c r="H2938">
        <v>4412.9151368729099</v>
      </c>
      <c r="Q2938">
        <v>2937</v>
      </c>
      <c r="R2938">
        <v>25</v>
      </c>
      <c r="S2938">
        <f>VLOOKUP($R2938,'[3]人物&amp;怪物成长分析'!$B$5:$S$104,12,FALSE)*$W2938</f>
        <v>9747.1815834030131</v>
      </c>
      <c r="T2938">
        <f>VLOOKUP($R2938,'[3]人物&amp;怪物成长分析'!$B$5:$S$104,13,FALSE)*$W2938</f>
        <v>710.6805812709033</v>
      </c>
      <c r="U2938">
        <f>VLOOKUP($R2938,'[3]人物&amp;怪物成长分析'!$B$5:$S$104,14,FALSE)*$W2938</f>
        <v>315.85803612040149</v>
      </c>
      <c r="V2938">
        <f>VLOOKUP($R2938,'[3]人物&amp;怪物成长分析'!$B$5:$S$104,17,FALSE)*$W2938</f>
        <v>6650.01</v>
      </c>
      <c r="W2938" s="1">
        <v>0.74</v>
      </c>
      <c r="X2938">
        <f t="shared" si="45"/>
        <v>4412.9151368729099</v>
      </c>
    </row>
    <row r="2939" spans="1:24" x14ac:dyDescent="0.15">
      <c r="A2939">
        <v>2938</v>
      </c>
      <c r="B2939">
        <v>38</v>
      </c>
      <c r="C2939">
        <v>40547.789179179126</v>
      </c>
      <c r="D2939">
        <v>2341.0690667397998</v>
      </c>
      <c r="E2939">
        <v>1040.4751407732444</v>
      </c>
      <c r="F2939">
        <v>9706.2031999999999</v>
      </c>
      <c r="G2939" s="1">
        <v>0.76</v>
      </c>
      <c r="H2939">
        <v>9964.2778352162513</v>
      </c>
      <c r="Q2939">
        <v>2938</v>
      </c>
      <c r="R2939">
        <v>38</v>
      </c>
      <c r="S2939">
        <f>VLOOKUP($R2939,'[3]人物&amp;怪物成长分析'!$B$5:$S$104,12,FALSE)*$W2939</f>
        <v>40547.789179179126</v>
      </c>
      <c r="T2939">
        <f>VLOOKUP($R2939,'[3]人物&amp;怪物成长分析'!$B$5:$S$104,13,FALSE)*$W2939</f>
        <v>2341.0690667397998</v>
      </c>
      <c r="U2939">
        <f>VLOOKUP($R2939,'[3]人物&amp;怪物成长分析'!$B$5:$S$104,14,FALSE)*$W2939</f>
        <v>1040.4751407732444</v>
      </c>
      <c r="V2939">
        <f>VLOOKUP($R2939,'[3]人物&amp;怪物成长分析'!$B$5:$S$104,17,FALSE)*$W2939</f>
        <v>9706.2031999999999</v>
      </c>
      <c r="W2939" s="1">
        <v>0.76</v>
      </c>
      <c r="X2939">
        <f t="shared" si="45"/>
        <v>9964.2778352162513</v>
      </c>
    </row>
    <row r="2940" spans="1:24" x14ac:dyDescent="0.15">
      <c r="A2940">
        <v>2939</v>
      </c>
      <c r="B2940">
        <v>50</v>
      </c>
      <c r="C2940">
        <v>51270.076486956546</v>
      </c>
      <c r="D2940">
        <v>2218.416771070235</v>
      </c>
      <c r="E2940">
        <v>985.96300936454884</v>
      </c>
      <c r="F2940">
        <v>4879.5</v>
      </c>
      <c r="G2940" s="1">
        <v>0.3</v>
      </c>
      <c r="H2940">
        <v>8297.0554078956538</v>
      </c>
      <c r="Q2940">
        <v>2939</v>
      </c>
      <c r="R2940">
        <v>50</v>
      </c>
      <c r="S2940">
        <f>VLOOKUP($R2940,'[3]人物&amp;怪物成长分析'!$B$5:$S$104,12,FALSE)*$W2940</f>
        <v>51270.076486956546</v>
      </c>
      <c r="T2940">
        <f>VLOOKUP($R2940,'[3]人物&amp;怪物成长分析'!$B$5:$S$104,13,FALSE)*$W2940</f>
        <v>2218.416771070235</v>
      </c>
      <c r="U2940">
        <f>VLOOKUP($R2940,'[3]人物&amp;怪物成长分析'!$B$5:$S$104,14,FALSE)*$W2940</f>
        <v>985.96300936454884</v>
      </c>
      <c r="V2940">
        <f>VLOOKUP($R2940,'[3]人物&amp;怪物成长分析'!$B$5:$S$104,17,FALSE)*$W2940</f>
        <v>4879.5</v>
      </c>
      <c r="W2940" s="1">
        <v>0.3</v>
      </c>
      <c r="X2940">
        <f t="shared" si="45"/>
        <v>8297.0554078956538</v>
      </c>
    </row>
    <row r="2941" spans="1:24" x14ac:dyDescent="0.15">
      <c r="A2941">
        <v>2940</v>
      </c>
      <c r="B2941">
        <v>41</v>
      </c>
      <c r="C2941">
        <v>26414.817589766302</v>
      </c>
      <c r="D2941">
        <v>1409.3179770052179</v>
      </c>
      <c r="E2941">
        <v>626.36354533565236</v>
      </c>
      <c r="F2941">
        <v>4912.1063999999997</v>
      </c>
      <c r="G2941" s="1">
        <v>0.36</v>
      </c>
      <c r="H2941">
        <v>5714.8684823178264</v>
      </c>
      <c r="Q2941">
        <v>2940</v>
      </c>
      <c r="R2941">
        <v>41</v>
      </c>
      <c r="S2941">
        <f>VLOOKUP($R2941,'[3]人物&amp;怪物成长分析'!$B$5:$S$104,12,FALSE)*$W2941</f>
        <v>26414.817589766302</v>
      </c>
      <c r="T2941">
        <f>VLOOKUP($R2941,'[3]人物&amp;怪物成长分析'!$B$5:$S$104,13,FALSE)*$W2941</f>
        <v>1409.3179770052179</v>
      </c>
      <c r="U2941">
        <f>VLOOKUP($R2941,'[3]人物&amp;怪物成长分析'!$B$5:$S$104,14,FALSE)*$W2941</f>
        <v>626.36354533565236</v>
      </c>
      <c r="V2941">
        <f>VLOOKUP($R2941,'[3]人物&amp;怪物成长分析'!$B$5:$S$104,17,FALSE)*$W2941</f>
        <v>4912.1063999999997</v>
      </c>
      <c r="W2941" s="1">
        <v>0.36</v>
      </c>
      <c r="X2941">
        <f t="shared" si="45"/>
        <v>5714.8684823178264</v>
      </c>
    </row>
    <row r="2942" spans="1:24" x14ac:dyDescent="0.15">
      <c r="A2942">
        <v>2941</v>
      </c>
      <c r="B2942">
        <v>46</v>
      </c>
      <c r="C2942">
        <v>38295.726172023024</v>
      </c>
      <c r="D2942">
        <v>1810.4348551448836</v>
      </c>
      <c r="E2942">
        <v>804.6377133977262</v>
      </c>
      <c r="F2942">
        <v>4832.1408000000001</v>
      </c>
      <c r="G2942" s="1">
        <v>0.32</v>
      </c>
      <c r="H2942">
        <v>6947.7953849082369</v>
      </c>
      <c r="Q2942">
        <v>2941</v>
      </c>
      <c r="R2942">
        <v>46</v>
      </c>
      <c r="S2942">
        <f>VLOOKUP($R2942,'[3]人物&amp;怪物成长分析'!$B$5:$S$104,12,FALSE)*$W2942</f>
        <v>38295.726172023024</v>
      </c>
      <c r="T2942">
        <f>VLOOKUP($R2942,'[3]人物&amp;怪物成长分析'!$B$5:$S$104,13,FALSE)*$W2942</f>
        <v>1810.4348551448836</v>
      </c>
      <c r="U2942">
        <f>VLOOKUP($R2942,'[3]人物&amp;怪物成长分析'!$B$5:$S$104,14,FALSE)*$W2942</f>
        <v>804.6377133977262</v>
      </c>
      <c r="V2942">
        <f>VLOOKUP($R2942,'[3]人物&amp;怪物成长分析'!$B$5:$S$104,17,FALSE)*$W2942</f>
        <v>4832.1408000000001</v>
      </c>
      <c r="W2942" s="1">
        <v>0.32</v>
      </c>
      <c r="X2942">
        <f t="shared" si="45"/>
        <v>6947.7953849082369</v>
      </c>
    </row>
    <row r="2943" spans="1:24" x14ac:dyDescent="0.15">
      <c r="A2943">
        <v>2942</v>
      </c>
      <c r="B2943">
        <v>35</v>
      </c>
      <c r="C2943">
        <v>31371.78093913044</v>
      </c>
      <c r="D2943">
        <v>1931.5422469565219</v>
      </c>
      <c r="E2943">
        <v>858.46322086956559</v>
      </c>
      <c r="F2943">
        <v>9518.32</v>
      </c>
      <c r="G2943" s="1">
        <v>0.8</v>
      </c>
      <c r="H2943">
        <v>8737.3266064695672</v>
      </c>
      <c r="Q2943">
        <v>2942</v>
      </c>
      <c r="R2943">
        <v>35</v>
      </c>
      <c r="S2943">
        <f>VLOOKUP($R2943,'[3]人物&amp;怪物成长分析'!$B$5:$S$104,12,FALSE)*$W2943</f>
        <v>31371.78093913044</v>
      </c>
      <c r="T2943">
        <f>VLOOKUP($R2943,'[3]人物&amp;怪物成长分析'!$B$5:$S$104,13,FALSE)*$W2943</f>
        <v>1931.5422469565219</v>
      </c>
      <c r="U2943">
        <f>VLOOKUP($R2943,'[3]人物&amp;怪物成长分析'!$B$5:$S$104,14,FALSE)*$W2943</f>
        <v>858.46322086956559</v>
      </c>
      <c r="V2943">
        <f>VLOOKUP($R2943,'[3]人物&amp;怪物成长分析'!$B$5:$S$104,17,FALSE)*$W2943</f>
        <v>9518.32</v>
      </c>
      <c r="W2943" s="1">
        <v>0.8</v>
      </c>
      <c r="X2943">
        <f t="shared" si="45"/>
        <v>8737.3266064695672</v>
      </c>
    </row>
    <row r="2944" spans="1:24" x14ac:dyDescent="0.15">
      <c r="A2944">
        <v>2943</v>
      </c>
      <c r="B2944">
        <v>20</v>
      </c>
      <c r="C2944">
        <v>3700.2584347826096</v>
      </c>
      <c r="D2944">
        <v>309.78907826086964</v>
      </c>
      <c r="E2944">
        <v>137.68403478260873</v>
      </c>
      <c r="F2944">
        <v>3840.7079999999996</v>
      </c>
      <c r="G2944" s="1">
        <v>0.51</v>
      </c>
      <c r="H2944">
        <v>2281.5890045217393</v>
      </c>
      <c r="Q2944">
        <v>2943</v>
      </c>
      <c r="R2944">
        <v>20</v>
      </c>
      <c r="S2944">
        <f>VLOOKUP($R2944,'[3]人物&amp;怪物成长分析'!$B$5:$S$104,12,FALSE)*$W2944</f>
        <v>3700.2584347826096</v>
      </c>
      <c r="T2944">
        <f>VLOOKUP($R2944,'[3]人物&amp;怪物成长分析'!$B$5:$S$104,13,FALSE)*$W2944</f>
        <v>309.78907826086964</v>
      </c>
      <c r="U2944">
        <f>VLOOKUP($R2944,'[3]人物&amp;怪物成长分析'!$B$5:$S$104,14,FALSE)*$W2944</f>
        <v>137.68403478260873</v>
      </c>
      <c r="V2944">
        <f>VLOOKUP($R2944,'[3]人物&amp;怪物成长分析'!$B$5:$S$104,17,FALSE)*$W2944</f>
        <v>3840.7079999999996</v>
      </c>
      <c r="W2944" s="1">
        <v>0.51</v>
      </c>
      <c r="X2944">
        <f t="shared" si="45"/>
        <v>2281.5890045217393</v>
      </c>
    </row>
    <row r="2945" spans="1:24" x14ac:dyDescent="0.15">
      <c r="A2945">
        <v>2944</v>
      </c>
      <c r="B2945">
        <v>30</v>
      </c>
      <c r="C2945">
        <v>11481.702302784286</v>
      </c>
      <c r="D2945">
        <v>741.41934152508406</v>
      </c>
      <c r="E2945">
        <v>329.51970734448179</v>
      </c>
      <c r="F2945">
        <v>5116.677999999999</v>
      </c>
      <c r="G2945" s="1">
        <v>0.49</v>
      </c>
      <c r="H2945">
        <v>3923.853193177124</v>
      </c>
      <c r="Q2945">
        <v>2944</v>
      </c>
      <c r="R2945">
        <v>30</v>
      </c>
      <c r="S2945">
        <f>VLOOKUP($R2945,'[3]人物&amp;怪物成长分析'!$B$5:$S$104,12,FALSE)*$W2945</f>
        <v>11481.702302784286</v>
      </c>
      <c r="T2945">
        <f>VLOOKUP($R2945,'[3]人物&amp;怪物成长分析'!$B$5:$S$104,13,FALSE)*$W2945</f>
        <v>741.41934152508406</v>
      </c>
      <c r="U2945">
        <f>VLOOKUP($R2945,'[3]人物&amp;怪物成长分析'!$B$5:$S$104,14,FALSE)*$W2945</f>
        <v>329.51970734448179</v>
      </c>
      <c r="V2945">
        <f>VLOOKUP($R2945,'[3]人物&amp;怪物成长分析'!$B$5:$S$104,17,FALSE)*$W2945</f>
        <v>5116.677999999999</v>
      </c>
      <c r="W2945" s="1">
        <v>0.49</v>
      </c>
      <c r="X2945">
        <f t="shared" si="45"/>
        <v>3923.853193177124</v>
      </c>
    </row>
    <row r="2946" spans="1:24" x14ac:dyDescent="0.15">
      <c r="A2946">
        <v>2945</v>
      </c>
      <c r="B2946">
        <v>22</v>
      </c>
      <c r="C2946">
        <v>3933.4324633043479</v>
      </c>
      <c r="D2946">
        <v>310.87501356521744</v>
      </c>
      <c r="E2946">
        <v>138.16667269565221</v>
      </c>
      <c r="F2946">
        <v>3488.6243999999997</v>
      </c>
      <c r="G2946" s="1">
        <v>0.43</v>
      </c>
      <c r="H2946">
        <v>2151.0135369516524</v>
      </c>
      <c r="Q2946">
        <v>2945</v>
      </c>
      <c r="R2946">
        <v>22</v>
      </c>
      <c r="S2946">
        <f>VLOOKUP($R2946,'[3]人物&amp;怪物成长分析'!$B$5:$S$104,12,FALSE)*$W2946</f>
        <v>3933.4324633043479</v>
      </c>
      <c r="T2946">
        <f>VLOOKUP($R2946,'[3]人物&amp;怪物成长分析'!$B$5:$S$104,13,FALSE)*$W2946</f>
        <v>310.87501356521744</v>
      </c>
      <c r="U2946">
        <f>VLOOKUP($R2946,'[3]人物&amp;怪物成长分析'!$B$5:$S$104,14,FALSE)*$W2946</f>
        <v>138.16667269565221</v>
      </c>
      <c r="V2946">
        <f>VLOOKUP($R2946,'[3]人物&amp;怪物成长分析'!$B$5:$S$104,17,FALSE)*$W2946</f>
        <v>3488.6243999999997</v>
      </c>
      <c r="W2946" s="1">
        <v>0.43</v>
      </c>
      <c r="X2946">
        <f t="shared" si="45"/>
        <v>2151.0135369516524</v>
      </c>
    </row>
    <row r="2947" spans="1:24" x14ac:dyDescent="0.15">
      <c r="A2947">
        <v>2946</v>
      </c>
      <c r="B2947">
        <v>30</v>
      </c>
      <c r="C2947">
        <v>13590.586399214051</v>
      </c>
      <c r="D2947">
        <v>877.5984042541811</v>
      </c>
      <c r="E2947">
        <v>390.04373522408048</v>
      </c>
      <c r="F2947">
        <v>6056.4759999999987</v>
      </c>
      <c r="G2947" s="1">
        <v>0.57999999999999996</v>
      </c>
      <c r="H2947">
        <v>4644.5609225361877</v>
      </c>
      <c r="Q2947">
        <v>2946</v>
      </c>
      <c r="R2947">
        <v>30</v>
      </c>
      <c r="S2947">
        <f>VLOOKUP($R2947,'[3]人物&amp;怪物成长分析'!$B$5:$S$104,12,FALSE)*$W2947</f>
        <v>13590.586399214051</v>
      </c>
      <c r="T2947">
        <f>VLOOKUP($R2947,'[3]人物&amp;怪物成长分析'!$B$5:$S$104,13,FALSE)*$W2947</f>
        <v>877.5984042541811</v>
      </c>
      <c r="U2947">
        <f>VLOOKUP($R2947,'[3]人物&amp;怪物成长分析'!$B$5:$S$104,14,FALSE)*$W2947</f>
        <v>390.04373522408048</v>
      </c>
      <c r="V2947">
        <f>VLOOKUP($R2947,'[3]人物&amp;怪物成长分析'!$B$5:$S$104,17,FALSE)*$W2947</f>
        <v>6056.4759999999987</v>
      </c>
      <c r="W2947" s="1">
        <v>0.57999999999999996</v>
      </c>
      <c r="X2947">
        <f t="shared" ref="X2947:X3010" si="46">SUMPRODUCT(S2947:V2947,$M$6:$P$6)*1.2</f>
        <v>4644.5609225361877</v>
      </c>
    </row>
    <row r="2948" spans="1:24" x14ac:dyDescent="0.15">
      <c r="A2948">
        <v>2947</v>
      </c>
      <c r="B2948">
        <v>31</v>
      </c>
      <c r="C2948">
        <v>8376.2312100923118</v>
      </c>
      <c r="D2948">
        <v>535.40311724307708</v>
      </c>
      <c r="E2948">
        <v>237.95694099692315</v>
      </c>
      <c r="F2948">
        <v>3434.6687999999999</v>
      </c>
      <c r="G2948" s="1">
        <v>0.32</v>
      </c>
      <c r="H2948">
        <v>2731.4360383724311</v>
      </c>
      <c r="Q2948">
        <v>2947</v>
      </c>
      <c r="R2948">
        <v>31</v>
      </c>
      <c r="S2948">
        <f>VLOOKUP($R2948,'[3]人物&amp;怪物成长分析'!$B$5:$S$104,12,FALSE)*$W2948</f>
        <v>8376.2312100923118</v>
      </c>
      <c r="T2948">
        <f>VLOOKUP($R2948,'[3]人物&amp;怪物成长分析'!$B$5:$S$104,13,FALSE)*$W2948</f>
        <v>535.40311724307708</v>
      </c>
      <c r="U2948">
        <f>VLOOKUP($R2948,'[3]人物&amp;怪物成长分析'!$B$5:$S$104,14,FALSE)*$W2948</f>
        <v>237.95694099692315</v>
      </c>
      <c r="V2948">
        <f>VLOOKUP($R2948,'[3]人物&amp;怪物成长分析'!$B$5:$S$104,17,FALSE)*$W2948</f>
        <v>3434.6687999999999</v>
      </c>
      <c r="W2948" s="1">
        <v>0.32</v>
      </c>
      <c r="X2948">
        <f t="shared" si="46"/>
        <v>2731.4360383724311</v>
      </c>
    </row>
    <row r="2949" spans="1:24" x14ac:dyDescent="0.15">
      <c r="A2949">
        <v>2948</v>
      </c>
      <c r="B2949">
        <v>21</v>
      </c>
      <c r="C2949">
        <v>4981.6158892500016</v>
      </c>
      <c r="D2949">
        <v>405.05515982608716</v>
      </c>
      <c r="E2949">
        <v>180.02451547826095</v>
      </c>
      <c r="F2949">
        <v>4771.3833999999997</v>
      </c>
      <c r="G2949" s="1">
        <v>0.61</v>
      </c>
      <c r="H2949">
        <v>2887.9376002492177</v>
      </c>
      <c r="Q2949">
        <v>2948</v>
      </c>
      <c r="R2949">
        <v>21</v>
      </c>
      <c r="S2949">
        <f>VLOOKUP($R2949,'[3]人物&amp;怪物成长分析'!$B$5:$S$104,12,FALSE)*$W2949</f>
        <v>4981.6158892500016</v>
      </c>
      <c r="T2949">
        <f>VLOOKUP($R2949,'[3]人物&amp;怪物成长分析'!$B$5:$S$104,13,FALSE)*$W2949</f>
        <v>405.05515982608716</v>
      </c>
      <c r="U2949">
        <f>VLOOKUP($R2949,'[3]人物&amp;怪物成长分析'!$B$5:$S$104,14,FALSE)*$W2949</f>
        <v>180.02451547826095</v>
      </c>
      <c r="V2949">
        <f>VLOOKUP($R2949,'[3]人物&amp;怪物成长分析'!$B$5:$S$104,17,FALSE)*$W2949</f>
        <v>4771.3833999999997</v>
      </c>
      <c r="W2949" s="1">
        <v>0.61</v>
      </c>
      <c r="X2949">
        <f t="shared" si="46"/>
        <v>2887.9376002492177</v>
      </c>
    </row>
    <row r="2950" spans="1:24" x14ac:dyDescent="0.15">
      <c r="A2950">
        <v>2949</v>
      </c>
      <c r="B2950">
        <v>26</v>
      </c>
      <c r="C2950">
        <v>8345.7172653592006</v>
      </c>
      <c r="D2950">
        <v>593.18029921605375</v>
      </c>
      <c r="E2950">
        <v>263.63568854046832</v>
      </c>
      <c r="F2950">
        <v>5195.4784</v>
      </c>
      <c r="G2950" s="1">
        <v>0.56000000000000005</v>
      </c>
      <c r="H2950">
        <v>3548.5288012450683</v>
      </c>
      <c r="Q2950">
        <v>2949</v>
      </c>
      <c r="R2950">
        <v>26</v>
      </c>
      <c r="S2950">
        <f>VLOOKUP($R2950,'[3]人物&amp;怪物成长分析'!$B$5:$S$104,12,FALSE)*$W2950</f>
        <v>8345.7172653592006</v>
      </c>
      <c r="T2950">
        <f>VLOOKUP($R2950,'[3]人物&amp;怪物成长分析'!$B$5:$S$104,13,FALSE)*$W2950</f>
        <v>593.18029921605375</v>
      </c>
      <c r="U2950">
        <f>VLOOKUP($R2950,'[3]人物&amp;怪物成长分析'!$B$5:$S$104,14,FALSE)*$W2950</f>
        <v>263.63568854046832</v>
      </c>
      <c r="V2950">
        <f>VLOOKUP($R2950,'[3]人物&amp;怪物成长分析'!$B$5:$S$104,17,FALSE)*$W2950</f>
        <v>5195.4784</v>
      </c>
      <c r="W2950" s="1">
        <v>0.56000000000000005</v>
      </c>
      <c r="X2950">
        <f t="shared" si="46"/>
        <v>3548.5288012450683</v>
      </c>
    </row>
    <row r="2951" spans="1:24" x14ac:dyDescent="0.15">
      <c r="A2951">
        <v>2950</v>
      </c>
      <c r="B2951">
        <v>44</v>
      </c>
      <c r="C2951">
        <v>54540.801499766167</v>
      </c>
      <c r="D2951">
        <v>2702.2534476200672</v>
      </c>
      <c r="E2951">
        <v>1201.0015322755858</v>
      </c>
      <c r="F2951">
        <v>7984.9880000000003</v>
      </c>
      <c r="G2951" s="1">
        <v>0.55000000000000004</v>
      </c>
      <c r="H2951">
        <v>10559.73955186356</v>
      </c>
      <c r="Q2951">
        <v>2950</v>
      </c>
      <c r="R2951">
        <v>44</v>
      </c>
      <c r="S2951">
        <f>VLOOKUP($R2951,'[3]人物&amp;怪物成长分析'!$B$5:$S$104,12,FALSE)*$W2951</f>
        <v>54540.801499766167</v>
      </c>
      <c r="T2951">
        <f>VLOOKUP($R2951,'[3]人物&amp;怪物成长分析'!$B$5:$S$104,13,FALSE)*$W2951</f>
        <v>2702.2534476200672</v>
      </c>
      <c r="U2951">
        <f>VLOOKUP($R2951,'[3]人物&amp;怪物成长分析'!$B$5:$S$104,14,FALSE)*$W2951</f>
        <v>1201.0015322755858</v>
      </c>
      <c r="V2951">
        <f>VLOOKUP($R2951,'[3]人物&amp;怪物成长分析'!$B$5:$S$104,17,FALSE)*$W2951</f>
        <v>7984.9880000000003</v>
      </c>
      <c r="W2951" s="1">
        <v>0.55000000000000004</v>
      </c>
      <c r="X2951">
        <f t="shared" si="46"/>
        <v>10559.73955186356</v>
      </c>
    </row>
    <row r="2952" spans="1:24" x14ac:dyDescent="0.15">
      <c r="A2952">
        <v>2951</v>
      </c>
      <c r="B2952">
        <v>44</v>
      </c>
      <c r="C2952">
        <v>67432.263672438174</v>
      </c>
      <c r="D2952">
        <v>3340.9678988757196</v>
      </c>
      <c r="E2952">
        <v>1484.8746217225423</v>
      </c>
      <c r="F2952">
        <v>9872.3487999999998</v>
      </c>
      <c r="G2952" s="1">
        <v>0.68</v>
      </c>
      <c r="H2952">
        <v>13055.677991394945</v>
      </c>
      <c r="Q2952">
        <v>2951</v>
      </c>
      <c r="R2952">
        <v>44</v>
      </c>
      <c r="S2952">
        <f>VLOOKUP($R2952,'[3]人物&amp;怪物成长分析'!$B$5:$S$104,12,FALSE)*$W2952</f>
        <v>67432.263672438174</v>
      </c>
      <c r="T2952">
        <f>VLOOKUP($R2952,'[3]人物&amp;怪物成长分析'!$B$5:$S$104,13,FALSE)*$W2952</f>
        <v>3340.9678988757196</v>
      </c>
      <c r="U2952">
        <f>VLOOKUP($R2952,'[3]人物&amp;怪物成长分析'!$B$5:$S$104,14,FALSE)*$W2952</f>
        <v>1484.8746217225423</v>
      </c>
      <c r="V2952">
        <f>VLOOKUP($R2952,'[3]人物&amp;怪物成长分析'!$B$5:$S$104,17,FALSE)*$W2952</f>
        <v>9872.3487999999998</v>
      </c>
      <c r="W2952" s="1">
        <v>0.68</v>
      </c>
      <c r="X2952">
        <f t="shared" si="46"/>
        <v>13055.677991394945</v>
      </c>
    </row>
    <row r="2953" spans="1:24" x14ac:dyDescent="0.15">
      <c r="A2953">
        <v>2952</v>
      </c>
      <c r="B2953">
        <v>24</v>
      </c>
      <c r="C2953">
        <v>5513.6588831304362</v>
      </c>
      <c r="D2953">
        <v>412.6646981137124</v>
      </c>
      <c r="E2953">
        <v>183.40653249498328</v>
      </c>
      <c r="F2953">
        <v>4086.8191999999999</v>
      </c>
      <c r="G2953" s="1">
        <v>0.47</v>
      </c>
      <c r="H2953">
        <v>2647.3633367206958</v>
      </c>
      <c r="Q2953">
        <v>2952</v>
      </c>
      <c r="R2953">
        <v>24</v>
      </c>
      <c r="S2953">
        <f>VLOOKUP($R2953,'[3]人物&amp;怪物成长分析'!$B$5:$S$104,12,FALSE)*$W2953</f>
        <v>5513.6588831304362</v>
      </c>
      <c r="T2953">
        <f>VLOOKUP($R2953,'[3]人物&amp;怪物成长分析'!$B$5:$S$104,13,FALSE)*$W2953</f>
        <v>412.6646981137124</v>
      </c>
      <c r="U2953">
        <f>VLOOKUP($R2953,'[3]人物&amp;怪物成长分析'!$B$5:$S$104,14,FALSE)*$W2953</f>
        <v>183.40653249498328</v>
      </c>
      <c r="V2953">
        <f>VLOOKUP($R2953,'[3]人物&amp;怪物成长分析'!$B$5:$S$104,17,FALSE)*$W2953</f>
        <v>4086.8191999999999</v>
      </c>
      <c r="W2953" s="1">
        <v>0.47</v>
      </c>
      <c r="X2953">
        <f t="shared" si="46"/>
        <v>2647.3633367206958</v>
      </c>
    </row>
    <row r="2954" spans="1:24" x14ac:dyDescent="0.15">
      <c r="A2954">
        <v>2953</v>
      </c>
      <c r="B2954">
        <v>25</v>
      </c>
      <c r="C2954">
        <v>8825.1508930811069</v>
      </c>
      <c r="D2954">
        <v>643.45403979933144</v>
      </c>
      <c r="E2954">
        <v>285.97957324414728</v>
      </c>
      <c r="F2954">
        <v>6020.9549999999999</v>
      </c>
      <c r="G2954" s="1">
        <v>0.67</v>
      </c>
      <c r="H2954">
        <v>3995.4772185200673</v>
      </c>
      <c r="Q2954">
        <v>2953</v>
      </c>
      <c r="R2954">
        <v>25</v>
      </c>
      <c r="S2954">
        <f>VLOOKUP($R2954,'[3]人物&amp;怪物成长分析'!$B$5:$S$104,12,FALSE)*$W2954</f>
        <v>8825.1508930811069</v>
      </c>
      <c r="T2954">
        <f>VLOOKUP($R2954,'[3]人物&amp;怪物成长分析'!$B$5:$S$104,13,FALSE)*$W2954</f>
        <v>643.45403979933144</v>
      </c>
      <c r="U2954">
        <f>VLOOKUP($R2954,'[3]人物&amp;怪物成长分析'!$B$5:$S$104,14,FALSE)*$W2954</f>
        <v>285.97957324414728</v>
      </c>
      <c r="V2954">
        <f>VLOOKUP($R2954,'[3]人物&amp;怪物成长分析'!$B$5:$S$104,17,FALSE)*$W2954</f>
        <v>6020.9549999999999</v>
      </c>
      <c r="W2954" s="1">
        <v>0.67</v>
      </c>
      <c r="X2954">
        <f t="shared" si="46"/>
        <v>3995.4772185200673</v>
      </c>
    </row>
    <row r="2955" spans="1:24" x14ac:dyDescent="0.15">
      <c r="A2955">
        <v>2954</v>
      </c>
      <c r="B2955">
        <v>24</v>
      </c>
      <c r="C2955">
        <v>7273.3372500869582</v>
      </c>
      <c r="D2955">
        <v>544.36619751170576</v>
      </c>
      <c r="E2955">
        <v>241.94053222742477</v>
      </c>
      <c r="F2955">
        <v>5391.1232</v>
      </c>
      <c r="G2955" s="1">
        <v>0.62</v>
      </c>
      <c r="H2955">
        <v>3492.2665292911306</v>
      </c>
      <c r="Q2955">
        <v>2954</v>
      </c>
      <c r="R2955">
        <v>24</v>
      </c>
      <c r="S2955">
        <f>VLOOKUP($R2955,'[3]人物&amp;怪物成长分析'!$B$5:$S$104,12,FALSE)*$W2955</f>
        <v>7273.3372500869582</v>
      </c>
      <c r="T2955">
        <f>VLOOKUP($R2955,'[3]人物&amp;怪物成长分析'!$B$5:$S$104,13,FALSE)*$W2955</f>
        <v>544.36619751170576</v>
      </c>
      <c r="U2955">
        <f>VLOOKUP($R2955,'[3]人物&amp;怪物成长分析'!$B$5:$S$104,14,FALSE)*$W2955</f>
        <v>241.94053222742477</v>
      </c>
      <c r="V2955">
        <f>VLOOKUP($R2955,'[3]人物&amp;怪物成长分析'!$B$5:$S$104,17,FALSE)*$W2955</f>
        <v>5391.1232</v>
      </c>
      <c r="W2955" s="1">
        <v>0.62</v>
      </c>
      <c r="X2955">
        <f t="shared" si="46"/>
        <v>3492.2665292911306</v>
      </c>
    </row>
    <row r="2956" spans="1:24" x14ac:dyDescent="0.15">
      <c r="A2956">
        <v>2955</v>
      </c>
      <c r="B2956">
        <v>40</v>
      </c>
      <c r="C2956">
        <v>22434.737709335128</v>
      </c>
      <c r="D2956">
        <v>1228.1790716789303</v>
      </c>
      <c r="E2956">
        <v>545.85736519063573</v>
      </c>
      <c r="F2956">
        <v>4540.2240000000002</v>
      </c>
      <c r="G2956" s="1">
        <v>0.34</v>
      </c>
      <c r="H2956">
        <v>5058.1225262915659</v>
      </c>
      <c r="Q2956">
        <v>2955</v>
      </c>
      <c r="R2956">
        <v>40</v>
      </c>
      <c r="S2956">
        <f>VLOOKUP($R2956,'[3]人物&amp;怪物成长分析'!$B$5:$S$104,12,FALSE)*$W2956</f>
        <v>22434.737709335128</v>
      </c>
      <c r="T2956">
        <f>VLOOKUP($R2956,'[3]人物&amp;怪物成长分析'!$B$5:$S$104,13,FALSE)*$W2956</f>
        <v>1228.1790716789303</v>
      </c>
      <c r="U2956">
        <f>VLOOKUP($R2956,'[3]人物&amp;怪物成长分析'!$B$5:$S$104,14,FALSE)*$W2956</f>
        <v>545.85736519063573</v>
      </c>
      <c r="V2956">
        <f>VLOOKUP($R2956,'[3]人物&amp;怪物成长分析'!$B$5:$S$104,17,FALSE)*$W2956</f>
        <v>4540.2240000000002</v>
      </c>
      <c r="W2956" s="1">
        <v>0.34</v>
      </c>
      <c r="X2956">
        <f t="shared" si="46"/>
        <v>5058.1225262915659</v>
      </c>
    </row>
    <row r="2957" spans="1:24" x14ac:dyDescent="0.15">
      <c r="A2957">
        <v>2956</v>
      </c>
      <c r="B2957">
        <v>36</v>
      </c>
      <c r="C2957">
        <v>17635.325822223414</v>
      </c>
      <c r="D2957">
        <v>1076.4780904101674</v>
      </c>
      <c r="E2957">
        <v>478.43470684896329</v>
      </c>
      <c r="F2957">
        <v>4997.5063999999993</v>
      </c>
      <c r="G2957" s="1">
        <v>0.41</v>
      </c>
      <c r="H2957">
        <v>4751.3736073776799</v>
      </c>
      <c r="Q2957">
        <v>2956</v>
      </c>
      <c r="R2957">
        <v>36</v>
      </c>
      <c r="S2957">
        <f>VLOOKUP($R2957,'[3]人物&amp;怪物成长分析'!$B$5:$S$104,12,FALSE)*$W2957</f>
        <v>17635.325822223414</v>
      </c>
      <c r="T2957">
        <f>VLOOKUP($R2957,'[3]人物&amp;怪物成长分析'!$B$5:$S$104,13,FALSE)*$W2957</f>
        <v>1076.4780904101674</v>
      </c>
      <c r="U2957">
        <f>VLOOKUP($R2957,'[3]人物&amp;怪物成长分析'!$B$5:$S$104,14,FALSE)*$W2957</f>
        <v>478.43470684896329</v>
      </c>
      <c r="V2957">
        <f>VLOOKUP($R2957,'[3]人物&amp;怪物成长分析'!$B$5:$S$104,17,FALSE)*$W2957</f>
        <v>4997.5063999999993</v>
      </c>
      <c r="W2957" s="1">
        <v>0.41</v>
      </c>
      <c r="X2957">
        <f t="shared" si="46"/>
        <v>4751.3736073776799</v>
      </c>
    </row>
    <row r="2958" spans="1:24" x14ac:dyDescent="0.15">
      <c r="A2958">
        <v>2957</v>
      </c>
      <c r="B2958">
        <v>42</v>
      </c>
      <c r="C2958">
        <v>64265.309777524053</v>
      </c>
      <c r="D2958">
        <v>3343.4500663384629</v>
      </c>
      <c r="E2958">
        <v>1485.9778072615395</v>
      </c>
      <c r="F2958">
        <v>11009.3452</v>
      </c>
      <c r="G2958" s="1">
        <v>0.79</v>
      </c>
      <c r="H2958">
        <v>13371.861159241158</v>
      </c>
      <c r="Q2958">
        <v>2957</v>
      </c>
      <c r="R2958">
        <v>42</v>
      </c>
      <c r="S2958">
        <f>VLOOKUP($R2958,'[3]人物&amp;怪物成长分析'!$B$5:$S$104,12,FALSE)*$W2958</f>
        <v>64265.309777524053</v>
      </c>
      <c r="T2958">
        <f>VLOOKUP($R2958,'[3]人物&amp;怪物成长分析'!$B$5:$S$104,13,FALSE)*$W2958</f>
        <v>3343.4500663384629</v>
      </c>
      <c r="U2958">
        <f>VLOOKUP($R2958,'[3]人物&amp;怪物成长分析'!$B$5:$S$104,14,FALSE)*$W2958</f>
        <v>1485.9778072615395</v>
      </c>
      <c r="V2958">
        <f>VLOOKUP($R2958,'[3]人物&amp;怪物成长分析'!$B$5:$S$104,17,FALSE)*$W2958</f>
        <v>11009.3452</v>
      </c>
      <c r="W2958" s="1">
        <v>0.79</v>
      </c>
      <c r="X2958">
        <f t="shared" si="46"/>
        <v>13371.861159241158</v>
      </c>
    </row>
    <row r="2959" spans="1:24" x14ac:dyDescent="0.15">
      <c r="A2959">
        <v>2958</v>
      </c>
      <c r="B2959">
        <v>36</v>
      </c>
      <c r="C2959">
        <v>24517.404191871574</v>
      </c>
      <c r="D2959">
        <v>1496.5671013019398</v>
      </c>
      <c r="E2959">
        <v>665.14093391197332</v>
      </c>
      <c r="F2959">
        <v>6947.7527999999993</v>
      </c>
      <c r="G2959" s="1">
        <v>0.56999999999999995</v>
      </c>
      <c r="H2959">
        <v>6605.5681858665312</v>
      </c>
      <c r="Q2959">
        <v>2958</v>
      </c>
      <c r="R2959">
        <v>36</v>
      </c>
      <c r="S2959">
        <f>VLOOKUP($R2959,'[3]人物&amp;怪物成长分析'!$B$5:$S$104,12,FALSE)*$W2959</f>
        <v>24517.404191871574</v>
      </c>
      <c r="T2959">
        <f>VLOOKUP($R2959,'[3]人物&amp;怪物成长分析'!$B$5:$S$104,13,FALSE)*$W2959</f>
        <v>1496.5671013019398</v>
      </c>
      <c r="U2959">
        <f>VLOOKUP($R2959,'[3]人物&amp;怪物成长分析'!$B$5:$S$104,14,FALSE)*$W2959</f>
        <v>665.14093391197332</v>
      </c>
      <c r="V2959">
        <f>VLOOKUP($R2959,'[3]人物&amp;怪物成长分析'!$B$5:$S$104,17,FALSE)*$W2959</f>
        <v>6947.7527999999993</v>
      </c>
      <c r="W2959" s="1">
        <v>0.56999999999999995</v>
      </c>
      <c r="X2959">
        <f t="shared" si="46"/>
        <v>6605.5681858665312</v>
      </c>
    </row>
    <row r="2960" spans="1:24" x14ac:dyDescent="0.15">
      <c r="A2960">
        <v>2959</v>
      </c>
      <c r="B2960">
        <v>29</v>
      </c>
      <c r="C2960">
        <v>8977.1831017760906</v>
      </c>
      <c r="D2960">
        <v>593.26037937391334</v>
      </c>
      <c r="E2960">
        <v>263.67127972173932</v>
      </c>
      <c r="F2960">
        <v>4364.9557999999997</v>
      </c>
      <c r="G2960" s="1">
        <v>0.43</v>
      </c>
      <c r="H2960">
        <v>3240.1247462000356</v>
      </c>
      <c r="Q2960">
        <v>2959</v>
      </c>
      <c r="R2960">
        <v>29</v>
      </c>
      <c r="S2960">
        <f>VLOOKUP($R2960,'[3]人物&amp;怪物成长分析'!$B$5:$S$104,12,FALSE)*$W2960</f>
        <v>8977.1831017760906</v>
      </c>
      <c r="T2960">
        <f>VLOOKUP($R2960,'[3]人物&amp;怪物成长分析'!$B$5:$S$104,13,FALSE)*$W2960</f>
        <v>593.26037937391334</v>
      </c>
      <c r="U2960">
        <f>VLOOKUP($R2960,'[3]人物&amp;怪物成长分析'!$B$5:$S$104,14,FALSE)*$W2960</f>
        <v>263.67127972173932</v>
      </c>
      <c r="V2960">
        <f>VLOOKUP($R2960,'[3]人物&amp;怪物成长分析'!$B$5:$S$104,17,FALSE)*$W2960</f>
        <v>4364.9557999999997</v>
      </c>
      <c r="W2960" s="1">
        <v>0.43</v>
      </c>
      <c r="X2960">
        <f t="shared" si="46"/>
        <v>3240.1247462000356</v>
      </c>
    </row>
    <row r="2961" spans="1:24" x14ac:dyDescent="0.15">
      <c r="A2961">
        <v>2960</v>
      </c>
      <c r="B2961">
        <v>31</v>
      </c>
      <c r="C2961">
        <v>10993.803463246157</v>
      </c>
      <c r="D2961">
        <v>702.71659138153859</v>
      </c>
      <c r="E2961">
        <v>312.31848505846165</v>
      </c>
      <c r="F2961">
        <v>4508.0028000000002</v>
      </c>
      <c r="G2961" s="1">
        <v>0.42</v>
      </c>
      <c r="H2961">
        <v>3585.0098003638159</v>
      </c>
      <c r="Q2961">
        <v>2960</v>
      </c>
      <c r="R2961">
        <v>31</v>
      </c>
      <c r="S2961">
        <f>VLOOKUP($R2961,'[3]人物&amp;怪物成长分析'!$B$5:$S$104,12,FALSE)*$W2961</f>
        <v>10993.803463246157</v>
      </c>
      <c r="T2961">
        <f>VLOOKUP($R2961,'[3]人物&amp;怪物成长分析'!$B$5:$S$104,13,FALSE)*$W2961</f>
        <v>702.71659138153859</v>
      </c>
      <c r="U2961">
        <f>VLOOKUP($R2961,'[3]人物&amp;怪物成长分析'!$B$5:$S$104,14,FALSE)*$W2961</f>
        <v>312.31848505846165</v>
      </c>
      <c r="V2961">
        <f>VLOOKUP($R2961,'[3]人物&amp;怪物成长分析'!$B$5:$S$104,17,FALSE)*$W2961</f>
        <v>4508.0028000000002</v>
      </c>
      <c r="W2961" s="1">
        <v>0.42</v>
      </c>
      <c r="X2961">
        <f t="shared" si="46"/>
        <v>3585.0098003638159</v>
      </c>
    </row>
    <row r="2962" spans="1:24" x14ac:dyDescent="0.15">
      <c r="A2962">
        <v>2961</v>
      </c>
      <c r="B2962">
        <v>42</v>
      </c>
      <c r="C2962">
        <v>52876.520703026123</v>
      </c>
      <c r="D2962">
        <v>2750.9399280000011</v>
      </c>
      <c r="E2962">
        <v>1222.6399680000009</v>
      </c>
      <c r="F2962">
        <v>9058.3220000000001</v>
      </c>
      <c r="G2962" s="1">
        <v>0.65</v>
      </c>
      <c r="H2962">
        <v>11002.164244945257</v>
      </c>
      <c r="Q2962">
        <v>2961</v>
      </c>
      <c r="R2962">
        <v>42</v>
      </c>
      <c r="S2962">
        <f>VLOOKUP($R2962,'[3]人物&amp;怪物成长分析'!$B$5:$S$104,12,FALSE)*$W2962</f>
        <v>52876.520703026123</v>
      </c>
      <c r="T2962">
        <f>VLOOKUP($R2962,'[3]人物&amp;怪物成长分析'!$B$5:$S$104,13,FALSE)*$W2962</f>
        <v>2750.9399280000011</v>
      </c>
      <c r="U2962">
        <f>VLOOKUP($R2962,'[3]人物&amp;怪物成长分析'!$B$5:$S$104,14,FALSE)*$W2962</f>
        <v>1222.6399680000009</v>
      </c>
      <c r="V2962">
        <f>VLOOKUP($R2962,'[3]人物&amp;怪物成长分析'!$B$5:$S$104,17,FALSE)*$W2962</f>
        <v>9058.3220000000001</v>
      </c>
      <c r="W2962" s="1">
        <v>0.65</v>
      </c>
      <c r="X2962">
        <f t="shared" si="46"/>
        <v>11002.164244945257</v>
      </c>
    </row>
    <row r="2963" spans="1:24" x14ac:dyDescent="0.15">
      <c r="A2963">
        <v>2962</v>
      </c>
      <c r="B2963">
        <v>31</v>
      </c>
      <c r="C2963">
        <v>19631.791898653853</v>
      </c>
      <c r="D2963">
        <v>1254.8510560384618</v>
      </c>
      <c r="E2963">
        <v>557.71158046153869</v>
      </c>
      <c r="F2963">
        <v>8050.0050000000001</v>
      </c>
      <c r="G2963" s="1">
        <v>0.75</v>
      </c>
      <c r="H2963">
        <v>6401.8032149353849</v>
      </c>
      <c r="Q2963">
        <v>2962</v>
      </c>
      <c r="R2963">
        <v>31</v>
      </c>
      <c r="S2963">
        <f>VLOOKUP($R2963,'[3]人物&amp;怪物成长分析'!$B$5:$S$104,12,FALSE)*$W2963</f>
        <v>19631.791898653853</v>
      </c>
      <c r="T2963">
        <f>VLOOKUP($R2963,'[3]人物&amp;怪物成长分析'!$B$5:$S$104,13,FALSE)*$W2963</f>
        <v>1254.8510560384618</v>
      </c>
      <c r="U2963">
        <f>VLOOKUP($R2963,'[3]人物&amp;怪物成长分析'!$B$5:$S$104,14,FALSE)*$W2963</f>
        <v>557.71158046153869</v>
      </c>
      <c r="V2963">
        <f>VLOOKUP($R2963,'[3]人物&amp;怪物成长分析'!$B$5:$S$104,17,FALSE)*$W2963</f>
        <v>8050.0050000000001</v>
      </c>
      <c r="W2963" s="1">
        <v>0.75</v>
      </c>
      <c r="X2963">
        <f t="shared" si="46"/>
        <v>6401.8032149353849</v>
      </c>
    </row>
    <row r="2964" spans="1:24" x14ac:dyDescent="0.15">
      <c r="A2964">
        <v>2963</v>
      </c>
      <c r="B2964">
        <v>43</v>
      </c>
      <c r="C2964">
        <v>37772.901986646946</v>
      </c>
      <c r="D2964">
        <v>1917.2666607736458</v>
      </c>
      <c r="E2964">
        <v>852.11851589939829</v>
      </c>
      <c r="F2964">
        <v>5975.3483999999989</v>
      </c>
      <c r="G2964" s="1">
        <v>0.42</v>
      </c>
      <c r="H2964">
        <v>7574.3036545667064</v>
      </c>
      <c r="Q2964">
        <v>2963</v>
      </c>
      <c r="R2964">
        <v>43</v>
      </c>
      <c r="S2964">
        <f>VLOOKUP($R2964,'[3]人物&amp;怪物成长分析'!$B$5:$S$104,12,FALSE)*$W2964</f>
        <v>37772.901986646946</v>
      </c>
      <c r="T2964">
        <f>VLOOKUP($R2964,'[3]人物&amp;怪物成长分析'!$B$5:$S$104,13,FALSE)*$W2964</f>
        <v>1917.2666607736458</v>
      </c>
      <c r="U2964">
        <f>VLOOKUP($R2964,'[3]人物&amp;怪物成长分析'!$B$5:$S$104,14,FALSE)*$W2964</f>
        <v>852.11851589939829</v>
      </c>
      <c r="V2964">
        <f>VLOOKUP($R2964,'[3]人物&amp;怪物成长分析'!$B$5:$S$104,17,FALSE)*$W2964</f>
        <v>5975.3483999999989</v>
      </c>
      <c r="W2964" s="1">
        <v>0.42</v>
      </c>
      <c r="X2964">
        <f t="shared" si="46"/>
        <v>7574.3036545667064</v>
      </c>
    </row>
    <row r="2965" spans="1:24" x14ac:dyDescent="0.15">
      <c r="A2965">
        <v>2964</v>
      </c>
      <c r="B2965">
        <v>27</v>
      </c>
      <c r="C2965">
        <v>6201.7695207613733</v>
      </c>
      <c r="D2965">
        <v>429.97342849765897</v>
      </c>
      <c r="E2965">
        <v>191.09930155451511</v>
      </c>
      <c r="F2965">
        <v>3540.4485999999997</v>
      </c>
      <c r="G2965" s="1">
        <v>0.37</v>
      </c>
      <c r="H2965">
        <v>2487.4752418591547</v>
      </c>
      <c r="Q2965">
        <v>2964</v>
      </c>
      <c r="R2965">
        <v>27</v>
      </c>
      <c r="S2965">
        <f>VLOOKUP($R2965,'[3]人物&amp;怪物成长分析'!$B$5:$S$104,12,FALSE)*$W2965</f>
        <v>6201.7695207613733</v>
      </c>
      <c r="T2965">
        <f>VLOOKUP($R2965,'[3]人物&amp;怪物成长分析'!$B$5:$S$104,13,FALSE)*$W2965</f>
        <v>429.97342849765897</v>
      </c>
      <c r="U2965">
        <f>VLOOKUP($R2965,'[3]人物&amp;怪物成长分析'!$B$5:$S$104,14,FALSE)*$W2965</f>
        <v>191.09930155451511</v>
      </c>
      <c r="V2965">
        <f>VLOOKUP($R2965,'[3]人物&amp;怪物成长分析'!$B$5:$S$104,17,FALSE)*$W2965</f>
        <v>3540.4485999999997</v>
      </c>
      <c r="W2965" s="1">
        <v>0.37</v>
      </c>
      <c r="X2965">
        <f t="shared" si="46"/>
        <v>2487.4752418591547</v>
      </c>
    </row>
    <row r="2966" spans="1:24" x14ac:dyDescent="0.15">
      <c r="A2966">
        <v>2965</v>
      </c>
      <c r="B2966">
        <v>40</v>
      </c>
      <c r="C2966">
        <v>25074.118616315729</v>
      </c>
      <c r="D2966">
        <v>1372.6707271705691</v>
      </c>
      <c r="E2966">
        <v>610.0758787424752</v>
      </c>
      <c r="F2966">
        <v>5074.3679999999995</v>
      </c>
      <c r="G2966" s="1">
        <v>0.38</v>
      </c>
      <c r="H2966">
        <v>5653.1957646788078</v>
      </c>
      <c r="Q2966">
        <v>2965</v>
      </c>
      <c r="R2966">
        <v>40</v>
      </c>
      <c r="S2966">
        <f>VLOOKUP($R2966,'[3]人物&amp;怪物成长分析'!$B$5:$S$104,12,FALSE)*$W2966</f>
        <v>25074.118616315729</v>
      </c>
      <c r="T2966">
        <f>VLOOKUP($R2966,'[3]人物&amp;怪物成长分析'!$B$5:$S$104,13,FALSE)*$W2966</f>
        <v>1372.6707271705691</v>
      </c>
      <c r="U2966">
        <f>VLOOKUP($R2966,'[3]人物&amp;怪物成长分析'!$B$5:$S$104,14,FALSE)*$W2966</f>
        <v>610.0758787424752</v>
      </c>
      <c r="V2966">
        <f>VLOOKUP($R2966,'[3]人物&amp;怪物成长分析'!$B$5:$S$104,17,FALSE)*$W2966</f>
        <v>5074.3679999999995</v>
      </c>
      <c r="W2966" s="1">
        <v>0.38</v>
      </c>
      <c r="X2966">
        <f t="shared" si="46"/>
        <v>5653.1957646788078</v>
      </c>
    </row>
    <row r="2967" spans="1:24" x14ac:dyDescent="0.15">
      <c r="A2967">
        <v>2966</v>
      </c>
      <c r="B2967">
        <v>45</v>
      </c>
      <c r="C2967">
        <v>78528.707291883635</v>
      </c>
      <c r="D2967">
        <v>3799.6686417792648</v>
      </c>
      <c r="E2967">
        <v>1688.7416185685624</v>
      </c>
      <c r="F2967">
        <v>10662.696</v>
      </c>
      <c r="G2967" s="1">
        <v>0.72</v>
      </c>
      <c r="H2967">
        <v>14705.850230427808</v>
      </c>
      <c r="Q2967">
        <v>2966</v>
      </c>
      <c r="R2967">
        <v>45</v>
      </c>
      <c r="S2967">
        <f>VLOOKUP($R2967,'[3]人物&amp;怪物成长分析'!$B$5:$S$104,12,FALSE)*$W2967</f>
        <v>78528.707291883635</v>
      </c>
      <c r="T2967">
        <f>VLOOKUP($R2967,'[3]人物&amp;怪物成长分析'!$B$5:$S$104,13,FALSE)*$W2967</f>
        <v>3799.6686417792648</v>
      </c>
      <c r="U2967">
        <f>VLOOKUP($R2967,'[3]人物&amp;怪物成长分析'!$B$5:$S$104,14,FALSE)*$W2967</f>
        <v>1688.7416185685624</v>
      </c>
      <c r="V2967">
        <f>VLOOKUP($R2967,'[3]人物&amp;怪物成长分析'!$B$5:$S$104,17,FALSE)*$W2967</f>
        <v>10662.696</v>
      </c>
      <c r="W2967" s="1">
        <v>0.72</v>
      </c>
      <c r="X2967">
        <f t="shared" si="46"/>
        <v>14705.850230427808</v>
      </c>
    </row>
    <row r="2968" spans="1:24" x14ac:dyDescent="0.15">
      <c r="A2968">
        <v>2967</v>
      </c>
      <c r="B2968">
        <v>45</v>
      </c>
      <c r="C2968">
        <v>45808.412586932121</v>
      </c>
      <c r="D2968">
        <v>2216.4733743712377</v>
      </c>
      <c r="E2968">
        <v>985.09927749832809</v>
      </c>
      <c r="F2968">
        <v>6219.905999999999</v>
      </c>
      <c r="G2968" s="1">
        <v>0.42</v>
      </c>
      <c r="H2968">
        <v>8578.4126344162196</v>
      </c>
      <c r="Q2968">
        <v>2967</v>
      </c>
      <c r="R2968">
        <v>45</v>
      </c>
      <c r="S2968">
        <f>VLOOKUP($R2968,'[3]人物&amp;怪物成长分析'!$B$5:$S$104,12,FALSE)*$W2968</f>
        <v>45808.412586932121</v>
      </c>
      <c r="T2968">
        <f>VLOOKUP($R2968,'[3]人物&amp;怪物成长分析'!$B$5:$S$104,13,FALSE)*$W2968</f>
        <v>2216.4733743712377</v>
      </c>
      <c r="U2968">
        <f>VLOOKUP($R2968,'[3]人物&amp;怪物成长分析'!$B$5:$S$104,14,FALSE)*$W2968</f>
        <v>985.09927749832809</v>
      </c>
      <c r="V2968">
        <f>VLOOKUP($R2968,'[3]人物&amp;怪物成长分析'!$B$5:$S$104,17,FALSE)*$W2968</f>
        <v>6219.905999999999</v>
      </c>
      <c r="W2968" s="1">
        <v>0.42</v>
      </c>
      <c r="X2968">
        <f t="shared" si="46"/>
        <v>8578.4126344162196</v>
      </c>
    </row>
    <row r="2969" spans="1:24" x14ac:dyDescent="0.15">
      <c r="A2969">
        <v>2968</v>
      </c>
      <c r="B2969">
        <v>23</v>
      </c>
      <c r="C2969">
        <v>6234.530160250838</v>
      </c>
      <c r="D2969">
        <v>479.32319438127104</v>
      </c>
      <c r="E2969">
        <v>213.03253083612049</v>
      </c>
      <c r="F2969">
        <v>5042.5319999999992</v>
      </c>
      <c r="G2969" s="1">
        <v>0.6</v>
      </c>
      <c r="H2969">
        <v>3187.4373739529096</v>
      </c>
      <c r="Q2969">
        <v>2968</v>
      </c>
      <c r="R2969">
        <v>23</v>
      </c>
      <c r="S2969">
        <f>VLOOKUP($R2969,'[3]人物&amp;怪物成长分析'!$B$5:$S$104,12,FALSE)*$W2969</f>
        <v>6234.530160250838</v>
      </c>
      <c r="T2969">
        <f>VLOOKUP($R2969,'[3]人物&amp;怪物成长分析'!$B$5:$S$104,13,FALSE)*$W2969</f>
        <v>479.32319438127104</v>
      </c>
      <c r="U2969">
        <f>VLOOKUP($R2969,'[3]人物&amp;怪物成长分析'!$B$5:$S$104,14,FALSE)*$W2969</f>
        <v>213.03253083612049</v>
      </c>
      <c r="V2969">
        <f>VLOOKUP($R2969,'[3]人物&amp;怪物成长分析'!$B$5:$S$104,17,FALSE)*$W2969</f>
        <v>5042.5319999999992</v>
      </c>
      <c r="W2969" s="1">
        <v>0.6</v>
      </c>
      <c r="X2969">
        <f t="shared" si="46"/>
        <v>3187.4373739529096</v>
      </c>
    </row>
    <row r="2970" spans="1:24" x14ac:dyDescent="0.15">
      <c r="A2970">
        <v>2969</v>
      </c>
      <c r="B2970">
        <v>27</v>
      </c>
      <c r="C2970">
        <v>6537.0003056673941</v>
      </c>
      <c r="D2970">
        <v>453.21523544347838</v>
      </c>
      <c r="E2970">
        <v>201.42899353043487</v>
      </c>
      <c r="F2970">
        <v>3731.8241999999996</v>
      </c>
      <c r="G2970" s="1">
        <v>0.39</v>
      </c>
      <c r="H2970">
        <v>2621.9333630407309</v>
      </c>
      <c r="Q2970">
        <v>2969</v>
      </c>
      <c r="R2970">
        <v>27</v>
      </c>
      <c r="S2970">
        <f>VLOOKUP($R2970,'[3]人物&amp;怪物成长分析'!$B$5:$S$104,12,FALSE)*$W2970</f>
        <v>6537.0003056673941</v>
      </c>
      <c r="T2970">
        <f>VLOOKUP($R2970,'[3]人物&amp;怪物成长分析'!$B$5:$S$104,13,FALSE)*$W2970</f>
        <v>453.21523544347838</v>
      </c>
      <c r="U2970">
        <f>VLOOKUP($R2970,'[3]人物&amp;怪物成长分析'!$B$5:$S$104,14,FALSE)*$W2970</f>
        <v>201.42899353043487</v>
      </c>
      <c r="V2970">
        <f>VLOOKUP($R2970,'[3]人物&amp;怪物成长分析'!$B$5:$S$104,17,FALSE)*$W2970</f>
        <v>3731.8241999999996</v>
      </c>
      <c r="W2970" s="1">
        <v>0.39</v>
      </c>
      <c r="X2970">
        <f t="shared" si="46"/>
        <v>2621.9333630407309</v>
      </c>
    </row>
    <row r="2971" spans="1:24" x14ac:dyDescent="0.15">
      <c r="A2971">
        <v>2970</v>
      </c>
      <c r="B2971">
        <v>38</v>
      </c>
      <c r="C2971">
        <v>22941.512298746085</v>
      </c>
      <c r="D2971">
        <v>1324.5522351290972</v>
      </c>
      <c r="E2971">
        <v>588.68988227959881</v>
      </c>
      <c r="F2971">
        <v>5491.6675999999998</v>
      </c>
      <c r="G2971" s="1">
        <v>0.43</v>
      </c>
      <c r="H2971">
        <v>5637.6835120302467</v>
      </c>
      <c r="Q2971">
        <v>2970</v>
      </c>
      <c r="R2971">
        <v>38</v>
      </c>
      <c r="S2971">
        <f>VLOOKUP($R2971,'[3]人物&amp;怪物成长分析'!$B$5:$S$104,12,FALSE)*$W2971</f>
        <v>22941.512298746085</v>
      </c>
      <c r="T2971">
        <f>VLOOKUP($R2971,'[3]人物&amp;怪物成长分析'!$B$5:$S$104,13,FALSE)*$W2971</f>
        <v>1324.5522351290972</v>
      </c>
      <c r="U2971">
        <f>VLOOKUP($R2971,'[3]人物&amp;怪物成长分析'!$B$5:$S$104,14,FALSE)*$W2971</f>
        <v>588.68988227959881</v>
      </c>
      <c r="V2971">
        <f>VLOOKUP($R2971,'[3]人物&amp;怪物成长分析'!$B$5:$S$104,17,FALSE)*$W2971</f>
        <v>5491.6675999999998</v>
      </c>
      <c r="W2971" s="1">
        <v>0.43</v>
      </c>
      <c r="X2971">
        <f t="shared" si="46"/>
        <v>5637.6835120302467</v>
      </c>
    </row>
    <row r="2972" spans="1:24" x14ac:dyDescent="0.15">
      <c r="A2972">
        <v>2971</v>
      </c>
      <c r="B2972">
        <v>40</v>
      </c>
      <c r="C2972">
        <v>30352.880430276935</v>
      </c>
      <c r="D2972">
        <v>1661.6540381538468</v>
      </c>
      <c r="E2972">
        <v>738.51290584615424</v>
      </c>
      <c r="F2972">
        <v>6142.6559999999999</v>
      </c>
      <c r="G2972" s="1">
        <v>0.46</v>
      </c>
      <c r="H2972">
        <v>6843.3422414532934</v>
      </c>
      <c r="Q2972">
        <v>2971</v>
      </c>
      <c r="R2972">
        <v>40</v>
      </c>
      <c r="S2972">
        <f>VLOOKUP($R2972,'[3]人物&amp;怪物成长分析'!$B$5:$S$104,12,FALSE)*$W2972</f>
        <v>30352.880430276935</v>
      </c>
      <c r="T2972">
        <f>VLOOKUP($R2972,'[3]人物&amp;怪物成长分析'!$B$5:$S$104,13,FALSE)*$W2972</f>
        <v>1661.6540381538468</v>
      </c>
      <c r="U2972">
        <f>VLOOKUP($R2972,'[3]人物&amp;怪物成长分析'!$B$5:$S$104,14,FALSE)*$W2972</f>
        <v>738.51290584615424</v>
      </c>
      <c r="V2972">
        <f>VLOOKUP($R2972,'[3]人物&amp;怪物成长分析'!$B$5:$S$104,17,FALSE)*$W2972</f>
        <v>6142.6559999999999</v>
      </c>
      <c r="W2972" s="1">
        <v>0.46</v>
      </c>
      <c r="X2972">
        <f t="shared" si="46"/>
        <v>6843.3422414532934</v>
      </c>
    </row>
    <row r="2973" spans="1:24" x14ac:dyDescent="0.15">
      <c r="A2973">
        <v>2972</v>
      </c>
      <c r="B2973">
        <v>24</v>
      </c>
      <c r="C2973">
        <v>6452.1540121739154</v>
      </c>
      <c r="D2973">
        <v>482.90549779264228</v>
      </c>
      <c r="E2973">
        <v>214.62466568561877</v>
      </c>
      <c r="F2973">
        <v>4782.4480000000003</v>
      </c>
      <c r="G2973" s="1">
        <v>0.55000000000000004</v>
      </c>
      <c r="H2973">
        <v>3097.9783727582617</v>
      </c>
      <c r="Q2973">
        <v>2972</v>
      </c>
      <c r="R2973">
        <v>24</v>
      </c>
      <c r="S2973">
        <f>VLOOKUP($R2973,'[3]人物&amp;怪物成长分析'!$B$5:$S$104,12,FALSE)*$W2973</f>
        <v>6452.1540121739154</v>
      </c>
      <c r="T2973">
        <f>VLOOKUP($R2973,'[3]人物&amp;怪物成长分析'!$B$5:$S$104,13,FALSE)*$W2973</f>
        <v>482.90549779264228</v>
      </c>
      <c r="U2973">
        <f>VLOOKUP($R2973,'[3]人物&amp;怪物成长分析'!$B$5:$S$104,14,FALSE)*$W2973</f>
        <v>214.62466568561877</v>
      </c>
      <c r="V2973">
        <f>VLOOKUP($R2973,'[3]人物&amp;怪物成长分析'!$B$5:$S$104,17,FALSE)*$W2973</f>
        <v>4782.4480000000003</v>
      </c>
      <c r="W2973" s="1">
        <v>0.55000000000000004</v>
      </c>
      <c r="X2973">
        <f t="shared" si="46"/>
        <v>3097.9783727582617</v>
      </c>
    </row>
    <row r="2974" spans="1:24" x14ac:dyDescent="0.15">
      <c r="A2974">
        <v>2973</v>
      </c>
      <c r="B2974">
        <v>31</v>
      </c>
      <c r="C2974">
        <v>19631.791898653853</v>
      </c>
      <c r="D2974">
        <v>1254.8510560384618</v>
      </c>
      <c r="E2974">
        <v>557.71158046153869</v>
      </c>
      <c r="F2974">
        <v>8050.0050000000001</v>
      </c>
      <c r="G2974" s="1">
        <v>0.75</v>
      </c>
      <c r="H2974">
        <v>6401.8032149353849</v>
      </c>
      <c r="Q2974">
        <v>2973</v>
      </c>
      <c r="R2974">
        <v>31</v>
      </c>
      <c r="S2974">
        <f>VLOOKUP($R2974,'[3]人物&amp;怪物成长分析'!$B$5:$S$104,12,FALSE)*$W2974</f>
        <v>19631.791898653853</v>
      </c>
      <c r="T2974">
        <f>VLOOKUP($R2974,'[3]人物&amp;怪物成长分析'!$B$5:$S$104,13,FALSE)*$W2974</f>
        <v>1254.8510560384618</v>
      </c>
      <c r="U2974">
        <f>VLOOKUP($R2974,'[3]人物&amp;怪物成长分析'!$B$5:$S$104,14,FALSE)*$W2974</f>
        <v>557.71158046153869</v>
      </c>
      <c r="V2974">
        <f>VLOOKUP($R2974,'[3]人物&amp;怪物成长分析'!$B$5:$S$104,17,FALSE)*$W2974</f>
        <v>8050.0050000000001</v>
      </c>
      <c r="W2974" s="1">
        <v>0.75</v>
      </c>
      <c r="X2974">
        <f t="shared" si="46"/>
        <v>6401.8032149353849</v>
      </c>
    </row>
    <row r="2975" spans="1:24" x14ac:dyDescent="0.15">
      <c r="A2975">
        <v>2974</v>
      </c>
      <c r="B2975">
        <v>30</v>
      </c>
      <c r="C2975">
        <v>12887.625033737464</v>
      </c>
      <c r="D2975">
        <v>832.20538334448213</v>
      </c>
      <c r="E2975">
        <v>369.86905926421429</v>
      </c>
      <c r="F2975">
        <v>5743.21</v>
      </c>
      <c r="G2975" s="1">
        <v>0.55000000000000004</v>
      </c>
      <c r="H2975">
        <v>4404.3250127498341</v>
      </c>
      <c r="Q2975">
        <v>2974</v>
      </c>
      <c r="R2975">
        <v>30</v>
      </c>
      <c r="S2975">
        <f>VLOOKUP($R2975,'[3]人物&amp;怪物成长分析'!$B$5:$S$104,12,FALSE)*$W2975</f>
        <v>12887.625033737464</v>
      </c>
      <c r="T2975">
        <f>VLOOKUP($R2975,'[3]人物&amp;怪物成长分析'!$B$5:$S$104,13,FALSE)*$W2975</f>
        <v>832.20538334448213</v>
      </c>
      <c r="U2975">
        <f>VLOOKUP($R2975,'[3]人物&amp;怪物成长分析'!$B$5:$S$104,14,FALSE)*$W2975</f>
        <v>369.86905926421429</v>
      </c>
      <c r="V2975">
        <f>VLOOKUP($R2975,'[3]人物&amp;怪物成长分析'!$B$5:$S$104,17,FALSE)*$W2975</f>
        <v>5743.21</v>
      </c>
      <c r="W2975" s="1">
        <v>0.55000000000000004</v>
      </c>
      <c r="X2975">
        <f t="shared" si="46"/>
        <v>4404.3250127498341</v>
      </c>
    </row>
    <row r="2976" spans="1:24" x14ac:dyDescent="0.15">
      <c r="A2976">
        <v>2975</v>
      </c>
      <c r="B2976">
        <v>44</v>
      </c>
      <c r="C2976">
        <v>73382.16929059448</v>
      </c>
      <c r="D2976">
        <v>3635.7591840706359</v>
      </c>
      <c r="E2976">
        <v>1615.8929706980607</v>
      </c>
      <c r="F2976">
        <v>10743.438399999999</v>
      </c>
      <c r="G2976" s="1">
        <v>0.74</v>
      </c>
      <c r="H2976">
        <v>14207.649578870971</v>
      </c>
      <c r="Q2976">
        <v>2975</v>
      </c>
      <c r="R2976">
        <v>44</v>
      </c>
      <c r="S2976">
        <f>VLOOKUP($R2976,'[3]人物&amp;怪物成长分析'!$B$5:$S$104,12,FALSE)*$W2976</f>
        <v>73382.16929059448</v>
      </c>
      <c r="T2976">
        <f>VLOOKUP($R2976,'[3]人物&amp;怪物成长分析'!$B$5:$S$104,13,FALSE)*$W2976</f>
        <v>3635.7591840706359</v>
      </c>
      <c r="U2976">
        <f>VLOOKUP($R2976,'[3]人物&amp;怪物成长分析'!$B$5:$S$104,14,FALSE)*$W2976</f>
        <v>1615.8929706980607</v>
      </c>
      <c r="V2976">
        <f>VLOOKUP($R2976,'[3]人物&amp;怪物成长分析'!$B$5:$S$104,17,FALSE)*$W2976</f>
        <v>10743.438399999999</v>
      </c>
      <c r="W2976" s="1">
        <v>0.74</v>
      </c>
      <c r="X2976">
        <f t="shared" si="46"/>
        <v>14207.649578870971</v>
      </c>
    </row>
    <row r="2977" spans="1:24" x14ac:dyDescent="0.15">
      <c r="A2977">
        <v>2976</v>
      </c>
      <c r="B2977">
        <v>44</v>
      </c>
      <c r="C2977">
        <v>58507.405245203699</v>
      </c>
      <c r="D2977">
        <v>2898.7809710833444</v>
      </c>
      <c r="E2977">
        <v>1288.3470982592644</v>
      </c>
      <c r="F2977">
        <v>8565.7143999999989</v>
      </c>
      <c r="G2977" s="1">
        <v>0.59</v>
      </c>
      <c r="H2977">
        <v>11327.720610180908</v>
      </c>
      <c r="Q2977">
        <v>2976</v>
      </c>
      <c r="R2977">
        <v>44</v>
      </c>
      <c r="S2977">
        <f>VLOOKUP($R2977,'[3]人物&amp;怪物成长分析'!$B$5:$S$104,12,FALSE)*$W2977</f>
        <v>58507.405245203699</v>
      </c>
      <c r="T2977">
        <f>VLOOKUP($R2977,'[3]人物&amp;怪物成长分析'!$B$5:$S$104,13,FALSE)*$W2977</f>
        <v>2898.7809710833444</v>
      </c>
      <c r="U2977">
        <f>VLOOKUP($R2977,'[3]人物&amp;怪物成长分析'!$B$5:$S$104,14,FALSE)*$W2977</f>
        <v>1288.3470982592644</v>
      </c>
      <c r="V2977">
        <f>VLOOKUP($R2977,'[3]人物&amp;怪物成长分析'!$B$5:$S$104,17,FALSE)*$W2977</f>
        <v>8565.7143999999989</v>
      </c>
      <c r="W2977" s="1">
        <v>0.59</v>
      </c>
      <c r="X2977">
        <f t="shared" si="46"/>
        <v>11327.720610180908</v>
      </c>
    </row>
    <row r="2978" spans="1:24" x14ac:dyDescent="0.15">
      <c r="A2978">
        <v>2977</v>
      </c>
      <c r="B2978">
        <v>22</v>
      </c>
      <c r="C2978">
        <v>3293.1062483478258</v>
      </c>
      <c r="D2978">
        <v>260.26745321739133</v>
      </c>
      <c r="E2978">
        <v>115.67442365217394</v>
      </c>
      <c r="F2978">
        <v>2920.7087999999999</v>
      </c>
      <c r="G2978" s="1">
        <v>0.36</v>
      </c>
      <c r="H2978">
        <v>1800.8485425641741</v>
      </c>
      <c r="Q2978">
        <v>2977</v>
      </c>
      <c r="R2978">
        <v>22</v>
      </c>
      <c r="S2978">
        <f>VLOOKUP($R2978,'[3]人物&amp;怪物成长分析'!$B$5:$S$104,12,FALSE)*$W2978</f>
        <v>3293.1062483478258</v>
      </c>
      <c r="T2978">
        <f>VLOOKUP($R2978,'[3]人物&amp;怪物成长分析'!$B$5:$S$104,13,FALSE)*$W2978</f>
        <v>260.26745321739133</v>
      </c>
      <c r="U2978">
        <f>VLOOKUP($R2978,'[3]人物&amp;怪物成长分析'!$B$5:$S$104,14,FALSE)*$W2978</f>
        <v>115.67442365217394</v>
      </c>
      <c r="V2978">
        <f>VLOOKUP($R2978,'[3]人物&amp;怪物成长分析'!$B$5:$S$104,17,FALSE)*$W2978</f>
        <v>2920.7087999999999</v>
      </c>
      <c r="W2978" s="1">
        <v>0.36</v>
      </c>
      <c r="X2978">
        <f t="shared" si="46"/>
        <v>1800.8485425641741</v>
      </c>
    </row>
    <row r="2979" spans="1:24" x14ac:dyDescent="0.15">
      <c r="A2979">
        <v>2978</v>
      </c>
      <c r="B2979">
        <v>35</v>
      </c>
      <c r="C2979">
        <v>14509.448684347828</v>
      </c>
      <c r="D2979">
        <v>893.33828921739143</v>
      </c>
      <c r="E2979">
        <v>397.03923965217405</v>
      </c>
      <c r="F2979">
        <v>4402.223</v>
      </c>
      <c r="G2979" s="1">
        <v>0.37</v>
      </c>
      <c r="H2979">
        <v>4041.0135554921744</v>
      </c>
      <c r="Q2979">
        <v>2978</v>
      </c>
      <c r="R2979">
        <v>35</v>
      </c>
      <c r="S2979">
        <f>VLOOKUP($R2979,'[3]人物&amp;怪物成长分析'!$B$5:$S$104,12,FALSE)*$W2979</f>
        <v>14509.448684347828</v>
      </c>
      <c r="T2979">
        <f>VLOOKUP($R2979,'[3]人物&amp;怪物成长分析'!$B$5:$S$104,13,FALSE)*$W2979</f>
        <v>893.33828921739143</v>
      </c>
      <c r="U2979">
        <f>VLOOKUP($R2979,'[3]人物&amp;怪物成长分析'!$B$5:$S$104,14,FALSE)*$W2979</f>
        <v>397.03923965217405</v>
      </c>
      <c r="V2979">
        <f>VLOOKUP($R2979,'[3]人物&amp;怪物成长分析'!$B$5:$S$104,17,FALSE)*$W2979</f>
        <v>4402.223</v>
      </c>
      <c r="W2979" s="1">
        <v>0.37</v>
      </c>
      <c r="X2979">
        <f t="shared" si="46"/>
        <v>4041.0135554921744</v>
      </c>
    </row>
    <row r="2980" spans="1:24" x14ac:dyDescent="0.15">
      <c r="A2980">
        <v>2979</v>
      </c>
      <c r="B2980">
        <v>24</v>
      </c>
      <c r="C2980">
        <v>7977.2085968695683</v>
      </c>
      <c r="D2980">
        <v>597.0467972709032</v>
      </c>
      <c r="E2980">
        <v>265.35413212040135</v>
      </c>
      <c r="F2980">
        <v>5912.8448000000008</v>
      </c>
      <c r="G2980" s="1">
        <v>0.68</v>
      </c>
      <c r="H2980">
        <v>3830.2278063193053</v>
      </c>
      <c r="Q2980">
        <v>2979</v>
      </c>
      <c r="R2980">
        <v>24</v>
      </c>
      <c r="S2980">
        <f>VLOOKUP($R2980,'[3]人物&amp;怪物成长分析'!$B$5:$S$104,12,FALSE)*$W2980</f>
        <v>7977.2085968695683</v>
      </c>
      <c r="T2980">
        <f>VLOOKUP($R2980,'[3]人物&amp;怪物成长分析'!$B$5:$S$104,13,FALSE)*$W2980</f>
        <v>597.0467972709032</v>
      </c>
      <c r="U2980">
        <f>VLOOKUP($R2980,'[3]人物&amp;怪物成长分析'!$B$5:$S$104,14,FALSE)*$W2980</f>
        <v>265.35413212040135</v>
      </c>
      <c r="V2980">
        <f>VLOOKUP($R2980,'[3]人物&amp;怪物成长分析'!$B$5:$S$104,17,FALSE)*$W2980</f>
        <v>5912.8448000000008</v>
      </c>
      <c r="W2980" s="1">
        <v>0.68</v>
      </c>
      <c r="X2980">
        <f t="shared" si="46"/>
        <v>3830.2278063193053</v>
      </c>
    </row>
    <row r="2981" spans="1:24" x14ac:dyDescent="0.15">
      <c r="A2981">
        <v>2980</v>
      </c>
      <c r="B2981">
        <v>32</v>
      </c>
      <c r="C2981">
        <v>17183.815495051509</v>
      </c>
      <c r="D2981">
        <v>1087.620569069298</v>
      </c>
      <c r="E2981">
        <v>483.38691958635462</v>
      </c>
      <c r="F2981">
        <v>6504.4431999999997</v>
      </c>
      <c r="G2981" s="1">
        <v>0.59</v>
      </c>
      <c r="H2981">
        <v>5363.8449557492559</v>
      </c>
      <c r="Q2981">
        <v>2980</v>
      </c>
      <c r="R2981">
        <v>32</v>
      </c>
      <c r="S2981">
        <f>VLOOKUP($R2981,'[3]人物&amp;怪物成长分析'!$B$5:$S$104,12,FALSE)*$W2981</f>
        <v>17183.815495051509</v>
      </c>
      <c r="T2981">
        <f>VLOOKUP($R2981,'[3]人物&amp;怪物成长分析'!$B$5:$S$104,13,FALSE)*$W2981</f>
        <v>1087.620569069298</v>
      </c>
      <c r="U2981">
        <f>VLOOKUP($R2981,'[3]人物&amp;怪物成长分析'!$B$5:$S$104,14,FALSE)*$W2981</f>
        <v>483.38691958635462</v>
      </c>
      <c r="V2981">
        <f>VLOOKUP($R2981,'[3]人物&amp;怪物成长分析'!$B$5:$S$104,17,FALSE)*$W2981</f>
        <v>6504.4431999999997</v>
      </c>
      <c r="W2981" s="1">
        <v>0.59</v>
      </c>
      <c r="X2981">
        <f t="shared" si="46"/>
        <v>5363.8449557492559</v>
      </c>
    </row>
    <row r="2982" spans="1:24" x14ac:dyDescent="0.15">
      <c r="A2982">
        <v>2981</v>
      </c>
      <c r="B2982">
        <v>20</v>
      </c>
      <c r="C2982">
        <v>4570.9074782608704</v>
      </c>
      <c r="D2982">
        <v>382.68062608695658</v>
      </c>
      <c r="E2982">
        <v>170.08027826086962</v>
      </c>
      <c r="F2982">
        <v>4744.4039999999995</v>
      </c>
      <c r="G2982" s="1">
        <v>0.63</v>
      </c>
      <c r="H2982">
        <v>2818.4334761739133</v>
      </c>
      <c r="Q2982">
        <v>2981</v>
      </c>
      <c r="R2982">
        <v>20</v>
      </c>
      <c r="S2982">
        <f>VLOOKUP($R2982,'[3]人物&amp;怪物成长分析'!$B$5:$S$104,12,FALSE)*$W2982</f>
        <v>4570.9074782608704</v>
      </c>
      <c r="T2982">
        <f>VLOOKUP($R2982,'[3]人物&amp;怪物成长分析'!$B$5:$S$104,13,FALSE)*$W2982</f>
        <v>382.68062608695658</v>
      </c>
      <c r="U2982">
        <f>VLOOKUP($R2982,'[3]人物&amp;怪物成长分析'!$B$5:$S$104,14,FALSE)*$W2982</f>
        <v>170.08027826086962</v>
      </c>
      <c r="V2982">
        <f>VLOOKUP($R2982,'[3]人物&amp;怪物成长分析'!$B$5:$S$104,17,FALSE)*$W2982</f>
        <v>4744.4039999999995</v>
      </c>
      <c r="W2982" s="1">
        <v>0.63</v>
      </c>
      <c r="X2982">
        <f t="shared" si="46"/>
        <v>2818.4334761739133</v>
      </c>
    </row>
    <row r="2983" spans="1:24" x14ac:dyDescent="0.15">
      <c r="A2983">
        <v>2982</v>
      </c>
      <c r="B2983">
        <v>44</v>
      </c>
      <c r="C2983">
        <v>48590.895881609853</v>
      </c>
      <c r="D2983">
        <v>2407.4621624251508</v>
      </c>
      <c r="E2983">
        <v>1069.9831833000671</v>
      </c>
      <c r="F2983">
        <v>7113.8984</v>
      </c>
      <c r="G2983" s="1">
        <v>0.49</v>
      </c>
      <c r="H2983">
        <v>9407.7679643875344</v>
      </c>
      <c r="Q2983">
        <v>2982</v>
      </c>
      <c r="R2983">
        <v>44</v>
      </c>
      <c r="S2983">
        <f>VLOOKUP($R2983,'[3]人物&amp;怪物成长分析'!$B$5:$S$104,12,FALSE)*$W2983</f>
        <v>48590.895881609853</v>
      </c>
      <c r="T2983">
        <f>VLOOKUP($R2983,'[3]人物&amp;怪物成长分析'!$B$5:$S$104,13,FALSE)*$W2983</f>
        <v>2407.4621624251508</v>
      </c>
      <c r="U2983">
        <f>VLOOKUP($R2983,'[3]人物&amp;怪物成长分析'!$B$5:$S$104,14,FALSE)*$W2983</f>
        <v>1069.9831833000671</v>
      </c>
      <c r="V2983">
        <f>VLOOKUP($R2983,'[3]人物&amp;怪物成长分析'!$B$5:$S$104,17,FALSE)*$W2983</f>
        <v>7113.8984</v>
      </c>
      <c r="W2983" s="1">
        <v>0.49</v>
      </c>
      <c r="X2983">
        <f t="shared" si="46"/>
        <v>9407.7679643875344</v>
      </c>
    </row>
    <row r="2984" spans="1:24" x14ac:dyDescent="0.15">
      <c r="A2984">
        <v>2983</v>
      </c>
      <c r="B2984">
        <v>26</v>
      </c>
      <c r="C2984">
        <v>4619.9506290381278</v>
      </c>
      <c r="D2984">
        <v>328.36766563745829</v>
      </c>
      <c r="E2984">
        <v>145.94118472775924</v>
      </c>
      <c r="F2984">
        <v>2876.0683999999997</v>
      </c>
      <c r="G2984" s="1">
        <v>0.31</v>
      </c>
      <c r="H2984">
        <v>1964.364157832091</v>
      </c>
      <c r="Q2984">
        <v>2983</v>
      </c>
      <c r="R2984">
        <v>26</v>
      </c>
      <c r="S2984">
        <f>VLOOKUP($R2984,'[3]人物&amp;怪物成长分析'!$B$5:$S$104,12,FALSE)*$W2984</f>
        <v>4619.9506290381278</v>
      </c>
      <c r="T2984">
        <f>VLOOKUP($R2984,'[3]人物&amp;怪物成长分析'!$B$5:$S$104,13,FALSE)*$W2984</f>
        <v>328.36766563745829</v>
      </c>
      <c r="U2984">
        <f>VLOOKUP($R2984,'[3]人物&amp;怪物成长分析'!$B$5:$S$104,14,FALSE)*$W2984</f>
        <v>145.94118472775924</v>
      </c>
      <c r="V2984">
        <f>VLOOKUP($R2984,'[3]人物&amp;怪物成长分析'!$B$5:$S$104,17,FALSE)*$W2984</f>
        <v>2876.0683999999997</v>
      </c>
      <c r="W2984" s="1">
        <v>0.31</v>
      </c>
      <c r="X2984">
        <f t="shared" si="46"/>
        <v>1964.364157832091</v>
      </c>
    </row>
    <row r="2985" spans="1:24" x14ac:dyDescent="0.15">
      <c r="A2985">
        <v>2984</v>
      </c>
      <c r="B2985">
        <v>46</v>
      </c>
      <c r="C2985">
        <v>50263.140600780214</v>
      </c>
      <c r="D2985">
        <v>2376.1957473776597</v>
      </c>
      <c r="E2985">
        <v>1056.0869988345155</v>
      </c>
      <c r="F2985">
        <v>6342.1847999999991</v>
      </c>
      <c r="G2985" s="1">
        <v>0.42</v>
      </c>
      <c r="H2985">
        <v>9118.9814426920602</v>
      </c>
      <c r="Q2985">
        <v>2984</v>
      </c>
      <c r="R2985">
        <v>46</v>
      </c>
      <c r="S2985">
        <f>VLOOKUP($R2985,'[3]人物&amp;怪物成长分析'!$B$5:$S$104,12,FALSE)*$W2985</f>
        <v>50263.140600780214</v>
      </c>
      <c r="T2985">
        <f>VLOOKUP($R2985,'[3]人物&amp;怪物成长分析'!$B$5:$S$104,13,FALSE)*$W2985</f>
        <v>2376.1957473776597</v>
      </c>
      <c r="U2985">
        <f>VLOOKUP($R2985,'[3]人物&amp;怪物成长分析'!$B$5:$S$104,14,FALSE)*$W2985</f>
        <v>1056.0869988345155</v>
      </c>
      <c r="V2985">
        <f>VLOOKUP($R2985,'[3]人物&amp;怪物成长分析'!$B$5:$S$104,17,FALSE)*$W2985</f>
        <v>6342.1847999999991</v>
      </c>
      <c r="W2985" s="1">
        <v>0.42</v>
      </c>
      <c r="X2985">
        <f t="shared" si="46"/>
        <v>9118.9814426920602</v>
      </c>
    </row>
    <row r="2986" spans="1:24" x14ac:dyDescent="0.15">
      <c r="A2986">
        <v>2985</v>
      </c>
      <c r="B2986">
        <v>41</v>
      </c>
      <c r="C2986">
        <v>49894.655447336358</v>
      </c>
      <c r="D2986">
        <v>2662.0450676765231</v>
      </c>
      <c r="E2986">
        <v>1183.1311411895656</v>
      </c>
      <c r="F2986">
        <v>9278.4232000000011</v>
      </c>
      <c r="G2986" s="1">
        <v>0.68</v>
      </c>
      <c r="H2986">
        <v>10794.751577711451</v>
      </c>
      <c r="Q2986">
        <v>2985</v>
      </c>
      <c r="R2986">
        <v>41</v>
      </c>
      <c r="S2986">
        <f>VLOOKUP($R2986,'[3]人物&amp;怪物成长分析'!$B$5:$S$104,12,FALSE)*$W2986</f>
        <v>49894.655447336358</v>
      </c>
      <c r="T2986">
        <f>VLOOKUP($R2986,'[3]人物&amp;怪物成长分析'!$B$5:$S$104,13,FALSE)*$W2986</f>
        <v>2662.0450676765231</v>
      </c>
      <c r="U2986">
        <f>VLOOKUP($R2986,'[3]人物&amp;怪物成长分析'!$B$5:$S$104,14,FALSE)*$W2986</f>
        <v>1183.1311411895656</v>
      </c>
      <c r="V2986">
        <f>VLOOKUP($R2986,'[3]人物&amp;怪物成长分析'!$B$5:$S$104,17,FALSE)*$W2986</f>
        <v>9278.4232000000011</v>
      </c>
      <c r="W2986" s="1">
        <v>0.68</v>
      </c>
      <c r="X2986">
        <f t="shared" si="46"/>
        <v>10794.751577711451</v>
      </c>
    </row>
    <row r="2987" spans="1:24" x14ac:dyDescent="0.15">
      <c r="A2987">
        <v>2986</v>
      </c>
      <c r="B2987">
        <v>31</v>
      </c>
      <c r="C2987">
        <v>14396.64739234616</v>
      </c>
      <c r="D2987">
        <v>920.22410776153879</v>
      </c>
      <c r="E2987">
        <v>408.9884923384617</v>
      </c>
      <c r="F2987">
        <v>5903.3370000000004</v>
      </c>
      <c r="G2987" s="1">
        <v>0.55000000000000004</v>
      </c>
      <c r="H2987">
        <v>4694.6556909526162</v>
      </c>
      <c r="Q2987">
        <v>2986</v>
      </c>
      <c r="R2987">
        <v>31</v>
      </c>
      <c r="S2987">
        <f>VLOOKUP($R2987,'[3]人物&amp;怪物成长分析'!$B$5:$S$104,12,FALSE)*$W2987</f>
        <v>14396.64739234616</v>
      </c>
      <c r="T2987">
        <f>VLOOKUP($R2987,'[3]人物&amp;怪物成长分析'!$B$5:$S$104,13,FALSE)*$W2987</f>
        <v>920.22410776153879</v>
      </c>
      <c r="U2987">
        <f>VLOOKUP($R2987,'[3]人物&amp;怪物成长分析'!$B$5:$S$104,14,FALSE)*$W2987</f>
        <v>408.9884923384617</v>
      </c>
      <c r="V2987">
        <f>VLOOKUP($R2987,'[3]人物&amp;怪物成长分析'!$B$5:$S$104,17,FALSE)*$W2987</f>
        <v>5903.3370000000004</v>
      </c>
      <c r="W2987" s="1">
        <v>0.55000000000000004</v>
      </c>
      <c r="X2987">
        <f t="shared" si="46"/>
        <v>4694.6556909526162</v>
      </c>
    </row>
    <row r="2988" spans="1:24" x14ac:dyDescent="0.15">
      <c r="A2988">
        <v>2987</v>
      </c>
      <c r="B2988">
        <v>38</v>
      </c>
      <c r="C2988">
        <v>24008.559382408694</v>
      </c>
      <c r="D2988">
        <v>1386.1593158327762</v>
      </c>
      <c r="E2988">
        <v>616.07080703678946</v>
      </c>
      <c r="F2988">
        <v>5747.0940000000001</v>
      </c>
      <c r="G2988" s="1">
        <v>0.45</v>
      </c>
      <c r="H2988">
        <v>5899.9013497990964</v>
      </c>
      <c r="Q2988">
        <v>2987</v>
      </c>
      <c r="R2988">
        <v>38</v>
      </c>
      <c r="S2988">
        <f>VLOOKUP($R2988,'[3]人物&amp;怪物成长分析'!$B$5:$S$104,12,FALSE)*$W2988</f>
        <v>24008.559382408694</v>
      </c>
      <c r="T2988">
        <f>VLOOKUP($R2988,'[3]人物&amp;怪物成长分析'!$B$5:$S$104,13,FALSE)*$W2988</f>
        <v>1386.1593158327762</v>
      </c>
      <c r="U2988">
        <f>VLOOKUP($R2988,'[3]人物&amp;怪物成长分析'!$B$5:$S$104,14,FALSE)*$W2988</f>
        <v>616.07080703678946</v>
      </c>
      <c r="V2988">
        <f>VLOOKUP($R2988,'[3]人物&amp;怪物成长分析'!$B$5:$S$104,17,FALSE)*$W2988</f>
        <v>5747.0940000000001</v>
      </c>
      <c r="W2988" s="1">
        <v>0.45</v>
      </c>
      <c r="X2988">
        <f t="shared" si="46"/>
        <v>5899.9013497990964</v>
      </c>
    </row>
    <row r="2989" spans="1:24" x14ac:dyDescent="0.15">
      <c r="A2989">
        <v>2988</v>
      </c>
      <c r="B2989">
        <v>29</v>
      </c>
      <c r="C2989">
        <v>13570.160502684788</v>
      </c>
      <c r="D2989">
        <v>896.78894556521789</v>
      </c>
      <c r="E2989">
        <v>398.57286469565247</v>
      </c>
      <c r="F2989">
        <v>6598.1890000000003</v>
      </c>
      <c r="G2989" s="1">
        <v>0.65</v>
      </c>
      <c r="H2989">
        <v>4897.8629884419142</v>
      </c>
      <c r="Q2989">
        <v>2988</v>
      </c>
      <c r="R2989">
        <v>29</v>
      </c>
      <c r="S2989">
        <f>VLOOKUP($R2989,'[3]人物&amp;怪物成长分析'!$B$5:$S$104,12,FALSE)*$W2989</f>
        <v>13570.160502684788</v>
      </c>
      <c r="T2989">
        <f>VLOOKUP($R2989,'[3]人物&amp;怪物成长分析'!$B$5:$S$104,13,FALSE)*$W2989</f>
        <v>896.78894556521789</v>
      </c>
      <c r="U2989">
        <f>VLOOKUP($R2989,'[3]人物&amp;怪物成长分析'!$B$5:$S$104,14,FALSE)*$W2989</f>
        <v>398.57286469565247</v>
      </c>
      <c r="V2989">
        <f>VLOOKUP($R2989,'[3]人物&amp;怪物成长分析'!$B$5:$S$104,17,FALSE)*$W2989</f>
        <v>6598.1890000000003</v>
      </c>
      <c r="W2989" s="1">
        <v>0.65</v>
      </c>
      <c r="X2989">
        <f t="shared" si="46"/>
        <v>4897.8629884419142</v>
      </c>
    </row>
    <row r="2990" spans="1:24" x14ac:dyDescent="0.15">
      <c r="A2990">
        <v>2989</v>
      </c>
      <c r="B2990">
        <v>20</v>
      </c>
      <c r="C2990">
        <v>3990.4747826086968</v>
      </c>
      <c r="D2990">
        <v>334.08626086956531</v>
      </c>
      <c r="E2990">
        <v>148.48278260869571</v>
      </c>
      <c r="F2990">
        <v>4141.9399999999996</v>
      </c>
      <c r="G2990" s="1">
        <v>0.55000000000000004</v>
      </c>
      <c r="H2990">
        <v>2460.5371617391306</v>
      </c>
      <c r="Q2990">
        <v>2989</v>
      </c>
      <c r="R2990">
        <v>20</v>
      </c>
      <c r="S2990">
        <f>VLOOKUP($R2990,'[3]人物&amp;怪物成长分析'!$B$5:$S$104,12,FALSE)*$W2990</f>
        <v>3990.4747826086968</v>
      </c>
      <c r="T2990">
        <f>VLOOKUP($R2990,'[3]人物&amp;怪物成长分析'!$B$5:$S$104,13,FALSE)*$W2990</f>
        <v>334.08626086956531</v>
      </c>
      <c r="U2990">
        <f>VLOOKUP($R2990,'[3]人物&amp;怪物成长分析'!$B$5:$S$104,14,FALSE)*$W2990</f>
        <v>148.48278260869571</v>
      </c>
      <c r="V2990">
        <f>VLOOKUP($R2990,'[3]人物&amp;怪物成长分析'!$B$5:$S$104,17,FALSE)*$W2990</f>
        <v>4141.9399999999996</v>
      </c>
      <c r="W2990" s="1">
        <v>0.55000000000000004</v>
      </c>
      <c r="X2990">
        <f t="shared" si="46"/>
        <v>2460.5371617391306</v>
      </c>
    </row>
    <row r="2991" spans="1:24" x14ac:dyDescent="0.15">
      <c r="A2991">
        <v>2990</v>
      </c>
      <c r="B2991">
        <v>40</v>
      </c>
      <c r="C2991">
        <v>40250.558831454196</v>
      </c>
      <c r="D2991">
        <v>2203.4977462474926</v>
      </c>
      <c r="E2991">
        <v>979.33233166555226</v>
      </c>
      <c r="F2991">
        <v>8145.695999999999</v>
      </c>
      <c r="G2991" s="1">
        <v>0.61</v>
      </c>
      <c r="H2991">
        <v>9074.866885405454</v>
      </c>
      <c r="Q2991">
        <v>2990</v>
      </c>
      <c r="R2991">
        <v>40</v>
      </c>
      <c r="S2991">
        <f>VLOOKUP($R2991,'[3]人物&amp;怪物成长分析'!$B$5:$S$104,12,FALSE)*$W2991</f>
        <v>40250.558831454196</v>
      </c>
      <c r="T2991">
        <f>VLOOKUP($R2991,'[3]人物&amp;怪物成长分析'!$B$5:$S$104,13,FALSE)*$W2991</f>
        <v>2203.4977462474926</v>
      </c>
      <c r="U2991">
        <f>VLOOKUP($R2991,'[3]人物&amp;怪物成长分析'!$B$5:$S$104,14,FALSE)*$W2991</f>
        <v>979.33233166555226</v>
      </c>
      <c r="V2991">
        <f>VLOOKUP($R2991,'[3]人物&amp;怪物成长分析'!$B$5:$S$104,17,FALSE)*$W2991</f>
        <v>8145.695999999999</v>
      </c>
      <c r="W2991" s="1">
        <v>0.61</v>
      </c>
      <c r="X2991">
        <f t="shared" si="46"/>
        <v>9074.866885405454</v>
      </c>
    </row>
    <row r="2992" spans="1:24" x14ac:dyDescent="0.15">
      <c r="A2992">
        <v>2991</v>
      </c>
      <c r="B2992">
        <v>40</v>
      </c>
      <c r="C2992">
        <v>42889.939738434798</v>
      </c>
      <c r="D2992">
        <v>2347.9894017391312</v>
      </c>
      <c r="E2992">
        <v>1043.550845217392</v>
      </c>
      <c r="F2992">
        <v>8679.84</v>
      </c>
      <c r="G2992" s="1">
        <v>0.65</v>
      </c>
      <c r="H2992">
        <v>9669.9401237926977</v>
      </c>
      <c r="Q2992">
        <v>2991</v>
      </c>
      <c r="R2992">
        <v>40</v>
      </c>
      <c r="S2992">
        <f>VLOOKUP($R2992,'[3]人物&amp;怪物成长分析'!$B$5:$S$104,12,FALSE)*$W2992</f>
        <v>42889.939738434798</v>
      </c>
      <c r="T2992">
        <f>VLOOKUP($R2992,'[3]人物&amp;怪物成长分析'!$B$5:$S$104,13,FALSE)*$W2992</f>
        <v>2347.9894017391312</v>
      </c>
      <c r="U2992">
        <f>VLOOKUP($R2992,'[3]人物&amp;怪物成长分析'!$B$5:$S$104,14,FALSE)*$W2992</f>
        <v>1043.550845217392</v>
      </c>
      <c r="V2992">
        <f>VLOOKUP($R2992,'[3]人物&amp;怪物成长分析'!$B$5:$S$104,17,FALSE)*$W2992</f>
        <v>8679.84</v>
      </c>
      <c r="W2992" s="1">
        <v>0.65</v>
      </c>
      <c r="X2992">
        <f t="shared" si="46"/>
        <v>9669.9401237926977</v>
      </c>
    </row>
    <row r="2993" spans="1:24" x14ac:dyDescent="0.15">
      <c r="A2993">
        <v>2992</v>
      </c>
      <c r="B2993">
        <v>50</v>
      </c>
      <c r="C2993">
        <v>75196.112180869604</v>
      </c>
      <c r="D2993">
        <v>3253.6779309030112</v>
      </c>
      <c r="E2993">
        <v>1446.0790804013384</v>
      </c>
      <c r="F2993">
        <v>7156.6</v>
      </c>
      <c r="G2993" s="1">
        <v>0.44</v>
      </c>
      <c r="H2993">
        <v>12169.01459824696</v>
      </c>
      <c r="Q2993">
        <v>2992</v>
      </c>
      <c r="R2993">
        <v>50</v>
      </c>
      <c r="S2993">
        <f>VLOOKUP($R2993,'[3]人物&amp;怪物成长分析'!$B$5:$S$104,12,FALSE)*$W2993</f>
        <v>75196.112180869604</v>
      </c>
      <c r="T2993">
        <f>VLOOKUP($R2993,'[3]人物&amp;怪物成长分析'!$B$5:$S$104,13,FALSE)*$W2993</f>
        <v>3253.6779309030112</v>
      </c>
      <c r="U2993">
        <f>VLOOKUP($R2993,'[3]人物&amp;怪物成长分析'!$B$5:$S$104,14,FALSE)*$W2993</f>
        <v>1446.0790804013384</v>
      </c>
      <c r="V2993">
        <f>VLOOKUP($R2993,'[3]人物&amp;怪物成长分析'!$B$5:$S$104,17,FALSE)*$W2993</f>
        <v>7156.6</v>
      </c>
      <c r="W2993" s="1">
        <v>0.44</v>
      </c>
      <c r="X2993">
        <f t="shared" si="46"/>
        <v>12169.01459824696</v>
      </c>
    </row>
    <row r="2994" spans="1:24" x14ac:dyDescent="0.15">
      <c r="A2994">
        <v>2993</v>
      </c>
      <c r="B2994">
        <v>30</v>
      </c>
      <c r="C2994">
        <v>9607.1386615133815</v>
      </c>
      <c r="D2994">
        <v>620.37128576588657</v>
      </c>
      <c r="E2994">
        <v>275.72057145150518</v>
      </c>
      <c r="F2994">
        <v>4281.3019999999997</v>
      </c>
      <c r="G2994" s="1">
        <v>0.41</v>
      </c>
      <c r="H2994">
        <v>3283.2241004135121</v>
      </c>
      <c r="Q2994">
        <v>2993</v>
      </c>
      <c r="R2994">
        <v>30</v>
      </c>
      <c r="S2994">
        <f>VLOOKUP($R2994,'[3]人物&amp;怪物成长分析'!$B$5:$S$104,12,FALSE)*$W2994</f>
        <v>9607.1386615133815</v>
      </c>
      <c r="T2994">
        <f>VLOOKUP($R2994,'[3]人物&amp;怪物成长分析'!$B$5:$S$104,13,FALSE)*$W2994</f>
        <v>620.37128576588657</v>
      </c>
      <c r="U2994">
        <f>VLOOKUP($R2994,'[3]人物&amp;怪物成长分析'!$B$5:$S$104,14,FALSE)*$W2994</f>
        <v>275.72057145150518</v>
      </c>
      <c r="V2994">
        <f>VLOOKUP($R2994,'[3]人物&amp;怪物成长分析'!$B$5:$S$104,17,FALSE)*$W2994</f>
        <v>4281.3019999999997</v>
      </c>
      <c r="W2994" s="1">
        <v>0.41</v>
      </c>
      <c r="X2994">
        <f t="shared" si="46"/>
        <v>3283.2241004135121</v>
      </c>
    </row>
    <row r="2995" spans="1:24" x14ac:dyDescent="0.15">
      <c r="A2995">
        <v>2994</v>
      </c>
      <c r="B2995">
        <v>49</v>
      </c>
      <c r="C2995">
        <v>78018.718929071285</v>
      </c>
      <c r="D2995">
        <v>3449.2266217023425</v>
      </c>
      <c r="E2995">
        <v>1532.9896096454859</v>
      </c>
      <c r="F2995">
        <v>7986.9299999999994</v>
      </c>
      <c r="G2995" s="1">
        <v>0.5</v>
      </c>
      <c r="H2995">
        <v>12982.225426212815</v>
      </c>
      <c r="Q2995">
        <v>2994</v>
      </c>
      <c r="R2995">
        <v>49</v>
      </c>
      <c r="S2995">
        <f>VLOOKUP($R2995,'[3]人物&amp;怪物成长分析'!$B$5:$S$104,12,FALSE)*$W2995</f>
        <v>78018.718929071285</v>
      </c>
      <c r="T2995">
        <f>VLOOKUP($R2995,'[3]人物&amp;怪物成长分析'!$B$5:$S$104,13,FALSE)*$W2995</f>
        <v>3449.2266217023425</v>
      </c>
      <c r="U2995">
        <f>VLOOKUP($R2995,'[3]人物&amp;怪物成长分析'!$B$5:$S$104,14,FALSE)*$W2995</f>
        <v>1532.9896096454859</v>
      </c>
      <c r="V2995">
        <f>VLOOKUP($R2995,'[3]人物&amp;怪物成长分析'!$B$5:$S$104,17,FALSE)*$W2995</f>
        <v>7986.9299999999994</v>
      </c>
      <c r="W2995" s="1">
        <v>0.5</v>
      </c>
      <c r="X2995">
        <f t="shared" si="46"/>
        <v>12982.225426212815</v>
      </c>
    </row>
    <row r="2996" spans="1:24" x14ac:dyDescent="0.15">
      <c r="A2996">
        <v>2995</v>
      </c>
      <c r="B2996">
        <v>50</v>
      </c>
      <c r="C2996">
        <v>56397.084135652207</v>
      </c>
      <c r="D2996">
        <v>2440.2584481772587</v>
      </c>
      <c r="E2996">
        <v>1084.559310301004</v>
      </c>
      <c r="F2996">
        <v>5367.45</v>
      </c>
      <c r="G2996" s="1">
        <v>0.33</v>
      </c>
      <c r="H2996">
        <v>9126.7609486852216</v>
      </c>
      <c r="Q2996">
        <v>2995</v>
      </c>
      <c r="R2996">
        <v>50</v>
      </c>
      <c r="S2996">
        <f>VLOOKUP($R2996,'[3]人物&amp;怪物成长分析'!$B$5:$S$104,12,FALSE)*$W2996</f>
        <v>56397.084135652207</v>
      </c>
      <c r="T2996">
        <f>VLOOKUP($R2996,'[3]人物&amp;怪物成长分析'!$B$5:$S$104,13,FALSE)*$W2996</f>
        <v>2440.2584481772587</v>
      </c>
      <c r="U2996">
        <f>VLOOKUP($R2996,'[3]人物&amp;怪物成长分析'!$B$5:$S$104,14,FALSE)*$W2996</f>
        <v>1084.559310301004</v>
      </c>
      <c r="V2996">
        <f>VLOOKUP($R2996,'[3]人物&amp;怪物成长分析'!$B$5:$S$104,17,FALSE)*$W2996</f>
        <v>5367.45</v>
      </c>
      <c r="W2996" s="1">
        <v>0.33</v>
      </c>
      <c r="X2996">
        <f t="shared" si="46"/>
        <v>9126.7609486852216</v>
      </c>
    </row>
    <row r="2997" spans="1:24" x14ac:dyDescent="0.15">
      <c r="A2997">
        <v>2996</v>
      </c>
      <c r="B2997">
        <v>32</v>
      </c>
      <c r="C2997">
        <v>11358.793293339135</v>
      </c>
      <c r="D2997">
        <v>718.93563040173933</v>
      </c>
      <c r="E2997">
        <v>319.52694684521748</v>
      </c>
      <c r="F2997">
        <v>4299.5472</v>
      </c>
      <c r="G2997" s="1">
        <v>0.39</v>
      </c>
      <c r="H2997">
        <v>3545.5924283766262</v>
      </c>
      <c r="Q2997">
        <v>2996</v>
      </c>
      <c r="R2997">
        <v>32</v>
      </c>
      <c r="S2997">
        <f>VLOOKUP($R2997,'[3]人物&amp;怪物成长分析'!$B$5:$S$104,12,FALSE)*$W2997</f>
        <v>11358.793293339135</v>
      </c>
      <c r="T2997">
        <f>VLOOKUP($R2997,'[3]人物&amp;怪物成长分析'!$B$5:$S$104,13,FALSE)*$W2997</f>
        <v>718.93563040173933</v>
      </c>
      <c r="U2997">
        <f>VLOOKUP($R2997,'[3]人物&amp;怪物成长分析'!$B$5:$S$104,14,FALSE)*$W2997</f>
        <v>319.52694684521748</v>
      </c>
      <c r="V2997">
        <f>VLOOKUP($R2997,'[3]人物&amp;怪物成长分析'!$B$5:$S$104,17,FALSE)*$W2997</f>
        <v>4299.5472</v>
      </c>
      <c r="W2997" s="1">
        <v>0.39</v>
      </c>
      <c r="X2997">
        <f t="shared" si="46"/>
        <v>3545.5924283766262</v>
      </c>
    </row>
    <row r="2998" spans="1:24" x14ac:dyDescent="0.15">
      <c r="A2998">
        <v>2997</v>
      </c>
      <c r="B2998">
        <v>43</v>
      </c>
      <c r="C2998">
        <v>55759.998170764542</v>
      </c>
      <c r="D2998">
        <v>2830.2507849515723</v>
      </c>
      <c r="E2998">
        <v>1257.8892377562547</v>
      </c>
      <c r="F2998">
        <v>8820.7523999999994</v>
      </c>
      <c r="G2998" s="1">
        <v>0.62</v>
      </c>
      <c r="H2998">
        <v>11181.11491864609</v>
      </c>
      <c r="Q2998">
        <v>2997</v>
      </c>
      <c r="R2998">
        <v>43</v>
      </c>
      <c r="S2998">
        <f>VLOOKUP($R2998,'[3]人物&amp;怪物成长分析'!$B$5:$S$104,12,FALSE)*$W2998</f>
        <v>55759.998170764542</v>
      </c>
      <c r="T2998">
        <f>VLOOKUP($R2998,'[3]人物&amp;怪物成长分析'!$B$5:$S$104,13,FALSE)*$W2998</f>
        <v>2830.2507849515723</v>
      </c>
      <c r="U2998">
        <f>VLOOKUP($R2998,'[3]人物&amp;怪物成长分析'!$B$5:$S$104,14,FALSE)*$W2998</f>
        <v>1257.8892377562547</v>
      </c>
      <c r="V2998">
        <f>VLOOKUP($R2998,'[3]人物&amp;怪物成长分析'!$B$5:$S$104,17,FALSE)*$W2998</f>
        <v>8820.7523999999994</v>
      </c>
      <c r="W2998" s="1">
        <v>0.62</v>
      </c>
      <c r="X2998">
        <f t="shared" si="46"/>
        <v>11181.11491864609</v>
      </c>
    </row>
    <row r="2999" spans="1:24" x14ac:dyDescent="0.15">
      <c r="A2999">
        <v>2998</v>
      </c>
      <c r="B2999">
        <v>24</v>
      </c>
      <c r="C2999">
        <v>7273.3372500869582</v>
      </c>
      <c r="D2999">
        <v>544.36619751170576</v>
      </c>
      <c r="E2999">
        <v>241.94053222742477</v>
      </c>
      <c r="F2999">
        <v>5391.1232</v>
      </c>
      <c r="G2999" s="1">
        <v>0.62</v>
      </c>
      <c r="H2999">
        <v>3492.2665292911306</v>
      </c>
      <c r="Q2999">
        <v>2998</v>
      </c>
      <c r="R2999">
        <v>24</v>
      </c>
      <c r="S2999">
        <f>VLOOKUP($R2999,'[3]人物&amp;怪物成长分析'!$B$5:$S$104,12,FALSE)*$W2999</f>
        <v>7273.3372500869582</v>
      </c>
      <c r="T2999">
        <f>VLOOKUP($R2999,'[3]人物&amp;怪物成长分析'!$B$5:$S$104,13,FALSE)*$W2999</f>
        <v>544.36619751170576</v>
      </c>
      <c r="U2999">
        <f>VLOOKUP($R2999,'[3]人物&amp;怪物成长分析'!$B$5:$S$104,14,FALSE)*$W2999</f>
        <v>241.94053222742477</v>
      </c>
      <c r="V2999">
        <f>VLOOKUP($R2999,'[3]人物&amp;怪物成长分析'!$B$5:$S$104,17,FALSE)*$W2999</f>
        <v>5391.1232</v>
      </c>
      <c r="W2999" s="1">
        <v>0.62</v>
      </c>
      <c r="X2999">
        <f t="shared" si="46"/>
        <v>3492.2665292911306</v>
      </c>
    </row>
    <row r="3000" spans="1:24" x14ac:dyDescent="0.15">
      <c r="A3000">
        <v>2999</v>
      </c>
      <c r="B3000">
        <v>24</v>
      </c>
      <c r="C3000">
        <v>9267.6393993043512</v>
      </c>
      <c r="D3000">
        <v>693.62789682943162</v>
      </c>
      <c r="E3000">
        <v>308.27906525752513</v>
      </c>
      <c r="F3000">
        <v>6869.3344000000006</v>
      </c>
      <c r="G3000" s="1">
        <v>0.79</v>
      </c>
      <c r="H3000">
        <v>4449.8234808709576</v>
      </c>
      <c r="Q3000">
        <v>2999</v>
      </c>
      <c r="R3000">
        <v>24</v>
      </c>
      <c r="S3000">
        <f>VLOOKUP($R3000,'[3]人物&amp;怪物成长分析'!$B$5:$S$104,12,FALSE)*$W3000</f>
        <v>9267.6393993043512</v>
      </c>
      <c r="T3000">
        <f>VLOOKUP($R3000,'[3]人物&amp;怪物成长分析'!$B$5:$S$104,13,FALSE)*$W3000</f>
        <v>693.62789682943162</v>
      </c>
      <c r="U3000">
        <f>VLOOKUP($R3000,'[3]人物&amp;怪物成长分析'!$B$5:$S$104,14,FALSE)*$W3000</f>
        <v>308.27906525752513</v>
      </c>
      <c r="V3000">
        <f>VLOOKUP($R3000,'[3]人物&amp;怪物成长分析'!$B$5:$S$104,17,FALSE)*$W3000</f>
        <v>6869.3344000000006</v>
      </c>
      <c r="W3000" s="1">
        <v>0.79</v>
      </c>
      <c r="X3000">
        <f t="shared" si="46"/>
        <v>4449.8234808709576</v>
      </c>
    </row>
    <row r="3001" spans="1:24" x14ac:dyDescent="0.15">
      <c r="A3001">
        <v>3000</v>
      </c>
      <c r="B3001">
        <v>25</v>
      </c>
      <c r="C3001">
        <v>5005.3094617474926</v>
      </c>
      <c r="D3001">
        <v>364.94408227424765</v>
      </c>
      <c r="E3001">
        <v>162.19736989966563</v>
      </c>
      <c r="F3001">
        <v>3414.87</v>
      </c>
      <c r="G3001" s="1">
        <v>0.38</v>
      </c>
      <c r="H3001">
        <v>2266.0915567725756</v>
      </c>
      <c r="Q3001">
        <v>3000</v>
      </c>
      <c r="R3001">
        <v>25</v>
      </c>
      <c r="S3001">
        <f>VLOOKUP($R3001,'[3]人物&amp;怪物成长分析'!$B$5:$S$104,12,FALSE)*$W3001</f>
        <v>5005.3094617474926</v>
      </c>
      <c r="T3001">
        <f>VLOOKUP($R3001,'[3]人物&amp;怪物成长分析'!$B$5:$S$104,13,FALSE)*$W3001</f>
        <v>364.94408227424765</v>
      </c>
      <c r="U3001">
        <f>VLOOKUP($R3001,'[3]人物&amp;怪物成长分析'!$B$5:$S$104,14,FALSE)*$W3001</f>
        <v>162.19736989966563</v>
      </c>
      <c r="V3001">
        <f>VLOOKUP($R3001,'[3]人物&amp;怪物成长分析'!$B$5:$S$104,17,FALSE)*$W3001</f>
        <v>3414.87</v>
      </c>
      <c r="W3001" s="1">
        <v>0.38</v>
      </c>
      <c r="X3001">
        <f t="shared" si="46"/>
        <v>2266.0915567725756</v>
      </c>
    </row>
    <row r="3002" spans="1:24" x14ac:dyDescent="0.15">
      <c r="A3002">
        <v>3001</v>
      </c>
      <c r="B3002">
        <v>44</v>
      </c>
      <c r="C3002">
        <v>79332.074908750787</v>
      </c>
      <c r="D3002">
        <v>3930.5504692655522</v>
      </c>
      <c r="E3002">
        <v>1746.9113196735791</v>
      </c>
      <c r="F3002">
        <v>11614.528</v>
      </c>
      <c r="G3002" s="1">
        <v>0.8</v>
      </c>
      <c r="H3002">
        <v>15359.621166346995</v>
      </c>
      <c r="Q3002">
        <v>3001</v>
      </c>
      <c r="R3002">
        <v>44</v>
      </c>
      <c r="S3002">
        <f>VLOOKUP($R3002,'[3]人物&amp;怪物成长分析'!$B$5:$S$104,12,FALSE)*$W3002</f>
        <v>79332.074908750787</v>
      </c>
      <c r="T3002">
        <f>VLOOKUP($R3002,'[3]人物&amp;怪物成长分析'!$B$5:$S$104,13,FALSE)*$W3002</f>
        <v>3930.5504692655522</v>
      </c>
      <c r="U3002">
        <f>VLOOKUP($R3002,'[3]人物&amp;怪物成长分析'!$B$5:$S$104,14,FALSE)*$W3002</f>
        <v>1746.9113196735791</v>
      </c>
      <c r="V3002">
        <f>VLOOKUP($R3002,'[3]人物&amp;怪物成长分析'!$B$5:$S$104,17,FALSE)*$W3002</f>
        <v>11614.528</v>
      </c>
      <c r="W3002" s="1">
        <v>0.8</v>
      </c>
      <c r="X3002">
        <f t="shared" si="46"/>
        <v>15359.621166346995</v>
      </c>
    </row>
    <row r="3003" spans="1:24" x14ac:dyDescent="0.15">
      <c r="A3003">
        <v>3002</v>
      </c>
      <c r="B3003">
        <v>45</v>
      </c>
      <c r="C3003">
        <v>70893.971860728285</v>
      </c>
      <c r="D3003">
        <v>3430.2564127173923</v>
      </c>
      <c r="E3003">
        <v>1524.5584056521745</v>
      </c>
      <c r="F3003">
        <v>9626.0450000000001</v>
      </c>
      <c r="G3003" s="1">
        <v>0.65</v>
      </c>
      <c r="H3003">
        <v>13276.114791358437</v>
      </c>
      <c r="Q3003">
        <v>3002</v>
      </c>
      <c r="R3003">
        <v>45</v>
      </c>
      <c r="S3003">
        <f>VLOOKUP($R3003,'[3]人物&amp;怪物成长分析'!$B$5:$S$104,12,FALSE)*$W3003</f>
        <v>70893.971860728285</v>
      </c>
      <c r="T3003">
        <f>VLOOKUP($R3003,'[3]人物&amp;怪物成长分析'!$B$5:$S$104,13,FALSE)*$W3003</f>
        <v>3430.2564127173923</v>
      </c>
      <c r="U3003">
        <f>VLOOKUP($R3003,'[3]人物&amp;怪物成长分析'!$B$5:$S$104,14,FALSE)*$W3003</f>
        <v>1524.5584056521745</v>
      </c>
      <c r="V3003">
        <f>VLOOKUP($R3003,'[3]人物&amp;怪物成长分析'!$B$5:$S$104,17,FALSE)*$W3003</f>
        <v>9626.0450000000001</v>
      </c>
      <c r="W3003" s="1">
        <v>0.65</v>
      </c>
      <c r="X3003">
        <f t="shared" si="46"/>
        <v>13276.114791358437</v>
      </c>
    </row>
    <row r="3004" spans="1:24" x14ac:dyDescent="0.15">
      <c r="A3004">
        <v>3003</v>
      </c>
      <c r="B3004">
        <v>42</v>
      </c>
      <c r="C3004">
        <v>39860.761760742767</v>
      </c>
      <c r="D3004">
        <v>2073.7854841846161</v>
      </c>
      <c r="E3004">
        <v>921.68243741538515</v>
      </c>
      <c r="F3004">
        <v>6828.5811999999996</v>
      </c>
      <c r="G3004" s="1">
        <v>0.49</v>
      </c>
      <c r="H3004">
        <v>8293.9392000356529</v>
      </c>
      <c r="Q3004">
        <v>3003</v>
      </c>
      <c r="R3004">
        <v>42</v>
      </c>
      <c r="S3004">
        <f>VLOOKUP($R3004,'[3]人物&amp;怪物成长分析'!$B$5:$S$104,12,FALSE)*$W3004</f>
        <v>39860.761760742767</v>
      </c>
      <c r="T3004">
        <f>VLOOKUP($R3004,'[3]人物&amp;怪物成长分析'!$B$5:$S$104,13,FALSE)*$W3004</f>
        <v>2073.7854841846161</v>
      </c>
      <c r="U3004">
        <f>VLOOKUP($R3004,'[3]人物&amp;怪物成长分析'!$B$5:$S$104,14,FALSE)*$W3004</f>
        <v>921.68243741538515</v>
      </c>
      <c r="V3004">
        <f>VLOOKUP($R3004,'[3]人物&amp;怪物成长分析'!$B$5:$S$104,17,FALSE)*$W3004</f>
        <v>6828.5811999999996</v>
      </c>
      <c r="W3004" s="1">
        <v>0.49</v>
      </c>
      <c r="X3004">
        <f t="shared" si="46"/>
        <v>8293.9392000356529</v>
      </c>
    </row>
    <row r="3005" spans="1:24" x14ac:dyDescent="0.15">
      <c r="A3005">
        <v>3004</v>
      </c>
      <c r="B3005">
        <v>36</v>
      </c>
      <c r="C3005">
        <v>25377.663988077595</v>
      </c>
      <c r="D3005">
        <v>1549.0782276634116</v>
      </c>
      <c r="E3005">
        <v>688.47921229484962</v>
      </c>
      <c r="F3005">
        <v>7191.5335999999988</v>
      </c>
      <c r="G3005" s="1">
        <v>0.59</v>
      </c>
      <c r="H3005">
        <v>6837.3425081776377</v>
      </c>
      <c r="Q3005">
        <v>3004</v>
      </c>
      <c r="R3005">
        <v>36</v>
      </c>
      <c r="S3005">
        <f>VLOOKUP($R3005,'[3]人物&amp;怪物成长分析'!$B$5:$S$104,12,FALSE)*$W3005</f>
        <v>25377.663988077595</v>
      </c>
      <c r="T3005">
        <f>VLOOKUP($R3005,'[3]人物&amp;怪物成长分析'!$B$5:$S$104,13,FALSE)*$W3005</f>
        <v>1549.0782276634116</v>
      </c>
      <c r="U3005">
        <f>VLOOKUP($R3005,'[3]人物&amp;怪物成长分析'!$B$5:$S$104,14,FALSE)*$W3005</f>
        <v>688.47921229484962</v>
      </c>
      <c r="V3005">
        <f>VLOOKUP($R3005,'[3]人物&amp;怪物成长分析'!$B$5:$S$104,17,FALSE)*$W3005</f>
        <v>7191.5335999999988</v>
      </c>
      <c r="W3005" s="1">
        <v>0.59</v>
      </c>
      <c r="X3005">
        <f t="shared" si="46"/>
        <v>6837.3425081776377</v>
      </c>
    </row>
    <row r="3006" spans="1:24" x14ac:dyDescent="0.15">
      <c r="A3006">
        <v>3005</v>
      </c>
      <c r="B3006">
        <v>41</v>
      </c>
      <c r="C3006">
        <v>57965.849710876057</v>
      </c>
      <c r="D3006">
        <v>3092.6700050947843</v>
      </c>
      <c r="E3006">
        <v>1374.5200022643482</v>
      </c>
      <c r="F3006">
        <v>10779.3446</v>
      </c>
      <c r="G3006" s="1">
        <v>0.79</v>
      </c>
      <c r="H3006">
        <v>12540.96139175301</v>
      </c>
      <c r="Q3006">
        <v>3005</v>
      </c>
      <c r="R3006">
        <v>41</v>
      </c>
      <c r="S3006">
        <f>VLOOKUP($R3006,'[3]人物&amp;怪物成长分析'!$B$5:$S$104,12,FALSE)*$W3006</f>
        <v>57965.849710876057</v>
      </c>
      <c r="T3006">
        <f>VLOOKUP($R3006,'[3]人物&amp;怪物成长分析'!$B$5:$S$104,13,FALSE)*$W3006</f>
        <v>3092.6700050947843</v>
      </c>
      <c r="U3006">
        <f>VLOOKUP($R3006,'[3]人物&amp;怪物成长分析'!$B$5:$S$104,14,FALSE)*$W3006</f>
        <v>1374.5200022643482</v>
      </c>
      <c r="V3006">
        <f>VLOOKUP($R3006,'[3]人物&amp;怪物成长分析'!$B$5:$S$104,17,FALSE)*$W3006</f>
        <v>10779.3446</v>
      </c>
      <c r="W3006" s="1">
        <v>0.79</v>
      </c>
      <c r="X3006">
        <f t="shared" si="46"/>
        <v>12540.96139175301</v>
      </c>
    </row>
    <row r="3007" spans="1:24" x14ac:dyDescent="0.15">
      <c r="A3007">
        <v>3006</v>
      </c>
      <c r="B3007">
        <v>46</v>
      </c>
      <c r="C3007">
        <v>47869.657715028785</v>
      </c>
      <c r="D3007">
        <v>2263.0435689311048</v>
      </c>
      <c r="E3007">
        <v>1005.7971417471578</v>
      </c>
      <c r="F3007">
        <v>6040.1759999999995</v>
      </c>
      <c r="G3007" s="1">
        <v>0.4</v>
      </c>
      <c r="H3007">
        <v>8684.744231135297</v>
      </c>
      <c r="Q3007">
        <v>3006</v>
      </c>
      <c r="R3007">
        <v>46</v>
      </c>
      <c r="S3007">
        <f>VLOOKUP($R3007,'[3]人物&amp;怪物成长分析'!$B$5:$S$104,12,FALSE)*$W3007</f>
        <v>47869.657715028785</v>
      </c>
      <c r="T3007">
        <f>VLOOKUP($R3007,'[3]人物&amp;怪物成长分析'!$B$5:$S$104,13,FALSE)*$W3007</f>
        <v>2263.0435689311048</v>
      </c>
      <c r="U3007">
        <f>VLOOKUP($R3007,'[3]人物&amp;怪物成长分析'!$B$5:$S$104,14,FALSE)*$W3007</f>
        <v>1005.7971417471578</v>
      </c>
      <c r="V3007">
        <f>VLOOKUP($R3007,'[3]人物&amp;怪物成长分析'!$B$5:$S$104,17,FALSE)*$W3007</f>
        <v>6040.1759999999995</v>
      </c>
      <c r="W3007" s="1">
        <v>0.4</v>
      </c>
      <c r="X3007">
        <f t="shared" si="46"/>
        <v>8684.744231135297</v>
      </c>
    </row>
    <row r="3008" spans="1:24" x14ac:dyDescent="0.15">
      <c r="A3008">
        <v>3007</v>
      </c>
      <c r="B3008">
        <v>37</v>
      </c>
      <c r="C3008">
        <v>38384.153450953054</v>
      </c>
      <c r="D3008">
        <v>2277.9654041016724</v>
      </c>
      <c r="E3008">
        <v>1012.4290684896323</v>
      </c>
      <c r="F3008">
        <v>9984.1440000000002</v>
      </c>
      <c r="G3008" s="1">
        <v>0.8</v>
      </c>
      <c r="H3008">
        <v>9864.443484755313</v>
      </c>
      <c r="Q3008">
        <v>3007</v>
      </c>
      <c r="R3008">
        <v>37</v>
      </c>
      <c r="S3008">
        <f>VLOOKUP($R3008,'[3]人物&amp;怪物成长分析'!$B$5:$S$104,12,FALSE)*$W3008</f>
        <v>38384.153450953054</v>
      </c>
      <c r="T3008">
        <f>VLOOKUP($R3008,'[3]人物&amp;怪物成长分析'!$B$5:$S$104,13,FALSE)*$W3008</f>
        <v>2277.9654041016724</v>
      </c>
      <c r="U3008">
        <f>VLOOKUP($R3008,'[3]人物&amp;怪物成长分析'!$B$5:$S$104,14,FALSE)*$W3008</f>
        <v>1012.4290684896323</v>
      </c>
      <c r="V3008">
        <f>VLOOKUP($R3008,'[3]人物&amp;怪物成长分析'!$B$5:$S$104,17,FALSE)*$W3008</f>
        <v>9984.1440000000002</v>
      </c>
      <c r="W3008" s="1">
        <v>0.8</v>
      </c>
      <c r="X3008">
        <f t="shared" si="46"/>
        <v>9864.443484755313</v>
      </c>
    </row>
    <row r="3009" spans="1:24" x14ac:dyDescent="0.15">
      <c r="A3009">
        <v>3008</v>
      </c>
      <c r="B3009">
        <v>30</v>
      </c>
      <c r="C3009">
        <v>15699.47049564382</v>
      </c>
      <c r="D3009">
        <v>1013.7774669832783</v>
      </c>
      <c r="E3009">
        <v>450.56776310367923</v>
      </c>
      <c r="F3009">
        <v>6996.2739999999994</v>
      </c>
      <c r="G3009" s="1">
        <v>0.67</v>
      </c>
      <c r="H3009">
        <v>5365.2686518952523</v>
      </c>
      <c r="Q3009">
        <v>3008</v>
      </c>
      <c r="R3009">
        <v>30</v>
      </c>
      <c r="S3009">
        <f>VLOOKUP($R3009,'[3]人物&amp;怪物成长分析'!$B$5:$S$104,12,FALSE)*$W3009</f>
        <v>15699.47049564382</v>
      </c>
      <c r="T3009">
        <f>VLOOKUP($R3009,'[3]人物&amp;怪物成长分析'!$B$5:$S$104,13,FALSE)*$W3009</f>
        <v>1013.7774669832783</v>
      </c>
      <c r="U3009">
        <f>VLOOKUP($R3009,'[3]人物&amp;怪物成长分析'!$B$5:$S$104,14,FALSE)*$W3009</f>
        <v>450.56776310367923</v>
      </c>
      <c r="V3009">
        <f>VLOOKUP($R3009,'[3]人物&amp;怪物成长分析'!$B$5:$S$104,17,FALSE)*$W3009</f>
        <v>6996.2739999999994</v>
      </c>
      <c r="W3009" s="1">
        <v>0.67</v>
      </c>
      <c r="X3009">
        <f t="shared" si="46"/>
        <v>5365.2686518952523</v>
      </c>
    </row>
    <row r="3010" spans="1:24" x14ac:dyDescent="0.15">
      <c r="A3010">
        <v>3009</v>
      </c>
      <c r="B3010">
        <v>36</v>
      </c>
      <c r="C3010">
        <v>18065.455720326423</v>
      </c>
      <c r="D3010">
        <v>1102.733653590903</v>
      </c>
      <c r="E3010">
        <v>490.10384604040144</v>
      </c>
      <c r="F3010">
        <v>5119.3967999999995</v>
      </c>
      <c r="G3010" s="1">
        <v>0.42</v>
      </c>
      <c r="H3010">
        <v>4867.2607685332332</v>
      </c>
      <c r="Q3010">
        <v>3009</v>
      </c>
      <c r="R3010">
        <v>36</v>
      </c>
      <c r="S3010">
        <f>VLOOKUP($R3010,'[3]人物&amp;怪物成长分析'!$B$5:$S$104,12,FALSE)*$W3010</f>
        <v>18065.455720326423</v>
      </c>
      <c r="T3010">
        <f>VLOOKUP($R3010,'[3]人物&amp;怪物成长分析'!$B$5:$S$104,13,FALSE)*$W3010</f>
        <v>1102.733653590903</v>
      </c>
      <c r="U3010">
        <f>VLOOKUP($R3010,'[3]人物&amp;怪物成长分析'!$B$5:$S$104,14,FALSE)*$W3010</f>
        <v>490.10384604040144</v>
      </c>
      <c r="V3010">
        <f>VLOOKUP($R3010,'[3]人物&amp;怪物成长分析'!$B$5:$S$104,17,FALSE)*$W3010</f>
        <v>5119.3967999999995</v>
      </c>
      <c r="W3010" s="1">
        <v>0.42</v>
      </c>
      <c r="X3010">
        <f t="shared" si="46"/>
        <v>4867.2607685332332</v>
      </c>
    </row>
    <row r="3011" spans="1:24" x14ac:dyDescent="0.15">
      <c r="A3011">
        <v>3010</v>
      </c>
      <c r="B3011">
        <v>21</v>
      </c>
      <c r="C3011">
        <v>5798.2742317500024</v>
      </c>
      <c r="D3011">
        <v>471.45764504347846</v>
      </c>
      <c r="E3011">
        <v>209.53673113043487</v>
      </c>
      <c r="F3011">
        <v>5553.5773999999992</v>
      </c>
      <c r="G3011" s="1">
        <v>0.71</v>
      </c>
      <c r="H3011">
        <v>3361.3699937326955</v>
      </c>
      <c r="Q3011">
        <v>3010</v>
      </c>
      <c r="R3011">
        <v>21</v>
      </c>
      <c r="S3011">
        <f>VLOOKUP($R3011,'[3]人物&amp;怪物成长分析'!$B$5:$S$104,12,FALSE)*$W3011</f>
        <v>5798.2742317500024</v>
      </c>
      <c r="T3011">
        <f>VLOOKUP($R3011,'[3]人物&amp;怪物成长分析'!$B$5:$S$104,13,FALSE)*$W3011</f>
        <v>471.45764504347846</v>
      </c>
      <c r="U3011">
        <f>VLOOKUP($R3011,'[3]人物&amp;怪物成长分析'!$B$5:$S$104,14,FALSE)*$W3011</f>
        <v>209.53673113043487</v>
      </c>
      <c r="V3011">
        <f>VLOOKUP($R3011,'[3]人物&amp;怪物成长分析'!$B$5:$S$104,17,FALSE)*$W3011</f>
        <v>5553.5773999999992</v>
      </c>
      <c r="W3011" s="1">
        <v>0.71</v>
      </c>
      <c r="X3011">
        <f t="shared" ref="X3011:X3074" si="47">SUMPRODUCT(S3011:V3011,$M$6:$P$6)*1.2</f>
        <v>3361.3699937326955</v>
      </c>
    </row>
    <row r="3012" spans="1:24" x14ac:dyDescent="0.15">
      <c r="A3012">
        <v>3011</v>
      </c>
      <c r="B3012">
        <v>45</v>
      </c>
      <c r="C3012">
        <v>64349.912919737973</v>
      </c>
      <c r="D3012">
        <v>3113.6173592357864</v>
      </c>
      <c r="E3012">
        <v>1383.8299374381274</v>
      </c>
      <c r="F3012">
        <v>8737.4869999999992</v>
      </c>
      <c r="G3012" s="1">
        <v>0.59</v>
      </c>
      <c r="H3012">
        <v>12050.627272156118</v>
      </c>
      <c r="Q3012">
        <v>3011</v>
      </c>
      <c r="R3012">
        <v>45</v>
      </c>
      <c r="S3012">
        <f>VLOOKUP($R3012,'[3]人物&amp;怪物成长分析'!$B$5:$S$104,12,FALSE)*$W3012</f>
        <v>64349.912919737973</v>
      </c>
      <c r="T3012">
        <f>VLOOKUP($R3012,'[3]人物&amp;怪物成长分析'!$B$5:$S$104,13,FALSE)*$W3012</f>
        <v>3113.6173592357864</v>
      </c>
      <c r="U3012">
        <f>VLOOKUP($R3012,'[3]人物&amp;怪物成长分析'!$B$5:$S$104,14,FALSE)*$W3012</f>
        <v>1383.8299374381274</v>
      </c>
      <c r="V3012">
        <f>VLOOKUP($R3012,'[3]人物&amp;怪物成长分析'!$B$5:$S$104,17,FALSE)*$W3012</f>
        <v>8737.4869999999992</v>
      </c>
      <c r="W3012" s="1">
        <v>0.59</v>
      </c>
      <c r="X3012">
        <f t="shared" si="47"/>
        <v>12050.627272156118</v>
      </c>
    </row>
    <row r="3013" spans="1:24" x14ac:dyDescent="0.15">
      <c r="A3013">
        <v>3012</v>
      </c>
      <c r="B3013">
        <v>28</v>
      </c>
      <c r="C3013">
        <v>9188.2357716762563</v>
      </c>
      <c r="D3013">
        <v>621.76031537658889</v>
      </c>
      <c r="E3013">
        <v>276.33791794515054</v>
      </c>
      <c r="F3013">
        <v>4831.3608000000004</v>
      </c>
      <c r="G3013" s="1">
        <v>0.49</v>
      </c>
      <c r="H3013">
        <v>3489.9484034265483</v>
      </c>
      <c r="Q3013">
        <v>3012</v>
      </c>
      <c r="R3013">
        <v>28</v>
      </c>
      <c r="S3013">
        <f>VLOOKUP($R3013,'[3]人物&amp;怪物成长分析'!$B$5:$S$104,12,FALSE)*$W3013</f>
        <v>9188.2357716762563</v>
      </c>
      <c r="T3013">
        <f>VLOOKUP($R3013,'[3]人物&amp;怪物成长分析'!$B$5:$S$104,13,FALSE)*$W3013</f>
        <v>621.76031537658889</v>
      </c>
      <c r="U3013">
        <f>VLOOKUP($R3013,'[3]人物&amp;怪物成长分析'!$B$5:$S$104,14,FALSE)*$W3013</f>
        <v>276.33791794515054</v>
      </c>
      <c r="V3013">
        <f>VLOOKUP($R3013,'[3]人物&amp;怪物成长分析'!$B$5:$S$104,17,FALSE)*$W3013</f>
        <v>4831.3608000000004</v>
      </c>
      <c r="W3013" s="1">
        <v>0.49</v>
      </c>
      <c r="X3013">
        <f t="shared" si="47"/>
        <v>3489.9484034265483</v>
      </c>
    </row>
    <row r="3014" spans="1:24" x14ac:dyDescent="0.15">
      <c r="A3014">
        <v>3013</v>
      </c>
      <c r="B3014">
        <v>25</v>
      </c>
      <c r="C3014">
        <v>9088.5882331730791</v>
      </c>
      <c r="D3014">
        <v>662.66162307692332</v>
      </c>
      <c r="E3014">
        <v>294.51627692307704</v>
      </c>
      <c r="F3014">
        <v>6200.6849999999995</v>
      </c>
      <c r="G3014" s="1">
        <v>0.69</v>
      </c>
      <c r="H3014">
        <v>4114.7451951923076</v>
      </c>
      <c r="Q3014">
        <v>3013</v>
      </c>
      <c r="R3014">
        <v>25</v>
      </c>
      <c r="S3014">
        <f>VLOOKUP($R3014,'[3]人物&amp;怪物成长分析'!$B$5:$S$104,12,FALSE)*$W3014</f>
        <v>9088.5882331730791</v>
      </c>
      <c r="T3014">
        <f>VLOOKUP($R3014,'[3]人物&amp;怪物成长分析'!$B$5:$S$104,13,FALSE)*$W3014</f>
        <v>662.66162307692332</v>
      </c>
      <c r="U3014">
        <f>VLOOKUP($R3014,'[3]人物&amp;怪物成长分析'!$B$5:$S$104,14,FALSE)*$W3014</f>
        <v>294.51627692307704</v>
      </c>
      <c r="V3014">
        <f>VLOOKUP($R3014,'[3]人物&amp;怪物成长分析'!$B$5:$S$104,17,FALSE)*$W3014</f>
        <v>6200.6849999999995</v>
      </c>
      <c r="W3014" s="1">
        <v>0.69</v>
      </c>
      <c r="X3014">
        <f t="shared" si="47"/>
        <v>4114.7451951923076</v>
      </c>
    </row>
    <row r="3015" spans="1:24" x14ac:dyDescent="0.15">
      <c r="A3015">
        <v>3014</v>
      </c>
      <c r="B3015">
        <v>44</v>
      </c>
      <c r="C3015">
        <v>29749.528090781543</v>
      </c>
      <c r="D3015">
        <v>1473.9564259745821</v>
      </c>
      <c r="E3015">
        <v>655.09174487759208</v>
      </c>
      <c r="F3015">
        <v>4355.4479999999994</v>
      </c>
      <c r="G3015" s="1">
        <v>0.3</v>
      </c>
      <c r="H3015">
        <v>5759.8579373801231</v>
      </c>
      <c r="Q3015">
        <v>3014</v>
      </c>
      <c r="R3015">
        <v>44</v>
      </c>
      <c r="S3015">
        <f>VLOOKUP($R3015,'[3]人物&amp;怪物成长分析'!$B$5:$S$104,12,FALSE)*$W3015</f>
        <v>29749.528090781543</v>
      </c>
      <c r="T3015">
        <f>VLOOKUP($R3015,'[3]人物&amp;怪物成长分析'!$B$5:$S$104,13,FALSE)*$W3015</f>
        <v>1473.9564259745821</v>
      </c>
      <c r="U3015">
        <f>VLOOKUP($R3015,'[3]人物&amp;怪物成长分析'!$B$5:$S$104,14,FALSE)*$W3015</f>
        <v>655.09174487759208</v>
      </c>
      <c r="V3015">
        <f>VLOOKUP($R3015,'[3]人物&amp;怪物成长分析'!$B$5:$S$104,17,FALSE)*$W3015</f>
        <v>4355.4479999999994</v>
      </c>
      <c r="W3015" s="1">
        <v>0.3</v>
      </c>
      <c r="X3015">
        <f t="shared" si="47"/>
        <v>5759.8579373801231</v>
      </c>
    </row>
    <row r="3016" spans="1:24" x14ac:dyDescent="0.15">
      <c r="A3016">
        <v>3015</v>
      </c>
      <c r="B3016">
        <v>37</v>
      </c>
      <c r="C3016">
        <v>28308.313170077876</v>
      </c>
      <c r="D3016">
        <v>1679.9994855249834</v>
      </c>
      <c r="E3016">
        <v>746.66643801110376</v>
      </c>
      <c r="F3016">
        <v>7363.3062</v>
      </c>
      <c r="G3016" s="1">
        <v>0.59</v>
      </c>
      <c r="H3016">
        <v>7275.0270700070423</v>
      </c>
      <c r="Q3016">
        <v>3015</v>
      </c>
      <c r="R3016">
        <v>37</v>
      </c>
      <c r="S3016">
        <f>VLOOKUP($R3016,'[3]人物&amp;怪物成长分析'!$B$5:$S$104,12,FALSE)*$W3016</f>
        <v>28308.313170077876</v>
      </c>
      <c r="T3016">
        <f>VLOOKUP($R3016,'[3]人物&amp;怪物成长分析'!$B$5:$S$104,13,FALSE)*$W3016</f>
        <v>1679.9994855249834</v>
      </c>
      <c r="U3016">
        <f>VLOOKUP($R3016,'[3]人物&amp;怪物成长分析'!$B$5:$S$104,14,FALSE)*$W3016</f>
        <v>746.66643801110376</v>
      </c>
      <c r="V3016">
        <f>VLOOKUP($R3016,'[3]人物&amp;怪物成长分析'!$B$5:$S$104,17,FALSE)*$W3016</f>
        <v>7363.3062</v>
      </c>
      <c r="W3016" s="1">
        <v>0.59</v>
      </c>
      <c r="X3016">
        <f t="shared" si="47"/>
        <v>7275.0270700070423</v>
      </c>
    </row>
    <row r="3017" spans="1:24" x14ac:dyDescent="0.15">
      <c r="A3017">
        <v>3016</v>
      </c>
      <c r="B3017">
        <v>43</v>
      </c>
      <c r="C3017">
        <v>28779.353894588152</v>
      </c>
      <c r="D3017">
        <v>1460.7745986846826</v>
      </c>
      <c r="E3017">
        <v>649.23315497097019</v>
      </c>
      <c r="F3017">
        <v>4552.6463999999996</v>
      </c>
      <c r="G3017" s="1">
        <v>0.32</v>
      </c>
      <c r="H3017">
        <v>5770.8980225270143</v>
      </c>
      <c r="Q3017">
        <v>3016</v>
      </c>
      <c r="R3017">
        <v>43</v>
      </c>
      <c r="S3017">
        <f>VLOOKUP($R3017,'[3]人物&amp;怪物成长分析'!$B$5:$S$104,12,FALSE)*$W3017</f>
        <v>28779.353894588152</v>
      </c>
      <c r="T3017">
        <f>VLOOKUP($R3017,'[3]人物&amp;怪物成长分析'!$B$5:$S$104,13,FALSE)*$W3017</f>
        <v>1460.7745986846826</v>
      </c>
      <c r="U3017">
        <f>VLOOKUP($R3017,'[3]人物&amp;怪物成长分析'!$B$5:$S$104,14,FALSE)*$W3017</f>
        <v>649.23315497097019</v>
      </c>
      <c r="V3017">
        <f>VLOOKUP($R3017,'[3]人物&amp;怪物成长分析'!$B$5:$S$104,17,FALSE)*$W3017</f>
        <v>4552.6463999999996</v>
      </c>
      <c r="W3017" s="1">
        <v>0.32</v>
      </c>
      <c r="X3017">
        <f t="shared" si="47"/>
        <v>5770.8980225270143</v>
      </c>
    </row>
    <row r="3018" spans="1:24" x14ac:dyDescent="0.15">
      <c r="A3018">
        <v>3017</v>
      </c>
      <c r="B3018">
        <v>29</v>
      </c>
      <c r="C3018">
        <v>12943.845402560875</v>
      </c>
      <c r="D3018">
        <v>855.39868653913084</v>
      </c>
      <c r="E3018">
        <v>380.17719401739157</v>
      </c>
      <c r="F3018">
        <v>6293.6571999999996</v>
      </c>
      <c r="G3018" s="1">
        <v>0.62</v>
      </c>
      <c r="H3018">
        <v>4671.8077735907491</v>
      </c>
      <c r="Q3018">
        <v>3017</v>
      </c>
      <c r="R3018">
        <v>29</v>
      </c>
      <c r="S3018">
        <f>VLOOKUP($R3018,'[3]人物&amp;怪物成长分析'!$B$5:$S$104,12,FALSE)*$W3018</f>
        <v>12943.845402560875</v>
      </c>
      <c r="T3018">
        <f>VLOOKUP($R3018,'[3]人物&amp;怪物成长分析'!$B$5:$S$104,13,FALSE)*$W3018</f>
        <v>855.39868653913084</v>
      </c>
      <c r="U3018">
        <f>VLOOKUP($R3018,'[3]人物&amp;怪物成长分析'!$B$5:$S$104,14,FALSE)*$W3018</f>
        <v>380.17719401739157</v>
      </c>
      <c r="V3018">
        <f>VLOOKUP($R3018,'[3]人物&amp;怪物成长分析'!$B$5:$S$104,17,FALSE)*$W3018</f>
        <v>6293.6571999999996</v>
      </c>
      <c r="W3018" s="1">
        <v>0.62</v>
      </c>
      <c r="X3018">
        <f t="shared" si="47"/>
        <v>4671.8077735907491</v>
      </c>
    </row>
    <row r="3019" spans="1:24" x14ac:dyDescent="0.15">
      <c r="A3019">
        <v>3018</v>
      </c>
      <c r="B3019">
        <v>47</v>
      </c>
      <c r="C3019">
        <v>79919.916415300322</v>
      </c>
      <c r="D3019">
        <v>3693.1608606190644</v>
      </c>
      <c r="E3019">
        <v>1641.4048269418067</v>
      </c>
      <c r="F3019">
        <v>9388.8637999999992</v>
      </c>
      <c r="G3019" s="1">
        <v>0.61</v>
      </c>
      <c r="H3019">
        <v>14068.291243407461</v>
      </c>
      <c r="Q3019">
        <v>3018</v>
      </c>
      <c r="R3019">
        <v>47</v>
      </c>
      <c r="S3019">
        <f>VLOOKUP($R3019,'[3]人物&amp;怪物成长分析'!$B$5:$S$104,12,FALSE)*$W3019</f>
        <v>79919.916415300322</v>
      </c>
      <c r="T3019">
        <f>VLOOKUP($R3019,'[3]人物&amp;怪物成长分析'!$B$5:$S$104,13,FALSE)*$W3019</f>
        <v>3693.1608606190644</v>
      </c>
      <c r="U3019">
        <f>VLOOKUP($R3019,'[3]人物&amp;怪物成长分析'!$B$5:$S$104,14,FALSE)*$W3019</f>
        <v>1641.4048269418067</v>
      </c>
      <c r="V3019">
        <f>VLOOKUP($R3019,'[3]人物&amp;怪物成长分析'!$B$5:$S$104,17,FALSE)*$W3019</f>
        <v>9388.8637999999992</v>
      </c>
      <c r="W3019" s="1">
        <v>0.61</v>
      </c>
      <c r="X3019">
        <f t="shared" si="47"/>
        <v>14068.291243407461</v>
      </c>
    </row>
    <row r="3020" spans="1:24" x14ac:dyDescent="0.15">
      <c r="A3020">
        <v>3019</v>
      </c>
      <c r="B3020">
        <v>37</v>
      </c>
      <c r="C3020">
        <v>18232.472889202701</v>
      </c>
      <c r="D3020">
        <v>1082.0335669482945</v>
      </c>
      <c r="E3020">
        <v>480.90380753257534</v>
      </c>
      <c r="F3020">
        <v>4742.4683999999997</v>
      </c>
      <c r="G3020" s="1">
        <v>0.38</v>
      </c>
      <c r="H3020">
        <v>4685.6106552587735</v>
      </c>
      <c r="Q3020">
        <v>3019</v>
      </c>
      <c r="R3020">
        <v>37</v>
      </c>
      <c r="S3020">
        <f>VLOOKUP($R3020,'[3]人物&amp;怪物成长分析'!$B$5:$S$104,12,FALSE)*$W3020</f>
        <v>18232.472889202701</v>
      </c>
      <c r="T3020">
        <f>VLOOKUP($R3020,'[3]人物&amp;怪物成长分析'!$B$5:$S$104,13,FALSE)*$W3020</f>
        <v>1082.0335669482945</v>
      </c>
      <c r="U3020">
        <f>VLOOKUP($R3020,'[3]人物&amp;怪物成长分析'!$B$5:$S$104,14,FALSE)*$W3020</f>
        <v>480.90380753257534</v>
      </c>
      <c r="V3020">
        <f>VLOOKUP($R3020,'[3]人物&amp;怪物成长分析'!$B$5:$S$104,17,FALSE)*$W3020</f>
        <v>4742.4683999999997</v>
      </c>
      <c r="W3020" s="1">
        <v>0.38</v>
      </c>
      <c r="X3020">
        <f t="shared" si="47"/>
        <v>4685.6106552587735</v>
      </c>
    </row>
    <row r="3021" spans="1:24" x14ac:dyDescent="0.15">
      <c r="A3021">
        <v>3020</v>
      </c>
      <c r="B3021">
        <v>47</v>
      </c>
      <c r="C3021">
        <v>57647.152824151046</v>
      </c>
      <c r="D3021">
        <v>2663.9193092989972</v>
      </c>
      <c r="E3021">
        <v>1183.9641374662212</v>
      </c>
      <c r="F3021">
        <v>6772.2951999999996</v>
      </c>
      <c r="G3021" s="1">
        <v>0.44</v>
      </c>
      <c r="H3021">
        <v>10147.619913277513</v>
      </c>
      <c r="Q3021">
        <v>3020</v>
      </c>
      <c r="R3021">
        <v>47</v>
      </c>
      <c r="S3021">
        <f>VLOOKUP($R3021,'[3]人物&amp;怪物成长分析'!$B$5:$S$104,12,FALSE)*$W3021</f>
        <v>57647.152824151046</v>
      </c>
      <c r="T3021">
        <f>VLOOKUP($R3021,'[3]人物&amp;怪物成长分析'!$B$5:$S$104,13,FALSE)*$W3021</f>
        <v>2663.9193092989972</v>
      </c>
      <c r="U3021">
        <f>VLOOKUP($R3021,'[3]人物&amp;怪物成长分析'!$B$5:$S$104,14,FALSE)*$W3021</f>
        <v>1183.9641374662212</v>
      </c>
      <c r="V3021">
        <f>VLOOKUP($R3021,'[3]人物&amp;怪物成长分析'!$B$5:$S$104,17,FALSE)*$W3021</f>
        <v>6772.2951999999996</v>
      </c>
      <c r="W3021" s="1">
        <v>0.44</v>
      </c>
      <c r="X3021">
        <f t="shared" si="47"/>
        <v>10147.619913277513</v>
      </c>
    </row>
    <row r="3022" spans="1:24" x14ac:dyDescent="0.15">
      <c r="A3022">
        <v>3021</v>
      </c>
      <c r="B3022">
        <v>33</v>
      </c>
      <c r="C3022">
        <v>9683.1478121990021</v>
      </c>
      <c r="D3022">
        <v>607.07607349665579</v>
      </c>
      <c r="E3022">
        <v>269.81158822073598</v>
      </c>
      <c r="F3022">
        <v>3394.6859999999997</v>
      </c>
      <c r="G3022" s="1">
        <v>0.3</v>
      </c>
      <c r="H3022">
        <v>2902.0881770464225</v>
      </c>
      <c r="Q3022">
        <v>3021</v>
      </c>
      <c r="R3022">
        <v>33</v>
      </c>
      <c r="S3022">
        <f>VLOOKUP($R3022,'[3]人物&amp;怪物成长分析'!$B$5:$S$104,12,FALSE)*$W3022</f>
        <v>9683.1478121990021</v>
      </c>
      <c r="T3022">
        <f>VLOOKUP($R3022,'[3]人物&amp;怪物成长分析'!$B$5:$S$104,13,FALSE)*$W3022</f>
        <v>607.07607349665579</v>
      </c>
      <c r="U3022">
        <f>VLOOKUP($R3022,'[3]人物&amp;怪物成长分析'!$B$5:$S$104,14,FALSE)*$W3022</f>
        <v>269.81158822073598</v>
      </c>
      <c r="V3022">
        <f>VLOOKUP($R3022,'[3]人物&amp;怪物成长分析'!$B$5:$S$104,17,FALSE)*$W3022</f>
        <v>3394.6859999999997</v>
      </c>
      <c r="W3022" s="1">
        <v>0.3</v>
      </c>
      <c r="X3022">
        <f t="shared" si="47"/>
        <v>2902.0881770464225</v>
      </c>
    </row>
    <row r="3023" spans="1:24" x14ac:dyDescent="0.15">
      <c r="A3023">
        <v>3022</v>
      </c>
      <c r="B3023">
        <v>46</v>
      </c>
      <c r="C3023">
        <v>58640.330700910257</v>
      </c>
      <c r="D3023">
        <v>2772.2283719406032</v>
      </c>
      <c r="E3023">
        <v>1232.1014986402681</v>
      </c>
      <c r="F3023">
        <v>7399.2155999999995</v>
      </c>
      <c r="G3023" s="1">
        <v>0.49</v>
      </c>
      <c r="H3023">
        <v>10638.811683140737</v>
      </c>
      <c r="Q3023">
        <v>3022</v>
      </c>
      <c r="R3023">
        <v>46</v>
      </c>
      <c r="S3023">
        <f>VLOOKUP($R3023,'[3]人物&amp;怪物成长分析'!$B$5:$S$104,12,FALSE)*$W3023</f>
        <v>58640.330700910257</v>
      </c>
      <c r="T3023">
        <f>VLOOKUP($R3023,'[3]人物&amp;怪物成长分析'!$B$5:$S$104,13,FALSE)*$W3023</f>
        <v>2772.2283719406032</v>
      </c>
      <c r="U3023">
        <f>VLOOKUP($R3023,'[3]人物&amp;怪物成长分析'!$B$5:$S$104,14,FALSE)*$W3023</f>
        <v>1232.1014986402681</v>
      </c>
      <c r="V3023">
        <f>VLOOKUP($R3023,'[3]人物&amp;怪物成长分析'!$B$5:$S$104,17,FALSE)*$W3023</f>
        <v>7399.2155999999995</v>
      </c>
      <c r="W3023" s="1">
        <v>0.49</v>
      </c>
      <c r="X3023">
        <f t="shared" si="47"/>
        <v>10638.811683140737</v>
      </c>
    </row>
    <row r="3024" spans="1:24" x14ac:dyDescent="0.15">
      <c r="A3024">
        <v>3023</v>
      </c>
      <c r="B3024">
        <v>48</v>
      </c>
      <c r="C3024">
        <v>83013.278431254279</v>
      </c>
      <c r="D3024">
        <v>3751.368589189567</v>
      </c>
      <c r="E3024">
        <v>1667.2749285286964</v>
      </c>
      <c r="F3024">
        <v>9095.9775999999983</v>
      </c>
      <c r="G3024" s="1">
        <v>0.57999999999999996</v>
      </c>
      <c r="H3024">
        <v>14198.168446762123</v>
      </c>
      <c r="Q3024">
        <v>3023</v>
      </c>
      <c r="R3024">
        <v>48</v>
      </c>
      <c r="S3024">
        <f>VLOOKUP($R3024,'[3]人物&amp;怪物成长分析'!$B$5:$S$104,12,FALSE)*$W3024</f>
        <v>83013.278431254279</v>
      </c>
      <c r="T3024">
        <f>VLOOKUP($R3024,'[3]人物&amp;怪物成长分析'!$B$5:$S$104,13,FALSE)*$W3024</f>
        <v>3751.368589189567</v>
      </c>
      <c r="U3024">
        <f>VLOOKUP($R3024,'[3]人物&amp;怪物成长分析'!$B$5:$S$104,14,FALSE)*$W3024</f>
        <v>1667.2749285286964</v>
      </c>
      <c r="V3024">
        <f>VLOOKUP($R3024,'[3]人物&amp;怪物成长分析'!$B$5:$S$104,17,FALSE)*$W3024</f>
        <v>9095.9775999999983</v>
      </c>
      <c r="W3024" s="1">
        <v>0.57999999999999996</v>
      </c>
      <c r="X3024">
        <f t="shared" si="47"/>
        <v>14198.168446762123</v>
      </c>
    </row>
    <row r="3025" spans="1:24" x14ac:dyDescent="0.15">
      <c r="A3025">
        <v>3024</v>
      </c>
      <c r="B3025">
        <v>22</v>
      </c>
      <c r="C3025">
        <v>5214.0848932173913</v>
      </c>
      <c r="D3025">
        <v>412.0901342608696</v>
      </c>
      <c r="E3025">
        <v>183.15117078260872</v>
      </c>
      <c r="F3025">
        <v>4624.4555999999993</v>
      </c>
      <c r="G3025" s="1">
        <v>0.56999999999999995</v>
      </c>
      <c r="H3025">
        <v>2851.3435257266083</v>
      </c>
      <c r="Q3025">
        <v>3024</v>
      </c>
      <c r="R3025">
        <v>22</v>
      </c>
      <c r="S3025">
        <f>VLOOKUP($R3025,'[3]人物&amp;怪物成长分析'!$B$5:$S$104,12,FALSE)*$W3025</f>
        <v>5214.0848932173913</v>
      </c>
      <c r="T3025">
        <f>VLOOKUP($R3025,'[3]人物&amp;怪物成长分析'!$B$5:$S$104,13,FALSE)*$W3025</f>
        <v>412.0901342608696</v>
      </c>
      <c r="U3025">
        <f>VLOOKUP($R3025,'[3]人物&amp;怪物成长分析'!$B$5:$S$104,14,FALSE)*$W3025</f>
        <v>183.15117078260872</v>
      </c>
      <c r="V3025">
        <f>VLOOKUP($R3025,'[3]人物&amp;怪物成长分析'!$B$5:$S$104,17,FALSE)*$W3025</f>
        <v>4624.4555999999993</v>
      </c>
      <c r="W3025" s="1">
        <v>0.56999999999999995</v>
      </c>
      <c r="X3025">
        <f t="shared" si="47"/>
        <v>2851.3435257266083</v>
      </c>
    </row>
    <row r="3026" spans="1:24" x14ac:dyDescent="0.15">
      <c r="A3026">
        <v>3025</v>
      </c>
      <c r="B3026">
        <v>30</v>
      </c>
      <c r="C3026">
        <v>13356.265944055189</v>
      </c>
      <c r="D3026">
        <v>862.46739728428133</v>
      </c>
      <c r="E3026">
        <v>383.3188432374584</v>
      </c>
      <c r="F3026">
        <v>5952.0539999999992</v>
      </c>
      <c r="G3026" s="1">
        <v>0.56999999999999995</v>
      </c>
      <c r="H3026">
        <v>4564.4822859407368</v>
      </c>
      <c r="Q3026">
        <v>3025</v>
      </c>
      <c r="R3026">
        <v>30</v>
      </c>
      <c r="S3026">
        <f>VLOOKUP($R3026,'[3]人物&amp;怪物成长分析'!$B$5:$S$104,12,FALSE)*$W3026</f>
        <v>13356.265944055189</v>
      </c>
      <c r="T3026">
        <f>VLOOKUP($R3026,'[3]人物&amp;怪物成长分析'!$B$5:$S$104,13,FALSE)*$W3026</f>
        <v>862.46739728428133</v>
      </c>
      <c r="U3026">
        <f>VLOOKUP($R3026,'[3]人物&amp;怪物成长分析'!$B$5:$S$104,14,FALSE)*$W3026</f>
        <v>383.3188432374584</v>
      </c>
      <c r="V3026">
        <f>VLOOKUP($R3026,'[3]人物&amp;怪物成长分析'!$B$5:$S$104,17,FALSE)*$W3026</f>
        <v>5952.0539999999992</v>
      </c>
      <c r="W3026" s="1">
        <v>0.56999999999999995</v>
      </c>
      <c r="X3026">
        <f t="shared" si="47"/>
        <v>4564.4822859407368</v>
      </c>
    </row>
    <row r="3027" spans="1:24" x14ac:dyDescent="0.15">
      <c r="A3027">
        <v>3026</v>
      </c>
      <c r="B3027">
        <v>25</v>
      </c>
      <c r="C3027">
        <v>10274.056263586959</v>
      </c>
      <c r="D3027">
        <v>749.09574782608729</v>
      </c>
      <c r="E3027">
        <v>332.93144347826103</v>
      </c>
      <c r="F3027">
        <v>7009.47</v>
      </c>
      <c r="G3027" s="1">
        <v>0.78</v>
      </c>
      <c r="H3027">
        <v>4651.4510902173924</v>
      </c>
      <c r="Q3027">
        <v>3026</v>
      </c>
      <c r="R3027">
        <v>25</v>
      </c>
      <c r="S3027">
        <f>VLOOKUP($R3027,'[3]人物&amp;怪物成长分析'!$B$5:$S$104,12,FALSE)*$W3027</f>
        <v>10274.056263586959</v>
      </c>
      <c r="T3027">
        <f>VLOOKUP($R3027,'[3]人物&amp;怪物成长分析'!$B$5:$S$104,13,FALSE)*$W3027</f>
        <v>749.09574782608729</v>
      </c>
      <c r="U3027">
        <f>VLOOKUP($R3027,'[3]人物&amp;怪物成长分析'!$B$5:$S$104,14,FALSE)*$W3027</f>
        <v>332.93144347826103</v>
      </c>
      <c r="V3027">
        <f>VLOOKUP($R3027,'[3]人物&amp;怪物成长分析'!$B$5:$S$104,17,FALSE)*$W3027</f>
        <v>7009.47</v>
      </c>
      <c r="W3027" s="1">
        <v>0.78</v>
      </c>
      <c r="X3027">
        <f t="shared" si="47"/>
        <v>4651.4510902173924</v>
      </c>
    </row>
    <row r="3028" spans="1:24" x14ac:dyDescent="0.15">
      <c r="A3028">
        <v>3027</v>
      </c>
      <c r="B3028">
        <v>25</v>
      </c>
      <c r="C3028">
        <v>4214.9974414715734</v>
      </c>
      <c r="D3028">
        <v>307.32133244147172</v>
      </c>
      <c r="E3028">
        <v>136.58725886287633</v>
      </c>
      <c r="F3028">
        <v>2875.68</v>
      </c>
      <c r="G3028" s="1">
        <v>0.32</v>
      </c>
      <c r="H3028">
        <v>1908.2876267558531</v>
      </c>
      <c r="Q3028">
        <v>3027</v>
      </c>
      <c r="R3028">
        <v>25</v>
      </c>
      <c r="S3028">
        <f>VLOOKUP($R3028,'[3]人物&amp;怪物成长分析'!$B$5:$S$104,12,FALSE)*$W3028</f>
        <v>4214.9974414715734</v>
      </c>
      <c r="T3028">
        <f>VLOOKUP($R3028,'[3]人物&amp;怪物成长分析'!$B$5:$S$104,13,FALSE)*$W3028</f>
        <v>307.32133244147172</v>
      </c>
      <c r="U3028">
        <f>VLOOKUP($R3028,'[3]人物&amp;怪物成长分析'!$B$5:$S$104,14,FALSE)*$W3028</f>
        <v>136.58725886287633</v>
      </c>
      <c r="V3028">
        <f>VLOOKUP($R3028,'[3]人物&amp;怪物成长分析'!$B$5:$S$104,17,FALSE)*$W3028</f>
        <v>2875.68</v>
      </c>
      <c r="W3028" s="1">
        <v>0.32</v>
      </c>
      <c r="X3028">
        <f t="shared" si="47"/>
        <v>1908.2876267558531</v>
      </c>
    </row>
    <row r="3029" spans="1:24" x14ac:dyDescent="0.15">
      <c r="A3029">
        <v>3028</v>
      </c>
      <c r="B3029">
        <v>38</v>
      </c>
      <c r="C3029">
        <v>19740.371047758261</v>
      </c>
      <c r="D3029">
        <v>1139.7309930180604</v>
      </c>
      <c r="E3029">
        <v>506.54710800802684</v>
      </c>
      <c r="F3029">
        <v>4725.3883999999998</v>
      </c>
      <c r="G3029" s="1">
        <v>0.37</v>
      </c>
      <c r="H3029">
        <v>4851.0299987237022</v>
      </c>
      <c r="Q3029">
        <v>3028</v>
      </c>
      <c r="R3029">
        <v>38</v>
      </c>
      <c r="S3029">
        <f>VLOOKUP($R3029,'[3]人物&amp;怪物成长分析'!$B$5:$S$104,12,FALSE)*$W3029</f>
        <v>19740.371047758261</v>
      </c>
      <c r="T3029">
        <f>VLOOKUP($R3029,'[3]人物&amp;怪物成长分析'!$B$5:$S$104,13,FALSE)*$W3029</f>
        <v>1139.7309930180604</v>
      </c>
      <c r="U3029">
        <f>VLOOKUP($R3029,'[3]人物&amp;怪物成长分析'!$B$5:$S$104,14,FALSE)*$W3029</f>
        <v>506.54710800802684</v>
      </c>
      <c r="V3029">
        <f>VLOOKUP($R3029,'[3]人物&amp;怪物成长分析'!$B$5:$S$104,17,FALSE)*$W3029</f>
        <v>4725.3883999999998</v>
      </c>
      <c r="W3029" s="1">
        <v>0.37</v>
      </c>
      <c r="X3029">
        <f t="shared" si="47"/>
        <v>4851.0299987237022</v>
      </c>
    </row>
    <row r="3030" spans="1:24" x14ac:dyDescent="0.15">
      <c r="A3030">
        <v>3029</v>
      </c>
      <c r="B3030">
        <v>45</v>
      </c>
      <c r="C3030">
        <v>39264.353645941817</v>
      </c>
      <c r="D3030">
        <v>1899.8343208896324</v>
      </c>
      <c r="E3030">
        <v>844.37080928428122</v>
      </c>
      <c r="F3030">
        <v>5331.348</v>
      </c>
      <c r="G3030" s="1">
        <v>0.36</v>
      </c>
      <c r="H3030">
        <v>7352.9251152139041</v>
      </c>
      <c r="Q3030">
        <v>3029</v>
      </c>
      <c r="R3030">
        <v>45</v>
      </c>
      <c r="S3030">
        <f>VLOOKUP($R3030,'[3]人物&amp;怪物成长分析'!$B$5:$S$104,12,FALSE)*$W3030</f>
        <v>39264.353645941817</v>
      </c>
      <c r="T3030">
        <f>VLOOKUP($R3030,'[3]人物&amp;怪物成长分析'!$B$5:$S$104,13,FALSE)*$W3030</f>
        <v>1899.8343208896324</v>
      </c>
      <c r="U3030">
        <f>VLOOKUP($R3030,'[3]人物&amp;怪物成长分析'!$B$5:$S$104,14,FALSE)*$W3030</f>
        <v>844.37080928428122</v>
      </c>
      <c r="V3030">
        <f>VLOOKUP($R3030,'[3]人物&amp;怪物成长分析'!$B$5:$S$104,17,FALSE)*$W3030</f>
        <v>5331.348</v>
      </c>
      <c r="W3030" s="1">
        <v>0.36</v>
      </c>
      <c r="X3030">
        <f t="shared" si="47"/>
        <v>7352.9251152139041</v>
      </c>
    </row>
    <row r="3031" spans="1:24" x14ac:dyDescent="0.15">
      <c r="A3031">
        <v>3030</v>
      </c>
      <c r="B3031">
        <v>28</v>
      </c>
      <c r="C3031">
        <v>7125.5705984428114</v>
      </c>
      <c r="D3031">
        <v>482.18146906755868</v>
      </c>
      <c r="E3031">
        <v>214.30287514113718</v>
      </c>
      <c r="F3031">
        <v>3746.7696000000001</v>
      </c>
      <c r="G3031" s="1">
        <v>0.38</v>
      </c>
      <c r="H3031">
        <v>2706.4905985756905</v>
      </c>
      <c r="Q3031">
        <v>3030</v>
      </c>
      <c r="R3031">
        <v>28</v>
      </c>
      <c r="S3031">
        <f>VLOOKUP($R3031,'[3]人物&amp;怪物成长分析'!$B$5:$S$104,12,FALSE)*$W3031</f>
        <v>7125.5705984428114</v>
      </c>
      <c r="T3031">
        <f>VLOOKUP($R3031,'[3]人物&amp;怪物成长分析'!$B$5:$S$104,13,FALSE)*$W3031</f>
        <v>482.18146906755868</v>
      </c>
      <c r="U3031">
        <f>VLOOKUP($R3031,'[3]人物&amp;怪物成长分析'!$B$5:$S$104,14,FALSE)*$W3031</f>
        <v>214.30287514113718</v>
      </c>
      <c r="V3031">
        <f>VLOOKUP($R3031,'[3]人物&amp;怪物成长分析'!$B$5:$S$104,17,FALSE)*$W3031</f>
        <v>3746.7696000000001</v>
      </c>
      <c r="W3031" s="1">
        <v>0.38</v>
      </c>
      <c r="X3031">
        <f t="shared" si="47"/>
        <v>2706.4905985756905</v>
      </c>
    </row>
    <row r="3032" spans="1:24" x14ac:dyDescent="0.15">
      <c r="A3032">
        <v>3031</v>
      </c>
      <c r="B3032">
        <v>33</v>
      </c>
      <c r="C3032">
        <v>16138.579686998339</v>
      </c>
      <c r="D3032">
        <v>1011.7934558277598</v>
      </c>
      <c r="E3032">
        <v>449.68598036789331</v>
      </c>
      <c r="F3032">
        <v>5657.8099999999995</v>
      </c>
      <c r="G3032" s="1">
        <v>0.5</v>
      </c>
      <c r="H3032">
        <v>4836.813628410704</v>
      </c>
      <c r="Q3032">
        <v>3031</v>
      </c>
      <c r="R3032">
        <v>33</v>
      </c>
      <c r="S3032">
        <f>VLOOKUP($R3032,'[3]人物&amp;怪物成长分析'!$B$5:$S$104,12,FALSE)*$W3032</f>
        <v>16138.579686998339</v>
      </c>
      <c r="T3032">
        <f>VLOOKUP($R3032,'[3]人物&amp;怪物成长分析'!$B$5:$S$104,13,FALSE)*$W3032</f>
        <v>1011.7934558277598</v>
      </c>
      <c r="U3032">
        <f>VLOOKUP($R3032,'[3]人物&amp;怪物成长分析'!$B$5:$S$104,14,FALSE)*$W3032</f>
        <v>449.68598036789331</v>
      </c>
      <c r="V3032">
        <f>VLOOKUP($R3032,'[3]人物&amp;怪物成长分析'!$B$5:$S$104,17,FALSE)*$W3032</f>
        <v>5657.8099999999995</v>
      </c>
      <c r="W3032" s="1">
        <v>0.5</v>
      </c>
      <c r="X3032">
        <f t="shared" si="47"/>
        <v>4836.813628410704</v>
      </c>
    </row>
    <row r="3033" spans="1:24" x14ac:dyDescent="0.15">
      <c r="A3033">
        <v>3032</v>
      </c>
      <c r="B3033">
        <v>22</v>
      </c>
      <c r="C3033">
        <v>6037.3614553043481</v>
      </c>
      <c r="D3033">
        <v>477.15699756521752</v>
      </c>
      <c r="E3033">
        <v>212.06977669565225</v>
      </c>
      <c r="F3033">
        <v>5354.6328000000003</v>
      </c>
      <c r="G3033" s="1">
        <v>0.66</v>
      </c>
      <c r="H3033">
        <v>3301.5556613676526</v>
      </c>
      <c r="Q3033">
        <v>3032</v>
      </c>
      <c r="R3033">
        <v>22</v>
      </c>
      <c r="S3033">
        <f>VLOOKUP($R3033,'[3]人物&amp;怪物成长分析'!$B$5:$S$104,12,FALSE)*$W3033</f>
        <v>6037.3614553043481</v>
      </c>
      <c r="T3033">
        <f>VLOOKUP($R3033,'[3]人物&amp;怪物成长分析'!$B$5:$S$104,13,FALSE)*$W3033</f>
        <v>477.15699756521752</v>
      </c>
      <c r="U3033">
        <f>VLOOKUP($R3033,'[3]人物&amp;怪物成长分析'!$B$5:$S$104,14,FALSE)*$W3033</f>
        <v>212.06977669565225</v>
      </c>
      <c r="V3033">
        <f>VLOOKUP($R3033,'[3]人物&amp;怪物成长分析'!$B$5:$S$104,17,FALSE)*$W3033</f>
        <v>5354.6328000000003</v>
      </c>
      <c r="W3033" s="1">
        <v>0.66</v>
      </c>
      <c r="X3033">
        <f t="shared" si="47"/>
        <v>3301.5556613676526</v>
      </c>
    </row>
    <row r="3034" spans="1:24" x14ac:dyDescent="0.15">
      <c r="A3034">
        <v>3033</v>
      </c>
      <c r="B3034">
        <v>39</v>
      </c>
      <c r="C3034">
        <v>37264.691047008229</v>
      </c>
      <c r="D3034">
        <v>2094.4180363503015</v>
      </c>
      <c r="E3034">
        <v>930.8524606001339</v>
      </c>
      <c r="F3034">
        <v>8229.3498</v>
      </c>
      <c r="G3034" s="1">
        <v>0.63</v>
      </c>
      <c r="H3034">
        <v>8776.6044849969167</v>
      </c>
      <c r="Q3034">
        <v>3033</v>
      </c>
      <c r="R3034">
        <v>39</v>
      </c>
      <c r="S3034">
        <f>VLOOKUP($R3034,'[3]人物&amp;怪物成长分析'!$B$5:$S$104,12,FALSE)*$W3034</f>
        <v>37264.691047008229</v>
      </c>
      <c r="T3034">
        <f>VLOOKUP($R3034,'[3]人物&amp;怪物成长分析'!$B$5:$S$104,13,FALSE)*$W3034</f>
        <v>2094.4180363503015</v>
      </c>
      <c r="U3034">
        <f>VLOOKUP($R3034,'[3]人物&amp;怪物成长分析'!$B$5:$S$104,14,FALSE)*$W3034</f>
        <v>930.8524606001339</v>
      </c>
      <c r="V3034">
        <f>VLOOKUP($R3034,'[3]人物&amp;怪物成长分析'!$B$5:$S$104,17,FALSE)*$W3034</f>
        <v>8229.3498</v>
      </c>
      <c r="W3034" s="1">
        <v>0.63</v>
      </c>
      <c r="X3034">
        <f t="shared" si="47"/>
        <v>8776.6044849969167</v>
      </c>
    </row>
    <row r="3035" spans="1:24" x14ac:dyDescent="0.15">
      <c r="A3035">
        <v>3034</v>
      </c>
      <c r="B3035">
        <v>21</v>
      </c>
      <c r="C3035">
        <v>6369.9350715000028</v>
      </c>
      <c r="D3035">
        <v>517.93938469565239</v>
      </c>
      <c r="E3035">
        <v>230.19528208695664</v>
      </c>
      <c r="F3035">
        <v>6101.1131999999998</v>
      </c>
      <c r="G3035" s="1">
        <v>0.78</v>
      </c>
      <c r="H3035">
        <v>3692.7726691711314</v>
      </c>
      <c r="Q3035">
        <v>3034</v>
      </c>
      <c r="R3035">
        <v>21</v>
      </c>
      <c r="S3035">
        <f>VLOOKUP($R3035,'[3]人物&amp;怪物成长分析'!$B$5:$S$104,12,FALSE)*$W3035</f>
        <v>6369.9350715000028</v>
      </c>
      <c r="T3035">
        <f>VLOOKUP($R3035,'[3]人物&amp;怪物成长分析'!$B$5:$S$104,13,FALSE)*$W3035</f>
        <v>517.93938469565239</v>
      </c>
      <c r="U3035">
        <f>VLOOKUP($R3035,'[3]人物&amp;怪物成长分析'!$B$5:$S$104,14,FALSE)*$W3035</f>
        <v>230.19528208695664</v>
      </c>
      <c r="V3035">
        <f>VLOOKUP($R3035,'[3]人物&amp;怪物成长分析'!$B$5:$S$104,17,FALSE)*$W3035</f>
        <v>6101.1131999999998</v>
      </c>
      <c r="W3035" s="1">
        <v>0.78</v>
      </c>
      <c r="X3035">
        <f t="shared" si="47"/>
        <v>3692.7726691711314</v>
      </c>
    </row>
    <row r="3036" spans="1:24" x14ac:dyDescent="0.15">
      <c r="A3036">
        <v>3035</v>
      </c>
      <c r="B3036">
        <v>37</v>
      </c>
      <c r="C3036">
        <v>34545.738105857745</v>
      </c>
      <c r="D3036">
        <v>2050.1688636915051</v>
      </c>
      <c r="E3036">
        <v>911.18616164066907</v>
      </c>
      <c r="F3036">
        <v>8985.7296000000006</v>
      </c>
      <c r="G3036" s="1">
        <v>0.72</v>
      </c>
      <c r="H3036">
        <v>8877.9991362797809</v>
      </c>
      <c r="Q3036">
        <v>3035</v>
      </c>
      <c r="R3036">
        <v>37</v>
      </c>
      <c r="S3036">
        <f>VLOOKUP($R3036,'[3]人物&amp;怪物成长分析'!$B$5:$S$104,12,FALSE)*$W3036</f>
        <v>34545.738105857745</v>
      </c>
      <c r="T3036">
        <f>VLOOKUP($R3036,'[3]人物&amp;怪物成长分析'!$B$5:$S$104,13,FALSE)*$W3036</f>
        <v>2050.1688636915051</v>
      </c>
      <c r="U3036">
        <f>VLOOKUP($R3036,'[3]人物&amp;怪物成长分析'!$B$5:$S$104,14,FALSE)*$W3036</f>
        <v>911.18616164066907</v>
      </c>
      <c r="V3036">
        <f>VLOOKUP($R3036,'[3]人物&amp;怪物成长分析'!$B$5:$S$104,17,FALSE)*$W3036</f>
        <v>8985.7296000000006</v>
      </c>
      <c r="W3036" s="1">
        <v>0.72</v>
      </c>
      <c r="X3036">
        <f t="shared" si="47"/>
        <v>8877.9991362797809</v>
      </c>
    </row>
    <row r="3037" spans="1:24" x14ac:dyDescent="0.15">
      <c r="A3037">
        <v>3036</v>
      </c>
      <c r="B3037">
        <v>30</v>
      </c>
      <c r="C3037">
        <v>11481.702302784286</v>
      </c>
      <c r="D3037">
        <v>741.41934152508406</v>
      </c>
      <c r="E3037">
        <v>329.51970734448179</v>
      </c>
      <c r="F3037">
        <v>5116.677999999999</v>
      </c>
      <c r="G3037" s="1">
        <v>0.49</v>
      </c>
      <c r="H3037">
        <v>3923.853193177124</v>
      </c>
      <c r="Q3037">
        <v>3036</v>
      </c>
      <c r="R3037">
        <v>30</v>
      </c>
      <c r="S3037">
        <f>VLOOKUP($R3037,'[3]人物&amp;怪物成长分析'!$B$5:$S$104,12,FALSE)*$W3037</f>
        <v>11481.702302784286</v>
      </c>
      <c r="T3037">
        <f>VLOOKUP($R3037,'[3]人物&amp;怪物成长分析'!$B$5:$S$104,13,FALSE)*$W3037</f>
        <v>741.41934152508406</v>
      </c>
      <c r="U3037">
        <f>VLOOKUP($R3037,'[3]人物&amp;怪物成长分析'!$B$5:$S$104,14,FALSE)*$W3037</f>
        <v>329.51970734448179</v>
      </c>
      <c r="V3037">
        <f>VLOOKUP($R3037,'[3]人物&amp;怪物成长分析'!$B$5:$S$104,17,FALSE)*$W3037</f>
        <v>5116.677999999999</v>
      </c>
      <c r="W3037" s="1">
        <v>0.49</v>
      </c>
      <c r="X3037">
        <f t="shared" si="47"/>
        <v>3923.853193177124</v>
      </c>
    </row>
    <row r="3038" spans="1:24" x14ac:dyDescent="0.15">
      <c r="A3038">
        <v>3037</v>
      </c>
      <c r="B3038">
        <v>44</v>
      </c>
      <c r="C3038">
        <v>42640.990263453547</v>
      </c>
      <c r="D3038">
        <v>2112.6708772302345</v>
      </c>
      <c r="E3038">
        <v>938.96483432454875</v>
      </c>
      <c r="F3038">
        <v>6242.8087999999998</v>
      </c>
      <c r="G3038" s="1">
        <v>0.43</v>
      </c>
      <c r="H3038">
        <v>8255.7963769115104</v>
      </c>
      <c r="Q3038">
        <v>3037</v>
      </c>
      <c r="R3038">
        <v>44</v>
      </c>
      <c r="S3038">
        <f>VLOOKUP($R3038,'[3]人物&amp;怪物成长分析'!$B$5:$S$104,12,FALSE)*$W3038</f>
        <v>42640.990263453547</v>
      </c>
      <c r="T3038">
        <f>VLOOKUP($R3038,'[3]人物&amp;怪物成长分析'!$B$5:$S$104,13,FALSE)*$W3038</f>
        <v>2112.6708772302345</v>
      </c>
      <c r="U3038">
        <f>VLOOKUP($R3038,'[3]人物&amp;怪物成长分析'!$B$5:$S$104,14,FALSE)*$W3038</f>
        <v>938.96483432454875</v>
      </c>
      <c r="V3038">
        <f>VLOOKUP($R3038,'[3]人物&amp;怪物成长分析'!$B$5:$S$104,17,FALSE)*$W3038</f>
        <v>6242.8087999999998</v>
      </c>
      <c r="W3038" s="1">
        <v>0.43</v>
      </c>
      <c r="X3038">
        <f t="shared" si="47"/>
        <v>8255.7963769115104</v>
      </c>
    </row>
    <row r="3039" spans="1:24" x14ac:dyDescent="0.15">
      <c r="A3039">
        <v>3038</v>
      </c>
      <c r="B3039">
        <v>46</v>
      </c>
      <c r="C3039">
        <v>44279.433386401623</v>
      </c>
      <c r="D3039">
        <v>2093.3153012612715</v>
      </c>
      <c r="E3039">
        <v>930.36235611612085</v>
      </c>
      <c r="F3039">
        <v>5587.1627999999992</v>
      </c>
      <c r="G3039" s="1">
        <v>0.37</v>
      </c>
      <c r="H3039">
        <v>8033.3884138001486</v>
      </c>
      <c r="Q3039">
        <v>3038</v>
      </c>
      <c r="R3039">
        <v>46</v>
      </c>
      <c r="S3039">
        <f>VLOOKUP($R3039,'[3]人物&amp;怪物成长分析'!$B$5:$S$104,12,FALSE)*$W3039</f>
        <v>44279.433386401623</v>
      </c>
      <c r="T3039">
        <f>VLOOKUP($R3039,'[3]人物&amp;怪物成长分析'!$B$5:$S$104,13,FALSE)*$W3039</f>
        <v>2093.3153012612715</v>
      </c>
      <c r="U3039">
        <f>VLOOKUP($R3039,'[3]人物&amp;怪物成长分析'!$B$5:$S$104,14,FALSE)*$W3039</f>
        <v>930.36235611612085</v>
      </c>
      <c r="V3039">
        <f>VLOOKUP($R3039,'[3]人物&amp;怪物成长分析'!$B$5:$S$104,17,FALSE)*$W3039</f>
        <v>5587.1627999999992</v>
      </c>
      <c r="W3039" s="1">
        <v>0.37</v>
      </c>
      <c r="X3039">
        <f t="shared" si="47"/>
        <v>8033.3884138001486</v>
      </c>
    </row>
    <row r="3040" spans="1:24" x14ac:dyDescent="0.15">
      <c r="A3040">
        <v>3039</v>
      </c>
      <c r="B3040">
        <v>34</v>
      </c>
      <c r="C3040">
        <v>21739.326539565554</v>
      </c>
      <c r="D3040">
        <v>1350.4462501159869</v>
      </c>
      <c r="E3040">
        <v>600.19833338488309</v>
      </c>
      <c r="F3040">
        <v>7080.1235999999999</v>
      </c>
      <c r="G3040" s="1">
        <v>0.61</v>
      </c>
      <c r="H3040">
        <v>6272.9516029001907</v>
      </c>
      <c r="Q3040">
        <v>3039</v>
      </c>
      <c r="R3040">
        <v>34</v>
      </c>
      <c r="S3040">
        <f>VLOOKUP($R3040,'[3]人物&amp;怪物成长分析'!$B$5:$S$104,12,FALSE)*$W3040</f>
        <v>21739.326539565554</v>
      </c>
      <c r="T3040">
        <f>VLOOKUP($R3040,'[3]人物&amp;怪物成长分析'!$B$5:$S$104,13,FALSE)*$W3040</f>
        <v>1350.4462501159869</v>
      </c>
      <c r="U3040">
        <f>VLOOKUP($R3040,'[3]人物&amp;怪物成长分析'!$B$5:$S$104,14,FALSE)*$W3040</f>
        <v>600.19833338488309</v>
      </c>
      <c r="V3040">
        <f>VLOOKUP($R3040,'[3]人物&amp;怪物成长分析'!$B$5:$S$104,17,FALSE)*$W3040</f>
        <v>7080.1235999999999</v>
      </c>
      <c r="W3040" s="1">
        <v>0.61</v>
      </c>
      <c r="X3040">
        <f t="shared" si="47"/>
        <v>6272.9516029001907</v>
      </c>
    </row>
    <row r="3041" spans="1:24" x14ac:dyDescent="0.15">
      <c r="A3041">
        <v>3040</v>
      </c>
      <c r="B3041">
        <v>49</v>
      </c>
      <c r="C3041">
        <v>120148.82715076978</v>
      </c>
      <c r="D3041">
        <v>5311.8089974216073</v>
      </c>
      <c r="E3041">
        <v>2360.8039988540481</v>
      </c>
      <c r="F3041">
        <v>12299.8722</v>
      </c>
      <c r="G3041" s="1">
        <v>0.77</v>
      </c>
      <c r="H3041">
        <v>19992.627156367736</v>
      </c>
      <c r="Q3041">
        <v>3040</v>
      </c>
      <c r="R3041">
        <v>49</v>
      </c>
      <c r="S3041">
        <f>VLOOKUP($R3041,'[3]人物&amp;怪物成长分析'!$B$5:$S$104,12,FALSE)*$W3041</f>
        <v>120148.82715076978</v>
      </c>
      <c r="T3041">
        <f>VLOOKUP($R3041,'[3]人物&amp;怪物成长分析'!$B$5:$S$104,13,FALSE)*$W3041</f>
        <v>5311.8089974216073</v>
      </c>
      <c r="U3041">
        <f>VLOOKUP($R3041,'[3]人物&amp;怪物成长分析'!$B$5:$S$104,14,FALSE)*$W3041</f>
        <v>2360.8039988540481</v>
      </c>
      <c r="V3041">
        <f>VLOOKUP($R3041,'[3]人物&amp;怪物成长分析'!$B$5:$S$104,17,FALSE)*$W3041</f>
        <v>12299.8722</v>
      </c>
      <c r="W3041" s="1">
        <v>0.77</v>
      </c>
      <c r="X3041">
        <f t="shared" si="47"/>
        <v>19992.627156367736</v>
      </c>
    </row>
    <row r="3042" spans="1:24" x14ac:dyDescent="0.15">
      <c r="A3042">
        <v>3041</v>
      </c>
      <c r="B3042">
        <v>30</v>
      </c>
      <c r="C3042">
        <v>16636.752316279271</v>
      </c>
      <c r="D3042">
        <v>1074.3014948628768</v>
      </c>
      <c r="E3042">
        <v>477.46733105016745</v>
      </c>
      <c r="F3042">
        <v>7413.9619999999986</v>
      </c>
      <c r="G3042" s="1">
        <v>0.71</v>
      </c>
      <c r="H3042">
        <v>5685.5831982770569</v>
      </c>
      <c r="Q3042">
        <v>3041</v>
      </c>
      <c r="R3042">
        <v>30</v>
      </c>
      <c r="S3042">
        <f>VLOOKUP($R3042,'[3]人物&amp;怪物成长分析'!$B$5:$S$104,12,FALSE)*$W3042</f>
        <v>16636.752316279271</v>
      </c>
      <c r="T3042">
        <f>VLOOKUP($R3042,'[3]人物&amp;怪物成长分析'!$B$5:$S$104,13,FALSE)*$W3042</f>
        <v>1074.3014948628768</v>
      </c>
      <c r="U3042">
        <f>VLOOKUP($R3042,'[3]人物&amp;怪物成长分析'!$B$5:$S$104,14,FALSE)*$W3042</f>
        <v>477.46733105016745</v>
      </c>
      <c r="V3042">
        <f>VLOOKUP($R3042,'[3]人物&amp;怪物成长分析'!$B$5:$S$104,17,FALSE)*$W3042</f>
        <v>7413.9619999999986</v>
      </c>
      <c r="W3042" s="1">
        <v>0.71</v>
      </c>
      <c r="X3042">
        <f t="shared" si="47"/>
        <v>5685.5831982770569</v>
      </c>
    </row>
    <row r="3043" spans="1:24" x14ac:dyDescent="0.15">
      <c r="A3043">
        <v>3042</v>
      </c>
      <c r="B3043">
        <v>36</v>
      </c>
      <c r="C3043">
        <v>25807.793886180607</v>
      </c>
      <c r="D3043">
        <v>1575.3337908441474</v>
      </c>
      <c r="E3043">
        <v>700.14835148628777</v>
      </c>
      <c r="F3043">
        <v>7313.4239999999991</v>
      </c>
      <c r="G3043" s="1">
        <v>0.6</v>
      </c>
      <c r="H3043">
        <v>6953.2296693331909</v>
      </c>
      <c r="Q3043">
        <v>3042</v>
      </c>
      <c r="R3043">
        <v>36</v>
      </c>
      <c r="S3043">
        <f>VLOOKUP($R3043,'[3]人物&amp;怪物成长分析'!$B$5:$S$104,12,FALSE)*$W3043</f>
        <v>25807.793886180607</v>
      </c>
      <c r="T3043">
        <f>VLOOKUP($R3043,'[3]人物&amp;怪物成长分析'!$B$5:$S$104,13,FALSE)*$W3043</f>
        <v>1575.3337908441474</v>
      </c>
      <c r="U3043">
        <f>VLOOKUP($R3043,'[3]人物&amp;怪物成长分析'!$B$5:$S$104,14,FALSE)*$W3043</f>
        <v>700.14835148628777</v>
      </c>
      <c r="V3043">
        <f>VLOOKUP($R3043,'[3]人物&amp;怪物成长分析'!$B$5:$S$104,17,FALSE)*$W3043</f>
        <v>7313.4239999999991</v>
      </c>
      <c r="W3043" s="1">
        <v>0.6</v>
      </c>
      <c r="X3043">
        <f t="shared" si="47"/>
        <v>6953.2296693331909</v>
      </c>
    </row>
    <row r="3044" spans="1:24" x14ac:dyDescent="0.15">
      <c r="A3044">
        <v>3043</v>
      </c>
      <c r="B3044">
        <v>37</v>
      </c>
      <c r="C3044">
        <v>16313.265216655049</v>
      </c>
      <c r="D3044">
        <v>968.13529674321092</v>
      </c>
      <c r="E3044">
        <v>430.28235410809378</v>
      </c>
      <c r="F3044">
        <v>4243.2612000000008</v>
      </c>
      <c r="G3044" s="1">
        <v>0.34</v>
      </c>
      <c r="H3044">
        <v>4192.3884810210084</v>
      </c>
      <c r="Q3044">
        <v>3043</v>
      </c>
      <c r="R3044">
        <v>37</v>
      </c>
      <c r="S3044">
        <f>VLOOKUP($R3044,'[3]人物&amp;怪物成长分析'!$B$5:$S$104,12,FALSE)*$W3044</f>
        <v>16313.265216655049</v>
      </c>
      <c r="T3044">
        <f>VLOOKUP($R3044,'[3]人物&amp;怪物成长分析'!$B$5:$S$104,13,FALSE)*$W3044</f>
        <v>968.13529674321092</v>
      </c>
      <c r="U3044">
        <f>VLOOKUP($R3044,'[3]人物&amp;怪物成长分析'!$B$5:$S$104,14,FALSE)*$W3044</f>
        <v>430.28235410809378</v>
      </c>
      <c r="V3044">
        <f>VLOOKUP($R3044,'[3]人物&amp;怪物成长分析'!$B$5:$S$104,17,FALSE)*$W3044</f>
        <v>4243.2612000000008</v>
      </c>
      <c r="W3044" s="1">
        <v>0.34</v>
      </c>
      <c r="X3044">
        <f t="shared" si="47"/>
        <v>4192.3884810210084</v>
      </c>
    </row>
    <row r="3045" spans="1:24" x14ac:dyDescent="0.15">
      <c r="A3045">
        <v>3044</v>
      </c>
      <c r="B3045">
        <v>35</v>
      </c>
      <c r="C3045">
        <v>14901.595946086958</v>
      </c>
      <c r="D3045">
        <v>917.48256730434787</v>
      </c>
      <c r="E3045">
        <v>407.77002991304363</v>
      </c>
      <c r="F3045">
        <v>4521.2020000000002</v>
      </c>
      <c r="G3045" s="1">
        <v>0.38</v>
      </c>
      <c r="H3045">
        <v>4150.2301380730441</v>
      </c>
      <c r="Q3045">
        <v>3044</v>
      </c>
      <c r="R3045">
        <v>35</v>
      </c>
      <c r="S3045">
        <f>VLOOKUP($R3045,'[3]人物&amp;怪物成长分析'!$B$5:$S$104,12,FALSE)*$W3045</f>
        <v>14901.595946086958</v>
      </c>
      <c r="T3045">
        <f>VLOOKUP($R3045,'[3]人物&amp;怪物成长分析'!$B$5:$S$104,13,FALSE)*$W3045</f>
        <v>917.48256730434787</v>
      </c>
      <c r="U3045">
        <f>VLOOKUP($R3045,'[3]人物&amp;怪物成长分析'!$B$5:$S$104,14,FALSE)*$W3045</f>
        <v>407.77002991304363</v>
      </c>
      <c r="V3045">
        <f>VLOOKUP($R3045,'[3]人物&amp;怪物成长分析'!$B$5:$S$104,17,FALSE)*$W3045</f>
        <v>4521.2020000000002</v>
      </c>
      <c r="W3045" s="1">
        <v>0.38</v>
      </c>
      <c r="X3045">
        <f t="shared" si="47"/>
        <v>4150.2301380730441</v>
      </c>
    </row>
    <row r="3046" spans="1:24" x14ac:dyDescent="0.15">
      <c r="A3046">
        <v>3045</v>
      </c>
      <c r="B3046">
        <v>47</v>
      </c>
      <c r="C3046">
        <v>103502.84257063484</v>
      </c>
      <c r="D3046">
        <v>4782.9460326050184</v>
      </c>
      <c r="E3046">
        <v>2125.7537922688971</v>
      </c>
      <c r="F3046">
        <v>12159.3482</v>
      </c>
      <c r="G3046" s="1">
        <v>0.79</v>
      </c>
      <c r="H3046">
        <v>18219.590298839172</v>
      </c>
      <c r="Q3046">
        <v>3045</v>
      </c>
      <c r="R3046">
        <v>47</v>
      </c>
      <c r="S3046">
        <f>VLOOKUP($R3046,'[3]人物&amp;怪物成长分析'!$B$5:$S$104,12,FALSE)*$W3046</f>
        <v>103502.84257063484</v>
      </c>
      <c r="T3046">
        <f>VLOOKUP($R3046,'[3]人物&amp;怪物成长分析'!$B$5:$S$104,13,FALSE)*$W3046</f>
        <v>4782.9460326050184</v>
      </c>
      <c r="U3046">
        <f>VLOOKUP($R3046,'[3]人物&amp;怪物成长分析'!$B$5:$S$104,14,FALSE)*$W3046</f>
        <v>2125.7537922688971</v>
      </c>
      <c r="V3046">
        <f>VLOOKUP($R3046,'[3]人物&amp;怪物成长分析'!$B$5:$S$104,17,FALSE)*$W3046</f>
        <v>12159.3482</v>
      </c>
      <c r="W3046" s="1">
        <v>0.79</v>
      </c>
      <c r="X3046">
        <f t="shared" si="47"/>
        <v>18219.590298839172</v>
      </c>
    </row>
    <row r="3047" spans="1:24" x14ac:dyDescent="0.15">
      <c r="A3047">
        <v>3046</v>
      </c>
      <c r="B3047">
        <v>20</v>
      </c>
      <c r="C3047">
        <v>5078.786086956522</v>
      </c>
      <c r="D3047">
        <v>425.20069565217398</v>
      </c>
      <c r="E3047">
        <v>188.97808695652179</v>
      </c>
      <c r="F3047">
        <v>5271.5599999999995</v>
      </c>
      <c r="G3047" s="1">
        <v>0.7</v>
      </c>
      <c r="H3047">
        <v>3131.592751304348</v>
      </c>
      <c r="Q3047">
        <v>3046</v>
      </c>
      <c r="R3047">
        <v>20</v>
      </c>
      <c r="S3047">
        <f>VLOOKUP($R3047,'[3]人物&amp;怪物成长分析'!$B$5:$S$104,12,FALSE)*$W3047</f>
        <v>5078.786086956522</v>
      </c>
      <c r="T3047">
        <f>VLOOKUP($R3047,'[3]人物&amp;怪物成长分析'!$B$5:$S$104,13,FALSE)*$W3047</f>
        <v>425.20069565217398</v>
      </c>
      <c r="U3047">
        <f>VLOOKUP($R3047,'[3]人物&amp;怪物成长分析'!$B$5:$S$104,14,FALSE)*$W3047</f>
        <v>188.97808695652179</v>
      </c>
      <c r="V3047">
        <f>VLOOKUP($R3047,'[3]人物&amp;怪物成长分析'!$B$5:$S$104,17,FALSE)*$W3047</f>
        <v>5271.5599999999995</v>
      </c>
      <c r="W3047" s="1">
        <v>0.7</v>
      </c>
      <c r="X3047">
        <f t="shared" si="47"/>
        <v>3131.592751304348</v>
      </c>
    </row>
    <row r="3048" spans="1:24" x14ac:dyDescent="0.15">
      <c r="A3048">
        <v>3047</v>
      </c>
      <c r="B3048">
        <v>43</v>
      </c>
      <c r="C3048">
        <v>48565.159697117509</v>
      </c>
      <c r="D3048">
        <v>2465.0571352804018</v>
      </c>
      <c r="E3048">
        <v>1095.5809490135123</v>
      </c>
      <c r="F3048">
        <v>7682.5907999999999</v>
      </c>
      <c r="G3048" s="1">
        <v>0.54</v>
      </c>
      <c r="H3048">
        <v>9738.3904130143364</v>
      </c>
      <c r="Q3048">
        <v>3047</v>
      </c>
      <c r="R3048">
        <v>43</v>
      </c>
      <c r="S3048">
        <f>VLOOKUP($R3048,'[3]人物&amp;怪物成长分析'!$B$5:$S$104,12,FALSE)*$W3048</f>
        <v>48565.159697117509</v>
      </c>
      <c r="T3048">
        <f>VLOOKUP($R3048,'[3]人物&amp;怪物成长分析'!$B$5:$S$104,13,FALSE)*$W3048</f>
        <v>2465.0571352804018</v>
      </c>
      <c r="U3048">
        <f>VLOOKUP($R3048,'[3]人物&amp;怪物成长分析'!$B$5:$S$104,14,FALSE)*$W3048</f>
        <v>1095.5809490135123</v>
      </c>
      <c r="V3048">
        <f>VLOOKUP($R3048,'[3]人物&amp;怪物成长分析'!$B$5:$S$104,17,FALSE)*$W3048</f>
        <v>7682.5907999999999</v>
      </c>
      <c r="W3048" s="1">
        <v>0.54</v>
      </c>
      <c r="X3048">
        <f t="shared" si="47"/>
        <v>9738.3904130143364</v>
      </c>
    </row>
    <row r="3049" spans="1:24" x14ac:dyDescent="0.15">
      <c r="A3049">
        <v>3048</v>
      </c>
      <c r="B3049">
        <v>34</v>
      </c>
      <c r="C3049">
        <v>19244.649723549835</v>
      </c>
      <c r="D3049">
        <v>1195.4770082993984</v>
      </c>
      <c r="E3049">
        <v>531.32311479973259</v>
      </c>
      <c r="F3049">
        <v>6267.6504000000004</v>
      </c>
      <c r="G3049" s="1">
        <v>0.54</v>
      </c>
      <c r="H3049">
        <v>5553.1046976493499</v>
      </c>
      <c r="Q3049">
        <v>3048</v>
      </c>
      <c r="R3049">
        <v>34</v>
      </c>
      <c r="S3049">
        <f>VLOOKUP($R3049,'[3]人物&amp;怪物成长分析'!$B$5:$S$104,12,FALSE)*$W3049</f>
        <v>19244.649723549835</v>
      </c>
      <c r="T3049">
        <f>VLOOKUP($R3049,'[3]人物&amp;怪物成长分析'!$B$5:$S$104,13,FALSE)*$W3049</f>
        <v>1195.4770082993984</v>
      </c>
      <c r="U3049">
        <f>VLOOKUP($R3049,'[3]人物&amp;怪物成长分析'!$B$5:$S$104,14,FALSE)*$W3049</f>
        <v>531.32311479973259</v>
      </c>
      <c r="V3049">
        <f>VLOOKUP($R3049,'[3]人物&amp;怪物成长分析'!$B$5:$S$104,17,FALSE)*$W3049</f>
        <v>6267.6504000000004</v>
      </c>
      <c r="W3049" s="1">
        <v>0.54</v>
      </c>
      <c r="X3049">
        <f t="shared" si="47"/>
        <v>5553.1046976493499</v>
      </c>
    </row>
    <row r="3050" spans="1:24" x14ac:dyDescent="0.15">
      <c r="A3050">
        <v>3049</v>
      </c>
      <c r="B3050">
        <v>50</v>
      </c>
      <c r="C3050">
        <v>78614.117280000035</v>
      </c>
      <c r="D3050">
        <v>3401.5723823076937</v>
      </c>
      <c r="E3050">
        <v>1511.8099476923085</v>
      </c>
      <c r="F3050">
        <v>7481.9000000000005</v>
      </c>
      <c r="G3050" s="1">
        <v>0.46</v>
      </c>
      <c r="H3050">
        <v>12722.151625440003</v>
      </c>
      <c r="Q3050">
        <v>3049</v>
      </c>
      <c r="R3050">
        <v>50</v>
      </c>
      <c r="S3050">
        <f>VLOOKUP($R3050,'[3]人物&amp;怪物成长分析'!$B$5:$S$104,12,FALSE)*$W3050</f>
        <v>78614.117280000035</v>
      </c>
      <c r="T3050">
        <f>VLOOKUP($R3050,'[3]人物&amp;怪物成长分析'!$B$5:$S$104,13,FALSE)*$W3050</f>
        <v>3401.5723823076937</v>
      </c>
      <c r="U3050">
        <f>VLOOKUP($R3050,'[3]人物&amp;怪物成长分析'!$B$5:$S$104,14,FALSE)*$W3050</f>
        <v>1511.8099476923085</v>
      </c>
      <c r="V3050">
        <f>VLOOKUP($R3050,'[3]人物&amp;怪物成长分析'!$B$5:$S$104,17,FALSE)*$W3050</f>
        <v>7481.9000000000005</v>
      </c>
      <c r="W3050" s="1">
        <v>0.46</v>
      </c>
      <c r="X3050">
        <f t="shared" si="47"/>
        <v>12722.151625440003</v>
      </c>
    </row>
    <row r="3051" spans="1:24" x14ac:dyDescent="0.15">
      <c r="A3051">
        <v>3050</v>
      </c>
      <c r="B3051">
        <v>44</v>
      </c>
      <c r="C3051">
        <v>57515.754308844313</v>
      </c>
      <c r="D3051">
        <v>2849.6490902175251</v>
      </c>
      <c r="E3051">
        <v>1266.5107067633446</v>
      </c>
      <c r="F3051">
        <v>8420.532799999999</v>
      </c>
      <c r="G3051" s="1">
        <v>0.57999999999999996</v>
      </c>
      <c r="H3051">
        <v>11135.72534560157</v>
      </c>
      <c r="Q3051">
        <v>3050</v>
      </c>
      <c r="R3051">
        <v>44</v>
      </c>
      <c r="S3051">
        <f>VLOOKUP($R3051,'[3]人物&amp;怪物成长分析'!$B$5:$S$104,12,FALSE)*$W3051</f>
        <v>57515.754308844313</v>
      </c>
      <c r="T3051">
        <f>VLOOKUP($R3051,'[3]人物&amp;怪物成长分析'!$B$5:$S$104,13,FALSE)*$W3051</f>
        <v>2849.6490902175251</v>
      </c>
      <c r="U3051">
        <f>VLOOKUP($R3051,'[3]人物&amp;怪物成长分析'!$B$5:$S$104,14,FALSE)*$W3051</f>
        <v>1266.5107067633446</v>
      </c>
      <c r="V3051">
        <f>VLOOKUP($R3051,'[3]人物&amp;怪物成长分析'!$B$5:$S$104,17,FALSE)*$W3051</f>
        <v>8420.532799999999</v>
      </c>
      <c r="W3051" s="1">
        <v>0.57999999999999996</v>
      </c>
      <c r="X3051">
        <f t="shared" si="47"/>
        <v>11135.72534560157</v>
      </c>
    </row>
    <row r="3052" spans="1:24" x14ac:dyDescent="0.15">
      <c r="A3052">
        <v>3051</v>
      </c>
      <c r="B3052">
        <v>46</v>
      </c>
      <c r="C3052">
        <v>35902.243286271587</v>
      </c>
      <c r="D3052">
        <v>1697.2826766983283</v>
      </c>
      <c r="E3052">
        <v>754.34785631036823</v>
      </c>
      <c r="F3052">
        <v>4530.1319999999996</v>
      </c>
      <c r="G3052" s="1">
        <v>0.3</v>
      </c>
      <c r="H3052">
        <v>6513.5581733514719</v>
      </c>
      <c r="Q3052">
        <v>3051</v>
      </c>
      <c r="R3052">
        <v>46</v>
      </c>
      <c r="S3052">
        <f>VLOOKUP($R3052,'[3]人物&amp;怪物成长分析'!$B$5:$S$104,12,FALSE)*$W3052</f>
        <v>35902.243286271587</v>
      </c>
      <c r="T3052">
        <f>VLOOKUP($R3052,'[3]人物&amp;怪物成长分析'!$B$5:$S$104,13,FALSE)*$W3052</f>
        <v>1697.2826766983283</v>
      </c>
      <c r="U3052">
        <f>VLOOKUP($R3052,'[3]人物&amp;怪物成长分析'!$B$5:$S$104,14,FALSE)*$W3052</f>
        <v>754.34785631036823</v>
      </c>
      <c r="V3052">
        <f>VLOOKUP($R3052,'[3]人物&amp;怪物成长分析'!$B$5:$S$104,17,FALSE)*$W3052</f>
        <v>4530.1319999999996</v>
      </c>
      <c r="W3052" s="1">
        <v>0.3</v>
      </c>
      <c r="X3052">
        <f t="shared" si="47"/>
        <v>6513.5581733514719</v>
      </c>
    </row>
    <row r="3053" spans="1:24" x14ac:dyDescent="0.15">
      <c r="A3053">
        <v>3052</v>
      </c>
      <c r="B3053">
        <v>33</v>
      </c>
      <c r="C3053">
        <v>19043.524030658038</v>
      </c>
      <c r="D3053">
        <v>1193.9162778767566</v>
      </c>
      <c r="E3053">
        <v>530.62945683411408</v>
      </c>
      <c r="F3053">
        <v>6676.215799999999</v>
      </c>
      <c r="G3053" s="1">
        <v>0.59</v>
      </c>
      <c r="H3053">
        <v>5707.4400815246308</v>
      </c>
      <c r="Q3053">
        <v>3052</v>
      </c>
      <c r="R3053">
        <v>33</v>
      </c>
      <c r="S3053">
        <f>VLOOKUP($R3053,'[3]人物&amp;怪物成长分析'!$B$5:$S$104,12,FALSE)*$W3053</f>
        <v>19043.524030658038</v>
      </c>
      <c r="T3053">
        <f>VLOOKUP($R3053,'[3]人物&amp;怪物成长分析'!$B$5:$S$104,13,FALSE)*$W3053</f>
        <v>1193.9162778767566</v>
      </c>
      <c r="U3053">
        <f>VLOOKUP($R3053,'[3]人物&amp;怪物成长分析'!$B$5:$S$104,14,FALSE)*$W3053</f>
        <v>530.62945683411408</v>
      </c>
      <c r="V3053">
        <f>VLOOKUP($R3053,'[3]人物&amp;怪物成长分析'!$B$5:$S$104,17,FALSE)*$W3053</f>
        <v>6676.215799999999</v>
      </c>
      <c r="W3053" s="1">
        <v>0.59</v>
      </c>
      <c r="X3053">
        <f t="shared" si="47"/>
        <v>5707.4400815246308</v>
      </c>
    </row>
    <row r="3054" spans="1:24" x14ac:dyDescent="0.15">
      <c r="A3054">
        <v>3053</v>
      </c>
      <c r="B3054">
        <v>22</v>
      </c>
      <c r="C3054">
        <v>6403.2621495652174</v>
      </c>
      <c r="D3054">
        <v>506.07560347826092</v>
      </c>
      <c r="E3054">
        <v>224.92249043478265</v>
      </c>
      <c r="F3054">
        <v>5679.1559999999999</v>
      </c>
      <c r="G3054" s="1">
        <v>0.7</v>
      </c>
      <c r="H3054">
        <v>3501.6499438747828</v>
      </c>
      <c r="Q3054">
        <v>3053</v>
      </c>
      <c r="R3054">
        <v>22</v>
      </c>
      <c r="S3054">
        <f>VLOOKUP($R3054,'[3]人物&amp;怪物成长分析'!$B$5:$S$104,12,FALSE)*$W3054</f>
        <v>6403.2621495652174</v>
      </c>
      <c r="T3054">
        <f>VLOOKUP($R3054,'[3]人物&amp;怪物成长分析'!$B$5:$S$104,13,FALSE)*$W3054</f>
        <v>506.07560347826092</v>
      </c>
      <c r="U3054">
        <f>VLOOKUP($R3054,'[3]人物&amp;怪物成长分析'!$B$5:$S$104,14,FALSE)*$W3054</f>
        <v>224.92249043478265</v>
      </c>
      <c r="V3054">
        <f>VLOOKUP($R3054,'[3]人物&amp;怪物成长分析'!$B$5:$S$104,17,FALSE)*$W3054</f>
        <v>5679.1559999999999</v>
      </c>
      <c r="W3054" s="1">
        <v>0.7</v>
      </c>
      <c r="X3054">
        <f t="shared" si="47"/>
        <v>3501.6499438747828</v>
      </c>
    </row>
    <row r="3055" spans="1:24" x14ac:dyDescent="0.15">
      <c r="A3055">
        <v>3054</v>
      </c>
      <c r="B3055">
        <v>40</v>
      </c>
      <c r="C3055">
        <v>33652.106564002686</v>
      </c>
      <c r="D3055">
        <v>1842.2686075183954</v>
      </c>
      <c r="E3055">
        <v>818.78604778595354</v>
      </c>
      <c r="F3055">
        <v>6810.3359999999993</v>
      </c>
      <c r="G3055" s="1">
        <v>0.51</v>
      </c>
      <c r="H3055">
        <v>7587.1837894373475</v>
      </c>
      <c r="Q3055">
        <v>3054</v>
      </c>
      <c r="R3055">
        <v>40</v>
      </c>
      <c r="S3055">
        <f>VLOOKUP($R3055,'[3]人物&amp;怪物成长分析'!$B$5:$S$104,12,FALSE)*$W3055</f>
        <v>33652.106564002686</v>
      </c>
      <c r="T3055">
        <f>VLOOKUP($R3055,'[3]人物&amp;怪物成长分析'!$B$5:$S$104,13,FALSE)*$W3055</f>
        <v>1842.2686075183954</v>
      </c>
      <c r="U3055">
        <f>VLOOKUP($R3055,'[3]人物&amp;怪物成长分析'!$B$5:$S$104,14,FALSE)*$W3055</f>
        <v>818.78604778595354</v>
      </c>
      <c r="V3055">
        <f>VLOOKUP($R3055,'[3]人物&amp;怪物成长分析'!$B$5:$S$104,17,FALSE)*$W3055</f>
        <v>6810.3359999999993</v>
      </c>
      <c r="W3055" s="1">
        <v>0.51</v>
      </c>
      <c r="X3055">
        <f t="shared" si="47"/>
        <v>7587.1837894373475</v>
      </c>
    </row>
    <row r="3056" spans="1:24" x14ac:dyDescent="0.15">
      <c r="A3056">
        <v>3055</v>
      </c>
      <c r="B3056">
        <v>30</v>
      </c>
      <c r="C3056">
        <v>11950.343213102011</v>
      </c>
      <c r="D3056">
        <v>771.68135546488338</v>
      </c>
      <c r="E3056">
        <v>342.96949131772595</v>
      </c>
      <c r="F3056">
        <v>5325.5219999999999</v>
      </c>
      <c r="G3056" s="1">
        <v>0.51</v>
      </c>
      <c r="H3056">
        <v>4084.0104663680277</v>
      </c>
      <c r="Q3056">
        <v>3055</v>
      </c>
      <c r="R3056">
        <v>30</v>
      </c>
      <c r="S3056">
        <f>VLOOKUP($R3056,'[3]人物&amp;怪物成长分析'!$B$5:$S$104,12,FALSE)*$W3056</f>
        <v>11950.343213102011</v>
      </c>
      <c r="T3056">
        <f>VLOOKUP($R3056,'[3]人物&amp;怪物成长分析'!$B$5:$S$104,13,FALSE)*$W3056</f>
        <v>771.68135546488338</v>
      </c>
      <c r="U3056">
        <f>VLOOKUP($R3056,'[3]人物&amp;怪物成长分析'!$B$5:$S$104,14,FALSE)*$W3056</f>
        <v>342.96949131772595</v>
      </c>
      <c r="V3056">
        <f>VLOOKUP($R3056,'[3]人物&amp;怪物成长分析'!$B$5:$S$104,17,FALSE)*$W3056</f>
        <v>5325.5219999999999</v>
      </c>
      <c r="W3056" s="1">
        <v>0.51</v>
      </c>
      <c r="X3056">
        <f t="shared" si="47"/>
        <v>4084.0104663680277</v>
      </c>
    </row>
    <row r="3057" spans="1:24" x14ac:dyDescent="0.15">
      <c r="A3057">
        <v>3056</v>
      </c>
      <c r="B3057">
        <v>47</v>
      </c>
      <c r="C3057">
        <v>55026.827695780543</v>
      </c>
      <c r="D3057">
        <v>2542.8320679672247</v>
      </c>
      <c r="E3057">
        <v>1130.1475857632111</v>
      </c>
      <c r="F3057">
        <v>6464.4636</v>
      </c>
      <c r="G3057" s="1">
        <v>0.42</v>
      </c>
      <c r="H3057">
        <v>9686.3644626739897</v>
      </c>
      <c r="Q3057">
        <v>3056</v>
      </c>
      <c r="R3057">
        <v>47</v>
      </c>
      <c r="S3057">
        <f>VLOOKUP($R3057,'[3]人物&amp;怪物成长分析'!$B$5:$S$104,12,FALSE)*$W3057</f>
        <v>55026.827695780543</v>
      </c>
      <c r="T3057">
        <f>VLOOKUP($R3057,'[3]人物&amp;怪物成长分析'!$B$5:$S$104,13,FALSE)*$W3057</f>
        <v>2542.8320679672247</v>
      </c>
      <c r="U3057">
        <f>VLOOKUP($R3057,'[3]人物&amp;怪物成长分析'!$B$5:$S$104,14,FALSE)*$W3057</f>
        <v>1130.1475857632111</v>
      </c>
      <c r="V3057">
        <f>VLOOKUP($R3057,'[3]人物&amp;怪物成长分析'!$B$5:$S$104,17,FALSE)*$W3057</f>
        <v>6464.4636</v>
      </c>
      <c r="W3057" s="1">
        <v>0.42</v>
      </c>
      <c r="X3057">
        <f t="shared" si="47"/>
        <v>9686.3644626739897</v>
      </c>
    </row>
    <row r="3058" spans="1:24" x14ac:dyDescent="0.15">
      <c r="A3058">
        <v>3057</v>
      </c>
      <c r="B3058">
        <v>29</v>
      </c>
      <c r="C3058">
        <v>16701.736003304355</v>
      </c>
      <c r="D3058">
        <v>1103.7402406956528</v>
      </c>
      <c r="E3058">
        <v>490.55121808695685</v>
      </c>
      <c r="F3058">
        <v>8120.848</v>
      </c>
      <c r="G3058" s="1">
        <v>0.8</v>
      </c>
      <c r="H3058">
        <v>6028.1390626977409</v>
      </c>
      <c r="Q3058">
        <v>3057</v>
      </c>
      <c r="R3058">
        <v>29</v>
      </c>
      <c r="S3058">
        <f>VLOOKUP($R3058,'[3]人物&amp;怪物成长分析'!$B$5:$S$104,12,FALSE)*$W3058</f>
        <v>16701.736003304355</v>
      </c>
      <c r="T3058">
        <f>VLOOKUP($R3058,'[3]人物&amp;怪物成长分析'!$B$5:$S$104,13,FALSE)*$W3058</f>
        <v>1103.7402406956528</v>
      </c>
      <c r="U3058">
        <f>VLOOKUP($R3058,'[3]人物&amp;怪物成长分析'!$B$5:$S$104,14,FALSE)*$W3058</f>
        <v>490.55121808695685</v>
      </c>
      <c r="V3058">
        <f>VLOOKUP($R3058,'[3]人物&amp;怪物成长分析'!$B$5:$S$104,17,FALSE)*$W3058</f>
        <v>8120.848</v>
      </c>
      <c r="W3058" s="1">
        <v>0.8</v>
      </c>
      <c r="X3058">
        <f t="shared" si="47"/>
        <v>6028.1390626977409</v>
      </c>
    </row>
    <row r="3059" spans="1:24" x14ac:dyDescent="0.15">
      <c r="A3059">
        <v>3058</v>
      </c>
      <c r="B3059">
        <v>33</v>
      </c>
      <c r="C3059">
        <v>21302.925186837809</v>
      </c>
      <c r="D3059">
        <v>1335.5673616926429</v>
      </c>
      <c r="E3059">
        <v>593.58549408561919</v>
      </c>
      <c r="F3059">
        <v>7468.3091999999997</v>
      </c>
      <c r="G3059" s="1">
        <v>0.66</v>
      </c>
      <c r="H3059">
        <v>6384.5939895021302</v>
      </c>
      <c r="Q3059">
        <v>3058</v>
      </c>
      <c r="R3059">
        <v>33</v>
      </c>
      <c r="S3059">
        <f>VLOOKUP($R3059,'[3]人物&amp;怪物成长分析'!$B$5:$S$104,12,FALSE)*$W3059</f>
        <v>21302.925186837809</v>
      </c>
      <c r="T3059">
        <f>VLOOKUP($R3059,'[3]人物&amp;怪物成长分析'!$B$5:$S$104,13,FALSE)*$W3059</f>
        <v>1335.5673616926429</v>
      </c>
      <c r="U3059">
        <f>VLOOKUP($R3059,'[3]人物&amp;怪物成长分析'!$B$5:$S$104,14,FALSE)*$W3059</f>
        <v>593.58549408561919</v>
      </c>
      <c r="V3059">
        <f>VLOOKUP($R3059,'[3]人物&amp;怪物成长分析'!$B$5:$S$104,17,FALSE)*$W3059</f>
        <v>7468.3091999999997</v>
      </c>
      <c r="W3059" s="1">
        <v>0.66</v>
      </c>
      <c r="X3059">
        <f t="shared" si="47"/>
        <v>6384.5939895021302</v>
      </c>
    </row>
    <row r="3060" spans="1:24" x14ac:dyDescent="0.15">
      <c r="A3060">
        <v>3059</v>
      </c>
      <c r="B3060">
        <v>22</v>
      </c>
      <c r="C3060">
        <v>3659.0069426086957</v>
      </c>
      <c r="D3060">
        <v>289.18605913043484</v>
      </c>
      <c r="E3060">
        <v>128.52713739130439</v>
      </c>
      <c r="F3060">
        <v>3245.232</v>
      </c>
      <c r="G3060" s="1">
        <v>0.4</v>
      </c>
      <c r="H3060">
        <v>2000.9428250713042</v>
      </c>
      <c r="Q3060">
        <v>3059</v>
      </c>
      <c r="R3060">
        <v>22</v>
      </c>
      <c r="S3060">
        <f>VLOOKUP($R3060,'[3]人物&amp;怪物成长分析'!$B$5:$S$104,12,FALSE)*$W3060</f>
        <v>3659.0069426086957</v>
      </c>
      <c r="T3060">
        <f>VLOOKUP($R3060,'[3]人物&amp;怪物成长分析'!$B$5:$S$104,13,FALSE)*$W3060</f>
        <v>289.18605913043484</v>
      </c>
      <c r="U3060">
        <f>VLOOKUP($R3060,'[3]人物&amp;怪物成长分析'!$B$5:$S$104,14,FALSE)*$W3060</f>
        <v>128.52713739130439</v>
      </c>
      <c r="V3060">
        <f>VLOOKUP($R3060,'[3]人物&amp;怪物成长分析'!$B$5:$S$104,17,FALSE)*$W3060</f>
        <v>3245.232</v>
      </c>
      <c r="W3060" s="1">
        <v>0.4</v>
      </c>
      <c r="X3060">
        <f t="shared" si="47"/>
        <v>2000.9428250713042</v>
      </c>
    </row>
    <row r="3061" spans="1:24" x14ac:dyDescent="0.15">
      <c r="A3061">
        <v>3060</v>
      </c>
      <c r="B3061">
        <v>22</v>
      </c>
      <c r="C3061">
        <v>3018.680727652174</v>
      </c>
      <c r="D3061">
        <v>238.57849878260876</v>
      </c>
      <c r="E3061">
        <v>106.03488834782613</v>
      </c>
      <c r="F3061">
        <v>2677.3164000000002</v>
      </c>
      <c r="G3061" s="1">
        <v>0.33</v>
      </c>
      <c r="H3061">
        <v>1650.7778306838263</v>
      </c>
      <c r="Q3061">
        <v>3060</v>
      </c>
      <c r="R3061">
        <v>22</v>
      </c>
      <c r="S3061">
        <f>VLOOKUP($R3061,'[3]人物&amp;怪物成长分析'!$B$5:$S$104,12,FALSE)*$W3061</f>
        <v>3018.680727652174</v>
      </c>
      <c r="T3061">
        <f>VLOOKUP($R3061,'[3]人物&amp;怪物成长分析'!$B$5:$S$104,13,FALSE)*$W3061</f>
        <v>238.57849878260876</v>
      </c>
      <c r="U3061">
        <f>VLOOKUP($R3061,'[3]人物&amp;怪物成长分析'!$B$5:$S$104,14,FALSE)*$W3061</f>
        <v>106.03488834782613</v>
      </c>
      <c r="V3061">
        <f>VLOOKUP($R3061,'[3]人物&amp;怪物成长分析'!$B$5:$S$104,17,FALSE)*$W3061</f>
        <v>2677.3164000000002</v>
      </c>
      <c r="W3061" s="1">
        <v>0.33</v>
      </c>
      <c r="X3061">
        <f t="shared" si="47"/>
        <v>1650.7778306838263</v>
      </c>
    </row>
    <row r="3062" spans="1:24" x14ac:dyDescent="0.15">
      <c r="A3062">
        <v>3061</v>
      </c>
      <c r="B3062">
        <v>26</v>
      </c>
      <c r="C3062">
        <v>7898.6252690006713</v>
      </c>
      <c r="D3062">
        <v>561.40278318662229</v>
      </c>
      <c r="E3062">
        <v>249.51234808294322</v>
      </c>
      <c r="F3062">
        <v>4917.1491999999998</v>
      </c>
      <c r="G3062" s="1">
        <v>0.53</v>
      </c>
      <c r="H3062">
        <v>3358.4290440355112</v>
      </c>
      <c r="Q3062">
        <v>3061</v>
      </c>
      <c r="R3062">
        <v>26</v>
      </c>
      <c r="S3062">
        <f>VLOOKUP($R3062,'[3]人物&amp;怪物成长分析'!$B$5:$S$104,12,FALSE)*$W3062</f>
        <v>7898.6252690006713</v>
      </c>
      <c r="T3062">
        <f>VLOOKUP($R3062,'[3]人物&amp;怪物成长分析'!$B$5:$S$104,13,FALSE)*$W3062</f>
        <v>561.40278318662229</v>
      </c>
      <c r="U3062">
        <f>VLOOKUP($R3062,'[3]人物&amp;怪物成长分析'!$B$5:$S$104,14,FALSE)*$W3062</f>
        <v>249.51234808294322</v>
      </c>
      <c r="V3062">
        <f>VLOOKUP($R3062,'[3]人物&amp;怪物成长分析'!$B$5:$S$104,17,FALSE)*$W3062</f>
        <v>4917.1491999999998</v>
      </c>
      <c r="W3062" s="1">
        <v>0.53</v>
      </c>
      <c r="X3062">
        <f t="shared" si="47"/>
        <v>3358.4290440355112</v>
      </c>
    </row>
    <row r="3063" spans="1:24" x14ac:dyDescent="0.15">
      <c r="A3063">
        <v>3062</v>
      </c>
      <c r="B3063">
        <v>37</v>
      </c>
      <c r="C3063">
        <v>33586.134269583919</v>
      </c>
      <c r="D3063">
        <v>1993.2197285889633</v>
      </c>
      <c r="E3063">
        <v>885.87543492842826</v>
      </c>
      <c r="F3063">
        <v>8736.1260000000002</v>
      </c>
      <c r="G3063" s="1">
        <v>0.7</v>
      </c>
      <c r="H3063">
        <v>8631.3880491608998</v>
      </c>
      <c r="Q3063">
        <v>3062</v>
      </c>
      <c r="R3063">
        <v>37</v>
      </c>
      <c r="S3063">
        <f>VLOOKUP($R3063,'[3]人物&amp;怪物成长分析'!$B$5:$S$104,12,FALSE)*$W3063</f>
        <v>33586.134269583919</v>
      </c>
      <c r="T3063">
        <f>VLOOKUP($R3063,'[3]人物&amp;怪物成长分析'!$B$5:$S$104,13,FALSE)*$W3063</f>
        <v>1993.2197285889633</v>
      </c>
      <c r="U3063">
        <f>VLOOKUP($R3063,'[3]人物&amp;怪物成长分析'!$B$5:$S$104,14,FALSE)*$W3063</f>
        <v>885.87543492842826</v>
      </c>
      <c r="V3063">
        <f>VLOOKUP($R3063,'[3]人物&amp;怪物成长分析'!$B$5:$S$104,17,FALSE)*$W3063</f>
        <v>8736.1260000000002</v>
      </c>
      <c r="W3063" s="1">
        <v>0.7</v>
      </c>
      <c r="X3063">
        <f t="shared" si="47"/>
        <v>8631.3880491608998</v>
      </c>
    </row>
    <row r="3064" spans="1:24" x14ac:dyDescent="0.15">
      <c r="A3064">
        <v>3063</v>
      </c>
      <c r="B3064">
        <v>36</v>
      </c>
      <c r="C3064">
        <v>22366.754701356527</v>
      </c>
      <c r="D3064">
        <v>1365.2892853982612</v>
      </c>
      <c r="E3064">
        <v>606.79523795478281</v>
      </c>
      <c r="F3064">
        <v>6338.3008</v>
      </c>
      <c r="G3064" s="1">
        <v>0.52</v>
      </c>
      <c r="H3064">
        <v>6026.1323800887658</v>
      </c>
      <c r="Q3064">
        <v>3063</v>
      </c>
      <c r="R3064">
        <v>36</v>
      </c>
      <c r="S3064">
        <f>VLOOKUP($R3064,'[3]人物&amp;怪物成长分析'!$B$5:$S$104,12,FALSE)*$W3064</f>
        <v>22366.754701356527</v>
      </c>
      <c r="T3064">
        <f>VLOOKUP($R3064,'[3]人物&amp;怪物成长分析'!$B$5:$S$104,13,FALSE)*$W3064</f>
        <v>1365.2892853982612</v>
      </c>
      <c r="U3064">
        <f>VLOOKUP($R3064,'[3]人物&amp;怪物成长分析'!$B$5:$S$104,14,FALSE)*$W3064</f>
        <v>606.79523795478281</v>
      </c>
      <c r="V3064">
        <f>VLOOKUP($R3064,'[3]人物&amp;怪物成长分析'!$B$5:$S$104,17,FALSE)*$W3064</f>
        <v>6338.3008</v>
      </c>
      <c r="W3064" s="1">
        <v>0.52</v>
      </c>
      <c r="X3064">
        <f t="shared" si="47"/>
        <v>6026.1323800887658</v>
      </c>
    </row>
    <row r="3065" spans="1:24" x14ac:dyDescent="0.15">
      <c r="A3065">
        <v>3064</v>
      </c>
      <c r="B3065">
        <v>29</v>
      </c>
      <c r="C3065">
        <v>7933.3246015695686</v>
      </c>
      <c r="D3065">
        <v>524.27661433043511</v>
      </c>
      <c r="E3065">
        <v>233.01182859130449</v>
      </c>
      <c r="F3065">
        <v>3857.4027999999998</v>
      </c>
      <c r="G3065" s="1">
        <v>0.38</v>
      </c>
      <c r="H3065">
        <v>2863.3660547814266</v>
      </c>
      <c r="Q3065">
        <v>3064</v>
      </c>
      <c r="R3065">
        <v>29</v>
      </c>
      <c r="S3065">
        <f>VLOOKUP($R3065,'[3]人物&amp;怪物成长分析'!$B$5:$S$104,12,FALSE)*$W3065</f>
        <v>7933.3246015695686</v>
      </c>
      <c r="T3065">
        <f>VLOOKUP($R3065,'[3]人物&amp;怪物成长分析'!$B$5:$S$104,13,FALSE)*$W3065</f>
        <v>524.27661433043511</v>
      </c>
      <c r="U3065">
        <f>VLOOKUP($R3065,'[3]人物&amp;怪物成长分析'!$B$5:$S$104,14,FALSE)*$W3065</f>
        <v>233.01182859130449</v>
      </c>
      <c r="V3065">
        <f>VLOOKUP($R3065,'[3]人物&amp;怪物成长分析'!$B$5:$S$104,17,FALSE)*$W3065</f>
        <v>3857.4027999999998</v>
      </c>
      <c r="W3065" s="1">
        <v>0.38</v>
      </c>
      <c r="X3065">
        <f t="shared" si="47"/>
        <v>2863.3660547814266</v>
      </c>
    </row>
    <row r="3066" spans="1:24" x14ac:dyDescent="0.15">
      <c r="A3066">
        <v>3065</v>
      </c>
      <c r="B3066">
        <v>20</v>
      </c>
      <c r="C3066">
        <v>3627.7043478260875</v>
      </c>
      <c r="D3066">
        <v>303.71478260869571</v>
      </c>
      <c r="E3066">
        <v>134.984347826087</v>
      </c>
      <c r="F3066">
        <v>3765.3999999999996</v>
      </c>
      <c r="G3066" s="1">
        <v>0.5</v>
      </c>
      <c r="H3066">
        <v>2236.8519652173914</v>
      </c>
      <c r="Q3066">
        <v>3065</v>
      </c>
      <c r="R3066">
        <v>20</v>
      </c>
      <c r="S3066">
        <f>VLOOKUP($R3066,'[3]人物&amp;怪物成长分析'!$B$5:$S$104,12,FALSE)*$W3066</f>
        <v>3627.7043478260875</v>
      </c>
      <c r="T3066">
        <f>VLOOKUP($R3066,'[3]人物&amp;怪物成长分析'!$B$5:$S$104,13,FALSE)*$W3066</f>
        <v>303.71478260869571</v>
      </c>
      <c r="U3066">
        <f>VLOOKUP($R3066,'[3]人物&amp;怪物成长分析'!$B$5:$S$104,14,FALSE)*$W3066</f>
        <v>134.984347826087</v>
      </c>
      <c r="V3066">
        <f>VLOOKUP($R3066,'[3]人物&amp;怪物成长分析'!$B$5:$S$104,17,FALSE)*$W3066</f>
        <v>3765.3999999999996</v>
      </c>
      <c r="W3066" s="1">
        <v>0.5</v>
      </c>
      <c r="X3066">
        <f t="shared" si="47"/>
        <v>2236.8519652173914</v>
      </c>
    </row>
    <row r="3067" spans="1:24" x14ac:dyDescent="0.15">
      <c r="A3067">
        <v>3066</v>
      </c>
      <c r="B3067">
        <v>43</v>
      </c>
      <c r="C3067">
        <v>41370.32122347047</v>
      </c>
      <c r="D3067">
        <v>2099.8634856092312</v>
      </c>
      <c r="E3067">
        <v>933.27266027076962</v>
      </c>
      <c r="F3067">
        <v>6544.4291999999996</v>
      </c>
      <c r="G3067" s="1">
        <v>0.46</v>
      </c>
      <c r="H3067">
        <v>8295.6659073825831</v>
      </c>
      <c r="Q3067">
        <v>3066</v>
      </c>
      <c r="R3067">
        <v>43</v>
      </c>
      <c r="S3067">
        <f>VLOOKUP($R3067,'[3]人物&amp;怪物成长分析'!$B$5:$S$104,12,FALSE)*$W3067</f>
        <v>41370.32122347047</v>
      </c>
      <c r="T3067">
        <f>VLOOKUP($R3067,'[3]人物&amp;怪物成长分析'!$B$5:$S$104,13,FALSE)*$W3067</f>
        <v>2099.8634856092312</v>
      </c>
      <c r="U3067">
        <f>VLOOKUP($R3067,'[3]人物&amp;怪物成长分析'!$B$5:$S$104,14,FALSE)*$W3067</f>
        <v>933.27266027076962</v>
      </c>
      <c r="V3067">
        <f>VLOOKUP($R3067,'[3]人物&amp;怪物成长分析'!$B$5:$S$104,17,FALSE)*$W3067</f>
        <v>6544.4291999999996</v>
      </c>
      <c r="W3067" s="1">
        <v>0.46</v>
      </c>
      <c r="X3067">
        <f t="shared" si="47"/>
        <v>8295.6659073825831</v>
      </c>
    </row>
    <row r="3068" spans="1:24" x14ac:dyDescent="0.15">
      <c r="A3068">
        <v>3067</v>
      </c>
      <c r="B3068">
        <v>19</v>
      </c>
      <c r="C3068">
        <v>4808.6261975543475</v>
      </c>
      <c r="D3068">
        <v>414.88446521739138</v>
      </c>
      <c r="E3068">
        <v>184.39309565217397</v>
      </c>
      <c r="F3068">
        <v>5429.7449999999999</v>
      </c>
      <c r="G3068" s="1">
        <v>0.75</v>
      </c>
      <c r="H3068">
        <v>3165.2830905260876</v>
      </c>
      <c r="Q3068">
        <v>3067</v>
      </c>
      <c r="R3068">
        <v>19</v>
      </c>
      <c r="S3068">
        <f>VLOOKUP($R3068,'[3]人物&amp;怪物成长分析'!$B$5:$S$104,12,FALSE)*$W3068</f>
        <v>4808.6261975543475</v>
      </c>
      <c r="T3068">
        <f>VLOOKUP($R3068,'[3]人物&amp;怪物成长分析'!$B$5:$S$104,13,FALSE)*$W3068</f>
        <v>414.88446521739138</v>
      </c>
      <c r="U3068">
        <f>VLOOKUP($R3068,'[3]人物&amp;怪物成长分析'!$B$5:$S$104,14,FALSE)*$W3068</f>
        <v>184.39309565217397</v>
      </c>
      <c r="V3068">
        <f>VLOOKUP($R3068,'[3]人物&amp;怪物成长分析'!$B$5:$S$104,17,FALSE)*$W3068</f>
        <v>5429.7449999999999</v>
      </c>
      <c r="W3068" s="1">
        <v>0.75</v>
      </c>
      <c r="X3068">
        <f t="shared" si="47"/>
        <v>3165.2830905260876</v>
      </c>
    </row>
    <row r="3069" spans="1:24" x14ac:dyDescent="0.15">
      <c r="A3069">
        <v>3068</v>
      </c>
      <c r="B3069">
        <v>41</v>
      </c>
      <c r="C3069">
        <v>48427.165581238223</v>
      </c>
      <c r="D3069">
        <v>2583.7496245095663</v>
      </c>
      <c r="E3069">
        <v>1148.3331664486961</v>
      </c>
      <c r="F3069">
        <v>9005.5284000000011</v>
      </c>
      <c r="G3069" s="1">
        <v>0.66</v>
      </c>
      <c r="H3069">
        <v>10477.25888424935</v>
      </c>
      <c r="Q3069">
        <v>3068</v>
      </c>
      <c r="R3069">
        <v>41</v>
      </c>
      <c r="S3069">
        <f>VLOOKUP($R3069,'[3]人物&amp;怪物成长分析'!$B$5:$S$104,12,FALSE)*$W3069</f>
        <v>48427.165581238223</v>
      </c>
      <c r="T3069">
        <f>VLOOKUP($R3069,'[3]人物&amp;怪物成长分析'!$B$5:$S$104,13,FALSE)*$W3069</f>
        <v>2583.7496245095663</v>
      </c>
      <c r="U3069">
        <f>VLOOKUP($R3069,'[3]人物&amp;怪物成长分析'!$B$5:$S$104,14,FALSE)*$W3069</f>
        <v>1148.3331664486961</v>
      </c>
      <c r="V3069">
        <f>VLOOKUP($R3069,'[3]人物&amp;怪物成长分析'!$B$5:$S$104,17,FALSE)*$W3069</f>
        <v>9005.5284000000011</v>
      </c>
      <c r="W3069" s="1">
        <v>0.66</v>
      </c>
      <c r="X3069">
        <f t="shared" si="47"/>
        <v>10477.25888424935</v>
      </c>
    </row>
    <row r="3070" spans="1:24" x14ac:dyDescent="0.15">
      <c r="A3070">
        <v>3069</v>
      </c>
      <c r="B3070">
        <v>50</v>
      </c>
      <c r="C3070">
        <v>102540.15297391309</v>
      </c>
      <c r="D3070">
        <v>4436.8335421404699</v>
      </c>
      <c r="E3070">
        <v>1971.9260187290977</v>
      </c>
      <c r="F3070">
        <v>9759</v>
      </c>
      <c r="G3070" s="1">
        <v>0.6</v>
      </c>
      <c r="H3070">
        <v>16594.110815791308</v>
      </c>
      <c r="Q3070">
        <v>3069</v>
      </c>
      <c r="R3070">
        <v>50</v>
      </c>
      <c r="S3070">
        <f>VLOOKUP($R3070,'[3]人物&amp;怪物成长分析'!$B$5:$S$104,12,FALSE)*$W3070</f>
        <v>102540.15297391309</v>
      </c>
      <c r="T3070">
        <f>VLOOKUP($R3070,'[3]人物&amp;怪物成长分析'!$B$5:$S$104,13,FALSE)*$W3070</f>
        <v>4436.8335421404699</v>
      </c>
      <c r="U3070">
        <f>VLOOKUP($R3070,'[3]人物&amp;怪物成长分析'!$B$5:$S$104,14,FALSE)*$W3070</f>
        <v>1971.9260187290977</v>
      </c>
      <c r="V3070">
        <f>VLOOKUP($R3070,'[3]人物&amp;怪物成长分析'!$B$5:$S$104,17,FALSE)*$W3070</f>
        <v>9759</v>
      </c>
      <c r="W3070" s="1">
        <v>0.6</v>
      </c>
      <c r="X3070">
        <f t="shared" si="47"/>
        <v>16594.110815791308</v>
      </c>
    </row>
    <row r="3071" spans="1:24" x14ac:dyDescent="0.15">
      <c r="A3071">
        <v>3070</v>
      </c>
      <c r="B3071">
        <v>43</v>
      </c>
      <c r="C3071">
        <v>44068.385651088109</v>
      </c>
      <c r="D3071">
        <v>2236.8111042359201</v>
      </c>
      <c r="E3071">
        <v>994.138268549298</v>
      </c>
      <c r="F3071">
        <v>6971.2397999999994</v>
      </c>
      <c r="G3071" s="1">
        <v>0.49</v>
      </c>
      <c r="H3071">
        <v>8836.6875969944904</v>
      </c>
      <c r="Q3071">
        <v>3070</v>
      </c>
      <c r="R3071">
        <v>43</v>
      </c>
      <c r="S3071">
        <f>VLOOKUP($R3071,'[3]人物&amp;怪物成长分析'!$B$5:$S$104,12,FALSE)*$W3071</f>
        <v>44068.385651088109</v>
      </c>
      <c r="T3071">
        <f>VLOOKUP($R3071,'[3]人物&amp;怪物成长分析'!$B$5:$S$104,13,FALSE)*$W3071</f>
        <v>2236.8111042359201</v>
      </c>
      <c r="U3071">
        <f>VLOOKUP($R3071,'[3]人物&amp;怪物成长分析'!$B$5:$S$104,14,FALSE)*$W3071</f>
        <v>994.138268549298</v>
      </c>
      <c r="V3071">
        <f>VLOOKUP($R3071,'[3]人物&amp;怪物成长分析'!$B$5:$S$104,17,FALSE)*$W3071</f>
        <v>6971.2397999999994</v>
      </c>
      <c r="W3071" s="1">
        <v>0.49</v>
      </c>
      <c r="X3071">
        <f t="shared" si="47"/>
        <v>8836.6875969944904</v>
      </c>
    </row>
    <row r="3072" spans="1:24" x14ac:dyDescent="0.15">
      <c r="A3072">
        <v>3071</v>
      </c>
      <c r="B3072">
        <v>24</v>
      </c>
      <c r="C3072">
        <v>5982.9064476521753</v>
      </c>
      <c r="D3072">
        <v>447.78509795317734</v>
      </c>
      <c r="E3072">
        <v>199.01559909030101</v>
      </c>
      <c r="F3072">
        <v>4434.6336000000001</v>
      </c>
      <c r="G3072" s="1">
        <v>0.51</v>
      </c>
      <c r="H3072">
        <v>2872.6708547394787</v>
      </c>
      <c r="Q3072">
        <v>3071</v>
      </c>
      <c r="R3072">
        <v>24</v>
      </c>
      <c r="S3072">
        <f>VLOOKUP($R3072,'[3]人物&amp;怪物成长分析'!$B$5:$S$104,12,FALSE)*$W3072</f>
        <v>5982.9064476521753</v>
      </c>
      <c r="T3072">
        <f>VLOOKUP($R3072,'[3]人物&amp;怪物成长分析'!$B$5:$S$104,13,FALSE)*$W3072</f>
        <v>447.78509795317734</v>
      </c>
      <c r="U3072">
        <f>VLOOKUP($R3072,'[3]人物&amp;怪物成长分析'!$B$5:$S$104,14,FALSE)*$W3072</f>
        <v>199.01559909030101</v>
      </c>
      <c r="V3072">
        <f>VLOOKUP($R3072,'[3]人物&amp;怪物成长分析'!$B$5:$S$104,17,FALSE)*$W3072</f>
        <v>4434.6336000000001</v>
      </c>
      <c r="W3072" s="1">
        <v>0.51</v>
      </c>
      <c r="X3072">
        <f t="shared" si="47"/>
        <v>2872.6708547394787</v>
      </c>
    </row>
    <row r="3073" spans="1:24" x14ac:dyDescent="0.15">
      <c r="A3073">
        <v>3072</v>
      </c>
      <c r="B3073">
        <v>32</v>
      </c>
      <c r="C3073">
        <v>11067.542183253516</v>
      </c>
      <c r="D3073">
        <v>700.50138346836138</v>
      </c>
      <c r="E3073">
        <v>311.33394820816062</v>
      </c>
      <c r="F3073">
        <v>4189.3023999999996</v>
      </c>
      <c r="G3073" s="1">
        <v>0.38</v>
      </c>
      <c r="H3073">
        <v>3454.679802007995</v>
      </c>
      <c r="Q3073">
        <v>3072</v>
      </c>
      <c r="R3073">
        <v>32</v>
      </c>
      <c r="S3073">
        <f>VLOOKUP($R3073,'[3]人物&amp;怪物成长分析'!$B$5:$S$104,12,FALSE)*$W3073</f>
        <v>11067.542183253516</v>
      </c>
      <c r="T3073">
        <f>VLOOKUP($R3073,'[3]人物&amp;怪物成长分析'!$B$5:$S$104,13,FALSE)*$W3073</f>
        <v>700.50138346836138</v>
      </c>
      <c r="U3073">
        <f>VLOOKUP($R3073,'[3]人物&amp;怪物成长分析'!$B$5:$S$104,14,FALSE)*$W3073</f>
        <v>311.33394820816062</v>
      </c>
      <c r="V3073">
        <f>VLOOKUP($R3073,'[3]人物&amp;怪物成长分析'!$B$5:$S$104,17,FALSE)*$W3073</f>
        <v>4189.3023999999996</v>
      </c>
      <c r="W3073" s="1">
        <v>0.38</v>
      </c>
      <c r="X3073">
        <f t="shared" si="47"/>
        <v>3454.679802007995</v>
      </c>
    </row>
    <row r="3074" spans="1:24" x14ac:dyDescent="0.15">
      <c r="A3074">
        <v>3073</v>
      </c>
      <c r="B3074">
        <v>49</v>
      </c>
      <c r="C3074">
        <v>67096.098279001308</v>
      </c>
      <c r="D3074">
        <v>2966.3348946640144</v>
      </c>
      <c r="E3074">
        <v>1318.3710642951178</v>
      </c>
      <c r="F3074">
        <v>6868.7597999999998</v>
      </c>
      <c r="G3074" s="1">
        <v>0.43</v>
      </c>
      <c r="H3074">
        <v>11164.713866543021</v>
      </c>
      <c r="Q3074">
        <v>3073</v>
      </c>
      <c r="R3074">
        <v>49</v>
      </c>
      <c r="S3074">
        <f>VLOOKUP($R3074,'[3]人物&amp;怪物成长分析'!$B$5:$S$104,12,FALSE)*$W3074</f>
        <v>67096.098279001308</v>
      </c>
      <c r="T3074">
        <f>VLOOKUP($R3074,'[3]人物&amp;怪物成长分析'!$B$5:$S$104,13,FALSE)*$W3074</f>
        <v>2966.3348946640144</v>
      </c>
      <c r="U3074">
        <f>VLOOKUP($R3074,'[3]人物&amp;怪物成长分析'!$B$5:$S$104,14,FALSE)*$W3074</f>
        <v>1318.3710642951178</v>
      </c>
      <c r="V3074">
        <f>VLOOKUP($R3074,'[3]人物&amp;怪物成长分析'!$B$5:$S$104,17,FALSE)*$W3074</f>
        <v>6868.7597999999998</v>
      </c>
      <c r="W3074" s="1">
        <v>0.43</v>
      </c>
      <c r="X3074">
        <f t="shared" si="47"/>
        <v>11164.713866543021</v>
      </c>
    </row>
    <row r="3075" spans="1:24" x14ac:dyDescent="0.15">
      <c r="A3075">
        <v>3074</v>
      </c>
      <c r="B3075">
        <v>19</v>
      </c>
      <c r="C3075">
        <v>4167.4760378804349</v>
      </c>
      <c r="D3075">
        <v>359.56653652173924</v>
      </c>
      <c r="E3075">
        <v>159.80734956521746</v>
      </c>
      <c r="F3075">
        <v>4705.7790000000005</v>
      </c>
      <c r="G3075" s="1">
        <v>0.65</v>
      </c>
      <c r="H3075">
        <v>2743.2453451226093</v>
      </c>
      <c r="Q3075">
        <v>3074</v>
      </c>
      <c r="R3075">
        <v>19</v>
      </c>
      <c r="S3075">
        <f>VLOOKUP($R3075,'[3]人物&amp;怪物成长分析'!$B$5:$S$104,12,FALSE)*$W3075</f>
        <v>4167.4760378804349</v>
      </c>
      <c r="T3075">
        <f>VLOOKUP($R3075,'[3]人物&amp;怪物成长分析'!$B$5:$S$104,13,FALSE)*$W3075</f>
        <v>359.56653652173924</v>
      </c>
      <c r="U3075">
        <f>VLOOKUP($R3075,'[3]人物&amp;怪物成长分析'!$B$5:$S$104,14,FALSE)*$W3075</f>
        <v>159.80734956521746</v>
      </c>
      <c r="V3075">
        <f>VLOOKUP($R3075,'[3]人物&amp;怪物成长分析'!$B$5:$S$104,17,FALSE)*$W3075</f>
        <v>4705.7790000000005</v>
      </c>
      <c r="W3075" s="1">
        <v>0.65</v>
      </c>
      <c r="X3075">
        <f t="shared" ref="X3075:X3138" si="48">SUMPRODUCT(S3075:V3075,$M$6:$P$6)*1.2</f>
        <v>2743.2453451226093</v>
      </c>
    </row>
    <row r="3076" spans="1:24" x14ac:dyDescent="0.15">
      <c r="A3076">
        <v>3075</v>
      </c>
      <c r="B3076">
        <v>38</v>
      </c>
      <c r="C3076">
        <v>25075.606466071302</v>
      </c>
      <c r="D3076">
        <v>1447.766396536455</v>
      </c>
      <c r="E3076">
        <v>643.45173179398</v>
      </c>
      <c r="F3076">
        <v>6002.5203999999994</v>
      </c>
      <c r="G3076" s="1">
        <v>0.47</v>
      </c>
      <c r="H3076">
        <v>6162.1191875679442</v>
      </c>
      <c r="Q3076">
        <v>3075</v>
      </c>
      <c r="R3076">
        <v>38</v>
      </c>
      <c r="S3076">
        <f>VLOOKUP($R3076,'[3]人物&amp;怪物成长分析'!$B$5:$S$104,12,FALSE)*$W3076</f>
        <v>25075.606466071302</v>
      </c>
      <c r="T3076">
        <f>VLOOKUP($R3076,'[3]人物&amp;怪物成长分析'!$B$5:$S$104,13,FALSE)*$W3076</f>
        <v>1447.766396536455</v>
      </c>
      <c r="U3076">
        <f>VLOOKUP($R3076,'[3]人物&amp;怪物成长分析'!$B$5:$S$104,14,FALSE)*$W3076</f>
        <v>643.45173179398</v>
      </c>
      <c r="V3076">
        <f>VLOOKUP($R3076,'[3]人物&amp;怪物成长分析'!$B$5:$S$104,17,FALSE)*$W3076</f>
        <v>6002.5203999999994</v>
      </c>
      <c r="W3076" s="1">
        <v>0.47</v>
      </c>
      <c r="X3076">
        <f t="shared" si="48"/>
        <v>6162.1191875679442</v>
      </c>
    </row>
    <row r="3077" spans="1:24" x14ac:dyDescent="0.15">
      <c r="A3077">
        <v>3076</v>
      </c>
      <c r="B3077">
        <v>49</v>
      </c>
      <c r="C3077">
        <v>121709.20152935121</v>
      </c>
      <c r="D3077">
        <v>5380.7935298556549</v>
      </c>
      <c r="E3077">
        <v>2391.4637910469582</v>
      </c>
      <c r="F3077">
        <v>12459.610799999999</v>
      </c>
      <c r="G3077" s="1">
        <v>0.78</v>
      </c>
      <c r="H3077">
        <v>20252.271664891992</v>
      </c>
      <c r="Q3077">
        <v>3076</v>
      </c>
      <c r="R3077">
        <v>49</v>
      </c>
      <c r="S3077">
        <f>VLOOKUP($R3077,'[3]人物&amp;怪物成长分析'!$B$5:$S$104,12,FALSE)*$W3077</f>
        <v>121709.20152935121</v>
      </c>
      <c r="T3077">
        <f>VLOOKUP($R3077,'[3]人物&amp;怪物成长分析'!$B$5:$S$104,13,FALSE)*$W3077</f>
        <v>5380.7935298556549</v>
      </c>
      <c r="U3077">
        <f>VLOOKUP($R3077,'[3]人物&amp;怪物成长分析'!$B$5:$S$104,14,FALSE)*$W3077</f>
        <v>2391.4637910469582</v>
      </c>
      <c r="V3077">
        <f>VLOOKUP($R3077,'[3]人物&amp;怪物成长分析'!$B$5:$S$104,17,FALSE)*$W3077</f>
        <v>12459.610799999999</v>
      </c>
      <c r="W3077" s="1">
        <v>0.78</v>
      </c>
      <c r="X3077">
        <f t="shared" si="48"/>
        <v>20252.271664891992</v>
      </c>
    </row>
    <row r="3078" spans="1:24" x14ac:dyDescent="0.15">
      <c r="A3078">
        <v>3077</v>
      </c>
      <c r="B3078">
        <v>41</v>
      </c>
      <c r="C3078">
        <v>57965.849710876057</v>
      </c>
      <c r="D3078">
        <v>3092.6700050947843</v>
      </c>
      <c r="E3078">
        <v>1374.5200022643482</v>
      </c>
      <c r="F3078">
        <v>10779.3446</v>
      </c>
      <c r="G3078" s="1">
        <v>0.79</v>
      </c>
      <c r="H3078">
        <v>12540.96139175301</v>
      </c>
      <c r="Q3078">
        <v>3077</v>
      </c>
      <c r="R3078">
        <v>41</v>
      </c>
      <c r="S3078">
        <f>VLOOKUP($R3078,'[3]人物&amp;怪物成长分析'!$B$5:$S$104,12,FALSE)*$W3078</f>
        <v>57965.849710876057</v>
      </c>
      <c r="T3078">
        <f>VLOOKUP($R3078,'[3]人物&amp;怪物成长分析'!$B$5:$S$104,13,FALSE)*$W3078</f>
        <v>3092.6700050947843</v>
      </c>
      <c r="U3078">
        <f>VLOOKUP($R3078,'[3]人物&amp;怪物成长分析'!$B$5:$S$104,14,FALSE)*$W3078</f>
        <v>1374.5200022643482</v>
      </c>
      <c r="V3078">
        <f>VLOOKUP($R3078,'[3]人物&amp;怪物成长分析'!$B$5:$S$104,17,FALSE)*$W3078</f>
        <v>10779.3446</v>
      </c>
      <c r="W3078" s="1">
        <v>0.79</v>
      </c>
      <c r="X3078">
        <f t="shared" si="48"/>
        <v>12540.96139175301</v>
      </c>
    </row>
    <row r="3079" spans="1:24" x14ac:dyDescent="0.15">
      <c r="A3079">
        <v>3078</v>
      </c>
      <c r="B3079">
        <v>28</v>
      </c>
      <c r="C3079">
        <v>7313.0856141913064</v>
      </c>
      <c r="D3079">
        <v>494.87045509565235</v>
      </c>
      <c r="E3079">
        <v>219.94242448695658</v>
      </c>
      <c r="F3079">
        <v>3845.3688000000002</v>
      </c>
      <c r="G3079" s="1">
        <v>0.39</v>
      </c>
      <c r="H3079">
        <v>2777.7140353803134</v>
      </c>
      <c r="Q3079">
        <v>3078</v>
      </c>
      <c r="R3079">
        <v>28</v>
      </c>
      <c r="S3079">
        <f>VLOOKUP($R3079,'[3]人物&amp;怪物成长分析'!$B$5:$S$104,12,FALSE)*$W3079</f>
        <v>7313.0856141913064</v>
      </c>
      <c r="T3079">
        <f>VLOOKUP($R3079,'[3]人物&amp;怪物成长分析'!$B$5:$S$104,13,FALSE)*$W3079</f>
        <v>494.87045509565235</v>
      </c>
      <c r="U3079">
        <f>VLOOKUP($R3079,'[3]人物&amp;怪物成长分析'!$B$5:$S$104,14,FALSE)*$W3079</f>
        <v>219.94242448695658</v>
      </c>
      <c r="V3079">
        <f>VLOOKUP($R3079,'[3]人物&amp;怪物成长分析'!$B$5:$S$104,17,FALSE)*$W3079</f>
        <v>3845.3688000000002</v>
      </c>
      <c r="W3079" s="1">
        <v>0.39</v>
      </c>
      <c r="X3079">
        <f t="shared" si="48"/>
        <v>2777.7140353803134</v>
      </c>
    </row>
    <row r="3080" spans="1:24" x14ac:dyDescent="0.15">
      <c r="A3080">
        <v>3079</v>
      </c>
      <c r="B3080">
        <v>41</v>
      </c>
      <c r="C3080">
        <v>56498.35984477793</v>
      </c>
      <c r="D3080">
        <v>3014.3745619278275</v>
      </c>
      <c r="E3080">
        <v>1339.7220275234788</v>
      </c>
      <c r="F3080">
        <v>10506.4498</v>
      </c>
      <c r="G3080" s="1">
        <v>0.77</v>
      </c>
      <c r="H3080">
        <v>12223.46869829091</v>
      </c>
      <c r="Q3080">
        <v>3079</v>
      </c>
      <c r="R3080">
        <v>41</v>
      </c>
      <c r="S3080">
        <f>VLOOKUP($R3080,'[3]人物&amp;怪物成长分析'!$B$5:$S$104,12,FALSE)*$W3080</f>
        <v>56498.35984477793</v>
      </c>
      <c r="T3080">
        <f>VLOOKUP($R3080,'[3]人物&amp;怪物成长分析'!$B$5:$S$104,13,FALSE)*$W3080</f>
        <v>3014.3745619278275</v>
      </c>
      <c r="U3080">
        <f>VLOOKUP($R3080,'[3]人物&amp;怪物成长分析'!$B$5:$S$104,14,FALSE)*$W3080</f>
        <v>1339.7220275234788</v>
      </c>
      <c r="V3080">
        <f>VLOOKUP($R3080,'[3]人物&amp;怪物成长分析'!$B$5:$S$104,17,FALSE)*$W3080</f>
        <v>10506.4498</v>
      </c>
      <c r="W3080" s="1">
        <v>0.77</v>
      </c>
      <c r="X3080">
        <f t="shared" si="48"/>
        <v>12223.46869829091</v>
      </c>
    </row>
    <row r="3081" spans="1:24" x14ac:dyDescent="0.15">
      <c r="A3081">
        <v>3080</v>
      </c>
      <c r="B3081">
        <v>42</v>
      </c>
      <c r="C3081">
        <v>28471.972686244833</v>
      </c>
      <c r="D3081">
        <v>1481.2753458461543</v>
      </c>
      <c r="E3081">
        <v>658.3445981538465</v>
      </c>
      <c r="F3081">
        <v>4877.5579999999991</v>
      </c>
      <c r="G3081" s="1">
        <v>0.35</v>
      </c>
      <c r="H3081">
        <v>5924.2422857397532</v>
      </c>
      <c r="Q3081">
        <v>3080</v>
      </c>
      <c r="R3081">
        <v>42</v>
      </c>
      <c r="S3081">
        <f>VLOOKUP($R3081,'[3]人物&amp;怪物成长分析'!$B$5:$S$104,12,FALSE)*$W3081</f>
        <v>28471.972686244833</v>
      </c>
      <c r="T3081">
        <f>VLOOKUP($R3081,'[3]人物&amp;怪物成长分析'!$B$5:$S$104,13,FALSE)*$W3081</f>
        <v>1481.2753458461543</v>
      </c>
      <c r="U3081">
        <f>VLOOKUP($R3081,'[3]人物&amp;怪物成长分析'!$B$5:$S$104,14,FALSE)*$W3081</f>
        <v>658.3445981538465</v>
      </c>
      <c r="V3081">
        <f>VLOOKUP($R3081,'[3]人物&amp;怪物成长分析'!$B$5:$S$104,17,FALSE)*$W3081</f>
        <v>4877.5579999999991</v>
      </c>
      <c r="W3081" s="1">
        <v>0.35</v>
      </c>
      <c r="X3081">
        <f t="shared" si="48"/>
        <v>5924.2422857397532</v>
      </c>
    </row>
    <row r="3082" spans="1:24" x14ac:dyDescent="0.15">
      <c r="A3082">
        <v>3081</v>
      </c>
      <c r="B3082">
        <v>33</v>
      </c>
      <c r="C3082">
        <v>10651.462593418904</v>
      </c>
      <c r="D3082">
        <v>667.78368084632143</v>
      </c>
      <c r="E3082">
        <v>296.79274704280959</v>
      </c>
      <c r="F3082">
        <v>3734.1545999999998</v>
      </c>
      <c r="G3082" s="1">
        <v>0.33</v>
      </c>
      <c r="H3082">
        <v>3192.2969947510651</v>
      </c>
      <c r="Q3082">
        <v>3081</v>
      </c>
      <c r="R3082">
        <v>33</v>
      </c>
      <c r="S3082">
        <f>VLOOKUP($R3082,'[3]人物&amp;怪物成长分析'!$B$5:$S$104,12,FALSE)*$W3082</f>
        <v>10651.462593418904</v>
      </c>
      <c r="T3082">
        <f>VLOOKUP($R3082,'[3]人物&amp;怪物成长分析'!$B$5:$S$104,13,FALSE)*$W3082</f>
        <v>667.78368084632143</v>
      </c>
      <c r="U3082">
        <f>VLOOKUP($R3082,'[3]人物&amp;怪物成长分析'!$B$5:$S$104,14,FALSE)*$W3082</f>
        <v>296.79274704280959</v>
      </c>
      <c r="V3082">
        <f>VLOOKUP($R3082,'[3]人物&amp;怪物成长分析'!$B$5:$S$104,17,FALSE)*$W3082</f>
        <v>3734.1545999999998</v>
      </c>
      <c r="W3082" s="1">
        <v>0.33</v>
      </c>
      <c r="X3082">
        <f t="shared" si="48"/>
        <v>3192.2969947510651</v>
      </c>
    </row>
    <row r="3083" spans="1:24" x14ac:dyDescent="0.15">
      <c r="A3083">
        <v>3082</v>
      </c>
      <c r="B3083">
        <v>50</v>
      </c>
      <c r="C3083">
        <v>109376.16317217397</v>
      </c>
      <c r="D3083">
        <v>4732.622444949835</v>
      </c>
      <c r="E3083">
        <v>2103.3877533110376</v>
      </c>
      <c r="F3083">
        <v>10409.6</v>
      </c>
      <c r="G3083" s="1">
        <v>0.64</v>
      </c>
      <c r="H3083">
        <v>17700.384870177397</v>
      </c>
      <c r="Q3083">
        <v>3082</v>
      </c>
      <c r="R3083">
        <v>50</v>
      </c>
      <c r="S3083">
        <f>VLOOKUP($R3083,'[3]人物&amp;怪物成长分析'!$B$5:$S$104,12,FALSE)*$W3083</f>
        <v>109376.16317217397</v>
      </c>
      <c r="T3083">
        <f>VLOOKUP($R3083,'[3]人物&amp;怪物成长分析'!$B$5:$S$104,13,FALSE)*$W3083</f>
        <v>4732.622444949835</v>
      </c>
      <c r="U3083">
        <f>VLOOKUP($R3083,'[3]人物&amp;怪物成长分析'!$B$5:$S$104,14,FALSE)*$W3083</f>
        <v>2103.3877533110376</v>
      </c>
      <c r="V3083">
        <f>VLOOKUP($R3083,'[3]人物&amp;怪物成长分析'!$B$5:$S$104,17,FALSE)*$W3083</f>
        <v>10409.6</v>
      </c>
      <c r="W3083" s="1">
        <v>0.64</v>
      </c>
      <c r="X3083">
        <f t="shared" si="48"/>
        <v>17700.384870177397</v>
      </c>
    </row>
    <row r="3084" spans="1:24" x14ac:dyDescent="0.15">
      <c r="A3084">
        <v>3083</v>
      </c>
      <c r="B3084">
        <v>37</v>
      </c>
      <c r="C3084">
        <v>29267.917006351701</v>
      </c>
      <c r="D3084">
        <v>1736.9486206275253</v>
      </c>
      <c r="E3084">
        <v>771.97716472334457</v>
      </c>
      <c r="F3084">
        <v>7612.9098000000004</v>
      </c>
      <c r="G3084" s="1">
        <v>0.61</v>
      </c>
      <c r="H3084">
        <v>7521.6381571259253</v>
      </c>
      <c r="Q3084">
        <v>3083</v>
      </c>
      <c r="R3084">
        <v>37</v>
      </c>
      <c r="S3084">
        <f>VLOOKUP($R3084,'[3]人物&amp;怪物成长分析'!$B$5:$S$104,12,FALSE)*$W3084</f>
        <v>29267.917006351701</v>
      </c>
      <c r="T3084">
        <f>VLOOKUP($R3084,'[3]人物&amp;怪物成长分析'!$B$5:$S$104,13,FALSE)*$W3084</f>
        <v>1736.9486206275253</v>
      </c>
      <c r="U3084">
        <f>VLOOKUP($R3084,'[3]人物&amp;怪物成长分析'!$B$5:$S$104,14,FALSE)*$W3084</f>
        <v>771.97716472334457</v>
      </c>
      <c r="V3084">
        <f>VLOOKUP($R3084,'[3]人物&amp;怪物成长分析'!$B$5:$S$104,17,FALSE)*$W3084</f>
        <v>7612.9098000000004</v>
      </c>
      <c r="W3084" s="1">
        <v>0.61</v>
      </c>
      <c r="X3084">
        <f t="shared" si="48"/>
        <v>7521.6381571259253</v>
      </c>
    </row>
    <row r="3085" spans="1:24" x14ac:dyDescent="0.15">
      <c r="A3085">
        <v>3084</v>
      </c>
      <c r="B3085">
        <v>28</v>
      </c>
      <c r="C3085">
        <v>9375.7507874247513</v>
      </c>
      <c r="D3085">
        <v>634.4493014046825</v>
      </c>
      <c r="E3085">
        <v>281.97746729096997</v>
      </c>
      <c r="F3085">
        <v>4929.96</v>
      </c>
      <c r="G3085" s="1">
        <v>0.5</v>
      </c>
      <c r="H3085">
        <v>3561.1718402311708</v>
      </c>
      <c r="Q3085">
        <v>3084</v>
      </c>
      <c r="R3085">
        <v>28</v>
      </c>
      <c r="S3085">
        <f>VLOOKUP($R3085,'[3]人物&amp;怪物成长分析'!$B$5:$S$104,12,FALSE)*$W3085</f>
        <v>9375.7507874247513</v>
      </c>
      <c r="T3085">
        <f>VLOOKUP($R3085,'[3]人物&amp;怪物成长分析'!$B$5:$S$104,13,FALSE)*$W3085</f>
        <v>634.4493014046825</v>
      </c>
      <c r="U3085">
        <f>VLOOKUP($R3085,'[3]人物&amp;怪物成长分析'!$B$5:$S$104,14,FALSE)*$W3085</f>
        <v>281.97746729096997</v>
      </c>
      <c r="V3085">
        <f>VLOOKUP($R3085,'[3]人物&amp;怪物成长分析'!$B$5:$S$104,17,FALSE)*$W3085</f>
        <v>4929.96</v>
      </c>
      <c r="W3085" s="1">
        <v>0.5</v>
      </c>
      <c r="X3085">
        <f t="shared" si="48"/>
        <v>3561.1718402311708</v>
      </c>
    </row>
    <row r="3086" spans="1:24" x14ac:dyDescent="0.15">
      <c r="A3086">
        <v>3085</v>
      </c>
      <c r="B3086">
        <v>29</v>
      </c>
      <c r="C3086">
        <v>6263.1510012391327</v>
      </c>
      <c r="D3086">
        <v>413.90259026086977</v>
      </c>
      <c r="E3086">
        <v>183.95670678260882</v>
      </c>
      <c r="F3086">
        <v>3045.3179999999998</v>
      </c>
      <c r="G3086" s="1">
        <v>0.3</v>
      </c>
      <c r="H3086">
        <v>2260.5521485116528</v>
      </c>
      <c r="Q3086">
        <v>3085</v>
      </c>
      <c r="R3086">
        <v>29</v>
      </c>
      <c r="S3086">
        <f>VLOOKUP($R3086,'[3]人物&amp;怪物成长分析'!$B$5:$S$104,12,FALSE)*$W3086</f>
        <v>6263.1510012391327</v>
      </c>
      <c r="T3086">
        <f>VLOOKUP($R3086,'[3]人物&amp;怪物成长分析'!$B$5:$S$104,13,FALSE)*$W3086</f>
        <v>413.90259026086977</v>
      </c>
      <c r="U3086">
        <f>VLOOKUP($R3086,'[3]人物&amp;怪物成长分析'!$B$5:$S$104,14,FALSE)*$W3086</f>
        <v>183.95670678260882</v>
      </c>
      <c r="V3086">
        <f>VLOOKUP($R3086,'[3]人物&amp;怪物成长分析'!$B$5:$S$104,17,FALSE)*$W3086</f>
        <v>3045.3179999999998</v>
      </c>
      <c r="W3086" s="1">
        <v>0.3</v>
      </c>
      <c r="X3086">
        <f t="shared" si="48"/>
        <v>2260.5521485116528</v>
      </c>
    </row>
    <row r="3087" spans="1:24" x14ac:dyDescent="0.15">
      <c r="A3087">
        <v>3086</v>
      </c>
      <c r="B3087">
        <v>49</v>
      </c>
      <c r="C3087">
        <v>56173.477628931323</v>
      </c>
      <c r="D3087">
        <v>2483.4431676256863</v>
      </c>
      <c r="E3087">
        <v>1103.7525189447497</v>
      </c>
      <c r="F3087">
        <v>5750.5895999999993</v>
      </c>
      <c r="G3087" s="1">
        <v>0.36</v>
      </c>
      <c r="H3087">
        <v>9347.2023068732251</v>
      </c>
      <c r="Q3087">
        <v>3086</v>
      </c>
      <c r="R3087">
        <v>49</v>
      </c>
      <c r="S3087">
        <f>VLOOKUP($R3087,'[3]人物&amp;怪物成长分析'!$B$5:$S$104,12,FALSE)*$W3087</f>
        <v>56173.477628931323</v>
      </c>
      <c r="T3087">
        <f>VLOOKUP($R3087,'[3]人物&amp;怪物成长分析'!$B$5:$S$104,13,FALSE)*$W3087</f>
        <v>2483.4431676256863</v>
      </c>
      <c r="U3087">
        <f>VLOOKUP($R3087,'[3]人物&amp;怪物成长分析'!$B$5:$S$104,14,FALSE)*$W3087</f>
        <v>1103.7525189447497</v>
      </c>
      <c r="V3087">
        <f>VLOOKUP($R3087,'[3]人物&amp;怪物成长分析'!$B$5:$S$104,17,FALSE)*$W3087</f>
        <v>5750.5895999999993</v>
      </c>
      <c r="W3087" s="1">
        <v>0.36</v>
      </c>
      <c r="X3087">
        <f t="shared" si="48"/>
        <v>9347.2023068732251</v>
      </c>
    </row>
    <row r="3088" spans="1:24" x14ac:dyDescent="0.15">
      <c r="A3088">
        <v>3087</v>
      </c>
      <c r="B3088">
        <v>32</v>
      </c>
      <c r="C3088">
        <v>22426.335476592649</v>
      </c>
      <c r="D3088">
        <v>1419.4370138701006</v>
      </c>
      <c r="E3088">
        <v>630.86089505337816</v>
      </c>
      <c r="F3088">
        <v>8488.8495999999996</v>
      </c>
      <c r="G3088" s="1">
        <v>0.77</v>
      </c>
      <c r="H3088">
        <v>7000.2722303846213</v>
      </c>
      <c r="Q3088">
        <v>3087</v>
      </c>
      <c r="R3088">
        <v>32</v>
      </c>
      <c r="S3088">
        <f>VLOOKUP($R3088,'[3]人物&amp;怪物成长分析'!$B$5:$S$104,12,FALSE)*$W3088</f>
        <v>22426.335476592649</v>
      </c>
      <c r="T3088">
        <f>VLOOKUP($R3088,'[3]人物&amp;怪物成长分析'!$B$5:$S$104,13,FALSE)*$W3088</f>
        <v>1419.4370138701006</v>
      </c>
      <c r="U3088">
        <f>VLOOKUP($R3088,'[3]人物&amp;怪物成长分析'!$B$5:$S$104,14,FALSE)*$W3088</f>
        <v>630.86089505337816</v>
      </c>
      <c r="V3088">
        <f>VLOOKUP($R3088,'[3]人物&amp;怪物成长分析'!$B$5:$S$104,17,FALSE)*$W3088</f>
        <v>8488.8495999999996</v>
      </c>
      <c r="W3088" s="1">
        <v>0.77</v>
      </c>
      <c r="X3088">
        <f t="shared" si="48"/>
        <v>7000.2722303846213</v>
      </c>
    </row>
    <row r="3089" spans="1:24" x14ac:dyDescent="0.15">
      <c r="A3089">
        <v>3088</v>
      </c>
      <c r="B3089">
        <v>35</v>
      </c>
      <c r="C3089">
        <v>21175.952133913048</v>
      </c>
      <c r="D3089">
        <v>1303.7910166956524</v>
      </c>
      <c r="E3089">
        <v>579.46267408695678</v>
      </c>
      <c r="F3089">
        <v>6424.866</v>
      </c>
      <c r="G3089" s="1">
        <v>0.54</v>
      </c>
      <c r="H3089">
        <v>5897.6954593669561</v>
      </c>
      <c r="Q3089">
        <v>3088</v>
      </c>
      <c r="R3089">
        <v>35</v>
      </c>
      <c r="S3089">
        <f>VLOOKUP($R3089,'[3]人物&amp;怪物成长分析'!$B$5:$S$104,12,FALSE)*$W3089</f>
        <v>21175.952133913048</v>
      </c>
      <c r="T3089">
        <f>VLOOKUP($R3089,'[3]人物&amp;怪物成长分析'!$B$5:$S$104,13,FALSE)*$W3089</f>
        <v>1303.7910166956524</v>
      </c>
      <c r="U3089">
        <f>VLOOKUP($R3089,'[3]人物&amp;怪物成长分析'!$B$5:$S$104,14,FALSE)*$W3089</f>
        <v>579.46267408695678</v>
      </c>
      <c r="V3089">
        <f>VLOOKUP($R3089,'[3]人物&amp;怪物成长分析'!$B$5:$S$104,17,FALSE)*$W3089</f>
        <v>6424.866</v>
      </c>
      <c r="W3089" s="1">
        <v>0.54</v>
      </c>
      <c r="X3089">
        <f t="shared" si="48"/>
        <v>5897.6954593669561</v>
      </c>
    </row>
    <row r="3090" spans="1:24" x14ac:dyDescent="0.15">
      <c r="A3090">
        <v>3089</v>
      </c>
      <c r="B3090">
        <v>38</v>
      </c>
      <c r="C3090">
        <v>40014.265637347824</v>
      </c>
      <c r="D3090">
        <v>2310.2655263879601</v>
      </c>
      <c r="E3090">
        <v>1026.7846783946491</v>
      </c>
      <c r="F3090">
        <v>9578.49</v>
      </c>
      <c r="G3090" s="1">
        <v>0.75</v>
      </c>
      <c r="H3090">
        <v>9833.168916331826</v>
      </c>
      <c r="Q3090">
        <v>3089</v>
      </c>
      <c r="R3090">
        <v>38</v>
      </c>
      <c r="S3090">
        <f>VLOOKUP($R3090,'[3]人物&amp;怪物成长分析'!$B$5:$S$104,12,FALSE)*$W3090</f>
        <v>40014.265637347824</v>
      </c>
      <c r="T3090">
        <f>VLOOKUP($R3090,'[3]人物&amp;怪物成长分析'!$B$5:$S$104,13,FALSE)*$W3090</f>
        <v>2310.2655263879601</v>
      </c>
      <c r="U3090">
        <f>VLOOKUP($R3090,'[3]人物&amp;怪物成长分析'!$B$5:$S$104,14,FALSE)*$W3090</f>
        <v>1026.7846783946491</v>
      </c>
      <c r="V3090">
        <f>VLOOKUP($R3090,'[3]人物&amp;怪物成长分析'!$B$5:$S$104,17,FALSE)*$W3090</f>
        <v>9578.49</v>
      </c>
      <c r="W3090" s="1">
        <v>0.75</v>
      </c>
      <c r="X3090">
        <f t="shared" si="48"/>
        <v>9833.168916331826</v>
      </c>
    </row>
    <row r="3091" spans="1:24" x14ac:dyDescent="0.15">
      <c r="A3091">
        <v>3090</v>
      </c>
      <c r="B3091">
        <v>34</v>
      </c>
      <c r="C3091">
        <v>14255.296091518398</v>
      </c>
      <c r="D3091">
        <v>885.53852466622106</v>
      </c>
      <c r="E3091">
        <v>393.57267762943155</v>
      </c>
      <c r="F3091">
        <v>4642.7040000000006</v>
      </c>
      <c r="G3091" s="1">
        <v>0.4</v>
      </c>
      <c r="H3091">
        <v>4113.4108871476665</v>
      </c>
      <c r="Q3091">
        <v>3090</v>
      </c>
      <c r="R3091">
        <v>34</v>
      </c>
      <c r="S3091">
        <f>VLOOKUP($R3091,'[3]人物&amp;怪物成长分析'!$B$5:$S$104,12,FALSE)*$W3091</f>
        <v>14255.296091518398</v>
      </c>
      <c r="T3091">
        <f>VLOOKUP($R3091,'[3]人物&amp;怪物成长分析'!$B$5:$S$104,13,FALSE)*$W3091</f>
        <v>885.53852466622106</v>
      </c>
      <c r="U3091">
        <f>VLOOKUP($R3091,'[3]人物&amp;怪物成长分析'!$B$5:$S$104,14,FALSE)*$W3091</f>
        <v>393.57267762943155</v>
      </c>
      <c r="V3091">
        <f>VLOOKUP($R3091,'[3]人物&amp;怪物成长分析'!$B$5:$S$104,17,FALSE)*$W3091</f>
        <v>4642.7040000000006</v>
      </c>
      <c r="W3091" s="1">
        <v>0.4</v>
      </c>
      <c r="X3091">
        <f t="shared" si="48"/>
        <v>4113.4108871476665</v>
      </c>
    </row>
    <row r="3092" spans="1:24" x14ac:dyDescent="0.15">
      <c r="A3092">
        <v>3091</v>
      </c>
      <c r="B3092">
        <v>42</v>
      </c>
      <c r="C3092">
        <v>52876.520703026123</v>
      </c>
      <c r="D3092">
        <v>2750.9399280000011</v>
      </c>
      <c r="E3092">
        <v>1222.6399680000009</v>
      </c>
      <c r="F3092">
        <v>9058.3220000000001</v>
      </c>
      <c r="G3092" s="1">
        <v>0.65</v>
      </c>
      <c r="H3092">
        <v>11002.164244945257</v>
      </c>
      <c r="Q3092">
        <v>3091</v>
      </c>
      <c r="R3092">
        <v>42</v>
      </c>
      <c r="S3092">
        <f>VLOOKUP($R3092,'[3]人物&amp;怪物成长分析'!$B$5:$S$104,12,FALSE)*$W3092</f>
        <v>52876.520703026123</v>
      </c>
      <c r="T3092">
        <f>VLOOKUP($R3092,'[3]人物&amp;怪物成长分析'!$B$5:$S$104,13,FALSE)*$W3092</f>
        <v>2750.9399280000011</v>
      </c>
      <c r="U3092">
        <f>VLOOKUP($R3092,'[3]人物&amp;怪物成长分析'!$B$5:$S$104,14,FALSE)*$W3092</f>
        <v>1222.6399680000009</v>
      </c>
      <c r="V3092">
        <f>VLOOKUP($R3092,'[3]人物&amp;怪物成长分析'!$B$5:$S$104,17,FALSE)*$W3092</f>
        <v>9058.3220000000001</v>
      </c>
      <c r="W3092" s="1">
        <v>0.65</v>
      </c>
      <c r="X3092">
        <f t="shared" si="48"/>
        <v>11002.164244945257</v>
      </c>
    </row>
    <row r="3093" spans="1:24" x14ac:dyDescent="0.15">
      <c r="A3093">
        <v>3092</v>
      </c>
      <c r="B3093">
        <v>40</v>
      </c>
      <c r="C3093">
        <v>20455.202029099673</v>
      </c>
      <c r="D3093">
        <v>1119.8103300602011</v>
      </c>
      <c r="E3093">
        <v>497.69348002675611</v>
      </c>
      <c r="F3093">
        <v>4139.6159999999991</v>
      </c>
      <c r="G3093" s="1">
        <v>0.31</v>
      </c>
      <c r="H3093">
        <v>4611.8175975011327</v>
      </c>
      <c r="Q3093">
        <v>3092</v>
      </c>
      <c r="R3093">
        <v>40</v>
      </c>
      <c r="S3093">
        <f>VLOOKUP($R3093,'[3]人物&amp;怪物成长分析'!$B$5:$S$104,12,FALSE)*$W3093</f>
        <v>20455.202029099673</v>
      </c>
      <c r="T3093">
        <f>VLOOKUP($R3093,'[3]人物&amp;怪物成长分析'!$B$5:$S$104,13,FALSE)*$W3093</f>
        <v>1119.8103300602011</v>
      </c>
      <c r="U3093">
        <f>VLOOKUP($R3093,'[3]人物&amp;怪物成长分析'!$B$5:$S$104,14,FALSE)*$W3093</f>
        <v>497.69348002675611</v>
      </c>
      <c r="V3093">
        <f>VLOOKUP($R3093,'[3]人物&amp;怪物成长分析'!$B$5:$S$104,17,FALSE)*$W3093</f>
        <v>4139.6159999999991</v>
      </c>
      <c r="W3093" s="1">
        <v>0.31</v>
      </c>
      <c r="X3093">
        <f t="shared" si="48"/>
        <v>4611.8175975011327</v>
      </c>
    </row>
    <row r="3094" spans="1:24" x14ac:dyDescent="0.15">
      <c r="A3094">
        <v>3093</v>
      </c>
      <c r="B3094">
        <v>23</v>
      </c>
      <c r="C3094">
        <v>4675.8976201881287</v>
      </c>
      <c r="D3094">
        <v>359.49239578595331</v>
      </c>
      <c r="E3094">
        <v>159.77439812709036</v>
      </c>
      <c r="F3094">
        <v>3781.8989999999999</v>
      </c>
      <c r="G3094" s="1">
        <v>0.45</v>
      </c>
      <c r="H3094">
        <v>2390.5780304646823</v>
      </c>
      <c r="Q3094">
        <v>3093</v>
      </c>
      <c r="R3094">
        <v>23</v>
      </c>
      <c r="S3094">
        <f>VLOOKUP($R3094,'[3]人物&amp;怪物成长分析'!$B$5:$S$104,12,FALSE)*$W3094</f>
        <v>4675.8976201881287</v>
      </c>
      <c r="T3094">
        <f>VLOOKUP($R3094,'[3]人物&amp;怪物成长分析'!$B$5:$S$104,13,FALSE)*$W3094</f>
        <v>359.49239578595331</v>
      </c>
      <c r="U3094">
        <f>VLOOKUP($R3094,'[3]人物&amp;怪物成长分析'!$B$5:$S$104,14,FALSE)*$W3094</f>
        <v>159.77439812709036</v>
      </c>
      <c r="V3094">
        <f>VLOOKUP($R3094,'[3]人物&amp;怪物成长分析'!$B$5:$S$104,17,FALSE)*$W3094</f>
        <v>3781.8989999999999</v>
      </c>
      <c r="W3094" s="1">
        <v>0.45</v>
      </c>
      <c r="X3094">
        <f t="shared" si="48"/>
        <v>2390.5780304646823</v>
      </c>
    </row>
    <row r="3095" spans="1:24" x14ac:dyDescent="0.15">
      <c r="A3095">
        <v>3094</v>
      </c>
      <c r="B3095">
        <v>40</v>
      </c>
      <c r="C3095">
        <v>27713.49952329633</v>
      </c>
      <c r="D3095">
        <v>1517.1623826622078</v>
      </c>
      <c r="E3095">
        <v>674.29439229431466</v>
      </c>
      <c r="F3095">
        <v>5608.5119999999988</v>
      </c>
      <c r="G3095" s="1">
        <v>0.42</v>
      </c>
      <c r="H3095">
        <v>6248.2690030660506</v>
      </c>
      <c r="Q3095">
        <v>3094</v>
      </c>
      <c r="R3095">
        <v>40</v>
      </c>
      <c r="S3095">
        <f>VLOOKUP($R3095,'[3]人物&amp;怪物成长分析'!$B$5:$S$104,12,FALSE)*$W3095</f>
        <v>27713.49952329633</v>
      </c>
      <c r="T3095">
        <f>VLOOKUP($R3095,'[3]人物&amp;怪物成长分析'!$B$5:$S$104,13,FALSE)*$W3095</f>
        <v>1517.1623826622078</v>
      </c>
      <c r="U3095">
        <f>VLOOKUP($R3095,'[3]人物&amp;怪物成长分析'!$B$5:$S$104,14,FALSE)*$W3095</f>
        <v>674.29439229431466</v>
      </c>
      <c r="V3095">
        <f>VLOOKUP($R3095,'[3]人物&amp;怪物成长分析'!$B$5:$S$104,17,FALSE)*$W3095</f>
        <v>5608.5119999999988</v>
      </c>
      <c r="W3095" s="1">
        <v>0.42</v>
      </c>
      <c r="X3095">
        <f t="shared" si="48"/>
        <v>6248.2690030660506</v>
      </c>
    </row>
    <row r="3096" spans="1:24" x14ac:dyDescent="0.15">
      <c r="A3096">
        <v>3095</v>
      </c>
      <c r="B3096">
        <v>19</v>
      </c>
      <c r="C3096">
        <v>2628.7156546630431</v>
      </c>
      <c r="D3096">
        <v>226.80350765217395</v>
      </c>
      <c r="E3096">
        <v>100.80155895652177</v>
      </c>
      <c r="F3096">
        <v>2968.2605999999996</v>
      </c>
      <c r="G3096" s="1">
        <v>0.41</v>
      </c>
      <c r="H3096">
        <v>1730.3547561542607</v>
      </c>
      <c r="Q3096">
        <v>3095</v>
      </c>
      <c r="R3096">
        <v>19</v>
      </c>
      <c r="S3096">
        <f>VLOOKUP($R3096,'[3]人物&amp;怪物成长分析'!$B$5:$S$104,12,FALSE)*$W3096</f>
        <v>2628.7156546630431</v>
      </c>
      <c r="T3096">
        <f>VLOOKUP($R3096,'[3]人物&amp;怪物成长分析'!$B$5:$S$104,13,FALSE)*$W3096</f>
        <v>226.80350765217395</v>
      </c>
      <c r="U3096">
        <f>VLOOKUP($R3096,'[3]人物&amp;怪物成长分析'!$B$5:$S$104,14,FALSE)*$W3096</f>
        <v>100.80155895652177</v>
      </c>
      <c r="V3096">
        <f>VLOOKUP($R3096,'[3]人物&amp;怪物成长分析'!$B$5:$S$104,17,FALSE)*$W3096</f>
        <v>2968.2605999999996</v>
      </c>
      <c r="W3096" s="1">
        <v>0.41</v>
      </c>
      <c r="X3096">
        <f t="shared" si="48"/>
        <v>1730.3547561542607</v>
      </c>
    </row>
    <row r="3097" spans="1:24" x14ac:dyDescent="0.15">
      <c r="A3097">
        <v>3096</v>
      </c>
      <c r="B3097">
        <v>50</v>
      </c>
      <c r="C3097">
        <v>56397.084135652207</v>
      </c>
      <c r="D3097">
        <v>2440.2584481772587</v>
      </c>
      <c r="E3097">
        <v>1084.559310301004</v>
      </c>
      <c r="F3097">
        <v>5367.45</v>
      </c>
      <c r="G3097" s="1">
        <v>0.33</v>
      </c>
      <c r="H3097">
        <v>9126.7609486852216</v>
      </c>
      <c r="Q3097">
        <v>3096</v>
      </c>
      <c r="R3097">
        <v>50</v>
      </c>
      <c r="S3097">
        <f>VLOOKUP($R3097,'[3]人物&amp;怪物成长分析'!$B$5:$S$104,12,FALSE)*$W3097</f>
        <v>56397.084135652207</v>
      </c>
      <c r="T3097">
        <f>VLOOKUP($R3097,'[3]人物&amp;怪物成长分析'!$B$5:$S$104,13,FALSE)*$W3097</f>
        <v>2440.2584481772587</v>
      </c>
      <c r="U3097">
        <f>VLOOKUP($R3097,'[3]人物&amp;怪物成长分析'!$B$5:$S$104,14,FALSE)*$W3097</f>
        <v>1084.559310301004</v>
      </c>
      <c r="V3097">
        <f>VLOOKUP($R3097,'[3]人物&amp;怪物成长分析'!$B$5:$S$104,17,FALSE)*$W3097</f>
        <v>5367.45</v>
      </c>
      <c r="W3097" s="1">
        <v>0.33</v>
      </c>
      <c r="X3097">
        <f t="shared" si="48"/>
        <v>9126.7609486852216</v>
      </c>
    </row>
    <row r="3098" spans="1:24" x14ac:dyDescent="0.15">
      <c r="A3098">
        <v>3097</v>
      </c>
      <c r="B3098">
        <v>33</v>
      </c>
      <c r="C3098">
        <v>22594.011561797673</v>
      </c>
      <c r="D3098">
        <v>1416.5108381588636</v>
      </c>
      <c r="E3098">
        <v>629.56037251505063</v>
      </c>
      <c r="F3098">
        <v>7920.9339999999984</v>
      </c>
      <c r="G3098" s="1">
        <v>0.7</v>
      </c>
      <c r="H3098">
        <v>6771.5390797749842</v>
      </c>
      <c r="Q3098">
        <v>3097</v>
      </c>
      <c r="R3098">
        <v>33</v>
      </c>
      <c r="S3098">
        <f>VLOOKUP($R3098,'[3]人物&amp;怪物成长分析'!$B$5:$S$104,12,FALSE)*$W3098</f>
        <v>22594.011561797673</v>
      </c>
      <c r="T3098">
        <f>VLOOKUP($R3098,'[3]人物&amp;怪物成长分析'!$B$5:$S$104,13,FALSE)*$W3098</f>
        <v>1416.5108381588636</v>
      </c>
      <c r="U3098">
        <f>VLOOKUP($R3098,'[3]人物&amp;怪物成长分析'!$B$5:$S$104,14,FALSE)*$W3098</f>
        <v>629.56037251505063</v>
      </c>
      <c r="V3098">
        <f>VLOOKUP($R3098,'[3]人物&amp;怪物成长分析'!$B$5:$S$104,17,FALSE)*$W3098</f>
        <v>7920.9339999999984</v>
      </c>
      <c r="W3098" s="1">
        <v>0.7</v>
      </c>
      <c r="X3098">
        <f t="shared" si="48"/>
        <v>6771.5390797749842</v>
      </c>
    </row>
    <row r="3099" spans="1:24" x14ac:dyDescent="0.15">
      <c r="A3099">
        <v>3098</v>
      </c>
      <c r="B3099">
        <v>27</v>
      </c>
      <c r="C3099">
        <v>11733.077471710707</v>
      </c>
      <c r="D3099">
        <v>813.46324310367902</v>
      </c>
      <c r="E3099">
        <v>361.53921915719076</v>
      </c>
      <c r="F3099">
        <v>6698.1459999999988</v>
      </c>
      <c r="G3099" s="1">
        <v>0.7</v>
      </c>
      <c r="H3099">
        <v>4706.0342413551571</v>
      </c>
      <c r="Q3099">
        <v>3098</v>
      </c>
      <c r="R3099">
        <v>27</v>
      </c>
      <c r="S3099">
        <f>VLOOKUP($R3099,'[3]人物&amp;怪物成长分析'!$B$5:$S$104,12,FALSE)*$W3099</f>
        <v>11733.077471710707</v>
      </c>
      <c r="T3099">
        <f>VLOOKUP($R3099,'[3]人物&amp;怪物成长分析'!$B$5:$S$104,13,FALSE)*$W3099</f>
        <v>813.46324310367902</v>
      </c>
      <c r="U3099">
        <f>VLOOKUP($R3099,'[3]人物&amp;怪物成长分析'!$B$5:$S$104,14,FALSE)*$W3099</f>
        <v>361.53921915719076</v>
      </c>
      <c r="V3099">
        <f>VLOOKUP($R3099,'[3]人物&amp;怪物成长分析'!$B$5:$S$104,17,FALSE)*$W3099</f>
        <v>6698.1459999999988</v>
      </c>
      <c r="W3099" s="1">
        <v>0.7</v>
      </c>
      <c r="X3099">
        <f t="shared" si="48"/>
        <v>4706.0342413551571</v>
      </c>
    </row>
    <row r="3100" spans="1:24" x14ac:dyDescent="0.15">
      <c r="A3100">
        <v>3099</v>
      </c>
      <c r="B3100">
        <v>38</v>
      </c>
      <c r="C3100">
        <v>28810.271258890436</v>
      </c>
      <c r="D3100">
        <v>1663.3911789993315</v>
      </c>
      <c r="E3100">
        <v>739.28496844414735</v>
      </c>
      <c r="F3100">
        <v>6896.5128000000004</v>
      </c>
      <c r="G3100" s="1">
        <v>0.54</v>
      </c>
      <c r="H3100">
        <v>7079.8816197589158</v>
      </c>
      <c r="Q3100">
        <v>3099</v>
      </c>
      <c r="R3100">
        <v>38</v>
      </c>
      <c r="S3100">
        <f>VLOOKUP($R3100,'[3]人物&amp;怪物成长分析'!$B$5:$S$104,12,FALSE)*$W3100</f>
        <v>28810.271258890436</v>
      </c>
      <c r="T3100">
        <f>VLOOKUP($R3100,'[3]人物&amp;怪物成长分析'!$B$5:$S$104,13,FALSE)*$W3100</f>
        <v>1663.3911789993315</v>
      </c>
      <c r="U3100">
        <f>VLOOKUP($R3100,'[3]人物&amp;怪物成长分析'!$B$5:$S$104,14,FALSE)*$W3100</f>
        <v>739.28496844414735</v>
      </c>
      <c r="V3100">
        <f>VLOOKUP($R3100,'[3]人物&amp;怪物成长分析'!$B$5:$S$104,17,FALSE)*$W3100</f>
        <v>6896.5128000000004</v>
      </c>
      <c r="W3100" s="1">
        <v>0.54</v>
      </c>
      <c r="X3100">
        <f t="shared" si="48"/>
        <v>7079.8816197589158</v>
      </c>
    </row>
    <row r="3101" spans="1:24" x14ac:dyDescent="0.15">
      <c r="A3101">
        <v>3100</v>
      </c>
      <c r="B3101">
        <v>23</v>
      </c>
      <c r="C3101">
        <v>4571.9887841839482</v>
      </c>
      <c r="D3101">
        <v>351.5036758795988</v>
      </c>
      <c r="E3101">
        <v>156.22385594648836</v>
      </c>
      <c r="F3101">
        <v>3697.8567999999996</v>
      </c>
      <c r="G3101" s="1">
        <v>0.44</v>
      </c>
      <c r="H3101">
        <v>2337.4540742321337</v>
      </c>
      <c r="Q3101">
        <v>3100</v>
      </c>
      <c r="R3101">
        <v>23</v>
      </c>
      <c r="S3101">
        <f>VLOOKUP($R3101,'[3]人物&amp;怪物成长分析'!$B$5:$S$104,12,FALSE)*$W3101</f>
        <v>4571.9887841839482</v>
      </c>
      <c r="T3101">
        <f>VLOOKUP($R3101,'[3]人物&amp;怪物成长分析'!$B$5:$S$104,13,FALSE)*$W3101</f>
        <v>351.5036758795988</v>
      </c>
      <c r="U3101">
        <f>VLOOKUP($R3101,'[3]人物&amp;怪物成长分析'!$B$5:$S$104,14,FALSE)*$W3101</f>
        <v>156.22385594648836</v>
      </c>
      <c r="V3101">
        <f>VLOOKUP($R3101,'[3]人物&amp;怪物成长分析'!$B$5:$S$104,17,FALSE)*$W3101</f>
        <v>3697.8567999999996</v>
      </c>
      <c r="W3101" s="1">
        <v>0.44</v>
      </c>
      <c r="X3101">
        <f t="shared" si="48"/>
        <v>2337.4540742321337</v>
      </c>
    </row>
    <row r="3102" spans="1:24" x14ac:dyDescent="0.15">
      <c r="A3102">
        <v>3101</v>
      </c>
      <c r="B3102">
        <v>35</v>
      </c>
      <c r="C3102">
        <v>20783.804872173918</v>
      </c>
      <c r="D3102">
        <v>1279.6467386086958</v>
      </c>
      <c r="E3102">
        <v>568.73188382608714</v>
      </c>
      <c r="F3102">
        <v>6305.8869999999997</v>
      </c>
      <c r="G3102" s="1">
        <v>0.53</v>
      </c>
      <c r="H3102">
        <v>5788.4788767860873</v>
      </c>
      <c r="Q3102">
        <v>3101</v>
      </c>
      <c r="R3102">
        <v>35</v>
      </c>
      <c r="S3102">
        <f>VLOOKUP($R3102,'[3]人物&amp;怪物成长分析'!$B$5:$S$104,12,FALSE)*$W3102</f>
        <v>20783.804872173918</v>
      </c>
      <c r="T3102">
        <f>VLOOKUP($R3102,'[3]人物&amp;怪物成长分析'!$B$5:$S$104,13,FALSE)*$W3102</f>
        <v>1279.6467386086958</v>
      </c>
      <c r="U3102">
        <f>VLOOKUP($R3102,'[3]人物&amp;怪物成长分析'!$B$5:$S$104,14,FALSE)*$W3102</f>
        <v>568.73188382608714</v>
      </c>
      <c r="V3102">
        <f>VLOOKUP($R3102,'[3]人物&amp;怪物成长分析'!$B$5:$S$104,17,FALSE)*$W3102</f>
        <v>6305.8869999999997</v>
      </c>
      <c r="W3102" s="1">
        <v>0.53</v>
      </c>
      <c r="X3102">
        <f t="shared" si="48"/>
        <v>5788.4788767860873</v>
      </c>
    </row>
    <row r="3103" spans="1:24" x14ac:dyDescent="0.15">
      <c r="A3103">
        <v>3102</v>
      </c>
      <c r="B3103">
        <v>38</v>
      </c>
      <c r="C3103">
        <v>33611.983135372175</v>
      </c>
      <c r="D3103">
        <v>1940.6230421658865</v>
      </c>
      <c r="E3103">
        <v>862.49912985150524</v>
      </c>
      <c r="F3103">
        <v>8045.9315999999999</v>
      </c>
      <c r="G3103" s="1">
        <v>0.63</v>
      </c>
      <c r="H3103">
        <v>8259.8618897187353</v>
      </c>
      <c r="Q3103">
        <v>3102</v>
      </c>
      <c r="R3103">
        <v>38</v>
      </c>
      <c r="S3103">
        <f>VLOOKUP($R3103,'[3]人物&amp;怪物成长分析'!$B$5:$S$104,12,FALSE)*$W3103</f>
        <v>33611.983135372175</v>
      </c>
      <c r="T3103">
        <f>VLOOKUP($R3103,'[3]人物&amp;怪物成长分析'!$B$5:$S$104,13,FALSE)*$W3103</f>
        <v>1940.6230421658865</v>
      </c>
      <c r="U3103">
        <f>VLOOKUP($R3103,'[3]人物&amp;怪物成长分析'!$B$5:$S$104,14,FALSE)*$W3103</f>
        <v>862.49912985150524</v>
      </c>
      <c r="V3103">
        <f>VLOOKUP($R3103,'[3]人物&amp;怪物成长分析'!$B$5:$S$104,17,FALSE)*$W3103</f>
        <v>8045.9315999999999</v>
      </c>
      <c r="W3103" s="1">
        <v>0.63</v>
      </c>
      <c r="X3103">
        <f t="shared" si="48"/>
        <v>8259.8618897187353</v>
      </c>
    </row>
    <row r="3104" spans="1:24" x14ac:dyDescent="0.15">
      <c r="A3104">
        <v>3103</v>
      </c>
      <c r="B3104">
        <v>29</v>
      </c>
      <c r="C3104">
        <v>7933.3246015695686</v>
      </c>
      <c r="D3104">
        <v>524.27661433043511</v>
      </c>
      <c r="E3104">
        <v>233.01182859130449</v>
      </c>
      <c r="F3104">
        <v>3857.4027999999998</v>
      </c>
      <c r="G3104" s="1">
        <v>0.38</v>
      </c>
      <c r="H3104">
        <v>2863.3660547814266</v>
      </c>
      <c r="Q3104">
        <v>3103</v>
      </c>
      <c r="R3104">
        <v>29</v>
      </c>
      <c r="S3104">
        <f>VLOOKUP($R3104,'[3]人物&amp;怪物成长分析'!$B$5:$S$104,12,FALSE)*$W3104</f>
        <v>7933.3246015695686</v>
      </c>
      <c r="T3104">
        <f>VLOOKUP($R3104,'[3]人物&amp;怪物成长分析'!$B$5:$S$104,13,FALSE)*$W3104</f>
        <v>524.27661433043511</v>
      </c>
      <c r="U3104">
        <f>VLOOKUP($R3104,'[3]人物&amp;怪物成长分析'!$B$5:$S$104,14,FALSE)*$W3104</f>
        <v>233.01182859130449</v>
      </c>
      <c r="V3104">
        <f>VLOOKUP($R3104,'[3]人物&amp;怪物成长分析'!$B$5:$S$104,17,FALSE)*$W3104</f>
        <v>3857.4027999999998</v>
      </c>
      <c r="W3104" s="1">
        <v>0.38</v>
      </c>
      <c r="X3104">
        <f t="shared" si="48"/>
        <v>2863.3660547814266</v>
      </c>
    </row>
    <row r="3105" spans="1:24" x14ac:dyDescent="0.15">
      <c r="A3105">
        <v>3104</v>
      </c>
      <c r="B3105">
        <v>42</v>
      </c>
      <c r="C3105">
        <v>47182.126165777147</v>
      </c>
      <c r="D3105">
        <v>2454.6848588307698</v>
      </c>
      <c r="E3105">
        <v>1090.9710483692313</v>
      </c>
      <c r="F3105">
        <v>8082.8103999999994</v>
      </c>
      <c r="G3105" s="1">
        <v>0.57999999999999996</v>
      </c>
      <c r="H3105">
        <v>9817.3157877973044</v>
      </c>
      <c r="Q3105">
        <v>3104</v>
      </c>
      <c r="R3105">
        <v>42</v>
      </c>
      <c r="S3105">
        <f>VLOOKUP($R3105,'[3]人物&amp;怪物成长分析'!$B$5:$S$104,12,FALSE)*$W3105</f>
        <v>47182.126165777147</v>
      </c>
      <c r="T3105">
        <f>VLOOKUP($R3105,'[3]人物&amp;怪物成长分析'!$B$5:$S$104,13,FALSE)*$W3105</f>
        <v>2454.6848588307698</v>
      </c>
      <c r="U3105">
        <f>VLOOKUP($R3105,'[3]人物&amp;怪物成长分析'!$B$5:$S$104,14,FALSE)*$W3105</f>
        <v>1090.9710483692313</v>
      </c>
      <c r="V3105">
        <f>VLOOKUP($R3105,'[3]人物&amp;怪物成长分析'!$B$5:$S$104,17,FALSE)*$W3105</f>
        <v>8082.8103999999994</v>
      </c>
      <c r="W3105" s="1">
        <v>0.57999999999999996</v>
      </c>
      <c r="X3105">
        <f t="shared" si="48"/>
        <v>9817.3157877973044</v>
      </c>
    </row>
    <row r="3106" spans="1:24" x14ac:dyDescent="0.15">
      <c r="A3106">
        <v>3105</v>
      </c>
      <c r="B3106">
        <v>39</v>
      </c>
      <c r="C3106">
        <v>39039.200144484814</v>
      </c>
      <c r="D3106">
        <v>2194.1522285574588</v>
      </c>
      <c r="E3106">
        <v>975.17876824775942</v>
      </c>
      <c r="F3106">
        <v>8621.2235999999994</v>
      </c>
      <c r="G3106" s="1">
        <v>0.66</v>
      </c>
      <c r="H3106">
        <v>9194.5380319015312</v>
      </c>
      <c r="Q3106">
        <v>3105</v>
      </c>
      <c r="R3106">
        <v>39</v>
      </c>
      <c r="S3106">
        <f>VLOOKUP($R3106,'[3]人物&amp;怪物成长分析'!$B$5:$S$104,12,FALSE)*$W3106</f>
        <v>39039.200144484814</v>
      </c>
      <c r="T3106">
        <f>VLOOKUP($R3106,'[3]人物&amp;怪物成长分析'!$B$5:$S$104,13,FALSE)*$W3106</f>
        <v>2194.1522285574588</v>
      </c>
      <c r="U3106">
        <f>VLOOKUP($R3106,'[3]人物&amp;怪物成长分析'!$B$5:$S$104,14,FALSE)*$W3106</f>
        <v>975.17876824775942</v>
      </c>
      <c r="V3106">
        <f>VLOOKUP($R3106,'[3]人物&amp;怪物成长分析'!$B$5:$S$104,17,FALSE)*$W3106</f>
        <v>8621.2235999999994</v>
      </c>
      <c r="W3106" s="1">
        <v>0.66</v>
      </c>
      <c r="X3106">
        <f t="shared" si="48"/>
        <v>9194.5380319015312</v>
      </c>
    </row>
    <row r="3107" spans="1:24" x14ac:dyDescent="0.15">
      <c r="A3107">
        <v>3106</v>
      </c>
      <c r="B3107">
        <v>24</v>
      </c>
      <c r="C3107">
        <v>5865.5945565217407</v>
      </c>
      <c r="D3107">
        <v>439.00499799331112</v>
      </c>
      <c r="E3107">
        <v>195.11333244147158</v>
      </c>
      <c r="F3107">
        <v>4347.68</v>
      </c>
      <c r="G3107" s="1">
        <v>0.5</v>
      </c>
      <c r="H3107">
        <v>2816.3439752347831</v>
      </c>
      <c r="Q3107">
        <v>3106</v>
      </c>
      <c r="R3107">
        <v>24</v>
      </c>
      <c r="S3107">
        <f>VLOOKUP($R3107,'[3]人物&amp;怪物成长分析'!$B$5:$S$104,12,FALSE)*$W3107</f>
        <v>5865.5945565217407</v>
      </c>
      <c r="T3107">
        <f>VLOOKUP($R3107,'[3]人物&amp;怪物成长分析'!$B$5:$S$104,13,FALSE)*$W3107</f>
        <v>439.00499799331112</v>
      </c>
      <c r="U3107">
        <f>VLOOKUP($R3107,'[3]人物&amp;怪物成长分析'!$B$5:$S$104,14,FALSE)*$W3107</f>
        <v>195.11333244147158</v>
      </c>
      <c r="V3107">
        <f>VLOOKUP($R3107,'[3]人物&amp;怪物成长分析'!$B$5:$S$104,17,FALSE)*$W3107</f>
        <v>4347.68</v>
      </c>
      <c r="W3107" s="1">
        <v>0.5</v>
      </c>
      <c r="X3107">
        <f t="shared" si="48"/>
        <v>2816.3439752347831</v>
      </c>
    </row>
    <row r="3108" spans="1:24" x14ac:dyDescent="0.15">
      <c r="A3108">
        <v>3107</v>
      </c>
      <c r="B3108">
        <v>42</v>
      </c>
      <c r="C3108">
        <v>54503.49057081154</v>
      </c>
      <c r="D3108">
        <v>2835.5842334769245</v>
      </c>
      <c r="E3108">
        <v>1260.2596593230778</v>
      </c>
      <c r="F3108">
        <v>9337.0396000000001</v>
      </c>
      <c r="G3108" s="1">
        <v>0.67</v>
      </c>
      <c r="H3108">
        <v>11340.692375558956</v>
      </c>
      <c r="Q3108">
        <v>3107</v>
      </c>
      <c r="R3108">
        <v>42</v>
      </c>
      <c r="S3108">
        <f>VLOOKUP($R3108,'[3]人物&amp;怪物成长分析'!$B$5:$S$104,12,FALSE)*$W3108</f>
        <v>54503.49057081154</v>
      </c>
      <c r="T3108">
        <f>VLOOKUP($R3108,'[3]人物&amp;怪物成长分析'!$B$5:$S$104,13,FALSE)*$W3108</f>
        <v>2835.5842334769245</v>
      </c>
      <c r="U3108">
        <f>VLOOKUP($R3108,'[3]人物&amp;怪物成长分析'!$B$5:$S$104,14,FALSE)*$W3108</f>
        <v>1260.2596593230778</v>
      </c>
      <c r="V3108">
        <f>VLOOKUP($R3108,'[3]人物&amp;怪物成长分析'!$B$5:$S$104,17,FALSE)*$W3108</f>
        <v>9337.0396000000001</v>
      </c>
      <c r="W3108" s="1">
        <v>0.67</v>
      </c>
      <c r="X3108">
        <f t="shared" si="48"/>
        <v>11340.692375558956</v>
      </c>
    </row>
    <row r="3109" spans="1:24" x14ac:dyDescent="0.15">
      <c r="A3109">
        <v>3108</v>
      </c>
      <c r="B3109">
        <v>40</v>
      </c>
      <c r="C3109">
        <v>50808.082459376608</v>
      </c>
      <c r="D3109">
        <v>2781.4643682140477</v>
      </c>
      <c r="E3109">
        <v>1236.2063858729102</v>
      </c>
      <c r="F3109">
        <v>10282.271999999999</v>
      </c>
      <c r="G3109" s="1">
        <v>0.77</v>
      </c>
      <c r="H3109">
        <v>11455.159838954425</v>
      </c>
      <c r="Q3109">
        <v>3108</v>
      </c>
      <c r="R3109">
        <v>40</v>
      </c>
      <c r="S3109">
        <f>VLOOKUP($R3109,'[3]人物&amp;怪物成长分析'!$B$5:$S$104,12,FALSE)*$W3109</f>
        <v>50808.082459376608</v>
      </c>
      <c r="T3109">
        <f>VLOOKUP($R3109,'[3]人物&amp;怪物成长分析'!$B$5:$S$104,13,FALSE)*$W3109</f>
        <v>2781.4643682140477</v>
      </c>
      <c r="U3109">
        <f>VLOOKUP($R3109,'[3]人物&amp;怪物成长分析'!$B$5:$S$104,14,FALSE)*$W3109</f>
        <v>1236.2063858729102</v>
      </c>
      <c r="V3109">
        <f>VLOOKUP($R3109,'[3]人物&amp;怪物成长分析'!$B$5:$S$104,17,FALSE)*$W3109</f>
        <v>10282.271999999999</v>
      </c>
      <c r="W3109" s="1">
        <v>0.77</v>
      </c>
      <c r="X3109">
        <f t="shared" si="48"/>
        <v>11455.159838954425</v>
      </c>
    </row>
    <row r="3110" spans="1:24" x14ac:dyDescent="0.15">
      <c r="A3110">
        <v>3109</v>
      </c>
      <c r="B3110">
        <v>41</v>
      </c>
      <c r="C3110">
        <v>25681.072656717239</v>
      </c>
      <c r="D3110">
        <v>1370.1702554217397</v>
      </c>
      <c r="E3110">
        <v>608.96455796521752</v>
      </c>
      <c r="F3110">
        <v>4775.6589999999997</v>
      </c>
      <c r="G3110" s="1">
        <v>0.35</v>
      </c>
      <c r="H3110">
        <v>5556.1221355867756</v>
      </c>
      <c r="Q3110">
        <v>3109</v>
      </c>
      <c r="R3110">
        <v>41</v>
      </c>
      <c r="S3110">
        <f>VLOOKUP($R3110,'[3]人物&amp;怪物成长分析'!$B$5:$S$104,12,FALSE)*$W3110</f>
        <v>25681.072656717239</v>
      </c>
      <c r="T3110">
        <f>VLOOKUP($R3110,'[3]人物&amp;怪物成长分析'!$B$5:$S$104,13,FALSE)*$W3110</f>
        <v>1370.1702554217397</v>
      </c>
      <c r="U3110">
        <f>VLOOKUP($R3110,'[3]人物&amp;怪物成长分析'!$B$5:$S$104,14,FALSE)*$W3110</f>
        <v>608.96455796521752</v>
      </c>
      <c r="V3110">
        <f>VLOOKUP($R3110,'[3]人物&amp;怪物成长分析'!$B$5:$S$104,17,FALSE)*$W3110</f>
        <v>4775.6589999999997</v>
      </c>
      <c r="W3110" s="1">
        <v>0.35</v>
      </c>
      <c r="X3110">
        <f t="shared" si="48"/>
        <v>5556.1221355867756</v>
      </c>
    </row>
    <row r="3111" spans="1:24" x14ac:dyDescent="0.15">
      <c r="A3111">
        <v>3110</v>
      </c>
      <c r="B3111">
        <v>32</v>
      </c>
      <c r="C3111">
        <v>18057.568825308368</v>
      </c>
      <c r="D3111">
        <v>1142.9233098694317</v>
      </c>
      <c r="E3111">
        <v>507.96591549752526</v>
      </c>
      <c r="F3111">
        <v>6835.1776</v>
      </c>
      <c r="G3111" s="1">
        <v>0.62</v>
      </c>
      <c r="H3111">
        <v>5636.5828348551504</v>
      </c>
      <c r="Q3111">
        <v>3110</v>
      </c>
      <c r="R3111">
        <v>32</v>
      </c>
      <c r="S3111">
        <f>VLOOKUP($R3111,'[3]人物&amp;怪物成长分析'!$B$5:$S$104,12,FALSE)*$W3111</f>
        <v>18057.568825308368</v>
      </c>
      <c r="T3111">
        <f>VLOOKUP($R3111,'[3]人物&amp;怪物成长分析'!$B$5:$S$104,13,FALSE)*$W3111</f>
        <v>1142.9233098694317</v>
      </c>
      <c r="U3111">
        <f>VLOOKUP($R3111,'[3]人物&amp;怪物成长分析'!$B$5:$S$104,14,FALSE)*$W3111</f>
        <v>507.96591549752526</v>
      </c>
      <c r="V3111">
        <f>VLOOKUP($R3111,'[3]人物&amp;怪物成长分析'!$B$5:$S$104,17,FALSE)*$W3111</f>
        <v>6835.1776</v>
      </c>
      <c r="W3111" s="1">
        <v>0.62</v>
      </c>
      <c r="X3111">
        <f t="shared" si="48"/>
        <v>5636.5828348551504</v>
      </c>
    </row>
    <row r="3112" spans="1:24" x14ac:dyDescent="0.15">
      <c r="A3112">
        <v>3111</v>
      </c>
      <c r="B3112">
        <v>24</v>
      </c>
      <c r="C3112">
        <v>6100.2183387826108</v>
      </c>
      <c r="D3112">
        <v>456.56519791304356</v>
      </c>
      <c r="E3112">
        <v>202.91786573913046</v>
      </c>
      <c r="F3112">
        <v>4521.5872000000008</v>
      </c>
      <c r="G3112" s="1">
        <v>0.52</v>
      </c>
      <c r="H3112">
        <v>2928.9977342441744</v>
      </c>
      <c r="Q3112">
        <v>3111</v>
      </c>
      <c r="R3112">
        <v>24</v>
      </c>
      <c r="S3112">
        <f>VLOOKUP($R3112,'[3]人物&amp;怪物成长分析'!$B$5:$S$104,12,FALSE)*$W3112</f>
        <v>6100.2183387826108</v>
      </c>
      <c r="T3112">
        <f>VLOOKUP($R3112,'[3]人物&amp;怪物成长分析'!$B$5:$S$104,13,FALSE)*$W3112</f>
        <v>456.56519791304356</v>
      </c>
      <c r="U3112">
        <f>VLOOKUP($R3112,'[3]人物&amp;怪物成长分析'!$B$5:$S$104,14,FALSE)*$W3112</f>
        <v>202.91786573913046</v>
      </c>
      <c r="V3112">
        <f>VLOOKUP($R3112,'[3]人物&amp;怪物成长分析'!$B$5:$S$104,17,FALSE)*$W3112</f>
        <v>4521.5872000000008</v>
      </c>
      <c r="W3112" s="1">
        <v>0.52</v>
      </c>
      <c r="X3112">
        <f t="shared" si="48"/>
        <v>2928.9977342441744</v>
      </c>
    </row>
    <row r="3113" spans="1:24" x14ac:dyDescent="0.15">
      <c r="A3113">
        <v>3112</v>
      </c>
      <c r="B3113">
        <v>35</v>
      </c>
      <c r="C3113">
        <v>28234.602845217392</v>
      </c>
      <c r="D3113">
        <v>1738.3880222608698</v>
      </c>
      <c r="E3113">
        <v>772.61689878260893</v>
      </c>
      <c r="F3113">
        <v>8566.4879999999994</v>
      </c>
      <c r="G3113" s="1">
        <v>0.72</v>
      </c>
      <c r="H3113">
        <v>7863.5939458226094</v>
      </c>
      <c r="Q3113">
        <v>3112</v>
      </c>
      <c r="R3113">
        <v>35</v>
      </c>
      <c r="S3113">
        <f>VLOOKUP($R3113,'[3]人物&amp;怪物成长分析'!$B$5:$S$104,12,FALSE)*$W3113</f>
        <v>28234.602845217392</v>
      </c>
      <c r="T3113">
        <f>VLOOKUP($R3113,'[3]人物&amp;怪物成长分析'!$B$5:$S$104,13,FALSE)*$W3113</f>
        <v>1738.3880222608698</v>
      </c>
      <c r="U3113">
        <f>VLOOKUP($R3113,'[3]人物&amp;怪物成长分析'!$B$5:$S$104,14,FALSE)*$W3113</f>
        <v>772.61689878260893</v>
      </c>
      <c r="V3113">
        <f>VLOOKUP($R3113,'[3]人物&amp;怪物成长分析'!$B$5:$S$104,17,FALSE)*$W3113</f>
        <v>8566.4879999999994</v>
      </c>
      <c r="W3113" s="1">
        <v>0.72</v>
      </c>
      <c r="X3113">
        <f t="shared" si="48"/>
        <v>7863.5939458226094</v>
      </c>
    </row>
    <row r="3114" spans="1:24" x14ac:dyDescent="0.15">
      <c r="A3114">
        <v>3113</v>
      </c>
      <c r="B3114">
        <v>19</v>
      </c>
      <c r="C3114">
        <v>3269.8658143369562</v>
      </c>
      <c r="D3114">
        <v>282.12143634782615</v>
      </c>
      <c r="E3114">
        <v>125.38730504347831</v>
      </c>
      <c r="F3114">
        <v>3692.2266</v>
      </c>
      <c r="G3114" s="1">
        <v>0.51</v>
      </c>
      <c r="H3114">
        <v>2152.3925015577393</v>
      </c>
      <c r="Q3114">
        <v>3113</v>
      </c>
      <c r="R3114">
        <v>19</v>
      </c>
      <c r="S3114">
        <f>VLOOKUP($R3114,'[3]人物&amp;怪物成长分析'!$B$5:$S$104,12,FALSE)*$W3114</f>
        <v>3269.8658143369562</v>
      </c>
      <c r="T3114">
        <f>VLOOKUP($R3114,'[3]人物&amp;怪物成长分析'!$B$5:$S$104,13,FALSE)*$W3114</f>
        <v>282.12143634782615</v>
      </c>
      <c r="U3114">
        <f>VLOOKUP($R3114,'[3]人物&amp;怪物成长分析'!$B$5:$S$104,14,FALSE)*$W3114</f>
        <v>125.38730504347831</v>
      </c>
      <c r="V3114">
        <f>VLOOKUP($R3114,'[3]人物&amp;怪物成长分析'!$B$5:$S$104,17,FALSE)*$W3114</f>
        <v>3692.2266</v>
      </c>
      <c r="W3114" s="1">
        <v>0.51</v>
      </c>
      <c r="X3114">
        <f t="shared" si="48"/>
        <v>2152.3925015577393</v>
      </c>
    </row>
    <row r="3115" spans="1:24" x14ac:dyDescent="0.15">
      <c r="A3115">
        <v>3114</v>
      </c>
      <c r="B3115">
        <v>34</v>
      </c>
      <c r="C3115">
        <v>18888.267321261876</v>
      </c>
      <c r="D3115">
        <v>1173.338545182743</v>
      </c>
      <c r="E3115">
        <v>521.48379785899681</v>
      </c>
      <c r="F3115">
        <v>6151.5828000000001</v>
      </c>
      <c r="G3115" s="1">
        <v>0.53</v>
      </c>
      <c r="H3115">
        <v>5450.2694254706585</v>
      </c>
      <c r="Q3115">
        <v>3114</v>
      </c>
      <c r="R3115">
        <v>34</v>
      </c>
      <c r="S3115">
        <f>VLOOKUP($R3115,'[3]人物&amp;怪物成长分析'!$B$5:$S$104,12,FALSE)*$W3115</f>
        <v>18888.267321261876</v>
      </c>
      <c r="T3115">
        <f>VLOOKUP($R3115,'[3]人物&amp;怪物成长分析'!$B$5:$S$104,13,FALSE)*$W3115</f>
        <v>1173.338545182743</v>
      </c>
      <c r="U3115">
        <f>VLOOKUP($R3115,'[3]人物&amp;怪物成长分析'!$B$5:$S$104,14,FALSE)*$W3115</f>
        <v>521.48379785899681</v>
      </c>
      <c r="V3115">
        <f>VLOOKUP($R3115,'[3]人物&amp;怪物成长分析'!$B$5:$S$104,17,FALSE)*$W3115</f>
        <v>6151.5828000000001</v>
      </c>
      <c r="W3115" s="1">
        <v>0.53</v>
      </c>
      <c r="X3115">
        <f t="shared" si="48"/>
        <v>5450.2694254706585</v>
      </c>
    </row>
    <row r="3116" spans="1:24" x14ac:dyDescent="0.15">
      <c r="A3116">
        <v>3115</v>
      </c>
      <c r="B3116">
        <v>31</v>
      </c>
      <c r="C3116">
        <v>12302.589589823081</v>
      </c>
      <c r="D3116">
        <v>786.37332845076935</v>
      </c>
      <c r="E3116">
        <v>349.49925708923087</v>
      </c>
      <c r="F3116">
        <v>5044.6697999999997</v>
      </c>
      <c r="G3116" s="1">
        <v>0.47</v>
      </c>
      <c r="H3116">
        <v>4011.7966813595081</v>
      </c>
      <c r="Q3116">
        <v>3115</v>
      </c>
      <c r="R3116">
        <v>31</v>
      </c>
      <c r="S3116">
        <f>VLOOKUP($R3116,'[3]人物&amp;怪物成长分析'!$B$5:$S$104,12,FALSE)*$W3116</f>
        <v>12302.589589823081</v>
      </c>
      <c r="T3116">
        <f>VLOOKUP($R3116,'[3]人物&amp;怪物成长分析'!$B$5:$S$104,13,FALSE)*$W3116</f>
        <v>786.37332845076935</v>
      </c>
      <c r="U3116">
        <f>VLOOKUP($R3116,'[3]人物&amp;怪物成长分析'!$B$5:$S$104,14,FALSE)*$W3116</f>
        <v>349.49925708923087</v>
      </c>
      <c r="V3116">
        <f>VLOOKUP($R3116,'[3]人物&amp;怪物成长分析'!$B$5:$S$104,17,FALSE)*$W3116</f>
        <v>5044.6697999999997</v>
      </c>
      <c r="W3116" s="1">
        <v>0.47</v>
      </c>
      <c r="X3116">
        <f t="shared" si="48"/>
        <v>4011.7966813595081</v>
      </c>
    </row>
    <row r="3117" spans="1:24" x14ac:dyDescent="0.15">
      <c r="A3117">
        <v>3116</v>
      </c>
      <c r="B3117">
        <v>40</v>
      </c>
      <c r="C3117">
        <v>29033.189976786631</v>
      </c>
      <c r="D3117">
        <v>1589.4082104080273</v>
      </c>
      <c r="E3117">
        <v>706.40364907023445</v>
      </c>
      <c r="F3117">
        <v>5875.5839999999998</v>
      </c>
      <c r="G3117" s="1">
        <v>0.44</v>
      </c>
      <c r="H3117">
        <v>6545.8056222596724</v>
      </c>
      <c r="Q3117">
        <v>3116</v>
      </c>
      <c r="R3117">
        <v>40</v>
      </c>
      <c r="S3117">
        <f>VLOOKUP($R3117,'[3]人物&amp;怪物成长分析'!$B$5:$S$104,12,FALSE)*$W3117</f>
        <v>29033.189976786631</v>
      </c>
      <c r="T3117">
        <f>VLOOKUP($R3117,'[3]人物&amp;怪物成长分析'!$B$5:$S$104,13,FALSE)*$W3117</f>
        <v>1589.4082104080273</v>
      </c>
      <c r="U3117">
        <f>VLOOKUP($R3117,'[3]人物&amp;怪物成长分析'!$B$5:$S$104,14,FALSE)*$W3117</f>
        <v>706.40364907023445</v>
      </c>
      <c r="V3117">
        <f>VLOOKUP($R3117,'[3]人物&amp;怪物成长分析'!$B$5:$S$104,17,FALSE)*$W3117</f>
        <v>5875.5839999999998</v>
      </c>
      <c r="W3117" s="1">
        <v>0.44</v>
      </c>
      <c r="X3117">
        <f t="shared" si="48"/>
        <v>6545.8056222596724</v>
      </c>
    </row>
    <row r="3118" spans="1:24" x14ac:dyDescent="0.15">
      <c r="A3118">
        <v>3117</v>
      </c>
      <c r="B3118">
        <v>25</v>
      </c>
      <c r="C3118">
        <v>4873.5907917015065</v>
      </c>
      <c r="D3118">
        <v>355.34029063545165</v>
      </c>
      <c r="E3118">
        <v>157.92901806020075</v>
      </c>
      <c r="F3118">
        <v>3325.0050000000001</v>
      </c>
      <c r="G3118" s="1">
        <v>0.37</v>
      </c>
      <c r="H3118">
        <v>2206.4575684364549</v>
      </c>
      <c r="Q3118">
        <v>3117</v>
      </c>
      <c r="R3118">
        <v>25</v>
      </c>
      <c r="S3118">
        <f>VLOOKUP($R3118,'[3]人物&amp;怪物成长分析'!$B$5:$S$104,12,FALSE)*$W3118</f>
        <v>4873.5907917015065</v>
      </c>
      <c r="T3118">
        <f>VLOOKUP($R3118,'[3]人物&amp;怪物成长分析'!$B$5:$S$104,13,FALSE)*$W3118</f>
        <v>355.34029063545165</v>
      </c>
      <c r="U3118">
        <f>VLOOKUP($R3118,'[3]人物&amp;怪物成长分析'!$B$5:$S$104,14,FALSE)*$W3118</f>
        <v>157.92901806020075</v>
      </c>
      <c r="V3118">
        <f>VLOOKUP($R3118,'[3]人物&amp;怪物成长分析'!$B$5:$S$104,17,FALSE)*$W3118</f>
        <v>3325.0050000000001</v>
      </c>
      <c r="W3118" s="1">
        <v>0.37</v>
      </c>
      <c r="X3118">
        <f t="shared" si="48"/>
        <v>2206.4575684364549</v>
      </c>
    </row>
    <row r="3119" spans="1:24" x14ac:dyDescent="0.15">
      <c r="A3119">
        <v>3118</v>
      </c>
      <c r="B3119">
        <v>43</v>
      </c>
      <c r="C3119">
        <v>50363.869315529271</v>
      </c>
      <c r="D3119">
        <v>2556.3555476981946</v>
      </c>
      <c r="E3119">
        <v>1136.1580211991979</v>
      </c>
      <c r="F3119">
        <v>7967.1311999999998</v>
      </c>
      <c r="G3119" s="1">
        <v>0.56000000000000005</v>
      </c>
      <c r="H3119">
        <v>10099.071539422277</v>
      </c>
      <c r="Q3119">
        <v>3118</v>
      </c>
      <c r="R3119">
        <v>43</v>
      </c>
      <c r="S3119">
        <f>VLOOKUP($R3119,'[3]人物&amp;怪物成长分析'!$B$5:$S$104,12,FALSE)*$W3119</f>
        <v>50363.869315529271</v>
      </c>
      <c r="T3119">
        <f>VLOOKUP($R3119,'[3]人物&amp;怪物成长分析'!$B$5:$S$104,13,FALSE)*$W3119</f>
        <v>2556.3555476981946</v>
      </c>
      <c r="U3119">
        <f>VLOOKUP($R3119,'[3]人物&amp;怪物成长分析'!$B$5:$S$104,14,FALSE)*$W3119</f>
        <v>1136.1580211991979</v>
      </c>
      <c r="V3119">
        <f>VLOOKUP($R3119,'[3]人物&amp;怪物成长分析'!$B$5:$S$104,17,FALSE)*$W3119</f>
        <v>7967.1311999999998</v>
      </c>
      <c r="W3119" s="1">
        <v>0.56000000000000005</v>
      </c>
      <c r="X3119">
        <f t="shared" si="48"/>
        <v>10099.071539422277</v>
      </c>
    </row>
    <row r="3120" spans="1:24" x14ac:dyDescent="0.15">
      <c r="A3120">
        <v>3119</v>
      </c>
      <c r="B3120">
        <v>48</v>
      </c>
      <c r="C3120">
        <v>65838.117376512018</v>
      </c>
      <c r="D3120">
        <v>2975.2233638400016</v>
      </c>
      <c r="E3120">
        <v>1322.3214950400006</v>
      </c>
      <c r="F3120">
        <v>7214.0511999999999</v>
      </c>
      <c r="G3120" s="1">
        <v>0.46</v>
      </c>
      <c r="H3120">
        <v>11260.616354328578</v>
      </c>
      <c r="Q3120">
        <v>3119</v>
      </c>
      <c r="R3120">
        <v>48</v>
      </c>
      <c r="S3120">
        <f>VLOOKUP($R3120,'[3]人物&amp;怪物成长分析'!$B$5:$S$104,12,FALSE)*$W3120</f>
        <v>65838.117376512018</v>
      </c>
      <c r="T3120">
        <f>VLOOKUP($R3120,'[3]人物&amp;怪物成长分析'!$B$5:$S$104,13,FALSE)*$W3120</f>
        <v>2975.2233638400016</v>
      </c>
      <c r="U3120">
        <f>VLOOKUP($R3120,'[3]人物&amp;怪物成长分析'!$B$5:$S$104,14,FALSE)*$W3120</f>
        <v>1322.3214950400006</v>
      </c>
      <c r="V3120">
        <f>VLOOKUP($R3120,'[3]人物&amp;怪物成长分析'!$B$5:$S$104,17,FALSE)*$W3120</f>
        <v>7214.0511999999999</v>
      </c>
      <c r="W3120" s="1">
        <v>0.46</v>
      </c>
      <c r="X3120">
        <f t="shared" si="48"/>
        <v>11260.616354328578</v>
      </c>
    </row>
    <row r="3121" spans="1:24" x14ac:dyDescent="0.15">
      <c r="A3121">
        <v>3120</v>
      </c>
      <c r="B3121">
        <v>29</v>
      </c>
      <c r="C3121">
        <v>16701.736003304355</v>
      </c>
      <c r="D3121">
        <v>1103.7402406956528</v>
      </c>
      <c r="E3121">
        <v>490.55121808695685</v>
      </c>
      <c r="F3121">
        <v>8120.848</v>
      </c>
      <c r="G3121" s="1">
        <v>0.8</v>
      </c>
      <c r="H3121">
        <v>6028.1390626977409</v>
      </c>
      <c r="Q3121">
        <v>3120</v>
      </c>
      <c r="R3121">
        <v>29</v>
      </c>
      <c r="S3121">
        <f>VLOOKUP($R3121,'[3]人物&amp;怪物成长分析'!$B$5:$S$104,12,FALSE)*$W3121</f>
        <v>16701.736003304355</v>
      </c>
      <c r="T3121">
        <f>VLOOKUP($R3121,'[3]人物&amp;怪物成长分析'!$B$5:$S$104,13,FALSE)*$W3121</f>
        <v>1103.7402406956528</v>
      </c>
      <c r="U3121">
        <f>VLOOKUP($R3121,'[3]人物&amp;怪物成长分析'!$B$5:$S$104,14,FALSE)*$W3121</f>
        <v>490.55121808695685</v>
      </c>
      <c r="V3121">
        <f>VLOOKUP($R3121,'[3]人物&amp;怪物成长分析'!$B$5:$S$104,17,FALSE)*$W3121</f>
        <v>8120.848</v>
      </c>
      <c r="W3121" s="1">
        <v>0.8</v>
      </c>
      <c r="X3121">
        <f t="shared" si="48"/>
        <v>6028.1390626977409</v>
      </c>
    </row>
    <row r="3122" spans="1:24" x14ac:dyDescent="0.15">
      <c r="A3122">
        <v>3121</v>
      </c>
      <c r="B3122">
        <v>37</v>
      </c>
      <c r="C3122">
        <v>22550.690152434916</v>
      </c>
      <c r="D3122">
        <v>1338.3046749097325</v>
      </c>
      <c r="E3122">
        <v>594.80207773765892</v>
      </c>
      <c r="F3122">
        <v>5865.6845999999996</v>
      </c>
      <c r="G3122" s="1">
        <v>0.47</v>
      </c>
      <c r="H3122">
        <v>5795.3605472937452</v>
      </c>
      <c r="Q3122">
        <v>3121</v>
      </c>
      <c r="R3122">
        <v>37</v>
      </c>
      <c r="S3122">
        <f>VLOOKUP($R3122,'[3]人物&amp;怪物成长分析'!$B$5:$S$104,12,FALSE)*$W3122</f>
        <v>22550.690152434916</v>
      </c>
      <c r="T3122">
        <f>VLOOKUP($R3122,'[3]人物&amp;怪物成长分析'!$B$5:$S$104,13,FALSE)*$W3122</f>
        <v>1338.3046749097325</v>
      </c>
      <c r="U3122">
        <f>VLOOKUP($R3122,'[3]人物&amp;怪物成长分析'!$B$5:$S$104,14,FALSE)*$W3122</f>
        <v>594.80207773765892</v>
      </c>
      <c r="V3122">
        <f>VLOOKUP($R3122,'[3]人物&amp;怪物成长分析'!$B$5:$S$104,17,FALSE)*$W3122</f>
        <v>5865.6845999999996</v>
      </c>
      <c r="W3122" s="1">
        <v>0.47</v>
      </c>
      <c r="X3122">
        <f t="shared" si="48"/>
        <v>5795.3605472937452</v>
      </c>
    </row>
    <row r="3123" spans="1:24" x14ac:dyDescent="0.15">
      <c r="A3123">
        <v>3122</v>
      </c>
      <c r="B3123">
        <v>36</v>
      </c>
      <c r="C3123">
        <v>33980.261950137799</v>
      </c>
      <c r="D3123">
        <v>2074.1894912781277</v>
      </c>
      <c r="E3123">
        <v>921.86199612361236</v>
      </c>
      <c r="F3123">
        <v>9629.3415999999997</v>
      </c>
      <c r="G3123" s="1">
        <v>0.79</v>
      </c>
      <c r="H3123">
        <v>9155.0857312887019</v>
      </c>
      <c r="Q3123">
        <v>3122</v>
      </c>
      <c r="R3123">
        <v>36</v>
      </c>
      <c r="S3123">
        <f>VLOOKUP($R3123,'[3]人物&amp;怪物成长分析'!$B$5:$S$104,12,FALSE)*$W3123</f>
        <v>33980.261950137799</v>
      </c>
      <c r="T3123">
        <f>VLOOKUP($R3123,'[3]人物&amp;怪物成长分析'!$B$5:$S$104,13,FALSE)*$W3123</f>
        <v>2074.1894912781277</v>
      </c>
      <c r="U3123">
        <f>VLOOKUP($R3123,'[3]人物&amp;怪物成长分析'!$B$5:$S$104,14,FALSE)*$W3123</f>
        <v>921.86199612361236</v>
      </c>
      <c r="V3123">
        <f>VLOOKUP($R3123,'[3]人物&amp;怪物成长分析'!$B$5:$S$104,17,FALSE)*$W3123</f>
        <v>9629.3415999999997</v>
      </c>
      <c r="W3123" s="1">
        <v>0.79</v>
      </c>
      <c r="X3123">
        <f t="shared" si="48"/>
        <v>9155.0857312887019</v>
      </c>
    </row>
    <row r="3124" spans="1:24" x14ac:dyDescent="0.15">
      <c r="A3124">
        <v>3123</v>
      </c>
      <c r="B3124">
        <v>47</v>
      </c>
      <c r="C3124">
        <v>45855.689746483782</v>
      </c>
      <c r="D3124">
        <v>2119.0267233060204</v>
      </c>
      <c r="E3124">
        <v>941.78965480267584</v>
      </c>
      <c r="F3124">
        <v>5387.0529999999999</v>
      </c>
      <c r="G3124" s="1">
        <v>0.35</v>
      </c>
      <c r="H3124">
        <v>8071.9703855616572</v>
      </c>
      <c r="Q3124">
        <v>3123</v>
      </c>
      <c r="R3124">
        <v>47</v>
      </c>
      <c r="S3124">
        <f>VLOOKUP($R3124,'[3]人物&amp;怪物成长分析'!$B$5:$S$104,12,FALSE)*$W3124</f>
        <v>45855.689746483782</v>
      </c>
      <c r="T3124">
        <f>VLOOKUP($R3124,'[3]人物&amp;怪物成长分析'!$B$5:$S$104,13,FALSE)*$W3124</f>
        <v>2119.0267233060204</v>
      </c>
      <c r="U3124">
        <f>VLOOKUP($R3124,'[3]人物&amp;怪物成长分析'!$B$5:$S$104,14,FALSE)*$W3124</f>
        <v>941.78965480267584</v>
      </c>
      <c r="V3124">
        <f>VLOOKUP($R3124,'[3]人物&amp;怪物成长分析'!$B$5:$S$104,17,FALSE)*$W3124</f>
        <v>5387.0529999999999</v>
      </c>
      <c r="W3124" s="1">
        <v>0.35</v>
      </c>
      <c r="X3124">
        <f t="shared" si="48"/>
        <v>8071.9703855616572</v>
      </c>
    </row>
    <row r="3125" spans="1:24" x14ac:dyDescent="0.15">
      <c r="A3125">
        <v>3124</v>
      </c>
      <c r="B3125">
        <v>34</v>
      </c>
      <c r="C3125">
        <v>24234.003355581277</v>
      </c>
      <c r="D3125">
        <v>1505.4154919325758</v>
      </c>
      <c r="E3125">
        <v>669.07355197003358</v>
      </c>
      <c r="F3125">
        <v>7892.5968000000012</v>
      </c>
      <c r="G3125" s="1">
        <v>0.68</v>
      </c>
      <c r="H3125">
        <v>6992.7985081510333</v>
      </c>
      <c r="Q3125">
        <v>3124</v>
      </c>
      <c r="R3125">
        <v>34</v>
      </c>
      <c r="S3125">
        <f>VLOOKUP($R3125,'[3]人物&amp;怪物成长分析'!$B$5:$S$104,12,FALSE)*$W3125</f>
        <v>24234.003355581277</v>
      </c>
      <c r="T3125">
        <f>VLOOKUP($R3125,'[3]人物&amp;怪物成长分析'!$B$5:$S$104,13,FALSE)*$W3125</f>
        <v>1505.4154919325758</v>
      </c>
      <c r="U3125">
        <f>VLOOKUP($R3125,'[3]人物&amp;怪物成长分析'!$B$5:$S$104,14,FALSE)*$W3125</f>
        <v>669.07355197003358</v>
      </c>
      <c r="V3125">
        <f>VLOOKUP($R3125,'[3]人物&amp;怪物成长分析'!$B$5:$S$104,17,FALSE)*$W3125</f>
        <v>7892.5968000000012</v>
      </c>
      <c r="W3125" s="1">
        <v>0.68</v>
      </c>
      <c r="X3125">
        <f t="shared" si="48"/>
        <v>6992.7985081510333</v>
      </c>
    </row>
    <row r="3126" spans="1:24" x14ac:dyDescent="0.15">
      <c r="A3126">
        <v>3125</v>
      </c>
      <c r="B3126">
        <v>39</v>
      </c>
      <c r="C3126">
        <v>38447.697111992617</v>
      </c>
      <c r="D3126">
        <v>2160.9074978217395</v>
      </c>
      <c r="E3126">
        <v>960.40333236521758</v>
      </c>
      <c r="F3126">
        <v>8490.5990000000002</v>
      </c>
      <c r="G3126" s="1">
        <v>0.65</v>
      </c>
      <c r="H3126">
        <v>9055.2268495999942</v>
      </c>
      <c r="Q3126">
        <v>3125</v>
      </c>
      <c r="R3126">
        <v>39</v>
      </c>
      <c r="S3126">
        <f>VLOOKUP($R3126,'[3]人物&amp;怪物成长分析'!$B$5:$S$104,12,FALSE)*$W3126</f>
        <v>38447.697111992617</v>
      </c>
      <c r="T3126">
        <f>VLOOKUP($R3126,'[3]人物&amp;怪物成长分析'!$B$5:$S$104,13,FALSE)*$W3126</f>
        <v>2160.9074978217395</v>
      </c>
      <c r="U3126">
        <f>VLOOKUP($R3126,'[3]人物&amp;怪物成长分析'!$B$5:$S$104,14,FALSE)*$W3126</f>
        <v>960.40333236521758</v>
      </c>
      <c r="V3126">
        <f>VLOOKUP($R3126,'[3]人物&amp;怪物成长分析'!$B$5:$S$104,17,FALSE)*$W3126</f>
        <v>8490.5990000000002</v>
      </c>
      <c r="W3126" s="1">
        <v>0.65</v>
      </c>
      <c r="X3126">
        <f t="shared" si="48"/>
        <v>9055.2268495999942</v>
      </c>
    </row>
    <row r="3127" spans="1:24" x14ac:dyDescent="0.15">
      <c r="A3127">
        <v>3126</v>
      </c>
      <c r="B3127">
        <v>37</v>
      </c>
      <c r="C3127">
        <v>32626.530433310098</v>
      </c>
      <c r="D3127">
        <v>1936.2705934864218</v>
      </c>
      <c r="E3127">
        <v>860.56470821618757</v>
      </c>
      <c r="F3127">
        <v>8486.5224000000017</v>
      </c>
      <c r="G3127" s="1">
        <v>0.68</v>
      </c>
      <c r="H3127">
        <v>8384.7769620420167</v>
      </c>
      <c r="Q3127">
        <v>3126</v>
      </c>
      <c r="R3127">
        <v>37</v>
      </c>
      <c r="S3127">
        <f>VLOOKUP($R3127,'[3]人物&amp;怪物成长分析'!$B$5:$S$104,12,FALSE)*$W3127</f>
        <v>32626.530433310098</v>
      </c>
      <c r="T3127">
        <f>VLOOKUP($R3127,'[3]人物&amp;怪物成长分析'!$B$5:$S$104,13,FALSE)*$W3127</f>
        <v>1936.2705934864218</v>
      </c>
      <c r="U3127">
        <f>VLOOKUP($R3127,'[3]人物&amp;怪物成长分析'!$B$5:$S$104,14,FALSE)*$W3127</f>
        <v>860.56470821618757</v>
      </c>
      <c r="V3127">
        <f>VLOOKUP($R3127,'[3]人物&amp;怪物成长分析'!$B$5:$S$104,17,FALSE)*$W3127</f>
        <v>8486.5224000000017</v>
      </c>
      <c r="W3127" s="1">
        <v>0.68</v>
      </c>
      <c r="X3127">
        <f t="shared" si="48"/>
        <v>8384.7769620420167</v>
      </c>
    </row>
    <row r="3128" spans="1:24" x14ac:dyDescent="0.15">
      <c r="A3128">
        <v>3127</v>
      </c>
      <c r="B3128">
        <v>28</v>
      </c>
      <c r="C3128">
        <v>6750.5405669458205</v>
      </c>
      <c r="D3128">
        <v>456.80349701137141</v>
      </c>
      <c r="E3128">
        <v>203.02377644949837</v>
      </c>
      <c r="F3128">
        <v>3549.5711999999999</v>
      </c>
      <c r="G3128" s="1">
        <v>0.36</v>
      </c>
      <c r="H3128">
        <v>2564.0437249664433</v>
      </c>
      <c r="Q3128">
        <v>3127</v>
      </c>
      <c r="R3128">
        <v>28</v>
      </c>
      <c r="S3128">
        <f>VLOOKUP($R3128,'[3]人物&amp;怪物成长分析'!$B$5:$S$104,12,FALSE)*$W3128</f>
        <v>6750.5405669458205</v>
      </c>
      <c r="T3128">
        <f>VLOOKUP($R3128,'[3]人物&amp;怪物成长分析'!$B$5:$S$104,13,FALSE)*$W3128</f>
        <v>456.80349701137141</v>
      </c>
      <c r="U3128">
        <f>VLOOKUP($R3128,'[3]人物&amp;怪物成长分析'!$B$5:$S$104,14,FALSE)*$W3128</f>
        <v>203.02377644949837</v>
      </c>
      <c r="V3128">
        <f>VLOOKUP($R3128,'[3]人物&amp;怪物成长分析'!$B$5:$S$104,17,FALSE)*$W3128</f>
        <v>3549.5711999999999</v>
      </c>
      <c r="W3128" s="1">
        <v>0.36</v>
      </c>
      <c r="X3128">
        <f t="shared" si="48"/>
        <v>2564.0437249664433</v>
      </c>
    </row>
    <row r="3129" spans="1:24" x14ac:dyDescent="0.15">
      <c r="A3129">
        <v>3128</v>
      </c>
      <c r="B3129">
        <v>47</v>
      </c>
      <c r="C3129">
        <v>86470.729236226573</v>
      </c>
      <c r="D3129">
        <v>3995.8789639484962</v>
      </c>
      <c r="E3129">
        <v>1775.946206199332</v>
      </c>
      <c r="F3129">
        <v>10158.442800000001</v>
      </c>
      <c r="G3129" s="1">
        <v>0.66</v>
      </c>
      <c r="H3129">
        <v>15221.429869916268</v>
      </c>
      <c r="Q3129">
        <v>3128</v>
      </c>
      <c r="R3129">
        <v>47</v>
      </c>
      <c r="S3129">
        <f>VLOOKUP($R3129,'[3]人物&amp;怪物成长分析'!$B$5:$S$104,12,FALSE)*$W3129</f>
        <v>86470.729236226573</v>
      </c>
      <c r="T3129">
        <f>VLOOKUP($R3129,'[3]人物&amp;怪物成长分析'!$B$5:$S$104,13,FALSE)*$W3129</f>
        <v>3995.8789639484962</v>
      </c>
      <c r="U3129">
        <f>VLOOKUP($R3129,'[3]人物&amp;怪物成长分析'!$B$5:$S$104,14,FALSE)*$W3129</f>
        <v>1775.946206199332</v>
      </c>
      <c r="V3129">
        <f>VLOOKUP($R3129,'[3]人物&amp;怪物成长分析'!$B$5:$S$104,17,FALSE)*$W3129</f>
        <v>10158.442800000001</v>
      </c>
      <c r="W3129" s="1">
        <v>0.66</v>
      </c>
      <c r="X3129">
        <f t="shared" si="48"/>
        <v>15221.429869916268</v>
      </c>
    </row>
    <row r="3130" spans="1:24" x14ac:dyDescent="0.15">
      <c r="A3130">
        <v>3129</v>
      </c>
      <c r="B3130">
        <v>44</v>
      </c>
      <c r="C3130">
        <v>61482.35805428186</v>
      </c>
      <c r="D3130">
        <v>3046.1766136808028</v>
      </c>
      <c r="E3130">
        <v>1353.8562727470237</v>
      </c>
      <c r="F3130">
        <v>9001.2592000000004</v>
      </c>
      <c r="G3130" s="1">
        <v>0.62</v>
      </c>
      <c r="H3130">
        <v>11903.706403918921</v>
      </c>
      <c r="Q3130">
        <v>3129</v>
      </c>
      <c r="R3130">
        <v>44</v>
      </c>
      <c r="S3130">
        <f>VLOOKUP($R3130,'[3]人物&amp;怪物成长分析'!$B$5:$S$104,12,FALSE)*$W3130</f>
        <v>61482.35805428186</v>
      </c>
      <c r="T3130">
        <f>VLOOKUP($R3130,'[3]人物&amp;怪物成长分析'!$B$5:$S$104,13,FALSE)*$W3130</f>
        <v>3046.1766136808028</v>
      </c>
      <c r="U3130">
        <f>VLOOKUP($R3130,'[3]人物&amp;怪物成长分析'!$B$5:$S$104,14,FALSE)*$W3130</f>
        <v>1353.8562727470237</v>
      </c>
      <c r="V3130">
        <f>VLOOKUP($R3130,'[3]人物&amp;怪物成长分析'!$B$5:$S$104,17,FALSE)*$W3130</f>
        <v>9001.2592000000004</v>
      </c>
      <c r="W3130" s="1">
        <v>0.62</v>
      </c>
      <c r="X3130">
        <f t="shared" si="48"/>
        <v>11903.706403918921</v>
      </c>
    </row>
    <row r="3131" spans="1:24" x14ac:dyDescent="0.15">
      <c r="A3131">
        <v>3130</v>
      </c>
      <c r="B3131">
        <v>29</v>
      </c>
      <c r="C3131">
        <v>15240.334103015222</v>
      </c>
      <c r="D3131">
        <v>1007.1629696347832</v>
      </c>
      <c r="E3131">
        <v>447.62798650434814</v>
      </c>
      <c r="F3131">
        <v>7410.273799999999</v>
      </c>
      <c r="G3131" s="1">
        <v>0.73</v>
      </c>
      <c r="H3131">
        <v>5500.6768947116871</v>
      </c>
      <c r="Q3131">
        <v>3130</v>
      </c>
      <c r="R3131">
        <v>29</v>
      </c>
      <c r="S3131">
        <f>VLOOKUP($R3131,'[3]人物&amp;怪物成长分析'!$B$5:$S$104,12,FALSE)*$W3131</f>
        <v>15240.334103015222</v>
      </c>
      <c r="T3131">
        <f>VLOOKUP($R3131,'[3]人物&amp;怪物成长分析'!$B$5:$S$104,13,FALSE)*$W3131</f>
        <v>1007.1629696347832</v>
      </c>
      <c r="U3131">
        <f>VLOOKUP($R3131,'[3]人物&amp;怪物成长分析'!$B$5:$S$104,14,FALSE)*$W3131</f>
        <v>447.62798650434814</v>
      </c>
      <c r="V3131">
        <f>VLOOKUP($R3131,'[3]人物&amp;怪物成长分析'!$B$5:$S$104,17,FALSE)*$W3131</f>
        <v>7410.273799999999</v>
      </c>
      <c r="W3131" s="1">
        <v>0.73</v>
      </c>
      <c r="X3131">
        <f t="shared" si="48"/>
        <v>5500.6768947116871</v>
      </c>
    </row>
    <row r="3132" spans="1:24" x14ac:dyDescent="0.15">
      <c r="A3132">
        <v>3131</v>
      </c>
      <c r="B3132">
        <v>22</v>
      </c>
      <c r="C3132">
        <v>6311.7869759999994</v>
      </c>
      <c r="D3132">
        <v>498.84595200000007</v>
      </c>
      <c r="E3132">
        <v>221.70931200000004</v>
      </c>
      <c r="F3132">
        <v>5598.0251999999991</v>
      </c>
      <c r="G3132" s="1">
        <v>0.69</v>
      </c>
      <c r="H3132">
        <v>3451.6263732479997</v>
      </c>
      <c r="Q3132">
        <v>3131</v>
      </c>
      <c r="R3132">
        <v>22</v>
      </c>
      <c r="S3132">
        <f>VLOOKUP($R3132,'[3]人物&amp;怪物成长分析'!$B$5:$S$104,12,FALSE)*$W3132</f>
        <v>6311.7869759999994</v>
      </c>
      <c r="T3132">
        <f>VLOOKUP($R3132,'[3]人物&amp;怪物成长分析'!$B$5:$S$104,13,FALSE)*$W3132</f>
        <v>498.84595200000007</v>
      </c>
      <c r="U3132">
        <f>VLOOKUP($R3132,'[3]人物&amp;怪物成长分析'!$B$5:$S$104,14,FALSE)*$W3132</f>
        <v>221.70931200000004</v>
      </c>
      <c r="V3132">
        <f>VLOOKUP($R3132,'[3]人物&amp;怪物成长分析'!$B$5:$S$104,17,FALSE)*$W3132</f>
        <v>5598.0251999999991</v>
      </c>
      <c r="W3132" s="1">
        <v>0.69</v>
      </c>
      <c r="X3132">
        <f t="shared" si="48"/>
        <v>3451.6263732479997</v>
      </c>
    </row>
    <row r="3133" spans="1:24" x14ac:dyDescent="0.15">
      <c r="A3133">
        <v>3132</v>
      </c>
      <c r="B3133">
        <v>25</v>
      </c>
      <c r="C3133">
        <v>6190.7774921613727</v>
      </c>
      <c r="D3133">
        <v>451.37820702341156</v>
      </c>
      <c r="E3133">
        <v>200.61253645484959</v>
      </c>
      <c r="F3133">
        <v>4223.6549999999997</v>
      </c>
      <c r="G3133" s="1">
        <v>0.47</v>
      </c>
      <c r="H3133">
        <v>2802.7974517976586</v>
      </c>
      <c r="Q3133">
        <v>3132</v>
      </c>
      <c r="R3133">
        <v>25</v>
      </c>
      <c r="S3133">
        <f>VLOOKUP($R3133,'[3]人物&amp;怪物成长分析'!$B$5:$S$104,12,FALSE)*$W3133</f>
        <v>6190.7774921613727</v>
      </c>
      <c r="T3133">
        <f>VLOOKUP($R3133,'[3]人物&amp;怪物成长分析'!$B$5:$S$104,13,FALSE)*$W3133</f>
        <v>451.37820702341156</v>
      </c>
      <c r="U3133">
        <f>VLOOKUP($R3133,'[3]人物&amp;怪物成长分析'!$B$5:$S$104,14,FALSE)*$W3133</f>
        <v>200.61253645484959</v>
      </c>
      <c r="V3133">
        <f>VLOOKUP($R3133,'[3]人物&amp;怪物成长分析'!$B$5:$S$104,17,FALSE)*$W3133</f>
        <v>4223.6549999999997</v>
      </c>
      <c r="W3133" s="1">
        <v>0.47</v>
      </c>
      <c r="X3133">
        <f t="shared" si="48"/>
        <v>2802.7974517976586</v>
      </c>
    </row>
    <row r="3134" spans="1:24" x14ac:dyDescent="0.15">
      <c r="A3134">
        <v>3133</v>
      </c>
      <c r="B3134">
        <v>35</v>
      </c>
      <c r="C3134">
        <v>22352.393919130434</v>
      </c>
      <c r="D3134">
        <v>1376.2238509565218</v>
      </c>
      <c r="E3134">
        <v>611.65504486956536</v>
      </c>
      <c r="F3134">
        <v>6781.802999999999</v>
      </c>
      <c r="G3134" s="1">
        <v>0.56999999999999995</v>
      </c>
      <c r="H3134">
        <v>6225.3452071095644</v>
      </c>
      <c r="Q3134">
        <v>3133</v>
      </c>
      <c r="R3134">
        <v>35</v>
      </c>
      <c r="S3134">
        <f>VLOOKUP($R3134,'[3]人物&amp;怪物成长分析'!$B$5:$S$104,12,FALSE)*$W3134</f>
        <v>22352.393919130434</v>
      </c>
      <c r="T3134">
        <f>VLOOKUP($R3134,'[3]人物&amp;怪物成长分析'!$B$5:$S$104,13,FALSE)*$W3134</f>
        <v>1376.2238509565218</v>
      </c>
      <c r="U3134">
        <f>VLOOKUP($R3134,'[3]人物&amp;怪物成长分析'!$B$5:$S$104,14,FALSE)*$W3134</f>
        <v>611.65504486956536</v>
      </c>
      <c r="V3134">
        <f>VLOOKUP($R3134,'[3]人物&amp;怪物成长分析'!$B$5:$S$104,17,FALSE)*$W3134</f>
        <v>6781.802999999999</v>
      </c>
      <c r="W3134" s="1">
        <v>0.56999999999999995</v>
      </c>
      <c r="X3134">
        <f t="shared" si="48"/>
        <v>6225.3452071095644</v>
      </c>
    </row>
    <row r="3135" spans="1:24" x14ac:dyDescent="0.15">
      <c r="A3135">
        <v>3134</v>
      </c>
      <c r="B3135">
        <v>25</v>
      </c>
      <c r="C3135">
        <v>7771.401532713212</v>
      </c>
      <c r="D3135">
        <v>566.62370668896347</v>
      </c>
      <c r="E3135">
        <v>251.8327585284282</v>
      </c>
      <c r="F3135">
        <v>5302.0349999999999</v>
      </c>
      <c r="G3135" s="1">
        <v>0.59</v>
      </c>
      <c r="H3135">
        <v>3518.4053118311044</v>
      </c>
      <c r="Q3135">
        <v>3134</v>
      </c>
      <c r="R3135">
        <v>25</v>
      </c>
      <c r="S3135">
        <f>VLOOKUP($R3135,'[3]人物&amp;怪物成长分析'!$B$5:$S$104,12,FALSE)*$W3135</f>
        <v>7771.401532713212</v>
      </c>
      <c r="T3135">
        <f>VLOOKUP($R3135,'[3]人物&amp;怪物成长分析'!$B$5:$S$104,13,FALSE)*$W3135</f>
        <v>566.62370668896347</v>
      </c>
      <c r="U3135">
        <f>VLOOKUP($R3135,'[3]人物&amp;怪物成长分析'!$B$5:$S$104,14,FALSE)*$W3135</f>
        <v>251.8327585284282</v>
      </c>
      <c r="V3135">
        <f>VLOOKUP($R3135,'[3]人物&amp;怪物成长分析'!$B$5:$S$104,17,FALSE)*$W3135</f>
        <v>5302.0349999999999</v>
      </c>
      <c r="W3135" s="1">
        <v>0.59</v>
      </c>
      <c r="X3135">
        <f t="shared" si="48"/>
        <v>3518.4053118311044</v>
      </c>
    </row>
    <row r="3136" spans="1:24" x14ac:dyDescent="0.15">
      <c r="A3136">
        <v>3135</v>
      </c>
      <c r="B3136">
        <v>28</v>
      </c>
      <c r="C3136">
        <v>11813.445992155186</v>
      </c>
      <c r="D3136">
        <v>799.40611976989999</v>
      </c>
      <c r="E3136">
        <v>355.29160878662219</v>
      </c>
      <c r="F3136">
        <v>6211.7496000000001</v>
      </c>
      <c r="G3136" s="1">
        <v>0.63</v>
      </c>
      <c r="H3136">
        <v>4487.0765186912759</v>
      </c>
      <c r="Q3136">
        <v>3135</v>
      </c>
      <c r="R3136">
        <v>28</v>
      </c>
      <c r="S3136">
        <f>VLOOKUP($R3136,'[3]人物&amp;怪物成长分析'!$B$5:$S$104,12,FALSE)*$W3136</f>
        <v>11813.445992155186</v>
      </c>
      <c r="T3136">
        <f>VLOOKUP($R3136,'[3]人物&amp;怪物成长分析'!$B$5:$S$104,13,FALSE)*$W3136</f>
        <v>799.40611976989999</v>
      </c>
      <c r="U3136">
        <f>VLOOKUP($R3136,'[3]人物&amp;怪物成长分析'!$B$5:$S$104,14,FALSE)*$W3136</f>
        <v>355.29160878662219</v>
      </c>
      <c r="V3136">
        <f>VLOOKUP($R3136,'[3]人物&amp;怪物成长分析'!$B$5:$S$104,17,FALSE)*$W3136</f>
        <v>6211.7496000000001</v>
      </c>
      <c r="W3136" s="1">
        <v>0.63</v>
      </c>
      <c r="X3136">
        <f t="shared" si="48"/>
        <v>4487.0765186912759</v>
      </c>
    </row>
    <row r="3137" spans="1:24" x14ac:dyDescent="0.15">
      <c r="A3137">
        <v>3136</v>
      </c>
      <c r="B3137">
        <v>33</v>
      </c>
      <c r="C3137">
        <v>10005.91940593897</v>
      </c>
      <c r="D3137">
        <v>627.31194261321104</v>
      </c>
      <c r="E3137">
        <v>278.80530782809387</v>
      </c>
      <c r="F3137">
        <v>3507.8421999999996</v>
      </c>
      <c r="G3137" s="1">
        <v>0.31</v>
      </c>
      <c r="H3137">
        <v>2998.8244496146367</v>
      </c>
      <c r="Q3137">
        <v>3136</v>
      </c>
      <c r="R3137">
        <v>33</v>
      </c>
      <c r="S3137">
        <f>VLOOKUP($R3137,'[3]人物&amp;怪物成长分析'!$B$5:$S$104,12,FALSE)*$W3137</f>
        <v>10005.91940593897</v>
      </c>
      <c r="T3137">
        <f>VLOOKUP($R3137,'[3]人物&amp;怪物成长分析'!$B$5:$S$104,13,FALSE)*$W3137</f>
        <v>627.31194261321104</v>
      </c>
      <c r="U3137">
        <f>VLOOKUP($R3137,'[3]人物&amp;怪物成长分析'!$B$5:$S$104,14,FALSE)*$W3137</f>
        <v>278.80530782809387</v>
      </c>
      <c r="V3137">
        <f>VLOOKUP($R3137,'[3]人物&amp;怪物成长分析'!$B$5:$S$104,17,FALSE)*$W3137</f>
        <v>3507.8421999999996</v>
      </c>
      <c r="W3137" s="1">
        <v>0.31</v>
      </c>
      <c r="X3137">
        <f t="shared" si="48"/>
        <v>2998.8244496146367</v>
      </c>
    </row>
    <row r="3138" spans="1:24" x14ac:dyDescent="0.15">
      <c r="A3138">
        <v>3137</v>
      </c>
      <c r="B3138">
        <v>44</v>
      </c>
      <c r="C3138">
        <v>46607.594008891079</v>
      </c>
      <c r="D3138">
        <v>2309.1984006935118</v>
      </c>
      <c r="E3138">
        <v>1026.3104003082276</v>
      </c>
      <c r="F3138">
        <v>6823.5351999999993</v>
      </c>
      <c r="G3138" s="1">
        <v>0.47</v>
      </c>
      <c r="H3138">
        <v>9023.7774352288598</v>
      </c>
      <c r="Q3138">
        <v>3137</v>
      </c>
      <c r="R3138">
        <v>44</v>
      </c>
      <c r="S3138">
        <f>VLOOKUP($R3138,'[3]人物&amp;怪物成长分析'!$B$5:$S$104,12,FALSE)*$W3138</f>
        <v>46607.594008891079</v>
      </c>
      <c r="T3138">
        <f>VLOOKUP($R3138,'[3]人物&amp;怪物成长分析'!$B$5:$S$104,13,FALSE)*$W3138</f>
        <v>2309.1984006935118</v>
      </c>
      <c r="U3138">
        <f>VLOOKUP($R3138,'[3]人物&amp;怪物成长分析'!$B$5:$S$104,14,FALSE)*$W3138</f>
        <v>1026.3104003082276</v>
      </c>
      <c r="V3138">
        <f>VLOOKUP($R3138,'[3]人物&amp;怪物成长分析'!$B$5:$S$104,17,FALSE)*$W3138</f>
        <v>6823.5351999999993</v>
      </c>
      <c r="W3138" s="1">
        <v>0.47</v>
      </c>
      <c r="X3138">
        <f t="shared" si="48"/>
        <v>9023.7774352288598</v>
      </c>
    </row>
    <row r="3139" spans="1:24" x14ac:dyDescent="0.15">
      <c r="A3139">
        <v>3138</v>
      </c>
      <c r="B3139">
        <v>48</v>
      </c>
      <c r="C3139">
        <v>65838.117376512018</v>
      </c>
      <c r="D3139">
        <v>2975.2233638400016</v>
      </c>
      <c r="E3139">
        <v>1322.3214950400006</v>
      </c>
      <c r="F3139">
        <v>7214.0511999999999</v>
      </c>
      <c r="G3139" s="1">
        <v>0.46</v>
      </c>
      <c r="H3139">
        <v>11260.616354328578</v>
      </c>
      <c r="Q3139">
        <v>3138</v>
      </c>
      <c r="R3139">
        <v>48</v>
      </c>
      <c r="S3139">
        <f>VLOOKUP($R3139,'[3]人物&amp;怪物成长分析'!$B$5:$S$104,12,FALSE)*$W3139</f>
        <v>65838.117376512018</v>
      </c>
      <c r="T3139">
        <f>VLOOKUP($R3139,'[3]人物&amp;怪物成长分析'!$B$5:$S$104,13,FALSE)*$W3139</f>
        <v>2975.2233638400016</v>
      </c>
      <c r="U3139">
        <f>VLOOKUP($R3139,'[3]人物&amp;怪物成长分析'!$B$5:$S$104,14,FALSE)*$W3139</f>
        <v>1322.3214950400006</v>
      </c>
      <c r="V3139">
        <f>VLOOKUP($R3139,'[3]人物&amp;怪物成长分析'!$B$5:$S$104,17,FALSE)*$W3139</f>
        <v>7214.0511999999999</v>
      </c>
      <c r="W3139" s="1">
        <v>0.46</v>
      </c>
      <c r="X3139">
        <f t="shared" ref="X3139:X3202" si="49">SUMPRODUCT(S3139:V3139,$M$6:$P$6)*1.2</f>
        <v>11260.616354328578</v>
      </c>
    </row>
    <row r="3140" spans="1:24" x14ac:dyDescent="0.15">
      <c r="A3140">
        <v>3139</v>
      </c>
      <c r="B3140">
        <v>27</v>
      </c>
      <c r="C3140">
        <v>7710.3080528384653</v>
      </c>
      <c r="D3140">
        <v>534.56155975384627</v>
      </c>
      <c r="E3140">
        <v>237.58291544615395</v>
      </c>
      <c r="F3140">
        <v>4401.6387999999997</v>
      </c>
      <c r="G3140" s="1">
        <v>0.46</v>
      </c>
      <c r="H3140">
        <v>3092.5367871762464</v>
      </c>
      <c r="Q3140">
        <v>3139</v>
      </c>
      <c r="R3140">
        <v>27</v>
      </c>
      <c r="S3140">
        <f>VLOOKUP($R3140,'[3]人物&amp;怪物成长分析'!$B$5:$S$104,12,FALSE)*$W3140</f>
        <v>7710.3080528384653</v>
      </c>
      <c r="T3140">
        <f>VLOOKUP($R3140,'[3]人物&amp;怪物成长分析'!$B$5:$S$104,13,FALSE)*$W3140</f>
        <v>534.56155975384627</v>
      </c>
      <c r="U3140">
        <f>VLOOKUP($R3140,'[3]人物&amp;怪物成长分析'!$B$5:$S$104,14,FALSE)*$W3140</f>
        <v>237.58291544615395</v>
      </c>
      <c r="V3140">
        <f>VLOOKUP($R3140,'[3]人物&amp;怪物成长分析'!$B$5:$S$104,17,FALSE)*$W3140</f>
        <v>4401.6387999999997</v>
      </c>
      <c r="W3140" s="1">
        <v>0.46</v>
      </c>
      <c r="X3140">
        <f t="shared" si="49"/>
        <v>3092.5367871762464</v>
      </c>
    </row>
    <row r="3141" spans="1:24" x14ac:dyDescent="0.15">
      <c r="A3141">
        <v>3140</v>
      </c>
      <c r="B3141">
        <v>27</v>
      </c>
      <c r="C3141">
        <v>11733.077471710707</v>
      </c>
      <c r="D3141">
        <v>813.46324310367902</v>
      </c>
      <c r="E3141">
        <v>361.53921915719076</v>
      </c>
      <c r="F3141">
        <v>6698.1459999999988</v>
      </c>
      <c r="G3141" s="1">
        <v>0.7</v>
      </c>
      <c r="H3141">
        <v>4706.0342413551571</v>
      </c>
      <c r="Q3141">
        <v>3140</v>
      </c>
      <c r="R3141">
        <v>27</v>
      </c>
      <c r="S3141">
        <f>VLOOKUP($R3141,'[3]人物&amp;怪物成长分析'!$B$5:$S$104,12,FALSE)*$W3141</f>
        <v>11733.077471710707</v>
      </c>
      <c r="T3141">
        <f>VLOOKUP($R3141,'[3]人物&amp;怪物成长分析'!$B$5:$S$104,13,FALSE)*$W3141</f>
        <v>813.46324310367902</v>
      </c>
      <c r="U3141">
        <f>VLOOKUP($R3141,'[3]人物&amp;怪物成长分析'!$B$5:$S$104,14,FALSE)*$W3141</f>
        <v>361.53921915719076</v>
      </c>
      <c r="V3141">
        <f>VLOOKUP($R3141,'[3]人物&amp;怪物成长分析'!$B$5:$S$104,17,FALSE)*$W3141</f>
        <v>6698.1459999999988</v>
      </c>
      <c r="W3141" s="1">
        <v>0.7</v>
      </c>
      <c r="X3141">
        <f t="shared" si="49"/>
        <v>4706.0342413551571</v>
      </c>
    </row>
    <row r="3142" spans="1:24" x14ac:dyDescent="0.15">
      <c r="A3142">
        <v>3141</v>
      </c>
      <c r="B3142">
        <v>21</v>
      </c>
      <c r="C3142">
        <v>4736.6183865000021</v>
      </c>
      <c r="D3142">
        <v>385.13441426086973</v>
      </c>
      <c r="E3142">
        <v>171.17085078260877</v>
      </c>
      <c r="F3142">
        <v>4536.7251999999999</v>
      </c>
      <c r="G3142" s="1">
        <v>0.57999999999999996</v>
      </c>
      <c r="H3142">
        <v>2745.9078822041743</v>
      </c>
      <c r="Q3142">
        <v>3141</v>
      </c>
      <c r="R3142">
        <v>21</v>
      </c>
      <c r="S3142">
        <f>VLOOKUP($R3142,'[3]人物&amp;怪物成长分析'!$B$5:$S$104,12,FALSE)*$W3142</f>
        <v>4736.6183865000021</v>
      </c>
      <c r="T3142">
        <f>VLOOKUP($R3142,'[3]人物&amp;怪物成长分析'!$B$5:$S$104,13,FALSE)*$W3142</f>
        <v>385.13441426086973</v>
      </c>
      <c r="U3142">
        <f>VLOOKUP($R3142,'[3]人物&amp;怪物成长分析'!$B$5:$S$104,14,FALSE)*$W3142</f>
        <v>171.17085078260877</v>
      </c>
      <c r="V3142">
        <f>VLOOKUP($R3142,'[3]人物&amp;怪物成长分析'!$B$5:$S$104,17,FALSE)*$W3142</f>
        <v>4536.7251999999999</v>
      </c>
      <c r="W3142" s="1">
        <v>0.57999999999999996</v>
      </c>
      <c r="X3142">
        <f t="shared" si="49"/>
        <v>2745.9078822041743</v>
      </c>
    </row>
    <row r="3143" spans="1:24" x14ac:dyDescent="0.15">
      <c r="A3143">
        <v>3142</v>
      </c>
      <c r="B3143">
        <v>45</v>
      </c>
      <c r="C3143">
        <v>58896.53046891273</v>
      </c>
      <c r="D3143">
        <v>2849.7514813344492</v>
      </c>
      <c r="E3143">
        <v>1266.5562139264218</v>
      </c>
      <c r="F3143">
        <v>7997.0219999999999</v>
      </c>
      <c r="G3143" s="1">
        <v>0.54</v>
      </c>
      <c r="H3143">
        <v>11029.387672820856</v>
      </c>
      <c r="Q3143">
        <v>3142</v>
      </c>
      <c r="R3143">
        <v>45</v>
      </c>
      <c r="S3143">
        <f>VLOOKUP($R3143,'[3]人物&amp;怪物成长分析'!$B$5:$S$104,12,FALSE)*$W3143</f>
        <v>58896.53046891273</v>
      </c>
      <c r="T3143">
        <f>VLOOKUP($R3143,'[3]人物&amp;怪物成长分析'!$B$5:$S$104,13,FALSE)*$W3143</f>
        <v>2849.7514813344492</v>
      </c>
      <c r="U3143">
        <f>VLOOKUP($R3143,'[3]人物&amp;怪物成长分析'!$B$5:$S$104,14,FALSE)*$W3143</f>
        <v>1266.5562139264218</v>
      </c>
      <c r="V3143">
        <f>VLOOKUP($R3143,'[3]人物&amp;怪物成长分析'!$B$5:$S$104,17,FALSE)*$W3143</f>
        <v>7997.0219999999999</v>
      </c>
      <c r="W3143" s="1">
        <v>0.54</v>
      </c>
      <c r="X3143">
        <f t="shared" si="49"/>
        <v>11029.387672820856</v>
      </c>
    </row>
    <row r="3144" spans="1:24" x14ac:dyDescent="0.15">
      <c r="A3144">
        <v>3143</v>
      </c>
      <c r="B3144">
        <v>19</v>
      </c>
      <c r="C3144">
        <v>3077.5207664347822</v>
      </c>
      <c r="D3144">
        <v>265.52605773913047</v>
      </c>
      <c r="E3144">
        <v>118.01158121739134</v>
      </c>
      <c r="F3144">
        <v>3475.0367999999999</v>
      </c>
      <c r="G3144" s="1">
        <v>0.48</v>
      </c>
      <c r="H3144">
        <v>2025.7811779366955</v>
      </c>
      <c r="Q3144">
        <v>3143</v>
      </c>
      <c r="R3144">
        <v>19</v>
      </c>
      <c r="S3144">
        <f>VLOOKUP($R3144,'[3]人物&amp;怪物成长分析'!$B$5:$S$104,12,FALSE)*$W3144</f>
        <v>3077.5207664347822</v>
      </c>
      <c r="T3144">
        <f>VLOOKUP($R3144,'[3]人物&amp;怪物成长分析'!$B$5:$S$104,13,FALSE)*$W3144</f>
        <v>265.52605773913047</v>
      </c>
      <c r="U3144">
        <f>VLOOKUP($R3144,'[3]人物&amp;怪物成长分析'!$B$5:$S$104,14,FALSE)*$W3144</f>
        <v>118.01158121739134</v>
      </c>
      <c r="V3144">
        <f>VLOOKUP($R3144,'[3]人物&amp;怪物成长分析'!$B$5:$S$104,17,FALSE)*$W3144</f>
        <v>3475.0367999999999</v>
      </c>
      <c r="W3144" s="1">
        <v>0.48</v>
      </c>
      <c r="X3144">
        <f t="shared" si="49"/>
        <v>2025.7811779366955</v>
      </c>
    </row>
    <row r="3145" spans="1:24" x14ac:dyDescent="0.15">
      <c r="A3145">
        <v>3144</v>
      </c>
      <c r="B3145">
        <v>40</v>
      </c>
      <c r="C3145">
        <v>37611.177924473588</v>
      </c>
      <c r="D3145">
        <v>2059.0060907558536</v>
      </c>
      <c r="E3145">
        <v>915.1138181137128</v>
      </c>
      <c r="F3145">
        <v>7611.5519999999988</v>
      </c>
      <c r="G3145" s="1">
        <v>0.56999999999999995</v>
      </c>
      <c r="H3145">
        <v>8479.7936470182103</v>
      </c>
      <c r="Q3145">
        <v>3144</v>
      </c>
      <c r="R3145">
        <v>40</v>
      </c>
      <c r="S3145">
        <f>VLOOKUP($R3145,'[3]人物&amp;怪物成长分析'!$B$5:$S$104,12,FALSE)*$W3145</f>
        <v>37611.177924473588</v>
      </c>
      <c r="T3145">
        <f>VLOOKUP($R3145,'[3]人物&amp;怪物成长分析'!$B$5:$S$104,13,FALSE)*$W3145</f>
        <v>2059.0060907558536</v>
      </c>
      <c r="U3145">
        <f>VLOOKUP($R3145,'[3]人物&amp;怪物成长分析'!$B$5:$S$104,14,FALSE)*$W3145</f>
        <v>915.1138181137128</v>
      </c>
      <c r="V3145">
        <f>VLOOKUP($R3145,'[3]人物&amp;怪物成长分析'!$B$5:$S$104,17,FALSE)*$W3145</f>
        <v>7611.5519999999988</v>
      </c>
      <c r="W3145" s="1">
        <v>0.56999999999999995</v>
      </c>
      <c r="X3145">
        <f t="shared" si="49"/>
        <v>8479.7936470182103</v>
      </c>
    </row>
    <row r="3146" spans="1:24" x14ac:dyDescent="0.15">
      <c r="A3146">
        <v>3145</v>
      </c>
      <c r="B3146">
        <v>45</v>
      </c>
      <c r="C3146">
        <v>35992.324175446665</v>
      </c>
      <c r="D3146">
        <v>1741.5147941488299</v>
      </c>
      <c r="E3146">
        <v>774.00657517725779</v>
      </c>
      <c r="F3146">
        <v>4887.0690000000004</v>
      </c>
      <c r="G3146" s="1">
        <v>0.33</v>
      </c>
      <c r="H3146">
        <v>6740.1813556127445</v>
      </c>
      <c r="Q3146">
        <v>3145</v>
      </c>
      <c r="R3146">
        <v>45</v>
      </c>
      <c r="S3146">
        <f>VLOOKUP($R3146,'[3]人物&amp;怪物成长分析'!$B$5:$S$104,12,FALSE)*$W3146</f>
        <v>35992.324175446665</v>
      </c>
      <c r="T3146">
        <f>VLOOKUP($R3146,'[3]人物&amp;怪物成长分析'!$B$5:$S$104,13,FALSE)*$W3146</f>
        <v>1741.5147941488299</v>
      </c>
      <c r="U3146">
        <f>VLOOKUP($R3146,'[3]人物&amp;怪物成长分析'!$B$5:$S$104,14,FALSE)*$W3146</f>
        <v>774.00657517725779</v>
      </c>
      <c r="V3146">
        <f>VLOOKUP($R3146,'[3]人物&amp;怪物成长分析'!$B$5:$S$104,17,FALSE)*$W3146</f>
        <v>4887.0690000000004</v>
      </c>
      <c r="W3146" s="1">
        <v>0.33</v>
      </c>
      <c r="X3146">
        <f t="shared" si="49"/>
        <v>6740.1813556127445</v>
      </c>
    </row>
    <row r="3147" spans="1:24" x14ac:dyDescent="0.15">
      <c r="A3147">
        <v>3146</v>
      </c>
      <c r="B3147">
        <v>27</v>
      </c>
      <c r="C3147">
        <v>13241.616003787798</v>
      </c>
      <c r="D3147">
        <v>918.05137435986649</v>
      </c>
      <c r="E3147">
        <v>408.02283304882963</v>
      </c>
      <c r="F3147">
        <v>7559.3361999999997</v>
      </c>
      <c r="G3147" s="1">
        <v>0.79</v>
      </c>
      <c r="H3147">
        <v>5311.0957866722492</v>
      </c>
      <c r="Q3147">
        <v>3146</v>
      </c>
      <c r="R3147">
        <v>27</v>
      </c>
      <c r="S3147">
        <f>VLOOKUP($R3147,'[3]人物&amp;怪物成长分析'!$B$5:$S$104,12,FALSE)*$W3147</f>
        <v>13241.616003787798</v>
      </c>
      <c r="T3147">
        <f>VLOOKUP($R3147,'[3]人物&amp;怪物成长分析'!$B$5:$S$104,13,FALSE)*$W3147</f>
        <v>918.05137435986649</v>
      </c>
      <c r="U3147">
        <f>VLOOKUP($R3147,'[3]人物&amp;怪物成长分析'!$B$5:$S$104,14,FALSE)*$W3147</f>
        <v>408.02283304882963</v>
      </c>
      <c r="V3147">
        <f>VLOOKUP($R3147,'[3]人物&amp;怪物成长分析'!$B$5:$S$104,17,FALSE)*$W3147</f>
        <v>7559.3361999999997</v>
      </c>
      <c r="W3147" s="1">
        <v>0.79</v>
      </c>
      <c r="X3147">
        <f t="shared" si="49"/>
        <v>5311.0957866722492</v>
      </c>
    </row>
    <row r="3148" spans="1:24" x14ac:dyDescent="0.15">
      <c r="A3148">
        <v>3147</v>
      </c>
      <c r="B3148">
        <v>24</v>
      </c>
      <c r="C3148">
        <v>8915.7037259130466</v>
      </c>
      <c r="D3148">
        <v>667.28759694983296</v>
      </c>
      <c r="E3148">
        <v>296.5722653110368</v>
      </c>
      <c r="F3148">
        <v>6608.4736000000003</v>
      </c>
      <c r="G3148" s="1">
        <v>0.76</v>
      </c>
      <c r="H3148">
        <v>4280.8428423568703</v>
      </c>
      <c r="Q3148">
        <v>3147</v>
      </c>
      <c r="R3148">
        <v>24</v>
      </c>
      <c r="S3148">
        <f>VLOOKUP($R3148,'[3]人物&amp;怪物成长分析'!$B$5:$S$104,12,FALSE)*$W3148</f>
        <v>8915.7037259130466</v>
      </c>
      <c r="T3148">
        <f>VLOOKUP($R3148,'[3]人物&amp;怪物成长分析'!$B$5:$S$104,13,FALSE)*$W3148</f>
        <v>667.28759694983296</v>
      </c>
      <c r="U3148">
        <f>VLOOKUP($R3148,'[3]人物&amp;怪物成长分析'!$B$5:$S$104,14,FALSE)*$W3148</f>
        <v>296.5722653110368</v>
      </c>
      <c r="V3148">
        <f>VLOOKUP($R3148,'[3]人物&amp;怪物成长分析'!$B$5:$S$104,17,FALSE)*$W3148</f>
        <v>6608.4736000000003</v>
      </c>
      <c r="W3148" s="1">
        <v>0.76</v>
      </c>
      <c r="X3148">
        <f t="shared" si="49"/>
        <v>4280.8428423568703</v>
      </c>
    </row>
    <row r="3149" spans="1:24" x14ac:dyDescent="0.15">
      <c r="A3149">
        <v>3148</v>
      </c>
      <c r="B3149">
        <v>44</v>
      </c>
      <c r="C3149">
        <v>62474.00899064124</v>
      </c>
      <c r="D3149">
        <v>3095.3084945466226</v>
      </c>
      <c r="E3149">
        <v>1375.6926642429435</v>
      </c>
      <c r="F3149">
        <v>9146.4408000000003</v>
      </c>
      <c r="G3149" s="1">
        <v>0.63</v>
      </c>
      <c r="H3149">
        <v>12095.701668498259</v>
      </c>
      <c r="Q3149">
        <v>3148</v>
      </c>
      <c r="R3149">
        <v>44</v>
      </c>
      <c r="S3149">
        <f>VLOOKUP($R3149,'[3]人物&amp;怪物成长分析'!$B$5:$S$104,12,FALSE)*$W3149</f>
        <v>62474.00899064124</v>
      </c>
      <c r="T3149">
        <f>VLOOKUP($R3149,'[3]人物&amp;怪物成长分析'!$B$5:$S$104,13,FALSE)*$W3149</f>
        <v>3095.3084945466226</v>
      </c>
      <c r="U3149">
        <f>VLOOKUP($R3149,'[3]人物&amp;怪物成长分析'!$B$5:$S$104,14,FALSE)*$W3149</f>
        <v>1375.6926642429435</v>
      </c>
      <c r="V3149">
        <f>VLOOKUP($R3149,'[3]人物&amp;怪物成长分析'!$B$5:$S$104,17,FALSE)*$W3149</f>
        <v>9146.4408000000003</v>
      </c>
      <c r="W3149" s="1">
        <v>0.63</v>
      </c>
      <c r="X3149">
        <f t="shared" si="49"/>
        <v>12095.701668498259</v>
      </c>
    </row>
    <row r="3150" spans="1:24" x14ac:dyDescent="0.15">
      <c r="A3150">
        <v>3149</v>
      </c>
      <c r="B3150">
        <v>33</v>
      </c>
      <c r="C3150">
        <v>10974.234187158871</v>
      </c>
      <c r="D3150">
        <v>688.01954996287668</v>
      </c>
      <c r="E3150">
        <v>305.78646665016748</v>
      </c>
      <c r="F3150">
        <v>3847.3107999999997</v>
      </c>
      <c r="G3150" s="1">
        <v>0.34</v>
      </c>
      <c r="H3150">
        <v>3289.0332673192784</v>
      </c>
      <c r="Q3150">
        <v>3149</v>
      </c>
      <c r="R3150">
        <v>33</v>
      </c>
      <c r="S3150">
        <f>VLOOKUP($R3150,'[3]人物&amp;怪物成长分析'!$B$5:$S$104,12,FALSE)*$W3150</f>
        <v>10974.234187158871</v>
      </c>
      <c r="T3150">
        <f>VLOOKUP($R3150,'[3]人物&amp;怪物成长分析'!$B$5:$S$104,13,FALSE)*$W3150</f>
        <v>688.01954996287668</v>
      </c>
      <c r="U3150">
        <f>VLOOKUP($R3150,'[3]人物&amp;怪物成长分析'!$B$5:$S$104,14,FALSE)*$W3150</f>
        <v>305.78646665016748</v>
      </c>
      <c r="V3150">
        <f>VLOOKUP($R3150,'[3]人物&amp;怪物成长分析'!$B$5:$S$104,17,FALSE)*$W3150</f>
        <v>3847.3107999999997</v>
      </c>
      <c r="W3150" s="1">
        <v>0.34</v>
      </c>
      <c r="X3150">
        <f t="shared" si="49"/>
        <v>3289.0332673192784</v>
      </c>
    </row>
    <row r="3151" spans="1:24" x14ac:dyDescent="0.15">
      <c r="A3151">
        <v>3150</v>
      </c>
      <c r="B3151">
        <v>43</v>
      </c>
      <c r="C3151">
        <v>38672.256795852831</v>
      </c>
      <c r="D3151">
        <v>1962.9158669825422</v>
      </c>
      <c r="E3151">
        <v>872.40705199224112</v>
      </c>
      <c r="F3151">
        <v>6117.6185999999989</v>
      </c>
      <c r="G3151" s="1">
        <v>0.43</v>
      </c>
      <c r="H3151">
        <v>7754.6442177706749</v>
      </c>
      <c r="Q3151">
        <v>3150</v>
      </c>
      <c r="R3151">
        <v>43</v>
      </c>
      <c r="S3151">
        <f>VLOOKUP($R3151,'[3]人物&amp;怪物成长分析'!$B$5:$S$104,12,FALSE)*$W3151</f>
        <v>38672.256795852831</v>
      </c>
      <c r="T3151">
        <f>VLOOKUP($R3151,'[3]人物&amp;怪物成长分析'!$B$5:$S$104,13,FALSE)*$W3151</f>
        <v>1962.9158669825422</v>
      </c>
      <c r="U3151">
        <f>VLOOKUP($R3151,'[3]人物&amp;怪物成长分析'!$B$5:$S$104,14,FALSE)*$W3151</f>
        <v>872.40705199224112</v>
      </c>
      <c r="V3151">
        <f>VLOOKUP($R3151,'[3]人物&amp;怪物成长分析'!$B$5:$S$104,17,FALSE)*$W3151</f>
        <v>6117.6185999999989</v>
      </c>
      <c r="W3151" s="1">
        <v>0.43</v>
      </c>
      <c r="X3151">
        <f t="shared" si="49"/>
        <v>7754.6442177706749</v>
      </c>
    </row>
    <row r="3152" spans="1:24" x14ac:dyDescent="0.15">
      <c r="A3152">
        <v>3151</v>
      </c>
      <c r="B3152">
        <v>25</v>
      </c>
      <c r="C3152">
        <v>9747.1815834030131</v>
      </c>
      <c r="D3152">
        <v>710.6805812709033</v>
      </c>
      <c r="E3152">
        <v>315.85803612040149</v>
      </c>
      <c r="F3152">
        <v>6650.01</v>
      </c>
      <c r="G3152" s="1">
        <v>0.74</v>
      </c>
      <c r="H3152">
        <v>4412.9151368729099</v>
      </c>
      <c r="Q3152">
        <v>3151</v>
      </c>
      <c r="R3152">
        <v>25</v>
      </c>
      <c r="S3152">
        <f>VLOOKUP($R3152,'[3]人物&amp;怪物成长分析'!$B$5:$S$104,12,FALSE)*$W3152</f>
        <v>9747.1815834030131</v>
      </c>
      <c r="T3152">
        <f>VLOOKUP($R3152,'[3]人物&amp;怪物成长分析'!$B$5:$S$104,13,FALSE)*$W3152</f>
        <v>710.6805812709033</v>
      </c>
      <c r="U3152">
        <f>VLOOKUP($R3152,'[3]人物&amp;怪物成长分析'!$B$5:$S$104,14,FALSE)*$W3152</f>
        <v>315.85803612040149</v>
      </c>
      <c r="V3152">
        <f>VLOOKUP($R3152,'[3]人物&amp;怪物成长分析'!$B$5:$S$104,17,FALSE)*$W3152</f>
        <v>6650.01</v>
      </c>
      <c r="W3152" s="1">
        <v>0.74</v>
      </c>
      <c r="X3152">
        <f t="shared" si="49"/>
        <v>4412.9151368729099</v>
      </c>
    </row>
    <row r="3153" spans="1:24" x14ac:dyDescent="0.15">
      <c r="A3153">
        <v>3152</v>
      </c>
      <c r="B3153">
        <v>46</v>
      </c>
      <c r="C3153">
        <v>57443.589258034532</v>
      </c>
      <c r="D3153">
        <v>2715.6522827173253</v>
      </c>
      <c r="E3153">
        <v>1206.9565700965893</v>
      </c>
      <c r="F3153">
        <v>7248.2111999999988</v>
      </c>
      <c r="G3153" s="1">
        <v>0.48</v>
      </c>
      <c r="H3153">
        <v>10421.693077362354</v>
      </c>
      <c r="Q3153">
        <v>3152</v>
      </c>
      <c r="R3153">
        <v>46</v>
      </c>
      <c r="S3153">
        <f>VLOOKUP($R3153,'[3]人物&amp;怪物成长分析'!$B$5:$S$104,12,FALSE)*$W3153</f>
        <v>57443.589258034532</v>
      </c>
      <c r="T3153">
        <f>VLOOKUP($R3153,'[3]人物&amp;怪物成长分析'!$B$5:$S$104,13,FALSE)*$W3153</f>
        <v>2715.6522827173253</v>
      </c>
      <c r="U3153">
        <f>VLOOKUP($R3153,'[3]人物&amp;怪物成长分析'!$B$5:$S$104,14,FALSE)*$W3153</f>
        <v>1206.9565700965893</v>
      </c>
      <c r="V3153">
        <f>VLOOKUP($R3153,'[3]人物&amp;怪物成长分析'!$B$5:$S$104,17,FALSE)*$W3153</f>
        <v>7248.2111999999988</v>
      </c>
      <c r="W3153" s="1">
        <v>0.48</v>
      </c>
      <c r="X3153">
        <f t="shared" si="49"/>
        <v>10421.693077362354</v>
      </c>
    </row>
    <row r="3154" spans="1:24" x14ac:dyDescent="0.15">
      <c r="A3154">
        <v>3153</v>
      </c>
      <c r="B3154">
        <v>31</v>
      </c>
      <c r="C3154">
        <v>19893.549123969238</v>
      </c>
      <c r="D3154">
        <v>1271.582403452308</v>
      </c>
      <c r="E3154">
        <v>565.14773486769252</v>
      </c>
      <c r="F3154">
        <v>8157.3384000000005</v>
      </c>
      <c r="G3154" s="1">
        <v>0.76</v>
      </c>
      <c r="H3154">
        <v>6487.160591134525</v>
      </c>
      <c r="Q3154">
        <v>3153</v>
      </c>
      <c r="R3154">
        <v>31</v>
      </c>
      <c r="S3154">
        <f>VLOOKUP($R3154,'[3]人物&amp;怪物成长分析'!$B$5:$S$104,12,FALSE)*$W3154</f>
        <v>19893.549123969238</v>
      </c>
      <c r="T3154">
        <f>VLOOKUP($R3154,'[3]人物&amp;怪物成长分析'!$B$5:$S$104,13,FALSE)*$W3154</f>
        <v>1271.582403452308</v>
      </c>
      <c r="U3154">
        <f>VLOOKUP($R3154,'[3]人物&amp;怪物成长分析'!$B$5:$S$104,14,FALSE)*$W3154</f>
        <v>565.14773486769252</v>
      </c>
      <c r="V3154">
        <f>VLOOKUP($R3154,'[3]人物&amp;怪物成长分析'!$B$5:$S$104,17,FALSE)*$W3154</f>
        <v>8157.3384000000005</v>
      </c>
      <c r="W3154" s="1">
        <v>0.76</v>
      </c>
      <c r="X3154">
        <f t="shared" si="49"/>
        <v>6487.160591134525</v>
      </c>
    </row>
    <row r="3155" spans="1:24" x14ac:dyDescent="0.15">
      <c r="A3155">
        <v>3154</v>
      </c>
      <c r="B3155">
        <v>27</v>
      </c>
      <c r="C3155">
        <v>6872.2310905734139</v>
      </c>
      <c r="D3155">
        <v>476.45704238929773</v>
      </c>
      <c r="E3155">
        <v>211.75868550635457</v>
      </c>
      <c r="F3155">
        <v>3923.1997999999994</v>
      </c>
      <c r="G3155" s="1">
        <v>0.41</v>
      </c>
      <c r="H3155">
        <v>2756.3914842223062</v>
      </c>
      <c r="Q3155">
        <v>3154</v>
      </c>
      <c r="R3155">
        <v>27</v>
      </c>
      <c r="S3155">
        <f>VLOOKUP($R3155,'[3]人物&amp;怪物成长分析'!$B$5:$S$104,12,FALSE)*$W3155</f>
        <v>6872.2310905734139</v>
      </c>
      <c r="T3155">
        <f>VLOOKUP($R3155,'[3]人物&amp;怪物成长分析'!$B$5:$S$104,13,FALSE)*$W3155</f>
        <v>476.45704238929773</v>
      </c>
      <c r="U3155">
        <f>VLOOKUP($R3155,'[3]人物&amp;怪物成长分析'!$B$5:$S$104,14,FALSE)*$W3155</f>
        <v>211.75868550635457</v>
      </c>
      <c r="V3155">
        <f>VLOOKUP($R3155,'[3]人物&amp;怪物成长分析'!$B$5:$S$104,17,FALSE)*$W3155</f>
        <v>3923.1997999999994</v>
      </c>
      <c r="W3155" s="1">
        <v>0.41</v>
      </c>
      <c r="X3155">
        <f t="shared" si="49"/>
        <v>2756.3914842223062</v>
      </c>
    </row>
    <row r="3156" spans="1:24" x14ac:dyDescent="0.15">
      <c r="A3156">
        <v>3155</v>
      </c>
      <c r="B3156">
        <v>43</v>
      </c>
      <c r="C3156">
        <v>31477.418322205787</v>
      </c>
      <c r="D3156">
        <v>1597.7222173113714</v>
      </c>
      <c r="E3156">
        <v>710.09876324949857</v>
      </c>
      <c r="F3156">
        <v>4979.4569999999994</v>
      </c>
      <c r="G3156" s="1">
        <v>0.35</v>
      </c>
      <c r="H3156">
        <v>6311.9197121389207</v>
      </c>
      <c r="Q3156">
        <v>3155</v>
      </c>
      <c r="R3156">
        <v>43</v>
      </c>
      <c r="S3156">
        <f>VLOOKUP($R3156,'[3]人物&amp;怪物成长分析'!$B$5:$S$104,12,FALSE)*$W3156</f>
        <v>31477.418322205787</v>
      </c>
      <c r="T3156">
        <f>VLOOKUP($R3156,'[3]人物&amp;怪物成长分析'!$B$5:$S$104,13,FALSE)*$W3156</f>
        <v>1597.7222173113714</v>
      </c>
      <c r="U3156">
        <f>VLOOKUP($R3156,'[3]人物&amp;怪物成长分析'!$B$5:$S$104,14,FALSE)*$W3156</f>
        <v>710.09876324949857</v>
      </c>
      <c r="V3156">
        <f>VLOOKUP($R3156,'[3]人物&amp;怪物成长分析'!$B$5:$S$104,17,FALSE)*$W3156</f>
        <v>4979.4569999999994</v>
      </c>
      <c r="W3156" s="1">
        <v>0.35</v>
      </c>
      <c r="X3156">
        <f t="shared" si="49"/>
        <v>6311.9197121389207</v>
      </c>
    </row>
    <row r="3157" spans="1:24" x14ac:dyDescent="0.15">
      <c r="A3157">
        <v>3156</v>
      </c>
      <c r="B3157">
        <v>30</v>
      </c>
      <c r="C3157">
        <v>13824.906854372914</v>
      </c>
      <c r="D3157">
        <v>892.72941122408076</v>
      </c>
      <c r="E3157">
        <v>396.76862721070256</v>
      </c>
      <c r="F3157">
        <v>6160.8979999999992</v>
      </c>
      <c r="G3157" s="1">
        <v>0.59</v>
      </c>
      <c r="H3157">
        <v>4724.6395591316395</v>
      </c>
      <c r="Q3157">
        <v>3156</v>
      </c>
      <c r="R3157">
        <v>30</v>
      </c>
      <c r="S3157">
        <f>VLOOKUP($R3157,'[3]人物&amp;怪物成长分析'!$B$5:$S$104,12,FALSE)*$W3157</f>
        <v>13824.906854372914</v>
      </c>
      <c r="T3157">
        <f>VLOOKUP($R3157,'[3]人物&amp;怪物成长分析'!$B$5:$S$104,13,FALSE)*$W3157</f>
        <v>892.72941122408076</v>
      </c>
      <c r="U3157">
        <f>VLOOKUP($R3157,'[3]人物&amp;怪物成长分析'!$B$5:$S$104,14,FALSE)*$W3157</f>
        <v>396.76862721070256</v>
      </c>
      <c r="V3157">
        <f>VLOOKUP($R3157,'[3]人物&amp;怪物成长分析'!$B$5:$S$104,17,FALSE)*$W3157</f>
        <v>6160.8979999999992</v>
      </c>
      <c r="W3157" s="1">
        <v>0.59</v>
      </c>
      <c r="X3157">
        <f t="shared" si="49"/>
        <v>4724.6395591316395</v>
      </c>
    </row>
    <row r="3158" spans="1:24" x14ac:dyDescent="0.15">
      <c r="A3158">
        <v>3157</v>
      </c>
      <c r="B3158">
        <v>49</v>
      </c>
      <c r="C3158">
        <v>56173.477628931323</v>
      </c>
      <c r="D3158">
        <v>2483.4431676256863</v>
      </c>
      <c r="E3158">
        <v>1103.7525189447497</v>
      </c>
      <c r="F3158">
        <v>5750.5895999999993</v>
      </c>
      <c r="G3158" s="1">
        <v>0.36</v>
      </c>
      <c r="H3158">
        <v>9347.2023068732251</v>
      </c>
      <c r="Q3158">
        <v>3157</v>
      </c>
      <c r="R3158">
        <v>49</v>
      </c>
      <c r="S3158">
        <f>VLOOKUP($R3158,'[3]人物&amp;怪物成长分析'!$B$5:$S$104,12,FALSE)*$W3158</f>
        <v>56173.477628931323</v>
      </c>
      <c r="T3158">
        <f>VLOOKUP($R3158,'[3]人物&amp;怪物成长分析'!$B$5:$S$104,13,FALSE)*$W3158</f>
        <v>2483.4431676256863</v>
      </c>
      <c r="U3158">
        <f>VLOOKUP($R3158,'[3]人物&amp;怪物成长分析'!$B$5:$S$104,14,FALSE)*$W3158</f>
        <v>1103.7525189447497</v>
      </c>
      <c r="V3158">
        <f>VLOOKUP($R3158,'[3]人物&amp;怪物成长分析'!$B$5:$S$104,17,FALSE)*$W3158</f>
        <v>5750.5895999999993</v>
      </c>
      <c r="W3158" s="1">
        <v>0.36</v>
      </c>
      <c r="X3158">
        <f t="shared" si="49"/>
        <v>9347.2023068732251</v>
      </c>
    </row>
    <row r="3159" spans="1:24" x14ac:dyDescent="0.15">
      <c r="A3159">
        <v>3158</v>
      </c>
      <c r="B3159">
        <v>25</v>
      </c>
      <c r="C3159">
        <v>7112.8081824832798</v>
      </c>
      <c r="D3159">
        <v>518.6047484949836</v>
      </c>
      <c r="E3159">
        <v>230.49099933110381</v>
      </c>
      <c r="F3159">
        <v>4852.71</v>
      </c>
      <c r="G3159" s="1">
        <v>0.54</v>
      </c>
      <c r="H3159">
        <v>3220.2353701505021</v>
      </c>
      <c r="Q3159">
        <v>3158</v>
      </c>
      <c r="R3159">
        <v>25</v>
      </c>
      <c r="S3159">
        <f>VLOOKUP($R3159,'[3]人物&amp;怪物成长分析'!$B$5:$S$104,12,FALSE)*$W3159</f>
        <v>7112.8081824832798</v>
      </c>
      <c r="T3159">
        <f>VLOOKUP($R3159,'[3]人物&amp;怪物成长分析'!$B$5:$S$104,13,FALSE)*$W3159</f>
        <v>518.6047484949836</v>
      </c>
      <c r="U3159">
        <f>VLOOKUP($R3159,'[3]人物&amp;怪物成长分析'!$B$5:$S$104,14,FALSE)*$W3159</f>
        <v>230.49099933110381</v>
      </c>
      <c r="V3159">
        <f>VLOOKUP($R3159,'[3]人物&amp;怪物成长分析'!$B$5:$S$104,17,FALSE)*$W3159</f>
        <v>4852.71</v>
      </c>
      <c r="W3159" s="1">
        <v>0.54</v>
      </c>
      <c r="X3159">
        <f t="shared" si="49"/>
        <v>3220.2353701505021</v>
      </c>
    </row>
    <row r="3160" spans="1:24" x14ac:dyDescent="0.15">
      <c r="A3160">
        <v>3159</v>
      </c>
      <c r="B3160">
        <v>22</v>
      </c>
      <c r="C3160">
        <v>5762.9359346086958</v>
      </c>
      <c r="D3160">
        <v>455.46804313043486</v>
      </c>
      <c r="E3160">
        <v>202.43024139130441</v>
      </c>
      <c r="F3160">
        <v>5111.2403999999997</v>
      </c>
      <c r="G3160" s="1">
        <v>0.63</v>
      </c>
      <c r="H3160">
        <v>3151.4849494873042</v>
      </c>
      <c r="Q3160">
        <v>3159</v>
      </c>
      <c r="R3160">
        <v>22</v>
      </c>
      <c r="S3160">
        <f>VLOOKUP($R3160,'[3]人物&amp;怪物成长分析'!$B$5:$S$104,12,FALSE)*$W3160</f>
        <v>5762.9359346086958</v>
      </c>
      <c r="T3160">
        <f>VLOOKUP($R3160,'[3]人物&amp;怪物成长分析'!$B$5:$S$104,13,FALSE)*$W3160</f>
        <v>455.46804313043486</v>
      </c>
      <c r="U3160">
        <f>VLOOKUP($R3160,'[3]人物&amp;怪物成长分析'!$B$5:$S$104,14,FALSE)*$W3160</f>
        <v>202.43024139130441</v>
      </c>
      <c r="V3160">
        <f>VLOOKUP($R3160,'[3]人物&amp;怪物成长分析'!$B$5:$S$104,17,FALSE)*$W3160</f>
        <v>5111.2403999999997</v>
      </c>
      <c r="W3160" s="1">
        <v>0.63</v>
      </c>
      <c r="X3160">
        <f t="shared" si="49"/>
        <v>3151.4849494873042</v>
      </c>
    </row>
    <row r="3161" spans="1:24" x14ac:dyDescent="0.15">
      <c r="A3161">
        <v>3160</v>
      </c>
      <c r="B3161">
        <v>30</v>
      </c>
      <c r="C3161">
        <v>14527.868219849504</v>
      </c>
      <c r="D3161">
        <v>938.12243213377985</v>
      </c>
      <c r="E3161">
        <v>416.94330317056881</v>
      </c>
      <c r="F3161">
        <v>6474.1639999999989</v>
      </c>
      <c r="G3161" s="1">
        <v>0.62</v>
      </c>
      <c r="H3161">
        <v>4964.8754689179941</v>
      </c>
      <c r="Q3161">
        <v>3160</v>
      </c>
      <c r="R3161">
        <v>30</v>
      </c>
      <c r="S3161">
        <f>VLOOKUP($R3161,'[3]人物&amp;怪物成长分析'!$B$5:$S$104,12,FALSE)*$W3161</f>
        <v>14527.868219849504</v>
      </c>
      <c r="T3161">
        <f>VLOOKUP($R3161,'[3]人物&amp;怪物成长分析'!$B$5:$S$104,13,FALSE)*$W3161</f>
        <v>938.12243213377985</v>
      </c>
      <c r="U3161">
        <f>VLOOKUP($R3161,'[3]人物&amp;怪物成长分析'!$B$5:$S$104,14,FALSE)*$W3161</f>
        <v>416.94330317056881</v>
      </c>
      <c r="V3161">
        <f>VLOOKUP($R3161,'[3]人物&amp;怪物成长分析'!$B$5:$S$104,17,FALSE)*$W3161</f>
        <v>6474.1639999999989</v>
      </c>
      <c r="W3161" s="1">
        <v>0.62</v>
      </c>
      <c r="X3161">
        <f t="shared" si="49"/>
        <v>4964.8754689179941</v>
      </c>
    </row>
    <row r="3162" spans="1:24" x14ac:dyDescent="0.15">
      <c r="A3162">
        <v>3161</v>
      </c>
      <c r="B3162">
        <v>39</v>
      </c>
      <c r="C3162">
        <v>28392.145559625314</v>
      </c>
      <c r="D3162">
        <v>1595.7470753145151</v>
      </c>
      <c r="E3162">
        <v>709.22092236200672</v>
      </c>
      <c r="F3162">
        <v>6269.9807999999994</v>
      </c>
      <c r="G3162" s="1">
        <v>0.48</v>
      </c>
      <c r="H3162">
        <v>6686.9367504738402</v>
      </c>
      <c r="Q3162">
        <v>3161</v>
      </c>
      <c r="R3162">
        <v>39</v>
      </c>
      <c r="S3162">
        <f>VLOOKUP($R3162,'[3]人物&amp;怪物成长分析'!$B$5:$S$104,12,FALSE)*$W3162</f>
        <v>28392.145559625314</v>
      </c>
      <c r="T3162">
        <f>VLOOKUP($R3162,'[3]人物&amp;怪物成长分析'!$B$5:$S$104,13,FALSE)*$W3162</f>
        <v>1595.7470753145151</v>
      </c>
      <c r="U3162">
        <f>VLOOKUP($R3162,'[3]人物&amp;怪物成长分析'!$B$5:$S$104,14,FALSE)*$W3162</f>
        <v>709.22092236200672</v>
      </c>
      <c r="V3162">
        <f>VLOOKUP($R3162,'[3]人物&amp;怪物成长分析'!$B$5:$S$104,17,FALSE)*$W3162</f>
        <v>6269.9807999999994</v>
      </c>
      <c r="W3162" s="1">
        <v>0.48</v>
      </c>
      <c r="X3162">
        <f t="shared" si="49"/>
        <v>6686.9367504738402</v>
      </c>
    </row>
    <row r="3163" spans="1:24" x14ac:dyDescent="0.15">
      <c r="A3163">
        <v>3162</v>
      </c>
      <c r="B3163">
        <v>26</v>
      </c>
      <c r="C3163">
        <v>11177.299908963214</v>
      </c>
      <c r="D3163">
        <v>794.43790073578623</v>
      </c>
      <c r="E3163">
        <v>353.08351143812718</v>
      </c>
      <c r="F3163">
        <v>6958.23</v>
      </c>
      <c r="G3163" s="1">
        <v>0.75</v>
      </c>
      <c r="H3163">
        <v>4752.4939302389303</v>
      </c>
      <c r="Q3163">
        <v>3162</v>
      </c>
      <c r="R3163">
        <v>26</v>
      </c>
      <c r="S3163">
        <f>VLOOKUP($R3163,'[3]人物&amp;怪物成长分析'!$B$5:$S$104,12,FALSE)*$W3163</f>
        <v>11177.299908963214</v>
      </c>
      <c r="T3163">
        <f>VLOOKUP($R3163,'[3]人物&amp;怪物成长分析'!$B$5:$S$104,13,FALSE)*$W3163</f>
        <v>794.43790073578623</v>
      </c>
      <c r="U3163">
        <f>VLOOKUP($R3163,'[3]人物&amp;怪物成长分析'!$B$5:$S$104,14,FALSE)*$W3163</f>
        <v>353.08351143812718</v>
      </c>
      <c r="V3163">
        <f>VLOOKUP($R3163,'[3]人物&amp;怪物成长分析'!$B$5:$S$104,17,FALSE)*$W3163</f>
        <v>6958.23</v>
      </c>
      <c r="W3163" s="1">
        <v>0.75</v>
      </c>
      <c r="X3163">
        <f t="shared" si="49"/>
        <v>4752.4939302389303</v>
      </c>
    </row>
    <row r="3164" spans="1:24" x14ac:dyDescent="0.15">
      <c r="A3164">
        <v>3163</v>
      </c>
      <c r="B3164">
        <v>47</v>
      </c>
      <c r="C3164">
        <v>72058.941030188813</v>
      </c>
      <c r="D3164">
        <v>3329.8991366237469</v>
      </c>
      <c r="E3164">
        <v>1479.9551718327766</v>
      </c>
      <c r="F3164">
        <v>8465.3690000000006</v>
      </c>
      <c r="G3164" s="1">
        <v>0.55000000000000004</v>
      </c>
      <c r="H3164">
        <v>12684.524891596891</v>
      </c>
      <c r="Q3164">
        <v>3163</v>
      </c>
      <c r="R3164">
        <v>47</v>
      </c>
      <c r="S3164">
        <f>VLOOKUP($R3164,'[3]人物&amp;怪物成长分析'!$B$5:$S$104,12,FALSE)*$W3164</f>
        <v>72058.941030188813</v>
      </c>
      <c r="T3164">
        <f>VLOOKUP($R3164,'[3]人物&amp;怪物成长分析'!$B$5:$S$104,13,FALSE)*$W3164</f>
        <v>3329.8991366237469</v>
      </c>
      <c r="U3164">
        <f>VLOOKUP($R3164,'[3]人物&amp;怪物成长分析'!$B$5:$S$104,14,FALSE)*$W3164</f>
        <v>1479.9551718327766</v>
      </c>
      <c r="V3164">
        <f>VLOOKUP($R3164,'[3]人物&amp;怪物成长分析'!$B$5:$S$104,17,FALSE)*$W3164</f>
        <v>8465.3690000000006</v>
      </c>
      <c r="W3164" s="1">
        <v>0.55000000000000004</v>
      </c>
      <c r="X3164">
        <f t="shared" si="49"/>
        <v>12684.524891596891</v>
      </c>
    </row>
    <row r="3165" spans="1:24" x14ac:dyDescent="0.15">
      <c r="A3165">
        <v>3164</v>
      </c>
      <c r="B3165">
        <v>33</v>
      </c>
      <c r="C3165">
        <v>19689.067218137974</v>
      </c>
      <c r="D3165">
        <v>1234.3880161098668</v>
      </c>
      <c r="E3165">
        <v>548.61689604882986</v>
      </c>
      <c r="F3165">
        <v>6902.5281999999988</v>
      </c>
      <c r="G3165" s="1">
        <v>0.61</v>
      </c>
      <c r="H3165">
        <v>5900.9126266610592</v>
      </c>
      <c r="Q3165">
        <v>3164</v>
      </c>
      <c r="R3165">
        <v>33</v>
      </c>
      <c r="S3165">
        <f>VLOOKUP($R3165,'[3]人物&amp;怪物成长分析'!$B$5:$S$104,12,FALSE)*$W3165</f>
        <v>19689.067218137974</v>
      </c>
      <c r="T3165">
        <f>VLOOKUP($R3165,'[3]人物&amp;怪物成长分析'!$B$5:$S$104,13,FALSE)*$W3165</f>
        <v>1234.3880161098668</v>
      </c>
      <c r="U3165">
        <f>VLOOKUP($R3165,'[3]人物&amp;怪物成长分析'!$B$5:$S$104,14,FALSE)*$W3165</f>
        <v>548.61689604882986</v>
      </c>
      <c r="V3165">
        <f>VLOOKUP($R3165,'[3]人物&amp;怪物成长分析'!$B$5:$S$104,17,FALSE)*$W3165</f>
        <v>6902.5281999999988</v>
      </c>
      <c r="W3165" s="1">
        <v>0.61</v>
      </c>
      <c r="X3165">
        <f t="shared" si="49"/>
        <v>5900.9126266610592</v>
      </c>
    </row>
    <row r="3166" spans="1:24" x14ac:dyDescent="0.15">
      <c r="A3166">
        <v>3165</v>
      </c>
      <c r="B3166">
        <v>29</v>
      </c>
      <c r="C3166">
        <v>9812.2699019413085</v>
      </c>
      <c r="D3166">
        <v>648.44739140869592</v>
      </c>
      <c r="E3166">
        <v>288.19884062608713</v>
      </c>
      <c r="F3166">
        <v>4770.9981999999991</v>
      </c>
      <c r="G3166" s="1">
        <v>0.47</v>
      </c>
      <c r="H3166">
        <v>3541.531699334922</v>
      </c>
      <c r="Q3166">
        <v>3165</v>
      </c>
      <c r="R3166">
        <v>29</v>
      </c>
      <c r="S3166">
        <f>VLOOKUP($R3166,'[3]人物&amp;怪物成长分析'!$B$5:$S$104,12,FALSE)*$W3166</f>
        <v>9812.2699019413085</v>
      </c>
      <c r="T3166">
        <f>VLOOKUP($R3166,'[3]人物&amp;怪物成长分析'!$B$5:$S$104,13,FALSE)*$W3166</f>
        <v>648.44739140869592</v>
      </c>
      <c r="U3166">
        <f>VLOOKUP($R3166,'[3]人物&amp;怪物成长分析'!$B$5:$S$104,14,FALSE)*$W3166</f>
        <v>288.19884062608713</v>
      </c>
      <c r="V3166">
        <f>VLOOKUP($R3166,'[3]人物&amp;怪物成长分析'!$B$5:$S$104,17,FALSE)*$W3166</f>
        <v>4770.9981999999991</v>
      </c>
      <c r="W3166" s="1">
        <v>0.47</v>
      </c>
      <c r="X3166">
        <f t="shared" si="49"/>
        <v>3541.531699334922</v>
      </c>
    </row>
    <row r="3167" spans="1:24" x14ac:dyDescent="0.15">
      <c r="A3167">
        <v>3166</v>
      </c>
      <c r="B3167">
        <v>50</v>
      </c>
      <c r="C3167">
        <v>82032.122379130466</v>
      </c>
      <c r="D3167">
        <v>3549.4668337123758</v>
      </c>
      <c r="E3167">
        <v>1577.5408149832781</v>
      </c>
      <c r="F3167">
        <v>7807.2</v>
      </c>
      <c r="G3167" s="1">
        <v>0.48</v>
      </c>
      <c r="H3167">
        <v>13275.288652633048</v>
      </c>
      <c r="Q3167">
        <v>3166</v>
      </c>
      <c r="R3167">
        <v>50</v>
      </c>
      <c r="S3167">
        <f>VLOOKUP($R3167,'[3]人物&amp;怪物成长分析'!$B$5:$S$104,12,FALSE)*$W3167</f>
        <v>82032.122379130466</v>
      </c>
      <c r="T3167">
        <f>VLOOKUP($R3167,'[3]人物&amp;怪物成长分析'!$B$5:$S$104,13,FALSE)*$W3167</f>
        <v>3549.4668337123758</v>
      </c>
      <c r="U3167">
        <f>VLOOKUP($R3167,'[3]人物&amp;怪物成长分析'!$B$5:$S$104,14,FALSE)*$W3167</f>
        <v>1577.5408149832781</v>
      </c>
      <c r="V3167">
        <f>VLOOKUP($R3167,'[3]人物&amp;怪物成长分析'!$B$5:$S$104,17,FALSE)*$W3167</f>
        <v>7807.2</v>
      </c>
      <c r="W3167" s="1">
        <v>0.48</v>
      </c>
      <c r="X3167">
        <f t="shared" si="49"/>
        <v>13275.288652633048</v>
      </c>
    </row>
    <row r="3168" spans="1:24" x14ac:dyDescent="0.15">
      <c r="A3168">
        <v>3167</v>
      </c>
      <c r="B3168">
        <v>26</v>
      </c>
      <c r="C3168">
        <v>5067.0426253966571</v>
      </c>
      <c r="D3168">
        <v>360.14518166688975</v>
      </c>
      <c r="E3168">
        <v>160.06452518528434</v>
      </c>
      <c r="F3168">
        <v>3154.3976000000002</v>
      </c>
      <c r="G3168" s="1">
        <v>0.34</v>
      </c>
      <c r="H3168">
        <v>2154.4639150416483</v>
      </c>
      <c r="Q3168">
        <v>3167</v>
      </c>
      <c r="R3168">
        <v>26</v>
      </c>
      <c r="S3168">
        <f>VLOOKUP($R3168,'[3]人物&amp;怪物成长分析'!$B$5:$S$104,12,FALSE)*$W3168</f>
        <v>5067.0426253966571</v>
      </c>
      <c r="T3168">
        <f>VLOOKUP($R3168,'[3]人物&amp;怪物成长分析'!$B$5:$S$104,13,FALSE)*$W3168</f>
        <v>360.14518166688975</v>
      </c>
      <c r="U3168">
        <f>VLOOKUP($R3168,'[3]人物&amp;怪物成长分析'!$B$5:$S$104,14,FALSE)*$W3168</f>
        <v>160.06452518528434</v>
      </c>
      <c r="V3168">
        <f>VLOOKUP($R3168,'[3]人物&amp;怪物成长分析'!$B$5:$S$104,17,FALSE)*$W3168</f>
        <v>3154.3976000000002</v>
      </c>
      <c r="W3168" s="1">
        <v>0.34</v>
      </c>
      <c r="X3168">
        <f t="shared" si="49"/>
        <v>2154.4639150416483</v>
      </c>
    </row>
    <row r="3169" spans="1:24" x14ac:dyDescent="0.15">
      <c r="A3169">
        <v>3168</v>
      </c>
      <c r="B3169">
        <v>19</v>
      </c>
      <c r="C3169">
        <v>4680.3961656195652</v>
      </c>
      <c r="D3169">
        <v>403.82087947826096</v>
      </c>
      <c r="E3169">
        <v>179.47594643478266</v>
      </c>
      <c r="F3169">
        <v>5284.9517999999998</v>
      </c>
      <c r="G3169" s="1">
        <v>0.73</v>
      </c>
      <c r="H3169">
        <v>3080.8755414453917</v>
      </c>
      <c r="Q3169">
        <v>3168</v>
      </c>
      <c r="R3169">
        <v>19</v>
      </c>
      <c r="S3169">
        <f>VLOOKUP($R3169,'[3]人物&amp;怪物成长分析'!$B$5:$S$104,12,FALSE)*$W3169</f>
        <v>4680.3961656195652</v>
      </c>
      <c r="T3169">
        <f>VLOOKUP($R3169,'[3]人物&amp;怪物成长分析'!$B$5:$S$104,13,FALSE)*$W3169</f>
        <v>403.82087947826096</v>
      </c>
      <c r="U3169">
        <f>VLOOKUP($R3169,'[3]人物&amp;怪物成长分析'!$B$5:$S$104,14,FALSE)*$W3169</f>
        <v>179.47594643478266</v>
      </c>
      <c r="V3169">
        <f>VLOOKUP($R3169,'[3]人物&amp;怪物成长分析'!$B$5:$S$104,17,FALSE)*$W3169</f>
        <v>5284.9517999999998</v>
      </c>
      <c r="W3169" s="1">
        <v>0.73</v>
      </c>
      <c r="X3169">
        <f t="shared" si="49"/>
        <v>3080.8755414453917</v>
      </c>
    </row>
    <row r="3170" spans="1:24" x14ac:dyDescent="0.15">
      <c r="A3170">
        <v>3169</v>
      </c>
      <c r="B3170">
        <v>47</v>
      </c>
      <c r="C3170">
        <v>70748.778466003569</v>
      </c>
      <c r="D3170">
        <v>3269.3555159578605</v>
      </c>
      <c r="E3170">
        <v>1453.0468959812715</v>
      </c>
      <c r="F3170">
        <v>8311.4531999999999</v>
      </c>
      <c r="G3170" s="1">
        <v>0.54</v>
      </c>
      <c r="H3170">
        <v>12453.897166295132</v>
      </c>
      <c r="Q3170">
        <v>3169</v>
      </c>
      <c r="R3170">
        <v>47</v>
      </c>
      <c r="S3170">
        <f>VLOOKUP($R3170,'[3]人物&amp;怪物成长分析'!$B$5:$S$104,12,FALSE)*$W3170</f>
        <v>70748.778466003569</v>
      </c>
      <c r="T3170">
        <f>VLOOKUP($R3170,'[3]人物&amp;怪物成长分析'!$B$5:$S$104,13,FALSE)*$W3170</f>
        <v>3269.3555159578605</v>
      </c>
      <c r="U3170">
        <f>VLOOKUP($R3170,'[3]人物&amp;怪物成长分析'!$B$5:$S$104,14,FALSE)*$W3170</f>
        <v>1453.0468959812715</v>
      </c>
      <c r="V3170">
        <f>VLOOKUP($R3170,'[3]人物&amp;怪物成长分析'!$B$5:$S$104,17,FALSE)*$W3170</f>
        <v>8311.4531999999999</v>
      </c>
      <c r="W3170" s="1">
        <v>0.54</v>
      </c>
      <c r="X3170">
        <f t="shared" si="49"/>
        <v>12453.897166295132</v>
      </c>
    </row>
    <row r="3171" spans="1:24" x14ac:dyDescent="0.15">
      <c r="A3171">
        <v>3170</v>
      </c>
      <c r="B3171">
        <v>30</v>
      </c>
      <c r="C3171">
        <v>16168.111405961543</v>
      </c>
      <c r="D3171">
        <v>1044.0394809230775</v>
      </c>
      <c r="E3171">
        <v>464.01754707692328</v>
      </c>
      <c r="F3171">
        <v>7205.1179999999986</v>
      </c>
      <c r="G3171" s="1">
        <v>0.69</v>
      </c>
      <c r="H3171">
        <v>5525.4259250861542</v>
      </c>
      <c r="Q3171">
        <v>3170</v>
      </c>
      <c r="R3171">
        <v>30</v>
      </c>
      <c r="S3171">
        <f>VLOOKUP($R3171,'[3]人物&amp;怪物成长分析'!$B$5:$S$104,12,FALSE)*$W3171</f>
        <v>16168.111405961543</v>
      </c>
      <c r="T3171">
        <f>VLOOKUP($R3171,'[3]人物&amp;怪物成长分析'!$B$5:$S$104,13,FALSE)*$W3171</f>
        <v>1044.0394809230775</v>
      </c>
      <c r="U3171">
        <f>VLOOKUP($R3171,'[3]人物&amp;怪物成长分析'!$B$5:$S$104,14,FALSE)*$W3171</f>
        <v>464.01754707692328</v>
      </c>
      <c r="V3171">
        <f>VLOOKUP($R3171,'[3]人物&amp;怪物成长分析'!$B$5:$S$104,17,FALSE)*$W3171</f>
        <v>7205.1179999999986</v>
      </c>
      <c r="W3171" s="1">
        <v>0.69</v>
      </c>
      <c r="X3171">
        <f t="shared" si="49"/>
        <v>5525.4259250861542</v>
      </c>
    </row>
    <row r="3172" spans="1:24" x14ac:dyDescent="0.15">
      <c r="A3172">
        <v>3171</v>
      </c>
      <c r="B3172">
        <v>41</v>
      </c>
      <c r="C3172">
        <v>37420.991585502263</v>
      </c>
      <c r="D3172">
        <v>1996.5338007573923</v>
      </c>
      <c r="E3172">
        <v>887.34835589217425</v>
      </c>
      <c r="F3172">
        <v>6958.8173999999999</v>
      </c>
      <c r="G3172" s="1">
        <v>0.51</v>
      </c>
      <c r="H3172">
        <v>8096.063683283588</v>
      </c>
      <c r="Q3172">
        <v>3171</v>
      </c>
      <c r="R3172">
        <v>41</v>
      </c>
      <c r="S3172">
        <f>VLOOKUP($R3172,'[3]人物&amp;怪物成长分析'!$B$5:$S$104,12,FALSE)*$W3172</f>
        <v>37420.991585502263</v>
      </c>
      <c r="T3172">
        <f>VLOOKUP($R3172,'[3]人物&amp;怪物成长分析'!$B$5:$S$104,13,FALSE)*$W3172</f>
        <v>1996.5338007573923</v>
      </c>
      <c r="U3172">
        <f>VLOOKUP($R3172,'[3]人物&amp;怪物成长分析'!$B$5:$S$104,14,FALSE)*$W3172</f>
        <v>887.34835589217425</v>
      </c>
      <c r="V3172">
        <f>VLOOKUP($R3172,'[3]人物&amp;怪物成长分析'!$B$5:$S$104,17,FALSE)*$W3172</f>
        <v>6958.8173999999999</v>
      </c>
      <c r="W3172" s="1">
        <v>0.51</v>
      </c>
      <c r="X3172">
        <f t="shared" si="49"/>
        <v>8096.063683283588</v>
      </c>
    </row>
    <row r="3173" spans="1:24" x14ac:dyDescent="0.15">
      <c r="A3173">
        <v>3172</v>
      </c>
      <c r="B3173">
        <v>28</v>
      </c>
      <c r="C3173">
        <v>7688.1156456882954</v>
      </c>
      <c r="D3173">
        <v>520.24842715183956</v>
      </c>
      <c r="E3173">
        <v>231.22152317859536</v>
      </c>
      <c r="F3173">
        <v>4042.5672</v>
      </c>
      <c r="G3173" s="1">
        <v>0.41</v>
      </c>
      <c r="H3173">
        <v>2920.1609089895601</v>
      </c>
      <c r="Q3173">
        <v>3172</v>
      </c>
      <c r="R3173">
        <v>28</v>
      </c>
      <c r="S3173">
        <f>VLOOKUP($R3173,'[3]人物&amp;怪物成长分析'!$B$5:$S$104,12,FALSE)*$W3173</f>
        <v>7688.1156456882954</v>
      </c>
      <c r="T3173">
        <f>VLOOKUP($R3173,'[3]人物&amp;怪物成长分析'!$B$5:$S$104,13,FALSE)*$W3173</f>
        <v>520.24842715183956</v>
      </c>
      <c r="U3173">
        <f>VLOOKUP($R3173,'[3]人物&amp;怪物成长分析'!$B$5:$S$104,14,FALSE)*$W3173</f>
        <v>231.22152317859536</v>
      </c>
      <c r="V3173">
        <f>VLOOKUP($R3173,'[3]人物&amp;怪物成长分析'!$B$5:$S$104,17,FALSE)*$W3173</f>
        <v>4042.5672</v>
      </c>
      <c r="W3173" s="1">
        <v>0.41</v>
      </c>
      <c r="X3173">
        <f t="shared" si="49"/>
        <v>2920.1609089895601</v>
      </c>
    </row>
    <row r="3174" spans="1:24" x14ac:dyDescent="0.15">
      <c r="A3174">
        <v>3173</v>
      </c>
      <c r="B3174">
        <v>40</v>
      </c>
      <c r="C3174">
        <v>27053.654296551176</v>
      </c>
      <c r="D3174">
        <v>1481.0394687892981</v>
      </c>
      <c r="E3174">
        <v>658.23976390635482</v>
      </c>
      <c r="F3174">
        <v>5474.9759999999987</v>
      </c>
      <c r="G3174" s="1">
        <v>0.41</v>
      </c>
      <c r="H3174">
        <v>6099.5006934692392</v>
      </c>
      <c r="Q3174">
        <v>3173</v>
      </c>
      <c r="R3174">
        <v>40</v>
      </c>
      <c r="S3174">
        <f>VLOOKUP($R3174,'[3]人物&amp;怪物成长分析'!$B$5:$S$104,12,FALSE)*$W3174</f>
        <v>27053.654296551176</v>
      </c>
      <c r="T3174">
        <f>VLOOKUP($R3174,'[3]人物&amp;怪物成长分析'!$B$5:$S$104,13,FALSE)*$W3174</f>
        <v>1481.0394687892981</v>
      </c>
      <c r="U3174">
        <f>VLOOKUP($R3174,'[3]人物&amp;怪物成长分析'!$B$5:$S$104,14,FALSE)*$W3174</f>
        <v>658.23976390635482</v>
      </c>
      <c r="V3174">
        <f>VLOOKUP($R3174,'[3]人物&amp;怪物成长分析'!$B$5:$S$104,17,FALSE)*$W3174</f>
        <v>5474.9759999999987</v>
      </c>
      <c r="W3174" s="1">
        <v>0.41</v>
      </c>
      <c r="X3174">
        <f t="shared" si="49"/>
        <v>6099.5006934692392</v>
      </c>
    </row>
    <row r="3175" spans="1:24" x14ac:dyDescent="0.15">
      <c r="A3175">
        <v>3174</v>
      </c>
      <c r="B3175">
        <v>41</v>
      </c>
      <c r="C3175">
        <v>32284.777054158814</v>
      </c>
      <c r="D3175">
        <v>1722.4997496730443</v>
      </c>
      <c r="E3175">
        <v>765.55544429913073</v>
      </c>
      <c r="F3175">
        <v>6003.6855999999998</v>
      </c>
      <c r="G3175" s="1">
        <v>0.44</v>
      </c>
      <c r="H3175">
        <v>6984.8392561662331</v>
      </c>
      <c r="Q3175">
        <v>3174</v>
      </c>
      <c r="R3175">
        <v>41</v>
      </c>
      <c r="S3175">
        <f>VLOOKUP($R3175,'[3]人物&amp;怪物成长分析'!$B$5:$S$104,12,FALSE)*$W3175</f>
        <v>32284.777054158814</v>
      </c>
      <c r="T3175">
        <f>VLOOKUP($R3175,'[3]人物&amp;怪物成长分析'!$B$5:$S$104,13,FALSE)*$W3175</f>
        <v>1722.4997496730443</v>
      </c>
      <c r="U3175">
        <f>VLOOKUP($R3175,'[3]人物&amp;怪物成长分析'!$B$5:$S$104,14,FALSE)*$W3175</f>
        <v>765.55544429913073</v>
      </c>
      <c r="V3175">
        <f>VLOOKUP($R3175,'[3]人物&amp;怪物成长分析'!$B$5:$S$104,17,FALSE)*$W3175</f>
        <v>6003.6855999999998</v>
      </c>
      <c r="W3175" s="1">
        <v>0.44</v>
      </c>
      <c r="X3175">
        <f t="shared" si="49"/>
        <v>6984.8392561662331</v>
      </c>
    </row>
    <row r="3176" spans="1:24" x14ac:dyDescent="0.15">
      <c r="A3176">
        <v>3175</v>
      </c>
      <c r="B3176">
        <v>19</v>
      </c>
      <c r="C3176">
        <v>3269.8658143369562</v>
      </c>
      <c r="D3176">
        <v>282.12143634782615</v>
      </c>
      <c r="E3176">
        <v>125.38730504347831</v>
      </c>
      <c r="F3176">
        <v>3692.2266</v>
      </c>
      <c r="G3176" s="1">
        <v>0.51</v>
      </c>
      <c r="H3176">
        <v>2152.3925015577393</v>
      </c>
      <c r="Q3176">
        <v>3175</v>
      </c>
      <c r="R3176">
        <v>19</v>
      </c>
      <c r="S3176">
        <f>VLOOKUP($R3176,'[3]人物&amp;怪物成长分析'!$B$5:$S$104,12,FALSE)*$W3176</f>
        <v>3269.8658143369562</v>
      </c>
      <c r="T3176">
        <f>VLOOKUP($R3176,'[3]人物&amp;怪物成长分析'!$B$5:$S$104,13,FALSE)*$W3176</f>
        <v>282.12143634782615</v>
      </c>
      <c r="U3176">
        <f>VLOOKUP($R3176,'[3]人物&amp;怪物成长分析'!$B$5:$S$104,14,FALSE)*$W3176</f>
        <v>125.38730504347831</v>
      </c>
      <c r="V3176">
        <f>VLOOKUP($R3176,'[3]人物&amp;怪物成长分析'!$B$5:$S$104,17,FALSE)*$W3176</f>
        <v>3692.2266</v>
      </c>
      <c r="W3176" s="1">
        <v>0.51</v>
      </c>
      <c r="X3176">
        <f t="shared" si="49"/>
        <v>2152.3925015577393</v>
      </c>
    </row>
    <row r="3177" spans="1:24" x14ac:dyDescent="0.15">
      <c r="A3177">
        <v>3176</v>
      </c>
      <c r="B3177">
        <v>23</v>
      </c>
      <c r="C3177">
        <v>3636.8092601463218</v>
      </c>
      <c r="D3177">
        <v>279.6051967224081</v>
      </c>
      <c r="E3177">
        <v>124.26897632107027</v>
      </c>
      <c r="F3177">
        <v>2941.4769999999994</v>
      </c>
      <c r="G3177" s="1">
        <v>0.35</v>
      </c>
      <c r="H3177">
        <v>1859.3384681391972</v>
      </c>
      <c r="Q3177">
        <v>3176</v>
      </c>
      <c r="R3177">
        <v>23</v>
      </c>
      <c r="S3177">
        <f>VLOOKUP($R3177,'[3]人物&amp;怪物成长分析'!$B$5:$S$104,12,FALSE)*$W3177</f>
        <v>3636.8092601463218</v>
      </c>
      <c r="T3177">
        <f>VLOOKUP($R3177,'[3]人物&amp;怪物成长分析'!$B$5:$S$104,13,FALSE)*$W3177</f>
        <v>279.6051967224081</v>
      </c>
      <c r="U3177">
        <f>VLOOKUP($R3177,'[3]人物&amp;怪物成长分析'!$B$5:$S$104,14,FALSE)*$W3177</f>
        <v>124.26897632107027</v>
      </c>
      <c r="V3177">
        <f>VLOOKUP($R3177,'[3]人物&amp;怪物成长分析'!$B$5:$S$104,17,FALSE)*$W3177</f>
        <v>2941.4769999999994</v>
      </c>
      <c r="W3177" s="1">
        <v>0.35</v>
      </c>
      <c r="X3177">
        <f t="shared" si="49"/>
        <v>1859.3384681391972</v>
      </c>
    </row>
    <row r="3178" spans="1:24" x14ac:dyDescent="0.15">
      <c r="A3178">
        <v>3177</v>
      </c>
      <c r="B3178">
        <v>43</v>
      </c>
      <c r="C3178">
        <v>29678.708703794033</v>
      </c>
      <c r="D3178">
        <v>1506.423804893579</v>
      </c>
      <c r="E3178">
        <v>669.52169106381302</v>
      </c>
      <c r="F3178">
        <v>4694.9165999999996</v>
      </c>
      <c r="G3178" s="1">
        <v>0.33</v>
      </c>
      <c r="H3178">
        <v>5951.2385857309837</v>
      </c>
      <c r="Q3178">
        <v>3177</v>
      </c>
      <c r="R3178">
        <v>43</v>
      </c>
      <c r="S3178">
        <f>VLOOKUP($R3178,'[3]人物&amp;怪物成长分析'!$B$5:$S$104,12,FALSE)*$W3178</f>
        <v>29678.708703794033</v>
      </c>
      <c r="T3178">
        <f>VLOOKUP($R3178,'[3]人物&amp;怪物成长分析'!$B$5:$S$104,13,FALSE)*$W3178</f>
        <v>1506.423804893579</v>
      </c>
      <c r="U3178">
        <f>VLOOKUP($R3178,'[3]人物&amp;怪物成长分析'!$B$5:$S$104,14,FALSE)*$W3178</f>
        <v>669.52169106381302</v>
      </c>
      <c r="V3178">
        <f>VLOOKUP($R3178,'[3]人物&amp;怪物成长分析'!$B$5:$S$104,17,FALSE)*$W3178</f>
        <v>4694.9165999999996</v>
      </c>
      <c r="W3178" s="1">
        <v>0.33</v>
      </c>
      <c r="X3178">
        <f t="shared" si="49"/>
        <v>5951.2385857309837</v>
      </c>
    </row>
    <row r="3179" spans="1:24" x14ac:dyDescent="0.15">
      <c r="A3179">
        <v>3178</v>
      </c>
      <c r="B3179">
        <v>36</v>
      </c>
      <c r="C3179">
        <v>25377.663988077595</v>
      </c>
      <c r="D3179">
        <v>1549.0782276634116</v>
      </c>
      <c r="E3179">
        <v>688.47921229484962</v>
      </c>
      <c r="F3179">
        <v>7191.5335999999988</v>
      </c>
      <c r="G3179" s="1">
        <v>0.59</v>
      </c>
      <c r="H3179">
        <v>6837.3425081776377</v>
      </c>
      <c r="Q3179">
        <v>3178</v>
      </c>
      <c r="R3179">
        <v>36</v>
      </c>
      <c r="S3179">
        <f>VLOOKUP($R3179,'[3]人物&amp;怪物成长分析'!$B$5:$S$104,12,FALSE)*$W3179</f>
        <v>25377.663988077595</v>
      </c>
      <c r="T3179">
        <f>VLOOKUP($R3179,'[3]人物&amp;怪物成长分析'!$B$5:$S$104,13,FALSE)*$W3179</f>
        <v>1549.0782276634116</v>
      </c>
      <c r="U3179">
        <f>VLOOKUP($R3179,'[3]人物&amp;怪物成长分析'!$B$5:$S$104,14,FALSE)*$W3179</f>
        <v>688.47921229484962</v>
      </c>
      <c r="V3179">
        <f>VLOOKUP($R3179,'[3]人物&amp;怪物成长分析'!$B$5:$S$104,17,FALSE)*$W3179</f>
        <v>7191.5335999999988</v>
      </c>
      <c r="W3179" s="1">
        <v>0.59</v>
      </c>
      <c r="X3179">
        <f t="shared" si="49"/>
        <v>6837.3425081776377</v>
      </c>
    </row>
    <row r="3180" spans="1:24" x14ac:dyDescent="0.15">
      <c r="A3180">
        <v>3179</v>
      </c>
      <c r="B3180">
        <v>38</v>
      </c>
      <c r="C3180">
        <v>41081.312721010436</v>
      </c>
      <c r="D3180">
        <v>2371.8726070916391</v>
      </c>
      <c r="E3180">
        <v>1054.1656031518398</v>
      </c>
      <c r="F3180">
        <v>9833.9164000000001</v>
      </c>
      <c r="G3180" s="1">
        <v>0.77</v>
      </c>
      <c r="H3180">
        <v>10095.386754100677</v>
      </c>
      <c r="Q3180">
        <v>3179</v>
      </c>
      <c r="R3180">
        <v>38</v>
      </c>
      <c r="S3180">
        <f>VLOOKUP($R3180,'[3]人物&amp;怪物成长分析'!$B$5:$S$104,12,FALSE)*$W3180</f>
        <v>41081.312721010436</v>
      </c>
      <c r="T3180">
        <f>VLOOKUP($R3180,'[3]人物&amp;怪物成长分析'!$B$5:$S$104,13,FALSE)*$W3180</f>
        <v>2371.8726070916391</v>
      </c>
      <c r="U3180">
        <f>VLOOKUP($R3180,'[3]人物&amp;怪物成长分析'!$B$5:$S$104,14,FALSE)*$W3180</f>
        <v>1054.1656031518398</v>
      </c>
      <c r="V3180">
        <f>VLOOKUP($R3180,'[3]人物&amp;怪物成长分析'!$B$5:$S$104,17,FALSE)*$W3180</f>
        <v>9833.9164000000001</v>
      </c>
      <c r="W3180" s="1">
        <v>0.77</v>
      </c>
      <c r="X3180">
        <f t="shared" si="49"/>
        <v>10095.386754100677</v>
      </c>
    </row>
    <row r="3181" spans="1:24" x14ac:dyDescent="0.15">
      <c r="A3181">
        <v>3180</v>
      </c>
      <c r="B3181">
        <v>43</v>
      </c>
      <c r="C3181">
        <v>43169.030841882224</v>
      </c>
      <c r="D3181">
        <v>2191.1618980270237</v>
      </c>
      <c r="E3181">
        <v>973.84973245645517</v>
      </c>
      <c r="F3181">
        <v>6828.9695999999994</v>
      </c>
      <c r="G3181" s="1">
        <v>0.48</v>
      </c>
      <c r="H3181">
        <v>8656.3470337905219</v>
      </c>
      <c r="Q3181">
        <v>3180</v>
      </c>
      <c r="R3181">
        <v>43</v>
      </c>
      <c r="S3181">
        <f>VLOOKUP($R3181,'[3]人物&amp;怪物成长分析'!$B$5:$S$104,12,FALSE)*$W3181</f>
        <v>43169.030841882224</v>
      </c>
      <c r="T3181">
        <f>VLOOKUP($R3181,'[3]人物&amp;怪物成长分析'!$B$5:$S$104,13,FALSE)*$W3181</f>
        <v>2191.1618980270237</v>
      </c>
      <c r="U3181">
        <f>VLOOKUP($R3181,'[3]人物&amp;怪物成长分析'!$B$5:$S$104,14,FALSE)*$W3181</f>
        <v>973.84973245645517</v>
      </c>
      <c r="V3181">
        <f>VLOOKUP($R3181,'[3]人物&amp;怪物成长分析'!$B$5:$S$104,17,FALSE)*$W3181</f>
        <v>6828.9695999999994</v>
      </c>
      <c r="W3181" s="1">
        <v>0.48</v>
      </c>
      <c r="X3181">
        <f t="shared" si="49"/>
        <v>8656.3470337905219</v>
      </c>
    </row>
    <row r="3182" spans="1:24" x14ac:dyDescent="0.15">
      <c r="A3182">
        <v>3181</v>
      </c>
      <c r="B3182">
        <v>45</v>
      </c>
      <c r="C3182">
        <v>76347.354311553529</v>
      </c>
      <c r="D3182">
        <v>3694.1222906187295</v>
      </c>
      <c r="E3182">
        <v>1641.8321291638802</v>
      </c>
      <c r="F3182">
        <v>10366.509999999998</v>
      </c>
      <c r="G3182" s="1">
        <v>0.7</v>
      </c>
      <c r="H3182">
        <v>14297.354390693701</v>
      </c>
      <c r="Q3182">
        <v>3181</v>
      </c>
      <c r="R3182">
        <v>45</v>
      </c>
      <c r="S3182">
        <f>VLOOKUP($R3182,'[3]人物&amp;怪物成长分析'!$B$5:$S$104,12,FALSE)*$W3182</f>
        <v>76347.354311553529</v>
      </c>
      <c r="T3182">
        <f>VLOOKUP($R3182,'[3]人物&amp;怪物成长分析'!$B$5:$S$104,13,FALSE)*$W3182</f>
        <v>3694.1222906187295</v>
      </c>
      <c r="U3182">
        <f>VLOOKUP($R3182,'[3]人物&amp;怪物成长分析'!$B$5:$S$104,14,FALSE)*$W3182</f>
        <v>1641.8321291638802</v>
      </c>
      <c r="V3182">
        <f>VLOOKUP($R3182,'[3]人物&amp;怪物成长分析'!$B$5:$S$104,17,FALSE)*$W3182</f>
        <v>10366.509999999998</v>
      </c>
      <c r="W3182" s="1">
        <v>0.7</v>
      </c>
      <c r="X3182">
        <f t="shared" si="49"/>
        <v>14297.354390693701</v>
      </c>
    </row>
    <row r="3183" spans="1:24" x14ac:dyDescent="0.15">
      <c r="A3183">
        <v>3182</v>
      </c>
      <c r="B3183">
        <v>41</v>
      </c>
      <c r="C3183">
        <v>22012.347991471917</v>
      </c>
      <c r="D3183">
        <v>1174.4316475043483</v>
      </c>
      <c r="E3183">
        <v>521.96962111304367</v>
      </c>
      <c r="F3183">
        <v>4093.4219999999996</v>
      </c>
      <c r="G3183" s="1">
        <v>0.3</v>
      </c>
      <c r="H3183">
        <v>4762.3904019315214</v>
      </c>
      <c r="Q3183">
        <v>3182</v>
      </c>
      <c r="R3183">
        <v>41</v>
      </c>
      <c r="S3183">
        <f>VLOOKUP($R3183,'[3]人物&amp;怪物成长分析'!$B$5:$S$104,12,FALSE)*$W3183</f>
        <v>22012.347991471917</v>
      </c>
      <c r="T3183">
        <f>VLOOKUP($R3183,'[3]人物&amp;怪物成长分析'!$B$5:$S$104,13,FALSE)*$W3183</f>
        <v>1174.4316475043483</v>
      </c>
      <c r="U3183">
        <f>VLOOKUP($R3183,'[3]人物&amp;怪物成长分析'!$B$5:$S$104,14,FALSE)*$W3183</f>
        <v>521.96962111304367</v>
      </c>
      <c r="V3183">
        <f>VLOOKUP($R3183,'[3]人物&amp;怪物成长分析'!$B$5:$S$104,17,FALSE)*$W3183</f>
        <v>4093.4219999999996</v>
      </c>
      <c r="W3183" s="1">
        <v>0.3</v>
      </c>
      <c r="X3183">
        <f t="shared" si="49"/>
        <v>4762.3904019315214</v>
      </c>
    </row>
    <row r="3184" spans="1:24" x14ac:dyDescent="0.15">
      <c r="A3184">
        <v>3183</v>
      </c>
      <c r="B3184">
        <v>30</v>
      </c>
      <c r="C3184">
        <v>17808.354592073585</v>
      </c>
      <c r="D3184">
        <v>1149.9565297123752</v>
      </c>
      <c r="E3184">
        <v>511.09179098327792</v>
      </c>
      <c r="F3184">
        <v>7936.0719999999992</v>
      </c>
      <c r="G3184" s="1">
        <v>0.76</v>
      </c>
      <c r="H3184">
        <v>6085.9763812543151</v>
      </c>
      <c r="Q3184">
        <v>3183</v>
      </c>
      <c r="R3184">
        <v>30</v>
      </c>
      <c r="S3184">
        <f>VLOOKUP($R3184,'[3]人物&amp;怪物成长分析'!$B$5:$S$104,12,FALSE)*$W3184</f>
        <v>17808.354592073585</v>
      </c>
      <c r="T3184">
        <f>VLOOKUP($R3184,'[3]人物&amp;怪物成长分析'!$B$5:$S$104,13,FALSE)*$W3184</f>
        <v>1149.9565297123752</v>
      </c>
      <c r="U3184">
        <f>VLOOKUP($R3184,'[3]人物&amp;怪物成长分析'!$B$5:$S$104,14,FALSE)*$W3184</f>
        <v>511.09179098327792</v>
      </c>
      <c r="V3184">
        <f>VLOOKUP($R3184,'[3]人物&amp;怪物成长分析'!$B$5:$S$104,17,FALSE)*$W3184</f>
        <v>7936.0719999999992</v>
      </c>
      <c r="W3184" s="1">
        <v>0.76</v>
      </c>
      <c r="X3184">
        <f t="shared" si="49"/>
        <v>6085.9763812543151</v>
      </c>
    </row>
    <row r="3185" spans="1:24" x14ac:dyDescent="0.15">
      <c r="A3185">
        <v>3184</v>
      </c>
      <c r="B3185">
        <v>27</v>
      </c>
      <c r="C3185">
        <v>6034.1541283083634</v>
      </c>
      <c r="D3185">
        <v>418.35252502474924</v>
      </c>
      <c r="E3185">
        <v>185.93445556655524</v>
      </c>
      <c r="F3185">
        <v>3444.7607999999996</v>
      </c>
      <c r="G3185" s="1">
        <v>0.36</v>
      </c>
      <c r="H3185">
        <v>2420.2461812683669</v>
      </c>
      <c r="Q3185">
        <v>3184</v>
      </c>
      <c r="R3185">
        <v>27</v>
      </c>
      <c r="S3185">
        <f>VLOOKUP($R3185,'[3]人物&amp;怪物成长分析'!$B$5:$S$104,12,FALSE)*$W3185</f>
        <v>6034.1541283083634</v>
      </c>
      <c r="T3185">
        <f>VLOOKUP($R3185,'[3]人物&amp;怪物成长分析'!$B$5:$S$104,13,FALSE)*$W3185</f>
        <v>418.35252502474924</v>
      </c>
      <c r="U3185">
        <f>VLOOKUP($R3185,'[3]人物&amp;怪物成长分析'!$B$5:$S$104,14,FALSE)*$W3185</f>
        <v>185.93445556655524</v>
      </c>
      <c r="V3185">
        <f>VLOOKUP($R3185,'[3]人物&amp;怪物成长分析'!$B$5:$S$104,17,FALSE)*$W3185</f>
        <v>3444.7607999999996</v>
      </c>
      <c r="W3185" s="1">
        <v>0.36</v>
      </c>
      <c r="X3185">
        <f t="shared" si="49"/>
        <v>2420.2461812683669</v>
      </c>
    </row>
    <row r="3186" spans="1:24" x14ac:dyDescent="0.15">
      <c r="A3186">
        <v>3185</v>
      </c>
      <c r="B3186">
        <v>25</v>
      </c>
      <c r="C3186">
        <v>9615.4629133570252</v>
      </c>
      <c r="D3186">
        <v>701.07678963210731</v>
      </c>
      <c r="E3186">
        <v>311.58968428093658</v>
      </c>
      <c r="F3186">
        <v>6560.1449999999995</v>
      </c>
      <c r="G3186" s="1">
        <v>0.73</v>
      </c>
      <c r="H3186">
        <v>4353.2811485367902</v>
      </c>
      <c r="Q3186">
        <v>3185</v>
      </c>
      <c r="R3186">
        <v>25</v>
      </c>
      <c r="S3186">
        <f>VLOOKUP($R3186,'[3]人物&amp;怪物成长分析'!$B$5:$S$104,12,FALSE)*$W3186</f>
        <v>9615.4629133570252</v>
      </c>
      <c r="T3186">
        <f>VLOOKUP($R3186,'[3]人物&amp;怪物成长分析'!$B$5:$S$104,13,FALSE)*$W3186</f>
        <v>701.07678963210731</v>
      </c>
      <c r="U3186">
        <f>VLOOKUP($R3186,'[3]人物&amp;怪物成长分析'!$B$5:$S$104,14,FALSE)*$W3186</f>
        <v>311.58968428093658</v>
      </c>
      <c r="V3186">
        <f>VLOOKUP($R3186,'[3]人物&amp;怪物成长分析'!$B$5:$S$104,17,FALSE)*$W3186</f>
        <v>6560.1449999999995</v>
      </c>
      <c r="W3186" s="1">
        <v>0.73</v>
      </c>
      <c r="X3186">
        <f t="shared" si="49"/>
        <v>4353.2811485367902</v>
      </c>
    </row>
    <row r="3187" spans="1:24" x14ac:dyDescent="0.15">
      <c r="A3187">
        <v>3186</v>
      </c>
      <c r="B3187">
        <v>46</v>
      </c>
      <c r="C3187">
        <v>44279.433386401623</v>
      </c>
      <c r="D3187">
        <v>2093.3153012612715</v>
      </c>
      <c r="E3187">
        <v>930.36235611612085</v>
      </c>
      <c r="F3187">
        <v>5587.1627999999992</v>
      </c>
      <c r="G3187" s="1">
        <v>0.37</v>
      </c>
      <c r="H3187">
        <v>8033.3884138001486</v>
      </c>
      <c r="Q3187">
        <v>3186</v>
      </c>
      <c r="R3187">
        <v>46</v>
      </c>
      <c r="S3187">
        <f>VLOOKUP($R3187,'[3]人物&amp;怪物成长分析'!$B$5:$S$104,12,FALSE)*$W3187</f>
        <v>44279.433386401623</v>
      </c>
      <c r="T3187">
        <f>VLOOKUP($R3187,'[3]人物&amp;怪物成长分析'!$B$5:$S$104,13,FALSE)*$W3187</f>
        <v>2093.3153012612715</v>
      </c>
      <c r="U3187">
        <f>VLOOKUP($R3187,'[3]人物&amp;怪物成长分析'!$B$5:$S$104,14,FALSE)*$W3187</f>
        <v>930.36235611612085</v>
      </c>
      <c r="V3187">
        <f>VLOOKUP($R3187,'[3]人物&amp;怪物成长分析'!$B$5:$S$104,17,FALSE)*$W3187</f>
        <v>5587.1627999999992</v>
      </c>
      <c r="W3187" s="1">
        <v>0.37</v>
      </c>
      <c r="X3187">
        <f t="shared" si="49"/>
        <v>8033.3884138001486</v>
      </c>
    </row>
    <row r="3188" spans="1:24" x14ac:dyDescent="0.15">
      <c r="A3188">
        <v>3187</v>
      </c>
      <c r="B3188">
        <v>24</v>
      </c>
      <c r="C3188">
        <v>9150.3275081739157</v>
      </c>
      <c r="D3188">
        <v>684.8477968695654</v>
      </c>
      <c r="E3188">
        <v>304.37679860869571</v>
      </c>
      <c r="F3188">
        <v>6782.3808000000008</v>
      </c>
      <c r="G3188" s="1">
        <v>0.78</v>
      </c>
      <c r="H3188">
        <v>4393.4966013662615</v>
      </c>
      <c r="Q3188">
        <v>3187</v>
      </c>
      <c r="R3188">
        <v>24</v>
      </c>
      <c r="S3188">
        <f>VLOOKUP($R3188,'[3]人物&amp;怪物成长分析'!$B$5:$S$104,12,FALSE)*$W3188</f>
        <v>9150.3275081739157</v>
      </c>
      <c r="T3188">
        <f>VLOOKUP($R3188,'[3]人物&amp;怪物成长分析'!$B$5:$S$104,13,FALSE)*$W3188</f>
        <v>684.8477968695654</v>
      </c>
      <c r="U3188">
        <f>VLOOKUP($R3188,'[3]人物&amp;怪物成长分析'!$B$5:$S$104,14,FALSE)*$W3188</f>
        <v>304.37679860869571</v>
      </c>
      <c r="V3188">
        <f>VLOOKUP($R3188,'[3]人物&amp;怪物成长分析'!$B$5:$S$104,17,FALSE)*$W3188</f>
        <v>6782.3808000000008</v>
      </c>
      <c r="W3188" s="1">
        <v>0.78</v>
      </c>
      <c r="X3188">
        <f t="shared" si="49"/>
        <v>4393.4966013662615</v>
      </c>
    </row>
    <row r="3189" spans="1:24" x14ac:dyDescent="0.15">
      <c r="A3189">
        <v>3188</v>
      </c>
      <c r="B3189">
        <v>28</v>
      </c>
      <c r="C3189">
        <v>14438.656212634118</v>
      </c>
      <c r="D3189">
        <v>977.05192416321108</v>
      </c>
      <c r="E3189">
        <v>434.24529962809379</v>
      </c>
      <c r="F3189">
        <v>7592.1383999999998</v>
      </c>
      <c r="G3189" s="1">
        <v>0.77</v>
      </c>
      <c r="H3189">
        <v>5484.2046339560029</v>
      </c>
      <c r="Q3189">
        <v>3188</v>
      </c>
      <c r="R3189">
        <v>28</v>
      </c>
      <c r="S3189">
        <f>VLOOKUP($R3189,'[3]人物&amp;怪物成长分析'!$B$5:$S$104,12,FALSE)*$W3189</f>
        <v>14438.656212634118</v>
      </c>
      <c r="T3189">
        <f>VLOOKUP($R3189,'[3]人物&amp;怪物成长分析'!$B$5:$S$104,13,FALSE)*$W3189</f>
        <v>977.05192416321108</v>
      </c>
      <c r="U3189">
        <f>VLOOKUP($R3189,'[3]人物&amp;怪物成长分析'!$B$5:$S$104,14,FALSE)*$W3189</f>
        <v>434.24529962809379</v>
      </c>
      <c r="V3189">
        <f>VLOOKUP($R3189,'[3]人物&amp;怪物成长分析'!$B$5:$S$104,17,FALSE)*$W3189</f>
        <v>7592.1383999999998</v>
      </c>
      <c r="W3189" s="1">
        <v>0.77</v>
      </c>
      <c r="X3189">
        <f t="shared" si="49"/>
        <v>5484.2046339560029</v>
      </c>
    </row>
    <row r="3190" spans="1:24" x14ac:dyDescent="0.15">
      <c r="A3190">
        <v>3189</v>
      </c>
      <c r="B3190">
        <v>46</v>
      </c>
      <c r="C3190">
        <v>69411.003686791722</v>
      </c>
      <c r="D3190">
        <v>3281.4131749501012</v>
      </c>
      <c r="E3190">
        <v>1458.4058555333786</v>
      </c>
      <c r="F3190">
        <v>8758.2551999999978</v>
      </c>
      <c r="G3190" s="1">
        <v>0.57999999999999996</v>
      </c>
      <c r="H3190">
        <v>12592.879135146177</v>
      </c>
      <c r="Q3190">
        <v>3189</v>
      </c>
      <c r="R3190">
        <v>46</v>
      </c>
      <c r="S3190">
        <f>VLOOKUP($R3190,'[3]人物&amp;怪物成长分析'!$B$5:$S$104,12,FALSE)*$W3190</f>
        <v>69411.003686791722</v>
      </c>
      <c r="T3190">
        <f>VLOOKUP($R3190,'[3]人物&amp;怪物成长分析'!$B$5:$S$104,13,FALSE)*$W3190</f>
        <v>3281.4131749501012</v>
      </c>
      <c r="U3190">
        <f>VLOOKUP($R3190,'[3]人物&amp;怪物成长分析'!$B$5:$S$104,14,FALSE)*$W3190</f>
        <v>1458.4058555333786</v>
      </c>
      <c r="V3190">
        <f>VLOOKUP($R3190,'[3]人物&amp;怪物成长分析'!$B$5:$S$104,17,FALSE)*$W3190</f>
        <v>8758.2551999999978</v>
      </c>
      <c r="W3190" s="1">
        <v>0.57999999999999996</v>
      </c>
      <c r="X3190">
        <f t="shared" si="49"/>
        <v>12592.879135146177</v>
      </c>
    </row>
    <row r="3191" spans="1:24" x14ac:dyDescent="0.15">
      <c r="A3191">
        <v>3190</v>
      </c>
      <c r="B3191">
        <v>30</v>
      </c>
      <c r="C3191">
        <v>7732.5750202424788</v>
      </c>
      <c r="D3191">
        <v>499.3232300066893</v>
      </c>
      <c r="E3191">
        <v>221.92143555852857</v>
      </c>
      <c r="F3191">
        <v>3445.9259999999999</v>
      </c>
      <c r="G3191" s="1">
        <v>0.33</v>
      </c>
      <c r="H3191">
        <v>2642.5950076499003</v>
      </c>
      <c r="Q3191">
        <v>3190</v>
      </c>
      <c r="R3191">
        <v>30</v>
      </c>
      <c r="S3191">
        <f>VLOOKUP($R3191,'[3]人物&amp;怪物成长分析'!$B$5:$S$104,12,FALSE)*$W3191</f>
        <v>7732.5750202424788</v>
      </c>
      <c r="T3191">
        <f>VLOOKUP($R3191,'[3]人物&amp;怪物成长分析'!$B$5:$S$104,13,FALSE)*$W3191</f>
        <v>499.3232300066893</v>
      </c>
      <c r="U3191">
        <f>VLOOKUP($R3191,'[3]人物&amp;怪物成长分析'!$B$5:$S$104,14,FALSE)*$W3191</f>
        <v>221.92143555852857</v>
      </c>
      <c r="V3191">
        <f>VLOOKUP($R3191,'[3]人物&amp;怪物成长分析'!$B$5:$S$104,17,FALSE)*$W3191</f>
        <v>3445.9259999999999</v>
      </c>
      <c r="W3191" s="1">
        <v>0.33</v>
      </c>
      <c r="X3191">
        <f t="shared" si="49"/>
        <v>2642.5950076499003</v>
      </c>
    </row>
    <row r="3192" spans="1:24" x14ac:dyDescent="0.15">
      <c r="A3192">
        <v>3191</v>
      </c>
      <c r="B3192">
        <v>30</v>
      </c>
      <c r="C3192">
        <v>13824.906854372914</v>
      </c>
      <c r="D3192">
        <v>892.72941122408076</v>
      </c>
      <c r="E3192">
        <v>396.76862721070256</v>
      </c>
      <c r="F3192">
        <v>6160.8979999999992</v>
      </c>
      <c r="G3192" s="1">
        <v>0.59</v>
      </c>
      <c r="H3192">
        <v>4724.6395591316395</v>
      </c>
      <c r="Q3192">
        <v>3191</v>
      </c>
      <c r="R3192">
        <v>30</v>
      </c>
      <c r="S3192">
        <f>VLOOKUP($R3192,'[3]人物&amp;怪物成长分析'!$B$5:$S$104,12,FALSE)*$W3192</f>
        <v>13824.906854372914</v>
      </c>
      <c r="T3192">
        <f>VLOOKUP($R3192,'[3]人物&amp;怪物成长分析'!$B$5:$S$104,13,FALSE)*$W3192</f>
        <v>892.72941122408076</v>
      </c>
      <c r="U3192">
        <f>VLOOKUP($R3192,'[3]人物&amp;怪物成长分析'!$B$5:$S$104,14,FALSE)*$W3192</f>
        <v>396.76862721070256</v>
      </c>
      <c r="V3192">
        <f>VLOOKUP($R3192,'[3]人物&amp;怪物成长分析'!$B$5:$S$104,17,FALSE)*$W3192</f>
        <v>6160.8979999999992</v>
      </c>
      <c r="W3192" s="1">
        <v>0.59</v>
      </c>
      <c r="X3192">
        <f t="shared" si="49"/>
        <v>4724.6395591316395</v>
      </c>
    </row>
    <row r="3193" spans="1:24" x14ac:dyDescent="0.15">
      <c r="A3193">
        <v>3192</v>
      </c>
      <c r="B3193">
        <v>22</v>
      </c>
      <c r="C3193">
        <v>2744.2552069565218</v>
      </c>
      <c r="D3193">
        <v>216.88954434782613</v>
      </c>
      <c r="E3193">
        <v>96.395353043478281</v>
      </c>
      <c r="F3193">
        <v>2433.924</v>
      </c>
      <c r="G3193" s="1">
        <v>0.3</v>
      </c>
      <c r="H3193">
        <v>1500.7071188034784</v>
      </c>
      <c r="Q3193">
        <v>3192</v>
      </c>
      <c r="R3193">
        <v>22</v>
      </c>
      <c r="S3193">
        <f>VLOOKUP($R3193,'[3]人物&amp;怪物成长分析'!$B$5:$S$104,12,FALSE)*$W3193</f>
        <v>2744.2552069565218</v>
      </c>
      <c r="T3193">
        <f>VLOOKUP($R3193,'[3]人物&amp;怪物成长分析'!$B$5:$S$104,13,FALSE)*$W3193</f>
        <v>216.88954434782613</v>
      </c>
      <c r="U3193">
        <f>VLOOKUP($R3193,'[3]人物&amp;怪物成长分析'!$B$5:$S$104,14,FALSE)*$W3193</f>
        <v>96.395353043478281</v>
      </c>
      <c r="V3193">
        <f>VLOOKUP($R3193,'[3]人物&amp;怪物成长分析'!$B$5:$S$104,17,FALSE)*$W3193</f>
        <v>2433.924</v>
      </c>
      <c r="W3193" s="1">
        <v>0.3</v>
      </c>
      <c r="X3193">
        <f t="shared" si="49"/>
        <v>1500.7071188034784</v>
      </c>
    </row>
    <row r="3194" spans="1:24" x14ac:dyDescent="0.15">
      <c r="A3194">
        <v>3193</v>
      </c>
      <c r="B3194">
        <v>27</v>
      </c>
      <c r="C3194">
        <v>11397.846686804687</v>
      </c>
      <c r="D3194">
        <v>790.22143615785978</v>
      </c>
      <c r="E3194">
        <v>351.20952718127108</v>
      </c>
      <c r="F3194">
        <v>6506.7703999999994</v>
      </c>
      <c r="G3194" s="1">
        <v>0.68</v>
      </c>
      <c r="H3194">
        <v>4571.5761201735813</v>
      </c>
      <c r="Q3194">
        <v>3193</v>
      </c>
      <c r="R3194">
        <v>27</v>
      </c>
      <c r="S3194">
        <f>VLOOKUP($R3194,'[3]人物&amp;怪物成长分析'!$B$5:$S$104,12,FALSE)*$W3194</f>
        <v>11397.846686804687</v>
      </c>
      <c r="T3194">
        <f>VLOOKUP($R3194,'[3]人物&amp;怪物成长分析'!$B$5:$S$104,13,FALSE)*$W3194</f>
        <v>790.22143615785978</v>
      </c>
      <c r="U3194">
        <f>VLOOKUP($R3194,'[3]人物&amp;怪物成长分析'!$B$5:$S$104,14,FALSE)*$W3194</f>
        <v>351.20952718127108</v>
      </c>
      <c r="V3194">
        <f>VLOOKUP($R3194,'[3]人物&amp;怪物成长分析'!$B$5:$S$104,17,FALSE)*$W3194</f>
        <v>6506.7703999999994</v>
      </c>
      <c r="W3194" s="1">
        <v>0.68</v>
      </c>
      <c r="X3194">
        <f t="shared" si="49"/>
        <v>4571.5761201735813</v>
      </c>
    </row>
    <row r="3195" spans="1:24" x14ac:dyDescent="0.15">
      <c r="A3195">
        <v>3194</v>
      </c>
      <c r="B3195">
        <v>44</v>
      </c>
      <c r="C3195">
        <v>61482.35805428186</v>
      </c>
      <c r="D3195">
        <v>3046.1766136808028</v>
      </c>
      <c r="E3195">
        <v>1353.8562727470237</v>
      </c>
      <c r="F3195">
        <v>9001.2592000000004</v>
      </c>
      <c r="G3195" s="1">
        <v>0.62</v>
      </c>
      <c r="H3195">
        <v>11903.706403918921</v>
      </c>
      <c r="Q3195">
        <v>3194</v>
      </c>
      <c r="R3195">
        <v>44</v>
      </c>
      <c r="S3195">
        <f>VLOOKUP($R3195,'[3]人物&amp;怪物成长分析'!$B$5:$S$104,12,FALSE)*$W3195</f>
        <v>61482.35805428186</v>
      </c>
      <c r="T3195">
        <f>VLOOKUP($R3195,'[3]人物&amp;怪物成长分析'!$B$5:$S$104,13,FALSE)*$W3195</f>
        <v>3046.1766136808028</v>
      </c>
      <c r="U3195">
        <f>VLOOKUP($R3195,'[3]人物&amp;怪物成长分析'!$B$5:$S$104,14,FALSE)*$W3195</f>
        <v>1353.8562727470237</v>
      </c>
      <c r="V3195">
        <f>VLOOKUP($R3195,'[3]人物&amp;怪物成长分析'!$B$5:$S$104,17,FALSE)*$W3195</f>
        <v>9001.2592000000004</v>
      </c>
      <c r="W3195" s="1">
        <v>0.62</v>
      </c>
      <c r="X3195">
        <f t="shared" si="49"/>
        <v>11903.706403918921</v>
      </c>
    </row>
    <row r="3196" spans="1:24" x14ac:dyDescent="0.15">
      <c r="A3196">
        <v>3195</v>
      </c>
      <c r="B3196">
        <v>21</v>
      </c>
      <c r="C3196">
        <v>5798.2742317500024</v>
      </c>
      <c r="D3196">
        <v>471.45764504347846</v>
      </c>
      <c r="E3196">
        <v>209.53673113043487</v>
      </c>
      <c r="F3196">
        <v>5553.5773999999992</v>
      </c>
      <c r="G3196" s="1">
        <v>0.71</v>
      </c>
      <c r="H3196">
        <v>3361.3699937326955</v>
      </c>
      <c r="Q3196">
        <v>3195</v>
      </c>
      <c r="R3196">
        <v>21</v>
      </c>
      <c r="S3196">
        <f>VLOOKUP($R3196,'[3]人物&amp;怪物成长分析'!$B$5:$S$104,12,FALSE)*$W3196</f>
        <v>5798.2742317500024</v>
      </c>
      <c r="T3196">
        <f>VLOOKUP($R3196,'[3]人物&amp;怪物成长分析'!$B$5:$S$104,13,FALSE)*$W3196</f>
        <v>471.45764504347846</v>
      </c>
      <c r="U3196">
        <f>VLOOKUP($R3196,'[3]人物&amp;怪物成长分析'!$B$5:$S$104,14,FALSE)*$W3196</f>
        <v>209.53673113043487</v>
      </c>
      <c r="V3196">
        <f>VLOOKUP($R3196,'[3]人物&amp;怪物成长分析'!$B$5:$S$104,17,FALSE)*$W3196</f>
        <v>5553.5773999999992</v>
      </c>
      <c r="W3196" s="1">
        <v>0.71</v>
      </c>
      <c r="X3196">
        <f t="shared" si="49"/>
        <v>3361.3699937326955</v>
      </c>
    </row>
    <row r="3197" spans="1:24" x14ac:dyDescent="0.15">
      <c r="A3197">
        <v>3196</v>
      </c>
      <c r="B3197">
        <v>29</v>
      </c>
      <c r="C3197">
        <v>13152.617102602178</v>
      </c>
      <c r="D3197">
        <v>869.1954395478266</v>
      </c>
      <c r="E3197">
        <v>386.30908424347854</v>
      </c>
      <c r="F3197">
        <v>6395.1678000000002</v>
      </c>
      <c r="G3197" s="1">
        <v>0.63</v>
      </c>
      <c r="H3197">
        <v>4747.1595118744708</v>
      </c>
      <c r="Q3197">
        <v>3196</v>
      </c>
      <c r="R3197">
        <v>29</v>
      </c>
      <c r="S3197">
        <f>VLOOKUP($R3197,'[3]人物&amp;怪物成长分析'!$B$5:$S$104,12,FALSE)*$W3197</f>
        <v>13152.617102602178</v>
      </c>
      <c r="T3197">
        <f>VLOOKUP($R3197,'[3]人物&amp;怪物成长分析'!$B$5:$S$104,13,FALSE)*$W3197</f>
        <v>869.1954395478266</v>
      </c>
      <c r="U3197">
        <f>VLOOKUP($R3197,'[3]人物&amp;怪物成长分析'!$B$5:$S$104,14,FALSE)*$W3197</f>
        <v>386.30908424347854</v>
      </c>
      <c r="V3197">
        <f>VLOOKUP($R3197,'[3]人物&amp;怪物成长分析'!$B$5:$S$104,17,FALSE)*$W3197</f>
        <v>6395.1678000000002</v>
      </c>
      <c r="W3197" s="1">
        <v>0.63</v>
      </c>
      <c r="X3197">
        <f t="shared" si="49"/>
        <v>4747.1595118744708</v>
      </c>
    </row>
    <row r="3198" spans="1:24" x14ac:dyDescent="0.15">
      <c r="A3198">
        <v>3197</v>
      </c>
      <c r="B3198">
        <v>39</v>
      </c>
      <c r="C3198">
        <v>46137.236534391144</v>
      </c>
      <c r="D3198">
        <v>2593.0889973860872</v>
      </c>
      <c r="E3198">
        <v>1152.483998838261</v>
      </c>
      <c r="F3198">
        <v>10188.718800000001</v>
      </c>
      <c r="G3198" s="1">
        <v>0.78</v>
      </c>
      <c r="H3198">
        <v>10866.272219519993</v>
      </c>
      <c r="Q3198">
        <v>3197</v>
      </c>
      <c r="R3198">
        <v>39</v>
      </c>
      <c r="S3198">
        <f>VLOOKUP($R3198,'[3]人物&amp;怪物成长分析'!$B$5:$S$104,12,FALSE)*$W3198</f>
        <v>46137.236534391144</v>
      </c>
      <c r="T3198">
        <f>VLOOKUP($R3198,'[3]人物&amp;怪物成长分析'!$B$5:$S$104,13,FALSE)*$W3198</f>
        <v>2593.0889973860872</v>
      </c>
      <c r="U3198">
        <f>VLOOKUP($R3198,'[3]人物&amp;怪物成长分析'!$B$5:$S$104,14,FALSE)*$W3198</f>
        <v>1152.483998838261</v>
      </c>
      <c r="V3198">
        <f>VLOOKUP($R3198,'[3]人物&amp;怪物成长分析'!$B$5:$S$104,17,FALSE)*$W3198</f>
        <v>10188.718800000001</v>
      </c>
      <c r="W3198" s="1">
        <v>0.78</v>
      </c>
      <c r="X3198">
        <f t="shared" si="49"/>
        <v>10866.272219519993</v>
      </c>
    </row>
    <row r="3199" spans="1:24" x14ac:dyDescent="0.15">
      <c r="A3199">
        <v>3198</v>
      </c>
      <c r="B3199">
        <v>50</v>
      </c>
      <c r="C3199">
        <v>88868.132577391356</v>
      </c>
      <c r="D3199">
        <v>3845.2557365217408</v>
      </c>
      <c r="E3199">
        <v>1709.0025495652183</v>
      </c>
      <c r="F3199">
        <v>8457.8000000000011</v>
      </c>
      <c r="G3199" s="1">
        <v>0.52</v>
      </c>
      <c r="H3199">
        <v>14381.562707019135</v>
      </c>
      <c r="Q3199">
        <v>3198</v>
      </c>
      <c r="R3199">
        <v>50</v>
      </c>
      <c r="S3199">
        <f>VLOOKUP($R3199,'[3]人物&amp;怪物成长分析'!$B$5:$S$104,12,FALSE)*$W3199</f>
        <v>88868.132577391356</v>
      </c>
      <c r="T3199">
        <f>VLOOKUP($R3199,'[3]人物&amp;怪物成长分析'!$B$5:$S$104,13,FALSE)*$W3199</f>
        <v>3845.2557365217408</v>
      </c>
      <c r="U3199">
        <f>VLOOKUP($R3199,'[3]人物&amp;怪物成长分析'!$B$5:$S$104,14,FALSE)*$W3199</f>
        <v>1709.0025495652183</v>
      </c>
      <c r="V3199">
        <f>VLOOKUP($R3199,'[3]人物&amp;怪物成长分析'!$B$5:$S$104,17,FALSE)*$W3199</f>
        <v>8457.8000000000011</v>
      </c>
      <c r="W3199" s="1">
        <v>0.52</v>
      </c>
      <c r="X3199">
        <f t="shared" si="49"/>
        <v>14381.562707019135</v>
      </c>
    </row>
    <row r="3200" spans="1:24" x14ac:dyDescent="0.15">
      <c r="A3200">
        <v>3199</v>
      </c>
      <c r="B3200">
        <v>45</v>
      </c>
      <c r="C3200">
        <v>87254.119213204045</v>
      </c>
      <c r="D3200">
        <v>4221.8540464214057</v>
      </c>
      <c r="E3200">
        <v>1876.3795761872916</v>
      </c>
      <c r="F3200">
        <v>11847.44</v>
      </c>
      <c r="G3200" s="1">
        <v>0.8</v>
      </c>
      <c r="H3200">
        <v>16339.833589364231</v>
      </c>
      <c r="Q3200">
        <v>3199</v>
      </c>
      <c r="R3200">
        <v>45</v>
      </c>
      <c r="S3200">
        <f>VLOOKUP($R3200,'[3]人物&amp;怪物成长分析'!$B$5:$S$104,12,FALSE)*$W3200</f>
        <v>87254.119213204045</v>
      </c>
      <c r="T3200">
        <f>VLOOKUP($R3200,'[3]人物&amp;怪物成长分析'!$B$5:$S$104,13,FALSE)*$W3200</f>
        <v>4221.8540464214057</v>
      </c>
      <c r="U3200">
        <f>VLOOKUP($R3200,'[3]人物&amp;怪物成长分析'!$B$5:$S$104,14,FALSE)*$W3200</f>
        <v>1876.3795761872916</v>
      </c>
      <c r="V3200">
        <f>VLOOKUP($R3200,'[3]人物&amp;怪物成长分析'!$B$5:$S$104,17,FALSE)*$W3200</f>
        <v>11847.44</v>
      </c>
      <c r="W3200" s="1">
        <v>0.8</v>
      </c>
      <c r="X3200">
        <f t="shared" si="49"/>
        <v>16339.833589364231</v>
      </c>
    </row>
    <row r="3201" spans="1:24" x14ac:dyDescent="0.15">
      <c r="A3201">
        <v>3200</v>
      </c>
      <c r="B3201">
        <v>29</v>
      </c>
      <c r="C3201">
        <v>7307.0095014456547</v>
      </c>
      <c r="D3201">
        <v>482.88635530434806</v>
      </c>
      <c r="E3201">
        <v>214.61615791304362</v>
      </c>
      <c r="F3201">
        <v>3552.8709999999996</v>
      </c>
      <c r="G3201" s="1">
        <v>0.35</v>
      </c>
      <c r="H3201">
        <v>2637.3108399302614</v>
      </c>
      <c r="Q3201">
        <v>3200</v>
      </c>
      <c r="R3201">
        <v>29</v>
      </c>
      <c r="S3201">
        <f>VLOOKUP($R3201,'[3]人物&amp;怪物成长分析'!$B$5:$S$104,12,FALSE)*$W3201</f>
        <v>7307.0095014456547</v>
      </c>
      <c r="T3201">
        <f>VLOOKUP($R3201,'[3]人物&amp;怪物成长分析'!$B$5:$S$104,13,FALSE)*$W3201</f>
        <v>482.88635530434806</v>
      </c>
      <c r="U3201">
        <f>VLOOKUP($R3201,'[3]人物&amp;怪物成长分析'!$B$5:$S$104,14,FALSE)*$W3201</f>
        <v>214.61615791304362</v>
      </c>
      <c r="V3201">
        <f>VLOOKUP($R3201,'[3]人物&amp;怪物成长分析'!$B$5:$S$104,17,FALSE)*$W3201</f>
        <v>3552.8709999999996</v>
      </c>
      <c r="W3201" s="1">
        <v>0.35</v>
      </c>
      <c r="X3201">
        <f t="shared" si="49"/>
        <v>2637.3108399302614</v>
      </c>
    </row>
    <row r="3202" spans="1:24" x14ac:dyDescent="0.15">
      <c r="A3202">
        <v>3201</v>
      </c>
      <c r="B3202">
        <v>38</v>
      </c>
      <c r="C3202">
        <v>40014.265637347824</v>
      </c>
      <c r="D3202">
        <v>2310.2655263879601</v>
      </c>
      <c r="E3202">
        <v>1026.7846783946491</v>
      </c>
      <c r="F3202">
        <v>9578.49</v>
      </c>
      <c r="G3202" s="1">
        <v>0.75</v>
      </c>
      <c r="H3202">
        <v>9833.168916331826</v>
      </c>
      <c r="Q3202">
        <v>3201</v>
      </c>
      <c r="R3202">
        <v>38</v>
      </c>
      <c r="S3202">
        <f>VLOOKUP($R3202,'[3]人物&amp;怪物成长分析'!$B$5:$S$104,12,FALSE)*$W3202</f>
        <v>40014.265637347824</v>
      </c>
      <c r="T3202">
        <f>VLOOKUP($R3202,'[3]人物&amp;怪物成长分析'!$B$5:$S$104,13,FALSE)*$W3202</f>
        <v>2310.2655263879601</v>
      </c>
      <c r="U3202">
        <f>VLOOKUP($R3202,'[3]人物&amp;怪物成长分析'!$B$5:$S$104,14,FALSE)*$W3202</f>
        <v>1026.7846783946491</v>
      </c>
      <c r="V3202">
        <f>VLOOKUP($R3202,'[3]人物&amp;怪物成长分析'!$B$5:$S$104,17,FALSE)*$W3202</f>
        <v>9578.49</v>
      </c>
      <c r="W3202" s="1">
        <v>0.75</v>
      </c>
      <c r="X3202">
        <f t="shared" si="49"/>
        <v>9833.168916331826</v>
      </c>
    </row>
    <row r="3203" spans="1:24" x14ac:dyDescent="0.15">
      <c r="A3203">
        <v>3202</v>
      </c>
      <c r="B3203">
        <v>42</v>
      </c>
      <c r="C3203">
        <v>59384.400174167793</v>
      </c>
      <c r="D3203">
        <v>3089.5171499076932</v>
      </c>
      <c r="E3203">
        <v>1373.1187332923084</v>
      </c>
      <c r="F3203">
        <v>10173.1924</v>
      </c>
      <c r="G3203" s="1">
        <v>0.73</v>
      </c>
      <c r="H3203">
        <v>12356.276767400055</v>
      </c>
      <c r="Q3203">
        <v>3202</v>
      </c>
      <c r="R3203">
        <v>42</v>
      </c>
      <c r="S3203">
        <f>VLOOKUP($R3203,'[3]人物&amp;怪物成长分析'!$B$5:$S$104,12,FALSE)*$W3203</f>
        <v>59384.400174167793</v>
      </c>
      <c r="T3203">
        <f>VLOOKUP($R3203,'[3]人物&amp;怪物成长分析'!$B$5:$S$104,13,FALSE)*$W3203</f>
        <v>3089.5171499076932</v>
      </c>
      <c r="U3203">
        <f>VLOOKUP($R3203,'[3]人物&amp;怪物成长分析'!$B$5:$S$104,14,FALSE)*$W3203</f>
        <v>1373.1187332923084</v>
      </c>
      <c r="V3203">
        <f>VLOOKUP($R3203,'[3]人物&amp;怪物成长分析'!$B$5:$S$104,17,FALSE)*$W3203</f>
        <v>10173.1924</v>
      </c>
      <c r="W3203" s="1">
        <v>0.73</v>
      </c>
      <c r="X3203">
        <f t="shared" ref="X3203:X3266" si="50">SUMPRODUCT(S3203:V3203,$M$6:$P$6)*1.2</f>
        <v>12356.276767400055</v>
      </c>
    </row>
    <row r="3204" spans="1:24" x14ac:dyDescent="0.15">
      <c r="A3204">
        <v>3203</v>
      </c>
      <c r="B3204">
        <v>21</v>
      </c>
      <c r="C3204">
        <v>2449.975027500001</v>
      </c>
      <c r="D3204">
        <v>199.20745565217399</v>
      </c>
      <c r="E3204">
        <v>88.536646956521778</v>
      </c>
      <c r="F3204">
        <v>2346.5819999999999</v>
      </c>
      <c r="G3204" s="1">
        <v>0.3</v>
      </c>
      <c r="H3204">
        <v>1420.297180450435</v>
      </c>
      <c r="Q3204">
        <v>3203</v>
      </c>
      <c r="R3204">
        <v>21</v>
      </c>
      <c r="S3204">
        <f>VLOOKUP($R3204,'[3]人物&amp;怪物成长分析'!$B$5:$S$104,12,FALSE)*$W3204</f>
        <v>2449.975027500001</v>
      </c>
      <c r="T3204">
        <f>VLOOKUP($R3204,'[3]人物&amp;怪物成长分析'!$B$5:$S$104,13,FALSE)*$W3204</f>
        <v>199.20745565217399</v>
      </c>
      <c r="U3204">
        <f>VLOOKUP($R3204,'[3]人物&amp;怪物成长分析'!$B$5:$S$104,14,FALSE)*$W3204</f>
        <v>88.536646956521778</v>
      </c>
      <c r="V3204">
        <f>VLOOKUP($R3204,'[3]人物&amp;怪物成长分析'!$B$5:$S$104,17,FALSE)*$W3204</f>
        <v>2346.5819999999999</v>
      </c>
      <c r="W3204" s="1">
        <v>0.3</v>
      </c>
      <c r="X3204">
        <f t="shared" si="50"/>
        <v>1420.297180450435</v>
      </c>
    </row>
    <row r="3205" spans="1:24" x14ac:dyDescent="0.15">
      <c r="A3205">
        <v>3204</v>
      </c>
      <c r="B3205">
        <v>49</v>
      </c>
      <c r="C3205">
        <v>82699.842064815573</v>
      </c>
      <c r="D3205">
        <v>3656.1802190044832</v>
      </c>
      <c r="E3205">
        <v>1624.9689862242151</v>
      </c>
      <c r="F3205">
        <v>8466.1458000000002</v>
      </c>
      <c r="G3205" s="1">
        <v>0.53</v>
      </c>
      <c r="H3205">
        <v>13761.158951785585</v>
      </c>
      <c r="Q3205">
        <v>3204</v>
      </c>
      <c r="R3205">
        <v>49</v>
      </c>
      <c r="S3205">
        <f>VLOOKUP($R3205,'[3]人物&amp;怪物成长分析'!$B$5:$S$104,12,FALSE)*$W3205</f>
        <v>82699.842064815573</v>
      </c>
      <c r="T3205">
        <f>VLOOKUP($R3205,'[3]人物&amp;怪物成长分析'!$B$5:$S$104,13,FALSE)*$W3205</f>
        <v>3656.1802190044832</v>
      </c>
      <c r="U3205">
        <f>VLOOKUP($R3205,'[3]人物&amp;怪物成长分析'!$B$5:$S$104,14,FALSE)*$W3205</f>
        <v>1624.9689862242151</v>
      </c>
      <c r="V3205">
        <f>VLOOKUP($R3205,'[3]人物&amp;怪物成长分析'!$B$5:$S$104,17,FALSE)*$W3205</f>
        <v>8466.1458000000002</v>
      </c>
      <c r="W3205" s="1">
        <v>0.53</v>
      </c>
      <c r="X3205">
        <f t="shared" si="50"/>
        <v>13761.158951785585</v>
      </c>
    </row>
    <row r="3206" spans="1:24" x14ac:dyDescent="0.15">
      <c r="A3206">
        <v>3205</v>
      </c>
      <c r="B3206">
        <v>43</v>
      </c>
      <c r="C3206">
        <v>51263.224124735141</v>
      </c>
      <c r="D3206">
        <v>2602.0047539070906</v>
      </c>
      <c r="E3206">
        <v>1156.4465572920406</v>
      </c>
      <c r="F3206">
        <v>8109.4013999999988</v>
      </c>
      <c r="G3206" s="1">
        <v>0.56999999999999995</v>
      </c>
      <c r="H3206">
        <v>10279.412102626246</v>
      </c>
      <c r="Q3206">
        <v>3205</v>
      </c>
      <c r="R3206">
        <v>43</v>
      </c>
      <c r="S3206">
        <f>VLOOKUP($R3206,'[3]人物&amp;怪物成长分析'!$B$5:$S$104,12,FALSE)*$W3206</f>
        <v>51263.224124735141</v>
      </c>
      <c r="T3206">
        <f>VLOOKUP($R3206,'[3]人物&amp;怪物成长分析'!$B$5:$S$104,13,FALSE)*$W3206</f>
        <v>2602.0047539070906</v>
      </c>
      <c r="U3206">
        <f>VLOOKUP($R3206,'[3]人物&amp;怪物成长分析'!$B$5:$S$104,14,FALSE)*$W3206</f>
        <v>1156.4465572920406</v>
      </c>
      <c r="V3206">
        <f>VLOOKUP($R3206,'[3]人物&amp;怪物成长分析'!$B$5:$S$104,17,FALSE)*$W3206</f>
        <v>8109.4013999999988</v>
      </c>
      <c r="W3206" s="1">
        <v>0.56999999999999995</v>
      </c>
      <c r="X3206">
        <f t="shared" si="50"/>
        <v>10279.412102626246</v>
      </c>
    </row>
    <row r="3207" spans="1:24" x14ac:dyDescent="0.15">
      <c r="A3207">
        <v>3206</v>
      </c>
      <c r="B3207">
        <v>48</v>
      </c>
      <c r="C3207">
        <v>100188.43948599655</v>
      </c>
      <c r="D3207">
        <v>4527.5138145391329</v>
      </c>
      <c r="E3207">
        <v>2012.2283620173921</v>
      </c>
      <c r="F3207">
        <v>10977.903999999999</v>
      </c>
      <c r="G3207" s="1">
        <v>0.7</v>
      </c>
      <c r="H3207">
        <v>17135.720539195663</v>
      </c>
      <c r="Q3207">
        <v>3206</v>
      </c>
      <c r="R3207">
        <v>48</v>
      </c>
      <c r="S3207">
        <f>VLOOKUP($R3207,'[3]人物&amp;怪物成长分析'!$B$5:$S$104,12,FALSE)*$W3207</f>
        <v>100188.43948599655</v>
      </c>
      <c r="T3207">
        <f>VLOOKUP($R3207,'[3]人物&amp;怪物成长分析'!$B$5:$S$104,13,FALSE)*$W3207</f>
        <v>4527.5138145391329</v>
      </c>
      <c r="U3207">
        <f>VLOOKUP($R3207,'[3]人物&amp;怪物成长分析'!$B$5:$S$104,14,FALSE)*$W3207</f>
        <v>2012.2283620173921</v>
      </c>
      <c r="V3207">
        <f>VLOOKUP($R3207,'[3]人物&amp;怪物成长分析'!$B$5:$S$104,17,FALSE)*$W3207</f>
        <v>10977.903999999999</v>
      </c>
      <c r="W3207" s="1">
        <v>0.7</v>
      </c>
      <c r="X3207">
        <f t="shared" si="50"/>
        <v>17135.720539195663</v>
      </c>
    </row>
    <row r="3208" spans="1:24" x14ac:dyDescent="0.15">
      <c r="A3208">
        <v>3207</v>
      </c>
      <c r="B3208">
        <v>29</v>
      </c>
      <c r="C3208">
        <v>15657.877503097832</v>
      </c>
      <c r="D3208">
        <v>1034.7564756521745</v>
      </c>
      <c r="E3208">
        <v>459.89176695652202</v>
      </c>
      <c r="F3208">
        <v>7613.2950000000001</v>
      </c>
      <c r="G3208" s="1">
        <v>0.75</v>
      </c>
      <c r="H3208">
        <v>5651.3803712791314</v>
      </c>
      <c r="Q3208">
        <v>3207</v>
      </c>
      <c r="R3208">
        <v>29</v>
      </c>
      <c r="S3208">
        <f>VLOOKUP($R3208,'[3]人物&amp;怪物成长分析'!$B$5:$S$104,12,FALSE)*$W3208</f>
        <v>15657.877503097832</v>
      </c>
      <c r="T3208">
        <f>VLOOKUP($R3208,'[3]人物&amp;怪物成长分析'!$B$5:$S$104,13,FALSE)*$W3208</f>
        <v>1034.7564756521745</v>
      </c>
      <c r="U3208">
        <f>VLOOKUP($R3208,'[3]人物&amp;怪物成长分析'!$B$5:$S$104,14,FALSE)*$W3208</f>
        <v>459.89176695652202</v>
      </c>
      <c r="V3208">
        <f>VLOOKUP($R3208,'[3]人物&amp;怪物成长分析'!$B$5:$S$104,17,FALSE)*$W3208</f>
        <v>7613.2950000000001</v>
      </c>
      <c r="W3208" s="1">
        <v>0.75</v>
      </c>
      <c r="X3208">
        <f t="shared" si="50"/>
        <v>5651.3803712791314</v>
      </c>
    </row>
    <row r="3209" spans="1:24" x14ac:dyDescent="0.15">
      <c r="A3209">
        <v>3208</v>
      </c>
      <c r="B3209">
        <v>25</v>
      </c>
      <c r="C3209">
        <v>4214.9974414715734</v>
      </c>
      <c r="D3209">
        <v>307.32133244147172</v>
      </c>
      <c r="E3209">
        <v>136.58725886287633</v>
      </c>
      <c r="F3209">
        <v>2875.68</v>
      </c>
      <c r="G3209" s="1">
        <v>0.32</v>
      </c>
      <c r="H3209">
        <v>1908.2876267558531</v>
      </c>
      <c r="Q3209">
        <v>3208</v>
      </c>
      <c r="R3209">
        <v>25</v>
      </c>
      <c r="S3209">
        <f>VLOOKUP($R3209,'[3]人物&amp;怪物成长分析'!$B$5:$S$104,12,FALSE)*$W3209</f>
        <v>4214.9974414715734</v>
      </c>
      <c r="T3209">
        <f>VLOOKUP($R3209,'[3]人物&amp;怪物成长分析'!$B$5:$S$104,13,FALSE)*$W3209</f>
        <v>307.32133244147172</v>
      </c>
      <c r="U3209">
        <f>VLOOKUP($R3209,'[3]人物&amp;怪物成长分析'!$B$5:$S$104,14,FALSE)*$W3209</f>
        <v>136.58725886287633</v>
      </c>
      <c r="V3209">
        <f>VLOOKUP($R3209,'[3]人物&amp;怪物成长分析'!$B$5:$S$104,17,FALSE)*$W3209</f>
        <v>2875.68</v>
      </c>
      <c r="W3209" s="1">
        <v>0.32</v>
      </c>
      <c r="X3209">
        <f t="shared" si="50"/>
        <v>1908.2876267558531</v>
      </c>
    </row>
    <row r="3210" spans="1:24" x14ac:dyDescent="0.15">
      <c r="A3210">
        <v>3209</v>
      </c>
      <c r="B3210">
        <v>25</v>
      </c>
      <c r="C3210">
        <v>10142.337593540973</v>
      </c>
      <c r="D3210">
        <v>739.49195618729129</v>
      </c>
      <c r="E3210">
        <v>328.66309163879612</v>
      </c>
      <c r="F3210">
        <v>6919.6050000000005</v>
      </c>
      <c r="G3210" s="1">
        <v>0.77</v>
      </c>
      <c r="H3210">
        <v>4591.8171018812718</v>
      </c>
      <c r="Q3210">
        <v>3209</v>
      </c>
      <c r="R3210">
        <v>25</v>
      </c>
      <c r="S3210">
        <f>VLOOKUP($R3210,'[3]人物&amp;怪物成长分析'!$B$5:$S$104,12,FALSE)*$W3210</f>
        <v>10142.337593540973</v>
      </c>
      <c r="T3210">
        <f>VLOOKUP($R3210,'[3]人物&amp;怪物成长分析'!$B$5:$S$104,13,FALSE)*$W3210</f>
        <v>739.49195618729129</v>
      </c>
      <c r="U3210">
        <f>VLOOKUP($R3210,'[3]人物&amp;怪物成长分析'!$B$5:$S$104,14,FALSE)*$W3210</f>
        <v>328.66309163879612</v>
      </c>
      <c r="V3210">
        <f>VLOOKUP($R3210,'[3]人物&amp;怪物成长分析'!$B$5:$S$104,17,FALSE)*$W3210</f>
        <v>6919.6050000000005</v>
      </c>
      <c r="W3210" s="1">
        <v>0.77</v>
      </c>
      <c r="X3210">
        <f t="shared" si="50"/>
        <v>4591.8171018812718</v>
      </c>
    </row>
    <row r="3211" spans="1:24" x14ac:dyDescent="0.15">
      <c r="A3211">
        <v>3210</v>
      </c>
      <c r="B3211">
        <v>42</v>
      </c>
      <c r="C3211">
        <v>27658.487752352125</v>
      </c>
      <c r="D3211">
        <v>1438.9531931076929</v>
      </c>
      <c r="E3211">
        <v>639.53475249230814</v>
      </c>
      <c r="F3211">
        <v>4738.1992</v>
      </c>
      <c r="G3211" s="1">
        <v>0.34</v>
      </c>
      <c r="H3211">
        <v>5754.9782204329031</v>
      </c>
      <c r="Q3211">
        <v>3210</v>
      </c>
      <c r="R3211">
        <v>42</v>
      </c>
      <c r="S3211">
        <f>VLOOKUP($R3211,'[3]人物&amp;怪物成长分析'!$B$5:$S$104,12,FALSE)*$W3211</f>
        <v>27658.487752352125</v>
      </c>
      <c r="T3211">
        <f>VLOOKUP($R3211,'[3]人物&amp;怪物成长分析'!$B$5:$S$104,13,FALSE)*$W3211</f>
        <v>1438.9531931076929</v>
      </c>
      <c r="U3211">
        <f>VLOOKUP($R3211,'[3]人物&amp;怪物成长分析'!$B$5:$S$104,14,FALSE)*$W3211</f>
        <v>639.53475249230814</v>
      </c>
      <c r="V3211">
        <f>VLOOKUP($R3211,'[3]人物&amp;怪物成长分析'!$B$5:$S$104,17,FALSE)*$W3211</f>
        <v>4738.1992</v>
      </c>
      <c r="W3211" s="1">
        <v>0.34</v>
      </c>
      <c r="X3211">
        <f t="shared" si="50"/>
        <v>5754.9782204329031</v>
      </c>
    </row>
    <row r="3212" spans="1:24" x14ac:dyDescent="0.15">
      <c r="A3212">
        <v>3211</v>
      </c>
      <c r="B3212">
        <v>37</v>
      </c>
      <c r="C3212">
        <v>36944.747696542312</v>
      </c>
      <c r="D3212">
        <v>2192.5417014478599</v>
      </c>
      <c r="E3212">
        <v>974.46297842127115</v>
      </c>
      <c r="F3212">
        <v>9609.7386000000006</v>
      </c>
      <c r="G3212" s="1">
        <v>0.77</v>
      </c>
      <c r="H3212">
        <v>9494.5268540769866</v>
      </c>
      <c r="Q3212">
        <v>3211</v>
      </c>
      <c r="R3212">
        <v>37</v>
      </c>
      <c r="S3212">
        <f>VLOOKUP($R3212,'[3]人物&amp;怪物成长分析'!$B$5:$S$104,12,FALSE)*$W3212</f>
        <v>36944.747696542312</v>
      </c>
      <c r="T3212">
        <f>VLOOKUP($R3212,'[3]人物&amp;怪物成长分析'!$B$5:$S$104,13,FALSE)*$W3212</f>
        <v>2192.5417014478599</v>
      </c>
      <c r="U3212">
        <f>VLOOKUP($R3212,'[3]人物&amp;怪物成长分析'!$B$5:$S$104,14,FALSE)*$W3212</f>
        <v>974.46297842127115</v>
      </c>
      <c r="V3212">
        <f>VLOOKUP($R3212,'[3]人物&amp;怪物成长分析'!$B$5:$S$104,17,FALSE)*$W3212</f>
        <v>9609.7386000000006</v>
      </c>
      <c r="W3212" s="1">
        <v>0.77</v>
      </c>
      <c r="X3212">
        <f t="shared" si="50"/>
        <v>9494.5268540769866</v>
      </c>
    </row>
    <row r="3213" spans="1:24" x14ac:dyDescent="0.15">
      <c r="A3213">
        <v>3212</v>
      </c>
      <c r="B3213">
        <v>25</v>
      </c>
      <c r="C3213">
        <v>9615.4629133570252</v>
      </c>
      <c r="D3213">
        <v>701.07678963210731</v>
      </c>
      <c r="E3213">
        <v>311.58968428093658</v>
      </c>
      <c r="F3213">
        <v>6560.1449999999995</v>
      </c>
      <c r="G3213" s="1">
        <v>0.73</v>
      </c>
      <c r="H3213">
        <v>4353.2811485367902</v>
      </c>
      <c r="Q3213">
        <v>3212</v>
      </c>
      <c r="R3213">
        <v>25</v>
      </c>
      <c r="S3213">
        <f>VLOOKUP($R3213,'[3]人物&amp;怪物成长分析'!$B$5:$S$104,12,FALSE)*$W3213</f>
        <v>9615.4629133570252</v>
      </c>
      <c r="T3213">
        <f>VLOOKUP($R3213,'[3]人物&amp;怪物成长分析'!$B$5:$S$104,13,FALSE)*$W3213</f>
        <v>701.07678963210731</v>
      </c>
      <c r="U3213">
        <f>VLOOKUP($R3213,'[3]人物&amp;怪物成长分析'!$B$5:$S$104,14,FALSE)*$W3213</f>
        <v>311.58968428093658</v>
      </c>
      <c r="V3213">
        <f>VLOOKUP($R3213,'[3]人物&amp;怪物成长分析'!$B$5:$S$104,17,FALSE)*$W3213</f>
        <v>6560.1449999999995</v>
      </c>
      <c r="W3213" s="1">
        <v>0.73</v>
      </c>
      <c r="X3213">
        <f t="shared" si="50"/>
        <v>4353.2811485367902</v>
      </c>
    </row>
    <row r="3214" spans="1:24" x14ac:dyDescent="0.15">
      <c r="A3214">
        <v>3213</v>
      </c>
      <c r="B3214">
        <v>35</v>
      </c>
      <c r="C3214">
        <v>15293.74320782609</v>
      </c>
      <c r="D3214">
        <v>941.62684539130441</v>
      </c>
      <c r="E3214">
        <v>418.50082017391321</v>
      </c>
      <c r="F3214">
        <v>4640.1809999999996</v>
      </c>
      <c r="G3214" s="1">
        <v>0.39</v>
      </c>
      <c r="H3214">
        <v>4259.4467206539139</v>
      </c>
      <c r="Q3214">
        <v>3213</v>
      </c>
      <c r="R3214">
        <v>35</v>
      </c>
      <c r="S3214">
        <f>VLOOKUP($R3214,'[3]人物&amp;怪物成长分析'!$B$5:$S$104,12,FALSE)*$W3214</f>
        <v>15293.74320782609</v>
      </c>
      <c r="T3214">
        <f>VLOOKUP($R3214,'[3]人物&amp;怪物成长分析'!$B$5:$S$104,13,FALSE)*$W3214</f>
        <v>941.62684539130441</v>
      </c>
      <c r="U3214">
        <f>VLOOKUP($R3214,'[3]人物&amp;怪物成长分析'!$B$5:$S$104,14,FALSE)*$W3214</f>
        <v>418.50082017391321</v>
      </c>
      <c r="V3214">
        <f>VLOOKUP($R3214,'[3]人物&amp;怪物成长分析'!$B$5:$S$104,17,FALSE)*$W3214</f>
        <v>4640.1809999999996</v>
      </c>
      <c r="W3214" s="1">
        <v>0.39</v>
      </c>
      <c r="X3214">
        <f t="shared" si="50"/>
        <v>4259.4467206539139</v>
      </c>
    </row>
    <row r="3215" spans="1:24" x14ac:dyDescent="0.15">
      <c r="A3215">
        <v>3214</v>
      </c>
      <c r="B3215">
        <v>46</v>
      </c>
      <c r="C3215">
        <v>58640.330700910257</v>
      </c>
      <c r="D3215">
        <v>2772.2283719406032</v>
      </c>
      <c r="E3215">
        <v>1232.1014986402681</v>
      </c>
      <c r="F3215">
        <v>7399.2155999999995</v>
      </c>
      <c r="G3215" s="1">
        <v>0.49</v>
      </c>
      <c r="H3215">
        <v>10638.811683140737</v>
      </c>
      <c r="Q3215">
        <v>3214</v>
      </c>
      <c r="R3215">
        <v>46</v>
      </c>
      <c r="S3215">
        <f>VLOOKUP($R3215,'[3]人物&amp;怪物成长分析'!$B$5:$S$104,12,FALSE)*$W3215</f>
        <v>58640.330700910257</v>
      </c>
      <c r="T3215">
        <f>VLOOKUP($R3215,'[3]人物&amp;怪物成长分析'!$B$5:$S$104,13,FALSE)*$W3215</f>
        <v>2772.2283719406032</v>
      </c>
      <c r="U3215">
        <f>VLOOKUP($R3215,'[3]人物&amp;怪物成长分析'!$B$5:$S$104,14,FALSE)*$W3215</f>
        <v>1232.1014986402681</v>
      </c>
      <c r="V3215">
        <f>VLOOKUP($R3215,'[3]人物&amp;怪物成长分析'!$B$5:$S$104,17,FALSE)*$W3215</f>
        <v>7399.2155999999995</v>
      </c>
      <c r="W3215" s="1">
        <v>0.49</v>
      </c>
      <c r="X3215">
        <f t="shared" si="50"/>
        <v>10638.811683140737</v>
      </c>
    </row>
    <row r="3216" spans="1:24" x14ac:dyDescent="0.15">
      <c r="A3216">
        <v>3215</v>
      </c>
      <c r="B3216">
        <v>38</v>
      </c>
      <c r="C3216">
        <v>16539.229796770433</v>
      </c>
      <c r="D3216">
        <v>954.90975090702352</v>
      </c>
      <c r="E3216">
        <v>424.40433373645493</v>
      </c>
      <c r="F3216">
        <v>3959.1091999999999</v>
      </c>
      <c r="G3216" s="1">
        <v>0.31</v>
      </c>
      <c r="H3216">
        <v>4064.376485417155</v>
      </c>
      <c r="Q3216">
        <v>3215</v>
      </c>
      <c r="R3216">
        <v>38</v>
      </c>
      <c r="S3216">
        <f>VLOOKUP($R3216,'[3]人物&amp;怪物成长分析'!$B$5:$S$104,12,FALSE)*$W3216</f>
        <v>16539.229796770433</v>
      </c>
      <c r="T3216">
        <f>VLOOKUP($R3216,'[3]人物&amp;怪物成长分析'!$B$5:$S$104,13,FALSE)*$W3216</f>
        <v>954.90975090702352</v>
      </c>
      <c r="U3216">
        <f>VLOOKUP($R3216,'[3]人物&amp;怪物成长分析'!$B$5:$S$104,14,FALSE)*$W3216</f>
        <v>424.40433373645493</v>
      </c>
      <c r="V3216">
        <f>VLOOKUP($R3216,'[3]人物&amp;怪物成长分析'!$B$5:$S$104,17,FALSE)*$W3216</f>
        <v>3959.1091999999999</v>
      </c>
      <c r="W3216" s="1">
        <v>0.31</v>
      </c>
      <c r="X3216">
        <f t="shared" si="50"/>
        <v>4064.376485417155</v>
      </c>
    </row>
    <row r="3217" spans="1:24" x14ac:dyDescent="0.15">
      <c r="A3217">
        <v>3216</v>
      </c>
      <c r="B3217">
        <v>23</v>
      </c>
      <c r="C3217">
        <v>3325.0827521337801</v>
      </c>
      <c r="D3217">
        <v>255.63903700334458</v>
      </c>
      <c r="E3217">
        <v>113.61734977926426</v>
      </c>
      <c r="F3217">
        <v>2689.3503999999998</v>
      </c>
      <c r="G3217" s="1">
        <v>0.32</v>
      </c>
      <c r="H3217">
        <v>1699.966599441552</v>
      </c>
      <c r="Q3217">
        <v>3216</v>
      </c>
      <c r="R3217">
        <v>23</v>
      </c>
      <c r="S3217">
        <f>VLOOKUP($R3217,'[3]人物&amp;怪物成长分析'!$B$5:$S$104,12,FALSE)*$W3217</f>
        <v>3325.0827521337801</v>
      </c>
      <c r="T3217">
        <f>VLOOKUP($R3217,'[3]人物&amp;怪物成长分析'!$B$5:$S$104,13,FALSE)*$W3217</f>
        <v>255.63903700334458</v>
      </c>
      <c r="U3217">
        <f>VLOOKUP($R3217,'[3]人物&amp;怪物成长分析'!$B$5:$S$104,14,FALSE)*$W3217</f>
        <v>113.61734977926426</v>
      </c>
      <c r="V3217">
        <f>VLOOKUP($R3217,'[3]人物&amp;怪物成长分析'!$B$5:$S$104,17,FALSE)*$W3217</f>
        <v>2689.3503999999998</v>
      </c>
      <c r="W3217" s="1">
        <v>0.32</v>
      </c>
      <c r="X3217">
        <f t="shared" si="50"/>
        <v>1699.966599441552</v>
      </c>
    </row>
    <row r="3218" spans="1:24" x14ac:dyDescent="0.15">
      <c r="A3218">
        <v>3217</v>
      </c>
      <c r="B3218">
        <v>32</v>
      </c>
      <c r="C3218">
        <v>17183.815495051509</v>
      </c>
      <c r="D3218">
        <v>1087.620569069298</v>
      </c>
      <c r="E3218">
        <v>483.38691958635462</v>
      </c>
      <c r="F3218">
        <v>6504.4431999999997</v>
      </c>
      <c r="G3218" s="1">
        <v>0.59</v>
      </c>
      <c r="H3218">
        <v>5363.8449557492559</v>
      </c>
      <c r="Q3218">
        <v>3217</v>
      </c>
      <c r="R3218">
        <v>32</v>
      </c>
      <c r="S3218">
        <f>VLOOKUP($R3218,'[3]人物&amp;怪物成长分析'!$B$5:$S$104,12,FALSE)*$W3218</f>
        <v>17183.815495051509</v>
      </c>
      <c r="T3218">
        <f>VLOOKUP($R3218,'[3]人物&amp;怪物成长分析'!$B$5:$S$104,13,FALSE)*$W3218</f>
        <v>1087.620569069298</v>
      </c>
      <c r="U3218">
        <f>VLOOKUP($R3218,'[3]人物&amp;怪物成长分析'!$B$5:$S$104,14,FALSE)*$W3218</f>
        <v>483.38691958635462</v>
      </c>
      <c r="V3218">
        <f>VLOOKUP($R3218,'[3]人物&amp;怪物成长分析'!$B$5:$S$104,17,FALSE)*$W3218</f>
        <v>6504.4431999999997</v>
      </c>
      <c r="W3218" s="1">
        <v>0.59</v>
      </c>
      <c r="X3218">
        <f t="shared" si="50"/>
        <v>5363.8449557492559</v>
      </c>
    </row>
    <row r="3219" spans="1:24" x14ac:dyDescent="0.15">
      <c r="A3219">
        <v>3218</v>
      </c>
      <c r="B3219">
        <v>23</v>
      </c>
      <c r="C3219">
        <v>5091.5329642048509</v>
      </c>
      <c r="D3219">
        <v>391.44727541137138</v>
      </c>
      <c r="E3219">
        <v>173.9765668494984</v>
      </c>
      <c r="F3219">
        <v>4118.0677999999998</v>
      </c>
      <c r="G3219" s="1">
        <v>0.49</v>
      </c>
      <c r="H3219">
        <v>2603.0738553948768</v>
      </c>
      <c r="Q3219">
        <v>3218</v>
      </c>
      <c r="R3219">
        <v>23</v>
      </c>
      <c r="S3219">
        <f>VLOOKUP($R3219,'[3]人物&amp;怪物成长分析'!$B$5:$S$104,12,FALSE)*$W3219</f>
        <v>5091.5329642048509</v>
      </c>
      <c r="T3219">
        <f>VLOOKUP($R3219,'[3]人物&amp;怪物成长分析'!$B$5:$S$104,13,FALSE)*$W3219</f>
        <v>391.44727541137138</v>
      </c>
      <c r="U3219">
        <f>VLOOKUP($R3219,'[3]人物&amp;怪物成长分析'!$B$5:$S$104,14,FALSE)*$W3219</f>
        <v>173.9765668494984</v>
      </c>
      <c r="V3219">
        <f>VLOOKUP($R3219,'[3]人物&amp;怪物成长分析'!$B$5:$S$104,17,FALSE)*$W3219</f>
        <v>4118.0677999999998</v>
      </c>
      <c r="W3219" s="1">
        <v>0.49</v>
      </c>
      <c r="X3219">
        <f t="shared" si="50"/>
        <v>2603.0738553948768</v>
      </c>
    </row>
    <row r="3220" spans="1:24" x14ac:dyDescent="0.15">
      <c r="A3220">
        <v>3219</v>
      </c>
      <c r="B3220">
        <v>24</v>
      </c>
      <c r="C3220">
        <v>3871.2924073043491</v>
      </c>
      <c r="D3220">
        <v>289.74329867558538</v>
      </c>
      <c r="E3220">
        <v>128.77479941137125</v>
      </c>
      <c r="F3220">
        <v>2869.4688000000001</v>
      </c>
      <c r="G3220" s="1">
        <v>0.33</v>
      </c>
      <c r="H3220">
        <v>1858.7870236549566</v>
      </c>
      <c r="Q3220">
        <v>3219</v>
      </c>
      <c r="R3220">
        <v>24</v>
      </c>
      <c r="S3220">
        <f>VLOOKUP($R3220,'[3]人物&amp;怪物成长分析'!$B$5:$S$104,12,FALSE)*$W3220</f>
        <v>3871.2924073043491</v>
      </c>
      <c r="T3220">
        <f>VLOOKUP($R3220,'[3]人物&amp;怪物成长分析'!$B$5:$S$104,13,FALSE)*$W3220</f>
        <v>289.74329867558538</v>
      </c>
      <c r="U3220">
        <f>VLOOKUP($R3220,'[3]人物&amp;怪物成长分析'!$B$5:$S$104,14,FALSE)*$W3220</f>
        <v>128.77479941137125</v>
      </c>
      <c r="V3220">
        <f>VLOOKUP($R3220,'[3]人物&amp;怪物成长分析'!$B$5:$S$104,17,FALSE)*$W3220</f>
        <v>2869.4688000000001</v>
      </c>
      <c r="W3220" s="1">
        <v>0.33</v>
      </c>
      <c r="X3220">
        <f t="shared" si="50"/>
        <v>1858.7870236549566</v>
      </c>
    </row>
    <row r="3221" spans="1:24" x14ac:dyDescent="0.15">
      <c r="A3221">
        <v>3220</v>
      </c>
      <c r="B3221">
        <v>25</v>
      </c>
      <c r="C3221">
        <v>5005.3094617474926</v>
      </c>
      <c r="D3221">
        <v>364.94408227424765</v>
      </c>
      <c r="E3221">
        <v>162.19736989966563</v>
      </c>
      <c r="F3221">
        <v>3414.87</v>
      </c>
      <c r="G3221" s="1">
        <v>0.38</v>
      </c>
      <c r="H3221">
        <v>2266.0915567725756</v>
      </c>
      <c r="Q3221">
        <v>3220</v>
      </c>
      <c r="R3221">
        <v>25</v>
      </c>
      <c r="S3221">
        <f>VLOOKUP($R3221,'[3]人物&amp;怪物成长分析'!$B$5:$S$104,12,FALSE)*$W3221</f>
        <v>5005.3094617474926</v>
      </c>
      <c r="T3221">
        <f>VLOOKUP($R3221,'[3]人物&amp;怪物成长分析'!$B$5:$S$104,13,FALSE)*$W3221</f>
        <v>364.94408227424765</v>
      </c>
      <c r="U3221">
        <f>VLOOKUP($R3221,'[3]人物&amp;怪物成长分析'!$B$5:$S$104,14,FALSE)*$W3221</f>
        <v>162.19736989966563</v>
      </c>
      <c r="V3221">
        <f>VLOOKUP($R3221,'[3]人物&amp;怪物成长分析'!$B$5:$S$104,17,FALSE)*$W3221</f>
        <v>3414.87</v>
      </c>
      <c r="W3221" s="1">
        <v>0.38</v>
      </c>
      <c r="X3221">
        <f t="shared" si="50"/>
        <v>2266.0915567725756</v>
      </c>
    </row>
    <row r="3222" spans="1:24" x14ac:dyDescent="0.15">
      <c r="A3222">
        <v>3221</v>
      </c>
      <c r="B3222">
        <v>43</v>
      </c>
      <c r="C3222">
        <v>32376.773131411668</v>
      </c>
      <c r="D3222">
        <v>1643.3714235202679</v>
      </c>
      <c r="E3222">
        <v>730.38729934234141</v>
      </c>
      <c r="F3222">
        <v>5121.7271999999994</v>
      </c>
      <c r="G3222" s="1">
        <v>0.36</v>
      </c>
      <c r="H3222">
        <v>6492.2602753428919</v>
      </c>
      <c r="Q3222">
        <v>3221</v>
      </c>
      <c r="R3222">
        <v>43</v>
      </c>
      <c r="S3222">
        <f>VLOOKUP($R3222,'[3]人物&amp;怪物成长分析'!$B$5:$S$104,12,FALSE)*$W3222</f>
        <v>32376.773131411668</v>
      </c>
      <c r="T3222">
        <f>VLOOKUP($R3222,'[3]人物&amp;怪物成长分析'!$B$5:$S$104,13,FALSE)*$W3222</f>
        <v>1643.3714235202679</v>
      </c>
      <c r="U3222">
        <f>VLOOKUP($R3222,'[3]人物&amp;怪物成长分析'!$B$5:$S$104,14,FALSE)*$W3222</f>
        <v>730.38729934234141</v>
      </c>
      <c r="V3222">
        <f>VLOOKUP($R3222,'[3]人物&amp;怪物成长分析'!$B$5:$S$104,17,FALSE)*$W3222</f>
        <v>5121.7271999999994</v>
      </c>
      <c r="W3222" s="1">
        <v>0.36</v>
      </c>
      <c r="X3222">
        <f t="shared" si="50"/>
        <v>6492.2602753428919</v>
      </c>
    </row>
    <row r="3223" spans="1:24" x14ac:dyDescent="0.15">
      <c r="A3223">
        <v>3222</v>
      </c>
      <c r="B3223">
        <v>35</v>
      </c>
      <c r="C3223">
        <v>12548.712375652176</v>
      </c>
      <c r="D3223">
        <v>772.61689878260881</v>
      </c>
      <c r="E3223">
        <v>343.38528834782619</v>
      </c>
      <c r="F3223">
        <v>3807.328</v>
      </c>
      <c r="G3223" s="1">
        <v>0.32</v>
      </c>
      <c r="H3223">
        <v>3494.9306425878267</v>
      </c>
      <c r="Q3223">
        <v>3222</v>
      </c>
      <c r="R3223">
        <v>35</v>
      </c>
      <c r="S3223">
        <f>VLOOKUP($R3223,'[3]人物&amp;怪物成长分析'!$B$5:$S$104,12,FALSE)*$W3223</f>
        <v>12548.712375652176</v>
      </c>
      <c r="T3223">
        <f>VLOOKUP($R3223,'[3]人物&amp;怪物成长分析'!$B$5:$S$104,13,FALSE)*$W3223</f>
        <v>772.61689878260881</v>
      </c>
      <c r="U3223">
        <f>VLOOKUP($R3223,'[3]人物&amp;怪物成长分析'!$B$5:$S$104,14,FALSE)*$W3223</f>
        <v>343.38528834782619</v>
      </c>
      <c r="V3223">
        <f>VLOOKUP($R3223,'[3]人物&amp;怪物成长分析'!$B$5:$S$104,17,FALSE)*$W3223</f>
        <v>3807.328</v>
      </c>
      <c r="W3223" s="1">
        <v>0.32</v>
      </c>
      <c r="X3223">
        <f t="shared" si="50"/>
        <v>3494.9306425878267</v>
      </c>
    </row>
    <row r="3224" spans="1:24" x14ac:dyDescent="0.15">
      <c r="A3224">
        <v>3223</v>
      </c>
      <c r="B3224">
        <v>37</v>
      </c>
      <c r="C3224">
        <v>29747.718924488614</v>
      </c>
      <c r="D3224">
        <v>1765.4231881787962</v>
      </c>
      <c r="E3224">
        <v>784.63252807946503</v>
      </c>
      <c r="F3224">
        <v>7737.7116000000005</v>
      </c>
      <c r="G3224" s="1">
        <v>0.62</v>
      </c>
      <c r="H3224">
        <v>7644.9437006853668</v>
      </c>
      <c r="Q3224">
        <v>3223</v>
      </c>
      <c r="R3224">
        <v>37</v>
      </c>
      <c r="S3224">
        <f>VLOOKUP($R3224,'[3]人物&amp;怪物成长分析'!$B$5:$S$104,12,FALSE)*$W3224</f>
        <v>29747.718924488614</v>
      </c>
      <c r="T3224">
        <f>VLOOKUP($R3224,'[3]人物&amp;怪物成长分析'!$B$5:$S$104,13,FALSE)*$W3224</f>
        <v>1765.4231881787962</v>
      </c>
      <c r="U3224">
        <f>VLOOKUP($R3224,'[3]人物&amp;怪物成长分析'!$B$5:$S$104,14,FALSE)*$W3224</f>
        <v>784.63252807946503</v>
      </c>
      <c r="V3224">
        <f>VLOOKUP($R3224,'[3]人物&amp;怪物成长分析'!$B$5:$S$104,17,FALSE)*$W3224</f>
        <v>7737.7116000000005</v>
      </c>
      <c r="W3224" s="1">
        <v>0.62</v>
      </c>
      <c r="X3224">
        <f t="shared" si="50"/>
        <v>7644.9437006853668</v>
      </c>
    </row>
    <row r="3225" spans="1:24" x14ac:dyDescent="0.15">
      <c r="A3225">
        <v>3224</v>
      </c>
      <c r="B3225">
        <v>19</v>
      </c>
      <c r="C3225">
        <v>2051.6805109565216</v>
      </c>
      <c r="D3225">
        <v>177.01737182608701</v>
      </c>
      <c r="E3225">
        <v>78.674387478260897</v>
      </c>
      <c r="F3225">
        <v>2316.6912000000002</v>
      </c>
      <c r="G3225" s="1">
        <v>0.32</v>
      </c>
      <c r="H3225">
        <v>1350.5207852911306</v>
      </c>
      <c r="Q3225">
        <v>3224</v>
      </c>
      <c r="R3225">
        <v>19</v>
      </c>
      <c r="S3225">
        <f>VLOOKUP($R3225,'[3]人物&amp;怪物成长分析'!$B$5:$S$104,12,FALSE)*$W3225</f>
        <v>2051.6805109565216</v>
      </c>
      <c r="T3225">
        <f>VLOOKUP($R3225,'[3]人物&amp;怪物成长分析'!$B$5:$S$104,13,FALSE)*$W3225</f>
        <v>177.01737182608701</v>
      </c>
      <c r="U3225">
        <f>VLOOKUP($R3225,'[3]人物&amp;怪物成长分析'!$B$5:$S$104,14,FALSE)*$W3225</f>
        <v>78.674387478260897</v>
      </c>
      <c r="V3225">
        <f>VLOOKUP($R3225,'[3]人物&amp;怪物成长分析'!$B$5:$S$104,17,FALSE)*$W3225</f>
        <v>2316.6912000000002</v>
      </c>
      <c r="W3225" s="1">
        <v>0.32</v>
      </c>
      <c r="X3225">
        <f t="shared" si="50"/>
        <v>1350.5207852911306</v>
      </c>
    </row>
    <row r="3226" spans="1:24" x14ac:dyDescent="0.15">
      <c r="A3226">
        <v>3225</v>
      </c>
      <c r="B3226">
        <v>27</v>
      </c>
      <c r="C3226">
        <v>8045.5388377444842</v>
      </c>
      <c r="D3226">
        <v>557.80336669966562</v>
      </c>
      <c r="E3226">
        <v>247.91260742207365</v>
      </c>
      <c r="F3226">
        <v>4593.0143999999991</v>
      </c>
      <c r="G3226" s="1">
        <v>0.48</v>
      </c>
      <c r="H3226">
        <v>3226.9949083578217</v>
      </c>
      <c r="Q3226">
        <v>3225</v>
      </c>
      <c r="R3226">
        <v>27</v>
      </c>
      <c r="S3226">
        <f>VLOOKUP($R3226,'[3]人物&amp;怪物成长分析'!$B$5:$S$104,12,FALSE)*$W3226</f>
        <v>8045.5388377444842</v>
      </c>
      <c r="T3226">
        <f>VLOOKUP($R3226,'[3]人物&amp;怪物成长分析'!$B$5:$S$104,13,FALSE)*$W3226</f>
        <v>557.80336669966562</v>
      </c>
      <c r="U3226">
        <f>VLOOKUP($R3226,'[3]人物&amp;怪物成长分析'!$B$5:$S$104,14,FALSE)*$W3226</f>
        <v>247.91260742207365</v>
      </c>
      <c r="V3226">
        <f>VLOOKUP($R3226,'[3]人物&amp;怪物成长分析'!$B$5:$S$104,17,FALSE)*$W3226</f>
        <v>4593.0143999999991</v>
      </c>
      <c r="W3226" s="1">
        <v>0.48</v>
      </c>
      <c r="X3226">
        <f t="shared" si="50"/>
        <v>3226.9949083578217</v>
      </c>
    </row>
    <row r="3227" spans="1:24" x14ac:dyDescent="0.15">
      <c r="A3227">
        <v>3226</v>
      </c>
      <c r="B3227">
        <v>43</v>
      </c>
      <c r="C3227">
        <v>55759.998170764542</v>
      </c>
      <c r="D3227">
        <v>2830.2507849515723</v>
      </c>
      <c r="E3227">
        <v>1257.8892377562547</v>
      </c>
      <c r="F3227">
        <v>8820.7523999999994</v>
      </c>
      <c r="G3227" s="1">
        <v>0.62</v>
      </c>
      <c r="H3227">
        <v>11181.11491864609</v>
      </c>
      <c r="Q3227">
        <v>3226</v>
      </c>
      <c r="R3227">
        <v>43</v>
      </c>
      <c r="S3227">
        <f>VLOOKUP($R3227,'[3]人物&amp;怪物成长分析'!$B$5:$S$104,12,FALSE)*$W3227</f>
        <v>55759.998170764542</v>
      </c>
      <c r="T3227">
        <f>VLOOKUP($R3227,'[3]人物&amp;怪物成长分析'!$B$5:$S$104,13,FALSE)*$W3227</f>
        <v>2830.2507849515723</v>
      </c>
      <c r="U3227">
        <f>VLOOKUP($R3227,'[3]人物&amp;怪物成长分析'!$B$5:$S$104,14,FALSE)*$W3227</f>
        <v>1257.8892377562547</v>
      </c>
      <c r="V3227">
        <f>VLOOKUP($R3227,'[3]人物&amp;怪物成长分析'!$B$5:$S$104,17,FALSE)*$W3227</f>
        <v>8820.7523999999994</v>
      </c>
      <c r="W3227" s="1">
        <v>0.62</v>
      </c>
      <c r="X3227">
        <f t="shared" si="50"/>
        <v>11181.11491864609</v>
      </c>
    </row>
    <row r="3228" spans="1:24" x14ac:dyDescent="0.15">
      <c r="A3228">
        <v>3227</v>
      </c>
      <c r="B3228">
        <v>47</v>
      </c>
      <c r="C3228">
        <v>48476.014874854292</v>
      </c>
      <c r="D3228">
        <v>2240.1139646377933</v>
      </c>
      <c r="E3228">
        <v>995.60620650568603</v>
      </c>
      <c r="F3228">
        <v>5694.8846000000003</v>
      </c>
      <c r="G3228" s="1">
        <v>0.37</v>
      </c>
      <c r="H3228">
        <v>8533.2258361651802</v>
      </c>
      <c r="Q3228">
        <v>3227</v>
      </c>
      <c r="R3228">
        <v>47</v>
      </c>
      <c r="S3228">
        <f>VLOOKUP($R3228,'[3]人物&amp;怪物成长分析'!$B$5:$S$104,12,FALSE)*$W3228</f>
        <v>48476.014874854292</v>
      </c>
      <c r="T3228">
        <f>VLOOKUP($R3228,'[3]人物&amp;怪物成长分析'!$B$5:$S$104,13,FALSE)*$W3228</f>
        <v>2240.1139646377933</v>
      </c>
      <c r="U3228">
        <f>VLOOKUP($R3228,'[3]人物&amp;怪物成长分析'!$B$5:$S$104,14,FALSE)*$W3228</f>
        <v>995.60620650568603</v>
      </c>
      <c r="V3228">
        <f>VLOOKUP($R3228,'[3]人物&amp;怪物成长分析'!$B$5:$S$104,17,FALSE)*$W3228</f>
        <v>5694.8846000000003</v>
      </c>
      <c r="W3228" s="1">
        <v>0.37</v>
      </c>
      <c r="X3228">
        <f t="shared" si="50"/>
        <v>8533.2258361651802</v>
      </c>
    </row>
    <row r="3229" spans="1:24" x14ac:dyDescent="0.15">
      <c r="A3229">
        <v>3228</v>
      </c>
      <c r="B3229">
        <v>31</v>
      </c>
      <c r="C3229">
        <v>7852.7167594615412</v>
      </c>
      <c r="D3229">
        <v>501.94042241538472</v>
      </c>
      <c r="E3229">
        <v>223.08463218461546</v>
      </c>
      <c r="F3229">
        <v>3220.002</v>
      </c>
      <c r="G3229" s="1">
        <v>0.3</v>
      </c>
      <c r="H3229">
        <v>2560.7212859741544</v>
      </c>
      <c r="Q3229">
        <v>3228</v>
      </c>
      <c r="R3229">
        <v>31</v>
      </c>
      <c r="S3229">
        <f>VLOOKUP($R3229,'[3]人物&amp;怪物成长分析'!$B$5:$S$104,12,FALSE)*$W3229</f>
        <v>7852.7167594615412</v>
      </c>
      <c r="T3229">
        <f>VLOOKUP($R3229,'[3]人物&amp;怪物成长分析'!$B$5:$S$104,13,FALSE)*$W3229</f>
        <v>501.94042241538472</v>
      </c>
      <c r="U3229">
        <f>VLOOKUP($R3229,'[3]人物&amp;怪物成长分析'!$B$5:$S$104,14,FALSE)*$W3229</f>
        <v>223.08463218461546</v>
      </c>
      <c r="V3229">
        <f>VLOOKUP($R3229,'[3]人物&amp;怪物成长分析'!$B$5:$S$104,17,FALSE)*$W3229</f>
        <v>3220.002</v>
      </c>
      <c r="W3229" s="1">
        <v>0.3</v>
      </c>
      <c r="X3229">
        <f t="shared" si="50"/>
        <v>2560.7212859741544</v>
      </c>
    </row>
    <row r="3230" spans="1:24" x14ac:dyDescent="0.15">
      <c r="A3230">
        <v>3229</v>
      </c>
      <c r="B3230">
        <v>46</v>
      </c>
      <c r="C3230">
        <v>78984.935229797498</v>
      </c>
      <c r="D3230">
        <v>3734.0218887363226</v>
      </c>
      <c r="E3230">
        <v>1659.5652838828103</v>
      </c>
      <c r="F3230">
        <v>9966.2903999999999</v>
      </c>
      <c r="G3230" s="1">
        <v>0.66</v>
      </c>
      <c r="H3230">
        <v>14329.827981373241</v>
      </c>
      <c r="Q3230">
        <v>3229</v>
      </c>
      <c r="R3230">
        <v>46</v>
      </c>
      <c r="S3230">
        <f>VLOOKUP($R3230,'[3]人物&amp;怪物成长分析'!$B$5:$S$104,12,FALSE)*$W3230</f>
        <v>78984.935229797498</v>
      </c>
      <c r="T3230">
        <f>VLOOKUP($R3230,'[3]人物&amp;怪物成长分析'!$B$5:$S$104,13,FALSE)*$W3230</f>
        <v>3734.0218887363226</v>
      </c>
      <c r="U3230">
        <f>VLOOKUP($R3230,'[3]人物&amp;怪物成长分析'!$B$5:$S$104,14,FALSE)*$W3230</f>
        <v>1659.5652838828103</v>
      </c>
      <c r="V3230">
        <f>VLOOKUP($R3230,'[3]人物&amp;怪物成长分析'!$B$5:$S$104,17,FALSE)*$W3230</f>
        <v>9966.2903999999999</v>
      </c>
      <c r="W3230" s="1">
        <v>0.66</v>
      </c>
      <c r="X3230">
        <f t="shared" si="50"/>
        <v>14329.827981373241</v>
      </c>
    </row>
    <row r="3231" spans="1:24" x14ac:dyDescent="0.15">
      <c r="A3231">
        <v>3230</v>
      </c>
      <c r="B3231">
        <v>49</v>
      </c>
      <c r="C3231">
        <v>120148.82715076978</v>
      </c>
      <c r="D3231">
        <v>5311.8089974216073</v>
      </c>
      <c r="E3231">
        <v>2360.8039988540481</v>
      </c>
      <c r="F3231">
        <v>12299.8722</v>
      </c>
      <c r="G3231" s="1">
        <v>0.77</v>
      </c>
      <c r="H3231">
        <v>19992.627156367736</v>
      </c>
      <c r="Q3231">
        <v>3230</v>
      </c>
      <c r="R3231">
        <v>49</v>
      </c>
      <c r="S3231">
        <f>VLOOKUP($R3231,'[3]人物&amp;怪物成长分析'!$B$5:$S$104,12,FALSE)*$W3231</f>
        <v>120148.82715076978</v>
      </c>
      <c r="T3231">
        <f>VLOOKUP($R3231,'[3]人物&amp;怪物成长分析'!$B$5:$S$104,13,FALSE)*$W3231</f>
        <v>5311.8089974216073</v>
      </c>
      <c r="U3231">
        <f>VLOOKUP($R3231,'[3]人物&amp;怪物成长分析'!$B$5:$S$104,14,FALSE)*$W3231</f>
        <v>2360.8039988540481</v>
      </c>
      <c r="V3231">
        <f>VLOOKUP($R3231,'[3]人物&amp;怪物成长分析'!$B$5:$S$104,17,FALSE)*$W3231</f>
        <v>12299.8722</v>
      </c>
      <c r="W3231" s="1">
        <v>0.77</v>
      </c>
      <c r="X3231">
        <f t="shared" si="50"/>
        <v>19992.627156367736</v>
      </c>
    </row>
    <row r="3232" spans="1:24" x14ac:dyDescent="0.15">
      <c r="A3232">
        <v>3231</v>
      </c>
      <c r="B3232">
        <v>40</v>
      </c>
      <c r="C3232">
        <v>30352.880430276935</v>
      </c>
      <c r="D3232">
        <v>1661.6540381538468</v>
      </c>
      <c r="E3232">
        <v>738.51290584615424</v>
      </c>
      <c r="F3232">
        <v>6142.6559999999999</v>
      </c>
      <c r="G3232" s="1">
        <v>0.46</v>
      </c>
      <c r="H3232">
        <v>6843.3422414532934</v>
      </c>
      <c r="Q3232">
        <v>3231</v>
      </c>
      <c r="R3232">
        <v>40</v>
      </c>
      <c r="S3232">
        <f>VLOOKUP($R3232,'[3]人物&amp;怪物成长分析'!$B$5:$S$104,12,FALSE)*$W3232</f>
        <v>30352.880430276935</v>
      </c>
      <c r="T3232">
        <f>VLOOKUP($R3232,'[3]人物&amp;怪物成长分析'!$B$5:$S$104,13,FALSE)*$W3232</f>
        <v>1661.6540381538468</v>
      </c>
      <c r="U3232">
        <f>VLOOKUP($R3232,'[3]人物&amp;怪物成长分析'!$B$5:$S$104,14,FALSE)*$W3232</f>
        <v>738.51290584615424</v>
      </c>
      <c r="V3232">
        <f>VLOOKUP($R3232,'[3]人物&amp;怪物成长分析'!$B$5:$S$104,17,FALSE)*$W3232</f>
        <v>6142.6559999999999</v>
      </c>
      <c r="W3232" s="1">
        <v>0.46</v>
      </c>
      <c r="X3232">
        <f t="shared" si="50"/>
        <v>6843.3422414532934</v>
      </c>
    </row>
    <row r="3233" spans="1:24" x14ac:dyDescent="0.15">
      <c r="A3233">
        <v>3232</v>
      </c>
      <c r="B3233">
        <v>45</v>
      </c>
      <c r="C3233">
        <v>78528.707291883635</v>
      </c>
      <c r="D3233">
        <v>3799.6686417792648</v>
      </c>
      <c r="E3233">
        <v>1688.7416185685624</v>
      </c>
      <c r="F3233">
        <v>10662.696</v>
      </c>
      <c r="G3233" s="1">
        <v>0.72</v>
      </c>
      <c r="H3233">
        <v>14705.850230427808</v>
      </c>
      <c r="Q3233">
        <v>3232</v>
      </c>
      <c r="R3233">
        <v>45</v>
      </c>
      <c r="S3233">
        <f>VLOOKUP($R3233,'[3]人物&amp;怪物成长分析'!$B$5:$S$104,12,FALSE)*$W3233</f>
        <v>78528.707291883635</v>
      </c>
      <c r="T3233">
        <f>VLOOKUP($R3233,'[3]人物&amp;怪物成长分析'!$B$5:$S$104,13,FALSE)*$W3233</f>
        <v>3799.6686417792648</v>
      </c>
      <c r="U3233">
        <f>VLOOKUP($R3233,'[3]人物&amp;怪物成长分析'!$B$5:$S$104,14,FALSE)*$W3233</f>
        <v>1688.7416185685624</v>
      </c>
      <c r="V3233">
        <f>VLOOKUP($R3233,'[3]人物&amp;怪物成长分析'!$B$5:$S$104,17,FALSE)*$W3233</f>
        <v>10662.696</v>
      </c>
      <c r="W3233" s="1">
        <v>0.72</v>
      </c>
      <c r="X3233">
        <f t="shared" si="50"/>
        <v>14705.850230427808</v>
      </c>
    </row>
    <row r="3234" spans="1:24" x14ac:dyDescent="0.15">
      <c r="A3234">
        <v>3233</v>
      </c>
      <c r="B3234">
        <v>45</v>
      </c>
      <c r="C3234">
        <v>77438.030801718574</v>
      </c>
      <c r="D3234">
        <v>3746.8954661989974</v>
      </c>
      <c r="E3234">
        <v>1665.2868738662212</v>
      </c>
      <c r="F3234">
        <v>10514.602999999999</v>
      </c>
      <c r="G3234" s="1">
        <v>0.71</v>
      </c>
      <c r="H3234">
        <v>14501.602310560753</v>
      </c>
      <c r="Q3234">
        <v>3233</v>
      </c>
      <c r="R3234">
        <v>45</v>
      </c>
      <c r="S3234">
        <f>VLOOKUP($R3234,'[3]人物&amp;怪物成长分析'!$B$5:$S$104,12,FALSE)*$W3234</f>
        <v>77438.030801718574</v>
      </c>
      <c r="T3234">
        <f>VLOOKUP($R3234,'[3]人物&amp;怪物成长分析'!$B$5:$S$104,13,FALSE)*$W3234</f>
        <v>3746.8954661989974</v>
      </c>
      <c r="U3234">
        <f>VLOOKUP($R3234,'[3]人物&amp;怪物成长分析'!$B$5:$S$104,14,FALSE)*$W3234</f>
        <v>1665.2868738662212</v>
      </c>
      <c r="V3234">
        <f>VLOOKUP($R3234,'[3]人物&amp;怪物成长分析'!$B$5:$S$104,17,FALSE)*$W3234</f>
        <v>10514.602999999999</v>
      </c>
      <c r="W3234" s="1">
        <v>0.71</v>
      </c>
      <c r="X3234">
        <f t="shared" si="50"/>
        <v>14501.602310560753</v>
      </c>
    </row>
    <row r="3235" spans="1:24" x14ac:dyDescent="0.15">
      <c r="A3235">
        <v>3234</v>
      </c>
      <c r="B3235">
        <v>36</v>
      </c>
      <c r="C3235">
        <v>32259.742357725758</v>
      </c>
      <c r="D3235">
        <v>1969.1672385551842</v>
      </c>
      <c r="E3235">
        <v>875.18543935785976</v>
      </c>
      <c r="F3235">
        <v>9141.7799999999988</v>
      </c>
      <c r="G3235" s="1">
        <v>0.75</v>
      </c>
      <c r="H3235">
        <v>8691.5370866664889</v>
      </c>
      <c r="Q3235">
        <v>3234</v>
      </c>
      <c r="R3235">
        <v>36</v>
      </c>
      <c r="S3235">
        <f>VLOOKUP($R3235,'[3]人物&amp;怪物成长分析'!$B$5:$S$104,12,FALSE)*$W3235</f>
        <v>32259.742357725758</v>
      </c>
      <c r="T3235">
        <f>VLOOKUP($R3235,'[3]人物&amp;怪物成长分析'!$B$5:$S$104,13,FALSE)*$W3235</f>
        <v>1969.1672385551842</v>
      </c>
      <c r="U3235">
        <f>VLOOKUP($R3235,'[3]人物&amp;怪物成长分析'!$B$5:$S$104,14,FALSE)*$W3235</f>
        <v>875.18543935785976</v>
      </c>
      <c r="V3235">
        <f>VLOOKUP($R3235,'[3]人物&amp;怪物成长分析'!$B$5:$S$104,17,FALSE)*$W3235</f>
        <v>9141.7799999999988</v>
      </c>
      <c r="W3235" s="1">
        <v>0.75</v>
      </c>
      <c r="X3235">
        <f t="shared" si="50"/>
        <v>8691.5370866664889</v>
      </c>
    </row>
    <row r="3236" spans="1:24" x14ac:dyDescent="0.15">
      <c r="A3236">
        <v>3235</v>
      </c>
      <c r="B3236">
        <v>35</v>
      </c>
      <c r="C3236">
        <v>23136.688442608698</v>
      </c>
      <c r="D3236">
        <v>1424.5124071304349</v>
      </c>
      <c r="E3236">
        <v>633.11662539130452</v>
      </c>
      <c r="F3236">
        <v>7019.7609999999995</v>
      </c>
      <c r="G3236" s="1">
        <v>0.59</v>
      </c>
      <c r="H3236">
        <v>6443.7783722713048</v>
      </c>
      <c r="Q3236">
        <v>3235</v>
      </c>
      <c r="R3236">
        <v>35</v>
      </c>
      <c r="S3236">
        <f>VLOOKUP($R3236,'[3]人物&amp;怪物成长分析'!$B$5:$S$104,12,FALSE)*$W3236</f>
        <v>23136.688442608698</v>
      </c>
      <c r="T3236">
        <f>VLOOKUP($R3236,'[3]人物&amp;怪物成长分析'!$B$5:$S$104,13,FALSE)*$W3236</f>
        <v>1424.5124071304349</v>
      </c>
      <c r="U3236">
        <f>VLOOKUP($R3236,'[3]人物&amp;怪物成长分析'!$B$5:$S$104,14,FALSE)*$W3236</f>
        <v>633.11662539130452</v>
      </c>
      <c r="V3236">
        <f>VLOOKUP($R3236,'[3]人物&amp;怪物成长分析'!$B$5:$S$104,17,FALSE)*$W3236</f>
        <v>7019.7609999999995</v>
      </c>
      <c r="W3236" s="1">
        <v>0.59</v>
      </c>
      <c r="X3236">
        <f t="shared" si="50"/>
        <v>6443.7783722713048</v>
      </c>
    </row>
    <row r="3237" spans="1:24" x14ac:dyDescent="0.15">
      <c r="A3237">
        <v>3236</v>
      </c>
      <c r="B3237">
        <v>40</v>
      </c>
      <c r="C3237">
        <v>31012.725657022082</v>
      </c>
      <c r="D3237">
        <v>1697.7769520267564</v>
      </c>
      <c r="E3237">
        <v>754.56753423411408</v>
      </c>
      <c r="F3237">
        <v>6276.1919999999991</v>
      </c>
      <c r="G3237" s="1">
        <v>0.47</v>
      </c>
      <c r="H3237">
        <v>6992.1105510501047</v>
      </c>
      <c r="Q3237">
        <v>3236</v>
      </c>
      <c r="R3237">
        <v>40</v>
      </c>
      <c r="S3237">
        <f>VLOOKUP($R3237,'[3]人物&amp;怪物成长分析'!$B$5:$S$104,12,FALSE)*$W3237</f>
        <v>31012.725657022082</v>
      </c>
      <c r="T3237">
        <f>VLOOKUP($R3237,'[3]人物&amp;怪物成长分析'!$B$5:$S$104,13,FALSE)*$W3237</f>
        <v>1697.7769520267564</v>
      </c>
      <c r="U3237">
        <f>VLOOKUP($R3237,'[3]人物&amp;怪物成长分析'!$B$5:$S$104,14,FALSE)*$W3237</f>
        <v>754.56753423411408</v>
      </c>
      <c r="V3237">
        <f>VLOOKUP($R3237,'[3]人物&amp;怪物成长分析'!$B$5:$S$104,17,FALSE)*$W3237</f>
        <v>6276.1919999999991</v>
      </c>
      <c r="W3237" s="1">
        <v>0.47</v>
      </c>
      <c r="X3237">
        <f t="shared" si="50"/>
        <v>6992.1105510501047</v>
      </c>
    </row>
    <row r="3238" spans="1:24" x14ac:dyDescent="0.15">
      <c r="A3238">
        <v>3237</v>
      </c>
      <c r="B3238">
        <v>48</v>
      </c>
      <c r="C3238">
        <v>48662.956321769758</v>
      </c>
      <c r="D3238">
        <v>2199.0781384904362</v>
      </c>
      <c r="E3238">
        <v>977.36806155130489</v>
      </c>
      <c r="F3238">
        <v>5332.1248000000005</v>
      </c>
      <c r="G3238" s="1">
        <v>0.34</v>
      </c>
      <c r="H3238">
        <v>8323.0642618950387</v>
      </c>
      <c r="Q3238">
        <v>3237</v>
      </c>
      <c r="R3238">
        <v>48</v>
      </c>
      <c r="S3238">
        <f>VLOOKUP($R3238,'[3]人物&amp;怪物成长分析'!$B$5:$S$104,12,FALSE)*$W3238</f>
        <v>48662.956321769758</v>
      </c>
      <c r="T3238">
        <f>VLOOKUP($R3238,'[3]人物&amp;怪物成长分析'!$B$5:$S$104,13,FALSE)*$W3238</f>
        <v>2199.0781384904362</v>
      </c>
      <c r="U3238">
        <f>VLOOKUP($R3238,'[3]人物&amp;怪物成长分析'!$B$5:$S$104,14,FALSE)*$W3238</f>
        <v>977.36806155130489</v>
      </c>
      <c r="V3238">
        <f>VLOOKUP($R3238,'[3]人物&amp;怪物成长分析'!$B$5:$S$104,17,FALSE)*$W3238</f>
        <v>5332.1248000000005</v>
      </c>
      <c r="W3238" s="1">
        <v>0.34</v>
      </c>
      <c r="X3238">
        <f t="shared" si="50"/>
        <v>8323.0642618950387</v>
      </c>
    </row>
    <row r="3239" spans="1:24" x14ac:dyDescent="0.15">
      <c r="A3239">
        <v>3238</v>
      </c>
      <c r="B3239">
        <v>31</v>
      </c>
      <c r="C3239">
        <v>10732.046237930772</v>
      </c>
      <c r="D3239">
        <v>685.98524396769244</v>
      </c>
      <c r="E3239">
        <v>304.88233065230776</v>
      </c>
      <c r="F3239">
        <v>4400.6693999999998</v>
      </c>
      <c r="G3239" s="1">
        <v>0.41</v>
      </c>
      <c r="H3239">
        <v>3499.6524241646771</v>
      </c>
      <c r="Q3239">
        <v>3238</v>
      </c>
      <c r="R3239">
        <v>31</v>
      </c>
      <c r="S3239">
        <f>VLOOKUP($R3239,'[3]人物&amp;怪物成长分析'!$B$5:$S$104,12,FALSE)*$W3239</f>
        <v>10732.046237930772</v>
      </c>
      <c r="T3239">
        <f>VLOOKUP($R3239,'[3]人物&amp;怪物成长分析'!$B$5:$S$104,13,FALSE)*$W3239</f>
        <v>685.98524396769244</v>
      </c>
      <c r="U3239">
        <f>VLOOKUP($R3239,'[3]人物&amp;怪物成长分析'!$B$5:$S$104,14,FALSE)*$W3239</f>
        <v>304.88233065230776</v>
      </c>
      <c r="V3239">
        <f>VLOOKUP($R3239,'[3]人物&amp;怪物成长分析'!$B$5:$S$104,17,FALSE)*$W3239</f>
        <v>4400.6693999999998</v>
      </c>
      <c r="W3239" s="1">
        <v>0.41</v>
      </c>
      <c r="X3239">
        <f t="shared" si="50"/>
        <v>3499.6524241646771</v>
      </c>
    </row>
    <row r="3240" spans="1:24" x14ac:dyDescent="0.15">
      <c r="A3240">
        <v>3239</v>
      </c>
      <c r="B3240">
        <v>40</v>
      </c>
      <c r="C3240">
        <v>34971.797017492987</v>
      </c>
      <c r="D3240">
        <v>1914.5144352642149</v>
      </c>
      <c r="E3240">
        <v>850.89530456187333</v>
      </c>
      <c r="F3240">
        <v>7077.4079999999994</v>
      </c>
      <c r="G3240" s="1">
        <v>0.53</v>
      </c>
      <c r="H3240">
        <v>7884.7204086309694</v>
      </c>
      <c r="Q3240">
        <v>3239</v>
      </c>
      <c r="R3240">
        <v>40</v>
      </c>
      <c r="S3240">
        <f>VLOOKUP($R3240,'[3]人物&amp;怪物成长分析'!$B$5:$S$104,12,FALSE)*$W3240</f>
        <v>34971.797017492987</v>
      </c>
      <c r="T3240">
        <f>VLOOKUP($R3240,'[3]人物&amp;怪物成长分析'!$B$5:$S$104,13,FALSE)*$W3240</f>
        <v>1914.5144352642149</v>
      </c>
      <c r="U3240">
        <f>VLOOKUP($R3240,'[3]人物&amp;怪物成长分析'!$B$5:$S$104,14,FALSE)*$W3240</f>
        <v>850.89530456187333</v>
      </c>
      <c r="V3240">
        <f>VLOOKUP($R3240,'[3]人物&amp;怪物成长分析'!$B$5:$S$104,17,FALSE)*$W3240</f>
        <v>7077.4079999999994</v>
      </c>
      <c r="W3240" s="1">
        <v>0.53</v>
      </c>
      <c r="X3240">
        <f t="shared" si="50"/>
        <v>7884.7204086309694</v>
      </c>
    </row>
    <row r="3241" spans="1:24" x14ac:dyDescent="0.15">
      <c r="A3241">
        <v>3240</v>
      </c>
      <c r="B3241">
        <v>26</v>
      </c>
      <c r="C3241">
        <v>7302.5026071892989</v>
      </c>
      <c r="D3241">
        <v>519.03276181404703</v>
      </c>
      <c r="E3241">
        <v>230.68122747290974</v>
      </c>
      <c r="F3241">
        <v>4546.0436</v>
      </c>
      <c r="G3241" s="1">
        <v>0.49</v>
      </c>
      <c r="H3241">
        <v>3104.9627010894346</v>
      </c>
      <c r="Q3241">
        <v>3240</v>
      </c>
      <c r="R3241">
        <v>26</v>
      </c>
      <c r="S3241">
        <f>VLOOKUP($R3241,'[3]人物&amp;怪物成长分析'!$B$5:$S$104,12,FALSE)*$W3241</f>
        <v>7302.5026071892989</v>
      </c>
      <c r="T3241">
        <f>VLOOKUP($R3241,'[3]人物&amp;怪物成长分析'!$B$5:$S$104,13,FALSE)*$W3241</f>
        <v>519.03276181404703</v>
      </c>
      <c r="U3241">
        <f>VLOOKUP($R3241,'[3]人物&amp;怪物成长分析'!$B$5:$S$104,14,FALSE)*$W3241</f>
        <v>230.68122747290974</v>
      </c>
      <c r="V3241">
        <f>VLOOKUP($R3241,'[3]人物&amp;怪物成长分析'!$B$5:$S$104,17,FALSE)*$W3241</f>
        <v>4546.0436</v>
      </c>
      <c r="W3241" s="1">
        <v>0.49</v>
      </c>
      <c r="X3241">
        <f t="shared" si="50"/>
        <v>3104.9627010894346</v>
      </c>
    </row>
    <row r="3242" spans="1:24" x14ac:dyDescent="0.15">
      <c r="A3242">
        <v>3241</v>
      </c>
      <c r="B3242">
        <v>33</v>
      </c>
      <c r="C3242">
        <v>22594.011561797673</v>
      </c>
      <c r="D3242">
        <v>1416.5108381588636</v>
      </c>
      <c r="E3242">
        <v>629.56037251505063</v>
      </c>
      <c r="F3242">
        <v>7920.9339999999984</v>
      </c>
      <c r="G3242" s="1">
        <v>0.7</v>
      </c>
      <c r="H3242">
        <v>6771.5390797749842</v>
      </c>
      <c r="Q3242">
        <v>3241</v>
      </c>
      <c r="R3242">
        <v>33</v>
      </c>
      <c r="S3242">
        <f>VLOOKUP($R3242,'[3]人物&amp;怪物成长分析'!$B$5:$S$104,12,FALSE)*$W3242</f>
        <v>22594.011561797673</v>
      </c>
      <c r="T3242">
        <f>VLOOKUP($R3242,'[3]人物&amp;怪物成长分析'!$B$5:$S$104,13,FALSE)*$W3242</f>
        <v>1416.5108381588636</v>
      </c>
      <c r="U3242">
        <f>VLOOKUP($R3242,'[3]人物&amp;怪物成长分析'!$B$5:$S$104,14,FALSE)*$W3242</f>
        <v>629.56037251505063</v>
      </c>
      <c r="V3242">
        <f>VLOOKUP($R3242,'[3]人物&amp;怪物成长分析'!$B$5:$S$104,17,FALSE)*$W3242</f>
        <v>7920.9339999999984</v>
      </c>
      <c r="W3242" s="1">
        <v>0.7</v>
      </c>
      <c r="X3242">
        <f t="shared" si="50"/>
        <v>6771.5390797749842</v>
      </c>
    </row>
    <row r="3243" spans="1:24" x14ac:dyDescent="0.15">
      <c r="A3243">
        <v>3242</v>
      </c>
      <c r="B3243">
        <v>26</v>
      </c>
      <c r="C3243">
        <v>6259.2879490193991</v>
      </c>
      <c r="D3243">
        <v>444.88522441204026</v>
      </c>
      <c r="E3243">
        <v>197.72676640535121</v>
      </c>
      <c r="F3243">
        <v>3896.6087999999995</v>
      </c>
      <c r="G3243" s="1">
        <v>0.42</v>
      </c>
      <c r="H3243">
        <v>2661.3966009338005</v>
      </c>
      <c r="Q3243">
        <v>3242</v>
      </c>
      <c r="R3243">
        <v>26</v>
      </c>
      <c r="S3243">
        <f>VLOOKUP($R3243,'[3]人物&amp;怪物成长分析'!$B$5:$S$104,12,FALSE)*$W3243</f>
        <v>6259.2879490193991</v>
      </c>
      <c r="T3243">
        <f>VLOOKUP($R3243,'[3]人物&amp;怪物成长分析'!$B$5:$S$104,13,FALSE)*$W3243</f>
        <v>444.88522441204026</v>
      </c>
      <c r="U3243">
        <f>VLOOKUP($R3243,'[3]人物&amp;怪物成长分析'!$B$5:$S$104,14,FALSE)*$W3243</f>
        <v>197.72676640535121</v>
      </c>
      <c r="V3243">
        <f>VLOOKUP($R3243,'[3]人物&amp;怪物成长分析'!$B$5:$S$104,17,FALSE)*$W3243</f>
        <v>3896.6087999999995</v>
      </c>
      <c r="W3243" s="1">
        <v>0.42</v>
      </c>
      <c r="X3243">
        <f t="shared" si="50"/>
        <v>2661.3966009338005</v>
      </c>
    </row>
    <row r="3244" spans="1:24" x14ac:dyDescent="0.15">
      <c r="A3244">
        <v>3243</v>
      </c>
      <c r="B3244">
        <v>26</v>
      </c>
      <c r="C3244">
        <v>6557.3492799250853</v>
      </c>
      <c r="D3244">
        <v>466.07023509832794</v>
      </c>
      <c r="E3244">
        <v>207.14232671036794</v>
      </c>
      <c r="F3244">
        <v>4082.1615999999999</v>
      </c>
      <c r="G3244" s="1">
        <v>0.44</v>
      </c>
      <c r="H3244">
        <v>2788.129772406839</v>
      </c>
      <c r="Q3244">
        <v>3243</v>
      </c>
      <c r="R3244">
        <v>26</v>
      </c>
      <c r="S3244">
        <f>VLOOKUP($R3244,'[3]人物&amp;怪物成长分析'!$B$5:$S$104,12,FALSE)*$W3244</f>
        <v>6557.3492799250853</v>
      </c>
      <c r="T3244">
        <f>VLOOKUP($R3244,'[3]人物&amp;怪物成长分析'!$B$5:$S$104,13,FALSE)*$W3244</f>
        <v>466.07023509832794</v>
      </c>
      <c r="U3244">
        <f>VLOOKUP($R3244,'[3]人物&amp;怪物成长分析'!$B$5:$S$104,14,FALSE)*$W3244</f>
        <v>207.14232671036794</v>
      </c>
      <c r="V3244">
        <f>VLOOKUP($R3244,'[3]人物&amp;怪物成长分析'!$B$5:$S$104,17,FALSE)*$W3244</f>
        <v>4082.1615999999999</v>
      </c>
      <c r="W3244" s="1">
        <v>0.44</v>
      </c>
      <c r="X3244">
        <f t="shared" si="50"/>
        <v>2788.129772406839</v>
      </c>
    </row>
    <row r="3245" spans="1:24" x14ac:dyDescent="0.15">
      <c r="A3245">
        <v>3244</v>
      </c>
      <c r="B3245">
        <v>40</v>
      </c>
      <c r="C3245">
        <v>31672.570883767232</v>
      </c>
      <c r="D3245">
        <v>1733.8998658996661</v>
      </c>
      <c r="E3245">
        <v>770.62216262207392</v>
      </c>
      <c r="F3245">
        <v>6409.7279999999992</v>
      </c>
      <c r="G3245" s="1">
        <v>0.48</v>
      </c>
      <c r="H3245">
        <v>7140.8788606469152</v>
      </c>
      <c r="Q3245">
        <v>3244</v>
      </c>
      <c r="R3245">
        <v>40</v>
      </c>
      <c r="S3245">
        <f>VLOOKUP($R3245,'[3]人物&amp;怪物成长分析'!$B$5:$S$104,12,FALSE)*$W3245</f>
        <v>31672.570883767232</v>
      </c>
      <c r="T3245">
        <f>VLOOKUP($R3245,'[3]人物&amp;怪物成长分析'!$B$5:$S$104,13,FALSE)*$W3245</f>
        <v>1733.8998658996661</v>
      </c>
      <c r="U3245">
        <f>VLOOKUP($R3245,'[3]人物&amp;怪物成长分析'!$B$5:$S$104,14,FALSE)*$W3245</f>
        <v>770.62216262207392</v>
      </c>
      <c r="V3245">
        <f>VLOOKUP($R3245,'[3]人物&amp;怪物成长分析'!$B$5:$S$104,17,FALSE)*$W3245</f>
        <v>6409.7279999999992</v>
      </c>
      <c r="W3245" s="1">
        <v>0.48</v>
      </c>
      <c r="X3245">
        <f t="shared" si="50"/>
        <v>7140.8788606469152</v>
      </c>
    </row>
    <row r="3246" spans="1:24" x14ac:dyDescent="0.15">
      <c r="A3246">
        <v>3245</v>
      </c>
      <c r="B3246">
        <v>42</v>
      </c>
      <c r="C3246">
        <v>25218.032950673994</v>
      </c>
      <c r="D3246">
        <v>1311.9867348923083</v>
      </c>
      <c r="E3246">
        <v>583.10521550769261</v>
      </c>
      <c r="F3246">
        <v>4320.1228000000001</v>
      </c>
      <c r="G3246" s="1">
        <v>0.31</v>
      </c>
      <c r="H3246">
        <v>5247.1860245123526</v>
      </c>
      <c r="Q3246">
        <v>3245</v>
      </c>
      <c r="R3246">
        <v>42</v>
      </c>
      <c r="S3246">
        <f>VLOOKUP($R3246,'[3]人物&amp;怪物成长分析'!$B$5:$S$104,12,FALSE)*$W3246</f>
        <v>25218.032950673994</v>
      </c>
      <c r="T3246">
        <f>VLOOKUP($R3246,'[3]人物&amp;怪物成长分析'!$B$5:$S$104,13,FALSE)*$W3246</f>
        <v>1311.9867348923083</v>
      </c>
      <c r="U3246">
        <f>VLOOKUP($R3246,'[3]人物&amp;怪物成长分析'!$B$5:$S$104,14,FALSE)*$W3246</f>
        <v>583.10521550769261</v>
      </c>
      <c r="V3246">
        <f>VLOOKUP($R3246,'[3]人物&amp;怪物成长分析'!$B$5:$S$104,17,FALSE)*$W3246</f>
        <v>4320.1228000000001</v>
      </c>
      <c r="W3246" s="1">
        <v>0.31</v>
      </c>
      <c r="X3246">
        <f t="shared" si="50"/>
        <v>5247.1860245123526</v>
      </c>
    </row>
    <row r="3247" spans="1:24" x14ac:dyDescent="0.15">
      <c r="A3247">
        <v>3246</v>
      </c>
      <c r="B3247">
        <v>23</v>
      </c>
      <c r="C3247">
        <v>8000.9803723219084</v>
      </c>
      <c r="D3247">
        <v>615.13143278929783</v>
      </c>
      <c r="E3247">
        <v>273.39174790635462</v>
      </c>
      <c r="F3247">
        <v>6471.2493999999997</v>
      </c>
      <c r="G3247" s="1">
        <v>0.77</v>
      </c>
      <c r="H3247">
        <v>4090.5446299062346</v>
      </c>
      <c r="Q3247">
        <v>3246</v>
      </c>
      <c r="R3247">
        <v>23</v>
      </c>
      <c r="S3247">
        <f>VLOOKUP($R3247,'[3]人物&amp;怪物成长分析'!$B$5:$S$104,12,FALSE)*$W3247</f>
        <v>8000.9803723219084</v>
      </c>
      <c r="T3247">
        <f>VLOOKUP($R3247,'[3]人物&amp;怪物成长分析'!$B$5:$S$104,13,FALSE)*$W3247</f>
        <v>615.13143278929783</v>
      </c>
      <c r="U3247">
        <f>VLOOKUP($R3247,'[3]人物&amp;怪物成长分析'!$B$5:$S$104,14,FALSE)*$W3247</f>
        <v>273.39174790635462</v>
      </c>
      <c r="V3247">
        <f>VLOOKUP($R3247,'[3]人物&amp;怪物成长分析'!$B$5:$S$104,17,FALSE)*$W3247</f>
        <v>6471.2493999999997</v>
      </c>
      <c r="W3247" s="1">
        <v>0.77</v>
      </c>
      <c r="X3247">
        <f t="shared" si="50"/>
        <v>4090.5446299062346</v>
      </c>
    </row>
    <row r="3248" spans="1:24" x14ac:dyDescent="0.15">
      <c r="A3248">
        <v>3247</v>
      </c>
      <c r="B3248">
        <v>40</v>
      </c>
      <c r="C3248">
        <v>29033.189976786631</v>
      </c>
      <c r="D3248">
        <v>1589.4082104080273</v>
      </c>
      <c r="E3248">
        <v>706.40364907023445</v>
      </c>
      <c r="F3248">
        <v>5875.5839999999998</v>
      </c>
      <c r="G3248" s="1">
        <v>0.44</v>
      </c>
      <c r="H3248">
        <v>6545.8056222596724</v>
      </c>
      <c r="Q3248">
        <v>3247</v>
      </c>
      <c r="R3248">
        <v>40</v>
      </c>
      <c r="S3248">
        <f>VLOOKUP($R3248,'[3]人物&amp;怪物成长分析'!$B$5:$S$104,12,FALSE)*$W3248</f>
        <v>29033.189976786631</v>
      </c>
      <c r="T3248">
        <f>VLOOKUP($R3248,'[3]人物&amp;怪物成长分析'!$B$5:$S$104,13,FALSE)*$W3248</f>
        <v>1589.4082104080273</v>
      </c>
      <c r="U3248">
        <f>VLOOKUP($R3248,'[3]人物&amp;怪物成长分析'!$B$5:$S$104,14,FALSE)*$W3248</f>
        <v>706.40364907023445</v>
      </c>
      <c r="V3248">
        <f>VLOOKUP($R3248,'[3]人物&amp;怪物成长分析'!$B$5:$S$104,17,FALSE)*$W3248</f>
        <v>5875.5839999999998</v>
      </c>
      <c r="W3248" s="1">
        <v>0.44</v>
      </c>
      <c r="X3248">
        <f t="shared" si="50"/>
        <v>6545.8056222596724</v>
      </c>
    </row>
    <row r="3249" spans="1:24" x14ac:dyDescent="0.15">
      <c r="A3249">
        <v>3248</v>
      </c>
      <c r="B3249">
        <v>39</v>
      </c>
      <c r="C3249">
        <v>18336.594007258016</v>
      </c>
      <c r="D3249">
        <v>1030.5866528072911</v>
      </c>
      <c r="E3249">
        <v>458.03851235879603</v>
      </c>
      <c r="F3249">
        <v>4049.3625999999995</v>
      </c>
      <c r="G3249" s="1">
        <v>0.31</v>
      </c>
      <c r="H3249">
        <v>4318.6466513476898</v>
      </c>
      <c r="Q3249">
        <v>3248</v>
      </c>
      <c r="R3249">
        <v>39</v>
      </c>
      <c r="S3249">
        <f>VLOOKUP($R3249,'[3]人物&amp;怪物成长分析'!$B$5:$S$104,12,FALSE)*$W3249</f>
        <v>18336.594007258016</v>
      </c>
      <c r="T3249">
        <f>VLOOKUP($R3249,'[3]人物&amp;怪物成长分析'!$B$5:$S$104,13,FALSE)*$W3249</f>
        <v>1030.5866528072911</v>
      </c>
      <c r="U3249">
        <f>VLOOKUP($R3249,'[3]人物&amp;怪物成长分析'!$B$5:$S$104,14,FALSE)*$W3249</f>
        <v>458.03851235879603</v>
      </c>
      <c r="V3249">
        <f>VLOOKUP($R3249,'[3]人物&amp;怪物成长分析'!$B$5:$S$104,17,FALSE)*$W3249</f>
        <v>4049.3625999999995</v>
      </c>
      <c r="W3249" s="1">
        <v>0.31</v>
      </c>
      <c r="X3249">
        <f t="shared" si="50"/>
        <v>4318.6466513476898</v>
      </c>
    </row>
    <row r="3250" spans="1:24" x14ac:dyDescent="0.15">
      <c r="A3250">
        <v>3249</v>
      </c>
      <c r="B3250">
        <v>21</v>
      </c>
      <c r="C3250">
        <v>4736.6183865000021</v>
      </c>
      <c r="D3250">
        <v>385.13441426086973</v>
      </c>
      <c r="E3250">
        <v>171.17085078260877</v>
      </c>
      <c r="F3250">
        <v>4536.7251999999999</v>
      </c>
      <c r="G3250" s="1">
        <v>0.57999999999999996</v>
      </c>
      <c r="H3250">
        <v>2745.9078822041743</v>
      </c>
      <c r="Q3250">
        <v>3249</v>
      </c>
      <c r="R3250">
        <v>21</v>
      </c>
      <c r="S3250">
        <f>VLOOKUP($R3250,'[3]人物&amp;怪物成长分析'!$B$5:$S$104,12,FALSE)*$W3250</f>
        <v>4736.6183865000021</v>
      </c>
      <c r="T3250">
        <f>VLOOKUP($R3250,'[3]人物&amp;怪物成长分析'!$B$5:$S$104,13,FALSE)*$W3250</f>
        <v>385.13441426086973</v>
      </c>
      <c r="U3250">
        <f>VLOOKUP($R3250,'[3]人物&amp;怪物成长分析'!$B$5:$S$104,14,FALSE)*$W3250</f>
        <v>171.17085078260877</v>
      </c>
      <c r="V3250">
        <f>VLOOKUP($R3250,'[3]人物&amp;怪物成长分析'!$B$5:$S$104,17,FALSE)*$W3250</f>
        <v>4536.7251999999999</v>
      </c>
      <c r="W3250" s="1">
        <v>0.57999999999999996</v>
      </c>
      <c r="X3250">
        <f t="shared" si="50"/>
        <v>2745.9078822041743</v>
      </c>
    </row>
    <row r="3251" spans="1:24" x14ac:dyDescent="0.15">
      <c r="A3251">
        <v>3250</v>
      </c>
      <c r="B3251">
        <v>21</v>
      </c>
      <c r="C3251">
        <v>3756.6283755000018</v>
      </c>
      <c r="D3251">
        <v>305.45143200000018</v>
      </c>
      <c r="E3251">
        <v>135.75619200000008</v>
      </c>
      <c r="F3251">
        <v>3598.0924</v>
      </c>
      <c r="G3251" s="1">
        <v>0.46</v>
      </c>
      <c r="H3251">
        <v>2177.7890100240006</v>
      </c>
      <c r="Q3251">
        <v>3250</v>
      </c>
      <c r="R3251">
        <v>21</v>
      </c>
      <c r="S3251">
        <f>VLOOKUP($R3251,'[3]人物&amp;怪物成长分析'!$B$5:$S$104,12,FALSE)*$W3251</f>
        <v>3756.6283755000018</v>
      </c>
      <c r="T3251">
        <f>VLOOKUP($R3251,'[3]人物&amp;怪物成长分析'!$B$5:$S$104,13,FALSE)*$W3251</f>
        <v>305.45143200000018</v>
      </c>
      <c r="U3251">
        <f>VLOOKUP($R3251,'[3]人物&amp;怪物成长分析'!$B$5:$S$104,14,FALSE)*$W3251</f>
        <v>135.75619200000008</v>
      </c>
      <c r="V3251">
        <f>VLOOKUP($R3251,'[3]人物&amp;怪物成长分析'!$B$5:$S$104,17,FALSE)*$W3251</f>
        <v>3598.0924</v>
      </c>
      <c r="W3251" s="1">
        <v>0.46</v>
      </c>
      <c r="X3251">
        <f t="shared" si="50"/>
        <v>2177.7890100240006</v>
      </c>
    </row>
    <row r="3252" spans="1:24" x14ac:dyDescent="0.15">
      <c r="A3252">
        <v>3251</v>
      </c>
      <c r="B3252">
        <v>42</v>
      </c>
      <c r="C3252">
        <v>45555.156297991736</v>
      </c>
      <c r="D3252">
        <v>2370.0405533538474</v>
      </c>
      <c r="E3252">
        <v>1053.3513570461546</v>
      </c>
      <c r="F3252">
        <v>7804.0928000000004</v>
      </c>
      <c r="G3252" s="1">
        <v>0.56000000000000005</v>
      </c>
      <c r="H3252">
        <v>9478.7876571836059</v>
      </c>
      <c r="Q3252">
        <v>3251</v>
      </c>
      <c r="R3252">
        <v>42</v>
      </c>
      <c r="S3252">
        <f>VLOOKUP($R3252,'[3]人物&amp;怪物成长分析'!$B$5:$S$104,12,FALSE)*$W3252</f>
        <v>45555.156297991736</v>
      </c>
      <c r="T3252">
        <f>VLOOKUP($R3252,'[3]人物&amp;怪物成长分析'!$B$5:$S$104,13,FALSE)*$W3252</f>
        <v>2370.0405533538474</v>
      </c>
      <c r="U3252">
        <f>VLOOKUP($R3252,'[3]人物&amp;怪物成长分析'!$B$5:$S$104,14,FALSE)*$W3252</f>
        <v>1053.3513570461546</v>
      </c>
      <c r="V3252">
        <f>VLOOKUP($R3252,'[3]人物&amp;怪物成长分析'!$B$5:$S$104,17,FALSE)*$W3252</f>
        <v>7804.0928000000004</v>
      </c>
      <c r="W3252" s="1">
        <v>0.56000000000000005</v>
      </c>
      <c r="X3252">
        <f t="shared" si="50"/>
        <v>9478.7876571836059</v>
      </c>
    </row>
    <row r="3253" spans="1:24" x14ac:dyDescent="0.15">
      <c r="A3253">
        <v>3252</v>
      </c>
      <c r="B3253">
        <v>31</v>
      </c>
      <c r="C3253">
        <v>17275.976870815393</v>
      </c>
      <c r="D3253">
        <v>1104.2689293138465</v>
      </c>
      <c r="E3253">
        <v>490.78619080615402</v>
      </c>
      <c r="F3253">
        <v>7084.0044000000007</v>
      </c>
      <c r="G3253" s="1">
        <v>0.66</v>
      </c>
      <c r="H3253">
        <v>5633.5868291431407</v>
      </c>
      <c r="Q3253">
        <v>3252</v>
      </c>
      <c r="R3253">
        <v>31</v>
      </c>
      <c r="S3253">
        <f>VLOOKUP($R3253,'[3]人物&amp;怪物成长分析'!$B$5:$S$104,12,FALSE)*$W3253</f>
        <v>17275.976870815393</v>
      </c>
      <c r="T3253">
        <f>VLOOKUP($R3253,'[3]人物&amp;怪物成长分析'!$B$5:$S$104,13,FALSE)*$W3253</f>
        <v>1104.2689293138465</v>
      </c>
      <c r="U3253">
        <f>VLOOKUP($R3253,'[3]人物&amp;怪物成长分析'!$B$5:$S$104,14,FALSE)*$W3253</f>
        <v>490.78619080615402</v>
      </c>
      <c r="V3253">
        <f>VLOOKUP($R3253,'[3]人物&amp;怪物成长分析'!$B$5:$S$104,17,FALSE)*$W3253</f>
        <v>7084.0044000000007</v>
      </c>
      <c r="W3253" s="1">
        <v>0.66</v>
      </c>
      <c r="X3253">
        <f t="shared" si="50"/>
        <v>5633.5868291431407</v>
      </c>
    </row>
    <row r="3254" spans="1:24" x14ac:dyDescent="0.15">
      <c r="A3254">
        <v>3253</v>
      </c>
      <c r="B3254">
        <v>35</v>
      </c>
      <c r="C3254">
        <v>30587.48641565218</v>
      </c>
      <c r="D3254">
        <v>1883.2536907826088</v>
      </c>
      <c r="E3254">
        <v>837.00164034782642</v>
      </c>
      <c r="F3254">
        <v>9280.3619999999992</v>
      </c>
      <c r="G3254" s="1">
        <v>0.78</v>
      </c>
      <c r="H3254">
        <v>8518.8934413078277</v>
      </c>
      <c r="Q3254">
        <v>3253</v>
      </c>
      <c r="R3254">
        <v>35</v>
      </c>
      <c r="S3254">
        <f>VLOOKUP($R3254,'[3]人物&amp;怪物成长分析'!$B$5:$S$104,12,FALSE)*$W3254</f>
        <v>30587.48641565218</v>
      </c>
      <c r="T3254">
        <f>VLOOKUP($R3254,'[3]人物&amp;怪物成长分析'!$B$5:$S$104,13,FALSE)*$W3254</f>
        <v>1883.2536907826088</v>
      </c>
      <c r="U3254">
        <f>VLOOKUP($R3254,'[3]人物&amp;怪物成长分析'!$B$5:$S$104,14,FALSE)*$W3254</f>
        <v>837.00164034782642</v>
      </c>
      <c r="V3254">
        <f>VLOOKUP($R3254,'[3]人物&amp;怪物成长分析'!$B$5:$S$104,17,FALSE)*$W3254</f>
        <v>9280.3619999999992</v>
      </c>
      <c r="W3254" s="1">
        <v>0.78</v>
      </c>
      <c r="X3254">
        <f t="shared" si="50"/>
        <v>8518.8934413078277</v>
      </c>
    </row>
    <row r="3255" spans="1:24" x14ac:dyDescent="0.15">
      <c r="A3255">
        <v>3254</v>
      </c>
      <c r="B3255">
        <v>28</v>
      </c>
      <c r="C3255">
        <v>15001.201259879603</v>
      </c>
      <c r="D3255">
        <v>1015.118882247492</v>
      </c>
      <c r="E3255">
        <v>451.16394766555197</v>
      </c>
      <c r="F3255">
        <v>7887.9360000000006</v>
      </c>
      <c r="G3255" s="1">
        <v>0.8</v>
      </c>
      <c r="H3255">
        <v>5697.8749443698744</v>
      </c>
      <c r="Q3255">
        <v>3254</v>
      </c>
      <c r="R3255">
        <v>28</v>
      </c>
      <c r="S3255">
        <f>VLOOKUP($R3255,'[3]人物&amp;怪物成长分析'!$B$5:$S$104,12,FALSE)*$W3255</f>
        <v>15001.201259879603</v>
      </c>
      <c r="T3255">
        <f>VLOOKUP($R3255,'[3]人物&amp;怪物成长分析'!$B$5:$S$104,13,FALSE)*$W3255</f>
        <v>1015.118882247492</v>
      </c>
      <c r="U3255">
        <f>VLOOKUP($R3255,'[3]人物&amp;怪物成长分析'!$B$5:$S$104,14,FALSE)*$W3255</f>
        <v>451.16394766555197</v>
      </c>
      <c r="V3255">
        <f>VLOOKUP($R3255,'[3]人物&amp;怪物成长分析'!$B$5:$S$104,17,FALSE)*$W3255</f>
        <v>7887.9360000000006</v>
      </c>
      <c r="W3255" s="1">
        <v>0.8</v>
      </c>
      <c r="X3255">
        <f t="shared" si="50"/>
        <v>5697.8749443698744</v>
      </c>
    </row>
    <row r="3256" spans="1:24" x14ac:dyDescent="0.15">
      <c r="A3256">
        <v>3255</v>
      </c>
      <c r="B3256">
        <v>24</v>
      </c>
      <c r="C3256">
        <v>5630.9707742608707</v>
      </c>
      <c r="D3256">
        <v>421.44479807357868</v>
      </c>
      <c r="E3256">
        <v>187.30879914381271</v>
      </c>
      <c r="F3256">
        <v>4173.7727999999997</v>
      </c>
      <c r="G3256" s="1">
        <v>0.48</v>
      </c>
      <c r="H3256">
        <v>2703.6902162253914</v>
      </c>
      <c r="Q3256">
        <v>3255</v>
      </c>
      <c r="R3256">
        <v>24</v>
      </c>
      <c r="S3256">
        <f>VLOOKUP($R3256,'[3]人物&amp;怪物成长分析'!$B$5:$S$104,12,FALSE)*$W3256</f>
        <v>5630.9707742608707</v>
      </c>
      <c r="T3256">
        <f>VLOOKUP($R3256,'[3]人物&amp;怪物成长分析'!$B$5:$S$104,13,FALSE)*$W3256</f>
        <v>421.44479807357868</v>
      </c>
      <c r="U3256">
        <f>VLOOKUP($R3256,'[3]人物&amp;怪物成长分析'!$B$5:$S$104,14,FALSE)*$W3256</f>
        <v>187.30879914381271</v>
      </c>
      <c r="V3256">
        <f>VLOOKUP($R3256,'[3]人物&amp;怪物成长分析'!$B$5:$S$104,17,FALSE)*$W3256</f>
        <v>4173.7727999999997</v>
      </c>
      <c r="W3256" s="1">
        <v>0.48</v>
      </c>
      <c r="X3256">
        <f t="shared" si="50"/>
        <v>2703.6902162253914</v>
      </c>
    </row>
    <row r="3257" spans="1:24" x14ac:dyDescent="0.15">
      <c r="A3257">
        <v>3256</v>
      </c>
      <c r="B3257">
        <v>49</v>
      </c>
      <c r="C3257">
        <v>101424.33460779267</v>
      </c>
      <c r="D3257">
        <v>4483.9946082130455</v>
      </c>
      <c r="E3257">
        <v>1992.8864925391317</v>
      </c>
      <c r="F3257">
        <v>10383.009</v>
      </c>
      <c r="G3257" s="1">
        <v>0.65</v>
      </c>
      <c r="H3257">
        <v>16876.89305407666</v>
      </c>
      <c r="Q3257">
        <v>3256</v>
      </c>
      <c r="R3257">
        <v>49</v>
      </c>
      <c r="S3257">
        <f>VLOOKUP($R3257,'[3]人物&amp;怪物成长分析'!$B$5:$S$104,12,FALSE)*$W3257</f>
        <v>101424.33460779267</v>
      </c>
      <c r="T3257">
        <f>VLOOKUP($R3257,'[3]人物&amp;怪物成长分析'!$B$5:$S$104,13,FALSE)*$W3257</f>
        <v>4483.9946082130455</v>
      </c>
      <c r="U3257">
        <f>VLOOKUP($R3257,'[3]人物&amp;怪物成长分析'!$B$5:$S$104,14,FALSE)*$W3257</f>
        <v>1992.8864925391317</v>
      </c>
      <c r="V3257">
        <f>VLOOKUP($R3257,'[3]人物&amp;怪物成长分析'!$B$5:$S$104,17,FALSE)*$W3257</f>
        <v>10383.009</v>
      </c>
      <c r="W3257" s="1">
        <v>0.65</v>
      </c>
      <c r="X3257">
        <f t="shared" si="50"/>
        <v>16876.89305407666</v>
      </c>
    </row>
    <row r="3258" spans="1:24" x14ac:dyDescent="0.15">
      <c r="A3258">
        <v>3257</v>
      </c>
      <c r="B3258">
        <v>25</v>
      </c>
      <c r="C3258">
        <v>7244.5268525292668</v>
      </c>
      <c r="D3258">
        <v>528.20854013377959</v>
      </c>
      <c r="E3258">
        <v>234.75935117056869</v>
      </c>
      <c r="F3258">
        <v>4942.5750000000007</v>
      </c>
      <c r="G3258" s="1">
        <v>0.55000000000000004</v>
      </c>
      <c r="H3258">
        <v>3279.8693584866232</v>
      </c>
      <c r="Q3258">
        <v>3257</v>
      </c>
      <c r="R3258">
        <v>25</v>
      </c>
      <c r="S3258">
        <f>VLOOKUP($R3258,'[3]人物&amp;怪物成长分析'!$B$5:$S$104,12,FALSE)*$W3258</f>
        <v>7244.5268525292668</v>
      </c>
      <c r="T3258">
        <f>VLOOKUP($R3258,'[3]人物&amp;怪物成长分析'!$B$5:$S$104,13,FALSE)*$W3258</f>
        <v>528.20854013377959</v>
      </c>
      <c r="U3258">
        <f>VLOOKUP($R3258,'[3]人物&amp;怪物成长分析'!$B$5:$S$104,14,FALSE)*$W3258</f>
        <v>234.75935117056869</v>
      </c>
      <c r="V3258">
        <f>VLOOKUP($R3258,'[3]人物&amp;怪物成长分析'!$B$5:$S$104,17,FALSE)*$W3258</f>
        <v>4942.5750000000007</v>
      </c>
      <c r="W3258" s="1">
        <v>0.55000000000000004</v>
      </c>
      <c r="X3258">
        <f t="shared" si="50"/>
        <v>3279.8693584866232</v>
      </c>
    </row>
    <row r="3259" spans="1:24" x14ac:dyDescent="0.15">
      <c r="A3259">
        <v>3258</v>
      </c>
      <c r="B3259">
        <v>46</v>
      </c>
      <c r="C3259">
        <v>46672.916272153059</v>
      </c>
      <c r="D3259">
        <v>2206.4674797078269</v>
      </c>
      <c r="E3259">
        <v>980.65221320347882</v>
      </c>
      <c r="F3259">
        <v>5889.1715999999997</v>
      </c>
      <c r="G3259" s="1">
        <v>0.39</v>
      </c>
      <c r="H3259">
        <v>8467.6256253569136</v>
      </c>
      <c r="Q3259">
        <v>3258</v>
      </c>
      <c r="R3259">
        <v>46</v>
      </c>
      <c r="S3259">
        <f>VLOOKUP($R3259,'[3]人物&amp;怪物成长分析'!$B$5:$S$104,12,FALSE)*$W3259</f>
        <v>46672.916272153059</v>
      </c>
      <c r="T3259">
        <f>VLOOKUP($R3259,'[3]人物&amp;怪物成长分析'!$B$5:$S$104,13,FALSE)*$W3259</f>
        <v>2206.4674797078269</v>
      </c>
      <c r="U3259">
        <f>VLOOKUP($R3259,'[3]人物&amp;怪物成长分析'!$B$5:$S$104,14,FALSE)*$W3259</f>
        <v>980.65221320347882</v>
      </c>
      <c r="V3259">
        <f>VLOOKUP($R3259,'[3]人物&amp;怪物成长分析'!$B$5:$S$104,17,FALSE)*$W3259</f>
        <v>5889.1715999999997</v>
      </c>
      <c r="W3259" s="1">
        <v>0.39</v>
      </c>
      <c r="X3259">
        <f t="shared" si="50"/>
        <v>8467.6256253569136</v>
      </c>
    </row>
    <row r="3260" spans="1:24" x14ac:dyDescent="0.15">
      <c r="A3260">
        <v>3259</v>
      </c>
      <c r="B3260">
        <v>28</v>
      </c>
      <c r="C3260">
        <v>8625.6907244307713</v>
      </c>
      <c r="D3260">
        <v>583.69335729230795</v>
      </c>
      <c r="E3260">
        <v>259.41926990769241</v>
      </c>
      <c r="F3260">
        <v>4535.5632000000005</v>
      </c>
      <c r="G3260" s="1">
        <v>0.46</v>
      </c>
      <c r="H3260">
        <v>3276.2780930126773</v>
      </c>
      <c r="Q3260">
        <v>3259</v>
      </c>
      <c r="R3260">
        <v>28</v>
      </c>
      <c r="S3260">
        <f>VLOOKUP($R3260,'[3]人物&amp;怪物成长分析'!$B$5:$S$104,12,FALSE)*$W3260</f>
        <v>8625.6907244307713</v>
      </c>
      <c r="T3260">
        <f>VLOOKUP($R3260,'[3]人物&amp;怪物成长分析'!$B$5:$S$104,13,FALSE)*$W3260</f>
        <v>583.69335729230795</v>
      </c>
      <c r="U3260">
        <f>VLOOKUP($R3260,'[3]人物&amp;怪物成长分析'!$B$5:$S$104,14,FALSE)*$W3260</f>
        <v>259.41926990769241</v>
      </c>
      <c r="V3260">
        <f>VLOOKUP($R3260,'[3]人物&amp;怪物成长分析'!$B$5:$S$104,17,FALSE)*$W3260</f>
        <v>4535.5632000000005</v>
      </c>
      <c r="W3260" s="1">
        <v>0.46</v>
      </c>
      <c r="X3260">
        <f t="shared" si="50"/>
        <v>3276.2780930126773</v>
      </c>
    </row>
    <row r="3261" spans="1:24" x14ac:dyDescent="0.15">
      <c r="A3261">
        <v>3260</v>
      </c>
      <c r="B3261">
        <v>42</v>
      </c>
      <c r="C3261">
        <v>42301.216562420894</v>
      </c>
      <c r="D3261">
        <v>2200.7519424000011</v>
      </c>
      <c r="E3261">
        <v>978.11197440000058</v>
      </c>
      <c r="F3261">
        <v>7246.6575999999995</v>
      </c>
      <c r="G3261" s="1">
        <v>0.52</v>
      </c>
      <c r="H3261">
        <v>8801.7313959562052</v>
      </c>
      <c r="Q3261">
        <v>3260</v>
      </c>
      <c r="R3261">
        <v>42</v>
      </c>
      <c r="S3261">
        <f>VLOOKUP($R3261,'[3]人物&amp;怪物成长分析'!$B$5:$S$104,12,FALSE)*$W3261</f>
        <v>42301.216562420894</v>
      </c>
      <c r="T3261">
        <f>VLOOKUP($R3261,'[3]人物&amp;怪物成长分析'!$B$5:$S$104,13,FALSE)*$W3261</f>
        <v>2200.7519424000011</v>
      </c>
      <c r="U3261">
        <f>VLOOKUP($R3261,'[3]人物&amp;怪物成长分析'!$B$5:$S$104,14,FALSE)*$W3261</f>
        <v>978.11197440000058</v>
      </c>
      <c r="V3261">
        <f>VLOOKUP($R3261,'[3]人物&amp;怪物成长分析'!$B$5:$S$104,17,FALSE)*$W3261</f>
        <v>7246.6575999999995</v>
      </c>
      <c r="W3261" s="1">
        <v>0.52</v>
      </c>
      <c r="X3261">
        <f t="shared" si="50"/>
        <v>8801.7313959562052</v>
      </c>
    </row>
    <row r="3262" spans="1:24" x14ac:dyDescent="0.15">
      <c r="A3262">
        <v>3261</v>
      </c>
      <c r="B3262">
        <v>40</v>
      </c>
      <c r="C3262">
        <v>31012.725657022082</v>
      </c>
      <c r="D3262">
        <v>1697.7769520267564</v>
      </c>
      <c r="E3262">
        <v>754.56753423411408</v>
      </c>
      <c r="F3262">
        <v>6276.1919999999991</v>
      </c>
      <c r="G3262" s="1">
        <v>0.47</v>
      </c>
      <c r="H3262">
        <v>6992.1105510501047</v>
      </c>
      <c r="Q3262">
        <v>3261</v>
      </c>
      <c r="R3262">
        <v>40</v>
      </c>
      <c r="S3262">
        <f>VLOOKUP($R3262,'[3]人物&amp;怪物成长分析'!$B$5:$S$104,12,FALSE)*$W3262</f>
        <v>31012.725657022082</v>
      </c>
      <c r="T3262">
        <f>VLOOKUP($R3262,'[3]人物&amp;怪物成长分析'!$B$5:$S$104,13,FALSE)*$W3262</f>
        <v>1697.7769520267564</v>
      </c>
      <c r="U3262">
        <f>VLOOKUP($R3262,'[3]人物&amp;怪物成长分析'!$B$5:$S$104,14,FALSE)*$W3262</f>
        <v>754.56753423411408</v>
      </c>
      <c r="V3262">
        <f>VLOOKUP($R3262,'[3]人物&amp;怪物成长分析'!$B$5:$S$104,17,FALSE)*$W3262</f>
        <v>6276.1919999999991</v>
      </c>
      <c r="W3262" s="1">
        <v>0.47</v>
      </c>
      <c r="X3262">
        <f t="shared" si="50"/>
        <v>6992.1105510501047</v>
      </c>
    </row>
    <row r="3263" spans="1:24" x14ac:dyDescent="0.15">
      <c r="A3263">
        <v>3262</v>
      </c>
      <c r="B3263">
        <v>33</v>
      </c>
      <c r="C3263">
        <v>22594.011561797673</v>
      </c>
      <c r="D3263">
        <v>1416.5108381588636</v>
      </c>
      <c r="E3263">
        <v>629.56037251505063</v>
      </c>
      <c r="F3263">
        <v>7920.9339999999984</v>
      </c>
      <c r="G3263" s="1">
        <v>0.7</v>
      </c>
      <c r="H3263">
        <v>6771.5390797749842</v>
      </c>
      <c r="Q3263">
        <v>3262</v>
      </c>
      <c r="R3263">
        <v>33</v>
      </c>
      <c r="S3263">
        <f>VLOOKUP($R3263,'[3]人物&amp;怪物成长分析'!$B$5:$S$104,12,FALSE)*$W3263</f>
        <v>22594.011561797673</v>
      </c>
      <c r="T3263">
        <f>VLOOKUP($R3263,'[3]人物&amp;怪物成长分析'!$B$5:$S$104,13,FALSE)*$W3263</f>
        <v>1416.5108381588636</v>
      </c>
      <c r="U3263">
        <f>VLOOKUP($R3263,'[3]人物&amp;怪物成长分析'!$B$5:$S$104,14,FALSE)*$W3263</f>
        <v>629.56037251505063</v>
      </c>
      <c r="V3263">
        <f>VLOOKUP($R3263,'[3]人物&amp;怪物成长分析'!$B$5:$S$104,17,FALSE)*$W3263</f>
        <v>7920.9339999999984</v>
      </c>
      <c r="W3263" s="1">
        <v>0.7</v>
      </c>
      <c r="X3263">
        <f t="shared" si="50"/>
        <v>6771.5390797749842</v>
      </c>
    </row>
    <row r="3264" spans="1:24" x14ac:dyDescent="0.15">
      <c r="A3264">
        <v>3263</v>
      </c>
      <c r="B3264">
        <v>35</v>
      </c>
      <c r="C3264">
        <v>12156.565113913044</v>
      </c>
      <c r="D3264">
        <v>748.47262069565227</v>
      </c>
      <c r="E3264">
        <v>332.65449808695666</v>
      </c>
      <c r="F3264">
        <v>3688.3489999999997</v>
      </c>
      <c r="G3264" s="1">
        <v>0.31</v>
      </c>
      <c r="H3264">
        <v>3385.714060006957</v>
      </c>
      <c r="Q3264">
        <v>3263</v>
      </c>
      <c r="R3264">
        <v>35</v>
      </c>
      <c r="S3264">
        <f>VLOOKUP($R3264,'[3]人物&amp;怪物成长分析'!$B$5:$S$104,12,FALSE)*$W3264</f>
        <v>12156.565113913044</v>
      </c>
      <c r="T3264">
        <f>VLOOKUP($R3264,'[3]人物&amp;怪物成长分析'!$B$5:$S$104,13,FALSE)*$W3264</f>
        <v>748.47262069565227</v>
      </c>
      <c r="U3264">
        <f>VLOOKUP($R3264,'[3]人物&amp;怪物成长分析'!$B$5:$S$104,14,FALSE)*$W3264</f>
        <v>332.65449808695666</v>
      </c>
      <c r="V3264">
        <f>VLOOKUP($R3264,'[3]人物&amp;怪物成长分析'!$B$5:$S$104,17,FALSE)*$W3264</f>
        <v>3688.3489999999997</v>
      </c>
      <c r="W3264" s="1">
        <v>0.31</v>
      </c>
      <c r="X3264">
        <f t="shared" si="50"/>
        <v>3385.714060006957</v>
      </c>
    </row>
    <row r="3265" spans="1:24" x14ac:dyDescent="0.15">
      <c r="A3265">
        <v>3264</v>
      </c>
      <c r="B3265">
        <v>35</v>
      </c>
      <c r="C3265">
        <v>14509.448684347828</v>
      </c>
      <c r="D3265">
        <v>893.33828921739143</v>
      </c>
      <c r="E3265">
        <v>397.03923965217405</v>
      </c>
      <c r="F3265">
        <v>4402.223</v>
      </c>
      <c r="G3265" s="1">
        <v>0.37</v>
      </c>
      <c r="H3265">
        <v>4041.0135554921744</v>
      </c>
      <c r="Q3265">
        <v>3264</v>
      </c>
      <c r="R3265">
        <v>35</v>
      </c>
      <c r="S3265">
        <f>VLOOKUP($R3265,'[3]人物&amp;怪物成长分析'!$B$5:$S$104,12,FALSE)*$W3265</f>
        <v>14509.448684347828</v>
      </c>
      <c r="T3265">
        <f>VLOOKUP($R3265,'[3]人物&amp;怪物成长分析'!$B$5:$S$104,13,FALSE)*$W3265</f>
        <v>893.33828921739143</v>
      </c>
      <c r="U3265">
        <f>VLOOKUP($R3265,'[3]人物&amp;怪物成长分析'!$B$5:$S$104,14,FALSE)*$W3265</f>
        <v>397.03923965217405</v>
      </c>
      <c r="V3265">
        <f>VLOOKUP($R3265,'[3]人物&amp;怪物成长分析'!$B$5:$S$104,17,FALSE)*$W3265</f>
        <v>4402.223</v>
      </c>
      <c r="W3265" s="1">
        <v>0.37</v>
      </c>
      <c r="X3265">
        <f t="shared" si="50"/>
        <v>4041.0135554921744</v>
      </c>
    </row>
    <row r="3266" spans="1:24" x14ac:dyDescent="0.15">
      <c r="A3266">
        <v>3265</v>
      </c>
      <c r="B3266">
        <v>38</v>
      </c>
      <c r="C3266">
        <v>36279.600844528693</v>
      </c>
      <c r="D3266">
        <v>2094.6407439250843</v>
      </c>
      <c r="E3266">
        <v>930.95144174448194</v>
      </c>
      <c r="F3266">
        <v>8684.4976000000006</v>
      </c>
      <c r="G3266" s="1">
        <v>0.68</v>
      </c>
      <c r="H3266">
        <v>8915.4064841408563</v>
      </c>
      <c r="Q3266">
        <v>3265</v>
      </c>
      <c r="R3266">
        <v>38</v>
      </c>
      <c r="S3266">
        <f>VLOOKUP($R3266,'[3]人物&amp;怪物成长分析'!$B$5:$S$104,12,FALSE)*$W3266</f>
        <v>36279.600844528693</v>
      </c>
      <c r="T3266">
        <f>VLOOKUP($R3266,'[3]人物&amp;怪物成长分析'!$B$5:$S$104,13,FALSE)*$W3266</f>
        <v>2094.6407439250843</v>
      </c>
      <c r="U3266">
        <f>VLOOKUP($R3266,'[3]人物&amp;怪物成长分析'!$B$5:$S$104,14,FALSE)*$W3266</f>
        <v>930.95144174448194</v>
      </c>
      <c r="V3266">
        <f>VLOOKUP($R3266,'[3]人物&amp;怪物成长分析'!$B$5:$S$104,17,FALSE)*$W3266</f>
        <v>8684.4976000000006</v>
      </c>
      <c r="W3266" s="1">
        <v>0.68</v>
      </c>
      <c r="X3266">
        <f t="shared" si="50"/>
        <v>8915.4064841408563</v>
      </c>
    </row>
    <row r="3267" spans="1:24" x14ac:dyDescent="0.15">
      <c r="A3267">
        <v>3266</v>
      </c>
      <c r="B3267">
        <v>50</v>
      </c>
      <c r="C3267">
        <v>68360.101982608729</v>
      </c>
      <c r="D3267">
        <v>2957.8890280936466</v>
      </c>
      <c r="E3267">
        <v>1314.6173458193987</v>
      </c>
      <c r="F3267">
        <v>6506</v>
      </c>
      <c r="G3267" s="1">
        <v>0.4</v>
      </c>
      <c r="H3267">
        <v>11062.740543860875</v>
      </c>
      <c r="Q3267">
        <v>3266</v>
      </c>
      <c r="R3267">
        <v>50</v>
      </c>
      <c r="S3267">
        <f>VLOOKUP($R3267,'[3]人物&amp;怪物成长分析'!$B$5:$S$104,12,FALSE)*$W3267</f>
        <v>68360.101982608729</v>
      </c>
      <c r="T3267">
        <f>VLOOKUP($R3267,'[3]人物&amp;怪物成长分析'!$B$5:$S$104,13,FALSE)*$W3267</f>
        <v>2957.8890280936466</v>
      </c>
      <c r="U3267">
        <f>VLOOKUP($R3267,'[3]人物&amp;怪物成长分析'!$B$5:$S$104,14,FALSE)*$W3267</f>
        <v>1314.6173458193987</v>
      </c>
      <c r="V3267">
        <f>VLOOKUP($R3267,'[3]人物&amp;怪物成长分析'!$B$5:$S$104,17,FALSE)*$W3267</f>
        <v>6506</v>
      </c>
      <c r="W3267" s="1">
        <v>0.4</v>
      </c>
      <c r="X3267">
        <f t="shared" ref="X3267:X3330" si="51">SUMPRODUCT(S3267:V3267,$M$6:$P$6)*1.2</f>
        <v>11062.740543860875</v>
      </c>
    </row>
    <row r="3268" spans="1:24" x14ac:dyDescent="0.15">
      <c r="A3268">
        <v>3267</v>
      </c>
      <c r="B3268">
        <v>50</v>
      </c>
      <c r="C3268">
        <v>83741.124928695688</v>
      </c>
      <c r="D3268">
        <v>3623.414059414717</v>
      </c>
      <c r="E3268">
        <v>1610.4062486287633</v>
      </c>
      <c r="F3268">
        <v>7969.8499999999995</v>
      </c>
      <c r="G3268" s="1">
        <v>0.49</v>
      </c>
      <c r="H3268">
        <v>13551.857166229569</v>
      </c>
      <c r="Q3268">
        <v>3267</v>
      </c>
      <c r="R3268">
        <v>50</v>
      </c>
      <c r="S3268">
        <f>VLOOKUP($R3268,'[3]人物&amp;怪物成长分析'!$B$5:$S$104,12,FALSE)*$W3268</f>
        <v>83741.124928695688</v>
      </c>
      <c r="T3268">
        <f>VLOOKUP($R3268,'[3]人物&amp;怪物成长分析'!$B$5:$S$104,13,FALSE)*$W3268</f>
        <v>3623.414059414717</v>
      </c>
      <c r="U3268">
        <f>VLOOKUP($R3268,'[3]人物&amp;怪物成长分析'!$B$5:$S$104,14,FALSE)*$W3268</f>
        <v>1610.4062486287633</v>
      </c>
      <c r="V3268">
        <f>VLOOKUP($R3268,'[3]人物&amp;怪物成长分析'!$B$5:$S$104,17,FALSE)*$W3268</f>
        <v>7969.8499999999995</v>
      </c>
      <c r="W3268" s="1">
        <v>0.49</v>
      </c>
      <c r="X3268">
        <f t="shared" si="51"/>
        <v>13551.857166229569</v>
      </c>
    </row>
    <row r="3269" spans="1:24" x14ac:dyDescent="0.15">
      <c r="A3269">
        <v>3268</v>
      </c>
      <c r="B3269">
        <v>26</v>
      </c>
      <c r="C3269">
        <v>5812.1959526608707</v>
      </c>
      <c r="D3269">
        <v>413.10770838260885</v>
      </c>
      <c r="E3269">
        <v>183.60342594782614</v>
      </c>
      <c r="F3269">
        <v>3618.2795999999998</v>
      </c>
      <c r="G3269" s="1">
        <v>0.39</v>
      </c>
      <c r="H3269">
        <v>2471.2968437242439</v>
      </c>
      <c r="Q3269">
        <v>3268</v>
      </c>
      <c r="R3269">
        <v>26</v>
      </c>
      <c r="S3269">
        <f>VLOOKUP($R3269,'[3]人物&amp;怪物成长分析'!$B$5:$S$104,12,FALSE)*$W3269</f>
        <v>5812.1959526608707</v>
      </c>
      <c r="T3269">
        <f>VLOOKUP($R3269,'[3]人物&amp;怪物成长分析'!$B$5:$S$104,13,FALSE)*$W3269</f>
        <v>413.10770838260885</v>
      </c>
      <c r="U3269">
        <f>VLOOKUP($R3269,'[3]人物&amp;怪物成长分析'!$B$5:$S$104,14,FALSE)*$W3269</f>
        <v>183.60342594782614</v>
      </c>
      <c r="V3269">
        <f>VLOOKUP($R3269,'[3]人物&amp;怪物成长分析'!$B$5:$S$104,17,FALSE)*$W3269</f>
        <v>3618.2795999999998</v>
      </c>
      <c r="W3269" s="1">
        <v>0.39</v>
      </c>
      <c r="X3269">
        <f t="shared" si="51"/>
        <v>2471.2968437242439</v>
      </c>
    </row>
    <row r="3270" spans="1:24" x14ac:dyDescent="0.15">
      <c r="A3270">
        <v>3269</v>
      </c>
      <c r="B3270">
        <v>34</v>
      </c>
      <c r="C3270">
        <v>18888.267321261876</v>
      </c>
      <c r="D3270">
        <v>1173.338545182743</v>
      </c>
      <c r="E3270">
        <v>521.48379785899681</v>
      </c>
      <c r="F3270">
        <v>6151.5828000000001</v>
      </c>
      <c r="G3270" s="1">
        <v>0.53</v>
      </c>
      <c r="H3270">
        <v>5450.2694254706585</v>
      </c>
      <c r="Q3270">
        <v>3269</v>
      </c>
      <c r="R3270">
        <v>34</v>
      </c>
      <c r="S3270">
        <f>VLOOKUP($R3270,'[3]人物&amp;怪物成长分析'!$B$5:$S$104,12,FALSE)*$W3270</f>
        <v>18888.267321261876</v>
      </c>
      <c r="T3270">
        <f>VLOOKUP($R3270,'[3]人物&amp;怪物成长分析'!$B$5:$S$104,13,FALSE)*$W3270</f>
        <v>1173.338545182743</v>
      </c>
      <c r="U3270">
        <f>VLOOKUP($R3270,'[3]人物&amp;怪物成长分析'!$B$5:$S$104,14,FALSE)*$W3270</f>
        <v>521.48379785899681</v>
      </c>
      <c r="V3270">
        <f>VLOOKUP($R3270,'[3]人物&amp;怪物成长分析'!$B$5:$S$104,17,FALSE)*$W3270</f>
        <v>6151.5828000000001</v>
      </c>
      <c r="W3270" s="1">
        <v>0.53</v>
      </c>
      <c r="X3270">
        <f t="shared" si="51"/>
        <v>5450.2694254706585</v>
      </c>
    </row>
    <row r="3271" spans="1:24" x14ac:dyDescent="0.15">
      <c r="A3271">
        <v>3270</v>
      </c>
      <c r="B3271">
        <v>33</v>
      </c>
      <c r="C3271">
        <v>23239.554749277606</v>
      </c>
      <c r="D3271">
        <v>1456.9825763919739</v>
      </c>
      <c r="E3271">
        <v>647.54781172976629</v>
      </c>
      <c r="F3271">
        <v>8147.2463999999991</v>
      </c>
      <c r="G3271" s="1">
        <v>0.72</v>
      </c>
      <c r="H3271">
        <v>6965.0116249114126</v>
      </c>
      <c r="Q3271">
        <v>3270</v>
      </c>
      <c r="R3271">
        <v>33</v>
      </c>
      <c r="S3271">
        <f>VLOOKUP($R3271,'[3]人物&amp;怪物成长分析'!$B$5:$S$104,12,FALSE)*$W3271</f>
        <v>23239.554749277606</v>
      </c>
      <c r="T3271">
        <f>VLOOKUP($R3271,'[3]人物&amp;怪物成长分析'!$B$5:$S$104,13,FALSE)*$W3271</f>
        <v>1456.9825763919739</v>
      </c>
      <c r="U3271">
        <f>VLOOKUP($R3271,'[3]人物&amp;怪物成长分析'!$B$5:$S$104,14,FALSE)*$W3271</f>
        <v>647.54781172976629</v>
      </c>
      <c r="V3271">
        <f>VLOOKUP($R3271,'[3]人物&amp;怪物成长分析'!$B$5:$S$104,17,FALSE)*$W3271</f>
        <v>8147.2463999999991</v>
      </c>
      <c r="W3271" s="1">
        <v>0.72</v>
      </c>
      <c r="X3271">
        <f t="shared" si="51"/>
        <v>6965.0116249114126</v>
      </c>
    </row>
    <row r="3272" spans="1:24" x14ac:dyDescent="0.15">
      <c r="A3272">
        <v>3271</v>
      </c>
      <c r="B3272">
        <v>49</v>
      </c>
      <c r="C3272">
        <v>57733.852007512753</v>
      </c>
      <c r="D3272">
        <v>2552.4277000597335</v>
      </c>
      <c r="E3272">
        <v>1134.4123111376596</v>
      </c>
      <c r="F3272">
        <v>5910.3281999999999</v>
      </c>
      <c r="G3272" s="1">
        <v>0.37</v>
      </c>
      <c r="H3272">
        <v>9606.8468153974845</v>
      </c>
      <c r="Q3272">
        <v>3271</v>
      </c>
      <c r="R3272">
        <v>49</v>
      </c>
      <c r="S3272">
        <f>VLOOKUP($R3272,'[3]人物&amp;怪物成长分析'!$B$5:$S$104,12,FALSE)*$W3272</f>
        <v>57733.852007512753</v>
      </c>
      <c r="T3272">
        <f>VLOOKUP($R3272,'[3]人物&amp;怪物成长分析'!$B$5:$S$104,13,FALSE)*$W3272</f>
        <v>2552.4277000597335</v>
      </c>
      <c r="U3272">
        <f>VLOOKUP($R3272,'[3]人物&amp;怪物成长分析'!$B$5:$S$104,14,FALSE)*$W3272</f>
        <v>1134.4123111376596</v>
      </c>
      <c r="V3272">
        <f>VLOOKUP($R3272,'[3]人物&amp;怪物成长分析'!$B$5:$S$104,17,FALSE)*$W3272</f>
        <v>5910.3281999999999</v>
      </c>
      <c r="W3272" s="1">
        <v>0.37</v>
      </c>
      <c r="X3272">
        <f t="shared" si="51"/>
        <v>9606.8468153974845</v>
      </c>
    </row>
    <row r="3273" spans="1:24" x14ac:dyDescent="0.15">
      <c r="A3273">
        <v>3272</v>
      </c>
      <c r="B3273">
        <v>25</v>
      </c>
      <c r="C3273">
        <v>5795.6214820234127</v>
      </c>
      <c r="D3273">
        <v>422.56683210702363</v>
      </c>
      <c r="E3273">
        <v>187.80748093645494</v>
      </c>
      <c r="F3273">
        <v>3954.06</v>
      </c>
      <c r="G3273" s="1">
        <v>0.44</v>
      </c>
      <c r="H3273">
        <v>2623.895486789298</v>
      </c>
      <c r="Q3273">
        <v>3272</v>
      </c>
      <c r="R3273">
        <v>25</v>
      </c>
      <c r="S3273">
        <f>VLOOKUP($R3273,'[3]人物&amp;怪物成长分析'!$B$5:$S$104,12,FALSE)*$W3273</f>
        <v>5795.6214820234127</v>
      </c>
      <c r="T3273">
        <f>VLOOKUP($R3273,'[3]人物&amp;怪物成长分析'!$B$5:$S$104,13,FALSE)*$W3273</f>
        <v>422.56683210702363</v>
      </c>
      <c r="U3273">
        <f>VLOOKUP($R3273,'[3]人物&amp;怪物成长分析'!$B$5:$S$104,14,FALSE)*$W3273</f>
        <v>187.80748093645494</v>
      </c>
      <c r="V3273">
        <f>VLOOKUP($R3273,'[3]人物&amp;怪物成长分析'!$B$5:$S$104,17,FALSE)*$W3273</f>
        <v>3954.06</v>
      </c>
      <c r="W3273" s="1">
        <v>0.44</v>
      </c>
      <c r="X3273">
        <f t="shared" si="51"/>
        <v>2623.895486789298</v>
      </c>
    </row>
    <row r="3274" spans="1:24" x14ac:dyDescent="0.15">
      <c r="A3274">
        <v>3273</v>
      </c>
      <c r="B3274">
        <v>28</v>
      </c>
      <c r="C3274">
        <v>13313.566118143146</v>
      </c>
      <c r="D3274">
        <v>900.91800799464909</v>
      </c>
      <c r="E3274">
        <v>400.40800355317731</v>
      </c>
      <c r="F3274">
        <v>7000.5432000000001</v>
      </c>
      <c r="G3274" s="1">
        <v>0.71</v>
      </c>
      <c r="H3274">
        <v>5056.8640131282627</v>
      </c>
      <c r="Q3274">
        <v>3273</v>
      </c>
      <c r="R3274">
        <v>28</v>
      </c>
      <c r="S3274">
        <f>VLOOKUP($R3274,'[3]人物&amp;怪物成长分析'!$B$5:$S$104,12,FALSE)*$W3274</f>
        <v>13313.566118143146</v>
      </c>
      <c r="T3274">
        <f>VLOOKUP($R3274,'[3]人物&amp;怪物成长分析'!$B$5:$S$104,13,FALSE)*$W3274</f>
        <v>900.91800799464909</v>
      </c>
      <c r="U3274">
        <f>VLOOKUP($R3274,'[3]人物&amp;怪物成长分析'!$B$5:$S$104,14,FALSE)*$W3274</f>
        <v>400.40800355317731</v>
      </c>
      <c r="V3274">
        <f>VLOOKUP($R3274,'[3]人物&amp;怪物成长分析'!$B$5:$S$104,17,FALSE)*$W3274</f>
        <v>7000.5432000000001</v>
      </c>
      <c r="W3274" s="1">
        <v>0.71</v>
      </c>
      <c r="X3274">
        <f t="shared" si="51"/>
        <v>5056.8640131282627</v>
      </c>
    </row>
    <row r="3275" spans="1:24" x14ac:dyDescent="0.15">
      <c r="A3275">
        <v>3274</v>
      </c>
      <c r="B3275">
        <v>43</v>
      </c>
      <c r="C3275">
        <v>47665.804887911625</v>
      </c>
      <c r="D3275">
        <v>2419.4079290715058</v>
      </c>
      <c r="E3275">
        <v>1075.2924129206694</v>
      </c>
      <c r="F3275">
        <v>7540.3206</v>
      </c>
      <c r="G3275" s="1">
        <v>0.53</v>
      </c>
      <c r="H3275">
        <v>9558.049849810368</v>
      </c>
      <c r="Q3275">
        <v>3274</v>
      </c>
      <c r="R3275">
        <v>43</v>
      </c>
      <c r="S3275">
        <f>VLOOKUP($R3275,'[3]人物&amp;怪物成长分析'!$B$5:$S$104,12,FALSE)*$W3275</f>
        <v>47665.804887911625</v>
      </c>
      <c r="T3275">
        <f>VLOOKUP($R3275,'[3]人物&amp;怪物成长分析'!$B$5:$S$104,13,FALSE)*$W3275</f>
        <v>2419.4079290715058</v>
      </c>
      <c r="U3275">
        <f>VLOOKUP($R3275,'[3]人物&amp;怪物成长分析'!$B$5:$S$104,14,FALSE)*$W3275</f>
        <v>1075.2924129206694</v>
      </c>
      <c r="V3275">
        <f>VLOOKUP($R3275,'[3]人物&amp;怪物成长分析'!$B$5:$S$104,17,FALSE)*$W3275</f>
        <v>7540.3206</v>
      </c>
      <c r="W3275" s="1">
        <v>0.53</v>
      </c>
      <c r="X3275">
        <f t="shared" si="51"/>
        <v>9558.049849810368</v>
      </c>
    </row>
    <row r="3276" spans="1:24" x14ac:dyDescent="0.15">
      <c r="A3276">
        <v>3275</v>
      </c>
      <c r="B3276">
        <v>34</v>
      </c>
      <c r="C3276">
        <v>28510.592183036795</v>
      </c>
      <c r="D3276">
        <v>1771.0770493324421</v>
      </c>
      <c r="E3276">
        <v>787.14535525886311</v>
      </c>
      <c r="F3276">
        <v>9285.4080000000013</v>
      </c>
      <c r="G3276" s="1">
        <v>0.8</v>
      </c>
      <c r="H3276">
        <v>8226.8217742953329</v>
      </c>
      <c r="Q3276">
        <v>3275</v>
      </c>
      <c r="R3276">
        <v>34</v>
      </c>
      <c r="S3276">
        <f>VLOOKUP($R3276,'[3]人物&amp;怪物成长分析'!$B$5:$S$104,12,FALSE)*$W3276</f>
        <v>28510.592183036795</v>
      </c>
      <c r="T3276">
        <f>VLOOKUP($R3276,'[3]人物&amp;怪物成长分析'!$B$5:$S$104,13,FALSE)*$W3276</f>
        <v>1771.0770493324421</v>
      </c>
      <c r="U3276">
        <f>VLOOKUP($R3276,'[3]人物&amp;怪物成长分析'!$B$5:$S$104,14,FALSE)*$W3276</f>
        <v>787.14535525886311</v>
      </c>
      <c r="V3276">
        <f>VLOOKUP($R3276,'[3]人物&amp;怪物成长分析'!$B$5:$S$104,17,FALSE)*$W3276</f>
        <v>9285.4080000000013</v>
      </c>
      <c r="W3276" s="1">
        <v>0.8</v>
      </c>
      <c r="X3276">
        <f t="shared" si="51"/>
        <v>8226.8217742953329</v>
      </c>
    </row>
    <row r="3277" spans="1:24" x14ac:dyDescent="0.15">
      <c r="A3277">
        <v>3276</v>
      </c>
      <c r="B3277">
        <v>38</v>
      </c>
      <c r="C3277">
        <v>16005.706254939128</v>
      </c>
      <c r="D3277">
        <v>924.10621055518402</v>
      </c>
      <c r="E3277">
        <v>410.7138713578596</v>
      </c>
      <c r="F3277">
        <v>3831.3959999999997</v>
      </c>
      <c r="G3277" s="1">
        <v>0.3</v>
      </c>
      <c r="H3277">
        <v>3933.2675665327301</v>
      </c>
      <c r="Q3277">
        <v>3276</v>
      </c>
      <c r="R3277">
        <v>38</v>
      </c>
      <c r="S3277">
        <f>VLOOKUP($R3277,'[3]人物&amp;怪物成长分析'!$B$5:$S$104,12,FALSE)*$W3277</f>
        <v>16005.706254939128</v>
      </c>
      <c r="T3277">
        <f>VLOOKUP($R3277,'[3]人物&amp;怪物成长分析'!$B$5:$S$104,13,FALSE)*$W3277</f>
        <v>924.10621055518402</v>
      </c>
      <c r="U3277">
        <f>VLOOKUP($R3277,'[3]人物&amp;怪物成长分析'!$B$5:$S$104,14,FALSE)*$W3277</f>
        <v>410.7138713578596</v>
      </c>
      <c r="V3277">
        <f>VLOOKUP($R3277,'[3]人物&amp;怪物成长分析'!$B$5:$S$104,17,FALSE)*$W3277</f>
        <v>3831.3959999999997</v>
      </c>
      <c r="W3277" s="1">
        <v>0.3</v>
      </c>
      <c r="X3277">
        <f t="shared" si="51"/>
        <v>3933.2675665327301</v>
      </c>
    </row>
    <row r="3278" spans="1:24" x14ac:dyDescent="0.15">
      <c r="A3278">
        <v>3277</v>
      </c>
      <c r="B3278">
        <v>42</v>
      </c>
      <c r="C3278">
        <v>56130.460438596951</v>
      </c>
      <c r="D3278">
        <v>2920.228538953847</v>
      </c>
      <c r="E3278">
        <v>1297.8793506461545</v>
      </c>
      <c r="F3278">
        <v>9615.7571999999982</v>
      </c>
      <c r="G3278" s="1">
        <v>0.69</v>
      </c>
      <c r="H3278">
        <v>11679.220506172654</v>
      </c>
      <c r="Q3278">
        <v>3277</v>
      </c>
      <c r="R3278">
        <v>42</v>
      </c>
      <c r="S3278">
        <f>VLOOKUP($R3278,'[3]人物&amp;怪物成长分析'!$B$5:$S$104,12,FALSE)*$W3278</f>
        <v>56130.460438596951</v>
      </c>
      <c r="T3278">
        <f>VLOOKUP($R3278,'[3]人物&amp;怪物成长分析'!$B$5:$S$104,13,FALSE)*$W3278</f>
        <v>2920.228538953847</v>
      </c>
      <c r="U3278">
        <f>VLOOKUP($R3278,'[3]人物&amp;怪物成长分析'!$B$5:$S$104,14,FALSE)*$W3278</f>
        <v>1297.8793506461545</v>
      </c>
      <c r="V3278">
        <f>VLOOKUP($R3278,'[3]人物&amp;怪物成长分析'!$B$5:$S$104,17,FALSE)*$W3278</f>
        <v>9615.7571999999982</v>
      </c>
      <c r="W3278" s="1">
        <v>0.69</v>
      </c>
      <c r="X3278">
        <f t="shared" si="51"/>
        <v>11679.220506172654</v>
      </c>
    </row>
    <row r="3279" spans="1:24" x14ac:dyDescent="0.15">
      <c r="A3279">
        <v>3278</v>
      </c>
      <c r="B3279">
        <v>34</v>
      </c>
      <c r="C3279">
        <v>14255.296091518398</v>
      </c>
      <c r="D3279">
        <v>885.53852466622106</v>
      </c>
      <c r="E3279">
        <v>393.57267762943155</v>
      </c>
      <c r="F3279">
        <v>4642.7040000000006</v>
      </c>
      <c r="G3279" s="1">
        <v>0.4</v>
      </c>
      <c r="H3279">
        <v>4113.4108871476665</v>
      </c>
      <c r="Q3279">
        <v>3278</v>
      </c>
      <c r="R3279">
        <v>34</v>
      </c>
      <c r="S3279">
        <f>VLOOKUP($R3279,'[3]人物&amp;怪物成长分析'!$B$5:$S$104,12,FALSE)*$W3279</f>
        <v>14255.296091518398</v>
      </c>
      <c r="T3279">
        <f>VLOOKUP($R3279,'[3]人物&amp;怪物成长分析'!$B$5:$S$104,13,FALSE)*$W3279</f>
        <v>885.53852466622106</v>
      </c>
      <c r="U3279">
        <f>VLOOKUP($R3279,'[3]人物&amp;怪物成长分析'!$B$5:$S$104,14,FALSE)*$W3279</f>
        <v>393.57267762943155</v>
      </c>
      <c r="V3279">
        <f>VLOOKUP($R3279,'[3]人物&amp;怪物成长分析'!$B$5:$S$104,17,FALSE)*$W3279</f>
        <v>4642.7040000000006</v>
      </c>
      <c r="W3279" s="1">
        <v>0.4</v>
      </c>
      <c r="X3279">
        <f t="shared" si="51"/>
        <v>4113.4108871476665</v>
      </c>
    </row>
    <row r="3280" spans="1:24" x14ac:dyDescent="0.15">
      <c r="A3280">
        <v>3279</v>
      </c>
      <c r="B3280">
        <v>25</v>
      </c>
      <c r="C3280">
        <v>8298.276212897159</v>
      </c>
      <c r="D3280">
        <v>605.03887324414745</v>
      </c>
      <c r="E3280">
        <v>268.90616588628774</v>
      </c>
      <c r="F3280">
        <v>5661.4949999999999</v>
      </c>
      <c r="G3280" s="1">
        <v>0.63</v>
      </c>
      <c r="H3280">
        <v>3756.9412651755856</v>
      </c>
      <c r="Q3280">
        <v>3279</v>
      </c>
      <c r="R3280">
        <v>25</v>
      </c>
      <c r="S3280">
        <f>VLOOKUP($R3280,'[3]人物&amp;怪物成长分析'!$B$5:$S$104,12,FALSE)*$W3280</f>
        <v>8298.276212897159</v>
      </c>
      <c r="T3280">
        <f>VLOOKUP($R3280,'[3]人物&amp;怪物成长分析'!$B$5:$S$104,13,FALSE)*$W3280</f>
        <v>605.03887324414745</v>
      </c>
      <c r="U3280">
        <f>VLOOKUP($R3280,'[3]人物&amp;怪物成长分析'!$B$5:$S$104,14,FALSE)*$W3280</f>
        <v>268.90616588628774</v>
      </c>
      <c r="V3280">
        <f>VLOOKUP($R3280,'[3]人物&amp;怪物成长分析'!$B$5:$S$104,17,FALSE)*$W3280</f>
        <v>5661.4949999999999</v>
      </c>
      <c r="W3280" s="1">
        <v>0.63</v>
      </c>
      <c r="X3280">
        <f t="shared" si="51"/>
        <v>3756.9412651755856</v>
      </c>
    </row>
    <row r="3281" spans="1:24" x14ac:dyDescent="0.15">
      <c r="A3281">
        <v>3280</v>
      </c>
      <c r="B3281">
        <v>33</v>
      </c>
      <c r="C3281">
        <v>14524.721718298506</v>
      </c>
      <c r="D3281">
        <v>910.61411024498386</v>
      </c>
      <c r="E3281">
        <v>404.71738233110398</v>
      </c>
      <c r="F3281">
        <v>5092.0289999999995</v>
      </c>
      <c r="G3281" s="1">
        <v>0.45</v>
      </c>
      <c r="H3281">
        <v>4353.1322655696331</v>
      </c>
      <c r="Q3281">
        <v>3280</v>
      </c>
      <c r="R3281">
        <v>33</v>
      </c>
      <c r="S3281">
        <f>VLOOKUP($R3281,'[3]人物&amp;怪物成长分析'!$B$5:$S$104,12,FALSE)*$W3281</f>
        <v>14524.721718298506</v>
      </c>
      <c r="T3281">
        <f>VLOOKUP($R3281,'[3]人物&amp;怪物成长分析'!$B$5:$S$104,13,FALSE)*$W3281</f>
        <v>910.61411024498386</v>
      </c>
      <c r="U3281">
        <f>VLOOKUP($R3281,'[3]人物&amp;怪物成长分析'!$B$5:$S$104,14,FALSE)*$W3281</f>
        <v>404.71738233110398</v>
      </c>
      <c r="V3281">
        <f>VLOOKUP($R3281,'[3]人物&amp;怪物成长分析'!$B$5:$S$104,17,FALSE)*$W3281</f>
        <v>5092.0289999999995</v>
      </c>
      <c r="W3281" s="1">
        <v>0.45</v>
      </c>
      <c r="X3281">
        <f t="shared" si="51"/>
        <v>4353.1322655696331</v>
      </c>
    </row>
    <row r="3282" spans="1:24" x14ac:dyDescent="0.15">
      <c r="A3282">
        <v>3281</v>
      </c>
      <c r="B3282">
        <v>42</v>
      </c>
      <c r="C3282">
        <v>64265.309777524053</v>
      </c>
      <c r="D3282">
        <v>3343.4500663384629</v>
      </c>
      <c r="E3282">
        <v>1485.9778072615395</v>
      </c>
      <c r="F3282">
        <v>11009.3452</v>
      </c>
      <c r="G3282" s="1">
        <v>0.79</v>
      </c>
      <c r="H3282">
        <v>13371.861159241158</v>
      </c>
      <c r="Q3282">
        <v>3281</v>
      </c>
      <c r="R3282">
        <v>42</v>
      </c>
      <c r="S3282">
        <f>VLOOKUP($R3282,'[3]人物&amp;怪物成长分析'!$B$5:$S$104,12,FALSE)*$W3282</f>
        <v>64265.309777524053</v>
      </c>
      <c r="T3282">
        <f>VLOOKUP($R3282,'[3]人物&amp;怪物成长分析'!$B$5:$S$104,13,FALSE)*$W3282</f>
        <v>3343.4500663384629</v>
      </c>
      <c r="U3282">
        <f>VLOOKUP($R3282,'[3]人物&amp;怪物成长分析'!$B$5:$S$104,14,FALSE)*$W3282</f>
        <v>1485.9778072615395</v>
      </c>
      <c r="V3282">
        <f>VLOOKUP($R3282,'[3]人物&amp;怪物成长分析'!$B$5:$S$104,17,FALSE)*$W3282</f>
        <v>11009.3452</v>
      </c>
      <c r="W3282" s="1">
        <v>0.79</v>
      </c>
      <c r="X3282">
        <f t="shared" si="51"/>
        <v>13371.861159241158</v>
      </c>
    </row>
    <row r="3283" spans="1:24" x14ac:dyDescent="0.15">
      <c r="A3283">
        <v>3282</v>
      </c>
      <c r="B3283">
        <v>42</v>
      </c>
      <c r="C3283">
        <v>62638.339909738635</v>
      </c>
      <c r="D3283">
        <v>3258.80576086154</v>
      </c>
      <c r="E3283">
        <v>1448.3581159384623</v>
      </c>
      <c r="F3283">
        <v>10730.6276</v>
      </c>
      <c r="G3283" s="1">
        <v>0.77</v>
      </c>
      <c r="H3283">
        <v>13033.333028627456</v>
      </c>
      <c r="Q3283">
        <v>3282</v>
      </c>
      <c r="R3283">
        <v>42</v>
      </c>
      <c r="S3283">
        <f>VLOOKUP($R3283,'[3]人物&amp;怪物成长分析'!$B$5:$S$104,12,FALSE)*$W3283</f>
        <v>62638.339909738635</v>
      </c>
      <c r="T3283">
        <f>VLOOKUP($R3283,'[3]人物&amp;怪物成长分析'!$B$5:$S$104,13,FALSE)*$W3283</f>
        <v>3258.80576086154</v>
      </c>
      <c r="U3283">
        <f>VLOOKUP($R3283,'[3]人物&amp;怪物成长分析'!$B$5:$S$104,14,FALSE)*$W3283</f>
        <v>1448.3581159384623</v>
      </c>
      <c r="V3283">
        <f>VLOOKUP($R3283,'[3]人物&amp;怪物成长分析'!$B$5:$S$104,17,FALSE)*$W3283</f>
        <v>10730.6276</v>
      </c>
      <c r="W3283" s="1">
        <v>0.77</v>
      </c>
      <c r="X3283">
        <f t="shared" si="51"/>
        <v>13033.333028627456</v>
      </c>
    </row>
    <row r="3284" spans="1:24" x14ac:dyDescent="0.15">
      <c r="A3284">
        <v>3283</v>
      </c>
      <c r="B3284">
        <v>21</v>
      </c>
      <c r="C3284">
        <v>2858.304198750001</v>
      </c>
      <c r="D3284">
        <v>232.40869826086967</v>
      </c>
      <c r="E3284">
        <v>103.29275478260874</v>
      </c>
      <c r="F3284">
        <v>2737.6789999999996</v>
      </c>
      <c r="G3284" s="1">
        <v>0.35</v>
      </c>
      <c r="H3284">
        <v>1657.0133771921742</v>
      </c>
      <c r="Q3284">
        <v>3283</v>
      </c>
      <c r="R3284">
        <v>21</v>
      </c>
      <c r="S3284">
        <f>VLOOKUP($R3284,'[3]人物&amp;怪物成长分析'!$B$5:$S$104,12,FALSE)*$W3284</f>
        <v>2858.304198750001</v>
      </c>
      <c r="T3284">
        <f>VLOOKUP($R3284,'[3]人物&amp;怪物成长分析'!$B$5:$S$104,13,FALSE)*$W3284</f>
        <v>232.40869826086967</v>
      </c>
      <c r="U3284">
        <f>VLOOKUP($R3284,'[3]人物&amp;怪物成长分析'!$B$5:$S$104,14,FALSE)*$W3284</f>
        <v>103.29275478260874</v>
      </c>
      <c r="V3284">
        <f>VLOOKUP($R3284,'[3]人物&amp;怪物成长分析'!$B$5:$S$104,17,FALSE)*$W3284</f>
        <v>2737.6789999999996</v>
      </c>
      <c r="W3284" s="1">
        <v>0.35</v>
      </c>
      <c r="X3284">
        <f t="shared" si="51"/>
        <v>1657.0133771921742</v>
      </c>
    </row>
    <row r="3285" spans="1:24" x14ac:dyDescent="0.15">
      <c r="A3285">
        <v>3284</v>
      </c>
      <c r="B3285">
        <v>33</v>
      </c>
      <c r="C3285">
        <v>21948.468374317741</v>
      </c>
      <c r="D3285">
        <v>1376.0390999257534</v>
      </c>
      <c r="E3285">
        <v>611.57293330033497</v>
      </c>
      <c r="F3285">
        <v>7694.6215999999995</v>
      </c>
      <c r="G3285" s="1">
        <v>0.68</v>
      </c>
      <c r="H3285">
        <v>6578.0665346385567</v>
      </c>
      <c r="Q3285">
        <v>3284</v>
      </c>
      <c r="R3285">
        <v>33</v>
      </c>
      <c r="S3285">
        <f>VLOOKUP($R3285,'[3]人物&amp;怪物成长分析'!$B$5:$S$104,12,FALSE)*$W3285</f>
        <v>21948.468374317741</v>
      </c>
      <c r="T3285">
        <f>VLOOKUP($R3285,'[3]人物&amp;怪物成长分析'!$B$5:$S$104,13,FALSE)*$W3285</f>
        <v>1376.0390999257534</v>
      </c>
      <c r="U3285">
        <f>VLOOKUP($R3285,'[3]人物&amp;怪物成长分析'!$B$5:$S$104,14,FALSE)*$W3285</f>
        <v>611.57293330033497</v>
      </c>
      <c r="V3285">
        <f>VLOOKUP($R3285,'[3]人物&amp;怪物成长分析'!$B$5:$S$104,17,FALSE)*$W3285</f>
        <v>7694.6215999999995</v>
      </c>
      <c r="W3285" s="1">
        <v>0.68</v>
      </c>
      <c r="X3285">
        <f t="shared" si="51"/>
        <v>6578.0665346385567</v>
      </c>
    </row>
    <row r="3286" spans="1:24" x14ac:dyDescent="0.15">
      <c r="A3286">
        <v>3285</v>
      </c>
      <c r="B3286">
        <v>19</v>
      </c>
      <c r="C3286">
        <v>3462.2108622391306</v>
      </c>
      <c r="D3286">
        <v>298.71681495652183</v>
      </c>
      <c r="E3286">
        <v>132.76302886956526</v>
      </c>
      <c r="F3286">
        <v>3909.4164000000001</v>
      </c>
      <c r="G3286" s="1">
        <v>0.54</v>
      </c>
      <c r="H3286">
        <v>2279.0038251787832</v>
      </c>
      <c r="Q3286">
        <v>3285</v>
      </c>
      <c r="R3286">
        <v>19</v>
      </c>
      <c r="S3286">
        <f>VLOOKUP($R3286,'[3]人物&amp;怪物成长分析'!$B$5:$S$104,12,FALSE)*$W3286</f>
        <v>3462.2108622391306</v>
      </c>
      <c r="T3286">
        <f>VLOOKUP($R3286,'[3]人物&amp;怪物成长分析'!$B$5:$S$104,13,FALSE)*$W3286</f>
        <v>298.71681495652183</v>
      </c>
      <c r="U3286">
        <f>VLOOKUP($R3286,'[3]人物&amp;怪物成长分析'!$B$5:$S$104,14,FALSE)*$W3286</f>
        <v>132.76302886956526</v>
      </c>
      <c r="V3286">
        <f>VLOOKUP($R3286,'[3]人物&amp;怪物成长分析'!$B$5:$S$104,17,FALSE)*$W3286</f>
        <v>3909.4164000000001</v>
      </c>
      <c r="W3286" s="1">
        <v>0.54</v>
      </c>
      <c r="X3286">
        <f t="shared" si="51"/>
        <v>2279.0038251787832</v>
      </c>
    </row>
    <row r="3287" spans="1:24" x14ac:dyDescent="0.15">
      <c r="A3287">
        <v>3286</v>
      </c>
      <c r="B3287">
        <v>44</v>
      </c>
      <c r="C3287">
        <v>58507.405245203699</v>
      </c>
      <c r="D3287">
        <v>2898.7809710833444</v>
      </c>
      <c r="E3287">
        <v>1288.3470982592644</v>
      </c>
      <c r="F3287">
        <v>8565.7143999999989</v>
      </c>
      <c r="G3287" s="1">
        <v>0.59</v>
      </c>
      <c r="H3287">
        <v>11327.720610180908</v>
      </c>
      <c r="Q3287">
        <v>3286</v>
      </c>
      <c r="R3287">
        <v>44</v>
      </c>
      <c r="S3287">
        <f>VLOOKUP($R3287,'[3]人物&amp;怪物成长分析'!$B$5:$S$104,12,FALSE)*$W3287</f>
        <v>58507.405245203699</v>
      </c>
      <c r="T3287">
        <f>VLOOKUP($R3287,'[3]人物&amp;怪物成长分析'!$B$5:$S$104,13,FALSE)*$W3287</f>
        <v>2898.7809710833444</v>
      </c>
      <c r="U3287">
        <f>VLOOKUP($R3287,'[3]人物&amp;怪物成长分析'!$B$5:$S$104,14,FALSE)*$W3287</f>
        <v>1288.3470982592644</v>
      </c>
      <c r="V3287">
        <f>VLOOKUP($R3287,'[3]人物&amp;怪物成长分析'!$B$5:$S$104,17,FALSE)*$W3287</f>
        <v>8565.7143999999989</v>
      </c>
      <c r="W3287" s="1">
        <v>0.59</v>
      </c>
      <c r="X3287">
        <f t="shared" si="51"/>
        <v>11327.720610180908</v>
      </c>
    </row>
    <row r="3288" spans="1:24" x14ac:dyDescent="0.15">
      <c r="A3288">
        <v>3287</v>
      </c>
      <c r="B3288">
        <v>37</v>
      </c>
      <c r="C3288">
        <v>37904.351532816137</v>
      </c>
      <c r="D3288">
        <v>2249.4908365504016</v>
      </c>
      <c r="E3288">
        <v>999.77370513351195</v>
      </c>
      <c r="F3288">
        <v>9859.342200000001</v>
      </c>
      <c r="G3288" s="1">
        <v>0.79</v>
      </c>
      <c r="H3288">
        <v>9741.1379411958715</v>
      </c>
      <c r="Q3288">
        <v>3287</v>
      </c>
      <c r="R3288">
        <v>37</v>
      </c>
      <c r="S3288">
        <f>VLOOKUP($R3288,'[3]人物&amp;怪物成长分析'!$B$5:$S$104,12,FALSE)*$W3288</f>
        <v>37904.351532816137</v>
      </c>
      <c r="T3288">
        <f>VLOOKUP($R3288,'[3]人物&amp;怪物成长分析'!$B$5:$S$104,13,FALSE)*$W3288</f>
        <v>2249.4908365504016</v>
      </c>
      <c r="U3288">
        <f>VLOOKUP($R3288,'[3]人物&amp;怪物成长分析'!$B$5:$S$104,14,FALSE)*$W3288</f>
        <v>999.77370513351195</v>
      </c>
      <c r="V3288">
        <f>VLOOKUP($R3288,'[3]人物&amp;怪物成长分析'!$B$5:$S$104,17,FALSE)*$W3288</f>
        <v>9859.342200000001</v>
      </c>
      <c r="W3288" s="1">
        <v>0.79</v>
      </c>
      <c r="X3288">
        <f t="shared" si="51"/>
        <v>9741.1379411958715</v>
      </c>
    </row>
    <row r="3289" spans="1:24" x14ac:dyDescent="0.15">
      <c r="A3289">
        <v>3288</v>
      </c>
      <c r="B3289">
        <v>25</v>
      </c>
      <c r="C3289">
        <v>9615.4629133570252</v>
      </c>
      <c r="D3289">
        <v>701.07678963210731</v>
      </c>
      <c r="E3289">
        <v>311.58968428093658</v>
      </c>
      <c r="F3289">
        <v>6560.1449999999995</v>
      </c>
      <c r="G3289" s="1">
        <v>0.73</v>
      </c>
      <c r="H3289">
        <v>4353.2811485367902</v>
      </c>
      <c r="Q3289">
        <v>3288</v>
      </c>
      <c r="R3289">
        <v>25</v>
      </c>
      <c r="S3289">
        <f>VLOOKUP($R3289,'[3]人物&amp;怪物成长分析'!$B$5:$S$104,12,FALSE)*$W3289</f>
        <v>9615.4629133570252</v>
      </c>
      <c r="T3289">
        <f>VLOOKUP($R3289,'[3]人物&amp;怪物成长分析'!$B$5:$S$104,13,FALSE)*$W3289</f>
        <v>701.07678963210731</v>
      </c>
      <c r="U3289">
        <f>VLOOKUP($R3289,'[3]人物&amp;怪物成长分析'!$B$5:$S$104,14,FALSE)*$W3289</f>
        <v>311.58968428093658</v>
      </c>
      <c r="V3289">
        <f>VLOOKUP($R3289,'[3]人物&amp;怪物成长分析'!$B$5:$S$104,17,FALSE)*$W3289</f>
        <v>6560.1449999999995</v>
      </c>
      <c r="W3289" s="1">
        <v>0.73</v>
      </c>
      <c r="X3289">
        <f t="shared" si="51"/>
        <v>4353.2811485367902</v>
      </c>
    </row>
    <row r="3290" spans="1:24" x14ac:dyDescent="0.15">
      <c r="A3290">
        <v>3289</v>
      </c>
      <c r="B3290">
        <v>31</v>
      </c>
      <c r="C3290">
        <v>19370.034673338469</v>
      </c>
      <c r="D3290">
        <v>1238.1197086246157</v>
      </c>
      <c r="E3290">
        <v>550.27542605538474</v>
      </c>
      <c r="F3290">
        <v>7942.6715999999997</v>
      </c>
      <c r="G3290" s="1">
        <v>0.74</v>
      </c>
      <c r="H3290">
        <v>6316.4458387362474</v>
      </c>
      <c r="Q3290">
        <v>3289</v>
      </c>
      <c r="R3290">
        <v>31</v>
      </c>
      <c r="S3290">
        <f>VLOOKUP($R3290,'[3]人物&amp;怪物成长分析'!$B$5:$S$104,12,FALSE)*$W3290</f>
        <v>19370.034673338469</v>
      </c>
      <c r="T3290">
        <f>VLOOKUP($R3290,'[3]人物&amp;怪物成长分析'!$B$5:$S$104,13,FALSE)*$W3290</f>
        <v>1238.1197086246157</v>
      </c>
      <c r="U3290">
        <f>VLOOKUP($R3290,'[3]人物&amp;怪物成长分析'!$B$5:$S$104,14,FALSE)*$W3290</f>
        <v>550.27542605538474</v>
      </c>
      <c r="V3290">
        <f>VLOOKUP($R3290,'[3]人物&amp;怪物成长分析'!$B$5:$S$104,17,FALSE)*$W3290</f>
        <v>7942.6715999999997</v>
      </c>
      <c r="W3290" s="1">
        <v>0.74</v>
      </c>
      <c r="X3290">
        <f t="shared" si="51"/>
        <v>6316.4458387362474</v>
      </c>
    </row>
    <row r="3291" spans="1:24" x14ac:dyDescent="0.15">
      <c r="A3291">
        <v>3290</v>
      </c>
      <c r="B3291">
        <v>32</v>
      </c>
      <c r="C3291">
        <v>9028.7844126541841</v>
      </c>
      <c r="D3291">
        <v>571.46165493471585</v>
      </c>
      <c r="E3291">
        <v>253.98295774876263</v>
      </c>
      <c r="F3291">
        <v>3417.5888</v>
      </c>
      <c r="G3291" s="1">
        <v>0.31</v>
      </c>
      <c r="H3291">
        <v>2818.2914174275752</v>
      </c>
      <c r="Q3291">
        <v>3290</v>
      </c>
      <c r="R3291">
        <v>32</v>
      </c>
      <c r="S3291">
        <f>VLOOKUP($R3291,'[3]人物&amp;怪物成长分析'!$B$5:$S$104,12,FALSE)*$W3291</f>
        <v>9028.7844126541841</v>
      </c>
      <c r="T3291">
        <f>VLOOKUP($R3291,'[3]人物&amp;怪物成长分析'!$B$5:$S$104,13,FALSE)*$W3291</f>
        <v>571.46165493471585</v>
      </c>
      <c r="U3291">
        <f>VLOOKUP($R3291,'[3]人物&amp;怪物成长分析'!$B$5:$S$104,14,FALSE)*$W3291</f>
        <v>253.98295774876263</v>
      </c>
      <c r="V3291">
        <f>VLOOKUP($R3291,'[3]人物&amp;怪物成长分析'!$B$5:$S$104,17,FALSE)*$W3291</f>
        <v>3417.5888</v>
      </c>
      <c r="W3291" s="1">
        <v>0.31</v>
      </c>
      <c r="X3291">
        <f t="shared" si="51"/>
        <v>2818.2914174275752</v>
      </c>
    </row>
    <row r="3292" spans="1:24" x14ac:dyDescent="0.15">
      <c r="A3292">
        <v>3291</v>
      </c>
      <c r="B3292">
        <v>20</v>
      </c>
      <c r="C3292">
        <v>2394.2848695652178</v>
      </c>
      <c r="D3292">
        <v>200.45175652173918</v>
      </c>
      <c r="E3292">
        <v>89.08966956521742</v>
      </c>
      <c r="F3292">
        <v>2485.1639999999998</v>
      </c>
      <c r="G3292" s="1">
        <v>0.33</v>
      </c>
      <c r="H3292">
        <v>1476.3222970434783</v>
      </c>
      <c r="Q3292">
        <v>3291</v>
      </c>
      <c r="R3292">
        <v>20</v>
      </c>
      <c r="S3292">
        <f>VLOOKUP($R3292,'[3]人物&amp;怪物成长分析'!$B$5:$S$104,12,FALSE)*$W3292</f>
        <v>2394.2848695652178</v>
      </c>
      <c r="T3292">
        <f>VLOOKUP($R3292,'[3]人物&amp;怪物成长分析'!$B$5:$S$104,13,FALSE)*$W3292</f>
        <v>200.45175652173918</v>
      </c>
      <c r="U3292">
        <f>VLOOKUP($R3292,'[3]人物&amp;怪物成长分析'!$B$5:$S$104,14,FALSE)*$W3292</f>
        <v>89.08966956521742</v>
      </c>
      <c r="V3292">
        <f>VLOOKUP($R3292,'[3]人物&amp;怪物成长分析'!$B$5:$S$104,17,FALSE)*$W3292</f>
        <v>2485.1639999999998</v>
      </c>
      <c r="W3292" s="1">
        <v>0.33</v>
      </c>
      <c r="X3292">
        <f t="shared" si="51"/>
        <v>1476.3222970434783</v>
      </c>
    </row>
    <row r="3293" spans="1:24" x14ac:dyDescent="0.15">
      <c r="A3293">
        <v>3292</v>
      </c>
      <c r="B3293">
        <v>34</v>
      </c>
      <c r="C3293">
        <v>24946.768160157193</v>
      </c>
      <c r="D3293">
        <v>1549.6924181658867</v>
      </c>
      <c r="E3293">
        <v>688.75218585150515</v>
      </c>
      <c r="F3293">
        <v>8124.732</v>
      </c>
      <c r="G3293" s="1">
        <v>0.7</v>
      </c>
      <c r="H3293">
        <v>7198.4690525084161</v>
      </c>
      <c r="Q3293">
        <v>3292</v>
      </c>
      <c r="R3293">
        <v>34</v>
      </c>
      <c r="S3293">
        <f>VLOOKUP($R3293,'[3]人物&amp;怪物成长分析'!$B$5:$S$104,12,FALSE)*$W3293</f>
        <v>24946.768160157193</v>
      </c>
      <c r="T3293">
        <f>VLOOKUP($R3293,'[3]人物&amp;怪物成长分析'!$B$5:$S$104,13,FALSE)*$W3293</f>
        <v>1549.6924181658867</v>
      </c>
      <c r="U3293">
        <f>VLOOKUP($R3293,'[3]人物&amp;怪物成长分析'!$B$5:$S$104,14,FALSE)*$W3293</f>
        <v>688.75218585150515</v>
      </c>
      <c r="V3293">
        <f>VLOOKUP($R3293,'[3]人物&amp;怪物成长分析'!$B$5:$S$104,17,FALSE)*$W3293</f>
        <v>8124.732</v>
      </c>
      <c r="W3293" s="1">
        <v>0.7</v>
      </c>
      <c r="X3293">
        <f t="shared" si="51"/>
        <v>7198.4690525084161</v>
      </c>
    </row>
    <row r="3294" spans="1:24" x14ac:dyDescent="0.15">
      <c r="A3294">
        <v>3293</v>
      </c>
      <c r="B3294">
        <v>34</v>
      </c>
      <c r="C3294">
        <v>24234.003355581277</v>
      </c>
      <c r="D3294">
        <v>1505.4154919325758</v>
      </c>
      <c r="E3294">
        <v>669.07355197003358</v>
      </c>
      <c r="F3294">
        <v>7892.5968000000012</v>
      </c>
      <c r="G3294" s="1">
        <v>0.68</v>
      </c>
      <c r="H3294">
        <v>6992.7985081510333</v>
      </c>
      <c r="Q3294">
        <v>3293</v>
      </c>
      <c r="R3294">
        <v>34</v>
      </c>
      <c r="S3294">
        <f>VLOOKUP($R3294,'[3]人物&amp;怪物成长分析'!$B$5:$S$104,12,FALSE)*$W3294</f>
        <v>24234.003355581277</v>
      </c>
      <c r="T3294">
        <f>VLOOKUP($R3294,'[3]人物&amp;怪物成长分析'!$B$5:$S$104,13,FALSE)*$W3294</f>
        <v>1505.4154919325758</v>
      </c>
      <c r="U3294">
        <f>VLOOKUP($R3294,'[3]人物&amp;怪物成长分析'!$B$5:$S$104,14,FALSE)*$W3294</f>
        <v>669.07355197003358</v>
      </c>
      <c r="V3294">
        <f>VLOOKUP($R3294,'[3]人物&amp;怪物成长分析'!$B$5:$S$104,17,FALSE)*$W3294</f>
        <v>7892.5968000000012</v>
      </c>
      <c r="W3294" s="1">
        <v>0.68</v>
      </c>
      <c r="X3294">
        <f t="shared" si="51"/>
        <v>6992.7985081510333</v>
      </c>
    </row>
    <row r="3295" spans="1:24" x14ac:dyDescent="0.15">
      <c r="A3295">
        <v>3294</v>
      </c>
      <c r="B3295">
        <v>22</v>
      </c>
      <c r="C3295">
        <v>6494.7373231304346</v>
      </c>
      <c r="D3295">
        <v>513.30525495652182</v>
      </c>
      <c r="E3295">
        <v>228.13566886956528</v>
      </c>
      <c r="F3295">
        <v>5760.2867999999999</v>
      </c>
      <c r="G3295" s="1">
        <v>0.71</v>
      </c>
      <c r="H3295">
        <v>3551.6735145015655</v>
      </c>
      <c r="Q3295">
        <v>3294</v>
      </c>
      <c r="R3295">
        <v>22</v>
      </c>
      <c r="S3295">
        <f>VLOOKUP($R3295,'[3]人物&amp;怪物成长分析'!$B$5:$S$104,12,FALSE)*$W3295</f>
        <v>6494.7373231304346</v>
      </c>
      <c r="T3295">
        <f>VLOOKUP($R3295,'[3]人物&amp;怪物成长分析'!$B$5:$S$104,13,FALSE)*$W3295</f>
        <v>513.30525495652182</v>
      </c>
      <c r="U3295">
        <f>VLOOKUP($R3295,'[3]人物&amp;怪物成长分析'!$B$5:$S$104,14,FALSE)*$W3295</f>
        <v>228.13566886956528</v>
      </c>
      <c r="V3295">
        <f>VLOOKUP($R3295,'[3]人物&amp;怪物成长分析'!$B$5:$S$104,17,FALSE)*$W3295</f>
        <v>5760.2867999999999</v>
      </c>
      <c r="W3295" s="1">
        <v>0.71</v>
      </c>
      <c r="X3295">
        <f t="shared" si="51"/>
        <v>3551.6735145015655</v>
      </c>
    </row>
    <row r="3296" spans="1:24" x14ac:dyDescent="0.15">
      <c r="A3296">
        <v>3295</v>
      </c>
      <c r="B3296">
        <v>49</v>
      </c>
      <c r="C3296">
        <v>113907.32963644408</v>
      </c>
      <c r="D3296">
        <v>5035.8708676854203</v>
      </c>
      <c r="E3296">
        <v>2238.1648300824095</v>
      </c>
      <c r="F3296">
        <v>11660.917799999999</v>
      </c>
      <c r="G3296" s="1">
        <v>0.73</v>
      </c>
      <c r="H3296">
        <v>18954.04912227071</v>
      </c>
      <c r="Q3296">
        <v>3295</v>
      </c>
      <c r="R3296">
        <v>49</v>
      </c>
      <c r="S3296">
        <f>VLOOKUP($R3296,'[3]人物&amp;怪物成长分析'!$B$5:$S$104,12,FALSE)*$W3296</f>
        <v>113907.32963644408</v>
      </c>
      <c r="T3296">
        <f>VLOOKUP($R3296,'[3]人物&amp;怪物成长分析'!$B$5:$S$104,13,FALSE)*$W3296</f>
        <v>5035.8708676854203</v>
      </c>
      <c r="U3296">
        <f>VLOOKUP($R3296,'[3]人物&amp;怪物成长分析'!$B$5:$S$104,14,FALSE)*$W3296</f>
        <v>2238.1648300824095</v>
      </c>
      <c r="V3296">
        <f>VLOOKUP($R3296,'[3]人物&amp;怪物成长分析'!$B$5:$S$104,17,FALSE)*$W3296</f>
        <v>11660.917799999999</v>
      </c>
      <c r="W3296" s="1">
        <v>0.73</v>
      </c>
      <c r="X3296">
        <f t="shared" si="51"/>
        <v>18954.04912227071</v>
      </c>
    </row>
    <row r="3297" spans="1:24" x14ac:dyDescent="0.15">
      <c r="A3297">
        <v>3296</v>
      </c>
      <c r="B3297">
        <v>41</v>
      </c>
      <c r="C3297">
        <v>37420.991585502263</v>
      </c>
      <c r="D3297">
        <v>1996.5338007573923</v>
      </c>
      <c r="E3297">
        <v>887.34835589217425</v>
      </c>
      <c r="F3297">
        <v>6958.8173999999999</v>
      </c>
      <c r="G3297" s="1">
        <v>0.51</v>
      </c>
      <c r="H3297">
        <v>8096.063683283588</v>
      </c>
      <c r="Q3297">
        <v>3296</v>
      </c>
      <c r="R3297">
        <v>41</v>
      </c>
      <c r="S3297">
        <f>VLOOKUP($R3297,'[3]人物&amp;怪物成长分析'!$B$5:$S$104,12,FALSE)*$W3297</f>
        <v>37420.991585502263</v>
      </c>
      <c r="T3297">
        <f>VLOOKUP($R3297,'[3]人物&amp;怪物成长分析'!$B$5:$S$104,13,FALSE)*$W3297</f>
        <v>1996.5338007573923</v>
      </c>
      <c r="U3297">
        <f>VLOOKUP($R3297,'[3]人物&amp;怪物成长分析'!$B$5:$S$104,14,FALSE)*$W3297</f>
        <v>887.34835589217425</v>
      </c>
      <c r="V3297">
        <f>VLOOKUP($R3297,'[3]人物&amp;怪物成长分析'!$B$5:$S$104,17,FALSE)*$W3297</f>
        <v>6958.8173999999999</v>
      </c>
      <c r="W3297" s="1">
        <v>0.51</v>
      </c>
      <c r="X3297">
        <f t="shared" si="51"/>
        <v>8096.063683283588</v>
      </c>
    </row>
    <row r="3298" spans="1:24" x14ac:dyDescent="0.15">
      <c r="A3298">
        <v>3297</v>
      </c>
      <c r="B3298">
        <v>39</v>
      </c>
      <c r="C3298">
        <v>44954.23046940675</v>
      </c>
      <c r="D3298">
        <v>2526.5995359146491</v>
      </c>
      <c r="E3298">
        <v>1122.9331270731775</v>
      </c>
      <c r="F3298">
        <v>9927.4696000000004</v>
      </c>
      <c r="G3298" s="1">
        <v>0.76</v>
      </c>
      <c r="H3298">
        <v>10587.649854916917</v>
      </c>
      <c r="Q3298">
        <v>3297</v>
      </c>
      <c r="R3298">
        <v>39</v>
      </c>
      <c r="S3298">
        <f>VLOOKUP($R3298,'[3]人物&amp;怪物成长分析'!$B$5:$S$104,12,FALSE)*$W3298</f>
        <v>44954.23046940675</v>
      </c>
      <c r="T3298">
        <f>VLOOKUP($R3298,'[3]人物&amp;怪物成长分析'!$B$5:$S$104,13,FALSE)*$W3298</f>
        <v>2526.5995359146491</v>
      </c>
      <c r="U3298">
        <f>VLOOKUP($R3298,'[3]人物&amp;怪物成长分析'!$B$5:$S$104,14,FALSE)*$W3298</f>
        <v>1122.9331270731775</v>
      </c>
      <c r="V3298">
        <f>VLOOKUP($R3298,'[3]人物&amp;怪物成长分析'!$B$5:$S$104,17,FALSE)*$W3298</f>
        <v>9927.4696000000004</v>
      </c>
      <c r="W3298" s="1">
        <v>0.76</v>
      </c>
      <c r="X3298">
        <f t="shared" si="51"/>
        <v>10587.649854916917</v>
      </c>
    </row>
    <row r="3299" spans="1:24" x14ac:dyDescent="0.15">
      <c r="A3299">
        <v>3298</v>
      </c>
      <c r="B3299">
        <v>39</v>
      </c>
      <c r="C3299">
        <v>33124.169819562871</v>
      </c>
      <c r="D3299">
        <v>1861.704921200268</v>
      </c>
      <c r="E3299">
        <v>827.42440942234134</v>
      </c>
      <c r="F3299">
        <v>7314.9776000000002</v>
      </c>
      <c r="G3299" s="1">
        <v>0.56000000000000005</v>
      </c>
      <c r="H3299">
        <v>7801.4262088861487</v>
      </c>
      <c r="Q3299">
        <v>3298</v>
      </c>
      <c r="R3299">
        <v>39</v>
      </c>
      <c r="S3299">
        <f>VLOOKUP($R3299,'[3]人物&amp;怪物成长分析'!$B$5:$S$104,12,FALSE)*$W3299</f>
        <v>33124.169819562871</v>
      </c>
      <c r="T3299">
        <f>VLOOKUP($R3299,'[3]人物&amp;怪物成长分析'!$B$5:$S$104,13,FALSE)*$W3299</f>
        <v>1861.704921200268</v>
      </c>
      <c r="U3299">
        <f>VLOOKUP($R3299,'[3]人物&amp;怪物成长分析'!$B$5:$S$104,14,FALSE)*$W3299</f>
        <v>827.42440942234134</v>
      </c>
      <c r="V3299">
        <f>VLOOKUP($R3299,'[3]人物&amp;怪物成长分析'!$B$5:$S$104,17,FALSE)*$W3299</f>
        <v>7314.9776000000002</v>
      </c>
      <c r="W3299" s="1">
        <v>0.56000000000000005</v>
      </c>
      <c r="X3299">
        <f t="shared" si="51"/>
        <v>7801.4262088861487</v>
      </c>
    </row>
    <row r="3300" spans="1:24" x14ac:dyDescent="0.15">
      <c r="A3300">
        <v>3299</v>
      </c>
      <c r="B3300">
        <v>35</v>
      </c>
      <c r="C3300">
        <v>13333.006899130438</v>
      </c>
      <c r="D3300">
        <v>820.90545495652191</v>
      </c>
      <c r="E3300">
        <v>364.84686886956536</v>
      </c>
      <c r="F3300">
        <v>4045.2860000000001</v>
      </c>
      <c r="G3300" s="1">
        <v>0.34</v>
      </c>
      <c r="H3300">
        <v>3713.3638077495652</v>
      </c>
      <c r="Q3300">
        <v>3299</v>
      </c>
      <c r="R3300">
        <v>35</v>
      </c>
      <c r="S3300">
        <f>VLOOKUP($R3300,'[3]人物&amp;怪物成长分析'!$B$5:$S$104,12,FALSE)*$W3300</f>
        <v>13333.006899130438</v>
      </c>
      <c r="T3300">
        <f>VLOOKUP($R3300,'[3]人物&amp;怪物成长分析'!$B$5:$S$104,13,FALSE)*$W3300</f>
        <v>820.90545495652191</v>
      </c>
      <c r="U3300">
        <f>VLOOKUP($R3300,'[3]人物&amp;怪物成长分析'!$B$5:$S$104,14,FALSE)*$W3300</f>
        <v>364.84686886956536</v>
      </c>
      <c r="V3300">
        <f>VLOOKUP($R3300,'[3]人物&amp;怪物成长分析'!$B$5:$S$104,17,FALSE)*$W3300</f>
        <v>4045.2860000000001</v>
      </c>
      <c r="W3300" s="1">
        <v>0.34</v>
      </c>
      <c r="X3300">
        <f t="shared" si="51"/>
        <v>3713.3638077495652</v>
      </c>
    </row>
    <row r="3301" spans="1:24" x14ac:dyDescent="0.15">
      <c r="A3301">
        <v>3300</v>
      </c>
      <c r="B3301">
        <v>27</v>
      </c>
      <c r="C3301">
        <v>6034.1541283083634</v>
      </c>
      <c r="D3301">
        <v>418.35252502474924</v>
      </c>
      <c r="E3301">
        <v>185.93445556655524</v>
      </c>
      <c r="F3301">
        <v>3444.7607999999996</v>
      </c>
      <c r="G3301" s="1">
        <v>0.36</v>
      </c>
      <c r="H3301">
        <v>2420.2461812683669</v>
      </c>
      <c r="Q3301">
        <v>3300</v>
      </c>
      <c r="R3301">
        <v>27</v>
      </c>
      <c r="S3301">
        <f>VLOOKUP($R3301,'[3]人物&amp;怪物成长分析'!$B$5:$S$104,12,FALSE)*$W3301</f>
        <v>6034.1541283083634</v>
      </c>
      <c r="T3301">
        <f>VLOOKUP($R3301,'[3]人物&amp;怪物成长分析'!$B$5:$S$104,13,FALSE)*$W3301</f>
        <v>418.35252502474924</v>
      </c>
      <c r="U3301">
        <f>VLOOKUP($R3301,'[3]人物&amp;怪物成长分析'!$B$5:$S$104,14,FALSE)*$W3301</f>
        <v>185.93445556655524</v>
      </c>
      <c r="V3301">
        <f>VLOOKUP($R3301,'[3]人物&amp;怪物成长分析'!$B$5:$S$104,17,FALSE)*$W3301</f>
        <v>3444.7607999999996</v>
      </c>
      <c r="W3301" s="1">
        <v>0.36</v>
      </c>
      <c r="X3301">
        <f t="shared" si="51"/>
        <v>2420.2461812683669</v>
      </c>
    </row>
    <row r="3302" spans="1:24" x14ac:dyDescent="0.15">
      <c r="A3302">
        <v>3301</v>
      </c>
      <c r="B3302">
        <v>45</v>
      </c>
      <c r="C3302">
        <v>75256.677821388483</v>
      </c>
      <c r="D3302">
        <v>3641.3491150384621</v>
      </c>
      <c r="E3302">
        <v>1618.3773844615389</v>
      </c>
      <c r="F3302">
        <v>10218.416999999999</v>
      </c>
      <c r="G3302" s="1">
        <v>0.69</v>
      </c>
      <c r="H3302">
        <v>14093.106470826648</v>
      </c>
      <c r="Q3302">
        <v>3301</v>
      </c>
      <c r="R3302">
        <v>45</v>
      </c>
      <c r="S3302">
        <f>VLOOKUP($R3302,'[3]人物&amp;怪物成长分析'!$B$5:$S$104,12,FALSE)*$W3302</f>
        <v>75256.677821388483</v>
      </c>
      <c r="T3302">
        <f>VLOOKUP($R3302,'[3]人物&amp;怪物成长分析'!$B$5:$S$104,13,FALSE)*$W3302</f>
        <v>3641.3491150384621</v>
      </c>
      <c r="U3302">
        <f>VLOOKUP($R3302,'[3]人物&amp;怪物成长分析'!$B$5:$S$104,14,FALSE)*$W3302</f>
        <v>1618.3773844615389</v>
      </c>
      <c r="V3302">
        <f>VLOOKUP($R3302,'[3]人物&amp;怪物成长分析'!$B$5:$S$104,17,FALSE)*$W3302</f>
        <v>10218.416999999999</v>
      </c>
      <c r="W3302" s="1">
        <v>0.69</v>
      </c>
      <c r="X3302">
        <f t="shared" si="51"/>
        <v>14093.106470826648</v>
      </c>
    </row>
    <row r="3303" spans="1:24" x14ac:dyDescent="0.15">
      <c r="A3303">
        <v>3302</v>
      </c>
      <c r="B3303">
        <v>27</v>
      </c>
      <c r="C3303">
        <v>11900.692864163717</v>
      </c>
      <c r="D3303">
        <v>825.08414657658875</v>
      </c>
      <c r="E3303">
        <v>366.70406514515059</v>
      </c>
      <c r="F3303">
        <v>6793.8337999999985</v>
      </c>
      <c r="G3303" s="1">
        <v>0.71</v>
      </c>
      <c r="H3303">
        <v>4773.2633019459454</v>
      </c>
      <c r="Q3303">
        <v>3302</v>
      </c>
      <c r="R3303">
        <v>27</v>
      </c>
      <c r="S3303">
        <f>VLOOKUP($R3303,'[3]人物&amp;怪物成长分析'!$B$5:$S$104,12,FALSE)*$W3303</f>
        <v>11900.692864163717</v>
      </c>
      <c r="T3303">
        <f>VLOOKUP($R3303,'[3]人物&amp;怪物成长分析'!$B$5:$S$104,13,FALSE)*$W3303</f>
        <v>825.08414657658875</v>
      </c>
      <c r="U3303">
        <f>VLOOKUP($R3303,'[3]人物&amp;怪物成长分析'!$B$5:$S$104,14,FALSE)*$W3303</f>
        <v>366.70406514515059</v>
      </c>
      <c r="V3303">
        <f>VLOOKUP($R3303,'[3]人物&amp;怪物成长分析'!$B$5:$S$104,17,FALSE)*$W3303</f>
        <v>6793.8337999999985</v>
      </c>
      <c r="W3303" s="1">
        <v>0.71</v>
      </c>
      <c r="X3303">
        <f t="shared" si="51"/>
        <v>4773.2633019459454</v>
      </c>
    </row>
    <row r="3304" spans="1:24" x14ac:dyDescent="0.15">
      <c r="A3304">
        <v>3303</v>
      </c>
      <c r="B3304">
        <v>50</v>
      </c>
      <c r="C3304">
        <v>76905.114730434827</v>
      </c>
      <c r="D3304">
        <v>3327.6251566053525</v>
      </c>
      <c r="E3304">
        <v>1478.9445140468233</v>
      </c>
      <c r="F3304">
        <v>7319.25</v>
      </c>
      <c r="G3304" s="1">
        <v>0.45</v>
      </c>
      <c r="H3304">
        <v>12445.583111843483</v>
      </c>
      <c r="Q3304">
        <v>3303</v>
      </c>
      <c r="R3304">
        <v>50</v>
      </c>
      <c r="S3304">
        <f>VLOOKUP($R3304,'[3]人物&amp;怪物成长分析'!$B$5:$S$104,12,FALSE)*$W3304</f>
        <v>76905.114730434827</v>
      </c>
      <c r="T3304">
        <f>VLOOKUP($R3304,'[3]人物&amp;怪物成长分析'!$B$5:$S$104,13,FALSE)*$W3304</f>
        <v>3327.6251566053525</v>
      </c>
      <c r="U3304">
        <f>VLOOKUP($R3304,'[3]人物&amp;怪物成长分析'!$B$5:$S$104,14,FALSE)*$W3304</f>
        <v>1478.9445140468233</v>
      </c>
      <c r="V3304">
        <f>VLOOKUP($R3304,'[3]人物&amp;怪物成长分析'!$B$5:$S$104,17,FALSE)*$W3304</f>
        <v>7319.25</v>
      </c>
      <c r="W3304" s="1">
        <v>0.45</v>
      </c>
      <c r="X3304">
        <f t="shared" si="51"/>
        <v>12445.583111843483</v>
      </c>
    </row>
    <row r="3305" spans="1:24" x14ac:dyDescent="0.15">
      <c r="A3305">
        <v>3304</v>
      </c>
      <c r="B3305">
        <v>45</v>
      </c>
      <c r="C3305">
        <v>38173.677155776764</v>
      </c>
      <c r="D3305">
        <v>1847.0611453093647</v>
      </c>
      <c r="E3305">
        <v>820.91606458194008</v>
      </c>
      <c r="F3305">
        <v>5183.2549999999992</v>
      </c>
      <c r="G3305" s="1">
        <v>0.35</v>
      </c>
      <c r="H3305">
        <v>7148.6771953468506</v>
      </c>
      <c r="Q3305">
        <v>3304</v>
      </c>
      <c r="R3305">
        <v>45</v>
      </c>
      <c r="S3305">
        <f>VLOOKUP($R3305,'[3]人物&amp;怪物成长分析'!$B$5:$S$104,12,FALSE)*$W3305</f>
        <v>38173.677155776764</v>
      </c>
      <c r="T3305">
        <f>VLOOKUP($R3305,'[3]人物&amp;怪物成长分析'!$B$5:$S$104,13,FALSE)*$W3305</f>
        <v>1847.0611453093647</v>
      </c>
      <c r="U3305">
        <f>VLOOKUP($R3305,'[3]人物&amp;怪物成长分析'!$B$5:$S$104,14,FALSE)*$W3305</f>
        <v>820.91606458194008</v>
      </c>
      <c r="V3305">
        <f>VLOOKUP($R3305,'[3]人物&amp;怪物成长分析'!$B$5:$S$104,17,FALSE)*$W3305</f>
        <v>5183.2549999999992</v>
      </c>
      <c r="W3305" s="1">
        <v>0.35</v>
      </c>
      <c r="X3305">
        <f t="shared" si="51"/>
        <v>7148.6771953468506</v>
      </c>
    </row>
    <row r="3306" spans="1:24" x14ac:dyDescent="0.15">
      <c r="A3306">
        <v>3305</v>
      </c>
      <c r="B3306">
        <v>23</v>
      </c>
      <c r="C3306">
        <v>3844.6269321546833</v>
      </c>
      <c r="D3306">
        <v>295.58263653511716</v>
      </c>
      <c r="E3306">
        <v>131.3700606822743</v>
      </c>
      <c r="F3306">
        <v>3109.5613999999996</v>
      </c>
      <c r="G3306" s="1">
        <v>0.37</v>
      </c>
      <c r="H3306">
        <v>1965.5863806042942</v>
      </c>
      <c r="Q3306">
        <v>3305</v>
      </c>
      <c r="R3306">
        <v>23</v>
      </c>
      <c r="S3306">
        <f>VLOOKUP($R3306,'[3]人物&amp;怪物成长分析'!$B$5:$S$104,12,FALSE)*$W3306</f>
        <v>3844.6269321546833</v>
      </c>
      <c r="T3306">
        <f>VLOOKUP($R3306,'[3]人物&amp;怪物成长分析'!$B$5:$S$104,13,FALSE)*$W3306</f>
        <v>295.58263653511716</v>
      </c>
      <c r="U3306">
        <f>VLOOKUP($R3306,'[3]人物&amp;怪物成长分析'!$B$5:$S$104,14,FALSE)*$W3306</f>
        <v>131.3700606822743</v>
      </c>
      <c r="V3306">
        <f>VLOOKUP($R3306,'[3]人物&amp;怪物成长分析'!$B$5:$S$104,17,FALSE)*$W3306</f>
        <v>3109.5613999999996</v>
      </c>
      <c r="W3306" s="1">
        <v>0.37</v>
      </c>
      <c r="X3306">
        <f t="shared" si="51"/>
        <v>1965.5863806042942</v>
      </c>
    </row>
    <row r="3307" spans="1:24" x14ac:dyDescent="0.15">
      <c r="A3307">
        <v>3306</v>
      </c>
      <c r="B3307">
        <v>22</v>
      </c>
      <c r="C3307">
        <v>6037.3614553043481</v>
      </c>
      <c r="D3307">
        <v>477.15699756521752</v>
      </c>
      <c r="E3307">
        <v>212.06977669565225</v>
      </c>
      <c r="F3307">
        <v>5354.6328000000003</v>
      </c>
      <c r="G3307" s="1">
        <v>0.66</v>
      </c>
      <c r="H3307">
        <v>3301.5556613676526</v>
      </c>
      <c r="Q3307">
        <v>3306</v>
      </c>
      <c r="R3307">
        <v>22</v>
      </c>
      <c r="S3307">
        <f>VLOOKUP($R3307,'[3]人物&amp;怪物成长分析'!$B$5:$S$104,12,FALSE)*$W3307</f>
        <v>6037.3614553043481</v>
      </c>
      <c r="T3307">
        <f>VLOOKUP($R3307,'[3]人物&amp;怪物成长分析'!$B$5:$S$104,13,FALSE)*$W3307</f>
        <v>477.15699756521752</v>
      </c>
      <c r="U3307">
        <f>VLOOKUP($R3307,'[3]人物&amp;怪物成长分析'!$B$5:$S$104,14,FALSE)*$W3307</f>
        <v>212.06977669565225</v>
      </c>
      <c r="V3307">
        <f>VLOOKUP($R3307,'[3]人物&amp;怪物成长分析'!$B$5:$S$104,17,FALSE)*$W3307</f>
        <v>5354.6328000000003</v>
      </c>
      <c r="W3307" s="1">
        <v>0.66</v>
      </c>
      <c r="X3307">
        <f t="shared" si="51"/>
        <v>3301.5556613676526</v>
      </c>
    </row>
    <row r="3308" spans="1:24" x14ac:dyDescent="0.15">
      <c r="A3308">
        <v>3307</v>
      </c>
      <c r="B3308">
        <v>26</v>
      </c>
      <c r="C3308">
        <v>7898.6252690006713</v>
      </c>
      <c r="D3308">
        <v>561.40278318662229</v>
      </c>
      <c r="E3308">
        <v>249.51234808294322</v>
      </c>
      <c r="F3308">
        <v>4917.1491999999998</v>
      </c>
      <c r="G3308" s="1">
        <v>0.53</v>
      </c>
      <c r="H3308">
        <v>3358.4290440355112</v>
      </c>
      <c r="Q3308">
        <v>3307</v>
      </c>
      <c r="R3308">
        <v>26</v>
      </c>
      <c r="S3308">
        <f>VLOOKUP($R3308,'[3]人物&amp;怪物成长分析'!$B$5:$S$104,12,FALSE)*$W3308</f>
        <v>7898.6252690006713</v>
      </c>
      <c r="T3308">
        <f>VLOOKUP($R3308,'[3]人物&amp;怪物成长分析'!$B$5:$S$104,13,FALSE)*$W3308</f>
        <v>561.40278318662229</v>
      </c>
      <c r="U3308">
        <f>VLOOKUP($R3308,'[3]人物&amp;怪物成长分析'!$B$5:$S$104,14,FALSE)*$W3308</f>
        <v>249.51234808294322</v>
      </c>
      <c r="V3308">
        <f>VLOOKUP($R3308,'[3]人物&amp;怪物成长分析'!$B$5:$S$104,17,FALSE)*$W3308</f>
        <v>4917.1491999999998</v>
      </c>
      <c r="W3308" s="1">
        <v>0.53</v>
      </c>
      <c r="X3308">
        <f t="shared" si="51"/>
        <v>3358.4290440355112</v>
      </c>
    </row>
    <row r="3309" spans="1:24" x14ac:dyDescent="0.15">
      <c r="A3309">
        <v>3308</v>
      </c>
      <c r="B3309">
        <v>33</v>
      </c>
      <c r="C3309">
        <v>9683.1478121990021</v>
      </c>
      <c r="D3309">
        <v>607.07607349665579</v>
      </c>
      <c r="E3309">
        <v>269.81158822073598</v>
      </c>
      <c r="F3309">
        <v>3394.6859999999997</v>
      </c>
      <c r="G3309" s="1">
        <v>0.3</v>
      </c>
      <c r="H3309">
        <v>2902.0881770464225</v>
      </c>
      <c r="Q3309">
        <v>3308</v>
      </c>
      <c r="R3309">
        <v>33</v>
      </c>
      <c r="S3309">
        <f>VLOOKUP($R3309,'[3]人物&amp;怪物成长分析'!$B$5:$S$104,12,FALSE)*$W3309</f>
        <v>9683.1478121990021</v>
      </c>
      <c r="T3309">
        <f>VLOOKUP($R3309,'[3]人物&amp;怪物成长分析'!$B$5:$S$104,13,FALSE)*$W3309</f>
        <v>607.07607349665579</v>
      </c>
      <c r="U3309">
        <f>VLOOKUP($R3309,'[3]人物&amp;怪物成长分析'!$B$5:$S$104,14,FALSE)*$W3309</f>
        <v>269.81158822073598</v>
      </c>
      <c r="V3309">
        <f>VLOOKUP($R3309,'[3]人物&amp;怪物成长分析'!$B$5:$S$104,17,FALSE)*$W3309</f>
        <v>3394.6859999999997</v>
      </c>
      <c r="W3309" s="1">
        <v>0.3</v>
      </c>
      <c r="X3309">
        <f t="shared" si="51"/>
        <v>2902.0881770464225</v>
      </c>
    </row>
    <row r="3310" spans="1:24" x14ac:dyDescent="0.15">
      <c r="A3310">
        <v>3309</v>
      </c>
      <c r="B3310">
        <v>28</v>
      </c>
      <c r="C3310">
        <v>9563.2658031732462</v>
      </c>
      <c r="D3310">
        <v>647.13828743277611</v>
      </c>
      <c r="E3310">
        <v>287.6170166367894</v>
      </c>
      <c r="F3310">
        <v>5028.5591999999997</v>
      </c>
      <c r="G3310" s="1">
        <v>0.51</v>
      </c>
      <c r="H3310">
        <v>3632.3952770357942</v>
      </c>
      <c r="Q3310">
        <v>3309</v>
      </c>
      <c r="R3310">
        <v>28</v>
      </c>
      <c r="S3310">
        <f>VLOOKUP($R3310,'[3]人物&amp;怪物成长分析'!$B$5:$S$104,12,FALSE)*$W3310</f>
        <v>9563.2658031732462</v>
      </c>
      <c r="T3310">
        <f>VLOOKUP($R3310,'[3]人物&amp;怪物成长分析'!$B$5:$S$104,13,FALSE)*$W3310</f>
        <v>647.13828743277611</v>
      </c>
      <c r="U3310">
        <f>VLOOKUP($R3310,'[3]人物&amp;怪物成长分析'!$B$5:$S$104,14,FALSE)*$W3310</f>
        <v>287.6170166367894</v>
      </c>
      <c r="V3310">
        <f>VLOOKUP($R3310,'[3]人物&amp;怪物成长分析'!$B$5:$S$104,17,FALSE)*$W3310</f>
        <v>5028.5591999999997</v>
      </c>
      <c r="W3310" s="1">
        <v>0.51</v>
      </c>
      <c r="X3310">
        <f t="shared" si="51"/>
        <v>3632.3952770357942</v>
      </c>
    </row>
    <row r="3311" spans="1:24" x14ac:dyDescent="0.15">
      <c r="A3311">
        <v>3310</v>
      </c>
      <c r="B3311">
        <v>39</v>
      </c>
      <c r="C3311">
        <v>31941.163754578483</v>
      </c>
      <c r="D3311">
        <v>1795.2154597288297</v>
      </c>
      <c r="E3311">
        <v>797.87353765725766</v>
      </c>
      <c r="F3311">
        <v>7053.7284</v>
      </c>
      <c r="G3311" s="1">
        <v>0.54</v>
      </c>
      <c r="H3311">
        <v>7522.8038442830712</v>
      </c>
      <c r="Q3311">
        <v>3310</v>
      </c>
      <c r="R3311">
        <v>39</v>
      </c>
      <c r="S3311">
        <f>VLOOKUP($R3311,'[3]人物&amp;怪物成长分析'!$B$5:$S$104,12,FALSE)*$W3311</f>
        <v>31941.163754578483</v>
      </c>
      <c r="T3311">
        <f>VLOOKUP($R3311,'[3]人物&amp;怪物成长分析'!$B$5:$S$104,13,FALSE)*$W3311</f>
        <v>1795.2154597288297</v>
      </c>
      <c r="U3311">
        <f>VLOOKUP($R3311,'[3]人物&amp;怪物成长分析'!$B$5:$S$104,14,FALSE)*$W3311</f>
        <v>797.87353765725766</v>
      </c>
      <c r="V3311">
        <f>VLOOKUP($R3311,'[3]人物&amp;怪物成长分析'!$B$5:$S$104,17,FALSE)*$W3311</f>
        <v>7053.7284</v>
      </c>
      <c r="W3311" s="1">
        <v>0.54</v>
      </c>
      <c r="X3311">
        <f t="shared" si="51"/>
        <v>7522.8038442830712</v>
      </c>
    </row>
    <row r="3312" spans="1:24" x14ac:dyDescent="0.15">
      <c r="A3312">
        <v>3311</v>
      </c>
      <c r="B3312">
        <v>36</v>
      </c>
      <c r="C3312">
        <v>31829.612459622749</v>
      </c>
      <c r="D3312">
        <v>1942.9116753744484</v>
      </c>
      <c r="E3312">
        <v>863.51630016642162</v>
      </c>
      <c r="F3312">
        <v>9019.8895999999986</v>
      </c>
      <c r="G3312" s="1">
        <v>0.74</v>
      </c>
      <c r="H3312">
        <v>8575.6499255109356</v>
      </c>
      <c r="Q3312">
        <v>3311</v>
      </c>
      <c r="R3312">
        <v>36</v>
      </c>
      <c r="S3312">
        <f>VLOOKUP($R3312,'[3]人物&amp;怪物成长分析'!$B$5:$S$104,12,FALSE)*$W3312</f>
        <v>31829.612459622749</v>
      </c>
      <c r="T3312">
        <f>VLOOKUP($R3312,'[3]人物&amp;怪物成长分析'!$B$5:$S$104,13,FALSE)*$W3312</f>
        <v>1942.9116753744484</v>
      </c>
      <c r="U3312">
        <f>VLOOKUP($R3312,'[3]人物&amp;怪物成长分析'!$B$5:$S$104,14,FALSE)*$W3312</f>
        <v>863.51630016642162</v>
      </c>
      <c r="V3312">
        <f>VLOOKUP($R3312,'[3]人物&amp;怪物成长分析'!$B$5:$S$104,17,FALSE)*$W3312</f>
        <v>9019.8895999999986</v>
      </c>
      <c r="W3312" s="1">
        <v>0.74</v>
      </c>
      <c r="X3312">
        <f t="shared" si="51"/>
        <v>8575.6499255109356</v>
      </c>
    </row>
    <row r="3313" spans="1:24" x14ac:dyDescent="0.15">
      <c r="A3313">
        <v>3312</v>
      </c>
      <c r="B3313">
        <v>32</v>
      </c>
      <c r="C3313">
        <v>23008.837696763887</v>
      </c>
      <c r="D3313">
        <v>1456.3055077368565</v>
      </c>
      <c r="E3313">
        <v>647.24689232749188</v>
      </c>
      <c r="F3313">
        <v>8709.3392000000003</v>
      </c>
      <c r="G3313" s="1">
        <v>0.79</v>
      </c>
      <c r="H3313">
        <v>7182.0974831218846</v>
      </c>
      <c r="Q3313">
        <v>3312</v>
      </c>
      <c r="R3313">
        <v>32</v>
      </c>
      <c r="S3313">
        <f>VLOOKUP($R3313,'[3]人物&amp;怪物成长分析'!$B$5:$S$104,12,FALSE)*$W3313</f>
        <v>23008.837696763887</v>
      </c>
      <c r="T3313">
        <f>VLOOKUP($R3313,'[3]人物&amp;怪物成长分析'!$B$5:$S$104,13,FALSE)*$W3313</f>
        <v>1456.3055077368565</v>
      </c>
      <c r="U3313">
        <f>VLOOKUP($R3313,'[3]人物&amp;怪物成长分析'!$B$5:$S$104,14,FALSE)*$W3313</f>
        <v>647.24689232749188</v>
      </c>
      <c r="V3313">
        <f>VLOOKUP($R3313,'[3]人物&amp;怪物成长分析'!$B$5:$S$104,17,FALSE)*$W3313</f>
        <v>8709.3392000000003</v>
      </c>
      <c r="W3313" s="1">
        <v>0.79</v>
      </c>
      <c r="X3313">
        <f t="shared" si="51"/>
        <v>7182.0974831218846</v>
      </c>
    </row>
    <row r="3314" spans="1:24" x14ac:dyDescent="0.15">
      <c r="A3314">
        <v>3313</v>
      </c>
      <c r="B3314">
        <v>46</v>
      </c>
      <c r="C3314">
        <v>59837.072143785976</v>
      </c>
      <c r="D3314">
        <v>2828.8044611638807</v>
      </c>
      <c r="E3314">
        <v>1257.2464271839472</v>
      </c>
      <c r="F3314">
        <v>7550.2199999999993</v>
      </c>
      <c r="G3314" s="1">
        <v>0.5</v>
      </c>
      <c r="H3314">
        <v>10855.93028891912</v>
      </c>
      <c r="Q3314">
        <v>3313</v>
      </c>
      <c r="R3314">
        <v>46</v>
      </c>
      <c r="S3314">
        <f>VLOOKUP($R3314,'[3]人物&amp;怪物成长分析'!$B$5:$S$104,12,FALSE)*$W3314</f>
        <v>59837.072143785976</v>
      </c>
      <c r="T3314">
        <f>VLOOKUP($R3314,'[3]人物&amp;怪物成长分析'!$B$5:$S$104,13,FALSE)*$W3314</f>
        <v>2828.8044611638807</v>
      </c>
      <c r="U3314">
        <f>VLOOKUP($R3314,'[3]人物&amp;怪物成长分析'!$B$5:$S$104,14,FALSE)*$W3314</f>
        <v>1257.2464271839472</v>
      </c>
      <c r="V3314">
        <f>VLOOKUP($R3314,'[3]人物&amp;怪物成长分析'!$B$5:$S$104,17,FALSE)*$W3314</f>
        <v>7550.2199999999993</v>
      </c>
      <c r="W3314" s="1">
        <v>0.5</v>
      </c>
      <c r="X3314">
        <f t="shared" si="51"/>
        <v>10855.93028891912</v>
      </c>
    </row>
    <row r="3315" spans="1:24" x14ac:dyDescent="0.15">
      <c r="A3315">
        <v>3314</v>
      </c>
      <c r="B3315">
        <v>38</v>
      </c>
      <c r="C3315">
        <v>37346.647928191298</v>
      </c>
      <c r="D3315">
        <v>2156.2478246287628</v>
      </c>
      <c r="E3315">
        <v>958.33236650167237</v>
      </c>
      <c r="F3315">
        <v>8939.9239999999991</v>
      </c>
      <c r="G3315" s="1">
        <v>0.7</v>
      </c>
      <c r="H3315">
        <v>9177.624321909705</v>
      </c>
      <c r="Q3315">
        <v>3314</v>
      </c>
      <c r="R3315">
        <v>38</v>
      </c>
      <c r="S3315">
        <f>VLOOKUP($R3315,'[3]人物&amp;怪物成长分析'!$B$5:$S$104,12,FALSE)*$W3315</f>
        <v>37346.647928191298</v>
      </c>
      <c r="T3315">
        <f>VLOOKUP($R3315,'[3]人物&amp;怪物成长分析'!$B$5:$S$104,13,FALSE)*$W3315</f>
        <v>2156.2478246287628</v>
      </c>
      <c r="U3315">
        <f>VLOOKUP($R3315,'[3]人物&amp;怪物成长分析'!$B$5:$S$104,14,FALSE)*$W3315</f>
        <v>958.33236650167237</v>
      </c>
      <c r="V3315">
        <f>VLOOKUP($R3315,'[3]人物&amp;怪物成长分析'!$B$5:$S$104,17,FALSE)*$W3315</f>
        <v>8939.9239999999991</v>
      </c>
      <c r="W3315" s="1">
        <v>0.7</v>
      </c>
      <c r="X3315">
        <f t="shared" si="51"/>
        <v>9177.624321909705</v>
      </c>
    </row>
    <row r="3316" spans="1:24" x14ac:dyDescent="0.15">
      <c r="A3316">
        <v>3315</v>
      </c>
      <c r="B3316">
        <v>46</v>
      </c>
      <c r="C3316">
        <v>73001.228015418892</v>
      </c>
      <c r="D3316">
        <v>3451.1414426199344</v>
      </c>
      <c r="E3316">
        <v>1533.8406411644155</v>
      </c>
      <c r="F3316">
        <v>9211.268399999999</v>
      </c>
      <c r="G3316" s="1">
        <v>0.61</v>
      </c>
      <c r="H3316">
        <v>13244.234952481327</v>
      </c>
      <c r="Q3316">
        <v>3315</v>
      </c>
      <c r="R3316">
        <v>46</v>
      </c>
      <c r="S3316">
        <f>VLOOKUP($R3316,'[3]人物&amp;怪物成长分析'!$B$5:$S$104,12,FALSE)*$W3316</f>
        <v>73001.228015418892</v>
      </c>
      <c r="T3316">
        <f>VLOOKUP($R3316,'[3]人物&amp;怪物成长分析'!$B$5:$S$104,13,FALSE)*$W3316</f>
        <v>3451.1414426199344</v>
      </c>
      <c r="U3316">
        <f>VLOOKUP($R3316,'[3]人物&amp;怪物成长分析'!$B$5:$S$104,14,FALSE)*$W3316</f>
        <v>1533.8406411644155</v>
      </c>
      <c r="V3316">
        <f>VLOOKUP($R3316,'[3]人物&amp;怪物成长分析'!$B$5:$S$104,17,FALSE)*$W3316</f>
        <v>9211.268399999999</v>
      </c>
      <c r="W3316" s="1">
        <v>0.61</v>
      </c>
      <c r="X3316">
        <f t="shared" si="51"/>
        <v>13244.234952481327</v>
      </c>
    </row>
    <row r="3317" spans="1:24" x14ac:dyDescent="0.15">
      <c r="A3317">
        <v>3316</v>
      </c>
      <c r="B3317">
        <v>42</v>
      </c>
      <c r="C3317">
        <v>45555.156297991736</v>
      </c>
      <c r="D3317">
        <v>2370.0405533538474</v>
      </c>
      <c r="E3317">
        <v>1053.3513570461546</v>
      </c>
      <c r="F3317">
        <v>7804.0928000000004</v>
      </c>
      <c r="G3317" s="1">
        <v>0.56000000000000005</v>
      </c>
      <c r="H3317">
        <v>9478.7876571836059</v>
      </c>
      <c r="Q3317">
        <v>3316</v>
      </c>
      <c r="R3317">
        <v>42</v>
      </c>
      <c r="S3317">
        <f>VLOOKUP($R3317,'[3]人物&amp;怪物成长分析'!$B$5:$S$104,12,FALSE)*$W3317</f>
        <v>45555.156297991736</v>
      </c>
      <c r="T3317">
        <f>VLOOKUP($R3317,'[3]人物&amp;怪物成长分析'!$B$5:$S$104,13,FALSE)*$W3317</f>
        <v>2370.0405533538474</v>
      </c>
      <c r="U3317">
        <f>VLOOKUP($R3317,'[3]人物&amp;怪物成长分析'!$B$5:$S$104,14,FALSE)*$W3317</f>
        <v>1053.3513570461546</v>
      </c>
      <c r="V3317">
        <f>VLOOKUP($R3317,'[3]人物&amp;怪物成长分析'!$B$5:$S$104,17,FALSE)*$W3317</f>
        <v>7804.0928000000004</v>
      </c>
      <c r="W3317" s="1">
        <v>0.56000000000000005</v>
      </c>
      <c r="X3317">
        <f t="shared" si="51"/>
        <v>9478.7876571836059</v>
      </c>
    </row>
    <row r="3318" spans="1:24" x14ac:dyDescent="0.15">
      <c r="A3318">
        <v>3317</v>
      </c>
      <c r="B3318">
        <v>20</v>
      </c>
      <c r="C3318">
        <v>3482.5961739130439</v>
      </c>
      <c r="D3318">
        <v>291.56619130434785</v>
      </c>
      <c r="E3318">
        <v>129.58497391304351</v>
      </c>
      <c r="F3318">
        <v>3614.7839999999997</v>
      </c>
      <c r="G3318" s="1">
        <v>0.48</v>
      </c>
      <c r="H3318">
        <v>2147.3778866086959</v>
      </c>
      <c r="Q3318">
        <v>3317</v>
      </c>
      <c r="R3318">
        <v>20</v>
      </c>
      <c r="S3318">
        <f>VLOOKUP($R3318,'[3]人物&amp;怪物成长分析'!$B$5:$S$104,12,FALSE)*$W3318</f>
        <v>3482.5961739130439</v>
      </c>
      <c r="T3318">
        <f>VLOOKUP($R3318,'[3]人物&amp;怪物成长分析'!$B$5:$S$104,13,FALSE)*$W3318</f>
        <v>291.56619130434785</v>
      </c>
      <c r="U3318">
        <f>VLOOKUP($R3318,'[3]人物&amp;怪物成长分析'!$B$5:$S$104,14,FALSE)*$W3318</f>
        <v>129.58497391304351</v>
      </c>
      <c r="V3318">
        <f>VLOOKUP($R3318,'[3]人物&amp;怪物成长分析'!$B$5:$S$104,17,FALSE)*$W3318</f>
        <v>3614.7839999999997</v>
      </c>
      <c r="W3318" s="1">
        <v>0.48</v>
      </c>
      <c r="X3318">
        <f t="shared" si="51"/>
        <v>2147.3778866086959</v>
      </c>
    </row>
    <row r="3319" spans="1:24" x14ac:dyDescent="0.15">
      <c r="A3319">
        <v>3318</v>
      </c>
      <c r="B3319">
        <v>19</v>
      </c>
      <c r="C3319">
        <v>3846.9009580434777</v>
      </c>
      <c r="D3319">
        <v>331.90757217391314</v>
      </c>
      <c r="E3319">
        <v>147.51447652173917</v>
      </c>
      <c r="F3319">
        <v>4343.7959999999994</v>
      </c>
      <c r="G3319" s="1">
        <v>0.6</v>
      </c>
      <c r="H3319">
        <v>2532.2264724208694</v>
      </c>
      <c r="Q3319">
        <v>3318</v>
      </c>
      <c r="R3319">
        <v>19</v>
      </c>
      <c r="S3319">
        <f>VLOOKUP($R3319,'[3]人物&amp;怪物成长分析'!$B$5:$S$104,12,FALSE)*$W3319</f>
        <v>3846.9009580434777</v>
      </c>
      <c r="T3319">
        <f>VLOOKUP($R3319,'[3]人物&amp;怪物成长分析'!$B$5:$S$104,13,FALSE)*$W3319</f>
        <v>331.90757217391314</v>
      </c>
      <c r="U3319">
        <f>VLOOKUP($R3319,'[3]人物&amp;怪物成长分析'!$B$5:$S$104,14,FALSE)*$W3319</f>
        <v>147.51447652173917</v>
      </c>
      <c r="V3319">
        <f>VLOOKUP($R3319,'[3]人物&amp;怪物成长分析'!$B$5:$S$104,17,FALSE)*$W3319</f>
        <v>4343.7959999999994</v>
      </c>
      <c r="W3319" s="1">
        <v>0.6</v>
      </c>
      <c r="X3319">
        <f t="shared" si="51"/>
        <v>2532.2264724208694</v>
      </c>
    </row>
    <row r="3320" spans="1:24" x14ac:dyDescent="0.15">
      <c r="A3320">
        <v>3319</v>
      </c>
      <c r="B3320">
        <v>26</v>
      </c>
      <c r="C3320">
        <v>9537.9625889819417</v>
      </c>
      <c r="D3320">
        <v>677.92034196120426</v>
      </c>
      <c r="E3320">
        <v>301.29792976053517</v>
      </c>
      <c r="F3320">
        <v>5937.6895999999997</v>
      </c>
      <c r="G3320" s="1">
        <v>0.64</v>
      </c>
      <c r="H3320">
        <v>4055.46148713722</v>
      </c>
      <c r="Q3320">
        <v>3319</v>
      </c>
      <c r="R3320">
        <v>26</v>
      </c>
      <c r="S3320">
        <f>VLOOKUP($R3320,'[3]人物&amp;怪物成长分析'!$B$5:$S$104,12,FALSE)*$W3320</f>
        <v>9537.9625889819417</v>
      </c>
      <c r="T3320">
        <f>VLOOKUP($R3320,'[3]人物&amp;怪物成长分析'!$B$5:$S$104,13,FALSE)*$W3320</f>
        <v>677.92034196120426</v>
      </c>
      <c r="U3320">
        <f>VLOOKUP($R3320,'[3]人物&amp;怪物成长分析'!$B$5:$S$104,14,FALSE)*$W3320</f>
        <v>301.29792976053517</v>
      </c>
      <c r="V3320">
        <f>VLOOKUP($R3320,'[3]人物&amp;怪物成长分析'!$B$5:$S$104,17,FALSE)*$W3320</f>
        <v>5937.6895999999997</v>
      </c>
      <c r="W3320" s="1">
        <v>0.64</v>
      </c>
      <c r="X3320">
        <f t="shared" si="51"/>
        <v>4055.46148713722</v>
      </c>
    </row>
    <row r="3321" spans="1:24" x14ac:dyDescent="0.15">
      <c r="A3321">
        <v>3320</v>
      </c>
      <c r="B3321">
        <v>27</v>
      </c>
      <c r="C3321">
        <v>9554.0773698215744</v>
      </c>
      <c r="D3321">
        <v>662.39149795585297</v>
      </c>
      <c r="E3321">
        <v>294.39622131371243</v>
      </c>
      <c r="F3321">
        <v>5454.2045999999991</v>
      </c>
      <c r="G3321" s="1">
        <v>0.56999999999999995</v>
      </c>
      <c r="H3321">
        <v>3832.0564536749139</v>
      </c>
      <c r="Q3321">
        <v>3320</v>
      </c>
      <c r="R3321">
        <v>27</v>
      </c>
      <c r="S3321">
        <f>VLOOKUP($R3321,'[3]人物&amp;怪物成长分析'!$B$5:$S$104,12,FALSE)*$W3321</f>
        <v>9554.0773698215744</v>
      </c>
      <c r="T3321">
        <f>VLOOKUP($R3321,'[3]人物&amp;怪物成长分析'!$B$5:$S$104,13,FALSE)*$W3321</f>
        <v>662.39149795585297</v>
      </c>
      <c r="U3321">
        <f>VLOOKUP($R3321,'[3]人物&amp;怪物成长分析'!$B$5:$S$104,14,FALSE)*$W3321</f>
        <v>294.39622131371243</v>
      </c>
      <c r="V3321">
        <f>VLOOKUP($R3321,'[3]人物&amp;怪物成长分析'!$B$5:$S$104,17,FALSE)*$W3321</f>
        <v>5454.2045999999991</v>
      </c>
      <c r="W3321" s="1">
        <v>0.56999999999999995</v>
      </c>
      <c r="X3321">
        <f t="shared" si="51"/>
        <v>3832.0564536749139</v>
      </c>
    </row>
    <row r="3322" spans="1:24" x14ac:dyDescent="0.15">
      <c r="A3322">
        <v>3321</v>
      </c>
      <c r="B3322">
        <v>45</v>
      </c>
      <c r="C3322">
        <v>46899.089077097167</v>
      </c>
      <c r="D3322">
        <v>2269.2465499515056</v>
      </c>
      <c r="E3322">
        <v>1008.5540222006692</v>
      </c>
      <c r="F3322">
        <v>6367.9989999999998</v>
      </c>
      <c r="G3322" s="1">
        <v>0.43</v>
      </c>
      <c r="H3322">
        <v>8782.6605542832731</v>
      </c>
      <c r="Q3322">
        <v>3321</v>
      </c>
      <c r="R3322">
        <v>45</v>
      </c>
      <c r="S3322">
        <f>VLOOKUP($R3322,'[3]人物&amp;怪物成长分析'!$B$5:$S$104,12,FALSE)*$W3322</f>
        <v>46899.089077097167</v>
      </c>
      <c r="T3322">
        <f>VLOOKUP($R3322,'[3]人物&amp;怪物成长分析'!$B$5:$S$104,13,FALSE)*$W3322</f>
        <v>2269.2465499515056</v>
      </c>
      <c r="U3322">
        <f>VLOOKUP($R3322,'[3]人物&amp;怪物成长分析'!$B$5:$S$104,14,FALSE)*$W3322</f>
        <v>1008.5540222006692</v>
      </c>
      <c r="V3322">
        <f>VLOOKUP($R3322,'[3]人物&amp;怪物成长分析'!$B$5:$S$104,17,FALSE)*$W3322</f>
        <v>6367.9989999999998</v>
      </c>
      <c r="W3322" s="1">
        <v>0.43</v>
      </c>
      <c r="X3322">
        <f t="shared" si="51"/>
        <v>8782.6605542832731</v>
      </c>
    </row>
    <row r="3323" spans="1:24" x14ac:dyDescent="0.15">
      <c r="A3323">
        <v>3322</v>
      </c>
      <c r="B3323">
        <v>37</v>
      </c>
      <c r="C3323">
        <v>15833.463298518134</v>
      </c>
      <c r="D3323">
        <v>939.66072919193994</v>
      </c>
      <c r="E3323">
        <v>417.62699075197332</v>
      </c>
      <c r="F3323">
        <v>4118.4594000000006</v>
      </c>
      <c r="G3323" s="1">
        <v>0.33</v>
      </c>
      <c r="H3323">
        <v>4069.082937461566</v>
      </c>
      <c r="Q3323">
        <v>3322</v>
      </c>
      <c r="R3323">
        <v>37</v>
      </c>
      <c r="S3323">
        <f>VLOOKUP($R3323,'[3]人物&amp;怪物成长分析'!$B$5:$S$104,12,FALSE)*$W3323</f>
        <v>15833.463298518134</v>
      </c>
      <c r="T3323">
        <f>VLOOKUP($R3323,'[3]人物&amp;怪物成长分析'!$B$5:$S$104,13,FALSE)*$W3323</f>
        <v>939.66072919193994</v>
      </c>
      <c r="U3323">
        <f>VLOOKUP($R3323,'[3]人物&amp;怪物成长分析'!$B$5:$S$104,14,FALSE)*$W3323</f>
        <v>417.62699075197332</v>
      </c>
      <c r="V3323">
        <f>VLOOKUP($R3323,'[3]人物&amp;怪物成长分析'!$B$5:$S$104,17,FALSE)*$W3323</f>
        <v>4118.4594000000006</v>
      </c>
      <c r="W3323" s="1">
        <v>0.33</v>
      </c>
      <c r="X3323">
        <f t="shared" si="51"/>
        <v>4069.082937461566</v>
      </c>
    </row>
    <row r="3324" spans="1:24" x14ac:dyDescent="0.15">
      <c r="A3324">
        <v>3323</v>
      </c>
      <c r="B3324">
        <v>25</v>
      </c>
      <c r="C3324">
        <v>7903.1202027591989</v>
      </c>
      <c r="D3324">
        <v>576.22749832775946</v>
      </c>
      <c r="E3324">
        <v>256.10111036789306</v>
      </c>
      <c r="F3324">
        <v>5391.9</v>
      </c>
      <c r="G3324" s="1">
        <v>0.6</v>
      </c>
      <c r="H3324">
        <v>3578.0393001672246</v>
      </c>
      <c r="Q3324">
        <v>3323</v>
      </c>
      <c r="R3324">
        <v>25</v>
      </c>
      <c r="S3324">
        <f>VLOOKUP($R3324,'[3]人物&amp;怪物成长分析'!$B$5:$S$104,12,FALSE)*$W3324</f>
        <v>7903.1202027591989</v>
      </c>
      <c r="T3324">
        <f>VLOOKUP($R3324,'[3]人物&amp;怪物成长分析'!$B$5:$S$104,13,FALSE)*$W3324</f>
        <v>576.22749832775946</v>
      </c>
      <c r="U3324">
        <f>VLOOKUP($R3324,'[3]人物&amp;怪物成长分析'!$B$5:$S$104,14,FALSE)*$W3324</f>
        <v>256.10111036789306</v>
      </c>
      <c r="V3324">
        <f>VLOOKUP($R3324,'[3]人物&amp;怪物成长分析'!$B$5:$S$104,17,FALSE)*$W3324</f>
        <v>5391.9</v>
      </c>
      <c r="W3324" s="1">
        <v>0.6</v>
      </c>
      <c r="X3324">
        <f t="shared" si="51"/>
        <v>3578.0393001672246</v>
      </c>
    </row>
    <row r="3325" spans="1:24" x14ac:dyDescent="0.15">
      <c r="A3325">
        <v>3324</v>
      </c>
      <c r="B3325">
        <v>36</v>
      </c>
      <c r="C3325">
        <v>21506.494905150506</v>
      </c>
      <c r="D3325">
        <v>1312.7781590367895</v>
      </c>
      <c r="E3325">
        <v>583.45695957190651</v>
      </c>
      <c r="F3325">
        <v>6094.5199999999995</v>
      </c>
      <c r="G3325" s="1">
        <v>0.5</v>
      </c>
      <c r="H3325">
        <v>5794.3580577776584</v>
      </c>
      <c r="Q3325">
        <v>3324</v>
      </c>
      <c r="R3325">
        <v>36</v>
      </c>
      <c r="S3325">
        <f>VLOOKUP($R3325,'[3]人物&amp;怪物成长分析'!$B$5:$S$104,12,FALSE)*$W3325</f>
        <v>21506.494905150506</v>
      </c>
      <c r="T3325">
        <f>VLOOKUP($R3325,'[3]人物&amp;怪物成长分析'!$B$5:$S$104,13,FALSE)*$W3325</f>
        <v>1312.7781590367895</v>
      </c>
      <c r="U3325">
        <f>VLOOKUP($R3325,'[3]人物&amp;怪物成长分析'!$B$5:$S$104,14,FALSE)*$W3325</f>
        <v>583.45695957190651</v>
      </c>
      <c r="V3325">
        <f>VLOOKUP($R3325,'[3]人物&amp;怪物成长分析'!$B$5:$S$104,17,FALSE)*$W3325</f>
        <v>6094.5199999999995</v>
      </c>
      <c r="W3325" s="1">
        <v>0.5</v>
      </c>
      <c r="X3325">
        <f t="shared" si="51"/>
        <v>5794.3580577776584</v>
      </c>
    </row>
    <row r="3326" spans="1:24" x14ac:dyDescent="0.15">
      <c r="A3326">
        <v>3325</v>
      </c>
      <c r="B3326">
        <v>31</v>
      </c>
      <c r="C3326">
        <v>19893.549123969238</v>
      </c>
      <c r="D3326">
        <v>1271.582403452308</v>
      </c>
      <c r="E3326">
        <v>565.14773486769252</v>
      </c>
      <c r="F3326">
        <v>8157.3384000000005</v>
      </c>
      <c r="G3326" s="1">
        <v>0.76</v>
      </c>
      <c r="H3326">
        <v>6487.160591134525</v>
      </c>
      <c r="Q3326">
        <v>3325</v>
      </c>
      <c r="R3326">
        <v>31</v>
      </c>
      <c r="S3326">
        <f>VLOOKUP($R3326,'[3]人物&amp;怪物成长分析'!$B$5:$S$104,12,FALSE)*$W3326</f>
        <v>19893.549123969238</v>
      </c>
      <c r="T3326">
        <f>VLOOKUP($R3326,'[3]人物&amp;怪物成长分析'!$B$5:$S$104,13,FALSE)*$W3326</f>
        <v>1271.582403452308</v>
      </c>
      <c r="U3326">
        <f>VLOOKUP($R3326,'[3]人物&amp;怪物成长分析'!$B$5:$S$104,14,FALSE)*$W3326</f>
        <v>565.14773486769252</v>
      </c>
      <c r="V3326">
        <f>VLOOKUP($R3326,'[3]人物&amp;怪物成长分析'!$B$5:$S$104,17,FALSE)*$W3326</f>
        <v>8157.3384000000005</v>
      </c>
      <c r="W3326" s="1">
        <v>0.76</v>
      </c>
      <c r="X3326">
        <f t="shared" si="51"/>
        <v>6487.160591134525</v>
      </c>
    </row>
    <row r="3327" spans="1:24" x14ac:dyDescent="0.15">
      <c r="A3327">
        <v>3326</v>
      </c>
      <c r="B3327">
        <v>38</v>
      </c>
      <c r="C3327">
        <v>41081.312721010436</v>
      </c>
      <c r="D3327">
        <v>2371.8726070916391</v>
      </c>
      <c r="E3327">
        <v>1054.1656031518398</v>
      </c>
      <c r="F3327">
        <v>9833.9164000000001</v>
      </c>
      <c r="G3327" s="1">
        <v>0.77</v>
      </c>
      <c r="H3327">
        <v>10095.386754100677</v>
      </c>
      <c r="Q3327">
        <v>3326</v>
      </c>
      <c r="R3327">
        <v>38</v>
      </c>
      <c r="S3327">
        <f>VLOOKUP($R3327,'[3]人物&amp;怪物成长分析'!$B$5:$S$104,12,FALSE)*$W3327</f>
        <v>41081.312721010436</v>
      </c>
      <c r="T3327">
        <f>VLOOKUP($R3327,'[3]人物&amp;怪物成长分析'!$B$5:$S$104,13,FALSE)*$W3327</f>
        <v>2371.8726070916391</v>
      </c>
      <c r="U3327">
        <f>VLOOKUP($R3327,'[3]人物&amp;怪物成长分析'!$B$5:$S$104,14,FALSE)*$W3327</f>
        <v>1054.1656031518398</v>
      </c>
      <c r="V3327">
        <f>VLOOKUP($R3327,'[3]人物&amp;怪物成长分析'!$B$5:$S$104,17,FALSE)*$W3327</f>
        <v>9833.9164000000001</v>
      </c>
      <c r="W3327" s="1">
        <v>0.77</v>
      </c>
      <c r="X3327">
        <f t="shared" si="51"/>
        <v>10095.386754100677</v>
      </c>
    </row>
    <row r="3328" spans="1:24" x14ac:dyDescent="0.15">
      <c r="A3328">
        <v>3327</v>
      </c>
      <c r="B3328">
        <v>44</v>
      </c>
      <c r="C3328">
        <v>63465.659927000626</v>
      </c>
      <c r="D3328">
        <v>3144.4403754124419</v>
      </c>
      <c r="E3328">
        <v>1397.5290557388632</v>
      </c>
      <c r="F3328">
        <v>9291.6224000000002</v>
      </c>
      <c r="G3328" s="1">
        <v>0.64</v>
      </c>
      <c r="H3328">
        <v>12287.696933077596</v>
      </c>
      <c r="Q3328">
        <v>3327</v>
      </c>
      <c r="R3328">
        <v>44</v>
      </c>
      <c r="S3328">
        <f>VLOOKUP($R3328,'[3]人物&amp;怪物成长分析'!$B$5:$S$104,12,FALSE)*$W3328</f>
        <v>63465.659927000626</v>
      </c>
      <c r="T3328">
        <f>VLOOKUP($R3328,'[3]人物&amp;怪物成长分析'!$B$5:$S$104,13,FALSE)*$W3328</f>
        <v>3144.4403754124419</v>
      </c>
      <c r="U3328">
        <f>VLOOKUP($R3328,'[3]人物&amp;怪物成长分析'!$B$5:$S$104,14,FALSE)*$W3328</f>
        <v>1397.5290557388632</v>
      </c>
      <c r="V3328">
        <f>VLOOKUP($R3328,'[3]人物&amp;怪物成长分析'!$B$5:$S$104,17,FALSE)*$W3328</f>
        <v>9291.6224000000002</v>
      </c>
      <c r="W3328" s="1">
        <v>0.64</v>
      </c>
      <c r="X3328">
        <f t="shared" si="51"/>
        <v>12287.696933077596</v>
      </c>
    </row>
    <row r="3329" spans="1:24" x14ac:dyDescent="0.15">
      <c r="A3329">
        <v>3328</v>
      </c>
      <c r="B3329">
        <v>40</v>
      </c>
      <c r="C3329">
        <v>48168.701552396</v>
      </c>
      <c r="D3329">
        <v>2636.9727127224091</v>
      </c>
      <c r="E3329">
        <v>1171.9878723210709</v>
      </c>
      <c r="F3329">
        <v>9748.1279999999988</v>
      </c>
      <c r="G3329" s="1">
        <v>0.73</v>
      </c>
      <c r="H3329">
        <v>10860.086600567181</v>
      </c>
      <c r="Q3329">
        <v>3328</v>
      </c>
      <c r="R3329">
        <v>40</v>
      </c>
      <c r="S3329">
        <f>VLOOKUP($R3329,'[3]人物&amp;怪物成长分析'!$B$5:$S$104,12,FALSE)*$W3329</f>
        <v>48168.701552396</v>
      </c>
      <c r="T3329">
        <f>VLOOKUP($R3329,'[3]人物&amp;怪物成长分析'!$B$5:$S$104,13,FALSE)*$W3329</f>
        <v>2636.9727127224091</v>
      </c>
      <c r="U3329">
        <f>VLOOKUP($R3329,'[3]人物&amp;怪物成长分析'!$B$5:$S$104,14,FALSE)*$W3329</f>
        <v>1171.9878723210709</v>
      </c>
      <c r="V3329">
        <f>VLOOKUP($R3329,'[3]人物&amp;怪物成长分析'!$B$5:$S$104,17,FALSE)*$W3329</f>
        <v>9748.1279999999988</v>
      </c>
      <c r="W3329" s="1">
        <v>0.73</v>
      </c>
      <c r="X3329">
        <f t="shared" si="51"/>
        <v>10860.086600567181</v>
      </c>
    </row>
    <row r="3330" spans="1:24" x14ac:dyDescent="0.15">
      <c r="A3330">
        <v>3329</v>
      </c>
      <c r="B3330">
        <v>35</v>
      </c>
      <c r="C3330">
        <v>27842.455583478262</v>
      </c>
      <c r="D3330">
        <v>1714.2437441739132</v>
      </c>
      <c r="E3330">
        <v>761.8861085217394</v>
      </c>
      <c r="F3330">
        <v>8447.509</v>
      </c>
      <c r="G3330" s="1">
        <v>0.71</v>
      </c>
      <c r="H3330">
        <v>7754.3773632417397</v>
      </c>
      <c r="Q3330">
        <v>3329</v>
      </c>
      <c r="R3330">
        <v>35</v>
      </c>
      <c r="S3330">
        <f>VLOOKUP($R3330,'[3]人物&amp;怪物成长分析'!$B$5:$S$104,12,FALSE)*$W3330</f>
        <v>27842.455583478262</v>
      </c>
      <c r="T3330">
        <f>VLOOKUP($R3330,'[3]人物&amp;怪物成长分析'!$B$5:$S$104,13,FALSE)*$W3330</f>
        <v>1714.2437441739132</v>
      </c>
      <c r="U3330">
        <f>VLOOKUP($R3330,'[3]人物&amp;怪物成长分析'!$B$5:$S$104,14,FALSE)*$W3330</f>
        <v>761.8861085217394</v>
      </c>
      <c r="V3330">
        <f>VLOOKUP($R3330,'[3]人物&amp;怪物成长分析'!$B$5:$S$104,17,FALSE)*$W3330</f>
        <v>8447.509</v>
      </c>
      <c r="W3330" s="1">
        <v>0.71</v>
      </c>
      <c r="X3330">
        <f t="shared" si="51"/>
        <v>7754.3773632417397</v>
      </c>
    </row>
    <row r="3331" spans="1:24" x14ac:dyDescent="0.15">
      <c r="A3331">
        <v>3330</v>
      </c>
      <c r="B3331">
        <v>29</v>
      </c>
      <c r="C3331">
        <v>6680.6944013217417</v>
      </c>
      <c r="D3331">
        <v>441.49609627826112</v>
      </c>
      <c r="E3331">
        <v>196.22048723478275</v>
      </c>
      <c r="F3331">
        <v>3248.3391999999999</v>
      </c>
      <c r="G3331" s="1">
        <v>0.32</v>
      </c>
      <c r="H3331">
        <v>2411.2556250790963</v>
      </c>
      <c r="Q3331">
        <v>3330</v>
      </c>
      <c r="R3331">
        <v>29</v>
      </c>
      <c r="S3331">
        <f>VLOOKUP($R3331,'[3]人物&amp;怪物成长分析'!$B$5:$S$104,12,FALSE)*$W3331</f>
        <v>6680.6944013217417</v>
      </c>
      <c r="T3331">
        <f>VLOOKUP($R3331,'[3]人物&amp;怪物成长分析'!$B$5:$S$104,13,FALSE)*$W3331</f>
        <v>441.49609627826112</v>
      </c>
      <c r="U3331">
        <f>VLOOKUP($R3331,'[3]人物&amp;怪物成长分析'!$B$5:$S$104,14,FALSE)*$W3331</f>
        <v>196.22048723478275</v>
      </c>
      <c r="V3331">
        <f>VLOOKUP($R3331,'[3]人物&amp;怪物成长分析'!$B$5:$S$104,17,FALSE)*$W3331</f>
        <v>3248.3391999999999</v>
      </c>
      <c r="W3331" s="1">
        <v>0.32</v>
      </c>
      <c r="X3331">
        <f t="shared" ref="X3331:X3394" si="52">SUMPRODUCT(S3331:V3331,$M$6:$P$6)*1.2</f>
        <v>2411.2556250790963</v>
      </c>
    </row>
    <row r="3332" spans="1:24" x14ac:dyDescent="0.15">
      <c r="A3332">
        <v>3331</v>
      </c>
      <c r="B3332">
        <v>50</v>
      </c>
      <c r="C3332">
        <v>87159.130027826133</v>
      </c>
      <c r="D3332">
        <v>3771.3085108193995</v>
      </c>
      <c r="E3332">
        <v>1676.1371159197331</v>
      </c>
      <c r="F3332">
        <v>8295.15</v>
      </c>
      <c r="G3332" s="1">
        <v>0.51</v>
      </c>
      <c r="H3332">
        <v>14104.994193422614</v>
      </c>
      <c r="Q3332">
        <v>3331</v>
      </c>
      <c r="R3332">
        <v>50</v>
      </c>
      <c r="S3332">
        <f>VLOOKUP($R3332,'[3]人物&amp;怪物成长分析'!$B$5:$S$104,12,FALSE)*$W3332</f>
        <v>87159.130027826133</v>
      </c>
      <c r="T3332">
        <f>VLOOKUP($R3332,'[3]人物&amp;怪物成长分析'!$B$5:$S$104,13,FALSE)*$W3332</f>
        <v>3771.3085108193995</v>
      </c>
      <c r="U3332">
        <f>VLOOKUP($R3332,'[3]人物&amp;怪物成长分析'!$B$5:$S$104,14,FALSE)*$W3332</f>
        <v>1676.1371159197331</v>
      </c>
      <c r="V3332">
        <f>VLOOKUP($R3332,'[3]人物&amp;怪物成长分析'!$B$5:$S$104,17,FALSE)*$W3332</f>
        <v>8295.15</v>
      </c>
      <c r="W3332" s="1">
        <v>0.51</v>
      </c>
      <c r="X3332">
        <f t="shared" si="52"/>
        <v>14104.994193422614</v>
      </c>
    </row>
    <row r="3333" spans="1:24" x14ac:dyDescent="0.15">
      <c r="A3333">
        <v>3332</v>
      </c>
      <c r="B3333">
        <v>32</v>
      </c>
      <c r="C3333">
        <v>17475.06660513713</v>
      </c>
      <c r="D3333">
        <v>1106.0548160026758</v>
      </c>
      <c r="E3333">
        <v>491.57991822341148</v>
      </c>
      <c r="F3333">
        <v>6614.6879999999992</v>
      </c>
      <c r="G3333" s="1">
        <v>0.6</v>
      </c>
      <c r="H3333">
        <v>5454.7575821178862</v>
      </c>
      <c r="Q3333">
        <v>3332</v>
      </c>
      <c r="R3333">
        <v>32</v>
      </c>
      <c r="S3333">
        <f>VLOOKUP($R3333,'[3]人物&amp;怪物成长分析'!$B$5:$S$104,12,FALSE)*$W3333</f>
        <v>17475.06660513713</v>
      </c>
      <c r="T3333">
        <f>VLOOKUP($R3333,'[3]人物&amp;怪物成长分析'!$B$5:$S$104,13,FALSE)*$W3333</f>
        <v>1106.0548160026758</v>
      </c>
      <c r="U3333">
        <f>VLOOKUP($R3333,'[3]人物&amp;怪物成长分析'!$B$5:$S$104,14,FALSE)*$W3333</f>
        <v>491.57991822341148</v>
      </c>
      <c r="V3333">
        <f>VLOOKUP($R3333,'[3]人物&amp;怪物成长分析'!$B$5:$S$104,17,FALSE)*$W3333</f>
        <v>6614.6879999999992</v>
      </c>
      <c r="W3333" s="1">
        <v>0.6</v>
      </c>
      <c r="X3333">
        <f t="shared" si="52"/>
        <v>5454.7575821178862</v>
      </c>
    </row>
    <row r="3334" spans="1:24" x14ac:dyDescent="0.15">
      <c r="A3334">
        <v>3333</v>
      </c>
      <c r="B3334">
        <v>33</v>
      </c>
      <c r="C3334">
        <v>20980.153593097843</v>
      </c>
      <c r="D3334">
        <v>1315.3314925760878</v>
      </c>
      <c r="E3334">
        <v>584.5917744782613</v>
      </c>
      <c r="F3334">
        <v>7355.1529999999993</v>
      </c>
      <c r="G3334" s="1">
        <v>0.65</v>
      </c>
      <c r="H3334">
        <v>6287.857716933916</v>
      </c>
      <c r="Q3334">
        <v>3333</v>
      </c>
      <c r="R3334">
        <v>33</v>
      </c>
      <c r="S3334">
        <f>VLOOKUP($R3334,'[3]人物&amp;怪物成长分析'!$B$5:$S$104,12,FALSE)*$W3334</f>
        <v>20980.153593097843</v>
      </c>
      <c r="T3334">
        <f>VLOOKUP($R3334,'[3]人物&amp;怪物成长分析'!$B$5:$S$104,13,FALSE)*$W3334</f>
        <v>1315.3314925760878</v>
      </c>
      <c r="U3334">
        <f>VLOOKUP($R3334,'[3]人物&amp;怪物成长分析'!$B$5:$S$104,14,FALSE)*$W3334</f>
        <v>584.5917744782613</v>
      </c>
      <c r="V3334">
        <f>VLOOKUP($R3334,'[3]人物&amp;怪物成长分析'!$B$5:$S$104,17,FALSE)*$W3334</f>
        <v>7355.1529999999993</v>
      </c>
      <c r="W3334" s="1">
        <v>0.65</v>
      </c>
      <c r="X3334">
        <f t="shared" si="52"/>
        <v>6287.857716933916</v>
      </c>
    </row>
    <row r="3335" spans="1:24" x14ac:dyDescent="0.15">
      <c r="A3335">
        <v>3334</v>
      </c>
      <c r="B3335">
        <v>30</v>
      </c>
      <c r="C3335">
        <v>10778.740937307697</v>
      </c>
      <c r="D3335">
        <v>696.02632061538509</v>
      </c>
      <c r="E3335">
        <v>309.3450313846156</v>
      </c>
      <c r="F3335">
        <v>4803.4119999999994</v>
      </c>
      <c r="G3335" s="1">
        <v>0.46</v>
      </c>
      <c r="H3335">
        <v>3683.6172833907704</v>
      </c>
      <c r="Q3335">
        <v>3334</v>
      </c>
      <c r="R3335">
        <v>30</v>
      </c>
      <c r="S3335">
        <f>VLOOKUP($R3335,'[3]人物&amp;怪物成长分析'!$B$5:$S$104,12,FALSE)*$W3335</f>
        <v>10778.740937307697</v>
      </c>
      <c r="T3335">
        <f>VLOOKUP($R3335,'[3]人物&amp;怪物成长分析'!$B$5:$S$104,13,FALSE)*$W3335</f>
        <v>696.02632061538509</v>
      </c>
      <c r="U3335">
        <f>VLOOKUP($R3335,'[3]人物&amp;怪物成长分析'!$B$5:$S$104,14,FALSE)*$W3335</f>
        <v>309.3450313846156</v>
      </c>
      <c r="V3335">
        <f>VLOOKUP($R3335,'[3]人物&amp;怪物成长分析'!$B$5:$S$104,17,FALSE)*$W3335</f>
        <v>4803.4119999999994</v>
      </c>
      <c r="W3335" s="1">
        <v>0.46</v>
      </c>
      <c r="X3335">
        <f t="shared" si="52"/>
        <v>3683.6172833907704</v>
      </c>
    </row>
    <row r="3336" spans="1:24" x14ac:dyDescent="0.15">
      <c r="A3336">
        <v>3335</v>
      </c>
      <c r="B3336">
        <v>30</v>
      </c>
      <c r="C3336">
        <v>14996.509130167231</v>
      </c>
      <c r="D3336">
        <v>968.38444607357917</v>
      </c>
      <c r="E3336">
        <v>430.39308714381298</v>
      </c>
      <c r="F3336">
        <v>6683.0079999999998</v>
      </c>
      <c r="G3336" s="1">
        <v>0.64</v>
      </c>
      <c r="H3336">
        <v>5125.0327421088978</v>
      </c>
      <c r="Q3336">
        <v>3335</v>
      </c>
      <c r="R3336">
        <v>30</v>
      </c>
      <c r="S3336">
        <f>VLOOKUP($R3336,'[3]人物&amp;怪物成长分析'!$B$5:$S$104,12,FALSE)*$W3336</f>
        <v>14996.509130167231</v>
      </c>
      <c r="T3336">
        <f>VLOOKUP($R3336,'[3]人物&amp;怪物成长分析'!$B$5:$S$104,13,FALSE)*$W3336</f>
        <v>968.38444607357917</v>
      </c>
      <c r="U3336">
        <f>VLOOKUP($R3336,'[3]人物&amp;怪物成长分析'!$B$5:$S$104,14,FALSE)*$W3336</f>
        <v>430.39308714381298</v>
      </c>
      <c r="V3336">
        <f>VLOOKUP($R3336,'[3]人物&amp;怪物成长分析'!$B$5:$S$104,17,FALSE)*$W3336</f>
        <v>6683.0079999999998</v>
      </c>
      <c r="W3336" s="1">
        <v>0.64</v>
      </c>
      <c r="X3336">
        <f t="shared" si="52"/>
        <v>5125.0327421088978</v>
      </c>
    </row>
    <row r="3337" spans="1:24" x14ac:dyDescent="0.15">
      <c r="A3337">
        <v>3336</v>
      </c>
      <c r="B3337">
        <v>21</v>
      </c>
      <c r="C3337">
        <v>2776.6383645000014</v>
      </c>
      <c r="D3337">
        <v>225.76844973913055</v>
      </c>
      <c r="E3337">
        <v>100.34153321739136</v>
      </c>
      <c r="F3337">
        <v>2659.4596000000001</v>
      </c>
      <c r="G3337" s="1">
        <v>0.34</v>
      </c>
      <c r="H3337">
        <v>1609.6701378438265</v>
      </c>
      <c r="Q3337">
        <v>3336</v>
      </c>
      <c r="R3337">
        <v>21</v>
      </c>
      <c r="S3337">
        <f>VLOOKUP($R3337,'[3]人物&amp;怪物成长分析'!$B$5:$S$104,12,FALSE)*$W3337</f>
        <v>2776.6383645000014</v>
      </c>
      <c r="T3337">
        <f>VLOOKUP($R3337,'[3]人物&amp;怪物成长分析'!$B$5:$S$104,13,FALSE)*$W3337</f>
        <v>225.76844973913055</v>
      </c>
      <c r="U3337">
        <f>VLOOKUP($R3337,'[3]人物&amp;怪物成长分析'!$B$5:$S$104,14,FALSE)*$W3337</f>
        <v>100.34153321739136</v>
      </c>
      <c r="V3337">
        <f>VLOOKUP($R3337,'[3]人物&amp;怪物成长分析'!$B$5:$S$104,17,FALSE)*$W3337</f>
        <v>2659.4596000000001</v>
      </c>
      <c r="W3337" s="1">
        <v>0.34</v>
      </c>
      <c r="X3337">
        <f t="shared" si="52"/>
        <v>1609.6701378438265</v>
      </c>
    </row>
    <row r="3338" spans="1:24" x14ac:dyDescent="0.15">
      <c r="A3338">
        <v>3337</v>
      </c>
      <c r="B3338">
        <v>44</v>
      </c>
      <c r="C3338">
        <v>45615.9430725317</v>
      </c>
      <c r="D3338">
        <v>2260.0665198276924</v>
      </c>
      <c r="E3338">
        <v>1004.4740088123081</v>
      </c>
      <c r="F3338">
        <v>6678.3536000000004</v>
      </c>
      <c r="G3338" s="1">
        <v>0.46</v>
      </c>
      <c r="H3338">
        <v>8831.7821706495233</v>
      </c>
      <c r="Q3338">
        <v>3337</v>
      </c>
      <c r="R3338">
        <v>44</v>
      </c>
      <c r="S3338">
        <f>VLOOKUP($R3338,'[3]人物&amp;怪物成长分析'!$B$5:$S$104,12,FALSE)*$W3338</f>
        <v>45615.9430725317</v>
      </c>
      <c r="T3338">
        <f>VLOOKUP($R3338,'[3]人物&amp;怪物成长分析'!$B$5:$S$104,13,FALSE)*$W3338</f>
        <v>2260.0665198276924</v>
      </c>
      <c r="U3338">
        <f>VLOOKUP($R3338,'[3]人物&amp;怪物成长分析'!$B$5:$S$104,14,FALSE)*$W3338</f>
        <v>1004.4740088123081</v>
      </c>
      <c r="V3338">
        <f>VLOOKUP($R3338,'[3]人物&amp;怪物成长分析'!$B$5:$S$104,17,FALSE)*$W3338</f>
        <v>6678.3536000000004</v>
      </c>
      <c r="W3338" s="1">
        <v>0.46</v>
      </c>
      <c r="X3338">
        <f t="shared" si="52"/>
        <v>8831.7821706495233</v>
      </c>
    </row>
    <row r="3339" spans="1:24" x14ac:dyDescent="0.15">
      <c r="A3339">
        <v>3338</v>
      </c>
      <c r="B3339">
        <v>50</v>
      </c>
      <c r="C3339">
        <v>87159.130027826133</v>
      </c>
      <c r="D3339">
        <v>3771.3085108193995</v>
      </c>
      <c r="E3339">
        <v>1676.1371159197331</v>
      </c>
      <c r="F3339">
        <v>8295.15</v>
      </c>
      <c r="G3339" s="1">
        <v>0.51</v>
      </c>
      <c r="H3339">
        <v>14104.994193422614</v>
      </c>
      <c r="Q3339">
        <v>3338</v>
      </c>
      <c r="R3339">
        <v>50</v>
      </c>
      <c r="S3339">
        <f>VLOOKUP($R3339,'[3]人物&amp;怪物成长分析'!$B$5:$S$104,12,FALSE)*$W3339</f>
        <v>87159.130027826133</v>
      </c>
      <c r="T3339">
        <f>VLOOKUP($R3339,'[3]人物&amp;怪物成长分析'!$B$5:$S$104,13,FALSE)*$W3339</f>
        <v>3771.3085108193995</v>
      </c>
      <c r="U3339">
        <f>VLOOKUP($R3339,'[3]人物&amp;怪物成长分析'!$B$5:$S$104,14,FALSE)*$W3339</f>
        <v>1676.1371159197331</v>
      </c>
      <c r="V3339">
        <f>VLOOKUP($R3339,'[3]人物&amp;怪物成长分析'!$B$5:$S$104,17,FALSE)*$W3339</f>
        <v>8295.15</v>
      </c>
      <c r="W3339" s="1">
        <v>0.51</v>
      </c>
      <c r="X3339">
        <f t="shared" si="52"/>
        <v>14104.994193422614</v>
      </c>
    </row>
    <row r="3340" spans="1:24" x14ac:dyDescent="0.15">
      <c r="A3340">
        <v>3339</v>
      </c>
      <c r="B3340">
        <v>32</v>
      </c>
      <c r="C3340">
        <v>14562.555504280941</v>
      </c>
      <c r="D3340">
        <v>921.71234666889654</v>
      </c>
      <c r="E3340">
        <v>409.64993185284294</v>
      </c>
      <c r="F3340">
        <v>5512.24</v>
      </c>
      <c r="G3340" s="1">
        <v>0.5</v>
      </c>
      <c r="H3340">
        <v>4545.6313184315723</v>
      </c>
      <c r="Q3340">
        <v>3339</v>
      </c>
      <c r="R3340">
        <v>32</v>
      </c>
      <c r="S3340">
        <f>VLOOKUP($R3340,'[3]人物&amp;怪物成长分析'!$B$5:$S$104,12,FALSE)*$W3340</f>
        <v>14562.555504280941</v>
      </c>
      <c r="T3340">
        <f>VLOOKUP($R3340,'[3]人物&amp;怪物成长分析'!$B$5:$S$104,13,FALSE)*$W3340</f>
        <v>921.71234666889654</v>
      </c>
      <c r="U3340">
        <f>VLOOKUP($R3340,'[3]人物&amp;怪物成长分析'!$B$5:$S$104,14,FALSE)*$W3340</f>
        <v>409.64993185284294</v>
      </c>
      <c r="V3340">
        <f>VLOOKUP($R3340,'[3]人物&amp;怪物成长分析'!$B$5:$S$104,17,FALSE)*$W3340</f>
        <v>5512.24</v>
      </c>
      <c r="W3340" s="1">
        <v>0.5</v>
      </c>
      <c r="X3340">
        <f t="shared" si="52"/>
        <v>4545.6313184315723</v>
      </c>
    </row>
    <row r="3341" spans="1:24" x14ac:dyDescent="0.15">
      <c r="A3341">
        <v>3340</v>
      </c>
      <c r="B3341">
        <v>44</v>
      </c>
      <c r="C3341">
        <v>62474.00899064124</v>
      </c>
      <c r="D3341">
        <v>3095.3084945466226</v>
      </c>
      <c r="E3341">
        <v>1375.6926642429435</v>
      </c>
      <c r="F3341">
        <v>9146.4408000000003</v>
      </c>
      <c r="G3341" s="1">
        <v>0.63</v>
      </c>
      <c r="H3341">
        <v>12095.701668498259</v>
      </c>
      <c r="Q3341">
        <v>3340</v>
      </c>
      <c r="R3341">
        <v>44</v>
      </c>
      <c r="S3341">
        <f>VLOOKUP($R3341,'[3]人物&amp;怪物成长分析'!$B$5:$S$104,12,FALSE)*$W3341</f>
        <v>62474.00899064124</v>
      </c>
      <c r="T3341">
        <f>VLOOKUP($R3341,'[3]人物&amp;怪物成长分析'!$B$5:$S$104,13,FALSE)*$W3341</f>
        <v>3095.3084945466226</v>
      </c>
      <c r="U3341">
        <f>VLOOKUP($R3341,'[3]人物&amp;怪物成长分析'!$B$5:$S$104,14,FALSE)*$W3341</f>
        <v>1375.6926642429435</v>
      </c>
      <c r="V3341">
        <f>VLOOKUP($R3341,'[3]人物&amp;怪物成长分析'!$B$5:$S$104,17,FALSE)*$W3341</f>
        <v>9146.4408000000003</v>
      </c>
      <c r="W3341" s="1">
        <v>0.63</v>
      </c>
      <c r="X3341">
        <f t="shared" si="52"/>
        <v>12095.701668498259</v>
      </c>
    </row>
    <row r="3342" spans="1:24" x14ac:dyDescent="0.15">
      <c r="A3342">
        <v>3341</v>
      </c>
      <c r="B3342">
        <v>43</v>
      </c>
      <c r="C3342">
        <v>45867.095269499863</v>
      </c>
      <c r="D3342">
        <v>2328.1095166537129</v>
      </c>
      <c r="E3342">
        <v>1034.7153407349838</v>
      </c>
      <c r="F3342">
        <v>7255.7801999999992</v>
      </c>
      <c r="G3342" s="1">
        <v>0.51</v>
      </c>
      <c r="H3342">
        <v>9197.3687234024292</v>
      </c>
      <c r="Q3342">
        <v>3341</v>
      </c>
      <c r="R3342">
        <v>43</v>
      </c>
      <c r="S3342">
        <f>VLOOKUP($R3342,'[3]人物&amp;怪物成长分析'!$B$5:$S$104,12,FALSE)*$W3342</f>
        <v>45867.095269499863</v>
      </c>
      <c r="T3342">
        <f>VLOOKUP($R3342,'[3]人物&amp;怪物成长分析'!$B$5:$S$104,13,FALSE)*$W3342</f>
        <v>2328.1095166537129</v>
      </c>
      <c r="U3342">
        <f>VLOOKUP($R3342,'[3]人物&amp;怪物成长分析'!$B$5:$S$104,14,FALSE)*$W3342</f>
        <v>1034.7153407349838</v>
      </c>
      <c r="V3342">
        <f>VLOOKUP($R3342,'[3]人物&amp;怪物成长分析'!$B$5:$S$104,17,FALSE)*$W3342</f>
        <v>7255.7801999999992</v>
      </c>
      <c r="W3342" s="1">
        <v>0.51</v>
      </c>
      <c r="X3342">
        <f t="shared" si="52"/>
        <v>9197.3687234024292</v>
      </c>
    </row>
    <row r="3343" spans="1:24" x14ac:dyDescent="0.15">
      <c r="A3343">
        <v>3342</v>
      </c>
      <c r="B3343">
        <v>36</v>
      </c>
      <c r="C3343">
        <v>28818.703172901682</v>
      </c>
      <c r="D3343">
        <v>1759.122733109298</v>
      </c>
      <c r="E3343">
        <v>781.8323258263548</v>
      </c>
      <c r="F3343">
        <v>8166.6567999999997</v>
      </c>
      <c r="G3343" s="1">
        <v>0.67</v>
      </c>
      <c r="H3343">
        <v>7764.4397974220647</v>
      </c>
      <c r="Q3343">
        <v>3342</v>
      </c>
      <c r="R3343">
        <v>36</v>
      </c>
      <c r="S3343">
        <f>VLOOKUP($R3343,'[3]人物&amp;怪物成长分析'!$B$5:$S$104,12,FALSE)*$W3343</f>
        <v>28818.703172901682</v>
      </c>
      <c r="T3343">
        <f>VLOOKUP($R3343,'[3]人物&amp;怪物成长分析'!$B$5:$S$104,13,FALSE)*$W3343</f>
        <v>1759.122733109298</v>
      </c>
      <c r="U3343">
        <f>VLOOKUP($R3343,'[3]人物&amp;怪物成长分析'!$B$5:$S$104,14,FALSE)*$W3343</f>
        <v>781.8323258263548</v>
      </c>
      <c r="V3343">
        <f>VLOOKUP($R3343,'[3]人物&amp;怪物成长分析'!$B$5:$S$104,17,FALSE)*$W3343</f>
        <v>8166.6567999999997</v>
      </c>
      <c r="W3343" s="1">
        <v>0.67</v>
      </c>
      <c r="X3343">
        <f t="shared" si="52"/>
        <v>7764.4397974220647</v>
      </c>
    </row>
    <row r="3344" spans="1:24" x14ac:dyDescent="0.15">
      <c r="A3344">
        <v>3343</v>
      </c>
      <c r="B3344">
        <v>41</v>
      </c>
      <c r="C3344">
        <v>50628.400380385414</v>
      </c>
      <c r="D3344">
        <v>2701.1927892600011</v>
      </c>
      <c r="E3344">
        <v>1200.5301285600003</v>
      </c>
      <c r="F3344">
        <v>9414.8705999999984</v>
      </c>
      <c r="G3344" s="1">
        <v>0.69</v>
      </c>
      <c r="H3344">
        <v>10953.497924442499</v>
      </c>
      <c r="Q3344">
        <v>3343</v>
      </c>
      <c r="R3344">
        <v>41</v>
      </c>
      <c r="S3344">
        <f>VLOOKUP($R3344,'[3]人物&amp;怪物成长分析'!$B$5:$S$104,12,FALSE)*$W3344</f>
        <v>50628.400380385414</v>
      </c>
      <c r="T3344">
        <f>VLOOKUP($R3344,'[3]人物&amp;怪物成长分析'!$B$5:$S$104,13,FALSE)*$W3344</f>
        <v>2701.1927892600011</v>
      </c>
      <c r="U3344">
        <f>VLOOKUP($R3344,'[3]人物&amp;怪物成长分析'!$B$5:$S$104,14,FALSE)*$W3344</f>
        <v>1200.5301285600003</v>
      </c>
      <c r="V3344">
        <f>VLOOKUP($R3344,'[3]人物&amp;怪物成长分析'!$B$5:$S$104,17,FALSE)*$W3344</f>
        <v>9414.8705999999984</v>
      </c>
      <c r="W3344" s="1">
        <v>0.69</v>
      </c>
      <c r="X3344">
        <f t="shared" si="52"/>
        <v>10953.497924442499</v>
      </c>
    </row>
    <row r="3345" spans="1:24" x14ac:dyDescent="0.15">
      <c r="A3345">
        <v>3344</v>
      </c>
      <c r="B3345">
        <v>45</v>
      </c>
      <c r="C3345">
        <v>62168.559939407874</v>
      </c>
      <c r="D3345">
        <v>3008.0710080752515</v>
      </c>
      <c r="E3345">
        <v>1336.9204480334452</v>
      </c>
      <c r="F3345">
        <v>8441.3009999999995</v>
      </c>
      <c r="G3345" s="1">
        <v>0.56999999999999995</v>
      </c>
      <c r="H3345">
        <v>11642.131432422013</v>
      </c>
      <c r="Q3345">
        <v>3344</v>
      </c>
      <c r="R3345">
        <v>45</v>
      </c>
      <c r="S3345">
        <f>VLOOKUP($R3345,'[3]人物&amp;怪物成长分析'!$B$5:$S$104,12,FALSE)*$W3345</f>
        <v>62168.559939407874</v>
      </c>
      <c r="T3345">
        <f>VLOOKUP($R3345,'[3]人物&amp;怪物成长分析'!$B$5:$S$104,13,FALSE)*$W3345</f>
        <v>3008.0710080752515</v>
      </c>
      <c r="U3345">
        <f>VLOOKUP($R3345,'[3]人物&amp;怪物成长分析'!$B$5:$S$104,14,FALSE)*$W3345</f>
        <v>1336.9204480334452</v>
      </c>
      <c r="V3345">
        <f>VLOOKUP($R3345,'[3]人物&amp;怪物成长分析'!$B$5:$S$104,17,FALSE)*$W3345</f>
        <v>8441.3009999999995</v>
      </c>
      <c r="W3345" s="1">
        <v>0.56999999999999995</v>
      </c>
      <c r="X3345">
        <f t="shared" si="52"/>
        <v>11642.131432422013</v>
      </c>
    </row>
    <row r="3346" spans="1:24" x14ac:dyDescent="0.15">
      <c r="A3346">
        <v>3345</v>
      </c>
      <c r="B3346">
        <v>44</v>
      </c>
      <c r="C3346">
        <v>73382.16929059448</v>
      </c>
      <c r="D3346">
        <v>3635.7591840706359</v>
      </c>
      <c r="E3346">
        <v>1615.8929706980607</v>
      </c>
      <c r="F3346">
        <v>10743.438399999999</v>
      </c>
      <c r="G3346" s="1">
        <v>0.74</v>
      </c>
      <c r="H3346">
        <v>14207.649578870971</v>
      </c>
      <c r="Q3346">
        <v>3345</v>
      </c>
      <c r="R3346">
        <v>44</v>
      </c>
      <c r="S3346">
        <f>VLOOKUP($R3346,'[3]人物&amp;怪物成长分析'!$B$5:$S$104,12,FALSE)*$W3346</f>
        <v>73382.16929059448</v>
      </c>
      <c r="T3346">
        <f>VLOOKUP($R3346,'[3]人物&amp;怪物成长分析'!$B$5:$S$104,13,FALSE)*$W3346</f>
        <v>3635.7591840706359</v>
      </c>
      <c r="U3346">
        <f>VLOOKUP($R3346,'[3]人物&amp;怪物成长分析'!$B$5:$S$104,14,FALSE)*$W3346</f>
        <v>1615.8929706980607</v>
      </c>
      <c r="V3346">
        <f>VLOOKUP($R3346,'[3]人物&amp;怪物成长分析'!$B$5:$S$104,17,FALSE)*$W3346</f>
        <v>10743.438399999999</v>
      </c>
      <c r="W3346" s="1">
        <v>0.74</v>
      </c>
      <c r="X3346">
        <f t="shared" si="52"/>
        <v>14207.649578870971</v>
      </c>
    </row>
    <row r="3347" spans="1:24" x14ac:dyDescent="0.15">
      <c r="A3347">
        <v>3346</v>
      </c>
      <c r="B3347">
        <v>43</v>
      </c>
      <c r="C3347">
        <v>31477.418322205787</v>
      </c>
      <c r="D3347">
        <v>1597.7222173113714</v>
      </c>
      <c r="E3347">
        <v>710.09876324949857</v>
      </c>
      <c r="F3347">
        <v>4979.4569999999994</v>
      </c>
      <c r="G3347" s="1">
        <v>0.35</v>
      </c>
      <c r="H3347">
        <v>6311.9197121389207</v>
      </c>
      <c r="Q3347">
        <v>3346</v>
      </c>
      <c r="R3347">
        <v>43</v>
      </c>
      <c r="S3347">
        <f>VLOOKUP($R3347,'[3]人物&amp;怪物成长分析'!$B$5:$S$104,12,FALSE)*$W3347</f>
        <v>31477.418322205787</v>
      </c>
      <c r="T3347">
        <f>VLOOKUP($R3347,'[3]人物&amp;怪物成长分析'!$B$5:$S$104,13,FALSE)*$W3347</f>
        <v>1597.7222173113714</v>
      </c>
      <c r="U3347">
        <f>VLOOKUP($R3347,'[3]人物&amp;怪物成长分析'!$B$5:$S$104,14,FALSE)*$W3347</f>
        <v>710.09876324949857</v>
      </c>
      <c r="V3347">
        <f>VLOOKUP($R3347,'[3]人物&amp;怪物成长分析'!$B$5:$S$104,17,FALSE)*$W3347</f>
        <v>4979.4569999999994</v>
      </c>
      <c r="W3347" s="1">
        <v>0.35</v>
      </c>
      <c r="X3347">
        <f t="shared" si="52"/>
        <v>6311.9197121389207</v>
      </c>
    </row>
    <row r="3348" spans="1:24" x14ac:dyDescent="0.15">
      <c r="A3348">
        <v>3347</v>
      </c>
      <c r="B3348">
        <v>29</v>
      </c>
      <c r="C3348">
        <v>13361.388802643483</v>
      </c>
      <c r="D3348">
        <v>882.99219255652224</v>
      </c>
      <c r="E3348">
        <v>392.4409744695655</v>
      </c>
      <c r="F3348">
        <v>6496.6783999999998</v>
      </c>
      <c r="G3348" s="1">
        <v>0.64</v>
      </c>
      <c r="H3348">
        <v>4822.5112501581925</v>
      </c>
      <c r="Q3348">
        <v>3347</v>
      </c>
      <c r="R3348">
        <v>29</v>
      </c>
      <c r="S3348">
        <f>VLOOKUP($R3348,'[3]人物&amp;怪物成长分析'!$B$5:$S$104,12,FALSE)*$W3348</f>
        <v>13361.388802643483</v>
      </c>
      <c r="T3348">
        <f>VLOOKUP($R3348,'[3]人物&amp;怪物成长分析'!$B$5:$S$104,13,FALSE)*$W3348</f>
        <v>882.99219255652224</v>
      </c>
      <c r="U3348">
        <f>VLOOKUP($R3348,'[3]人物&amp;怪物成长分析'!$B$5:$S$104,14,FALSE)*$W3348</f>
        <v>392.4409744695655</v>
      </c>
      <c r="V3348">
        <f>VLOOKUP($R3348,'[3]人物&amp;怪物成长分析'!$B$5:$S$104,17,FALSE)*$W3348</f>
        <v>6496.6783999999998</v>
      </c>
      <c r="W3348" s="1">
        <v>0.64</v>
      </c>
      <c r="X3348">
        <f t="shared" si="52"/>
        <v>4822.5112501581925</v>
      </c>
    </row>
    <row r="3349" spans="1:24" x14ac:dyDescent="0.15">
      <c r="A3349">
        <v>3348</v>
      </c>
      <c r="B3349">
        <v>23</v>
      </c>
      <c r="C3349">
        <v>6857.9831762759222</v>
      </c>
      <c r="D3349">
        <v>527.25551381939817</v>
      </c>
      <c r="E3349">
        <v>234.33578391973253</v>
      </c>
      <c r="F3349">
        <v>5546.7852000000003</v>
      </c>
      <c r="G3349" s="1">
        <v>0.66</v>
      </c>
      <c r="H3349">
        <v>3506.1811113482013</v>
      </c>
      <c r="Q3349">
        <v>3348</v>
      </c>
      <c r="R3349">
        <v>23</v>
      </c>
      <c r="S3349">
        <f>VLOOKUP($R3349,'[3]人物&amp;怪物成长分析'!$B$5:$S$104,12,FALSE)*$W3349</f>
        <v>6857.9831762759222</v>
      </c>
      <c r="T3349">
        <f>VLOOKUP($R3349,'[3]人物&amp;怪物成长分析'!$B$5:$S$104,13,FALSE)*$W3349</f>
        <v>527.25551381939817</v>
      </c>
      <c r="U3349">
        <f>VLOOKUP($R3349,'[3]人物&amp;怪物成长分析'!$B$5:$S$104,14,FALSE)*$W3349</f>
        <v>234.33578391973253</v>
      </c>
      <c r="V3349">
        <f>VLOOKUP($R3349,'[3]人物&amp;怪物成长分析'!$B$5:$S$104,17,FALSE)*$W3349</f>
        <v>5546.7852000000003</v>
      </c>
      <c r="W3349" s="1">
        <v>0.66</v>
      </c>
      <c r="X3349">
        <f t="shared" si="52"/>
        <v>3506.1811113482013</v>
      </c>
    </row>
    <row r="3350" spans="1:24" x14ac:dyDescent="0.15">
      <c r="A3350">
        <v>3349</v>
      </c>
      <c r="B3350">
        <v>30</v>
      </c>
      <c r="C3350">
        <v>11013.061392466559</v>
      </c>
      <c r="D3350">
        <v>711.15732758528463</v>
      </c>
      <c r="E3350">
        <v>316.06992337123762</v>
      </c>
      <c r="F3350">
        <v>4907.8339999999989</v>
      </c>
      <c r="G3350" s="1">
        <v>0.47</v>
      </c>
      <c r="H3350">
        <v>3763.6959199862208</v>
      </c>
      <c r="Q3350">
        <v>3349</v>
      </c>
      <c r="R3350">
        <v>30</v>
      </c>
      <c r="S3350">
        <f>VLOOKUP($R3350,'[3]人物&amp;怪物成长分析'!$B$5:$S$104,12,FALSE)*$W3350</f>
        <v>11013.061392466559</v>
      </c>
      <c r="T3350">
        <f>VLOOKUP($R3350,'[3]人物&amp;怪物成长分析'!$B$5:$S$104,13,FALSE)*$W3350</f>
        <v>711.15732758528463</v>
      </c>
      <c r="U3350">
        <f>VLOOKUP($R3350,'[3]人物&amp;怪物成长分析'!$B$5:$S$104,14,FALSE)*$W3350</f>
        <v>316.06992337123762</v>
      </c>
      <c r="V3350">
        <f>VLOOKUP($R3350,'[3]人物&amp;怪物成长分析'!$B$5:$S$104,17,FALSE)*$W3350</f>
        <v>4907.8339999999989</v>
      </c>
      <c r="W3350" s="1">
        <v>0.47</v>
      </c>
      <c r="X3350">
        <f t="shared" si="52"/>
        <v>3763.6959199862208</v>
      </c>
    </row>
    <row r="3351" spans="1:24" x14ac:dyDescent="0.15">
      <c r="A3351">
        <v>3350</v>
      </c>
      <c r="B3351">
        <v>19</v>
      </c>
      <c r="C3351">
        <v>4103.3610219130433</v>
      </c>
      <c r="D3351">
        <v>354.03474365217403</v>
      </c>
      <c r="E3351">
        <v>157.34877495652179</v>
      </c>
      <c r="F3351">
        <v>4633.3824000000004</v>
      </c>
      <c r="G3351" s="1">
        <v>0.64</v>
      </c>
      <c r="H3351">
        <v>2701.0415705822611</v>
      </c>
      <c r="Q3351">
        <v>3350</v>
      </c>
      <c r="R3351">
        <v>19</v>
      </c>
      <c r="S3351">
        <f>VLOOKUP($R3351,'[3]人物&amp;怪物成长分析'!$B$5:$S$104,12,FALSE)*$W3351</f>
        <v>4103.3610219130433</v>
      </c>
      <c r="T3351">
        <f>VLOOKUP($R3351,'[3]人物&amp;怪物成长分析'!$B$5:$S$104,13,FALSE)*$W3351</f>
        <v>354.03474365217403</v>
      </c>
      <c r="U3351">
        <f>VLOOKUP($R3351,'[3]人物&amp;怪物成长分析'!$B$5:$S$104,14,FALSE)*$W3351</f>
        <v>157.34877495652179</v>
      </c>
      <c r="V3351">
        <f>VLOOKUP($R3351,'[3]人物&amp;怪物成长分析'!$B$5:$S$104,17,FALSE)*$W3351</f>
        <v>4633.3824000000004</v>
      </c>
      <c r="W3351" s="1">
        <v>0.64</v>
      </c>
      <c r="X3351">
        <f t="shared" si="52"/>
        <v>2701.0415705822611</v>
      </c>
    </row>
    <row r="3352" spans="1:24" x14ac:dyDescent="0.15">
      <c r="A3352">
        <v>3351</v>
      </c>
      <c r="B3352">
        <v>31</v>
      </c>
      <c r="C3352">
        <v>20417.063574600008</v>
      </c>
      <c r="D3352">
        <v>1305.0450982800005</v>
      </c>
      <c r="E3352">
        <v>580.02004368000019</v>
      </c>
      <c r="F3352">
        <v>8372.0051999999996</v>
      </c>
      <c r="G3352" s="1">
        <v>0.78</v>
      </c>
      <c r="H3352">
        <v>6657.8753435328008</v>
      </c>
      <c r="Q3352">
        <v>3351</v>
      </c>
      <c r="R3352">
        <v>31</v>
      </c>
      <c r="S3352">
        <f>VLOOKUP($R3352,'[3]人物&amp;怪物成长分析'!$B$5:$S$104,12,FALSE)*$W3352</f>
        <v>20417.063574600008</v>
      </c>
      <c r="T3352">
        <f>VLOOKUP($R3352,'[3]人物&amp;怪物成长分析'!$B$5:$S$104,13,FALSE)*$W3352</f>
        <v>1305.0450982800005</v>
      </c>
      <c r="U3352">
        <f>VLOOKUP($R3352,'[3]人物&amp;怪物成长分析'!$B$5:$S$104,14,FALSE)*$W3352</f>
        <v>580.02004368000019</v>
      </c>
      <c r="V3352">
        <f>VLOOKUP($R3352,'[3]人物&amp;怪物成长分析'!$B$5:$S$104,17,FALSE)*$W3352</f>
        <v>8372.0051999999996</v>
      </c>
      <c r="W3352" s="1">
        <v>0.78</v>
      </c>
      <c r="X3352">
        <f t="shared" si="52"/>
        <v>6657.8753435328008</v>
      </c>
    </row>
    <row r="3353" spans="1:24" x14ac:dyDescent="0.15">
      <c r="A3353">
        <v>3352</v>
      </c>
      <c r="B3353">
        <v>45</v>
      </c>
      <c r="C3353">
        <v>67621.942390233133</v>
      </c>
      <c r="D3353">
        <v>3271.9368859765896</v>
      </c>
      <c r="E3353">
        <v>1454.194171545151</v>
      </c>
      <c r="F3353">
        <v>9181.7659999999996</v>
      </c>
      <c r="G3353" s="1">
        <v>0.62</v>
      </c>
      <c r="H3353">
        <v>12663.371031757279</v>
      </c>
      <c r="Q3353">
        <v>3352</v>
      </c>
      <c r="R3353">
        <v>45</v>
      </c>
      <c r="S3353">
        <f>VLOOKUP($R3353,'[3]人物&amp;怪物成长分析'!$B$5:$S$104,12,FALSE)*$W3353</f>
        <v>67621.942390233133</v>
      </c>
      <c r="T3353">
        <f>VLOOKUP($R3353,'[3]人物&amp;怪物成长分析'!$B$5:$S$104,13,FALSE)*$W3353</f>
        <v>3271.9368859765896</v>
      </c>
      <c r="U3353">
        <f>VLOOKUP($R3353,'[3]人物&amp;怪物成长分析'!$B$5:$S$104,14,FALSE)*$W3353</f>
        <v>1454.194171545151</v>
      </c>
      <c r="V3353">
        <f>VLOOKUP($R3353,'[3]人物&amp;怪物成长分析'!$B$5:$S$104,17,FALSE)*$W3353</f>
        <v>9181.7659999999996</v>
      </c>
      <c r="W3353" s="1">
        <v>0.62</v>
      </c>
      <c r="X3353">
        <f t="shared" si="52"/>
        <v>12663.371031757279</v>
      </c>
    </row>
    <row r="3354" spans="1:24" x14ac:dyDescent="0.15">
      <c r="A3354">
        <v>3353</v>
      </c>
      <c r="B3354">
        <v>23</v>
      </c>
      <c r="C3354">
        <v>5195.4418002090315</v>
      </c>
      <c r="D3354">
        <v>399.43599531772588</v>
      </c>
      <c r="E3354">
        <v>177.52710903010041</v>
      </c>
      <c r="F3354">
        <v>4202.1099999999997</v>
      </c>
      <c r="G3354" s="1">
        <v>0.5</v>
      </c>
      <c r="H3354">
        <v>2656.1978116274245</v>
      </c>
      <c r="Q3354">
        <v>3353</v>
      </c>
      <c r="R3354">
        <v>23</v>
      </c>
      <c r="S3354">
        <f>VLOOKUP($R3354,'[3]人物&amp;怪物成长分析'!$B$5:$S$104,12,FALSE)*$W3354</f>
        <v>5195.4418002090315</v>
      </c>
      <c r="T3354">
        <f>VLOOKUP($R3354,'[3]人物&amp;怪物成长分析'!$B$5:$S$104,13,FALSE)*$W3354</f>
        <v>399.43599531772588</v>
      </c>
      <c r="U3354">
        <f>VLOOKUP($R3354,'[3]人物&amp;怪物成长分析'!$B$5:$S$104,14,FALSE)*$W3354</f>
        <v>177.52710903010041</v>
      </c>
      <c r="V3354">
        <f>VLOOKUP($R3354,'[3]人物&amp;怪物成长分析'!$B$5:$S$104,17,FALSE)*$W3354</f>
        <v>4202.1099999999997</v>
      </c>
      <c r="W3354" s="1">
        <v>0.5</v>
      </c>
      <c r="X3354">
        <f t="shared" si="52"/>
        <v>2656.1978116274245</v>
      </c>
    </row>
    <row r="3355" spans="1:24" x14ac:dyDescent="0.15">
      <c r="A3355">
        <v>3354</v>
      </c>
      <c r="B3355">
        <v>30</v>
      </c>
      <c r="C3355">
        <v>11716.022757943148</v>
      </c>
      <c r="D3355">
        <v>756.55034849498372</v>
      </c>
      <c r="E3355">
        <v>336.24459933110387</v>
      </c>
      <c r="F3355">
        <v>5221.0999999999995</v>
      </c>
      <c r="G3355" s="1">
        <v>0.5</v>
      </c>
      <c r="H3355">
        <v>4003.9318297725763</v>
      </c>
      <c r="Q3355">
        <v>3354</v>
      </c>
      <c r="R3355">
        <v>30</v>
      </c>
      <c r="S3355">
        <f>VLOOKUP($R3355,'[3]人物&amp;怪物成长分析'!$B$5:$S$104,12,FALSE)*$W3355</f>
        <v>11716.022757943148</v>
      </c>
      <c r="T3355">
        <f>VLOOKUP($R3355,'[3]人物&amp;怪物成长分析'!$B$5:$S$104,13,FALSE)*$W3355</f>
        <v>756.55034849498372</v>
      </c>
      <c r="U3355">
        <f>VLOOKUP($R3355,'[3]人物&amp;怪物成长分析'!$B$5:$S$104,14,FALSE)*$W3355</f>
        <v>336.24459933110387</v>
      </c>
      <c r="V3355">
        <f>VLOOKUP($R3355,'[3]人物&amp;怪物成长分析'!$B$5:$S$104,17,FALSE)*$W3355</f>
        <v>5221.0999999999995</v>
      </c>
      <c r="W3355" s="1">
        <v>0.5</v>
      </c>
      <c r="X3355">
        <f t="shared" si="52"/>
        <v>4003.9318297725763</v>
      </c>
    </row>
    <row r="3356" spans="1:24" x14ac:dyDescent="0.15">
      <c r="A3356">
        <v>3355</v>
      </c>
      <c r="B3356">
        <v>26</v>
      </c>
      <c r="C3356">
        <v>9985.054585340471</v>
      </c>
      <c r="D3356">
        <v>709.69785799063573</v>
      </c>
      <c r="E3356">
        <v>315.42127021806027</v>
      </c>
      <c r="F3356">
        <v>6216.0187999999998</v>
      </c>
      <c r="G3356" s="1">
        <v>0.67</v>
      </c>
      <c r="H3356">
        <v>4245.561244346778</v>
      </c>
      <c r="Q3356">
        <v>3355</v>
      </c>
      <c r="R3356">
        <v>26</v>
      </c>
      <c r="S3356">
        <f>VLOOKUP($R3356,'[3]人物&amp;怪物成长分析'!$B$5:$S$104,12,FALSE)*$W3356</f>
        <v>9985.054585340471</v>
      </c>
      <c r="T3356">
        <f>VLOOKUP($R3356,'[3]人物&amp;怪物成长分析'!$B$5:$S$104,13,FALSE)*$W3356</f>
        <v>709.69785799063573</v>
      </c>
      <c r="U3356">
        <f>VLOOKUP($R3356,'[3]人物&amp;怪物成长分析'!$B$5:$S$104,14,FALSE)*$W3356</f>
        <v>315.42127021806027</v>
      </c>
      <c r="V3356">
        <f>VLOOKUP($R3356,'[3]人物&amp;怪物成长分析'!$B$5:$S$104,17,FALSE)*$W3356</f>
        <v>6216.0187999999998</v>
      </c>
      <c r="W3356" s="1">
        <v>0.67</v>
      </c>
      <c r="X3356">
        <f t="shared" si="52"/>
        <v>4245.561244346778</v>
      </c>
    </row>
    <row r="3357" spans="1:24" x14ac:dyDescent="0.15">
      <c r="A3357">
        <v>3356</v>
      </c>
      <c r="B3357">
        <v>23</v>
      </c>
      <c r="C3357">
        <v>6754.0743402717408</v>
      </c>
      <c r="D3357">
        <v>519.26679391304367</v>
      </c>
      <c r="E3357">
        <v>230.78524173913053</v>
      </c>
      <c r="F3357">
        <v>5462.7429999999995</v>
      </c>
      <c r="G3357" s="1">
        <v>0.65</v>
      </c>
      <c r="H3357">
        <v>3453.0571551156522</v>
      </c>
      <c r="Q3357">
        <v>3356</v>
      </c>
      <c r="R3357">
        <v>23</v>
      </c>
      <c r="S3357">
        <f>VLOOKUP($R3357,'[3]人物&amp;怪物成长分析'!$B$5:$S$104,12,FALSE)*$W3357</f>
        <v>6754.0743402717408</v>
      </c>
      <c r="T3357">
        <f>VLOOKUP($R3357,'[3]人物&amp;怪物成长分析'!$B$5:$S$104,13,FALSE)*$W3357</f>
        <v>519.26679391304367</v>
      </c>
      <c r="U3357">
        <f>VLOOKUP($R3357,'[3]人物&amp;怪物成长分析'!$B$5:$S$104,14,FALSE)*$W3357</f>
        <v>230.78524173913053</v>
      </c>
      <c r="V3357">
        <f>VLOOKUP($R3357,'[3]人物&amp;怪物成长分析'!$B$5:$S$104,17,FALSE)*$W3357</f>
        <v>5462.7429999999995</v>
      </c>
      <c r="W3357" s="1">
        <v>0.65</v>
      </c>
      <c r="X3357">
        <f t="shared" si="52"/>
        <v>3453.0571551156522</v>
      </c>
    </row>
    <row r="3358" spans="1:24" x14ac:dyDescent="0.15">
      <c r="A3358">
        <v>3357</v>
      </c>
      <c r="B3358">
        <v>22</v>
      </c>
      <c r="C3358">
        <v>4299.3331575652173</v>
      </c>
      <c r="D3358">
        <v>339.79361947826089</v>
      </c>
      <c r="E3358">
        <v>151.01938643478263</v>
      </c>
      <c r="F3358">
        <v>3813.1475999999998</v>
      </c>
      <c r="G3358" s="1">
        <v>0.47</v>
      </c>
      <c r="H3358">
        <v>2351.1078194587826</v>
      </c>
      <c r="Q3358">
        <v>3357</v>
      </c>
      <c r="R3358">
        <v>22</v>
      </c>
      <c r="S3358">
        <f>VLOOKUP($R3358,'[3]人物&amp;怪物成长分析'!$B$5:$S$104,12,FALSE)*$W3358</f>
        <v>4299.3331575652173</v>
      </c>
      <c r="T3358">
        <f>VLOOKUP($R3358,'[3]人物&amp;怪物成长分析'!$B$5:$S$104,13,FALSE)*$W3358</f>
        <v>339.79361947826089</v>
      </c>
      <c r="U3358">
        <f>VLOOKUP($R3358,'[3]人物&amp;怪物成长分析'!$B$5:$S$104,14,FALSE)*$W3358</f>
        <v>151.01938643478263</v>
      </c>
      <c r="V3358">
        <f>VLOOKUP($R3358,'[3]人物&amp;怪物成长分析'!$B$5:$S$104,17,FALSE)*$W3358</f>
        <v>3813.1475999999998</v>
      </c>
      <c r="W3358" s="1">
        <v>0.47</v>
      </c>
      <c r="X3358">
        <f t="shared" si="52"/>
        <v>2351.1078194587826</v>
      </c>
    </row>
    <row r="3359" spans="1:24" x14ac:dyDescent="0.15">
      <c r="A3359">
        <v>3358</v>
      </c>
      <c r="B3359">
        <v>21</v>
      </c>
      <c r="C3359">
        <v>4246.6233810000022</v>
      </c>
      <c r="D3359">
        <v>345.29292313043499</v>
      </c>
      <c r="E3359">
        <v>153.46352139130443</v>
      </c>
      <c r="F3359">
        <v>4067.4088000000002</v>
      </c>
      <c r="G3359" s="1">
        <v>0.52</v>
      </c>
      <c r="H3359">
        <v>2461.8484461140874</v>
      </c>
      <c r="Q3359">
        <v>3358</v>
      </c>
      <c r="R3359">
        <v>21</v>
      </c>
      <c r="S3359">
        <f>VLOOKUP($R3359,'[3]人物&amp;怪物成长分析'!$B$5:$S$104,12,FALSE)*$W3359</f>
        <v>4246.6233810000022</v>
      </c>
      <c r="T3359">
        <f>VLOOKUP($R3359,'[3]人物&amp;怪物成长分析'!$B$5:$S$104,13,FALSE)*$W3359</f>
        <v>345.29292313043499</v>
      </c>
      <c r="U3359">
        <f>VLOOKUP($R3359,'[3]人物&amp;怪物成长分析'!$B$5:$S$104,14,FALSE)*$W3359</f>
        <v>153.46352139130443</v>
      </c>
      <c r="V3359">
        <f>VLOOKUP($R3359,'[3]人物&amp;怪物成长分析'!$B$5:$S$104,17,FALSE)*$W3359</f>
        <v>4067.4088000000002</v>
      </c>
      <c r="W3359" s="1">
        <v>0.52</v>
      </c>
      <c r="X3359">
        <f t="shared" si="52"/>
        <v>2461.8484461140874</v>
      </c>
    </row>
    <row r="3360" spans="1:24" x14ac:dyDescent="0.15">
      <c r="A3360">
        <v>3359</v>
      </c>
      <c r="B3360">
        <v>23</v>
      </c>
      <c r="C3360">
        <v>3117.265080125419</v>
      </c>
      <c r="D3360">
        <v>239.66159719063552</v>
      </c>
      <c r="E3360">
        <v>106.51626541806024</v>
      </c>
      <c r="F3360">
        <v>2521.2659999999996</v>
      </c>
      <c r="G3360" s="1">
        <v>0.3</v>
      </c>
      <c r="H3360">
        <v>1593.7186869764548</v>
      </c>
      <c r="Q3360">
        <v>3359</v>
      </c>
      <c r="R3360">
        <v>23</v>
      </c>
      <c r="S3360">
        <f>VLOOKUP($R3360,'[3]人物&amp;怪物成长分析'!$B$5:$S$104,12,FALSE)*$W3360</f>
        <v>3117.265080125419</v>
      </c>
      <c r="T3360">
        <f>VLOOKUP($R3360,'[3]人物&amp;怪物成长分析'!$B$5:$S$104,13,FALSE)*$W3360</f>
        <v>239.66159719063552</v>
      </c>
      <c r="U3360">
        <f>VLOOKUP($R3360,'[3]人物&amp;怪物成长分析'!$B$5:$S$104,14,FALSE)*$W3360</f>
        <v>106.51626541806024</v>
      </c>
      <c r="V3360">
        <f>VLOOKUP($R3360,'[3]人物&amp;怪物成长分析'!$B$5:$S$104,17,FALSE)*$W3360</f>
        <v>2521.2659999999996</v>
      </c>
      <c r="W3360" s="1">
        <v>0.3</v>
      </c>
      <c r="X3360">
        <f t="shared" si="52"/>
        <v>1593.7186869764548</v>
      </c>
    </row>
    <row r="3361" spans="1:24" x14ac:dyDescent="0.15">
      <c r="A3361">
        <v>3360</v>
      </c>
      <c r="B3361">
        <v>19</v>
      </c>
      <c r="C3361">
        <v>2179.9105428913044</v>
      </c>
      <c r="D3361">
        <v>188.08095756521746</v>
      </c>
      <c r="E3361">
        <v>83.591536695652209</v>
      </c>
      <c r="F3361">
        <v>2461.4844000000003</v>
      </c>
      <c r="G3361" s="1">
        <v>0.34</v>
      </c>
      <c r="H3361">
        <v>1434.9283343718264</v>
      </c>
      <c r="Q3361">
        <v>3360</v>
      </c>
      <c r="R3361">
        <v>19</v>
      </c>
      <c r="S3361">
        <f>VLOOKUP($R3361,'[3]人物&amp;怪物成长分析'!$B$5:$S$104,12,FALSE)*$W3361</f>
        <v>2179.9105428913044</v>
      </c>
      <c r="T3361">
        <f>VLOOKUP($R3361,'[3]人物&amp;怪物成长分析'!$B$5:$S$104,13,FALSE)*$W3361</f>
        <v>188.08095756521746</v>
      </c>
      <c r="U3361">
        <f>VLOOKUP($R3361,'[3]人物&amp;怪物成长分析'!$B$5:$S$104,14,FALSE)*$W3361</f>
        <v>83.591536695652209</v>
      </c>
      <c r="V3361">
        <f>VLOOKUP($R3361,'[3]人物&amp;怪物成长分析'!$B$5:$S$104,17,FALSE)*$W3361</f>
        <v>2461.4844000000003</v>
      </c>
      <c r="W3361" s="1">
        <v>0.34</v>
      </c>
      <c r="X3361">
        <f t="shared" si="52"/>
        <v>1434.9283343718264</v>
      </c>
    </row>
    <row r="3362" spans="1:24" x14ac:dyDescent="0.15">
      <c r="A3362">
        <v>3361</v>
      </c>
      <c r="B3362">
        <v>44</v>
      </c>
      <c r="C3362">
        <v>39666.037454375393</v>
      </c>
      <c r="D3362">
        <v>1965.2752346327761</v>
      </c>
      <c r="E3362">
        <v>873.45565983678955</v>
      </c>
      <c r="F3362">
        <v>5807.2640000000001</v>
      </c>
      <c r="G3362" s="1">
        <v>0.4</v>
      </c>
      <c r="H3362">
        <v>7679.8105831734974</v>
      </c>
      <c r="Q3362">
        <v>3361</v>
      </c>
      <c r="R3362">
        <v>44</v>
      </c>
      <c r="S3362">
        <f>VLOOKUP($R3362,'[3]人物&amp;怪物成长分析'!$B$5:$S$104,12,FALSE)*$W3362</f>
        <v>39666.037454375393</v>
      </c>
      <c r="T3362">
        <f>VLOOKUP($R3362,'[3]人物&amp;怪物成长分析'!$B$5:$S$104,13,FALSE)*$W3362</f>
        <v>1965.2752346327761</v>
      </c>
      <c r="U3362">
        <f>VLOOKUP($R3362,'[3]人物&amp;怪物成长分析'!$B$5:$S$104,14,FALSE)*$W3362</f>
        <v>873.45565983678955</v>
      </c>
      <c r="V3362">
        <f>VLOOKUP($R3362,'[3]人物&amp;怪物成长分析'!$B$5:$S$104,17,FALSE)*$W3362</f>
        <v>5807.2640000000001</v>
      </c>
      <c r="W3362" s="1">
        <v>0.4</v>
      </c>
      <c r="X3362">
        <f t="shared" si="52"/>
        <v>7679.8105831734974</v>
      </c>
    </row>
    <row r="3363" spans="1:24" x14ac:dyDescent="0.15">
      <c r="A3363">
        <v>3362</v>
      </c>
      <c r="B3363">
        <v>36</v>
      </c>
      <c r="C3363">
        <v>30109.092867210707</v>
      </c>
      <c r="D3363">
        <v>1837.8894226515051</v>
      </c>
      <c r="E3363">
        <v>816.83974340066902</v>
      </c>
      <c r="F3363">
        <v>8532.3279999999995</v>
      </c>
      <c r="G3363" s="1">
        <v>0.7</v>
      </c>
      <c r="H3363">
        <v>8112.1012808887235</v>
      </c>
      <c r="Q3363">
        <v>3362</v>
      </c>
      <c r="R3363">
        <v>36</v>
      </c>
      <c r="S3363">
        <f>VLOOKUP($R3363,'[3]人物&amp;怪物成长分析'!$B$5:$S$104,12,FALSE)*$W3363</f>
        <v>30109.092867210707</v>
      </c>
      <c r="T3363">
        <f>VLOOKUP($R3363,'[3]人物&amp;怪物成长分析'!$B$5:$S$104,13,FALSE)*$W3363</f>
        <v>1837.8894226515051</v>
      </c>
      <c r="U3363">
        <f>VLOOKUP($R3363,'[3]人物&amp;怪物成长分析'!$B$5:$S$104,14,FALSE)*$W3363</f>
        <v>816.83974340066902</v>
      </c>
      <c r="V3363">
        <f>VLOOKUP($R3363,'[3]人物&amp;怪物成长分析'!$B$5:$S$104,17,FALSE)*$W3363</f>
        <v>8532.3279999999995</v>
      </c>
      <c r="W3363" s="1">
        <v>0.7</v>
      </c>
      <c r="X3363">
        <f t="shared" si="52"/>
        <v>8112.1012808887235</v>
      </c>
    </row>
    <row r="3364" spans="1:24" x14ac:dyDescent="0.15">
      <c r="A3364">
        <v>3363</v>
      </c>
      <c r="B3364">
        <v>24</v>
      </c>
      <c r="C3364">
        <v>7507.9610323478282</v>
      </c>
      <c r="D3364">
        <v>561.9263974314382</v>
      </c>
      <c r="E3364">
        <v>249.74506552508365</v>
      </c>
      <c r="F3364">
        <v>5565.0304000000006</v>
      </c>
      <c r="G3364" s="1">
        <v>0.64</v>
      </c>
      <c r="H3364">
        <v>3604.9202883005223</v>
      </c>
      <c r="Q3364">
        <v>3363</v>
      </c>
      <c r="R3364">
        <v>24</v>
      </c>
      <c r="S3364">
        <f>VLOOKUP($R3364,'[3]人物&amp;怪物成长分析'!$B$5:$S$104,12,FALSE)*$W3364</f>
        <v>7507.9610323478282</v>
      </c>
      <c r="T3364">
        <f>VLOOKUP($R3364,'[3]人物&amp;怪物成长分析'!$B$5:$S$104,13,FALSE)*$W3364</f>
        <v>561.9263974314382</v>
      </c>
      <c r="U3364">
        <f>VLOOKUP($R3364,'[3]人物&amp;怪物成长分析'!$B$5:$S$104,14,FALSE)*$W3364</f>
        <v>249.74506552508365</v>
      </c>
      <c r="V3364">
        <f>VLOOKUP($R3364,'[3]人物&amp;怪物成长分析'!$B$5:$S$104,17,FALSE)*$W3364</f>
        <v>5565.0304000000006</v>
      </c>
      <c r="W3364" s="1">
        <v>0.64</v>
      </c>
      <c r="X3364">
        <f t="shared" si="52"/>
        <v>3604.9202883005223</v>
      </c>
    </row>
    <row r="3365" spans="1:24" x14ac:dyDescent="0.15">
      <c r="A3365">
        <v>3364</v>
      </c>
      <c r="B3365">
        <v>25</v>
      </c>
      <c r="C3365">
        <v>7771.401532713212</v>
      </c>
      <c r="D3365">
        <v>566.62370668896347</v>
      </c>
      <c r="E3365">
        <v>251.8327585284282</v>
      </c>
      <c r="F3365">
        <v>5302.0349999999999</v>
      </c>
      <c r="G3365" s="1">
        <v>0.59</v>
      </c>
      <c r="H3365">
        <v>3518.4053118311044</v>
      </c>
      <c r="Q3365">
        <v>3364</v>
      </c>
      <c r="R3365">
        <v>25</v>
      </c>
      <c r="S3365">
        <f>VLOOKUP($R3365,'[3]人物&amp;怪物成长分析'!$B$5:$S$104,12,FALSE)*$W3365</f>
        <v>7771.401532713212</v>
      </c>
      <c r="T3365">
        <f>VLOOKUP($R3365,'[3]人物&amp;怪物成长分析'!$B$5:$S$104,13,FALSE)*$W3365</f>
        <v>566.62370668896347</v>
      </c>
      <c r="U3365">
        <f>VLOOKUP($R3365,'[3]人物&amp;怪物成长分析'!$B$5:$S$104,14,FALSE)*$W3365</f>
        <v>251.8327585284282</v>
      </c>
      <c r="V3365">
        <f>VLOOKUP($R3365,'[3]人物&amp;怪物成长分析'!$B$5:$S$104,17,FALSE)*$W3365</f>
        <v>5302.0349999999999</v>
      </c>
      <c r="W3365" s="1">
        <v>0.59</v>
      </c>
      <c r="X3365">
        <f t="shared" si="52"/>
        <v>3518.4053118311044</v>
      </c>
    </row>
    <row r="3366" spans="1:24" x14ac:dyDescent="0.15">
      <c r="A3366">
        <v>3365</v>
      </c>
      <c r="B3366">
        <v>41</v>
      </c>
      <c r="C3366">
        <v>45492.185849041969</v>
      </c>
      <c r="D3366">
        <v>2427.1587381756531</v>
      </c>
      <c r="E3366">
        <v>1078.7372169669568</v>
      </c>
      <c r="F3366">
        <v>8459.7387999999992</v>
      </c>
      <c r="G3366" s="1">
        <v>0.62</v>
      </c>
      <c r="H3366">
        <v>9842.2734973251463</v>
      </c>
      <c r="Q3366">
        <v>3365</v>
      </c>
      <c r="R3366">
        <v>41</v>
      </c>
      <c r="S3366">
        <f>VLOOKUP($R3366,'[3]人物&amp;怪物成长分析'!$B$5:$S$104,12,FALSE)*$W3366</f>
        <v>45492.185849041969</v>
      </c>
      <c r="T3366">
        <f>VLOOKUP($R3366,'[3]人物&amp;怪物成长分析'!$B$5:$S$104,13,FALSE)*$W3366</f>
        <v>2427.1587381756531</v>
      </c>
      <c r="U3366">
        <f>VLOOKUP($R3366,'[3]人物&amp;怪物成长分析'!$B$5:$S$104,14,FALSE)*$W3366</f>
        <v>1078.7372169669568</v>
      </c>
      <c r="V3366">
        <f>VLOOKUP($R3366,'[3]人物&amp;怪物成长分析'!$B$5:$S$104,17,FALSE)*$W3366</f>
        <v>8459.7387999999992</v>
      </c>
      <c r="W3366" s="1">
        <v>0.62</v>
      </c>
      <c r="X3366">
        <f t="shared" si="52"/>
        <v>9842.2734973251463</v>
      </c>
    </row>
    <row r="3367" spans="1:24" x14ac:dyDescent="0.15">
      <c r="A3367">
        <v>3366</v>
      </c>
      <c r="B3367">
        <v>24</v>
      </c>
      <c r="C3367">
        <v>7977.2085968695683</v>
      </c>
      <c r="D3367">
        <v>597.0467972709032</v>
      </c>
      <c r="E3367">
        <v>265.35413212040135</v>
      </c>
      <c r="F3367">
        <v>5912.8448000000008</v>
      </c>
      <c r="G3367" s="1">
        <v>0.68</v>
      </c>
      <c r="H3367">
        <v>3830.2278063193053</v>
      </c>
      <c r="Q3367">
        <v>3366</v>
      </c>
      <c r="R3367">
        <v>24</v>
      </c>
      <c r="S3367">
        <f>VLOOKUP($R3367,'[3]人物&amp;怪物成长分析'!$B$5:$S$104,12,FALSE)*$W3367</f>
        <v>7977.2085968695683</v>
      </c>
      <c r="T3367">
        <f>VLOOKUP($R3367,'[3]人物&amp;怪物成长分析'!$B$5:$S$104,13,FALSE)*$W3367</f>
        <v>597.0467972709032</v>
      </c>
      <c r="U3367">
        <f>VLOOKUP($R3367,'[3]人物&amp;怪物成长分析'!$B$5:$S$104,14,FALSE)*$W3367</f>
        <v>265.35413212040135</v>
      </c>
      <c r="V3367">
        <f>VLOOKUP($R3367,'[3]人物&amp;怪物成长分析'!$B$5:$S$104,17,FALSE)*$W3367</f>
        <v>5912.8448000000008</v>
      </c>
      <c r="W3367" s="1">
        <v>0.68</v>
      </c>
      <c r="X3367">
        <f t="shared" si="52"/>
        <v>3830.2278063193053</v>
      </c>
    </row>
    <row r="3368" spans="1:24" x14ac:dyDescent="0.15">
      <c r="A3368">
        <v>3367</v>
      </c>
      <c r="B3368">
        <v>48</v>
      </c>
      <c r="C3368">
        <v>77288.224746340202</v>
      </c>
      <c r="D3368">
        <v>3492.6535140730457</v>
      </c>
      <c r="E3368">
        <v>1552.2904506991313</v>
      </c>
      <c r="F3368">
        <v>8468.6687999999995</v>
      </c>
      <c r="G3368" s="1">
        <v>0.54</v>
      </c>
      <c r="H3368">
        <v>13218.984415950939</v>
      </c>
      <c r="Q3368">
        <v>3367</v>
      </c>
      <c r="R3368">
        <v>48</v>
      </c>
      <c r="S3368">
        <f>VLOOKUP($R3368,'[3]人物&amp;怪物成长分析'!$B$5:$S$104,12,FALSE)*$W3368</f>
        <v>77288.224746340202</v>
      </c>
      <c r="T3368">
        <f>VLOOKUP($R3368,'[3]人物&amp;怪物成长分析'!$B$5:$S$104,13,FALSE)*$W3368</f>
        <v>3492.6535140730457</v>
      </c>
      <c r="U3368">
        <f>VLOOKUP($R3368,'[3]人物&amp;怪物成长分析'!$B$5:$S$104,14,FALSE)*$W3368</f>
        <v>1552.2904506991313</v>
      </c>
      <c r="V3368">
        <f>VLOOKUP($R3368,'[3]人物&amp;怪物成长分析'!$B$5:$S$104,17,FALSE)*$W3368</f>
        <v>8468.6687999999995</v>
      </c>
      <c r="W3368" s="1">
        <v>0.54</v>
      </c>
      <c r="X3368">
        <f t="shared" si="52"/>
        <v>13218.984415950939</v>
      </c>
    </row>
    <row r="3369" spans="1:24" x14ac:dyDescent="0.15">
      <c r="A3369">
        <v>3368</v>
      </c>
      <c r="B3369">
        <v>46</v>
      </c>
      <c r="C3369">
        <v>49066.399157904496</v>
      </c>
      <c r="D3369">
        <v>2319.6196581543818</v>
      </c>
      <c r="E3369">
        <v>1030.9420702908367</v>
      </c>
      <c r="F3369">
        <v>6191.1803999999993</v>
      </c>
      <c r="G3369" s="1">
        <v>0.41</v>
      </c>
      <c r="H3369">
        <v>8901.8628369136768</v>
      </c>
      <c r="Q3369">
        <v>3368</v>
      </c>
      <c r="R3369">
        <v>46</v>
      </c>
      <c r="S3369">
        <f>VLOOKUP($R3369,'[3]人物&amp;怪物成长分析'!$B$5:$S$104,12,FALSE)*$W3369</f>
        <v>49066.399157904496</v>
      </c>
      <c r="T3369">
        <f>VLOOKUP($R3369,'[3]人物&amp;怪物成长分析'!$B$5:$S$104,13,FALSE)*$W3369</f>
        <v>2319.6196581543818</v>
      </c>
      <c r="U3369">
        <f>VLOOKUP($R3369,'[3]人物&amp;怪物成长分析'!$B$5:$S$104,14,FALSE)*$W3369</f>
        <v>1030.9420702908367</v>
      </c>
      <c r="V3369">
        <f>VLOOKUP($R3369,'[3]人物&amp;怪物成长分析'!$B$5:$S$104,17,FALSE)*$W3369</f>
        <v>6191.1803999999993</v>
      </c>
      <c r="W3369" s="1">
        <v>0.41</v>
      </c>
      <c r="X3369">
        <f t="shared" si="52"/>
        <v>8901.8628369136768</v>
      </c>
    </row>
    <row r="3370" spans="1:24" x14ac:dyDescent="0.15">
      <c r="A3370">
        <v>3369</v>
      </c>
      <c r="B3370">
        <v>27</v>
      </c>
      <c r="C3370">
        <v>13409.231396240808</v>
      </c>
      <c r="D3370">
        <v>929.67227783277622</v>
      </c>
      <c r="E3370">
        <v>413.18767903678946</v>
      </c>
      <c r="F3370">
        <v>7655.0239999999994</v>
      </c>
      <c r="G3370" s="1">
        <v>0.8</v>
      </c>
      <c r="H3370">
        <v>5378.3248472630376</v>
      </c>
      <c r="Q3370">
        <v>3369</v>
      </c>
      <c r="R3370">
        <v>27</v>
      </c>
      <c r="S3370">
        <f>VLOOKUP($R3370,'[3]人物&amp;怪物成长分析'!$B$5:$S$104,12,FALSE)*$W3370</f>
        <v>13409.231396240808</v>
      </c>
      <c r="T3370">
        <f>VLOOKUP($R3370,'[3]人物&amp;怪物成长分析'!$B$5:$S$104,13,FALSE)*$W3370</f>
        <v>929.67227783277622</v>
      </c>
      <c r="U3370">
        <f>VLOOKUP($R3370,'[3]人物&amp;怪物成长分析'!$B$5:$S$104,14,FALSE)*$W3370</f>
        <v>413.18767903678946</v>
      </c>
      <c r="V3370">
        <f>VLOOKUP($R3370,'[3]人物&amp;怪物成长分析'!$B$5:$S$104,17,FALSE)*$W3370</f>
        <v>7655.0239999999994</v>
      </c>
      <c r="W3370" s="1">
        <v>0.8</v>
      </c>
      <c r="X3370">
        <f t="shared" si="52"/>
        <v>5378.3248472630376</v>
      </c>
    </row>
    <row r="3371" spans="1:24" x14ac:dyDescent="0.15">
      <c r="A3371">
        <v>3370</v>
      </c>
      <c r="B3371">
        <v>21</v>
      </c>
      <c r="C3371">
        <v>2531.640861750001</v>
      </c>
      <c r="D3371">
        <v>205.84770417391314</v>
      </c>
      <c r="E3371">
        <v>91.487868521739173</v>
      </c>
      <c r="F3371">
        <v>2424.8013999999998</v>
      </c>
      <c r="G3371" s="1">
        <v>0.31</v>
      </c>
      <c r="H3371">
        <v>1467.6404197987827</v>
      </c>
      <c r="Q3371">
        <v>3370</v>
      </c>
      <c r="R3371">
        <v>21</v>
      </c>
      <c r="S3371">
        <f>VLOOKUP($R3371,'[3]人物&amp;怪物成长分析'!$B$5:$S$104,12,FALSE)*$W3371</f>
        <v>2531.640861750001</v>
      </c>
      <c r="T3371">
        <f>VLOOKUP($R3371,'[3]人物&amp;怪物成长分析'!$B$5:$S$104,13,FALSE)*$W3371</f>
        <v>205.84770417391314</v>
      </c>
      <c r="U3371">
        <f>VLOOKUP($R3371,'[3]人物&amp;怪物成长分析'!$B$5:$S$104,14,FALSE)*$W3371</f>
        <v>91.487868521739173</v>
      </c>
      <c r="V3371">
        <f>VLOOKUP($R3371,'[3]人物&amp;怪物成长分析'!$B$5:$S$104,17,FALSE)*$W3371</f>
        <v>2424.8013999999998</v>
      </c>
      <c r="W3371" s="1">
        <v>0.31</v>
      </c>
      <c r="X3371">
        <f t="shared" si="52"/>
        <v>1467.6404197987827</v>
      </c>
    </row>
    <row r="3372" spans="1:24" x14ac:dyDescent="0.15">
      <c r="A3372">
        <v>3371</v>
      </c>
      <c r="B3372">
        <v>19</v>
      </c>
      <c r="C3372">
        <v>3462.2108622391306</v>
      </c>
      <c r="D3372">
        <v>298.71681495652183</v>
      </c>
      <c r="E3372">
        <v>132.76302886956526</v>
      </c>
      <c r="F3372">
        <v>3909.4164000000001</v>
      </c>
      <c r="G3372" s="1">
        <v>0.54</v>
      </c>
      <c r="H3372">
        <v>2279.0038251787832</v>
      </c>
      <c r="Q3372">
        <v>3371</v>
      </c>
      <c r="R3372">
        <v>19</v>
      </c>
      <c r="S3372">
        <f>VLOOKUP($R3372,'[3]人物&amp;怪物成长分析'!$B$5:$S$104,12,FALSE)*$W3372</f>
        <v>3462.2108622391306</v>
      </c>
      <c r="T3372">
        <f>VLOOKUP($R3372,'[3]人物&amp;怪物成长分析'!$B$5:$S$104,13,FALSE)*$W3372</f>
        <v>298.71681495652183</v>
      </c>
      <c r="U3372">
        <f>VLOOKUP($R3372,'[3]人物&amp;怪物成长分析'!$B$5:$S$104,14,FALSE)*$W3372</f>
        <v>132.76302886956526</v>
      </c>
      <c r="V3372">
        <f>VLOOKUP($R3372,'[3]人物&amp;怪物成长分析'!$B$5:$S$104,17,FALSE)*$W3372</f>
        <v>3909.4164000000001</v>
      </c>
      <c r="W3372" s="1">
        <v>0.54</v>
      </c>
      <c r="X3372">
        <f t="shared" si="52"/>
        <v>2279.0038251787832</v>
      </c>
    </row>
    <row r="3373" spans="1:24" x14ac:dyDescent="0.15">
      <c r="A3373">
        <v>3372</v>
      </c>
      <c r="B3373">
        <v>50</v>
      </c>
      <c r="C3373">
        <v>119630.17846956526</v>
      </c>
      <c r="D3373">
        <v>5176.3057991638816</v>
      </c>
      <c r="E3373">
        <v>2300.5803551839472</v>
      </c>
      <c r="F3373">
        <v>11385.5</v>
      </c>
      <c r="G3373" s="1">
        <v>0.7</v>
      </c>
      <c r="H3373">
        <v>19359.795951756525</v>
      </c>
      <c r="Q3373">
        <v>3372</v>
      </c>
      <c r="R3373">
        <v>50</v>
      </c>
      <c r="S3373">
        <f>VLOOKUP($R3373,'[3]人物&amp;怪物成长分析'!$B$5:$S$104,12,FALSE)*$W3373</f>
        <v>119630.17846956526</v>
      </c>
      <c r="T3373">
        <f>VLOOKUP($R3373,'[3]人物&amp;怪物成长分析'!$B$5:$S$104,13,FALSE)*$W3373</f>
        <v>5176.3057991638816</v>
      </c>
      <c r="U3373">
        <f>VLOOKUP($R3373,'[3]人物&amp;怪物成长分析'!$B$5:$S$104,14,FALSE)*$W3373</f>
        <v>2300.5803551839472</v>
      </c>
      <c r="V3373">
        <f>VLOOKUP($R3373,'[3]人物&amp;怪物成长分析'!$B$5:$S$104,17,FALSE)*$W3373</f>
        <v>11385.5</v>
      </c>
      <c r="W3373" s="1">
        <v>0.7</v>
      </c>
      <c r="X3373">
        <f t="shared" si="52"/>
        <v>19359.795951756525</v>
      </c>
    </row>
    <row r="3374" spans="1:24" x14ac:dyDescent="0.15">
      <c r="A3374">
        <v>3373</v>
      </c>
      <c r="B3374">
        <v>38</v>
      </c>
      <c r="C3374">
        <v>35746.077302697391</v>
      </c>
      <c r="D3374">
        <v>2063.8372035732446</v>
      </c>
      <c r="E3374">
        <v>917.26097936588656</v>
      </c>
      <c r="F3374">
        <v>8556.7844000000005</v>
      </c>
      <c r="G3374" s="1">
        <v>0.67</v>
      </c>
      <c r="H3374">
        <v>8784.2975652564328</v>
      </c>
      <c r="Q3374">
        <v>3373</v>
      </c>
      <c r="R3374">
        <v>38</v>
      </c>
      <c r="S3374">
        <f>VLOOKUP($R3374,'[3]人物&amp;怪物成长分析'!$B$5:$S$104,12,FALSE)*$W3374</f>
        <v>35746.077302697391</v>
      </c>
      <c r="T3374">
        <f>VLOOKUP($R3374,'[3]人物&amp;怪物成长分析'!$B$5:$S$104,13,FALSE)*$W3374</f>
        <v>2063.8372035732446</v>
      </c>
      <c r="U3374">
        <f>VLOOKUP($R3374,'[3]人物&amp;怪物成长分析'!$B$5:$S$104,14,FALSE)*$W3374</f>
        <v>917.26097936588656</v>
      </c>
      <c r="V3374">
        <f>VLOOKUP($R3374,'[3]人物&amp;怪物成长分析'!$B$5:$S$104,17,FALSE)*$W3374</f>
        <v>8556.7844000000005</v>
      </c>
      <c r="W3374" s="1">
        <v>0.67</v>
      </c>
      <c r="X3374">
        <f t="shared" si="52"/>
        <v>8784.2975652564328</v>
      </c>
    </row>
    <row r="3375" spans="1:24" x14ac:dyDescent="0.15">
      <c r="A3375">
        <v>3374</v>
      </c>
      <c r="B3375">
        <v>38</v>
      </c>
      <c r="C3375">
        <v>19740.371047758261</v>
      </c>
      <c r="D3375">
        <v>1139.7309930180604</v>
      </c>
      <c r="E3375">
        <v>506.54710800802684</v>
      </c>
      <c r="F3375">
        <v>4725.3883999999998</v>
      </c>
      <c r="G3375" s="1">
        <v>0.37</v>
      </c>
      <c r="H3375">
        <v>4851.0299987237022</v>
      </c>
      <c r="Q3375">
        <v>3374</v>
      </c>
      <c r="R3375">
        <v>38</v>
      </c>
      <c r="S3375">
        <f>VLOOKUP($R3375,'[3]人物&amp;怪物成长分析'!$B$5:$S$104,12,FALSE)*$W3375</f>
        <v>19740.371047758261</v>
      </c>
      <c r="T3375">
        <f>VLOOKUP($R3375,'[3]人物&amp;怪物成长分析'!$B$5:$S$104,13,FALSE)*$W3375</f>
        <v>1139.7309930180604</v>
      </c>
      <c r="U3375">
        <f>VLOOKUP($R3375,'[3]人物&amp;怪物成长分析'!$B$5:$S$104,14,FALSE)*$W3375</f>
        <v>506.54710800802684</v>
      </c>
      <c r="V3375">
        <f>VLOOKUP($R3375,'[3]人物&amp;怪物成长分析'!$B$5:$S$104,17,FALSE)*$W3375</f>
        <v>4725.3883999999998</v>
      </c>
      <c r="W3375" s="1">
        <v>0.37</v>
      </c>
      <c r="X3375">
        <f t="shared" si="52"/>
        <v>4851.0299987237022</v>
      </c>
    </row>
    <row r="3376" spans="1:24" x14ac:dyDescent="0.15">
      <c r="A3376">
        <v>3375</v>
      </c>
      <c r="B3376">
        <v>31</v>
      </c>
      <c r="C3376">
        <v>9423.2601113538494</v>
      </c>
      <c r="D3376">
        <v>602.32850689846168</v>
      </c>
      <c r="E3376">
        <v>267.70155862153854</v>
      </c>
      <c r="F3376">
        <v>3864.0023999999999</v>
      </c>
      <c r="G3376" s="1">
        <v>0.36</v>
      </c>
      <c r="H3376">
        <v>3072.8655431689845</v>
      </c>
      <c r="Q3376">
        <v>3375</v>
      </c>
      <c r="R3376">
        <v>31</v>
      </c>
      <c r="S3376">
        <f>VLOOKUP($R3376,'[3]人物&amp;怪物成长分析'!$B$5:$S$104,12,FALSE)*$W3376</f>
        <v>9423.2601113538494</v>
      </c>
      <c r="T3376">
        <f>VLOOKUP($R3376,'[3]人物&amp;怪物成长分析'!$B$5:$S$104,13,FALSE)*$W3376</f>
        <v>602.32850689846168</v>
      </c>
      <c r="U3376">
        <f>VLOOKUP($R3376,'[3]人物&amp;怪物成长分析'!$B$5:$S$104,14,FALSE)*$W3376</f>
        <v>267.70155862153854</v>
      </c>
      <c r="V3376">
        <f>VLOOKUP($R3376,'[3]人物&amp;怪物成长分析'!$B$5:$S$104,17,FALSE)*$W3376</f>
        <v>3864.0023999999999</v>
      </c>
      <c r="W3376" s="1">
        <v>0.36</v>
      </c>
      <c r="X3376">
        <f t="shared" si="52"/>
        <v>3072.8655431689845</v>
      </c>
    </row>
    <row r="3377" spans="1:24" x14ac:dyDescent="0.15">
      <c r="A3377">
        <v>3376</v>
      </c>
      <c r="B3377">
        <v>25</v>
      </c>
      <c r="C3377">
        <v>5663.9028119774257</v>
      </c>
      <c r="D3377">
        <v>412.96304046822763</v>
      </c>
      <c r="E3377">
        <v>183.53912909699005</v>
      </c>
      <c r="F3377">
        <v>3864.1950000000002</v>
      </c>
      <c r="G3377" s="1">
        <v>0.43</v>
      </c>
      <c r="H3377">
        <v>2564.2614984531779</v>
      </c>
      <c r="Q3377">
        <v>3376</v>
      </c>
      <c r="R3377">
        <v>25</v>
      </c>
      <c r="S3377">
        <f>VLOOKUP($R3377,'[3]人物&amp;怪物成长分析'!$B$5:$S$104,12,FALSE)*$W3377</f>
        <v>5663.9028119774257</v>
      </c>
      <c r="T3377">
        <f>VLOOKUP($R3377,'[3]人物&amp;怪物成长分析'!$B$5:$S$104,13,FALSE)*$W3377</f>
        <v>412.96304046822763</v>
      </c>
      <c r="U3377">
        <f>VLOOKUP($R3377,'[3]人物&amp;怪物成长分析'!$B$5:$S$104,14,FALSE)*$W3377</f>
        <v>183.53912909699005</v>
      </c>
      <c r="V3377">
        <f>VLOOKUP($R3377,'[3]人物&amp;怪物成长分析'!$B$5:$S$104,17,FALSE)*$W3377</f>
        <v>3864.1950000000002</v>
      </c>
      <c r="W3377" s="1">
        <v>0.43</v>
      </c>
      <c r="X3377">
        <f t="shared" si="52"/>
        <v>2564.2614984531779</v>
      </c>
    </row>
    <row r="3378" spans="1:24" x14ac:dyDescent="0.15">
      <c r="A3378">
        <v>3377</v>
      </c>
      <c r="B3378">
        <v>29</v>
      </c>
      <c r="C3378">
        <v>8142.0963016108726</v>
      </c>
      <c r="D3378">
        <v>538.07336733913075</v>
      </c>
      <c r="E3378">
        <v>239.14371881739146</v>
      </c>
      <c r="F3378">
        <v>3958.9133999999999</v>
      </c>
      <c r="G3378" s="1">
        <v>0.39</v>
      </c>
      <c r="H3378">
        <v>2938.7177930651483</v>
      </c>
      <c r="Q3378">
        <v>3377</v>
      </c>
      <c r="R3378">
        <v>29</v>
      </c>
      <c r="S3378">
        <f>VLOOKUP($R3378,'[3]人物&amp;怪物成长分析'!$B$5:$S$104,12,FALSE)*$W3378</f>
        <v>8142.0963016108726</v>
      </c>
      <c r="T3378">
        <f>VLOOKUP($R3378,'[3]人物&amp;怪物成长分析'!$B$5:$S$104,13,FALSE)*$W3378</f>
        <v>538.07336733913075</v>
      </c>
      <c r="U3378">
        <f>VLOOKUP($R3378,'[3]人物&amp;怪物成长分析'!$B$5:$S$104,14,FALSE)*$W3378</f>
        <v>239.14371881739146</v>
      </c>
      <c r="V3378">
        <f>VLOOKUP($R3378,'[3]人物&amp;怪物成长分析'!$B$5:$S$104,17,FALSE)*$W3378</f>
        <v>3958.9133999999999</v>
      </c>
      <c r="W3378" s="1">
        <v>0.39</v>
      </c>
      <c r="X3378">
        <f t="shared" si="52"/>
        <v>2938.7177930651483</v>
      </c>
    </row>
    <row r="3379" spans="1:24" x14ac:dyDescent="0.15">
      <c r="A3379">
        <v>3378</v>
      </c>
      <c r="B3379">
        <v>36</v>
      </c>
      <c r="C3379">
        <v>21936.624803253519</v>
      </c>
      <c r="D3379">
        <v>1339.0337222175253</v>
      </c>
      <c r="E3379">
        <v>595.12609876334466</v>
      </c>
      <c r="F3379">
        <v>6216.4103999999998</v>
      </c>
      <c r="G3379" s="1">
        <v>0.51</v>
      </c>
      <c r="H3379">
        <v>5910.2452189332125</v>
      </c>
      <c r="Q3379">
        <v>3378</v>
      </c>
      <c r="R3379">
        <v>36</v>
      </c>
      <c r="S3379">
        <f>VLOOKUP($R3379,'[3]人物&amp;怪物成长分析'!$B$5:$S$104,12,FALSE)*$W3379</f>
        <v>21936.624803253519</v>
      </c>
      <c r="T3379">
        <f>VLOOKUP($R3379,'[3]人物&amp;怪物成长分析'!$B$5:$S$104,13,FALSE)*$W3379</f>
        <v>1339.0337222175253</v>
      </c>
      <c r="U3379">
        <f>VLOOKUP($R3379,'[3]人物&amp;怪物成长分析'!$B$5:$S$104,14,FALSE)*$W3379</f>
        <v>595.12609876334466</v>
      </c>
      <c r="V3379">
        <f>VLOOKUP($R3379,'[3]人物&amp;怪物成长分析'!$B$5:$S$104,17,FALSE)*$W3379</f>
        <v>6216.4103999999998</v>
      </c>
      <c r="W3379" s="1">
        <v>0.51</v>
      </c>
      <c r="X3379">
        <f t="shared" si="52"/>
        <v>5910.2452189332125</v>
      </c>
    </row>
    <row r="3380" spans="1:24" x14ac:dyDescent="0.15">
      <c r="A3380">
        <v>3379</v>
      </c>
      <c r="B3380">
        <v>36</v>
      </c>
      <c r="C3380">
        <v>22796.884599459539</v>
      </c>
      <c r="D3380">
        <v>1391.5448485789968</v>
      </c>
      <c r="E3380">
        <v>618.46437714622095</v>
      </c>
      <c r="F3380">
        <v>6460.1912000000002</v>
      </c>
      <c r="G3380" s="1">
        <v>0.53</v>
      </c>
      <c r="H3380">
        <v>6142.019541244319</v>
      </c>
      <c r="Q3380">
        <v>3379</v>
      </c>
      <c r="R3380">
        <v>36</v>
      </c>
      <c r="S3380">
        <f>VLOOKUP($R3380,'[3]人物&amp;怪物成长分析'!$B$5:$S$104,12,FALSE)*$W3380</f>
        <v>22796.884599459539</v>
      </c>
      <c r="T3380">
        <f>VLOOKUP($R3380,'[3]人物&amp;怪物成长分析'!$B$5:$S$104,13,FALSE)*$W3380</f>
        <v>1391.5448485789968</v>
      </c>
      <c r="U3380">
        <f>VLOOKUP($R3380,'[3]人物&amp;怪物成长分析'!$B$5:$S$104,14,FALSE)*$W3380</f>
        <v>618.46437714622095</v>
      </c>
      <c r="V3380">
        <f>VLOOKUP($R3380,'[3]人物&amp;怪物成长分析'!$B$5:$S$104,17,FALSE)*$W3380</f>
        <v>6460.1912000000002</v>
      </c>
      <c r="W3380" s="1">
        <v>0.53</v>
      </c>
      <c r="X3380">
        <f t="shared" si="52"/>
        <v>6142.019541244319</v>
      </c>
    </row>
    <row r="3381" spans="1:24" x14ac:dyDescent="0.15">
      <c r="A3381">
        <v>3380</v>
      </c>
      <c r="B3381">
        <v>24</v>
      </c>
      <c r="C3381">
        <v>8446.4561613913065</v>
      </c>
      <c r="D3381">
        <v>632.16719711036797</v>
      </c>
      <c r="E3381">
        <v>280.96319871571905</v>
      </c>
      <c r="F3381">
        <v>6260.6592000000001</v>
      </c>
      <c r="G3381" s="1">
        <v>0.72</v>
      </c>
      <c r="H3381">
        <v>4055.5353243380869</v>
      </c>
      <c r="Q3381">
        <v>3380</v>
      </c>
      <c r="R3381">
        <v>24</v>
      </c>
      <c r="S3381">
        <f>VLOOKUP($R3381,'[3]人物&amp;怪物成长分析'!$B$5:$S$104,12,FALSE)*$W3381</f>
        <v>8446.4561613913065</v>
      </c>
      <c r="T3381">
        <f>VLOOKUP($R3381,'[3]人物&amp;怪物成长分析'!$B$5:$S$104,13,FALSE)*$W3381</f>
        <v>632.16719711036797</v>
      </c>
      <c r="U3381">
        <f>VLOOKUP($R3381,'[3]人物&amp;怪物成长分析'!$B$5:$S$104,14,FALSE)*$W3381</f>
        <v>280.96319871571905</v>
      </c>
      <c r="V3381">
        <f>VLOOKUP($R3381,'[3]人物&amp;怪物成长分析'!$B$5:$S$104,17,FALSE)*$W3381</f>
        <v>6260.6592000000001</v>
      </c>
      <c r="W3381" s="1">
        <v>0.72</v>
      </c>
      <c r="X3381">
        <f t="shared" si="52"/>
        <v>4055.5353243380869</v>
      </c>
    </row>
    <row r="3382" spans="1:24" x14ac:dyDescent="0.15">
      <c r="A3382">
        <v>3381</v>
      </c>
      <c r="B3382">
        <v>35</v>
      </c>
      <c r="C3382">
        <v>12940.859637391306</v>
      </c>
      <c r="D3382">
        <v>796.76117686956536</v>
      </c>
      <c r="E3382">
        <v>354.11607860869577</v>
      </c>
      <c r="F3382">
        <v>3926.3070000000002</v>
      </c>
      <c r="G3382" s="1">
        <v>0.33</v>
      </c>
      <c r="H3382">
        <v>3604.1472251686964</v>
      </c>
      <c r="Q3382">
        <v>3381</v>
      </c>
      <c r="R3382">
        <v>35</v>
      </c>
      <c r="S3382">
        <f>VLOOKUP($R3382,'[3]人物&amp;怪物成长分析'!$B$5:$S$104,12,FALSE)*$W3382</f>
        <v>12940.859637391306</v>
      </c>
      <c r="T3382">
        <f>VLOOKUP($R3382,'[3]人物&amp;怪物成长分析'!$B$5:$S$104,13,FALSE)*$W3382</f>
        <v>796.76117686956536</v>
      </c>
      <c r="U3382">
        <f>VLOOKUP($R3382,'[3]人物&amp;怪物成长分析'!$B$5:$S$104,14,FALSE)*$W3382</f>
        <v>354.11607860869577</v>
      </c>
      <c r="V3382">
        <f>VLOOKUP($R3382,'[3]人物&amp;怪物成长分析'!$B$5:$S$104,17,FALSE)*$W3382</f>
        <v>3926.3070000000002</v>
      </c>
      <c r="W3382" s="1">
        <v>0.33</v>
      </c>
      <c r="X3382">
        <f t="shared" si="52"/>
        <v>3604.1472251686964</v>
      </c>
    </row>
    <row r="3383" spans="1:24" x14ac:dyDescent="0.15">
      <c r="A3383">
        <v>3382</v>
      </c>
      <c r="B3383">
        <v>38</v>
      </c>
      <c r="C3383">
        <v>42148.35980467304</v>
      </c>
      <c r="D3383">
        <v>2433.4796877953181</v>
      </c>
      <c r="E3383">
        <v>1081.5465279090304</v>
      </c>
      <c r="F3383">
        <v>10089.3428</v>
      </c>
      <c r="G3383" s="1">
        <v>0.79</v>
      </c>
      <c r="H3383">
        <v>10357.604591869525</v>
      </c>
      <c r="Q3383">
        <v>3382</v>
      </c>
      <c r="R3383">
        <v>38</v>
      </c>
      <c r="S3383">
        <f>VLOOKUP($R3383,'[3]人物&amp;怪物成长分析'!$B$5:$S$104,12,FALSE)*$W3383</f>
        <v>42148.35980467304</v>
      </c>
      <c r="T3383">
        <f>VLOOKUP($R3383,'[3]人物&amp;怪物成长分析'!$B$5:$S$104,13,FALSE)*$W3383</f>
        <v>2433.4796877953181</v>
      </c>
      <c r="U3383">
        <f>VLOOKUP($R3383,'[3]人物&amp;怪物成长分析'!$B$5:$S$104,14,FALSE)*$W3383</f>
        <v>1081.5465279090304</v>
      </c>
      <c r="V3383">
        <f>VLOOKUP($R3383,'[3]人物&amp;怪物成长分析'!$B$5:$S$104,17,FALSE)*$W3383</f>
        <v>10089.3428</v>
      </c>
      <c r="W3383" s="1">
        <v>0.79</v>
      </c>
      <c r="X3383">
        <f t="shared" si="52"/>
        <v>10357.604591869525</v>
      </c>
    </row>
    <row r="3384" spans="1:24" x14ac:dyDescent="0.15">
      <c r="A3384">
        <v>3383</v>
      </c>
      <c r="B3384">
        <v>49</v>
      </c>
      <c r="C3384">
        <v>78018.718929071285</v>
      </c>
      <c r="D3384">
        <v>3449.2266217023425</v>
      </c>
      <c r="E3384">
        <v>1532.9896096454859</v>
      </c>
      <c r="F3384">
        <v>7986.9299999999994</v>
      </c>
      <c r="G3384" s="1">
        <v>0.5</v>
      </c>
      <c r="H3384">
        <v>12982.225426212815</v>
      </c>
      <c r="Q3384">
        <v>3383</v>
      </c>
      <c r="R3384">
        <v>49</v>
      </c>
      <c r="S3384">
        <f>VLOOKUP($R3384,'[3]人物&amp;怪物成长分析'!$B$5:$S$104,12,FALSE)*$W3384</f>
        <v>78018.718929071285</v>
      </c>
      <c r="T3384">
        <f>VLOOKUP($R3384,'[3]人物&amp;怪物成长分析'!$B$5:$S$104,13,FALSE)*$W3384</f>
        <v>3449.2266217023425</v>
      </c>
      <c r="U3384">
        <f>VLOOKUP($R3384,'[3]人物&amp;怪物成长分析'!$B$5:$S$104,14,FALSE)*$W3384</f>
        <v>1532.9896096454859</v>
      </c>
      <c r="V3384">
        <f>VLOOKUP($R3384,'[3]人物&amp;怪物成长分析'!$B$5:$S$104,17,FALSE)*$W3384</f>
        <v>7986.9299999999994</v>
      </c>
      <c r="W3384" s="1">
        <v>0.5</v>
      </c>
      <c r="X3384">
        <f t="shared" si="52"/>
        <v>12982.225426212815</v>
      </c>
    </row>
    <row r="3385" spans="1:24" x14ac:dyDescent="0.15">
      <c r="A3385">
        <v>3384</v>
      </c>
      <c r="B3385">
        <v>50</v>
      </c>
      <c r="C3385">
        <v>131593.19631652182</v>
      </c>
      <c r="D3385">
        <v>5693.9363790802699</v>
      </c>
      <c r="E3385">
        <v>2530.6383907023423</v>
      </c>
      <c r="F3385">
        <v>12524.050000000001</v>
      </c>
      <c r="G3385" s="1">
        <v>0.77</v>
      </c>
      <c r="H3385">
        <v>21295.775546932182</v>
      </c>
      <c r="Q3385">
        <v>3384</v>
      </c>
      <c r="R3385">
        <v>50</v>
      </c>
      <c r="S3385">
        <f>VLOOKUP($R3385,'[3]人物&amp;怪物成长分析'!$B$5:$S$104,12,FALSE)*$W3385</f>
        <v>131593.19631652182</v>
      </c>
      <c r="T3385">
        <f>VLOOKUP($R3385,'[3]人物&amp;怪物成长分析'!$B$5:$S$104,13,FALSE)*$W3385</f>
        <v>5693.9363790802699</v>
      </c>
      <c r="U3385">
        <f>VLOOKUP($R3385,'[3]人物&amp;怪物成长分析'!$B$5:$S$104,14,FALSE)*$W3385</f>
        <v>2530.6383907023423</v>
      </c>
      <c r="V3385">
        <f>VLOOKUP($R3385,'[3]人物&amp;怪物成长分析'!$B$5:$S$104,17,FALSE)*$W3385</f>
        <v>12524.050000000001</v>
      </c>
      <c r="W3385" s="1">
        <v>0.77</v>
      </c>
      <c r="X3385">
        <f t="shared" si="52"/>
        <v>21295.775546932182</v>
      </c>
    </row>
    <row r="3386" spans="1:24" x14ac:dyDescent="0.15">
      <c r="A3386">
        <v>3385</v>
      </c>
      <c r="B3386">
        <v>46</v>
      </c>
      <c r="C3386">
        <v>95739.31543005757</v>
      </c>
      <c r="D3386">
        <v>4526.0871378622096</v>
      </c>
      <c r="E3386">
        <v>2011.5942834943155</v>
      </c>
      <c r="F3386">
        <v>12080.351999999999</v>
      </c>
      <c r="G3386" s="1">
        <v>0.8</v>
      </c>
      <c r="H3386">
        <v>17369.488462270594</v>
      </c>
      <c r="Q3386">
        <v>3385</v>
      </c>
      <c r="R3386">
        <v>46</v>
      </c>
      <c r="S3386">
        <f>VLOOKUP($R3386,'[3]人物&amp;怪物成长分析'!$B$5:$S$104,12,FALSE)*$W3386</f>
        <v>95739.31543005757</v>
      </c>
      <c r="T3386">
        <f>VLOOKUP($R3386,'[3]人物&amp;怪物成长分析'!$B$5:$S$104,13,FALSE)*$W3386</f>
        <v>4526.0871378622096</v>
      </c>
      <c r="U3386">
        <f>VLOOKUP($R3386,'[3]人物&amp;怪物成长分析'!$B$5:$S$104,14,FALSE)*$W3386</f>
        <v>2011.5942834943155</v>
      </c>
      <c r="V3386">
        <f>VLOOKUP($R3386,'[3]人物&amp;怪物成长分析'!$B$5:$S$104,17,FALSE)*$W3386</f>
        <v>12080.351999999999</v>
      </c>
      <c r="W3386" s="1">
        <v>0.8</v>
      </c>
      <c r="X3386">
        <f t="shared" si="52"/>
        <v>17369.488462270594</v>
      </c>
    </row>
    <row r="3387" spans="1:24" x14ac:dyDescent="0.15">
      <c r="A3387">
        <v>3386</v>
      </c>
      <c r="B3387">
        <v>47</v>
      </c>
      <c r="C3387">
        <v>102192.68000644959</v>
      </c>
      <c r="D3387">
        <v>4722.4024119391315</v>
      </c>
      <c r="E3387">
        <v>2098.845516417392</v>
      </c>
      <c r="F3387">
        <v>12005.4324</v>
      </c>
      <c r="G3387" s="1">
        <v>0.78</v>
      </c>
      <c r="H3387">
        <v>17988.962573537407</v>
      </c>
      <c r="Q3387">
        <v>3386</v>
      </c>
      <c r="R3387">
        <v>47</v>
      </c>
      <c r="S3387">
        <f>VLOOKUP($R3387,'[3]人物&amp;怪物成长分析'!$B$5:$S$104,12,FALSE)*$W3387</f>
        <v>102192.68000644959</v>
      </c>
      <c r="T3387">
        <f>VLOOKUP($R3387,'[3]人物&amp;怪物成长分析'!$B$5:$S$104,13,FALSE)*$W3387</f>
        <v>4722.4024119391315</v>
      </c>
      <c r="U3387">
        <f>VLOOKUP($R3387,'[3]人物&amp;怪物成长分析'!$B$5:$S$104,14,FALSE)*$W3387</f>
        <v>2098.845516417392</v>
      </c>
      <c r="V3387">
        <f>VLOOKUP($R3387,'[3]人物&amp;怪物成长分析'!$B$5:$S$104,17,FALSE)*$W3387</f>
        <v>12005.4324</v>
      </c>
      <c r="W3387" s="1">
        <v>0.78</v>
      </c>
      <c r="X3387">
        <f t="shared" si="52"/>
        <v>17988.962573537407</v>
      </c>
    </row>
    <row r="3388" spans="1:24" x14ac:dyDescent="0.15">
      <c r="A3388">
        <v>3387</v>
      </c>
      <c r="B3388">
        <v>40</v>
      </c>
      <c r="C3388">
        <v>21774.892482589974</v>
      </c>
      <c r="D3388">
        <v>1192.0561578060206</v>
      </c>
      <c r="E3388">
        <v>529.80273680267589</v>
      </c>
      <c r="F3388">
        <v>4406.6880000000001</v>
      </c>
      <c r="G3388" s="1">
        <v>0.33</v>
      </c>
      <c r="H3388">
        <v>4909.3542166947545</v>
      </c>
      <c r="Q3388">
        <v>3387</v>
      </c>
      <c r="R3388">
        <v>40</v>
      </c>
      <c r="S3388">
        <f>VLOOKUP($R3388,'[3]人物&amp;怪物成长分析'!$B$5:$S$104,12,FALSE)*$W3388</f>
        <v>21774.892482589974</v>
      </c>
      <c r="T3388">
        <f>VLOOKUP($R3388,'[3]人物&amp;怪物成长分析'!$B$5:$S$104,13,FALSE)*$W3388</f>
        <v>1192.0561578060206</v>
      </c>
      <c r="U3388">
        <f>VLOOKUP($R3388,'[3]人物&amp;怪物成长分析'!$B$5:$S$104,14,FALSE)*$W3388</f>
        <v>529.80273680267589</v>
      </c>
      <c r="V3388">
        <f>VLOOKUP($R3388,'[3]人物&amp;怪物成长分析'!$B$5:$S$104,17,FALSE)*$W3388</f>
        <v>4406.6880000000001</v>
      </c>
      <c r="W3388" s="1">
        <v>0.33</v>
      </c>
      <c r="X3388">
        <f t="shared" si="52"/>
        <v>4909.3542166947545</v>
      </c>
    </row>
    <row r="3389" spans="1:24" x14ac:dyDescent="0.15">
      <c r="A3389">
        <v>3388</v>
      </c>
      <c r="B3389">
        <v>24</v>
      </c>
      <c r="C3389">
        <v>4457.8518629565233</v>
      </c>
      <c r="D3389">
        <v>333.64379847491648</v>
      </c>
      <c r="E3389">
        <v>148.2861326555184</v>
      </c>
      <c r="F3389">
        <v>3304.2368000000001</v>
      </c>
      <c r="G3389" s="1">
        <v>0.38</v>
      </c>
      <c r="H3389">
        <v>2140.4214211784351</v>
      </c>
      <c r="Q3389">
        <v>3388</v>
      </c>
      <c r="R3389">
        <v>24</v>
      </c>
      <c r="S3389">
        <f>VLOOKUP($R3389,'[3]人物&amp;怪物成长分析'!$B$5:$S$104,12,FALSE)*$W3389</f>
        <v>4457.8518629565233</v>
      </c>
      <c r="T3389">
        <f>VLOOKUP($R3389,'[3]人物&amp;怪物成长分析'!$B$5:$S$104,13,FALSE)*$W3389</f>
        <v>333.64379847491648</v>
      </c>
      <c r="U3389">
        <f>VLOOKUP($R3389,'[3]人物&amp;怪物成长分析'!$B$5:$S$104,14,FALSE)*$W3389</f>
        <v>148.2861326555184</v>
      </c>
      <c r="V3389">
        <f>VLOOKUP($R3389,'[3]人物&amp;怪物成长分析'!$B$5:$S$104,17,FALSE)*$W3389</f>
        <v>3304.2368000000001</v>
      </c>
      <c r="W3389" s="1">
        <v>0.38</v>
      </c>
      <c r="X3389">
        <f t="shared" si="52"/>
        <v>2140.4214211784351</v>
      </c>
    </row>
    <row r="3390" spans="1:24" x14ac:dyDescent="0.15">
      <c r="A3390">
        <v>3389</v>
      </c>
      <c r="B3390">
        <v>32</v>
      </c>
      <c r="C3390">
        <v>9320.0355227398031</v>
      </c>
      <c r="D3390">
        <v>589.8959018680938</v>
      </c>
      <c r="E3390">
        <v>262.17595638581946</v>
      </c>
      <c r="F3390">
        <v>3527.8335999999999</v>
      </c>
      <c r="G3390" s="1">
        <v>0.32</v>
      </c>
      <c r="H3390">
        <v>2909.2040437962064</v>
      </c>
      <c r="Q3390">
        <v>3389</v>
      </c>
      <c r="R3390">
        <v>32</v>
      </c>
      <c r="S3390">
        <f>VLOOKUP($R3390,'[3]人物&amp;怪物成长分析'!$B$5:$S$104,12,FALSE)*$W3390</f>
        <v>9320.0355227398031</v>
      </c>
      <c r="T3390">
        <f>VLOOKUP($R3390,'[3]人物&amp;怪物成长分析'!$B$5:$S$104,13,FALSE)*$W3390</f>
        <v>589.8959018680938</v>
      </c>
      <c r="U3390">
        <f>VLOOKUP($R3390,'[3]人物&amp;怪物成长分析'!$B$5:$S$104,14,FALSE)*$W3390</f>
        <v>262.17595638581946</v>
      </c>
      <c r="V3390">
        <f>VLOOKUP($R3390,'[3]人物&amp;怪物成长分析'!$B$5:$S$104,17,FALSE)*$W3390</f>
        <v>3527.8335999999999</v>
      </c>
      <c r="W3390" s="1">
        <v>0.32</v>
      </c>
      <c r="X3390">
        <f t="shared" si="52"/>
        <v>2909.2040437962064</v>
      </c>
    </row>
    <row r="3391" spans="1:24" x14ac:dyDescent="0.15">
      <c r="A3391">
        <v>3390</v>
      </c>
      <c r="B3391">
        <v>28</v>
      </c>
      <c r="C3391">
        <v>12000.961007903681</v>
      </c>
      <c r="D3391">
        <v>812.0951057979936</v>
      </c>
      <c r="E3391">
        <v>360.93115813244157</v>
      </c>
      <c r="F3391">
        <v>6310.3487999999998</v>
      </c>
      <c r="G3391" s="1">
        <v>0.64</v>
      </c>
      <c r="H3391">
        <v>4558.2999554958988</v>
      </c>
      <c r="Q3391">
        <v>3390</v>
      </c>
      <c r="R3391">
        <v>28</v>
      </c>
      <c r="S3391">
        <f>VLOOKUP($R3391,'[3]人物&amp;怪物成长分析'!$B$5:$S$104,12,FALSE)*$W3391</f>
        <v>12000.961007903681</v>
      </c>
      <c r="T3391">
        <f>VLOOKUP($R3391,'[3]人物&amp;怪物成长分析'!$B$5:$S$104,13,FALSE)*$W3391</f>
        <v>812.0951057979936</v>
      </c>
      <c r="U3391">
        <f>VLOOKUP($R3391,'[3]人物&amp;怪物成长分析'!$B$5:$S$104,14,FALSE)*$W3391</f>
        <v>360.93115813244157</v>
      </c>
      <c r="V3391">
        <f>VLOOKUP($R3391,'[3]人物&amp;怪物成长分析'!$B$5:$S$104,17,FALSE)*$W3391</f>
        <v>6310.3487999999998</v>
      </c>
      <c r="W3391" s="1">
        <v>0.64</v>
      </c>
      <c r="X3391">
        <f t="shared" si="52"/>
        <v>4558.2999554958988</v>
      </c>
    </row>
    <row r="3392" spans="1:24" x14ac:dyDescent="0.15">
      <c r="A3392">
        <v>3391</v>
      </c>
      <c r="B3392">
        <v>38</v>
      </c>
      <c r="C3392">
        <v>28276.74771705913</v>
      </c>
      <c r="D3392">
        <v>1632.587638647492</v>
      </c>
      <c r="E3392">
        <v>725.59450606555208</v>
      </c>
      <c r="F3392">
        <v>6768.7996000000003</v>
      </c>
      <c r="G3392" s="1">
        <v>0.53</v>
      </c>
      <c r="H3392">
        <v>6948.7727008744914</v>
      </c>
      <c r="Q3392">
        <v>3391</v>
      </c>
      <c r="R3392">
        <v>38</v>
      </c>
      <c r="S3392">
        <f>VLOOKUP($R3392,'[3]人物&amp;怪物成长分析'!$B$5:$S$104,12,FALSE)*$W3392</f>
        <v>28276.74771705913</v>
      </c>
      <c r="T3392">
        <f>VLOOKUP($R3392,'[3]人物&amp;怪物成长分析'!$B$5:$S$104,13,FALSE)*$W3392</f>
        <v>1632.587638647492</v>
      </c>
      <c r="U3392">
        <f>VLOOKUP($R3392,'[3]人物&amp;怪物成长分析'!$B$5:$S$104,14,FALSE)*$W3392</f>
        <v>725.59450606555208</v>
      </c>
      <c r="V3392">
        <f>VLOOKUP($R3392,'[3]人物&amp;怪物成长分析'!$B$5:$S$104,17,FALSE)*$W3392</f>
        <v>6768.7996000000003</v>
      </c>
      <c r="W3392" s="1">
        <v>0.53</v>
      </c>
      <c r="X3392">
        <f t="shared" si="52"/>
        <v>6948.7727008744914</v>
      </c>
    </row>
    <row r="3393" spans="1:24" x14ac:dyDescent="0.15">
      <c r="A3393">
        <v>3392</v>
      </c>
      <c r="B3393">
        <v>31</v>
      </c>
      <c r="C3393">
        <v>18061.248546761544</v>
      </c>
      <c r="D3393">
        <v>1154.4629715553849</v>
      </c>
      <c r="E3393">
        <v>513.09465402461547</v>
      </c>
      <c r="F3393">
        <v>7406.0045999999993</v>
      </c>
      <c r="G3393" s="1">
        <v>0.69</v>
      </c>
      <c r="H3393">
        <v>5889.6589577405548</v>
      </c>
      <c r="Q3393">
        <v>3392</v>
      </c>
      <c r="R3393">
        <v>31</v>
      </c>
      <c r="S3393">
        <f>VLOOKUP($R3393,'[3]人物&amp;怪物成长分析'!$B$5:$S$104,12,FALSE)*$W3393</f>
        <v>18061.248546761544</v>
      </c>
      <c r="T3393">
        <f>VLOOKUP($R3393,'[3]人物&amp;怪物成长分析'!$B$5:$S$104,13,FALSE)*$W3393</f>
        <v>1154.4629715553849</v>
      </c>
      <c r="U3393">
        <f>VLOOKUP($R3393,'[3]人物&amp;怪物成长分析'!$B$5:$S$104,14,FALSE)*$W3393</f>
        <v>513.09465402461547</v>
      </c>
      <c r="V3393">
        <f>VLOOKUP($R3393,'[3]人物&amp;怪物成长分析'!$B$5:$S$104,17,FALSE)*$W3393</f>
        <v>7406.0045999999993</v>
      </c>
      <c r="W3393" s="1">
        <v>0.69</v>
      </c>
      <c r="X3393">
        <f t="shared" si="52"/>
        <v>5889.6589577405548</v>
      </c>
    </row>
    <row r="3394" spans="1:24" x14ac:dyDescent="0.15">
      <c r="A3394">
        <v>3393</v>
      </c>
      <c r="B3394">
        <v>19</v>
      </c>
      <c r="C3394">
        <v>1923.4504790217388</v>
      </c>
      <c r="D3394">
        <v>165.95378608695657</v>
      </c>
      <c r="E3394">
        <v>73.757238260869585</v>
      </c>
      <c r="F3394">
        <v>2171.8979999999997</v>
      </c>
      <c r="G3394" s="1">
        <v>0.3</v>
      </c>
      <c r="H3394">
        <v>1266.1132362104347</v>
      </c>
      <c r="Q3394">
        <v>3393</v>
      </c>
      <c r="R3394">
        <v>19</v>
      </c>
      <c r="S3394">
        <f>VLOOKUP($R3394,'[3]人物&amp;怪物成长分析'!$B$5:$S$104,12,FALSE)*$W3394</f>
        <v>1923.4504790217388</v>
      </c>
      <c r="T3394">
        <f>VLOOKUP($R3394,'[3]人物&amp;怪物成长分析'!$B$5:$S$104,13,FALSE)*$W3394</f>
        <v>165.95378608695657</v>
      </c>
      <c r="U3394">
        <f>VLOOKUP($R3394,'[3]人物&amp;怪物成长分析'!$B$5:$S$104,14,FALSE)*$W3394</f>
        <v>73.757238260869585</v>
      </c>
      <c r="V3394">
        <f>VLOOKUP($R3394,'[3]人物&amp;怪物成长分析'!$B$5:$S$104,17,FALSE)*$W3394</f>
        <v>2171.8979999999997</v>
      </c>
      <c r="W3394" s="1">
        <v>0.3</v>
      </c>
      <c r="X3394">
        <f t="shared" si="52"/>
        <v>1266.1132362104347</v>
      </c>
    </row>
    <row r="3395" spans="1:24" x14ac:dyDescent="0.15">
      <c r="A3395">
        <v>3394</v>
      </c>
      <c r="B3395">
        <v>25</v>
      </c>
      <c r="C3395">
        <v>10537.493603678933</v>
      </c>
      <c r="D3395">
        <v>768.30333110367928</v>
      </c>
      <c r="E3395">
        <v>341.4681471571908</v>
      </c>
      <c r="F3395">
        <v>7189.2000000000007</v>
      </c>
      <c r="G3395" s="1">
        <v>0.8</v>
      </c>
      <c r="H3395">
        <v>4770.7190668896328</v>
      </c>
      <c r="Q3395">
        <v>3394</v>
      </c>
      <c r="R3395">
        <v>25</v>
      </c>
      <c r="S3395">
        <f>VLOOKUP($R3395,'[3]人物&amp;怪物成长分析'!$B$5:$S$104,12,FALSE)*$W3395</f>
        <v>10537.493603678933</v>
      </c>
      <c r="T3395">
        <f>VLOOKUP($R3395,'[3]人物&amp;怪物成长分析'!$B$5:$S$104,13,FALSE)*$W3395</f>
        <v>768.30333110367928</v>
      </c>
      <c r="U3395">
        <f>VLOOKUP($R3395,'[3]人物&amp;怪物成长分析'!$B$5:$S$104,14,FALSE)*$W3395</f>
        <v>341.4681471571908</v>
      </c>
      <c r="V3395">
        <f>VLOOKUP($R3395,'[3]人物&amp;怪物成长分析'!$B$5:$S$104,17,FALSE)*$W3395</f>
        <v>7189.2000000000007</v>
      </c>
      <c r="W3395" s="1">
        <v>0.8</v>
      </c>
      <c r="X3395">
        <f t="shared" ref="X3395:X3458" si="53">SUMPRODUCT(S3395:V3395,$M$6:$P$6)*1.2</f>
        <v>4770.7190668896328</v>
      </c>
    </row>
    <row r="3396" spans="1:24" x14ac:dyDescent="0.15">
      <c r="A3396">
        <v>3395</v>
      </c>
      <c r="B3396">
        <v>35</v>
      </c>
      <c r="C3396">
        <v>21568.099395652178</v>
      </c>
      <c r="D3396">
        <v>1327.9352947826089</v>
      </c>
      <c r="E3396">
        <v>590.19346434782631</v>
      </c>
      <c r="F3396">
        <v>6543.8450000000003</v>
      </c>
      <c r="G3396" s="1">
        <v>0.55000000000000004</v>
      </c>
      <c r="H3396">
        <v>6006.9120419478259</v>
      </c>
      <c r="Q3396">
        <v>3395</v>
      </c>
      <c r="R3396">
        <v>35</v>
      </c>
      <c r="S3396">
        <f>VLOOKUP($R3396,'[3]人物&amp;怪物成长分析'!$B$5:$S$104,12,FALSE)*$W3396</f>
        <v>21568.099395652178</v>
      </c>
      <c r="T3396">
        <f>VLOOKUP($R3396,'[3]人物&amp;怪物成长分析'!$B$5:$S$104,13,FALSE)*$W3396</f>
        <v>1327.9352947826089</v>
      </c>
      <c r="U3396">
        <f>VLOOKUP($R3396,'[3]人物&amp;怪物成长分析'!$B$5:$S$104,14,FALSE)*$W3396</f>
        <v>590.19346434782631</v>
      </c>
      <c r="V3396">
        <f>VLOOKUP($R3396,'[3]人物&amp;怪物成长分析'!$B$5:$S$104,17,FALSE)*$W3396</f>
        <v>6543.8450000000003</v>
      </c>
      <c r="W3396" s="1">
        <v>0.55000000000000004</v>
      </c>
      <c r="X3396">
        <f t="shared" si="53"/>
        <v>6006.9120419478259</v>
      </c>
    </row>
    <row r="3397" spans="1:24" x14ac:dyDescent="0.15">
      <c r="A3397">
        <v>3396</v>
      </c>
      <c r="B3397">
        <v>44</v>
      </c>
      <c r="C3397">
        <v>30741.17902714093</v>
      </c>
      <c r="D3397">
        <v>1523.0883068404014</v>
      </c>
      <c r="E3397">
        <v>676.92813637351185</v>
      </c>
      <c r="F3397">
        <v>4500.6296000000002</v>
      </c>
      <c r="G3397" s="1">
        <v>0.31</v>
      </c>
      <c r="H3397">
        <v>5951.8532019594604</v>
      </c>
      <c r="Q3397">
        <v>3396</v>
      </c>
      <c r="R3397">
        <v>44</v>
      </c>
      <c r="S3397">
        <f>VLOOKUP($R3397,'[3]人物&amp;怪物成长分析'!$B$5:$S$104,12,FALSE)*$W3397</f>
        <v>30741.17902714093</v>
      </c>
      <c r="T3397">
        <f>VLOOKUP($R3397,'[3]人物&amp;怪物成长分析'!$B$5:$S$104,13,FALSE)*$W3397</f>
        <v>1523.0883068404014</v>
      </c>
      <c r="U3397">
        <f>VLOOKUP($R3397,'[3]人物&amp;怪物成长分析'!$B$5:$S$104,14,FALSE)*$W3397</f>
        <v>676.92813637351185</v>
      </c>
      <c r="V3397">
        <f>VLOOKUP($R3397,'[3]人物&amp;怪物成长分析'!$B$5:$S$104,17,FALSE)*$W3397</f>
        <v>4500.6296000000002</v>
      </c>
      <c r="W3397" s="1">
        <v>0.31</v>
      </c>
      <c r="X3397">
        <f t="shared" si="53"/>
        <v>5951.8532019594604</v>
      </c>
    </row>
    <row r="3398" spans="1:24" x14ac:dyDescent="0.15">
      <c r="A3398">
        <v>3397</v>
      </c>
      <c r="B3398">
        <v>46</v>
      </c>
      <c r="C3398">
        <v>75394.710901170329</v>
      </c>
      <c r="D3398">
        <v>3564.2936210664898</v>
      </c>
      <c r="E3398">
        <v>1584.1304982517734</v>
      </c>
      <c r="F3398">
        <v>9513.2771999999986</v>
      </c>
      <c r="G3398" s="1">
        <v>0.63</v>
      </c>
      <c r="H3398">
        <v>13678.47216403809</v>
      </c>
      <c r="Q3398">
        <v>3397</v>
      </c>
      <c r="R3398">
        <v>46</v>
      </c>
      <c r="S3398">
        <f>VLOOKUP($R3398,'[3]人物&amp;怪物成长分析'!$B$5:$S$104,12,FALSE)*$W3398</f>
        <v>75394.710901170329</v>
      </c>
      <c r="T3398">
        <f>VLOOKUP($R3398,'[3]人物&amp;怪物成长分析'!$B$5:$S$104,13,FALSE)*$W3398</f>
        <v>3564.2936210664898</v>
      </c>
      <c r="U3398">
        <f>VLOOKUP($R3398,'[3]人物&amp;怪物成长分析'!$B$5:$S$104,14,FALSE)*$W3398</f>
        <v>1584.1304982517734</v>
      </c>
      <c r="V3398">
        <f>VLOOKUP($R3398,'[3]人物&amp;怪物成长分析'!$B$5:$S$104,17,FALSE)*$W3398</f>
        <v>9513.2771999999986</v>
      </c>
      <c r="W3398" s="1">
        <v>0.63</v>
      </c>
      <c r="X3398">
        <f t="shared" si="53"/>
        <v>13678.47216403809</v>
      </c>
    </row>
    <row r="3399" spans="1:24" x14ac:dyDescent="0.15">
      <c r="A3399">
        <v>3398</v>
      </c>
      <c r="B3399">
        <v>44</v>
      </c>
      <c r="C3399">
        <v>30741.17902714093</v>
      </c>
      <c r="D3399">
        <v>1523.0883068404014</v>
      </c>
      <c r="E3399">
        <v>676.92813637351185</v>
      </c>
      <c r="F3399">
        <v>4500.6296000000002</v>
      </c>
      <c r="G3399" s="1">
        <v>0.31</v>
      </c>
      <c r="H3399">
        <v>5951.8532019594604</v>
      </c>
      <c r="Q3399">
        <v>3398</v>
      </c>
      <c r="R3399">
        <v>44</v>
      </c>
      <c r="S3399">
        <f>VLOOKUP($R3399,'[3]人物&amp;怪物成长分析'!$B$5:$S$104,12,FALSE)*$W3399</f>
        <v>30741.17902714093</v>
      </c>
      <c r="T3399">
        <f>VLOOKUP($R3399,'[3]人物&amp;怪物成长分析'!$B$5:$S$104,13,FALSE)*$W3399</f>
        <v>1523.0883068404014</v>
      </c>
      <c r="U3399">
        <f>VLOOKUP($R3399,'[3]人物&amp;怪物成长分析'!$B$5:$S$104,14,FALSE)*$W3399</f>
        <v>676.92813637351185</v>
      </c>
      <c r="V3399">
        <f>VLOOKUP($R3399,'[3]人物&amp;怪物成长分析'!$B$5:$S$104,17,FALSE)*$W3399</f>
        <v>4500.6296000000002</v>
      </c>
      <c r="W3399" s="1">
        <v>0.31</v>
      </c>
      <c r="X3399">
        <f t="shared" si="53"/>
        <v>5951.8532019594604</v>
      </c>
    </row>
    <row r="3400" spans="1:24" x14ac:dyDescent="0.15">
      <c r="A3400">
        <v>3399</v>
      </c>
      <c r="B3400">
        <v>48</v>
      </c>
      <c r="C3400">
        <v>71563.17106142611</v>
      </c>
      <c r="D3400">
        <v>3233.9384389565234</v>
      </c>
      <c r="E3400">
        <v>1437.3059728695659</v>
      </c>
      <c r="F3400">
        <v>7841.36</v>
      </c>
      <c r="G3400" s="1">
        <v>0.5</v>
      </c>
      <c r="H3400">
        <v>12239.800385139761</v>
      </c>
      <c r="Q3400">
        <v>3399</v>
      </c>
      <c r="R3400">
        <v>48</v>
      </c>
      <c r="S3400">
        <f>VLOOKUP($R3400,'[3]人物&amp;怪物成长分析'!$B$5:$S$104,12,FALSE)*$W3400</f>
        <v>71563.17106142611</v>
      </c>
      <c r="T3400">
        <f>VLOOKUP($R3400,'[3]人物&amp;怪物成长分析'!$B$5:$S$104,13,FALSE)*$W3400</f>
        <v>3233.9384389565234</v>
      </c>
      <c r="U3400">
        <f>VLOOKUP($R3400,'[3]人物&amp;怪物成长分析'!$B$5:$S$104,14,FALSE)*$W3400</f>
        <v>1437.3059728695659</v>
      </c>
      <c r="V3400">
        <f>VLOOKUP($R3400,'[3]人物&amp;怪物成长分析'!$B$5:$S$104,17,FALSE)*$W3400</f>
        <v>7841.36</v>
      </c>
      <c r="W3400" s="1">
        <v>0.5</v>
      </c>
      <c r="X3400">
        <f t="shared" si="53"/>
        <v>12239.800385139761</v>
      </c>
    </row>
    <row r="3401" spans="1:24" x14ac:dyDescent="0.15">
      <c r="A3401">
        <v>3400</v>
      </c>
      <c r="B3401">
        <v>49</v>
      </c>
      <c r="C3401">
        <v>101424.33460779267</v>
      </c>
      <c r="D3401">
        <v>4483.9946082130455</v>
      </c>
      <c r="E3401">
        <v>1992.8864925391317</v>
      </c>
      <c r="F3401">
        <v>10383.009</v>
      </c>
      <c r="G3401" s="1">
        <v>0.65</v>
      </c>
      <c r="H3401">
        <v>16876.89305407666</v>
      </c>
      <c r="Q3401">
        <v>3400</v>
      </c>
      <c r="R3401">
        <v>49</v>
      </c>
      <c r="S3401">
        <f>VLOOKUP($R3401,'[3]人物&amp;怪物成长分析'!$B$5:$S$104,12,FALSE)*$W3401</f>
        <v>101424.33460779267</v>
      </c>
      <c r="T3401">
        <f>VLOOKUP($R3401,'[3]人物&amp;怪物成长分析'!$B$5:$S$104,13,FALSE)*$W3401</f>
        <v>4483.9946082130455</v>
      </c>
      <c r="U3401">
        <f>VLOOKUP($R3401,'[3]人物&amp;怪物成长分析'!$B$5:$S$104,14,FALSE)*$W3401</f>
        <v>1992.8864925391317</v>
      </c>
      <c r="V3401">
        <f>VLOOKUP($R3401,'[3]人物&amp;怪物成长分析'!$B$5:$S$104,17,FALSE)*$W3401</f>
        <v>10383.009</v>
      </c>
      <c r="W3401" s="1">
        <v>0.65</v>
      </c>
      <c r="X3401">
        <f t="shared" si="53"/>
        <v>16876.89305407666</v>
      </c>
    </row>
    <row r="3402" spans="1:24" x14ac:dyDescent="0.15">
      <c r="A3402">
        <v>3401</v>
      </c>
      <c r="B3402">
        <v>49</v>
      </c>
      <c r="C3402">
        <v>60854.600764675604</v>
      </c>
      <c r="D3402">
        <v>2690.3967649278275</v>
      </c>
      <c r="E3402">
        <v>1195.7318955234791</v>
      </c>
      <c r="F3402">
        <v>6229.8053999999993</v>
      </c>
      <c r="G3402" s="1">
        <v>0.39</v>
      </c>
      <c r="H3402">
        <v>10126.135832445996</v>
      </c>
      <c r="Q3402">
        <v>3401</v>
      </c>
      <c r="R3402">
        <v>49</v>
      </c>
      <c r="S3402">
        <f>VLOOKUP($R3402,'[3]人物&amp;怪物成长分析'!$B$5:$S$104,12,FALSE)*$W3402</f>
        <v>60854.600764675604</v>
      </c>
      <c r="T3402">
        <f>VLOOKUP($R3402,'[3]人物&amp;怪物成长分析'!$B$5:$S$104,13,FALSE)*$W3402</f>
        <v>2690.3967649278275</v>
      </c>
      <c r="U3402">
        <f>VLOOKUP($R3402,'[3]人物&amp;怪物成长分析'!$B$5:$S$104,14,FALSE)*$W3402</f>
        <v>1195.7318955234791</v>
      </c>
      <c r="V3402">
        <f>VLOOKUP($R3402,'[3]人物&amp;怪物成长分析'!$B$5:$S$104,17,FALSE)*$W3402</f>
        <v>6229.8053999999993</v>
      </c>
      <c r="W3402" s="1">
        <v>0.39</v>
      </c>
      <c r="X3402">
        <f t="shared" si="53"/>
        <v>10126.135832445996</v>
      </c>
    </row>
    <row r="3403" spans="1:24" x14ac:dyDescent="0.15">
      <c r="A3403">
        <v>3402</v>
      </c>
      <c r="B3403">
        <v>44</v>
      </c>
      <c r="C3403">
        <v>61482.35805428186</v>
      </c>
      <c r="D3403">
        <v>3046.1766136808028</v>
      </c>
      <c r="E3403">
        <v>1353.8562727470237</v>
      </c>
      <c r="F3403">
        <v>9001.2592000000004</v>
      </c>
      <c r="G3403" s="1">
        <v>0.62</v>
      </c>
      <c r="H3403">
        <v>11903.706403918921</v>
      </c>
      <c r="Q3403">
        <v>3402</v>
      </c>
      <c r="R3403">
        <v>44</v>
      </c>
      <c r="S3403">
        <f>VLOOKUP($R3403,'[3]人物&amp;怪物成长分析'!$B$5:$S$104,12,FALSE)*$W3403</f>
        <v>61482.35805428186</v>
      </c>
      <c r="T3403">
        <f>VLOOKUP($R3403,'[3]人物&amp;怪物成长分析'!$B$5:$S$104,13,FALSE)*$W3403</f>
        <v>3046.1766136808028</v>
      </c>
      <c r="U3403">
        <f>VLOOKUP($R3403,'[3]人物&amp;怪物成长分析'!$B$5:$S$104,14,FALSE)*$W3403</f>
        <v>1353.8562727470237</v>
      </c>
      <c r="V3403">
        <f>VLOOKUP($R3403,'[3]人物&amp;怪物成长分析'!$B$5:$S$104,17,FALSE)*$W3403</f>
        <v>9001.2592000000004</v>
      </c>
      <c r="W3403" s="1">
        <v>0.62</v>
      </c>
      <c r="X3403">
        <f t="shared" si="53"/>
        <v>11903.706403918921</v>
      </c>
    </row>
    <row r="3404" spans="1:24" x14ac:dyDescent="0.15">
      <c r="A3404">
        <v>3403</v>
      </c>
      <c r="B3404">
        <v>48</v>
      </c>
      <c r="C3404">
        <v>108776.02001336768</v>
      </c>
      <c r="D3404">
        <v>4915.5864272139161</v>
      </c>
      <c r="E3404">
        <v>2184.7050787617404</v>
      </c>
      <c r="F3404">
        <v>11918.867199999999</v>
      </c>
      <c r="G3404" s="1">
        <v>0.76</v>
      </c>
      <c r="H3404">
        <v>18604.496585412438</v>
      </c>
      <c r="Q3404">
        <v>3403</v>
      </c>
      <c r="R3404">
        <v>48</v>
      </c>
      <c r="S3404">
        <f>VLOOKUP($R3404,'[3]人物&amp;怪物成长分析'!$B$5:$S$104,12,FALSE)*$W3404</f>
        <v>108776.02001336768</v>
      </c>
      <c r="T3404">
        <f>VLOOKUP($R3404,'[3]人物&amp;怪物成长分析'!$B$5:$S$104,13,FALSE)*$W3404</f>
        <v>4915.5864272139161</v>
      </c>
      <c r="U3404">
        <f>VLOOKUP($R3404,'[3]人物&amp;怪物成长分析'!$B$5:$S$104,14,FALSE)*$W3404</f>
        <v>2184.7050787617404</v>
      </c>
      <c r="V3404">
        <f>VLOOKUP($R3404,'[3]人物&amp;怪物成长分析'!$B$5:$S$104,17,FALSE)*$W3404</f>
        <v>11918.867199999999</v>
      </c>
      <c r="W3404" s="1">
        <v>0.76</v>
      </c>
      <c r="X3404">
        <f t="shared" si="53"/>
        <v>18604.496585412438</v>
      </c>
    </row>
    <row r="3405" spans="1:24" x14ac:dyDescent="0.15">
      <c r="A3405">
        <v>3404</v>
      </c>
      <c r="B3405">
        <v>49</v>
      </c>
      <c r="C3405">
        <v>57733.852007512753</v>
      </c>
      <c r="D3405">
        <v>2552.4277000597335</v>
      </c>
      <c r="E3405">
        <v>1134.4123111376596</v>
      </c>
      <c r="F3405">
        <v>5910.3281999999999</v>
      </c>
      <c r="G3405" s="1">
        <v>0.37</v>
      </c>
      <c r="H3405">
        <v>9606.8468153974845</v>
      </c>
      <c r="Q3405">
        <v>3404</v>
      </c>
      <c r="R3405">
        <v>49</v>
      </c>
      <c r="S3405">
        <f>VLOOKUP($R3405,'[3]人物&amp;怪物成长分析'!$B$5:$S$104,12,FALSE)*$W3405</f>
        <v>57733.852007512753</v>
      </c>
      <c r="T3405">
        <f>VLOOKUP($R3405,'[3]人物&amp;怪物成长分析'!$B$5:$S$104,13,FALSE)*$W3405</f>
        <v>2552.4277000597335</v>
      </c>
      <c r="U3405">
        <f>VLOOKUP($R3405,'[3]人物&amp;怪物成长分析'!$B$5:$S$104,14,FALSE)*$W3405</f>
        <v>1134.4123111376596</v>
      </c>
      <c r="V3405">
        <f>VLOOKUP($R3405,'[3]人物&amp;怪物成长分析'!$B$5:$S$104,17,FALSE)*$W3405</f>
        <v>5910.3281999999999</v>
      </c>
      <c r="W3405" s="1">
        <v>0.37</v>
      </c>
      <c r="X3405">
        <f t="shared" si="53"/>
        <v>9606.8468153974845</v>
      </c>
    </row>
    <row r="3406" spans="1:24" x14ac:dyDescent="0.15">
      <c r="A3406">
        <v>3405</v>
      </c>
      <c r="B3406">
        <v>30</v>
      </c>
      <c r="C3406">
        <v>13356.265944055189</v>
      </c>
      <c r="D3406">
        <v>862.46739728428133</v>
      </c>
      <c r="E3406">
        <v>383.3188432374584</v>
      </c>
      <c r="F3406">
        <v>5952.0539999999992</v>
      </c>
      <c r="G3406" s="1">
        <v>0.56999999999999995</v>
      </c>
      <c r="H3406">
        <v>4564.4822859407368</v>
      </c>
      <c r="Q3406">
        <v>3405</v>
      </c>
      <c r="R3406">
        <v>30</v>
      </c>
      <c r="S3406">
        <f>VLOOKUP($R3406,'[3]人物&amp;怪物成长分析'!$B$5:$S$104,12,FALSE)*$W3406</f>
        <v>13356.265944055189</v>
      </c>
      <c r="T3406">
        <f>VLOOKUP($R3406,'[3]人物&amp;怪物成长分析'!$B$5:$S$104,13,FALSE)*$W3406</f>
        <v>862.46739728428133</v>
      </c>
      <c r="U3406">
        <f>VLOOKUP($R3406,'[3]人物&amp;怪物成长分析'!$B$5:$S$104,14,FALSE)*$W3406</f>
        <v>383.3188432374584</v>
      </c>
      <c r="V3406">
        <f>VLOOKUP($R3406,'[3]人物&amp;怪物成长分析'!$B$5:$S$104,17,FALSE)*$W3406</f>
        <v>5952.0539999999992</v>
      </c>
      <c r="W3406" s="1">
        <v>0.56999999999999995</v>
      </c>
      <c r="X3406">
        <f t="shared" si="53"/>
        <v>4564.4822859407368</v>
      </c>
    </row>
    <row r="3407" spans="1:24" x14ac:dyDescent="0.15">
      <c r="A3407">
        <v>3406</v>
      </c>
      <c r="B3407">
        <v>38</v>
      </c>
      <c r="C3407">
        <v>41081.312721010436</v>
      </c>
      <c r="D3407">
        <v>2371.8726070916391</v>
      </c>
      <c r="E3407">
        <v>1054.1656031518398</v>
      </c>
      <c r="F3407">
        <v>9833.9164000000001</v>
      </c>
      <c r="G3407" s="1">
        <v>0.77</v>
      </c>
      <c r="H3407">
        <v>10095.386754100677</v>
      </c>
      <c r="Q3407">
        <v>3406</v>
      </c>
      <c r="R3407">
        <v>38</v>
      </c>
      <c r="S3407">
        <f>VLOOKUP($R3407,'[3]人物&amp;怪物成长分析'!$B$5:$S$104,12,FALSE)*$W3407</f>
        <v>41081.312721010436</v>
      </c>
      <c r="T3407">
        <f>VLOOKUP($R3407,'[3]人物&amp;怪物成长分析'!$B$5:$S$104,13,FALSE)*$W3407</f>
        <v>2371.8726070916391</v>
      </c>
      <c r="U3407">
        <f>VLOOKUP($R3407,'[3]人物&amp;怪物成长分析'!$B$5:$S$104,14,FALSE)*$W3407</f>
        <v>1054.1656031518398</v>
      </c>
      <c r="V3407">
        <f>VLOOKUP($R3407,'[3]人物&amp;怪物成长分析'!$B$5:$S$104,17,FALSE)*$W3407</f>
        <v>9833.9164000000001</v>
      </c>
      <c r="W3407" s="1">
        <v>0.77</v>
      </c>
      <c r="X3407">
        <f t="shared" si="53"/>
        <v>10095.386754100677</v>
      </c>
    </row>
    <row r="3408" spans="1:24" x14ac:dyDescent="0.15">
      <c r="A3408">
        <v>3407</v>
      </c>
      <c r="B3408">
        <v>49</v>
      </c>
      <c r="C3408">
        <v>90501.713957722677</v>
      </c>
      <c r="D3408">
        <v>4001.1028811747169</v>
      </c>
      <c r="E3408">
        <v>1778.2679471887634</v>
      </c>
      <c r="F3408">
        <v>9264.8387999999995</v>
      </c>
      <c r="G3408" s="1">
        <v>0.57999999999999996</v>
      </c>
      <c r="H3408">
        <v>15059.381494406864</v>
      </c>
      <c r="Q3408">
        <v>3407</v>
      </c>
      <c r="R3408">
        <v>49</v>
      </c>
      <c r="S3408">
        <f>VLOOKUP($R3408,'[3]人物&amp;怪物成长分析'!$B$5:$S$104,12,FALSE)*$W3408</f>
        <v>90501.713957722677</v>
      </c>
      <c r="T3408">
        <f>VLOOKUP($R3408,'[3]人物&amp;怪物成长分析'!$B$5:$S$104,13,FALSE)*$W3408</f>
        <v>4001.1028811747169</v>
      </c>
      <c r="U3408">
        <f>VLOOKUP($R3408,'[3]人物&amp;怪物成长分析'!$B$5:$S$104,14,FALSE)*$W3408</f>
        <v>1778.2679471887634</v>
      </c>
      <c r="V3408">
        <f>VLOOKUP($R3408,'[3]人物&amp;怪物成长分析'!$B$5:$S$104,17,FALSE)*$W3408</f>
        <v>9264.8387999999995</v>
      </c>
      <c r="W3408" s="1">
        <v>0.57999999999999996</v>
      </c>
      <c r="X3408">
        <f t="shared" si="53"/>
        <v>15059.381494406864</v>
      </c>
    </row>
    <row r="3409" spans="1:24" x14ac:dyDescent="0.15">
      <c r="A3409">
        <v>3408</v>
      </c>
      <c r="B3409">
        <v>34</v>
      </c>
      <c r="C3409">
        <v>25303.150562445153</v>
      </c>
      <c r="D3409">
        <v>1571.8308812825421</v>
      </c>
      <c r="E3409">
        <v>698.59150279224093</v>
      </c>
      <c r="F3409">
        <v>8240.7996000000003</v>
      </c>
      <c r="G3409" s="1">
        <v>0.71</v>
      </c>
      <c r="H3409">
        <v>7301.3043246871066</v>
      </c>
      <c r="Q3409">
        <v>3408</v>
      </c>
      <c r="R3409">
        <v>34</v>
      </c>
      <c r="S3409">
        <f>VLOOKUP($R3409,'[3]人物&amp;怪物成长分析'!$B$5:$S$104,12,FALSE)*$W3409</f>
        <v>25303.150562445153</v>
      </c>
      <c r="T3409">
        <f>VLOOKUP($R3409,'[3]人物&amp;怪物成长分析'!$B$5:$S$104,13,FALSE)*$W3409</f>
        <v>1571.8308812825421</v>
      </c>
      <c r="U3409">
        <f>VLOOKUP($R3409,'[3]人物&amp;怪物成长分析'!$B$5:$S$104,14,FALSE)*$W3409</f>
        <v>698.59150279224093</v>
      </c>
      <c r="V3409">
        <f>VLOOKUP($R3409,'[3]人物&amp;怪物成长分析'!$B$5:$S$104,17,FALSE)*$W3409</f>
        <v>8240.7996000000003</v>
      </c>
      <c r="W3409" s="1">
        <v>0.71</v>
      </c>
      <c r="X3409">
        <f t="shared" si="53"/>
        <v>7301.3043246871066</v>
      </c>
    </row>
    <row r="3410" spans="1:24" x14ac:dyDescent="0.15">
      <c r="A3410">
        <v>3409</v>
      </c>
      <c r="B3410">
        <v>21</v>
      </c>
      <c r="C3410">
        <v>5798.2742317500024</v>
      </c>
      <c r="D3410">
        <v>471.45764504347846</v>
      </c>
      <c r="E3410">
        <v>209.53673113043487</v>
      </c>
      <c r="F3410">
        <v>5553.5773999999992</v>
      </c>
      <c r="G3410" s="1">
        <v>0.71</v>
      </c>
      <c r="H3410">
        <v>3361.3699937326955</v>
      </c>
      <c r="Q3410">
        <v>3409</v>
      </c>
      <c r="R3410">
        <v>21</v>
      </c>
      <c r="S3410">
        <f>VLOOKUP($R3410,'[3]人物&amp;怪物成长分析'!$B$5:$S$104,12,FALSE)*$W3410</f>
        <v>5798.2742317500024</v>
      </c>
      <c r="T3410">
        <f>VLOOKUP($R3410,'[3]人物&amp;怪物成长分析'!$B$5:$S$104,13,FALSE)*$W3410</f>
        <v>471.45764504347846</v>
      </c>
      <c r="U3410">
        <f>VLOOKUP($R3410,'[3]人物&amp;怪物成长分析'!$B$5:$S$104,14,FALSE)*$W3410</f>
        <v>209.53673113043487</v>
      </c>
      <c r="V3410">
        <f>VLOOKUP($R3410,'[3]人物&amp;怪物成长分析'!$B$5:$S$104,17,FALSE)*$W3410</f>
        <v>5553.5773999999992</v>
      </c>
      <c r="W3410" s="1">
        <v>0.71</v>
      </c>
      <c r="X3410">
        <f t="shared" si="53"/>
        <v>3361.3699937326955</v>
      </c>
    </row>
    <row r="3411" spans="1:24" x14ac:dyDescent="0.15">
      <c r="A3411">
        <v>3410</v>
      </c>
      <c r="B3411">
        <v>43</v>
      </c>
      <c r="C3411">
        <v>44967.740460293986</v>
      </c>
      <c r="D3411">
        <v>2282.4603104448165</v>
      </c>
      <c r="E3411">
        <v>1014.4268046421408</v>
      </c>
      <c r="F3411">
        <v>7113.5099999999993</v>
      </c>
      <c r="G3411" s="1">
        <v>0.5</v>
      </c>
      <c r="H3411">
        <v>9017.0281601984607</v>
      </c>
      <c r="Q3411">
        <v>3410</v>
      </c>
      <c r="R3411">
        <v>43</v>
      </c>
      <c r="S3411">
        <f>VLOOKUP($R3411,'[3]人物&amp;怪物成长分析'!$B$5:$S$104,12,FALSE)*$W3411</f>
        <v>44967.740460293986</v>
      </c>
      <c r="T3411">
        <f>VLOOKUP($R3411,'[3]人物&amp;怪物成长分析'!$B$5:$S$104,13,FALSE)*$W3411</f>
        <v>2282.4603104448165</v>
      </c>
      <c r="U3411">
        <f>VLOOKUP($R3411,'[3]人物&amp;怪物成长分析'!$B$5:$S$104,14,FALSE)*$W3411</f>
        <v>1014.4268046421408</v>
      </c>
      <c r="V3411">
        <f>VLOOKUP($R3411,'[3]人物&amp;怪物成长分析'!$B$5:$S$104,17,FALSE)*$W3411</f>
        <v>7113.5099999999993</v>
      </c>
      <c r="W3411" s="1">
        <v>0.5</v>
      </c>
      <c r="X3411">
        <f t="shared" si="53"/>
        <v>9017.0281601984607</v>
      </c>
    </row>
    <row r="3412" spans="1:24" x14ac:dyDescent="0.15">
      <c r="A3412">
        <v>3411</v>
      </c>
      <c r="B3412">
        <v>46</v>
      </c>
      <c r="C3412">
        <v>40689.209057774468</v>
      </c>
      <c r="D3412">
        <v>1923.587033591439</v>
      </c>
      <c r="E3412">
        <v>854.92757048508417</v>
      </c>
      <c r="F3412">
        <v>5134.1495999999997</v>
      </c>
      <c r="G3412" s="1">
        <v>0.34</v>
      </c>
      <c r="H3412">
        <v>7382.0325964650019</v>
      </c>
      <c r="Q3412">
        <v>3411</v>
      </c>
      <c r="R3412">
        <v>46</v>
      </c>
      <c r="S3412">
        <f>VLOOKUP($R3412,'[3]人物&amp;怪物成长分析'!$B$5:$S$104,12,FALSE)*$W3412</f>
        <v>40689.209057774468</v>
      </c>
      <c r="T3412">
        <f>VLOOKUP($R3412,'[3]人物&amp;怪物成长分析'!$B$5:$S$104,13,FALSE)*$W3412</f>
        <v>1923.587033591439</v>
      </c>
      <c r="U3412">
        <f>VLOOKUP($R3412,'[3]人物&amp;怪物成长分析'!$B$5:$S$104,14,FALSE)*$W3412</f>
        <v>854.92757048508417</v>
      </c>
      <c r="V3412">
        <f>VLOOKUP($R3412,'[3]人物&amp;怪物成长分析'!$B$5:$S$104,17,FALSE)*$W3412</f>
        <v>5134.1495999999997</v>
      </c>
      <c r="W3412" s="1">
        <v>0.34</v>
      </c>
      <c r="X3412">
        <f t="shared" si="53"/>
        <v>7382.0325964650019</v>
      </c>
    </row>
    <row r="3413" spans="1:24" x14ac:dyDescent="0.15">
      <c r="A3413">
        <v>3412</v>
      </c>
      <c r="B3413">
        <v>34</v>
      </c>
      <c r="C3413">
        <v>12473.384080078597</v>
      </c>
      <c r="D3413">
        <v>774.84620908294335</v>
      </c>
      <c r="E3413">
        <v>344.37609292575257</v>
      </c>
      <c r="F3413">
        <v>4062.366</v>
      </c>
      <c r="G3413" s="1">
        <v>0.35</v>
      </c>
      <c r="H3413">
        <v>3599.234526254208</v>
      </c>
      <c r="Q3413">
        <v>3412</v>
      </c>
      <c r="R3413">
        <v>34</v>
      </c>
      <c r="S3413">
        <f>VLOOKUP($R3413,'[3]人物&amp;怪物成长分析'!$B$5:$S$104,12,FALSE)*$W3413</f>
        <v>12473.384080078597</v>
      </c>
      <c r="T3413">
        <f>VLOOKUP($R3413,'[3]人物&amp;怪物成长分析'!$B$5:$S$104,13,FALSE)*$W3413</f>
        <v>774.84620908294335</v>
      </c>
      <c r="U3413">
        <f>VLOOKUP($R3413,'[3]人物&amp;怪物成长分析'!$B$5:$S$104,14,FALSE)*$W3413</f>
        <v>344.37609292575257</v>
      </c>
      <c r="V3413">
        <f>VLOOKUP($R3413,'[3]人物&amp;怪物成长分析'!$B$5:$S$104,17,FALSE)*$W3413</f>
        <v>4062.366</v>
      </c>
      <c r="W3413" s="1">
        <v>0.35</v>
      </c>
      <c r="X3413">
        <f t="shared" si="53"/>
        <v>3599.234526254208</v>
      </c>
    </row>
    <row r="3414" spans="1:24" x14ac:dyDescent="0.15">
      <c r="A3414">
        <v>3413</v>
      </c>
      <c r="B3414">
        <v>28</v>
      </c>
      <c r="C3414">
        <v>11250.900944909701</v>
      </c>
      <c r="D3414">
        <v>761.33916168561893</v>
      </c>
      <c r="E3414">
        <v>338.37296074916395</v>
      </c>
      <c r="F3414">
        <v>5915.9520000000002</v>
      </c>
      <c r="G3414" s="1">
        <v>0.6</v>
      </c>
      <c r="H3414">
        <v>4273.4062082774053</v>
      </c>
      <c r="Q3414">
        <v>3413</v>
      </c>
      <c r="R3414">
        <v>28</v>
      </c>
      <c r="S3414">
        <f>VLOOKUP($R3414,'[3]人物&amp;怪物成长分析'!$B$5:$S$104,12,FALSE)*$W3414</f>
        <v>11250.900944909701</v>
      </c>
      <c r="T3414">
        <f>VLOOKUP($R3414,'[3]人物&amp;怪物成长分析'!$B$5:$S$104,13,FALSE)*$W3414</f>
        <v>761.33916168561893</v>
      </c>
      <c r="U3414">
        <f>VLOOKUP($R3414,'[3]人物&amp;怪物成长分析'!$B$5:$S$104,14,FALSE)*$W3414</f>
        <v>338.37296074916395</v>
      </c>
      <c r="V3414">
        <f>VLOOKUP($R3414,'[3]人物&amp;怪物成长分析'!$B$5:$S$104,17,FALSE)*$W3414</f>
        <v>5915.9520000000002</v>
      </c>
      <c r="W3414" s="1">
        <v>0.6</v>
      </c>
      <c r="X3414">
        <f t="shared" si="53"/>
        <v>4273.4062082774053</v>
      </c>
    </row>
    <row r="3415" spans="1:24" x14ac:dyDescent="0.15">
      <c r="A3415">
        <v>3414</v>
      </c>
      <c r="B3415">
        <v>29</v>
      </c>
      <c r="C3415">
        <v>7098.2378014043516</v>
      </c>
      <c r="D3415">
        <v>469.08960229565247</v>
      </c>
      <c r="E3415">
        <v>208.48426768695668</v>
      </c>
      <c r="F3415">
        <v>3451.3604</v>
      </c>
      <c r="G3415" s="1">
        <v>0.34</v>
      </c>
      <c r="H3415">
        <v>2561.9591016465401</v>
      </c>
      <c r="Q3415">
        <v>3414</v>
      </c>
      <c r="R3415">
        <v>29</v>
      </c>
      <c r="S3415">
        <f>VLOOKUP($R3415,'[3]人物&amp;怪物成长分析'!$B$5:$S$104,12,FALSE)*$W3415</f>
        <v>7098.2378014043516</v>
      </c>
      <c r="T3415">
        <f>VLOOKUP($R3415,'[3]人物&amp;怪物成长分析'!$B$5:$S$104,13,FALSE)*$W3415</f>
        <v>469.08960229565247</v>
      </c>
      <c r="U3415">
        <f>VLOOKUP($R3415,'[3]人物&amp;怪物成长分析'!$B$5:$S$104,14,FALSE)*$W3415</f>
        <v>208.48426768695668</v>
      </c>
      <c r="V3415">
        <f>VLOOKUP($R3415,'[3]人物&amp;怪物成长分析'!$B$5:$S$104,17,FALSE)*$W3415</f>
        <v>3451.3604</v>
      </c>
      <c r="W3415" s="1">
        <v>0.34</v>
      </c>
      <c r="X3415">
        <f t="shared" si="53"/>
        <v>2561.9591016465401</v>
      </c>
    </row>
    <row r="3416" spans="1:24" x14ac:dyDescent="0.15">
      <c r="A3416">
        <v>3415</v>
      </c>
      <c r="B3416">
        <v>20</v>
      </c>
      <c r="C3416">
        <v>5441.5565217391313</v>
      </c>
      <c r="D3416">
        <v>455.57217391304357</v>
      </c>
      <c r="E3416">
        <v>202.4765217391305</v>
      </c>
      <c r="F3416">
        <v>5648.0999999999995</v>
      </c>
      <c r="G3416" s="1">
        <v>0.75</v>
      </c>
      <c r="H3416">
        <v>3355.2779478260868</v>
      </c>
      <c r="Q3416">
        <v>3415</v>
      </c>
      <c r="R3416">
        <v>20</v>
      </c>
      <c r="S3416">
        <f>VLOOKUP($R3416,'[3]人物&amp;怪物成长分析'!$B$5:$S$104,12,FALSE)*$W3416</f>
        <v>5441.5565217391313</v>
      </c>
      <c r="T3416">
        <f>VLOOKUP($R3416,'[3]人物&amp;怪物成长分析'!$B$5:$S$104,13,FALSE)*$W3416</f>
        <v>455.57217391304357</v>
      </c>
      <c r="U3416">
        <f>VLOOKUP($R3416,'[3]人物&amp;怪物成长分析'!$B$5:$S$104,14,FALSE)*$W3416</f>
        <v>202.4765217391305</v>
      </c>
      <c r="V3416">
        <f>VLOOKUP($R3416,'[3]人物&amp;怪物成长分析'!$B$5:$S$104,17,FALSE)*$W3416</f>
        <v>5648.0999999999995</v>
      </c>
      <c r="W3416" s="1">
        <v>0.75</v>
      </c>
      <c r="X3416">
        <f t="shared" si="53"/>
        <v>3355.2779478260868</v>
      </c>
    </row>
    <row r="3417" spans="1:24" x14ac:dyDescent="0.15">
      <c r="A3417">
        <v>3416</v>
      </c>
      <c r="B3417">
        <v>21</v>
      </c>
      <c r="C3417">
        <v>5308.2792262500025</v>
      </c>
      <c r="D3417">
        <v>431.61615391304372</v>
      </c>
      <c r="E3417">
        <v>191.82940173913053</v>
      </c>
      <c r="F3417">
        <v>5084.2609999999995</v>
      </c>
      <c r="G3417" s="1">
        <v>0.65</v>
      </c>
      <c r="H3417">
        <v>3077.3105576426092</v>
      </c>
      <c r="Q3417">
        <v>3416</v>
      </c>
      <c r="R3417">
        <v>21</v>
      </c>
      <c r="S3417">
        <f>VLOOKUP($R3417,'[3]人物&amp;怪物成长分析'!$B$5:$S$104,12,FALSE)*$W3417</f>
        <v>5308.2792262500025</v>
      </c>
      <c r="T3417">
        <f>VLOOKUP($R3417,'[3]人物&amp;怪物成长分析'!$B$5:$S$104,13,FALSE)*$W3417</f>
        <v>431.61615391304372</v>
      </c>
      <c r="U3417">
        <f>VLOOKUP($R3417,'[3]人物&amp;怪物成长分析'!$B$5:$S$104,14,FALSE)*$W3417</f>
        <v>191.82940173913053</v>
      </c>
      <c r="V3417">
        <f>VLOOKUP($R3417,'[3]人物&amp;怪物成长分析'!$B$5:$S$104,17,FALSE)*$W3417</f>
        <v>5084.2609999999995</v>
      </c>
      <c r="W3417" s="1">
        <v>0.65</v>
      </c>
      <c r="X3417">
        <f t="shared" si="53"/>
        <v>3077.3105576426092</v>
      </c>
    </row>
    <row r="3418" spans="1:24" x14ac:dyDescent="0.15">
      <c r="A3418">
        <v>3417</v>
      </c>
      <c r="B3418">
        <v>38</v>
      </c>
      <c r="C3418">
        <v>36813.124386359996</v>
      </c>
      <c r="D3418">
        <v>2125.4442842769231</v>
      </c>
      <c r="E3418">
        <v>944.6419041230771</v>
      </c>
      <c r="F3418">
        <v>8812.2107999999989</v>
      </c>
      <c r="G3418" s="1">
        <v>0.69</v>
      </c>
      <c r="H3418">
        <v>9046.5154030252797</v>
      </c>
      <c r="Q3418">
        <v>3417</v>
      </c>
      <c r="R3418">
        <v>38</v>
      </c>
      <c r="S3418">
        <f>VLOOKUP($R3418,'[3]人物&amp;怪物成长分析'!$B$5:$S$104,12,FALSE)*$W3418</f>
        <v>36813.124386359996</v>
      </c>
      <c r="T3418">
        <f>VLOOKUP($R3418,'[3]人物&amp;怪物成长分析'!$B$5:$S$104,13,FALSE)*$W3418</f>
        <v>2125.4442842769231</v>
      </c>
      <c r="U3418">
        <f>VLOOKUP($R3418,'[3]人物&amp;怪物成长分析'!$B$5:$S$104,14,FALSE)*$W3418</f>
        <v>944.6419041230771</v>
      </c>
      <c r="V3418">
        <f>VLOOKUP($R3418,'[3]人物&amp;怪物成长分析'!$B$5:$S$104,17,FALSE)*$W3418</f>
        <v>8812.2107999999989</v>
      </c>
      <c r="W3418" s="1">
        <v>0.69</v>
      </c>
      <c r="X3418">
        <f t="shared" si="53"/>
        <v>9046.5154030252797</v>
      </c>
    </row>
    <row r="3419" spans="1:24" x14ac:dyDescent="0.15">
      <c r="A3419">
        <v>3418</v>
      </c>
      <c r="B3419">
        <v>35</v>
      </c>
      <c r="C3419">
        <v>20783.804872173918</v>
      </c>
      <c r="D3419">
        <v>1279.6467386086958</v>
      </c>
      <c r="E3419">
        <v>568.73188382608714</v>
      </c>
      <c r="F3419">
        <v>6305.8869999999997</v>
      </c>
      <c r="G3419" s="1">
        <v>0.53</v>
      </c>
      <c r="H3419">
        <v>5788.4788767860873</v>
      </c>
      <c r="Q3419">
        <v>3418</v>
      </c>
      <c r="R3419">
        <v>35</v>
      </c>
      <c r="S3419">
        <f>VLOOKUP($R3419,'[3]人物&amp;怪物成长分析'!$B$5:$S$104,12,FALSE)*$W3419</f>
        <v>20783.804872173918</v>
      </c>
      <c r="T3419">
        <f>VLOOKUP($R3419,'[3]人物&amp;怪物成长分析'!$B$5:$S$104,13,FALSE)*$W3419</f>
        <v>1279.6467386086958</v>
      </c>
      <c r="U3419">
        <f>VLOOKUP($R3419,'[3]人物&amp;怪物成长分析'!$B$5:$S$104,14,FALSE)*$W3419</f>
        <v>568.73188382608714</v>
      </c>
      <c r="V3419">
        <f>VLOOKUP($R3419,'[3]人物&amp;怪物成长分析'!$B$5:$S$104,17,FALSE)*$W3419</f>
        <v>6305.8869999999997</v>
      </c>
      <c r="W3419" s="1">
        <v>0.53</v>
      </c>
      <c r="X3419">
        <f t="shared" si="53"/>
        <v>5788.4788767860873</v>
      </c>
    </row>
    <row r="3420" spans="1:24" x14ac:dyDescent="0.15">
      <c r="A3420">
        <v>3419</v>
      </c>
      <c r="B3420">
        <v>27</v>
      </c>
      <c r="C3420">
        <v>7375.0772679324446</v>
      </c>
      <c r="D3420">
        <v>511.31975280802686</v>
      </c>
      <c r="E3420">
        <v>227.25322347023419</v>
      </c>
      <c r="F3420">
        <v>4210.2631999999994</v>
      </c>
      <c r="G3420" s="1">
        <v>0.44</v>
      </c>
      <c r="H3420">
        <v>2958.0786659946707</v>
      </c>
      <c r="Q3420">
        <v>3419</v>
      </c>
      <c r="R3420">
        <v>27</v>
      </c>
      <c r="S3420">
        <f>VLOOKUP($R3420,'[3]人物&amp;怪物成长分析'!$B$5:$S$104,12,FALSE)*$W3420</f>
        <v>7375.0772679324446</v>
      </c>
      <c r="T3420">
        <f>VLOOKUP($R3420,'[3]人物&amp;怪物成长分析'!$B$5:$S$104,13,FALSE)*$W3420</f>
        <v>511.31975280802686</v>
      </c>
      <c r="U3420">
        <f>VLOOKUP($R3420,'[3]人物&amp;怪物成长分析'!$B$5:$S$104,14,FALSE)*$W3420</f>
        <v>227.25322347023419</v>
      </c>
      <c r="V3420">
        <f>VLOOKUP($R3420,'[3]人物&amp;怪物成长分析'!$B$5:$S$104,17,FALSE)*$W3420</f>
        <v>4210.2631999999994</v>
      </c>
      <c r="W3420" s="1">
        <v>0.44</v>
      </c>
      <c r="X3420">
        <f t="shared" si="53"/>
        <v>2958.0786659946707</v>
      </c>
    </row>
    <row r="3421" spans="1:24" x14ac:dyDescent="0.15">
      <c r="A3421">
        <v>3420</v>
      </c>
      <c r="B3421">
        <v>25</v>
      </c>
      <c r="C3421">
        <v>10010.618923494985</v>
      </c>
      <c r="D3421">
        <v>729.8881645484953</v>
      </c>
      <c r="E3421">
        <v>324.39473979933126</v>
      </c>
      <c r="F3421">
        <v>6829.74</v>
      </c>
      <c r="G3421" s="1">
        <v>0.76</v>
      </c>
      <c r="H3421">
        <v>4532.1831135451512</v>
      </c>
      <c r="Q3421">
        <v>3420</v>
      </c>
      <c r="R3421">
        <v>25</v>
      </c>
      <c r="S3421">
        <f>VLOOKUP($R3421,'[3]人物&amp;怪物成长分析'!$B$5:$S$104,12,FALSE)*$W3421</f>
        <v>10010.618923494985</v>
      </c>
      <c r="T3421">
        <f>VLOOKUP($R3421,'[3]人物&amp;怪物成长分析'!$B$5:$S$104,13,FALSE)*$W3421</f>
        <v>729.8881645484953</v>
      </c>
      <c r="U3421">
        <f>VLOOKUP($R3421,'[3]人物&amp;怪物成长分析'!$B$5:$S$104,14,FALSE)*$W3421</f>
        <v>324.39473979933126</v>
      </c>
      <c r="V3421">
        <f>VLOOKUP($R3421,'[3]人物&amp;怪物成长分析'!$B$5:$S$104,17,FALSE)*$W3421</f>
        <v>6829.74</v>
      </c>
      <c r="W3421" s="1">
        <v>0.76</v>
      </c>
      <c r="X3421">
        <f t="shared" si="53"/>
        <v>4532.1831135451512</v>
      </c>
    </row>
    <row r="3422" spans="1:24" x14ac:dyDescent="0.15">
      <c r="A3422">
        <v>3421</v>
      </c>
      <c r="B3422">
        <v>27</v>
      </c>
      <c r="C3422">
        <v>10392.154332086626</v>
      </c>
      <c r="D3422">
        <v>720.49601532040151</v>
      </c>
      <c r="E3422">
        <v>320.22045125351184</v>
      </c>
      <c r="F3422">
        <v>5932.6435999999994</v>
      </c>
      <c r="G3422" s="1">
        <v>0.62</v>
      </c>
      <c r="H3422">
        <v>4168.2017566288541</v>
      </c>
      <c r="Q3422">
        <v>3421</v>
      </c>
      <c r="R3422">
        <v>27</v>
      </c>
      <c r="S3422">
        <f>VLOOKUP($R3422,'[3]人物&amp;怪物成长分析'!$B$5:$S$104,12,FALSE)*$W3422</f>
        <v>10392.154332086626</v>
      </c>
      <c r="T3422">
        <f>VLOOKUP($R3422,'[3]人物&amp;怪物成长分析'!$B$5:$S$104,13,FALSE)*$W3422</f>
        <v>720.49601532040151</v>
      </c>
      <c r="U3422">
        <f>VLOOKUP($R3422,'[3]人物&amp;怪物成长分析'!$B$5:$S$104,14,FALSE)*$W3422</f>
        <v>320.22045125351184</v>
      </c>
      <c r="V3422">
        <f>VLOOKUP($R3422,'[3]人物&amp;怪物成长分析'!$B$5:$S$104,17,FALSE)*$W3422</f>
        <v>5932.6435999999994</v>
      </c>
      <c r="W3422" s="1">
        <v>0.62</v>
      </c>
      <c r="X3422">
        <f t="shared" si="53"/>
        <v>4168.2017566288541</v>
      </c>
    </row>
    <row r="3423" spans="1:24" x14ac:dyDescent="0.15">
      <c r="A3423">
        <v>3422</v>
      </c>
      <c r="B3423">
        <v>31</v>
      </c>
      <c r="C3423">
        <v>20940.578025230778</v>
      </c>
      <c r="D3423">
        <v>1338.5077931076928</v>
      </c>
      <c r="E3423">
        <v>594.89235249230785</v>
      </c>
      <c r="F3423">
        <v>8586.6720000000005</v>
      </c>
      <c r="G3423" s="1">
        <v>0.8</v>
      </c>
      <c r="H3423">
        <v>6828.5900959310784</v>
      </c>
      <c r="Q3423">
        <v>3422</v>
      </c>
      <c r="R3423">
        <v>31</v>
      </c>
      <c r="S3423">
        <f>VLOOKUP($R3423,'[3]人物&amp;怪物成长分析'!$B$5:$S$104,12,FALSE)*$W3423</f>
        <v>20940.578025230778</v>
      </c>
      <c r="T3423">
        <f>VLOOKUP($R3423,'[3]人物&amp;怪物成长分析'!$B$5:$S$104,13,FALSE)*$W3423</f>
        <v>1338.5077931076928</v>
      </c>
      <c r="U3423">
        <f>VLOOKUP($R3423,'[3]人物&amp;怪物成长分析'!$B$5:$S$104,14,FALSE)*$W3423</f>
        <v>594.89235249230785</v>
      </c>
      <c r="V3423">
        <f>VLOOKUP($R3423,'[3]人物&amp;怪物成长分析'!$B$5:$S$104,17,FALSE)*$W3423</f>
        <v>8586.6720000000005</v>
      </c>
      <c r="W3423" s="1">
        <v>0.8</v>
      </c>
      <c r="X3423">
        <f t="shared" si="53"/>
        <v>6828.5900959310784</v>
      </c>
    </row>
    <row r="3424" spans="1:24" x14ac:dyDescent="0.15">
      <c r="A3424">
        <v>3423</v>
      </c>
      <c r="B3424">
        <v>44</v>
      </c>
      <c r="C3424">
        <v>51565.848690688013</v>
      </c>
      <c r="D3424">
        <v>2554.8578050226092</v>
      </c>
      <c r="E3424">
        <v>1135.4923577878264</v>
      </c>
      <c r="F3424">
        <v>7549.4432000000006</v>
      </c>
      <c r="G3424" s="1">
        <v>0.52</v>
      </c>
      <c r="H3424">
        <v>9983.7537581255474</v>
      </c>
      <c r="Q3424">
        <v>3423</v>
      </c>
      <c r="R3424">
        <v>44</v>
      </c>
      <c r="S3424">
        <f>VLOOKUP($R3424,'[3]人物&amp;怪物成长分析'!$B$5:$S$104,12,FALSE)*$W3424</f>
        <v>51565.848690688013</v>
      </c>
      <c r="T3424">
        <f>VLOOKUP($R3424,'[3]人物&amp;怪物成长分析'!$B$5:$S$104,13,FALSE)*$W3424</f>
        <v>2554.8578050226092</v>
      </c>
      <c r="U3424">
        <f>VLOOKUP($R3424,'[3]人物&amp;怪物成长分析'!$B$5:$S$104,14,FALSE)*$W3424</f>
        <v>1135.4923577878264</v>
      </c>
      <c r="V3424">
        <f>VLOOKUP($R3424,'[3]人物&amp;怪物成长分析'!$B$5:$S$104,17,FALSE)*$W3424</f>
        <v>7549.4432000000006</v>
      </c>
      <c r="W3424" s="1">
        <v>0.52</v>
      </c>
      <c r="X3424">
        <f t="shared" si="53"/>
        <v>9983.7537581255474</v>
      </c>
    </row>
    <row r="3425" spans="1:24" x14ac:dyDescent="0.15">
      <c r="A3425">
        <v>3424</v>
      </c>
      <c r="B3425">
        <v>45</v>
      </c>
      <c r="C3425">
        <v>53443.148018087471</v>
      </c>
      <c r="D3425">
        <v>2585.8856034331111</v>
      </c>
      <c r="E3425">
        <v>1149.282490414716</v>
      </c>
      <c r="F3425">
        <v>7256.5569999999998</v>
      </c>
      <c r="G3425" s="1">
        <v>0.49</v>
      </c>
      <c r="H3425">
        <v>10008.148073485592</v>
      </c>
      <c r="Q3425">
        <v>3424</v>
      </c>
      <c r="R3425">
        <v>45</v>
      </c>
      <c r="S3425">
        <f>VLOOKUP($R3425,'[3]人物&amp;怪物成长分析'!$B$5:$S$104,12,FALSE)*$W3425</f>
        <v>53443.148018087471</v>
      </c>
      <c r="T3425">
        <f>VLOOKUP($R3425,'[3]人物&amp;怪物成长分析'!$B$5:$S$104,13,FALSE)*$W3425</f>
        <v>2585.8856034331111</v>
      </c>
      <c r="U3425">
        <f>VLOOKUP($R3425,'[3]人物&amp;怪物成长分析'!$B$5:$S$104,14,FALSE)*$W3425</f>
        <v>1149.282490414716</v>
      </c>
      <c r="V3425">
        <f>VLOOKUP($R3425,'[3]人物&amp;怪物成长分析'!$B$5:$S$104,17,FALSE)*$W3425</f>
        <v>7256.5569999999998</v>
      </c>
      <c r="W3425" s="1">
        <v>0.49</v>
      </c>
      <c r="X3425">
        <f t="shared" si="53"/>
        <v>10008.148073485592</v>
      </c>
    </row>
    <row r="3426" spans="1:24" x14ac:dyDescent="0.15">
      <c r="A3426">
        <v>3425</v>
      </c>
      <c r="B3426">
        <v>33</v>
      </c>
      <c r="C3426">
        <v>11297.005780898837</v>
      </c>
      <c r="D3426">
        <v>708.25541907943182</v>
      </c>
      <c r="E3426">
        <v>314.78018625752532</v>
      </c>
      <c r="F3426">
        <v>3960.4669999999992</v>
      </c>
      <c r="G3426" s="1">
        <v>0.35</v>
      </c>
      <c r="H3426">
        <v>3385.7695398874921</v>
      </c>
      <c r="Q3426">
        <v>3425</v>
      </c>
      <c r="R3426">
        <v>33</v>
      </c>
      <c r="S3426">
        <f>VLOOKUP($R3426,'[3]人物&amp;怪物成长分析'!$B$5:$S$104,12,FALSE)*$W3426</f>
        <v>11297.005780898837</v>
      </c>
      <c r="T3426">
        <f>VLOOKUP($R3426,'[3]人物&amp;怪物成长分析'!$B$5:$S$104,13,FALSE)*$W3426</f>
        <v>708.25541907943182</v>
      </c>
      <c r="U3426">
        <f>VLOOKUP($R3426,'[3]人物&amp;怪物成长分析'!$B$5:$S$104,14,FALSE)*$W3426</f>
        <v>314.78018625752532</v>
      </c>
      <c r="V3426">
        <f>VLOOKUP($R3426,'[3]人物&amp;怪物成长分析'!$B$5:$S$104,17,FALSE)*$W3426</f>
        <v>3960.4669999999992</v>
      </c>
      <c r="W3426" s="1">
        <v>0.35</v>
      </c>
      <c r="X3426">
        <f t="shared" si="53"/>
        <v>3385.7695398874921</v>
      </c>
    </row>
    <row r="3427" spans="1:24" x14ac:dyDescent="0.15">
      <c r="A3427">
        <v>3426</v>
      </c>
      <c r="B3427">
        <v>20</v>
      </c>
      <c r="C3427">
        <v>3917.9206956521748</v>
      </c>
      <c r="D3427">
        <v>328.01196521739138</v>
      </c>
      <c r="E3427">
        <v>145.78309565217398</v>
      </c>
      <c r="F3427">
        <v>4066.6320000000001</v>
      </c>
      <c r="G3427" s="1">
        <v>0.54</v>
      </c>
      <c r="H3427">
        <v>2415.8001224347831</v>
      </c>
      <c r="Q3427">
        <v>3426</v>
      </c>
      <c r="R3427">
        <v>20</v>
      </c>
      <c r="S3427">
        <f>VLOOKUP($R3427,'[3]人物&amp;怪物成长分析'!$B$5:$S$104,12,FALSE)*$W3427</f>
        <v>3917.9206956521748</v>
      </c>
      <c r="T3427">
        <f>VLOOKUP($R3427,'[3]人物&amp;怪物成长分析'!$B$5:$S$104,13,FALSE)*$W3427</f>
        <v>328.01196521739138</v>
      </c>
      <c r="U3427">
        <f>VLOOKUP($R3427,'[3]人物&amp;怪物成长分析'!$B$5:$S$104,14,FALSE)*$W3427</f>
        <v>145.78309565217398</v>
      </c>
      <c r="V3427">
        <f>VLOOKUP($R3427,'[3]人物&amp;怪物成长分析'!$B$5:$S$104,17,FALSE)*$W3427</f>
        <v>4066.6320000000001</v>
      </c>
      <c r="W3427" s="1">
        <v>0.54</v>
      </c>
      <c r="X3427">
        <f t="shared" si="53"/>
        <v>2415.8001224347831</v>
      </c>
    </row>
    <row r="3428" spans="1:24" x14ac:dyDescent="0.15">
      <c r="A3428">
        <v>3427</v>
      </c>
      <c r="B3428">
        <v>29</v>
      </c>
      <c r="C3428">
        <v>8350.8680016521776</v>
      </c>
      <c r="D3428">
        <v>551.8701203478264</v>
      </c>
      <c r="E3428">
        <v>245.27560904347843</v>
      </c>
      <c r="F3428">
        <v>4060.424</v>
      </c>
      <c r="G3428" s="1">
        <v>0.4</v>
      </c>
      <c r="H3428">
        <v>3014.0695313488704</v>
      </c>
      <c r="Q3428">
        <v>3427</v>
      </c>
      <c r="R3428">
        <v>29</v>
      </c>
      <c r="S3428">
        <f>VLOOKUP($R3428,'[3]人物&amp;怪物成长分析'!$B$5:$S$104,12,FALSE)*$W3428</f>
        <v>8350.8680016521776</v>
      </c>
      <c r="T3428">
        <f>VLOOKUP($R3428,'[3]人物&amp;怪物成长分析'!$B$5:$S$104,13,FALSE)*$W3428</f>
        <v>551.8701203478264</v>
      </c>
      <c r="U3428">
        <f>VLOOKUP($R3428,'[3]人物&amp;怪物成长分析'!$B$5:$S$104,14,FALSE)*$W3428</f>
        <v>245.27560904347843</v>
      </c>
      <c r="V3428">
        <f>VLOOKUP($R3428,'[3]人物&amp;怪物成长分析'!$B$5:$S$104,17,FALSE)*$W3428</f>
        <v>4060.424</v>
      </c>
      <c r="W3428" s="1">
        <v>0.4</v>
      </c>
      <c r="X3428">
        <f t="shared" si="53"/>
        <v>3014.0695313488704</v>
      </c>
    </row>
    <row r="3429" spans="1:24" x14ac:dyDescent="0.15">
      <c r="A3429">
        <v>3428</v>
      </c>
      <c r="B3429">
        <v>48</v>
      </c>
      <c r="C3429">
        <v>101619.70290722507</v>
      </c>
      <c r="D3429">
        <v>4592.1925833182631</v>
      </c>
      <c r="E3429">
        <v>2040.9744814747835</v>
      </c>
      <c r="F3429">
        <v>11134.731199999998</v>
      </c>
      <c r="G3429" s="1">
        <v>0.71</v>
      </c>
      <c r="H3429">
        <v>17380.516546898456</v>
      </c>
      <c r="Q3429">
        <v>3428</v>
      </c>
      <c r="R3429">
        <v>48</v>
      </c>
      <c r="S3429">
        <f>VLOOKUP($R3429,'[3]人物&amp;怪物成长分析'!$B$5:$S$104,12,FALSE)*$W3429</f>
        <v>101619.70290722507</v>
      </c>
      <c r="T3429">
        <f>VLOOKUP($R3429,'[3]人物&amp;怪物成长分析'!$B$5:$S$104,13,FALSE)*$W3429</f>
        <v>4592.1925833182631</v>
      </c>
      <c r="U3429">
        <f>VLOOKUP($R3429,'[3]人物&amp;怪物成长分析'!$B$5:$S$104,14,FALSE)*$W3429</f>
        <v>2040.9744814747835</v>
      </c>
      <c r="V3429">
        <f>VLOOKUP($R3429,'[3]人物&amp;怪物成长分析'!$B$5:$S$104,17,FALSE)*$W3429</f>
        <v>11134.731199999998</v>
      </c>
      <c r="W3429" s="1">
        <v>0.71</v>
      </c>
      <c r="X3429">
        <f t="shared" si="53"/>
        <v>17380.516546898456</v>
      </c>
    </row>
    <row r="3430" spans="1:24" x14ac:dyDescent="0.15">
      <c r="A3430">
        <v>3429</v>
      </c>
      <c r="B3430">
        <v>50</v>
      </c>
      <c r="C3430">
        <v>83741.124928695688</v>
      </c>
      <c r="D3430">
        <v>3623.414059414717</v>
      </c>
      <c r="E3430">
        <v>1610.4062486287633</v>
      </c>
      <c r="F3430">
        <v>7969.8499999999995</v>
      </c>
      <c r="G3430" s="1">
        <v>0.49</v>
      </c>
      <c r="H3430">
        <v>13551.857166229569</v>
      </c>
      <c r="Q3430">
        <v>3429</v>
      </c>
      <c r="R3430">
        <v>50</v>
      </c>
      <c r="S3430">
        <f>VLOOKUP($R3430,'[3]人物&amp;怪物成长分析'!$B$5:$S$104,12,FALSE)*$W3430</f>
        <v>83741.124928695688</v>
      </c>
      <c r="T3430">
        <f>VLOOKUP($R3430,'[3]人物&amp;怪物成长分析'!$B$5:$S$104,13,FALSE)*$W3430</f>
        <v>3623.414059414717</v>
      </c>
      <c r="U3430">
        <f>VLOOKUP($R3430,'[3]人物&amp;怪物成长分析'!$B$5:$S$104,14,FALSE)*$W3430</f>
        <v>1610.4062486287633</v>
      </c>
      <c r="V3430">
        <f>VLOOKUP($R3430,'[3]人物&amp;怪物成长分析'!$B$5:$S$104,17,FALSE)*$W3430</f>
        <v>7969.8499999999995</v>
      </c>
      <c r="W3430" s="1">
        <v>0.49</v>
      </c>
      <c r="X3430">
        <f t="shared" si="53"/>
        <v>13551.857166229569</v>
      </c>
    </row>
    <row r="3431" spans="1:24" x14ac:dyDescent="0.15">
      <c r="A3431">
        <v>3430</v>
      </c>
      <c r="B3431">
        <v>19</v>
      </c>
      <c r="C3431">
        <v>3654.5559101413037</v>
      </c>
      <c r="D3431">
        <v>315.31219356521746</v>
      </c>
      <c r="E3431">
        <v>140.13875269565222</v>
      </c>
      <c r="F3431">
        <v>4126.6061999999993</v>
      </c>
      <c r="G3431" s="1">
        <v>0.56999999999999995</v>
      </c>
      <c r="H3431">
        <v>2405.6151487998259</v>
      </c>
      <c r="Q3431">
        <v>3430</v>
      </c>
      <c r="R3431">
        <v>19</v>
      </c>
      <c r="S3431">
        <f>VLOOKUP($R3431,'[3]人物&amp;怪物成长分析'!$B$5:$S$104,12,FALSE)*$W3431</f>
        <v>3654.5559101413037</v>
      </c>
      <c r="T3431">
        <f>VLOOKUP($R3431,'[3]人物&amp;怪物成长分析'!$B$5:$S$104,13,FALSE)*$W3431</f>
        <v>315.31219356521746</v>
      </c>
      <c r="U3431">
        <f>VLOOKUP($R3431,'[3]人物&amp;怪物成长分析'!$B$5:$S$104,14,FALSE)*$W3431</f>
        <v>140.13875269565222</v>
      </c>
      <c r="V3431">
        <f>VLOOKUP($R3431,'[3]人物&amp;怪物成长分析'!$B$5:$S$104,17,FALSE)*$W3431</f>
        <v>4126.6061999999993</v>
      </c>
      <c r="W3431" s="1">
        <v>0.56999999999999995</v>
      </c>
      <c r="X3431">
        <f t="shared" si="53"/>
        <v>2405.6151487998259</v>
      </c>
    </row>
    <row r="3432" spans="1:24" x14ac:dyDescent="0.15">
      <c r="A3432">
        <v>3431</v>
      </c>
      <c r="B3432">
        <v>43</v>
      </c>
      <c r="C3432">
        <v>62055.481835205697</v>
      </c>
      <c r="D3432">
        <v>3149.7952284138464</v>
      </c>
      <c r="E3432">
        <v>1399.9089904061543</v>
      </c>
      <c r="F3432">
        <v>9816.643799999998</v>
      </c>
      <c r="G3432" s="1">
        <v>0.69</v>
      </c>
      <c r="H3432">
        <v>12443.498861073873</v>
      </c>
      <c r="Q3432">
        <v>3431</v>
      </c>
      <c r="R3432">
        <v>43</v>
      </c>
      <c r="S3432">
        <f>VLOOKUP($R3432,'[3]人物&amp;怪物成长分析'!$B$5:$S$104,12,FALSE)*$W3432</f>
        <v>62055.481835205697</v>
      </c>
      <c r="T3432">
        <f>VLOOKUP($R3432,'[3]人物&amp;怪物成长分析'!$B$5:$S$104,13,FALSE)*$W3432</f>
        <v>3149.7952284138464</v>
      </c>
      <c r="U3432">
        <f>VLOOKUP($R3432,'[3]人物&amp;怪物成长分析'!$B$5:$S$104,14,FALSE)*$W3432</f>
        <v>1399.9089904061543</v>
      </c>
      <c r="V3432">
        <f>VLOOKUP($R3432,'[3]人物&amp;怪物成长分析'!$B$5:$S$104,17,FALSE)*$W3432</f>
        <v>9816.643799999998</v>
      </c>
      <c r="W3432" s="1">
        <v>0.69</v>
      </c>
      <c r="X3432">
        <f t="shared" si="53"/>
        <v>12443.498861073873</v>
      </c>
    </row>
    <row r="3433" spans="1:24" x14ac:dyDescent="0.15">
      <c r="A3433">
        <v>3432</v>
      </c>
      <c r="B3433">
        <v>31</v>
      </c>
      <c r="C3433">
        <v>14658.404617661545</v>
      </c>
      <c r="D3433">
        <v>936.95545517538494</v>
      </c>
      <c r="E3433">
        <v>416.42464674461553</v>
      </c>
      <c r="F3433">
        <v>6010.6704000000009</v>
      </c>
      <c r="G3433" s="1">
        <v>0.56000000000000005</v>
      </c>
      <c r="H3433">
        <v>4780.0130671517554</v>
      </c>
      <c r="Q3433">
        <v>3432</v>
      </c>
      <c r="R3433">
        <v>31</v>
      </c>
      <c r="S3433">
        <f>VLOOKUP($R3433,'[3]人物&amp;怪物成长分析'!$B$5:$S$104,12,FALSE)*$W3433</f>
        <v>14658.404617661545</v>
      </c>
      <c r="T3433">
        <f>VLOOKUP($R3433,'[3]人物&amp;怪物成长分析'!$B$5:$S$104,13,FALSE)*$W3433</f>
        <v>936.95545517538494</v>
      </c>
      <c r="U3433">
        <f>VLOOKUP($R3433,'[3]人物&amp;怪物成长分析'!$B$5:$S$104,14,FALSE)*$W3433</f>
        <v>416.42464674461553</v>
      </c>
      <c r="V3433">
        <f>VLOOKUP($R3433,'[3]人物&amp;怪物成长分析'!$B$5:$S$104,17,FALSE)*$W3433</f>
        <v>6010.6704000000009</v>
      </c>
      <c r="W3433" s="1">
        <v>0.56000000000000005</v>
      </c>
      <c r="X3433">
        <f t="shared" si="53"/>
        <v>4780.0130671517554</v>
      </c>
    </row>
    <row r="3434" spans="1:24" x14ac:dyDescent="0.15">
      <c r="A3434">
        <v>3433</v>
      </c>
      <c r="B3434">
        <v>46</v>
      </c>
      <c r="C3434">
        <v>62230.55502953742</v>
      </c>
      <c r="D3434">
        <v>2941.956639610436</v>
      </c>
      <c r="E3434">
        <v>1307.536284271305</v>
      </c>
      <c r="F3434">
        <v>7852.2287999999999</v>
      </c>
      <c r="G3434" s="1">
        <v>0.52</v>
      </c>
      <c r="H3434">
        <v>11290.167500475885</v>
      </c>
      <c r="Q3434">
        <v>3433</v>
      </c>
      <c r="R3434">
        <v>46</v>
      </c>
      <c r="S3434">
        <f>VLOOKUP($R3434,'[3]人物&amp;怪物成长分析'!$B$5:$S$104,12,FALSE)*$W3434</f>
        <v>62230.55502953742</v>
      </c>
      <c r="T3434">
        <f>VLOOKUP($R3434,'[3]人物&amp;怪物成长分析'!$B$5:$S$104,13,FALSE)*$W3434</f>
        <v>2941.956639610436</v>
      </c>
      <c r="U3434">
        <f>VLOOKUP($R3434,'[3]人物&amp;怪物成长分析'!$B$5:$S$104,14,FALSE)*$W3434</f>
        <v>1307.536284271305</v>
      </c>
      <c r="V3434">
        <f>VLOOKUP($R3434,'[3]人物&amp;怪物成长分析'!$B$5:$S$104,17,FALSE)*$W3434</f>
        <v>7852.2287999999999</v>
      </c>
      <c r="W3434" s="1">
        <v>0.52</v>
      </c>
      <c r="X3434">
        <f t="shared" si="53"/>
        <v>11290.167500475885</v>
      </c>
    </row>
    <row r="3435" spans="1:24" x14ac:dyDescent="0.15">
      <c r="A3435">
        <v>3434</v>
      </c>
      <c r="B3435">
        <v>22</v>
      </c>
      <c r="C3435">
        <v>5122.6097196521741</v>
      </c>
      <c r="D3435">
        <v>404.86048278260881</v>
      </c>
      <c r="E3435">
        <v>179.93799234782614</v>
      </c>
      <c r="F3435">
        <v>4543.3248000000003</v>
      </c>
      <c r="G3435" s="1">
        <v>0.56000000000000005</v>
      </c>
      <c r="H3435">
        <v>2801.3199550998265</v>
      </c>
      <c r="Q3435">
        <v>3434</v>
      </c>
      <c r="R3435">
        <v>22</v>
      </c>
      <c r="S3435">
        <f>VLOOKUP($R3435,'[3]人物&amp;怪物成长分析'!$B$5:$S$104,12,FALSE)*$W3435</f>
        <v>5122.6097196521741</v>
      </c>
      <c r="T3435">
        <f>VLOOKUP($R3435,'[3]人物&amp;怪物成长分析'!$B$5:$S$104,13,FALSE)*$W3435</f>
        <v>404.86048278260881</v>
      </c>
      <c r="U3435">
        <f>VLOOKUP($R3435,'[3]人物&amp;怪物成长分析'!$B$5:$S$104,14,FALSE)*$W3435</f>
        <v>179.93799234782614</v>
      </c>
      <c r="V3435">
        <f>VLOOKUP($R3435,'[3]人物&amp;怪物成长分析'!$B$5:$S$104,17,FALSE)*$W3435</f>
        <v>4543.3248000000003</v>
      </c>
      <c r="W3435" s="1">
        <v>0.56000000000000005</v>
      </c>
      <c r="X3435">
        <f t="shared" si="53"/>
        <v>2801.3199550998265</v>
      </c>
    </row>
    <row r="3436" spans="1:24" x14ac:dyDescent="0.15">
      <c r="A3436">
        <v>3435</v>
      </c>
      <c r="B3436">
        <v>39</v>
      </c>
      <c r="C3436">
        <v>19519.600072242407</v>
      </c>
      <c r="D3436">
        <v>1097.0761142787294</v>
      </c>
      <c r="E3436">
        <v>487.58938412387971</v>
      </c>
      <c r="F3436">
        <v>4310.6117999999997</v>
      </c>
      <c r="G3436" s="1">
        <v>0.33</v>
      </c>
      <c r="H3436">
        <v>4597.2690159507656</v>
      </c>
      <c r="Q3436">
        <v>3435</v>
      </c>
      <c r="R3436">
        <v>39</v>
      </c>
      <c r="S3436">
        <f>VLOOKUP($R3436,'[3]人物&amp;怪物成长分析'!$B$5:$S$104,12,FALSE)*$W3436</f>
        <v>19519.600072242407</v>
      </c>
      <c r="T3436">
        <f>VLOOKUP($R3436,'[3]人物&amp;怪物成长分析'!$B$5:$S$104,13,FALSE)*$W3436</f>
        <v>1097.0761142787294</v>
      </c>
      <c r="U3436">
        <f>VLOOKUP($R3436,'[3]人物&amp;怪物成长分析'!$B$5:$S$104,14,FALSE)*$W3436</f>
        <v>487.58938412387971</v>
      </c>
      <c r="V3436">
        <f>VLOOKUP($R3436,'[3]人物&amp;怪物成长分析'!$B$5:$S$104,17,FALSE)*$W3436</f>
        <v>4310.6117999999997</v>
      </c>
      <c r="W3436" s="1">
        <v>0.33</v>
      </c>
      <c r="X3436">
        <f t="shared" si="53"/>
        <v>4597.2690159507656</v>
      </c>
    </row>
    <row r="3437" spans="1:24" x14ac:dyDescent="0.15">
      <c r="A3437">
        <v>3436</v>
      </c>
      <c r="B3437">
        <v>22</v>
      </c>
      <c r="C3437">
        <v>4116.3828104347831</v>
      </c>
      <c r="D3437">
        <v>325.3343165217392</v>
      </c>
      <c r="E3437">
        <v>144.59302956521742</v>
      </c>
      <c r="F3437">
        <v>3650.886</v>
      </c>
      <c r="G3437" s="1">
        <v>0.45</v>
      </c>
      <c r="H3437">
        <v>2251.0606782052178</v>
      </c>
      <c r="Q3437">
        <v>3436</v>
      </c>
      <c r="R3437">
        <v>22</v>
      </c>
      <c r="S3437">
        <f>VLOOKUP($R3437,'[3]人物&amp;怪物成长分析'!$B$5:$S$104,12,FALSE)*$W3437</f>
        <v>4116.3828104347831</v>
      </c>
      <c r="T3437">
        <f>VLOOKUP($R3437,'[3]人物&amp;怪物成长分析'!$B$5:$S$104,13,FALSE)*$W3437</f>
        <v>325.3343165217392</v>
      </c>
      <c r="U3437">
        <f>VLOOKUP($R3437,'[3]人物&amp;怪物成长分析'!$B$5:$S$104,14,FALSE)*$W3437</f>
        <v>144.59302956521742</v>
      </c>
      <c r="V3437">
        <f>VLOOKUP($R3437,'[3]人物&amp;怪物成长分析'!$B$5:$S$104,17,FALSE)*$W3437</f>
        <v>3650.886</v>
      </c>
      <c r="W3437" s="1">
        <v>0.45</v>
      </c>
      <c r="X3437">
        <f t="shared" si="53"/>
        <v>2251.0606782052178</v>
      </c>
    </row>
    <row r="3438" spans="1:24" x14ac:dyDescent="0.15">
      <c r="A3438">
        <v>3437</v>
      </c>
      <c r="B3438">
        <v>36</v>
      </c>
      <c r="C3438">
        <v>16775.066026017397</v>
      </c>
      <c r="D3438">
        <v>1023.9669640486958</v>
      </c>
      <c r="E3438">
        <v>455.0964284660871</v>
      </c>
      <c r="F3438">
        <v>4753.7255999999998</v>
      </c>
      <c r="G3438" s="1">
        <v>0.39</v>
      </c>
      <c r="H3438">
        <v>4519.5992850665743</v>
      </c>
      <c r="Q3438">
        <v>3437</v>
      </c>
      <c r="R3438">
        <v>36</v>
      </c>
      <c r="S3438">
        <f>VLOOKUP($R3438,'[3]人物&amp;怪物成长分析'!$B$5:$S$104,12,FALSE)*$W3438</f>
        <v>16775.066026017397</v>
      </c>
      <c r="T3438">
        <f>VLOOKUP($R3438,'[3]人物&amp;怪物成长分析'!$B$5:$S$104,13,FALSE)*$W3438</f>
        <v>1023.9669640486958</v>
      </c>
      <c r="U3438">
        <f>VLOOKUP($R3438,'[3]人物&amp;怪物成长分析'!$B$5:$S$104,14,FALSE)*$W3438</f>
        <v>455.0964284660871</v>
      </c>
      <c r="V3438">
        <f>VLOOKUP($R3438,'[3]人物&amp;怪物成长分析'!$B$5:$S$104,17,FALSE)*$W3438</f>
        <v>4753.7255999999998</v>
      </c>
      <c r="W3438" s="1">
        <v>0.39</v>
      </c>
      <c r="X3438">
        <f t="shared" si="53"/>
        <v>4519.5992850665743</v>
      </c>
    </row>
    <row r="3439" spans="1:24" x14ac:dyDescent="0.15">
      <c r="A3439">
        <v>3438</v>
      </c>
      <c r="B3439">
        <v>32</v>
      </c>
      <c r="C3439">
        <v>8737.533302568565</v>
      </c>
      <c r="D3439">
        <v>553.0274080013379</v>
      </c>
      <c r="E3439">
        <v>245.78995911170574</v>
      </c>
      <c r="F3439">
        <v>3307.3439999999996</v>
      </c>
      <c r="G3439" s="1">
        <v>0.3</v>
      </c>
      <c r="H3439">
        <v>2727.3787910589431</v>
      </c>
      <c r="Q3439">
        <v>3438</v>
      </c>
      <c r="R3439">
        <v>32</v>
      </c>
      <c r="S3439">
        <f>VLOOKUP($R3439,'[3]人物&amp;怪物成长分析'!$B$5:$S$104,12,FALSE)*$W3439</f>
        <v>8737.533302568565</v>
      </c>
      <c r="T3439">
        <f>VLOOKUP($R3439,'[3]人物&amp;怪物成长分析'!$B$5:$S$104,13,FALSE)*$W3439</f>
        <v>553.0274080013379</v>
      </c>
      <c r="U3439">
        <f>VLOOKUP($R3439,'[3]人物&amp;怪物成长分析'!$B$5:$S$104,14,FALSE)*$W3439</f>
        <v>245.78995911170574</v>
      </c>
      <c r="V3439">
        <f>VLOOKUP($R3439,'[3]人物&amp;怪物成长分析'!$B$5:$S$104,17,FALSE)*$W3439</f>
        <v>3307.3439999999996</v>
      </c>
      <c r="W3439" s="1">
        <v>0.3</v>
      </c>
      <c r="X3439">
        <f t="shared" si="53"/>
        <v>2727.3787910589431</v>
      </c>
    </row>
    <row r="3440" spans="1:24" x14ac:dyDescent="0.15">
      <c r="A3440">
        <v>3439</v>
      </c>
      <c r="B3440">
        <v>50</v>
      </c>
      <c r="C3440">
        <v>124757.18611826093</v>
      </c>
      <c r="D3440">
        <v>5398.1474762709049</v>
      </c>
      <c r="E3440">
        <v>2399.1766561204022</v>
      </c>
      <c r="F3440">
        <v>11873.449999999999</v>
      </c>
      <c r="G3440" s="1">
        <v>0.73</v>
      </c>
      <c r="H3440">
        <v>20189.501492546089</v>
      </c>
      <c r="Q3440">
        <v>3439</v>
      </c>
      <c r="R3440">
        <v>50</v>
      </c>
      <c r="S3440">
        <f>VLOOKUP($R3440,'[3]人物&amp;怪物成长分析'!$B$5:$S$104,12,FALSE)*$W3440</f>
        <v>124757.18611826093</v>
      </c>
      <c r="T3440">
        <f>VLOOKUP($R3440,'[3]人物&amp;怪物成长分析'!$B$5:$S$104,13,FALSE)*$W3440</f>
        <v>5398.1474762709049</v>
      </c>
      <c r="U3440">
        <f>VLOOKUP($R3440,'[3]人物&amp;怪物成长分析'!$B$5:$S$104,14,FALSE)*$W3440</f>
        <v>2399.1766561204022</v>
      </c>
      <c r="V3440">
        <f>VLOOKUP($R3440,'[3]人物&amp;怪物成长分析'!$B$5:$S$104,17,FALSE)*$W3440</f>
        <v>11873.449999999999</v>
      </c>
      <c r="W3440" s="1">
        <v>0.73</v>
      </c>
      <c r="X3440">
        <f t="shared" si="53"/>
        <v>20189.501492546089</v>
      </c>
    </row>
    <row r="3441" spans="1:24" x14ac:dyDescent="0.15">
      <c r="A3441">
        <v>3440</v>
      </c>
      <c r="B3441">
        <v>31</v>
      </c>
      <c r="C3441">
        <v>15967.190744238467</v>
      </c>
      <c r="D3441">
        <v>1020.6121922446156</v>
      </c>
      <c r="E3441">
        <v>453.60541877538475</v>
      </c>
      <c r="F3441">
        <v>6547.3374000000003</v>
      </c>
      <c r="G3441" s="1">
        <v>0.61</v>
      </c>
      <c r="H3441">
        <v>5206.7999481474471</v>
      </c>
      <c r="Q3441">
        <v>3440</v>
      </c>
      <c r="R3441">
        <v>31</v>
      </c>
      <c r="S3441">
        <f>VLOOKUP($R3441,'[3]人物&amp;怪物成长分析'!$B$5:$S$104,12,FALSE)*$W3441</f>
        <v>15967.190744238467</v>
      </c>
      <c r="T3441">
        <f>VLOOKUP($R3441,'[3]人物&amp;怪物成长分析'!$B$5:$S$104,13,FALSE)*$W3441</f>
        <v>1020.6121922446156</v>
      </c>
      <c r="U3441">
        <f>VLOOKUP($R3441,'[3]人物&amp;怪物成长分析'!$B$5:$S$104,14,FALSE)*$W3441</f>
        <v>453.60541877538475</v>
      </c>
      <c r="V3441">
        <f>VLOOKUP($R3441,'[3]人物&amp;怪物成长分析'!$B$5:$S$104,17,FALSE)*$W3441</f>
        <v>6547.3374000000003</v>
      </c>
      <c r="W3441" s="1">
        <v>0.61</v>
      </c>
      <c r="X3441">
        <f t="shared" si="53"/>
        <v>5206.7999481474471</v>
      </c>
    </row>
    <row r="3442" spans="1:24" x14ac:dyDescent="0.15">
      <c r="A3442">
        <v>3441</v>
      </c>
      <c r="B3442">
        <v>31</v>
      </c>
      <c r="C3442">
        <v>13087.861265769236</v>
      </c>
      <c r="D3442">
        <v>836.56737069230792</v>
      </c>
      <c r="E3442">
        <v>371.80772030769242</v>
      </c>
      <c r="F3442">
        <v>5366.67</v>
      </c>
      <c r="G3442" s="1">
        <v>0.5</v>
      </c>
      <c r="H3442">
        <v>4267.8688099569235</v>
      </c>
      <c r="Q3442">
        <v>3441</v>
      </c>
      <c r="R3442">
        <v>31</v>
      </c>
      <c r="S3442">
        <f>VLOOKUP($R3442,'[3]人物&amp;怪物成长分析'!$B$5:$S$104,12,FALSE)*$W3442</f>
        <v>13087.861265769236</v>
      </c>
      <c r="T3442">
        <f>VLOOKUP($R3442,'[3]人物&amp;怪物成长分析'!$B$5:$S$104,13,FALSE)*$W3442</f>
        <v>836.56737069230792</v>
      </c>
      <c r="U3442">
        <f>VLOOKUP($R3442,'[3]人物&amp;怪物成长分析'!$B$5:$S$104,14,FALSE)*$W3442</f>
        <v>371.80772030769242</v>
      </c>
      <c r="V3442">
        <f>VLOOKUP($R3442,'[3]人物&amp;怪物成长分析'!$B$5:$S$104,17,FALSE)*$W3442</f>
        <v>5366.67</v>
      </c>
      <c r="W3442" s="1">
        <v>0.5</v>
      </c>
      <c r="X3442">
        <f t="shared" si="53"/>
        <v>4267.8688099569235</v>
      </c>
    </row>
    <row r="3443" spans="1:24" x14ac:dyDescent="0.15">
      <c r="A3443">
        <v>3442</v>
      </c>
      <c r="B3443">
        <v>29</v>
      </c>
      <c r="C3443">
        <v>14614.019002891309</v>
      </c>
      <c r="D3443">
        <v>965.77271060869612</v>
      </c>
      <c r="E3443">
        <v>429.23231582608724</v>
      </c>
      <c r="F3443">
        <v>7105.7419999999993</v>
      </c>
      <c r="G3443" s="1">
        <v>0.7</v>
      </c>
      <c r="H3443">
        <v>5274.6216798605228</v>
      </c>
      <c r="Q3443">
        <v>3442</v>
      </c>
      <c r="R3443">
        <v>29</v>
      </c>
      <c r="S3443">
        <f>VLOOKUP($R3443,'[3]人物&amp;怪物成长分析'!$B$5:$S$104,12,FALSE)*$W3443</f>
        <v>14614.019002891309</v>
      </c>
      <c r="T3443">
        <f>VLOOKUP($R3443,'[3]人物&amp;怪物成长分析'!$B$5:$S$104,13,FALSE)*$W3443</f>
        <v>965.77271060869612</v>
      </c>
      <c r="U3443">
        <f>VLOOKUP($R3443,'[3]人物&amp;怪物成长分析'!$B$5:$S$104,14,FALSE)*$W3443</f>
        <v>429.23231582608724</v>
      </c>
      <c r="V3443">
        <f>VLOOKUP($R3443,'[3]人物&amp;怪物成长分析'!$B$5:$S$104,17,FALSE)*$W3443</f>
        <v>7105.7419999999993</v>
      </c>
      <c r="W3443" s="1">
        <v>0.7</v>
      </c>
      <c r="X3443">
        <f t="shared" si="53"/>
        <v>5274.6216798605228</v>
      </c>
    </row>
    <row r="3444" spans="1:24" x14ac:dyDescent="0.15">
      <c r="A3444">
        <v>3443</v>
      </c>
      <c r="B3444">
        <v>48</v>
      </c>
      <c r="C3444">
        <v>80150.751588797255</v>
      </c>
      <c r="D3444">
        <v>3622.0110516313066</v>
      </c>
      <c r="E3444">
        <v>1609.782689613914</v>
      </c>
      <c r="F3444">
        <v>8782.3232000000007</v>
      </c>
      <c r="G3444" s="1">
        <v>0.56000000000000005</v>
      </c>
      <c r="H3444">
        <v>13708.576431356532</v>
      </c>
      <c r="Q3444">
        <v>3443</v>
      </c>
      <c r="R3444">
        <v>48</v>
      </c>
      <c r="S3444">
        <f>VLOOKUP($R3444,'[3]人物&amp;怪物成长分析'!$B$5:$S$104,12,FALSE)*$W3444</f>
        <v>80150.751588797255</v>
      </c>
      <c r="T3444">
        <f>VLOOKUP($R3444,'[3]人物&amp;怪物成长分析'!$B$5:$S$104,13,FALSE)*$W3444</f>
        <v>3622.0110516313066</v>
      </c>
      <c r="U3444">
        <f>VLOOKUP($R3444,'[3]人物&amp;怪物成长分析'!$B$5:$S$104,14,FALSE)*$W3444</f>
        <v>1609.782689613914</v>
      </c>
      <c r="V3444">
        <f>VLOOKUP($R3444,'[3]人物&amp;怪物成长分析'!$B$5:$S$104,17,FALSE)*$W3444</f>
        <v>8782.3232000000007</v>
      </c>
      <c r="W3444" s="1">
        <v>0.56000000000000005</v>
      </c>
      <c r="X3444">
        <f t="shared" si="53"/>
        <v>13708.576431356532</v>
      </c>
    </row>
    <row r="3445" spans="1:24" x14ac:dyDescent="0.15">
      <c r="A3445">
        <v>3444</v>
      </c>
      <c r="B3445">
        <v>23</v>
      </c>
      <c r="C3445">
        <v>4675.8976201881287</v>
      </c>
      <c r="D3445">
        <v>359.49239578595331</v>
      </c>
      <c r="E3445">
        <v>159.77439812709036</v>
      </c>
      <c r="F3445">
        <v>3781.8989999999999</v>
      </c>
      <c r="G3445" s="1">
        <v>0.45</v>
      </c>
      <c r="H3445">
        <v>2390.5780304646823</v>
      </c>
      <c r="Q3445">
        <v>3444</v>
      </c>
      <c r="R3445">
        <v>23</v>
      </c>
      <c r="S3445">
        <f>VLOOKUP($R3445,'[3]人物&amp;怪物成长分析'!$B$5:$S$104,12,FALSE)*$W3445</f>
        <v>4675.8976201881287</v>
      </c>
      <c r="T3445">
        <f>VLOOKUP($R3445,'[3]人物&amp;怪物成长分析'!$B$5:$S$104,13,FALSE)*$W3445</f>
        <v>359.49239578595331</v>
      </c>
      <c r="U3445">
        <f>VLOOKUP($R3445,'[3]人物&amp;怪物成长分析'!$B$5:$S$104,14,FALSE)*$W3445</f>
        <v>159.77439812709036</v>
      </c>
      <c r="V3445">
        <f>VLOOKUP($R3445,'[3]人物&amp;怪物成长分析'!$B$5:$S$104,17,FALSE)*$W3445</f>
        <v>3781.8989999999999</v>
      </c>
      <c r="W3445" s="1">
        <v>0.45</v>
      </c>
      <c r="X3445">
        <f t="shared" si="53"/>
        <v>2390.5780304646823</v>
      </c>
    </row>
    <row r="3446" spans="1:24" x14ac:dyDescent="0.15">
      <c r="A3446">
        <v>3445</v>
      </c>
      <c r="B3446">
        <v>19</v>
      </c>
      <c r="C3446">
        <v>5065.0862614239131</v>
      </c>
      <c r="D3446">
        <v>437.01163669565233</v>
      </c>
      <c r="E3446">
        <v>194.22739408695659</v>
      </c>
      <c r="F3446">
        <v>5719.3314</v>
      </c>
      <c r="G3446" s="1">
        <v>0.79</v>
      </c>
      <c r="H3446">
        <v>3334.0981886874788</v>
      </c>
      <c r="Q3446">
        <v>3445</v>
      </c>
      <c r="R3446">
        <v>19</v>
      </c>
      <c r="S3446">
        <f>VLOOKUP($R3446,'[3]人物&amp;怪物成长分析'!$B$5:$S$104,12,FALSE)*$W3446</f>
        <v>5065.0862614239131</v>
      </c>
      <c r="T3446">
        <f>VLOOKUP($R3446,'[3]人物&amp;怪物成长分析'!$B$5:$S$104,13,FALSE)*$W3446</f>
        <v>437.01163669565233</v>
      </c>
      <c r="U3446">
        <f>VLOOKUP($R3446,'[3]人物&amp;怪物成长分析'!$B$5:$S$104,14,FALSE)*$W3446</f>
        <v>194.22739408695659</v>
      </c>
      <c r="V3446">
        <f>VLOOKUP($R3446,'[3]人物&amp;怪物成长分析'!$B$5:$S$104,17,FALSE)*$W3446</f>
        <v>5719.3314</v>
      </c>
      <c r="W3446" s="1">
        <v>0.79</v>
      </c>
      <c r="X3446">
        <f t="shared" si="53"/>
        <v>3334.0981886874788</v>
      </c>
    </row>
    <row r="3447" spans="1:24" x14ac:dyDescent="0.15">
      <c r="A3447">
        <v>3446</v>
      </c>
      <c r="B3447">
        <v>41</v>
      </c>
      <c r="C3447">
        <v>31551.032121109751</v>
      </c>
      <c r="D3447">
        <v>1683.3520280895659</v>
      </c>
      <c r="E3447">
        <v>748.15645692869589</v>
      </c>
      <c r="F3447">
        <v>5867.2381999999998</v>
      </c>
      <c r="G3447" s="1">
        <v>0.43</v>
      </c>
      <c r="H3447">
        <v>6826.0929094351823</v>
      </c>
      <c r="Q3447">
        <v>3446</v>
      </c>
      <c r="R3447">
        <v>41</v>
      </c>
      <c r="S3447">
        <f>VLOOKUP($R3447,'[3]人物&amp;怪物成长分析'!$B$5:$S$104,12,FALSE)*$W3447</f>
        <v>31551.032121109751</v>
      </c>
      <c r="T3447">
        <f>VLOOKUP($R3447,'[3]人物&amp;怪物成长分析'!$B$5:$S$104,13,FALSE)*$W3447</f>
        <v>1683.3520280895659</v>
      </c>
      <c r="U3447">
        <f>VLOOKUP($R3447,'[3]人物&amp;怪物成长分析'!$B$5:$S$104,14,FALSE)*$W3447</f>
        <v>748.15645692869589</v>
      </c>
      <c r="V3447">
        <f>VLOOKUP($R3447,'[3]人物&amp;怪物成长分析'!$B$5:$S$104,17,FALSE)*$W3447</f>
        <v>5867.2381999999998</v>
      </c>
      <c r="W3447" s="1">
        <v>0.43</v>
      </c>
      <c r="X3447">
        <f t="shared" si="53"/>
        <v>6826.0929094351823</v>
      </c>
    </row>
    <row r="3448" spans="1:24" x14ac:dyDescent="0.15">
      <c r="A3448">
        <v>3447</v>
      </c>
      <c r="B3448">
        <v>42</v>
      </c>
      <c r="C3448">
        <v>49622.58096745528</v>
      </c>
      <c r="D3448">
        <v>2581.6513170461549</v>
      </c>
      <c r="E3448">
        <v>1147.4005853538467</v>
      </c>
      <c r="F3448">
        <v>8500.8868000000002</v>
      </c>
      <c r="G3448" s="1">
        <v>0.61</v>
      </c>
      <c r="H3448">
        <v>10325.107983717855</v>
      </c>
      <c r="Q3448">
        <v>3447</v>
      </c>
      <c r="R3448">
        <v>42</v>
      </c>
      <c r="S3448">
        <f>VLOOKUP($R3448,'[3]人物&amp;怪物成长分析'!$B$5:$S$104,12,FALSE)*$W3448</f>
        <v>49622.58096745528</v>
      </c>
      <c r="T3448">
        <f>VLOOKUP($R3448,'[3]人物&amp;怪物成长分析'!$B$5:$S$104,13,FALSE)*$W3448</f>
        <v>2581.6513170461549</v>
      </c>
      <c r="U3448">
        <f>VLOOKUP($R3448,'[3]人物&amp;怪物成长分析'!$B$5:$S$104,14,FALSE)*$W3448</f>
        <v>1147.4005853538467</v>
      </c>
      <c r="V3448">
        <f>VLOOKUP($R3448,'[3]人物&amp;怪物成长分析'!$B$5:$S$104,17,FALSE)*$W3448</f>
        <v>8500.8868000000002</v>
      </c>
      <c r="W3448" s="1">
        <v>0.61</v>
      </c>
      <c r="X3448">
        <f t="shared" si="53"/>
        <v>10325.107983717855</v>
      </c>
    </row>
    <row r="3449" spans="1:24" x14ac:dyDescent="0.15">
      <c r="A3449">
        <v>3448</v>
      </c>
      <c r="B3449">
        <v>32</v>
      </c>
      <c r="C3449">
        <v>9611.2866328254222</v>
      </c>
      <c r="D3449">
        <v>608.33014880147175</v>
      </c>
      <c r="E3449">
        <v>270.36895502287638</v>
      </c>
      <c r="F3449">
        <v>3638.0783999999999</v>
      </c>
      <c r="G3449" s="1">
        <v>0.33</v>
      </c>
      <c r="H3449">
        <v>3000.1166701648381</v>
      </c>
      <c r="Q3449">
        <v>3448</v>
      </c>
      <c r="R3449">
        <v>32</v>
      </c>
      <c r="S3449">
        <f>VLOOKUP($R3449,'[3]人物&amp;怪物成长分析'!$B$5:$S$104,12,FALSE)*$W3449</f>
        <v>9611.2866328254222</v>
      </c>
      <c r="T3449">
        <f>VLOOKUP($R3449,'[3]人物&amp;怪物成长分析'!$B$5:$S$104,13,FALSE)*$W3449</f>
        <v>608.33014880147175</v>
      </c>
      <c r="U3449">
        <f>VLOOKUP($R3449,'[3]人物&amp;怪物成长分析'!$B$5:$S$104,14,FALSE)*$W3449</f>
        <v>270.36895502287638</v>
      </c>
      <c r="V3449">
        <f>VLOOKUP($R3449,'[3]人物&amp;怪物成长分析'!$B$5:$S$104,17,FALSE)*$W3449</f>
        <v>3638.0783999999999</v>
      </c>
      <c r="W3449" s="1">
        <v>0.33</v>
      </c>
      <c r="X3449">
        <f t="shared" si="53"/>
        <v>3000.1166701648381</v>
      </c>
    </row>
    <row r="3450" spans="1:24" x14ac:dyDescent="0.15">
      <c r="A3450">
        <v>3449</v>
      </c>
      <c r="B3450">
        <v>38</v>
      </c>
      <c r="C3450">
        <v>20807.418131420869</v>
      </c>
      <c r="D3450">
        <v>1201.3380737217394</v>
      </c>
      <c r="E3450">
        <v>533.92803276521749</v>
      </c>
      <c r="F3450">
        <v>4980.8148000000001</v>
      </c>
      <c r="G3450" s="1">
        <v>0.39</v>
      </c>
      <c r="H3450">
        <v>5113.2478364925501</v>
      </c>
      <c r="Q3450">
        <v>3449</v>
      </c>
      <c r="R3450">
        <v>38</v>
      </c>
      <c r="S3450">
        <f>VLOOKUP($R3450,'[3]人物&amp;怪物成长分析'!$B$5:$S$104,12,FALSE)*$W3450</f>
        <v>20807.418131420869</v>
      </c>
      <c r="T3450">
        <f>VLOOKUP($R3450,'[3]人物&amp;怪物成长分析'!$B$5:$S$104,13,FALSE)*$W3450</f>
        <v>1201.3380737217394</v>
      </c>
      <c r="U3450">
        <f>VLOOKUP($R3450,'[3]人物&amp;怪物成长分析'!$B$5:$S$104,14,FALSE)*$W3450</f>
        <v>533.92803276521749</v>
      </c>
      <c r="V3450">
        <f>VLOOKUP($R3450,'[3]人物&amp;怪物成长分析'!$B$5:$S$104,17,FALSE)*$W3450</f>
        <v>4980.8148000000001</v>
      </c>
      <c r="W3450" s="1">
        <v>0.39</v>
      </c>
      <c r="X3450">
        <f t="shared" si="53"/>
        <v>5113.2478364925501</v>
      </c>
    </row>
    <row r="3451" spans="1:24" x14ac:dyDescent="0.15">
      <c r="A3451">
        <v>3450</v>
      </c>
      <c r="B3451">
        <v>40</v>
      </c>
      <c r="C3451">
        <v>40250.558831454196</v>
      </c>
      <c r="D3451">
        <v>2203.4977462474926</v>
      </c>
      <c r="E3451">
        <v>979.33233166555226</v>
      </c>
      <c r="F3451">
        <v>8145.695999999999</v>
      </c>
      <c r="G3451" s="1">
        <v>0.61</v>
      </c>
      <c r="H3451">
        <v>9074.866885405454</v>
      </c>
      <c r="Q3451">
        <v>3450</v>
      </c>
      <c r="R3451">
        <v>40</v>
      </c>
      <c r="S3451">
        <f>VLOOKUP($R3451,'[3]人物&amp;怪物成长分析'!$B$5:$S$104,12,FALSE)*$W3451</f>
        <v>40250.558831454196</v>
      </c>
      <c r="T3451">
        <f>VLOOKUP($R3451,'[3]人物&amp;怪物成长分析'!$B$5:$S$104,13,FALSE)*$W3451</f>
        <v>2203.4977462474926</v>
      </c>
      <c r="U3451">
        <f>VLOOKUP($R3451,'[3]人物&amp;怪物成长分析'!$B$5:$S$104,14,FALSE)*$W3451</f>
        <v>979.33233166555226</v>
      </c>
      <c r="V3451">
        <f>VLOOKUP($R3451,'[3]人物&amp;怪物成长分析'!$B$5:$S$104,17,FALSE)*$W3451</f>
        <v>8145.695999999999</v>
      </c>
      <c r="W3451" s="1">
        <v>0.61</v>
      </c>
      <c r="X3451">
        <f t="shared" si="53"/>
        <v>9074.866885405454</v>
      </c>
    </row>
    <row r="3452" spans="1:24" x14ac:dyDescent="0.15">
      <c r="A3452">
        <v>3451</v>
      </c>
      <c r="B3452">
        <v>33</v>
      </c>
      <c r="C3452">
        <v>14201.950124558538</v>
      </c>
      <c r="D3452">
        <v>890.37824112842861</v>
      </c>
      <c r="E3452">
        <v>395.72366272374609</v>
      </c>
      <c r="F3452">
        <v>4978.8727999999992</v>
      </c>
      <c r="G3452" s="1">
        <v>0.44</v>
      </c>
      <c r="H3452">
        <v>4256.3959930014198</v>
      </c>
      <c r="Q3452">
        <v>3451</v>
      </c>
      <c r="R3452">
        <v>33</v>
      </c>
      <c r="S3452">
        <f>VLOOKUP($R3452,'[3]人物&amp;怪物成长分析'!$B$5:$S$104,12,FALSE)*$W3452</f>
        <v>14201.950124558538</v>
      </c>
      <c r="T3452">
        <f>VLOOKUP($R3452,'[3]人物&amp;怪物成长分析'!$B$5:$S$104,13,FALSE)*$W3452</f>
        <v>890.37824112842861</v>
      </c>
      <c r="U3452">
        <f>VLOOKUP($R3452,'[3]人物&amp;怪物成长分析'!$B$5:$S$104,14,FALSE)*$W3452</f>
        <v>395.72366272374609</v>
      </c>
      <c r="V3452">
        <f>VLOOKUP($R3452,'[3]人物&amp;怪物成长分析'!$B$5:$S$104,17,FALSE)*$W3452</f>
        <v>4978.8727999999992</v>
      </c>
      <c r="W3452" s="1">
        <v>0.44</v>
      </c>
      <c r="X3452">
        <f t="shared" si="53"/>
        <v>4256.3959930014198</v>
      </c>
    </row>
    <row r="3453" spans="1:24" x14ac:dyDescent="0.15">
      <c r="A3453">
        <v>3452</v>
      </c>
      <c r="B3453">
        <v>40</v>
      </c>
      <c r="C3453">
        <v>19795.356802354519</v>
      </c>
      <c r="D3453">
        <v>1083.6874161872913</v>
      </c>
      <c r="E3453">
        <v>481.63885163879621</v>
      </c>
      <c r="F3453">
        <v>4006.0799999999995</v>
      </c>
      <c r="G3453" s="1">
        <v>0.3</v>
      </c>
      <c r="H3453">
        <v>4463.0492879043213</v>
      </c>
      <c r="Q3453">
        <v>3452</v>
      </c>
      <c r="R3453">
        <v>40</v>
      </c>
      <c r="S3453">
        <f>VLOOKUP($R3453,'[3]人物&amp;怪物成长分析'!$B$5:$S$104,12,FALSE)*$W3453</f>
        <v>19795.356802354519</v>
      </c>
      <c r="T3453">
        <f>VLOOKUP($R3453,'[3]人物&amp;怪物成长分析'!$B$5:$S$104,13,FALSE)*$W3453</f>
        <v>1083.6874161872913</v>
      </c>
      <c r="U3453">
        <f>VLOOKUP($R3453,'[3]人物&amp;怪物成长分析'!$B$5:$S$104,14,FALSE)*$W3453</f>
        <v>481.63885163879621</v>
      </c>
      <c r="V3453">
        <f>VLOOKUP($R3453,'[3]人物&amp;怪物成长分析'!$B$5:$S$104,17,FALSE)*$W3453</f>
        <v>4006.0799999999995</v>
      </c>
      <c r="W3453" s="1">
        <v>0.3</v>
      </c>
      <c r="X3453">
        <f t="shared" si="53"/>
        <v>4463.0492879043213</v>
      </c>
    </row>
    <row r="3454" spans="1:24" x14ac:dyDescent="0.15">
      <c r="A3454">
        <v>3453</v>
      </c>
      <c r="B3454">
        <v>21</v>
      </c>
      <c r="C3454">
        <v>3919.9600440000013</v>
      </c>
      <c r="D3454">
        <v>318.73192904347837</v>
      </c>
      <c r="E3454">
        <v>141.65863513043485</v>
      </c>
      <c r="F3454">
        <v>3754.5311999999994</v>
      </c>
      <c r="G3454" s="1">
        <v>0.48</v>
      </c>
      <c r="H3454">
        <v>2272.4754887206955</v>
      </c>
      <c r="Q3454">
        <v>3453</v>
      </c>
      <c r="R3454">
        <v>21</v>
      </c>
      <c r="S3454">
        <f>VLOOKUP($R3454,'[3]人物&amp;怪物成长分析'!$B$5:$S$104,12,FALSE)*$W3454</f>
        <v>3919.9600440000013</v>
      </c>
      <c r="T3454">
        <f>VLOOKUP($R3454,'[3]人物&amp;怪物成长分析'!$B$5:$S$104,13,FALSE)*$W3454</f>
        <v>318.73192904347837</v>
      </c>
      <c r="U3454">
        <f>VLOOKUP($R3454,'[3]人物&amp;怪物成长分析'!$B$5:$S$104,14,FALSE)*$W3454</f>
        <v>141.65863513043485</v>
      </c>
      <c r="V3454">
        <f>VLOOKUP($R3454,'[3]人物&amp;怪物成长分析'!$B$5:$S$104,17,FALSE)*$W3454</f>
        <v>3754.5311999999994</v>
      </c>
      <c r="W3454" s="1">
        <v>0.48</v>
      </c>
      <c r="X3454">
        <f t="shared" si="53"/>
        <v>2272.4754887206955</v>
      </c>
    </row>
    <row r="3455" spans="1:24" x14ac:dyDescent="0.15">
      <c r="A3455">
        <v>3454</v>
      </c>
      <c r="B3455">
        <v>46</v>
      </c>
      <c r="C3455">
        <v>67017.5208010403</v>
      </c>
      <c r="D3455">
        <v>3168.2609965035467</v>
      </c>
      <c r="E3455">
        <v>1408.115998446021</v>
      </c>
      <c r="F3455">
        <v>8456.2464</v>
      </c>
      <c r="G3455" s="1">
        <v>0.56000000000000005</v>
      </c>
      <c r="H3455">
        <v>12158.641923589415</v>
      </c>
      <c r="Q3455">
        <v>3454</v>
      </c>
      <c r="R3455">
        <v>46</v>
      </c>
      <c r="S3455">
        <f>VLOOKUP($R3455,'[3]人物&amp;怪物成长分析'!$B$5:$S$104,12,FALSE)*$W3455</f>
        <v>67017.5208010403</v>
      </c>
      <c r="T3455">
        <f>VLOOKUP($R3455,'[3]人物&amp;怪物成长分析'!$B$5:$S$104,13,FALSE)*$W3455</f>
        <v>3168.2609965035467</v>
      </c>
      <c r="U3455">
        <f>VLOOKUP($R3455,'[3]人物&amp;怪物成长分析'!$B$5:$S$104,14,FALSE)*$W3455</f>
        <v>1408.115998446021</v>
      </c>
      <c r="V3455">
        <f>VLOOKUP($R3455,'[3]人物&amp;怪物成长分析'!$B$5:$S$104,17,FALSE)*$W3455</f>
        <v>8456.2464</v>
      </c>
      <c r="W3455" s="1">
        <v>0.56000000000000005</v>
      </c>
      <c r="X3455">
        <f t="shared" si="53"/>
        <v>12158.641923589415</v>
      </c>
    </row>
    <row r="3456" spans="1:24" x14ac:dyDescent="0.15">
      <c r="A3456">
        <v>3455</v>
      </c>
      <c r="B3456">
        <v>29</v>
      </c>
      <c r="C3456">
        <v>16075.420903180442</v>
      </c>
      <c r="D3456">
        <v>1062.3499816695658</v>
      </c>
      <c r="E3456">
        <v>472.15554740869595</v>
      </c>
      <c r="F3456">
        <v>7816.3162000000002</v>
      </c>
      <c r="G3456" s="1">
        <v>0.77</v>
      </c>
      <c r="H3456">
        <v>5802.0838478465748</v>
      </c>
      <c r="Q3456">
        <v>3455</v>
      </c>
      <c r="R3456">
        <v>29</v>
      </c>
      <c r="S3456">
        <f>VLOOKUP($R3456,'[3]人物&amp;怪物成长分析'!$B$5:$S$104,12,FALSE)*$W3456</f>
        <v>16075.420903180442</v>
      </c>
      <c r="T3456">
        <f>VLOOKUP($R3456,'[3]人物&amp;怪物成长分析'!$B$5:$S$104,13,FALSE)*$W3456</f>
        <v>1062.3499816695658</v>
      </c>
      <c r="U3456">
        <f>VLOOKUP($R3456,'[3]人物&amp;怪物成长分析'!$B$5:$S$104,14,FALSE)*$W3456</f>
        <v>472.15554740869595</v>
      </c>
      <c r="V3456">
        <f>VLOOKUP($R3456,'[3]人物&amp;怪物成长分析'!$B$5:$S$104,17,FALSE)*$W3456</f>
        <v>7816.3162000000002</v>
      </c>
      <c r="W3456" s="1">
        <v>0.77</v>
      </c>
      <c r="X3456">
        <f t="shared" si="53"/>
        <v>5802.0838478465748</v>
      </c>
    </row>
    <row r="3457" spans="1:24" x14ac:dyDescent="0.15">
      <c r="A3457">
        <v>3456</v>
      </c>
      <c r="B3457">
        <v>39</v>
      </c>
      <c r="C3457">
        <v>31941.163754578483</v>
      </c>
      <c r="D3457">
        <v>1795.2154597288297</v>
      </c>
      <c r="E3457">
        <v>797.87353765725766</v>
      </c>
      <c r="F3457">
        <v>7053.7284</v>
      </c>
      <c r="G3457" s="1">
        <v>0.54</v>
      </c>
      <c r="H3457">
        <v>7522.8038442830712</v>
      </c>
      <c r="Q3457">
        <v>3456</v>
      </c>
      <c r="R3457">
        <v>39</v>
      </c>
      <c r="S3457">
        <f>VLOOKUP($R3457,'[3]人物&amp;怪物成长分析'!$B$5:$S$104,12,FALSE)*$W3457</f>
        <v>31941.163754578483</v>
      </c>
      <c r="T3457">
        <f>VLOOKUP($R3457,'[3]人物&amp;怪物成长分析'!$B$5:$S$104,13,FALSE)*$W3457</f>
        <v>1795.2154597288297</v>
      </c>
      <c r="U3457">
        <f>VLOOKUP($R3457,'[3]人物&amp;怪物成长分析'!$B$5:$S$104,14,FALSE)*$W3457</f>
        <v>797.87353765725766</v>
      </c>
      <c r="V3457">
        <f>VLOOKUP($R3457,'[3]人物&amp;怪物成长分析'!$B$5:$S$104,17,FALSE)*$W3457</f>
        <v>7053.7284</v>
      </c>
      <c r="W3457" s="1">
        <v>0.54</v>
      </c>
      <c r="X3457">
        <f t="shared" si="53"/>
        <v>7522.8038442830712</v>
      </c>
    </row>
    <row r="3458" spans="1:24" x14ac:dyDescent="0.15">
      <c r="A3458">
        <v>3457</v>
      </c>
      <c r="B3458">
        <v>42</v>
      </c>
      <c r="C3458">
        <v>32539.397355708381</v>
      </c>
      <c r="D3458">
        <v>1692.8861095384623</v>
      </c>
      <c r="E3458">
        <v>752.39382646153899</v>
      </c>
      <c r="F3458">
        <v>5574.3519999999999</v>
      </c>
      <c r="G3458" s="1">
        <v>0.4</v>
      </c>
      <c r="H3458">
        <v>6770.5626122740032</v>
      </c>
      <c r="Q3458">
        <v>3457</v>
      </c>
      <c r="R3458">
        <v>42</v>
      </c>
      <c r="S3458">
        <f>VLOOKUP($R3458,'[3]人物&amp;怪物成长分析'!$B$5:$S$104,12,FALSE)*$W3458</f>
        <v>32539.397355708381</v>
      </c>
      <c r="T3458">
        <f>VLOOKUP($R3458,'[3]人物&amp;怪物成长分析'!$B$5:$S$104,13,FALSE)*$W3458</f>
        <v>1692.8861095384623</v>
      </c>
      <c r="U3458">
        <f>VLOOKUP($R3458,'[3]人物&amp;怪物成长分析'!$B$5:$S$104,14,FALSE)*$W3458</f>
        <v>752.39382646153899</v>
      </c>
      <c r="V3458">
        <f>VLOOKUP($R3458,'[3]人物&amp;怪物成长分析'!$B$5:$S$104,17,FALSE)*$W3458</f>
        <v>5574.3519999999999</v>
      </c>
      <c r="W3458" s="1">
        <v>0.4</v>
      </c>
      <c r="X3458">
        <f t="shared" si="53"/>
        <v>6770.5626122740032</v>
      </c>
    </row>
    <row r="3459" spans="1:24" x14ac:dyDescent="0.15">
      <c r="A3459">
        <v>3458</v>
      </c>
      <c r="B3459">
        <v>23</v>
      </c>
      <c r="C3459">
        <v>3740.7180961505023</v>
      </c>
      <c r="D3459">
        <v>287.5939166287626</v>
      </c>
      <c r="E3459">
        <v>127.81951850167229</v>
      </c>
      <c r="F3459">
        <v>3025.5191999999997</v>
      </c>
      <c r="G3459" s="1">
        <v>0.36</v>
      </c>
      <c r="H3459">
        <v>1912.462424371746</v>
      </c>
      <c r="Q3459">
        <v>3458</v>
      </c>
      <c r="R3459">
        <v>23</v>
      </c>
      <c r="S3459">
        <f>VLOOKUP($R3459,'[3]人物&amp;怪物成长分析'!$B$5:$S$104,12,FALSE)*$W3459</f>
        <v>3740.7180961505023</v>
      </c>
      <c r="T3459">
        <f>VLOOKUP($R3459,'[3]人物&amp;怪物成长分析'!$B$5:$S$104,13,FALSE)*$W3459</f>
        <v>287.5939166287626</v>
      </c>
      <c r="U3459">
        <f>VLOOKUP($R3459,'[3]人物&amp;怪物成长分析'!$B$5:$S$104,14,FALSE)*$W3459</f>
        <v>127.81951850167229</v>
      </c>
      <c r="V3459">
        <f>VLOOKUP($R3459,'[3]人物&amp;怪物成长分析'!$B$5:$S$104,17,FALSE)*$W3459</f>
        <v>3025.5191999999997</v>
      </c>
      <c r="W3459" s="1">
        <v>0.36</v>
      </c>
      <c r="X3459">
        <f t="shared" ref="X3459:X3522" si="54">SUMPRODUCT(S3459:V3459,$M$6:$P$6)*1.2</f>
        <v>1912.462424371746</v>
      </c>
    </row>
    <row r="3460" spans="1:24" x14ac:dyDescent="0.15">
      <c r="A3460">
        <v>3459</v>
      </c>
      <c r="B3460">
        <v>47</v>
      </c>
      <c r="C3460">
        <v>77299.591286929804</v>
      </c>
      <c r="D3460">
        <v>3572.0736192872914</v>
      </c>
      <c r="E3460">
        <v>1587.5882752387965</v>
      </c>
      <c r="F3460">
        <v>9081.0321999999996</v>
      </c>
      <c r="G3460" s="1">
        <v>0.59</v>
      </c>
      <c r="H3460">
        <v>13607.035792803938</v>
      </c>
      <c r="Q3460">
        <v>3459</v>
      </c>
      <c r="R3460">
        <v>47</v>
      </c>
      <c r="S3460">
        <f>VLOOKUP($R3460,'[3]人物&amp;怪物成长分析'!$B$5:$S$104,12,FALSE)*$W3460</f>
        <v>77299.591286929804</v>
      </c>
      <c r="T3460">
        <f>VLOOKUP($R3460,'[3]人物&amp;怪物成长分析'!$B$5:$S$104,13,FALSE)*$W3460</f>
        <v>3572.0736192872914</v>
      </c>
      <c r="U3460">
        <f>VLOOKUP($R3460,'[3]人物&amp;怪物成长分析'!$B$5:$S$104,14,FALSE)*$W3460</f>
        <v>1587.5882752387965</v>
      </c>
      <c r="V3460">
        <f>VLOOKUP($R3460,'[3]人物&amp;怪物成长分析'!$B$5:$S$104,17,FALSE)*$W3460</f>
        <v>9081.0321999999996</v>
      </c>
      <c r="W3460" s="1">
        <v>0.59</v>
      </c>
      <c r="X3460">
        <f t="shared" si="54"/>
        <v>13607.035792803938</v>
      </c>
    </row>
    <row r="3461" spans="1:24" x14ac:dyDescent="0.15">
      <c r="A3461">
        <v>3460</v>
      </c>
      <c r="B3461">
        <v>24</v>
      </c>
      <c r="C3461">
        <v>7977.2085968695683</v>
      </c>
      <c r="D3461">
        <v>597.0467972709032</v>
      </c>
      <c r="E3461">
        <v>265.35413212040135</v>
      </c>
      <c r="F3461">
        <v>5912.8448000000008</v>
      </c>
      <c r="G3461" s="1">
        <v>0.68</v>
      </c>
      <c r="H3461">
        <v>3830.2278063193053</v>
      </c>
      <c r="Q3461">
        <v>3460</v>
      </c>
      <c r="R3461">
        <v>24</v>
      </c>
      <c r="S3461">
        <f>VLOOKUP($R3461,'[3]人物&amp;怪物成长分析'!$B$5:$S$104,12,FALSE)*$W3461</f>
        <v>7977.2085968695683</v>
      </c>
      <c r="T3461">
        <f>VLOOKUP($R3461,'[3]人物&amp;怪物成长分析'!$B$5:$S$104,13,FALSE)*$W3461</f>
        <v>597.0467972709032</v>
      </c>
      <c r="U3461">
        <f>VLOOKUP($R3461,'[3]人物&amp;怪物成长分析'!$B$5:$S$104,14,FALSE)*$W3461</f>
        <v>265.35413212040135</v>
      </c>
      <c r="V3461">
        <f>VLOOKUP($R3461,'[3]人物&amp;怪物成长分析'!$B$5:$S$104,17,FALSE)*$W3461</f>
        <v>5912.8448000000008</v>
      </c>
      <c r="W3461" s="1">
        <v>0.68</v>
      </c>
      <c r="X3461">
        <f t="shared" si="54"/>
        <v>3830.2278063193053</v>
      </c>
    </row>
    <row r="3462" spans="1:24" x14ac:dyDescent="0.15">
      <c r="A3462">
        <v>3461</v>
      </c>
      <c r="B3462">
        <v>44</v>
      </c>
      <c r="C3462">
        <v>30741.17902714093</v>
      </c>
      <c r="D3462">
        <v>1523.0883068404014</v>
      </c>
      <c r="E3462">
        <v>676.92813637351185</v>
      </c>
      <c r="F3462">
        <v>4500.6296000000002</v>
      </c>
      <c r="G3462" s="1">
        <v>0.31</v>
      </c>
      <c r="H3462">
        <v>5951.8532019594604</v>
      </c>
      <c r="Q3462">
        <v>3461</v>
      </c>
      <c r="R3462">
        <v>44</v>
      </c>
      <c r="S3462">
        <f>VLOOKUP($R3462,'[3]人物&amp;怪物成长分析'!$B$5:$S$104,12,FALSE)*$W3462</f>
        <v>30741.17902714093</v>
      </c>
      <c r="T3462">
        <f>VLOOKUP($R3462,'[3]人物&amp;怪物成长分析'!$B$5:$S$104,13,FALSE)*$W3462</f>
        <v>1523.0883068404014</v>
      </c>
      <c r="U3462">
        <f>VLOOKUP($R3462,'[3]人物&amp;怪物成长分析'!$B$5:$S$104,14,FALSE)*$W3462</f>
        <v>676.92813637351185</v>
      </c>
      <c r="V3462">
        <f>VLOOKUP($R3462,'[3]人物&amp;怪物成长分析'!$B$5:$S$104,17,FALSE)*$W3462</f>
        <v>4500.6296000000002</v>
      </c>
      <c r="W3462" s="1">
        <v>0.31</v>
      </c>
      <c r="X3462">
        <f t="shared" si="54"/>
        <v>5951.8532019594604</v>
      </c>
    </row>
    <row r="3463" spans="1:24" x14ac:dyDescent="0.15">
      <c r="A3463">
        <v>3462</v>
      </c>
      <c r="B3463">
        <v>45</v>
      </c>
      <c r="C3463">
        <v>74166.001331223437</v>
      </c>
      <c r="D3463">
        <v>3588.5759394581951</v>
      </c>
      <c r="E3463">
        <v>1594.9226397591981</v>
      </c>
      <c r="F3463">
        <v>10070.324000000001</v>
      </c>
      <c r="G3463" s="1">
        <v>0.68</v>
      </c>
      <c r="H3463">
        <v>13888.858550959598</v>
      </c>
      <c r="Q3463">
        <v>3462</v>
      </c>
      <c r="R3463">
        <v>45</v>
      </c>
      <c r="S3463">
        <f>VLOOKUP($R3463,'[3]人物&amp;怪物成长分析'!$B$5:$S$104,12,FALSE)*$W3463</f>
        <v>74166.001331223437</v>
      </c>
      <c r="T3463">
        <f>VLOOKUP($R3463,'[3]人物&amp;怪物成长分析'!$B$5:$S$104,13,FALSE)*$W3463</f>
        <v>3588.5759394581951</v>
      </c>
      <c r="U3463">
        <f>VLOOKUP($R3463,'[3]人物&amp;怪物成长分析'!$B$5:$S$104,14,FALSE)*$W3463</f>
        <v>1594.9226397591981</v>
      </c>
      <c r="V3463">
        <f>VLOOKUP($R3463,'[3]人物&amp;怪物成长分析'!$B$5:$S$104,17,FALSE)*$W3463</f>
        <v>10070.324000000001</v>
      </c>
      <c r="W3463" s="1">
        <v>0.68</v>
      </c>
      <c r="X3463">
        <f t="shared" si="54"/>
        <v>13888.858550959598</v>
      </c>
    </row>
    <row r="3464" spans="1:24" x14ac:dyDescent="0.15">
      <c r="A3464">
        <v>3463</v>
      </c>
      <c r="B3464">
        <v>49</v>
      </c>
      <c r="C3464">
        <v>98303.585850629825</v>
      </c>
      <c r="D3464">
        <v>4346.025543344952</v>
      </c>
      <c r="E3464">
        <v>1931.5669081533122</v>
      </c>
      <c r="F3464">
        <v>10063.531799999999</v>
      </c>
      <c r="G3464" s="1">
        <v>0.63</v>
      </c>
      <c r="H3464">
        <v>16357.604037028148</v>
      </c>
      <c r="Q3464">
        <v>3463</v>
      </c>
      <c r="R3464">
        <v>49</v>
      </c>
      <c r="S3464">
        <f>VLOOKUP($R3464,'[3]人物&amp;怪物成长分析'!$B$5:$S$104,12,FALSE)*$W3464</f>
        <v>98303.585850629825</v>
      </c>
      <c r="T3464">
        <f>VLOOKUP($R3464,'[3]人物&amp;怪物成长分析'!$B$5:$S$104,13,FALSE)*$W3464</f>
        <v>4346.025543344952</v>
      </c>
      <c r="U3464">
        <f>VLOOKUP($R3464,'[3]人物&amp;怪物成长分析'!$B$5:$S$104,14,FALSE)*$W3464</f>
        <v>1931.5669081533122</v>
      </c>
      <c r="V3464">
        <f>VLOOKUP($R3464,'[3]人物&amp;怪物成长分析'!$B$5:$S$104,17,FALSE)*$W3464</f>
        <v>10063.531799999999</v>
      </c>
      <c r="W3464" s="1">
        <v>0.63</v>
      </c>
      <c r="X3464">
        <f t="shared" si="54"/>
        <v>16357.604037028148</v>
      </c>
    </row>
    <row r="3465" spans="1:24" x14ac:dyDescent="0.15">
      <c r="A3465">
        <v>3464</v>
      </c>
      <c r="B3465">
        <v>26</v>
      </c>
      <c r="C3465">
        <v>11326.330574416055</v>
      </c>
      <c r="D3465">
        <v>805.03040607893001</v>
      </c>
      <c r="E3465">
        <v>357.79129159063552</v>
      </c>
      <c r="F3465">
        <v>7051.0063999999993</v>
      </c>
      <c r="G3465" s="1">
        <v>0.76</v>
      </c>
      <c r="H3465">
        <v>4815.8605159754488</v>
      </c>
      <c r="Q3465">
        <v>3464</v>
      </c>
      <c r="R3465">
        <v>26</v>
      </c>
      <c r="S3465">
        <f>VLOOKUP($R3465,'[3]人物&amp;怪物成长分析'!$B$5:$S$104,12,FALSE)*$W3465</f>
        <v>11326.330574416055</v>
      </c>
      <c r="T3465">
        <f>VLOOKUP($R3465,'[3]人物&amp;怪物成长分析'!$B$5:$S$104,13,FALSE)*$W3465</f>
        <v>805.03040607893001</v>
      </c>
      <c r="U3465">
        <f>VLOOKUP($R3465,'[3]人物&amp;怪物成长分析'!$B$5:$S$104,14,FALSE)*$W3465</f>
        <v>357.79129159063552</v>
      </c>
      <c r="V3465">
        <f>VLOOKUP($R3465,'[3]人物&amp;怪物成长分析'!$B$5:$S$104,17,FALSE)*$W3465</f>
        <v>7051.0063999999993</v>
      </c>
      <c r="W3465" s="1">
        <v>0.76</v>
      </c>
      <c r="X3465">
        <f t="shared" si="54"/>
        <v>4815.8605159754488</v>
      </c>
    </row>
    <row r="3466" spans="1:24" x14ac:dyDescent="0.15">
      <c r="A3466">
        <v>3465</v>
      </c>
      <c r="B3466">
        <v>39</v>
      </c>
      <c r="C3466">
        <v>46728.739566883334</v>
      </c>
      <c r="D3466">
        <v>2626.3337281218064</v>
      </c>
      <c r="E3466">
        <v>1167.2594347208028</v>
      </c>
      <c r="F3466">
        <v>10319.3434</v>
      </c>
      <c r="G3466" s="1">
        <v>0.79</v>
      </c>
      <c r="H3466">
        <v>11005.58340182153</v>
      </c>
      <c r="Q3466">
        <v>3465</v>
      </c>
      <c r="R3466">
        <v>39</v>
      </c>
      <c r="S3466">
        <f>VLOOKUP($R3466,'[3]人物&amp;怪物成长分析'!$B$5:$S$104,12,FALSE)*$W3466</f>
        <v>46728.739566883334</v>
      </c>
      <c r="T3466">
        <f>VLOOKUP($R3466,'[3]人物&amp;怪物成长分析'!$B$5:$S$104,13,FALSE)*$W3466</f>
        <v>2626.3337281218064</v>
      </c>
      <c r="U3466">
        <f>VLOOKUP($R3466,'[3]人物&amp;怪物成长分析'!$B$5:$S$104,14,FALSE)*$W3466</f>
        <v>1167.2594347208028</v>
      </c>
      <c r="V3466">
        <f>VLOOKUP($R3466,'[3]人物&amp;怪物成长分析'!$B$5:$S$104,17,FALSE)*$W3466</f>
        <v>10319.3434</v>
      </c>
      <c r="W3466" s="1">
        <v>0.79</v>
      </c>
      <c r="X3466">
        <f t="shared" si="54"/>
        <v>11005.58340182153</v>
      </c>
    </row>
    <row r="3467" spans="1:24" x14ac:dyDescent="0.15">
      <c r="A3467">
        <v>3466</v>
      </c>
      <c r="B3467">
        <v>45</v>
      </c>
      <c r="C3467">
        <v>49080.442057427274</v>
      </c>
      <c r="D3467">
        <v>2374.7929011120409</v>
      </c>
      <c r="E3467">
        <v>1055.4635116053516</v>
      </c>
      <c r="F3467">
        <v>6664.1849999999995</v>
      </c>
      <c r="G3467" s="1">
        <v>0.45</v>
      </c>
      <c r="H3467">
        <v>9191.1563940173801</v>
      </c>
      <c r="Q3467">
        <v>3466</v>
      </c>
      <c r="R3467">
        <v>45</v>
      </c>
      <c r="S3467">
        <f>VLOOKUP($R3467,'[3]人物&amp;怪物成长分析'!$B$5:$S$104,12,FALSE)*$W3467</f>
        <v>49080.442057427274</v>
      </c>
      <c r="T3467">
        <f>VLOOKUP($R3467,'[3]人物&amp;怪物成长分析'!$B$5:$S$104,13,FALSE)*$W3467</f>
        <v>2374.7929011120409</v>
      </c>
      <c r="U3467">
        <f>VLOOKUP($R3467,'[3]人物&amp;怪物成长分析'!$B$5:$S$104,14,FALSE)*$W3467</f>
        <v>1055.4635116053516</v>
      </c>
      <c r="V3467">
        <f>VLOOKUP($R3467,'[3]人物&amp;怪物成长分析'!$B$5:$S$104,17,FALSE)*$W3467</f>
        <v>6664.1849999999995</v>
      </c>
      <c r="W3467" s="1">
        <v>0.45</v>
      </c>
      <c r="X3467">
        <f t="shared" si="54"/>
        <v>9191.1563940173801</v>
      </c>
    </row>
    <row r="3468" spans="1:24" x14ac:dyDescent="0.15">
      <c r="A3468">
        <v>3467</v>
      </c>
      <c r="B3468">
        <v>22</v>
      </c>
      <c r="C3468">
        <v>3567.5317690434786</v>
      </c>
      <c r="D3468">
        <v>281.95640765217399</v>
      </c>
      <c r="E3468">
        <v>125.31395895652177</v>
      </c>
      <c r="F3468">
        <v>3164.1012000000001</v>
      </c>
      <c r="G3468" s="1">
        <v>0.39</v>
      </c>
      <c r="H3468">
        <v>1950.9192544445223</v>
      </c>
      <c r="Q3468">
        <v>3467</v>
      </c>
      <c r="R3468">
        <v>22</v>
      </c>
      <c r="S3468">
        <f>VLOOKUP($R3468,'[3]人物&amp;怪物成长分析'!$B$5:$S$104,12,FALSE)*$W3468</f>
        <v>3567.5317690434786</v>
      </c>
      <c r="T3468">
        <f>VLOOKUP($R3468,'[3]人物&amp;怪物成长分析'!$B$5:$S$104,13,FALSE)*$W3468</f>
        <v>281.95640765217399</v>
      </c>
      <c r="U3468">
        <f>VLOOKUP($R3468,'[3]人物&amp;怪物成长分析'!$B$5:$S$104,14,FALSE)*$W3468</f>
        <v>125.31395895652177</v>
      </c>
      <c r="V3468">
        <f>VLOOKUP($R3468,'[3]人物&amp;怪物成长分析'!$B$5:$S$104,17,FALSE)*$W3468</f>
        <v>3164.1012000000001</v>
      </c>
      <c r="W3468" s="1">
        <v>0.39</v>
      </c>
      <c r="X3468">
        <f t="shared" si="54"/>
        <v>1950.9192544445223</v>
      </c>
    </row>
    <row r="3469" spans="1:24" x14ac:dyDescent="0.15">
      <c r="A3469">
        <v>3468</v>
      </c>
      <c r="B3469">
        <v>42</v>
      </c>
      <c r="C3469">
        <v>49622.58096745528</v>
      </c>
      <c r="D3469">
        <v>2581.6513170461549</v>
      </c>
      <c r="E3469">
        <v>1147.4005853538467</v>
      </c>
      <c r="F3469">
        <v>8500.8868000000002</v>
      </c>
      <c r="G3469" s="1">
        <v>0.61</v>
      </c>
      <c r="H3469">
        <v>10325.107983717855</v>
      </c>
      <c r="Q3469">
        <v>3468</v>
      </c>
      <c r="R3469">
        <v>42</v>
      </c>
      <c r="S3469">
        <f>VLOOKUP($R3469,'[3]人物&amp;怪物成长分析'!$B$5:$S$104,12,FALSE)*$W3469</f>
        <v>49622.58096745528</v>
      </c>
      <c r="T3469">
        <f>VLOOKUP($R3469,'[3]人物&amp;怪物成长分析'!$B$5:$S$104,13,FALSE)*$W3469</f>
        <v>2581.6513170461549</v>
      </c>
      <c r="U3469">
        <f>VLOOKUP($R3469,'[3]人物&amp;怪物成长分析'!$B$5:$S$104,14,FALSE)*$W3469</f>
        <v>1147.4005853538467</v>
      </c>
      <c r="V3469">
        <f>VLOOKUP($R3469,'[3]人物&amp;怪物成长分析'!$B$5:$S$104,17,FALSE)*$W3469</f>
        <v>8500.8868000000002</v>
      </c>
      <c r="W3469" s="1">
        <v>0.61</v>
      </c>
      <c r="X3469">
        <f t="shared" si="54"/>
        <v>10325.107983717855</v>
      </c>
    </row>
    <row r="3470" spans="1:24" x14ac:dyDescent="0.15">
      <c r="A3470">
        <v>3469</v>
      </c>
      <c r="B3470">
        <v>25</v>
      </c>
      <c r="C3470">
        <v>10010.618923494985</v>
      </c>
      <c r="D3470">
        <v>729.8881645484953</v>
      </c>
      <c r="E3470">
        <v>324.39473979933126</v>
      </c>
      <c r="F3470">
        <v>6829.74</v>
      </c>
      <c r="G3470" s="1">
        <v>0.76</v>
      </c>
      <c r="H3470">
        <v>4532.1831135451512</v>
      </c>
      <c r="Q3470">
        <v>3469</v>
      </c>
      <c r="R3470">
        <v>25</v>
      </c>
      <c r="S3470">
        <f>VLOOKUP($R3470,'[3]人物&amp;怪物成长分析'!$B$5:$S$104,12,FALSE)*$W3470</f>
        <v>10010.618923494985</v>
      </c>
      <c r="T3470">
        <f>VLOOKUP($R3470,'[3]人物&amp;怪物成长分析'!$B$5:$S$104,13,FALSE)*$W3470</f>
        <v>729.8881645484953</v>
      </c>
      <c r="U3470">
        <f>VLOOKUP($R3470,'[3]人物&amp;怪物成长分析'!$B$5:$S$104,14,FALSE)*$W3470</f>
        <v>324.39473979933126</v>
      </c>
      <c r="V3470">
        <f>VLOOKUP($R3470,'[3]人物&amp;怪物成长分析'!$B$5:$S$104,17,FALSE)*$W3470</f>
        <v>6829.74</v>
      </c>
      <c r="W3470" s="1">
        <v>0.76</v>
      </c>
      <c r="X3470">
        <f t="shared" si="54"/>
        <v>4532.1831135451512</v>
      </c>
    </row>
    <row r="3471" spans="1:24" x14ac:dyDescent="0.15">
      <c r="A3471">
        <v>3470</v>
      </c>
      <c r="B3471">
        <v>32</v>
      </c>
      <c r="C3471">
        <v>10193.788852996659</v>
      </c>
      <c r="D3471">
        <v>645.19864266822754</v>
      </c>
      <c r="E3471">
        <v>286.75495229699004</v>
      </c>
      <c r="F3471">
        <v>3858.5679999999998</v>
      </c>
      <c r="G3471" s="1">
        <v>0.35</v>
      </c>
      <c r="H3471">
        <v>3181.9419229021005</v>
      </c>
      <c r="Q3471">
        <v>3470</v>
      </c>
      <c r="R3471">
        <v>32</v>
      </c>
      <c r="S3471">
        <f>VLOOKUP($R3471,'[3]人物&amp;怪物成长分析'!$B$5:$S$104,12,FALSE)*$W3471</f>
        <v>10193.788852996659</v>
      </c>
      <c r="T3471">
        <f>VLOOKUP($R3471,'[3]人物&amp;怪物成长分析'!$B$5:$S$104,13,FALSE)*$W3471</f>
        <v>645.19864266822754</v>
      </c>
      <c r="U3471">
        <f>VLOOKUP($R3471,'[3]人物&amp;怪物成长分析'!$B$5:$S$104,14,FALSE)*$W3471</f>
        <v>286.75495229699004</v>
      </c>
      <c r="V3471">
        <f>VLOOKUP($R3471,'[3]人物&amp;怪物成长分析'!$B$5:$S$104,17,FALSE)*$W3471</f>
        <v>3858.5679999999998</v>
      </c>
      <c r="W3471" s="1">
        <v>0.35</v>
      </c>
      <c r="X3471">
        <f t="shared" si="54"/>
        <v>3181.9419229021005</v>
      </c>
    </row>
    <row r="3472" spans="1:24" x14ac:dyDescent="0.15">
      <c r="A3472">
        <v>3471</v>
      </c>
      <c r="B3472">
        <v>46</v>
      </c>
      <c r="C3472">
        <v>80181.676672673217</v>
      </c>
      <c r="D3472">
        <v>3790.5979779596005</v>
      </c>
      <c r="E3472">
        <v>1684.7102124264893</v>
      </c>
      <c r="F3472">
        <v>10117.2948</v>
      </c>
      <c r="G3472" s="1">
        <v>0.67</v>
      </c>
      <c r="H3472">
        <v>14546.94658715162</v>
      </c>
      <c r="Q3472">
        <v>3471</v>
      </c>
      <c r="R3472">
        <v>46</v>
      </c>
      <c r="S3472">
        <f>VLOOKUP($R3472,'[3]人物&amp;怪物成长分析'!$B$5:$S$104,12,FALSE)*$W3472</f>
        <v>80181.676672673217</v>
      </c>
      <c r="T3472">
        <f>VLOOKUP($R3472,'[3]人物&amp;怪物成长分析'!$B$5:$S$104,13,FALSE)*$W3472</f>
        <v>3790.5979779596005</v>
      </c>
      <c r="U3472">
        <f>VLOOKUP($R3472,'[3]人物&amp;怪物成长分析'!$B$5:$S$104,14,FALSE)*$W3472</f>
        <v>1684.7102124264893</v>
      </c>
      <c r="V3472">
        <f>VLOOKUP($R3472,'[3]人物&amp;怪物成长分析'!$B$5:$S$104,17,FALSE)*$W3472</f>
        <v>10117.2948</v>
      </c>
      <c r="W3472" s="1">
        <v>0.67</v>
      </c>
      <c r="X3472">
        <f t="shared" si="54"/>
        <v>14546.94658715162</v>
      </c>
    </row>
    <row r="3473" spans="1:24" x14ac:dyDescent="0.15">
      <c r="A3473">
        <v>3472</v>
      </c>
      <c r="B3473">
        <v>40</v>
      </c>
      <c r="C3473">
        <v>48828.54677914115</v>
      </c>
      <c r="D3473">
        <v>2673.0956265953187</v>
      </c>
      <c r="E3473">
        <v>1188.0425007090307</v>
      </c>
      <c r="F3473">
        <v>9881.6639999999989</v>
      </c>
      <c r="G3473" s="1">
        <v>0.74</v>
      </c>
      <c r="H3473">
        <v>11008.854910163995</v>
      </c>
      <c r="Q3473">
        <v>3472</v>
      </c>
      <c r="R3473">
        <v>40</v>
      </c>
      <c r="S3473">
        <f>VLOOKUP($R3473,'[3]人物&amp;怪物成长分析'!$B$5:$S$104,12,FALSE)*$W3473</f>
        <v>48828.54677914115</v>
      </c>
      <c r="T3473">
        <f>VLOOKUP($R3473,'[3]人物&amp;怪物成长分析'!$B$5:$S$104,13,FALSE)*$W3473</f>
        <v>2673.0956265953187</v>
      </c>
      <c r="U3473">
        <f>VLOOKUP($R3473,'[3]人物&amp;怪物成长分析'!$B$5:$S$104,14,FALSE)*$W3473</f>
        <v>1188.0425007090307</v>
      </c>
      <c r="V3473">
        <f>VLOOKUP($R3473,'[3]人物&amp;怪物成长分析'!$B$5:$S$104,17,FALSE)*$W3473</f>
        <v>9881.6639999999989</v>
      </c>
      <c r="W3473" s="1">
        <v>0.74</v>
      </c>
      <c r="X3473">
        <f t="shared" si="54"/>
        <v>11008.854910163995</v>
      </c>
    </row>
    <row r="3474" spans="1:24" x14ac:dyDescent="0.15">
      <c r="A3474">
        <v>3473</v>
      </c>
      <c r="B3474">
        <v>19</v>
      </c>
      <c r="C3474">
        <v>4295.7060698152172</v>
      </c>
      <c r="D3474">
        <v>370.63012226086965</v>
      </c>
      <c r="E3474">
        <v>164.72449878260875</v>
      </c>
      <c r="F3474">
        <v>4850.5722000000005</v>
      </c>
      <c r="G3474" s="1">
        <v>0.67</v>
      </c>
      <c r="H3474">
        <v>2827.6528942033051</v>
      </c>
      <c r="Q3474">
        <v>3473</v>
      </c>
      <c r="R3474">
        <v>19</v>
      </c>
      <c r="S3474">
        <f>VLOOKUP($R3474,'[3]人物&amp;怪物成长分析'!$B$5:$S$104,12,FALSE)*$W3474</f>
        <v>4295.7060698152172</v>
      </c>
      <c r="T3474">
        <f>VLOOKUP($R3474,'[3]人物&amp;怪物成长分析'!$B$5:$S$104,13,FALSE)*$W3474</f>
        <v>370.63012226086965</v>
      </c>
      <c r="U3474">
        <f>VLOOKUP($R3474,'[3]人物&amp;怪物成长分析'!$B$5:$S$104,14,FALSE)*$W3474</f>
        <v>164.72449878260875</v>
      </c>
      <c r="V3474">
        <f>VLOOKUP($R3474,'[3]人物&amp;怪物成长分析'!$B$5:$S$104,17,FALSE)*$W3474</f>
        <v>4850.5722000000005</v>
      </c>
      <c r="W3474" s="1">
        <v>0.67</v>
      </c>
      <c r="X3474">
        <f t="shared" si="54"/>
        <v>2827.6528942033051</v>
      </c>
    </row>
    <row r="3475" spans="1:24" x14ac:dyDescent="0.15">
      <c r="A3475">
        <v>3474</v>
      </c>
      <c r="B3475">
        <v>26</v>
      </c>
      <c r="C3475">
        <v>5365.1039563023423</v>
      </c>
      <c r="D3475">
        <v>381.33019235317738</v>
      </c>
      <c r="E3475">
        <v>169.48008549030104</v>
      </c>
      <c r="F3475">
        <v>3339.9503999999997</v>
      </c>
      <c r="G3475" s="1">
        <v>0.36</v>
      </c>
      <c r="H3475">
        <v>2281.1970865146864</v>
      </c>
      <c r="Q3475">
        <v>3474</v>
      </c>
      <c r="R3475">
        <v>26</v>
      </c>
      <c r="S3475">
        <f>VLOOKUP($R3475,'[3]人物&amp;怪物成长分析'!$B$5:$S$104,12,FALSE)*$W3475</f>
        <v>5365.1039563023423</v>
      </c>
      <c r="T3475">
        <f>VLOOKUP($R3475,'[3]人物&amp;怪物成长分析'!$B$5:$S$104,13,FALSE)*$W3475</f>
        <v>381.33019235317738</v>
      </c>
      <c r="U3475">
        <f>VLOOKUP($R3475,'[3]人物&amp;怪物成长分析'!$B$5:$S$104,14,FALSE)*$W3475</f>
        <v>169.48008549030104</v>
      </c>
      <c r="V3475">
        <f>VLOOKUP($R3475,'[3]人物&amp;怪物成长分析'!$B$5:$S$104,17,FALSE)*$W3475</f>
        <v>3339.9503999999997</v>
      </c>
      <c r="W3475" s="1">
        <v>0.36</v>
      </c>
      <c r="X3475">
        <f t="shared" si="54"/>
        <v>2281.1970865146864</v>
      </c>
    </row>
    <row r="3476" spans="1:24" x14ac:dyDescent="0.15">
      <c r="A3476">
        <v>3475</v>
      </c>
      <c r="B3476">
        <v>20</v>
      </c>
      <c r="C3476">
        <v>5586.6646956521754</v>
      </c>
      <c r="D3476">
        <v>467.72076521739143</v>
      </c>
      <c r="E3476">
        <v>207.87589565217399</v>
      </c>
      <c r="F3476">
        <v>5798.7159999999994</v>
      </c>
      <c r="G3476" s="1">
        <v>0.77</v>
      </c>
      <c r="H3476">
        <v>3444.7520264347827</v>
      </c>
      <c r="Q3476">
        <v>3475</v>
      </c>
      <c r="R3476">
        <v>20</v>
      </c>
      <c r="S3476">
        <f>VLOOKUP($R3476,'[3]人物&amp;怪物成长分析'!$B$5:$S$104,12,FALSE)*$W3476</f>
        <v>5586.6646956521754</v>
      </c>
      <c r="T3476">
        <f>VLOOKUP($R3476,'[3]人物&amp;怪物成长分析'!$B$5:$S$104,13,FALSE)*$W3476</f>
        <v>467.72076521739143</v>
      </c>
      <c r="U3476">
        <f>VLOOKUP($R3476,'[3]人物&amp;怪物成长分析'!$B$5:$S$104,14,FALSE)*$W3476</f>
        <v>207.87589565217399</v>
      </c>
      <c r="V3476">
        <f>VLOOKUP($R3476,'[3]人物&amp;怪物成长分析'!$B$5:$S$104,17,FALSE)*$W3476</f>
        <v>5798.7159999999994</v>
      </c>
      <c r="W3476" s="1">
        <v>0.77</v>
      </c>
      <c r="X3476">
        <f t="shared" si="54"/>
        <v>3444.7520264347827</v>
      </c>
    </row>
    <row r="3477" spans="1:24" x14ac:dyDescent="0.15">
      <c r="A3477">
        <v>3476</v>
      </c>
      <c r="B3477">
        <v>20</v>
      </c>
      <c r="C3477">
        <v>4063.0288695652184</v>
      </c>
      <c r="D3477">
        <v>340.16055652173924</v>
      </c>
      <c r="E3477">
        <v>151.18246956521745</v>
      </c>
      <c r="F3477">
        <v>4217.2479999999996</v>
      </c>
      <c r="G3477" s="1">
        <v>0.56000000000000005</v>
      </c>
      <c r="H3477">
        <v>2505.2742010434781</v>
      </c>
      <c r="Q3477">
        <v>3476</v>
      </c>
      <c r="R3477">
        <v>20</v>
      </c>
      <c r="S3477">
        <f>VLOOKUP($R3477,'[3]人物&amp;怪物成长分析'!$B$5:$S$104,12,FALSE)*$W3477</f>
        <v>4063.0288695652184</v>
      </c>
      <c r="T3477">
        <f>VLOOKUP($R3477,'[3]人物&amp;怪物成长分析'!$B$5:$S$104,13,FALSE)*$W3477</f>
        <v>340.16055652173924</v>
      </c>
      <c r="U3477">
        <f>VLOOKUP($R3477,'[3]人物&amp;怪物成长分析'!$B$5:$S$104,14,FALSE)*$W3477</f>
        <v>151.18246956521745</v>
      </c>
      <c r="V3477">
        <f>VLOOKUP($R3477,'[3]人物&amp;怪物成长分析'!$B$5:$S$104,17,FALSE)*$W3477</f>
        <v>4217.2479999999996</v>
      </c>
      <c r="W3477" s="1">
        <v>0.56000000000000005</v>
      </c>
      <c r="X3477">
        <f t="shared" si="54"/>
        <v>2505.2742010434781</v>
      </c>
    </row>
    <row r="3478" spans="1:24" x14ac:dyDescent="0.15">
      <c r="A3478">
        <v>3477</v>
      </c>
      <c r="B3478">
        <v>31</v>
      </c>
      <c r="C3478">
        <v>15967.190744238467</v>
      </c>
      <c r="D3478">
        <v>1020.6121922446156</v>
      </c>
      <c r="E3478">
        <v>453.60541877538475</v>
      </c>
      <c r="F3478">
        <v>6547.3374000000003</v>
      </c>
      <c r="G3478" s="1">
        <v>0.61</v>
      </c>
      <c r="H3478">
        <v>5206.7999481474471</v>
      </c>
      <c r="Q3478">
        <v>3477</v>
      </c>
      <c r="R3478">
        <v>31</v>
      </c>
      <c r="S3478">
        <f>VLOOKUP($R3478,'[3]人物&amp;怪物成长分析'!$B$5:$S$104,12,FALSE)*$W3478</f>
        <v>15967.190744238467</v>
      </c>
      <c r="T3478">
        <f>VLOOKUP($R3478,'[3]人物&amp;怪物成长分析'!$B$5:$S$104,13,FALSE)*$W3478</f>
        <v>1020.6121922446156</v>
      </c>
      <c r="U3478">
        <f>VLOOKUP($R3478,'[3]人物&amp;怪物成长分析'!$B$5:$S$104,14,FALSE)*$W3478</f>
        <v>453.60541877538475</v>
      </c>
      <c r="V3478">
        <f>VLOOKUP($R3478,'[3]人物&amp;怪物成长分析'!$B$5:$S$104,17,FALSE)*$W3478</f>
        <v>6547.3374000000003</v>
      </c>
      <c r="W3478" s="1">
        <v>0.61</v>
      </c>
      <c r="X3478">
        <f t="shared" si="54"/>
        <v>5206.7999481474471</v>
      </c>
    </row>
    <row r="3479" spans="1:24" x14ac:dyDescent="0.15">
      <c r="A3479">
        <v>3478</v>
      </c>
      <c r="B3479">
        <v>37</v>
      </c>
      <c r="C3479">
        <v>35985.143860268487</v>
      </c>
      <c r="D3479">
        <v>2135.5925663453181</v>
      </c>
      <c r="E3479">
        <v>949.15225170903022</v>
      </c>
      <c r="F3479">
        <v>9360.1350000000002</v>
      </c>
      <c r="G3479" s="1">
        <v>0.75</v>
      </c>
      <c r="H3479">
        <v>9247.9157669581055</v>
      </c>
      <c r="Q3479">
        <v>3478</v>
      </c>
      <c r="R3479">
        <v>37</v>
      </c>
      <c r="S3479">
        <f>VLOOKUP($R3479,'[3]人物&amp;怪物成长分析'!$B$5:$S$104,12,FALSE)*$W3479</f>
        <v>35985.143860268487</v>
      </c>
      <c r="T3479">
        <f>VLOOKUP($R3479,'[3]人物&amp;怪物成长分析'!$B$5:$S$104,13,FALSE)*$W3479</f>
        <v>2135.5925663453181</v>
      </c>
      <c r="U3479">
        <f>VLOOKUP($R3479,'[3]人物&amp;怪物成长分析'!$B$5:$S$104,14,FALSE)*$W3479</f>
        <v>949.15225170903022</v>
      </c>
      <c r="V3479">
        <f>VLOOKUP($R3479,'[3]人物&amp;怪物成长分析'!$B$5:$S$104,17,FALSE)*$W3479</f>
        <v>9360.1350000000002</v>
      </c>
      <c r="W3479" s="1">
        <v>0.75</v>
      </c>
      <c r="X3479">
        <f t="shared" si="54"/>
        <v>9247.9157669581055</v>
      </c>
    </row>
    <row r="3480" spans="1:24" x14ac:dyDescent="0.15">
      <c r="A3480">
        <v>3479</v>
      </c>
      <c r="B3480">
        <v>25</v>
      </c>
      <c r="C3480">
        <v>9747.1815834030131</v>
      </c>
      <c r="D3480">
        <v>710.6805812709033</v>
      </c>
      <c r="E3480">
        <v>315.85803612040149</v>
      </c>
      <c r="F3480">
        <v>6650.01</v>
      </c>
      <c r="G3480" s="1">
        <v>0.74</v>
      </c>
      <c r="H3480">
        <v>4412.9151368729099</v>
      </c>
      <c r="Q3480">
        <v>3479</v>
      </c>
      <c r="R3480">
        <v>25</v>
      </c>
      <c r="S3480">
        <f>VLOOKUP($R3480,'[3]人物&amp;怪物成长分析'!$B$5:$S$104,12,FALSE)*$W3480</f>
        <v>9747.1815834030131</v>
      </c>
      <c r="T3480">
        <f>VLOOKUP($R3480,'[3]人物&amp;怪物成长分析'!$B$5:$S$104,13,FALSE)*$W3480</f>
        <v>710.6805812709033</v>
      </c>
      <c r="U3480">
        <f>VLOOKUP($R3480,'[3]人物&amp;怪物成长分析'!$B$5:$S$104,14,FALSE)*$W3480</f>
        <v>315.85803612040149</v>
      </c>
      <c r="V3480">
        <f>VLOOKUP($R3480,'[3]人物&amp;怪物成长分析'!$B$5:$S$104,17,FALSE)*$W3480</f>
        <v>6650.01</v>
      </c>
      <c r="W3480" s="1">
        <v>0.74</v>
      </c>
      <c r="X3480">
        <f t="shared" si="54"/>
        <v>4412.9151368729099</v>
      </c>
    </row>
    <row r="3481" spans="1:24" x14ac:dyDescent="0.15">
      <c r="A3481">
        <v>3480</v>
      </c>
      <c r="B3481">
        <v>37</v>
      </c>
      <c r="C3481">
        <v>24949.699743119483</v>
      </c>
      <c r="D3481">
        <v>1480.6775126660873</v>
      </c>
      <c r="E3481">
        <v>658.078894518261</v>
      </c>
      <c r="F3481">
        <v>6489.6936000000005</v>
      </c>
      <c r="G3481" s="1">
        <v>0.52</v>
      </c>
      <c r="H3481">
        <v>6411.8882650909536</v>
      </c>
      <c r="Q3481">
        <v>3480</v>
      </c>
      <c r="R3481">
        <v>37</v>
      </c>
      <c r="S3481">
        <f>VLOOKUP($R3481,'[3]人物&amp;怪物成长分析'!$B$5:$S$104,12,FALSE)*$W3481</f>
        <v>24949.699743119483</v>
      </c>
      <c r="T3481">
        <f>VLOOKUP($R3481,'[3]人物&amp;怪物成长分析'!$B$5:$S$104,13,FALSE)*$W3481</f>
        <v>1480.6775126660873</v>
      </c>
      <c r="U3481">
        <f>VLOOKUP($R3481,'[3]人物&amp;怪物成长分析'!$B$5:$S$104,14,FALSE)*$W3481</f>
        <v>658.078894518261</v>
      </c>
      <c r="V3481">
        <f>VLOOKUP($R3481,'[3]人物&amp;怪物成长分析'!$B$5:$S$104,17,FALSE)*$W3481</f>
        <v>6489.6936000000005</v>
      </c>
      <c r="W3481" s="1">
        <v>0.52</v>
      </c>
      <c r="X3481">
        <f t="shared" si="54"/>
        <v>6411.8882650909536</v>
      </c>
    </row>
    <row r="3482" spans="1:24" x14ac:dyDescent="0.15">
      <c r="A3482">
        <v>3481</v>
      </c>
      <c r="B3482">
        <v>24</v>
      </c>
      <c r="C3482">
        <v>5982.9064476521753</v>
      </c>
      <c r="D3482">
        <v>447.78509795317734</v>
      </c>
      <c r="E3482">
        <v>199.01559909030101</v>
      </c>
      <c r="F3482">
        <v>4434.6336000000001</v>
      </c>
      <c r="G3482" s="1">
        <v>0.51</v>
      </c>
      <c r="H3482">
        <v>2872.6708547394787</v>
      </c>
      <c r="Q3482">
        <v>3481</v>
      </c>
      <c r="R3482">
        <v>24</v>
      </c>
      <c r="S3482">
        <f>VLOOKUP($R3482,'[3]人物&amp;怪物成长分析'!$B$5:$S$104,12,FALSE)*$W3482</f>
        <v>5982.9064476521753</v>
      </c>
      <c r="T3482">
        <f>VLOOKUP($R3482,'[3]人物&amp;怪物成长分析'!$B$5:$S$104,13,FALSE)*$W3482</f>
        <v>447.78509795317734</v>
      </c>
      <c r="U3482">
        <f>VLOOKUP($R3482,'[3]人物&amp;怪物成长分析'!$B$5:$S$104,14,FALSE)*$W3482</f>
        <v>199.01559909030101</v>
      </c>
      <c r="V3482">
        <f>VLOOKUP($R3482,'[3]人物&amp;怪物成长分析'!$B$5:$S$104,17,FALSE)*$W3482</f>
        <v>4434.6336000000001</v>
      </c>
      <c r="W3482" s="1">
        <v>0.51</v>
      </c>
      <c r="X3482">
        <f t="shared" si="54"/>
        <v>2872.6708547394787</v>
      </c>
    </row>
    <row r="3483" spans="1:24" x14ac:dyDescent="0.15">
      <c r="A3483">
        <v>3482</v>
      </c>
      <c r="B3483">
        <v>26</v>
      </c>
      <c r="C3483">
        <v>10432.146581698998</v>
      </c>
      <c r="D3483">
        <v>741.47537402006708</v>
      </c>
      <c r="E3483">
        <v>329.54461067558532</v>
      </c>
      <c r="F3483">
        <v>6494.347999999999</v>
      </c>
      <c r="G3483" s="1">
        <v>0.7</v>
      </c>
      <c r="H3483">
        <v>4435.6610015563347</v>
      </c>
      <c r="Q3483">
        <v>3482</v>
      </c>
      <c r="R3483">
        <v>26</v>
      </c>
      <c r="S3483">
        <f>VLOOKUP($R3483,'[3]人物&amp;怪物成长分析'!$B$5:$S$104,12,FALSE)*$W3483</f>
        <v>10432.146581698998</v>
      </c>
      <c r="T3483">
        <f>VLOOKUP($R3483,'[3]人物&amp;怪物成长分析'!$B$5:$S$104,13,FALSE)*$W3483</f>
        <v>741.47537402006708</v>
      </c>
      <c r="U3483">
        <f>VLOOKUP($R3483,'[3]人物&amp;怪物成长分析'!$B$5:$S$104,14,FALSE)*$W3483</f>
        <v>329.54461067558532</v>
      </c>
      <c r="V3483">
        <f>VLOOKUP($R3483,'[3]人物&amp;怪物成长分析'!$B$5:$S$104,17,FALSE)*$W3483</f>
        <v>6494.347999999999</v>
      </c>
      <c r="W3483" s="1">
        <v>0.7</v>
      </c>
      <c r="X3483">
        <f t="shared" si="54"/>
        <v>4435.6610015563347</v>
      </c>
    </row>
    <row r="3484" spans="1:24" x14ac:dyDescent="0.15">
      <c r="A3484">
        <v>3483</v>
      </c>
      <c r="B3484">
        <v>49</v>
      </c>
      <c r="C3484">
        <v>74897.970171908426</v>
      </c>
      <c r="D3484">
        <v>3311.2575568342486</v>
      </c>
      <c r="E3484">
        <v>1471.6700252596663</v>
      </c>
      <c r="F3484">
        <v>7667.4527999999991</v>
      </c>
      <c r="G3484" s="1">
        <v>0.48</v>
      </c>
      <c r="H3484">
        <v>12462.936409164302</v>
      </c>
      <c r="Q3484">
        <v>3483</v>
      </c>
      <c r="R3484">
        <v>49</v>
      </c>
      <c r="S3484">
        <f>VLOOKUP($R3484,'[3]人物&amp;怪物成长分析'!$B$5:$S$104,12,FALSE)*$W3484</f>
        <v>74897.970171908426</v>
      </c>
      <c r="T3484">
        <f>VLOOKUP($R3484,'[3]人物&amp;怪物成长分析'!$B$5:$S$104,13,FALSE)*$W3484</f>
        <v>3311.2575568342486</v>
      </c>
      <c r="U3484">
        <f>VLOOKUP($R3484,'[3]人物&amp;怪物成长分析'!$B$5:$S$104,14,FALSE)*$W3484</f>
        <v>1471.6700252596663</v>
      </c>
      <c r="V3484">
        <f>VLOOKUP($R3484,'[3]人物&amp;怪物成长分析'!$B$5:$S$104,17,FALSE)*$W3484</f>
        <v>7667.4527999999991</v>
      </c>
      <c r="W3484" s="1">
        <v>0.48</v>
      </c>
      <c r="X3484">
        <f t="shared" si="54"/>
        <v>12462.936409164302</v>
      </c>
    </row>
    <row r="3485" spans="1:24" x14ac:dyDescent="0.15">
      <c r="A3485">
        <v>3484</v>
      </c>
      <c r="B3485">
        <v>43</v>
      </c>
      <c r="C3485">
        <v>64753.546262823336</v>
      </c>
      <c r="D3485">
        <v>3286.7428470405357</v>
      </c>
      <c r="E3485">
        <v>1460.7745986846828</v>
      </c>
      <c r="F3485">
        <v>10243.454399999999</v>
      </c>
      <c r="G3485" s="1">
        <v>0.72</v>
      </c>
      <c r="H3485">
        <v>12984.520550685784</v>
      </c>
      <c r="Q3485">
        <v>3484</v>
      </c>
      <c r="R3485">
        <v>43</v>
      </c>
      <c r="S3485">
        <f>VLOOKUP($R3485,'[3]人物&amp;怪物成长分析'!$B$5:$S$104,12,FALSE)*$W3485</f>
        <v>64753.546262823336</v>
      </c>
      <c r="T3485">
        <f>VLOOKUP($R3485,'[3]人物&amp;怪物成长分析'!$B$5:$S$104,13,FALSE)*$W3485</f>
        <v>3286.7428470405357</v>
      </c>
      <c r="U3485">
        <f>VLOOKUP($R3485,'[3]人物&amp;怪物成长分析'!$B$5:$S$104,14,FALSE)*$W3485</f>
        <v>1460.7745986846828</v>
      </c>
      <c r="V3485">
        <f>VLOOKUP($R3485,'[3]人物&amp;怪物成长分析'!$B$5:$S$104,17,FALSE)*$W3485</f>
        <v>10243.454399999999</v>
      </c>
      <c r="W3485" s="1">
        <v>0.72</v>
      </c>
      <c r="X3485">
        <f t="shared" si="54"/>
        <v>12984.520550685784</v>
      </c>
    </row>
    <row r="3486" spans="1:24" x14ac:dyDescent="0.15">
      <c r="A3486">
        <v>3485</v>
      </c>
      <c r="B3486">
        <v>31</v>
      </c>
      <c r="C3486">
        <v>18846.520222707699</v>
      </c>
      <c r="D3486">
        <v>1204.6570137969234</v>
      </c>
      <c r="E3486">
        <v>535.40311724307708</v>
      </c>
      <c r="F3486">
        <v>7728.0047999999997</v>
      </c>
      <c r="G3486" s="1">
        <v>0.72</v>
      </c>
      <c r="H3486">
        <v>6145.7310863379689</v>
      </c>
      <c r="Q3486">
        <v>3485</v>
      </c>
      <c r="R3486">
        <v>31</v>
      </c>
      <c r="S3486">
        <f>VLOOKUP($R3486,'[3]人物&amp;怪物成长分析'!$B$5:$S$104,12,FALSE)*$W3486</f>
        <v>18846.520222707699</v>
      </c>
      <c r="T3486">
        <f>VLOOKUP($R3486,'[3]人物&amp;怪物成长分析'!$B$5:$S$104,13,FALSE)*$W3486</f>
        <v>1204.6570137969234</v>
      </c>
      <c r="U3486">
        <f>VLOOKUP($R3486,'[3]人物&amp;怪物成长分析'!$B$5:$S$104,14,FALSE)*$W3486</f>
        <v>535.40311724307708</v>
      </c>
      <c r="V3486">
        <f>VLOOKUP($R3486,'[3]人物&amp;怪物成长分析'!$B$5:$S$104,17,FALSE)*$W3486</f>
        <v>7728.0047999999997</v>
      </c>
      <c r="W3486" s="1">
        <v>0.72</v>
      </c>
      <c r="X3486">
        <f t="shared" si="54"/>
        <v>6145.7310863379689</v>
      </c>
    </row>
    <row r="3487" spans="1:24" x14ac:dyDescent="0.15">
      <c r="A3487">
        <v>3486</v>
      </c>
      <c r="B3487">
        <v>39</v>
      </c>
      <c r="C3487">
        <v>38447.697111992617</v>
      </c>
      <c r="D3487">
        <v>2160.9074978217395</v>
      </c>
      <c r="E3487">
        <v>960.40333236521758</v>
      </c>
      <c r="F3487">
        <v>8490.5990000000002</v>
      </c>
      <c r="G3487" s="1">
        <v>0.65</v>
      </c>
      <c r="H3487">
        <v>9055.2268495999942</v>
      </c>
      <c r="Q3487">
        <v>3486</v>
      </c>
      <c r="R3487">
        <v>39</v>
      </c>
      <c r="S3487">
        <f>VLOOKUP($R3487,'[3]人物&amp;怪物成长分析'!$B$5:$S$104,12,FALSE)*$W3487</f>
        <v>38447.697111992617</v>
      </c>
      <c r="T3487">
        <f>VLOOKUP($R3487,'[3]人物&amp;怪物成长分析'!$B$5:$S$104,13,FALSE)*$W3487</f>
        <v>2160.9074978217395</v>
      </c>
      <c r="U3487">
        <f>VLOOKUP($R3487,'[3]人物&amp;怪物成长分析'!$B$5:$S$104,14,FALSE)*$W3487</f>
        <v>960.40333236521758</v>
      </c>
      <c r="V3487">
        <f>VLOOKUP($R3487,'[3]人物&amp;怪物成长分析'!$B$5:$S$104,17,FALSE)*$W3487</f>
        <v>8490.5990000000002</v>
      </c>
      <c r="W3487" s="1">
        <v>0.65</v>
      </c>
      <c r="X3487">
        <f t="shared" si="54"/>
        <v>9055.2268495999942</v>
      </c>
    </row>
    <row r="3488" spans="1:24" x14ac:dyDescent="0.15">
      <c r="A3488">
        <v>3487</v>
      </c>
      <c r="B3488">
        <v>40</v>
      </c>
      <c r="C3488">
        <v>30352.880430276935</v>
      </c>
      <c r="D3488">
        <v>1661.6540381538468</v>
      </c>
      <c r="E3488">
        <v>738.51290584615424</v>
      </c>
      <c r="F3488">
        <v>6142.6559999999999</v>
      </c>
      <c r="G3488" s="1">
        <v>0.46</v>
      </c>
      <c r="H3488">
        <v>6843.3422414532934</v>
      </c>
      <c r="Q3488">
        <v>3487</v>
      </c>
      <c r="R3488">
        <v>40</v>
      </c>
      <c r="S3488">
        <f>VLOOKUP($R3488,'[3]人物&amp;怪物成长分析'!$B$5:$S$104,12,FALSE)*$W3488</f>
        <v>30352.880430276935</v>
      </c>
      <c r="T3488">
        <f>VLOOKUP($R3488,'[3]人物&amp;怪物成长分析'!$B$5:$S$104,13,FALSE)*$W3488</f>
        <v>1661.6540381538468</v>
      </c>
      <c r="U3488">
        <f>VLOOKUP($R3488,'[3]人物&amp;怪物成长分析'!$B$5:$S$104,14,FALSE)*$W3488</f>
        <v>738.51290584615424</v>
      </c>
      <c r="V3488">
        <f>VLOOKUP($R3488,'[3]人物&amp;怪物成长分析'!$B$5:$S$104,17,FALSE)*$W3488</f>
        <v>6142.6559999999999</v>
      </c>
      <c r="W3488" s="1">
        <v>0.46</v>
      </c>
      <c r="X3488">
        <f t="shared" si="54"/>
        <v>6843.3422414532934</v>
      </c>
    </row>
    <row r="3489" spans="1:24" x14ac:dyDescent="0.15">
      <c r="A3489">
        <v>3488</v>
      </c>
      <c r="B3489">
        <v>22</v>
      </c>
      <c r="C3489">
        <v>4116.3828104347831</v>
      </c>
      <c r="D3489">
        <v>325.3343165217392</v>
      </c>
      <c r="E3489">
        <v>144.59302956521742</v>
      </c>
      <c r="F3489">
        <v>3650.886</v>
      </c>
      <c r="G3489" s="1">
        <v>0.45</v>
      </c>
      <c r="H3489">
        <v>2251.0606782052178</v>
      </c>
      <c r="Q3489">
        <v>3488</v>
      </c>
      <c r="R3489">
        <v>22</v>
      </c>
      <c r="S3489">
        <f>VLOOKUP($R3489,'[3]人物&amp;怪物成长分析'!$B$5:$S$104,12,FALSE)*$W3489</f>
        <v>4116.3828104347831</v>
      </c>
      <c r="T3489">
        <f>VLOOKUP($R3489,'[3]人物&amp;怪物成长分析'!$B$5:$S$104,13,FALSE)*$W3489</f>
        <v>325.3343165217392</v>
      </c>
      <c r="U3489">
        <f>VLOOKUP($R3489,'[3]人物&amp;怪物成长分析'!$B$5:$S$104,14,FALSE)*$W3489</f>
        <v>144.59302956521742</v>
      </c>
      <c r="V3489">
        <f>VLOOKUP($R3489,'[3]人物&amp;怪物成长分析'!$B$5:$S$104,17,FALSE)*$W3489</f>
        <v>3650.886</v>
      </c>
      <c r="W3489" s="1">
        <v>0.45</v>
      </c>
      <c r="X3489">
        <f t="shared" si="54"/>
        <v>2251.0606782052178</v>
      </c>
    </row>
    <row r="3490" spans="1:24" x14ac:dyDescent="0.15">
      <c r="A3490">
        <v>3489</v>
      </c>
      <c r="B3490">
        <v>25</v>
      </c>
      <c r="C3490">
        <v>7244.5268525292668</v>
      </c>
      <c r="D3490">
        <v>528.20854013377959</v>
      </c>
      <c r="E3490">
        <v>234.75935117056869</v>
      </c>
      <c r="F3490">
        <v>4942.5750000000007</v>
      </c>
      <c r="G3490" s="1">
        <v>0.55000000000000004</v>
      </c>
      <c r="H3490">
        <v>3279.8693584866232</v>
      </c>
      <c r="Q3490">
        <v>3489</v>
      </c>
      <c r="R3490">
        <v>25</v>
      </c>
      <c r="S3490">
        <f>VLOOKUP($R3490,'[3]人物&amp;怪物成长分析'!$B$5:$S$104,12,FALSE)*$W3490</f>
        <v>7244.5268525292668</v>
      </c>
      <c r="T3490">
        <f>VLOOKUP($R3490,'[3]人物&amp;怪物成长分析'!$B$5:$S$104,13,FALSE)*$W3490</f>
        <v>528.20854013377959</v>
      </c>
      <c r="U3490">
        <f>VLOOKUP($R3490,'[3]人物&amp;怪物成长分析'!$B$5:$S$104,14,FALSE)*$W3490</f>
        <v>234.75935117056869</v>
      </c>
      <c r="V3490">
        <f>VLOOKUP($R3490,'[3]人物&amp;怪物成长分析'!$B$5:$S$104,17,FALSE)*$W3490</f>
        <v>4942.5750000000007</v>
      </c>
      <c r="W3490" s="1">
        <v>0.55000000000000004</v>
      </c>
      <c r="X3490">
        <f t="shared" si="54"/>
        <v>3279.8693584866232</v>
      </c>
    </row>
    <row r="3491" spans="1:24" x14ac:dyDescent="0.15">
      <c r="A3491">
        <v>3490</v>
      </c>
      <c r="B3491">
        <v>19</v>
      </c>
      <c r="C3491">
        <v>4488.0511177173903</v>
      </c>
      <c r="D3491">
        <v>387.22550086956528</v>
      </c>
      <c r="E3491">
        <v>172.1002226086957</v>
      </c>
      <c r="F3491">
        <v>5067.7619999999997</v>
      </c>
      <c r="G3491" s="1">
        <v>0.7</v>
      </c>
      <c r="H3491">
        <v>2954.2642178243482</v>
      </c>
      <c r="Q3491">
        <v>3490</v>
      </c>
      <c r="R3491">
        <v>19</v>
      </c>
      <c r="S3491">
        <f>VLOOKUP($R3491,'[3]人物&amp;怪物成长分析'!$B$5:$S$104,12,FALSE)*$W3491</f>
        <v>4488.0511177173903</v>
      </c>
      <c r="T3491">
        <f>VLOOKUP($R3491,'[3]人物&amp;怪物成长分析'!$B$5:$S$104,13,FALSE)*$W3491</f>
        <v>387.22550086956528</v>
      </c>
      <c r="U3491">
        <f>VLOOKUP($R3491,'[3]人物&amp;怪物成长分析'!$B$5:$S$104,14,FALSE)*$W3491</f>
        <v>172.1002226086957</v>
      </c>
      <c r="V3491">
        <f>VLOOKUP($R3491,'[3]人物&amp;怪物成长分析'!$B$5:$S$104,17,FALSE)*$W3491</f>
        <v>5067.7619999999997</v>
      </c>
      <c r="W3491" s="1">
        <v>0.7</v>
      </c>
      <c r="X3491">
        <f t="shared" si="54"/>
        <v>2954.2642178243482</v>
      </c>
    </row>
    <row r="3492" spans="1:24" x14ac:dyDescent="0.15">
      <c r="A3492">
        <v>3491</v>
      </c>
      <c r="B3492">
        <v>30</v>
      </c>
      <c r="C3492">
        <v>12418.984123419737</v>
      </c>
      <c r="D3492">
        <v>801.94336940468281</v>
      </c>
      <c r="E3492">
        <v>356.41927529097012</v>
      </c>
      <c r="F3492">
        <v>5534.366</v>
      </c>
      <c r="G3492" s="1">
        <v>0.53</v>
      </c>
      <c r="H3492">
        <v>4244.1677395589304</v>
      </c>
      <c r="Q3492">
        <v>3491</v>
      </c>
      <c r="R3492">
        <v>30</v>
      </c>
      <c r="S3492">
        <f>VLOOKUP($R3492,'[3]人物&amp;怪物成长分析'!$B$5:$S$104,12,FALSE)*$W3492</f>
        <v>12418.984123419737</v>
      </c>
      <c r="T3492">
        <f>VLOOKUP($R3492,'[3]人物&amp;怪物成长分析'!$B$5:$S$104,13,FALSE)*$W3492</f>
        <v>801.94336940468281</v>
      </c>
      <c r="U3492">
        <f>VLOOKUP($R3492,'[3]人物&amp;怪物成长分析'!$B$5:$S$104,14,FALSE)*$W3492</f>
        <v>356.41927529097012</v>
      </c>
      <c r="V3492">
        <f>VLOOKUP($R3492,'[3]人物&amp;怪物成长分析'!$B$5:$S$104,17,FALSE)*$W3492</f>
        <v>5534.366</v>
      </c>
      <c r="W3492" s="1">
        <v>0.53</v>
      </c>
      <c r="X3492">
        <f t="shared" si="54"/>
        <v>4244.1677395589304</v>
      </c>
    </row>
    <row r="3493" spans="1:24" x14ac:dyDescent="0.15">
      <c r="A3493">
        <v>3492</v>
      </c>
      <c r="B3493">
        <v>33</v>
      </c>
      <c r="C3493">
        <v>18720.752436918072</v>
      </c>
      <c r="D3493">
        <v>1173.6804087602013</v>
      </c>
      <c r="E3493">
        <v>521.63573722675619</v>
      </c>
      <c r="F3493">
        <v>6563.0595999999987</v>
      </c>
      <c r="G3493" s="1">
        <v>0.57999999999999996</v>
      </c>
      <c r="H3493">
        <v>5610.7038089564167</v>
      </c>
      <c r="Q3493">
        <v>3492</v>
      </c>
      <c r="R3493">
        <v>33</v>
      </c>
      <c r="S3493">
        <f>VLOOKUP($R3493,'[3]人物&amp;怪物成长分析'!$B$5:$S$104,12,FALSE)*$W3493</f>
        <v>18720.752436918072</v>
      </c>
      <c r="T3493">
        <f>VLOOKUP($R3493,'[3]人物&amp;怪物成长分析'!$B$5:$S$104,13,FALSE)*$W3493</f>
        <v>1173.6804087602013</v>
      </c>
      <c r="U3493">
        <f>VLOOKUP($R3493,'[3]人物&amp;怪物成长分析'!$B$5:$S$104,14,FALSE)*$W3493</f>
        <v>521.63573722675619</v>
      </c>
      <c r="V3493">
        <f>VLOOKUP($R3493,'[3]人物&amp;怪物成长分析'!$B$5:$S$104,17,FALSE)*$W3493</f>
        <v>6563.0595999999987</v>
      </c>
      <c r="W3493" s="1">
        <v>0.57999999999999996</v>
      </c>
      <c r="X3493">
        <f t="shared" si="54"/>
        <v>5610.7038089564167</v>
      </c>
    </row>
    <row r="3494" spans="1:24" x14ac:dyDescent="0.15">
      <c r="A3494">
        <v>3493</v>
      </c>
      <c r="B3494">
        <v>35</v>
      </c>
      <c r="C3494">
        <v>20783.804872173918</v>
      </c>
      <c r="D3494">
        <v>1279.6467386086958</v>
      </c>
      <c r="E3494">
        <v>568.73188382608714</v>
      </c>
      <c r="F3494">
        <v>6305.8869999999997</v>
      </c>
      <c r="G3494" s="1">
        <v>0.53</v>
      </c>
      <c r="H3494">
        <v>5788.4788767860873</v>
      </c>
      <c r="Q3494">
        <v>3493</v>
      </c>
      <c r="R3494">
        <v>35</v>
      </c>
      <c r="S3494">
        <f>VLOOKUP($R3494,'[3]人物&amp;怪物成长分析'!$B$5:$S$104,12,FALSE)*$W3494</f>
        <v>20783.804872173918</v>
      </c>
      <c r="T3494">
        <f>VLOOKUP($R3494,'[3]人物&amp;怪物成长分析'!$B$5:$S$104,13,FALSE)*$W3494</f>
        <v>1279.6467386086958</v>
      </c>
      <c r="U3494">
        <f>VLOOKUP($R3494,'[3]人物&amp;怪物成长分析'!$B$5:$S$104,14,FALSE)*$W3494</f>
        <v>568.73188382608714</v>
      </c>
      <c r="V3494">
        <f>VLOOKUP($R3494,'[3]人物&amp;怪物成长分析'!$B$5:$S$104,17,FALSE)*$W3494</f>
        <v>6305.8869999999997</v>
      </c>
      <c r="W3494" s="1">
        <v>0.53</v>
      </c>
      <c r="X3494">
        <f t="shared" si="54"/>
        <v>5788.4788767860873</v>
      </c>
    </row>
    <row r="3495" spans="1:24" x14ac:dyDescent="0.15">
      <c r="A3495">
        <v>3494</v>
      </c>
      <c r="B3495">
        <v>26</v>
      </c>
      <c r="C3495">
        <v>8494.7479308120419</v>
      </c>
      <c r="D3495">
        <v>603.77280455919754</v>
      </c>
      <c r="E3495">
        <v>268.34346869297661</v>
      </c>
      <c r="F3495">
        <v>5288.2547999999988</v>
      </c>
      <c r="G3495" s="1">
        <v>0.56999999999999995</v>
      </c>
      <c r="H3495">
        <v>3611.8953869815864</v>
      </c>
      <c r="Q3495">
        <v>3494</v>
      </c>
      <c r="R3495">
        <v>26</v>
      </c>
      <c r="S3495">
        <f>VLOOKUP($R3495,'[3]人物&amp;怪物成长分析'!$B$5:$S$104,12,FALSE)*$W3495</f>
        <v>8494.7479308120419</v>
      </c>
      <c r="T3495">
        <f>VLOOKUP($R3495,'[3]人物&amp;怪物成长分析'!$B$5:$S$104,13,FALSE)*$W3495</f>
        <v>603.77280455919754</v>
      </c>
      <c r="U3495">
        <f>VLOOKUP($R3495,'[3]人物&amp;怪物成长分析'!$B$5:$S$104,14,FALSE)*$W3495</f>
        <v>268.34346869297661</v>
      </c>
      <c r="V3495">
        <f>VLOOKUP($R3495,'[3]人物&amp;怪物成长分析'!$B$5:$S$104,17,FALSE)*$W3495</f>
        <v>5288.2547999999988</v>
      </c>
      <c r="W3495" s="1">
        <v>0.56999999999999995</v>
      </c>
      <c r="X3495">
        <f t="shared" si="54"/>
        <v>3611.8953869815864</v>
      </c>
    </row>
    <row r="3496" spans="1:24" x14ac:dyDescent="0.15">
      <c r="A3496">
        <v>3495</v>
      </c>
      <c r="B3496">
        <v>47</v>
      </c>
      <c r="C3496">
        <v>51096.340003224796</v>
      </c>
      <c r="D3496">
        <v>2361.2012059695658</v>
      </c>
      <c r="E3496">
        <v>1049.422758208696</v>
      </c>
      <c r="F3496">
        <v>6002.7161999999998</v>
      </c>
      <c r="G3496" s="1">
        <v>0.39</v>
      </c>
      <c r="H3496">
        <v>8994.4812867687033</v>
      </c>
      <c r="Q3496">
        <v>3495</v>
      </c>
      <c r="R3496">
        <v>47</v>
      </c>
      <c r="S3496">
        <f>VLOOKUP($R3496,'[3]人物&amp;怪物成长分析'!$B$5:$S$104,12,FALSE)*$W3496</f>
        <v>51096.340003224796</v>
      </c>
      <c r="T3496">
        <f>VLOOKUP($R3496,'[3]人物&amp;怪物成长分析'!$B$5:$S$104,13,FALSE)*$W3496</f>
        <v>2361.2012059695658</v>
      </c>
      <c r="U3496">
        <f>VLOOKUP($R3496,'[3]人物&amp;怪物成长分析'!$B$5:$S$104,14,FALSE)*$W3496</f>
        <v>1049.422758208696</v>
      </c>
      <c r="V3496">
        <f>VLOOKUP($R3496,'[3]人物&amp;怪物成长分析'!$B$5:$S$104,17,FALSE)*$W3496</f>
        <v>6002.7161999999998</v>
      </c>
      <c r="W3496" s="1">
        <v>0.39</v>
      </c>
      <c r="X3496">
        <f t="shared" si="54"/>
        <v>8994.4812867687033</v>
      </c>
    </row>
    <row r="3497" spans="1:24" x14ac:dyDescent="0.15">
      <c r="A3497">
        <v>3496</v>
      </c>
      <c r="B3497">
        <v>25</v>
      </c>
      <c r="C3497">
        <v>8825.1508930811069</v>
      </c>
      <c r="D3497">
        <v>643.45403979933144</v>
      </c>
      <c r="E3497">
        <v>285.97957324414728</v>
      </c>
      <c r="F3497">
        <v>6020.9549999999999</v>
      </c>
      <c r="G3497" s="1">
        <v>0.67</v>
      </c>
      <c r="H3497">
        <v>3995.4772185200673</v>
      </c>
      <c r="Q3497">
        <v>3496</v>
      </c>
      <c r="R3497">
        <v>25</v>
      </c>
      <c r="S3497">
        <f>VLOOKUP($R3497,'[3]人物&amp;怪物成长分析'!$B$5:$S$104,12,FALSE)*$W3497</f>
        <v>8825.1508930811069</v>
      </c>
      <c r="T3497">
        <f>VLOOKUP($R3497,'[3]人物&amp;怪物成长分析'!$B$5:$S$104,13,FALSE)*$W3497</f>
        <v>643.45403979933144</v>
      </c>
      <c r="U3497">
        <f>VLOOKUP($R3497,'[3]人物&amp;怪物成长分析'!$B$5:$S$104,14,FALSE)*$W3497</f>
        <v>285.97957324414728</v>
      </c>
      <c r="V3497">
        <f>VLOOKUP($R3497,'[3]人物&amp;怪物成长分析'!$B$5:$S$104,17,FALSE)*$W3497</f>
        <v>6020.9549999999999</v>
      </c>
      <c r="W3497" s="1">
        <v>0.67</v>
      </c>
      <c r="X3497">
        <f t="shared" si="54"/>
        <v>3995.4772185200673</v>
      </c>
    </row>
    <row r="3498" spans="1:24" x14ac:dyDescent="0.15">
      <c r="A3498">
        <v>3497</v>
      </c>
      <c r="B3498">
        <v>19</v>
      </c>
      <c r="C3498">
        <v>3782.7859420760865</v>
      </c>
      <c r="D3498">
        <v>326.37577930434787</v>
      </c>
      <c r="E3498">
        <v>145.05590191304353</v>
      </c>
      <c r="F3498">
        <v>4271.3993999999993</v>
      </c>
      <c r="G3498" s="1">
        <v>0.59</v>
      </c>
      <c r="H3498">
        <v>2490.0226978805213</v>
      </c>
      <c r="Q3498">
        <v>3497</v>
      </c>
      <c r="R3498">
        <v>19</v>
      </c>
      <c r="S3498">
        <f>VLOOKUP($R3498,'[3]人物&amp;怪物成长分析'!$B$5:$S$104,12,FALSE)*$W3498</f>
        <v>3782.7859420760865</v>
      </c>
      <c r="T3498">
        <f>VLOOKUP($R3498,'[3]人物&amp;怪物成长分析'!$B$5:$S$104,13,FALSE)*$W3498</f>
        <v>326.37577930434787</v>
      </c>
      <c r="U3498">
        <f>VLOOKUP($R3498,'[3]人物&amp;怪物成长分析'!$B$5:$S$104,14,FALSE)*$W3498</f>
        <v>145.05590191304353</v>
      </c>
      <c r="V3498">
        <f>VLOOKUP($R3498,'[3]人物&amp;怪物成长分析'!$B$5:$S$104,17,FALSE)*$W3498</f>
        <v>4271.3993999999993</v>
      </c>
      <c r="W3498" s="1">
        <v>0.59</v>
      </c>
      <c r="X3498">
        <f t="shared" si="54"/>
        <v>2490.0226978805213</v>
      </c>
    </row>
    <row r="3499" spans="1:24" x14ac:dyDescent="0.15">
      <c r="A3499">
        <v>3498</v>
      </c>
      <c r="B3499">
        <v>42</v>
      </c>
      <c r="C3499">
        <v>59384.400174167793</v>
      </c>
      <c r="D3499">
        <v>3089.5171499076932</v>
      </c>
      <c r="E3499">
        <v>1373.1187332923084</v>
      </c>
      <c r="F3499">
        <v>10173.1924</v>
      </c>
      <c r="G3499" s="1">
        <v>0.73</v>
      </c>
      <c r="H3499">
        <v>12356.276767400055</v>
      </c>
      <c r="Q3499">
        <v>3498</v>
      </c>
      <c r="R3499">
        <v>42</v>
      </c>
      <c r="S3499">
        <f>VLOOKUP($R3499,'[3]人物&amp;怪物成长分析'!$B$5:$S$104,12,FALSE)*$W3499</f>
        <v>59384.400174167793</v>
      </c>
      <c r="T3499">
        <f>VLOOKUP($R3499,'[3]人物&amp;怪物成长分析'!$B$5:$S$104,13,FALSE)*$W3499</f>
        <v>3089.5171499076932</v>
      </c>
      <c r="U3499">
        <f>VLOOKUP($R3499,'[3]人物&amp;怪物成长分析'!$B$5:$S$104,14,FALSE)*$W3499</f>
        <v>1373.1187332923084</v>
      </c>
      <c r="V3499">
        <f>VLOOKUP($R3499,'[3]人物&amp;怪物成长分析'!$B$5:$S$104,17,FALSE)*$W3499</f>
        <v>10173.1924</v>
      </c>
      <c r="W3499" s="1">
        <v>0.73</v>
      </c>
      <c r="X3499">
        <f t="shared" si="54"/>
        <v>12356.276767400055</v>
      </c>
    </row>
    <row r="3500" spans="1:24" x14ac:dyDescent="0.15">
      <c r="A3500">
        <v>3499</v>
      </c>
      <c r="B3500">
        <v>35</v>
      </c>
      <c r="C3500">
        <v>21568.099395652178</v>
      </c>
      <c r="D3500">
        <v>1327.9352947826089</v>
      </c>
      <c r="E3500">
        <v>590.19346434782631</v>
      </c>
      <c r="F3500">
        <v>6543.8450000000003</v>
      </c>
      <c r="G3500" s="1">
        <v>0.55000000000000004</v>
      </c>
      <c r="H3500">
        <v>6006.9120419478259</v>
      </c>
      <c r="Q3500">
        <v>3499</v>
      </c>
      <c r="R3500">
        <v>35</v>
      </c>
      <c r="S3500">
        <f>VLOOKUP($R3500,'[3]人物&amp;怪物成长分析'!$B$5:$S$104,12,FALSE)*$W3500</f>
        <v>21568.099395652178</v>
      </c>
      <c r="T3500">
        <f>VLOOKUP($R3500,'[3]人物&amp;怪物成长分析'!$B$5:$S$104,13,FALSE)*$W3500</f>
        <v>1327.9352947826089</v>
      </c>
      <c r="U3500">
        <f>VLOOKUP($R3500,'[3]人物&amp;怪物成长分析'!$B$5:$S$104,14,FALSE)*$W3500</f>
        <v>590.19346434782631</v>
      </c>
      <c r="V3500">
        <f>VLOOKUP($R3500,'[3]人物&amp;怪物成长分析'!$B$5:$S$104,17,FALSE)*$W3500</f>
        <v>6543.8450000000003</v>
      </c>
      <c r="W3500" s="1">
        <v>0.55000000000000004</v>
      </c>
      <c r="X3500">
        <f t="shared" si="54"/>
        <v>6006.9120419478259</v>
      </c>
    </row>
    <row r="3501" spans="1:24" x14ac:dyDescent="0.15">
      <c r="A3501">
        <v>3500</v>
      </c>
      <c r="B3501">
        <v>48</v>
      </c>
      <c r="C3501">
        <v>57250.536849140888</v>
      </c>
      <c r="D3501">
        <v>2587.1507511652189</v>
      </c>
      <c r="E3501">
        <v>1149.8447782956528</v>
      </c>
      <c r="F3501">
        <v>6273.0879999999997</v>
      </c>
      <c r="G3501" s="1">
        <v>0.4</v>
      </c>
      <c r="H3501">
        <v>9791.8403081118086</v>
      </c>
      <c r="Q3501">
        <v>3500</v>
      </c>
      <c r="R3501">
        <v>48</v>
      </c>
      <c r="S3501">
        <f>VLOOKUP($R3501,'[3]人物&amp;怪物成长分析'!$B$5:$S$104,12,FALSE)*$W3501</f>
        <v>57250.536849140888</v>
      </c>
      <c r="T3501">
        <f>VLOOKUP($R3501,'[3]人物&amp;怪物成长分析'!$B$5:$S$104,13,FALSE)*$W3501</f>
        <v>2587.1507511652189</v>
      </c>
      <c r="U3501">
        <f>VLOOKUP($R3501,'[3]人物&amp;怪物成长分析'!$B$5:$S$104,14,FALSE)*$W3501</f>
        <v>1149.8447782956528</v>
      </c>
      <c r="V3501">
        <f>VLOOKUP($R3501,'[3]人物&amp;怪物成长分析'!$B$5:$S$104,17,FALSE)*$W3501</f>
        <v>6273.0879999999997</v>
      </c>
      <c r="W3501" s="1">
        <v>0.4</v>
      </c>
      <c r="X3501">
        <f t="shared" si="54"/>
        <v>9791.8403081118086</v>
      </c>
    </row>
    <row r="3502" spans="1:24" x14ac:dyDescent="0.15">
      <c r="A3502">
        <v>3501</v>
      </c>
      <c r="B3502">
        <v>27</v>
      </c>
      <c r="C3502">
        <v>6201.7695207613733</v>
      </c>
      <c r="D3502">
        <v>429.97342849765897</v>
      </c>
      <c r="E3502">
        <v>191.09930155451511</v>
      </c>
      <c r="F3502">
        <v>3540.4485999999997</v>
      </c>
      <c r="G3502" s="1">
        <v>0.37</v>
      </c>
      <c r="H3502">
        <v>2487.4752418591547</v>
      </c>
      <c r="Q3502">
        <v>3501</v>
      </c>
      <c r="R3502">
        <v>27</v>
      </c>
      <c r="S3502">
        <f>VLOOKUP($R3502,'[3]人物&amp;怪物成长分析'!$B$5:$S$104,12,FALSE)*$W3502</f>
        <v>6201.7695207613733</v>
      </c>
      <c r="T3502">
        <f>VLOOKUP($R3502,'[3]人物&amp;怪物成长分析'!$B$5:$S$104,13,FALSE)*$W3502</f>
        <v>429.97342849765897</v>
      </c>
      <c r="U3502">
        <f>VLOOKUP($R3502,'[3]人物&amp;怪物成长分析'!$B$5:$S$104,14,FALSE)*$W3502</f>
        <v>191.09930155451511</v>
      </c>
      <c r="V3502">
        <f>VLOOKUP($R3502,'[3]人物&amp;怪物成长分析'!$B$5:$S$104,17,FALSE)*$W3502</f>
        <v>3540.4485999999997</v>
      </c>
      <c r="W3502" s="1">
        <v>0.37</v>
      </c>
      <c r="X3502">
        <f t="shared" si="54"/>
        <v>2487.4752418591547</v>
      </c>
    </row>
    <row r="3503" spans="1:24" x14ac:dyDescent="0.15">
      <c r="A3503">
        <v>3502</v>
      </c>
      <c r="B3503">
        <v>24</v>
      </c>
      <c r="C3503">
        <v>5865.5945565217407</v>
      </c>
      <c r="D3503">
        <v>439.00499799331112</v>
      </c>
      <c r="E3503">
        <v>195.11333244147158</v>
      </c>
      <c r="F3503">
        <v>4347.68</v>
      </c>
      <c r="G3503" s="1">
        <v>0.5</v>
      </c>
      <c r="H3503">
        <v>2816.3439752347831</v>
      </c>
      <c r="Q3503">
        <v>3502</v>
      </c>
      <c r="R3503">
        <v>24</v>
      </c>
      <c r="S3503">
        <f>VLOOKUP($R3503,'[3]人物&amp;怪物成长分析'!$B$5:$S$104,12,FALSE)*$W3503</f>
        <v>5865.5945565217407</v>
      </c>
      <c r="T3503">
        <f>VLOOKUP($R3503,'[3]人物&amp;怪物成长分析'!$B$5:$S$104,13,FALSE)*$W3503</f>
        <v>439.00499799331112</v>
      </c>
      <c r="U3503">
        <f>VLOOKUP($R3503,'[3]人物&amp;怪物成长分析'!$B$5:$S$104,14,FALSE)*$W3503</f>
        <v>195.11333244147158</v>
      </c>
      <c r="V3503">
        <f>VLOOKUP($R3503,'[3]人物&amp;怪物成长分析'!$B$5:$S$104,17,FALSE)*$W3503</f>
        <v>4347.68</v>
      </c>
      <c r="W3503" s="1">
        <v>0.5</v>
      </c>
      <c r="X3503">
        <f t="shared" si="54"/>
        <v>2816.3439752347831</v>
      </c>
    </row>
    <row r="3504" spans="1:24" x14ac:dyDescent="0.15">
      <c r="A3504">
        <v>3503</v>
      </c>
      <c r="B3504">
        <v>32</v>
      </c>
      <c r="C3504">
        <v>15727.559944623417</v>
      </c>
      <c r="D3504">
        <v>995.44933440240834</v>
      </c>
      <c r="E3504">
        <v>442.42192640107038</v>
      </c>
      <c r="F3504">
        <v>5953.2192000000005</v>
      </c>
      <c r="G3504" s="1">
        <v>0.54</v>
      </c>
      <c r="H3504">
        <v>4909.281823906098</v>
      </c>
      <c r="Q3504">
        <v>3503</v>
      </c>
      <c r="R3504">
        <v>32</v>
      </c>
      <c r="S3504">
        <f>VLOOKUP($R3504,'[3]人物&amp;怪物成长分析'!$B$5:$S$104,12,FALSE)*$W3504</f>
        <v>15727.559944623417</v>
      </c>
      <c r="T3504">
        <f>VLOOKUP($R3504,'[3]人物&amp;怪物成长分析'!$B$5:$S$104,13,FALSE)*$W3504</f>
        <v>995.44933440240834</v>
      </c>
      <c r="U3504">
        <f>VLOOKUP($R3504,'[3]人物&amp;怪物成长分析'!$B$5:$S$104,14,FALSE)*$W3504</f>
        <v>442.42192640107038</v>
      </c>
      <c r="V3504">
        <f>VLOOKUP($R3504,'[3]人物&amp;怪物成长分析'!$B$5:$S$104,17,FALSE)*$W3504</f>
        <v>5953.2192000000005</v>
      </c>
      <c r="W3504" s="1">
        <v>0.54</v>
      </c>
      <c r="X3504">
        <f t="shared" si="54"/>
        <v>4909.281823906098</v>
      </c>
    </row>
    <row r="3505" spans="1:24" x14ac:dyDescent="0.15">
      <c r="A3505">
        <v>3504</v>
      </c>
      <c r="B3505">
        <v>46</v>
      </c>
      <c r="C3505">
        <v>87362.125329927527</v>
      </c>
      <c r="D3505">
        <v>4130.0545132992656</v>
      </c>
      <c r="E3505">
        <v>1835.5797836885629</v>
      </c>
      <c r="F3505">
        <v>11023.321199999998</v>
      </c>
      <c r="G3505" s="1">
        <v>0.73</v>
      </c>
      <c r="H3505">
        <v>15849.658221821914</v>
      </c>
      <c r="Q3505">
        <v>3504</v>
      </c>
      <c r="R3505">
        <v>46</v>
      </c>
      <c r="S3505">
        <f>VLOOKUP($R3505,'[3]人物&amp;怪物成长分析'!$B$5:$S$104,12,FALSE)*$W3505</f>
        <v>87362.125329927527</v>
      </c>
      <c r="T3505">
        <f>VLOOKUP($R3505,'[3]人物&amp;怪物成长分析'!$B$5:$S$104,13,FALSE)*$W3505</f>
        <v>4130.0545132992656</v>
      </c>
      <c r="U3505">
        <f>VLOOKUP($R3505,'[3]人物&amp;怪物成长分析'!$B$5:$S$104,14,FALSE)*$W3505</f>
        <v>1835.5797836885629</v>
      </c>
      <c r="V3505">
        <f>VLOOKUP($R3505,'[3]人物&amp;怪物成长分析'!$B$5:$S$104,17,FALSE)*$W3505</f>
        <v>11023.321199999998</v>
      </c>
      <c r="W3505" s="1">
        <v>0.73</v>
      </c>
      <c r="X3505">
        <f t="shared" si="54"/>
        <v>15849.658221821914</v>
      </c>
    </row>
    <row r="3506" spans="1:24" x14ac:dyDescent="0.15">
      <c r="A3506">
        <v>3505</v>
      </c>
      <c r="B3506">
        <v>44</v>
      </c>
      <c r="C3506">
        <v>74373.82022695386</v>
      </c>
      <c r="D3506">
        <v>3684.8910649364552</v>
      </c>
      <c r="E3506">
        <v>1637.7293621939803</v>
      </c>
      <c r="F3506">
        <v>10888.619999999999</v>
      </c>
      <c r="G3506" s="1">
        <v>0.75</v>
      </c>
      <c r="H3506">
        <v>14399.644843450307</v>
      </c>
      <c r="Q3506">
        <v>3505</v>
      </c>
      <c r="R3506">
        <v>44</v>
      </c>
      <c r="S3506">
        <f>VLOOKUP($R3506,'[3]人物&amp;怪物成长分析'!$B$5:$S$104,12,FALSE)*$W3506</f>
        <v>74373.82022695386</v>
      </c>
      <c r="T3506">
        <f>VLOOKUP($R3506,'[3]人物&amp;怪物成长分析'!$B$5:$S$104,13,FALSE)*$W3506</f>
        <v>3684.8910649364552</v>
      </c>
      <c r="U3506">
        <f>VLOOKUP($R3506,'[3]人物&amp;怪物成长分析'!$B$5:$S$104,14,FALSE)*$W3506</f>
        <v>1637.7293621939803</v>
      </c>
      <c r="V3506">
        <f>VLOOKUP($R3506,'[3]人物&amp;怪物成长分析'!$B$5:$S$104,17,FALSE)*$W3506</f>
        <v>10888.619999999999</v>
      </c>
      <c r="W3506" s="1">
        <v>0.75</v>
      </c>
      <c r="X3506">
        <f t="shared" si="54"/>
        <v>14399.644843450307</v>
      </c>
    </row>
    <row r="3507" spans="1:24" x14ac:dyDescent="0.15">
      <c r="A3507">
        <v>3506</v>
      </c>
      <c r="B3507">
        <v>40</v>
      </c>
      <c r="C3507">
        <v>48828.54677914115</v>
      </c>
      <c r="D3507">
        <v>2673.0956265953187</v>
      </c>
      <c r="E3507">
        <v>1188.0425007090307</v>
      </c>
      <c r="F3507">
        <v>9881.6639999999989</v>
      </c>
      <c r="G3507" s="1">
        <v>0.74</v>
      </c>
      <c r="H3507">
        <v>11008.854910163995</v>
      </c>
      <c r="Q3507">
        <v>3506</v>
      </c>
      <c r="R3507">
        <v>40</v>
      </c>
      <c r="S3507">
        <f>VLOOKUP($R3507,'[3]人物&amp;怪物成长分析'!$B$5:$S$104,12,FALSE)*$W3507</f>
        <v>48828.54677914115</v>
      </c>
      <c r="T3507">
        <f>VLOOKUP($R3507,'[3]人物&amp;怪物成长分析'!$B$5:$S$104,13,FALSE)*$W3507</f>
        <v>2673.0956265953187</v>
      </c>
      <c r="U3507">
        <f>VLOOKUP($R3507,'[3]人物&amp;怪物成长分析'!$B$5:$S$104,14,FALSE)*$W3507</f>
        <v>1188.0425007090307</v>
      </c>
      <c r="V3507">
        <f>VLOOKUP($R3507,'[3]人物&amp;怪物成长分析'!$B$5:$S$104,17,FALSE)*$W3507</f>
        <v>9881.6639999999989</v>
      </c>
      <c r="W3507" s="1">
        <v>0.74</v>
      </c>
      <c r="X3507">
        <f t="shared" si="54"/>
        <v>11008.854910163995</v>
      </c>
    </row>
    <row r="3508" spans="1:24" x14ac:dyDescent="0.15">
      <c r="A3508">
        <v>3507</v>
      </c>
      <c r="B3508">
        <v>46</v>
      </c>
      <c r="C3508">
        <v>95739.31543005757</v>
      </c>
      <c r="D3508">
        <v>4526.0871378622096</v>
      </c>
      <c r="E3508">
        <v>2011.5942834943155</v>
      </c>
      <c r="F3508">
        <v>12080.351999999999</v>
      </c>
      <c r="G3508" s="1">
        <v>0.8</v>
      </c>
      <c r="H3508">
        <v>17369.488462270594</v>
      </c>
      <c r="Q3508">
        <v>3507</v>
      </c>
      <c r="R3508">
        <v>46</v>
      </c>
      <c r="S3508">
        <f>VLOOKUP($R3508,'[3]人物&amp;怪物成长分析'!$B$5:$S$104,12,FALSE)*$W3508</f>
        <v>95739.31543005757</v>
      </c>
      <c r="T3508">
        <f>VLOOKUP($R3508,'[3]人物&amp;怪物成长分析'!$B$5:$S$104,13,FALSE)*$W3508</f>
        <v>4526.0871378622096</v>
      </c>
      <c r="U3508">
        <f>VLOOKUP($R3508,'[3]人物&amp;怪物成长分析'!$B$5:$S$104,14,FALSE)*$W3508</f>
        <v>2011.5942834943155</v>
      </c>
      <c r="V3508">
        <f>VLOOKUP($R3508,'[3]人物&amp;怪物成长分析'!$B$5:$S$104,17,FALSE)*$W3508</f>
        <v>12080.351999999999</v>
      </c>
      <c r="W3508" s="1">
        <v>0.8</v>
      </c>
      <c r="X3508">
        <f t="shared" si="54"/>
        <v>17369.488462270594</v>
      </c>
    </row>
    <row r="3509" spans="1:24" x14ac:dyDescent="0.15">
      <c r="A3509">
        <v>3508</v>
      </c>
      <c r="B3509">
        <v>42</v>
      </c>
      <c r="C3509">
        <v>55316.975504704249</v>
      </c>
      <c r="D3509">
        <v>2877.9063862153857</v>
      </c>
      <c r="E3509">
        <v>1279.0695049846163</v>
      </c>
      <c r="F3509">
        <v>9476.3984</v>
      </c>
      <c r="G3509" s="1">
        <v>0.68</v>
      </c>
      <c r="H3509">
        <v>11509.956440865806</v>
      </c>
      <c r="Q3509">
        <v>3508</v>
      </c>
      <c r="R3509">
        <v>42</v>
      </c>
      <c r="S3509">
        <f>VLOOKUP($R3509,'[3]人物&amp;怪物成长分析'!$B$5:$S$104,12,FALSE)*$W3509</f>
        <v>55316.975504704249</v>
      </c>
      <c r="T3509">
        <f>VLOOKUP($R3509,'[3]人物&amp;怪物成长分析'!$B$5:$S$104,13,FALSE)*$W3509</f>
        <v>2877.9063862153857</v>
      </c>
      <c r="U3509">
        <f>VLOOKUP($R3509,'[3]人物&amp;怪物成长分析'!$B$5:$S$104,14,FALSE)*$W3509</f>
        <v>1279.0695049846163</v>
      </c>
      <c r="V3509">
        <f>VLOOKUP($R3509,'[3]人物&amp;怪物成长分析'!$B$5:$S$104,17,FALSE)*$W3509</f>
        <v>9476.3984</v>
      </c>
      <c r="W3509" s="1">
        <v>0.68</v>
      </c>
      <c r="X3509">
        <f t="shared" si="54"/>
        <v>11509.956440865806</v>
      </c>
    </row>
    <row r="3510" spans="1:24" x14ac:dyDescent="0.15">
      <c r="A3510">
        <v>3509</v>
      </c>
      <c r="B3510">
        <v>50</v>
      </c>
      <c r="C3510">
        <v>128175.19121739137</v>
      </c>
      <c r="D3510">
        <v>5546.0419276755874</v>
      </c>
      <c r="E3510">
        <v>2464.9075234113725</v>
      </c>
      <c r="F3510">
        <v>12198.75</v>
      </c>
      <c r="G3510" s="1">
        <v>0.75</v>
      </c>
      <c r="H3510">
        <v>20742.638519739139</v>
      </c>
      <c r="Q3510">
        <v>3509</v>
      </c>
      <c r="R3510">
        <v>50</v>
      </c>
      <c r="S3510">
        <f>VLOOKUP($R3510,'[3]人物&amp;怪物成长分析'!$B$5:$S$104,12,FALSE)*$W3510</f>
        <v>128175.19121739137</v>
      </c>
      <c r="T3510">
        <f>VLOOKUP($R3510,'[3]人物&amp;怪物成长分析'!$B$5:$S$104,13,FALSE)*$W3510</f>
        <v>5546.0419276755874</v>
      </c>
      <c r="U3510">
        <f>VLOOKUP($R3510,'[3]人物&amp;怪物成长分析'!$B$5:$S$104,14,FALSE)*$W3510</f>
        <v>2464.9075234113725</v>
      </c>
      <c r="V3510">
        <f>VLOOKUP($R3510,'[3]人物&amp;怪物成长分析'!$B$5:$S$104,17,FALSE)*$W3510</f>
        <v>12198.75</v>
      </c>
      <c r="W3510" s="1">
        <v>0.75</v>
      </c>
      <c r="X3510">
        <f t="shared" si="54"/>
        <v>20742.638519739139</v>
      </c>
    </row>
    <row r="3511" spans="1:24" x14ac:dyDescent="0.15">
      <c r="A3511">
        <v>3510</v>
      </c>
      <c r="B3511">
        <v>33</v>
      </c>
      <c r="C3511">
        <v>16784.122874478271</v>
      </c>
      <c r="D3511">
        <v>1052.2651940608703</v>
      </c>
      <c r="E3511">
        <v>467.67341958260903</v>
      </c>
      <c r="F3511">
        <v>5884.1223999999993</v>
      </c>
      <c r="G3511" s="1">
        <v>0.52</v>
      </c>
      <c r="H3511">
        <v>5030.2861735471315</v>
      </c>
      <c r="Q3511">
        <v>3510</v>
      </c>
      <c r="R3511">
        <v>33</v>
      </c>
      <c r="S3511">
        <f>VLOOKUP($R3511,'[3]人物&amp;怪物成长分析'!$B$5:$S$104,12,FALSE)*$W3511</f>
        <v>16784.122874478271</v>
      </c>
      <c r="T3511">
        <f>VLOOKUP($R3511,'[3]人物&amp;怪物成长分析'!$B$5:$S$104,13,FALSE)*$W3511</f>
        <v>1052.2651940608703</v>
      </c>
      <c r="U3511">
        <f>VLOOKUP($R3511,'[3]人物&amp;怪物成长分析'!$B$5:$S$104,14,FALSE)*$W3511</f>
        <v>467.67341958260903</v>
      </c>
      <c r="V3511">
        <f>VLOOKUP($R3511,'[3]人物&amp;怪物成长分析'!$B$5:$S$104,17,FALSE)*$W3511</f>
        <v>5884.1223999999993</v>
      </c>
      <c r="W3511" s="1">
        <v>0.52</v>
      </c>
      <c r="X3511">
        <f t="shared" si="54"/>
        <v>5030.2861735471315</v>
      </c>
    </row>
    <row r="3512" spans="1:24" x14ac:dyDescent="0.15">
      <c r="A3512">
        <v>3511</v>
      </c>
      <c r="B3512">
        <v>36</v>
      </c>
      <c r="C3512">
        <v>18925.715516532448</v>
      </c>
      <c r="D3512">
        <v>1155.2447799523748</v>
      </c>
      <c r="E3512">
        <v>513.44212442327773</v>
      </c>
      <c r="F3512">
        <v>5363.1776</v>
      </c>
      <c r="G3512" s="1">
        <v>0.44</v>
      </c>
      <c r="H3512">
        <v>5099.0350908443406</v>
      </c>
      <c r="Q3512">
        <v>3511</v>
      </c>
      <c r="R3512">
        <v>36</v>
      </c>
      <c r="S3512">
        <f>VLOOKUP($R3512,'[3]人物&amp;怪物成长分析'!$B$5:$S$104,12,FALSE)*$W3512</f>
        <v>18925.715516532448</v>
      </c>
      <c r="T3512">
        <f>VLOOKUP($R3512,'[3]人物&amp;怪物成长分析'!$B$5:$S$104,13,FALSE)*$W3512</f>
        <v>1155.2447799523748</v>
      </c>
      <c r="U3512">
        <f>VLOOKUP($R3512,'[3]人物&amp;怪物成长分析'!$B$5:$S$104,14,FALSE)*$W3512</f>
        <v>513.44212442327773</v>
      </c>
      <c r="V3512">
        <f>VLOOKUP($R3512,'[3]人物&amp;怪物成长分析'!$B$5:$S$104,17,FALSE)*$W3512</f>
        <v>5363.1776</v>
      </c>
      <c r="W3512" s="1">
        <v>0.44</v>
      </c>
      <c r="X3512">
        <f t="shared" si="54"/>
        <v>5099.0350908443406</v>
      </c>
    </row>
    <row r="3513" spans="1:24" x14ac:dyDescent="0.15">
      <c r="A3513">
        <v>3512</v>
      </c>
      <c r="B3513">
        <v>43</v>
      </c>
      <c r="C3513">
        <v>39571.611605058708</v>
      </c>
      <c r="D3513">
        <v>2008.5650731914386</v>
      </c>
      <c r="E3513">
        <v>892.69558808508395</v>
      </c>
      <c r="F3513">
        <v>6259.8887999999997</v>
      </c>
      <c r="G3513" s="1">
        <v>0.44</v>
      </c>
      <c r="H3513">
        <v>7934.9847809746434</v>
      </c>
      <c r="Q3513">
        <v>3512</v>
      </c>
      <c r="R3513">
        <v>43</v>
      </c>
      <c r="S3513">
        <f>VLOOKUP($R3513,'[3]人物&amp;怪物成长分析'!$B$5:$S$104,12,FALSE)*$W3513</f>
        <v>39571.611605058708</v>
      </c>
      <c r="T3513">
        <f>VLOOKUP($R3513,'[3]人物&amp;怪物成长分析'!$B$5:$S$104,13,FALSE)*$W3513</f>
        <v>2008.5650731914386</v>
      </c>
      <c r="U3513">
        <f>VLOOKUP($R3513,'[3]人物&amp;怪物成长分析'!$B$5:$S$104,14,FALSE)*$W3513</f>
        <v>892.69558808508395</v>
      </c>
      <c r="V3513">
        <f>VLOOKUP($R3513,'[3]人物&amp;怪物成长分析'!$B$5:$S$104,17,FALSE)*$W3513</f>
        <v>6259.8887999999997</v>
      </c>
      <c r="W3513" s="1">
        <v>0.44</v>
      </c>
      <c r="X3513">
        <f t="shared" si="54"/>
        <v>7934.9847809746434</v>
      </c>
    </row>
    <row r="3514" spans="1:24" x14ac:dyDescent="0.15">
      <c r="A3514">
        <v>3513</v>
      </c>
      <c r="B3514">
        <v>33</v>
      </c>
      <c r="C3514">
        <v>16461.351280738305</v>
      </c>
      <c r="D3514">
        <v>1032.029324944315</v>
      </c>
      <c r="E3514">
        <v>458.6796999752512</v>
      </c>
      <c r="F3514">
        <v>5770.9661999999998</v>
      </c>
      <c r="G3514" s="1">
        <v>0.51</v>
      </c>
      <c r="H3514">
        <v>4933.5499009789182</v>
      </c>
      <c r="Q3514">
        <v>3513</v>
      </c>
      <c r="R3514">
        <v>33</v>
      </c>
      <c r="S3514">
        <f>VLOOKUP($R3514,'[3]人物&amp;怪物成长分析'!$B$5:$S$104,12,FALSE)*$W3514</f>
        <v>16461.351280738305</v>
      </c>
      <c r="T3514">
        <f>VLOOKUP($R3514,'[3]人物&amp;怪物成长分析'!$B$5:$S$104,13,FALSE)*$W3514</f>
        <v>1032.029324944315</v>
      </c>
      <c r="U3514">
        <f>VLOOKUP($R3514,'[3]人物&amp;怪物成长分析'!$B$5:$S$104,14,FALSE)*$W3514</f>
        <v>458.6796999752512</v>
      </c>
      <c r="V3514">
        <f>VLOOKUP($R3514,'[3]人物&amp;怪物成长分析'!$B$5:$S$104,17,FALSE)*$W3514</f>
        <v>5770.9661999999998</v>
      </c>
      <c r="W3514" s="1">
        <v>0.51</v>
      </c>
      <c r="X3514">
        <f t="shared" si="54"/>
        <v>4933.5499009789182</v>
      </c>
    </row>
    <row r="3515" spans="1:24" x14ac:dyDescent="0.15">
      <c r="A3515">
        <v>3514</v>
      </c>
      <c r="B3515">
        <v>30</v>
      </c>
      <c r="C3515">
        <v>12653.304578578602</v>
      </c>
      <c r="D3515">
        <v>817.07437637458247</v>
      </c>
      <c r="E3515">
        <v>363.1441672775922</v>
      </c>
      <c r="F3515">
        <v>5638.7879999999996</v>
      </c>
      <c r="G3515" s="1">
        <v>0.54</v>
      </c>
      <c r="H3515">
        <v>4324.2463761543822</v>
      </c>
      <c r="Q3515">
        <v>3514</v>
      </c>
      <c r="R3515">
        <v>30</v>
      </c>
      <c r="S3515">
        <f>VLOOKUP($R3515,'[3]人物&amp;怪物成长分析'!$B$5:$S$104,12,FALSE)*$W3515</f>
        <v>12653.304578578602</v>
      </c>
      <c r="T3515">
        <f>VLOOKUP($R3515,'[3]人物&amp;怪物成长分析'!$B$5:$S$104,13,FALSE)*$W3515</f>
        <v>817.07437637458247</v>
      </c>
      <c r="U3515">
        <f>VLOOKUP($R3515,'[3]人物&amp;怪物成长分析'!$B$5:$S$104,14,FALSE)*$W3515</f>
        <v>363.1441672775922</v>
      </c>
      <c r="V3515">
        <f>VLOOKUP($R3515,'[3]人物&amp;怪物成长分析'!$B$5:$S$104,17,FALSE)*$W3515</f>
        <v>5638.7879999999996</v>
      </c>
      <c r="W3515" s="1">
        <v>0.54</v>
      </c>
      <c r="X3515">
        <f t="shared" si="54"/>
        <v>4324.2463761543822</v>
      </c>
    </row>
    <row r="3516" spans="1:24" x14ac:dyDescent="0.15">
      <c r="A3516">
        <v>3515</v>
      </c>
      <c r="B3516">
        <v>47</v>
      </c>
      <c r="C3516">
        <v>87780.891800411831</v>
      </c>
      <c r="D3516">
        <v>4056.4225846143822</v>
      </c>
      <c r="E3516">
        <v>1802.8544820508369</v>
      </c>
      <c r="F3516">
        <v>10312.358600000001</v>
      </c>
      <c r="G3516" s="1">
        <v>0.67</v>
      </c>
      <c r="H3516">
        <v>15452.057595218032</v>
      </c>
      <c r="Q3516">
        <v>3515</v>
      </c>
      <c r="R3516">
        <v>47</v>
      </c>
      <c r="S3516">
        <f>VLOOKUP($R3516,'[3]人物&amp;怪物成长分析'!$B$5:$S$104,12,FALSE)*$W3516</f>
        <v>87780.891800411831</v>
      </c>
      <c r="T3516">
        <f>VLOOKUP($R3516,'[3]人物&amp;怪物成长分析'!$B$5:$S$104,13,FALSE)*$W3516</f>
        <v>4056.4225846143822</v>
      </c>
      <c r="U3516">
        <f>VLOOKUP($R3516,'[3]人物&amp;怪物成长分析'!$B$5:$S$104,14,FALSE)*$W3516</f>
        <v>1802.8544820508369</v>
      </c>
      <c r="V3516">
        <f>VLOOKUP($R3516,'[3]人物&amp;怪物成长分析'!$B$5:$S$104,17,FALSE)*$W3516</f>
        <v>10312.358600000001</v>
      </c>
      <c r="W3516" s="1">
        <v>0.67</v>
      </c>
      <c r="X3516">
        <f t="shared" si="54"/>
        <v>15452.057595218032</v>
      </c>
    </row>
    <row r="3517" spans="1:24" x14ac:dyDescent="0.15">
      <c r="A3517">
        <v>3516</v>
      </c>
      <c r="B3517">
        <v>25</v>
      </c>
      <c r="C3517">
        <v>6717.6521723453197</v>
      </c>
      <c r="D3517">
        <v>489.79337357859555</v>
      </c>
      <c r="E3517">
        <v>217.68594381270913</v>
      </c>
      <c r="F3517">
        <v>4583.1149999999998</v>
      </c>
      <c r="G3517" s="1">
        <v>0.51</v>
      </c>
      <c r="H3517">
        <v>3041.3334051421411</v>
      </c>
      <c r="Q3517">
        <v>3516</v>
      </c>
      <c r="R3517">
        <v>25</v>
      </c>
      <c r="S3517">
        <f>VLOOKUP($R3517,'[3]人物&amp;怪物成长分析'!$B$5:$S$104,12,FALSE)*$W3517</f>
        <v>6717.6521723453197</v>
      </c>
      <c r="T3517">
        <f>VLOOKUP($R3517,'[3]人物&amp;怪物成长分析'!$B$5:$S$104,13,FALSE)*$W3517</f>
        <v>489.79337357859555</v>
      </c>
      <c r="U3517">
        <f>VLOOKUP($R3517,'[3]人物&amp;怪物成长分析'!$B$5:$S$104,14,FALSE)*$W3517</f>
        <v>217.68594381270913</v>
      </c>
      <c r="V3517">
        <f>VLOOKUP($R3517,'[3]人物&amp;怪物成长分析'!$B$5:$S$104,17,FALSE)*$W3517</f>
        <v>4583.1149999999998</v>
      </c>
      <c r="W3517" s="1">
        <v>0.51</v>
      </c>
      <c r="X3517">
        <f t="shared" si="54"/>
        <v>3041.3334051421411</v>
      </c>
    </row>
    <row r="3518" spans="1:24" x14ac:dyDescent="0.15">
      <c r="A3518">
        <v>3517</v>
      </c>
      <c r="B3518">
        <v>46</v>
      </c>
      <c r="C3518">
        <v>69411.003686791722</v>
      </c>
      <c r="D3518">
        <v>3281.4131749501012</v>
      </c>
      <c r="E3518">
        <v>1458.4058555333786</v>
      </c>
      <c r="F3518">
        <v>8758.2551999999978</v>
      </c>
      <c r="G3518" s="1">
        <v>0.57999999999999996</v>
      </c>
      <c r="H3518">
        <v>12592.879135146177</v>
      </c>
      <c r="Q3518">
        <v>3517</v>
      </c>
      <c r="R3518">
        <v>46</v>
      </c>
      <c r="S3518">
        <f>VLOOKUP($R3518,'[3]人物&amp;怪物成长分析'!$B$5:$S$104,12,FALSE)*$W3518</f>
        <v>69411.003686791722</v>
      </c>
      <c r="T3518">
        <f>VLOOKUP($R3518,'[3]人物&amp;怪物成长分析'!$B$5:$S$104,13,FALSE)*$W3518</f>
        <v>3281.4131749501012</v>
      </c>
      <c r="U3518">
        <f>VLOOKUP($R3518,'[3]人物&amp;怪物成长分析'!$B$5:$S$104,14,FALSE)*$W3518</f>
        <v>1458.4058555333786</v>
      </c>
      <c r="V3518">
        <f>VLOOKUP($R3518,'[3]人物&amp;怪物成长分析'!$B$5:$S$104,17,FALSE)*$W3518</f>
        <v>8758.2551999999978</v>
      </c>
      <c r="W3518" s="1">
        <v>0.57999999999999996</v>
      </c>
      <c r="X3518">
        <f t="shared" si="54"/>
        <v>12592.879135146177</v>
      </c>
    </row>
    <row r="3519" spans="1:24" x14ac:dyDescent="0.15">
      <c r="A3519">
        <v>3518</v>
      </c>
      <c r="B3519">
        <v>29</v>
      </c>
      <c r="C3519">
        <v>13152.617102602178</v>
      </c>
      <c r="D3519">
        <v>869.1954395478266</v>
      </c>
      <c r="E3519">
        <v>386.30908424347854</v>
      </c>
      <c r="F3519">
        <v>6395.1678000000002</v>
      </c>
      <c r="G3519" s="1">
        <v>0.63</v>
      </c>
      <c r="H3519">
        <v>4747.1595118744708</v>
      </c>
      <c r="Q3519">
        <v>3518</v>
      </c>
      <c r="R3519">
        <v>29</v>
      </c>
      <c r="S3519">
        <f>VLOOKUP($R3519,'[3]人物&amp;怪物成长分析'!$B$5:$S$104,12,FALSE)*$W3519</f>
        <v>13152.617102602178</v>
      </c>
      <c r="T3519">
        <f>VLOOKUP($R3519,'[3]人物&amp;怪物成长分析'!$B$5:$S$104,13,FALSE)*$W3519</f>
        <v>869.1954395478266</v>
      </c>
      <c r="U3519">
        <f>VLOOKUP($R3519,'[3]人物&amp;怪物成长分析'!$B$5:$S$104,14,FALSE)*$W3519</f>
        <v>386.30908424347854</v>
      </c>
      <c r="V3519">
        <f>VLOOKUP($R3519,'[3]人物&amp;怪物成长分析'!$B$5:$S$104,17,FALSE)*$W3519</f>
        <v>6395.1678000000002</v>
      </c>
      <c r="W3519" s="1">
        <v>0.63</v>
      </c>
      <c r="X3519">
        <f t="shared" si="54"/>
        <v>4747.1595118744708</v>
      </c>
    </row>
    <row r="3520" spans="1:24" x14ac:dyDescent="0.15">
      <c r="A3520">
        <v>3519</v>
      </c>
      <c r="B3520">
        <v>21</v>
      </c>
      <c r="C3520">
        <v>3838.2942097500013</v>
      </c>
      <c r="D3520">
        <v>312.09168052173925</v>
      </c>
      <c r="E3520">
        <v>138.70741356521745</v>
      </c>
      <c r="F3520">
        <v>3676.3117999999995</v>
      </c>
      <c r="G3520" s="1">
        <v>0.47</v>
      </c>
      <c r="H3520">
        <v>2225.1322493723478</v>
      </c>
      <c r="Q3520">
        <v>3519</v>
      </c>
      <c r="R3520">
        <v>21</v>
      </c>
      <c r="S3520">
        <f>VLOOKUP($R3520,'[3]人物&amp;怪物成长分析'!$B$5:$S$104,12,FALSE)*$W3520</f>
        <v>3838.2942097500013</v>
      </c>
      <c r="T3520">
        <f>VLOOKUP($R3520,'[3]人物&amp;怪物成长分析'!$B$5:$S$104,13,FALSE)*$W3520</f>
        <v>312.09168052173925</v>
      </c>
      <c r="U3520">
        <f>VLOOKUP($R3520,'[3]人物&amp;怪物成长分析'!$B$5:$S$104,14,FALSE)*$W3520</f>
        <v>138.70741356521745</v>
      </c>
      <c r="V3520">
        <f>VLOOKUP($R3520,'[3]人物&amp;怪物成长分析'!$B$5:$S$104,17,FALSE)*$W3520</f>
        <v>3676.3117999999995</v>
      </c>
      <c r="W3520" s="1">
        <v>0.47</v>
      </c>
      <c r="X3520">
        <f t="shared" si="54"/>
        <v>2225.1322493723478</v>
      </c>
    </row>
    <row r="3521" spans="1:24" x14ac:dyDescent="0.15">
      <c r="A3521">
        <v>3520</v>
      </c>
      <c r="B3521">
        <v>42</v>
      </c>
      <c r="C3521">
        <v>49622.58096745528</v>
      </c>
      <c r="D3521">
        <v>2581.6513170461549</v>
      </c>
      <c r="E3521">
        <v>1147.4005853538467</v>
      </c>
      <c r="F3521">
        <v>8500.8868000000002</v>
      </c>
      <c r="G3521" s="1">
        <v>0.61</v>
      </c>
      <c r="H3521">
        <v>10325.107983717855</v>
      </c>
      <c r="Q3521">
        <v>3520</v>
      </c>
      <c r="R3521">
        <v>42</v>
      </c>
      <c r="S3521">
        <f>VLOOKUP($R3521,'[3]人物&amp;怪物成长分析'!$B$5:$S$104,12,FALSE)*$W3521</f>
        <v>49622.58096745528</v>
      </c>
      <c r="T3521">
        <f>VLOOKUP($R3521,'[3]人物&amp;怪物成长分析'!$B$5:$S$104,13,FALSE)*$W3521</f>
        <v>2581.6513170461549</v>
      </c>
      <c r="U3521">
        <f>VLOOKUP($R3521,'[3]人物&amp;怪物成长分析'!$B$5:$S$104,14,FALSE)*$W3521</f>
        <v>1147.4005853538467</v>
      </c>
      <c r="V3521">
        <f>VLOOKUP($R3521,'[3]人物&amp;怪物成长分析'!$B$5:$S$104,17,FALSE)*$W3521</f>
        <v>8500.8868000000002</v>
      </c>
      <c r="W3521" s="1">
        <v>0.61</v>
      </c>
      <c r="X3521">
        <f t="shared" si="54"/>
        <v>10325.107983717855</v>
      </c>
    </row>
    <row r="3522" spans="1:24" x14ac:dyDescent="0.15">
      <c r="A3522">
        <v>3521</v>
      </c>
      <c r="B3522">
        <v>37</v>
      </c>
      <c r="C3522">
        <v>34065.936187720836</v>
      </c>
      <c r="D3522">
        <v>2021.6942961402342</v>
      </c>
      <c r="E3522">
        <v>898.53079828454861</v>
      </c>
      <c r="F3522">
        <v>8860.9277999999995</v>
      </c>
      <c r="G3522" s="1">
        <v>0.71</v>
      </c>
      <c r="H3522">
        <v>8754.6935927203394</v>
      </c>
      <c r="Q3522">
        <v>3521</v>
      </c>
      <c r="R3522">
        <v>37</v>
      </c>
      <c r="S3522">
        <f>VLOOKUP($R3522,'[3]人物&amp;怪物成长分析'!$B$5:$S$104,12,FALSE)*$W3522</f>
        <v>34065.936187720836</v>
      </c>
      <c r="T3522">
        <f>VLOOKUP($R3522,'[3]人物&amp;怪物成长分析'!$B$5:$S$104,13,FALSE)*$W3522</f>
        <v>2021.6942961402342</v>
      </c>
      <c r="U3522">
        <f>VLOOKUP($R3522,'[3]人物&amp;怪物成长分析'!$B$5:$S$104,14,FALSE)*$W3522</f>
        <v>898.53079828454861</v>
      </c>
      <c r="V3522">
        <f>VLOOKUP($R3522,'[3]人物&amp;怪物成长分析'!$B$5:$S$104,17,FALSE)*$W3522</f>
        <v>8860.9277999999995</v>
      </c>
      <c r="W3522" s="1">
        <v>0.71</v>
      </c>
      <c r="X3522">
        <f t="shared" si="54"/>
        <v>8754.6935927203394</v>
      </c>
    </row>
    <row r="3523" spans="1:24" x14ac:dyDescent="0.15">
      <c r="A3523">
        <v>3522</v>
      </c>
      <c r="B3523">
        <v>46</v>
      </c>
      <c r="C3523">
        <v>50263.140600780214</v>
      </c>
      <c r="D3523">
        <v>2376.1957473776597</v>
      </c>
      <c r="E3523">
        <v>1056.0869988345155</v>
      </c>
      <c r="F3523">
        <v>6342.1847999999991</v>
      </c>
      <c r="G3523" s="1">
        <v>0.42</v>
      </c>
      <c r="H3523">
        <v>9118.9814426920602</v>
      </c>
      <c r="Q3523">
        <v>3522</v>
      </c>
      <c r="R3523">
        <v>46</v>
      </c>
      <c r="S3523">
        <f>VLOOKUP($R3523,'[3]人物&amp;怪物成长分析'!$B$5:$S$104,12,FALSE)*$W3523</f>
        <v>50263.140600780214</v>
      </c>
      <c r="T3523">
        <f>VLOOKUP($R3523,'[3]人物&amp;怪物成长分析'!$B$5:$S$104,13,FALSE)*$W3523</f>
        <v>2376.1957473776597</v>
      </c>
      <c r="U3523">
        <f>VLOOKUP($R3523,'[3]人物&amp;怪物成长分析'!$B$5:$S$104,14,FALSE)*$W3523</f>
        <v>1056.0869988345155</v>
      </c>
      <c r="V3523">
        <f>VLOOKUP($R3523,'[3]人物&amp;怪物成长分析'!$B$5:$S$104,17,FALSE)*$W3523</f>
        <v>6342.1847999999991</v>
      </c>
      <c r="W3523" s="1">
        <v>0.42</v>
      </c>
      <c r="X3523">
        <f t="shared" ref="X3523:X3586" si="55">SUMPRODUCT(S3523:V3523,$M$6:$P$6)*1.2</f>
        <v>9118.9814426920602</v>
      </c>
    </row>
    <row r="3524" spans="1:24" x14ac:dyDescent="0.15">
      <c r="A3524">
        <v>3523</v>
      </c>
      <c r="B3524">
        <v>33</v>
      </c>
      <c r="C3524">
        <v>23562.326343017576</v>
      </c>
      <c r="D3524">
        <v>1477.2184455085292</v>
      </c>
      <c r="E3524">
        <v>656.54153133712418</v>
      </c>
      <c r="F3524">
        <v>8260.4025999999994</v>
      </c>
      <c r="G3524" s="1">
        <v>0.73</v>
      </c>
      <c r="H3524">
        <v>7061.7478974796268</v>
      </c>
      <c r="Q3524">
        <v>3523</v>
      </c>
      <c r="R3524">
        <v>33</v>
      </c>
      <c r="S3524">
        <f>VLOOKUP($R3524,'[3]人物&amp;怪物成长分析'!$B$5:$S$104,12,FALSE)*$W3524</f>
        <v>23562.326343017576</v>
      </c>
      <c r="T3524">
        <f>VLOOKUP($R3524,'[3]人物&amp;怪物成长分析'!$B$5:$S$104,13,FALSE)*$W3524</f>
        <v>1477.2184455085292</v>
      </c>
      <c r="U3524">
        <f>VLOOKUP($R3524,'[3]人物&amp;怪物成长分析'!$B$5:$S$104,14,FALSE)*$W3524</f>
        <v>656.54153133712418</v>
      </c>
      <c r="V3524">
        <f>VLOOKUP($R3524,'[3]人物&amp;怪物成长分析'!$B$5:$S$104,17,FALSE)*$W3524</f>
        <v>8260.4025999999994</v>
      </c>
      <c r="W3524" s="1">
        <v>0.73</v>
      </c>
      <c r="X3524">
        <f t="shared" si="55"/>
        <v>7061.7478974796268</v>
      </c>
    </row>
    <row r="3525" spans="1:24" x14ac:dyDescent="0.15">
      <c r="A3525">
        <v>3524</v>
      </c>
      <c r="B3525">
        <v>37</v>
      </c>
      <c r="C3525">
        <v>18712.274807339614</v>
      </c>
      <c r="D3525">
        <v>1110.5081344995654</v>
      </c>
      <c r="E3525">
        <v>493.55917088869575</v>
      </c>
      <c r="F3525">
        <v>4867.2701999999999</v>
      </c>
      <c r="G3525" s="1">
        <v>0.39</v>
      </c>
      <c r="H3525">
        <v>4808.916198818215</v>
      </c>
      <c r="Q3525">
        <v>3524</v>
      </c>
      <c r="R3525">
        <v>37</v>
      </c>
      <c r="S3525">
        <f>VLOOKUP($R3525,'[3]人物&amp;怪物成长分析'!$B$5:$S$104,12,FALSE)*$W3525</f>
        <v>18712.274807339614</v>
      </c>
      <c r="T3525">
        <f>VLOOKUP($R3525,'[3]人物&amp;怪物成长分析'!$B$5:$S$104,13,FALSE)*$W3525</f>
        <v>1110.5081344995654</v>
      </c>
      <c r="U3525">
        <f>VLOOKUP($R3525,'[3]人物&amp;怪物成长分析'!$B$5:$S$104,14,FALSE)*$W3525</f>
        <v>493.55917088869575</v>
      </c>
      <c r="V3525">
        <f>VLOOKUP($R3525,'[3]人物&amp;怪物成长分析'!$B$5:$S$104,17,FALSE)*$W3525</f>
        <v>4867.2701999999999</v>
      </c>
      <c r="W3525" s="1">
        <v>0.39</v>
      </c>
      <c r="X3525">
        <f t="shared" si="55"/>
        <v>4808.916198818215</v>
      </c>
    </row>
    <row r="3526" spans="1:24" x14ac:dyDescent="0.15">
      <c r="A3526">
        <v>3525</v>
      </c>
      <c r="B3526">
        <v>48</v>
      </c>
      <c r="C3526">
        <v>103050.96632845359</v>
      </c>
      <c r="D3526">
        <v>4656.8713520973934</v>
      </c>
      <c r="E3526">
        <v>2069.7206009321749</v>
      </c>
      <c r="F3526">
        <v>11291.5584</v>
      </c>
      <c r="G3526" s="1">
        <v>0.72</v>
      </c>
      <c r="H3526">
        <v>17625.312554601252</v>
      </c>
      <c r="Q3526">
        <v>3525</v>
      </c>
      <c r="R3526">
        <v>48</v>
      </c>
      <c r="S3526">
        <f>VLOOKUP($R3526,'[3]人物&amp;怪物成长分析'!$B$5:$S$104,12,FALSE)*$W3526</f>
        <v>103050.96632845359</v>
      </c>
      <c r="T3526">
        <f>VLOOKUP($R3526,'[3]人物&amp;怪物成长分析'!$B$5:$S$104,13,FALSE)*$W3526</f>
        <v>4656.8713520973934</v>
      </c>
      <c r="U3526">
        <f>VLOOKUP($R3526,'[3]人物&amp;怪物成长分析'!$B$5:$S$104,14,FALSE)*$W3526</f>
        <v>2069.7206009321749</v>
      </c>
      <c r="V3526">
        <f>VLOOKUP($R3526,'[3]人物&amp;怪物成长分析'!$B$5:$S$104,17,FALSE)*$W3526</f>
        <v>11291.5584</v>
      </c>
      <c r="W3526" s="1">
        <v>0.72</v>
      </c>
      <c r="X3526">
        <f t="shared" si="55"/>
        <v>17625.312554601252</v>
      </c>
    </row>
    <row r="3527" spans="1:24" x14ac:dyDescent="0.15">
      <c r="A3527">
        <v>3526</v>
      </c>
      <c r="B3527">
        <v>42</v>
      </c>
      <c r="C3527">
        <v>30912.427487922963</v>
      </c>
      <c r="D3527">
        <v>1608.2418040615391</v>
      </c>
      <c r="E3527">
        <v>714.77413513846193</v>
      </c>
      <c r="F3527">
        <v>5295.6343999999999</v>
      </c>
      <c r="G3527" s="1">
        <v>0.38</v>
      </c>
      <c r="H3527">
        <v>6432.0344816603038</v>
      </c>
      <c r="Q3527">
        <v>3526</v>
      </c>
      <c r="R3527">
        <v>42</v>
      </c>
      <c r="S3527">
        <f>VLOOKUP($R3527,'[3]人物&amp;怪物成长分析'!$B$5:$S$104,12,FALSE)*$W3527</f>
        <v>30912.427487922963</v>
      </c>
      <c r="T3527">
        <f>VLOOKUP($R3527,'[3]人物&amp;怪物成长分析'!$B$5:$S$104,13,FALSE)*$W3527</f>
        <v>1608.2418040615391</v>
      </c>
      <c r="U3527">
        <f>VLOOKUP($R3527,'[3]人物&amp;怪物成长分析'!$B$5:$S$104,14,FALSE)*$W3527</f>
        <v>714.77413513846193</v>
      </c>
      <c r="V3527">
        <f>VLOOKUP($R3527,'[3]人物&amp;怪物成长分析'!$B$5:$S$104,17,FALSE)*$W3527</f>
        <v>5295.6343999999999</v>
      </c>
      <c r="W3527" s="1">
        <v>0.38</v>
      </c>
      <c r="X3527">
        <f t="shared" si="55"/>
        <v>6432.0344816603038</v>
      </c>
    </row>
    <row r="3528" spans="1:24" x14ac:dyDescent="0.15">
      <c r="A3528">
        <v>3527</v>
      </c>
      <c r="B3528">
        <v>24</v>
      </c>
      <c r="C3528">
        <v>4692.4756452173924</v>
      </c>
      <c r="D3528">
        <v>351.20399839464892</v>
      </c>
      <c r="E3528">
        <v>156.09066595317728</v>
      </c>
      <c r="F3528">
        <v>3478.1440000000002</v>
      </c>
      <c r="G3528" s="1">
        <v>0.4</v>
      </c>
      <c r="H3528">
        <v>2253.0751801878259</v>
      </c>
      <c r="Q3528">
        <v>3527</v>
      </c>
      <c r="R3528">
        <v>24</v>
      </c>
      <c r="S3528">
        <f>VLOOKUP($R3528,'[3]人物&amp;怪物成长分析'!$B$5:$S$104,12,FALSE)*$W3528</f>
        <v>4692.4756452173924</v>
      </c>
      <c r="T3528">
        <f>VLOOKUP($R3528,'[3]人物&amp;怪物成长分析'!$B$5:$S$104,13,FALSE)*$W3528</f>
        <v>351.20399839464892</v>
      </c>
      <c r="U3528">
        <f>VLOOKUP($R3528,'[3]人物&amp;怪物成长分析'!$B$5:$S$104,14,FALSE)*$W3528</f>
        <v>156.09066595317728</v>
      </c>
      <c r="V3528">
        <f>VLOOKUP($R3528,'[3]人物&amp;怪物成长分析'!$B$5:$S$104,17,FALSE)*$W3528</f>
        <v>3478.1440000000002</v>
      </c>
      <c r="W3528" s="1">
        <v>0.4</v>
      </c>
      <c r="X3528">
        <f t="shared" si="55"/>
        <v>2253.0751801878259</v>
      </c>
    </row>
    <row r="3529" spans="1:24" x14ac:dyDescent="0.15">
      <c r="A3529">
        <v>3528</v>
      </c>
      <c r="B3529">
        <v>31</v>
      </c>
      <c r="C3529">
        <v>17537.734096130778</v>
      </c>
      <c r="D3529">
        <v>1121.0002767276926</v>
      </c>
      <c r="E3529">
        <v>498.22234521230786</v>
      </c>
      <c r="F3529">
        <v>7191.3378000000002</v>
      </c>
      <c r="G3529" s="1">
        <v>0.67</v>
      </c>
      <c r="H3529">
        <v>5718.9442053422781</v>
      </c>
      <c r="Q3529">
        <v>3528</v>
      </c>
      <c r="R3529">
        <v>31</v>
      </c>
      <c r="S3529">
        <f>VLOOKUP($R3529,'[3]人物&amp;怪物成长分析'!$B$5:$S$104,12,FALSE)*$W3529</f>
        <v>17537.734096130778</v>
      </c>
      <c r="T3529">
        <f>VLOOKUP($R3529,'[3]人物&amp;怪物成长分析'!$B$5:$S$104,13,FALSE)*$W3529</f>
        <v>1121.0002767276926</v>
      </c>
      <c r="U3529">
        <f>VLOOKUP($R3529,'[3]人物&amp;怪物成长分析'!$B$5:$S$104,14,FALSE)*$W3529</f>
        <v>498.22234521230786</v>
      </c>
      <c r="V3529">
        <f>VLOOKUP($R3529,'[3]人物&amp;怪物成长分析'!$B$5:$S$104,17,FALSE)*$W3529</f>
        <v>7191.3378000000002</v>
      </c>
      <c r="W3529" s="1">
        <v>0.67</v>
      </c>
      <c r="X3529">
        <f t="shared" si="55"/>
        <v>5718.9442053422781</v>
      </c>
    </row>
    <row r="3530" spans="1:24" x14ac:dyDescent="0.15">
      <c r="A3530">
        <v>3529</v>
      </c>
      <c r="B3530">
        <v>27</v>
      </c>
      <c r="C3530">
        <v>6704.615698120404</v>
      </c>
      <c r="D3530">
        <v>464.83613891638811</v>
      </c>
      <c r="E3530">
        <v>206.59383951839473</v>
      </c>
      <c r="F3530">
        <v>3827.5119999999997</v>
      </c>
      <c r="G3530" s="1">
        <v>0.4</v>
      </c>
      <c r="H3530">
        <v>2689.1624236315188</v>
      </c>
      <c r="Q3530">
        <v>3529</v>
      </c>
      <c r="R3530">
        <v>27</v>
      </c>
      <c r="S3530">
        <f>VLOOKUP($R3530,'[3]人物&amp;怪物成长分析'!$B$5:$S$104,12,FALSE)*$W3530</f>
        <v>6704.615698120404</v>
      </c>
      <c r="T3530">
        <f>VLOOKUP($R3530,'[3]人物&amp;怪物成长分析'!$B$5:$S$104,13,FALSE)*$W3530</f>
        <v>464.83613891638811</v>
      </c>
      <c r="U3530">
        <f>VLOOKUP($R3530,'[3]人物&amp;怪物成长分析'!$B$5:$S$104,14,FALSE)*$W3530</f>
        <v>206.59383951839473</v>
      </c>
      <c r="V3530">
        <f>VLOOKUP($R3530,'[3]人物&amp;怪物成长分析'!$B$5:$S$104,17,FALSE)*$W3530</f>
        <v>3827.5119999999997</v>
      </c>
      <c r="W3530" s="1">
        <v>0.4</v>
      </c>
      <c r="X3530">
        <f t="shared" si="55"/>
        <v>2689.1624236315188</v>
      </c>
    </row>
    <row r="3531" spans="1:24" x14ac:dyDescent="0.15">
      <c r="A3531">
        <v>3530</v>
      </c>
      <c r="B3531">
        <v>47</v>
      </c>
      <c r="C3531">
        <v>56336.990259965794</v>
      </c>
      <c r="D3531">
        <v>2603.3756886331107</v>
      </c>
      <c r="E3531">
        <v>1157.0558616147162</v>
      </c>
      <c r="F3531">
        <v>6618.3793999999998</v>
      </c>
      <c r="G3531" s="1">
        <v>0.43</v>
      </c>
      <c r="H3531">
        <v>9916.9921879757512</v>
      </c>
      <c r="Q3531">
        <v>3530</v>
      </c>
      <c r="R3531">
        <v>47</v>
      </c>
      <c r="S3531">
        <f>VLOOKUP($R3531,'[3]人物&amp;怪物成长分析'!$B$5:$S$104,12,FALSE)*$W3531</f>
        <v>56336.990259965794</v>
      </c>
      <c r="T3531">
        <f>VLOOKUP($R3531,'[3]人物&amp;怪物成长分析'!$B$5:$S$104,13,FALSE)*$W3531</f>
        <v>2603.3756886331107</v>
      </c>
      <c r="U3531">
        <f>VLOOKUP($R3531,'[3]人物&amp;怪物成长分析'!$B$5:$S$104,14,FALSE)*$W3531</f>
        <v>1157.0558616147162</v>
      </c>
      <c r="V3531">
        <f>VLOOKUP($R3531,'[3]人物&amp;怪物成长分析'!$B$5:$S$104,17,FALSE)*$W3531</f>
        <v>6618.3793999999998</v>
      </c>
      <c r="W3531" s="1">
        <v>0.43</v>
      </c>
      <c r="X3531">
        <f t="shared" si="55"/>
        <v>9916.9921879757512</v>
      </c>
    </row>
    <row r="3532" spans="1:24" x14ac:dyDescent="0.15">
      <c r="A3532">
        <v>3531</v>
      </c>
      <c r="B3532">
        <v>41</v>
      </c>
      <c r="C3532">
        <v>35219.756786355072</v>
      </c>
      <c r="D3532">
        <v>1879.0906360069573</v>
      </c>
      <c r="E3532">
        <v>835.15139378086985</v>
      </c>
      <c r="F3532">
        <v>6549.4751999999999</v>
      </c>
      <c r="G3532" s="1">
        <v>0.48</v>
      </c>
      <c r="H3532">
        <v>7619.8246430904355</v>
      </c>
      <c r="Q3532">
        <v>3531</v>
      </c>
      <c r="R3532">
        <v>41</v>
      </c>
      <c r="S3532">
        <f>VLOOKUP($R3532,'[3]人物&amp;怪物成长分析'!$B$5:$S$104,12,FALSE)*$W3532</f>
        <v>35219.756786355072</v>
      </c>
      <c r="T3532">
        <f>VLOOKUP($R3532,'[3]人物&amp;怪物成长分析'!$B$5:$S$104,13,FALSE)*$W3532</f>
        <v>1879.0906360069573</v>
      </c>
      <c r="U3532">
        <f>VLOOKUP($R3532,'[3]人物&amp;怪物成长分析'!$B$5:$S$104,14,FALSE)*$W3532</f>
        <v>835.15139378086985</v>
      </c>
      <c r="V3532">
        <f>VLOOKUP($R3532,'[3]人物&amp;怪物成长分析'!$B$5:$S$104,17,FALSE)*$W3532</f>
        <v>6549.4751999999999</v>
      </c>
      <c r="W3532" s="1">
        <v>0.48</v>
      </c>
      <c r="X3532">
        <f t="shared" si="55"/>
        <v>7619.8246430904355</v>
      </c>
    </row>
    <row r="3533" spans="1:24" x14ac:dyDescent="0.15">
      <c r="A3533">
        <v>3532</v>
      </c>
      <c r="B3533">
        <v>20</v>
      </c>
      <c r="C3533">
        <v>3337.4880000000007</v>
      </c>
      <c r="D3533">
        <v>279.41760000000005</v>
      </c>
      <c r="E3533">
        <v>124.18560000000005</v>
      </c>
      <c r="F3533">
        <v>3464.1679999999997</v>
      </c>
      <c r="G3533" s="1">
        <v>0.46</v>
      </c>
      <c r="H3533">
        <v>2057.903808</v>
      </c>
      <c r="Q3533">
        <v>3532</v>
      </c>
      <c r="R3533">
        <v>20</v>
      </c>
      <c r="S3533">
        <f>VLOOKUP($R3533,'[3]人物&amp;怪物成长分析'!$B$5:$S$104,12,FALSE)*$W3533</f>
        <v>3337.4880000000007</v>
      </c>
      <c r="T3533">
        <f>VLOOKUP($R3533,'[3]人物&amp;怪物成长分析'!$B$5:$S$104,13,FALSE)*$W3533</f>
        <v>279.41760000000005</v>
      </c>
      <c r="U3533">
        <f>VLOOKUP($R3533,'[3]人物&amp;怪物成长分析'!$B$5:$S$104,14,FALSE)*$W3533</f>
        <v>124.18560000000005</v>
      </c>
      <c r="V3533">
        <f>VLOOKUP($R3533,'[3]人物&amp;怪物成长分析'!$B$5:$S$104,17,FALSE)*$W3533</f>
        <v>3464.1679999999997</v>
      </c>
      <c r="W3533" s="1">
        <v>0.46</v>
      </c>
      <c r="X3533">
        <f t="shared" si="55"/>
        <v>2057.903808</v>
      </c>
    </row>
    <row r="3534" spans="1:24" x14ac:dyDescent="0.15">
      <c r="A3534">
        <v>3533</v>
      </c>
      <c r="B3534">
        <v>49</v>
      </c>
      <c r="C3534">
        <v>56173.477628931323</v>
      </c>
      <c r="D3534">
        <v>2483.4431676256863</v>
      </c>
      <c r="E3534">
        <v>1103.7525189447497</v>
      </c>
      <c r="F3534">
        <v>5750.5895999999993</v>
      </c>
      <c r="G3534" s="1">
        <v>0.36</v>
      </c>
      <c r="H3534">
        <v>9347.2023068732251</v>
      </c>
      <c r="Q3534">
        <v>3533</v>
      </c>
      <c r="R3534">
        <v>49</v>
      </c>
      <c r="S3534">
        <f>VLOOKUP($R3534,'[3]人物&amp;怪物成长分析'!$B$5:$S$104,12,FALSE)*$W3534</f>
        <v>56173.477628931323</v>
      </c>
      <c r="T3534">
        <f>VLOOKUP($R3534,'[3]人物&amp;怪物成长分析'!$B$5:$S$104,13,FALSE)*$W3534</f>
        <v>2483.4431676256863</v>
      </c>
      <c r="U3534">
        <f>VLOOKUP($R3534,'[3]人物&amp;怪物成长分析'!$B$5:$S$104,14,FALSE)*$W3534</f>
        <v>1103.7525189447497</v>
      </c>
      <c r="V3534">
        <f>VLOOKUP($R3534,'[3]人物&amp;怪物成长分析'!$B$5:$S$104,17,FALSE)*$W3534</f>
        <v>5750.5895999999993</v>
      </c>
      <c r="W3534" s="1">
        <v>0.36</v>
      </c>
      <c r="X3534">
        <f t="shared" si="55"/>
        <v>9347.2023068732251</v>
      </c>
    </row>
    <row r="3535" spans="1:24" x14ac:dyDescent="0.15">
      <c r="A3535">
        <v>3534</v>
      </c>
      <c r="B3535">
        <v>32</v>
      </c>
      <c r="C3535">
        <v>9611.2866328254222</v>
      </c>
      <c r="D3535">
        <v>608.33014880147175</v>
      </c>
      <c r="E3535">
        <v>270.36895502287638</v>
      </c>
      <c r="F3535">
        <v>3638.0783999999999</v>
      </c>
      <c r="G3535" s="1">
        <v>0.33</v>
      </c>
      <c r="H3535">
        <v>3000.1166701648381</v>
      </c>
      <c r="Q3535">
        <v>3534</v>
      </c>
      <c r="R3535">
        <v>32</v>
      </c>
      <c r="S3535">
        <f>VLOOKUP($R3535,'[3]人物&amp;怪物成长分析'!$B$5:$S$104,12,FALSE)*$W3535</f>
        <v>9611.2866328254222</v>
      </c>
      <c r="T3535">
        <f>VLOOKUP($R3535,'[3]人物&amp;怪物成长分析'!$B$5:$S$104,13,FALSE)*$W3535</f>
        <v>608.33014880147175</v>
      </c>
      <c r="U3535">
        <f>VLOOKUP($R3535,'[3]人物&amp;怪物成长分析'!$B$5:$S$104,14,FALSE)*$W3535</f>
        <v>270.36895502287638</v>
      </c>
      <c r="V3535">
        <f>VLOOKUP($R3535,'[3]人物&amp;怪物成长分析'!$B$5:$S$104,17,FALSE)*$W3535</f>
        <v>3638.0783999999999</v>
      </c>
      <c r="W3535" s="1">
        <v>0.33</v>
      </c>
      <c r="X3535">
        <f t="shared" si="55"/>
        <v>3000.1166701648381</v>
      </c>
    </row>
    <row r="3536" spans="1:24" x14ac:dyDescent="0.15">
      <c r="A3536">
        <v>3535</v>
      </c>
      <c r="B3536">
        <v>45</v>
      </c>
      <c r="C3536">
        <v>35992.324175446665</v>
      </c>
      <c r="D3536">
        <v>1741.5147941488299</v>
      </c>
      <c r="E3536">
        <v>774.00657517725779</v>
      </c>
      <c r="F3536">
        <v>4887.0690000000004</v>
      </c>
      <c r="G3536" s="1">
        <v>0.33</v>
      </c>
      <c r="H3536">
        <v>6740.1813556127445</v>
      </c>
      <c r="Q3536">
        <v>3535</v>
      </c>
      <c r="R3536">
        <v>45</v>
      </c>
      <c r="S3536">
        <f>VLOOKUP($R3536,'[3]人物&amp;怪物成长分析'!$B$5:$S$104,12,FALSE)*$W3536</f>
        <v>35992.324175446665</v>
      </c>
      <c r="T3536">
        <f>VLOOKUP($R3536,'[3]人物&amp;怪物成长分析'!$B$5:$S$104,13,FALSE)*$W3536</f>
        <v>1741.5147941488299</v>
      </c>
      <c r="U3536">
        <f>VLOOKUP($R3536,'[3]人物&amp;怪物成长分析'!$B$5:$S$104,14,FALSE)*$W3536</f>
        <v>774.00657517725779</v>
      </c>
      <c r="V3536">
        <f>VLOOKUP($R3536,'[3]人物&amp;怪物成长分析'!$B$5:$S$104,17,FALSE)*$W3536</f>
        <v>4887.0690000000004</v>
      </c>
      <c r="W3536" s="1">
        <v>0.33</v>
      </c>
      <c r="X3536">
        <f t="shared" si="55"/>
        <v>6740.1813556127445</v>
      </c>
    </row>
    <row r="3537" spans="1:24" x14ac:dyDescent="0.15">
      <c r="A3537">
        <v>3536</v>
      </c>
      <c r="B3537">
        <v>41</v>
      </c>
      <c r="C3537">
        <v>49894.655447336358</v>
      </c>
      <c r="D3537">
        <v>2662.0450676765231</v>
      </c>
      <c r="E3537">
        <v>1183.1311411895656</v>
      </c>
      <c r="F3537">
        <v>9278.4232000000011</v>
      </c>
      <c r="G3537" s="1">
        <v>0.68</v>
      </c>
      <c r="H3537">
        <v>10794.751577711451</v>
      </c>
      <c r="Q3537">
        <v>3536</v>
      </c>
      <c r="R3537">
        <v>41</v>
      </c>
      <c r="S3537">
        <f>VLOOKUP($R3537,'[3]人物&amp;怪物成长分析'!$B$5:$S$104,12,FALSE)*$W3537</f>
        <v>49894.655447336358</v>
      </c>
      <c r="T3537">
        <f>VLOOKUP($R3537,'[3]人物&amp;怪物成长分析'!$B$5:$S$104,13,FALSE)*$W3537</f>
        <v>2662.0450676765231</v>
      </c>
      <c r="U3537">
        <f>VLOOKUP($R3537,'[3]人物&amp;怪物成长分析'!$B$5:$S$104,14,FALSE)*$W3537</f>
        <v>1183.1311411895656</v>
      </c>
      <c r="V3537">
        <f>VLOOKUP($R3537,'[3]人物&amp;怪物成长分析'!$B$5:$S$104,17,FALSE)*$W3537</f>
        <v>9278.4232000000011</v>
      </c>
      <c r="W3537" s="1">
        <v>0.68</v>
      </c>
      <c r="X3537">
        <f t="shared" si="55"/>
        <v>10794.751577711451</v>
      </c>
    </row>
    <row r="3538" spans="1:24" x14ac:dyDescent="0.15">
      <c r="A3538">
        <v>3537</v>
      </c>
      <c r="B3538">
        <v>34</v>
      </c>
      <c r="C3538">
        <v>13898.913689230438</v>
      </c>
      <c r="D3538">
        <v>863.40006154956552</v>
      </c>
      <c r="E3538">
        <v>383.73336068869577</v>
      </c>
      <c r="F3538">
        <v>4526.6364000000003</v>
      </c>
      <c r="G3538" s="1">
        <v>0.39</v>
      </c>
      <c r="H3538">
        <v>4010.5756149689746</v>
      </c>
      <c r="Q3538">
        <v>3537</v>
      </c>
      <c r="R3538">
        <v>34</v>
      </c>
      <c r="S3538">
        <f>VLOOKUP($R3538,'[3]人物&amp;怪物成长分析'!$B$5:$S$104,12,FALSE)*$W3538</f>
        <v>13898.913689230438</v>
      </c>
      <c r="T3538">
        <f>VLOOKUP($R3538,'[3]人物&amp;怪物成长分析'!$B$5:$S$104,13,FALSE)*$W3538</f>
        <v>863.40006154956552</v>
      </c>
      <c r="U3538">
        <f>VLOOKUP($R3538,'[3]人物&amp;怪物成长分析'!$B$5:$S$104,14,FALSE)*$W3538</f>
        <v>383.73336068869577</v>
      </c>
      <c r="V3538">
        <f>VLOOKUP($R3538,'[3]人物&amp;怪物成长分析'!$B$5:$S$104,17,FALSE)*$W3538</f>
        <v>4526.6364000000003</v>
      </c>
      <c r="W3538" s="1">
        <v>0.39</v>
      </c>
      <c r="X3538">
        <f t="shared" si="55"/>
        <v>4010.5756149689746</v>
      </c>
    </row>
    <row r="3539" spans="1:24" x14ac:dyDescent="0.15">
      <c r="A3539">
        <v>3538</v>
      </c>
      <c r="B3539">
        <v>38</v>
      </c>
      <c r="C3539">
        <v>20273.894589589563</v>
      </c>
      <c r="D3539">
        <v>1170.5345333698999</v>
      </c>
      <c r="E3539">
        <v>520.23757038662222</v>
      </c>
      <c r="F3539">
        <v>4853.1016</v>
      </c>
      <c r="G3539" s="1">
        <v>0.38</v>
      </c>
      <c r="H3539">
        <v>4982.1389176081257</v>
      </c>
      <c r="Q3539">
        <v>3538</v>
      </c>
      <c r="R3539">
        <v>38</v>
      </c>
      <c r="S3539">
        <f>VLOOKUP($R3539,'[3]人物&amp;怪物成长分析'!$B$5:$S$104,12,FALSE)*$W3539</f>
        <v>20273.894589589563</v>
      </c>
      <c r="T3539">
        <f>VLOOKUP($R3539,'[3]人物&amp;怪物成长分析'!$B$5:$S$104,13,FALSE)*$W3539</f>
        <v>1170.5345333698999</v>
      </c>
      <c r="U3539">
        <f>VLOOKUP($R3539,'[3]人物&amp;怪物成长分析'!$B$5:$S$104,14,FALSE)*$W3539</f>
        <v>520.23757038662222</v>
      </c>
      <c r="V3539">
        <f>VLOOKUP($R3539,'[3]人物&amp;怪物成长分析'!$B$5:$S$104,17,FALSE)*$W3539</f>
        <v>4853.1016</v>
      </c>
      <c r="W3539" s="1">
        <v>0.38</v>
      </c>
      <c r="X3539">
        <f t="shared" si="55"/>
        <v>4982.1389176081257</v>
      </c>
    </row>
    <row r="3540" spans="1:24" x14ac:dyDescent="0.15">
      <c r="A3540">
        <v>3539</v>
      </c>
      <c r="B3540">
        <v>26</v>
      </c>
      <c r="C3540">
        <v>5514.1346217551854</v>
      </c>
      <c r="D3540">
        <v>391.92269769632122</v>
      </c>
      <c r="E3540">
        <v>174.18786564280941</v>
      </c>
      <c r="F3540">
        <v>3432.7267999999999</v>
      </c>
      <c r="G3540" s="1">
        <v>0.37</v>
      </c>
      <c r="H3540">
        <v>2344.5636722512058</v>
      </c>
      <c r="Q3540">
        <v>3539</v>
      </c>
      <c r="R3540">
        <v>26</v>
      </c>
      <c r="S3540">
        <f>VLOOKUP($R3540,'[3]人物&amp;怪物成长分析'!$B$5:$S$104,12,FALSE)*$W3540</f>
        <v>5514.1346217551854</v>
      </c>
      <c r="T3540">
        <f>VLOOKUP($R3540,'[3]人物&amp;怪物成长分析'!$B$5:$S$104,13,FALSE)*$W3540</f>
        <v>391.92269769632122</v>
      </c>
      <c r="U3540">
        <f>VLOOKUP($R3540,'[3]人物&amp;怪物成长分析'!$B$5:$S$104,14,FALSE)*$W3540</f>
        <v>174.18786564280941</v>
      </c>
      <c r="V3540">
        <f>VLOOKUP($R3540,'[3]人物&amp;怪物成长分析'!$B$5:$S$104,17,FALSE)*$W3540</f>
        <v>3432.7267999999999</v>
      </c>
      <c r="W3540" s="1">
        <v>0.37</v>
      </c>
      <c r="X3540">
        <f t="shared" si="55"/>
        <v>2344.5636722512058</v>
      </c>
    </row>
    <row r="3541" spans="1:24" x14ac:dyDescent="0.15">
      <c r="A3541">
        <v>3540</v>
      </c>
      <c r="B3541">
        <v>48</v>
      </c>
      <c r="C3541">
        <v>88738.332116168371</v>
      </c>
      <c r="D3541">
        <v>4010.0836643060888</v>
      </c>
      <c r="E3541">
        <v>1782.2594063582617</v>
      </c>
      <c r="F3541">
        <v>9723.286399999999</v>
      </c>
      <c r="G3541" s="1">
        <v>0.62</v>
      </c>
      <c r="H3541">
        <v>15177.352477573302</v>
      </c>
      <c r="Q3541">
        <v>3540</v>
      </c>
      <c r="R3541">
        <v>48</v>
      </c>
      <c r="S3541">
        <f>VLOOKUP($R3541,'[3]人物&amp;怪物成长分析'!$B$5:$S$104,12,FALSE)*$W3541</f>
        <v>88738.332116168371</v>
      </c>
      <c r="T3541">
        <f>VLOOKUP($R3541,'[3]人物&amp;怪物成长分析'!$B$5:$S$104,13,FALSE)*$W3541</f>
        <v>4010.0836643060888</v>
      </c>
      <c r="U3541">
        <f>VLOOKUP($R3541,'[3]人物&amp;怪物成长分析'!$B$5:$S$104,14,FALSE)*$W3541</f>
        <v>1782.2594063582617</v>
      </c>
      <c r="V3541">
        <f>VLOOKUP($R3541,'[3]人物&amp;怪物成长分析'!$B$5:$S$104,17,FALSE)*$W3541</f>
        <v>9723.286399999999</v>
      </c>
      <c r="W3541" s="1">
        <v>0.62</v>
      </c>
      <c r="X3541">
        <f t="shared" si="55"/>
        <v>15177.352477573302</v>
      </c>
    </row>
    <row r="3542" spans="1:24" x14ac:dyDescent="0.15">
      <c r="A3542">
        <v>3541</v>
      </c>
      <c r="B3542">
        <v>46</v>
      </c>
      <c r="C3542">
        <v>49066.399157904496</v>
      </c>
      <c r="D3542">
        <v>2319.6196581543818</v>
      </c>
      <c r="E3542">
        <v>1030.9420702908367</v>
      </c>
      <c r="F3542">
        <v>6191.1803999999993</v>
      </c>
      <c r="G3542" s="1">
        <v>0.41</v>
      </c>
      <c r="H3542">
        <v>8901.8628369136768</v>
      </c>
      <c r="Q3542">
        <v>3541</v>
      </c>
      <c r="R3542">
        <v>46</v>
      </c>
      <c r="S3542">
        <f>VLOOKUP($R3542,'[3]人物&amp;怪物成长分析'!$B$5:$S$104,12,FALSE)*$W3542</f>
        <v>49066.399157904496</v>
      </c>
      <c r="T3542">
        <f>VLOOKUP($R3542,'[3]人物&amp;怪物成长分析'!$B$5:$S$104,13,FALSE)*$W3542</f>
        <v>2319.6196581543818</v>
      </c>
      <c r="U3542">
        <f>VLOOKUP($R3542,'[3]人物&amp;怪物成长分析'!$B$5:$S$104,14,FALSE)*$W3542</f>
        <v>1030.9420702908367</v>
      </c>
      <c r="V3542">
        <f>VLOOKUP($R3542,'[3]人物&amp;怪物成长分析'!$B$5:$S$104,17,FALSE)*$W3542</f>
        <v>6191.1803999999993</v>
      </c>
      <c r="W3542" s="1">
        <v>0.41</v>
      </c>
      <c r="X3542">
        <f t="shared" si="55"/>
        <v>8901.8628369136768</v>
      </c>
    </row>
    <row r="3543" spans="1:24" x14ac:dyDescent="0.15">
      <c r="A3543">
        <v>3542</v>
      </c>
      <c r="B3543">
        <v>34</v>
      </c>
      <c r="C3543">
        <v>24234.003355581277</v>
      </c>
      <c r="D3543">
        <v>1505.4154919325758</v>
      </c>
      <c r="E3543">
        <v>669.07355197003358</v>
      </c>
      <c r="F3543">
        <v>7892.5968000000012</v>
      </c>
      <c r="G3543" s="1">
        <v>0.68</v>
      </c>
      <c r="H3543">
        <v>6992.7985081510333</v>
      </c>
      <c r="Q3543">
        <v>3542</v>
      </c>
      <c r="R3543">
        <v>34</v>
      </c>
      <c r="S3543">
        <f>VLOOKUP($R3543,'[3]人物&amp;怪物成长分析'!$B$5:$S$104,12,FALSE)*$W3543</f>
        <v>24234.003355581277</v>
      </c>
      <c r="T3543">
        <f>VLOOKUP($R3543,'[3]人物&amp;怪物成长分析'!$B$5:$S$104,13,FALSE)*$W3543</f>
        <v>1505.4154919325758</v>
      </c>
      <c r="U3543">
        <f>VLOOKUP($R3543,'[3]人物&amp;怪物成长分析'!$B$5:$S$104,14,FALSE)*$W3543</f>
        <v>669.07355197003358</v>
      </c>
      <c r="V3543">
        <f>VLOOKUP($R3543,'[3]人物&amp;怪物成长分析'!$B$5:$S$104,17,FALSE)*$W3543</f>
        <v>7892.5968000000012</v>
      </c>
      <c r="W3543" s="1">
        <v>0.68</v>
      </c>
      <c r="X3543">
        <f t="shared" si="55"/>
        <v>6992.7985081510333</v>
      </c>
    </row>
    <row r="3544" spans="1:24" x14ac:dyDescent="0.15">
      <c r="A3544">
        <v>3543</v>
      </c>
      <c r="B3544">
        <v>19</v>
      </c>
      <c r="C3544">
        <v>4744.5111815869559</v>
      </c>
      <c r="D3544">
        <v>409.35267234782617</v>
      </c>
      <c r="E3544">
        <v>181.93452104347833</v>
      </c>
      <c r="F3544">
        <v>5357.3483999999999</v>
      </c>
      <c r="G3544" s="1">
        <v>0.74</v>
      </c>
      <c r="H3544">
        <v>3123.0793159857394</v>
      </c>
      <c r="Q3544">
        <v>3543</v>
      </c>
      <c r="R3544">
        <v>19</v>
      </c>
      <c r="S3544">
        <f>VLOOKUP($R3544,'[3]人物&amp;怪物成长分析'!$B$5:$S$104,12,FALSE)*$W3544</f>
        <v>4744.5111815869559</v>
      </c>
      <c r="T3544">
        <f>VLOOKUP($R3544,'[3]人物&amp;怪物成长分析'!$B$5:$S$104,13,FALSE)*$W3544</f>
        <v>409.35267234782617</v>
      </c>
      <c r="U3544">
        <f>VLOOKUP($R3544,'[3]人物&amp;怪物成长分析'!$B$5:$S$104,14,FALSE)*$W3544</f>
        <v>181.93452104347833</v>
      </c>
      <c r="V3544">
        <f>VLOOKUP($R3544,'[3]人物&amp;怪物成长分析'!$B$5:$S$104,17,FALSE)*$W3544</f>
        <v>5357.3483999999999</v>
      </c>
      <c r="W3544" s="1">
        <v>0.74</v>
      </c>
      <c r="X3544">
        <f t="shared" si="55"/>
        <v>3123.0793159857394</v>
      </c>
    </row>
    <row r="3545" spans="1:24" x14ac:dyDescent="0.15">
      <c r="A3545">
        <v>3544</v>
      </c>
      <c r="B3545">
        <v>43</v>
      </c>
      <c r="C3545">
        <v>69250.320308852737</v>
      </c>
      <c r="D3545">
        <v>3514.9888780850174</v>
      </c>
      <c r="E3545">
        <v>1562.217279148897</v>
      </c>
      <c r="F3545">
        <v>10954.805399999999</v>
      </c>
      <c r="G3545" s="1">
        <v>0.77</v>
      </c>
      <c r="H3545">
        <v>13886.223366705628</v>
      </c>
      <c r="Q3545">
        <v>3544</v>
      </c>
      <c r="R3545">
        <v>43</v>
      </c>
      <c r="S3545">
        <f>VLOOKUP($R3545,'[3]人物&amp;怪物成长分析'!$B$5:$S$104,12,FALSE)*$W3545</f>
        <v>69250.320308852737</v>
      </c>
      <c r="T3545">
        <f>VLOOKUP($R3545,'[3]人物&amp;怪物成长分析'!$B$5:$S$104,13,FALSE)*$W3545</f>
        <v>3514.9888780850174</v>
      </c>
      <c r="U3545">
        <f>VLOOKUP($R3545,'[3]人物&amp;怪物成长分析'!$B$5:$S$104,14,FALSE)*$W3545</f>
        <v>1562.217279148897</v>
      </c>
      <c r="V3545">
        <f>VLOOKUP($R3545,'[3]人物&amp;怪物成长分析'!$B$5:$S$104,17,FALSE)*$W3545</f>
        <v>10954.805399999999</v>
      </c>
      <c r="W3545" s="1">
        <v>0.77</v>
      </c>
      <c r="X3545">
        <f t="shared" si="55"/>
        <v>13886.223366705628</v>
      </c>
    </row>
    <row r="3546" spans="1:24" x14ac:dyDescent="0.15">
      <c r="A3546">
        <v>3545</v>
      </c>
      <c r="B3546">
        <v>42</v>
      </c>
      <c r="C3546">
        <v>56130.460438596951</v>
      </c>
      <c r="D3546">
        <v>2920.228538953847</v>
      </c>
      <c r="E3546">
        <v>1297.8793506461545</v>
      </c>
      <c r="F3546">
        <v>9615.7571999999982</v>
      </c>
      <c r="G3546" s="1">
        <v>0.69</v>
      </c>
      <c r="H3546">
        <v>11679.220506172654</v>
      </c>
      <c r="Q3546">
        <v>3545</v>
      </c>
      <c r="R3546">
        <v>42</v>
      </c>
      <c r="S3546">
        <f>VLOOKUP($R3546,'[3]人物&amp;怪物成长分析'!$B$5:$S$104,12,FALSE)*$W3546</f>
        <v>56130.460438596951</v>
      </c>
      <c r="T3546">
        <f>VLOOKUP($R3546,'[3]人物&amp;怪物成长分析'!$B$5:$S$104,13,FALSE)*$W3546</f>
        <v>2920.228538953847</v>
      </c>
      <c r="U3546">
        <f>VLOOKUP($R3546,'[3]人物&amp;怪物成长分析'!$B$5:$S$104,14,FALSE)*$W3546</f>
        <v>1297.8793506461545</v>
      </c>
      <c r="V3546">
        <f>VLOOKUP($R3546,'[3]人物&amp;怪物成长分析'!$B$5:$S$104,17,FALSE)*$W3546</f>
        <v>9615.7571999999982</v>
      </c>
      <c r="W3546" s="1">
        <v>0.69</v>
      </c>
      <c r="X3546">
        <f t="shared" si="55"/>
        <v>11679.220506172654</v>
      </c>
    </row>
    <row r="3547" spans="1:24" x14ac:dyDescent="0.15">
      <c r="A3547">
        <v>3546</v>
      </c>
      <c r="B3547">
        <v>30</v>
      </c>
      <c r="C3547">
        <v>12418.984123419737</v>
      </c>
      <c r="D3547">
        <v>801.94336940468281</v>
      </c>
      <c r="E3547">
        <v>356.41927529097012</v>
      </c>
      <c r="F3547">
        <v>5534.366</v>
      </c>
      <c r="G3547" s="1">
        <v>0.53</v>
      </c>
      <c r="H3547">
        <v>4244.1677395589304</v>
      </c>
      <c r="Q3547">
        <v>3546</v>
      </c>
      <c r="R3547">
        <v>30</v>
      </c>
      <c r="S3547">
        <f>VLOOKUP($R3547,'[3]人物&amp;怪物成长分析'!$B$5:$S$104,12,FALSE)*$W3547</f>
        <v>12418.984123419737</v>
      </c>
      <c r="T3547">
        <f>VLOOKUP($R3547,'[3]人物&amp;怪物成长分析'!$B$5:$S$104,13,FALSE)*$W3547</f>
        <v>801.94336940468281</v>
      </c>
      <c r="U3547">
        <f>VLOOKUP($R3547,'[3]人物&amp;怪物成长分析'!$B$5:$S$104,14,FALSE)*$W3547</f>
        <v>356.41927529097012</v>
      </c>
      <c r="V3547">
        <f>VLOOKUP($R3547,'[3]人物&amp;怪物成长分析'!$B$5:$S$104,17,FALSE)*$W3547</f>
        <v>5534.366</v>
      </c>
      <c r="W3547" s="1">
        <v>0.53</v>
      </c>
      <c r="X3547">
        <f t="shared" si="55"/>
        <v>4244.1677395589304</v>
      </c>
    </row>
    <row r="3548" spans="1:24" x14ac:dyDescent="0.15">
      <c r="A3548">
        <v>3547</v>
      </c>
      <c r="B3548">
        <v>28</v>
      </c>
      <c r="C3548">
        <v>14438.656212634118</v>
      </c>
      <c r="D3548">
        <v>977.05192416321108</v>
      </c>
      <c r="E3548">
        <v>434.24529962809379</v>
      </c>
      <c r="F3548">
        <v>7592.1383999999998</v>
      </c>
      <c r="G3548" s="1">
        <v>0.77</v>
      </c>
      <c r="H3548">
        <v>5484.2046339560029</v>
      </c>
      <c r="Q3548">
        <v>3547</v>
      </c>
      <c r="R3548">
        <v>28</v>
      </c>
      <c r="S3548">
        <f>VLOOKUP($R3548,'[3]人物&amp;怪物成长分析'!$B$5:$S$104,12,FALSE)*$W3548</f>
        <v>14438.656212634118</v>
      </c>
      <c r="T3548">
        <f>VLOOKUP($R3548,'[3]人物&amp;怪物成长分析'!$B$5:$S$104,13,FALSE)*$W3548</f>
        <v>977.05192416321108</v>
      </c>
      <c r="U3548">
        <f>VLOOKUP($R3548,'[3]人物&amp;怪物成长分析'!$B$5:$S$104,14,FALSE)*$W3548</f>
        <v>434.24529962809379</v>
      </c>
      <c r="V3548">
        <f>VLOOKUP($R3548,'[3]人物&amp;怪物成长分析'!$B$5:$S$104,17,FALSE)*$W3548</f>
        <v>7592.1383999999998</v>
      </c>
      <c r="W3548" s="1">
        <v>0.77</v>
      </c>
      <c r="X3548">
        <f t="shared" si="55"/>
        <v>5484.2046339560029</v>
      </c>
    </row>
    <row r="3549" spans="1:24" x14ac:dyDescent="0.15">
      <c r="A3549">
        <v>3548</v>
      </c>
      <c r="B3549">
        <v>29</v>
      </c>
      <c r="C3549">
        <v>8559.6397016934807</v>
      </c>
      <c r="D3549">
        <v>565.66687335652205</v>
      </c>
      <c r="E3549">
        <v>251.40749926956536</v>
      </c>
      <c r="F3549">
        <v>4161.9345999999996</v>
      </c>
      <c r="G3549" s="1">
        <v>0.41</v>
      </c>
      <c r="H3549">
        <v>3089.4212696325917</v>
      </c>
      <c r="Q3549">
        <v>3548</v>
      </c>
      <c r="R3549">
        <v>29</v>
      </c>
      <c r="S3549">
        <f>VLOOKUP($R3549,'[3]人物&amp;怪物成长分析'!$B$5:$S$104,12,FALSE)*$W3549</f>
        <v>8559.6397016934807</v>
      </c>
      <c r="T3549">
        <f>VLOOKUP($R3549,'[3]人物&amp;怪物成长分析'!$B$5:$S$104,13,FALSE)*$W3549</f>
        <v>565.66687335652205</v>
      </c>
      <c r="U3549">
        <f>VLOOKUP($R3549,'[3]人物&amp;怪物成长分析'!$B$5:$S$104,14,FALSE)*$W3549</f>
        <v>251.40749926956536</v>
      </c>
      <c r="V3549">
        <f>VLOOKUP($R3549,'[3]人物&amp;怪物成长分析'!$B$5:$S$104,17,FALSE)*$W3549</f>
        <v>4161.9345999999996</v>
      </c>
      <c r="W3549" s="1">
        <v>0.41</v>
      </c>
      <c r="X3549">
        <f t="shared" si="55"/>
        <v>3089.4212696325917</v>
      </c>
    </row>
    <row r="3550" spans="1:24" x14ac:dyDescent="0.15">
      <c r="A3550">
        <v>3549</v>
      </c>
      <c r="B3550">
        <v>41</v>
      </c>
      <c r="C3550">
        <v>34486.011853306009</v>
      </c>
      <c r="D3550">
        <v>1839.9429144234789</v>
      </c>
      <c r="E3550">
        <v>817.75240641043501</v>
      </c>
      <c r="F3550">
        <v>6413.0277999999998</v>
      </c>
      <c r="G3550" s="1">
        <v>0.47</v>
      </c>
      <c r="H3550">
        <v>7461.0782963593847</v>
      </c>
      <c r="Q3550">
        <v>3549</v>
      </c>
      <c r="R3550">
        <v>41</v>
      </c>
      <c r="S3550">
        <f>VLOOKUP($R3550,'[3]人物&amp;怪物成长分析'!$B$5:$S$104,12,FALSE)*$W3550</f>
        <v>34486.011853306009</v>
      </c>
      <c r="T3550">
        <f>VLOOKUP($R3550,'[3]人物&amp;怪物成长分析'!$B$5:$S$104,13,FALSE)*$W3550</f>
        <v>1839.9429144234789</v>
      </c>
      <c r="U3550">
        <f>VLOOKUP($R3550,'[3]人物&amp;怪物成长分析'!$B$5:$S$104,14,FALSE)*$W3550</f>
        <v>817.75240641043501</v>
      </c>
      <c r="V3550">
        <f>VLOOKUP($R3550,'[3]人物&amp;怪物成长分析'!$B$5:$S$104,17,FALSE)*$W3550</f>
        <v>6413.0277999999998</v>
      </c>
      <c r="W3550" s="1">
        <v>0.47</v>
      </c>
      <c r="X3550">
        <f t="shared" si="55"/>
        <v>7461.0782963593847</v>
      </c>
    </row>
    <row r="3551" spans="1:24" x14ac:dyDescent="0.15">
      <c r="A3551">
        <v>3550</v>
      </c>
      <c r="B3551">
        <v>31</v>
      </c>
      <c r="C3551">
        <v>13611.375716400005</v>
      </c>
      <c r="D3551">
        <v>870.03006552000022</v>
      </c>
      <c r="E3551">
        <v>386.68002912000014</v>
      </c>
      <c r="F3551">
        <v>5581.3368</v>
      </c>
      <c r="G3551" s="1">
        <v>0.52</v>
      </c>
      <c r="H3551">
        <v>4438.5835623552011</v>
      </c>
      <c r="Q3551">
        <v>3550</v>
      </c>
      <c r="R3551">
        <v>31</v>
      </c>
      <c r="S3551">
        <f>VLOOKUP($R3551,'[3]人物&amp;怪物成长分析'!$B$5:$S$104,12,FALSE)*$W3551</f>
        <v>13611.375716400005</v>
      </c>
      <c r="T3551">
        <f>VLOOKUP($R3551,'[3]人物&amp;怪物成长分析'!$B$5:$S$104,13,FALSE)*$W3551</f>
        <v>870.03006552000022</v>
      </c>
      <c r="U3551">
        <f>VLOOKUP($R3551,'[3]人物&amp;怪物成长分析'!$B$5:$S$104,14,FALSE)*$W3551</f>
        <v>386.68002912000014</v>
      </c>
      <c r="V3551">
        <f>VLOOKUP($R3551,'[3]人物&amp;怪物成长分析'!$B$5:$S$104,17,FALSE)*$W3551</f>
        <v>5581.3368</v>
      </c>
      <c r="W3551" s="1">
        <v>0.52</v>
      </c>
      <c r="X3551">
        <f t="shared" si="55"/>
        <v>4438.5835623552011</v>
      </c>
    </row>
    <row r="3552" spans="1:24" x14ac:dyDescent="0.15">
      <c r="A3552">
        <v>3551</v>
      </c>
      <c r="B3552">
        <v>21</v>
      </c>
      <c r="C3552">
        <v>5471.6108947500024</v>
      </c>
      <c r="D3552">
        <v>444.89665095652197</v>
      </c>
      <c r="E3552">
        <v>197.73184486956532</v>
      </c>
      <c r="F3552">
        <v>5240.6998000000003</v>
      </c>
      <c r="G3552" s="1">
        <v>0.67</v>
      </c>
      <c r="H3552">
        <v>3171.9970363393045</v>
      </c>
      <c r="Q3552">
        <v>3551</v>
      </c>
      <c r="R3552">
        <v>21</v>
      </c>
      <c r="S3552">
        <f>VLOOKUP($R3552,'[3]人物&amp;怪物成长分析'!$B$5:$S$104,12,FALSE)*$W3552</f>
        <v>5471.6108947500024</v>
      </c>
      <c r="T3552">
        <f>VLOOKUP($R3552,'[3]人物&amp;怪物成长分析'!$B$5:$S$104,13,FALSE)*$W3552</f>
        <v>444.89665095652197</v>
      </c>
      <c r="U3552">
        <f>VLOOKUP($R3552,'[3]人物&amp;怪物成长分析'!$B$5:$S$104,14,FALSE)*$W3552</f>
        <v>197.73184486956532</v>
      </c>
      <c r="V3552">
        <f>VLOOKUP($R3552,'[3]人物&amp;怪物成长分析'!$B$5:$S$104,17,FALSE)*$W3552</f>
        <v>5240.6998000000003</v>
      </c>
      <c r="W3552" s="1">
        <v>0.67</v>
      </c>
      <c r="X3552">
        <f t="shared" si="55"/>
        <v>3171.9970363393045</v>
      </c>
    </row>
    <row r="3553" spans="1:24" x14ac:dyDescent="0.15">
      <c r="A3553">
        <v>3552</v>
      </c>
      <c r="B3553">
        <v>41</v>
      </c>
      <c r="C3553">
        <v>45492.185849041969</v>
      </c>
      <c r="D3553">
        <v>2427.1587381756531</v>
      </c>
      <c r="E3553">
        <v>1078.7372169669568</v>
      </c>
      <c r="F3553">
        <v>8459.7387999999992</v>
      </c>
      <c r="G3553" s="1">
        <v>0.62</v>
      </c>
      <c r="H3553">
        <v>9842.2734973251463</v>
      </c>
      <c r="Q3553">
        <v>3552</v>
      </c>
      <c r="R3553">
        <v>41</v>
      </c>
      <c r="S3553">
        <f>VLOOKUP($R3553,'[3]人物&amp;怪物成长分析'!$B$5:$S$104,12,FALSE)*$W3553</f>
        <v>45492.185849041969</v>
      </c>
      <c r="T3553">
        <f>VLOOKUP($R3553,'[3]人物&amp;怪物成长分析'!$B$5:$S$104,13,FALSE)*$W3553</f>
        <v>2427.1587381756531</v>
      </c>
      <c r="U3553">
        <f>VLOOKUP($R3553,'[3]人物&amp;怪物成长分析'!$B$5:$S$104,14,FALSE)*$W3553</f>
        <v>1078.7372169669568</v>
      </c>
      <c r="V3553">
        <f>VLOOKUP($R3553,'[3]人物&amp;怪物成长分析'!$B$5:$S$104,17,FALSE)*$W3553</f>
        <v>8459.7387999999992</v>
      </c>
      <c r="W3553" s="1">
        <v>0.62</v>
      </c>
      <c r="X3553">
        <f t="shared" si="55"/>
        <v>9842.2734973251463</v>
      </c>
    </row>
    <row r="3554" spans="1:24" x14ac:dyDescent="0.15">
      <c r="A3554">
        <v>3553</v>
      </c>
      <c r="B3554">
        <v>37</v>
      </c>
      <c r="C3554">
        <v>15833.463298518134</v>
      </c>
      <c r="D3554">
        <v>939.66072919193994</v>
      </c>
      <c r="E3554">
        <v>417.62699075197332</v>
      </c>
      <c r="F3554">
        <v>4118.4594000000006</v>
      </c>
      <c r="G3554" s="1">
        <v>0.33</v>
      </c>
      <c r="H3554">
        <v>4069.082937461566</v>
      </c>
      <c r="Q3554">
        <v>3553</v>
      </c>
      <c r="R3554">
        <v>37</v>
      </c>
      <c r="S3554">
        <f>VLOOKUP($R3554,'[3]人物&amp;怪物成长分析'!$B$5:$S$104,12,FALSE)*$W3554</f>
        <v>15833.463298518134</v>
      </c>
      <c r="T3554">
        <f>VLOOKUP($R3554,'[3]人物&amp;怪物成长分析'!$B$5:$S$104,13,FALSE)*$W3554</f>
        <v>939.66072919193994</v>
      </c>
      <c r="U3554">
        <f>VLOOKUP($R3554,'[3]人物&amp;怪物成长分析'!$B$5:$S$104,14,FALSE)*$W3554</f>
        <v>417.62699075197332</v>
      </c>
      <c r="V3554">
        <f>VLOOKUP($R3554,'[3]人物&amp;怪物成长分析'!$B$5:$S$104,17,FALSE)*$W3554</f>
        <v>4118.4594000000006</v>
      </c>
      <c r="W3554" s="1">
        <v>0.33</v>
      </c>
      <c r="X3554">
        <f t="shared" si="55"/>
        <v>4069.082937461566</v>
      </c>
    </row>
    <row r="3555" spans="1:24" x14ac:dyDescent="0.15">
      <c r="A3555">
        <v>3554</v>
      </c>
      <c r="B3555">
        <v>36</v>
      </c>
      <c r="C3555">
        <v>17635.325822223414</v>
      </c>
      <c r="D3555">
        <v>1076.4780904101674</v>
      </c>
      <c r="E3555">
        <v>478.43470684896329</v>
      </c>
      <c r="F3555">
        <v>4997.5063999999993</v>
      </c>
      <c r="G3555" s="1">
        <v>0.41</v>
      </c>
      <c r="H3555">
        <v>4751.3736073776799</v>
      </c>
      <c r="Q3555">
        <v>3554</v>
      </c>
      <c r="R3555">
        <v>36</v>
      </c>
      <c r="S3555">
        <f>VLOOKUP($R3555,'[3]人物&amp;怪物成长分析'!$B$5:$S$104,12,FALSE)*$W3555</f>
        <v>17635.325822223414</v>
      </c>
      <c r="T3555">
        <f>VLOOKUP($R3555,'[3]人物&amp;怪物成长分析'!$B$5:$S$104,13,FALSE)*$W3555</f>
        <v>1076.4780904101674</v>
      </c>
      <c r="U3555">
        <f>VLOOKUP($R3555,'[3]人物&amp;怪物成长分析'!$B$5:$S$104,14,FALSE)*$W3555</f>
        <v>478.43470684896329</v>
      </c>
      <c r="V3555">
        <f>VLOOKUP($R3555,'[3]人物&amp;怪物成长分析'!$B$5:$S$104,17,FALSE)*$W3555</f>
        <v>4997.5063999999993</v>
      </c>
      <c r="W3555" s="1">
        <v>0.41</v>
      </c>
      <c r="X3555">
        <f t="shared" si="55"/>
        <v>4751.3736073776799</v>
      </c>
    </row>
    <row r="3556" spans="1:24" x14ac:dyDescent="0.15">
      <c r="A3556">
        <v>3555</v>
      </c>
      <c r="B3556">
        <v>24</v>
      </c>
      <c r="C3556">
        <v>4692.4756452173924</v>
      </c>
      <c r="D3556">
        <v>351.20399839464892</v>
      </c>
      <c r="E3556">
        <v>156.09066595317728</v>
      </c>
      <c r="F3556">
        <v>3478.1440000000002</v>
      </c>
      <c r="G3556" s="1">
        <v>0.4</v>
      </c>
      <c r="H3556">
        <v>2253.0751801878259</v>
      </c>
      <c r="Q3556">
        <v>3555</v>
      </c>
      <c r="R3556">
        <v>24</v>
      </c>
      <c r="S3556">
        <f>VLOOKUP($R3556,'[3]人物&amp;怪物成长分析'!$B$5:$S$104,12,FALSE)*$W3556</f>
        <v>4692.4756452173924</v>
      </c>
      <c r="T3556">
        <f>VLOOKUP($R3556,'[3]人物&amp;怪物成长分析'!$B$5:$S$104,13,FALSE)*$W3556</f>
        <v>351.20399839464892</v>
      </c>
      <c r="U3556">
        <f>VLOOKUP($R3556,'[3]人物&amp;怪物成长分析'!$B$5:$S$104,14,FALSE)*$W3556</f>
        <v>156.09066595317728</v>
      </c>
      <c r="V3556">
        <f>VLOOKUP($R3556,'[3]人物&amp;怪物成长分析'!$B$5:$S$104,17,FALSE)*$W3556</f>
        <v>3478.1440000000002</v>
      </c>
      <c r="W3556" s="1">
        <v>0.4</v>
      </c>
      <c r="X3556">
        <f t="shared" si="55"/>
        <v>2253.0751801878259</v>
      </c>
    </row>
    <row r="3557" spans="1:24" x14ac:dyDescent="0.15">
      <c r="A3557">
        <v>3556</v>
      </c>
      <c r="B3557">
        <v>25</v>
      </c>
      <c r="C3557">
        <v>5137.0281317934796</v>
      </c>
      <c r="D3557">
        <v>374.54787391304365</v>
      </c>
      <c r="E3557">
        <v>166.46572173913052</v>
      </c>
      <c r="F3557">
        <v>3504.7350000000001</v>
      </c>
      <c r="G3557" s="1">
        <v>0.39</v>
      </c>
      <c r="H3557">
        <v>2325.7255451086962</v>
      </c>
      <c r="Q3557">
        <v>3556</v>
      </c>
      <c r="R3557">
        <v>25</v>
      </c>
      <c r="S3557">
        <f>VLOOKUP($R3557,'[3]人物&amp;怪物成长分析'!$B$5:$S$104,12,FALSE)*$W3557</f>
        <v>5137.0281317934796</v>
      </c>
      <c r="T3557">
        <f>VLOOKUP($R3557,'[3]人物&amp;怪物成长分析'!$B$5:$S$104,13,FALSE)*$W3557</f>
        <v>374.54787391304365</v>
      </c>
      <c r="U3557">
        <f>VLOOKUP($R3557,'[3]人物&amp;怪物成长分析'!$B$5:$S$104,14,FALSE)*$W3557</f>
        <v>166.46572173913052</v>
      </c>
      <c r="V3557">
        <f>VLOOKUP($R3557,'[3]人物&amp;怪物成长分析'!$B$5:$S$104,17,FALSE)*$W3557</f>
        <v>3504.7350000000001</v>
      </c>
      <c r="W3557" s="1">
        <v>0.39</v>
      </c>
      <c r="X3557">
        <f t="shared" si="55"/>
        <v>2325.7255451086962</v>
      </c>
    </row>
    <row r="3558" spans="1:24" x14ac:dyDescent="0.15">
      <c r="A3558">
        <v>3557</v>
      </c>
      <c r="B3558">
        <v>22</v>
      </c>
      <c r="C3558">
        <v>5762.9359346086958</v>
      </c>
      <c r="D3558">
        <v>455.46804313043486</v>
      </c>
      <c r="E3558">
        <v>202.43024139130441</v>
      </c>
      <c r="F3558">
        <v>5111.2403999999997</v>
      </c>
      <c r="G3558" s="1">
        <v>0.63</v>
      </c>
      <c r="H3558">
        <v>3151.4849494873042</v>
      </c>
      <c r="Q3558">
        <v>3557</v>
      </c>
      <c r="R3558">
        <v>22</v>
      </c>
      <c r="S3558">
        <f>VLOOKUP($R3558,'[3]人物&amp;怪物成长分析'!$B$5:$S$104,12,FALSE)*$W3558</f>
        <v>5762.9359346086958</v>
      </c>
      <c r="T3558">
        <f>VLOOKUP($R3558,'[3]人物&amp;怪物成长分析'!$B$5:$S$104,13,FALSE)*$W3558</f>
        <v>455.46804313043486</v>
      </c>
      <c r="U3558">
        <f>VLOOKUP($R3558,'[3]人物&amp;怪物成长分析'!$B$5:$S$104,14,FALSE)*$W3558</f>
        <v>202.43024139130441</v>
      </c>
      <c r="V3558">
        <f>VLOOKUP($R3558,'[3]人物&amp;怪物成长分析'!$B$5:$S$104,17,FALSE)*$W3558</f>
        <v>5111.2403999999997</v>
      </c>
      <c r="W3558" s="1">
        <v>0.63</v>
      </c>
      <c r="X3558">
        <f t="shared" si="55"/>
        <v>3151.4849494873042</v>
      </c>
    </row>
    <row r="3559" spans="1:24" x14ac:dyDescent="0.15">
      <c r="A3559">
        <v>3558</v>
      </c>
      <c r="B3559">
        <v>31</v>
      </c>
      <c r="C3559">
        <v>13873.13294171539</v>
      </c>
      <c r="D3559">
        <v>886.76141293384649</v>
      </c>
      <c r="E3559">
        <v>394.11618352615397</v>
      </c>
      <c r="F3559">
        <v>5688.6702000000005</v>
      </c>
      <c r="G3559" s="1">
        <v>0.53</v>
      </c>
      <c r="H3559">
        <v>4523.9409385543395</v>
      </c>
      <c r="Q3559">
        <v>3558</v>
      </c>
      <c r="R3559">
        <v>31</v>
      </c>
      <c r="S3559">
        <f>VLOOKUP($R3559,'[3]人物&amp;怪物成长分析'!$B$5:$S$104,12,FALSE)*$W3559</f>
        <v>13873.13294171539</v>
      </c>
      <c r="T3559">
        <f>VLOOKUP($R3559,'[3]人物&amp;怪物成长分析'!$B$5:$S$104,13,FALSE)*$W3559</f>
        <v>886.76141293384649</v>
      </c>
      <c r="U3559">
        <f>VLOOKUP($R3559,'[3]人物&amp;怪物成长分析'!$B$5:$S$104,14,FALSE)*$W3559</f>
        <v>394.11618352615397</v>
      </c>
      <c r="V3559">
        <f>VLOOKUP($R3559,'[3]人物&amp;怪物成长分析'!$B$5:$S$104,17,FALSE)*$W3559</f>
        <v>5688.6702000000005</v>
      </c>
      <c r="W3559" s="1">
        <v>0.53</v>
      </c>
      <c r="X3559">
        <f t="shared" si="55"/>
        <v>4523.9409385543395</v>
      </c>
    </row>
    <row r="3560" spans="1:24" x14ac:dyDescent="0.15">
      <c r="A3560">
        <v>3559</v>
      </c>
      <c r="B3560">
        <v>21</v>
      </c>
      <c r="C3560">
        <v>2858.304198750001</v>
      </c>
      <c r="D3560">
        <v>232.40869826086967</v>
      </c>
      <c r="E3560">
        <v>103.29275478260874</v>
      </c>
      <c r="F3560">
        <v>2737.6789999999996</v>
      </c>
      <c r="G3560" s="1">
        <v>0.35</v>
      </c>
      <c r="H3560">
        <v>1657.0133771921742</v>
      </c>
      <c r="Q3560">
        <v>3559</v>
      </c>
      <c r="R3560">
        <v>21</v>
      </c>
      <c r="S3560">
        <f>VLOOKUP($R3560,'[3]人物&amp;怪物成长分析'!$B$5:$S$104,12,FALSE)*$W3560</f>
        <v>2858.304198750001</v>
      </c>
      <c r="T3560">
        <f>VLOOKUP($R3560,'[3]人物&amp;怪物成长分析'!$B$5:$S$104,13,FALSE)*$W3560</f>
        <v>232.40869826086967</v>
      </c>
      <c r="U3560">
        <f>VLOOKUP($R3560,'[3]人物&amp;怪物成长分析'!$B$5:$S$104,14,FALSE)*$W3560</f>
        <v>103.29275478260874</v>
      </c>
      <c r="V3560">
        <f>VLOOKUP($R3560,'[3]人物&amp;怪物成长分析'!$B$5:$S$104,17,FALSE)*$W3560</f>
        <v>2737.6789999999996</v>
      </c>
      <c r="W3560" s="1">
        <v>0.35</v>
      </c>
      <c r="X3560">
        <f t="shared" si="55"/>
        <v>1657.0133771921742</v>
      </c>
    </row>
    <row r="3561" spans="1:24" x14ac:dyDescent="0.15">
      <c r="A3561">
        <v>3560</v>
      </c>
      <c r="B3561">
        <v>32</v>
      </c>
      <c r="C3561">
        <v>9902.5377429110413</v>
      </c>
      <c r="D3561">
        <v>626.7643957348497</v>
      </c>
      <c r="E3561">
        <v>278.56195365993324</v>
      </c>
      <c r="F3561">
        <v>3748.3232000000003</v>
      </c>
      <c r="G3561" s="1">
        <v>0.34</v>
      </c>
      <c r="H3561">
        <v>3091.0292965334697</v>
      </c>
      <c r="Q3561">
        <v>3560</v>
      </c>
      <c r="R3561">
        <v>32</v>
      </c>
      <c r="S3561">
        <f>VLOOKUP($R3561,'[3]人物&amp;怪物成长分析'!$B$5:$S$104,12,FALSE)*$W3561</f>
        <v>9902.5377429110413</v>
      </c>
      <c r="T3561">
        <f>VLOOKUP($R3561,'[3]人物&amp;怪物成长分析'!$B$5:$S$104,13,FALSE)*$W3561</f>
        <v>626.7643957348497</v>
      </c>
      <c r="U3561">
        <f>VLOOKUP($R3561,'[3]人物&amp;怪物成长分析'!$B$5:$S$104,14,FALSE)*$W3561</f>
        <v>278.56195365993324</v>
      </c>
      <c r="V3561">
        <f>VLOOKUP($R3561,'[3]人物&amp;怪物成长分析'!$B$5:$S$104,17,FALSE)*$W3561</f>
        <v>3748.3232000000003</v>
      </c>
      <c r="W3561" s="1">
        <v>0.34</v>
      </c>
      <c r="X3561">
        <f t="shared" si="55"/>
        <v>3091.0292965334697</v>
      </c>
    </row>
    <row r="3562" spans="1:24" x14ac:dyDescent="0.15">
      <c r="A3562">
        <v>3561</v>
      </c>
      <c r="B3562">
        <v>26</v>
      </c>
      <c r="C3562">
        <v>9239.9012580762555</v>
      </c>
      <c r="D3562">
        <v>656.73533127491658</v>
      </c>
      <c r="E3562">
        <v>291.88236945551847</v>
      </c>
      <c r="F3562">
        <v>5752.1367999999993</v>
      </c>
      <c r="G3562" s="1">
        <v>0.62</v>
      </c>
      <c r="H3562">
        <v>3928.728315664182</v>
      </c>
      <c r="Q3562">
        <v>3561</v>
      </c>
      <c r="R3562">
        <v>26</v>
      </c>
      <c r="S3562">
        <f>VLOOKUP($R3562,'[3]人物&amp;怪物成长分析'!$B$5:$S$104,12,FALSE)*$W3562</f>
        <v>9239.9012580762555</v>
      </c>
      <c r="T3562">
        <f>VLOOKUP($R3562,'[3]人物&amp;怪物成长分析'!$B$5:$S$104,13,FALSE)*$W3562</f>
        <v>656.73533127491658</v>
      </c>
      <c r="U3562">
        <f>VLOOKUP($R3562,'[3]人物&amp;怪物成长分析'!$B$5:$S$104,14,FALSE)*$W3562</f>
        <v>291.88236945551847</v>
      </c>
      <c r="V3562">
        <f>VLOOKUP($R3562,'[3]人物&amp;怪物成长分析'!$B$5:$S$104,17,FALSE)*$W3562</f>
        <v>5752.1367999999993</v>
      </c>
      <c r="W3562" s="1">
        <v>0.62</v>
      </c>
      <c r="X3562">
        <f t="shared" si="55"/>
        <v>3928.728315664182</v>
      </c>
    </row>
    <row r="3563" spans="1:24" x14ac:dyDescent="0.15">
      <c r="A3563">
        <v>3562</v>
      </c>
      <c r="B3563">
        <v>32</v>
      </c>
      <c r="C3563">
        <v>18931.322155565224</v>
      </c>
      <c r="D3563">
        <v>1198.2260506695654</v>
      </c>
      <c r="E3563">
        <v>532.54491140869584</v>
      </c>
      <c r="F3563">
        <v>7165.9120000000003</v>
      </c>
      <c r="G3563" s="1">
        <v>0.65</v>
      </c>
      <c r="H3563">
        <v>5909.320713961044</v>
      </c>
      <c r="Q3563">
        <v>3562</v>
      </c>
      <c r="R3563">
        <v>32</v>
      </c>
      <c r="S3563">
        <f>VLOOKUP($R3563,'[3]人物&amp;怪物成长分析'!$B$5:$S$104,12,FALSE)*$W3563</f>
        <v>18931.322155565224</v>
      </c>
      <c r="T3563">
        <f>VLOOKUP($R3563,'[3]人物&amp;怪物成长分析'!$B$5:$S$104,13,FALSE)*$W3563</f>
        <v>1198.2260506695654</v>
      </c>
      <c r="U3563">
        <f>VLOOKUP($R3563,'[3]人物&amp;怪物成长分析'!$B$5:$S$104,14,FALSE)*$W3563</f>
        <v>532.54491140869584</v>
      </c>
      <c r="V3563">
        <f>VLOOKUP($R3563,'[3]人物&amp;怪物成长分析'!$B$5:$S$104,17,FALSE)*$W3563</f>
        <v>7165.9120000000003</v>
      </c>
      <c r="W3563" s="1">
        <v>0.65</v>
      </c>
      <c r="X3563">
        <f t="shared" si="55"/>
        <v>5909.320713961044</v>
      </c>
    </row>
    <row r="3564" spans="1:24" x14ac:dyDescent="0.15">
      <c r="A3564">
        <v>3563</v>
      </c>
      <c r="B3564">
        <v>46</v>
      </c>
      <c r="C3564">
        <v>88558.866772803245</v>
      </c>
      <c r="D3564">
        <v>4186.6306025225431</v>
      </c>
      <c r="E3564">
        <v>1860.7247122322417</v>
      </c>
      <c r="F3564">
        <v>11174.325599999998</v>
      </c>
      <c r="G3564" s="1">
        <v>0.74</v>
      </c>
      <c r="H3564">
        <v>16066.776827600297</v>
      </c>
      <c r="Q3564">
        <v>3563</v>
      </c>
      <c r="R3564">
        <v>46</v>
      </c>
      <c r="S3564">
        <f>VLOOKUP($R3564,'[3]人物&amp;怪物成长分析'!$B$5:$S$104,12,FALSE)*$W3564</f>
        <v>88558.866772803245</v>
      </c>
      <c r="T3564">
        <f>VLOOKUP($R3564,'[3]人物&amp;怪物成长分析'!$B$5:$S$104,13,FALSE)*$W3564</f>
        <v>4186.6306025225431</v>
      </c>
      <c r="U3564">
        <f>VLOOKUP($R3564,'[3]人物&amp;怪物成长分析'!$B$5:$S$104,14,FALSE)*$W3564</f>
        <v>1860.7247122322417</v>
      </c>
      <c r="V3564">
        <f>VLOOKUP($R3564,'[3]人物&amp;怪物成长分析'!$B$5:$S$104,17,FALSE)*$W3564</f>
        <v>11174.325599999998</v>
      </c>
      <c r="W3564" s="1">
        <v>0.74</v>
      </c>
      <c r="X3564">
        <f t="shared" si="55"/>
        <v>16066.776827600297</v>
      </c>
    </row>
    <row r="3565" spans="1:24" x14ac:dyDescent="0.15">
      <c r="A3565">
        <v>3564</v>
      </c>
      <c r="B3565">
        <v>34</v>
      </c>
      <c r="C3565">
        <v>18175.502516685956</v>
      </c>
      <c r="D3565">
        <v>1129.0616189494319</v>
      </c>
      <c r="E3565">
        <v>501.80516397752518</v>
      </c>
      <c r="F3565">
        <v>5919.4476000000004</v>
      </c>
      <c r="G3565" s="1">
        <v>0.51</v>
      </c>
      <c r="H3565">
        <v>5244.5988811132747</v>
      </c>
      <c r="Q3565">
        <v>3564</v>
      </c>
      <c r="R3565">
        <v>34</v>
      </c>
      <c r="S3565">
        <f>VLOOKUP($R3565,'[3]人物&amp;怪物成长分析'!$B$5:$S$104,12,FALSE)*$W3565</f>
        <v>18175.502516685956</v>
      </c>
      <c r="T3565">
        <f>VLOOKUP($R3565,'[3]人物&amp;怪物成长分析'!$B$5:$S$104,13,FALSE)*$W3565</f>
        <v>1129.0616189494319</v>
      </c>
      <c r="U3565">
        <f>VLOOKUP($R3565,'[3]人物&amp;怪物成长分析'!$B$5:$S$104,14,FALSE)*$W3565</f>
        <v>501.80516397752518</v>
      </c>
      <c r="V3565">
        <f>VLOOKUP($R3565,'[3]人物&amp;怪物成长分析'!$B$5:$S$104,17,FALSE)*$W3565</f>
        <v>5919.4476000000004</v>
      </c>
      <c r="W3565" s="1">
        <v>0.51</v>
      </c>
      <c r="X3565">
        <f t="shared" si="55"/>
        <v>5244.5988811132747</v>
      </c>
    </row>
    <row r="3566" spans="1:24" x14ac:dyDescent="0.15">
      <c r="A3566">
        <v>3565</v>
      </c>
      <c r="B3566">
        <v>43</v>
      </c>
      <c r="C3566">
        <v>29678.708703794033</v>
      </c>
      <c r="D3566">
        <v>1506.423804893579</v>
      </c>
      <c r="E3566">
        <v>669.52169106381302</v>
      </c>
      <c r="F3566">
        <v>4694.9165999999996</v>
      </c>
      <c r="G3566" s="1">
        <v>0.33</v>
      </c>
      <c r="H3566">
        <v>5951.2385857309837</v>
      </c>
      <c r="Q3566">
        <v>3565</v>
      </c>
      <c r="R3566">
        <v>43</v>
      </c>
      <c r="S3566">
        <f>VLOOKUP($R3566,'[3]人物&amp;怪物成长分析'!$B$5:$S$104,12,FALSE)*$W3566</f>
        <v>29678.708703794033</v>
      </c>
      <c r="T3566">
        <f>VLOOKUP($R3566,'[3]人物&amp;怪物成长分析'!$B$5:$S$104,13,FALSE)*$W3566</f>
        <v>1506.423804893579</v>
      </c>
      <c r="U3566">
        <f>VLOOKUP($R3566,'[3]人物&amp;怪物成长分析'!$B$5:$S$104,14,FALSE)*$W3566</f>
        <v>669.52169106381302</v>
      </c>
      <c r="V3566">
        <f>VLOOKUP($R3566,'[3]人物&amp;怪物成长分析'!$B$5:$S$104,17,FALSE)*$W3566</f>
        <v>4694.9165999999996</v>
      </c>
      <c r="W3566" s="1">
        <v>0.33</v>
      </c>
      <c r="X3566">
        <f t="shared" si="55"/>
        <v>5951.2385857309837</v>
      </c>
    </row>
    <row r="3567" spans="1:24" x14ac:dyDescent="0.15">
      <c r="A3567">
        <v>3566</v>
      </c>
      <c r="B3567">
        <v>47</v>
      </c>
      <c r="C3567">
        <v>95641.867185523326</v>
      </c>
      <c r="D3567">
        <v>4419.6843086096997</v>
      </c>
      <c r="E3567">
        <v>1964.304137159867</v>
      </c>
      <c r="F3567">
        <v>11235.8534</v>
      </c>
      <c r="G3567" s="1">
        <v>0.73</v>
      </c>
      <c r="H3567">
        <v>16835.823947028599</v>
      </c>
      <c r="Q3567">
        <v>3566</v>
      </c>
      <c r="R3567">
        <v>47</v>
      </c>
      <c r="S3567">
        <f>VLOOKUP($R3567,'[3]人物&amp;怪物成长分析'!$B$5:$S$104,12,FALSE)*$W3567</f>
        <v>95641.867185523326</v>
      </c>
      <c r="T3567">
        <f>VLOOKUP($R3567,'[3]人物&amp;怪物成长分析'!$B$5:$S$104,13,FALSE)*$W3567</f>
        <v>4419.6843086096997</v>
      </c>
      <c r="U3567">
        <f>VLOOKUP($R3567,'[3]人物&amp;怪物成长分析'!$B$5:$S$104,14,FALSE)*$W3567</f>
        <v>1964.304137159867</v>
      </c>
      <c r="V3567">
        <f>VLOOKUP($R3567,'[3]人物&amp;怪物成长分析'!$B$5:$S$104,17,FALSE)*$W3567</f>
        <v>11235.8534</v>
      </c>
      <c r="W3567" s="1">
        <v>0.73</v>
      </c>
      <c r="X3567">
        <f t="shared" si="55"/>
        <v>16835.823947028599</v>
      </c>
    </row>
    <row r="3568" spans="1:24" x14ac:dyDescent="0.15">
      <c r="A3568">
        <v>3567</v>
      </c>
      <c r="B3568">
        <v>22</v>
      </c>
      <c r="C3568">
        <v>2835.7303805217393</v>
      </c>
      <c r="D3568">
        <v>224.11919582608701</v>
      </c>
      <c r="E3568">
        <v>99.6085314782609</v>
      </c>
      <c r="F3568">
        <v>2515.0547999999999</v>
      </c>
      <c r="G3568" s="1">
        <v>0.31</v>
      </c>
      <c r="H3568">
        <v>1550.730689430261</v>
      </c>
      <c r="Q3568">
        <v>3567</v>
      </c>
      <c r="R3568">
        <v>22</v>
      </c>
      <c r="S3568">
        <f>VLOOKUP($R3568,'[3]人物&amp;怪物成长分析'!$B$5:$S$104,12,FALSE)*$W3568</f>
        <v>2835.7303805217393</v>
      </c>
      <c r="T3568">
        <f>VLOOKUP($R3568,'[3]人物&amp;怪物成长分析'!$B$5:$S$104,13,FALSE)*$W3568</f>
        <v>224.11919582608701</v>
      </c>
      <c r="U3568">
        <f>VLOOKUP($R3568,'[3]人物&amp;怪物成长分析'!$B$5:$S$104,14,FALSE)*$W3568</f>
        <v>99.6085314782609</v>
      </c>
      <c r="V3568">
        <f>VLOOKUP($R3568,'[3]人物&amp;怪物成长分析'!$B$5:$S$104,17,FALSE)*$W3568</f>
        <v>2515.0547999999999</v>
      </c>
      <c r="W3568" s="1">
        <v>0.31</v>
      </c>
      <c r="X3568">
        <f t="shared" si="55"/>
        <v>1550.730689430261</v>
      </c>
    </row>
    <row r="3569" spans="1:24" x14ac:dyDescent="0.15">
      <c r="A3569">
        <v>3568</v>
      </c>
      <c r="B3569">
        <v>21</v>
      </c>
      <c r="C3569">
        <v>6533.2667400000028</v>
      </c>
      <c r="D3569">
        <v>531.21988173913076</v>
      </c>
      <c r="E3569">
        <v>236.09772521739143</v>
      </c>
      <c r="F3569">
        <v>6257.5519999999997</v>
      </c>
      <c r="G3569" s="1">
        <v>0.8</v>
      </c>
      <c r="H3569">
        <v>3787.4591478678267</v>
      </c>
      <c r="Q3569">
        <v>3568</v>
      </c>
      <c r="R3569">
        <v>21</v>
      </c>
      <c r="S3569">
        <f>VLOOKUP($R3569,'[3]人物&amp;怪物成长分析'!$B$5:$S$104,12,FALSE)*$W3569</f>
        <v>6533.2667400000028</v>
      </c>
      <c r="T3569">
        <f>VLOOKUP($R3569,'[3]人物&amp;怪物成长分析'!$B$5:$S$104,13,FALSE)*$W3569</f>
        <v>531.21988173913076</v>
      </c>
      <c r="U3569">
        <f>VLOOKUP($R3569,'[3]人物&amp;怪物成长分析'!$B$5:$S$104,14,FALSE)*$W3569</f>
        <v>236.09772521739143</v>
      </c>
      <c r="V3569">
        <f>VLOOKUP($R3569,'[3]人物&amp;怪物成长分析'!$B$5:$S$104,17,FALSE)*$W3569</f>
        <v>6257.5519999999997</v>
      </c>
      <c r="W3569" s="1">
        <v>0.8</v>
      </c>
      <c r="X3569">
        <f t="shared" si="55"/>
        <v>3787.4591478678267</v>
      </c>
    </row>
    <row r="3570" spans="1:24" x14ac:dyDescent="0.15">
      <c r="A3570">
        <v>3569</v>
      </c>
      <c r="B3570">
        <v>25</v>
      </c>
      <c r="C3570">
        <v>9220.3069032190651</v>
      </c>
      <c r="D3570">
        <v>672.26541471571932</v>
      </c>
      <c r="E3570">
        <v>298.7846287625419</v>
      </c>
      <c r="F3570">
        <v>6290.5499999999993</v>
      </c>
      <c r="G3570" s="1">
        <v>0.7</v>
      </c>
      <c r="H3570">
        <v>4174.3791835284273</v>
      </c>
      <c r="Q3570">
        <v>3569</v>
      </c>
      <c r="R3570">
        <v>25</v>
      </c>
      <c r="S3570">
        <f>VLOOKUP($R3570,'[3]人物&amp;怪物成长分析'!$B$5:$S$104,12,FALSE)*$W3570</f>
        <v>9220.3069032190651</v>
      </c>
      <c r="T3570">
        <f>VLOOKUP($R3570,'[3]人物&amp;怪物成长分析'!$B$5:$S$104,13,FALSE)*$W3570</f>
        <v>672.26541471571932</v>
      </c>
      <c r="U3570">
        <f>VLOOKUP($R3570,'[3]人物&amp;怪物成长分析'!$B$5:$S$104,14,FALSE)*$W3570</f>
        <v>298.7846287625419</v>
      </c>
      <c r="V3570">
        <f>VLOOKUP($R3570,'[3]人物&amp;怪物成长分析'!$B$5:$S$104,17,FALSE)*$W3570</f>
        <v>6290.5499999999993</v>
      </c>
      <c r="W3570" s="1">
        <v>0.7</v>
      </c>
      <c r="X3570">
        <f t="shared" si="55"/>
        <v>4174.3791835284273</v>
      </c>
    </row>
    <row r="3571" spans="1:24" x14ac:dyDescent="0.15">
      <c r="A3571">
        <v>3570</v>
      </c>
      <c r="B3571">
        <v>40</v>
      </c>
      <c r="C3571">
        <v>33652.106564002686</v>
      </c>
      <c r="D3571">
        <v>1842.2686075183954</v>
      </c>
      <c r="E3571">
        <v>818.78604778595354</v>
      </c>
      <c r="F3571">
        <v>6810.3359999999993</v>
      </c>
      <c r="G3571" s="1">
        <v>0.51</v>
      </c>
      <c r="H3571">
        <v>7587.1837894373475</v>
      </c>
      <c r="Q3571">
        <v>3570</v>
      </c>
      <c r="R3571">
        <v>40</v>
      </c>
      <c r="S3571">
        <f>VLOOKUP($R3571,'[3]人物&amp;怪物成长分析'!$B$5:$S$104,12,FALSE)*$W3571</f>
        <v>33652.106564002686</v>
      </c>
      <c r="T3571">
        <f>VLOOKUP($R3571,'[3]人物&amp;怪物成长分析'!$B$5:$S$104,13,FALSE)*$W3571</f>
        <v>1842.2686075183954</v>
      </c>
      <c r="U3571">
        <f>VLOOKUP($R3571,'[3]人物&amp;怪物成长分析'!$B$5:$S$104,14,FALSE)*$W3571</f>
        <v>818.78604778595354</v>
      </c>
      <c r="V3571">
        <f>VLOOKUP($R3571,'[3]人物&amp;怪物成长分析'!$B$5:$S$104,17,FALSE)*$W3571</f>
        <v>6810.3359999999993</v>
      </c>
      <c r="W3571" s="1">
        <v>0.51</v>
      </c>
      <c r="X3571">
        <f t="shared" si="55"/>
        <v>7587.1837894373475</v>
      </c>
    </row>
    <row r="3572" spans="1:24" x14ac:dyDescent="0.15">
      <c r="A3572">
        <v>3571</v>
      </c>
      <c r="B3572">
        <v>47</v>
      </c>
      <c r="C3572">
        <v>69438.61590181831</v>
      </c>
      <c r="D3572">
        <v>3208.811895291974</v>
      </c>
      <c r="E3572">
        <v>1426.1386201297664</v>
      </c>
      <c r="F3572">
        <v>8157.5374000000002</v>
      </c>
      <c r="G3572" s="1">
        <v>0.53</v>
      </c>
      <c r="H3572">
        <v>12223.269440993368</v>
      </c>
      <c r="Q3572">
        <v>3571</v>
      </c>
      <c r="R3572">
        <v>47</v>
      </c>
      <c r="S3572">
        <f>VLOOKUP($R3572,'[3]人物&amp;怪物成长分析'!$B$5:$S$104,12,FALSE)*$W3572</f>
        <v>69438.61590181831</v>
      </c>
      <c r="T3572">
        <f>VLOOKUP($R3572,'[3]人物&amp;怪物成长分析'!$B$5:$S$104,13,FALSE)*$W3572</f>
        <v>3208.811895291974</v>
      </c>
      <c r="U3572">
        <f>VLOOKUP($R3572,'[3]人物&amp;怪物成长分析'!$B$5:$S$104,14,FALSE)*$W3572</f>
        <v>1426.1386201297664</v>
      </c>
      <c r="V3572">
        <f>VLOOKUP($R3572,'[3]人物&amp;怪物成长分析'!$B$5:$S$104,17,FALSE)*$W3572</f>
        <v>8157.5374000000002</v>
      </c>
      <c r="W3572" s="1">
        <v>0.53</v>
      </c>
      <c r="X3572">
        <f t="shared" si="55"/>
        <v>12223.269440993368</v>
      </c>
    </row>
    <row r="3573" spans="1:24" x14ac:dyDescent="0.15">
      <c r="A3573">
        <v>3572</v>
      </c>
      <c r="B3573">
        <v>21</v>
      </c>
      <c r="C3573">
        <v>5798.2742317500024</v>
      </c>
      <c r="D3573">
        <v>471.45764504347846</v>
      </c>
      <c r="E3573">
        <v>209.53673113043487</v>
      </c>
      <c r="F3573">
        <v>5553.5773999999992</v>
      </c>
      <c r="G3573" s="1">
        <v>0.71</v>
      </c>
      <c r="H3573">
        <v>3361.3699937326955</v>
      </c>
      <c r="Q3573">
        <v>3572</v>
      </c>
      <c r="R3573">
        <v>21</v>
      </c>
      <c r="S3573">
        <f>VLOOKUP($R3573,'[3]人物&amp;怪物成长分析'!$B$5:$S$104,12,FALSE)*$W3573</f>
        <v>5798.2742317500024</v>
      </c>
      <c r="T3573">
        <f>VLOOKUP($R3573,'[3]人物&amp;怪物成长分析'!$B$5:$S$104,13,FALSE)*$W3573</f>
        <v>471.45764504347846</v>
      </c>
      <c r="U3573">
        <f>VLOOKUP($R3573,'[3]人物&amp;怪物成长分析'!$B$5:$S$104,14,FALSE)*$W3573</f>
        <v>209.53673113043487</v>
      </c>
      <c r="V3573">
        <f>VLOOKUP($R3573,'[3]人物&amp;怪物成长分析'!$B$5:$S$104,17,FALSE)*$W3573</f>
        <v>5553.5773999999992</v>
      </c>
      <c r="W3573" s="1">
        <v>0.71</v>
      </c>
      <c r="X3573">
        <f t="shared" si="55"/>
        <v>3361.3699937326955</v>
      </c>
    </row>
    <row r="3574" spans="1:24" x14ac:dyDescent="0.15">
      <c r="A3574">
        <v>3573</v>
      </c>
      <c r="B3574">
        <v>32</v>
      </c>
      <c r="C3574">
        <v>21843.833256421411</v>
      </c>
      <c r="D3574">
        <v>1382.5685200033449</v>
      </c>
      <c r="E3574">
        <v>614.47489777926444</v>
      </c>
      <c r="F3574">
        <v>8268.36</v>
      </c>
      <c r="G3574" s="1">
        <v>0.75</v>
      </c>
      <c r="H3574">
        <v>6818.4469776473597</v>
      </c>
      <c r="Q3574">
        <v>3573</v>
      </c>
      <c r="R3574">
        <v>32</v>
      </c>
      <c r="S3574">
        <f>VLOOKUP($R3574,'[3]人物&amp;怪物成长分析'!$B$5:$S$104,12,FALSE)*$W3574</f>
        <v>21843.833256421411</v>
      </c>
      <c r="T3574">
        <f>VLOOKUP($R3574,'[3]人物&amp;怪物成长分析'!$B$5:$S$104,13,FALSE)*$W3574</f>
        <v>1382.5685200033449</v>
      </c>
      <c r="U3574">
        <f>VLOOKUP($R3574,'[3]人物&amp;怪物成长分析'!$B$5:$S$104,14,FALSE)*$W3574</f>
        <v>614.47489777926444</v>
      </c>
      <c r="V3574">
        <f>VLOOKUP($R3574,'[3]人物&amp;怪物成长分析'!$B$5:$S$104,17,FALSE)*$W3574</f>
        <v>8268.36</v>
      </c>
      <c r="W3574" s="1">
        <v>0.75</v>
      </c>
      <c r="X3574">
        <f t="shared" si="55"/>
        <v>6818.4469776473597</v>
      </c>
    </row>
    <row r="3575" spans="1:24" x14ac:dyDescent="0.15">
      <c r="A3575">
        <v>3574</v>
      </c>
      <c r="B3575">
        <v>37</v>
      </c>
      <c r="C3575">
        <v>22070.888234298007</v>
      </c>
      <c r="D3575">
        <v>1309.8301073584619</v>
      </c>
      <c r="E3575">
        <v>582.14671438153857</v>
      </c>
      <c r="F3575">
        <v>5740.8828000000003</v>
      </c>
      <c r="G3575" s="1">
        <v>0.46</v>
      </c>
      <c r="H3575">
        <v>5672.0550037343055</v>
      </c>
      <c r="Q3575">
        <v>3574</v>
      </c>
      <c r="R3575">
        <v>37</v>
      </c>
      <c r="S3575">
        <f>VLOOKUP($R3575,'[3]人物&amp;怪物成长分析'!$B$5:$S$104,12,FALSE)*$W3575</f>
        <v>22070.888234298007</v>
      </c>
      <c r="T3575">
        <f>VLOOKUP($R3575,'[3]人物&amp;怪物成长分析'!$B$5:$S$104,13,FALSE)*$W3575</f>
        <v>1309.8301073584619</v>
      </c>
      <c r="U3575">
        <f>VLOOKUP($R3575,'[3]人物&amp;怪物成长分析'!$B$5:$S$104,14,FALSE)*$W3575</f>
        <v>582.14671438153857</v>
      </c>
      <c r="V3575">
        <f>VLOOKUP($R3575,'[3]人物&amp;怪物成长分析'!$B$5:$S$104,17,FALSE)*$W3575</f>
        <v>5740.8828000000003</v>
      </c>
      <c r="W3575" s="1">
        <v>0.46</v>
      </c>
      <c r="X3575">
        <f t="shared" si="55"/>
        <v>5672.0550037343055</v>
      </c>
    </row>
    <row r="3576" spans="1:24" x14ac:dyDescent="0.15">
      <c r="A3576">
        <v>3575</v>
      </c>
      <c r="B3576">
        <v>30</v>
      </c>
      <c r="C3576">
        <v>15699.47049564382</v>
      </c>
      <c r="D3576">
        <v>1013.7774669832783</v>
      </c>
      <c r="E3576">
        <v>450.56776310367923</v>
      </c>
      <c r="F3576">
        <v>6996.2739999999994</v>
      </c>
      <c r="G3576" s="1">
        <v>0.67</v>
      </c>
      <c r="H3576">
        <v>5365.2686518952523</v>
      </c>
      <c r="Q3576">
        <v>3575</v>
      </c>
      <c r="R3576">
        <v>30</v>
      </c>
      <c r="S3576">
        <f>VLOOKUP($R3576,'[3]人物&amp;怪物成长分析'!$B$5:$S$104,12,FALSE)*$W3576</f>
        <v>15699.47049564382</v>
      </c>
      <c r="T3576">
        <f>VLOOKUP($R3576,'[3]人物&amp;怪物成长分析'!$B$5:$S$104,13,FALSE)*$W3576</f>
        <v>1013.7774669832783</v>
      </c>
      <c r="U3576">
        <f>VLOOKUP($R3576,'[3]人物&amp;怪物成长分析'!$B$5:$S$104,14,FALSE)*$W3576</f>
        <v>450.56776310367923</v>
      </c>
      <c r="V3576">
        <f>VLOOKUP($R3576,'[3]人物&amp;怪物成长分析'!$B$5:$S$104,17,FALSE)*$W3576</f>
        <v>6996.2739999999994</v>
      </c>
      <c r="W3576" s="1">
        <v>0.67</v>
      </c>
      <c r="X3576">
        <f t="shared" si="55"/>
        <v>5365.2686518952523</v>
      </c>
    </row>
    <row r="3577" spans="1:24" x14ac:dyDescent="0.15">
      <c r="A3577">
        <v>3576</v>
      </c>
      <c r="B3577">
        <v>46</v>
      </c>
      <c r="C3577">
        <v>64624.037915288856</v>
      </c>
      <c r="D3577">
        <v>3055.1088180569914</v>
      </c>
      <c r="E3577">
        <v>1357.8261413586631</v>
      </c>
      <c r="F3577">
        <v>8154.2375999999995</v>
      </c>
      <c r="G3577" s="1">
        <v>0.54</v>
      </c>
      <c r="H3577">
        <v>11724.40471203265</v>
      </c>
      <c r="Q3577">
        <v>3576</v>
      </c>
      <c r="R3577">
        <v>46</v>
      </c>
      <c r="S3577">
        <f>VLOOKUP($R3577,'[3]人物&amp;怪物成长分析'!$B$5:$S$104,12,FALSE)*$W3577</f>
        <v>64624.037915288856</v>
      </c>
      <c r="T3577">
        <f>VLOOKUP($R3577,'[3]人物&amp;怪物成长分析'!$B$5:$S$104,13,FALSE)*$W3577</f>
        <v>3055.1088180569914</v>
      </c>
      <c r="U3577">
        <f>VLOOKUP($R3577,'[3]人物&amp;怪物成长分析'!$B$5:$S$104,14,FALSE)*$W3577</f>
        <v>1357.8261413586631</v>
      </c>
      <c r="V3577">
        <f>VLOOKUP($R3577,'[3]人物&amp;怪物成长分析'!$B$5:$S$104,17,FALSE)*$W3577</f>
        <v>8154.2375999999995</v>
      </c>
      <c r="W3577" s="1">
        <v>0.54</v>
      </c>
      <c r="X3577">
        <f t="shared" si="55"/>
        <v>11724.40471203265</v>
      </c>
    </row>
    <row r="3578" spans="1:24" x14ac:dyDescent="0.15">
      <c r="A3578">
        <v>3577</v>
      </c>
      <c r="B3578">
        <v>48</v>
      </c>
      <c r="C3578">
        <v>65838.117376512018</v>
      </c>
      <c r="D3578">
        <v>2975.2233638400016</v>
      </c>
      <c r="E3578">
        <v>1322.3214950400006</v>
      </c>
      <c r="F3578">
        <v>7214.0511999999999</v>
      </c>
      <c r="G3578" s="1">
        <v>0.46</v>
      </c>
      <c r="H3578">
        <v>11260.616354328578</v>
      </c>
      <c r="Q3578">
        <v>3577</v>
      </c>
      <c r="R3578">
        <v>48</v>
      </c>
      <c r="S3578">
        <f>VLOOKUP($R3578,'[3]人物&amp;怪物成长分析'!$B$5:$S$104,12,FALSE)*$W3578</f>
        <v>65838.117376512018</v>
      </c>
      <c r="T3578">
        <f>VLOOKUP($R3578,'[3]人物&amp;怪物成长分析'!$B$5:$S$104,13,FALSE)*$W3578</f>
        <v>2975.2233638400016</v>
      </c>
      <c r="U3578">
        <f>VLOOKUP($R3578,'[3]人物&amp;怪物成长分析'!$B$5:$S$104,14,FALSE)*$W3578</f>
        <v>1322.3214950400006</v>
      </c>
      <c r="V3578">
        <f>VLOOKUP($R3578,'[3]人物&amp;怪物成长分析'!$B$5:$S$104,17,FALSE)*$W3578</f>
        <v>7214.0511999999999</v>
      </c>
      <c r="W3578" s="1">
        <v>0.46</v>
      </c>
      <c r="X3578">
        <f t="shared" si="55"/>
        <v>11260.616354328578</v>
      </c>
    </row>
    <row r="3579" spans="1:24" x14ac:dyDescent="0.15">
      <c r="A3579">
        <v>3578</v>
      </c>
      <c r="B3579">
        <v>37</v>
      </c>
      <c r="C3579">
        <v>15353.661380381222</v>
      </c>
      <c r="D3579">
        <v>911.18616164066907</v>
      </c>
      <c r="E3579">
        <v>404.97162739585292</v>
      </c>
      <c r="F3579">
        <v>3993.6576</v>
      </c>
      <c r="G3579" s="1">
        <v>0.32</v>
      </c>
      <c r="H3579">
        <v>3945.7773939021249</v>
      </c>
      <c r="Q3579">
        <v>3578</v>
      </c>
      <c r="R3579">
        <v>37</v>
      </c>
      <c r="S3579">
        <f>VLOOKUP($R3579,'[3]人物&amp;怪物成长分析'!$B$5:$S$104,12,FALSE)*$W3579</f>
        <v>15353.661380381222</v>
      </c>
      <c r="T3579">
        <f>VLOOKUP($R3579,'[3]人物&amp;怪物成长分析'!$B$5:$S$104,13,FALSE)*$W3579</f>
        <v>911.18616164066907</v>
      </c>
      <c r="U3579">
        <f>VLOOKUP($R3579,'[3]人物&amp;怪物成长分析'!$B$5:$S$104,14,FALSE)*$W3579</f>
        <v>404.97162739585292</v>
      </c>
      <c r="V3579">
        <f>VLOOKUP($R3579,'[3]人物&amp;怪物成长分析'!$B$5:$S$104,17,FALSE)*$W3579</f>
        <v>3993.6576</v>
      </c>
      <c r="W3579" s="1">
        <v>0.32</v>
      </c>
      <c r="X3579">
        <f t="shared" si="55"/>
        <v>3945.7773939021249</v>
      </c>
    </row>
    <row r="3580" spans="1:24" x14ac:dyDescent="0.15">
      <c r="A3580">
        <v>3579</v>
      </c>
      <c r="B3580">
        <v>41</v>
      </c>
      <c r="C3580">
        <v>22746.092924520985</v>
      </c>
      <c r="D3580">
        <v>1213.5793690878265</v>
      </c>
      <c r="E3580">
        <v>539.3686084834784</v>
      </c>
      <c r="F3580">
        <v>4229.8693999999996</v>
      </c>
      <c r="G3580" s="1">
        <v>0.31</v>
      </c>
      <c r="H3580">
        <v>4921.1367486625732</v>
      </c>
      <c r="Q3580">
        <v>3579</v>
      </c>
      <c r="R3580">
        <v>41</v>
      </c>
      <c r="S3580">
        <f>VLOOKUP($R3580,'[3]人物&amp;怪物成长分析'!$B$5:$S$104,12,FALSE)*$W3580</f>
        <v>22746.092924520985</v>
      </c>
      <c r="T3580">
        <f>VLOOKUP($R3580,'[3]人物&amp;怪物成长分析'!$B$5:$S$104,13,FALSE)*$W3580</f>
        <v>1213.5793690878265</v>
      </c>
      <c r="U3580">
        <f>VLOOKUP($R3580,'[3]人物&amp;怪物成长分析'!$B$5:$S$104,14,FALSE)*$W3580</f>
        <v>539.3686084834784</v>
      </c>
      <c r="V3580">
        <f>VLOOKUP($R3580,'[3]人物&amp;怪物成长分析'!$B$5:$S$104,17,FALSE)*$W3580</f>
        <v>4229.8693999999996</v>
      </c>
      <c r="W3580" s="1">
        <v>0.31</v>
      </c>
      <c r="X3580">
        <f t="shared" si="55"/>
        <v>4921.1367486625732</v>
      </c>
    </row>
    <row r="3581" spans="1:24" x14ac:dyDescent="0.15">
      <c r="A3581">
        <v>3580</v>
      </c>
      <c r="B3581">
        <v>22</v>
      </c>
      <c r="C3581">
        <v>3750.4821161739128</v>
      </c>
      <c r="D3581">
        <v>296.41571060869569</v>
      </c>
      <c r="E3581">
        <v>131.74031582608697</v>
      </c>
      <c r="F3581">
        <v>3326.3627999999999</v>
      </c>
      <c r="G3581" s="1">
        <v>0.41</v>
      </c>
      <c r="H3581">
        <v>2050.9663956980871</v>
      </c>
      <c r="Q3581">
        <v>3580</v>
      </c>
      <c r="R3581">
        <v>22</v>
      </c>
      <c r="S3581">
        <f>VLOOKUP($R3581,'[3]人物&amp;怪物成长分析'!$B$5:$S$104,12,FALSE)*$W3581</f>
        <v>3750.4821161739128</v>
      </c>
      <c r="T3581">
        <f>VLOOKUP($R3581,'[3]人物&amp;怪物成长分析'!$B$5:$S$104,13,FALSE)*$W3581</f>
        <v>296.41571060869569</v>
      </c>
      <c r="U3581">
        <f>VLOOKUP($R3581,'[3]人物&amp;怪物成长分析'!$B$5:$S$104,14,FALSE)*$W3581</f>
        <v>131.74031582608697</v>
      </c>
      <c r="V3581">
        <f>VLOOKUP($R3581,'[3]人物&amp;怪物成长分析'!$B$5:$S$104,17,FALSE)*$W3581</f>
        <v>3326.3627999999999</v>
      </c>
      <c r="W3581" s="1">
        <v>0.41</v>
      </c>
      <c r="X3581">
        <f t="shared" si="55"/>
        <v>2050.9663956980871</v>
      </c>
    </row>
    <row r="3582" spans="1:24" x14ac:dyDescent="0.15">
      <c r="A3582">
        <v>3581</v>
      </c>
      <c r="B3582">
        <v>37</v>
      </c>
      <c r="C3582">
        <v>29267.917006351701</v>
      </c>
      <c r="D3582">
        <v>1736.9486206275253</v>
      </c>
      <c r="E3582">
        <v>771.97716472334457</v>
      </c>
      <c r="F3582">
        <v>7612.9098000000004</v>
      </c>
      <c r="G3582" s="1">
        <v>0.61</v>
      </c>
      <c r="H3582">
        <v>7521.6381571259253</v>
      </c>
      <c r="Q3582">
        <v>3581</v>
      </c>
      <c r="R3582">
        <v>37</v>
      </c>
      <c r="S3582">
        <f>VLOOKUP($R3582,'[3]人物&amp;怪物成长分析'!$B$5:$S$104,12,FALSE)*$W3582</f>
        <v>29267.917006351701</v>
      </c>
      <c r="T3582">
        <f>VLOOKUP($R3582,'[3]人物&amp;怪物成长分析'!$B$5:$S$104,13,FALSE)*$W3582</f>
        <v>1736.9486206275253</v>
      </c>
      <c r="U3582">
        <f>VLOOKUP($R3582,'[3]人物&amp;怪物成长分析'!$B$5:$S$104,14,FALSE)*$W3582</f>
        <v>771.97716472334457</v>
      </c>
      <c r="V3582">
        <f>VLOOKUP($R3582,'[3]人物&amp;怪物成长分析'!$B$5:$S$104,17,FALSE)*$W3582</f>
        <v>7612.9098000000004</v>
      </c>
      <c r="W3582" s="1">
        <v>0.61</v>
      </c>
      <c r="X3582">
        <f t="shared" si="55"/>
        <v>7521.6381571259253</v>
      </c>
    </row>
    <row r="3583" spans="1:24" x14ac:dyDescent="0.15">
      <c r="A3583">
        <v>3582</v>
      </c>
      <c r="B3583">
        <v>28</v>
      </c>
      <c r="C3583">
        <v>13313.566118143146</v>
      </c>
      <c r="D3583">
        <v>900.91800799464909</v>
      </c>
      <c r="E3583">
        <v>400.40800355317731</v>
      </c>
      <c r="F3583">
        <v>7000.5432000000001</v>
      </c>
      <c r="G3583" s="1">
        <v>0.71</v>
      </c>
      <c r="H3583">
        <v>5056.8640131282627</v>
      </c>
      <c r="Q3583">
        <v>3582</v>
      </c>
      <c r="R3583">
        <v>28</v>
      </c>
      <c r="S3583">
        <f>VLOOKUP($R3583,'[3]人物&amp;怪物成长分析'!$B$5:$S$104,12,FALSE)*$W3583</f>
        <v>13313.566118143146</v>
      </c>
      <c r="T3583">
        <f>VLOOKUP($R3583,'[3]人物&amp;怪物成长分析'!$B$5:$S$104,13,FALSE)*$W3583</f>
        <v>900.91800799464909</v>
      </c>
      <c r="U3583">
        <f>VLOOKUP($R3583,'[3]人物&amp;怪物成长分析'!$B$5:$S$104,14,FALSE)*$W3583</f>
        <v>400.40800355317731</v>
      </c>
      <c r="V3583">
        <f>VLOOKUP($R3583,'[3]人物&amp;怪物成长分析'!$B$5:$S$104,17,FALSE)*$W3583</f>
        <v>7000.5432000000001</v>
      </c>
      <c r="W3583" s="1">
        <v>0.71</v>
      </c>
      <c r="X3583">
        <f t="shared" si="55"/>
        <v>5056.8640131282627</v>
      </c>
    </row>
    <row r="3584" spans="1:24" x14ac:dyDescent="0.15">
      <c r="A3584">
        <v>3583</v>
      </c>
      <c r="B3584">
        <v>30</v>
      </c>
      <c r="C3584">
        <v>16636.752316279271</v>
      </c>
      <c r="D3584">
        <v>1074.3014948628768</v>
      </c>
      <c r="E3584">
        <v>477.46733105016745</v>
      </c>
      <c r="F3584">
        <v>7413.9619999999986</v>
      </c>
      <c r="G3584" s="1">
        <v>0.71</v>
      </c>
      <c r="H3584">
        <v>5685.5831982770569</v>
      </c>
      <c r="Q3584">
        <v>3583</v>
      </c>
      <c r="R3584">
        <v>30</v>
      </c>
      <c r="S3584">
        <f>VLOOKUP($R3584,'[3]人物&amp;怪物成长分析'!$B$5:$S$104,12,FALSE)*$W3584</f>
        <v>16636.752316279271</v>
      </c>
      <c r="T3584">
        <f>VLOOKUP($R3584,'[3]人物&amp;怪物成长分析'!$B$5:$S$104,13,FALSE)*$W3584</f>
        <v>1074.3014948628768</v>
      </c>
      <c r="U3584">
        <f>VLOOKUP($R3584,'[3]人物&amp;怪物成长分析'!$B$5:$S$104,14,FALSE)*$W3584</f>
        <v>477.46733105016745</v>
      </c>
      <c r="V3584">
        <f>VLOOKUP($R3584,'[3]人物&amp;怪物成长分析'!$B$5:$S$104,17,FALSE)*$W3584</f>
        <v>7413.9619999999986</v>
      </c>
      <c r="W3584" s="1">
        <v>0.71</v>
      </c>
      <c r="X3584">
        <f t="shared" si="55"/>
        <v>5685.5831982770569</v>
      </c>
    </row>
    <row r="3585" spans="1:24" x14ac:dyDescent="0.15">
      <c r="A3585">
        <v>3584</v>
      </c>
      <c r="B3585">
        <v>33</v>
      </c>
      <c r="C3585">
        <v>18720.752436918072</v>
      </c>
      <c r="D3585">
        <v>1173.6804087602013</v>
      </c>
      <c r="E3585">
        <v>521.63573722675619</v>
      </c>
      <c r="F3585">
        <v>6563.0595999999987</v>
      </c>
      <c r="G3585" s="1">
        <v>0.57999999999999996</v>
      </c>
      <c r="H3585">
        <v>5610.7038089564167</v>
      </c>
      <c r="Q3585">
        <v>3584</v>
      </c>
      <c r="R3585">
        <v>33</v>
      </c>
      <c r="S3585">
        <f>VLOOKUP($R3585,'[3]人物&amp;怪物成长分析'!$B$5:$S$104,12,FALSE)*$W3585</f>
        <v>18720.752436918072</v>
      </c>
      <c r="T3585">
        <f>VLOOKUP($R3585,'[3]人物&amp;怪物成长分析'!$B$5:$S$104,13,FALSE)*$W3585</f>
        <v>1173.6804087602013</v>
      </c>
      <c r="U3585">
        <f>VLOOKUP($R3585,'[3]人物&amp;怪物成长分析'!$B$5:$S$104,14,FALSE)*$W3585</f>
        <v>521.63573722675619</v>
      </c>
      <c r="V3585">
        <f>VLOOKUP($R3585,'[3]人物&amp;怪物成长分析'!$B$5:$S$104,17,FALSE)*$W3585</f>
        <v>6563.0595999999987</v>
      </c>
      <c r="W3585" s="1">
        <v>0.57999999999999996</v>
      </c>
      <c r="X3585">
        <f t="shared" si="55"/>
        <v>5610.7038089564167</v>
      </c>
    </row>
    <row r="3586" spans="1:24" x14ac:dyDescent="0.15">
      <c r="A3586">
        <v>3585</v>
      </c>
      <c r="B3586">
        <v>50</v>
      </c>
      <c r="C3586">
        <v>51270.076486956546</v>
      </c>
      <c r="D3586">
        <v>2218.416771070235</v>
      </c>
      <c r="E3586">
        <v>985.96300936454884</v>
      </c>
      <c r="F3586">
        <v>4879.5</v>
      </c>
      <c r="G3586" s="1">
        <v>0.3</v>
      </c>
      <c r="H3586">
        <v>8297.0554078956538</v>
      </c>
      <c r="Q3586">
        <v>3585</v>
      </c>
      <c r="R3586">
        <v>50</v>
      </c>
      <c r="S3586">
        <f>VLOOKUP($R3586,'[3]人物&amp;怪物成长分析'!$B$5:$S$104,12,FALSE)*$W3586</f>
        <v>51270.076486956546</v>
      </c>
      <c r="T3586">
        <f>VLOOKUP($R3586,'[3]人物&amp;怪物成长分析'!$B$5:$S$104,13,FALSE)*$W3586</f>
        <v>2218.416771070235</v>
      </c>
      <c r="U3586">
        <f>VLOOKUP($R3586,'[3]人物&amp;怪物成长分析'!$B$5:$S$104,14,FALSE)*$W3586</f>
        <v>985.96300936454884</v>
      </c>
      <c r="V3586">
        <f>VLOOKUP($R3586,'[3]人物&amp;怪物成长分析'!$B$5:$S$104,17,FALSE)*$W3586</f>
        <v>4879.5</v>
      </c>
      <c r="W3586" s="1">
        <v>0.3</v>
      </c>
      <c r="X3586">
        <f t="shared" si="55"/>
        <v>8297.0554078956538</v>
      </c>
    </row>
    <row r="3587" spans="1:24" x14ac:dyDescent="0.15">
      <c r="A3587">
        <v>3586</v>
      </c>
      <c r="B3587">
        <v>23</v>
      </c>
      <c r="C3587">
        <v>4779.8064561923093</v>
      </c>
      <c r="D3587">
        <v>367.48111569230781</v>
      </c>
      <c r="E3587">
        <v>163.32494030769237</v>
      </c>
      <c r="F3587">
        <v>3865.9411999999998</v>
      </c>
      <c r="G3587" s="1">
        <v>0.46</v>
      </c>
      <c r="H3587">
        <v>2443.701986697231</v>
      </c>
      <c r="Q3587">
        <v>3586</v>
      </c>
      <c r="R3587">
        <v>23</v>
      </c>
      <c r="S3587">
        <f>VLOOKUP($R3587,'[3]人物&amp;怪物成长分析'!$B$5:$S$104,12,FALSE)*$W3587</f>
        <v>4779.8064561923093</v>
      </c>
      <c r="T3587">
        <f>VLOOKUP($R3587,'[3]人物&amp;怪物成长分析'!$B$5:$S$104,13,FALSE)*$W3587</f>
        <v>367.48111569230781</v>
      </c>
      <c r="U3587">
        <f>VLOOKUP($R3587,'[3]人物&amp;怪物成长分析'!$B$5:$S$104,14,FALSE)*$W3587</f>
        <v>163.32494030769237</v>
      </c>
      <c r="V3587">
        <f>VLOOKUP($R3587,'[3]人物&amp;怪物成长分析'!$B$5:$S$104,17,FALSE)*$W3587</f>
        <v>3865.9411999999998</v>
      </c>
      <c r="W3587" s="1">
        <v>0.46</v>
      </c>
      <c r="X3587">
        <f t="shared" ref="X3587:X3650" si="56">SUMPRODUCT(S3587:V3587,$M$6:$P$6)*1.2</f>
        <v>2443.701986697231</v>
      </c>
    </row>
    <row r="3588" spans="1:24" x14ac:dyDescent="0.15">
      <c r="A3588">
        <v>3587</v>
      </c>
      <c r="B3588">
        <v>45</v>
      </c>
      <c r="C3588">
        <v>69803.295370563239</v>
      </c>
      <c r="D3588">
        <v>3377.4832371371244</v>
      </c>
      <c r="E3588">
        <v>1501.1036609498333</v>
      </c>
      <c r="F3588">
        <v>9477.9519999999993</v>
      </c>
      <c r="G3588" s="1">
        <v>0.64</v>
      </c>
      <c r="H3588">
        <v>13071.866871491384</v>
      </c>
      <c r="Q3588">
        <v>3587</v>
      </c>
      <c r="R3588">
        <v>45</v>
      </c>
      <c r="S3588">
        <f>VLOOKUP($R3588,'[3]人物&amp;怪物成长分析'!$B$5:$S$104,12,FALSE)*$W3588</f>
        <v>69803.295370563239</v>
      </c>
      <c r="T3588">
        <f>VLOOKUP($R3588,'[3]人物&amp;怪物成长分析'!$B$5:$S$104,13,FALSE)*$W3588</f>
        <v>3377.4832371371244</v>
      </c>
      <c r="U3588">
        <f>VLOOKUP($R3588,'[3]人物&amp;怪物成长分析'!$B$5:$S$104,14,FALSE)*$W3588</f>
        <v>1501.1036609498333</v>
      </c>
      <c r="V3588">
        <f>VLOOKUP($R3588,'[3]人物&amp;怪物成长分析'!$B$5:$S$104,17,FALSE)*$W3588</f>
        <v>9477.9519999999993</v>
      </c>
      <c r="W3588" s="1">
        <v>0.64</v>
      </c>
      <c r="X3588">
        <f t="shared" si="56"/>
        <v>13071.866871491384</v>
      </c>
    </row>
    <row r="3589" spans="1:24" x14ac:dyDescent="0.15">
      <c r="A3589">
        <v>3588</v>
      </c>
      <c r="B3589">
        <v>37</v>
      </c>
      <c r="C3589">
        <v>26868.907415667138</v>
      </c>
      <c r="D3589">
        <v>1594.575782871171</v>
      </c>
      <c r="E3589">
        <v>708.70034794274272</v>
      </c>
      <c r="F3589">
        <v>6988.9008000000013</v>
      </c>
      <c r="G3589" s="1">
        <v>0.56000000000000005</v>
      </c>
      <c r="H3589">
        <v>6905.1104393287187</v>
      </c>
      <c r="Q3589">
        <v>3588</v>
      </c>
      <c r="R3589">
        <v>37</v>
      </c>
      <c r="S3589">
        <f>VLOOKUP($R3589,'[3]人物&amp;怪物成长分析'!$B$5:$S$104,12,FALSE)*$W3589</f>
        <v>26868.907415667138</v>
      </c>
      <c r="T3589">
        <f>VLOOKUP($R3589,'[3]人物&amp;怪物成长分析'!$B$5:$S$104,13,FALSE)*$W3589</f>
        <v>1594.575782871171</v>
      </c>
      <c r="U3589">
        <f>VLOOKUP($R3589,'[3]人物&amp;怪物成长分析'!$B$5:$S$104,14,FALSE)*$W3589</f>
        <v>708.70034794274272</v>
      </c>
      <c r="V3589">
        <f>VLOOKUP($R3589,'[3]人物&amp;怪物成长分析'!$B$5:$S$104,17,FALSE)*$W3589</f>
        <v>6988.9008000000013</v>
      </c>
      <c r="W3589" s="1">
        <v>0.56000000000000005</v>
      </c>
      <c r="X3589">
        <f t="shared" si="56"/>
        <v>6905.1104393287187</v>
      </c>
    </row>
    <row r="3590" spans="1:24" x14ac:dyDescent="0.15">
      <c r="A3590">
        <v>3589</v>
      </c>
      <c r="B3590">
        <v>45</v>
      </c>
      <c r="C3590">
        <v>49080.442057427274</v>
      </c>
      <c r="D3590">
        <v>2374.7929011120409</v>
      </c>
      <c r="E3590">
        <v>1055.4635116053516</v>
      </c>
      <c r="F3590">
        <v>6664.1849999999995</v>
      </c>
      <c r="G3590" s="1">
        <v>0.45</v>
      </c>
      <c r="H3590">
        <v>9191.1563940173801</v>
      </c>
      <c r="Q3590">
        <v>3589</v>
      </c>
      <c r="R3590">
        <v>45</v>
      </c>
      <c r="S3590">
        <f>VLOOKUP($R3590,'[3]人物&amp;怪物成长分析'!$B$5:$S$104,12,FALSE)*$W3590</f>
        <v>49080.442057427274</v>
      </c>
      <c r="T3590">
        <f>VLOOKUP($R3590,'[3]人物&amp;怪物成长分析'!$B$5:$S$104,13,FALSE)*$W3590</f>
        <v>2374.7929011120409</v>
      </c>
      <c r="U3590">
        <f>VLOOKUP($R3590,'[3]人物&amp;怪物成长分析'!$B$5:$S$104,14,FALSE)*$W3590</f>
        <v>1055.4635116053516</v>
      </c>
      <c r="V3590">
        <f>VLOOKUP($R3590,'[3]人物&amp;怪物成长分析'!$B$5:$S$104,17,FALSE)*$W3590</f>
        <v>6664.1849999999995</v>
      </c>
      <c r="W3590" s="1">
        <v>0.45</v>
      </c>
      <c r="X3590">
        <f t="shared" si="56"/>
        <v>9191.1563940173801</v>
      </c>
    </row>
    <row r="3591" spans="1:24" x14ac:dyDescent="0.15">
      <c r="A3591">
        <v>3590</v>
      </c>
      <c r="B3591">
        <v>40</v>
      </c>
      <c r="C3591">
        <v>46189.165872160549</v>
      </c>
      <c r="D3591">
        <v>2528.6039711036797</v>
      </c>
      <c r="E3591">
        <v>1123.8239871571911</v>
      </c>
      <c r="F3591">
        <v>9347.5199999999986</v>
      </c>
      <c r="G3591" s="1">
        <v>0.7</v>
      </c>
      <c r="H3591">
        <v>10413.781671776751</v>
      </c>
      <c r="Q3591">
        <v>3590</v>
      </c>
      <c r="R3591">
        <v>40</v>
      </c>
      <c r="S3591">
        <f>VLOOKUP($R3591,'[3]人物&amp;怪物成长分析'!$B$5:$S$104,12,FALSE)*$W3591</f>
        <v>46189.165872160549</v>
      </c>
      <c r="T3591">
        <f>VLOOKUP($R3591,'[3]人物&amp;怪物成长分析'!$B$5:$S$104,13,FALSE)*$W3591</f>
        <v>2528.6039711036797</v>
      </c>
      <c r="U3591">
        <f>VLOOKUP($R3591,'[3]人物&amp;怪物成长分析'!$B$5:$S$104,14,FALSE)*$W3591</f>
        <v>1123.8239871571911</v>
      </c>
      <c r="V3591">
        <f>VLOOKUP($R3591,'[3]人物&amp;怪物成长分析'!$B$5:$S$104,17,FALSE)*$W3591</f>
        <v>9347.5199999999986</v>
      </c>
      <c r="W3591" s="1">
        <v>0.7</v>
      </c>
      <c r="X3591">
        <f t="shared" si="56"/>
        <v>10413.781671776751</v>
      </c>
    </row>
    <row r="3592" spans="1:24" x14ac:dyDescent="0.15">
      <c r="A3592">
        <v>3591</v>
      </c>
      <c r="B3592">
        <v>23</v>
      </c>
      <c r="C3592">
        <v>4260.2622761714056</v>
      </c>
      <c r="D3592">
        <v>327.53751616053518</v>
      </c>
      <c r="E3592">
        <v>145.57222940468233</v>
      </c>
      <c r="F3592">
        <v>3445.7301999999995</v>
      </c>
      <c r="G3592" s="1">
        <v>0.41</v>
      </c>
      <c r="H3592">
        <v>2178.0822055344884</v>
      </c>
      <c r="Q3592">
        <v>3591</v>
      </c>
      <c r="R3592">
        <v>23</v>
      </c>
      <c r="S3592">
        <f>VLOOKUP($R3592,'[3]人物&amp;怪物成长分析'!$B$5:$S$104,12,FALSE)*$W3592</f>
        <v>4260.2622761714056</v>
      </c>
      <c r="T3592">
        <f>VLOOKUP($R3592,'[3]人物&amp;怪物成长分析'!$B$5:$S$104,13,FALSE)*$W3592</f>
        <v>327.53751616053518</v>
      </c>
      <c r="U3592">
        <f>VLOOKUP($R3592,'[3]人物&amp;怪物成长分析'!$B$5:$S$104,14,FALSE)*$W3592</f>
        <v>145.57222940468233</v>
      </c>
      <c r="V3592">
        <f>VLOOKUP($R3592,'[3]人物&amp;怪物成长分析'!$B$5:$S$104,17,FALSE)*$W3592</f>
        <v>3445.7301999999995</v>
      </c>
      <c r="W3592" s="1">
        <v>0.41</v>
      </c>
      <c r="X3592">
        <f t="shared" si="56"/>
        <v>2178.0822055344884</v>
      </c>
    </row>
    <row r="3593" spans="1:24" x14ac:dyDescent="0.15">
      <c r="A3593">
        <v>3592</v>
      </c>
      <c r="B3593">
        <v>34</v>
      </c>
      <c r="C3593">
        <v>18175.502516685956</v>
      </c>
      <c r="D3593">
        <v>1129.0616189494319</v>
      </c>
      <c r="E3593">
        <v>501.80516397752518</v>
      </c>
      <c r="F3593">
        <v>5919.4476000000004</v>
      </c>
      <c r="G3593" s="1">
        <v>0.51</v>
      </c>
      <c r="H3593">
        <v>5244.5988811132747</v>
      </c>
      <c r="Q3593">
        <v>3592</v>
      </c>
      <c r="R3593">
        <v>34</v>
      </c>
      <c r="S3593">
        <f>VLOOKUP($R3593,'[3]人物&amp;怪物成长分析'!$B$5:$S$104,12,FALSE)*$W3593</f>
        <v>18175.502516685956</v>
      </c>
      <c r="T3593">
        <f>VLOOKUP($R3593,'[3]人物&amp;怪物成长分析'!$B$5:$S$104,13,FALSE)*$W3593</f>
        <v>1129.0616189494319</v>
      </c>
      <c r="U3593">
        <f>VLOOKUP($R3593,'[3]人物&amp;怪物成长分析'!$B$5:$S$104,14,FALSE)*$W3593</f>
        <v>501.80516397752518</v>
      </c>
      <c r="V3593">
        <f>VLOOKUP($R3593,'[3]人物&amp;怪物成长分析'!$B$5:$S$104,17,FALSE)*$W3593</f>
        <v>5919.4476000000004</v>
      </c>
      <c r="W3593" s="1">
        <v>0.51</v>
      </c>
      <c r="X3593">
        <f t="shared" si="56"/>
        <v>5244.5988811132747</v>
      </c>
    </row>
    <row r="3594" spans="1:24" x14ac:dyDescent="0.15">
      <c r="A3594">
        <v>3593</v>
      </c>
      <c r="B3594">
        <v>42</v>
      </c>
      <c r="C3594">
        <v>58570.915240275084</v>
      </c>
      <c r="D3594">
        <v>3047.194997169232</v>
      </c>
      <c r="E3594">
        <v>1354.30888763077</v>
      </c>
      <c r="F3594">
        <v>10033.8336</v>
      </c>
      <c r="G3594" s="1">
        <v>0.72</v>
      </c>
      <c r="H3594">
        <v>12187.012702093207</v>
      </c>
      <c r="Q3594">
        <v>3593</v>
      </c>
      <c r="R3594">
        <v>42</v>
      </c>
      <c r="S3594">
        <f>VLOOKUP($R3594,'[3]人物&amp;怪物成长分析'!$B$5:$S$104,12,FALSE)*$W3594</f>
        <v>58570.915240275084</v>
      </c>
      <c r="T3594">
        <f>VLOOKUP($R3594,'[3]人物&amp;怪物成长分析'!$B$5:$S$104,13,FALSE)*$W3594</f>
        <v>3047.194997169232</v>
      </c>
      <c r="U3594">
        <f>VLOOKUP($R3594,'[3]人物&amp;怪物成长分析'!$B$5:$S$104,14,FALSE)*$W3594</f>
        <v>1354.30888763077</v>
      </c>
      <c r="V3594">
        <f>VLOOKUP($R3594,'[3]人物&amp;怪物成长分析'!$B$5:$S$104,17,FALSE)*$W3594</f>
        <v>10033.8336</v>
      </c>
      <c r="W3594" s="1">
        <v>0.72</v>
      </c>
      <c r="X3594">
        <f t="shared" si="56"/>
        <v>12187.012702093207</v>
      </c>
    </row>
    <row r="3595" spans="1:24" x14ac:dyDescent="0.15">
      <c r="A3595">
        <v>3594</v>
      </c>
      <c r="B3595">
        <v>33</v>
      </c>
      <c r="C3595">
        <v>24853.41271797744</v>
      </c>
      <c r="D3595">
        <v>1558.1619219747502</v>
      </c>
      <c r="E3595">
        <v>692.51640976655574</v>
      </c>
      <c r="F3595">
        <v>8713.027399999999</v>
      </c>
      <c r="G3595" s="1">
        <v>0.77</v>
      </c>
      <c r="H3595">
        <v>7448.6929877524835</v>
      </c>
      <c r="Q3595">
        <v>3594</v>
      </c>
      <c r="R3595">
        <v>33</v>
      </c>
      <c r="S3595">
        <f>VLOOKUP($R3595,'[3]人物&amp;怪物成长分析'!$B$5:$S$104,12,FALSE)*$W3595</f>
        <v>24853.41271797744</v>
      </c>
      <c r="T3595">
        <f>VLOOKUP($R3595,'[3]人物&amp;怪物成长分析'!$B$5:$S$104,13,FALSE)*$W3595</f>
        <v>1558.1619219747502</v>
      </c>
      <c r="U3595">
        <f>VLOOKUP($R3595,'[3]人物&amp;怪物成长分析'!$B$5:$S$104,14,FALSE)*$W3595</f>
        <v>692.51640976655574</v>
      </c>
      <c r="V3595">
        <f>VLOOKUP($R3595,'[3]人物&amp;怪物成长分析'!$B$5:$S$104,17,FALSE)*$W3595</f>
        <v>8713.027399999999</v>
      </c>
      <c r="W3595" s="1">
        <v>0.77</v>
      </c>
      <c r="X3595">
        <f t="shared" si="56"/>
        <v>7448.6929877524835</v>
      </c>
    </row>
    <row r="3596" spans="1:24" x14ac:dyDescent="0.15">
      <c r="A3596">
        <v>3595</v>
      </c>
      <c r="B3596">
        <v>29</v>
      </c>
      <c r="C3596">
        <v>12108.758602395656</v>
      </c>
      <c r="D3596">
        <v>800.21167450434814</v>
      </c>
      <c r="E3596">
        <v>355.64963311304371</v>
      </c>
      <c r="F3596">
        <v>5887.6147999999994</v>
      </c>
      <c r="G3596" s="1">
        <v>0.57999999999999996</v>
      </c>
      <c r="H3596">
        <v>4370.4008204558613</v>
      </c>
      <c r="Q3596">
        <v>3595</v>
      </c>
      <c r="R3596">
        <v>29</v>
      </c>
      <c r="S3596">
        <f>VLOOKUP($R3596,'[3]人物&amp;怪物成长分析'!$B$5:$S$104,12,FALSE)*$W3596</f>
        <v>12108.758602395656</v>
      </c>
      <c r="T3596">
        <f>VLOOKUP($R3596,'[3]人物&amp;怪物成长分析'!$B$5:$S$104,13,FALSE)*$W3596</f>
        <v>800.21167450434814</v>
      </c>
      <c r="U3596">
        <f>VLOOKUP($R3596,'[3]人物&amp;怪物成长分析'!$B$5:$S$104,14,FALSE)*$W3596</f>
        <v>355.64963311304371</v>
      </c>
      <c r="V3596">
        <f>VLOOKUP($R3596,'[3]人物&amp;怪物成长分析'!$B$5:$S$104,17,FALSE)*$W3596</f>
        <v>5887.6147999999994</v>
      </c>
      <c r="W3596" s="1">
        <v>0.57999999999999996</v>
      </c>
      <c r="X3596">
        <f t="shared" si="56"/>
        <v>4370.4008204558613</v>
      </c>
    </row>
    <row r="3597" spans="1:24" x14ac:dyDescent="0.15">
      <c r="A3597">
        <v>3596</v>
      </c>
      <c r="B3597">
        <v>30</v>
      </c>
      <c r="C3597">
        <v>13824.906854372914</v>
      </c>
      <c r="D3597">
        <v>892.72941122408076</v>
      </c>
      <c r="E3597">
        <v>396.76862721070256</v>
      </c>
      <c r="F3597">
        <v>6160.8979999999992</v>
      </c>
      <c r="G3597" s="1">
        <v>0.59</v>
      </c>
      <c r="H3597">
        <v>4724.6395591316395</v>
      </c>
      <c r="Q3597">
        <v>3596</v>
      </c>
      <c r="R3597">
        <v>30</v>
      </c>
      <c r="S3597">
        <f>VLOOKUP($R3597,'[3]人物&amp;怪物成长分析'!$B$5:$S$104,12,FALSE)*$W3597</f>
        <v>13824.906854372914</v>
      </c>
      <c r="T3597">
        <f>VLOOKUP($R3597,'[3]人物&amp;怪物成长分析'!$B$5:$S$104,13,FALSE)*$W3597</f>
        <v>892.72941122408076</v>
      </c>
      <c r="U3597">
        <f>VLOOKUP($R3597,'[3]人物&amp;怪物成长分析'!$B$5:$S$104,14,FALSE)*$W3597</f>
        <v>396.76862721070256</v>
      </c>
      <c r="V3597">
        <f>VLOOKUP($R3597,'[3]人物&amp;怪物成长分析'!$B$5:$S$104,17,FALSE)*$W3597</f>
        <v>6160.8979999999992</v>
      </c>
      <c r="W3597" s="1">
        <v>0.59</v>
      </c>
      <c r="X3597">
        <f t="shared" si="56"/>
        <v>4724.6395591316395</v>
      </c>
    </row>
    <row r="3598" spans="1:24" x14ac:dyDescent="0.15">
      <c r="A3598">
        <v>3597</v>
      </c>
      <c r="B3598">
        <v>22</v>
      </c>
      <c r="C3598">
        <v>7043.5883645217391</v>
      </c>
      <c r="D3598">
        <v>556.68316382608714</v>
      </c>
      <c r="E3598">
        <v>247.41473947826094</v>
      </c>
      <c r="F3598">
        <v>6247.0716000000002</v>
      </c>
      <c r="G3598" s="1">
        <v>0.77</v>
      </c>
      <c r="H3598">
        <v>3851.8149382622614</v>
      </c>
      <c r="Q3598">
        <v>3597</v>
      </c>
      <c r="R3598">
        <v>22</v>
      </c>
      <c r="S3598">
        <f>VLOOKUP($R3598,'[3]人物&amp;怪物成长分析'!$B$5:$S$104,12,FALSE)*$W3598</f>
        <v>7043.5883645217391</v>
      </c>
      <c r="T3598">
        <f>VLOOKUP($R3598,'[3]人物&amp;怪物成长分析'!$B$5:$S$104,13,FALSE)*$W3598</f>
        <v>556.68316382608714</v>
      </c>
      <c r="U3598">
        <f>VLOOKUP($R3598,'[3]人物&amp;怪物成长分析'!$B$5:$S$104,14,FALSE)*$W3598</f>
        <v>247.41473947826094</v>
      </c>
      <c r="V3598">
        <f>VLOOKUP($R3598,'[3]人物&amp;怪物成长分析'!$B$5:$S$104,17,FALSE)*$W3598</f>
        <v>6247.0716000000002</v>
      </c>
      <c r="W3598" s="1">
        <v>0.77</v>
      </c>
      <c r="X3598">
        <f t="shared" si="56"/>
        <v>3851.8149382622614</v>
      </c>
    </row>
    <row r="3599" spans="1:24" x14ac:dyDescent="0.15">
      <c r="A3599">
        <v>3598</v>
      </c>
      <c r="B3599">
        <v>43</v>
      </c>
      <c r="C3599">
        <v>61156.127025999827</v>
      </c>
      <c r="D3599">
        <v>3104.1460222049509</v>
      </c>
      <c r="E3599">
        <v>1379.6204543133117</v>
      </c>
      <c r="F3599">
        <v>9674.373599999999</v>
      </c>
      <c r="G3599" s="1">
        <v>0.68</v>
      </c>
      <c r="H3599">
        <v>12263.158297869906</v>
      </c>
      <c r="Q3599">
        <v>3598</v>
      </c>
      <c r="R3599">
        <v>43</v>
      </c>
      <c r="S3599">
        <f>VLOOKUP($R3599,'[3]人物&amp;怪物成长分析'!$B$5:$S$104,12,FALSE)*$W3599</f>
        <v>61156.127025999827</v>
      </c>
      <c r="T3599">
        <f>VLOOKUP($R3599,'[3]人物&amp;怪物成长分析'!$B$5:$S$104,13,FALSE)*$W3599</f>
        <v>3104.1460222049509</v>
      </c>
      <c r="U3599">
        <f>VLOOKUP($R3599,'[3]人物&amp;怪物成长分析'!$B$5:$S$104,14,FALSE)*$W3599</f>
        <v>1379.6204543133117</v>
      </c>
      <c r="V3599">
        <f>VLOOKUP($R3599,'[3]人物&amp;怪物成长分析'!$B$5:$S$104,17,FALSE)*$W3599</f>
        <v>9674.373599999999</v>
      </c>
      <c r="W3599" s="1">
        <v>0.68</v>
      </c>
      <c r="X3599">
        <f t="shared" si="56"/>
        <v>12263.158297869906</v>
      </c>
    </row>
    <row r="3600" spans="1:24" x14ac:dyDescent="0.15">
      <c r="A3600">
        <v>3599</v>
      </c>
      <c r="B3600">
        <v>42</v>
      </c>
      <c r="C3600">
        <v>30098.942554030251</v>
      </c>
      <c r="D3600">
        <v>1565.9196513230775</v>
      </c>
      <c r="E3600">
        <v>695.96428947692345</v>
      </c>
      <c r="F3600">
        <v>5156.2755999999999</v>
      </c>
      <c r="G3600" s="1">
        <v>0.37</v>
      </c>
      <c r="H3600">
        <v>6262.7704163534536</v>
      </c>
      <c r="Q3600">
        <v>3599</v>
      </c>
      <c r="R3600">
        <v>42</v>
      </c>
      <c r="S3600">
        <f>VLOOKUP($R3600,'[3]人物&amp;怪物成长分析'!$B$5:$S$104,12,FALSE)*$W3600</f>
        <v>30098.942554030251</v>
      </c>
      <c r="T3600">
        <f>VLOOKUP($R3600,'[3]人物&amp;怪物成长分析'!$B$5:$S$104,13,FALSE)*$W3600</f>
        <v>1565.9196513230775</v>
      </c>
      <c r="U3600">
        <f>VLOOKUP($R3600,'[3]人物&amp;怪物成长分析'!$B$5:$S$104,14,FALSE)*$W3600</f>
        <v>695.96428947692345</v>
      </c>
      <c r="V3600">
        <f>VLOOKUP($R3600,'[3]人物&amp;怪物成长分析'!$B$5:$S$104,17,FALSE)*$W3600</f>
        <v>5156.2755999999999</v>
      </c>
      <c r="W3600" s="1">
        <v>0.37</v>
      </c>
      <c r="X3600">
        <f t="shared" si="56"/>
        <v>6262.7704163534536</v>
      </c>
    </row>
    <row r="3601" spans="1:24" x14ac:dyDescent="0.15">
      <c r="A3601">
        <v>3600</v>
      </c>
      <c r="B3601">
        <v>34</v>
      </c>
      <c r="C3601">
        <v>12473.384080078597</v>
      </c>
      <c r="D3601">
        <v>774.84620908294335</v>
      </c>
      <c r="E3601">
        <v>344.37609292575257</v>
      </c>
      <c r="F3601">
        <v>4062.366</v>
      </c>
      <c r="G3601" s="1">
        <v>0.35</v>
      </c>
      <c r="H3601">
        <v>3599.234526254208</v>
      </c>
      <c r="Q3601">
        <v>3600</v>
      </c>
      <c r="R3601">
        <v>34</v>
      </c>
      <c r="S3601">
        <f>VLOOKUP($R3601,'[3]人物&amp;怪物成长分析'!$B$5:$S$104,12,FALSE)*$W3601</f>
        <v>12473.384080078597</v>
      </c>
      <c r="T3601">
        <f>VLOOKUP($R3601,'[3]人物&amp;怪物成长分析'!$B$5:$S$104,13,FALSE)*$W3601</f>
        <v>774.84620908294335</v>
      </c>
      <c r="U3601">
        <f>VLOOKUP($R3601,'[3]人物&amp;怪物成长分析'!$B$5:$S$104,14,FALSE)*$W3601</f>
        <v>344.37609292575257</v>
      </c>
      <c r="V3601">
        <f>VLOOKUP($R3601,'[3]人物&amp;怪物成长分析'!$B$5:$S$104,17,FALSE)*$W3601</f>
        <v>4062.366</v>
      </c>
      <c r="W3601" s="1">
        <v>0.35</v>
      </c>
      <c r="X3601">
        <f t="shared" si="56"/>
        <v>3599.234526254208</v>
      </c>
    </row>
    <row r="3602" spans="1:24" x14ac:dyDescent="0.15">
      <c r="A3602">
        <v>3601</v>
      </c>
      <c r="B3602">
        <v>22</v>
      </c>
      <c r="C3602">
        <v>3841.9572897391304</v>
      </c>
      <c r="D3602">
        <v>303.6453620869566</v>
      </c>
      <c r="E3602">
        <v>134.9534942608696</v>
      </c>
      <c r="F3602">
        <v>3407.4935999999998</v>
      </c>
      <c r="G3602" s="1">
        <v>0.42</v>
      </c>
      <c r="H3602">
        <v>2100.9899663248698</v>
      </c>
      <c r="Q3602">
        <v>3601</v>
      </c>
      <c r="R3602">
        <v>22</v>
      </c>
      <c r="S3602">
        <f>VLOOKUP($R3602,'[3]人物&amp;怪物成长分析'!$B$5:$S$104,12,FALSE)*$W3602</f>
        <v>3841.9572897391304</v>
      </c>
      <c r="T3602">
        <f>VLOOKUP($R3602,'[3]人物&amp;怪物成长分析'!$B$5:$S$104,13,FALSE)*$W3602</f>
        <v>303.6453620869566</v>
      </c>
      <c r="U3602">
        <f>VLOOKUP($R3602,'[3]人物&amp;怪物成长分析'!$B$5:$S$104,14,FALSE)*$W3602</f>
        <v>134.9534942608696</v>
      </c>
      <c r="V3602">
        <f>VLOOKUP($R3602,'[3]人物&amp;怪物成长分析'!$B$5:$S$104,17,FALSE)*$W3602</f>
        <v>3407.4935999999998</v>
      </c>
      <c r="W3602" s="1">
        <v>0.42</v>
      </c>
      <c r="X3602">
        <f t="shared" si="56"/>
        <v>2100.9899663248698</v>
      </c>
    </row>
    <row r="3603" spans="1:24" x14ac:dyDescent="0.15">
      <c r="A3603">
        <v>3602</v>
      </c>
      <c r="B3603">
        <v>46</v>
      </c>
      <c r="C3603">
        <v>59837.072143785976</v>
      </c>
      <c r="D3603">
        <v>2828.8044611638807</v>
      </c>
      <c r="E3603">
        <v>1257.2464271839472</v>
      </c>
      <c r="F3603">
        <v>7550.2199999999993</v>
      </c>
      <c r="G3603" s="1">
        <v>0.5</v>
      </c>
      <c r="H3603">
        <v>10855.93028891912</v>
      </c>
      <c r="Q3603">
        <v>3602</v>
      </c>
      <c r="R3603">
        <v>46</v>
      </c>
      <c r="S3603">
        <f>VLOOKUP($R3603,'[3]人物&amp;怪物成长分析'!$B$5:$S$104,12,FALSE)*$W3603</f>
        <v>59837.072143785976</v>
      </c>
      <c r="T3603">
        <f>VLOOKUP($R3603,'[3]人物&amp;怪物成长分析'!$B$5:$S$104,13,FALSE)*$W3603</f>
        <v>2828.8044611638807</v>
      </c>
      <c r="U3603">
        <f>VLOOKUP($R3603,'[3]人物&amp;怪物成长分析'!$B$5:$S$104,14,FALSE)*$W3603</f>
        <v>1257.2464271839472</v>
      </c>
      <c r="V3603">
        <f>VLOOKUP($R3603,'[3]人物&amp;怪物成长分析'!$B$5:$S$104,17,FALSE)*$W3603</f>
        <v>7550.2199999999993</v>
      </c>
      <c r="W3603" s="1">
        <v>0.5</v>
      </c>
      <c r="X3603">
        <f t="shared" si="56"/>
        <v>10855.93028891912</v>
      </c>
    </row>
    <row r="3604" spans="1:24" x14ac:dyDescent="0.15">
      <c r="A3604">
        <v>3603</v>
      </c>
      <c r="B3604">
        <v>47</v>
      </c>
      <c r="C3604">
        <v>43235.364618113286</v>
      </c>
      <c r="D3604">
        <v>1997.9394819742481</v>
      </c>
      <c r="E3604">
        <v>887.97310309966599</v>
      </c>
      <c r="F3604">
        <v>5079.2214000000004</v>
      </c>
      <c r="G3604" s="1">
        <v>0.33</v>
      </c>
      <c r="H3604">
        <v>7610.7149349581341</v>
      </c>
      <c r="Q3604">
        <v>3603</v>
      </c>
      <c r="R3604">
        <v>47</v>
      </c>
      <c r="S3604">
        <f>VLOOKUP($R3604,'[3]人物&amp;怪物成长分析'!$B$5:$S$104,12,FALSE)*$W3604</f>
        <v>43235.364618113286</v>
      </c>
      <c r="T3604">
        <f>VLOOKUP($R3604,'[3]人物&amp;怪物成长分析'!$B$5:$S$104,13,FALSE)*$W3604</f>
        <v>1997.9394819742481</v>
      </c>
      <c r="U3604">
        <f>VLOOKUP($R3604,'[3]人物&amp;怪物成长分析'!$B$5:$S$104,14,FALSE)*$W3604</f>
        <v>887.97310309966599</v>
      </c>
      <c r="V3604">
        <f>VLOOKUP($R3604,'[3]人物&amp;怪物成长分析'!$B$5:$S$104,17,FALSE)*$W3604</f>
        <v>5079.2214000000004</v>
      </c>
      <c r="W3604" s="1">
        <v>0.33</v>
      </c>
      <c r="X3604">
        <f t="shared" si="56"/>
        <v>7610.7149349581341</v>
      </c>
    </row>
    <row r="3605" spans="1:24" x14ac:dyDescent="0.15">
      <c r="A3605">
        <v>3604</v>
      </c>
      <c r="B3605">
        <v>26</v>
      </c>
      <c r="C3605">
        <v>6408.3186144722422</v>
      </c>
      <c r="D3605">
        <v>455.4777297551841</v>
      </c>
      <c r="E3605">
        <v>202.43454655785959</v>
      </c>
      <c r="F3605">
        <v>3989.3851999999997</v>
      </c>
      <c r="G3605" s="1">
        <v>0.43</v>
      </c>
      <c r="H3605">
        <v>2724.76318667032</v>
      </c>
      <c r="Q3605">
        <v>3604</v>
      </c>
      <c r="R3605">
        <v>26</v>
      </c>
      <c r="S3605">
        <f>VLOOKUP($R3605,'[3]人物&amp;怪物成长分析'!$B$5:$S$104,12,FALSE)*$W3605</f>
        <v>6408.3186144722422</v>
      </c>
      <c r="T3605">
        <f>VLOOKUP($R3605,'[3]人物&amp;怪物成长分析'!$B$5:$S$104,13,FALSE)*$W3605</f>
        <v>455.4777297551841</v>
      </c>
      <c r="U3605">
        <f>VLOOKUP($R3605,'[3]人物&amp;怪物成长分析'!$B$5:$S$104,14,FALSE)*$W3605</f>
        <v>202.43454655785959</v>
      </c>
      <c r="V3605">
        <f>VLOOKUP($R3605,'[3]人物&amp;怪物成长分析'!$B$5:$S$104,17,FALSE)*$W3605</f>
        <v>3989.3851999999997</v>
      </c>
      <c r="W3605" s="1">
        <v>0.43</v>
      </c>
      <c r="X3605">
        <f t="shared" si="56"/>
        <v>2724.76318667032</v>
      </c>
    </row>
    <row r="3606" spans="1:24" x14ac:dyDescent="0.15">
      <c r="A3606">
        <v>3605</v>
      </c>
      <c r="B3606">
        <v>30</v>
      </c>
      <c r="C3606">
        <v>16402.431861120407</v>
      </c>
      <c r="D3606">
        <v>1059.1704878929772</v>
      </c>
      <c r="E3606">
        <v>470.74243906354536</v>
      </c>
      <c r="F3606">
        <v>7309.5399999999991</v>
      </c>
      <c r="G3606" s="1">
        <v>0.7</v>
      </c>
      <c r="H3606">
        <v>5605.5045616816069</v>
      </c>
      <c r="Q3606">
        <v>3605</v>
      </c>
      <c r="R3606">
        <v>30</v>
      </c>
      <c r="S3606">
        <f>VLOOKUP($R3606,'[3]人物&amp;怪物成长分析'!$B$5:$S$104,12,FALSE)*$W3606</f>
        <v>16402.431861120407</v>
      </c>
      <c r="T3606">
        <f>VLOOKUP($R3606,'[3]人物&amp;怪物成长分析'!$B$5:$S$104,13,FALSE)*$W3606</f>
        <v>1059.1704878929772</v>
      </c>
      <c r="U3606">
        <f>VLOOKUP($R3606,'[3]人物&amp;怪物成长分析'!$B$5:$S$104,14,FALSE)*$W3606</f>
        <v>470.74243906354536</v>
      </c>
      <c r="V3606">
        <f>VLOOKUP($R3606,'[3]人物&amp;怪物成长分析'!$B$5:$S$104,17,FALSE)*$W3606</f>
        <v>7309.5399999999991</v>
      </c>
      <c r="W3606" s="1">
        <v>0.7</v>
      </c>
      <c r="X3606">
        <f t="shared" si="56"/>
        <v>5605.5045616816069</v>
      </c>
    </row>
    <row r="3607" spans="1:24" x14ac:dyDescent="0.15">
      <c r="A3607">
        <v>3606</v>
      </c>
      <c r="B3607">
        <v>28</v>
      </c>
      <c r="C3607">
        <v>15001.201259879603</v>
      </c>
      <c r="D3607">
        <v>1015.118882247492</v>
      </c>
      <c r="E3607">
        <v>451.16394766555197</v>
      </c>
      <c r="F3607">
        <v>7887.9360000000006</v>
      </c>
      <c r="G3607" s="1">
        <v>0.8</v>
      </c>
      <c r="H3607">
        <v>5697.8749443698744</v>
      </c>
      <c r="Q3607">
        <v>3606</v>
      </c>
      <c r="R3607">
        <v>28</v>
      </c>
      <c r="S3607">
        <f>VLOOKUP($R3607,'[3]人物&amp;怪物成长分析'!$B$5:$S$104,12,FALSE)*$W3607</f>
        <v>15001.201259879603</v>
      </c>
      <c r="T3607">
        <f>VLOOKUP($R3607,'[3]人物&amp;怪物成长分析'!$B$5:$S$104,13,FALSE)*$W3607</f>
        <v>1015.118882247492</v>
      </c>
      <c r="U3607">
        <f>VLOOKUP($R3607,'[3]人物&amp;怪物成长分析'!$B$5:$S$104,14,FALSE)*$W3607</f>
        <v>451.16394766555197</v>
      </c>
      <c r="V3607">
        <f>VLOOKUP($R3607,'[3]人物&amp;怪物成长分析'!$B$5:$S$104,17,FALSE)*$W3607</f>
        <v>7887.9360000000006</v>
      </c>
      <c r="W3607" s="1">
        <v>0.8</v>
      </c>
      <c r="X3607">
        <f t="shared" si="56"/>
        <v>5697.8749443698744</v>
      </c>
    </row>
    <row r="3608" spans="1:24" x14ac:dyDescent="0.15">
      <c r="A3608">
        <v>3607</v>
      </c>
      <c r="B3608">
        <v>22</v>
      </c>
      <c r="C3608">
        <v>5122.6097196521741</v>
      </c>
      <c r="D3608">
        <v>404.86048278260881</v>
      </c>
      <c r="E3608">
        <v>179.93799234782614</v>
      </c>
      <c r="F3608">
        <v>4543.3248000000003</v>
      </c>
      <c r="G3608" s="1">
        <v>0.56000000000000005</v>
      </c>
      <c r="H3608">
        <v>2801.3199550998265</v>
      </c>
      <c r="Q3608">
        <v>3607</v>
      </c>
      <c r="R3608">
        <v>22</v>
      </c>
      <c r="S3608">
        <f>VLOOKUP($R3608,'[3]人物&amp;怪物成长分析'!$B$5:$S$104,12,FALSE)*$W3608</f>
        <v>5122.6097196521741</v>
      </c>
      <c r="T3608">
        <f>VLOOKUP($R3608,'[3]人物&amp;怪物成长分析'!$B$5:$S$104,13,FALSE)*$W3608</f>
        <v>404.86048278260881</v>
      </c>
      <c r="U3608">
        <f>VLOOKUP($R3608,'[3]人物&amp;怪物成长分析'!$B$5:$S$104,14,FALSE)*$W3608</f>
        <v>179.93799234782614</v>
      </c>
      <c r="V3608">
        <f>VLOOKUP($R3608,'[3]人物&amp;怪物成长分析'!$B$5:$S$104,17,FALSE)*$W3608</f>
        <v>4543.3248000000003</v>
      </c>
      <c r="W3608" s="1">
        <v>0.56000000000000005</v>
      </c>
      <c r="X3608">
        <f t="shared" si="56"/>
        <v>2801.3199550998265</v>
      </c>
    </row>
    <row r="3609" spans="1:24" x14ac:dyDescent="0.15">
      <c r="A3609">
        <v>3608</v>
      </c>
      <c r="B3609">
        <v>25</v>
      </c>
      <c r="C3609">
        <v>6849.3708423913067</v>
      </c>
      <c r="D3609">
        <v>499.39716521739155</v>
      </c>
      <c r="E3609">
        <v>221.95429565217401</v>
      </c>
      <c r="F3609">
        <v>4672.9800000000005</v>
      </c>
      <c r="G3609" s="1">
        <v>0.52</v>
      </c>
      <c r="H3609">
        <v>3100.9673934782618</v>
      </c>
      <c r="Q3609">
        <v>3608</v>
      </c>
      <c r="R3609">
        <v>25</v>
      </c>
      <c r="S3609">
        <f>VLOOKUP($R3609,'[3]人物&amp;怪物成长分析'!$B$5:$S$104,12,FALSE)*$W3609</f>
        <v>6849.3708423913067</v>
      </c>
      <c r="T3609">
        <f>VLOOKUP($R3609,'[3]人物&amp;怪物成长分析'!$B$5:$S$104,13,FALSE)*$W3609</f>
        <v>499.39716521739155</v>
      </c>
      <c r="U3609">
        <f>VLOOKUP($R3609,'[3]人物&amp;怪物成长分析'!$B$5:$S$104,14,FALSE)*$W3609</f>
        <v>221.95429565217401</v>
      </c>
      <c r="V3609">
        <f>VLOOKUP($R3609,'[3]人物&amp;怪物成长分析'!$B$5:$S$104,17,FALSE)*$W3609</f>
        <v>4672.9800000000005</v>
      </c>
      <c r="W3609" s="1">
        <v>0.52</v>
      </c>
      <c r="X3609">
        <f t="shared" si="56"/>
        <v>3100.9673934782618</v>
      </c>
    </row>
    <row r="3610" spans="1:24" x14ac:dyDescent="0.15">
      <c r="A3610">
        <v>3609</v>
      </c>
      <c r="B3610">
        <v>34</v>
      </c>
      <c r="C3610">
        <v>14611.678493806356</v>
      </c>
      <c r="D3610">
        <v>907.67698778287649</v>
      </c>
      <c r="E3610">
        <v>403.41199457016728</v>
      </c>
      <c r="F3610">
        <v>4758.7716</v>
      </c>
      <c r="G3610" s="1">
        <v>0.41</v>
      </c>
      <c r="H3610">
        <v>4216.2461593263579</v>
      </c>
      <c r="Q3610">
        <v>3609</v>
      </c>
      <c r="R3610">
        <v>34</v>
      </c>
      <c r="S3610">
        <f>VLOOKUP($R3610,'[3]人物&amp;怪物成长分析'!$B$5:$S$104,12,FALSE)*$W3610</f>
        <v>14611.678493806356</v>
      </c>
      <c r="T3610">
        <f>VLOOKUP($R3610,'[3]人物&amp;怪物成长分析'!$B$5:$S$104,13,FALSE)*$W3610</f>
        <v>907.67698778287649</v>
      </c>
      <c r="U3610">
        <f>VLOOKUP($R3610,'[3]人物&amp;怪物成长分析'!$B$5:$S$104,14,FALSE)*$W3610</f>
        <v>403.41199457016728</v>
      </c>
      <c r="V3610">
        <f>VLOOKUP($R3610,'[3]人物&amp;怪物成长分析'!$B$5:$S$104,17,FALSE)*$W3610</f>
        <v>4758.7716</v>
      </c>
      <c r="W3610" s="1">
        <v>0.41</v>
      </c>
      <c r="X3610">
        <f t="shared" si="56"/>
        <v>4216.2461593263579</v>
      </c>
    </row>
    <row r="3611" spans="1:24" x14ac:dyDescent="0.15">
      <c r="A3611">
        <v>3610</v>
      </c>
      <c r="B3611">
        <v>23</v>
      </c>
      <c r="C3611">
        <v>7897.0715363177278</v>
      </c>
      <c r="D3611">
        <v>607.14271288294333</v>
      </c>
      <c r="E3611">
        <v>269.84120572575262</v>
      </c>
      <c r="F3611">
        <v>6387.2071999999998</v>
      </c>
      <c r="G3611" s="1">
        <v>0.76</v>
      </c>
      <c r="H3611">
        <v>4037.420673673686</v>
      </c>
      <c r="Q3611">
        <v>3610</v>
      </c>
      <c r="R3611">
        <v>23</v>
      </c>
      <c r="S3611">
        <f>VLOOKUP($R3611,'[3]人物&amp;怪物成长分析'!$B$5:$S$104,12,FALSE)*$W3611</f>
        <v>7897.0715363177278</v>
      </c>
      <c r="T3611">
        <f>VLOOKUP($R3611,'[3]人物&amp;怪物成长分析'!$B$5:$S$104,13,FALSE)*$W3611</f>
        <v>607.14271288294333</v>
      </c>
      <c r="U3611">
        <f>VLOOKUP($R3611,'[3]人物&amp;怪物成长分析'!$B$5:$S$104,14,FALSE)*$W3611</f>
        <v>269.84120572575262</v>
      </c>
      <c r="V3611">
        <f>VLOOKUP($R3611,'[3]人物&amp;怪物成长分析'!$B$5:$S$104,17,FALSE)*$W3611</f>
        <v>6387.2071999999998</v>
      </c>
      <c r="W3611" s="1">
        <v>0.76</v>
      </c>
      <c r="X3611">
        <f t="shared" si="56"/>
        <v>4037.420673673686</v>
      </c>
    </row>
    <row r="3612" spans="1:24" x14ac:dyDescent="0.15">
      <c r="A3612">
        <v>3611</v>
      </c>
      <c r="B3612">
        <v>35</v>
      </c>
      <c r="C3612">
        <v>18823.068563478264</v>
      </c>
      <c r="D3612">
        <v>1158.9253481739131</v>
      </c>
      <c r="E3612">
        <v>515.07793252173929</v>
      </c>
      <c r="F3612">
        <v>5710.9919999999993</v>
      </c>
      <c r="G3612" s="1">
        <v>0.48</v>
      </c>
      <c r="H3612">
        <v>5242.3959638817405</v>
      </c>
      <c r="Q3612">
        <v>3611</v>
      </c>
      <c r="R3612">
        <v>35</v>
      </c>
      <c r="S3612">
        <f>VLOOKUP($R3612,'[3]人物&amp;怪物成长分析'!$B$5:$S$104,12,FALSE)*$W3612</f>
        <v>18823.068563478264</v>
      </c>
      <c r="T3612">
        <f>VLOOKUP($R3612,'[3]人物&amp;怪物成长分析'!$B$5:$S$104,13,FALSE)*$W3612</f>
        <v>1158.9253481739131</v>
      </c>
      <c r="U3612">
        <f>VLOOKUP($R3612,'[3]人物&amp;怪物成长分析'!$B$5:$S$104,14,FALSE)*$W3612</f>
        <v>515.07793252173929</v>
      </c>
      <c r="V3612">
        <f>VLOOKUP($R3612,'[3]人物&amp;怪物成长分析'!$B$5:$S$104,17,FALSE)*$W3612</f>
        <v>5710.9919999999993</v>
      </c>
      <c r="W3612" s="1">
        <v>0.48</v>
      </c>
      <c r="X3612">
        <f t="shared" si="56"/>
        <v>5242.3959638817405</v>
      </c>
    </row>
    <row r="3613" spans="1:24" x14ac:dyDescent="0.15">
      <c r="A3613">
        <v>3612</v>
      </c>
      <c r="B3613">
        <v>25</v>
      </c>
      <c r="C3613">
        <v>6454.2148322533458</v>
      </c>
      <c r="D3613">
        <v>470.58579030100356</v>
      </c>
      <c r="E3613">
        <v>209.14924013377936</v>
      </c>
      <c r="F3613">
        <v>4403.3850000000002</v>
      </c>
      <c r="G3613" s="1">
        <v>0.49</v>
      </c>
      <c r="H3613">
        <v>2922.0654284699003</v>
      </c>
      <c r="Q3613">
        <v>3612</v>
      </c>
      <c r="R3613">
        <v>25</v>
      </c>
      <c r="S3613">
        <f>VLOOKUP($R3613,'[3]人物&amp;怪物成长分析'!$B$5:$S$104,12,FALSE)*$W3613</f>
        <v>6454.2148322533458</v>
      </c>
      <c r="T3613">
        <f>VLOOKUP($R3613,'[3]人物&amp;怪物成长分析'!$B$5:$S$104,13,FALSE)*$W3613</f>
        <v>470.58579030100356</v>
      </c>
      <c r="U3613">
        <f>VLOOKUP($R3613,'[3]人物&amp;怪物成长分析'!$B$5:$S$104,14,FALSE)*$W3613</f>
        <v>209.14924013377936</v>
      </c>
      <c r="V3613">
        <f>VLOOKUP($R3613,'[3]人物&amp;怪物成长分析'!$B$5:$S$104,17,FALSE)*$W3613</f>
        <v>4403.3850000000002</v>
      </c>
      <c r="W3613" s="1">
        <v>0.49</v>
      </c>
      <c r="X3613">
        <f t="shared" si="56"/>
        <v>2922.0654284699003</v>
      </c>
    </row>
    <row r="3614" spans="1:24" x14ac:dyDescent="0.15">
      <c r="A3614">
        <v>3613</v>
      </c>
      <c r="B3614">
        <v>40</v>
      </c>
      <c r="C3614">
        <v>26393.80906980603</v>
      </c>
      <c r="D3614">
        <v>1444.9165549163886</v>
      </c>
      <c r="E3614">
        <v>642.18513551839499</v>
      </c>
      <c r="F3614">
        <v>5341.44</v>
      </c>
      <c r="G3614" s="1">
        <v>0.4</v>
      </c>
      <c r="H3614">
        <v>5950.7323838724296</v>
      </c>
      <c r="Q3614">
        <v>3613</v>
      </c>
      <c r="R3614">
        <v>40</v>
      </c>
      <c r="S3614">
        <f>VLOOKUP($R3614,'[3]人物&amp;怪物成长分析'!$B$5:$S$104,12,FALSE)*$W3614</f>
        <v>26393.80906980603</v>
      </c>
      <c r="T3614">
        <f>VLOOKUP($R3614,'[3]人物&amp;怪物成长分析'!$B$5:$S$104,13,FALSE)*$W3614</f>
        <v>1444.9165549163886</v>
      </c>
      <c r="U3614">
        <f>VLOOKUP($R3614,'[3]人物&amp;怪物成长分析'!$B$5:$S$104,14,FALSE)*$W3614</f>
        <v>642.18513551839499</v>
      </c>
      <c r="V3614">
        <f>VLOOKUP($R3614,'[3]人物&amp;怪物成长分析'!$B$5:$S$104,17,FALSE)*$W3614</f>
        <v>5341.44</v>
      </c>
      <c r="W3614" s="1">
        <v>0.4</v>
      </c>
      <c r="X3614">
        <f t="shared" si="56"/>
        <v>5950.7323838724296</v>
      </c>
    </row>
    <row r="3615" spans="1:24" x14ac:dyDescent="0.15">
      <c r="A3615">
        <v>3614</v>
      </c>
      <c r="B3615">
        <v>41</v>
      </c>
      <c r="C3615">
        <v>53563.380112581668</v>
      </c>
      <c r="D3615">
        <v>2857.7836755939143</v>
      </c>
      <c r="E3615">
        <v>1270.1260780417394</v>
      </c>
      <c r="F3615">
        <v>9960.6602000000003</v>
      </c>
      <c r="G3615" s="1">
        <v>0.73</v>
      </c>
      <c r="H3615">
        <v>11588.483311366706</v>
      </c>
      <c r="Q3615">
        <v>3614</v>
      </c>
      <c r="R3615">
        <v>41</v>
      </c>
      <c r="S3615">
        <f>VLOOKUP($R3615,'[3]人物&amp;怪物成长分析'!$B$5:$S$104,12,FALSE)*$W3615</f>
        <v>53563.380112581668</v>
      </c>
      <c r="T3615">
        <f>VLOOKUP($R3615,'[3]人物&amp;怪物成长分析'!$B$5:$S$104,13,FALSE)*$W3615</f>
        <v>2857.7836755939143</v>
      </c>
      <c r="U3615">
        <f>VLOOKUP($R3615,'[3]人物&amp;怪物成长分析'!$B$5:$S$104,14,FALSE)*$W3615</f>
        <v>1270.1260780417394</v>
      </c>
      <c r="V3615">
        <f>VLOOKUP($R3615,'[3]人物&amp;怪物成长分析'!$B$5:$S$104,17,FALSE)*$W3615</f>
        <v>9960.6602000000003</v>
      </c>
      <c r="W3615" s="1">
        <v>0.73</v>
      </c>
      <c r="X3615">
        <f t="shared" si="56"/>
        <v>11588.483311366706</v>
      </c>
    </row>
    <row r="3616" spans="1:24" x14ac:dyDescent="0.15">
      <c r="A3616">
        <v>3615</v>
      </c>
      <c r="B3616">
        <v>20</v>
      </c>
      <c r="C3616">
        <v>2176.6226086956526</v>
      </c>
      <c r="D3616">
        <v>182.22886956521742</v>
      </c>
      <c r="E3616">
        <v>80.990608695652199</v>
      </c>
      <c r="F3616">
        <v>2259.2399999999998</v>
      </c>
      <c r="G3616" s="1">
        <v>0.3</v>
      </c>
      <c r="H3616">
        <v>1342.1111791304347</v>
      </c>
      <c r="Q3616">
        <v>3615</v>
      </c>
      <c r="R3616">
        <v>20</v>
      </c>
      <c r="S3616">
        <f>VLOOKUP($R3616,'[3]人物&amp;怪物成长分析'!$B$5:$S$104,12,FALSE)*$W3616</f>
        <v>2176.6226086956526</v>
      </c>
      <c r="T3616">
        <f>VLOOKUP($R3616,'[3]人物&amp;怪物成长分析'!$B$5:$S$104,13,FALSE)*$W3616</f>
        <v>182.22886956521742</v>
      </c>
      <c r="U3616">
        <f>VLOOKUP($R3616,'[3]人物&amp;怪物成长分析'!$B$5:$S$104,14,FALSE)*$W3616</f>
        <v>80.990608695652199</v>
      </c>
      <c r="V3616">
        <f>VLOOKUP($R3616,'[3]人物&amp;怪物成长分析'!$B$5:$S$104,17,FALSE)*$W3616</f>
        <v>2259.2399999999998</v>
      </c>
      <c r="W3616" s="1">
        <v>0.3</v>
      </c>
      <c r="X3616">
        <f t="shared" si="56"/>
        <v>1342.1111791304347</v>
      </c>
    </row>
    <row r="3617" spans="1:24" x14ac:dyDescent="0.15">
      <c r="A3617">
        <v>3616</v>
      </c>
      <c r="B3617">
        <v>47</v>
      </c>
      <c r="C3617">
        <v>85160.566672041328</v>
      </c>
      <c r="D3617">
        <v>3935.3353432826098</v>
      </c>
      <c r="E3617">
        <v>1749.0379303478269</v>
      </c>
      <c r="F3617">
        <v>10004.527</v>
      </c>
      <c r="G3617" s="1">
        <v>0.65</v>
      </c>
      <c r="H3617">
        <v>14990.802144614509</v>
      </c>
      <c r="Q3617">
        <v>3616</v>
      </c>
      <c r="R3617">
        <v>47</v>
      </c>
      <c r="S3617">
        <f>VLOOKUP($R3617,'[3]人物&amp;怪物成长分析'!$B$5:$S$104,12,FALSE)*$W3617</f>
        <v>85160.566672041328</v>
      </c>
      <c r="T3617">
        <f>VLOOKUP($R3617,'[3]人物&amp;怪物成长分析'!$B$5:$S$104,13,FALSE)*$W3617</f>
        <v>3935.3353432826098</v>
      </c>
      <c r="U3617">
        <f>VLOOKUP($R3617,'[3]人物&amp;怪物成长分析'!$B$5:$S$104,14,FALSE)*$W3617</f>
        <v>1749.0379303478269</v>
      </c>
      <c r="V3617">
        <f>VLOOKUP($R3617,'[3]人物&amp;怪物成长分析'!$B$5:$S$104,17,FALSE)*$W3617</f>
        <v>10004.527</v>
      </c>
      <c r="W3617" s="1">
        <v>0.65</v>
      </c>
      <c r="X3617">
        <f t="shared" si="56"/>
        <v>14990.802144614509</v>
      </c>
    </row>
    <row r="3618" spans="1:24" x14ac:dyDescent="0.15">
      <c r="A3618">
        <v>3617</v>
      </c>
      <c r="B3618">
        <v>24</v>
      </c>
      <c r="C3618">
        <v>9033.0156170434802</v>
      </c>
      <c r="D3618">
        <v>676.06769690969918</v>
      </c>
      <c r="E3618">
        <v>300.47453195986623</v>
      </c>
      <c r="F3618">
        <v>6695.427200000001</v>
      </c>
      <c r="G3618" s="1">
        <v>0.77</v>
      </c>
      <c r="H3618">
        <v>4337.1697218615664</v>
      </c>
      <c r="Q3618">
        <v>3617</v>
      </c>
      <c r="R3618">
        <v>24</v>
      </c>
      <c r="S3618">
        <f>VLOOKUP($R3618,'[3]人物&amp;怪物成长分析'!$B$5:$S$104,12,FALSE)*$W3618</f>
        <v>9033.0156170434802</v>
      </c>
      <c r="T3618">
        <f>VLOOKUP($R3618,'[3]人物&amp;怪物成长分析'!$B$5:$S$104,13,FALSE)*$W3618</f>
        <v>676.06769690969918</v>
      </c>
      <c r="U3618">
        <f>VLOOKUP($R3618,'[3]人物&amp;怪物成长分析'!$B$5:$S$104,14,FALSE)*$W3618</f>
        <v>300.47453195986623</v>
      </c>
      <c r="V3618">
        <f>VLOOKUP($R3618,'[3]人物&amp;怪物成长分析'!$B$5:$S$104,17,FALSE)*$W3618</f>
        <v>6695.427200000001</v>
      </c>
      <c r="W3618" s="1">
        <v>0.77</v>
      </c>
      <c r="X3618">
        <f t="shared" si="56"/>
        <v>4337.1697218615664</v>
      </c>
    </row>
    <row r="3619" spans="1:24" x14ac:dyDescent="0.15">
      <c r="A3619">
        <v>3618</v>
      </c>
      <c r="B3619">
        <v>43</v>
      </c>
      <c r="C3619">
        <v>36873.547177441069</v>
      </c>
      <c r="D3619">
        <v>1871.6174545647493</v>
      </c>
      <c r="E3619">
        <v>831.82997980655546</v>
      </c>
      <c r="F3619">
        <v>5833.078199999999</v>
      </c>
      <c r="G3619" s="1">
        <v>0.41</v>
      </c>
      <c r="H3619">
        <v>7393.963091362737</v>
      </c>
      <c r="Q3619">
        <v>3618</v>
      </c>
      <c r="R3619">
        <v>43</v>
      </c>
      <c r="S3619">
        <f>VLOOKUP($R3619,'[3]人物&amp;怪物成长分析'!$B$5:$S$104,12,FALSE)*$W3619</f>
        <v>36873.547177441069</v>
      </c>
      <c r="T3619">
        <f>VLOOKUP($R3619,'[3]人物&amp;怪物成长分析'!$B$5:$S$104,13,FALSE)*$W3619</f>
        <v>1871.6174545647493</v>
      </c>
      <c r="U3619">
        <f>VLOOKUP($R3619,'[3]人物&amp;怪物成长分析'!$B$5:$S$104,14,FALSE)*$W3619</f>
        <v>831.82997980655546</v>
      </c>
      <c r="V3619">
        <f>VLOOKUP($R3619,'[3]人物&amp;怪物成长分析'!$B$5:$S$104,17,FALSE)*$W3619</f>
        <v>5833.078199999999</v>
      </c>
      <c r="W3619" s="1">
        <v>0.41</v>
      </c>
      <c r="X3619">
        <f t="shared" si="56"/>
        <v>7393.963091362737</v>
      </c>
    </row>
    <row r="3620" spans="1:24" x14ac:dyDescent="0.15">
      <c r="A3620">
        <v>3619</v>
      </c>
      <c r="B3620">
        <v>46</v>
      </c>
      <c r="C3620">
        <v>77788.193786921765</v>
      </c>
      <c r="D3620">
        <v>3677.4457995130451</v>
      </c>
      <c r="E3620">
        <v>1634.4203553391314</v>
      </c>
      <c r="F3620">
        <v>9815.2860000000001</v>
      </c>
      <c r="G3620" s="1">
        <v>0.65</v>
      </c>
      <c r="H3620">
        <v>14112.709375594855</v>
      </c>
      <c r="Q3620">
        <v>3619</v>
      </c>
      <c r="R3620">
        <v>46</v>
      </c>
      <c r="S3620">
        <f>VLOOKUP($R3620,'[3]人物&amp;怪物成长分析'!$B$5:$S$104,12,FALSE)*$W3620</f>
        <v>77788.193786921765</v>
      </c>
      <c r="T3620">
        <f>VLOOKUP($R3620,'[3]人物&amp;怪物成长分析'!$B$5:$S$104,13,FALSE)*$W3620</f>
        <v>3677.4457995130451</v>
      </c>
      <c r="U3620">
        <f>VLOOKUP($R3620,'[3]人物&amp;怪物成长分析'!$B$5:$S$104,14,FALSE)*$W3620</f>
        <v>1634.4203553391314</v>
      </c>
      <c r="V3620">
        <f>VLOOKUP($R3620,'[3]人物&amp;怪物成长分析'!$B$5:$S$104,17,FALSE)*$W3620</f>
        <v>9815.2860000000001</v>
      </c>
      <c r="W3620" s="1">
        <v>0.65</v>
      </c>
      <c r="X3620">
        <f t="shared" si="56"/>
        <v>14112.709375594855</v>
      </c>
    </row>
    <row r="3621" spans="1:24" x14ac:dyDescent="0.15">
      <c r="A3621">
        <v>3620</v>
      </c>
      <c r="B3621">
        <v>49</v>
      </c>
      <c r="C3621">
        <v>109226.20650069979</v>
      </c>
      <c r="D3621">
        <v>4828.9172703832792</v>
      </c>
      <c r="E3621">
        <v>2146.18545350368</v>
      </c>
      <c r="F3621">
        <v>11181.701999999999</v>
      </c>
      <c r="G3621" s="1">
        <v>0.7</v>
      </c>
      <c r="H3621">
        <v>18175.115596697939</v>
      </c>
      <c r="Q3621">
        <v>3620</v>
      </c>
      <c r="R3621">
        <v>49</v>
      </c>
      <c r="S3621">
        <f>VLOOKUP($R3621,'[3]人物&amp;怪物成长分析'!$B$5:$S$104,12,FALSE)*$W3621</f>
        <v>109226.20650069979</v>
      </c>
      <c r="T3621">
        <f>VLOOKUP($R3621,'[3]人物&amp;怪物成长分析'!$B$5:$S$104,13,FALSE)*$W3621</f>
        <v>4828.9172703832792</v>
      </c>
      <c r="U3621">
        <f>VLOOKUP($R3621,'[3]人物&amp;怪物成长分析'!$B$5:$S$104,14,FALSE)*$W3621</f>
        <v>2146.18545350368</v>
      </c>
      <c r="V3621">
        <f>VLOOKUP($R3621,'[3]人物&amp;怪物成长分析'!$B$5:$S$104,17,FALSE)*$W3621</f>
        <v>11181.701999999999</v>
      </c>
      <c r="W3621" s="1">
        <v>0.7</v>
      </c>
      <c r="X3621">
        <f t="shared" si="56"/>
        <v>18175.115596697939</v>
      </c>
    </row>
    <row r="3622" spans="1:24" x14ac:dyDescent="0.15">
      <c r="A3622">
        <v>3621</v>
      </c>
      <c r="B3622">
        <v>32</v>
      </c>
      <c r="C3622">
        <v>11941.295513510371</v>
      </c>
      <c r="D3622">
        <v>755.80412426849512</v>
      </c>
      <c r="E3622">
        <v>335.9129441193312</v>
      </c>
      <c r="F3622">
        <v>4520.0367999999999</v>
      </c>
      <c r="G3622" s="1">
        <v>0.41</v>
      </c>
      <c r="H3622">
        <v>3727.4176811138891</v>
      </c>
      <c r="Q3622">
        <v>3621</v>
      </c>
      <c r="R3622">
        <v>32</v>
      </c>
      <c r="S3622">
        <f>VLOOKUP($R3622,'[3]人物&amp;怪物成长分析'!$B$5:$S$104,12,FALSE)*$W3622</f>
        <v>11941.295513510371</v>
      </c>
      <c r="T3622">
        <f>VLOOKUP($R3622,'[3]人物&amp;怪物成长分析'!$B$5:$S$104,13,FALSE)*$W3622</f>
        <v>755.80412426849512</v>
      </c>
      <c r="U3622">
        <f>VLOOKUP($R3622,'[3]人物&amp;怪物成长分析'!$B$5:$S$104,14,FALSE)*$W3622</f>
        <v>335.9129441193312</v>
      </c>
      <c r="V3622">
        <f>VLOOKUP($R3622,'[3]人物&amp;怪物成长分析'!$B$5:$S$104,17,FALSE)*$W3622</f>
        <v>4520.0367999999999</v>
      </c>
      <c r="W3622" s="1">
        <v>0.41</v>
      </c>
      <c r="X3622">
        <f t="shared" si="56"/>
        <v>3727.4176811138891</v>
      </c>
    </row>
    <row r="3623" spans="1:24" x14ac:dyDescent="0.15">
      <c r="A3623">
        <v>3622</v>
      </c>
      <c r="B3623">
        <v>45</v>
      </c>
      <c r="C3623">
        <v>85072.766232873939</v>
      </c>
      <c r="D3623">
        <v>4116.3076952608708</v>
      </c>
      <c r="E3623">
        <v>1829.4700867826093</v>
      </c>
      <c r="F3623">
        <v>11551.253999999999</v>
      </c>
      <c r="G3623" s="1">
        <v>0.78</v>
      </c>
      <c r="H3623">
        <v>15931.337749630124</v>
      </c>
      <c r="Q3623">
        <v>3622</v>
      </c>
      <c r="R3623">
        <v>45</v>
      </c>
      <c r="S3623">
        <f>VLOOKUP($R3623,'[3]人物&amp;怪物成长分析'!$B$5:$S$104,12,FALSE)*$W3623</f>
        <v>85072.766232873939</v>
      </c>
      <c r="T3623">
        <f>VLOOKUP($R3623,'[3]人物&amp;怪物成长分析'!$B$5:$S$104,13,FALSE)*$W3623</f>
        <v>4116.3076952608708</v>
      </c>
      <c r="U3623">
        <f>VLOOKUP($R3623,'[3]人物&amp;怪物成长分析'!$B$5:$S$104,14,FALSE)*$W3623</f>
        <v>1829.4700867826093</v>
      </c>
      <c r="V3623">
        <f>VLOOKUP($R3623,'[3]人物&amp;怪物成长分析'!$B$5:$S$104,17,FALSE)*$W3623</f>
        <v>11551.253999999999</v>
      </c>
      <c r="W3623" s="1">
        <v>0.78</v>
      </c>
      <c r="X3623">
        <f t="shared" si="56"/>
        <v>15931.337749630124</v>
      </c>
    </row>
    <row r="3624" spans="1:24" x14ac:dyDescent="0.15">
      <c r="A3624">
        <v>3623</v>
      </c>
      <c r="B3624">
        <v>32</v>
      </c>
      <c r="C3624">
        <v>13980.053284109703</v>
      </c>
      <c r="D3624">
        <v>884.84385280214065</v>
      </c>
      <c r="E3624">
        <v>393.26393457872922</v>
      </c>
      <c r="F3624">
        <v>5291.7503999999999</v>
      </c>
      <c r="G3624" s="1">
        <v>0.48</v>
      </c>
      <c r="H3624">
        <v>4363.8060656943098</v>
      </c>
      <c r="Q3624">
        <v>3623</v>
      </c>
      <c r="R3624">
        <v>32</v>
      </c>
      <c r="S3624">
        <f>VLOOKUP($R3624,'[3]人物&amp;怪物成长分析'!$B$5:$S$104,12,FALSE)*$W3624</f>
        <v>13980.053284109703</v>
      </c>
      <c r="T3624">
        <f>VLOOKUP($R3624,'[3]人物&amp;怪物成长分析'!$B$5:$S$104,13,FALSE)*$W3624</f>
        <v>884.84385280214065</v>
      </c>
      <c r="U3624">
        <f>VLOOKUP($R3624,'[3]人物&amp;怪物成长分析'!$B$5:$S$104,14,FALSE)*$W3624</f>
        <v>393.26393457872922</v>
      </c>
      <c r="V3624">
        <f>VLOOKUP($R3624,'[3]人物&amp;怪物成长分析'!$B$5:$S$104,17,FALSE)*$W3624</f>
        <v>5291.7503999999999</v>
      </c>
      <c r="W3624" s="1">
        <v>0.48</v>
      </c>
      <c r="X3624">
        <f t="shared" si="56"/>
        <v>4363.8060656943098</v>
      </c>
    </row>
    <row r="3625" spans="1:24" x14ac:dyDescent="0.15">
      <c r="A3625">
        <v>3624</v>
      </c>
      <c r="B3625">
        <v>27</v>
      </c>
      <c r="C3625">
        <v>6034.1541283083634</v>
      </c>
      <c r="D3625">
        <v>418.35252502474924</v>
      </c>
      <c r="E3625">
        <v>185.93445556655524</v>
      </c>
      <c r="F3625">
        <v>3444.7607999999996</v>
      </c>
      <c r="G3625" s="1">
        <v>0.36</v>
      </c>
      <c r="H3625">
        <v>2420.2461812683669</v>
      </c>
      <c r="Q3625">
        <v>3624</v>
      </c>
      <c r="R3625">
        <v>27</v>
      </c>
      <c r="S3625">
        <f>VLOOKUP($R3625,'[3]人物&amp;怪物成长分析'!$B$5:$S$104,12,FALSE)*$W3625</f>
        <v>6034.1541283083634</v>
      </c>
      <c r="T3625">
        <f>VLOOKUP($R3625,'[3]人物&amp;怪物成长分析'!$B$5:$S$104,13,FALSE)*$W3625</f>
        <v>418.35252502474924</v>
      </c>
      <c r="U3625">
        <f>VLOOKUP($R3625,'[3]人物&amp;怪物成长分析'!$B$5:$S$104,14,FALSE)*$W3625</f>
        <v>185.93445556655524</v>
      </c>
      <c r="V3625">
        <f>VLOOKUP($R3625,'[3]人物&amp;怪物成长分析'!$B$5:$S$104,17,FALSE)*$W3625</f>
        <v>3444.7607999999996</v>
      </c>
      <c r="W3625" s="1">
        <v>0.36</v>
      </c>
      <c r="X3625">
        <f t="shared" si="56"/>
        <v>2420.2461812683669</v>
      </c>
    </row>
    <row r="3626" spans="1:24" x14ac:dyDescent="0.15">
      <c r="A3626">
        <v>3625</v>
      </c>
      <c r="B3626">
        <v>20</v>
      </c>
      <c r="C3626">
        <v>2829.6093913043483</v>
      </c>
      <c r="D3626">
        <v>236.89753043478265</v>
      </c>
      <c r="E3626">
        <v>105.28779130434786</v>
      </c>
      <c r="F3626">
        <v>2937.0119999999997</v>
      </c>
      <c r="G3626" s="1">
        <v>0.39</v>
      </c>
      <c r="H3626">
        <v>1744.7445328695651</v>
      </c>
      <c r="Q3626">
        <v>3625</v>
      </c>
      <c r="R3626">
        <v>20</v>
      </c>
      <c r="S3626">
        <f>VLOOKUP($R3626,'[3]人物&amp;怪物成长分析'!$B$5:$S$104,12,FALSE)*$W3626</f>
        <v>2829.6093913043483</v>
      </c>
      <c r="T3626">
        <f>VLOOKUP($R3626,'[3]人物&amp;怪物成长分析'!$B$5:$S$104,13,FALSE)*$W3626</f>
        <v>236.89753043478265</v>
      </c>
      <c r="U3626">
        <f>VLOOKUP($R3626,'[3]人物&amp;怪物成长分析'!$B$5:$S$104,14,FALSE)*$W3626</f>
        <v>105.28779130434786</v>
      </c>
      <c r="V3626">
        <f>VLOOKUP($R3626,'[3]人物&amp;怪物成长分析'!$B$5:$S$104,17,FALSE)*$W3626</f>
        <v>2937.0119999999997</v>
      </c>
      <c r="W3626" s="1">
        <v>0.39</v>
      </c>
      <c r="X3626">
        <f t="shared" si="56"/>
        <v>1744.7445328695651</v>
      </c>
    </row>
    <row r="3627" spans="1:24" x14ac:dyDescent="0.15">
      <c r="A3627">
        <v>3626</v>
      </c>
      <c r="B3627">
        <v>48</v>
      </c>
      <c r="C3627">
        <v>48662.956321769758</v>
      </c>
      <c r="D3627">
        <v>2199.0781384904362</v>
      </c>
      <c r="E3627">
        <v>977.36806155130489</v>
      </c>
      <c r="F3627">
        <v>5332.1248000000005</v>
      </c>
      <c r="G3627" s="1">
        <v>0.34</v>
      </c>
      <c r="H3627">
        <v>8323.0642618950387</v>
      </c>
      <c r="Q3627">
        <v>3626</v>
      </c>
      <c r="R3627">
        <v>48</v>
      </c>
      <c r="S3627">
        <f>VLOOKUP($R3627,'[3]人物&amp;怪物成长分析'!$B$5:$S$104,12,FALSE)*$W3627</f>
        <v>48662.956321769758</v>
      </c>
      <c r="T3627">
        <f>VLOOKUP($R3627,'[3]人物&amp;怪物成长分析'!$B$5:$S$104,13,FALSE)*$W3627</f>
        <v>2199.0781384904362</v>
      </c>
      <c r="U3627">
        <f>VLOOKUP($R3627,'[3]人物&amp;怪物成长分析'!$B$5:$S$104,14,FALSE)*$W3627</f>
        <v>977.36806155130489</v>
      </c>
      <c r="V3627">
        <f>VLOOKUP($R3627,'[3]人物&amp;怪物成长分析'!$B$5:$S$104,17,FALSE)*$W3627</f>
        <v>5332.1248000000005</v>
      </c>
      <c r="W3627" s="1">
        <v>0.34</v>
      </c>
      <c r="X3627">
        <f t="shared" si="56"/>
        <v>8323.0642618950387</v>
      </c>
    </row>
    <row r="3628" spans="1:24" x14ac:dyDescent="0.15">
      <c r="A3628">
        <v>3627</v>
      </c>
      <c r="B3628">
        <v>48</v>
      </c>
      <c r="C3628">
        <v>97325.912643539516</v>
      </c>
      <c r="D3628">
        <v>4398.1562769808725</v>
      </c>
      <c r="E3628">
        <v>1954.7361231026098</v>
      </c>
      <c r="F3628">
        <v>10664.249600000001</v>
      </c>
      <c r="G3628" s="1">
        <v>0.68</v>
      </c>
      <c r="H3628">
        <v>16646.128523790077</v>
      </c>
      <c r="Q3628">
        <v>3627</v>
      </c>
      <c r="R3628">
        <v>48</v>
      </c>
      <c r="S3628">
        <f>VLOOKUP($R3628,'[3]人物&amp;怪物成长分析'!$B$5:$S$104,12,FALSE)*$W3628</f>
        <v>97325.912643539516</v>
      </c>
      <c r="T3628">
        <f>VLOOKUP($R3628,'[3]人物&amp;怪物成长分析'!$B$5:$S$104,13,FALSE)*$W3628</f>
        <v>4398.1562769808725</v>
      </c>
      <c r="U3628">
        <f>VLOOKUP($R3628,'[3]人物&amp;怪物成长分析'!$B$5:$S$104,14,FALSE)*$W3628</f>
        <v>1954.7361231026098</v>
      </c>
      <c r="V3628">
        <f>VLOOKUP($R3628,'[3]人物&amp;怪物成长分析'!$B$5:$S$104,17,FALSE)*$W3628</f>
        <v>10664.249600000001</v>
      </c>
      <c r="W3628" s="1">
        <v>0.68</v>
      </c>
      <c r="X3628">
        <f t="shared" si="56"/>
        <v>16646.128523790077</v>
      </c>
    </row>
    <row r="3629" spans="1:24" x14ac:dyDescent="0.15">
      <c r="A3629">
        <v>3628</v>
      </c>
      <c r="B3629">
        <v>45</v>
      </c>
      <c r="C3629">
        <v>79619.383782048681</v>
      </c>
      <c r="D3629">
        <v>3852.4418173595327</v>
      </c>
      <c r="E3629">
        <v>1712.1963632709035</v>
      </c>
      <c r="F3629">
        <v>10810.788999999999</v>
      </c>
      <c r="G3629" s="1">
        <v>0.73</v>
      </c>
      <c r="H3629">
        <v>14910.09815029486</v>
      </c>
      <c r="Q3629">
        <v>3628</v>
      </c>
      <c r="R3629">
        <v>45</v>
      </c>
      <c r="S3629">
        <f>VLOOKUP($R3629,'[3]人物&amp;怪物成长分析'!$B$5:$S$104,12,FALSE)*$W3629</f>
        <v>79619.383782048681</v>
      </c>
      <c r="T3629">
        <f>VLOOKUP($R3629,'[3]人物&amp;怪物成长分析'!$B$5:$S$104,13,FALSE)*$W3629</f>
        <v>3852.4418173595327</v>
      </c>
      <c r="U3629">
        <f>VLOOKUP($R3629,'[3]人物&amp;怪物成长分析'!$B$5:$S$104,14,FALSE)*$W3629</f>
        <v>1712.1963632709035</v>
      </c>
      <c r="V3629">
        <f>VLOOKUP($R3629,'[3]人物&amp;怪物成长分析'!$B$5:$S$104,17,FALSE)*$W3629</f>
        <v>10810.788999999999</v>
      </c>
      <c r="W3629" s="1">
        <v>0.73</v>
      </c>
      <c r="X3629">
        <f t="shared" si="56"/>
        <v>14910.09815029486</v>
      </c>
    </row>
    <row r="3630" spans="1:24" x14ac:dyDescent="0.15">
      <c r="A3630">
        <v>3629</v>
      </c>
      <c r="B3630">
        <v>19</v>
      </c>
      <c r="C3630">
        <v>3077.5207664347822</v>
      </c>
      <c r="D3630">
        <v>265.52605773913047</v>
      </c>
      <c r="E3630">
        <v>118.01158121739134</v>
      </c>
      <c r="F3630">
        <v>3475.0367999999999</v>
      </c>
      <c r="G3630" s="1">
        <v>0.48</v>
      </c>
      <c r="H3630">
        <v>2025.7811779366955</v>
      </c>
      <c r="Q3630">
        <v>3629</v>
      </c>
      <c r="R3630">
        <v>19</v>
      </c>
      <c r="S3630">
        <f>VLOOKUP($R3630,'[3]人物&amp;怪物成长分析'!$B$5:$S$104,12,FALSE)*$W3630</f>
        <v>3077.5207664347822</v>
      </c>
      <c r="T3630">
        <f>VLOOKUP($R3630,'[3]人物&amp;怪物成长分析'!$B$5:$S$104,13,FALSE)*$W3630</f>
        <v>265.52605773913047</v>
      </c>
      <c r="U3630">
        <f>VLOOKUP($R3630,'[3]人物&amp;怪物成长分析'!$B$5:$S$104,14,FALSE)*$W3630</f>
        <v>118.01158121739134</v>
      </c>
      <c r="V3630">
        <f>VLOOKUP($R3630,'[3]人物&amp;怪物成长分析'!$B$5:$S$104,17,FALSE)*$W3630</f>
        <v>3475.0367999999999</v>
      </c>
      <c r="W3630" s="1">
        <v>0.48</v>
      </c>
      <c r="X3630">
        <f t="shared" si="56"/>
        <v>2025.7811779366955</v>
      </c>
    </row>
    <row r="3631" spans="1:24" x14ac:dyDescent="0.15">
      <c r="A3631">
        <v>3630</v>
      </c>
      <c r="B3631">
        <v>47</v>
      </c>
      <c r="C3631">
        <v>51096.340003224796</v>
      </c>
      <c r="D3631">
        <v>2361.2012059695658</v>
      </c>
      <c r="E3631">
        <v>1049.422758208696</v>
      </c>
      <c r="F3631">
        <v>6002.7161999999998</v>
      </c>
      <c r="G3631" s="1">
        <v>0.39</v>
      </c>
      <c r="H3631">
        <v>8994.4812867687033</v>
      </c>
      <c r="Q3631">
        <v>3630</v>
      </c>
      <c r="R3631">
        <v>47</v>
      </c>
      <c r="S3631">
        <f>VLOOKUP($R3631,'[3]人物&amp;怪物成长分析'!$B$5:$S$104,12,FALSE)*$W3631</f>
        <v>51096.340003224796</v>
      </c>
      <c r="T3631">
        <f>VLOOKUP($R3631,'[3]人物&amp;怪物成长分析'!$B$5:$S$104,13,FALSE)*$W3631</f>
        <v>2361.2012059695658</v>
      </c>
      <c r="U3631">
        <f>VLOOKUP($R3631,'[3]人物&amp;怪物成长分析'!$B$5:$S$104,14,FALSE)*$W3631</f>
        <v>1049.422758208696</v>
      </c>
      <c r="V3631">
        <f>VLOOKUP($R3631,'[3]人物&amp;怪物成长分析'!$B$5:$S$104,17,FALSE)*$W3631</f>
        <v>6002.7161999999998</v>
      </c>
      <c r="W3631" s="1">
        <v>0.39</v>
      </c>
      <c r="X3631">
        <f t="shared" si="56"/>
        <v>8994.4812867687033</v>
      </c>
    </row>
    <row r="3632" spans="1:24" x14ac:dyDescent="0.15">
      <c r="A3632">
        <v>3631</v>
      </c>
      <c r="B3632">
        <v>38</v>
      </c>
      <c r="C3632">
        <v>22941.512298746085</v>
      </c>
      <c r="D3632">
        <v>1324.5522351290972</v>
      </c>
      <c r="E3632">
        <v>588.68988227959881</v>
      </c>
      <c r="F3632">
        <v>5491.6675999999998</v>
      </c>
      <c r="G3632" s="1">
        <v>0.43</v>
      </c>
      <c r="H3632">
        <v>5637.6835120302467</v>
      </c>
      <c r="Q3632">
        <v>3631</v>
      </c>
      <c r="R3632">
        <v>38</v>
      </c>
      <c r="S3632">
        <f>VLOOKUP($R3632,'[3]人物&amp;怪物成长分析'!$B$5:$S$104,12,FALSE)*$W3632</f>
        <v>22941.512298746085</v>
      </c>
      <c r="T3632">
        <f>VLOOKUP($R3632,'[3]人物&amp;怪物成长分析'!$B$5:$S$104,13,FALSE)*$W3632</f>
        <v>1324.5522351290972</v>
      </c>
      <c r="U3632">
        <f>VLOOKUP($R3632,'[3]人物&amp;怪物成长分析'!$B$5:$S$104,14,FALSE)*$W3632</f>
        <v>588.68988227959881</v>
      </c>
      <c r="V3632">
        <f>VLOOKUP($R3632,'[3]人物&amp;怪物成长分析'!$B$5:$S$104,17,FALSE)*$W3632</f>
        <v>5491.6675999999998</v>
      </c>
      <c r="W3632" s="1">
        <v>0.43</v>
      </c>
      <c r="X3632">
        <f t="shared" si="56"/>
        <v>5637.6835120302467</v>
      </c>
    </row>
    <row r="3633" spans="1:24" x14ac:dyDescent="0.15">
      <c r="A3633">
        <v>3632</v>
      </c>
      <c r="B3633">
        <v>42</v>
      </c>
      <c r="C3633">
        <v>61824.854975845927</v>
      </c>
      <c r="D3633">
        <v>3216.4836081230783</v>
      </c>
      <c r="E3633">
        <v>1429.5482702769239</v>
      </c>
      <c r="F3633">
        <v>10591.2688</v>
      </c>
      <c r="G3633" s="1">
        <v>0.76</v>
      </c>
      <c r="H3633">
        <v>12864.068963320608</v>
      </c>
      <c r="Q3633">
        <v>3632</v>
      </c>
      <c r="R3633">
        <v>42</v>
      </c>
      <c r="S3633">
        <f>VLOOKUP($R3633,'[3]人物&amp;怪物成长分析'!$B$5:$S$104,12,FALSE)*$W3633</f>
        <v>61824.854975845927</v>
      </c>
      <c r="T3633">
        <f>VLOOKUP($R3633,'[3]人物&amp;怪物成长分析'!$B$5:$S$104,13,FALSE)*$W3633</f>
        <v>3216.4836081230783</v>
      </c>
      <c r="U3633">
        <f>VLOOKUP($R3633,'[3]人物&amp;怪物成长分析'!$B$5:$S$104,14,FALSE)*$W3633</f>
        <v>1429.5482702769239</v>
      </c>
      <c r="V3633">
        <f>VLOOKUP($R3633,'[3]人物&amp;怪物成长分析'!$B$5:$S$104,17,FALSE)*$W3633</f>
        <v>10591.2688</v>
      </c>
      <c r="W3633" s="1">
        <v>0.76</v>
      </c>
      <c r="X3633">
        <f t="shared" si="56"/>
        <v>12864.068963320608</v>
      </c>
    </row>
    <row r="3634" spans="1:24" x14ac:dyDescent="0.15">
      <c r="A3634">
        <v>3633</v>
      </c>
      <c r="B3634">
        <v>41</v>
      </c>
      <c r="C3634">
        <v>35219.756786355072</v>
      </c>
      <c r="D3634">
        <v>1879.0906360069573</v>
      </c>
      <c r="E3634">
        <v>835.15139378086985</v>
      </c>
      <c r="F3634">
        <v>6549.4751999999999</v>
      </c>
      <c r="G3634" s="1">
        <v>0.48</v>
      </c>
      <c r="H3634">
        <v>7619.8246430904355</v>
      </c>
      <c r="Q3634">
        <v>3633</v>
      </c>
      <c r="R3634">
        <v>41</v>
      </c>
      <c r="S3634">
        <f>VLOOKUP($R3634,'[3]人物&amp;怪物成长分析'!$B$5:$S$104,12,FALSE)*$W3634</f>
        <v>35219.756786355072</v>
      </c>
      <c r="T3634">
        <f>VLOOKUP($R3634,'[3]人物&amp;怪物成长分析'!$B$5:$S$104,13,FALSE)*$W3634</f>
        <v>1879.0906360069573</v>
      </c>
      <c r="U3634">
        <f>VLOOKUP($R3634,'[3]人物&amp;怪物成长分析'!$B$5:$S$104,14,FALSE)*$W3634</f>
        <v>835.15139378086985</v>
      </c>
      <c r="V3634">
        <f>VLOOKUP($R3634,'[3]人物&amp;怪物成长分析'!$B$5:$S$104,17,FALSE)*$W3634</f>
        <v>6549.4751999999999</v>
      </c>
      <c r="W3634" s="1">
        <v>0.48</v>
      </c>
      <c r="X3634">
        <f t="shared" si="56"/>
        <v>7619.8246430904355</v>
      </c>
    </row>
    <row r="3635" spans="1:24" x14ac:dyDescent="0.15">
      <c r="A3635">
        <v>3634</v>
      </c>
      <c r="B3635">
        <v>41</v>
      </c>
      <c r="C3635">
        <v>34486.011853306009</v>
      </c>
      <c r="D3635">
        <v>1839.9429144234789</v>
      </c>
      <c r="E3635">
        <v>817.75240641043501</v>
      </c>
      <c r="F3635">
        <v>6413.0277999999998</v>
      </c>
      <c r="G3635" s="1">
        <v>0.47</v>
      </c>
      <c r="H3635">
        <v>7461.0782963593847</v>
      </c>
      <c r="Q3635">
        <v>3634</v>
      </c>
      <c r="R3635">
        <v>41</v>
      </c>
      <c r="S3635">
        <f>VLOOKUP($R3635,'[3]人物&amp;怪物成长分析'!$B$5:$S$104,12,FALSE)*$W3635</f>
        <v>34486.011853306009</v>
      </c>
      <c r="T3635">
        <f>VLOOKUP($R3635,'[3]人物&amp;怪物成长分析'!$B$5:$S$104,13,FALSE)*$W3635</f>
        <v>1839.9429144234789</v>
      </c>
      <c r="U3635">
        <f>VLOOKUP($R3635,'[3]人物&amp;怪物成长分析'!$B$5:$S$104,14,FALSE)*$W3635</f>
        <v>817.75240641043501</v>
      </c>
      <c r="V3635">
        <f>VLOOKUP($R3635,'[3]人物&amp;怪物成长分析'!$B$5:$S$104,17,FALSE)*$W3635</f>
        <v>6413.0277999999998</v>
      </c>
      <c r="W3635" s="1">
        <v>0.47</v>
      </c>
      <c r="X3635">
        <f t="shared" si="56"/>
        <v>7461.0782963593847</v>
      </c>
    </row>
    <row r="3636" spans="1:24" x14ac:dyDescent="0.15">
      <c r="A3636">
        <v>3635</v>
      </c>
      <c r="B3636">
        <v>29</v>
      </c>
      <c r="C3636">
        <v>16284.192603221745</v>
      </c>
      <c r="D3636">
        <v>1076.1467346782615</v>
      </c>
      <c r="E3636">
        <v>478.28743763478292</v>
      </c>
      <c r="F3636">
        <v>7917.8267999999998</v>
      </c>
      <c r="G3636" s="1">
        <v>0.78</v>
      </c>
      <c r="H3636">
        <v>5877.4355861302965</v>
      </c>
      <c r="Q3636">
        <v>3635</v>
      </c>
      <c r="R3636">
        <v>29</v>
      </c>
      <c r="S3636">
        <f>VLOOKUP($R3636,'[3]人物&amp;怪物成长分析'!$B$5:$S$104,12,FALSE)*$W3636</f>
        <v>16284.192603221745</v>
      </c>
      <c r="T3636">
        <f>VLOOKUP($R3636,'[3]人物&amp;怪物成长分析'!$B$5:$S$104,13,FALSE)*$W3636</f>
        <v>1076.1467346782615</v>
      </c>
      <c r="U3636">
        <f>VLOOKUP($R3636,'[3]人物&amp;怪物成长分析'!$B$5:$S$104,14,FALSE)*$W3636</f>
        <v>478.28743763478292</v>
      </c>
      <c r="V3636">
        <f>VLOOKUP($R3636,'[3]人物&amp;怪物成长分析'!$B$5:$S$104,17,FALSE)*$W3636</f>
        <v>7917.8267999999998</v>
      </c>
      <c r="W3636" s="1">
        <v>0.78</v>
      </c>
      <c r="X3636">
        <f t="shared" si="56"/>
        <v>5877.4355861302965</v>
      </c>
    </row>
    <row r="3637" spans="1:24" x14ac:dyDescent="0.15">
      <c r="A3637">
        <v>3636</v>
      </c>
      <c r="B3637">
        <v>34</v>
      </c>
      <c r="C3637">
        <v>15324.443298382277</v>
      </c>
      <c r="D3637">
        <v>951.95391401618758</v>
      </c>
      <c r="E3637">
        <v>423.09062845163885</v>
      </c>
      <c r="F3637">
        <v>4990.9067999999997</v>
      </c>
      <c r="G3637" s="1">
        <v>0.43</v>
      </c>
      <c r="H3637">
        <v>4421.9167036837407</v>
      </c>
      <c r="Q3637">
        <v>3636</v>
      </c>
      <c r="R3637">
        <v>34</v>
      </c>
      <c r="S3637">
        <f>VLOOKUP($R3637,'[3]人物&amp;怪物成长分析'!$B$5:$S$104,12,FALSE)*$W3637</f>
        <v>15324.443298382277</v>
      </c>
      <c r="T3637">
        <f>VLOOKUP($R3637,'[3]人物&amp;怪物成长分析'!$B$5:$S$104,13,FALSE)*$W3637</f>
        <v>951.95391401618758</v>
      </c>
      <c r="U3637">
        <f>VLOOKUP($R3637,'[3]人物&amp;怪物成长分析'!$B$5:$S$104,14,FALSE)*$W3637</f>
        <v>423.09062845163885</v>
      </c>
      <c r="V3637">
        <f>VLOOKUP($R3637,'[3]人物&amp;怪物成长分析'!$B$5:$S$104,17,FALSE)*$W3637</f>
        <v>4990.9067999999997</v>
      </c>
      <c r="W3637" s="1">
        <v>0.43</v>
      </c>
      <c r="X3637">
        <f t="shared" si="56"/>
        <v>4421.9167036837407</v>
      </c>
    </row>
    <row r="3638" spans="1:24" x14ac:dyDescent="0.15">
      <c r="A3638">
        <v>3637</v>
      </c>
      <c r="B3638">
        <v>47</v>
      </c>
      <c r="C3638">
        <v>52406.502567410047</v>
      </c>
      <c r="D3638">
        <v>2421.7448266354522</v>
      </c>
      <c r="E3638">
        <v>1076.3310340602011</v>
      </c>
      <c r="F3638">
        <v>6156.6320000000005</v>
      </c>
      <c r="G3638" s="1">
        <v>0.4</v>
      </c>
      <c r="H3638">
        <v>9225.1090120704666</v>
      </c>
      <c r="Q3638">
        <v>3637</v>
      </c>
      <c r="R3638">
        <v>47</v>
      </c>
      <c r="S3638">
        <f>VLOOKUP($R3638,'[3]人物&amp;怪物成长分析'!$B$5:$S$104,12,FALSE)*$W3638</f>
        <v>52406.502567410047</v>
      </c>
      <c r="T3638">
        <f>VLOOKUP($R3638,'[3]人物&amp;怪物成长分析'!$B$5:$S$104,13,FALSE)*$W3638</f>
        <v>2421.7448266354522</v>
      </c>
      <c r="U3638">
        <f>VLOOKUP($R3638,'[3]人物&amp;怪物成长分析'!$B$5:$S$104,14,FALSE)*$W3638</f>
        <v>1076.3310340602011</v>
      </c>
      <c r="V3638">
        <f>VLOOKUP($R3638,'[3]人物&amp;怪物成长分析'!$B$5:$S$104,17,FALSE)*$W3638</f>
        <v>6156.6320000000005</v>
      </c>
      <c r="W3638" s="1">
        <v>0.4</v>
      </c>
      <c r="X3638">
        <f t="shared" si="56"/>
        <v>9225.1090120704666</v>
      </c>
    </row>
    <row r="3639" spans="1:24" x14ac:dyDescent="0.15">
      <c r="A3639">
        <v>3638</v>
      </c>
      <c r="B3639">
        <v>38</v>
      </c>
      <c r="C3639">
        <v>41081.312721010436</v>
      </c>
      <c r="D3639">
        <v>2371.8726070916391</v>
      </c>
      <c r="E3639">
        <v>1054.1656031518398</v>
      </c>
      <c r="F3639">
        <v>9833.9164000000001</v>
      </c>
      <c r="G3639" s="1">
        <v>0.77</v>
      </c>
      <c r="H3639">
        <v>10095.386754100677</v>
      </c>
      <c r="Q3639">
        <v>3638</v>
      </c>
      <c r="R3639">
        <v>38</v>
      </c>
      <c r="S3639">
        <f>VLOOKUP($R3639,'[3]人物&amp;怪物成长分析'!$B$5:$S$104,12,FALSE)*$W3639</f>
        <v>41081.312721010436</v>
      </c>
      <c r="T3639">
        <f>VLOOKUP($R3639,'[3]人物&amp;怪物成长分析'!$B$5:$S$104,13,FALSE)*$W3639</f>
        <v>2371.8726070916391</v>
      </c>
      <c r="U3639">
        <f>VLOOKUP($R3639,'[3]人物&amp;怪物成长分析'!$B$5:$S$104,14,FALSE)*$W3639</f>
        <v>1054.1656031518398</v>
      </c>
      <c r="V3639">
        <f>VLOOKUP($R3639,'[3]人物&amp;怪物成长分析'!$B$5:$S$104,17,FALSE)*$W3639</f>
        <v>9833.9164000000001</v>
      </c>
      <c r="W3639" s="1">
        <v>0.77</v>
      </c>
      <c r="X3639">
        <f t="shared" si="56"/>
        <v>10095.386754100677</v>
      </c>
    </row>
    <row r="3640" spans="1:24" x14ac:dyDescent="0.15">
      <c r="A3640">
        <v>3639</v>
      </c>
      <c r="B3640">
        <v>44</v>
      </c>
      <c r="C3640">
        <v>33716.131836219087</v>
      </c>
      <c r="D3640">
        <v>1670.4839494378598</v>
      </c>
      <c r="E3640">
        <v>742.43731086127116</v>
      </c>
      <c r="F3640">
        <v>4936.1743999999999</v>
      </c>
      <c r="G3640" s="1">
        <v>0.34</v>
      </c>
      <c r="H3640">
        <v>6527.8389956974725</v>
      </c>
      <c r="Q3640">
        <v>3639</v>
      </c>
      <c r="R3640">
        <v>44</v>
      </c>
      <c r="S3640">
        <f>VLOOKUP($R3640,'[3]人物&amp;怪物成长分析'!$B$5:$S$104,12,FALSE)*$W3640</f>
        <v>33716.131836219087</v>
      </c>
      <c r="T3640">
        <f>VLOOKUP($R3640,'[3]人物&amp;怪物成长分析'!$B$5:$S$104,13,FALSE)*$W3640</f>
        <v>1670.4839494378598</v>
      </c>
      <c r="U3640">
        <f>VLOOKUP($R3640,'[3]人物&amp;怪物成长分析'!$B$5:$S$104,14,FALSE)*$W3640</f>
        <v>742.43731086127116</v>
      </c>
      <c r="V3640">
        <f>VLOOKUP($R3640,'[3]人物&amp;怪物成长分析'!$B$5:$S$104,17,FALSE)*$W3640</f>
        <v>4936.1743999999999</v>
      </c>
      <c r="W3640" s="1">
        <v>0.34</v>
      </c>
      <c r="X3640">
        <f t="shared" si="56"/>
        <v>6527.8389956974725</v>
      </c>
    </row>
    <row r="3641" spans="1:24" x14ac:dyDescent="0.15">
      <c r="A3641">
        <v>3640</v>
      </c>
      <c r="B3641">
        <v>28</v>
      </c>
      <c r="C3641">
        <v>13876.111165388631</v>
      </c>
      <c r="D3641">
        <v>938.98496607893014</v>
      </c>
      <c r="E3641">
        <v>417.32665159063555</v>
      </c>
      <c r="F3641">
        <v>7296.3407999999999</v>
      </c>
      <c r="G3641" s="1">
        <v>0.74</v>
      </c>
      <c r="H3641">
        <v>5270.5343235421333</v>
      </c>
      <c r="Q3641">
        <v>3640</v>
      </c>
      <c r="R3641">
        <v>28</v>
      </c>
      <c r="S3641">
        <f>VLOOKUP($R3641,'[3]人物&amp;怪物成长分析'!$B$5:$S$104,12,FALSE)*$W3641</f>
        <v>13876.111165388631</v>
      </c>
      <c r="T3641">
        <f>VLOOKUP($R3641,'[3]人物&amp;怪物成长分析'!$B$5:$S$104,13,FALSE)*$W3641</f>
        <v>938.98496607893014</v>
      </c>
      <c r="U3641">
        <f>VLOOKUP($R3641,'[3]人物&amp;怪物成长分析'!$B$5:$S$104,14,FALSE)*$W3641</f>
        <v>417.32665159063555</v>
      </c>
      <c r="V3641">
        <f>VLOOKUP($R3641,'[3]人物&amp;怪物成长分析'!$B$5:$S$104,17,FALSE)*$W3641</f>
        <v>7296.3407999999999</v>
      </c>
      <c r="W3641" s="1">
        <v>0.74</v>
      </c>
      <c r="X3641">
        <f t="shared" si="56"/>
        <v>5270.5343235421333</v>
      </c>
    </row>
    <row r="3642" spans="1:24" x14ac:dyDescent="0.15">
      <c r="A3642">
        <v>3641</v>
      </c>
      <c r="B3642">
        <v>47</v>
      </c>
      <c r="C3642">
        <v>102192.68000644959</v>
      </c>
      <c r="D3642">
        <v>4722.4024119391315</v>
      </c>
      <c r="E3642">
        <v>2098.845516417392</v>
      </c>
      <c r="F3642">
        <v>12005.4324</v>
      </c>
      <c r="G3642" s="1">
        <v>0.78</v>
      </c>
      <c r="H3642">
        <v>17988.962573537407</v>
      </c>
      <c r="Q3642">
        <v>3641</v>
      </c>
      <c r="R3642">
        <v>47</v>
      </c>
      <c r="S3642">
        <f>VLOOKUP($R3642,'[3]人物&amp;怪物成长分析'!$B$5:$S$104,12,FALSE)*$W3642</f>
        <v>102192.68000644959</v>
      </c>
      <c r="T3642">
        <f>VLOOKUP($R3642,'[3]人物&amp;怪物成长分析'!$B$5:$S$104,13,FALSE)*$W3642</f>
        <v>4722.4024119391315</v>
      </c>
      <c r="U3642">
        <f>VLOOKUP($R3642,'[3]人物&amp;怪物成长分析'!$B$5:$S$104,14,FALSE)*$W3642</f>
        <v>2098.845516417392</v>
      </c>
      <c r="V3642">
        <f>VLOOKUP($R3642,'[3]人物&amp;怪物成长分析'!$B$5:$S$104,17,FALSE)*$W3642</f>
        <v>12005.4324</v>
      </c>
      <c r="W3642" s="1">
        <v>0.78</v>
      </c>
      <c r="X3642">
        <f t="shared" si="56"/>
        <v>17988.962573537407</v>
      </c>
    </row>
    <row r="3643" spans="1:24" x14ac:dyDescent="0.15">
      <c r="A3643">
        <v>3642</v>
      </c>
      <c r="B3643">
        <v>46</v>
      </c>
      <c r="C3643">
        <v>70607.745129667441</v>
      </c>
      <c r="D3643">
        <v>3337.9892641733791</v>
      </c>
      <c r="E3643">
        <v>1483.5507840770576</v>
      </c>
      <c r="F3643">
        <v>8909.2595999999994</v>
      </c>
      <c r="G3643" s="1">
        <v>0.59</v>
      </c>
      <c r="H3643">
        <v>12809.997740924562</v>
      </c>
      <c r="Q3643">
        <v>3642</v>
      </c>
      <c r="R3643">
        <v>46</v>
      </c>
      <c r="S3643">
        <f>VLOOKUP($R3643,'[3]人物&amp;怪物成长分析'!$B$5:$S$104,12,FALSE)*$W3643</f>
        <v>70607.745129667441</v>
      </c>
      <c r="T3643">
        <f>VLOOKUP($R3643,'[3]人物&amp;怪物成长分析'!$B$5:$S$104,13,FALSE)*$W3643</f>
        <v>3337.9892641733791</v>
      </c>
      <c r="U3643">
        <f>VLOOKUP($R3643,'[3]人物&amp;怪物成长分析'!$B$5:$S$104,14,FALSE)*$W3643</f>
        <v>1483.5507840770576</v>
      </c>
      <c r="V3643">
        <f>VLOOKUP($R3643,'[3]人物&amp;怪物成长分析'!$B$5:$S$104,17,FALSE)*$W3643</f>
        <v>8909.2595999999994</v>
      </c>
      <c r="W3643" s="1">
        <v>0.59</v>
      </c>
      <c r="X3643">
        <f t="shared" si="56"/>
        <v>12809.997740924562</v>
      </c>
    </row>
    <row r="3644" spans="1:24" x14ac:dyDescent="0.15">
      <c r="A3644">
        <v>3643</v>
      </c>
      <c r="B3644">
        <v>39</v>
      </c>
      <c r="C3644">
        <v>44362.72743691456</v>
      </c>
      <c r="D3644">
        <v>2493.3548051789303</v>
      </c>
      <c r="E3644">
        <v>1108.1576911906357</v>
      </c>
      <c r="F3644">
        <v>9796.8449999999993</v>
      </c>
      <c r="G3644" s="1">
        <v>0.75</v>
      </c>
      <c r="H3644">
        <v>10448.338672615379</v>
      </c>
      <c r="Q3644">
        <v>3643</v>
      </c>
      <c r="R3644">
        <v>39</v>
      </c>
      <c r="S3644">
        <f>VLOOKUP($R3644,'[3]人物&amp;怪物成长分析'!$B$5:$S$104,12,FALSE)*$W3644</f>
        <v>44362.72743691456</v>
      </c>
      <c r="T3644">
        <f>VLOOKUP($R3644,'[3]人物&amp;怪物成长分析'!$B$5:$S$104,13,FALSE)*$W3644</f>
        <v>2493.3548051789303</v>
      </c>
      <c r="U3644">
        <f>VLOOKUP($R3644,'[3]人物&amp;怪物成长分析'!$B$5:$S$104,14,FALSE)*$W3644</f>
        <v>1108.1576911906357</v>
      </c>
      <c r="V3644">
        <f>VLOOKUP($R3644,'[3]人物&amp;怪物成长分析'!$B$5:$S$104,17,FALSE)*$W3644</f>
        <v>9796.8449999999993</v>
      </c>
      <c r="W3644" s="1">
        <v>0.75</v>
      </c>
      <c r="X3644">
        <f t="shared" si="56"/>
        <v>10448.338672615379</v>
      </c>
    </row>
    <row r="3645" spans="1:24" x14ac:dyDescent="0.15">
      <c r="A3645">
        <v>3644</v>
      </c>
      <c r="B3645">
        <v>22</v>
      </c>
      <c r="C3645">
        <v>5488.5104139130435</v>
      </c>
      <c r="D3645">
        <v>433.77908869565226</v>
      </c>
      <c r="E3645">
        <v>192.79070608695656</v>
      </c>
      <c r="F3645">
        <v>4867.848</v>
      </c>
      <c r="G3645" s="1">
        <v>0.6</v>
      </c>
      <c r="H3645">
        <v>3001.4142376069567</v>
      </c>
      <c r="Q3645">
        <v>3644</v>
      </c>
      <c r="R3645">
        <v>22</v>
      </c>
      <c r="S3645">
        <f>VLOOKUP($R3645,'[3]人物&amp;怪物成长分析'!$B$5:$S$104,12,FALSE)*$W3645</f>
        <v>5488.5104139130435</v>
      </c>
      <c r="T3645">
        <f>VLOOKUP($R3645,'[3]人物&amp;怪物成长分析'!$B$5:$S$104,13,FALSE)*$W3645</f>
        <v>433.77908869565226</v>
      </c>
      <c r="U3645">
        <f>VLOOKUP($R3645,'[3]人物&amp;怪物成长分析'!$B$5:$S$104,14,FALSE)*$W3645</f>
        <v>192.79070608695656</v>
      </c>
      <c r="V3645">
        <f>VLOOKUP($R3645,'[3]人物&amp;怪物成长分析'!$B$5:$S$104,17,FALSE)*$W3645</f>
        <v>4867.848</v>
      </c>
      <c r="W3645" s="1">
        <v>0.6</v>
      </c>
      <c r="X3645">
        <f t="shared" si="56"/>
        <v>3001.4142376069567</v>
      </c>
    </row>
    <row r="3646" spans="1:24" x14ac:dyDescent="0.15">
      <c r="A3646">
        <v>3645</v>
      </c>
      <c r="B3646">
        <v>28</v>
      </c>
      <c r="C3646">
        <v>14813.686244131108</v>
      </c>
      <c r="D3646">
        <v>1002.4298962193984</v>
      </c>
      <c r="E3646">
        <v>445.5243983197326</v>
      </c>
      <c r="F3646">
        <v>7789.3368</v>
      </c>
      <c r="G3646" s="1">
        <v>0.79</v>
      </c>
      <c r="H3646">
        <v>5626.6515075652505</v>
      </c>
      <c r="Q3646">
        <v>3645</v>
      </c>
      <c r="R3646">
        <v>28</v>
      </c>
      <c r="S3646">
        <f>VLOOKUP($R3646,'[3]人物&amp;怪物成长分析'!$B$5:$S$104,12,FALSE)*$W3646</f>
        <v>14813.686244131108</v>
      </c>
      <c r="T3646">
        <f>VLOOKUP($R3646,'[3]人物&amp;怪物成长分析'!$B$5:$S$104,13,FALSE)*$W3646</f>
        <v>1002.4298962193984</v>
      </c>
      <c r="U3646">
        <f>VLOOKUP($R3646,'[3]人物&amp;怪物成长分析'!$B$5:$S$104,14,FALSE)*$W3646</f>
        <v>445.5243983197326</v>
      </c>
      <c r="V3646">
        <f>VLOOKUP($R3646,'[3]人物&amp;怪物成长分析'!$B$5:$S$104,17,FALSE)*$W3646</f>
        <v>7789.3368</v>
      </c>
      <c r="W3646" s="1">
        <v>0.79</v>
      </c>
      <c r="X3646">
        <f t="shared" si="56"/>
        <v>5626.6515075652505</v>
      </c>
    </row>
    <row r="3647" spans="1:24" x14ac:dyDescent="0.15">
      <c r="A3647">
        <v>3646</v>
      </c>
      <c r="B3647">
        <v>27</v>
      </c>
      <c r="C3647">
        <v>9051.2311924625465</v>
      </c>
      <c r="D3647">
        <v>627.52878753712389</v>
      </c>
      <c r="E3647">
        <v>278.90168334983292</v>
      </c>
      <c r="F3647">
        <v>5167.1412</v>
      </c>
      <c r="G3647" s="1">
        <v>0.54</v>
      </c>
      <c r="H3647">
        <v>3630.3692719025507</v>
      </c>
      <c r="Q3647">
        <v>3646</v>
      </c>
      <c r="R3647">
        <v>27</v>
      </c>
      <c r="S3647">
        <f>VLOOKUP($R3647,'[3]人物&amp;怪物成长分析'!$B$5:$S$104,12,FALSE)*$W3647</f>
        <v>9051.2311924625465</v>
      </c>
      <c r="T3647">
        <f>VLOOKUP($R3647,'[3]人物&amp;怪物成长分析'!$B$5:$S$104,13,FALSE)*$W3647</f>
        <v>627.52878753712389</v>
      </c>
      <c r="U3647">
        <f>VLOOKUP($R3647,'[3]人物&amp;怪物成长分析'!$B$5:$S$104,14,FALSE)*$W3647</f>
        <v>278.90168334983292</v>
      </c>
      <c r="V3647">
        <f>VLOOKUP($R3647,'[3]人物&amp;怪物成长分析'!$B$5:$S$104,17,FALSE)*$W3647</f>
        <v>5167.1412</v>
      </c>
      <c r="W3647" s="1">
        <v>0.54</v>
      </c>
      <c r="X3647">
        <f t="shared" si="56"/>
        <v>3630.3692719025507</v>
      </c>
    </row>
    <row r="3648" spans="1:24" x14ac:dyDescent="0.15">
      <c r="A3648">
        <v>3647</v>
      </c>
      <c r="B3648">
        <v>41</v>
      </c>
      <c r="C3648">
        <v>55764.614911728866</v>
      </c>
      <c r="D3648">
        <v>2975.2268403443491</v>
      </c>
      <c r="E3648">
        <v>1322.3230401530438</v>
      </c>
      <c r="F3648">
        <v>10370.002399999999</v>
      </c>
      <c r="G3648" s="1">
        <v>0.76</v>
      </c>
      <c r="H3648">
        <v>12064.722351559856</v>
      </c>
      <c r="Q3648">
        <v>3647</v>
      </c>
      <c r="R3648">
        <v>41</v>
      </c>
      <c r="S3648">
        <f>VLOOKUP($R3648,'[3]人物&amp;怪物成长分析'!$B$5:$S$104,12,FALSE)*$W3648</f>
        <v>55764.614911728866</v>
      </c>
      <c r="T3648">
        <f>VLOOKUP($R3648,'[3]人物&amp;怪物成长分析'!$B$5:$S$104,13,FALSE)*$W3648</f>
        <v>2975.2268403443491</v>
      </c>
      <c r="U3648">
        <f>VLOOKUP($R3648,'[3]人物&amp;怪物成长分析'!$B$5:$S$104,14,FALSE)*$W3648</f>
        <v>1322.3230401530438</v>
      </c>
      <c r="V3648">
        <f>VLOOKUP($R3648,'[3]人物&amp;怪物成长分析'!$B$5:$S$104,17,FALSE)*$W3648</f>
        <v>10370.002399999999</v>
      </c>
      <c r="W3648" s="1">
        <v>0.76</v>
      </c>
      <c r="X3648">
        <f t="shared" si="56"/>
        <v>12064.722351559856</v>
      </c>
    </row>
    <row r="3649" spans="1:24" x14ac:dyDescent="0.15">
      <c r="A3649">
        <v>3648</v>
      </c>
      <c r="B3649">
        <v>40</v>
      </c>
      <c r="C3649">
        <v>45529.320645415399</v>
      </c>
      <c r="D3649">
        <v>2492.4810572307701</v>
      </c>
      <c r="E3649">
        <v>1107.7693587692313</v>
      </c>
      <c r="F3649">
        <v>9213.9839999999986</v>
      </c>
      <c r="G3649" s="1">
        <v>0.69</v>
      </c>
      <c r="H3649">
        <v>10265.01336217994</v>
      </c>
      <c r="Q3649">
        <v>3648</v>
      </c>
      <c r="R3649">
        <v>40</v>
      </c>
      <c r="S3649">
        <f>VLOOKUP($R3649,'[3]人物&amp;怪物成长分析'!$B$5:$S$104,12,FALSE)*$W3649</f>
        <v>45529.320645415399</v>
      </c>
      <c r="T3649">
        <f>VLOOKUP($R3649,'[3]人物&amp;怪物成长分析'!$B$5:$S$104,13,FALSE)*$W3649</f>
        <v>2492.4810572307701</v>
      </c>
      <c r="U3649">
        <f>VLOOKUP($R3649,'[3]人物&amp;怪物成长分析'!$B$5:$S$104,14,FALSE)*$W3649</f>
        <v>1107.7693587692313</v>
      </c>
      <c r="V3649">
        <f>VLOOKUP($R3649,'[3]人物&amp;怪物成长分析'!$B$5:$S$104,17,FALSE)*$W3649</f>
        <v>9213.9839999999986</v>
      </c>
      <c r="W3649" s="1">
        <v>0.69</v>
      </c>
      <c r="X3649">
        <f t="shared" si="56"/>
        <v>10265.01336217994</v>
      </c>
    </row>
    <row r="3650" spans="1:24" x14ac:dyDescent="0.15">
      <c r="A3650">
        <v>3649</v>
      </c>
      <c r="B3650">
        <v>36</v>
      </c>
      <c r="C3650">
        <v>24087.274293768569</v>
      </c>
      <c r="D3650">
        <v>1470.3115381212044</v>
      </c>
      <c r="E3650">
        <v>653.4717947205354</v>
      </c>
      <c r="F3650">
        <v>6825.8624</v>
      </c>
      <c r="G3650" s="1">
        <v>0.56000000000000005</v>
      </c>
      <c r="H3650">
        <v>6489.6810247109788</v>
      </c>
      <c r="Q3650">
        <v>3649</v>
      </c>
      <c r="R3650">
        <v>36</v>
      </c>
      <c r="S3650">
        <f>VLOOKUP($R3650,'[3]人物&amp;怪物成长分析'!$B$5:$S$104,12,FALSE)*$W3650</f>
        <v>24087.274293768569</v>
      </c>
      <c r="T3650">
        <f>VLOOKUP($R3650,'[3]人物&amp;怪物成长分析'!$B$5:$S$104,13,FALSE)*$W3650</f>
        <v>1470.3115381212044</v>
      </c>
      <c r="U3650">
        <f>VLOOKUP($R3650,'[3]人物&amp;怪物成长分析'!$B$5:$S$104,14,FALSE)*$W3650</f>
        <v>653.4717947205354</v>
      </c>
      <c r="V3650">
        <f>VLOOKUP($R3650,'[3]人物&amp;怪物成长分析'!$B$5:$S$104,17,FALSE)*$W3650</f>
        <v>6825.8624</v>
      </c>
      <c r="W3650" s="1">
        <v>0.56000000000000005</v>
      </c>
      <c r="X3650">
        <f t="shared" si="56"/>
        <v>6489.6810247109788</v>
      </c>
    </row>
    <row r="3651" spans="1:24" x14ac:dyDescent="0.15">
      <c r="A3651">
        <v>3650</v>
      </c>
      <c r="B3651">
        <v>43</v>
      </c>
      <c r="C3651">
        <v>53061.933743146903</v>
      </c>
      <c r="D3651">
        <v>2693.3031663248835</v>
      </c>
      <c r="E3651">
        <v>1197.0236294777262</v>
      </c>
      <c r="F3651">
        <v>8393.9417999999987</v>
      </c>
      <c r="G3651" s="1">
        <v>0.59</v>
      </c>
      <c r="H3651">
        <v>10640.093229034183</v>
      </c>
      <c r="Q3651">
        <v>3650</v>
      </c>
      <c r="R3651">
        <v>43</v>
      </c>
      <c r="S3651">
        <f>VLOOKUP($R3651,'[3]人物&amp;怪物成长分析'!$B$5:$S$104,12,FALSE)*$W3651</f>
        <v>53061.933743146903</v>
      </c>
      <c r="T3651">
        <f>VLOOKUP($R3651,'[3]人物&amp;怪物成长分析'!$B$5:$S$104,13,FALSE)*$W3651</f>
        <v>2693.3031663248835</v>
      </c>
      <c r="U3651">
        <f>VLOOKUP($R3651,'[3]人物&amp;怪物成长分析'!$B$5:$S$104,14,FALSE)*$W3651</f>
        <v>1197.0236294777262</v>
      </c>
      <c r="V3651">
        <f>VLOOKUP($R3651,'[3]人物&amp;怪物成长分析'!$B$5:$S$104,17,FALSE)*$W3651</f>
        <v>8393.9417999999987</v>
      </c>
      <c r="W3651" s="1">
        <v>0.59</v>
      </c>
      <c r="X3651">
        <f t="shared" ref="X3651:X3714" si="57">SUMPRODUCT(S3651:V3651,$M$6:$P$6)*1.2</f>
        <v>10640.093229034183</v>
      </c>
    </row>
    <row r="3652" spans="1:24" x14ac:dyDescent="0.15">
      <c r="A3652">
        <v>3651</v>
      </c>
      <c r="B3652">
        <v>46</v>
      </c>
      <c r="C3652">
        <v>87362.125329927527</v>
      </c>
      <c r="D3652">
        <v>4130.0545132992656</v>
      </c>
      <c r="E3652">
        <v>1835.5797836885629</v>
      </c>
      <c r="F3652">
        <v>11023.321199999998</v>
      </c>
      <c r="G3652" s="1">
        <v>0.73</v>
      </c>
      <c r="H3652">
        <v>15849.658221821914</v>
      </c>
      <c r="Q3652">
        <v>3651</v>
      </c>
      <c r="R3652">
        <v>46</v>
      </c>
      <c r="S3652">
        <f>VLOOKUP($R3652,'[3]人物&amp;怪物成长分析'!$B$5:$S$104,12,FALSE)*$W3652</f>
        <v>87362.125329927527</v>
      </c>
      <c r="T3652">
        <f>VLOOKUP($R3652,'[3]人物&amp;怪物成长分析'!$B$5:$S$104,13,FALSE)*$W3652</f>
        <v>4130.0545132992656</v>
      </c>
      <c r="U3652">
        <f>VLOOKUP($R3652,'[3]人物&amp;怪物成长分析'!$B$5:$S$104,14,FALSE)*$W3652</f>
        <v>1835.5797836885629</v>
      </c>
      <c r="V3652">
        <f>VLOOKUP($R3652,'[3]人物&amp;怪物成长分析'!$B$5:$S$104,17,FALSE)*$W3652</f>
        <v>11023.321199999998</v>
      </c>
      <c r="W3652" s="1">
        <v>0.73</v>
      </c>
      <c r="X3652">
        <f t="shared" si="57"/>
        <v>15849.658221821914</v>
      </c>
    </row>
    <row r="3653" spans="1:24" x14ac:dyDescent="0.15">
      <c r="A3653">
        <v>3652</v>
      </c>
      <c r="B3653">
        <v>22</v>
      </c>
      <c r="C3653">
        <v>3933.4324633043479</v>
      </c>
      <c r="D3653">
        <v>310.87501356521744</v>
      </c>
      <c r="E3653">
        <v>138.16667269565221</v>
      </c>
      <c r="F3653">
        <v>3488.6243999999997</v>
      </c>
      <c r="G3653" s="1">
        <v>0.43</v>
      </c>
      <c r="H3653">
        <v>2151.0135369516524</v>
      </c>
      <c r="Q3653">
        <v>3652</v>
      </c>
      <c r="R3653">
        <v>22</v>
      </c>
      <c r="S3653">
        <f>VLOOKUP($R3653,'[3]人物&amp;怪物成长分析'!$B$5:$S$104,12,FALSE)*$W3653</f>
        <v>3933.4324633043479</v>
      </c>
      <c r="T3653">
        <f>VLOOKUP($R3653,'[3]人物&amp;怪物成长分析'!$B$5:$S$104,13,FALSE)*$W3653</f>
        <v>310.87501356521744</v>
      </c>
      <c r="U3653">
        <f>VLOOKUP($R3653,'[3]人物&amp;怪物成长分析'!$B$5:$S$104,14,FALSE)*$W3653</f>
        <v>138.16667269565221</v>
      </c>
      <c r="V3653">
        <f>VLOOKUP($R3653,'[3]人物&amp;怪物成长分析'!$B$5:$S$104,17,FALSE)*$W3653</f>
        <v>3488.6243999999997</v>
      </c>
      <c r="W3653" s="1">
        <v>0.43</v>
      </c>
      <c r="X3653">
        <f t="shared" si="57"/>
        <v>2151.0135369516524</v>
      </c>
    </row>
    <row r="3654" spans="1:24" x14ac:dyDescent="0.15">
      <c r="A3654">
        <v>3653</v>
      </c>
      <c r="B3654">
        <v>23</v>
      </c>
      <c r="C3654">
        <v>6442.3478322591991</v>
      </c>
      <c r="D3654">
        <v>495.3006341939801</v>
      </c>
      <c r="E3654">
        <v>220.1336151973245</v>
      </c>
      <c r="F3654">
        <v>5210.6163999999999</v>
      </c>
      <c r="G3654" s="1">
        <v>0.62</v>
      </c>
      <c r="H3654">
        <v>3293.6852864180069</v>
      </c>
      <c r="Q3654">
        <v>3653</v>
      </c>
      <c r="R3654">
        <v>23</v>
      </c>
      <c r="S3654">
        <f>VLOOKUP($R3654,'[3]人物&amp;怪物成长分析'!$B$5:$S$104,12,FALSE)*$W3654</f>
        <v>6442.3478322591991</v>
      </c>
      <c r="T3654">
        <f>VLOOKUP($R3654,'[3]人物&amp;怪物成长分析'!$B$5:$S$104,13,FALSE)*$W3654</f>
        <v>495.3006341939801</v>
      </c>
      <c r="U3654">
        <f>VLOOKUP($R3654,'[3]人物&amp;怪物成长分析'!$B$5:$S$104,14,FALSE)*$W3654</f>
        <v>220.1336151973245</v>
      </c>
      <c r="V3654">
        <f>VLOOKUP($R3654,'[3]人物&amp;怪物成长分析'!$B$5:$S$104,17,FALSE)*$W3654</f>
        <v>5210.6163999999999</v>
      </c>
      <c r="W3654" s="1">
        <v>0.62</v>
      </c>
      <c r="X3654">
        <f t="shared" si="57"/>
        <v>3293.6852864180069</v>
      </c>
    </row>
    <row r="3655" spans="1:24" x14ac:dyDescent="0.15">
      <c r="A3655">
        <v>3654</v>
      </c>
      <c r="B3655">
        <v>31</v>
      </c>
      <c r="C3655">
        <v>13611.375716400005</v>
      </c>
      <c r="D3655">
        <v>870.03006552000022</v>
      </c>
      <c r="E3655">
        <v>386.68002912000014</v>
      </c>
      <c r="F3655">
        <v>5581.3368</v>
      </c>
      <c r="G3655" s="1">
        <v>0.52</v>
      </c>
      <c r="H3655">
        <v>4438.5835623552011</v>
      </c>
      <c r="Q3655">
        <v>3654</v>
      </c>
      <c r="R3655">
        <v>31</v>
      </c>
      <c r="S3655">
        <f>VLOOKUP($R3655,'[3]人物&amp;怪物成长分析'!$B$5:$S$104,12,FALSE)*$W3655</f>
        <v>13611.375716400005</v>
      </c>
      <c r="T3655">
        <f>VLOOKUP($R3655,'[3]人物&amp;怪物成长分析'!$B$5:$S$104,13,FALSE)*$W3655</f>
        <v>870.03006552000022</v>
      </c>
      <c r="U3655">
        <f>VLOOKUP($R3655,'[3]人物&amp;怪物成长分析'!$B$5:$S$104,14,FALSE)*$W3655</f>
        <v>386.68002912000014</v>
      </c>
      <c r="V3655">
        <f>VLOOKUP($R3655,'[3]人物&amp;怪物成长分析'!$B$5:$S$104,17,FALSE)*$W3655</f>
        <v>5581.3368</v>
      </c>
      <c r="W3655" s="1">
        <v>0.52</v>
      </c>
      <c r="X3655">
        <f t="shared" si="57"/>
        <v>4438.5835623552011</v>
      </c>
    </row>
    <row r="3656" spans="1:24" x14ac:dyDescent="0.15">
      <c r="A3656">
        <v>3655</v>
      </c>
      <c r="B3656">
        <v>39</v>
      </c>
      <c r="C3656">
        <v>29575.151624609705</v>
      </c>
      <c r="D3656">
        <v>1662.2365367859534</v>
      </c>
      <c r="E3656">
        <v>738.7717941270904</v>
      </c>
      <c r="F3656">
        <v>6531.23</v>
      </c>
      <c r="G3656" s="1">
        <v>0.5</v>
      </c>
      <c r="H3656">
        <v>6965.5591150769187</v>
      </c>
      <c r="Q3656">
        <v>3655</v>
      </c>
      <c r="R3656">
        <v>39</v>
      </c>
      <c r="S3656">
        <f>VLOOKUP($R3656,'[3]人物&amp;怪物成长分析'!$B$5:$S$104,12,FALSE)*$W3656</f>
        <v>29575.151624609705</v>
      </c>
      <c r="T3656">
        <f>VLOOKUP($R3656,'[3]人物&amp;怪物成长分析'!$B$5:$S$104,13,FALSE)*$W3656</f>
        <v>1662.2365367859534</v>
      </c>
      <c r="U3656">
        <f>VLOOKUP($R3656,'[3]人物&amp;怪物成长分析'!$B$5:$S$104,14,FALSE)*$W3656</f>
        <v>738.7717941270904</v>
      </c>
      <c r="V3656">
        <f>VLOOKUP($R3656,'[3]人物&amp;怪物成长分析'!$B$5:$S$104,17,FALSE)*$W3656</f>
        <v>6531.23</v>
      </c>
      <c r="W3656" s="1">
        <v>0.5</v>
      </c>
      <c r="X3656">
        <f t="shared" si="57"/>
        <v>6965.5591150769187</v>
      </c>
    </row>
    <row r="3657" spans="1:24" x14ac:dyDescent="0.15">
      <c r="A3657">
        <v>3656</v>
      </c>
      <c r="B3657">
        <v>34</v>
      </c>
      <c r="C3657">
        <v>18888.267321261876</v>
      </c>
      <c r="D3657">
        <v>1173.338545182743</v>
      </c>
      <c r="E3657">
        <v>521.48379785899681</v>
      </c>
      <c r="F3657">
        <v>6151.5828000000001</v>
      </c>
      <c r="G3657" s="1">
        <v>0.53</v>
      </c>
      <c r="H3657">
        <v>5450.2694254706585</v>
      </c>
      <c r="Q3657">
        <v>3656</v>
      </c>
      <c r="R3657">
        <v>34</v>
      </c>
      <c r="S3657">
        <f>VLOOKUP($R3657,'[3]人物&amp;怪物成长分析'!$B$5:$S$104,12,FALSE)*$W3657</f>
        <v>18888.267321261876</v>
      </c>
      <c r="T3657">
        <f>VLOOKUP($R3657,'[3]人物&amp;怪物成长分析'!$B$5:$S$104,13,FALSE)*$W3657</f>
        <v>1173.338545182743</v>
      </c>
      <c r="U3657">
        <f>VLOOKUP($R3657,'[3]人物&amp;怪物成长分析'!$B$5:$S$104,14,FALSE)*$W3657</f>
        <v>521.48379785899681</v>
      </c>
      <c r="V3657">
        <f>VLOOKUP($R3657,'[3]人物&amp;怪物成长分析'!$B$5:$S$104,17,FALSE)*$W3657</f>
        <v>6151.5828000000001</v>
      </c>
      <c r="W3657" s="1">
        <v>0.53</v>
      </c>
      <c r="X3657">
        <f t="shared" si="57"/>
        <v>5450.2694254706585</v>
      </c>
    </row>
    <row r="3658" spans="1:24" x14ac:dyDescent="0.15">
      <c r="A3658">
        <v>3657</v>
      </c>
      <c r="B3658">
        <v>44</v>
      </c>
      <c r="C3658">
        <v>61482.35805428186</v>
      </c>
      <c r="D3658">
        <v>3046.1766136808028</v>
      </c>
      <c r="E3658">
        <v>1353.8562727470237</v>
      </c>
      <c r="F3658">
        <v>9001.2592000000004</v>
      </c>
      <c r="G3658" s="1">
        <v>0.62</v>
      </c>
      <c r="H3658">
        <v>11903.706403918921</v>
      </c>
      <c r="Q3658">
        <v>3657</v>
      </c>
      <c r="R3658">
        <v>44</v>
      </c>
      <c r="S3658">
        <f>VLOOKUP($R3658,'[3]人物&amp;怪物成长分析'!$B$5:$S$104,12,FALSE)*$W3658</f>
        <v>61482.35805428186</v>
      </c>
      <c r="T3658">
        <f>VLOOKUP($R3658,'[3]人物&amp;怪物成长分析'!$B$5:$S$104,13,FALSE)*$W3658</f>
        <v>3046.1766136808028</v>
      </c>
      <c r="U3658">
        <f>VLOOKUP($R3658,'[3]人物&amp;怪物成长分析'!$B$5:$S$104,14,FALSE)*$W3658</f>
        <v>1353.8562727470237</v>
      </c>
      <c r="V3658">
        <f>VLOOKUP($R3658,'[3]人物&amp;怪物成长分析'!$B$5:$S$104,17,FALSE)*$W3658</f>
        <v>9001.2592000000004</v>
      </c>
      <c r="W3658" s="1">
        <v>0.62</v>
      </c>
      <c r="X3658">
        <f t="shared" si="57"/>
        <v>11903.706403918921</v>
      </c>
    </row>
    <row r="3659" spans="1:24" x14ac:dyDescent="0.15">
      <c r="A3659">
        <v>3658</v>
      </c>
      <c r="B3659">
        <v>26</v>
      </c>
      <c r="C3659">
        <v>4918.011959943814</v>
      </c>
      <c r="D3659">
        <v>349.55267632374597</v>
      </c>
      <c r="E3659">
        <v>155.35674503277596</v>
      </c>
      <c r="F3659">
        <v>3061.6212</v>
      </c>
      <c r="G3659" s="1">
        <v>0.33</v>
      </c>
      <c r="H3659">
        <v>2091.0973293051293</v>
      </c>
      <c r="Q3659">
        <v>3658</v>
      </c>
      <c r="R3659">
        <v>26</v>
      </c>
      <c r="S3659">
        <f>VLOOKUP($R3659,'[3]人物&amp;怪物成长分析'!$B$5:$S$104,12,FALSE)*$W3659</f>
        <v>4918.011959943814</v>
      </c>
      <c r="T3659">
        <f>VLOOKUP($R3659,'[3]人物&amp;怪物成长分析'!$B$5:$S$104,13,FALSE)*$W3659</f>
        <v>349.55267632374597</v>
      </c>
      <c r="U3659">
        <f>VLOOKUP($R3659,'[3]人物&amp;怪物成长分析'!$B$5:$S$104,14,FALSE)*$W3659</f>
        <v>155.35674503277596</v>
      </c>
      <c r="V3659">
        <f>VLOOKUP($R3659,'[3]人物&amp;怪物成长分析'!$B$5:$S$104,17,FALSE)*$W3659</f>
        <v>3061.6212</v>
      </c>
      <c r="W3659" s="1">
        <v>0.33</v>
      </c>
      <c r="X3659">
        <f t="shared" si="57"/>
        <v>2091.0973293051293</v>
      </c>
    </row>
    <row r="3660" spans="1:24" x14ac:dyDescent="0.15">
      <c r="A3660">
        <v>3659</v>
      </c>
      <c r="B3660">
        <v>32</v>
      </c>
      <c r="C3660">
        <v>13397.551063938467</v>
      </c>
      <c r="D3660">
        <v>847.97535893538486</v>
      </c>
      <c r="E3660">
        <v>376.8779373046155</v>
      </c>
      <c r="F3660">
        <v>5071.2608</v>
      </c>
      <c r="G3660" s="1">
        <v>0.46</v>
      </c>
      <c r="H3660">
        <v>4181.9808129570465</v>
      </c>
      <c r="Q3660">
        <v>3659</v>
      </c>
      <c r="R3660">
        <v>32</v>
      </c>
      <c r="S3660">
        <f>VLOOKUP($R3660,'[3]人物&amp;怪物成长分析'!$B$5:$S$104,12,FALSE)*$W3660</f>
        <v>13397.551063938467</v>
      </c>
      <c r="T3660">
        <f>VLOOKUP($R3660,'[3]人物&amp;怪物成长分析'!$B$5:$S$104,13,FALSE)*$W3660</f>
        <v>847.97535893538486</v>
      </c>
      <c r="U3660">
        <f>VLOOKUP($R3660,'[3]人物&amp;怪物成长分析'!$B$5:$S$104,14,FALSE)*$W3660</f>
        <v>376.8779373046155</v>
      </c>
      <c r="V3660">
        <f>VLOOKUP($R3660,'[3]人物&amp;怪物成长分析'!$B$5:$S$104,17,FALSE)*$W3660</f>
        <v>5071.2608</v>
      </c>
      <c r="W3660" s="1">
        <v>0.46</v>
      </c>
      <c r="X3660">
        <f t="shared" si="57"/>
        <v>4181.9808129570465</v>
      </c>
    </row>
    <row r="3661" spans="1:24" x14ac:dyDescent="0.15">
      <c r="A3661">
        <v>3660</v>
      </c>
      <c r="B3661">
        <v>19</v>
      </c>
      <c r="C3661">
        <v>4872.7412135217392</v>
      </c>
      <c r="D3661">
        <v>420.41625808695665</v>
      </c>
      <c r="E3661">
        <v>186.85167026086964</v>
      </c>
      <c r="F3661">
        <v>5502.1415999999999</v>
      </c>
      <c r="G3661" s="1">
        <v>0.76</v>
      </c>
      <c r="H3661">
        <v>3207.4868650664353</v>
      </c>
      <c r="Q3661">
        <v>3660</v>
      </c>
      <c r="R3661">
        <v>19</v>
      </c>
      <c r="S3661">
        <f>VLOOKUP($R3661,'[3]人物&amp;怪物成长分析'!$B$5:$S$104,12,FALSE)*$W3661</f>
        <v>4872.7412135217392</v>
      </c>
      <c r="T3661">
        <f>VLOOKUP($R3661,'[3]人物&amp;怪物成长分析'!$B$5:$S$104,13,FALSE)*$W3661</f>
        <v>420.41625808695665</v>
      </c>
      <c r="U3661">
        <f>VLOOKUP($R3661,'[3]人物&amp;怪物成长分析'!$B$5:$S$104,14,FALSE)*$W3661</f>
        <v>186.85167026086964</v>
      </c>
      <c r="V3661">
        <f>VLOOKUP($R3661,'[3]人物&amp;怪物成长分析'!$B$5:$S$104,17,FALSE)*$W3661</f>
        <v>5502.1415999999999</v>
      </c>
      <c r="W3661" s="1">
        <v>0.76</v>
      </c>
      <c r="X3661">
        <f t="shared" si="57"/>
        <v>3207.4868650664353</v>
      </c>
    </row>
    <row r="3662" spans="1:24" x14ac:dyDescent="0.15">
      <c r="A3662">
        <v>3661</v>
      </c>
      <c r="B3662">
        <v>39</v>
      </c>
      <c r="C3662">
        <v>37264.691047008229</v>
      </c>
      <c r="D3662">
        <v>2094.4180363503015</v>
      </c>
      <c r="E3662">
        <v>930.8524606001339</v>
      </c>
      <c r="F3662">
        <v>8229.3498</v>
      </c>
      <c r="G3662" s="1">
        <v>0.63</v>
      </c>
      <c r="H3662">
        <v>8776.6044849969167</v>
      </c>
      <c r="Q3662">
        <v>3661</v>
      </c>
      <c r="R3662">
        <v>39</v>
      </c>
      <c r="S3662">
        <f>VLOOKUP($R3662,'[3]人物&amp;怪物成长分析'!$B$5:$S$104,12,FALSE)*$W3662</f>
        <v>37264.691047008229</v>
      </c>
      <c r="T3662">
        <f>VLOOKUP($R3662,'[3]人物&amp;怪物成长分析'!$B$5:$S$104,13,FALSE)*$W3662</f>
        <v>2094.4180363503015</v>
      </c>
      <c r="U3662">
        <f>VLOOKUP($R3662,'[3]人物&amp;怪物成长分析'!$B$5:$S$104,14,FALSE)*$W3662</f>
        <v>930.8524606001339</v>
      </c>
      <c r="V3662">
        <f>VLOOKUP($R3662,'[3]人物&amp;怪物成长分析'!$B$5:$S$104,17,FALSE)*$W3662</f>
        <v>8229.3498</v>
      </c>
      <c r="W3662" s="1">
        <v>0.63</v>
      </c>
      <c r="X3662">
        <f t="shared" si="57"/>
        <v>8776.6044849969167</v>
      </c>
    </row>
    <row r="3663" spans="1:24" x14ac:dyDescent="0.15">
      <c r="A3663">
        <v>3662</v>
      </c>
      <c r="B3663">
        <v>50</v>
      </c>
      <c r="C3663">
        <v>92286.137676521786</v>
      </c>
      <c r="D3663">
        <v>3993.1501879264233</v>
      </c>
      <c r="E3663">
        <v>1774.7334168561881</v>
      </c>
      <c r="F3663">
        <v>8783.1</v>
      </c>
      <c r="G3663" s="1">
        <v>0.54</v>
      </c>
      <c r="H3663">
        <v>14934.699734212179</v>
      </c>
      <c r="Q3663">
        <v>3662</v>
      </c>
      <c r="R3663">
        <v>50</v>
      </c>
      <c r="S3663">
        <f>VLOOKUP($R3663,'[3]人物&amp;怪物成长分析'!$B$5:$S$104,12,FALSE)*$W3663</f>
        <v>92286.137676521786</v>
      </c>
      <c r="T3663">
        <f>VLOOKUP($R3663,'[3]人物&amp;怪物成长分析'!$B$5:$S$104,13,FALSE)*$W3663</f>
        <v>3993.1501879264233</v>
      </c>
      <c r="U3663">
        <f>VLOOKUP($R3663,'[3]人物&amp;怪物成长分析'!$B$5:$S$104,14,FALSE)*$W3663</f>
        <v>1774.7334168561881</v>
      </c>
      <c r="V3663">
        <f>VLOOKUP($R3663,'[3]人物&amp;怪物成长分析'!$B$5:$S$104,17,FALSE)*$W3663</f>
        <v>8783.1</v>
      </c>
      <c r="W3663" s="1">
        <v>0.54</v>
      </c>
      <c r="X3663">
        <f t="shared" si="57"/>
        <v>14934.699734212179</v>
      </c>
    </row>
    <row r="3664" spans="1:24" x14ac:dyDescent="0.15">
      <c r="A3664">
        <v>3663</v>
      </c>
      <c r="B3664">
        <v>30</v>
      </c>
      <c r="C3664">
        <v>14762.188675008367</v>
      </c>
      <c r="D3664">
        <v>953.25343910367951</v>
      </c>
      <c r="E3664">
        <v>423.66819515719089</v>
      </c>
      <c r="F3664">
        <v>6578.5859999999993</v>
      </c>
      <c r="G3664" s="1">
        <v>0.63</v>
      </c>
      <c r="H3664">
        <v>5044.954105513445</v>
      </c>
      <c r="Q3664">
        <v>3663</v>
      </c>
      <c r="R3664">
        <v>30</v>
      </c>
      <c r="S3664">
        <f>VLOOKUP($R3664,'[3]人物&amp;怪物成长分析'!$B$5:$S$104,12,FALSE)*$W3664</f>
        <v>14762.188675008367</v>
      </c>
      <c r="T3664">
        <f>VLOOKUP($R3664,'[3]人物&amp;怪物成长分析'!$B$5:$S$104,13,FALSE)*$W3664</f>
        <v>953.25343910367951</v>
      </c>
      <c r="U3664">
        <f>VLOOKUP($R3664,'[3]人物&amp;怪物成长分析'!$B$5:$S$104,14,FALSE)*$W3664</f>
        <v>423.66819515719089</v>
      </c>
      <c r="V3664">
        <f>VLOOKUP($R3664,'[3]人物&amp;怪物成长分析'!$B$5:$S$104,17,FALSE)*$W3664</f>
        <v>6578.5859999999993</v>
      </c>
      <c r="W3664" s="1">
        <v>0.63</v>
      </c>
      <c r="X3664">
        <f t="shared" si="57"/>
        <v>5044.954105513445</v>
      </c>
    </row>
    <row r="3665" spans="1:24" x14ac:dyDescent="0.15">
      <c r="A3665">
        <v>3664</v>
      </c>
      <c r="B3665">
        <v>33</v>
      </c>
      <c r="C3665">
        <v>20011.83881187794</v>
      </c>
      <c r="D3665">
        <v>1254.6238852264221</v>
      </c>
      <c r="E3665">
        <v>557.61061565618775</v>
      </c>
      <c r="F3665">
        <v>7015.6843999999992</v>
      </c>
      <c r="G3665" s="1">
        <v>0.62</v>
      </c>
      <c r="H3665">
        <v>5997.6488992292734</v>
      </c>
      <c r="Q3665">
        <v>3664</v>
      </c>
      <c r="R3665">
        <v>33</v>
      </c>
      <c r="S3665">
        <f>VLOOKUP($R3665,'[3]人物&amp;怪物成长分析'!$B$5:$S$104,12,FALSE)*$W3665</f>
        <v>20011.83881187794</v>
      </c>
      <c r="T3665">
        <f>VLOOKUP($R3665,'[3]人物&amp;怪物成长分析'!$B$5:$S$104,13,FALSE)*$W3665</f>
        <v>1254.6238852264221</v>
      </c>
      <c r="U3665">
        <f>VLOOKUP($R3665,'[3]人物&amp;怪物成长分析'!$B$5:$S$104,14,FALSE)*$W3665</f>
        <v>557.61061565618775</v>
      </c>
      <c r="V3665">
        <f>VLOOKUP($R3665,'[3]人物&amp;怪物成长分析'!$B$5:$S$104,17,FALSE)*$W3665</f>
        <v>7015.6843999999992</v>
      </c>
      <c r="W3665" s="1">
        <v>0.62</v>
      </c>
      <c r="X3665">
        <f t="shared" si="57"/>
        <v>5997.6488992292734</v>
      </c>
    </row>
    <row r="3666" spans="1:24" x14ac:dyDescent="0.15">
      <c r="A3666">
        <v>3665</v>
      </c>
      <c r="B3666">
        <v>32</v>
      </c>
      <c r="C3666">
        <v>14271.304394195322</v>
      </c>
      <c r="D3666">
        <v>903.27809973551859</v>
      </c>
      <c r="E3666">
        <v>401.45693321578608</v>
      </c>
      <c r="F3666">
        <v>5401.9951999999994</v>
      </c>
      <c r="G3666" s="1">
        <v>0.49</v>
      </c>
      <c r="H3666">
        <v>4454.718692062941</v>
      </c>
      <c r="Q3666">
        <v>3665</v>
      </c>
      <c r="R3666">
        <v>32</v>
      </c>
      <c r="S3666">
        <f>VLOOKUP($R3666,'[3]人物&amp;怪物成长分析'!$B$5:$S$104,12,FALSE)*$W3666</f>
        <v>14271.304394195322</v>
      </c>
      <c r="T3666">
        <f>VLOOKUP($R3666,'[3]人物&amp;怪物成长分析'!$B$5:$S$104,13,FALSE)*$W3666</f>
        <v>903.27809973551859</v>
      </c>
      <c r="U3666">
        <f>VLOOKUP($R3666,'[3]人物&amp;怪物成长分析'!$B$5:$S$104,14,FALSE)*$W3666</f>
        <v>401.45693321578608</v>
      </c>
      <c r="V3666">
        <f>VLOOKUP($R3666,'[3]人物&amp;怪物成长分析'!$B$5:$S$104,17,FALSE)*$W3666</f>
        <v>5401.9951999999994</v>
      </c>
      <c r="W3666" s="1">
        <v>0.49</v>
      </c>
      <c r="X3666">
        <f t="shared" si="57"/>
        <v>4454.718692062941</v>
      </c>
    </row>
    <row r="3667" spans="1:24" x14ac:dyDescent="0.15">
      <c r="A3667">
        <v>3666</v>
      </c>
      <c r="B3667">
        <v>36</v>
      </c>
      <c r="C3667">
        <v>28818.703172901682</v>
      </c>
      <c r="D3667">
        <v>1759.122733109298</v>
      </c>
      <c r="E3667">
        <v>781.8323258263548</v>
      </c>
      <c r="F3667">
        <v>8166.6567999999997</v>
      </c>
      <c r="G3667" s="1">
        <v>0.67</v>
      </c>
      <c r="H3667">
        <v>7764.4397974220647</v>
      </c>
      <c r="Q3667">
        <v>3666</v>
      </c>
      <c r="R3667">
        <v>36</v>
      </c>
      <c r="S3667">
        <f>VLOOKUP($R3667,'[3]人物&amp;怪物成长分析'!$B$5:$S$104,12,FALSE)*$W3667</f>
        <v>28818.703172901682</v>
      </c>
      <c r="T3667">
        <f>VLOOKUP($R3667,'[3]人物&amp;怪物成长分析'!$B$5:$S$104,13,FALSE)*$W3667</f>
        <v>1759.122733109298</v>
      </c>
      <c r="U3667">
        <f>VLOOKUP($R3667,'[3]人物&amp;怪物成长分析'!$B$5:$S$104,14,FALSE)*$W3667</f>
        <v>781.8323258263548</v>
      </c>
      <c r="V3667">
        <f>VLOOKUP($R3667,'[3]人物&amp;怪物成长分析'!$B$5:$S$104,17,FALSE)*$W3667</f>
        <v>8166.6567999999997</v>
      </c>
      <c r="W3667" s="1">
        <v>0.67</v>
      </c>
      <c r="X3667">
        <f t="shared" si="57"/>
        <v>7764.4397974220647</v>
      </c>
    </row>
    <row r="3668" spans="1:24" x14ac:dyDescent="0.15">
      <c r="A3668">
        <v>3667</v>
      </c>
      <c r="B3668">
        <v>21</v>
      </c>
      <c r="C3668">
        <v>4246.6233810000022</v>
      </c>
      <c r="D3668">
        <v>345.29292313043499</v>
      </c>
      <c r="E3668">
        <v>153.46352139130443</v>
      </c>
      <c r="F3668">
        <v>4067.4088000000002</v>
      </c>
      <c r="G3668" s="1">
        <v>0.52</v>
      </c>
      <c r="H3668">
        <v>2461.8484461140874</v>
      </c>
      <c r="Q3668">
        <v>3667</v>
      </c>
      <c r="R3668">
        <v>21</v>
      </c>
      <c r="S3668">
        <f>VLOOKUP($R3668,'[3]人物&amp;怪物成长分析'!$B$5:$S$104,12,FALSE)*$W3668</f>
        <v>4246.6233810000022</v>
      </c>
      <c r="T3668">
        <f>VLOOKUP($R3668,'[3]人物&amp;怪物成长分析'!$B$5:$S$104,13,FALSE)*$W3668</f>
        <v>345.29292313043499</v>
      </c>
      <c r="U3668">
        <f>VLOOKUP($R3668,'[3]人物&amp;怪物成长分析'!$B$5:$S$104,14,FALSE)*$W3668</f>
        <v>153.46352139130443</v>
      </c>
      <c r="V3668">
        <f>VLOOKUP($R3668,'[3]人物&amp;怪物成长分析'!$B$5:$S$104,17,FALSE)*$W3668</f>
        <v>4067.4088000000002</v>
      </c>
      <c r="W3668" s="1">
        <v>0.52</v>
      </c>
      <c r="X3668">
        <f t="shared" si="57"/>
        <v>2461.8484461140874</v>
      </c>
    </row>
    <row r="3669" spans="1:24" x14ac:dyDescent="0.15">
      <c r="A3669">
        <v>3668</v>
      </c>
      <c r="B3669">
        <v>36</v>
      </c>
      <c r="C3669">
        <v>26668.053682386628</v>
      </c>
      <c r="D3669">
        <v>1627.8449172056189</v>
      </c>
      <c r="E3669">
        <v>723.48662986916406</v>
      </c>
      <c r="F3669">
        <v>7557.2047999999995</v>
      </c>
      <c r="G3669" s="1">
        <v>0.62</v>
      </c>
      <c r="H3669">
        <v>7185.0039916442975</v>
      </c>
      <c r="Q3669">
        <v>3668</v>
      </c>
      <c r="R3669">
        <v>36</v>
      </c>
      <c r="S3669">
        <f>VLOOKUP($R3669,'[3]人物&amp;怪物成长分析'!$B$5:$S$104,12,FALSE)*$W3669</f>
        <v>26668.053682386628</v>
      </c>
      <c r="T3669">
        <f>VLOOKUP($R3669,'[3]人物&amp;怪物成长分析'!$B$5:$S$104,13,FALSE)*$W3669</f>
        <v>1627.8449172056189</v>
      </c>
      <c r="U3669">
        <f>VLOOKUP($R3669,'[3]人物&amp;怪物成长分析'!$B$5:$S$104,14,FALSE)*$W3669</f>
        <v>723.48662986916406</v>
      </c>
      <c r="V3669">
        <f>VLOOKUP($R3669,'[3]人物&amp;怪物成长分析'!$B$5:$S$104,17,FALSE)*$W3669</f>
        <v>7557.2047999999995</v>
      </c>
      <c r="W3669" s="1">
        <v>0.62</v>
      </c>
      <c r="X3669">
        <f t="shared" si="57"/>
        <v>7185.0039916442975</v>
      </c>
    </row>
    <row r="3670" spans="1:24" x14ac:dyDescent="0.15">
      <c r="A3670">
        <v>3669</v>
      </c>
      <c r="B3670">
        <v>42</v>
      </c>
      <c r="C3670">
        <v>65078.794711416762</v>
      </c>
      <c r="D3670">
        <v>3385.7722190769246</v>
      </c>
      <c r="E3670">
        <v>1504.787652923078</v>
      </c>
      <c r="F3670">
        <v>11148.704</v>
      </c>
      <c r="G3670" s="1">
        <v>0.8</v>
      </c>
      <c r="H3670">
        <v>13541.125224548006</v>
      </c>
      <c r="Q3670">
        <v>3669</v>
      </c>
      <c r="R3670">
        <v>42</v>
      </c>
      <c r="S3670">
        <f>VLOOKUP($R3670,'[3]人物&amp;怪物成长分析'!$B$5:$S$104,12,FALSE)*$W3670</f>
        <v>65078.794711416762</v>
      </c>
      <c r="T3670">
        <f>VLOOKUP($R3670,'[3]人物&amp;怪物成长分析'!$B$5:$S$104,13,FALSE)*$W3670</f>
        <v>3385.7722190769246</v>
      </c>
      <c r="U3670">
        <f>VLOOKUP($R3670,'[3]人物&amp;怪物成长分析'!$B$5:$S$104,14,FALSE)*$W3670</f>
        <v>1504.787652923078</v>
      </c>
      <c r="V3670">
        <f>VLOOKUP($R3670,'[3]人物&amp;怪物成长分析'!$B$5:$S$104,17,FALSE)*$W3670</f>
        <v>11148.704</v>
      </c>
      <c r="W3670" s="1">
        <v>0.8</v>
      </c>
      <c r="X3670">
        <f t="shared" si="57"/>
        <v>13541.125224548006</v>
      </c>
    </row>
    <row r="3671" spans="1:24" x14ac:dyDescent="0.15">
      <c r="A3671">
        <v>3670</v>
      </c>
      <c r="B3671">
        <v>48</v>
      </c>
      <c r="C3671">
        <v>47231.692900541238</v>
      </c>
      <c r="D3671">
        <v>2134.3993697113056</v>
      </c>
      <c r="E3671">
        <v>948.62194209391362</v>
      </c>
      <c r="F3671">
        <v>5175.2975999999999</v>
      </c>
      <c r="G3671" s="1">
        <v>0.33</v>
      </c>
      <c r="H3671">
        <v>8078.2682541922422</v>
      </c>
      <c r="Q3671">
        <v>3670</v>
      </c>
      <c r="R3671">
        <v>48</v>
      </c>
      <c r="S3671">
        <f>VLOOKUP($R3671,'[3]人物&amp;怪物成长分析'!$B$5:$S$104,12,FALSE)*$W3671</f>
        <v>47231.692900541238</v>
      </c>
      <c r="T3671">
        <f>VLOOKUP($R3671,'[3]人物&amp;怪物成长分析'!$B$5:$S$104,13,FALSE)*$W3671</f>
        <v>2134.3993697113056</v>
      </c>
      <c r="U3671">
        <f>VLOOKUP($R3671,'[3]人物&amp;怪物成长分析'!$B$5:$S$104,14,FALSE)*$W3671</f>
        <v>948.62194209391362</v>
      </c>
      <c r="V3671">
        <f>VLOOKUP($R3671,'[3]人物&amp;怪物成长分析'!$B$5:$S$104,17,FALSE)*$W3671</f>
        <v>5175.2975999999999</v>
      </c>
      <c r="W3671" s="1">
        <v>0.33</v>
      </c>
      <c r="X3671">
        <f t="shared" si="57"/>
        <v>8078.2682541922422</v>
      </c>
    </row>
    <row r="3672" spans="1:24" x14ac:dyDescent="0.15">
      <c r="A3672">
        <v>3671</v>
      </c>
      <c r="B3672">
        <v>21</v>
      </c>
      <c r="C3672">
        <v>4573.2867180000021</v>
      </c>
      <c r="D3672">
        <v>371.85391721739154</v>
      </c>
      <c r="E3672">
        <v>165.26840765217401</v>
      </c>
      <c r="F3672">
        <v>4380.2864</v>
      </c>
      <c r="G3672" s="1">
        <v>0.56000000000000005</v>
      </c>
      <c r="H3672">
        <v>2651.221403507479</v>
      </c>
      <c r="Q3672">
        <v>3671</v>
      </c>
      <c r="R3672">
        <v>21</v>
      </c>
      <c r="S3672">
        <f>VLOOKUP($R3672,'[3]人物&amp;怪物成长分析'!$B$5:$S$104,12,FALSE)*$W3672</f>
        <v>4573.2867180000021</v>
      </c>
      <c r="T3672">
        <f>VLOOKUP($R3672,'[3]人物&amp;怪物成长分析'!$B$5:$S$104,13,FALSE)*$W3672</f>
        <v>371.85391721739154</v>
      </c>
      <c r="U3672">
        <f>VLOOKUP($R3672,'[3]人物&amp;怪物成长分析'!$B$5:$S$104,14,FALSE)*$W3672</f>
        <v>165.26840765217401</v>
      </c>
      <c r="V3672">
        <f>VLOOKUP($R3672,'[3]人物&amp;怪物成长分析'!$B$5:$S$104,17,FALSE)*$W3672</f>
        <v>4380.2864</v>
      </c>
      <c r="W3672" s="1">
        <v>0.56000000000000005</v>
      </c>
      <c r="X3672">
        <f t="shared" si="57"/>
        <v>2651.221403507479</v>
      </c>
    </row>
    <row r="3673" spans="1:24" x14ac:dyDescent="0.15">
      <c r="A3673">
        <v>3672</v>
      </c>
      <c r="B3673">
        <v>33</v>
      </c>
      <c r="C3673">
        <v>25176.18431171741</v>
      </c>
      <c r="D3673">
        <v>1578.3977910913054</v>
      </c>
      <c r="E3673">
        <v>701.51012937391363</v>
      </c>
      <c r="F3673">
        <v>8826.1836000000003</v>
      </c>
      <c r="G3673" s="1">
        <v>0.78</v>
      </c>
      <c r="H3673">
        <v>7545.4292603206977</v>
      </c>
      <c r="Q3673">
        <v>3672</v>
      </c>
      <c r="R3673">
        <v>33</v>
      </c>
      <c r="S3673">
        <f>VLOOKUP($R3673,'[3]人物&amp;怪物成长分析'!$B$5:$S$104,12,FALSE)*$W3673</f>
        <v>25176.18431171741</v>
      </c>
      <c r="T3673">
        <f>VLOOKUP($R3673,'[3]人物&amp;怪物成长分析'!$B$5:$S$104,13,FALSE)*$W3673</f>
        <v>1578.3977910913054</v>
      </c>
      <c r="U3673">
        <f>VLOOKUP($R3673,'[3]人物&amp;怪物成长分析'!$B$5:$S$104,14,FALSE)*$W3673</f>
        <v>701.51012937391363</v>
      </c>
      <c r="V3673">
        <f>VLOOKUP($R3673,'[3]人物&amp;怪物成长分析'!$B$5:$S$104,17,FALSE)*$W3673</f>
        <v>8826.1836000000003</v>
      </c>
      <c r="W3673" s="1">
        <v>0.78</v>
      </c>
      <c r="X3673">
        <f t="shared" si="57"/>
        <v>7545.4292603206977</v>
      </c>
    </row>
    <row r="3674" spans="1:24" x14ac:dyDescent="0.15">
      <c r="A3674">
        <v>3673</v>
      </c>
      <c r="B3674">
        <v>30</v>
      </c>
      <c r="C3674">
        <v>14293.54776469064</v>
      </c>
      <c r="D3674">
        <v>922.99142516388008</v>
      </c>
      <c r="E3674">
        <v>410.21841118394673</v>
      </c>
      <c r="F3674">
        <v>6369.7419999999993</v>
      </c>
      <c r="G3674" s="1">
        <v>0.61</v>
      </c>
      <c r="H3674">
        <v>4884.7968323225423</v>
      </c>
      <c r="Q3674">
        <v>3673</v>
      </c>
      <c r="R3674">
        <v>30</v>
      </c>
      <c r="S3674">
        <f>VLOOKUP($R3674,'[3]人物&amp;怪物成长分析'!$B$5:$S$104,12,FALSE)*$W3674</f>
        <v>14293.54776469064</v>
      </c>
      <c r="T3674">
        <f>VLOOKUP($R3674,'[3]人物&amp;怪物成长分析'!$B$5:$S$104,13,FALSE)*$W3674</f>
        <v>922.99142516388008</v>
      </c>
      <c r="U3674">
        <f>VLOOKUP($R3674,'[3]人物&amp;怪物成长分析'!$B$5:$S$104,14,FALSE)*$W3674</f>
        <v>410.21841118394673</v>
      </c>
      <c r="V3674">
        <f>VLOOKUP($R3674,'[3]人物&amp;怪物成长分析'!$B$5:$S$104,17,FALSE)*$W3674</f>
        <v>6369.7419999999993</v>
      </c>
      <c r="W3674" s="1">
        <v>0.61</v>
      </c>
      <c r="X3674">
        <f t="shared" si="57"/>
        <v>4884.7968323225423</v>
      </c>
    </row>
    <row r="3675" spans="1:24" x14ac:dyDescent="0.15">
      <c r="A3675">
        <v>3674</v>
      </c>
      <c r="B3675">
        <v>39</v>
      </c>
      <c r="C3675">
        <v>23068.618267195572</v>
      </c>
      <c r="D3675">
        <v>1296.5444986930436</v>
      </c>
      <c r="E3675">
        <v>576.24199941913048</v>
      </c>
      <c r="F3675">
        <v>5094.3594000000003</v>
      </c>
      <c r="G3675" s="1">
        <v>0.39</v>
      </c>
      <c r="H3675">
        <v>5433.1361097599965</v>
      </c>
      <c r="Q3675">
        <v>3674</v>
      </c>
      <c r="R3675">
        <v>39</v>
      </c>
      <c r="S3675">
        <f>VLOOKUP($R3675,'[3]人物&amp;怪物成长分析'!$B$5:$S$104,12,FALSE)*$W3675</f>
        <v>23068.618267195572</v>
      </c>
      <c r="T3675">
        <f>VLOOKUP($R3675,'[3]人物&amp;怪物成长分析'!$B$5:$S$104,13,FALSE)*$W3675</f>
        <v>1296.5444986930436</v>
      </c>
      <c r="U3675">
        <f>VLOOKUP($R3675,'[3]人物&amp;怪物成长分析'!$B$5:$S$104,14,FALSE)*$W3675</f>
        <v>576.24199941913048</v>
      </c>
      <c r="V3675">
        <f>VLOOKUP($R3675,'[3]人物&amp;怪物成长分析'!$B$5:$S$104,17,FALSE)*$W3675</f>
        <v>5094.3594000000003</v>
      </c>
      <c r="W3675" s="1">
        <v>0.39</v>
      </c>
      <c r="X3675">
        <f t="shared" si="57"/>
        <v>5433.1361097599965</v>
      </c>
    </row>
    <row r="3676" spans="1:24" x14ac:dyDescent="0.15">
      <c r="A3676">
        <v>3675</v>
      </c>
      <c r="B3676">
        <v>46</v>
      </c>
      <c r="C3676">
        <v>93345.832544306119</v>
      </c>
      <c r="D3676">
        <v>4412.9349594156538</v>
      </c>
      <c r="E3676">
        <v>1961.3044264069576</v>
      </c>
      <c r="F3676">
        <v>11778.343199999999</v>
      </c>
      <c r="G3676" s="1">
        <v>0.78</v>
      </c>
      <c r="H3676">
        <v>16935.251250713827</v>
      </c>
      <c r="Q3676">
        <v>3675</v>
      </c>
      <c r="R3676">
        <v>46</v>
      </c>
      <c r="S3676">
        <f>VLOOKUP($R3676,'[3]人物&amp;怪物成长分析'!$B$5:$S$104,12,FALSE)*$W3676</f>
        <v>93345.832544306119</v>
      </c>
      <c r="T3676">
        <f>VLOOKUP($R3676,'[3]人物&amp;怪物成长分析'!$B$5:$S$104,13,FALSE)*$W3676</f>
        <v>4412.9349594156538</v>
      </c>
      <c r="U3676">
        <f>VLOOKUP($R3676,'[3]人物&amp;怪物成长分析'!$B$5:$S$104,14,FALSE)*$W3676</f>
        <v>1961.3044264069576</v>
      </c>
      <c r="V3676">
        <f>VLOOKUP($R3676,'[3]人物&amp;怪物成长分析'!$B$5:$S$104,17,FALSE)*$W3676</f>
        <v>11778.343199999999</v>
      </c>
      <c r="W3676" s="1">
        <v>0.78</v>
      </c>
      <c r="X3676">
        <f t="shared" si="57"/>
        <v>16935.251250713827</v>
      </c>
    </row>
    <row r="3677" spans="1:24" x14ac:dyDescent="0.15">
      <c r="A3677">
        <v>3676</v>
      </c>
      <c r="B3677">
        <v>38</v>
      </c>
      <c r="C3677">
        <v>38947.218553685212</v>
      </c>
      <c r="D3677">
        <v>2248.6584456842811</v>
      </c>
      <c r="E3677">
        <v>999.40375363745841</v>
      </c>
      <c r="F3677">
        <v>9323.0635999999995</v>
      </c>
      <c r="G3677" s="1">
        <v>0.73</v>
      </c>
      <c r="H3677">
        <v>9570.9510785629773</v>
      </c>
      <c r="Q3677">
        <v>3676</v>
      </c>
      <c r="R3677">
        <v>38</v>
      </c>
      <c r="S3677">
        <f>VLOOKUP($R3677,'[3]人物&amp;怪物成长分析'!$B$5:$S$104,12,FALSE)*$W3677</f>
        <v>38947.218553685212</v>
      </c>
      <c r="T3677">
        <f>VLOOKUP($R3677,'[3]人物&amp;怪物成长分析'!$B$5:$S$104,13,FALSE)*$W3677</f>
        <v>2248.6584456842811</v>
      </c>
      <c r="U3677">
        <f>VLOOKUP($R3677,'[3]人物&amp;怪物成长分析'!$B$5:$S$104,14,FALSE)*$W3677</f>
        <v>999.40375363745841</v>
      </c>
      <c r="V3677">
        <f>VLOOKUP($R3677,'[3]人物&amp;怪物成长分析'!$B$5:$S$104,17,FALSE)*$W3677</f>
        <v>9323.0635999999995</v>
      </c>
      <c r="W3677" s="1">
        <v>0.73</v>
      </c>
      <c r="X3677">
        <f t="shared" si="57"/>
        <v>9570.9510785629773</v>
      </c>
    </row>
    <row r="3678" spans="1:24" x14ac:dyDescent="0.15">
      <c r="A3678">
        <v>3677</v>
      </c>
      <c r="B3678">
        <v>28</v>
      </c>
      <c r="C3678">
        <v>6750.5405669458205</v>
      </c>
      <c r="D3678">
        <v>456.80349701137141</v>
      </c>
      <c r="E3678">
        <v>203.02377644949837</v>
      </c>
      <c r="F3678">
        <v>3549.5711999999999</v>
      </c>
      <c r="G3678" s="1">
        <v>0.36</v>
      </c>
      <c r="H3678">
        <v>2564.0437249664433</v>
      </c>
      <c r="Q3678">
        <v>3677</v>
      </c>
      <c r="R3678">
        <v>28</v>
      </c>
      <c r="S3678">
        <f>VLOOKUP($R3678,'[3]人物&amp;怪物成长分析'!$B$5:$S$104,12,FALSE)*$W3678</f>
        <v>6750.5405669458205</v>
      </c>
      <c r="T3678">
        <f>VLOOKUP($R3678,'[3]人物&amp;怪物成长分析'!$B$5:$S$104,13,FALSE)*$W3678</f>
        <v>456.80349701137141</v>
      </c>
      <c r="U3678">
        <f>VLOOKUP($R3678,'[3]人物&amp;怪物成长分析'!$B$5:$S$104,14,FALSE)*$W3678</f>
        <v>203.02377644949837</v>
      </c>
      <c r="V3678">
        <f>VLOOKUP($R3678,'[3]人物&amp;怪物成长分析'!$B$5:$S$104,17,FALSE)*$W3678</f>
        <v>3549.5711999999999</v>
      </c>
      <c r="W3678" s="1">
        <v>0.36</v>
      </c>
      <c r="X3678">
        <f t="shared" si="57"/>
        <v>2564.0437249664433</v>
      </c>
    </row>
    <row r="3679" spans="1:24" x14ac:dyDescent="0.15">
      <c r="A3679">
        <v>3678</v>
      </c>
      <c r="B3679">
        <v>27</v>
      </c>
      <c r="C3679">
        <v>5698.9233434023436</v>
      </c>
      <c r="D3679">
        <v>395.11071807892989</v>
      </c>
      <c r="E3679">
        <v>175.60476359063554</v>
      </c>
      <c r="F3679">
        <v>3253.3851999999997</v>
      </c>
      <c r="G3679" s="1">
        <v>0.34</v>
      </c>
      <c r="H3679">
        <v>2285.7880600867907</v>
      </c>
      <c r="Q3679">
        <v>3678</v>
      </c>
      <c r="R3679">
        <v>27</v>
      </c>
      <c r="S3679">
        <f>VLOOKUP($R3679,'[3]人物&amp;怪物成长分析'!$B$5:$S$104,12,FALSE)*$W3679</f>
        <v>5698.9233434023436</v>
      </c>
      <c r="T3679">
        <f>VLOOKUP($R3679,'[3]人物&amp;怪物成长分析'!$B$5:$S$104,13,FALSE)*$W3679</f>
        <v>395.11071807892989</v>
      </c>
      <c r="U3679">
        <f>VLOOKUP($R3679,'[3]人物&amp;怪物成长分析'!$B$5:$S$104,14,FALSE)*$W3679</f>
        <v>175.60476359063554</v>
      </c>
      <c r="V3679">
        <f>VLOOKUP($R3679,'[3]人物&amp;怪物成长分析'!$B$5:$S$104,17,FALSE)*$W3679</f>
        <v>3253.3851999999997</v>
      </c>
      <c r="W3679" s="1">
        <v>0.34</v>
      </c>
      <c r="X3679">
        <f t="shared" si="57"/>
        <v>2285.7880600867907</v>
      </c>
    </row>
    <row r="3680" spans="1:24" x14ac:dyDescent="0.15">
      <c r="A3680">
        <v>3679</v>
      </c>
      <c r="B3680">
        <v>24</v>
      </c>
      <c r="C3680">
        <v>9384.9512904347848</v>
      </c>
      <c r="D3680">
        <v>702.40799678929784</v>
      </c>
      <c r="E3680">
        <v>312.18133190635456</v>
      </c>
      <c r="F3680">
        <v>6956.2880000000005</v>
      </c>
      <c r="G3680" s="1">
        <v>0.8</v>
      </c>
      <c r="H3680">
        <v>4506.1503603756519</v>
      </c>
      <c r="Q3680">
        <v>3679</v>
      </c>
      <c r="R3680">
        <v>24</v>
      </c>
      <c r="S3680">
        <f>VLOOKUP($R3680,'[3]人物&amp;怪物成长分析'!$B$5:$S$104,12,FALSE)*$W3680</f>
        <v>9384.9512904347848</v>
      </c>
      <c r="T3680">
        <f>VLOOKUP($R3680,'[3]人物&amp;怪物成长分析'!$B$5:$S$104,13,FALSE)*$W3680</f>
        <v>702.40799678929784</v>
      </c>
      <c r="U3680">
        <f>VLOOKUP($R3680,'[3]人物&amp;怪物成长分析'!$B$5:$S$104,14,FALSE)*$W3680</f>
        <v>312.18133190635456</v>
      </c>
      <c r="V3680">
        <f>VLOOKUP($R3680,'[3]人物&amp;怪物成长分析'!$B$5:$S$104,17,FALSE)*$W3680</f>
        <v>6956.2880000000005</v>
      </c>
      <c r="W3680" s="1">
        <v>0.8</v>
      </c>
      <c r="X3680">
        <f t="shared" si="57"/>
        <v>4506.1503603756519</v>
      </c>
    </row>
    <row r="3681" spans="1:24" x14ac:dyDescent="0.15">
      <c r="A3681">
        <v>3680</v>
      </c>
      <c r="B3681">
        <v>28</v>
      </c>
      <c r="C3681">
        <v>12375.991039400673</v>
      </c>
      <c r="D3681">
        <v>837.47307785418093</v>
      </c>
      <c r="E3681">
        <v>372.21025682408037</v>
      </c>
      <c r="F3681">
        <v>6507.5472</v>
      </c>
      <c r="G3681" s="1">
        <v>0.66</v>
      </c>
      <c r="H3681">
        <v>4700.7468291051464</v>
      </c>
      <c r="Q3681">
        <v>3680</v>
      </c>
      <c r="R3681">
        <v>28</v>
      </c>
      <c r="S3681">
        <f>VLOOKUP($R3681,'[3]人物&amp;怪物成长分析'!$B$5:$S$104,12,FALSE)*$W3681</f>
        <v>12375.991039400673</v>
      </c>
      <c r="T3681">
        <f>VLOOKUP($R3681,'[3]人物&amp;怪物成长分析'!$B$5:$S$104,13,FALSE)*$W3681</f>
        <v>837.47307785418093</v>
      </c>
      <c r="U3681">
        <f>VLOOKUP($R3681,'[3]人物&amp;怪物成长分析'!$B$5:$S$104,14,FALSE)*$W3681</f>
        <v>372.21025682408037</v>
      </c>
      <c r="V3681">
        <f>VLOOKUP($R3681,'[3]人物&amp;怪物成长分析'!$B$5:$S$104,17,FALSE)*$W3681</f>
        <v>6507.5472</v>
      </c>
      <c r="W3681" s="1">
        <v>0.66</v>
      </c>
      <c r="X3681">
        <f t="shared" si="57"/>
        <v>4700.7468291051464</v>
      </c>
    </row>
    <row r="3682" spans="1:24" x14ac:dyDescent="0.15">
      <c r="A3682">
        <v>3681</v>
      </c>
      <c r="B3682">
        <v>22</v>
      </c>
      <c r="C3682">
        <v>4482.2835046956525</v>
      </c>
      <c r="D3682">
        <v>354.25292243478265</v>
      </c>
      <c r="E3682">
        <v>157.44574330434787</v>
      </c>
      <c r="F3682">
        <v>3975.4092000000001</v>
      </c>
      <c r="G3682" s="1">
        <v>0.49</v>
      </c>
      <c r="H3682">
        <v>2451.1549607123479</v>
      </c>
      <c r="Q3682">
        <v>3681</v>
      </c>
      <c r="R3682">
        <v>22</v>
      </c>
      <c r="S3682">
        <f>VLOOKUP($R3682,'[3]人物&amp;怪物成长分析'!$B$5:$S$104,12,FALSE)*$W3682</f>
        <v>4482.2835046956525</v>
      </c>
      <c r="T3682">
        <f>VLOOKUP($R3682,'[3]人物&amp;怪物成长分析'!$B$5:$S$104,13,FALSE)*$W3682</f>
        <v>354.25292243478265</v>
      </c>
      <c r="U3682">
        <f>VLOOKUP($R3682,'[3]人物&amp;怪物成长分析'!$B$5:$S$104,14,FALSE)*$W3682</f>
        <v>157.44574330434787</v>
      </c>
      <c r="V3682">
        <f>VLOOKUP($R3682,'[3]人物&amp;怪物成长分析'!$B$5:$S$104,17,FALSE)*$W3682</f>
        <v>3975.4092000000001</v>
      </c>
      <c r="W3682" s="1">
        <v>0.49</v>
      </c>
      <c r="X3682">
        <f t="shared" si="57"/>
        <v>2451.1549607123479</v>
      </c>
    </row>
    <row r="3683" spans="1:24" x14ac:dyDescent="0.15">
      <c r="A3683">
        <v>3682</v>
      </c>
      <c r="B3683">
        <v>31</v>
      </c>
      <c r="C3683">
        <v>11255.560688561542</v>
      </c>
      <c r="D3683">
        <v>719.44793879538474</v>
      </c>
      <c r="E3683">
        <v>319.75463946461548</v>
      </c>
      <c r="F3683">
        <v>4615.3361999999997</v>
      </c>
      <c r="G3683" s="1">
        <v>0.43</v>
      </c>
      <c r="H3683">
        <v>3670.3671765629542</v>
      </c>
      <c r="Q3683">
        <v>3682</v>
      </c>
      <c r="R3683">
        <v>31</v>
      </c>
      <c r="S3683">
        <f>VLOOKUP($R3683,'[3]人物&amp;怪物成长分析'!$B$5:$S$104,12,FALSE)*$W3683</f>
        <v>11255.560688561542</v>
      </c>
      <c r="T3683">
        <f>VLOOKUP($R3683,'[3]人物&amp;怪物成长分析'!$B$5:$S$104,13,FALSE)*$W3683</f>
        <v>719.44793879538474</v>
      </c>
      <c r="U3683">
        <f>VLOOKUP($R3683,'[3]人物&amp;怪物成长分析'!$B$5:$S$104,14,FALSE)*$W3683</f>
        <v>319.75463946461548</v>
      </c>
      <c r="V3683">
        <f>VLOOKUP($R3683,'[3]人物&amp;怪物成长分析'!$B$5:$S$104,17,FALSE)*$W3683</f>
        <v>4615.3361999999997</v>
      </c>
      <c r="W3683" s="1">
        <v>0.43</v>
      </c>
      <c r="X3683">
        <f t="shared" si="57"/>
        <v>3670.3671765629542</v>
      </c>
    </row>
    <row r="3684" spans="1:24" x14ac:dyDescent="0.15">
      <c r="A3684">
        <v>3683</v>
      </c>
      <c r="B3684">
        <v>32</v>
      </c>
      <c r="C3684">
        <v>21261.331036250172</v>
      </c>
      <c r="D3684">
        <v>1345.700026136589</v>
      </c>
      <c r="E3684">
        <v>598.08890050515072</v>
      </c>
      <c r="F3684">
        <v>8047.8703999999998</v>
      </c>
      <c r="G3684" s="1">
        <v>0.73</v>
      </c>
      <c r="H3684">
        <v>6636.6217249100964</v>
      </c>
      <c r="Q3684">
        <v>3683</v>
      </c>
      <c r="R3684">
        <v>32</v>
      </c>
      <c r="S3684">
        <f>VLOOKUP($R3684,'[3]人物&amp;怪物成长分析'!$B$5:$S$104,12,FALSE)*$W3684</f>
        <v>21261.331036250172</v>
      </c>
      <c r="T3684">
        <f>VLOOKUP($R3684,'[3]人物&amp;怪物成长分析'!$B$5:$S$104,13,FALSE)*$W3684</f>
        <v>1345.700026136589</v>
      </c>
      <c r="U3684">
        <f>VLOOKUP($R3684,'[3]人物&amp;怪物成长分析'!$B$5:$S$104,14,FALSE)*$W3684</f>
        <v>598.08890050515072</v>
      </c>
      <c r="V3684">
        <f>VLOOKUP($R3684,'[3]人物&amp;怪物成长分析'!$B$5:$S$104,17,FALSE)*$W3684</f>
        <v>8047.8703999999998</v>
      </c>
      <c r="W3684" s="1">
        <v>0.73</v>
      </c>
      <c r="X3684">
        <f t="shared" si="57"/>
        <v>6636.6217249100964</v>
      </c>
    </row>
    <row r="3685" spans="1:24" x14ac:dyDescent="0.15">
      <c r="A3685">
        <v>3684</v>
      </c>
      <c r="B3685">
        <v>39</v>
      </c>
      <c r="C3685">
        <v>29575.151624609705</v>
      </c>
      <c r="D3685">
        <v>1662.2365367859534</v>
      </c>
      <c r="E3685">
        <v>738.7717941270904</v>
      </c>
      <c r="F3685">
        <v>6531.23</v>
      </c>
      <c r="G3685" s="1">
        <v>0.5</v>
      </c>
      <c r="H3685">
        <v>6965.5591150769187</v>
      </c>
      <c r="Q3685">
        <v>3684</v>
      </c>
      <c r="R3685">
        <v>39</v>
      </c>
      <c r="S3685">
        <f>VLOOKUP($R3685,'[3]人物&amp;怪物成长分析'!$B$5:$S$104,12,FALSE)*$W3685</f>
        <v>29575.151624609705</v>
      </c>
      <c r="T3685">
        <f>VLOOKUP($R3685,'[3]人物&amp;怪物成长分析'!$B$5:$S$104,13,FALSE)*$W3685</f>
        <v>1662.2365367859534</v>
      </c>
      <c r="U3685">
        <f>VLOOKUP($R3685,'[3]人物&amp;怪物成长分析'!$B$5:$S$104,14,FALSE)*$W3685</f>
        <v>738.7717941270904</v>
      </c>
      <c r="V3685">
        <f>VLOOKUP($R3685,'[3]人物&amp;怪物成长分析'!$B$5:$S$104,17,FALSE)*$W3685</f>
        <v>6531.23</v>
      </c>
      <c r="W3685" s="1">
        <v>0.5</v>
      </c>
      <c r="X3685">
        <f t="shared" si="57"/>
        <v>6965.5591150769187</v>
      </c>
    </row>
    <row r="3686" spans="1:24" x14ac:dyDescent="0.15">
      <c r="A3686">
        <v>3685</v>
      </c>
      <c r="B3686">
        <v>40</v>
      </c>
      <c r="C3686">
        <v>25074.118616315729</v>
      </c>
      <c r="D3686">
        <v>1372.6707271705691</v>
      </c>
      <c r="E3686">
        <v>610.0758787424752</v>
      </c>
      <c r="F3686">
        <v>5074.3679999999995</v>
      </c>
      <c r="G3686" s="1">
        <v>0.38</v>
      </c>
      <c r="H3686">
        <v>5653.1957646788078</v>
      </c>
      <c r="Q3686">
        <v>3685</v>
      </c>
      <c r="R3686">
        <v>40</v>
      </c>
      <c r="S3686">
        <f>VLOOKUP($R3686,'[3]人物&amp;怪物成长分析'!$B$5:$S$104,12,FALSE)*$W3686</f>
        <v>25074.118616315729</v>
      </c>
      <c r="T3686">
        <f>VLOOKUP($R3686,'[3]人物&amp;怪物成长分析'!$B$5:$S$104,13,FALSE)*$W3686</f>
        <v>1372.6707271705691</v>
      </c>
      <c r="U3686">
        <f>VLOOKUP($R3686,'[3]人物&amp;怪物成长分析'!$B$5:$S$104,14,FALSE)*$W3686</f>
        <v>610.0758787424752</v>
      </c>
      <c r="V3686">
        <f>VLOOKUP($R3686,'[3]人物&amp;怪物成长分析'!$B$5:$S$104,17,FALSE)*$W3686</f>
        <v>5074.3679999999995</v>
      </c>
      <c r="W3686" s="1">
        <v>0.38</v>
      </c>
      <c r="X3686">
        <f t="shared" si="57"/>
        <v>5653.1957646788078</v>
      </c>
    </row>
    <row r="3687" spans="1:24" x14ac:dyDescent="0.15">
      <c r="A3687">
        <v>3686</v>
      </c>
      <c r="B3687">
        <v>33</v>
      </c>
      <c r="C3687">
        <v>11619.777374638803</v>
      </c>
      <c r="D3687">
        <v>728.49128819598695</v>
      </c>
      <c r="E3687">
        <v>323.77390586488315</v>
      </c>
      <c r="F3687">
        <v>4073.6231999999995</v>
      </c>
      <c r="G3687" s="1">
        <v>0.36</v>
      </c>
      <c r="H3687">
        <v>3482.5058124557063</v>
      </c>
      <c r="Q3687">
        <v>3686</v>
      </c>
      <c r="R3687">
        <v>33</v>
      </c>
      <c r="S3687">
        <f>VLOOKUP($R3687,'[3]人物&amp;怪物成长分析'!$B$5:$S$104,12,FALSE)*$W3687</f>
        <v>11619.777374638803</v>
      </c>
      <c r="T3687">
        <f>VLOOKUP($R3687,'[3]人物&amp;怪物成长分析'!$B$5:$S$104,13,FALSE)*$W3687</f>
        <v>728.49128819598695</v>
      </c>
      <c r="U3687">
        <f>VLOOKUP($R3687,'[3]人物&amp;怪物成长分析'!$B$5:$S$104,14,FALSE)*$W3687</f>
        <v>323.77390586488315</v>
      </c>
      <c r="V3687">
        <f>VLOOKUP($R3687,'[3]人物&amp;怪物成长分析'!$B$5:$S$104,17,FALSE)*$W3687</f>
        <v>4073.6231999999995</v>
      </c>
      <c r="W3687" s="1">
        <v>0.36</v>
      </c>
      <c r="X3687">
        <f t="shared" si="57"/>
        <v>3482.5058124557063</v>
      </c>
    </row>
    <row r="3688" spans="1:24" x14ac:dyDescent="0.15">
      <c r="A3688">
        <v>3687</v>
      </c>
      <c r="B3688">
        <v>35</v>
      </c>
      <c r="C3688">
        <v>14901.595946086958</v>
      </c>
      <c r="D3688">
        <v>917.48256730434787</v>
      </c>
      <c r="E3688">
        <v>407.77002991304363</v>
      </c>
      <c r="F3688">
        <v>4521.2020000000002</v>
      </c>
      <c r="G3688" s="1">
        <v>0.38</v>
      </c>
      <c r="H3688">
        <v>4150.2301380730441</v>
      </c>
      <c r="Q3688">
        <v>3687</v>
      </c>
      <c r="R3688">
        <v>35</v>
      </c>
      <c r="S3688">
        <f>VLOOKUP($R3688,'[3]人物&amp;怪物成长分析'!$B$5:$S$104,12,FALSE)*$W3688</f>
        <v>14901.595946086958</v>
      </c>
      <c r="T3688">
        <f>VLOOKUP($R3688,'[3]人物&amp;怪物成长分析'!$B$5:$S$104,13,FALSE)*$W3688</f>
        <v>917.48256730434787</v>
      </c>
      <c r="U3688">
        <f>VLOOKUP($R3688,'[3]人物&amp;怪物成长分析'!$B$5:$S$104,14,FALSE)*$W3688</f>
        <v>407.77002991304363</v>
      </c>
      <c r="V3688">
        <f>VLOOKUP($R3688,'[3]人物&amp;怪物成长分析'!$B$5:$S$104,17,FALSE)*$W3688</f>
        <v>4521.2020000000002</v>
      </c>
      <c r="W3688" s="1">
        <v>0.38</v>
      </c>
      <c r="X3688">
        <f t="shared" si="57"/>
        <v>4150.2301380730441</v>
      </c>
    </row>
    <row r="3689" spans="1:24" x14ac:dyDescent="0.15">
      <c r="A3689">
        <v>3688</v>
      </c>
      <c r="B3689">
        <v>19</v>
      </c>
      <c r="C3689">
        <v>2051.6805109565216</v>
      </c>
      <c r="D3689">
        <v>177.01737182608701</v>
      </c>
      <c r="E3689">
        <v>78.674387478260897</v>
      </c>
      <c r="F3689">
        <v>2316.6912000000002</v>
      </c>
      <c r="G3689" s="1">
        <v>0.32</v>
      </c>
      <c r="H3689">
        <v>1350.5207852911306</v>
      </c>
      <c r="Q3689">
        <v>3688</v>
      </c>
      <c r="R3689">
        <v>19</v>
      </c>
      <c r="S3689">
        <f>VLOOKUP($R3689,'[3]人物&amp;怪物成长分析'!$B$5:$S$104,12,FALSE)*$W3689</f>
        <v>2051.6805109565216</v>
      </c>
      <c r="T3689">
        <f>VLOOKUP($R3689,'[3]人物&amp;怪物成长分析'!$B$5:$S$104,13,FALSE)*$W3689</f>
        <v>177.01737182608701</v>
      </c>
      <c r="U3689">
        <f>VLOOKUP($R3689,'[3]人物&amp;怪物成长分析'!$B$5:$S$104,14,FALSE)*$W3689</f>
        <v>78.674387478260897</v>
      </c>
      <c r="V3689">
        <f>VLOOKUP($R3689,'[3]人物&amp;怪物成长分析'!$B$5:$S$104,17,FALSE)*$W3689</f>
        <v>2316.6912000000002</v>
      </c>
      <c r="W3689" s="1">
        <v>0.32</v>
      </c>
      <c r="X3689">
        <f t="shared" si="57"/>
        <v>1350.5207852911306</v>
      </c>
    </row>
    <row r="3690" spans="1:24" x14ac:dyDescent="0.15">
      <c r="A3690">
        <v>3689</v>
      </c>
      <c r="B3690">
        <v>43</v>
      </c>
      <c r="C3690">
        <v>35074.837559029307</v>
      </c>
      <c r="D3690">
        <v>1780.3190421469569</v>
      </c>
      <c r="E3690">
        <v>791.25290762086991</v>
      </c>
      <c r="F3690">
        <v>5548.5378000000001</v>
      </c>
      <c r="G3690" s="1">
        <v>0.39</v>
      </c>
      <c r="H3690">
        <v>7033.2819649547992</v>
      </c>
      <c r="Q3690">
        <v>3689</v>
      </c>
      <c r="R3690">
        <v>43</v>
      </c>
      <c r="S3690">
        <f>VLOOKUP($R3690,'[3]人物&amp;怪物成长分析'!$B$5:$S$104,12,FALSE)*$W3690</f>
        <v>35074.837559029307</v>
      </c>
      <c r="T3690">
        <f>VLOOKUP($R3690,'[3]人物&amp;怪物成长分析'!$B$5:$S$104,13,FALSE)*$W3690</f>
        <v>1780.3190421469569</v>
      </c>
      <c r="U3690">
        <f>VLOOKUP($R3690,'[3]人物&amp;怪物成长分析'!$B$5:$S$104,14,FALSE)*$W3690</f>
        <v>791.25290762086991</v>
      </c>
      <c r="V3690">
        <f>VLOOKUP($R3690,'[3]人物&amp;怪物成长分析'!$B$5:$S$104,17,FALSE)*$W3690</f>
        <v>5548.5378000000001</v>
      </c>
      <c r="W3690" s="1">
        <v>0.39</v>
      </c>
      <c r="X3690">
        <f t="shared" si="57"/>
        <v>7033.2819649547992</v>
      </c>
    </row>
    <row r="3691" spans="1:24" x14ac:dyDescent="0.15">
      <c r="A3691">
        <v>3690</v>
      </c>
      <c r="B3691">
        <v>20</v>
      </c>
      <c r="C3691">
        <v>2829.6093913043483</v>
      </c>
      <c r="D3691">
        <v>236.89753043478265</v>
      </c>
      <c r="E3691">
        <v>105.28779130434786</v>
      </c>
      <c r="F3691">
        <v>2937.0119999999997</v>
      </c>
      <c r="G3691" s="1">
        <v>0.39</v>
      </c>
      <c r="H3691">
        <v>1744.7445328695651</v>
      </c>
      <c r="Q3691">
        <v>3690</v>
      </c>
      <c r="R3691">
        <v>20</v>
      </c>
      <c r="S3691">
        <f>VLOOKUP($R3691,'[3]人物&amp;怪物成长分析'!$B$5:$S$104,12,FALSE)*$W3691</f>
        <v>2829.6093913043483</v>
      </c>
      <c r="T3691">
        <f>VLOOKUP($R3691,'[3]人物&amp;怪物成长分析'!$B$5:$S$104,13,FALSE)*$W3691</f>
        <v>236.89753043478265</v>
      </c>
      <c r="U3691">
        <f>VLOOKUP($R3691,'[3]人物&amp;怪物成长分析'!$B$5:$S$104,14,FALSE)*$W3691</f>
        <v>105.28779130434786</v>
      </c>
      <c r="V3691">
        <f>VLOOKUP($R3691,'[3]人物&amp;怪物成长分析'!$B$5:$S$104,17,FALSE)*$W3691</f>
        <v>2937.0119999999997</v>
      </c>
      <c r="W3691" s="1">
        <v>0.39</v>
      </c>
      <c r="X3691">
        <f t="shared" si="57"/>
        <v>1744.7445328695651</v>
      </c>
    </row>
    <row r="3692" spans="1:24" x14ac:dyDescent="0.15">
      <c r="A3692">
        <v>3691</v>
      </c>
      <c r="B3692">
        <v>39</v>
      </c>
      <c r="C3692">
        <v>46728.739566883334</v>
      </c>
      <c r="D3692">
        <v>2626.3337281218064</v>
      </c>
      <c r="E3692">
        <v>1167.2594347208028</v>
      </c>
      <c r="F3692">
        <v>10319.3434</v>
      </c>
      <c r="G3692" s="1">
        <v>0.79</v>
      </c>
      <c r="H3692">
        <v>11005.58340182153</v>
      </c>
      <c r="Q3692">
        <v>3691</v>
      </c>
      <c r="R3692">
        <v>39</v>
      </c>
      <c r="S3692">
        <f>VLOOKUP($R3692,'[3]人物&amp;怪物成长分析'!$B$5:$S$104,12,FALSE)*$W3692</f>
        <v>46728.739566883334</v>
      </c>
      <c r="T3692">
        <f>VLOOKUP($R3692,'[3]人物&amp;怪物成长分析'!$B$5:$S$104,13,FALSE)*$W3692</f>
        <v>2626.3337281218064</v>
      </c>
      <c r="U3692">
        <f>VLOOKUP($R3692,'[3]人物&amp;怪物成长分析'!$B$5:$S$104,14,FALSE)*$W3692</f>
        <v>1167.2594347208028</v>
      </c>
      <c r="V3692">
        <f>VLOOKUP($R3692,'[3]人物&amp;怪物成长分析'!$B$5:$S$104,17,FALSE)*$W3692</f>
        <v>10319.3434</v>
      </c>
      <c r="W3692" s="1">
        <v>0.79</v>
      </c>
      <c r="X3692">
        <f t="shared" si="57"/>
        <v>11005.58340182153</v>
      </c>
    </row>
    <row r="3693" spans="1:24" x14ac:dyDescent="0.15">
      <c r="A3693">
        <v>3692</v>
      </c>
      <c r="B3693">
        <v>28</v>
      </c>
      <c r="C3693">
        <v>6000.4805039518405</v>
      </c>
      <c r="D3693">
        <v>406.0475528989968</v>
      </c>
      <c r="E3693">
        <v>180.46557906622078</v>
      </c>
      <c r="F3693">
        <v>3155.1743999999999</v>
      </c>
      <c r="G3693" s="1">
        <v>0.32</v>
      </c>
      <c r="H3693">
        <v>2279.1499777479494</v>
      </c>
      <c r="Q3693">
        <v>3692</v>
      </c>
      <c r="R3693">
        <v>28</v>
      </c>
      <c r="S3693">
        <f>VLOOKUP($R3693,'[3]人物&amp;怪物成长分析'!$B$5:$S$104,12,FALSE)*$W3693</f>
        <v>6000.4805039518405</v>
      </c>
      <c r="T3693">
        <f>VLOOKUP($R3693,'[3]人物&amp;怪物成长分析'!$B$5:$S$104,13,FALSE)*$W3693</f>
        <v>406.0475528989968</v>
      </c>
      <c r="U3693">
        <f>VLOOKUP($R3693,'[3]人物&amp;怪物成长分析'!$B$5:$S$104,14,FALSE)*$W3693</f>
        <v>180.46557906622078</v>
      </c>
      <c r="V3693">
        <f>VLOOKUP($R3693,'[3]人物&amp;怪物成长分析'!$B$5:$S$104,17,FALSE)*$W3693</f>
        <v>3155.1743999999999</v>
      </c>
      <c r="W3693" s="1">
        <v>0.32</v>
      </c>
      <c r="X3693">
        <f t="shared" si="57"/>
        <v>2279.1499777479494</v>
      </c>
    </row>
    <row r="3694" spans="1:24" x14ac:dyDescent="0.15">
      <c r="A3694">
        <v>3693</v>
      </c>
      <c r="B3694">
        <v>43</v>
      </c>
      <c r="C3694">
        <v>35074.837559029307</v>
      </c>
      <c r="D3694">
        <v>1780.3190421469569</v>
      </c>
      <c r="E3694">
        <v>791.25290762086991</v>
      </c>
      <c r="F3694">
        <v>5548.5378000000001</v>
      </c>
      <c r="G3694" s="1">
        <v>0.39</v>
      </c>
      <c r="H3694">
        <v>7033.2819649547992</v>
      </c>
      <c r="Q3694">
        <v>3693</v>
      </c>
      <c r="R3694">
        <v>43</v>
      </c>
      <c r="S3694">
        <f>VLOOKUP($R3694,'[3]人物&amp;怪物成长分析'!$B$5:$S$104,12,FALSE)*$W3694</f>
        <v>35074.837559029307</v>
      </c>
      <c r="T3694">
        <f>VLOOKUP($R3694,'[3]人物&amp;怪物成长分析'!$B$5:$S$104,13,FALSE)*$W3694</f>
        <v>1780.3190421469569</v>
      </c>
      <c r="U3694">
        <f>VLOOKUP($R3694,'[3]人物&amp;怪物成长分析'!$B$5:$S$104,14,FALSE)*$W3694</f>
        <v>791.25290762086991</v>
      </c>
      <c r="V3694">
        <f>VLOOKUP($R3694,'[3]人物&amp;怪物成长分析'!$B$5:$S$104,17,FALSE)*$W3694</f>
        <v>5548.5378000000001</v>
      </c>
      <c r="W3694" s="1">
        <v>0.39</v>
      </c>
      <c r="X3694">
        <f t="shared" si="57"/>
        <v>7033.2819649547992</v>
      </c>
    </row>
    <row r="3695" spans="1:24" x14ac:dyDescent="0.15">
      <c r="A3695">
        <v>3694</v>
      </c>
      <c r="B3695">
        <v>30</v>
      </c>
      <c r="C3695">
        <v>15230.829585326093</v>
      </c>
      <c r="D3695">
        <v>983.51545304347883</v>
      </c>
      <c r="E3695">
        <v>437.11797913043506</v>
      </c>
      <c r="F3695">
        <v>6787.4299999999994</v>
      </c>
      <c r="G3695" s="1">
        <v>0.65</v>
      </c>
      <c r="H3695">
        <v>5205.1113787043496</v>
      </c>
      <c r="Q3695">
        <v>3694</v>
      </c>
      <c r="R3695">
        <v>30</v>
      </c>
      <c r="S3695">
        <f>VLOOKUP($R3695,'[3]人物&amp;怪物成长分析'!$B$5:$S$104,12,FALSE)*$W3695</f>
        <v>15230.829585326093</v>
      </c>
      <c r="T3695">
        <f>VLOOKUP($R3695,'[3]人物&amp;怪物成长分析'!$B$5:$S$104,13,FALSE)*$W3695</f>
        <v>983.51545304347883</v>
      </c>
      <c r="U3695">
        <f>VLOOKUP($R3695,'[3]人物&amp;怪物成长分析'!$B$5:$S$104,14,FALSE)*$W3695</f>
        <v>437.11797913043506</v>
      </c>
      <c r="V3695">
        <f>VLOOKUP($R3695,'[3]人物&amp;怪物成长分析'!$B$5:$S$104,17,FALSE)*$W3695</f>
        <v>6787.4299999999994</v>
      </c>
      <c r="W3695" s="1">
        <v>0.65</v>
      </c>
      <c r="X3695">
        <f t="shared" si="57"/>
        <v>5205.1113787043496</v>
      </c>
    </row>
    <row r="3696" spans="1:24" x14ac:dyDescent="0.15">
      <c r="A3696">
        <v>3695</v>
      </c>
      <c r="B3696">
        <v>23</v>
      </c>
      <c r="C3696">
        <v>4260.2622761714056</v>
      </c>
      <c r="D3696">
        <v>327.53751616053518</v>
      </c>
      <c r="E3696">
        <v>145.57222940468233</v>
      </c>
      <c r="F3696">
        <v>3445.7301999999995</v>
      </c>
      <c r="G3696" s="1">
        <v>0.41</v>
      </c>
      <c r="H3696">
        <v>2178.0822055344884</v>
      </c>
      <c r="Q3696">
        <v>3695</v>
      </c>
      <c r="R3696">
        <v>23</v>
      </c>
      <c r="S3696">
        <f>VLOOKUP($R3696,'[3]人物&amp;怪物成长分析'!$B$5:$S$104,12,FALSE)*$W3696</f>
        <v>4260.2622761714056</v>
      </c>
      <c r="T3696">
        <f>VLOOKUP($R3696,'[3]人物&amp;怪物成长分析'!$B$5:$S$104,13,FALSE)*$W3696</f>
        <v>327.53751616053518</v>
      </c>
      <c r="U3696">
        <f>VLOOKUP($R3696,'[3]人物&amp;怪物成长分析'!$B$5:$S$104,14,FALSE)*$W3696</f>
        <v>145.57222940468233</v>
      </c>
      <c r="V3696">
        <f>VLOOKUP($R3696,'[3]人物&amp;怪物成长分析'!$B$5:$S$104,17,FALSE)*$W3696</f>
        <v>3445.7301999999995</v>
      </c>
      <c r="W3696" s="1">
        <v>0.41</v>
      </c>
      <c r="X3696">
        <f t="shared" si="57"/>
        <v>2178.0822055344884</v>
      </c>
    </row>
    <row r="3697" spans="1:24" x14ac:dyDescent="0.15">
      <c r="A3697">
        <v>3696</v>
      </c>
      <c r="B3697">
        <v>43</v>
      </c>
      <c r="C3697">
        <v>54860.643361558665</v>
      </c>
      <c r="D3697">
        <v>2784.6015787426759</v>
      </c>
      <c r="E3697">
        <v>1237.6007016634119</v>
      </c>
      <c r="F3697">
        <v>8678.4821999999986</v>
      </c>
      <c r="G3697" s="1">
        <v>0.61</v>
      </c>
      <c r="H3697">
        <v>11000.774355442121</v>
      </c>
      <c r="Q3697">
        <v>3696</v>
      </c>
      <c r="R3697">
        <v>43</v>
      </c>
      <c r="S3697">
        <f>VLOOKUP($R3697,'[3]人物&amp;怪物成长分析'!$B$5:$S$104,12,FALSE)*$W3697</f>
        <v>54860.643361558665</v>
      </c>
      <c r="T3697">
        <f>VLOOKUP($R3697,'[3]人物&amp;怪物成长分析'!$B$5:$S$104,13,FALSE)*$W3697</f>
        <v>2784.6015787426759</v>
      </c>
      <c r="U3697">
        <f>VLOOKUP($R3697,'[3]人物&amp;怪物成长分析'!$B$5:$S$104,14,FALSE)*$W3697</f>
        <v>1237.6007016634119</v>
      </c>
      <c r="V3697">
        <f>VLOOKUP($R3697,'[3]人物&amp;怪物成长分析'!$B$5:$S$104,17,FALSE)*$W3697</f>
        <v>8678.4821999999986</v>
      </c>
      <c r="W3697" s="1">
        <v>0.61</v>
      </c>
      <c r="X3697">
        <f t="shared" si="57"/>
        <v>11000.774355442121</v>
      </c>
    </row>
    <row r="3698" spans="1:24" x14ac:dyDescent="0.15">
      <c r="A3698">
        <v>3697</v>
      </c>
      <c r="B3698">
        <v>19</v>
      </c>
      <c r="C3698">
        <v>2436.3706067608696</v>
      </c>
      <c r="D3698">
        <v>210.20812904347832</v>
      </c>
      <c r="E3698">
        <v>93.42583513043482</v>
      </c>
      <c r="F3698">
        <v>2751.0708</v>
      </c>
      <c r="G3698" s="1">
        <v>0.38</v>
      </c>
      <c r="H3698">
        <v>1603.7434325332176</v>
      </c>
      <c r="Q3698">
        <v>3697</v>
      </c>
      <c r="R3698">
        <v>19</v>
      </c>
      <c r="S3698">
        <f>VLOOKUP($R3698,'[3]人物&amp;怪物成长分析'!$B$5:$S$104,12,FALSE)*$W3698</f>
        <v>2436.3706067608696</v>
      </c>
      <c r="T3698">
        <f>VLOOKUP($R3698,'[3]人物&amp;怪物成长分析'!$B$5:$S$104,13,FALSE)*$W3698</f>
        <v>210.20812904347832</v>
      </c>
      <c r="U3698">
        <f>VLOOKUP($R3698,'[3]人物&amp;怪物成长分析'!$B$5:$S$104,14,FALSE)*$W3698</f>
        <v>93.42583513043482</v>
      </c>
      <c r="V3698">
        <f>VLOOKUP($R3698,'[3]人物&amp;怪物成长分析'!$B$5:$S$104,17,FALSE)*$W3698</f>
        <v>2751.0708</v>
      </c>
      <c r="W3698" s="1">
        <v>0.38</v>
      </c>
      <c r="X3698">
        <f t="shared" si="57"/>
        <v>1603.7434325332176</v>
      </c>
    </row>
    <row r="3699" spans="1:24" x14ac:dyDescent="0.15">
      <c r="A3699">
        <v>3698</v>
      </c>
      <c r="B3699">
        <v>26</v>
      </c>
      <c r="C3699">
        <v>9090.8705926234124</v>
      </c>
      <c r="D3699">
        <v>646.14282593177279</v>
      </c>
      <c r="E3699">
        <v>287.17458930301012</v>
      </c>
      <c r="F3699">
        <v>5659.3603999999996</v>
      </c>
      <c r="G3699" s="1">
        <v>0.61</v>
      </c>
      <c r="H3699">
        <v>3865.361729927663</v>
      </c>
      <c r="Q3699">
        <v>3698</v>
      </c>
      <c r="R3699">
        <v>26</v>
      </c>
      <c r="S3699">
        <f>VLOOKUP($R3699,'[3]人物&amp;怪物成长分析'!$B$5:$S$104,12,FALSE)*$W3699</f>
        <v>9090.8705926234124</v>
      </c>
      <c r="T3699">
        <f>VLOOKUP($R3699,'[3]人物&amp;怪物成长分析'!$B$5:$S$104,13,FALSE)*$W3699</f>
        <v>646.14282593177279</v>
      </c>
      <c r="U3699">
        <f>VLOOKUP($R3699,'[3]人物&amp;怪物成长分析'!$B$5:$S$104,14,FALSE)*$W3699</f>
        <v>287.17458930301012</v>
      </c>
      <c r="V3699">
        <f>VLOOKUP($R3699,'[3]人物&amp;怪物成长分析'!$B$5:$S$104,17,FALSE)*$W3699</f>
        <v>5659.3603999999996</v>
      </c>
      <c r="W3699" s="1">
        <v>0.61</v>
      </c>
      <c r="X3699">
        <f t="shared" si="57"/>
        <v>3865.361729927663</v>
      </c>
    </row>
    <row r="3700" spans="1:24" x14ac:dyDescent="0.15">
      <c r="A3700">
        <v>3699</v>
      </c>
      <c r="B3700">
        <v>34</v>
      </c>
      <c r="C3700">
        <v>18175.502516685956</v>
      </c>
      <c r="D3700">
        <v>1129.0616189494319</v>
      </c>
      <c r="E3700">
        <v>501.80516397752518</v>
      </c>
      <c r="F3700">
        <v>5919.4476000000004</v>
      </c>
      <c r="G3700" s="1">
        <v>0.51</v>
      </c>
      <c r="H3700">
        <v>5244.5988811132747</v>
      </c>
      <c r="Q3700">
        <v>3699</v>
      </c>
      <c r="R3700">
        <v>34</v>
      </c>
      <c r="S3700">
        <f>VLOOKUP($R3700,'[3]人物&amp;怪物成长分析'!$B$5:$S$104,12,FALSE)*$W3700</f>
        <v>18175.502516685956</v>
      </c>
      <c r="T3700">
        <f>VLOOKUP($R3700,'[3]人物&amp;怪物成长分析'!$B$5:$S$104,13,FALSE)*$W3700</f>
        <v>1129.0616189494319</v>
      </c>
      <c r="U3700">
        <f>VLOOKUP($R3700,'[3]人物&amp;怪物成长分析'!$B$5:$S$104,14,FALSE)*$W3700</f>
        <v>501.80516397752518</v>
      </c>
      <c r="V3700">
        <f>VLOOKUP($R3700,'[3]人物&amp;怪物成长分析'!$B$5:$S$104,17,FALSE)*$W3700</f>
        <v>5919.4476000000004</v>
      </c>
      <c r="W3700" s="1">
        <v>0.51</v>
      </c>
      <c r="X3700">
        <f t="shared" si="57"/>
        <v>5244.5988811132747</v>
      </c>
    </row>
    <row r="3701" spans="1:24" x14ac:dyDescent="0.15">
      <c r="A3701">
        <v>3700</v>
      </c>
      <c r="B3701">
        <v>41</v>
      </c>
      <c r="C3701">
        <v>35953.501719404136</v>
      </c>
      <c r="D3701">
        <v>1918.2383575904355</v>
      </c>
      <c r="E3701">
        <v>852.55038115130458</v>
      </c>
      <c r="F3701">
        <v>6685.9225999999999</v>
      </c>
      <c r="G3701" s="1">
        <v>0.49</v>
      </c>
      <c r="H3701">
        <v>7778.5709898214864</v>
      </c>
      <c r="Q3701">
        <v>3700</v>
      </c>
      <c r="R3701">
        <v>41</v>
      </c>
      <c r="S3701">
        <f>VLOOKUP($R3701,'[3]人物&amp;怪物成长分析'!$B$5:$S$104,12,FALSE)*$W3701</f>
        <v>35953.501719404136</v>
      </c>
      <c r="T3701">
        <f>VLOOKUP($R3701,'[3]人物&amp;怪物成长分析'!$B$5:$S$104,13,FALSE)*$W3701</f>
        <v>1918.2383575904355</v>
      </c>
      <c r="U3701">
        <f>VLOOKUP($R3701,'[3]人物&amp;怪物成长分析'!$B$5:$S$104,14,FALSE)*$W3701</f>
        <v>852.55038115130458</v>
      </c>
      <c r="V3701">
        <f>VLOOKUP($R3701,'[3]人物&amp;怪物成长分析'!$B$5:$S$104,17,FALSE)*$W3701</f>
        <v>6685.9225999999999</v>
      </c>
      <c r="W3701" s="1">
        <v>0.49</v>
      </c>
      <c r="X3701">
        <f t="shared" si="57"/>
        <v>7778.5709898214864</v>
      </c>
    </row>
    <row r="3702" spans="1:24" x14ac:dyDescent="0.15">
      <c r="A3702">
        <v>3701</v>
      </c>
      <c r="B3702">
        <v>21</v>
      </c>
      <c r="C3702">
        <v>4328.2892152500017</v>
      </c>
      <c r="D3702">
        <v>351.93317165217411</v>
      </c>
      <c r="E3702">
        <v>156.41474295652182</v>
      </c>
      <c r="F3702">
        <v>4145.6282000000001</v>
      </c>
      <c r="G3702" s="1">
        <v>0.53</v>
      </c>
      <c r="H3702">
        <v>2509.1916854624351</v>
      </c>
      <c r="Q3702">
        <v>3701</v>
      </c>
      <c r="R3702">
        <v>21</v>
      </c>
      <c r="S3702">
        <f>VLOOKUP($R3702,'[3]人物&amp;怪物成长分析'!$B$5:$S$104,12,FALSE)*$W3702</f>
        <v>4328.2892152500017</v>
      </c>
      <c r="T3702">
        <f>VLOOKUP($R3702,'[3]人物&amp;怪物成长分析'!$B$5:$S$104,13,FALSE)*$W3702</f>
        <v>351.93317165217411</v>
      </c>
      <c r="U3702">
        <f>VLOOKUP($R3702,'[3]人物&amp;怪物成长分析'!$B$5:$S$104,14,FALSE)*$W3702</f>
        <v>156.41474295652182</v>
      </c>
      <c r="V3702">
        <f>VLOOKUP($R3702,'[3]人物&amp;怪物成长分析'!$B$5:$S$104,17,FALSE)*$W3702</f>
        <v>4145.6282000000001</v>
      </c>
      <c r="W3702" s="1">
        <v>0.53</v>
      </c>
      <c r="X3702">
        <f t="shared" si="57"/>
        <v>2509.1916854624351</v>
      </c>
    </row>
    <row r="3703" spans="1:24" x14ac:dyDescent="0.15">
      <c r="A3703">
        <v>3702</v>
      </c>
      <c r="B3703">
        <v>22</v>
      </c>
      <c r="C3703">
        <v>5579.9855874782606</v>
      </c>
      <c r="D3703">
        <v>441.00874017391311</v>
      </c>
      <c r="E3703">
        <v>196.00388452173917</v>
      </c>
      <c r="F3703">
        <v>4948.9787999999999</v>
      </c>
      <c r="G3703" s="1">
        <v>0.61</v>
      </c>
      <c r="H3703">
        <v>3051.4378082337394</v>
      </c>
      <c r="Q3703">
        <v>3702</v>
      </c>
      <c r="R3703">
        <v>22</v>
      </c>
      <c r="S3703">
        <f>VLOOKUP($R3703,'[3]人物&amp;怪物成长分析'!$B$5:$S$104,12,FALSE)*$W3703</f>
        <v>5579.9855874782606</v>
      </c>
      <c r="T3703">
        <f>VLOOKUP($R3703,'[3]人物&amp;怪物成长分析'!$B$5:$S$104,13,FALSE)*$W3703</f>
        <v>441.00874017391311</v>
      </c>
      <c r="U3703">
        <f>VLOOKUP($R3703,'[3]人物&amp;怪物成长分析'!$B$5:$S$104,14,FALSE)*$W3703</f>
        <v>196.00388452173917</v>
      </c>
      <c r="V3703">
        <f>VLOOKUP($R3703,'[3]人物&amp;怪物成长分析'!$B$5:$S$104,17,FALSE)*$W3703</f>
        <v>4948.9787999999999</v>
      </c>
      <c r="W3703" s="1">
        <v>0.61</v>
      </c>
      <c r="X3703">
        <f t="shared" si="57"/>
        <v>3051.4378082337394</v>
      </c>
    </row>
    <row r="3704" spans="1:24" x14ac:dyDescent="0.15">
      <c r="A3704">
        <v>3703</v>
      </c>
      <c r="B3704">
        <v>28</v>
      </c>
      <c r="C3704">
        <v>7125.5705984428114</v>
      </c>
      <c r="D3704">
        <v>482.18146906755868</v>
      </c>
      <c r="E3704">
        <v>214.30287514113718</v>
      </c>
      <c r="F3704">
        <v>3746.7696000000001</v>
      </c>
      <c r="G3704" s="1">
        <v>0.38</v>
      </c>
      <c r="H3704">
        <v>2706.4905985756905</v>
      </c>
      <c r="Q3704">
        <v>3703</v>
      </c>
      <c r="R3704">
        <v>28</v>
      </c>
      <c r="S3704">
        <f>VLOOKUP($R3704,'[3]人物&amp;怪物成长分析'!$B$5:$S$104,12,FALSE)*$W3704</f>
        <v>7125.5705984428114</v>
      </c>
      <c r="T3704">
        <f>VLOOKUP($R3704,'[3]人物&amp;怪物成长分析'!$B$5:$S$104,13,FALSE)*$W3704</f>
        <v>482.18146906755868</v>
      </c>
      <c r="U3704">
        <f>VLOOKUP($R3704,'[3]人物&amp;怪物成长分析'!$B$5:$S$104,14,FALSE)*$W3704</f>
        <v>214.30287514113718</v>
      </c>
      <c r="V3704">
        <f>VLOOKUP($R3704,'[3]人物&amp;怪物成长分析'!$B$5:$S$104,17,FALSE)*$W3704</f>
        <v>3746.7696000000001</v>
      </c>
      <c r="W3704" s="1">
        <v>0.38</v>
      </c>
      <c r="X3704">
        <f t="shared" si="57"/>
        <v>2706.4905985756905</v>
      </c>
    </row>
    <row r="3705" spans="1:24" x14ac:dyDescent="0.15">
      <c r="A3705">
        <v>3704</v>
      </c>
      <c r="B3705">
        <v>41</v>
      </c>
      <c r="C3705">
        <v>48427.165581238223</v>
      </c>
      <c r="D3705">
        <v>2583.7496245095663</v>
      </c>
      <c r="E3705">
        <v>1148.3331664486961</v>
      </c>
      <c r="F3705">
        <v>9005.5284000000011</v>
      </c>
      <c r="G3705" s="1">
        <v>0.66</v>
      </c>
      <c r="H3705">
        <v>10477.25888424935</v>
      </c>
      <c r="Q3705">
        <v>3704</v>
      </c>
      <c r="R3705">
        <v>41</v>
      </c>
      <c r="S3705">
        <f>VLOOKUP($R3705,'[3]人物&amp;怪物成长分析'!$B$5:$S$104,12,FALSE)*$W3705</f>
        <v>48427.165581238223</v>
      </c>
      <c r="T3705">
        <f>VLOOKUP($R3705,'[3]人物&amp;怪物成长分析'!$B$5:$S$104,13,FALSE)*$W3705</f>
        <v>2583.7496245095663</v>
      </c>
      <c r="U3705">
        <f>VLOOKUP($R3705,'[3]人物&amp;怪物成长分析'!$B$5:$S$104,14,FALSE)*$W3705</f>
        <v>1148.3331664486961</v>
      </c>
      <c r="V3705">
        <f>VLOOKUP($R3705,'[3]人物&amp;怪物成长分析'!$B$5:$S$104,17,FALSE)*$W3705</f>
        <v>9005.5284000000011</v>
      </c>
      <c r="W3705" s="1">
        <v>0.66</v>
      </c>
      <c r="X3705">
        <f t="shared" si="57"/>
        <v>10477.25888424935</v>
      </c>
    </row>
    <row r="3706" spans="1:24" x14ac:dyDescent="0.15">
      <c r="A3706">
        <v>3705</v>
      </c>
      <c r="B3706">
        <v>44</v>
      </c>
      <c r="C3706">
        <v>49582.54681796924</v>
      </c>
      <c r="D3706">
        <v>2456.5940432909701</v>
      </c>
      <c r="E3706">
        <v>1091.8195747959869</v>
      </c>
      <c r="F3706">
        <v>7259.08</v>
      </c>
      <c r="G3706" s="1">
        <v>0.5</v>
      </c>
      <c r="H3706">
        <v>9599.7632289668727</v>
      </c>
      <c r="Q3706">
        <v>3705</v>
      </c>
      <c r="R3706">
        <v>44</v>
      </c>
      <c r="S3706">
        <f>VLOOKUP($R3706,'[3]人物&amp;怪物成长分析'!$B$5:$S$104,12,FALSE)*$W3706</f>
        <v>49582.54681796924</v>
      </c>
      <c r="T3706">
        <f>VLOOKUP($R3706,'[3]人物&amp;怪物成长分析'!$B$5:$S$104,13,FALSE)*$W3706</f>
        <v>2456.5940432909701</v>
      </c>
      <c r="U3706">
        <f>VLOOKUP($R3706,'[3]人物&amp;怪物成长分析'!$B$5:$S$104,14,FALSE)*$W3706</f>
        <v>1091.8195747959869</v>
      </c>
      <c r="V3706">
        <f>VLOOKUP($R3706,'[3]人物&amp;怪物成长分析'!$B$5:$S$104,17,FALSE)*$W3706</f>
        <v>7259.08</v>
      </c>
      <c r="W3706" s="1">
        <v>0.5</v>
      </c>
      <c r="X3706">
        <f t="shared" si="57"/>
        <v>9599.7632289668727</v>
      </c>
    </row>
    <row r="3707" spans="1:24" x14ac:dyDescent="0.15">
      <c r="A3707">
        <v>3706</v>
      </c>
      <c r="B3707">
        <v>44</v>
      </c>
      <c r="C3707">
        <v>32724.4808998597</v>
      </c>
      <c r="D3707">
        <v>1621.3520685720405</v>
      </c>
      <c r="E3707">
        <v>720.60091936535139</v>
      </c>
      <c r="F3707">
        <v>4790.9928</v>
      </c>
      <c r="G3707" s="1">
        <v>0.33</v>
      </c>
      <c r="H3707">
        <v>6335.843731118136</v>
      </c>
      <c r="Q3707">
        <v>3706</v>
      </c>
      <c r="R3707">
        <v>44</v>
      </c>
      <c r="S3707">
        <f>VLOOKUP($R3707,'[3]人物&amp;怪物成长分析'!$B$5:$S$104,12,FALSE)*$W3707</f>
        <v>32724.4808998597</v>
      </c>
      <c r="T3707">
        <f>VLOOKUP($R3707,'[3]人物&amp;怪物成长分析'!$B$5:$S$104,13,FALSE)*$W3707</f>
        <v>1621.3520685720405</v>
      </c>
      <c r="U3707">
        <f>VLOOKUP($R3707,'[3]人物&amp;怪物成长分析'!$B$5:$S$104,14,FALSE)*$W3707</f>
        <v>720.60091936535139</v>
      </c>
      <c r="V3707">
        <f>VLOOKUP($R3707,'[3]人物&amp;怪物成长分析'!$B$5:$S$104,17,FALSE)*$W3707</f>
        <v>4790.9928</v>
      </c>
      <c r="W3707" s="1">
        <v>0.33</v>
      </c>
      <c r="X3707">
        <f t="shared" si="57"/>
        <v>6335.843731118136</v>
      </c>
    </row>
    <row r="3708" spans="1:24" x14ac:dyDescent="0.15">
      <c r="A3708">
        <v>3707</v>
      </c>
      <c r="B3708">
        <v>47</v>
      </c>
      <c r="C3708">
        <v>70748.778466003569</v>
      </c>
      <c r="D3708">
        <v>3269.3555159578605</v>
      </c>
      <c r="E3708">
        <v>1453.0468959812715</v>
      </c>
      <c r="F3708">
        <v>8311.4531999999999</v>
      </c>
      <c r="G3708" s="1">
        <v>0.54</v>
      </c>
      <c r="H3708">
        <v>12453.897166295132</v>
      </c>
      <c r="Q3708">
        <v>3707</v>
      </c>
      <c r="R3708">
        <v>47</v>
      </c>
      <c r="S3708">
        <f>VLOOKUP($R3708,'[3]人物&amp;怪物成长分析'!$B$5:$S$104,12,FALSE)*$W3708</f>
        <v>70748.778466003569</v>
      </c>
      <c r="T3708">
        <f>VLOOKUP($R3708,'[3]人物&amp;怪物成长分析'!$B$5:$S$104,13,FALSE)*$W3708</f>
        <v>3269.3555159578605</v>
      </c>
      <c r="U3708">
        <f>VLOOKUP($R3708,'[3]人物&amp;怪物成长分析'!$B$5:$S$104,14,FALSE)*$W3708</f>
        <v>1453.0468959812715</v>
      </c>
      <c r="V3708">
        <f>VLOOKUP($R3708,'[3]人物&amp;怪物成长分析'!$B$5:$S$104,17,FALSE)*$W3708</f>
        <v>8311.4531999999999</v>
      </c>
      <c r="W3708" s="1">
        <v>0.54</v>
      </c>
      <c r="X3708">
        <f t="shared" si="57"/>
        <v>12453.897166295132</v>
      </c>
    </row>
    <row r="3709" spans="1:24" x14ac:dyDescent="0.15">
      <c r="A3709">
        <v>3708</v>
      </c>
      <c r="B3709">
        <v>23</v>
      </c>
      <c r="C3709">
        <v>4779.8064561923093</v>
      </c>
      <c r="D3709">
        <v>367.48111569230781</v>
      </c>
      <c r="E3709">
        <v>163.32494030769237</v>
      </c>
      <c r="F3709">
        <v>3865.9411999999998</v>
      </c>
      <c r="G3709" s="1">
        <v>0.46</v>
      </c>
      <c r="H3709">
        <v>2443.701986697231</v>
      </c>
      <c r="Q3709">
        <v>3708</v>
      </c>
      <c r="R3709">
        <v>23</v>
      </c>
      <c r="S3709">
        <f>VLOOKUP($R3709,'[3]人物&amp;怪物成长分析'!$B$5:$S$104,12,FALSE)*$W3709</f>
        <v>4779.8064561923093</v>
      </c>
      <c r="T3709">
        <f>VLOOKUP($R3709,'[3]人物&amp;怪物成长分析'!$B$5:$S$104,13,FALSE)*$W3709</f>
        <v>367.48111569230781</v>
      </c>
      <c r="U3709">
        <f>VLOOKUP($R3709,'[3]人物&amp;怪物成长分析'!$B$5:$S$104,14,FALSE)*$W3709</f>
        <v>163.32494030769237</v>
      </c>
      <c r="V3709">
        <f>VLOOKUP($R3709,'[3]人物&amp;怪物成长分析'!$B$5:$S$104,17,FALSE)*$W3709</f>
        <v>3865.9411999999998</v>
      </c>
      <c r="W3709" s="1">
        <v>0.46</v>
      </c>
      <c r="X3709">
        <f t="shared" si="57"/>
        <v>2443.701986697231</v>
      </c>
    </row>
    <row r="3710" spans="1:24" x14ac:dyDescent="0.15">
      <c r="A3710">
        <v>3709</v>
      </c>
      <c r="B3710">
        <v>34</v>
      </c>
      <c r="C3710">
        <v>25659.532964733113</v>
      </c>
      <c r="D3710">
        <v>1593.9693443991978</v>
      </c>
      <c r="E3710">
        <v>708.43081973297672</v>
      </c>
      <c r="F3710">
        <v>8356.8672000000006</v>
      </c>
      <c r="G3710" s="1">
        <v>0.72</v>
      </c>
      <c r="H3710">
        <v>7404.1395968657989</v>
      </c>
      <c r="Q3710">
        <v>3709</v>
      </c>
      <c r="R3710">
        <v>34</v>
      </c>
      <c r="S3710">
        <f>VLOOKUP($R3710,'[3]人物&amp;怪物成长分析'!$B$5:$S$104,12,FALSE)*$W3710</f>
        <v>25659.532964733113</v>
      </c>
      <c r="T3710">
        <f>VLOOKUP($R3710,'[3]人物&amp;怪物成长分析'!$B$5:$S$104,13,FALSE)*$W3710</f>
        <v>1593.9693443991978</v>
      </c>
      <c r="U3710">
        <f>VLOOKUP($R3710,'[3]人物&amp;怪物成长分析'!$B$5:$S$104,14,FALSE)*$W3710</f>
        <v>708.43081973297672</v>
      </c>
      <c r="V3710">
        <f>VLOOKUP($R3710,'[3]人物&amp;怪物成长分析'!$B$5:$S$104,17,FALSE)*$W3710</f>
        <v>8356.8672000000006</v>
      </c>
      <c r="W3710" s="1">
        <v>0.72</v>
      </c>
      <c r="X3710">
        <f t="shared" si="57"/>
        <v>7404.1395968657989</v>
      </c>
    </row>
    <row r="3711" spans="1:24" x14ac:dyDescent="0.15">
      <c r="A3711">
        <v>3710</v>
      </c>
      <c r="B3711">
        <v>47</v>
      </c>
      <c r="C3711">
        <v>102192.68000644959</v>
      </c>
      <c r="D3711">
        <v>4722.4024119391315</v>
      </c>
      <c r="E3711">
        <v>2098.845516417392</v>
      </c>
      <c r="F3711">
        <v>12005.4324</v>
      </c>
      <c r="G3711" s="1">
        <v>0.78</v>
      </c>
      <c r="H3711">
        <v>17988.962573537407</v>
      </c>
      <c r="Q3711">
        <v>3710</v>
      </c>
      <c r="R3711">
        <v>47</v>
      </c>
      <c r="S3711">
        <f>VLOOKUP($R3711,'[3]人物&amp;怪物成长分析'!$B$5:$S$104,12,FALSE)*$W3711</f>
        <v>102192.68000644959</v>
      </c>
      <c r="T3711">
        <f>VLOOKUP($R3711,'[3]人物&amp;怪物成长分析'!$B$5:$S$104,13,FALSE)*$W3711</f>
        <v>4722.4024119391315</v>
      </c>
      <c r="U3711">
        <f>VLOOKUP($R3711,'[3]人物&amp;怪物成长分析'!$B$5:$S$104,14,FALSE)*$W3711</f>
        <v>2098.845516417392</v>
      </c>
      <c r="V3711">
        <f>VLOOKUP($R3711,'[3]人物&amp;怪物成长分析'!$B$5:$S$104,17,FALSE)*$W3711</f>
        <v>12005.4324</v>
      </c>
      <c r="W3711" s="1">
        <v>0.78</v>
      </c>
      <c r="X3711">
        <f t="shared" si="57"/>
        <v>17988.962573537407</v>
      </c>
    </row>
    <row r="3712" spans="1:24" x14ac:dyDescent="0.15">
      <c r="A3712">
        <v>3711</v>
      </c>
      <c r="B3712">
        <v>35</v>
      </c>
      <c r="C3712">
        <v>21175.952133913048</v>
      </c>
      <c r="D3712">
        <v>1303.7910166956524</v>
      </c>
      <c r="E3712">
        <v>579.46267408695678</v>
      </c>
      <c r="F3712">
        <v>6424.866</v>
      </c>
      <c r="G3712" s="1">
        <v>0.54</v>
      </c>
      <c r="H3712">
        <v>5897.6954593669561</v>
      </c>
      <c r="Q3712">
        <v>3711</v>
      </c>
      <c r="R3712">
        <v>35</v>
      </c>
      <c r="S3712">
        <f>VLOOKUP($R3712,'[3]人物&amp;怪物成长分析'!$B$5:$S$104,12,FALSE)*$W3712</f>
        <v>21175.952133913048</v>
      </c>
      <c r="T3712">
        <f>VLOOKUP($R3712,'[3]人物&amp;怪物成长分析'!$B$5:$S$104,13,FALSE)*$W3712</f>
        <v>1303.7910166956524</v>
      </c>
      <c r="U3712">
        <f>VLOOKUP($R3712,'[3]人物&amp;怪物成长分析'!$B$5:$S$104,14,FALSE)*$W3712</f>
        <v>579.46267408695678</v>
      </c>
      <c r="V3712">
        <f>VLOOKUP($R3712,'[3]人物&amp;怪物成长分析'!$B$5:$S$104,17,FALSE)*$W3712</f>
        <v>6424.866</v>
      </c>
      <c r="W3712" s="1">
        <v>0.54</v>
      </c>
      <c r="X3712">
        <f t="shared" si="57"/>
        <v>5897.6954593669561</v>
      </c>
    </row>
    <row r="3713" spans="1:24" x14ac:dyDescent="0.15">
      <c r="A3713">
        <v>3712</v>
      </c>
      <c r="B3713">
        <v>34</v>
      </c>
      <c r="C3713">
        <v>23521.238551005357</v>
      </c>
      <c r="D3713">
        <v>1461.1385656992647</v>
      </c>
      <c r="E3713">
        <v>649.39491808856201</v>
      </c>
      <c r="F3713">
        <v>7660.4616000000005</v>
      </c>
      <c r="G3713" s="1">
        <v>0.66</v>
      </c>
      <c r="H3713">
        <v>6787.1279637936495</v>
      </c>
      <c r="Q3713">
        <v>3712</v>
      </c>
      <c r="R3713">
        <v>34</v>
      </c>
      <c r="S3713">
        <f>VLOOKUP($R3713,'[3]人物&amp;怪物成长分析'!$B$5:$S$104,12,FALSE)*$W3713</f>
        <v>23521.238551005357</v>
      </c>
      <c r="T3713">
        <f>VLOOKUP($R3713,'[3]人物&amp;怪物成长分析'!$B$5:$S$104,13,FALSE)*$W3713</f>
        <v>1461.1385656992647</v>
      </c>
      <c r="U3713">
        <f>VLOOKUP($R3713,'[3]人物&amp;怪物成长分析'!$B$5:$S$104,14,FALSE)*$W3713</f>
        <v>649.39491808856201</v>
      </c>
      <c r="V3713">
        <f>VLOOKUP($R3713,'[3]人物&amp;怪物成长分析'!$B$5:$S$104,17,FALSE)*$W3713</f>
        <v>7660.4616000000005</v>
      </c>
      <c r="W3713" s="1">
        <v>0.66</v>
      </c>
      <c r="X3713">
        <f t="shared" si="57"/>
        <v>6787.1279637936495</v>
      </c>
    </row>
    <row r="3714" spans="1:24" x14ac:dyDescent="0.15">
      <c r="A3714">
        <v>3713</v>
      </c>
      <c r="B3714">
        <v>41</v>
      </c>
      <c r="C3714">
        <v>43290.951049894771</v>
      </c>
      <c r="D3714">
        <v>2309.7155734252183</v>
      </c>
      <c r="E3714">
        <v>1026.5402548556524</v>
      </c>
      <c r="F3714">
        <v>8050.3965999999991</v>
      </c>
      <c r="G3714" s="1">
        <v>0.59</v>
      </c>
      <c r="H3714">
        <v>9366.0344571319929</v>
      </c>
      <c r="Q3714">
        <v>3713</v>
      </c>
      <c r="R3714">
        <v>41</v>
      </c>
      <c r="S3714">
        <f>VLOOKUP($R3714,'[3]人物&amp;怪物成长分析'!$B$5:$S$104,12,FALSE)*$W3714</f>
        <v>43290.951049894771</v>
      </c>
      <c r="T3714">
        <f>VLOOKUP($R3714,'[3]人物&amp;怪物成长分析'!$B$5:$S$104,13,FALSE)*$W3714</f>
        <v>2309.7155734252183</v>
      </c>
      <c r="U3714">
        <f>VLOOKUP($R3714,'[3]人物&amp;怪物成长分析'!$B$5:$S$104,14,FALSE)*$W3714</f>
        <v>1026.5402548556524</v>
      </c>
      <c r="V3714">
        <f>VLOOKUP($R3714,'[3]人物&amp;怪物成长分析'!$B$5:$S$104,17,FALSE)*$W3714</f>
        <v>8050.3965999999991</v>
      </c>
      <c r="W3714" s="1">
        <v>0.59</v>
      </c>
      <c r="X3714">
        <f t="shared" si="57"/>
        <v>9366.0344571319929</v>
      </c>
    </row>
    <row r="3715" spans="1:24" x14ac:dyDescent="0.15">
      <c r="A3715">
        <v>3714</v>
      </c>
      <c r="B3715">
        <v>45</v>
      </c>
      <c r="C3715">
        <v>77438.030801718574</v>
      </c>
      <c r="D3715">
        <v>3746.8954661989974</v>
      </c>
      <c r="E3715">
        <v>1665.2868738662212</v>
      </c>
      <c r="F3715">
        <v>10514.602999999999</v>
      </c>
      <c r="G3715" s="1">
        <v>0.71</v>
      </c>
      <c r="H3715">
        <v>14501.602310560753</v>
      </c>
      <c r="Q3715">
        <v>3714</v>
      </c>
      <c r="R3715">
        <v>45</v>
      </c>
      <c r="S3715">
        <f>VLOOKUP($R3715,'[3]人物&amp;怪物成长分析'!$B$5:$S$104,12,FALSE)*$W3715</f>
        <v>77438.030801718574</v>
      </c>
      <c r="T3715">
        <f>VLOOKUP($R3715,'[3]人物&amp;怪物成长分析'!$B$5:$S$104,13,FALSE)*$W3715</f>
        <v>3746.8954661989974</v>
      </c>
      <c r="U3715">
        <f>VLOOKUP($R3715,'[3]人物&amp;怪物成长分析'!$B$5:$S$104,14,FALSE)*$W3715</f>
        <v>1665.2868738662212</v>
      </c>
      <c r="V3715">
        <f>VLOOKUP($R3715,'[3]人物&amp;怪物成长分析'!$B$5:$S$104,17,FALSE)*$W3715</f>
        <v>10514.602999999999</v>
      </c>
      <c r="W3715" s="1">
        <v>0.71</v>
      </c>
      <c r="X3715">
        <f t="shared" ref="X3715:X3778" si="58">SUMPRODUCT(S3715:V3715,$M$6:$P$6)*1.2</f>
        <v>14501.602310560753</v>
      </c>
    </row>
    <row r="3716" spans="1:24" x14ac:dyDescent="0.15">
      <c r="A3716">
        <v>3715</v>
      </c>
      <c r="B3716">
        <v>25</v>
      </c>
      <c r="C3716">
        <v>8166.5575428511729</v>
      </c>
      <c r="D3716">
        <v>595.43508160535146</v>
      </c>
      <c r="E3716">
        <v>264.63781404682288</v>
      </c>
      <c r="F3716">
        <v>5571.63</v>
      </c>
      <c r="G3716" s="1">
        <v>0.62</v>
      </c>
      <c r="H3716">
        <v>3697.3072768394654</v>
      </c>
      <c r="Q3716">
        <v>3715</v>
      </c>
      <c r="R3716">
        <v>25</v>
      </c>
      <c r="S3716">
        <f>VLOOKUP($R3716,'[3]人物&amp;怪物成长分析'!$B$5:$S$104,12,FALSE)*$W3716</f>
        <v>8166.5575428511729</v>
      </c>
      <c r="T3716">
        <f>VLOOKUP($R3716,'[3]人物&amp;怪物成长分析'!$B$5:$S$104,13,FALSE)*$W3716</f>
        <v>595.43508160535146</v>
      </c>
      <c r="U3716">
        <f>VLOOKUP($R3716,'[3]人物&amp;怪物成长分析'!$B$5:$S$104,14,FALSE)*$W3716</f>
        <v>264.63781404682288</v>
      </c>
      <c r="V3716">
        <f>VLOOKUP($R3716,'[3]人物&amp;怪物成长分析'!$B$5:$S$104,17,FALSE)*$W3716</f>
        <v>5571.63</v>
      </c>
      <c r="W3716" s="1">
        <v>0.62</v>
      </c>
      <c r="X3716">
        <f t="shared" si="58"/>
        <v>3697.3072768394654</v>
      </c>
    </row>
    <row r="3717" spans="1:24" x14ac:dyDescent="0.15">
      <c r="A3717">
        <v>3716</v>
      </c>
      <c r="B3717">
        <v>26</v>
      </c>
      <c r="C3717">
        <v>9686.9932544347848</v>
      </c>
      <c r="D3717">
        <v>688.51284730434804</v>
      </c>
      <c r="E3717">
        <v>306.00570991304357</v>
      </c>
      <c r="F3717">
        <v>6030.4659999999994</v>
      </c>
      <c r="G3717" s="1">
        <v>0.65</v>
      </c>
      <c r="H3717">
        <v>4118.8280728737391</v>
      </c>
      <c r="Q3717">
        <v>3716</v>
      </c>
      <c r="R3717">
        <v>26</v>
      </c>
      <c r="S3717">
        <f>VLOOKUP($R3717,'[3]人物&amp;怪物成长分析'!$B$5:$S$104,12,FALSE)*$W3717</f>
        <v>9686.9932544347848</v>
      </c>
      <c r="T3717">
        <f>VLOOKUP($R3717,'[3]人物&amp;怪物成长分析'!$B$5:$S$104,13,FALSE)*$W3717</f>
        <v>688.51284730434804</v>
      </c>
      <c r="U3717">
        <f>VLOOKUP($R3717,'[3]人物&amp;怪物成长分析'!$B$5:$S$104,14,FALSE)*$W3717</f>
        <v>306.00570991304357</v>
      </c>
      <c r="V3717">
        <f>VLOOKUP($R3717,'[3]人物&amp;怪物成长分析'!$B$5:$S$104,17,FALSE)*$W3717</f>
        <v>6030.4659999999994</v>
      </c>
      <c r="W3717" s="1">
        <v>0.65</v>
      </c>
      <c r="X3717">
        <f t="shared" si="58"/>
        <v>4118.8280728737391</v>
      </c>
    </row>
    <row r="3718" spans="1:24" x14ac:dyDescent="0.15">
      <c r="A3718">
        <v>3717</v>
      </c>
      <c r="B3718">
        <v>45</v>
      </c>
      <c r="C3718">
        <v>66531.265900068072</v>
      </c>
      <c r="D3718">
        <v>3219.1637103963217</v>
      </c>
      <c r="E3718">
        <v>1430.7394268428097</v>
      </c>
      <c r="F3718">
        <v>9033.6729999999989</v>
      </c>
      <c r="G3718" s="1">
        <v>0.61</v>
      </c>
      <c r="H3718">
        <v>12459.123111890223</v>
      </c>
      <c r="Q3718">
        <v>3717</v>
      </c>
      <c r="R3718">
        <v>45</v>
      </c>
      <c r="S3718">
        <f>VLOOKUP($R3718,'[3]人物&amp;怪物成长分析'!$B$5:$S$104,12,FALSE)*$W3718</f>
        <v>66531.265900068072</v>
      </c>
      <c r="T3718">
        <f>VLOOKUP($R3718,'[3]人物&amp;怪物成长分析'!$B$5:$S$104,13,FALSE)*$W3718</f>
        <v>3219.1637103963217</v>
      </c>
      <c r="U3718">
        <f>VLOOKUP($R3718,'[3]人物&amp;怪物成长分析'!$B$5:$S$104,14,FALSE)*$W3718</f>
        <v>1430.7394268428097</v>
      </c>
      <c r="V3718">
        <f>VLOOKUP($R3718,'[3]人物&amp;怪物成长分析'!$B$5:$S$104,17,FALSE)*$W3718</f>
        <v>9033.6729999999989</v>
      </c>
      <c r="W3718" s="1">
        <v>0.61</v>
      </c>
      <c r="X3718">
        <f t="shared" si="58"/>
        <v>12459.123111890223</v>
      </c>
    </row>
    <row r="3719" spans="1:24" x14ac:dyDescent="0.15">
      <c r="A3719">
        <v>3718</v>
      </c>
      <c r="B3719">
        <v>50</v>
      </c>
      <c r="C3719">
        <v>83741.124928695688</v>
      </c>
      <c r="D3719">
        <v>3623.414059414717</v>
      </c>
      <c r="E3719">
        <v>1610.4062486287633</v>
      </c>
      <c r="F3719">
        <v>7969.8499999999995</v>
      </c>
      <c r="G3719" s="1">
        <v>0.49</v>
      </c>
      <c r="H3719">
        <v>13551.857166229569</v>
      </c>
      <c r="Q3719">
        <v>3718</v>
      </c>
      <c r="R3719">
        <v>50</v>
      </c>
      <c r="S3719">
        <f>VLOOKUP($R3719,'[3]人物&amp;怪物成长分析'!$B$5:$S$104,12,FALSE)*$W3719</f>
        <v>83741.124928695688</v>
      </c>
      <c r="T3719">
        <f>VLOOKUP($R3719,'[3]人物&amp;怪物成长分析'!$B$5:$S$104,13,FALSE)*$W3719</f>
        <v>3623.414059414717</v>
      </c>
      <c r="U3719">
        <f>VLOOKUP($R3719,'[3]人物&amp;怪物成长分析'!$B$5:$S$104,14,FALSE)*$W3719</f>
        <v>1610.4062486287633</v>
      </c>
      <c r="V3719">
        <f>VLOOKUP($R3719,'[3]人物&amp;怪物成长分析'!$B$5:$S$104,17,FALSE)*$W3719</f>
        <v>7969.8499999999995</v>
      </c>
      <c r="W3719" s="1">
        <v>0.49</v>
      </c>
      <c r="X3719">
        <f t="shared" si="58"/>
        <v>13551.857166229569</v>
      </c>
    </row>
    <row r="3720" spans="1:24" x14ac:dyDescent="0.15">
      <c r="A3720">
        <v>3719</v>
      </c>
      <c r="B3720">
        <v>31</v>
      </c>
      <c r="C3720">
        <v>11779.075139192313</v>
      </c>
      <c r="D3720">
        <v>752.91063362307716</v>
      </c>
      <c r="E3720">
        <v>334.6269482769232</v>
      </c>
      <c r="F3720">
        <v>4830.0030000000006</v>
      </c>
      <c r="G3720" s="1">
        <v>0.45</v>
      </c>
      <c r="H3720">
        <v>3841.0819289612318</v>
      </c>
      <c r="Q3720">
        <v>3719</v>
      </c>
      <c r="R3720">
        <v>31</v>
      </c>
      <c r="S3720">
        <f>VLOOKUP($R3720,'[3]人物&amp;怪物成长分析'!$B$5:$S$104,12,FALSE)*$W3720</f>
        <v>11779.075139192313</v>
      </c>
      <c r="T3720">
        <f>VLOOKUP($R3720,'[3]人物&amp;怪物成长分析'!$B$5:$S$104,13,FALSE)*$W3720</f>
        <v>752.91063362307716</v>
      </c>
      <c r="U3720">
        <f>VLOOKUP($R3720,'[3]人物&amp;怪物成长分析'!$B$5:$S$104,14,FALSE)*$W3720</f>
        <v>334.6269482769232</v>
      </c>
      <c r="V3720">
        <f>VLOOKUP($R3720,'[3]人物&amp;怪物成长分析'!$B$5:$S$104,17,FALSE)*$W3720</f>
        <v>4830.0030000000006</v>
      </c>
      <c r="W3720" s="1">
        <v>0.45</v>
      </c>
      <c r="X3720">
        <f t="shared" si="58"/>
        <v>3841.0819289612318</v>
      </c>
    </row>
    <row r="3721" spans="1:24" x14ac:dyDescent="0.15">
      <c r="A3721">
        <v>3720</v>
      </c>
      <c r="B3721">
        <v>20</v>
      </c>
      <c r="C3721">
        <v>2757.0553043478267</v>
      </c>
      <c r="D3721">
        <v>230.82323478260875</v>
      </c>
      <c r="E3721">
        <v>102.58810434782612</v>
      </c>
      <c r="F3721">
        <v>2861.7039999999997</v>
      </c>
      <c r="G3721" s="1">
        <v>0.38</v>
      </c>
      <c r="H3721">
        <v>1700.0074935652176</v>
      </c>
      <c r="Q3721">
        <v>3720</v>
      </c>
      <c r="R3721">
        <v>20</v>
      </c>
      <c r="S3721">
        <f>VLOOKUP($R3721,'[3]人物&amp;怪物成长分析'!$B$5:$S$104,12,FALSE)*$W3721</f>
        <v>2757.0553043478267</v>
      </c>
      <c r="T3721">
        <f>VLOOKUP($R3721,'[3]人物&amp;怪物成长分析'!$B$5:$S$104,13,FALSE)*$W3721</f>
        <v>230.82323478260875</v>
      </c>
      <c r="U3721">
        <f>VLOOKUP($R3721,'[3]人物&amp;怪物成长分析'!$B$5:$S$104,14,FALSE)*$W3721</f>
        <v>102.58810434782612</v>
      </c>
      <c r="V3721">
        <f>VLOOKUP($R3721,'[3]人物&amp;怪物成长分析'!$B$5:$S$104,17,FALSE)*$W3721</f>
        <v>2861.7039999999997</v>
      </c>
      <c r="W3721" s="1">
        <v>0.38</v>
      </c>
      <c r="X3721">
        <f t="shared" si="58"/>
        <v>1700.0074935652176</v>
      </c>
    </row>
    <row r="3722" spans="1:24" x14ac:dyDescent="0.15">
      <c r="A3722">
        <v>3721</v>
      </c>
      <c r="B3722">
        <v>35</v>
      </c>
      <c r="C3722">
        <v>15293.74320782609</v>
      </c>
      <c r="D3722">
        <v>941.62684539130441</v>
      </c>
      <c r="E3722">
        <v>418.50082017391321</v>
      </c>
      <c r="F3722">
        <v>4640.1809999999996</v>
      </c>
      <c r="G3722" s="1">
        <v>0.39</v>
      </c>
      <c r="H3722">
        <v>4259.4467206539139</v>
      </c>
      <c r="Q3722">
        <v>3721</v>
      </c>
      <c r="R3722">
        <v>35</v>
      </c>
      <c r="S3722">
        <f>VLOOKUP($R3722,'[3]人物&amp;怪物成长分析'!$B$5:$S$104,12,FALSE)*$W3722</f>
        <v>15293.74320782609</v>
      </c>
      <c r="T3722">
        <f>VLOOKUP($R3722,'[3]人物&amp;怪物成长分析'!$B$5:$S$104,13,FALSE)*$W3722</f>
        <v>941.62684539130441</v>
      </c>
      <c r="U3722">
        <f>VLOOKUP($R3722,'[3]人物&amp;怪物成长分析'!$B$5:$S$104,14,FALSE)*$W3722</f>
        <v>418.50082017391321</v>
      </c>
      <c r="V3722">
        <f>VLOOKUP($R3722,'[3]人物&amp;怪物成长分析'!$B$5:$S$104,17,FALSE)*$W3722</f>
        <v>4640.1809999999996</v>
      </c>
      <c r="W3722" s="1">
        <v>0.39</v>
      </c>
      <c r="X3722">
        <f t="shared" si="58"/>
        <v>4259.4467206539139</v>
      </c>
    </row>
    <row r="3723" spans="1:24" x14ac:dyDescent="0.15">
      <c r="A3723">
        <v>3722</v>
      </c>
      <c r="B3723">
        <v>23</v>
      </c>
      <c r="C3723">
        <v>3636.8092601463218</v>
      </c>
      <c r="D3723">
        <v>279.6051967224081</v>
      </c>
      <c r="E3723">
        <v>124.26897632107027</v>
      </c>
      <c r="F3723">
        <v>2941.4769999999994</v>
      </c>
      <c r="G3723" s="1">
        <v>0.35</v>
      </c>
      <c r="H3723">
        <v>1859.3384681391972</v>
      </c>
      <c r="Q3723">
        <v>3722</v>
      </c>
      <c r="R3723">
        <v>23</v>
      </c>
      <c r="S3723">
        <f>VLOOKUP($R3723,'[3]人物&amp;怪物成长分析'!$B$5:$S$104,12,FALSE)*$W3723</f>
        <v>3636.8092601463218</v>
      </c>
      <c r="T3723">
        <f>VLOOKUP($R3723,'[3]人物&amp;怪物成长分析'!$B$5:$S$104,13,FALSE)*$W3723</f>
        <v>279.6051967224081</v>
      </c>
      <c r="U3723">
        <f>VLOOKUP($R3723,'[3]人物&amp;怪物成长分析'!$B$5:$S$104,14,FALSE)*$W3723</f>
        <v>124.26897632107027</v>
      </c>
      <c r="V3723">
        <f>VLOOKUP($R3723,'[3]人物&amp;怪物成长分析'!$B$5:$S$104,17,FALSE)*$W3723</f>
        <v>2941.4769999999994</v>
      </c>
      <c r="W3723" s="1">
        <v>0.35</v>
      </c>
      <c r="X3723">
        <f t="shared" si="58"/>
        <v>1859.3384681391972</v>
      </c>
    </row>
    <row r="3724" spans="1:24" x14ac:dyDescent="0.15">
      <c r="A3724">
        <v>3723</v>
      </c>
      <c r="B3724">
        <v>23</v>
      </c>
      <c r="C3724">
        <v>6754.0743402717408</v>
      </c>
      <c r="D3724">
        <v>519.26679391304367</v>
      </c>
      <c r="E3724">
        <v>230.78524173913053</v>
      </c>
      <c r="F3724">
        <v>5462.7429999999995</v>
      </c>
      <c r="G3724" s="1">
        <v>0.65</v>
      </c>
      <c r="H3724">
        <v>3453.0571551156522</v>
      </c>
      <c r="Q3724">
        <v>3723</v>
      </c>
      <c r="R3724">
        <v>23</v>
      </c>
      <c r="S3724">
        <f>VLOOKUP($R3724,'[3]人物&amp;怪物成长分析'!$B$5:$S$104,12,FALSE)*$W3724</f>
        <v>6754.0743402717408</v>
      </c>
      <c r="T3724">
        <f>VLOOKUP($R3724,'[3]人物&amp;怪物成长分析'!$B$5:$S$104,13,FALSE)*$W3724</f>
        <v>519.26679391304367</v>
      </c>
      <c r="U3724">
        <f>VLOOKUP($R3724,'[3]人物&amp;怪物成长分析'!$B$5:$S$104,14,FALSE)*$W3724</f>
        <v>230.78524173913053</v>
      </c>
      <c r="V3724">
        <f>VLOOKUP($R3724,'[3]人物&amp;怪物成长分析'!$B$5:$S$104,17,FALSE)*$W3724</f>
        <v>5462.7429999999995</v>
      </c>
      <c r="W3724" s="1">
        <v>0.65</v>
      </c>
      <c r="X3724">
        <f t="shared" si="58"/>
        <v>3453.0571551156522</v>
      </c>
    </row>
    <row r="3725" spans="1:24" x14ac:dyDescent="0.15">
      <c r="A3725">
        <v>3724</v>
      </c>
      <c r="B3725">
        <v>34</v>
      </c>
      <c r="C3725">
        <v>28510.592183036795</v>
      </c>
      <c r="D3725">
        <v>1771.0770493324421</v>
      </c>
      <c r="E3725">
        <v>787.14535525886311</v>
      </c>
      <c r="F3725">
        <v>9285.4080000000013</v>
      </c>
      <c r="G3725" s="1">
        <v>0.8</v>
      </c>
      <c r="H3725">
        <v>8226.8217742953329</v>
      </c>
      <c r="Q3725">
        <v>3724</v>
      </c>
      <c r="R3725">
        <v>34</v>
      </c>
      <c r="S3725">
        <f>VLOOKUP($R3725,'[3]人物&amp;怪物成长分析'!$B$5:$S$104,12,FALSE)*$W3725</f>
        <v>28510.592183036795</v>
      </c>
      <c r="T3725">
        <f>VLOOKUP($R3725,'[3]人物&amp;怪物成长分析'!$B$5:$S$104,13,FALSE)*$W3725</f>
        <v>1771.0770493324421</v>
      </c>
      <c r="U3725">
        <f>VLOOKUP($R3725,'[3]人物&amp;怪物成长分析'!$B$5:$S$104,14,FALSE)*$W3725</f>
        <v>787.14535525886311</v>
      </c>
      <c r="V3725">
        <f>VLOOKUP($R3725,'[3]人物&amp;怪物成长分析'!$B$5:$S$104,17,FALSE)*$W3725</f>
        <v>9285.4080000000013</v>
      </c>
      <c r="W3725" s="1">
        <v>0.8</v>
      </c>
      <c r="X3725">
        <f t="shared" si="58"/>
        <v>8226.8217742953329</v>
      </c>
    </row>
    <row r="3726" spans="1:24" x14ac:dyDescent="0.15">
      <c r="A3726">
        <v>3725</v>
      </c>
      <c r="B3726">
        <v>19</v>
      </c>
      <c r="C3726">
        <v>3013.405750467391</v>
      </c>
      <c r="D3726">
        <v>259.99426486956526</v>
      </c>
      <c r="E3726">
        <v>115.55300660869568</v>
      </c>
      <c r="F3726">
        <v>3402.6401999999998</v>
      </c>
      <c r="G3726" s="1">
        <v>0.47</v>
      </c>
      <c r="H3726">
        <v>1983.577403396348</v>
      </c>
      <c r="Q3726">
        <v>3725</v>
      </c>
      <c r="R3726">
        <v>19</v>
      </c>
      <c r="S3726">
        <f>VLOOKUP($R3726,'[3]人物&amp;怪物成长分析'!$B$5:$S$104,12,FALSE)*$W3726</f>
        <v>3013.405750467391</v>
      </c>
      <c r="T3726">
        <f>VLOOKUP($R3726,'[3]人物&amp;怪物成长分析'!$B$5:$S$104,13,FALSE)*$W3726</f>
        <v>259.99426486956526</v>
      </c>
      <c r="U3726">
        <f>VLOOKUP($R3726,'[3]人物&amp;怪物成长分析'!$B$5:$S$104,14,FALSE)*$W3726</f>
        <v>115.55300660869568</v>
      </c>
      <c r="V3726">
        <f>VLOOKUP($R3726,'[3]人物&amp;怪物成长分析'!$B$5:$S$104,17,FALSE)*$W3726</f>
        <v>3402.6401999999998</v>
      </c>
      <c r="W3726" s="1">
        <v>0.47</v>
      </c>
      <c r="X3726">
        <f t="shared" si="58"/>
        <v>1983.577403396348</v>
      </c>
    </row>
    <row r="3727" spans="1:24" x14ac:dyDescent="0.15">
      <c r="A3727">
        <v>3726</v>
      </c>
      <c r="B3727">
        <v>37</v>
      </c>
      <c r="C3727">
        <v>35025.540023994661</v>
      </c>
      <c r="D3727">
        <v>2078.6434312427759</v>
      </c>
      <c r="E3727">
        <v>923.84152499678942</v>
      </c>
      <c r="F3727">
        <v>9110.5313999999998</v>
      </c>
      <c r="G3727" s="1">
        <v>0.73</v>
      </c>
      <c r="H3727">
        <v>9001.3046798392224</v>
      </c>
      <c r="Q3727">
        <v>3726</v>
      </c>
      <c r="R3727">
        <v>37</v>
      </c>
      <c r="S3727">
        <f>VLOOKUP($R3727,'[3]人物&amp;怪物成长分析'!$B$5:$S$104,12,FALSE)*$W3727</f>
        <v>35025.540023994661</v>
      </c>
      <c r="T3727">
        <f>VLOOKUP($R3727,'[3]人物&amp;怪物成长分析'!$B$5:$S$104,13,FALSE)*$W3727</f>
        <v>2078.6434312427759</v>
      </c>
      <c r="U3727">
        <f>VLOOKUP($R3727,'[3]人物&amp;怪物成长分析'!$B$5:$S$104,14,FALSE)*$W3727</f>
        <v>923.84152499678942</v>
      </c>
      <c r="V3727">
        <f>VLOOKUP($R3727,'[3]人物&amp;怪物成长分析'!$B$5:$S$104,17,FALSE)*$W3727</f>
        <v>9110.5313999999998</v>
      </c>
      <c r="W3727" s="1">
        <v>0.73</v>
      </c>
      <c r="X3727">
        <f t="shared" si="58"/>
        <v>9001.3046798392224</v>
      </c>
    </row>
    <row r="3728" spans="1:24" x14ac:dyDescent="0.15">
      <c r="A3728">
        <v>3727</v>
      </c>
      <c r="B3728">
        <v>47</v>
      </c>
      <c r="C3728">
        <v>104813.00513482009</v>
      </c>
      <c r="D3728">
        <v>4843.4896532709045</v>
      </c>
      <c r="E3728">
        <v>2152.6620681204022</v>
      </c>
      <c r="F3728">
        <v>12313.264000000001</v>
      </c>
      <c r="G3728" s="1">
        <v>0.8</v>
      </c>
      <c r="H3728">
        <v>18450.218024140933</v>
      </c>
      <c r="Q3728">
        <v>3727</v>
      </c>
      <c r="R3728">
        <v>47</v>
      </c>
      <c r="S3728">
        <f>VLOOKUP($R3728,'[3]人物&amp;怪物成长分析'!$B$5:$S$104,12,FALSE)*$W3728</f>
        <v>104813.00513482009</v>
      </c>
      <c r="T3728">
        <f>VLOOKUP($R3728,'[3]人物&amp;怪物成长分析'!$B$5:$S$104,13,FALSE)*$W3728</f>
        <v>4843.4896532709045</v>
      </c>
      <c r="U3728">
        <f>VLOOKUP($R3728,'[3]人物&amp;怪物成长分析'!$B$5:$S$104,14,FALSE)*$W3728</f>
        <v>2152.6620681204022</v>
      </c>
      <c r="V3728">
        <f>VLOOKUP($R3728,'[3]人物&amp;怪物成长分析'!$B$5:$S$104,17,FALSE)*$W3728</f>
        <v>12313.264000000001</v>
      </c>
      <c r="W3728" s="1">
        <v>0.8</v>
      </c>
      <c r="X3728">
        <f t="shared" si="58"/>
        <v>18450.218024140933</v>
      </c>
    </row>
    <row r="3729" spans="1:24" x14ac:dyDescent="0.15">
      <c r="A3729">
        <v>3728</v>
      </c>
      <c r="B3729">
        <v>42</v>
      </c>
      <c r="C3729">
        <v>46368.641231884438</v>
      </c>
      <c r="D3729">
        <v>2412.3627060923086</v>
      </c>
      <c r="E3729">
        <v>1072.1612027076928</v>
      </c>
      <c r="F3729">
        <v>7943.4515999999985</v>
      </c>
      <c r="G3729" s="1">
        <v>0.56999999999999995</v>
      </c>
      <c r="H3729">
        <v>9648.0517224904543</v>
      </c>
      <c r="Q3729">
        <v>3728</v>
      </c>
      <c r="R3729">
        <v>42</v>
      </c>
      <c r="S3729">
        <f>VLOOKUP($R3729,'[3]人物&amp;怪物成长分析'!$B$5:$S$104,12,FALSE)*$W3729</f>
        <v>46368.641231884438</v>
      </c>
      <c r="T3729">
        <f>VLOOKUP($R3729,'[3]人物&amp;怪物成长分析'!$B$5:$S$104,13,FALSE)*$W3729</f>
        <v>2412.3627060923086</v>
      </c>
      <c r="U3729">
        <f>VLOOKUP($R3729,'[3]人物&amp;怪物成长分析'!$B$5:$S$104,14,FALSE)*$W3729</f>
        <v>1072.1612027076928</v>
      </c>
      <c r="V3729">
        <f>VLOOKUP($R3729,'[3]人物&amp;怪物成长分析'!$B$5:$S$104,17,FALSE)*$W3729</f>
        <v>7943.4515999999985</v>
      </c>
      <c r="W3729" s="1">
        <v>0.56999999999999995</v>
      </c>
      <c r="X3729">
        <f t="shared" si="58"/>
        <v>9648.0517224904543</v>
      </c>
    </row>
    <row r="3730" spans="1:24" x14ac:dyDescent="0.15">
      <c r="A3730">
        <v>3729</v>
      </c>
      <c r="B3730">
        <v>28</v>
      </c>
      <c r="C3730">
        <v>6563.0255511973255</v>
      </c>
      <c r="D3730">
        <v>444.11451098327774</v>
      </c>
      <c r="E3730">
        <v>197.38422710367897</v>
      </c>
      <c r="F3730">
        <v>3450.9719999999998</v>
      </c>
      <c r="G3730" s="1">
        <v>0.35</v>
      </c>
      <c r="H3730">
        <v>2492.8202881618195</v>
      </c>
      <c r="Q3730">
        <v>3729</v>
      </c>
      <c r="R3730">
        <v>28</v>
      </c>
      <c r="S3730">
        <f>VLOOKUP($R3730,'[3]人物&amp;怪物成长分析'!$B$5:$S$104,12,FALSE)*$W3730</f>
        <v>6563.0255511973255</v>
      </c>
      <c r="T3730">
        <f>VLOOKUP($R3730,'[3]人物&amp;怪物成长分析'!$B$5:$S$104,13,FALSE)*$W3730</f>
        <v>444.11451098327774</v>
      </c>
      <c r="U3730">
        <f>VLOOKUP($R3730,'[3]人物&amp;怪物成长分析'!$B$5:$S$104,14,FALSE)*$W3730</f>
        <v>197.38422710367897</v>
      </c>
      <c r="V3730">
        <f>VLOOKUP($R3730,'[3]人物&amp;怪物成长分析'!$B$5:$S$104,17,FALSE)*$W3730</f>
        <v>3450.9719999999998</v>
      </c>
      <c r="W3730" s="1">
        <v>0.35</v>
      </c>
      <c r="X3730">
        <f t="shared" si="58"/>
        <v>2492.8202881618195</v>
      </c>
    </row>
    <row r="3731" spans="1:24" x14ac:dyDescent="0.15">
      <c r="A3731">
        <v>3730</v>
      </c>
      <c r="B3731">
        <v>22</v>
      </c>
      <c r="C3731">
        <v>6677.6876702608697</v>
      </c>
      <c r="D3731">
        <v>527.76455791304352</v>
      </c>
      <c r="E3731">
        <v>234.56202573913049</v>
      </c>
      <c r="F3731">
        <v>5922.5483999999997</v>
      </c>
      <c r="G3731" s="1">
        <v>0.73</v>
      </c>
      <c r="H3731">
        <v>3651.7206557551303</v>
      </c>
      <c r="Q3731">
        <v>3730</v>
      </c>
      <c r="R3731">
        <v>22</v>
      </c>
      <c r="S3731">
        <f>VLOOKUP($R3731,'[3]人物&amp;怪物成长分析'!$B$5:$S$104,12,FALSE)*$W3731</f>
        <v>6677.6876702608697</v>
      </c>
      <c r="T3731">
        <f>VLOOKUP($R3731,'[3]人物&amp;怪物成长分析'!$B$5:$S$104,13,FALSE)*$W3731</f>
        <v>527.76455791304352</v>
      </c>
      <c r="U3731">
        <f>VLOOKUP($R3731,'[3]人物&amp;怪物成长分析'!$B$5:$S$104,14,FALSE)*$W3731</f>
        <v>234.56202573913049</v>
      </c>
      <c r="V3731">
        <f>VLOOKUP($R3731,'[3]人物&amp;怪物成长分析'!$B$5:$S$104,17,FALSE)*$W3731</f>
        <v>5922.5483999999997</v>
      </c>
      <c r="W3731" s="1">
        <v>0.73</v>
      </c>
      <c r="X3731">
        <f t="shared" si="58"/>
        <v>3651.7206557551303</v>
      </c>
    </row>
    <row r="3732" spans="1:24" x14ac:dyDescent="0.15">
      <c r="A3732">
        <v>3731</v>
      </c>
      <c r="B3732">
        <v>49</v>
      </c>
      <c r="C3732">
        <v>71777.221414745582</v>
      </c>
      <c r="D3732">
        <v>3173.2884919661551</v>
      </c>
      <c r="E3732">
        <v>1410.350440873847</v>
      </c>
      <c r="F3732">
        <v>7347.9755999999998</v>
      </c>
      <c r="G3732" s="1">
        <v>0.46</v>
      </c>
      <c r="H3732">
        <v>11943.64739211579</v>
      </c>
      <c r="Q3732">
        <v>3731</v>
      </c>
      <c r="R3732">
        <v>49</v>
      </c>
      <c r="S3732">
        <f>VLOOKUP($R3732,'[3]人物&amp;怪物成长分析'!$B$5:$S$104,12,FALSE)*$W3732</f>
        <v>71777.221414745582</v>
      </c>
      <c r="T3732">
        <f>VLOOKUP($R3732,'[3]人物&amp;怪物成长分析'!$B$5:$S$104,13,FALSE)*$W3732</f>
        <v>3173.2884919661551</v>
      </c>
      <c r="U3732">
        <f>VLOOKUP($R3732,'[3]人物&amp;怪物成长分析'!$B$5:$S$104,14,FALSE)*$W3732</f>
        <v>1410.350440873847</v>
      </c>
      <c r="V3732">
        <f>VLOOKUP($R3732,'[3]人物&amp;怪物成长分析'!$B$5:$S$104,17,FALSE)*$W3732</f>
        <v>7347.9755999999998</v>
      </c>
      <c r="W3732" s="1">
        <v>0.46</v>
      </c>
      <c r="X3732">
        <f t="shared" si="58"/>
        <v>11943.64739211579</v>
      </c>
    </row>
    <row r="3733" spans="1:24" x14ac:dyDescent="0.15">
      <c r="A3733">
        <v>3732</v>
      </c>
      <c r="B3733">
        <v>27</v>
      </c>
      <c r="C3733">
        <v>12571.154433975757</v>
      </c>
      <c r="D3733">
        <v>871.56776046822756</v>
      </c>
      <c r="E3733">
        <v>387.36344909699011</v>
      </c>
      <c r="F3733">
        <v>7176.5849999999991</v>
      </c>
      <c r="G3733" s="1">
        <v>0.75</v>
      </c>
      <c r="H3733">
        <v>5042.1795443090969</v>
      </c>
      <c r="Q3733">
        <v>3732</v>
      </c>
      <c r="R3733">
        <v>27</v>
      </c>
      <c r="S3733">
        <f>VLOOKUP($R3733,'[3]人物&amp;怪物成长分析'!$B$5:$S$104,12,FALSE)*$W3733</f>
        <v>12571.154433975757</v>
      </c>
      <c r="T3733">
        <f>VLOOKUP($R3733,'[3]人物&amp;怪物成长分析'!$B$5:$S$104,13,FALSE)*$W3733</f>
        <v>871.56776046822756</v>
      </c>
      <c r="U3733">
        <f>VLOOKUP($R3733,'[3]人物&amp;怪物成长分析'!$B$5:$S$104,14,FALSE)*$W3733</f>
        <v>387.36344909699011</v>
      </c>
      <c r="V3733">
        <f>VLOOKUP($R3733,'[3]人物&amp;怪物成长分析'!$B$5:$S$104,17,FALSE)*$W3733</f>
        <v>7176.5849999999991</v>
      </c>
      <c r="W3733" s="1">
        <v>0.75</v>
      </c>
      <c r="X3733">
        <f t="shared" si="58"/>
        <v>5042.1795443090969</v>
      </c>
    </row>
    <row r="3734" spans="1:24" x14ac:dyDescent="0.15">
      <c r="A3734">
        <v>3733</v>
      </c>
      <c r="B3734">
        <v>42</v>
      </c>
      <c r="C3734">
        <v>39047.276826850059</v>
      </c>
      <c r="D3734">
        <v>2031.4633314461546</v>
      </c>
      <c r="E3734">
        <v>902.87259175384668</v>
      </c>
      <c r="F3734">
        <v>6689.2223999999997</v>
      </c>
      <c r="G3734" s="1">
        <v>0.48</v>
      </c>
      <c r="H3734">
        <v>8124.6751347288036</v>
      </c>
      <c r="Q3734">
        <v>3733</v>
      </c>
      <c r="R3734">
        <v>42</v>
      </c>
      <c r="S3734">
        <f>VLOOKUP($R3734,'[3]人物&amp;怪物成长分析'!$B$5:$S$104,12,FALSE)*$W3734</f>
        <v>39047.276826850059</v>
      </c>
      <c r="T3734">
        <f>VLOOKUP($R3734,'[3]人物&amp;怪物成长分析'!$B$5:$S$104,13,FALSE)*$W3734</f>
        <v>2031.4633314461546</v>
      </c>
      <c r="U3734">
        <f>VLOOKUP($R3734,'[3]人物&amp;怪物成长分析'!$B$5:$S$104,14,FALSE)*$W3734</f>
        <v>902.87259175384668</v>
      </c>
      <c r="V3734">
        <f>VLOOKUP($R3734,'[3]人物&amp;怪物成长分析'!$B$5:$S$104,17,FALSE)*$W3734</f>
        <v>6689.2223999999997</v>
      </c>
      <c r="W3734" s="1">
        <v>0.48</v>
      </c>
      <c r="X3734">
        <f t="shared" si="58"/>
        <v>8124.6751347288036</v>
      </c>
    </row>
    <row r="3735" spans="1:24" x14ac:dyDescent="0.15">
      <c r="A3735">
        <v>3734</v>
      </c>
      <c r="B3735">
        <v>34</v>
      </c>
      <c r="C3735">
        <v>19601.032125837799</v>
      </c>
      <c r="D3735">
        <v>1217.6154714160541</v>
      </c>
      <c r="E3735">
        <v>541.16243174046838</v>
      </c>
      <c r="F3735">
        <v>6383.7180000000008</v>
      </c>
      <c r="G3735" s="1">
        <v>0.55000000000000004</v>
      </c>
      <c r="H3735">
        <v>5655.9399698280422</v>
      </c>
      <c r="Q3735">
        <v>3734</v>
      </c>
      <c r="R3735">
        <v>34</v>
      </c>
      <c r="S3735">
        <f>VLOOKUP($R3735,'[3]人物&amp;怪物成长分析'!$B$5:$S$104,12,FALSE)*$W3735</f>
        <v>19601.032125837799</v>
      </c>
      <c r="T3735">
        <f>VLOOKUP($R3735,'[3]人物&amp;怪物成长分析'!$B$5:$S$104,13,FALSE)*$W3735</f>
        <v>1217.6154714160541</v>
      </c>
      <c r="U3735">
        <f>VLOOKUP($R3735,'[3]人物&amp;怪物成长分析'!$B$5:$S$104,14,FALSE)*$W3735</f>
        <v>541.16243174046838</v>
      </c>
      <c r="V3735">
        <f>VLOOKUP($R3735,'[3]人物&amp;怪物成长分析'!$B$5:$S$104,17,FALSE)*$W3735</f>
        <v>6383.7180000000008</v>
      </c>
      <c r="W3735" s="1">
        <v>0.55000000000000004</v>
      </c>
      <c r="X3735">
        <f t="shared" si="58"/>
        <v>5655.9399698280422</v>
      </c>
    </row>
    <row r="3736" spans="1:24" x14ac:dyDescent="0.15">
      <c r="A3736">
        <v>3735</v>
      </c>
      <c r="B3736">
        <v>47</v>
      </c>
      <c r="C3736">
        <v>52406.502567410047</v>
      </c>
      <c r="D3736">
        <v>2421.7448266354522</v>
      </c>
      <c r="E3736">
        <v>1076.3310340602011</v>
      </c>
      <c r="F3736">
        <v>6156.6320000000005</v>
      </c>
      <c r="G3736" s="1">
        <v>0.4</v>
      </c>
      <c r="H3736">
        <v>9225.1090120704666</v>
      </c>
      <c r="Q3736">
        <v>3735</v>
      </c>
      <c r="R3736">
        <v>47</v>
      </c>
      <c r="S3736">
        <f>VLOOKUP($R3736,'[3]人物&amp;怪物成长分析'!$B$5:$S$104,12,FALSE)*$W3736</f>
        <v>52406.502567410047</v>
      </c>
      <c r="T3736">
        <f>VLOOKUP($R3736,'[3]人物&amp;怪物成长分析'!$B$5:$S$104,13,FALSE)*$W3736</f>
        <v>2421.7448266354522</v>
      </c>
      <c r="U3736">
        <f>VLOOKUP($R3736,'[3]人物&amp;怪物成长分析'!$B$5:$S$104,14,FALSE)*$W3736</f>
        <v>1076.3310340602011</v>
      </c>
      <c r="V3736">
        <f>VLOOKUP($R3736,'[3]人物&amp;怪物成长分析'!$B$5:$S$104,17,FALSE)*$W3736</f>
        <v>6156.6320000000005</v>
      </c>
      <c r="W3736" s="1">
        <v>0.4</v>
      </c>
      <c r="X3736">
        <f t="shared" si="58"/>
        <v>9225.1090120704666</v>
      </c>
    </row>
    <row r="3737" spans="1:24" x14ac:dyDescent="0.15">
      <c r="A3737">
        <v>3736</v>
      </c>
      <c r="B3737">
        <v>25</v>
      </c>
      <c r="C3737">
        <v>9878.9002534489991</v>
      </c>
      <c r="D3737">
        <v>720.2843729096993</v>
      </c>
      <c r="E3737">
        <v>320.12638795986635</v>
      </c>
      <c r="F3737">
        <v>6739.875</v>
      </c>
      <c r="G3737" s="1">
        <v>0.75</v>
      </c>
      <c r="H3737">
        <v>4472.5491252090305</v>
      </c>
      <c r="Q3737">
        <v>3736</v>
      </c>
      <c r="R3737">
        <v>25</v>
      </c>
      <c r="S3737">
        <f>VLOOKUP($R3737,'[3]人物&amp;怪物成长分析'!$B$5:$S$104,12,FALSE)*$W3737</f>
        <v>9878.9002534489991</v>
      </c>
      <c r="T3737">
        <f>VLOOKUP($R3737,'[3]人物&amp;怪物成长分析'!$B$5:$S$104,13,FALSE)*$W3737</f>
        <v>720.2843729096993</v>
      </c>
      <c r="U3737">
        <f>VLOOKUP($R3737,'[3]人物&amp;怪物成长分析'!$B$5:$S$104,14,FALSE)*$W3737</f>
        <v>320.12638795986635</v>
      </c>
      <c r="V3737">
        <f>VLOOKUP($R3737,'[3]人物&amp;怪物成长分析'!$B$5:$S$104,17,FALSE)*$W3737</f>
        <v>6739.875</v>
      </c>
      <c r="W3737" s="1">
        <v>0.75</v>
      </c>
      <c r="X3737">
        <f t="shared" si="58"/>
        <v>4472.5491252090305</v>
      </c>
    </row>
    <row r="3738" spans="1:24" x14ac:dyDescent="0.15">
      <c r="A3738">
        <v>3737</v>
      </c>
      <c r="B3738">
        <v>22</v>
      </c>
      <c r="C3738">
        <v>3384.5814219130434</v>
      </c>
      <c r="D3738">
        <v>267.49710469565224</v>
      </c>
      <c r="E3738">
        <v>118.88760208695655</v>
      </c>
      <c r="F3738">
        <v>3001.8395999999998</v>
      </c>
      <c r="G3738" s="1">
        <v>0.37</v>
      </c>
      <c r="H3738">
        <v>1850.8721131909563</v>
      </c>
      <c r="Q3738">
        <v>3737</v>
      </c>
      <c r="R3738">
        <v>22</v>
      </c>
      <c r="S3738">
        <f>VLOOKUP($R3738,'[3]人物&amp;怪物成长分析'!$B$5:$S$104,12,FALSE)*$W3738</f>
        <v>3384.5814219130434</v>
      </c>
      <c r="T3738">
        <f>VLOOKUP($R3738,'[3]人物&amp;怪物成长分析'!$B$5:$S$104,13,FALSE)*$W3738</f>
        <v>267.49710469565224</v>
      </c>
      <c r="U3738">
        <f>VLOOKUP($R3738,'[3]人物&amp;怪物成长分析'!$B$5:$S$104,14,FALSE)*$W3738</f>
        <v>118.88760208695655</v>
      </c>
      <c r="V3738">
        <f>VLOOKUP($R3738,'[3]人物&amp;怪物成长分析'!$B$5:$S$104,17,FALSE)*$W3738</f>
        <v>3001.8395999999998</v>
      </c>
      <c r="W3738" s="1">
        <v>0.37</v>
      </c>
      <c r="X3738">
        <f t="shared" si="58"/>
        <v>1850.8721131909563</v>
      </c>
    </row>
    <row r="3739" spans="1:24" x14ac:dyDescent="0.15">
      <c r="A3739">
        <v>3738</v>
      </c>
      <c r="B3739">
        <v>37</v>
      </c>
      <c r="C3739">
        <v>37424.549614679228</v>
      </c>
      <c r="D3739">
        <v>2221.0162689991307</v>
      </c>
      <c r="E3739">
        <v>987.11834177739149</v>
      </c>
      <c r="F3739">
        <v>9734.5403999999999</v>
      </c>
      <c r="G3739" s="1">
        <v>0.78</v>
      </c>
      <c r="H3739">
        <v>9617.83239763643</v>
      </c>
      <c r="Q3739">
        <v>3738</v>
      </c>
      <c r="R3739">
        <v>37</v>
      </c>
      <c r="S3739">
        <f>VLOOKUP($R3739,'[3]人物&amp;怪物成长分析'!$B$5:$S$104,12,FALSE)*$W3739</f>
        <v>37424.549614679228</v>
      </c>
      <c r="T3739">
        <f>VLOOKUP($R3739,'[3]人物&amp;怪物成长分析'!$B$5:$S$104,13,FALSE)*$W3739</f>
        <v>2221.0162689991307</v>
      </c>
      <c r="U3739">
        <f>VLOOKUP($R3739,'[3]人物&amp;怪物成长分析'!$B$5:$S$104,14,FALSE)*$W3739</f>
        <v>987.11834177739149</v>
      </c>
      <c r="V3739">
        <f>VLOOKUP($R3739,'[3]人物&amp;怪物成长分析'!$B$5:$S$104,17,FALSE)*$W3739</f>
        <v>9734.5403999999999</v>
      </c>
      <c r="W3739" s="1">
        <v>0.78</v>
      </c>
      <c r="X3739">
        <f t="shared" si="58"/>
        <v>9617.83239763643</v>
      </c>
    </row>
    <row r="3740" spans="1:24" x14ac:dyDescent="0.15">
      <c r="A3740">
        <v>3739</v>
      </c>
      <c r="B3740">
        <v>25</v>
      </c>
      <c r="C3740">
        <v>10405.774933632947</v>
      </c>
      <c r="D3740">
        <v>758.69953946488329</v>
      </c>
      <c r="E3740">
        <v>337.19979531772594</v>
      </c>
      <c r="F3740">
        <v>7099.335</v>
      </c>
      <c r="G3740" s="1">
        <v>0.79</v>
      </c>
      <c r="H3740">
        <v>4711.0850785535122</v>
      </c>
      <c r="Q3740">
        <v>3739</v>
      </c>
      <c r="R3740">
        <v>25</v>
      </c>
      <c r="S3740">
        <f>VLOOKUP($R3740,'[3]人物&amp;怪物成长分析'!$B$5:$S$104,12,FALSE)*$W3740</f>
        <v>10405.774933632947</v>
      </c>
      <c r="T3740">
        <f>VLOOKUP($R3740,'[3]人物&amp;怪物成长分析'!$B$5:$S$104,13,FALSE)*$W3740</f>
        <v>758.69953946488329</v>
      </c>
      <c r="U3740">
        <f>VLOOKUP($R3740,'[3]人物&amp;怪物成长分析'!$B$5:$S$104,14,FALSE)*$W3740</f>
        <v>337.19979531772594</v>
      </c>
      <c r="V3740">
        <f>VLOOKUP($R3740,'[3]人物&amp;怪物成长分析'!$B$5:$S$104,17,FALSE)*$W3740</f>
        <v>7099.335</v>
      </c>
      <c r="W3740" s="1">
        <v>0.79</v>
      </c>
      <c r="X3740">
        <f t="shared" si="58"/>
        <v>4711.0850785535122</v>
      </c>
    </row>
    <row r="3741" spans="1:24" x14ac:dyDescent="0.15">
      <c r="A3741">
        <v>3740</v>
      </c>
      <c r="B3741">
        <v>23</v>
      </c>
      <c r="C3741">
        <v>4468.0799481797667</v>
      </c>
      <c r="D3741">
        <v>343.51495597324424</v>
      </c>
      <c r="E3741">
        <v>152.67331376588635</v>
      </c>
      <c r="F3741">
        <v>3613.8145999999997</v>
      </c>
      <c r="G3741" s="1">
        <v>0.43</v>
      </c>
      <c r="H3741">
        <v>2284.3301179995851</v>
      </c>
      <c r="Q3741">
        <v>3740</v>
      </c>
      <c r="R3741">
        <v>23</v>
      </c>
      <c r="S3741">
        <f>VLOOKUP($R3741,'[3]人物&amp;怪物成长分析'!$B$5:$S$104,12,FALSE)*$W3741</f>
        <v>4468.0799481797667</v>
      </c>
      <c r="T3741">
        <f>VLOOKUP($R3741,'[3]人物&amp;怪物成长分析'!$B$5:$S$104,13,FALSE)*$W3741</f>
        <v>343.51495597324424</v>
      </c>
      <c r="U3741">
        <f>VLOOKUP($R3741,'[3]人物&amp;怪物成长分析'!$B$5:$S$104,14,FALSE)*$W3741</f>
        <v>152.67331376588635</v>
      </c>
      <c r="V3741">
        <f>VLOOKUP($R3741,'[3]人物&amp;怪物成长分析'!$B$5:$S$104,17,FALSE)*$W3741</f>
        <v>3613.8145999999997</v>
      </c>
      <c r="W3741" s="1">
        <v>0.43</v>
      </c>
      <c r="X3741">
        <f t="shared" si="58"/>
        <v>2284.3301179995851</v>
      </c>
    </row>
    <row r="3742" spans="1:24" x14ac:dyDescent="0.15">
      <c r="A3742">
        <v>3741</v>
      </c>
      <c r="B3742">
        <v>44</v>
      </c>
      <c r="C3742">
        <v>37682.73558165662</v>
      </c>
      <c r="D3742">
        <v>1867.0114729011373</v>
      </c>
      <c r="E3742">
        <v>829.78287684495001</v>
      </c>
      <c r="F3742">
        <v>5516.9008000000003</v>
      </c>
      <c r="G3742" s="1">
        <v>0.38</v>
      </c>
      <c r="H3742">
        <v>7295.8200540148218</v>
      </c>
      <c r="Q3742">
        <v>3741</v>
      </c>
      <c r="R3742">
        <v>44</v>
      </c>
      <c r="S3742">
        <f>VLOOKUP($R3742,'[3]人物&amp;怪物成长分析'!$B$5:$S$104,12,FALSE)*$W3742</f>
        <v>37682.73558165662</v>
      </c>
      <c r="T3742">
        <f>VLOOKUP($R3742,'[3]人物&amp;怪物成长分析'!$B$5:$S$104,13,FALSE)*$W3742</f>
        <v>1867.0114729011373</v>
      </c>
      <c r="U3742">
        <f>VLOOKUP($R3742,'[3]人物&amp;怪物成长分析'!$B$5:$S$104,14,FALSE)*$W3742</f>
        <v>829.78287684495001</v>
      </c>
      <c r="V3742">
        <f>VLOOKUP($R3742,'[3]人物&amp;怪物成长分析'!$B$5:$S$104,17,FALSE)*$W3742</f>
        <v>5516.9008000000003</v>
      </c>
      <c r="W3742" s="1">
        <v>0.38</v>
      </c>
      <c r="X3742">
        <f t="shared" si="58"/>
        <v>7295.8200540148218</v>
      </c>
    </row>
    <row r="3743" spans="1:24" x14ac:dyDescent="0.15">
      <c r="A3743">
        <v>3742</v>
      </c>
      <c r="B3743">
        <v>29</v>
      </c>
      <c r="C3743">
        <v>6680.6944013217417</v>
      </c>
      <c r="D3743">
        <v>441.49609627826112</v>
      </c>
      <c r="E3743">
        <v>196.22048723478275</v>
      </c>
      <c r="F3743">
        <v>3248.3391999999999</v>
      </c>
      <c r="G3743" s="1">
        <v>0.32</v>
      </c>
      <c r="H3743">
        <v>2411.2556250790963</v>
      </c>
      <c r="Q3743">
        <v>3742</v>
      </c>
      <c r="R3743">
        <v>29</v>
      </c>
      <c r="S3743">
        <f>VLOOKUP($R3743,'[3]人物&amp;怪物成长分析'!$B$5:$S$104,12,FALSE)*$W3743</f>
        <v>6680.6944013217417</v>
      </c>
      <c r="T3743">
        <f>VLOOKUP($R3743,'[3]人物&amp;怪物成长分析'!$B$5:$S$104,13,FALSE)*$W3743</f>
        <v>441.49609627826112</v>
      </c>
      <c r="U3743">
        <f>VLOOKUP($R3743,'[3]人物&amp;怪物成长分析'!$B$5:$S$104,14,FALSE)*$W3743</f>
        <v>196.22048723478275</v>
      </c>
      <c r="V3743">
        <f>VLOOKUP($R3743,'[3]人物&amp;怪物成长分析'!$B$5:$S$104,17,FALSE)*$W3743</f>
        <v>3248.3391999999999</v>
      </c>
      <c r="W3743" s="1">
        <v>0.32</v>
      </c>
      <c r="X3743">
        <f t="shared" si="58"/>
        <v>2411.2556250790963</v>
      </c>
    </row>
    <row r="3744" spans="1:24" x14ac:dyDescent="0.15">
      <c r="A3744">
        <v>3743</v>
      </c>
      <c r="B3744">
        <v>27</v>
      </c>
      <c r="C3744">
        <v>6872.2310905734139</v>
      </c>
      <c r="D3744">
        <v>476.45704238929773</v>
      </c>
      <c r="E3744">
        <v>211.75868550635457</v>
      </c>
      <c r="F3744">
        <v>3923.1997999999994</v>
      </c>
      <c r="G3744" s="1">
        <v>0.41</v>
      </c>
      <c r="H3744">
        <v>2756.3914842223062</v>
      </c>
      <c r="Q3744">
        <v>3743</v>
      </c>
      <c r="R3744">
        <v>27</v>
      </c>
      <c r="S3744">
        <f>VLOOKUP($R3744,'[3]人物&amp;怪物成长分析'!$B$5:$S$104,12,FALSE)*$W3744</f>
        <v>6872.2310905734139</v>
      </c>
      <c r="T3744">
        <f>VLOOKUP($R3744,'[3]人物&amp;怪物成长分析'!$B$5:$S$104,13,FALSE)*$W3744</f>
        <v>476.45704238929773</v>
      </c>
      <c r="U3744">
        <f>VLOOKUP($R3744,'[3]人物&amp;怪物成长分析'!$B$5:$S$104,14,FALSE)*$W3744</f>
        <v>211.75868550635457</v>
      </c>
      <c r="V3744">
        <f>VLOOKUP($R3744,'[3]人物&amp;怪物成长分析'!$B$5:$S$104,17,FALSE)*$W3744</f>
        <v>3923.1997999999994</v>
      </c>
      <c r="W3744" s="1">
        <v>0.41</v>
      </c>
      <c r="X3744">
        <f t="shared" si="58"/>
        <v>2756.3914842223062</v>
      </c>
    </row>
    <row r="3745" spans="1:24" x14ac:dyDescent="0.15">
      <c r="A3745">
        <v>3744</v>
      </c>
      <c r="B3745">
        <v>36</v>
      </c>
      <c r="C3745">
        <v>28818.703172901682</v>
      </c>
      <c r="D3745">
        <v>1759.122733109298</v>
      </c>
      <c r="E3745">
        <v>781.8323258263548</v>
      </c>
      <c r="F3745">
        <v>8166.6567999999997</v>
      </c>
      <c r="G3745" s="1">
        <v>0.67</v>
      </c>
      <c r="H3745">
        <v>7764.4397974220647</v>
      </c>
      <c r="Q3745">
        <v>3744</v>
      </c>
      <c r="R3745">
        <v>36</v>
      </c>
      <c r="S3745">
        <f>VLOOKUP($R3745,'[3]人物&amp;怪物成长分析'!$B$5:$S$104,12,FALSE)*$W3745</f>
        <v>28818.703172901682</v>
      </c>
      <c r="T3745">
        <f>VLOOKUP($R3745,'[3]人物&amp;怪物成长分析'!$B$5:$S$104,13,FALSE)*$W3745</f>
        <v>1759.122733109298</v>
      </c>
      <c r="U3745">
        <f>VLOOKUP($R3745,'[3]人物&amp;怪物成长分析'!$B$5:$S$104,14,FALSE)*$W3745</f>
        <v>781.8323258263548</v>
      </c>
      <c r="V3745">
        <f>VLOOKUP($R3745,'[3]人物&amp;怪物成长分析'!$B$5:$S$104,17,FALSE)*$W3745</f>
        <v>8166.6567999999997</v>
      </c>
      <c r="W3745" s="1">
        <v>0.67</v>
      </c>
      <c r="X3745">
        <f t="shared" si="58"/>
        <v>7764.4397974220647</v>
      </c>
    </row>
    <row r="3746" spans="1:24" x14ac:dyDescent="0.15">
      <c r="A3746">
        <v>3745</v>
      </c>
      <c r="B3746">
        <v>39</v>
      </c>
      <c r="C3746">
        <v>20111.1031047346</v>
      </c>
      <c r="D3746">
        <v>1130.3208450144484</v>
      </c>
      <c r="E3746">
        <v>502.3648200064215</v>
      </c>
      <c r="F3746">
        <v>4441.2363999999998</v>
      </c>
      <c r="G3746" s="1">
        <v>0.34</v>
      </c>
      <c r="H3746">
        <v>4736.5801982523044</v>
      </c>
      <c r="Q3746">
        <v>3745</v>
      </c>
      <c r="R3746">
        <v>39</v>
      </c>
      <c r="S3746">
        <f>VLOOKUP($R3746,'[3]人物&amp;怪物成长分析'!$B$5:$S$104,12,FALSE)*$W3746</f>
        <v>20111.1031047346</v>
      </c>
      <c r="T3746">
        <f>VLOOKUP($R3746,'[3]人物&amp;怪物成长分析'!$B$5:$S$104,13,FALSE)*$W3746</f>
        <v>1130.3208450144484</v>
      </c>
      <c r="U3746">
        <f>VLOOKUP($R3746,'[3]人物&amp;怪物成长分析'!$B$5:$S$104,14,FALSE)*$W3746</f>
        <v>502.3648200064215</v>
      </c>
      <c r="V3746">
        <f>VLOOKUP($R3746,'[3]人物&amp;怪物成长分析'!$B$5:$S$104,17,FALSE)*$W3746</f>
        <v>4441.2363999999998</v>
      </c>
      <c r="W3746" s="1">
        <v>0.34</v>
      </c>
      <c r="X3746">
        <f t="shared" si="58"/>
        <v>4736.5801982523044</v>
      </c>
    </row>
    <row r="3747" spans="1:24" x14ac:dyDescent="0.15">
      <c r="A3747">
        <v>3746</v>
      </c>
      <c r="B3747">
        <v>45</v>
      </c>
      <c r="C3747">
        <v>43627.059606602023</v>
      </c>
      <c r="D3747">
        <v>2110.9270232107028</v>
      </c>
      <c r="E3747">
        <v>938.1897880936458</v>
      </c>
      <c r="F3747">
        <v>5923.72</v>
      </c>
      <c r="G3747" s="1">
        <v>0.4</v>
      </c>
      <c r="H3747">
        <v>8169.9167946821153</v>
      </c>
      <c r="Q3747">
        <v>3746</v>
      </c>
      <c r="R3747">
        <v>45</v>
      </c>
      <c r="S3747">
        <f>VLOOKUP($R3747,'[3]人物&amp;怪物成长分析'!$B$5:$S$104,12,FALSE)*$W3747</f>
        <v>43627.059606602023</v>
      </c>
      <c r="T3747">
        <f>VLOOKUP($R3747,'[3]人物&amp;怪物成长分析'!$B$5:$S$104,13,FALSE)*$W3747</f>
        <v>2110.9270232107028</v>
      </c>
      <c r="U3747">
        <f>VLOOKUP($R3747,'[3]人物&amp;怪物成长分析'!$B$5:$S$104,14,FALSE)*$W3747</f>
        <v>938.1897880936458</v>
      </c>
      <c r="V3747">
        <f>VLOOKUP($R3747,'[3]人物&amp;怪物成长分析'!$B$5:$S$104,17,FALSE)*$W3747</f>
        <v>5923.72</v>
      </c>
      <c r="W3747" s="1">
        <v>0.4</v>
      </c>
      <c r="X3747">
        <f t="shared" si="58"/>
        <v>8169.9167946821153</v>
      </c>
    </row>
    <row r="3748" spans="1:24" x14ac:dyDescent="0.15">
      <c r="A3748">
        <v>3747</v>
      </c>
      <c r="B3748">
        <v>33</v>
      </c>
      <c r="C3748">
        <v>24530.641124237474</v>
      </c>
      <c r="D3748">
        <v>1537.9260528581949</v>
      </c>
      <c r="E3748">
        <v>683.52269015919785</v>
      </c>
      <c r="F3748">
        <v>8599.8711999999996</v>
      </c>
      <c r="G3748" s="1">
        <v>0.76</v>
      </c>
      <c r="H3748">
        <v>7351.9567151842693</v>
      </c>
      <c r="Q3748">
        <v>3747</v>
      </c>
      <c r="R3748">
        <v>33</v>
      </c>
      <c r="S3748">
        <f>VLOOKUP($R3748,'[3]人物&amp;怪物成长分析'!$B$5:$S$104,12,FALSE)*$W3748</f>
        <v>24530.641124237474</v>
      </c>
      <c r="T3748">
        <f>VLOOKUP($R3748,'[3]人物&amp;怪物成长分析'!$B$5:$S$104,13,FALSE)*$W3748</f>
        <v>1537.9260528581949</v>
      </c>
      <c r="U3748">
        <f>VLOOKUP($R3748,'[3]人物&amp;怪物成长分析'!$B$5:$S$104,14,FALSE)*$W3748</f>
        <v>683.52269015919785</v>
      </c>
      <c r="V3748">
        <f>VLOOKUP($R3748,'[3]人物&amp;怪物成长分析'!$B$5:$S$104,17,FALSE)*$W3748</f>
        <v>8599.8711999999996</v>
      </c>
      <c r="W3748" s="1">
        <v>0.76</v>
      </c>
      <c r="X3748">
        <f t="shared" si="58"/>
        <v>7351.9567151842693</v>
      </c>
    </row>
    <row r="3749" spans="1:24" x14ac:dyDescent="0.15">
      <c r="A3749">
        <v>3748</v>
      </c>
      <c r="B3749">
        <v>48</v>
      </c>
      <c r="C3749">
        <v>71563.17106142611</v>
      </c>
      <c r="D3749">
        <v>3233.9384389565234</v>
      </c>
      <c r="E3749">
        <v>1437.3059728695659</v>
      </c>
      <c r="F3749">
        <v>7841.36</v>
      </c>
      <c r="G3749" s="1">
        <v>0.5</v>
      </c>
      <c r="H3749">
        <v>12239.800385139761</v>
      </c>
      <c r="Q3749">
        <v>3748</v>
      </c>
      <c r="R3749">
        <v>48</v>
      </c>
      <c r="S3749">
        <f>VLOOKUP($R3749,'[3]人物&amp;怪物成长分析'!$B$5:$S$104,12,FALSE)*$W3749</f>
        <v>71563.17106142611</v>
      </c>
      <c r="T3749">
        <f>VLOOKUP($R3749,'[3]人物&amp;怪物成长分析'!$B$5:$S$104,13,FALSE)*$W3749</f>
        <v>3233.9384389565234</v>
      </c>
      <c r="U3749">
        <f>VLOOKUP($R3749,'[3]人物&amp;怪物成长分析'!$B$5:$S$104,14,FALSE)*$W3749</f>
        <v>1437.3059728695659</v>
      </c>
      <c r="V3749">
        <f>VLOOKUP($R3749,'[3]人物&amp;怪物成长分析'!$B$5:$S$104,17,FALSE)*$W3749</f>
        <v>7841.36</v>
      </c>
      <c r="W3749" s="1">
        <v>0.5</v>
      </c>
      <c r="X3749">
        <f t="shared" si="58"/>
        <v>12239.800385139761</v>
      </c>
    </row>
    <row r="3750" spans="1:24" x14ac:dyDescent="0.15">
      <c r="A3750">
        <v>3749</v>
      </c>
      <c r="B3750">
        <v>44</v>
      </c>
      <c r="C3750">
        <v>63465.659927000626</v>
      </c>
      <c r="D3750">
        <v>3144.4403754124419</v>
      </c>
      <c r="E3750">
        <v>1397.5290557388632</v>
      </c>
      <c r="F3750">
        <v>9291.6224000000002</v>
      </c>
      <c r="G3750" s="1">
        <v>0.64</v>
      </c>
      <c r="H3750">
        <v>12287.696933077596</v>
      </c>
      <c r="Q3750">
        <v>3749</v>
      </c>
      <c r="R3750">
        <v>44</v>
      </c>
      <c r="S3750">
        <f>VLOOKUP($R3750,'[3]人物&amp;怪物成长分析'!$B$5:$S$104,12,FALSE)*$W3750</f>
        <v>63465.659927000626</v>
      </c>
      <c r="T3750">
        <f>VLOOKUP($R3750,'[3]人物&amp;怪物成长分析'!$B$5:$S$104,13,FALSE)*$W3750</f>
        <v>3144.4403754124419</v>
      </c>
      <c r="U3750">
        <f>VLOOKUP($R3750,'[3]人物&amp;怪物成长分析'!$B$5:$S$104,14,FALSE)*$W3750</f>
        <v>1397.5290557388632</v>
      </c>
      <c r="V3750">
        <f>VLOOKUP($R3750,'[3]人物&amp;怪物成长分析'!$B$5:$S$104,17,FALSE)*$W3750</f>
        <v>9291.6224000000002</v>
      </c>
      <c r="W3750" s="1">
        <v>0.64</v>
      </c>
      <c r="X3750">
        <f t="shared" si="58"/>
        <v>12287.696933077596</v>
      </c>
    </row>
    <row r="3751" spans="1:24" x14ac:dyDescent="0.15">
      <c r="A3751">
        <v>3750</v>
      </c>
      <c r="B3751">
        <v>27</v>
      </c>
      <c r="C3751">
        <v>6704.615698120404</v>
      </c>
      <c r="D3751">
        <v>464.83613891638811</v>
      </c>
      <c r="E3751">
        <v>206.59383951839473</v>
      </c>
      <c r="F3751">
        <v>3827.5119999999997</v>
      </c>
      <c r="G3751" s="1">
        <v>0.4</v>
      </c>
      <c r="H3751">
        <v>2689.1624236315188</v>
      </c>
      <c r="Q3751">
        <v>3750</v>
      </c>
      <c r="R3751">
        <v>27</v>
      </c>
      <c r="S3751">
        <f>VLOOKUP($R3751,'[3]人物&amp;怪物成长分析'!$B$5:$S$104,12,FALSE)*$W3751</f>
        <v>6704.615698120404</v>
      </c>
      <c r="T3751">
        <f>VLOOKUP($R3751,'[3]人物&amp;怪物成长分析'!$B$5:$S$104,13,FALSE)*$W3751</f>
        <v>464.83613891638811</v>
      </c>
      <c r="U3751">
        <f>VLOOKUP($R3751,'[3]人物&amp;怪物成长分析'!$B$5:$S$104,14,FALSE)*$W3751</f>
        <v>206.59383951839473</v>
      </c>
      <c r="V3751">
        <f>VLOOKUP($R3751,'[3]人物&amp;怪物成长分析'!$B$5:$S$104,17,FALSE)*$W3751</f>
        <v>3827.5119999999997</v>
      </c>
      <c r="W3751" s="1">
        <v>0.4</v>
      </c>
      <c r="X3751">
        <f t="shared" si="58"/>
        <v>2689.1624236315188</v>
      </c>
    </row>
    <row r="3752" spans="1:24" x14ac:dyDescent="0.15">
      <c r="A3752">
        <v>3751</v>
      </c>
      <c r="B3752">
        <v>29</v>
      </c>
      <c r="C3752">
        <v>13361.388802643483</v>
      </c>
      <c r="D3752">
        <v>882.99219255652224</v>
      </c>
      <c r="E3752">
        <v>392.4409744695655</v>
      </c>
      <c r="F3752">
        <v>6496.6783999999998</v>
      </c>
      <c r="G3752" s="1">
        <v>0.64</v>
      </c>
      <c r="H3752">
        <v>4822.5112501581925</v>
      </c>
      <c r="Q3752">
        <v>3751</v>
      </c>
      <c r="R3752">
        <v>29</v>
      </c>
      <c r="S3752">
        <f>VLOOKUP($R3752,'[3]人物&amp;怪物成长分析'!$B$5:$S$104,12,FALSE)*$W3752</f>
        <v>13361.388802643483</v>
      </c>
      <c r="T3752">
        <f>VLOOKUP($R3752,'[3]人物&amp;怪物成长分析'!$B$5:$S$104,13,FALSE)*$W3752</f>
        <v>882.99219255652224</v>
      </c>
      <c r="U3752">
        <f>VLOOKUP($R3752,'[3]人物&amp;怪物成长分析'!$B$5:$S$104,14,FALSE)*$W3752</f>
        <v>392.4409744695655</v>
      </c>
      <c r="V3752">
        <f>VLOOKUP($R3752,'[3]人物&amp;怪物成长分析'!$B$5:$S$104,17,FALSE)*$W3752</f>
        <v>6496.6783999999998</v>
      </c>
      <c r="W3752" s="1">
        <v>0.64</v>
      </c>
      <c r="X3752">
        <f t="shared" si="58"/>
        <v>4822.5112501581925</v>
      </c>
    </row>
    <row r="3753" spans="1:24" x14ac:dyDescent="0.15">
      <c r="A3753">
        <v>3752</v>
      </c>
      <c r="B3753">
        <v>34</v>
      </c>
      <c r="C3753">
        <v>11404.236873214717</v>
      </c>
      <c r="D3753">
        <v>708.43081973297683</v>
      </c>
      <c r="E3753">
        <v>314.85814210354522</v>
      </c>
      <c r="F3753">
        <v>3714.1632</v>
      </c>
      <c r="G3753" s="1">
        <v>0.32</v>
      </c>
      <c r="H3753">
        <v>3290.7287097181329</v>
      </c>
      <c r="Q3753">
        <v>3752</v>
      </c>
      <c r="R3753">
        <v>34</v>
      </c>
      <c r="S3753">
        <f>VLOOKUP($R3753,'[3]人物&amp;怪物成长分析'!$B$5:$S$104,12,FALSE)*$W3753</f>
        <v>11404.236873214717</v>
      </c>
      <c r="T3753">
        <f>VLOOKUP($R3753,'[3]人物&amp;怪物成长分析'!$B$5:$S$104,13,FALSE)*$W3753</f>
        <v>708.43081973297683</v>
      </c>
      <c r="U3753">
        <f>VLOOKUP($R3753,'[3]人物&amp;怪物成长分析'!$B$5:$S$104,14,FALSE)*$W3753</f>
        <v>314.85814210354522</v>
      </c>
      <c r="V3753">
        <f>VLOOKUP($R3753,'[3]人物&amp;怪物成长分析'!$B$5:$S$104,17,FALSE)*$W3753</f>
        <v>3714.1632</v>
      </c>
      <c r="W3753" s="1">
        <v>0.32</v>
      </c>
      <c r="X3753">
        <f t="shared" si="58"/>
        <v>3290.7287097181329</v>
      </c>
    </row>
    <row r="3754" spans="1:24" x14ac:dyDescent="0.15">
      <c r="A3754">
        <v>3753</v>
      </c>
      <c r="B3754">
        <v>22</v>
      </c>
      <c r="C3754">
        <v>3476.056595478261</v>
      </c>
      <c r="D3754">
        <v>274.72675617391309</v>
      </c>
      <c r="E3754">
        <v>122.10078052173917</v>
      </c>
      <c r="F3754">
        <v>3082.9704000000002</v>
      </c>
      <c r="G3754" s="1">
        <v>0.38</v>
      </c>
      <c r="H3754">
        <v>1900.8956838177392</v>
      </c>
      <c r="Q3754">
        <v>3753</v>
      </c>
      <c r="R3754">
        <v>22</v>
      </c>
      <c r="S3754">
        <f>VLOOKUP($R3754,'[3]人物&amp;怪物成长分析'!$B$5:$S$104,12,FALSE)*$W3754</f>
        <v>3476.056595478261</v>
      </c>
      <c r="T3754">
        <f>VLOOKUP($R3754,'[3]人物&amp;怪物成长分析'!$B$5:$S$104,13,FALSE)*$W3754</f>
        <v>274.72675617391309</v>
      </c>
      <c r="U3754">
        <f>VLOOKUP($R3754,'[3]人物&amp;怪物成长分析'!$B$5:$S$104,14,FALSE)*$W3754</f>
        <v>122.10078052173917</v>
      </c>
      <c r="V3754">
        <f>VLOOKUP($R3754,'[3]人物&amp;怪物成长分析'!$B$5:$S$104,17,FALSE)*$W3754</f>
        <v>3082.9704000000002</v>
      </c>
      <c r="W3754" s="1">
        <v>0.38</v>
      </c>
      <c r="X3754">
        <f t="shared" si="58"/>
        <v>1900.8956838177392</v>
      </c>
    </row>
    <row r="3755" spans="1:24" x14ac:dyDescent="0.15">
      <c r="A3755">
        <v>3754</v>
      </c>
      <c r="B3755">
        <v>44</v>
      </c>
      <c r="C3755">
        <v>50574.197754328627</v>
      </c>
      <c r="D3755">
        <v>2505.7259241567895</v>
      </c>
      <c r="E3755">
        <v>1113.6559662919067</v>
      </c>
      <c r="F3755">
        <v>7404.2615999999998</v>
      </c>
      <c r="G3755" s="1">
        <v>0.51</v>
      </c>
      <c r="H3755">
        <v>9791.7584935462091</v>
      </c>
      <c r="Q3755">
        <v>3754</v>
      </c>
      <c r="R3755">
        <v>44</v>
      </c>
      <c r="S3755">
        <f>VLOOKUP($R3755,'[3]人物&amp;怪物成长分析'!$B$5:$S$104,12,FALSE)*$W3755</f>
        <v>50574.197754328627</v>
      </c>
      <c r="T3755">
        <f>VLOOKUP($R3755,'[3]人物&amp;怪物成长分析'!$B$5:$S$104,13,FALSE)*$W3755</f>
        <v>2505.7259241567895</v>
      </c>
      <c r="U3755">
        <f>VLOOKUP($R3755,'[3]人物&amp;怪物成长分析'!$B$5:$S$104,14,FALSE)*$W3755</f>
        <v>1113.6559662919067</v>
      </c>
      <c r="V3755">
        <f>VLOOKUP($R3755,'[3]人物&amp;怪物成长分析'!$B$5:$S$104,17,FALSE)*$W3755</f>
        <v>7404.2615999999998</v>
      </c>
      <c r="W3755" s="1">
        <v>0.51</v>
      </c>
      <c r="X3755">
        <f t="shared" si="58"/>
        <v>9791.7584935462091</v>
      </c>
    </row>
    <row r="3756" spans="1:24" x14ac:dyDescent="0.15">
      <c r="A3756">
        <v>3755</v>
      </c>
      <c r="B3756">
        <v>49</v>
      </c>
      <c r="C3756">
        <v>112346.95525786265</v>
      </c>
      <c r="D3756">
        <v>4966.8863352513727</v>
      </c>
      <c r="E3756">
        <v>2207.5050378894994</v>
      </c>
      <c r="F3756">
        <v>11501.179199999999</v>
      </c>
      <c r="G3756" s="1">
        <v>0.72</v>
      </c>
      <c r="H3756">
        <v>18694.40461374645</v>
      </c>
      <c r="Q3756">
        <v>3755</v>
      </c>
      <c r="R3756">
        <v>49</v>
      </c>
      <c r="S3756">
        <f>VLOOKUP($R3756,'[3]人物&amp;怪物成长分析'!$B$5:$S$104,12,FALSE)*$W3756</f>
        <v>112346.95525786265</v>
      </c>
      <c r="T3756">
        <f>VLOOKUP($R3756,'[3]人物&amp;怪物成长分析'!$B$5:$S$104,13,FALSE)*$W3756</f>
        <v>4966.8863352513727</v>
      </c>
      <c r="U3756">
        <f>VLOOKUP($R3756,'[3]人物&amp;怪物成长分析'!$B$5:$S$104,14,FALSE)*$W3756</f>
        <v>2207.5050378894994</v>
      </c>
      <c r="V3756">
        <f>VLOOKUP($R3756,'[3]人物&amp;怪物成长分析'!$B$5:$S$104,17,FALSE)*$W3756</f>
        <v>11501.179199999999</v>
      </c>
      <c r="W3756" s="1">
        <v>0.72</v>
      </c>
      <c r="X3756">
        <f t="shared" si="58"/>
        <v>18694.40461374645</v>
      </c>
    </row>
    <row r="3757" spans="1:24" x14ac:dyDescent="0.15">
      <c r="A3757">
        <v>3756</v>
      </c>
      <c r="B3757">
        <v>44</v>
      </c>
      <c r="C3757">
        <v>56524.103372484926</v>
      </c>
      <c r="D3757">
        <v>2800.5172093517058</v>
      </c>
      <c r="E3757">
        <v>1244.6743152674251</v>
      </c>
      <c r="F3757">
        <v>8275.3511999999992</v>
      </c>
      <c r="G3757" s="1">
        <v>0.56999999999999995</v>
      </c>
      <c r="H3757">
        <v>10943.730081022231</v>
      </c>
      <c r="Q3757">
        <v>3756</v>
      </c>
      <c r="R3757">
        <v>44</v>
      </c>
      <c r="S3757">
        <f>VLOOKUP($R3757,'[3]人物&amp;怪物成长分析'!$B$5:$S$104,12,FALSE)*$W3757</f>
        <v>56524.103372484926</v>
      </c>
      <c r="T3757">
        <f>VLOOKUP($R3757,'[3]人物&amp;怪物成长分析'!$B$5:$S$104,13,FALSE)*$W3757</f>
        <v>2800.5172093517058</v>
      </c>
      <c r="U3757">
        <f>VLOOKUP($R3757,'[3]人物&amp;怪物成长分析'!$B$5:$S$104,14,FALSE)*$W3757</f>
        <v>1244.6743152674251</v>
      </c>
      <c r="V3757">
        <f>VLOOKUP($R3757,'[3]人物&amp;怪物成长分析'!$B$5:$S$104,17,FALSE)*$W3757</f>
        <v>8275.3511999999992</v>
      </c>
      <c r="W3757" s="1">
        <v>0.56999999999999995</v>
      </c>
      <c r="X3757">
        <f t="shared" si="58"/>
        <v>10943.730081022231</v>
      </c>
    </row>
    <row r="3758" spans="1:24" x14ac:dyDescent="0.15">
      <c r="A3758">
        <v>3757</v>
      </c>
      <c r="B3758">
        <v>34</v>
      </c>
      <c r="C3758">
        <v>23521.238551005357</v>
      </c>
      <c r="D3758">
        <v>1461.1385656992647</v>
      </c>
      <c r="E3758">
        <v>649.39491808856201</v>
      </c>
      <c r="F3758">
        <v>7660.4616000000005</v>
      </c>
      <c r="G3758" s="1">
        <v>0.66</v>
      </c>
      <c r="H3758">
        <v>6787.1279637936495</v>
      </c>
      <c r="Q3758">
        <v>3757</v>
      </c>
      <c r="R3758">
        <v>34</v>
      </c>
      <c r="S3758">
        <f>VLOOKUP($R3758,'[3]人物&amp;怪物成长分析'!$B$5:$S$104,12,FALSE)*$W3758</f>
        <v>23521.238551005357</v>
      </c>
      <c r="T3758">
        <f>VLOOKUP($R3758,'[3]人物&amp;怪物成长分析'!$B$5:$S$104,13,FALSE)*$W3758</f>
        <v>1461.1385656992647</v>
      </c>
      <c r="U3758">
        <f>VLOOKUP($R3758,'[3]人物&amp;怪物成长分析'!$B$5:$S$104,14,FALSE)*$W3758</f>
        <v>649.39491808856201</v>
      </c>
      <c r="V3758">
        <f>VLOOKUP($R3758,'[3]人物&amp;怪物成长分析'!$B$5:$S$104,17,FALSE)*$W3758</f>
        <v>7660.4616000000005</v>
      </c>
      <c r="W3758" s="1">
        <v>0.66</v>
      </c>
      <c r="X3758">
        <f t="shared" si="58"/>
        <v>6787.1279637936495</v>
      </c>
    </row>
    <row r="3759" spans="1:24" x14ac:dyDescent="0.15">
      <c r="A3759">
        <v>3758</v>
      </c>
      <c r="B3759">
        <v>50</v>
      </c>
      <c r="C3759">
        <v>78614.117280000035</v>
      </c>
      <c r="D3759">
        <v>3401.5723823076937</v>
      </c>
      <c r="E3759">
        <v>1511.8099476923085</v>
      </c>
      <c r="F3759">
        <v>7481.9000000000005</v>
      </c>
      <c r="G3759" s="1">
        <v>0.46</v>
      </c>
      <c r="H3759">
        <v>12722.151625440003</v>
      </c>
      <c r="Q3759">
        <v>3758</v>
      </c>
      <c r="R3759">
        <v>50</v>
      </c>
      <c r="S3759">
        <f>VLOOKUP($R3759,'[3]人物&amp;怪物成长分析'!$B$5:$S$104,12,FALSE)*$W3759</f>
        <v>78614.117280000035</v>
      </c>
      <c r="T3759">
        <f>VLOOKUP($R3759,'[3]人物&amp;怪物成长分析'!$B$5:$S$104,13,FALSE)*$W3759</f>
        <v>3401.5723823076937</v>
      </c>
      <c r="U3759">
        <f>VLOOKUP($R3759,'[3]人物&amp;怪物成长分析'!$B$5:$S$104,14,FALSE)*$W3759</f>
        <v>1511.8099476923085</v>
      </c>
      <c r="V3759">
        <f>VLOOKUP($R3759,'[3]人物&amp;怪物成长分析'!$B$5:$S$104,17,FALSE)*$W3759</f>
        <v>7481.9000000000005</v>
      </c>
      <c r="W3759" s="1">
        <v>0.46</v>
      </c>
      <c r="X3759">
        <f t="shared" si="58"/>
        <v>12722.151625440003</v>
      </c>
    </row>
    <row r="3760" spans="1:24" x14ac:dyDescent="0.15">
      <c r="A3760">
        <v>3759</v>
      </c>
      <c r="B3760">
        <v>41</v>
      </c>
      <c r="C3760">
        <v>28616.052388913497</v>
      </c>
      <c r="D3760">
        <v>1526.7611417556529</v>
      </c>
      <c r="E3760">
        <v>678.56050744695676</v>
      </c>
      <c r="F3760">
        <v>5321.4485999999997</v>
      </c>
      <c r="G3760" s="1">
        <v>0.39</v>
      </c>
      <c r="H3760">
        <v>6191.1075225109789</v>
      </c>
      <c r="Q3760">
        <v>3759</v>
      </c>
      <c r="R3760">
        <v>41</v>
      </c>
      <c r="S3760">
        <f>VLOOKUP($R3760,'[3]人物&amp;怪物成长分析'!$B$5:$S$104,12,FALSE)*$W3760</f>
        <v>28616.052388913497</v>
      </c>
      <c r="T3760">
        <f>VLOOKUP($R3760,'[3]人物&amp;怪物成长分析'!$B$5:$S$104,13,FALSE)*$W3760</f>
        <v>1526.7611417556529</v>
      </c>
      <c r="U3760">
        <f>VLOOKUP($R3760,'[3]人物&amp;怪物成长分析'!$B$5:$S$104,14,FALSE)*$W3760</f>
        <v>678.56050744695676</v>
      </c>
      <c r="V3760">
        <f>VLOOKUP($R3760,'[3]人物&amp;怪物成长分析'!$B$5:$S$104,17,FALSE)*$W3760</f>
        <v>5321.4485999999997</v>
      </c>
      <c r="W3760" s="1">
        <v>0.39</v>
      </c>
      <c r="X3760">
        <f t="shared" si="58"/>
        <v>6191.1075225109789</v>
      </c>
    </row>
    <row r="3761" spans="1:24" x14ac:dyDescent="0.15">
      <c r="A3761">
        <v>3760</v>
      </c>
      <c r="B3761">
        <v>47</v>
      </c>
      <c r="C3761">
        <v>72058.941030188813</v>
      </c>
      <c r="D3761">
        <v>3329.8991366237469</v>
      </c>
      <c r="E3761">
        <v>1479.9551718327766</v>
      </c>
      <c r="F3761">
        <v>8465.3690000000006</v>
      </c>
      <c r="G3761" s="1">
        <v>0.55000000000000004</v>
      </c>
      <c r="H3761">
        <v>12684.524891596891</v>
      </c>
      <c r="Q3761">
        <v>3760</v>
      </c>
      <c r="R3761">
        <v>47</v>
      </c>
      <c r="S3761">
        <f>VLOOKUP($R3761,'[3]人物&amp;怪物成长分析'!$B$5:$S$104,12,FALSE)*$W3761</f>
        <v>72058.941030188813</v>
      </c>
      <c r="T3761">
        <f>VLOOKUP($R3761,'[3]人物&amp;怪物成长分析'!$B$5:$S$104,13,FALSE)*$W3761</f>
        <v>3329.8991366237469</v>
      </c>
      <c r="U3761">
        <f>VLOOKUP($R3761,'[3]人物&amp;怪物成长分析'!$B$5:$S$104,14,FALSE)*$W3761</f>
        <v>1479.9551718327766</v>
      </c>
      <c r="V3761">
        <f>VLOOKUP($R3761,'[3]人物&amp;怪物成长分析'!$B$5:$S$104,17,FALSE)*$W3761</f>
        <v>8465.3690000000006</v>
      </c>
      <c r="W3761" s="1">
        <v>0.55000000000000004</v>
      </c>
      <c r="X3761">
        <f t="shared" si="58"/>
        <v>12684.524891596891</v>
      </c>
    </row>
    <row r="3762" spans="1:24" x14ac:dyDescent="0.15">
      <c r="A3762">
        <v>3761</v>
      </c>
      <c r="B3762">
        <v>40</v>
      </c>
      <c r="C3762">
        <v>37611.177924473588</v>
      </c>
      <c r="D3762">
        <v>2059.0060907558536</v>
      </c>
      <c r="E3762">
        <v>915.1138181137128</v>
      </c>
      <c r="F3762">
        <v>7611.5519999999988</v>
      </c>
      <c r="G3762" s="1">
        <v>0.56999999999999995</v>
      </c>
      <c r="H3762">
        <v>8479.7936470182103</v>
      </c>
      <c r="Q3762">
        <v>3761</v>
      </c>
      <c r="R3762">
        <v>40</v>
      </c>
      <c r="S3762">
        <f>VLOOKUP($R3762,'[3]人物&amp;怪物成长分析'!$B$5:$S$104,12,FALSE)*$W3762</f>
        <v>37611.177924473588</v>
      </c>
      <c r="T3762">
        <f>VLOOKUP($R3762,'[3]人物&amp;怪物成长分析'!$B$5:$S$104,13,FALSE)*$W3762</f>
        <v>2059.0060907558536</v>
      </c>
      <c r="U3762">
        <f>VLOOKUP($R3762,'[3]人物&amp;怪物成长分析'!$B$5:$S$104,14,FALSE)*$W3762</f>
        <v>915.1138181137128</v>
      </c>
      <c r="V3762">
        <f>VLOOKUP($R3762,'[3]人物&amp;怪物成长分析'!$B$5:$S$104,17,FALSE)*$W3762</f>
        <v>7611.5519999999988</v>
      </c>
      <c r="W3762" s="1">
        <v>0.56999999999999995</v>
      </c>
      <c r="X3762">
        <f t="shared" si="58"/>
        <v>8479.7936470182103</v>
      </c>
    </row>
    <row r="3763" spans="1:24" x14ac:dyDescent="0.15">
      <c r="A3763">
        <v>3762</v>
      </c>
      <c r="B3763">
        <v>27</v>
      </c>
      <c r="C3763">
        <v>5698.9233434023436</v>
      </c>
      <c r="D3763">
        <v>395.11071807892989</v>
      </c>
      <c r="E3763">
        <v>175.60476359063554</v>
      </c>
      <c r="F3763">
        <v>3253.3851999999997</v>
      </c>
      <c r="G3763" s="1">
        <v>0.34</v>
      </c>
      <c r="H3763">
        <v>2285.7880600867907</v>
      </c>
      <c r="Q3763">
        <v>3762</v>
      </c>
      <c r="R3763">
        <v>27</v>
      </c>
      <c r="S3763">
        <f>VLOOKUP($R3763,'[3]人物&amp;怪物成长分析'!$B$5:$S$104,12,FALSE)*$W3763</f>
        <v>5698.9233434023436</v>
      </c>
      <c r="T3763">
        <f>VLOOKUP($R3763,'[3]人物&amp;怪物成长分析'!$B$5:$S$104,13,FALSE)*$W3763</f>
        <v>395.11071807892989</v>
      </c>
      <c r="U3763">
        <f>VLOOKUP($R3763,'[3]人物&amp;怪物成长分析'!$B$5:$S$104,14,FALSE)*$W3763</f>
        <v>175.60476359063554</v>
      </c>
      <c r="V3763">
        <f>VLOOKUP($R3763,'[3]人物&amp;怪物成长分析'!$B$5:$S$104,17,FALSE)*$W3763</f>
        <v>3253.3851999999997</v>
      </c>
      <c r="W3763" s="1">
        <v>0.34</v>
      </c>
      <c r="X3763">
        <f t="shared" si="58"/>
        <v>2285.7880600867907</v>
      </c>
    </row>
    <row r="3764" spans="1:24" x14ac:dyDescent="0.15">
      <c r="A3764">
        <v>3763</v>
      </c>
      <c r="B3764">
        <v>45</v>
      </c>
      <c r="C3764">
        <v>80710.060272213741</v>
      </c>
      <c r="D3764">
        <v>3905.2149929398001</v>
      </c>
      <c r="E3764">
        <v>1735.6511079732447</v>
      </c>
      <c r="F3764">
        <v>10958.882</v>
      </c>
      <c r="G3764" s="1">
        <v>0.74</v>
      </c>
      <c r="H3764">
        <v>15114.346070161911</v>
      </c>
      <c r="Q3764">
        <v>3763</v>
      </c>
      <c r="R3764">
        <v>45</v>
      </c>
      <c r="S3764">
        <f>VLOOKUP($R3764,'[3]人物&amp;怪物成长分析'!$B$5:$S$104,12,FALSE)*$W3764</f>
        <v>80710.060272213741</v>
      </c>
      <c r="T3764">
        <f>VLOOKUP($R3764,'[3]人物&amp;怪物成长分析'!$B$5:$S$104,13,FALSE)*$W3764</f>
        <v>3905.2149929398001</v>
      </c>
      <c r="U3764">
        <f>VLOOKUP($R3764,'[3]人物&amp;怪物成长分析'!$B$5:$S$104,14,FALSE)*$W3764</f>
        <v>1735.6511079732447</v>
      </c>
      <c r="V3764">
        <f>VLOOKUP($R3764,'[3]人物&amp;怪物成长分析'!$B$5:$S$104,17,FALSE)*$W3764</f>
        <v>10958.882</v>
      </c>
      <c r="W3764" s="1">
        <v>0.74</v>
      </c>
      <c r="X3764">
        <f t="shared" si="58"/>
        <v>15114.346070161911</v>
      </c>
    </row>
    <row r="3765" spans="1:24" x14ac:dyDescent="0.15">
      <c r="A3765">
        <v>3764</v>
      </c>
      <c r="B3765">
        <v>48</v>
      </c>
      <c r="C3765">
        <v>83013.278431254279</v>
      </c>
      <c r="D3765">
        <v>3751.368589189567</v>
      </c>
      <c r="E3765">
        <v>1667.2749285286964</v>
      </c>
      <c r="F3765">
        <v>9095.9775999999983</v>
      </c>
      <c r="G3765" s="1">
        <v>0.57999999999999996</v>
      </c>
      <c r="H3765">
        <v>14198.168446762123</v>
      </c>
      <c r="Q3765">
        <v>3764</v>
      </c>
      <c r="R3765">
        <v>48</v>
      </c>
      <c r="S3765">
        <f>VLOOKUP($R3765,'[3]人物&amp;怪物成长分析'!$B$5:$S$104,12,FALSE)*$W3765</f>
        <v>83013.278431254279</v>
      </c>
      <c r="T3765">
        <f>VLOOKUP($R3765,'[3]人物&amp;怪物成长分析'!$B$5:$S$104,13,FALSE)*$W3765</f>
        <v>3751.368589189567</v>
      </c>
      <c r="U3765">
        <f>VLOOKUP($R3765,'[3]人物&amp;怪物成长分析'!$B$5:$S$104,14,FALSE)*$W3765</f>
        <v>1667.2749285286964</v>
      </c>
      <c r="V3765">
        <f>VLOOKUP($R3765,'[3]人物&amp;怪物成长分析'!$B$5:$S$104,17,FALSE)*$W3765</f>
        <v>9095.9775999999983</v>
      </c>
      <c r="W3765" s="1">
        <v>0.57999999999999996</v>
      </c>
      <c r="X3765">
        <f t="shared" si="58"/>
        <v>14198.168446762123</v>
      </c>
    </row>
    <row r="3766" spans="1:24" x14ac:dyDescent="0.15">
      <c r="A3766">
        <v>3765</v>
      </c>
      <c r="B3766">
        <v>40</v>
      </c>
      <c r="C3766">
        <v>50148.237232631458</v>
      </c>
      <c r="D3766">
        <v>2745.3414543411382</v>
      </c>
      <c r="E3766">
        <v>1220.1517574849504</v>
      </c>
      <c r="F3766">
        <v>10148.735999999999</v>
      </c>
      <c r="G3766" s="1">
        <v>0.76</v>
      </c>
      <c r="H3766">
        <v>11306.391529357616</v>
      </c>
      <c r="Q3766">
        <v>3765</v>
      </c>
      <c r="R3766">
        <v>40</v>
      </c>
      <c r="S3766">
        <f>VLOOKUP($R3766,'[3]人物&amp;怪物成长分析'!$B$5:$S$104,12,FALSE)*$W3766</f>
        <v>50148.237232631458</v>
      </c>
      <c r="T3766">
        <f>VLOOKUP($R3766,'[3]人物&amp;怪物成长分析'!$B$5:$S$104,13,FALSE)*$W3766</f>
        <v>2745.3414543411382</v>
      </c>
      <c r="U3766">
        <f>VLOOKUP($R3766,'[3]人物&amp;怪物成长分析'!$B$5:$S$104,14,FALSE)*$W3766</f>
        <v>1220.1517574849504</v>
      </c>
      <c r="V3766">
        <f>VLOOKUP($R3766,'[3]人物&amp;怪物成长分析'!$B$5:$S$104,17,FALSE)*$W3766</f>
        <v>10148.735999999999</v>
      </c>
      <c r="W3766" s="1">
        <v>0.76</v>
      </c>
      <c r="X3766">
        <f t="shared" si="58"/>
        <v>11306.391529357616</v>
      </c>
    </row>
    <row r="3767" spans="1:24" x14ac:dyDescent="0.15">
      <c r="A3767">
        <v>3766</v>
      </c>
      <c r="B3767">
        <v>26</v>
      </c>
      <c r="C3767">
        <v>10879.238578057528</v>
      </c>
      <c r="D3767">
        <v>773.25289004949855</v>
      </c>
      <c r="E3767">
        <v>343.66795113311042</v>
      </c>
      <c r="F3767">
        <v>6772.6771999999992</v>
      </c>
      <c r="G3767" s="1">
        <v>0.73</v>
      </c>
      <c r="H3767">
        <v>4625.7607587658913</v>
      </c>
      <c r="Q3767">
        <v>3766</v>
      </c>
      <c r="R3767">
        <v>26</v>
      </c>
      <c r="S3767">
        <f>VLOOKUP($R3767,'[3]人物&amp;怪物成长分析'!$B$5:$S$104,12,FALSE)*$W3767</f>
        <v>10879.238578057528</v>
      </c>
      <c r="T3767">
        <f>VLOOKUP($R3767,'[3]人物&amp;怪物成长分析'!$B$5:$S$104,13,FALSE)*$W3767</f>
        <v>773.25289004949855</v>
      </c>
      <c r="U3767">
        <f>VLOOKUP($R3767,'[3]人物&amp;怪物成长分析'!$B$5:$S$104,14,FALSE)*$W3767</f>
        <v>343.66795113311042</v>
      </c>
      <c r="V3767">
        <f>VLOOKUP($R3767,'[3]人物&amp;怪物成长分析'!$B$5:$S$104,17,FALSE)*$W3767</f>
        <v>6772.6771999999992</v>
      </c>
      <c r="W3767" s="1">
        <v>0.73</v>
      </c>
      <c r="X3767">
        <f t="shared" si="58"/>
        <v>4625.7607587658913</v>
      </c>
    </row>
    <row r="3768" spans="1:24" x14ac:dyDescent="0.15">
      <c r="A3768">
        <v>3767</v>
      </c>
      <c r="B3768">
        <v>21</v>
      </c>
      <c r="C3768">
        <v>4246.6233810000022</v>
      </c>
      <c r="D3768">
        <v>345.29292313043499</v>
      </c>
      <c r="E3768">
        <v>153.46352139130443</v>
      </c>
      <c r="F3768">
        <v>4067.4088000000002</v>
      </c>
      <c r="G3768" s="1">
        <v>0.52</v>
      </c>
      <c r="H3768">
        <v>2461.8484461140874</v>
      </c>
      <c r="Q3768">
        <v>3767</v>
      </c>
      <c r="R3768">
        <v>21</v>
      </c>
      <c r="S3768">
        <f>VLOOKUP($R3768,'[3]人物&amp;怪物成长分析'!$B$5:$S$104,12,FALSE)*$W3768</f>
        <v>4246.6233810000022</v>
      </c>
      <c r="T3768">
        <f>VLOOKUP($R3768,'[3]人物&amp;怪物成长分析'!$B$5:$S$104,13,FALSE)*$W3768</f>
        <v>345.29292313043499</v>
      </c>
      <c r="U3768">
        <f>VLOOKUP($R3768,'[3]人物&amp;怪物成长分析'!$B$5:$S$104,14,FALSE)*$W3768</f>
        <v>153.46352139130443</v>
      </c>
      <c r="V3768">
        <f>VLOOKUP($R3768,'[3]人物&amp;怪物成长分析'!$B$5:$S$104,17,FALSE)*$W3768</f>
        <v>4067.4088000000002</v>
      </c>
      <c r="W3768" s="1">
        <v>0.52</v>
      </c>
      <c r="X3768">
        <f t="shared" si="58"/>
        <v>2461.8484461140874</v>
      </c>
    </row>
    <row r="3769" spans="1:24" x14ac:dyDescent="0.15">
      <c r="A3769">
        <v>3768</v>
      </c>
      <c r="B3769">
        <v>25</v>
      </c>
      <c r="C3769">
        <v>9220.3069032190651</v>
      </c>
      <c r="D3769">
        <v>672.26541471571932</v>
      </c>
      <c r="E3769">
        <v>298.7846287625419</v>
      </c>
      <c r="F3769">
        <v>6290.5499999999993</v>
      </c>
      <c r="G3769" s="1">
        <v>0.7</v>
      </c>
      <c r="H3769">
        <v>4174.3791835284273</v>
      </c>
      <c r="Q3769">
        <v>3768</v>
      </c>
      <c r="R3769">
        <v>25</v>
      </c>
      <c r="S3769">
        <f>VLOOKUP($R3769,'[3]人物&amp;怪物成长分析'!$B$5:$S$104,12,FALSE)*$W3769</f>
        <v>9220.3069032190651</v>
      </c>
      <c r="T3769">
        <f>VLOOKUP($R3769,'[3]人物&amp;怪物成长分析'!$B$5:$S$104,13,FALSE)*$W3769</f>
        <v>672.26541471571932</v>
      </c>
      <c r="U3769">
        <f>VLOOKUP($R3769,'[3]人物&amp;怪物成长分析'!$B$5:$S$104,14,FALSE)*$W3769</f>
        <v>298.7846287625419</v>
      </c>
      <c r="V3769">
        <f>VLOOKUP($R3769,'[3]人物&amp;怪物成长分析'!$B$5:$S$104,17,FALSE)*$W3769</f>
        <v>6290.5499999999993</v>
      </c>
      <c r="W3769" s="1">
        <v>0.7</v>
      </c>
      <c r="X3769">
        <f t="shared" si="58"/>
        <v>4174.3791835284273</v>
      </c>
    </row>
    <row r="3770" spans="1:24" x14ac:dyDescent="0.15">
      <c r="A3770">
        <v>3769</v>
      </c>
      <c r="B3770">
        <v>42</v>
      </c>
      <c r="C3770">
        <v>63451.824843631344</v>
      </c>
      <c r="D3770">
        <v>3301.1279136000012</v>
      </c>
      <c r="E3770">
        <v>1467.1679616000008</v>
      </c>
      <c r="F3770">
        <v>10869.9864</v>
      </c>
      <c r="G3770" s="1">
        <v>0.78</v>
      </c>
      <c r="H3770">
        <v>13202.597093934306</v>
      </c>
      <c r="Q3770">
        <v>3769</v>
      </c>
      <c r="R3770">
        <v>42</v>
      </c>
      <c r="S3770">
        <f>VLOOKUP($R3770,'[3]人物&amp;怪物成长分析'!$B$5:$S$104,12,FALSE)*$W3770</f>
        <v>63451.824843631344</v>
      </c>
      <c r="T3770">
        <f>VLOOKUP($R3770,'[3]人物&amp;怪物成长分析'!$B$5:$S$104,13,FALSE)*$W3770</f>
        <v>3301.1279136000012</v>
      </c>
      <c r="U3770">
        <f>VLOOKUP($R3770,'[3]人物&amp;怪物成长分析'!$B$5:$S$104,14,FALSE)*$W3770</f>
        <v>1467.1679616000008</v>
      </c>
      <c r="V3770">
        <f>VLOOKUP($R3770,'[3]人物&amp;怪物成长分析'!$B$5:$S$104,17,FALSE)*$W3770</f>
        <v>10869.9864</v>
      </c>
      <c r="W3770" s="1">
        <v>0.78</v>
      </c>
      <c r="X3770">
        <f t="shared" si="58"/>
        <v>13202.597093934306</v>
      </c>
    </row>
    <row r="3771" spans="1:24" x14ac:dyDescent="0.15">
      <c r="A3771">
        <v>3770</v>
      </c>
      <c r="B3771">
        <v>32</v>
      </c>
      <c r="C3771">
        <v>14853.80661436656</v>
      </c>
      <c r="D3771">
        <v>940.14659360227449</v>
      </c>
      <c r="E3771">
        <v>417.8429304898998</v>
      </c>
      <c r="F3771">
        <v>5622.4848000000002</v>
      </c>
      <c r="G3771" s="1">
        <v>0.51</v>
      </c>
      <c r="H3771">
        <v>4636.5439448002044</v>
      </c>
      <c r="Q3771">
        <v>3770</v>
      </c>
      <c r="R3771">
        <v>32</v>
      </c>
      <c r="S3771">
        <f>VLOOKUP($R3771,'[3]人物&amp;怪物成长分析'!$B$5:$S$104,12,FALSE)*$W3771</f>
        <v>14853.80661436656</v>
      </c>
      <c r="T3771">
        <f>VLOOKUP($R3771,'[3]人物&amp;怪物成长分析'!$B$5:$S$104,13,FALSE)*$W3771</f>
        <v>940.14659360227449</v>
      </c>
      <c r="U3771">
        <f>VLOOKUP($R3771,'[3]人物&amp;怪物成长分析'!$B$5:$S$104,14,FALSE)*$W3771</f>
        <v>417.8429304898998</v>
      </c>
      <c r="V3771">
        <f>VLOOKUP($R3771,'[3]人物&amp;怪物成长分析'!$B$5:$S$104,17,FALSE)*$W3771</f>
        <v>5622.4848000000002</v>
      </c>
      <c r="W3771" s="1">
        <v>0.51</v>
      </c>
      <c r="X3771">
        <f t="shared" si="58"/>
        <v>4636.5439448002044</v>
      </c>
    </row>
    <row r="3772" spans="1:24" x14ac:dyDescent="0.15">
      <c r="A3772">
        <v>3771</v>
      </c>
      <c r="B3772">
        <v>33</v>
      </c>
      <c r="C3772">
        <v>14524.721718298506</v>
      </c>
      <c r="D3772">
        <v>910.61411024498386</v>
      </c>
      <c r="E3772">
        <v>404.71738233110398</v>
      </c>
      <c r="F3772">
        <v>5092.0289999999995</v>
      </c>
      <c r="G3772" s="1">
        <v>0.45</v>
      </c>
      <c r="H3772">
        <v>4353.1322655696331</v>
      </c>
      <c r="Q3772">
        <v>3771</v>
      </c>
      <c r="R3772">
        <v>33</v>
      </c>
      <c r="S3772">
        <f>VLOOKUP($R3772,'[3]人物&amp;怪物成长分析'!$B$5:$S$104,12,FALSE)*$W3772</f>
        <v>14524.721718298506</v>
      </c>
      <c r="T3772">
        <f>VLOOKUP($R3772,'[3]人物&amp;怪物成长分析'!$B$5:$S$104,13,FALSE)*$W3772</f>
        <v>910.61411024498386</v>
      </c>
      <c r="U3772">
        <f>VLOOKUP($R3772,'[3]人物&amp;怪物成长分析'!$B$5:$S$104,14,FALSE)*$W3772</f>
        <v>404.71738233110398</v>
      </c>
      <c r="V3772">
        <f>VLOOKUP($R3772,'[3]人物&amp;怪物成长分析'!$B$5:$S$104,17,FALSE)*$W3772</f>
        <v>5092.0289999999995</v>
      </c>
      <c r="W3772" s="1">
        <v>0.45</v>
      </c>
      <c r="X3772">
        <f t="shared" si="58"/>
        <v>4353.1322655696331</v>
      </c>
    </row>
    <row r="3773" spans="1:24" x14ac:dyDescent="0.15">
      <c r="A3773">
        <v>3772</v>
      </c>
      <c r="B3773">
        <v>24</v>
      </c>
      <c r="C3773">
        <v>4575.1637540869579</v>
      </c>
      <c r="D3773">
        <v>342.4238984347827</v>
      </c>
      <c r="E3773">
        <v>152.18839930434785</v>
      </c>
      <c r="F3773">
        <v>3391.1904000000004</v>
      </c>
      <c r="G3773" s="1">
        <v>0.39</v>
      </c>
      <c r="H3773">
        <v>2196.7483006831308</v>
      </c>
      <c r="Q3773">
        <v>3772</v>
      </c>
      <c r="R3773">
        <v>24</v>
      </c>
      <c r="S3773">
        <f>VLOOKUP($R3773,'[3]人物&amp;怪物成长分析'!$B$5:$S$104,12,FALSE)*$W3773</f>
        <v>4575.1637540869579</v>
      </c>
      <c r="T3773">
        <f>VLOOKUP($R3773,'[3]人物&amp;怪物成长分析'!$B$5:$S$104,13,FALSE)*$W3773</f>
        <v>342.4238984347827</v>
      </c>
      <c r="U3773">
        <f>VLOOKUP($R3773,'[3]人物&amp;怪物成长分析'!$B$5:$S$104,14,FALSE)*$W3773</f>
        <v>152.18839930434785</v>
      </c>
      <c r="V3773">
        <f>VLOOKUP($R3773,'[3]人物&amp;怪物成长分析'!$B$5:$S$104,17,FALSE)*$W3773</f>
        <v>3391.1904000000004</v>
      </c>
      <c r="W3773" s="1">
        <v>0.39</v>
      </c>
      <c r="X3773">
        <f t="shared" si="58"/>
        <v>2196.7483006831308</v>
      </c>
    </row>
    <row r="3774" spans="1:24" x14ac:dyDescent="0.15">
      <c r="A3774">
        <v>3773</v>
      </c>
      <c r="B3774">
        <v>28</v>
      </c>
      <c r="C3774">
        <v>9938.2958346702362</v>
      </c>
      <c r="D3774">
        <v>672.51625948896344</v>
      </c>
      <c r="E3774">
        <v>298.89611532842821</v>
      </c>
      <c r="F3774">
        <v>5225.7575999999999</v>
      </c>
      <c r="G3774" s="1">
        <v>0.53</v>
      </c>
      <c r="H3774">
        <v>3774.8421506450413</v>
      </c>
      <c r="Q3774">
        <v>3773</v>
      </c>
      <c r="R3774">
        <v>28</v>
      </c>
      <c r="S3774">
        <f>VLOOKUP($R3774,'[3]人物&amp;怪物成长分析'!$B$5:$S$104,12,FALSE)*$W3774</f>
        <v>9938.2958346702362</v>
      </c>
      <c r="T3774">
        <f>VLOOKUP($R3774,'[3]人物&amp;怪物成长分析'!$B$5:$S$104,13,FALSE)*$W3774</f>
        <v>672.51625948896344</v>
      </c>
      <c r="U3774">
        <f>VLOOKUP($R3774,'[3]人物&amp;怪物成长分析'!$B$5:$S$104,14,FALSE)*$W3774</f>
        <v>298.89611532842821</v>
      </c>
      <c r="V3774">
        <f>VLOOKUP($R3774,'[3]人物&amp;怪物成长分析'!$B$5:$S$104,17,FALSE)*$W3774</f>
        <v>5225.7575999999999</v>
      </c>
      <c r="W3774" s="1">
        <v>0.53</v>
      </c>
      <c r="X3774">
        <f t="shared" si="58"/>
        <v>3774.8421506450413</v>
      </c>
    </row>
    <row r="3775" spans="1:24" x14ac:dyDescent="0.15">
      <c r="A3775">
        <v>3774</v>
      </c>
      <c r="B3775">
        <v>24</v>
      </c>
      <c r="C3775">
        <v>7742.5848146086983</v>
      </c>
      <c r="D3775">
        <v>579.48659735117076</v>
      </c>
      <c r="E3775">
        <v>257.5495988227425</v>
      </c>
      <c r="F3775">
        <v>5738.9376000000002</v>
      </c>
      <c r="G3775" s="1">
        <v>0.66</v>
      </c>
      <c r="H3775">
        <v>3717.5740473099131</v>
      </c>
      <c r="Q3775">
        <v>3774</v>
      </c>
      <c r="R3775">
        <v>24</v>
      </c>
      <c r="S3775">
        <f>VLOOKUP($R3775,'[3]人物&amp;怪物成长分析'!$B$5:$S$104,12,FALSE)*$W3775</f>
        <v>7742.5848146086983</v>
      </c>
      <c r="T3775">
        <f>VLOOKUP($R3775,'[3]人物&amp;怪物成长分析'!$B$5:$S$104,13,FALSE)*$W3775</f>
        <v>579.48659735117076</v>
      </c>
      <c r="U3775">
        <f>VLOOKUP($R3775,'[3]人物&amp;怪物成长分析'!$B$5:$S$104,14,FALSE)*$W3775</f>
        <v>257.5495988227425</v>
      </c>
      <c r="V3775">
        <f>VLOOKUP($R3775,'[3]人物&amp;怪物成长分析'!$B$5:$S$104,17,FALSE)*$W3775</f>
        <v>5738.9376000000002</v>
      </c>
      <c r="W3775" s="1">
        <v>0.66</v>
      </c>
      <c r="X3775">
        <f t="shared" si="58"/>
        <v>3717.5740473099131</v>
      </c>
    </row>
    <row r="3776" spans="1:24" x14ac:dyDescent="0.15">
      <c r="A3776">
        <v>3775</v>
      </c>
      <c r="B3776">
        <v>50</v>
      </c>
      <c r="C3776">
        <v>97413.145325217425</v>
      </c>
      <c r="D3776">
        <v>4214.9918650334457</v>
      </c>
      <c r="E3776">
        <v>1873.3297177926427</v>
      </c>
      <c r="F3776">
        <v>9271.0499999999993</v>
      </c>
      <c r="G3776" s="1">
        <v>0.56999999999999995</v>
      </c>
      <c r="H3776">
        <v>15764.405275001742</v>
      </c>
      <c r="Q3776">
        <v>3775</v>
      </c>
      <c r="R3776">
        <v>50</v>
      </c>
      <c r="S3776">
        <f>VLOOKUP($R3776,'[3]人物&amp;怪物成长分析'!$B$5:$S$104,12,FALSE)*$W3776</f>
        <v>97413.145325217425</v>
      </c>
      <c r="T3776">
        <f>VLOOKUP($R3776,'[3]人物&amp;怪物成长分析'!$B$5:$S$104,13,FALSE)*$W3776</f>
        <v>4214.9918650334457</v>
      </c>
      <c r="U3776">
        <f>VLOOKUP($R3776,'[3]人物&amp;怪物成长分析'!$B$5:$S$104,14,FALSE)*$W3776</f>
        <v>1873.3297177926427</v>
      </c>
      <c r="V3776">
        <f>VLOOKUP($R3776,'[3]人物&amp;怪物成长分析'!$B$5:$S$104,17,FALSE)*$W3776</f>
        <v>9271.0499999999993</v>
      </c>
      <c r="W3776" s="1">
        <v>0.56999999999999995</v>
      </c>
      <c r="X3776">
        <f t="shared" si="58"/>
        <v>15764.405275001742</v>
      </c>
    </row>
    <row r="3777" spans="1:24" x14ac:dyDescent="0.15">
      <c r="A3777">
        <v>3776</v>
      </c>
      <c r="B3777">
        <v>44</v>
      </c>
      <c r="C3777">
        <v>49582.54681796924</v>
      </c>
      <c r="D3777">
        <v>2456.5940432909701</v>
      </c>
      <c r="E3777">
        <v>1091.8195747959869</v>
      </c>
      <c r="F3777">
        <v>7259.08</v>
      </c>
      <c r="G3777" s="1">
        <v>0.5</v>
      </c>
      <c r="H3777">
        <v>9599.7632289668727</v>
      </c>
      <c r="Q3777">
        <v>3776</v>
      </c>
      <c r="R3777">
        <v>44</v>
      </c>
      <c r="S3777">
        <f>VLOOKUP($R3777,'[3]人物&amp;怪物成长分析'!$B$5:$S$104,12,FALSE)*$W3777</f>
        <v>49582.54681796924</v>
      </c>
      <c r="T3777">
        <f>VLOOKUP($R3777,'[3]人物&amp;怪物成长分析'!$B$5:$S$104,13,FALSE)*$W3777</f>
        <v>2456.5940432909701</v>
      </c>
      <c r="U3777">
        <f>VLOOKUP($R3777,'[3]人物&amp;怪物成长分析'!$B$5:$S$104,14,FALSE)*$W3777</f>
        <v>1091.8195747959869</v>
      </c>
      <c r="V3777">
        <f>VLOOKUP($R3777,'[3]人物&amp;怪物成长分析'!$B$5:$S$104,17,FALSE)*$W3777</f>
        <v>7259.08</v>
      </c>
      <c r="W3777" s="1">
        <v>0.5</v>
      </c>
      <c r="X3777">
        <f t="shared" si="58"/>
        <v>9599.7632289668727</v>
      </c>
    </row>
    <row r="3778" spans="1:24" x14ac:dyDescent="0.15">
      <c r="A3778">
        <v>3777</v>
      </c>
      <c r="B3778">
        <v>44</v>
      </c>
      <c r="C3778">
        <v>30741.17902714093</v>
      </c>
      <c r="D3778">
        <v>1523.0883068404014</v>
      </c>
      <c r="E3778">
        <v>676.92813637351185</v>
      </c>
      <c r="F3778">
        <v>4500.6296000000002</v>
      </c>
      <c r="G3778" s="1">
        <v>0.31</v>
      </c>
      <c r="H3778">
        <v>5951.8532019594604</v>
      </c>
      <c r="Q3778">
        <v>3777</v>
      </c>
      <c r="R3778">
        <v>44</v>
      </c>
      <c r="S3778">
        <f>VLOOKUP($R3778,'[3]人物&amp;怪物成长分析'!$B$5:$S$104,12,FALSE)*$W3778</f>
        <v>30741.17902714093</v>
      </c>
      <c r="T3778">
        <f>VLOOKUP($R3778,'[3]人物&amp;怪物成长分析'!$B$5:$S$104,13,FALSE)*$W3778</f>
        <v>1523.0883068404014</v>
      </c>
      <c r="U3778">
        <f>VLOOKUP($R3778,'[3]人物&amp;怪物成长分析'!$B$5:$S$104,14,FALSE)*$W3778</f>
        <v>676.92813637351185</v>
      </c>
      <c r="V3778">
        <f>VLOOKUP($R3778,'[3]人物&amp;怪物成长分析'!$B$5:$S$104,17,FALSE)*$W3778</f>
        <v>4500.6296000000002</v>
      </c>
      <c r="W3778" s="1">
        <v>0.31</v>
      </c>
      <c r="X3778">
        <f t="shared" si="58"/>
        <v>5951.8532019594604</v>
      </c>
    </row>
    <row r="3779" spans="1:24" x14ac:dyDescent="0.15">
      <c r="A3779">
        <v>3778</v>
      </c>
      <c r="B3779">
        <v>44</v>
      </c>
      <c r="C3779">
        <v>40657.688390734773</v>
      </c>
      <c r="D3779">
        <v>2014.4071154985954</v>
      </c>
      <c r="E3779">
        <v>895.29205133270921</v>
      </c>
      <c r="F3779">
        <v>5952.4456</v>
      </c>
      <c r="G3779" s="1">
        <v>0.41</v>
      </c>
      <c r="H3779">
        <v>7871.8058477528348</v>
      </c>
      <c r="Q3779">
        <v>3778</v>
      </c>
      <c r="R3779">
        <v>44</v>
      </c>
      <c r="S3779">
        <f>VLOOKUP($R3779,'[3]人物&amp;怪物成长分析'!$B$5:$S$104,12,FALSE)*$W3779</f>
        <v>40657.688390734773</v>
      </c>
      <c r="T3779">
        <f>VLOOKUP($R3779,'[3]人物&amp;怪物成长分析'!$B$5:$S$104,13,FALSE)*$W3779</f>
        <v>2014.4071154985954</v>
      </c>
      <c r="U3779">
        <f>VLOOKUP($R3779,'[3]人物&amp;怪物成长分析'!$B$5:$S$104,14,FALSE)*$W3779</f>
        <v>895.29205133270921</v>
      </c>
      <c r="V3779">
        <f>VLOOKUP($R3779,'[3]人物&amp;怪物成长分析'!$B$5:$S$104,17,FALSE)*$W3779</f>
        <v>5952.4456</v>
      </c>
      <c r="W3779" s="1">
        <v>0.41</v>
      </c>
      <c r="X3779">
        <f t="shared" ref="X3779:X3842" si="59">SUMPRODUCT(S3779:V3779,$M$6:$P$6)*1.2</f>
        <v>7871.8058477528348</v>
      </c>
    </row>
    <row r="3780" spans="1:24" x14ac:dyDescent="0.15">
      <c r="A3780">
        <v>3779</v>
      </c>
      <c r="B3780">
        <v>34</v>
      </c>
      <c r="C3780">
        <v>11047.854470926757</v>
      </c>
      <c r="D3780">
        <v>686.29235661632129</v>
      </c>
      <c r="E3780">
        <v>305.01882516280943</v>
      </c>
      <c r="F3780">
        <v>3598.0956000000001</v>
      </c>
      <c r="G3780" s="1">
        <v>0.31</v>
      </c>
      <c r="H3780">
        <v>3187.8934375394415</v>
      </c>
      <c r="Q3780">
        <v>3779</v>
      </c>
      <c r="R3780">
        <v>34</v>
      </c>
      <c r="S3780">
        <f>VLOOKUP($R3780,'[3]人物&amp;怪物成长分析'!$B$5:$S$104,12,FALSE)*$W3780</f>
        <v>11047.854470926757</v>
      </c>
      <c r="T3780">
        <f>VLOOKUP($R3780,'[3]人物&amp;怪物成长分析'!$B$5:$S$104,13,FALSE)*$W3780</f>
        <v>686.29235661632129</v>
      </c>
      <c r="U3780">
        <f>VLOOKUP($R3780,'[3]人物&amp;怪物成长分析'!$B$5:$S$104,14,FALSE)*$W3780</f>
        <v>305.01882516280943</v>
      </c>
      <c r="V3780">
        <f>VLOOKUP($R3780,'[3]人物&amp;怪物成长分析'!$B$5:$S$104,17,FALSE)*$W3780</f>
        <v>3598.0956000000001</v>
      </c>
      <c r="W3780" s="1">
        <v>0.31</v>
      </c>
      <c r="X3780">
        <f t="shared" si="59"/>
        <v>3187.8934375394415</v>
      </c>
    </row>
    <row r="3781" spans="1:24" x14ac:dyDescent="0.15">
      <c r="A3781">
        <v>3780</v>
      </c>
      <c r="B3781">
        <v>49</v>
      </c>
      <c r="C3781">
        <v>59294.226386094175</v>
      </c>
      <c r="D3781">
        <v>2621.4122324937803</v>
      </c>
      <c r="E3781">
        <v>1165.0721033305692</v>
      </c>
      <c r="F3781">
        <v>6070.0667999999996</v>
      </c>
      <c r="G3781" s="1">
        <v>0.38</v>
      </c>
      <c r="H3781">
        <v>9866.4913239217403</v>
      </c>
      <c r="Q3781">
        <v>3780</v>
      </c>
      <c r="R3781">
        <v>49</v>
      </c>
      <c r="S3781">
        <f>VLOOKUP($R3781,'[3]人物&amp;怪物成长分析'!$B$5:$S$104,12,FALSE)*$W3781</f>
        <v>59294.226386094175</v>
      </c>
      <c r="T3781">
        <f>VLOOKUP($R3781,'[3]人物&amp;怪物成长分析'!$B$5:$S$104,13,FALSE)*$W3781</f>
        <v>2621.4122324937803</v>
      </c>
      <c r="U3781">
        <f>VLOOKUP($R3781,'[3]人物&amp;怪物成长分析'!$B$5:$S$104,14,FALSE)*$W3781</f>
        <v>1165.0721033305692</v>
      </c>
      <c r="V3781">
        <f>VLOOKUP($R3781,'[3]人物&amp;怪物成长分析'!$B$5:$S$104,17,FALSE)*$W3781</f>
        <v>6070.0667999999996</v>
      </c>
      <c r="W3781" s="1">
        <v>0.38</v>
      </c>
      <c r="X3781">
        <f t="shared" si="59"/>
        <v>9866.4913239217403</v>
      </c>
    </row>
    <row r="3782" spans="1:24" x14ac:dyDescent="0.15">
      <c r="A3782">
        <v>3781</v>
      </c>
      <c r="B3782">
        <v>49</v>
      </c>
      <c r="C3782">
        <v>73337.595793326996</v>
      </c>
      <c r="D3782">
        <v>3242.2730244002018</v>
      </c>
      <c r="E3782">
        <v>1441.0102330667567</v>
      </c>
      <c r="F3782">
        <v>7507.7141999999994</v>
      </c>
      <c r="G3782" s="1">
        <v>0.47</v>
      </c>
      <c r="H3782">
        <v>12203.291900640046</v>
      </c>
      <c r="Q3782">
        <v>3781</v>
      </c>
      <c r="R3782">
        <v>49</v>
      </c>
      <c r="S3782">
        <f>VLOOKUP($R3782,'[3]人物&amp;怪物成长分析'!$B$5:$S$104,12,FALSE)*$W3782</f>
        <v>73337.595793326996</v>
      </c>
      <c r="T3782">
        <f>VLOOKUP($R3782,'[3]人物&amp;怪物成长分析'!$B$5:$S$104,13,FALSE)*$W3782</f>
        <v>3242.2730244002018</v>
      </c>
      <c r="U3782">
        <f>VLOOKUP($R3782,'[3]人物&amp;怪物成长分析'!$B$5:$S$104,14,FALSE)*$W3782</f>
        <v>1441.0102330667567</v>
      </c>
      <c r="V3782">
        <f>VLOOKUP($R3782,'[3]人物&amp;怪物成长分析'!$B$5:$S$104,17,FALSE)*$W3782</f>
        <v>7507.7141999999994</v>
      </c>
      <c r="W3782" s="1">
        <v>0.47</v>
      </c>
      <c r="X3782">
        <f t="shared" si="59"/>
        <v>12203.291900640046</v>
      </c>
    </row>
    <row r="3783" spans="1:24" x14ac:dyDescent="0.15">
      <c r="A3783">
        <v>3782</v>
      </c>
      <c r="B3783">
        <v>46</v>
      </c>
      <c r="C3783">
        <v>64624.037915288856</v>
      </c>
      <c r="D3783">
        <v>3055.1088180569914</v>
      </c>
      <c r="E3783">
        <v>1357.8261413586631</v>
      </c>
      <c r="F3783">
        <v>8154.2375999999995</v>
      </c>
      <c r="G3783" s="1">
        <v>0.54</v>
      </c>
      <c r="H3783">
        <v>11724.40471203265</v>
      </c>
      <c r="Q3783">
        <v>3782</v>
      </c>
      <c r="R3783">
        <v>46</v>
      </c>
      <c r="S3783">
        <f>VLOOKUP($R3783,'[3]人物&amp;怪物成长分析'!$B$5:$S$104,12,FALSE)*$W3783</f>
        <v>64624.037915288856</v>
      </c>
      <c r="T3783">
        <f>VLOOKUP($R3783,'[3]人物&amp;怪物成长分析'!$B$5:$S$104,13,FALSE)*$W3783</f>
        <v>3055.1088180569914</v>
      </c>
      <c r="U3783">
        <f>VLOOKUP($R3783,'[3]人物&amp;怪物成长分析'!$B$5:$S$104,14,FALSE)*$W3783</f>
        <v>1357.8261413586631</v>
      </c>
      <c r="V3783">
        <f>VLOOKUP($R3783,'[3]人物&amp;怪物成长分析'!$B$5:$S$104,17,FALSE)*$W3783</f>
        <v>8154.2375999999995</v>
      </c>
      <c r="W3783" s="1">
        <v>0.54</v>
      </c>
      <c r="X3783">
        <f t="shared" si="59"/>
        <v>11724.40471203265</v>
      </c>
    </row>
    <row r="3784" spans="1:24" x14ac:dyDescent="0.15">
      <c r="A3784">
        <v>3783</v>
      </c>
      <c r="B3784">
        <v>35</v>
      </c>
      <c r="C3784">
        <v>13333.006899130438</v>
      </c>
      <c r="D3784">
        <v>820.90545495652191</v>
      </c>
      <c r="E3784">
        <v>364.84686886956536</v>
      </c>
      <c r="F3784">
        <v>4045.2860000000001</v>
      </c>
      <c r="G3784" s="1">
        <v>0.34</v>
      </c>
      <c r="H3784">
        <v>3713.3638077495652</v>
      </c>
      <c r="Q3784">
        <v>3783</v>
      </c>
      <c r="R3784">
        <v>35</v>
      </c>
      <c r="S3784">
        <f>VLOOKUP($R3784,'[3]人物&amp;怪物成长分析'!$B$5:$S$104,12,FALSE)*$W3784</f>
        <v>13333.006899130438</v>
      </c>
      <c r="T3784">
        <f>VLOOKUP($R3784,'[3]人物&amp;怪物成长分析'!$B$5:$S$104,13,FALSE)*$W3784</f>
        <v>820.90545495652191</v>
      </c>
      <c r="U3784">
        <f>VLOOKUP($R3784,'[3]人物&amp;怪物成长分析'!$B$5:$S$104,14,FALSE)*$W3784</f>
        <v>364.84686886956536</v>
      </c>
      <c r="V3784">
        <f>VLOOKUP($R3784,'[3]人物&amp;怪物成长分析'!$B$5:$S$104,17,FALSE)*$W3784</f>
        <v>4045.2860000000001</v>
      </c>
      <c r="W3784" s="1">
        <v>0.34</v>
      </c>
      <c r="X3784">
        <f t="shared" si="59"/>
        <v>3713.3638077495652</v>
      </c>
    </row>
    <row r="3785" spans="1:24" x14ac:dyDescent="0.15">
      <c r="A3785">
        <v>3784</v>
      </c>
      <c r="B3785">
        <v>35</v>
      </c>
      <c r="C3785">
        <v>25881.719274782612</v>
      </c>
      <c r="D3785">
        <v>1593.5223537391307</v>
      </c>
      <c r="E3785">
        <v>708.23215721739155</v>
      </c>
      <c r="F3785">
        <v>7852.6140000000005</v>
      </c>
      <c r="G3785" s="1">
        <v>0.66</v>
      </c>
      <c r="H3785">
        <v>7208.2944503373928</v>
      </c>
      <c r="Q3785">
        <v>3784</v>
      </c>
      <c r="R3785">
        <v>35</v>
      </c>
      <c r="S3785">
        <f>VLOOKUP($R3785,'[3]人物&amp;怪物成长分析'!$B$5:$S$104,12,FALSE)*$W3785</f>
        <v>25881.719274782612</v>
      </c>
      <c r="T3785">
        <f>VLOOKUP($R3785,'[3]人物&amp;怪物成长分析'!$B$5:$S$104,13,FALSE)*$W3785</f>
        <v>1593.5223537391307</v>
      </c>
      <c r="U3785">
        <f>VLOOKUP($R3785,'[3]人物&amp;怪物成长分析'!$B$5:$S$104,14,FALSE)*$W3785</f>
        <v>708.23215721739155</v>
      </c>
      <c r="V3785">
        <f>VLOOKUP($R3785,'[3]人物&amp;怪物成长分析'!$B$5:$S$104,17,FALSE)*$W3785</f>
        <v>7852.6140000000005</v>
      </c>
      <c r="W3785" s="1">
        <v>0.66</v>
      </c>
      <c r="X3785">
        <f t="shared" si="59"/>
        <v>7208.2944503373928</v>
      </c>
    </row>
    <row r="3786" spans="1:24" x14ac:dyDescent="0.15">
      <c r="A3786">
        <v>3785</v>
      </c>
      <c r="B3786">
        <v>32</v>
      </c>
      <c r="C3786">
        <v>18348.819935393985</v>
      </c>
      <c r="D3786">
        <v>1161.3575568028095</v>
      </c>
      <c r="E3786">
        <v>516.15891413458212</v>
      </c>
      <c r="F3786">
        <v>6945.4223999999995</v>
      </c>
      <c r="G3786" s="1">
        <v>0.63</v>
      </c>
      <c r="H3786">
        <v>5727.4954612237807</v>
      </c>
      <c r="Q3786">
        <v>3785</v>
      </c>
      <c r="R3786">
        <v>32</v>
      </c>
      <c r="S3786">
        <f>VLOOKUP($R3786,'[3]人物&amp;怪物成长分析'!$B$5:$S$104,12,FALSE)*$W3786</f>
        <v>18348.819935393985</v>
      </c>
      <c r="T3786">
        <f>VLOOKUP($R3786,'[3]人物&amp;怪物成长分析'!$B$5:$S$104,13,FALSE)*$W3786</f>
        <v>1161.3575568028095</v>
      </c>
      <c r="U3786">
        <f>VLOOKUP($R3786,'[3]人物&amp;怪物成长分析'!$B$5:$S$104,14,FALSE)*$W3786</f>
        <v>516.15891413458212</v>
      </c>
      <c r="V3786">
        <f>VLOOKUP($R3786,'[3]人物&amp;怪物成长分析'!$B$5:$S$104,17,FALSE)*$W3786</f>
        <v>6945.4223999999995</v>
      </c>
      <c r="W3786" s="1">
        <v>0.63</v>
      </c>
      <c r="X3786">
        <f t="shared" si="59"/>
        <v>5727.4954612237807</v>
      </c>
    </row>
    <row r="3787" spans="1:24" x14ac:dyDescent="0.15">
      <c r="A3787">
        <v>3786</v>
      </c>
      <c r="B3787">
        <v>47</v>
      </c>
      <c r="C3787">
        <v>70748.778466003569</v>
      </c>
      <c r="D3787">
        <v>3269.3555159578605</v>
      </c>
      <c r="E3787">
        <v>1453.0468959812715</v>
      </c>
      <c r="F3787">
        <v>8311.4531999999999</v>
      </c>
      <c r="G3787" s="1">
        <v>0.54</v>
      </c>
      <c r="H3787">
        <v>12453.897166295132</v>
      </c>
      <c r="Q3787">
        <v>3786</v>
      </c>
      <c r="R3787">
        <v>47</v>
      </c>
      <c r="S3787">
        <f>VLOOKUP($R3787,'[3]人物&amp;怪物成长分析'!$B$5:$S$104,12,FALSE)*$W3787</f>
        <v>70748.778466003569</v>
      </c>
      <c r="T3787">
        <f>VLOOKUP($R3787,'[3]人物&amp;怪物成长分析'!$B$5:$S$104,13,FALSE)*$W3787</f>
        <v>3269.3555159578605</v>
      </c>
      <c r="U3787">
        <f>VLOOKUP($R3787,'[3]人物&amp;怪物成长分析'!$B$5:$S$104,14,FALSE)*$W3787</f>
        <v>1453.0468959812715</v>
      </c>
      <c r="V3787">
        <f>VLOOKUP($R3787,'[3]人物&amp;怪物成长分析'!$B$5:$S$104,17,FALSE)*$W3787</f>
        <v>8311.4531999999999</v>
      </c>
      <c r="W3787" s="1">
        <v>0.54</v>
      </c>
      <c r="X3787">
        <f t="shared" si="59"/>
        <v>12453.897166295132</v>
      </c>
    </row>
    <row r="3788" spans="1:24" x14ac:dyDescent="0.15">
      <c r="A3788">
        <v>3787</v>
      </c>
      <c r="B3788">
        <v>24</v>
      </c>
      <c r="C3788">
        <v>8681.0799436521756</v>
      </c>
      <c r="D3788">
        <v>649.72739703010041</v>
      </c>
      <c r="E3788">
        <v>288.76773201337795</v>
      </c>
      <c r="F3788">
        <v>6434.5664000000006</v>
      </c>
      <c r="G3788" s="1">
        <v>0.74</v>
      </c>
      <c r="H3788">
        <v>4168.1890833474781</v>
      </c>
      <c r="Q3788">
        <v>3787</v>
      </c>
      <c r="R3788">
        <v>24</v>
      </c>
      <c r="S3788">
        <f>VLOOKUP($R3788,'[3]人物&amp;怪物成长分析'!$B$5:$S$104,12,FALSE)*$W3788</f>
        <v>8681.0799436521756</v>
      </c>
      <c r="T3788">
        <f>VLOOKUP($R3788,'[3]人物&amp;怪物成长分析'!$B$5:$S$104,13,FALSE)*$W3788</f>
        <v>649.72739703010041</v>
      </c>
      <c r="U3788">
        <f>VLOOKUP($R3788,'[3]人物&amp;怪物成长分析'!$B$5:$S$104,14,FALSE)*$W3788</f>
        <v>288.76773201337795</v>
      </c>
      <c r="V3788">
        <f>VLOOKUP($R3788,'[3]人物&amp;怪物成长分析'!$B$5:$S$104,17,FALSE)*$W3788</f>
        <v>6434.5664000000006</v>
      </c>
      <c r="W3788" s="1">
        <v>0.74</v>
      </c>
      <c r="X3788">
        <f t="shared" si="59"/>
        <v>4168.1890833474781</v>
      </c>
    </row>
    <row r="3789" spans="1:24" x14ac:dyDescent="0.15">
      <c r="A3789">
        <v>3788</v>
      </c>
      <c r="B3789">
        <v>33</v>
      </c>
      <c r="C3789">
        <v>19689.067218137974</v>
      </c>
      <c r="D3789">
        <v>1234.3880161098668</v>
      </c>
      <c r="E3789">
        <v>548.61689604882986</v>
      </c>
      <c r="F3789">
        <v>6902.5281999999988</v>
      </c>
      <c r="G3789" s="1">
        <v>0.61</v>
      </c>
      <c r="H3789">
        <v>5900.9126266610592</v>
      </c>
      <c r="Q3789">
        <v>3788</v>
      </c>
      <c r="R3789">
        <v>33</v>
      </c>
      <c r="S3789">
        <f>VLOOKUP($R3789,'[3]人物&amp;怪物成长分析'!$B$5:$S$104,12,FALSE)*$W3789</f>
        <v>19689.067218137974</v>
      </c>
      <c r="T3789">
        <f>VLOOKUP($R3789,'[3]人物&amp;怪物成长分析'!$B$5:$S$104,13,FALSE)*$W3789</f>
        <v>1234.3880161098668</v>
      </c>
      <c r="U3789">
        <f>VLOOKUP($R3789,'[3]人物&amp;怪物成长分析'!$B$5:$S$104,14,FALSE)*$W3789</f>
        <v>548.61689604882986</v>
      </c>
      <c r="V3789">
        <f>VLOOKUP($R3789,'[3]人物&amp;怪物成长分析'!$B$5:$S$104,17,FALSE)*$W3789</f>
        <v>6902.5281999999988</v>
      </c>
      <c r="W3789" s="1">
        <v>0.61</v>
      </c>
      <c r="X3789">
        <f t="shared" si="59"/>
        <v>5900.9126266610592</v>
      </c>
    </row>
    <row r="3790" spans="1:24" x14ac:dyDescent="0.15">
      <c r="A3790">
        <v>3789</v>
      </c>
      <c r="B3790">
        <v>32</v>
      </c>
      <c r="C3790">
        <v>21261.331036250172</v>
      </c>
      <c r="D3790">
        <v>1345.700026136589</v>
      </c>
      <c r="E3790">
        <v>598.08890050515072</v>
      </c>
      <c r="F3790">
        <v>8047.8703999999998</v>
      </c>
      <c r="G3790" s="1">
        <v>0.73</v>
      </c>
      <c r="H3790">
        <v>6636.6217249100964</v>
      </c>
      <c r="Q3790">
        <v>3789</v>
      </c>
      <c r="R3790">
        <v>32</v>
      </c>
      <c r="S3790">
        <f>VLOOKUP($R3790,'[3]人物&amp;怪物成长分析'!$B$5:$S$104,12,FALSE)*$W3790</f>
        <v>21261.331036250172</v>
      </c>
      <c r="T3790">
        <f>VLOOKUP($R3790,'[3]人物&amp;怪物成长分析'!$B$5:$S$104,13,FALSE)*$W3790</f>
        <v>1345.700026136589</v>
      </c>
      <c r="U3790">
        <f>VLOOKUP($R3790,'[3]人物&amp;怪物成长分析'!$B$5:$S$104,14,FALSE)*$W3790</f>
        <v>598.08890050515072</v>
      </c>
      <c r="V3790">
        <f>VLOOKUP($R3790,'[3]人物&amp;怪物成长分析'!$B$5:$S$104,17,FALSE)*$W3790</f>
        <v>8047.8703999999998</v>
      </c>
      <c r="W3790" s="1">
        <v>0.73</v>
      </c>
      <c r="X3790">
        <f t="shared" si="59"/>
        <v>6636.6217249100964</v>
      </c>
    </row>
    <row r="3791" spans="1:24" x14ac:dyDescent="0.15">
      <c r="A3791">
        <v>3790</v>
      </c>
      <c r="B3791">
        <v>50</v>
      </c>
      <c r="C3791">
        <v>112794.16827130441</v>
      </c>
      <c r="D3791">
        <v>4880.5168963545175</v>
      </c>
      <c r="E3791">
        <v>2169.1186206020079</v>
      </c>
      <c r="F3791">
        <v>10734.9</v>
      </c>
      <c r="G3791" s="1">
        <v>0.66</v>
      </c>
      <c r="H3791">
        <v>18253.521897370443</v>
      </c>
      <c r="Q3791">
        <v>3790</v>
      </c>
      <c r="R3791">
        <v>50</v>
      </c>
      <c r="S3791">
        <f>VLOOKUP($R3791,'[3]人物&amp;怪物成长分析'!$B$5:$S$104,12,FALSE)*$W3791</f>
        <v>112794.16827130441</v>
      </c>
      <c r="T3791">
        <f>VLOOKUP($R3791,'[3]人物&amp;怪物成长分析'!$B$5:$S$104,13,FALSE)*$W3791</f>
        <v>4880.5168963545175</v>
      </c>
      <c r="U3791">
        <f>VLOOKUP($R3791,'[3]人物&amp;怪物成长分析'!$B$5:$S$104,14,FALSE)*$W3791</f>
        <v>2169.1186206020079</v>
      </c>
      <c r="V3791">
        <f>VLOOKUP($R3791,'[3]人物&amp;怪物成长分析'!$B$5:$S$104,17,FALSE)*$W3791</f>
        <v>10734.9</v>
      </c>
      <c r="W3791" s="1">
        <v>0.66</v>
      </c>
      <c r="X3791">
        <f t="shared" si="59"/>
        <v>18253.521897370443</v>
      </c>
    </row>
    <row r="3792" spans="1:24" x14ac:dyDescent="0.15">
      <c r="A3792">
        <v>3791</v>
      </c>
      <c r="B3792">
        <v>48</v>
      </c>
      <c r="C3792">
        <v>105913.49317091065</v>
      </c>
      <c r="D3792">
        <v>4786.2288896556547</v>
      </c>
      <c r="E3792">
        <v>2127.2128398469576</v>
      </c>
      <c r="F3792">
        <v>11605.212799999999</v>
      </c>
      <c r="G3792" s="1">
        <v>0.74</v>
      </c>
      <c r="H3792">
        <v>18114.904570006845</v>
      </c>
      <c r="Q3792">
        <v>3791</v>
      </c>
      <c r="R3792">
        <v>48</v>
      </c>
      <c r="S3792">
        <f>VLOOKUP($R3792,'[3]人物&amp;怪物成长分析'!$B$5:$S$104,12,FALSE)*$W3792</f>
        <v>105913.49317091065</v>
      </c>
      <c r="T3792">
        <f>VLOOKUP($R3792,'[3]人物&amp;怪物成长分析'!$B$5:$S$104,13,FALSE)*$W3792</f>
        <v>4786.2288896556547</v>
      </c>
      <c r="U3792">
        <f>VLOOKUP($R3792,'[3]人物&amp;怪物成长分析'!$B$5:$S$104,14,FALSE)*$W3792</f>
        <v>2127.2128398469576</v>
      </c>
      <c r="V3792">
        <f>VLOOKUP($R3792,'[3]人物&amp;怪物成长分析'!$B$5:$S$104,17,FALSE)*$W3792</f>
        <v>11605.212799999999</v>
      </c>
      <c r="W3792" s="1">
        <v>0.74</v>
      </c>
      <c r="X3792">
        <f t="shared" si="59"/>
        <v>18114.904570006845</v>
      </c>
    </row>
    <row r="3793" spans="1:24" x14ac:dyDescent="0.15">
      <c r="A3793">
        <v>3792</v>
      </c>
      <c r="B3793">
        <v>37</v>
      </c>
      <c r="C3793">
        <v>17752.670971065785</v>
      </c>
      <c r="D3793">
        <v>1053.5589993970236</v>
      </c>
      <c r="E3793">
        <v>468.24844417645494</v>
      </c>
      <c r="F3793">
        <v>4617.6666000000005</v>
      </c>
      <c r="G3793" s="1">
        <v>0.37</v>
      </c>
      <c r="H3793">
        <v>4562.305111699332</v>
      </c>
      <c r="Q3793">
        <v>3792</v>
      </c>
      <c r="R3793">
        <v>37</v>
      </c>
      <c r="S3793">
        <f>VLOOKUP($R3793,'[3]人物&amp;怪物成长分析'!$B$5:$S$104,12,FALSE)*$W3793</f>
        <v>17752.670971065785</v>
      </c>
      <c r="T3793">
        <f>VLOOKUP($R3793,'[3]人物&amp;怪物成长分析'!$B$5:$S$104,13,FALSE)*$W3793</f>
        <v>1053.5589993970236</v>
      </c>
      <c r="U3793">
        <f>VLOOKUP($R3793,'[3]人物&amp;怪物成长分析'!$B$5:$S$104,14,FALSE)*$W3793</f>
        <v>468.24844417645494</v>
      </c>
      <c r="V3793">
        <f>VLOOKUP($R3793,'[3]人物&amp;怪物成长分析'!$B$5:$S$104,17,FALSE)*$W3793</f>
        <v>4617.6666000000005</v>
      </c>
      <c r="W3793" s="1">
        <v>0.37</v>
      </c>
      <c r="X3793">
        <f t="shared" si="59"/>
        <v>4562.305111699332</v>
      </c>
    </row>
    <row r="3794" spans="1:24" x14ac:dyDescent="0.15">
      <c r="A3794">
        <v>3793</v>
      </c>
      <c r="B3794">
        <v>45</v>
      </c>
      <c r="C3794">
        <v>65440.589409903027</v>
      </c>
      <c r="D3794">
        <v>3166.3905348160542</v>
      </c>
      <c r="E3794">
        <v>1407.2846821404687</v>
      </c>
      <c r="F3794">
        <v>8885.58</v>
      </c>
      <c r="G3794" s="1">
        <v>0.6</v>
      </c>
      <c r="H3794">
        <v>12254.875192023172</v>
      </c>
      <c r="Q3794">
        <v>3793</v>
      </c>
      <c r="R3794">
        <v>45</v>
      </c>
      <c r="S3794">
        <f>VLOOKUP($R3794,'[3]人物&amp;怪物成长分析'!$B$5:$S$104,12,FALSE)*$W3794</f>
        <v>65440.589409903027</v>
      </c>
      <c r="T3794">
        <f>VLOOKUP($R3794,'[3]人物&amp;怪物成长分析'!$B$5:$S$104,13,FALSE)*$W3794</f>
        <v>3166.3905348160542</v>
      </c>
      <c r="U3794">
        <f>VLOOKUP($R3794,'[3]人物&amp;怪物成长分析'!$B$5:$S$104,14,FALSE)*$W3794</f>
        <v>1407.2846821404687</v>
      </c>
      <c r="V3794">
        <f>VLOOKUP($R3794,'[3]人物&amp;怪物成长分析'!$B$5:$S$104,17,FALSE)*$W3794</f>
        <v>8885.58</v>
      </c>
      <c r="W3794" s="1">
        <v>0.6</v>
      </c>
      <c r="X3794">
        <f t="shared" si="59"/>
        <v>12254.875192023172</v>
      </c>
    </row>
    <row r="3795" spans="1:24" x14ac:dyDescent="0.15">
      <c r="A3795">
        <v>3794</v>
      </c>
      <c r="B3795">
        <v>42</v>
      </c>
      <c r="C3795">
        <v>31725.912421815672</v>
      </c>
      <c r="D3795">
        <v>1650.5639568000006</v>
      </c>
      <c r="E3795">
        <v>733.5839808000004</v>
      </c>
      <c r="F3795">
        <v>5434.9931999999999</v>
      </c>
      <c r="G3795" s="1">
        <v>0.39</v>
      </c>
      <c r="H3795">
        <v>6601.298546967153</v>
      </c>
      <c r="Q3795">
        <v>3794</v>
      </c>
      <c r="R3795">
        <v>42</v>
      </c>
      <c r="S3795">
        <f>VLOOKUP($R3795,'[3]人物&amp;怪物成长分析'!$B$5:$S$104,12,FALSE)*$W3795</f>
        <v>31725.912421815672</v>
      </c>
      <c r="T3795">
        <f>VLOOKUP($R3795,'[3]人物&amp;怪物成长分析'!$B$5:$S$104,13,FALSE)*$W3795</f>
        <v>1650.5639568000006</v>
      </c>
      <c r="U3795">
        <f>VLOOKUP($R3795,'[3]人物&amp;怪物成长分析'!$B$5:$S$104,14,FALSE)*$W3795</f>
        <v>733.5839808000004</v>
      </c>
      <c r="V3795">
        <f>VLOOKUP($R3795,'[3]人物&amp;怪物成长分析'!$B$5:$S$104,17,FALSE)*$W3795</f>
        <v>5434.9931999999999</v>
      </c>
      <c r="W3795" s="1">
        <v>0.39</v>
      </c>
      <c r="X3795">
        <f t="shared" si="59"/>
        <v>6601.298546967153</v>
      </c>
    </row>
    <row r="3796" spans="1:24" x14ac:dyDescent="0.15">
      <c r="A3796">
        <v>3795</v>
      </c>
      <c r="B3796">
        <v>34</v>
      </c>
      <c r="C3796">
        <v>27797.827378460875</v>
      </c>
      <c r="D3796">
        <v>1726.800123099131</v>
      </c>
      <c r="E3796">
        <v>767.46672137739154</v>
      </c>
      <c r="F3796">
        <v>9053.2728000000006</v>
      </c>
      <c r="G3796" s="1">
        <v>0.78</v>
      </c>
      <c r="H3796">
        <v>8021.1512299379492</v>
      </c>
      <c r="Q3796">
        <v>3795</v>
      </c>
      <c r="R3796">
        <v>34</v>
      </c>
      <c r="S3796">
        <f>VLOOKUP($R3796,'[3]人物&amp;怪物成长分析'!$B$5:$S$104,12,FALSE)*$W3796</f>
        <v>27797.827378460875</v>
      </c>
      <c r="T3796">
        <f>VLOOKUP($R3796,'[3]人物&amp;怪物成长分析'!$B$5:$S$104,13,FALSE)*$W3796</f>
        <v>1726.800123099131</v>
      </c>
      <c r="U3796">
        <f>VLOOKUP($R3796,'[3]人物&amp;怪物成长分析'!$B$5:$S$104,14,FALSE)*$W3796</f>
        <v>767.46672137739154</v>
      </c>
      <c r="V3796">
        <f>VLOOKUP($R3796,'[3]人物&amp;怪物成长分析'!$B$5:$S$104,17,FALSE)*$W3796</f>
        <v>9053.2728000000006</v>
      </c>
      <c r="W3796" s="1">
        <v>0.78</v>
      </c>
      <c r="X3796">
        <f t="shared" si="59"/>
        <v>8021.1512299379492</v>
      </c>
    </row>
    <row r="3797" spans="1:24" x14ac:dyDescent="0.15">
      <c r="A3797">
        <v>3796</v>
      </c>
      <c r="B3797">
        <v>33</v>
      </c>
      <c r="C3797">
        <v>11942.548968378771</v>
      </c>
      <c r="D3797">
        <v>748.7271573125422</v>
      </c>
      <c r="E3797">
        <v>332.76762547224104</v>
      </c>
      <c r="F3797">
        <v>4186.7793999999994</v>
      </c>
      <c r="G3797" s="1">
        <v>0.37</v>
      </c>
      <c r="H3797">
        <v>3579.2420850239205</v>
      </c>
      <c r="Q3797">
        <v>3796</v>
      </c>
      <c r="R3797">
        <v>33</v>
      </c>
      <c r="S3797">
        <f>VLOOKUP($R3797,'[3]人物&amp;怪物成长分析'!$B$5:$S$104,12,FALSE)*$W3797</f>
        <v>11942.548968378771</v>
      </c>
      <c r="T3797">
        <f>VLOOKUP($R3797,'[3]人物&amp;怪物成长分析'!$B$5:$S$104,13,FALSE)*$W3797</f>
        <v>748.7271573125422</v>
      </c>
      <c r="U3797">
        <f>VLOOKUP($R3797,'[3]人物&amp;怪物成长分析'!$B$5:$S$104,14,FALSE)*$W3797</f>
        <v>332.76762547224104</v>
      </c>
      <c r="V3797">
        <f>VLOOKUP($R3797,'[3]人物&amp;怪物成长分析'!$B$5:$S$104,17,FALSE)*$W3797</f>
        <v>4186.7793999999994</v>
      </c>
      <c r="W3797" s="1">
        <v>0.37</v>
      </c>
      <c r="X3797">
        <f t="shared" si="59"/>
        <v>3579.2420850239205</v>
      </c>
    </row>
    <row r="3798" spans="1:24" x14ac:dyDescent="0.15">
      <c r="A3798">
        <v>3797</v>
      </c>
      <c r="B3798">
        <v>20</v>
      </c>
      <c r="C3798">
        <v>2539.393043478261</v>
      </c>
      <c r="D3798">
        <v>212.60034782608699</v>
      </c>
      <c r="E3798">
        <v>94.489043478260896</v>
      </c>
      <c r="F3798">
        <v>2635.7799999999997</v>
      </c>
      <c r="G3798" s="1">
        <v>0.35</v>
      </c>
      <c r="H3798">
        <v>1565.796375652174</v>
      </c>
      <c r="Q3798">
        <v>3797</v>
      </c>
      <c r="R3798">
        <v>20</v>
      </c>
      <c r="S3798">
        <f>VLOOKUP($R3798,'[3]人物&amp;怪物成长分析'!$B$5:$S$104,12,FALSE)*$W3798</f>
        <v>2539.393043478261</v>
      </c>
      <c r="T3798">
        <f>VLOOKUP($R3798,'[3]人物&amp;怪物成长分析'!$B$5:$S$104,13,FALSE)*$W3798</f>
        <v>212.60034782608699</v>
      </c>
      <c r="U3798">
        <f>VLOOKUP($R3798,'[3]人物&amp;怪物成长分析'!$B$5:$S$104,14,FALSE)*$W3798</f>
        <v>94.489043478260896</v>
      </c>
      <c r="V3798">
        <f>VLOOKUP($R3798,'[3]人物&amp;怪物成长分析'!$B$5:$S$104,17,FALSE)*$W3798</f>
        <v>2635.7799999999997</v>
      </c>
      <c r="W3798" s="1">
        <v>0.35</v>
      </c>
      <c r="X3798">
        <f t="shared" si="59"/>
        <v>1565.796375652174</v>
      </c>
    </row>
    <row r="3799" spans="1:24" x14ac:dyDescent="0.15">
      <c r="A3799">
        <v>3798</v>
      </c>
      <c r="B3799">
        <v>40</v>
      </c>
      <c r="C3799">
        <v>35631.642244238144</v>
      </c>
      <c r="D3799">
        <v>1950.6373491371246</v>
      </c>
      <c r="E3799">
        <v>866.94993294983328</v>
      </c>
      <c r="F3799">
        <v>7210.9439999999995</v>
      </c>
      <c r="G3799" s="1">
        <v>0.54</v>
      </c>
      <c r="H3799">
        <v>8033.4887182277789</v>
      </c>
      <c r="Q3799">
        <v>3798</v>
      </c>
      <c r="R3799">
        <v>40</v>
      </c>
      <c r="S3799">
        <f>VLOOKUP($R3799,'[3]人物&amp;怪物成长分析'!$B$5:$S$104,12,FALSE)*$W3799</f>
        <v>35631.642244238144</v>
      </c>
      <c r="T3799">
        <f>VLOOKUP($R3799,'[3]人物&amp;怪物成长分析'!$B$5:$S$104,13,FALSE)*$W3799</f>
        <v>1950.6373491371246</v>
      </c>
      <c r="U3799">
        <f>VLOOKUP($R3799,'[3]人物&amp;怪物成长分析'!$B$5:$S$104,14,FALSE)*$W3799</f>
        <v>866.94993294983328</v>
      </c>
      <c r="V3799">
        <f>VLOOKUP($R3799,'[3]人物&amp;怪物成长分析'!$B$5:$S$104,17,FALSE)*$W3799</f>
        <v>7210.9439999999995</v>
      </c>
      <c r="W3799" s="1">
        <v>0.54</v>
      </c>
      <c r="X3799">
        <f t="shared" si="59"/>
        <v>8033.4887182277789</v>
      </c>
    </row>
    <row r="3800" spans="1:24" x14ac:dyDescent="0.15">
      <c r="A3800">
        <v>3799</v>
      </c>
      <c r="B3800">
        <v>31</v>
      </c>
      <c r="C3800">
        <v>12564.346815138466</v>
      </c>
      <c r="D3800">
        <v>803.10467586461561</v>
      </c>
      <c r="E3800">
        <v>356.9354114953847</v>
      </c>
      <c r="F3800">
        <v>5152.0032000000001</v>
      </c>
      <c r="G3800" s="1">
        <v>0.48</v>
      </c>
      <c r="H3800">
        <v>4097.1540575586469</v>
      </c>
      <c r="Q3800">
        <v>3799</v>
      </c>
      <c r="R3800">
        <v>31</v>
      </c>
      <c r="S3800">
        <f>VLOOKUP($R3800,'[3]人物&amp;怪物成长分析'!$B$5:$S$104,12,FALSE)*$W3800</f>
        <v>12564.346815138466</v>
      </c>
      <c r="T3800">
        <f>VLOOKUP($R3800,'[3]人物&amp;怪物成长分析'!$B$5:$S$104,13,FALSE)*$W3800</f>
        <v>803.10467586461561</v>
      </c>
      <c r="U3800">
        <f>VLOOKUP($R3800,'[3]人物&amp;怪物成长分析'!$B$5:$S$104,14,FALSE)*$W3800</f>
        <v>356.9354114953847</v>
      </c>
      <c r="V3800">
        <f>VLOOKUP($R3800,'[3]人物&amp;怪物成长分析'!$B$5:$S$104,17,FALSE)*$W3800</f>
        <v>5152.0032000000001</v>
      </c>
      <c r="W3800" s="1">
        <v>0.48</v>
      </c>
      <c r="X3800">
        <f t="shared" si="59"/>
        <v>4097.1540575586469</v>
      </c>
    </row>
    <row r="3801" spans="1:24" x14ac:dyDescent="0.15">
      <c r="A3801">
        <v>3800</v>
      </c>
      <c r="B3801">
        <v>23</v>
      </c>
      <c r="C3801">
        <v>6026.712488242476</v>
      </c>
      <c r="D3801">
        <v>463.34575456856197</v>
      </c>
      <c r="E3801">
        <v>205.93144647491647</v>
      </c>
      <c r="F3801">
        <v>4874.4475999999995</v>
      </c>
      <c r="G3801" s="1">
        <v>0.57999999999999996</v>
      </c>
      <c r="H3801">
        <v>3081.1894614878129</v>
      </c>
      <c r="Q3801">
        <v>3800</v>
      </c>
      <c r="R3801">
        <v>23</v>
      </c>
      <c r="S3801">
        <f>VLOOKUP($R3801,'[3]人物&amp;怪物成长分析'!$B$5:$S$104,12,FALSE)*$W3801</f>
        <v>6026.712488242476</v>
      </c>
      <c r="T3801">
        <f>VLOOKUP($R3801,'[3]人物&amp;怪物成长分析'!$B$5:$S$104,13,FALSE)*$W3801</f>
        <v>463.34575456856197</v>
      </c>
      <c r="U3801">
        <f>VLOOKUP($R3801,'[3]人物&amp;怪物成长分析'!$B$5:$S$104,14,FALSE)*$W3801</f>
        <v>205.93144647491647</v>
      </c>
      <c r="V3801">
        <f>VLOOKUP($R3801,'[3]人物&amp;怪物成长分析'!$B$5:$S$104,17,FALSE)*$W3801</f>
        <v>4874.4475999999995</v>
      </c>
      <c r="W3801" s="1">
        <v>0.57999999999999996</v>
      </c>
      <c r="X3801">
        <f t="shared" si="59"/>
        <v>3081.1894614878129</v>
      </c>
    </row>
    <row r="3802" spans="1:24" x14ac:dyDescent="0.15">
      <c r="A3802">
        <v>3801</v>
      </c>
      <c r="B3802">
        <v>31</v>
      </c>
      <c r="C3802">
        <v>16490.705194869239</v>
      </c>
      <c r="D3802">
        <v>1054.074887072308</v>
      </c>
      <c r="E3802">
        <v>468.47772758769247</v>
      </c>
      <c r="F3802">
        <v>6762.0042000000003</v>
      </c>
      <c r="G3802" s="1">
        <v>0.63</v>
      </c>
      <c r="H3802">
        <v>5377.5147005457247</v>
      </c>
      <c r="Q3802">
        <v>3801</v>
      </c>
      <c r="R3802">
        <v>31</v>
      </c>
      <c r="S3802">
        <f>VLOOKUP($R3802,'[3]人物&amp;怪物成长分析'!$B$5:$S$104,12,FALSE)*$W3802</f>
        <v>16490.705194869239</v>
      </c>
      <c r="T3802">
        <f>VLOOKUP($R3802,'[3]人物&amp;怪物成长分析'!$B$5:$S$104,13,FALSE)*$W3802</f>
        <v>1054.074887072308</v>
      </c>
      <c r="U3802">
        <f>VLOOKUP($R3802,'[3]人物&amp;怪物成长分析'!$B$5:$S$104,14,FALSE)*$W3802</f>
        <v>468.47772758769247</v>
      </c>
      <c r="V3802">
        <f>VLOOKUP($R3802,'[3]人物&amp;怪物成长分析'!$B$5:$S$104,17,FALSE)*$W3802</f>
        <v>6762.0042000000003</v>
      </c>
      <c r="W3802" s="1">
        <v>0.63</v>
      </c>
      <c r="X3802">
        <f t="shared" si="59"/>
        <v>5377.5147005457247</v>
      </c>
    </row>
    <row r="3803" spans="1:24" x14ac:dyDescent="0.15">
      <c r="A3803">
        <v>3802</v>
      </c>
      <c r="B3803">
        <v>22</v>
      </c>
      <c r="C3803">
        <v>6037.3614553043481</v>
      </c>
      <c r="D3803">
        <v>477.15699756521752</v>
      </c>
      <c r="E3803">
        <v>212.06977669565225</v>
      </c>
      <c r="F3803">
        <v>5354.6328000000003</v>
      </c>
      <c r="G3803" s="1">
        <v>0.66</v>
      </c>
      <c r="H3803">
        <v>3301.5556613676526</v>
      </c>
      <c r="Q3803">
        <v>3802</v>
      </c>
      <c r="R3803">
        <v>22</v>
      </c>
      <c r="S3803">
        <f>VLOOKUP($R3803,'[3]人物&amp;怪物成长分析'!$B$5:$S$104,12,FALSE)*$W3803</f>
        <v>6037.3614553043481</v>
      </c>
      <c r="T3803">
        <f>VLOOKUP($R3803,'[3]人物&amp;怪物成长分析'!$B$5:$S$104,13,FALSE)*$W3803</f>
        <v>477.15699756521752</v>
      </c>
      <c r="U3803">
        <f>VLOOKUP($R3803,'[3]人物&amp;怪物成长分析'!$B$5:$S$104,14,FALSE)*$W3803</f>
        <v>212.06977669565225</v>
      </c>
      <c r="V3803">
        <f>VLOOKUP($R3803,'[3]人物&amp;怪物成长分析'!$B$5:$S$104,17,FALSE)*$W3803</f>
        <v>5354.6328000000003</v>
      </c>
      <c r="W3803" s="1">
        <v>0.66</v>
      </c>
      <c r="X3803">
        <f t="shared" si="59"/>
        <v>3301.5556613676526</v>
      </c>
    </row>
    <row r="3804" spans="1:24" x14ac:dyDescent="0.15">
      <c r="A3804">
        <v>3803</v>
      </c>
      <c r="B3804">
        <v>46</v>
      </c>
      <c r="C3804">
        <v>74197.96945829461</v>
      </c>
      <c r="D3804">
        <v>3507.7175318432119</v>
      </c>
      <c r="E3804">
        <v>1558.9855697080945</v>
      </c>
      <c r="F3804">
        <v>9362.2727999999988</v>
      </c>
      <c r="G3804" s="1">
        <v>0.62</v>
      </c>
      <c r="H3804">
        <v>13461.353558259709</v>
      </c>
      <c r="Q3804">
        <v>3803</v>
      </c>
      <c r="R3804">
        <v>46</v>
      </c>
      <c r="S3804">
        <f>VLOOKUP($R3804,'[3]人物&amp;怪物成长分析'!$B$5:$S$104,12,FALSE)*$W3804</f>
        <v>74197.96945829461</v>
      </c>
      <c r="T3804">
        <f>VLOOKUP($R3804,'[3]人物&amp;怪物成长分析'!$B$5:$S$104,13,FALSE)*$W3804</f>
        <v>3507.7175318432119</v>
      </c>
      <c r="U3804">
        <f>VLOOKUP($R3804,'[3]人物&amp;怪物成长分析'!$B$5:$S$104,14,FALSE)*$W3804</f>
        <v>1558.9855697080945</v>
      </c>
      <c r="V3804">
        <f>VLOOKUP($R3804,'[3]人物&amp;怪物成长分析'!$B$5:$S$104,17,FALSE)*$W3804</f>
        <v>9362.2727999999988</v>
      </c>
      <c r="W3804" s="1">
        <v>0.62</v>
      </c>
      <c r="X3804">
        <f t="shared" si="59"/>
        <v>13461.353558259709</v>
      </c>
    </row>
    <row r="3805" spans="1:24" x14ac:dyDescent="0.15">
      <c r="A3805">
        <v>3804</v>
      </c>
      <c r="B3805">
        <v>23</v>
      </c>
      <c r="C3805">
        <v>7585.3450283051861</v>
      </c>
      <c r="D3805">
        <v>583.17655316387982</v>
      </c>
      <c r="E3805">
        <v>259.18957918394659</v>
      </c>
      <c r="F3805">
        <v>6135.0805999999993</v>
      </c>
      <c r="G3805" s="1">
        <v>0.73</v>
      </c>
      <c r="H3805">
        <v>3878.0488049760406</v>
      </c>
      <c r="Q3805">
        <v>3804</v>
      </c>
      <c r="R3805">
        <v>23</v>
      </c>
      <c r="S3805">
        <f>VLOOKUP($R3805,'[3]人物&amp;怪物成长分析'!$B$5:$S$104,12,FALSE)*$W3805</f>
        <v>7585.3450283051861</v>
      </c>
      <c r="T3805">
        <f>VLOOKUP($R3805,'[3]人物&amp;怪物成长分析'!$B$5:$S$104,13,FALSE)*$W3805</f>
        <v>583.17655316387982</v>
      </c>
      <c r="U3805">
        <f>VLOOKUP($R3805,'[3]人物&amp;怪物成长分析'!$B$5:$S$104,14,FALSE)*$W3805</f>
        <v>259.18957918394659</v>
      </c>
      <c r="V3805">
        <f>VLOOKUP($R3805,'[3]人物&amp;怪物成长分析'!$B$5:$S$104,17,FALSE)*$W3805</f>
        <v>6135.0805999999993</v>
      </c>
      <c r="W3805" s="1">
        <v>0.73</v>
      </c>
      <c r="X3805">
        <f t="shared" si="59"/>
        <v>3878.0488049760406</v>
      </c>
    </row>
    <row r="3806" spans="1:24" x14ac:dyDescent="0.15">
      <c r="A3806">
        <v>3805</v>
      </c>
      <c r="B3806">
        <v>34</v>
      </c>
      <c r="C3806">
        <v>16037.208102958197</v>
      </c>
      <c r="D3806">
        <v>996.23084024949867</v>
      </c>
      <c r="E3806">
        <v>442.76926233311048</v>
      </c>
      <c r="F3806">
        <v>5223.0420000000004</v>
      </c>
      <c r="G3806" s="1">
        <v>0.45</v>
      </c>
      <c r="H3806">
        <v>4627.5872480411244</v>
      </c>
      <c r="Q3806">
        <v>3805</v>
      </c>
      <c r="R3806">
        <v>34</v>
      </c>
      <c r="S3806">
        <f>VLOOKUP($R3806,'[3]人物&amp;怪物成长分析'!$B$5:$S$104,12,FALSE)*$W3806</f>
        <v>16037.208102958197</v>
      </c>
      <c r="T3806">
        <f>VLOOKUP($R3806,'[3]人物&amp;怪物成长分析'!$B$5:$S$104,13,FALSE)*$W3806</f>
        <v>996.23084024949867</v>
      </c>
      <c r="U3806">
        <f>VLOOKUP($R3806,'[3]人物&amp;怪物成长分析'!$B$5:$S$104,14,FALSE)*$W3806</f>
        <v>442.76926233311048</v>
      </c>
      <c r="V3806">
        <f>VLOOKUP($R3806,'[3]人物&amp;怪物成长分析'!$B$5:$S$104,17,FALSE)*$W3806</f>
        <v>5223.0420000000004</v>
      </c>
      <c r="W3806" s="1">
        <v>0.45</v>
      </c>
      <c r="X3806">
        <f t="shared" si="59"/>
        <v>4627.5872480411244</v>
      </c>
    </row>
    <row r="3807" spans="1:24" x14ac:dyDescent="0.15">
      <c r="A3807">
        <v>3806</v>
      </c>
      <c r="B3807">
        <v>23</v>
      </c>
      <c r="C3807">
        <v>5714.9859802299352</v>
      </c>
      <c r="D3807">
        <v>439.37959484949852</v>
      </c>
      <c r="E3807">
        <v>195.27981993311047</v>
      </c>
      <c r="F3807">
        <v>4622.3209999999999</v>
      </c>
      <c r="G3807" s="1">
        <v>0.55000000000000004</v>
      </c>
      <c r="H3807">
        <v>2921.817592790168</v>
      </c>
      <c r="Q3807">
        <v>3806</v>
      </c>
      <c r="R3807">
        <v>23</v>
      </c>
      <c r="S3807">
        <f>VLOOKUP($R3807,'[3]人物&amp;怪物成长分析'!$B$5:$S$104,12,FALSE)*$W3807</f>
        <v>5714.9859802299352</v>
      </c>
      <c r="T3807">
        <f>VLOOKUP($R3807,'[3]人物&amp;怪物成长分析'!$B$5:$S$104,13,FALSE)*$W3807</f>
        <v>439.37959484949852</v>
      </c>
      <c r="U3807">
        <f>VLOOKUP($R3807,'[3]人物&amp;怪物成长分析'!$B$5:$S$104,14,FALSE)*$W3807</f>
        <v>195.27981993311047</v>
      </c>
      <c r="V3807">
        <f>VLOOKUP($R3807,'[3]人物&amp;怪物成长分析'!$B$5:$S$104,17,FALSE)*$W3807</f>
        <v>4622.3209999999999</v>
      </c>
      <c r="W3807" s="1">
        <v>0.55000000000000004</v>
      </c>
      <c r="X3807">
        <f t="shared" si="59"/>
        <v>2921.817592790168</v>
      </c>
    </row>
    <row r="3808" spans="1:24" x14ac:dyDescent="0.15">
      <c r="A3808">
        <v>3807</v>
      </c>
      <c r="B3808">
        <v>47</v>
      </c>
      <c r="C3808">
        <v>73369.103594374072</v>
      </c>
      <c r="D3808">
        <v>3390.4427572896334</v>
      </c>
      <c r="E3808">
        <v>1506.8634476842817</v>
      </c>
      <c r="F3808">
        <v>8619.2848000000013</v>
      </c>
      <c r="G3808" s="1">
        <v>0.56000000000000005</v>
      </c>
      <c r="H3808">
        <v>12915.152616898655</v>
      </c>
      <c r="Q3808">
        <v>3807</v>
      </c>
      <c r="R3808">
        <v>47</v>
      </c>
      <c r="S3808">
        <f>VLOOKUP($R3808,'[3]人物&amp;怪物成长分析'!$B$5:$S$104,12,FALSE)*$W3808</f>
        <v>73369.103594374072</v>
      </c>
      <c r="T3808">
        <f>VLOOKUP($R3808,'[3]人物&amp;怪物成长分析'!$B$5:$S$104,13,FALSE)*$W3808</f>
        <v>3390.4427572896334</v>
      </c>
      <c r="U3808">
        <f>VLOOKUP($R3808,'[3]人物&amp;怪物成长分析'!$B$5:$S$104,14,FALSE)*$W3808</f>
        <v>1506.8634476842817</v>
      </c>
      <c r="V3808">
        <f>VLOOKUP($R3808,'[3]人物&amp;怪物成长分析'!$B$5:$S$104,17,FALSE)*$W3808</f>
        <v>8619.2848000000013</v>
      </c>
      <c r="W3808" s="1">
        <v>0.56000000000000005</v>
      </c>
      <c r="X3808">
        <f t="shared" si="59"/>
        <v>12915.152616898655</v>
      </c>
    </row>
    <row r="3809" spans="1:24" x14ac:dyDescent="0.15">
      <c r="A3809">
        <v>3808</v>
      </c>
      <c r="B3809">
        <v>21</v>
      </c>
      <c r="C3809">
        <v>3593.2967070000013</v>
      </c>
      <c r="D3809">
        <v>292.17093495652188</v>
      </c>
      <c r="E3809">
        <v>129.85374886956529</v>
      </c>
      <c r="F3809">
        <v>3441.6535999999996</v>
      </c>
      <c r="G3809" s="1">
        <v>0.44</v>
      </c>
      <c r="H3809">
        <v>2083.1025313273044</v>
      </c>
      <c r="Q3809">
        <v>3808</v>
      </c>
      <c r="R3809">
        <v>21</v>
      </c>
      <c r="S3809">
        <f>VLOOKUP($R3809,'[3]人物&amp;怪物成长分析'!$B$5:$S$104,12,FALSE)*$W3809</f>
        <v>3593.2967070000013</v>
      </c>
      <c r="T3809">
        <f>VLOOKUP($R3809,'[3]人物&amp;怪物成长分析'!$B$5:$S$104,13,FALSE)*$W3809</f>
        <v>292.17093495652188</v>
      </c>
      <c r="U3809">
        <f>VLOOKUP($R3809,'[3]人物&amp;怪物成长分析'!$B$5:$S$104,14,FALSE)*$W3809</f>
        <v>129.85374886956529</v>
      </c>
      <c r="V3809">
        <f>VLOOKUP($R3809,'[3]人物&amp;怪物成长分析'!$B$5:$S$104,17,FALSE)*$W3809</f>
        <v>3441.6535999999996</v>
      </c>
      <c r="W3809" s="1">
        <v>0.44</v>
      </c>
      <c r="X3809">
        <f t="shared" si="59"/>
        <v>2083.1025313273044</v>
      </c>
    </row>
    <row r="3810" spans="1:24" x14ac:dyDescent="0.15">
      <c r="A3810">
        <v>3809</v>
      </c>
      <c r="B3810">
        <v>20</v>
      </c>
      <c r="C3810">
        <v>2539.393043478261</v>
      </c>
      <c r="D3810">
        <v>212.60034782608699</v>
      </c>
      <c r="E3810">
        <v>94.489043478260896</v>
      </c>
      <c r="F3810">
        <v>2635.7799999999997</v>
      </c>
      <c r="G3810" s="1">
        <v>0.35</v>
      </c>
      <c r="H3810">
        <v>1565.796375652174</v>
      </c>
      <c r="Q3810">
        <v>3809</v>
      </c>
      <c r="R3810">
        <v>20</v>
      </c>
      <c r="S3810">
        <f>VLOOKUP($R3810,'[3]人物&amp;怪物成长分析'!$B$5:$S$104,12,FALSE)*$W3810</f>
        <v>2539.393043478261</v>
      </c>
      <c r="T3810">
        <f>VLOOKUP($R3810,'[3]人物&amp;怪物成长分析'!$B$5:$S$104,13,FALSE)*$W3810</f>
        <v>212.60034782608699</v>
      </c>
      <c r="U3810">
        <f>VLOOKUP($R3810,'[3]人物&amp;怪物成长分析'!$B$5:$S$104,14,FALSE)*$W3810</f>
        <v>94.489043478260896</v>
      </c>
      <c r="V3810">
        <f>VLOOKUP($R3810,'[3]人物&amp;怪物成长分析'!$B$5:$S$104,17,FALSE)*$W3810</f>
        <v>2635.7799999999997</v>
      </c>
      <c r="W3810" s="1">
        <v>0.35</v>
      </c>
      <c r="X3810">
        <f t="shared" si="59"/>
        <v>1565.796375652174</v>
      </c>
    </row>
    <row r="3811" spans="1:24" x14ac:dyDescent="0.15">
      <c r="A3811">
        <v>3810</v>
      </c>
      <c r="B3811">
        <v>23</v>
      </c>
      <c r="C3811">
        <v>7793.1627003135472</v>
      </c>
      <c r="D3811">
        <v>599.15399297658882</v>
      </c>
      <c r="E3811">
        <v>266.29066354515061</v>
      </c>
      <c r="F3811">
        <v>6303.1649999999991</v>
      </c>
      <c r="G3811" s="1">
        <v>0.75</v>
      </c>
      <c r="H3811">
        <v>3984.2967174411374</v>
      </c>
      <c r="Q3811">
        <v>3810</v>
      </c>
      <c r="R3811">
        <v>23</v>
      </c>
      <c r="S3811">
        <f>VLOOKUP($R3811,'[3]人物&amp;怪物成长分析'!$B$5:$S$104,12,FALSE)*$W3811</f>
        <v>7793.1627003135472</v>
      </c>
      <c r="T3811">
        <f>VLOOKUP($R3811,'[3]人物&amp;怪物成长分析'!$B$5:$S$104,13,FALSE)*$W3811</f>
        <v>599.15399297658882</v>
      </c>
      <c r="U3811">
        <f>VLOOKUP($R3811,'[3]人物&amp;怪物成长分析'!$B$5:$S$104,14,FALSE)*$W3811</f>
        <v>266.29066354515061</v>
      </c>
      <c r="V3811">
        <f>VLOOKUP($R3811,'[3]人物&amp;怪物成长分析'!$B$5:$S$104,17,FALSE)*$W3811</f>
        <v>6303.1649999999991</v>
      </c>
      <c r="W3811" s="1">
        <v>0.75</v>
      </c>
      <c r="X3811">
        <f t="shared" si="59"/>
        <v>3984.2967174411374</v>
      </c>
    </row>
    <row r="3812" spans="1:24" x14ac:dyDescent="0.15">
      <c r="A3812">
        <v>3811</v>
      </c>
      <c r="B3812">
        <v>34</v>
      </c>
      <c r="C3812">
        <v>28154.209780748835</v>
      </c>
      <c r="D3812">
        <v>1748.9385862157867</v>
      </c>
      <c r="E3812">
        <v>777.30603831812732</v>
      </c>
      <c r="F3812">
        <v>9169.340400000001</v>
      </c>
      <c r="G3812" s="1">
        <v>0.79</v>
      </c>
      <c r="H3812">
        <v>8123.9865021166415</v>
      </c>
      <c r="Q3812">
        <v>3811</v>
      </c>
      <c r="R3812">
        <v>34</v>
      </c>
      <c r="S3812">
        <f>VLOOKUP($R3812,'[3]人物&amp;怪物成长分析'!$B$5:$S$104,12,FALSE)*$W3812</f>
        <v>28154.209780748835</v>
      </c>
      <c r="T3812">
        <f>VLOOKUP($R3812,'[3]人物&amp;怪物成长分析'!$B$5:$S$104,13,FALSE)*$W3812</f>
        <v>1748.9385862157867</v>
      </c>
      <c r="U3812">
        <f>VLOOKUP($R3812,'[3]人物&amp;怪物成长分析'!$B$5:$S$104,14,FALSE)*$W3812</f>
        <v>777.30603831812732</v>
      </c>
      <c r="V3812">
        <f>VLOOKUP($R3812,'[3]人物&amp;怪物成长分析'!$B$5:$S$104,17,FALSE)*$W3812</f>
        <v>9169.340400000001</v>
      </c>
      <c r="W3812" s="1">
        <v>0.79</v>
      </c>
      <c r="X3812">
        <f t="shared" si="59"/>
        <v>8123.9865021166415</v>
      </c>
    </row>
    <row r="3813" spans="1:24" x14ac:dyDescent="0.15">
      <c r="A3813">
        <v>3812</v>
      </c>
      <c r="B3813">
        <v>21</v>
      </c>
      <c r="C3813">
        <v>4573.2867180000021</v>
      </c>
      <c r="D3813">
        <v>371.85391721739154</v>
      </c>
      <c r="E3813">
        <v>165.26840765217401</v>
      </c>
      <c r="F3813">
        <v>4380.2864</v>
      </c>
      <c r="G3813" s="1">
        <v>0.56000000000000005</v>
      </c>
      <c r="H3813">
        <v>2651.221403507479</v>
      </c>
      <c r="Q3813">
        <v>3812</v>
      </c>
      <c r="R3813">
        <v>21</v>
      </c>
      <c r="S3813">
        <f>VLOOKUP($R3813,'[3]人物&amp;怪物成长分析'!$B$5:$S$104,12,FALSE)*$W3813</f>
        <v>4573.2867180000021</v>
      </c>
      <c r="T3813">
        <f>VLOOKUP($R3813,'[3]人物&amp;怪物成长分析'!$B$5:$S$104,13,FALSE)*$W3813</f>
        <v>371.85391721739154</v>
      </c>
      <c r="U3813">
        <f>VLOOKUP($R3813,'[3]人物&amp;怪物成长分析'!$B$5:$S$104,14,FALSE)*$W3813</f>
        <v>165.26840765217401</v>
      </c>
      <c r="V3813">
        <f>VLOOKUP($R3813,'[3]人物&amp;怪物成长分析'!$B$5:$S$104,17,FALSE)*$W3813</f>
        <v>4380.2864</v>
      </c>
      <c r="W3813" s="1">
        <v>0.56000000000000005</v>
      </c>
      <c r="X3813">
        <f t="shared" si="59"/>
        <v>2651.221403507479</v>
      </c>
    </row>
    <row r="3814" spans="1:24" x14ac:dyDescent="0.15">
      <c r="A3814">
        <v>3813</v>
      </c>
      <c r="B3814">
        <v>32</v>
      </c>
      <c r="C3814">
        <v>18640.071045479606</v>
      </c>
      <c r="D3814">
        <v>1179.7918037361876</v>
      </c>
      <c r="E3814">
        <v>524.35191277163892</v>
      </c>
      <c r="F3814">
        <v>7055.6671999999999</v>
      </c>
      <c r="G3814" s="1">
        <v>0.64</v>
      </c>
      <c r="H3814">
        <v>5818.4080875924128</v>
      </c>
      <c r="Q3814">
        <v>3813</v>
      </c>
      <c r="R3814">
        <v>32</v>
      </c>
      <c r="S3814">
        <f>VLOOKUP($R3814,'[3]人物&amp;怪物成长分析'!$B$5:$S$104,12,FALSE)*$W3814</f>
        <v>18640.071045479606</v>
      </c>
      <c r="T3814">
        <f>VLOOKUP($R3814,'[3]人物&amp;怪物成长分析'!$B$5:$S$104,13,FALSE)*$W3814</f>
        <v>1179.7918037361876</v>
      </c>
      <c r="U3814">
        <f>VLOOKUP($R3814,'[3]人物&amp;怪物成长分析'!$B$5:$S$104,14,FALSE)*$W3814</f>
        <v>524.35191277163892</v>
      </c>
      <c r="V3814">
        <f>VLOOKUP($R3814,'[3]人物&amp;怪物成长分析'!$B$5:$S$104,17,FALSE)*$W3814</f>
        <v>7055.6671999999999</v>
      </c>
      <c r="W3814" s="1">
        <v>0.64</v>
      </c>
      <c r="X3814">
        <f t="shared" si="59"/>
        <v>5818.4080875924128</v>
      </c>
    </row>
    <row r="3815" spans="1:24" x14ac:dyDescent="0.15">
      <c r="A3815">
        <v>3814</v>
      </c>
      <c r="B3815">
        <v>30</v>
      </c>
      <c r="C3815">
        <v>16636.752316279271</v>
      </c>
      <c r="D3815">
        <v>1074.3014948628768</v>
      </c>
      <c r="E3815">
        <v>477.46733105016745</v>
      </c>
      <c r="F3815">
        <v>7413.9619999999986</v>
      </c>
      <c r="G3815" s="1">
        <v>0.71</v>
      </c>
      <c r="H3815">
        <v>5685.5831982770569</v>
      </c>
      <c r="Q3815">
        <v>3814</v>
      </c>
      <c r="R3815">
        <v>30</v>
      </c>
      <c r="S3815">
        <f>VLOOKUP($R3815,'[3]人物&amp;怪物成长分析'!$B$5:$S$104,12,FALSE)*$W3815</f>
        <v>16636.752316279271</v>
      </c>
      <c r="T3815">
        <f>VLOOKUP($R3815,'[3]人物&amp;怪物成长分析'!$B$5:$S$104,13,FALSE)*$W3815</f>
        <v>1074.3014948628768</v>
      </c>
      <c r="U3815">
        <f>VLOOKUP($R3815,'[3]人物&amp;怪物成长分析'!$B$5:$S$104,14,FALSE)*$W3815</f>
        <v>477.46733105016745</v>
      </c>
      <c r="V3815">
        <f>VLOOKUP($R3815,'[3]人物&amp;怪物成长分析'!$B$5:$S$104,17,FALSE)*$W3815</f>
        <v>7413.9619999999986</v>
      </c>
      <c r="W3815" s="1">
        <v>0.71</v>
      </c>
      <c r="X3815">
        <f t="shared" si="59"/>
        <v>5685.5831982770569</v>
      </c>
    </row>
    <row r="3816" spans="1:24" x14ac:dyDescent="0.15">
      <c r="A3816">
        <v>3815</v>
      </c>
      <c r="B3816">
        <v>28</v>
      </c>
      <c r="C3816">
        <v>13126.051102394651</v>
      </c>
      <c r="D3816">
        <v>888.22902196655548</v>
      </c>
      <c r="E3816">
        <v>394.76845420735793</v>
      </c>
      <c r="F3816">
        <v>6901.9439999999995</v>
      </c>
      <c r="G3816" s="1">
        <v>0.7</v>
      </c>
      <c r="H3816">
        <v>4985.6405763236389</v>
      </c>
      <c r="Q3816">
        <v>3815</v>
      </c>
      <c r="R3816">
        <v>28</v>
      </c>
      <c r="S3816">
        <f>VLOOKUP($R3816,'[3]人物&amp;怪物成长分析'!$B$5:$S$104,12,FALSE)*$W3816</f>
        <v>13126.051102394651</v>
      </c>
      <c r="T3816">
        <f>VLOOKUP($R3816,'[3]人物&amp;怪物成长分析'!$B$5:$S$104,13,FALSE)*$W3816</f>
        <v>888.22902196655548</v>
      </c>
      <c r="U3816">
        <f>VLOOKUP($R3816,'[3]人物&amp;怪物成长分析'!$B$5:$S$104,14,FALSE)*$W3816</f>
        <v>394.76845420735793</v>
      </c>
      <c r="V3816">
        <f>VLOOKUP($R3816,'[3]人物&amp;怪物成长分析'!$B$5:$S$104,17,FALSE)*$W3816</f>
        <v>6901.9439999999995</v>
      </c>
      <c r="W3816" s="1">
        <v>0.7</v>
      </c>
      <c r="X3816">
        <f t="shared" si="59"/>
        <v>4985.6405763236389</v>
      </c>
    </row>
    <row r="3817" spans="1:24" x14ac:dyDescent="0.15">
      <c r="A3817">
        <v>3816</v>
      </c>
      <c r="B3817">
        <v>23</v>
      </c>
      <c r="C3817">
        <v>5922.8036522382954</v>
      </c>
      <c r="D3817">
        <v>455.35703466220747</v>
      </c>
      <c r="E3817">
        <v>202.38090429431443</v>
      </c>
      <c r="F3817">
        <v>4790.4053999999996</v>
      </c>
      <c r="G3817" s="1">
        <v>0.56999999999999995</v>
      </c>
      <c r="H3817">
        <v>3028.0655052552643</v>
      </c>
      <c r="Q3817">
        <v>3816</v>
      </c>
      <c r="R3817">
        <v>23</v>
      </c>
      <c r="S3817">
        <f>VLOOKUP($R3817,'[3]人物&amp;怪物成长分析'!$B$5:$S$104,12,FALSE)*$W3817</f>
        <v>5922.8036522382954</v>
      </c>
      <c r="T3817">
        <f>VLOOKUP($R3817,'[3]人物&amp;怪物成长分析'!$B$5:$S$104,13,FALSE)*$W3817</f>
        <v>455.35703466220747</v>
      </c>
      <c r="U3817">
        <f>VLOOKUP($R3817,'[3]人物&amp;怪物成长分析'!$B$5:$S$104,14,FALSE)*$W3817</f>
        <v>202.38090429431443</v>
      </c>
      <c r="V3817">
        <f>VLOOKUP($R3817,'[3]人物&amp;怪物成长分析'!$B$5:$S$104,17,FALSE)*$W3817</f>
        <v>4790.4053999999996</v>
      </c>
      <c r="W3817" s="1">
        <v>0.56999999999999995</v>
      </c>
      <c r="X3817">
        <f t="shared" si="59"/>
        <v>3028.0655052552643</v>
      </c>
    </row>
    <row r="3818" spans="1:24" x14ac:dyDescent="0.15">
      <c r="A3818">
        <v>3817</v>
      </c>
      <c r="B3818">
        <v>50</v>
      </c>
      <c r="C3818">
        <v>129884.19376695658</v>
      </c>
      <c r="D3818">
        <v>5619.9891533779282</v>
      </c>
      <c r="E3818">
        <v>2497.7729570568572</v>
      </c>
      <c r="F3818">
        <v>12361.4</v>
      </c>
      <c r="G3818" s="1">
        <v>0.76</v>
      </c>
      <c r="H3818">
        <v>21019.207033335661</v>
      </c>
      <c r="Q3818">
        <v>3817</v>
      </c>
      <c r="R3818">
        <v>50</v>
      </c>
      <c r="S3818">
        <f>VLOOKUP($R3818,'[3]人物&amp;怪物成长分析'!$B$5:$S$104,12,FALSE)*$W3818</f>
        <v>129884.19376695658</v>
      </c>
      <c r="T3818">
        <f>VLOOKUP($R3818,'[3]人物&amp;怪物成长分析'!$B$5:$S$104,13,FALSE)*$W3818</f>
        <v>5619.9891533779282</v>
      </c>
      <c r="U3818">
        <f>VLOOKUP($R3818,'[3]人物&amp;怪物成长分析'!$B$5:$S$104,14,FALSE)*$W3818</f>
        <v>2497.7729570568572</v>
      </c>
      <c r="V3818">
        <f>VLOOKUP($R3818,'[3]人物&amp;怪物成长分析'!$B$5:$S$104,17,FALSE)*$W3818</f>
        <v>12361.4</v>
      </c>
      <c r="W3818" s="1">
        <v>0.76</v>
      </c>
      <c r="X3818">
        <f t="shared" si="59"/>
        <v>21019.207033335661</v>
      </c>
    </row>
    <row r="3819" spans="1:24" x14ac:dyDescent="0.15">
      <c r="A3819">
        <v>3818</v>
      </c>
      <c r="B3819">
        <v>25</v>
      </c>
      <c r="C3819">
        <v>4741.8721216555195</v>
      </c>
      <c r="D3819">
        <v>345.73649899665565</v>
      </c>
      <c r="E3819">
        <v>153.66066622073586</v>
      </c>
      <c r="F3819">
        <v>3235.14</v>
      </c>
      <c r="G3819" s="1">
        <v>0.36</v>
      </c>
      <c r="H3819">
        <v>2146.8235801003348</v>
      </c>
      <c r="Q3819">
        <v>3818</v>
      </c>
      <c r="R3819">
        <v>25</v>
      </c>
      <c r="S3819">
        <f>VLOOKUP($R3819,'[3]人物&amp;怪物成长分析'!$B$5:$S$104,12,FALSE)*$W3819</f>
        <v>4741.8721216555195</v>
      </c>
      <c r="T3819">
        <f>VLOOKUP($R3819,'[3]人物&amp;怪物成长分析'!$B$5:$S$104,13,FALSE)*$W3819</f>
        <v>345.73649899665565</v>
      </c>
      <c r="U3819">
        <f>VLOOKUP($R3819,'[3]人物&amp;怪物成长分析'!$B$5:$S$104,14,FALSE)*$W3819</f>
        <v>153.66066622073586</v>
      </c>
      <c r="V3819">
        <f>VLOOKUP($R3819,'[3]人物&amp;怪物成长分析'!$B$5:$S$104,17,FALSE)*$W3819</f>
        <v>3235.14</v>
      </c>
      <c r="W3819" s="1">
        <v>0.36</v>
      </c>
      <c r="X3819">
        <f t="shared" si="59"/>
        <v>2146.8235801003348</v>
      </c>
    </row>
    <row r="3820" spans="1:24" x14ac:dyDescent="0.15">
      <c r="A3820">
        <v>3819</v>
      </c>
      <c r="B3820">
        <v>21</v>
      </c>
      <c r="C3820">
        <v>4083.2917125000017</v>
      </c>
      <c r="D3820">
        <v>332.01242608695668</v>
      </c>
      <c r="E3820">
        <v>147.56107826086964</v>
      </c>
      <c r="F3820">
        <v>3910.97</v>
      </c>
      <c r="G3820" s="1">
        <v>0.5</v>
      </c>
      <c r="H3820">
        <v>2367.1619674173917</v>
      </c>
      <c r="Q3820">
        <v>3819</v>
      </c>
      <c r="R3820">
        <v>21</v>
      </c>
      <c r="S3820">
        <f>VLOOKUP($R3820,'[3]人物&amp;怪物成长分析'!$B$5:$S$104,12,FALSE)*$W3820</f>
        <v>4083.2917125000017</v>
      </c>
      <c r="T3820">
        <f>VLOOKUP($R3820,'[3]人物&amp;怪物成长分析'!$B$5:$S$104,13,FALSE)*$W3820</f>
        <v>332.01242608695668</v>
      </c>
      <c r="U3820">
        <f>VLOOKUP($R3820,'[3]人物&amp;怪物成长分析'!$B$5:$S$104,14,FALSE)*$W3820</f>
        <v>147.56107826086964</v>
      </c>
      <c r="V3820">
        <f>VLOOKUP($R3820,'[3]人物&amp;怪物成长分析'!$B$5:$S$104,17,FALSE)*$W3820</f>
        <v>3910.97</v>
      </c>
      <c r="W3820" s="1">
        <v>0.5</v>
      </c>
      <c r="X3820">
        <f t="shared" si="59"/>
        <v>2367.1619674173917</v>
      </c>
    </row>
    <row r="3821" spans="1:24" x14ac:dyDescent="0.15">
      <c r="A3821">
        <v>3820</v>
      </c>
      <c r="B3821">
        <v>29</v>
      </c>
      <c r="C3821">
        <v>8768.4114017347856</v>
      </c>
      <c r="D3821">
        <v>579.46362636521769</v>
      </c>
      <c r="E3821">
        <v>257.53938949565236</v>
      </c>
      <c r="F3821">
        <v>4263.4451999999992</v>
      </c>
      <c r="G3821" s="1">
        <v>0.42</v>
      </c>
      <c r="H3821">
        <v>3164.7730079163134</v>
      </c>
      <c r="Q3821">
        <v>3820</v>
      </c>
      <c r="R3821">
        <v>29</v>
      </c>
      <c r="S3821">
        <f>VLOOKUP($R3821,'[3]人物&amp;怪物成长分析'!$B$5:$S$104,12,FALSE)*$W3821</f>
        <v>8768.4114017347856</v>
      </c>
      <c r="T3821">
        <f>VLOOKUP($R3821,'[3]人物&amp;怪物成长分析'!$B$5:$S$104,13,FALSE)*$W3821</f>
        <v>579.46362636521769</v>
      </c>
      <c r="U3821">
        <f>VLOOKUP($R3821,'[3]人物&amp;怪物成长分析'!$B$5:$S$104,14,FALSE)*$W3821</f>
        <v>257.53938949565236</v>
      </c>
      <c r="V3821">
        <f>VLOOKUP($R3821,'[3]人物&amp;怪物成长分析'!$B$5:$S$104,17,FALSE)*$W3821</f>
        <v>4263.4451999999992</v>
      </c>
      <c r="W3821" s="1">
        <v>0.42</v>
      </c>
      <c r="X3821">
        <f t="shared" si="59"/>
        <v>3164.7730079163134</v>
      </c>
    </row>
    <row r="3822" spans="1:24" x14ac:dyDescent="0.15">
      <c r="A3822">
        <v>3821</v>
      </c>
      <c r="B3822">
        <v>34</v>
      </c>
      <c r="C3822">
        <v>19957.414528125759</v>
      </c>
      <c r="D3822">
        <v>1239.7539345327095</v>
      </c>
      <c r="E3822">
        <v>551.00174868120416</v>
      </c>
      <c r="F3822">
        <v>6499.7856000000011</v>
      </c>
      <c r="G3822" s="1">
        <v>0.56000000000000005</v>
      </c>
      <c r="H3822">
        <v>5758.7752420067327</v>
      </c>
      <c r="Q3822">
        <v>3821</v>
      </c>
      <c r="R3822">
        <v>34</v>
      </c>
      <c r="S3822">
        <f>VLOOKUP($R3822,'[3]人物&amp;怪物成长分析'!$B$5:$S$104,12,FALSE)*$W3822</f>
        <v>19957.414528125759</v>
      </c>
      <c r="T3822">
        <f>VLOOKUP($R3822,'[3]人物&amp;怪物成长分析'!$B$5:$S$104,13,FALSE)*$W3822</f>
        <v>1239.7539345327095</v>
      </c>
      <c r="U3822">
        <f>VLOOKUP($R3822,'[3]人物&amp;怪物成长分析'!$B$5:$S$104,14,FALSE)*$W3822</f>
        <v>551.00174868120416</v>
      </c>
      <c r="V3822">
        <f>VLOOKUP($R3822,'[3]人物&amp;怪物成长分析'!$B$5:$S$104,17,FALSE)*$W3822</f>
        <v>6499.7856000000011</v>
      </c>
      <c r="W3822" s="1">
        <v>0.56000000000000005</v>
      </c>
      <c r="X3822">
        <f t="shared" si="59"/>
        <v>5758.7752420067327</v>
      </c>
    </row>
    <row r="3823" spans="1:24" x14ac:dyDescent="0.15">
      <c r="A3823">
        <v>3822</v>
      </c>
      <c r="B3823">
        <v>40</v>
      </c>
      <c r="C3823">
        <v>29693.035203531785</v>
      </c>
      <c r="D3823">
        <v>1625.5311242809371</v>
      </c>
      <c r="E3823">
        <v>722.4582774581944</v>
      </c>
      <c r="F3823">
        <v>6009.12</v>
      </c>
      <c r="G3823" s="1">
        <v>0.45</v>
      </c>
      <c r="H3823">
        <v>6694.5739318564847</v>
      </c>
      <c r="Q3823">
        <v>3822</v>
      </c>
      <c r="R3823">
        <v>40</v>
      </c>
      <c r="S3823">
        <f>VLOOKUP($R3823,'[3]人物&amp;怪物成长分析'!$B$5:$S$104,12,FALSE)*$W3823</f>
        <v>29693.035203531785</v>
      </c>
      <c r="T3823">
        <f>VLOOKUP($R3823,'[3]人物&amp;怪物成长分析'!$B$5:$S$104,13,FALSE)*$W3823</f>
        <v>1625.5311242809371</v>
      </c>
      <c r="U3823">
        <f>VLOOKUP($R3823,'[3]人物&amp;怪物成长分析'!$B$5:$S$104,14,FALSE)*$W3823</f>
        <v>722.4582774581944</v>
      </c>
      <c r="V3823">
        <f>VLOOKUP($R3823,'[3]人物&amp;怪物成长分析'!$B$5:$S$104,17,FALSE)*$W3823</f>
        <v>6009.12</v>
      </c>
      <c r="W3823" s="1">
        <v>0.45</v>
      </c>
      <c r="X3823">
        <f t="shared" si="59"/>
        <v>6694.5739318564847</v>
      </c>
    </row>
    <row r="3824" spans="1:24" x14ac:dyDescent="0.15">
      <c r="A3824">
        <v>3823</v>
      </c>
      <c r="B3824">
        <v>29</v>
      </c>
      <c r="C3824">
        <v>6263.1510012391327</v>
      </c>
      <c r="D3824">
        <v>413.90259026086977</v>
      </c>
      <c r="E3824">
        <v>183.95670678260882</v>
      </c>
      <c r="F3824">
        <v>3045.3179999999998</v>
      </c>
      <c r="G3824" s="1">
        <v>0.3</v>
      </c>
      <c r="H3824">
        <v>2260.5521485116528</v>
      </c>
      <c r="Q3824">
        <v>3823</v>
      </c>
      <c r="R3824">
        <v>29</v>
      </c>
      <c r="S3824">
        <f>VLOOKUP($R3824,'[3]人物&amp;怪物成长分析'!$B$5:$S$104,12,FALSE)*$W3824</f>
        <v>6263.1510012391327</v>
      </c>
      <c r="T3824">
        <f>VLOOKUP($R3824,'[3]人物&amp;怪物成长分析'!$B$5:$S$104,13,FALSE)*$W3824</f>
        <v>413.90259026086977</v>
      </c>
      <c r="U3824">
        <f>VLOOKUP($R3824,'[3]人物&amp;怪物成长分析'!$B$5:$S$104,14,FALSE)*$W3824</f>
        <v>183.95670678260882</v>
      </c>
      <c r="V3824">
        <f>VLOOKUP($R3824,'[3]人物&amp;怪物成长分析'!$B$5:$S$104,17,FALSE)*$W3824</f>
        <v>3045.3179999999998</v>
      </c>
      <c r="W3824" s="1">
        <v>0.3</v>
      </c>
      <c r="X3824">
        <f t="shared" si="59"/>
        <v>2260.5521485116528</v>
      </c>
    </row>
    <row r="3825" spans="1:24" x14ac:dyDescent="0.15">
      <c r="A3825">
        <v>3824</v>
      </c>
      <c r="B3825">
        <v>29</v>
      </c>
      <c r="C3825">
        <v>12526.302002478265</v>
      </c>
      <c r="D3825">
        <v>827.80518052173954</v>
      </c>
      <c r="E3825">
        <v>367.91341356521764</v>
      </c>
      <c r="F3825">
        <v>6090.6359999999995</v>
      </c>
      <c r="G3825" s="1">
        <v>0.6</v>
      </c>
      <c r="H3825">
        <v>4521.1042970233057</v>
      </c>
      <c r="Q3825">
        <v>3824</v>
      </c>
      <c r="R3825">
        <v>29</v>
      </c>
      <c r="S3825">
        <f>VLOOKUP($R3825,'[3]人物&amp;怪物成长分析'!$B$5:$S$104,12,FALSE)*$W3825</f>
        <v>12526.302002478265</v>
      </c>
      <c r="T3825">
        <f>VLOOKUP($R3825,'[3]人物&amp;怪物成长分析'!$B$5:$S$104,13,FALSE)*$W3825</f>
        <v>827.80518052173954</v>
      </c>
      <c r="U3825">
        <f>VLOOKUP($R3825,'[3]人物&amp;怪物成长分析'!$B$5:$S$104,14,FALSE)*$W3825</f>
        <v>367.91341356521764</v>
      </c>
      <c r="V3825">
        <f>VLOOKUP($R3825,'[3]人物&amp;怪物成长分析'!$B$5:$S$104,17,FALSE)*$W3825</f>
        <v>6090.6359999999995</v>
      </c>
      <c r="W3825" s="1">
        <v>0.6</v>
      </c>
      <c r="X3825">
        <f t="shared" si="59"/>
        <v>4521.1042970233057</v>
      </c>
    </row>
    <row r="3826" spans="1:24" x14ac:dyDescent="0.15">
      <c r="A3826">
        <v>3825</v>
      </c>
      <c r="B3826">
        <v>49</v>
      </c>
      <c r="C3826">
        <v>88941.339579141262</v>
      </c>
      <c r="D3826">
        <v>3932.1183487406702</v>
      </c>
      <c r="E3826">
        <v>1747.6081549958537</v>
      </c>
      <c r="F3826">
        <v>9105.1001999999989</v>
      </c>
      <c r="G3826" s="1">
        <v>0.56999999999999995</v>
      </c>
      <c r="H3826">
        <v>14799.736985882608</v>
      </c>
      <c r="Q3826">
        <v>3825</v>
      </c>
      <c r="R3826">
        <v>49</v>
      </c>
      <c r="S3826">
        <f>VLOOKUP($R3826,'[3]人物&amp;怪物成长分析'!$B$5:$S$104,12,FALSE)*$W3826</f>
        <v>88941.339579141262</v>
      </c>
      <c r="T3826">
        <f>VLOOKUP($R3826,'[3]人物&amp;怪物成长分析'!$B$5:$S$104,13,FALSE)*$W3826</f>
        <v>3932.1183487406702</v>
      </c>
      <c r="U3826">
        <f>VLOOKUP($R3826,'[3]人物&amp;怪物成长分析'!$B$5:$S$104,14,FALSE)*$W3826</f>
        <v>1747.6081549958537</v>
      </c>
      <c r="V3826">
        <f>VLOOKUP($R3826,'[3]人物&amp;怪物成长分析'!$B$5:$S$104,17,FALSE)*$W3826</f>
        <v>9105.1001999999989</v>
      </c>
      <c r="W3826" s="1">
        <v>0.56999999999999995</v>
      </c>
      <c r="X3826">
        <f t="shared" si="59"/>
        <v>14799.736985882608</v>
      </c>
    </row>
    <row r="3827" spans="1:24" x14ac:dyDescent="0.15">
      <c r="A3827">
        <v>3826</v>
      </c>
      <c r="B3827">
        <v>44</v>
      </c>
      <c r="C3827">
        <v>56524.103372484926</v>
      </c>
      <c r="D3827">
        <v>2800.5172093517058</v>
      </c>
      <c r="E3827">
        <v>1244.6743152674251</v>
      </c>
      <c r="F3827">
        <v>8275.3511999999992</v>
      </c>
      <c r="G3827" s="1">
        <v>0.56999999999999995</v>
      </c>
      <c r="H3827">
        <v>10943.730081022231</v>
      </c>
      <c r="Q3827">
        <v>3826</v>
      </c>
      <c r="R3827">
        <v>44</v>
      </c>
      <c r="S3827">
        <f>VLOOKUP($R3827,'[3]人物&amp;怪物成长分析'!$B$5:$S$104,12,FALSE)*$W3827</f>
        <v>56524.103372484926</v>
      </c>
      <c r="T3827">
        <f>VLOOKUP($R3827,'[3]人物&amp;怪物成长分析'!$B$5:$S$104,13,FALSE)*$W3827</f>
        <v>2800.5172093517058</v>
      </c>
      <c r="U3827">
        <f>VLOOKUP($R3827,'[3]人物&amp;怪物成长分析'!$B$5:$S$104,14,FALSE)*$W3827</f>
        <v>1244.6743152674251</v>
      </c>
      <c r="V3827">
        <f>VLOOKUP($R3827,'[3]人物&amp;怪物成长分析'!$B$5:$S$104,17,FALSE)*$W3827</f>
        <v>8275.3511999999992</v>
      </c>
      <c r="W3827" s="1">
        <v>0.56999999999999995</v>
      </c>
      <c r="X3827">
        <f t="shared" si="59"/>
        <v>10943.730081022231</v>
      </c>
    </row>
    <row r="3828" spans="1:24" x14ac:dyDescent="0.15">
      <c r="A3828">
        <v>3827</v>
      </c>
      <c r="B3828">
        <v>34</v>
      </c>
      <c r="C3828">
        <v>11760.619275502679</v>
      </c>
      <c r="D3828">
        <v>730.56928284963237</v>
      </c>
      <c r="E3828">
        <v>324.697459044281</v>
      </c>
      <c r="F3828">
        <v>3830.2308000000003</v>
      </c>
      <c r="G3828" s="1">
        <v>0.33</v>
      </c>
      <c r="H3828">
        <v>3393.5639818968248</v>
      </c>
      <c r="Q3828">
        <v>3827</v>
      </c>
      <c r="R3828">
        <v>34</v>
      </c>
      <c r="S3828">
        <f>VLOOKUP($R3828,'[3]人物&amp;怪物成长分析'!$B$5:$S$104,12,FALSE)*$W3828</f>
        <v>11760.619275502679</v>
      </c>
      <c r="T3828">
        <f>VLOOKUP($R3828,'[3]人物&amp;怪物成长分析'!$B$5:$S$104,13,FALSE)*$W3828</f>
        <v>730.56928284963237</v>
      </c>
      <c r="U3828">
        <f>VLOOKUP($R3828,'[3]人物&amp;怪物成长分析'!$B$5:$S$104,14,FALSE)*$W3828</f>
        <v>324.697459044281</v>
      </c>
      <c r="V3828">
        <f>VLOOKUP($R3828,'[3]人物&amp;怪物成长分析'!$B$5:$S$104,17,FALSE)*$W3828</f>
        <v>3830.2308000000003</v>
      </c>
      <c r="W3828" s="1">
        <v>0.33</v>
      </c>
      <c r="X3828">
        <f t="shared" si="59"/>
        <v>3393.5639818968248</v>
      </c>
    </row>
    <row r="3829" spans="1:24" x14ac:dyDescent="0.15">
      <c r="A3829">
        <v>3828</v>
      </c>
      <c r="B3829">
        <v>46</v>
      </c>
      <c r="C3829">
        <v>57443.589258034532</v>
      </c>
      <c r="D3829">
        <v>2715.6522827173253</v>
      </c>
      <c r="E3829">
        <v>1206.9565700965893</v>
      </c>
      <c r="F3829">
        <v>7248.2111999999988</v>
      </c>
      <c r="G3829" s="1">
        <v>0.48</v>
      </c>
      <c r="H3829">
        <v>10421.693077362354</v>
      </c>
      <c r="Q3829">
        <v>3828</v>
      </c>
      <c r="R3829">
        <v>46</v>
      </c>
      <c r="S3829">
        <f>VLOOKUP($R3829,'[3]人物&amp;怪物成长分析'!$B$5:$S$104,12,FALSE)*$W3829</f>
        <v>57443.589258034532</v>
      </c>
      <c r="T3829">
        <f>VLOOKUP($R3829,'[3]人物&amp;怪物成长分析'!$B$5:$S$104,13,FALSE)*$W3829</f>
        <v>2715.6522827173253</v>
      </c>
      <c r="U3829">
        <f>VLOOKUP($R3829,'[3]人物&amp;怪物成长分析'!$B$5:$S$104,14,FALSE)*$W3829</f>
        <v>1206.9565700965893</v>
      </c>
      <c r="V3829">
        <f>VLOOKUP($R3829,'[3]人物&amp;怪物成长分析'!$B$5:$S$104,17,FALSE)*$W3829</f>
        <v>7248.2111999999988</v>
      </c>
      <c r="W3829" s="1">
        <v>0.48</v>
      </c>
      <c r="X3829">
        <f t="shared" si="59"/>
        <v>10421.693077362354</v>
      </c>
    </row>
    <row r="3830" spans="1:24" x14ac:dyDescent="0.15">
      <c r="A3830">
        <v>3829</v>
      </c>
      <c r="B3830">
        <v>23</v>
      </c>
      <c r="C3830">
        <v>7377.5273562968241</v>
      </c>
      <c r="D3830">
        <v>567.19911335117069</v>
      </c>
      <c r="E3830">
        <v>252.08849482274258</v>
      </c>
      <c r="F3830">
        <v>5966.9961999999996</v>
      </c>
      <c r="G3830" s="1">
        <v>0.71</v>
      </c>
      <c r="H3830">
        <v>3771.8008925109434</v>
      </c>
      <c r="Q3830">
        <v>3829</v>
      </c>
      <c r="R3830">
        <v>23</v>
      </c>
      <c r="S3830">
        <f>VLOOKUP($R3830,'[3]人物&amp;怪物成长分析'!$B$5:$S$104,12,FALSE)*$W3830</f>
        <v>7377.5273562968241</v>
      </c>
      <c r="T3830">
        <f>VLOOKUP($R3830,'[3]人物&amp;怪物成长分析'!$B$5:$S$104,13,FALSE)*$W3830</f>
        <v>567.19911335117069</v>
      </c>
      <c r="U3830">
        <f>VLOOKUP($R3830,'[3]人物&amp;怪物成长分析'!$B$5:$S$104,14,FALSE)*$W3830</f>
        <v>252.08849482274258</v>
      </c>
      <c r="V3830">
        <f>VLOOKUP($R3830,'[3]人物&amp;怪物成长分析'!$B$5:$S$104,17,FALSE)*$W3830</f>
        <v>5966.9961999999996</v>
      </c>
      <c r="W3830" s="1">
        <v>0.71</v>
      </c>
      <c r="X3830">
        <f t="shared" si="59"/>
        <v>3771.8008925109434</v>
      </c>
    </row>
    <row r="3831" spans="1:24" x14ac:dyDescent="0.15">
      <c r="A3831">
        <v>3830</v>
      </c>
      <c r="B3831">
        <v>40</v>
      </c>
      <c r="C3831">
        <v>36291.487470983295</v>
      </c>
      <c r="D3831">
        <v>1986.7602630100344</v>
      </c>
      <c r="E3831">
        <v>883.00456133779312</v>
      </c>
      <c r="F3831">
        <v>7344.48</v>
      </c>
      <c r="G3831" s="1">
        <v>0.55000000000000004</v>
      </c>
      <c r="H3831">
        <v>8182.2570278245912</v>
      </c>
      <c r="Q3831">
        <v>3830</v>
      </c>
      <c r="R3831">
        <v>40</v>
      </c>
      <c r="S3831">
        <f>VLOOKUP($R3831,'[3]人物&amp;怪物成长分析'!$B$5:$S$104,12,FALSE)*$W3831</f>
        <v>36291.487470983295</v>
      </c>
      <c r="T3831">
        <f>VLOOKUP($R3831,'[3]人物&amp;怪物成长分析'!$B$5:$S$104,13,FALSE)*$W3831</f>
        <v>1986.7602630100344</v>
      </c>
      <c r="U3831">
        <f>VLOOKUP($R3831,'[3]人物&amp;怪物成长分析'!$B$5:$S$104,14,FALSE)*$W3831</f>
        <v>883.00456133779312</v>
      </c>
      <c r="V3831">
        <f>VLOOKUP($R3831,'[3]人物&amp;怪物成长分析'!$B$5:$S$104,17,FALSE)*$W3831</f>
        <v>7344.48</v>
      </c>
      <c r="W3831" s="1">
        <v>0.55000000000000004</v>
      </c>
      <c r="X3831">
        <f t="shared" si="59"/>
        <v>8182.2570278245912</v>
      </c>
    </row>
    <row r="3832" spans="1:24" x14ac:dyDescent="0.15">
      <c r="A3832">
        <v>3831</v>
      </c>
      <c r="B3832">
        <v>40</v>
      </c>
      <c r="C3832">
        <v>33652.106564002686</v>
      </c>
      <c r="D3832">
        <v>1842.2686075183954</v>
      </c>
      <c r="E3832">
        <v>818.78604778595354</v>
      </c>
      <c r="F3832">
        <v>6810.3359999999993</v>
      </c>
      <c r="G3832" s="1">
        <v>0.51</v>
      </c>
      <c r="H3832">
        <v>7587.1837894373475</v>
      </c>
      <c r="Q3832">
        <v>3831</v>
      </c>
      <c r="R3832">
        <v>40</v>
      </c>
      <c r="S3832">
        <f>VLOOKUP($R3832,'[3]人物&amp;怪物成长分析'!$B$5:$S$104,12,FALSE)*$W3832</f>
        <v>33652.106564002686</v>
      </c>
      <c r="T3832">
        <f>VLOOKUP($R3832,'[3]人物&amp;怪物成长分析'!$B$5:$S$104,13,FALSE)*$W3832</f>
        <v>1842.2686075183954</v>
      </c>
      <c r="U3832">
        <f>VLOOKUP($R3832,'[3]人物&amp;怪物成长分析'!$B$5:$S$104,14,FALSE)*$W3832</f>
        <v>818.78604778595354</v>
      </c>
      <c r="V3832">
        <f>VLOOKUP($R3832,'[3]人物&amp;怪物成长分析'!$B$5:$S$104,17,FALSE)*$W3832</f>
        <v>6810.3359999999993</v>
      </c>
      <c r="W3832" s="1">
        <v>0.51</v>
      </c>
      <c r="X3832">
        <f t="shared" si="59"/>
        <v>7587.1837894373475</v>
      </c>
    </row>
    <row r="3833" spans="1:24" x14ac:dyDescent="0.15">
      <c r="A3833">
        <v>3832</v>
      </c>
      <c r="B3833">
        <v>47</v>
      </c>
      <c r="C3833">
        <v>102192.68000644959</v>
      </c>
      <c r="D3833">
        <v>4722.4024119391315</v>
      </c>
      <c r="E3833">
        <v>2098.845516417392</v>
      </c>
      <c r="F3833">
        <v>12005.4324</v>
      </c>
      <c r="G3833" s="1">
        <v>0.78</v>
      </c>
      <c r="H3833">
        <v>17988.962573537407</v>
      </c>
      <c r="Q3833">
        <v>3832</v>
      </c>
      <c r="R3833">
        <v>47</v>
      </c>
      <c r="S3833">
        <f>VLOOKUP($R3833,'[3]人物&amp;怪物成长分析'!$B$5:$S$104,12,FALSE)*$W3833</f>
        <v>102192.68000644959</v>
      </c>
      <c r="T3833">
        <f>VLOOKUP($R3833,'[3]人物&amp;怪物成长分析'!$B$5:$S$104,13,FALSE)*$W3833</f>
        <v>4722.4024119391315</v>
      </c>
      <c r="U3833">
        <f>VLOOKUP($R3833,'[3]人物&amp;怪物成长分析'!$B$5:$S$104,14,FALSE)*$W3833</f>
        <v>2098.845516417392</v>
      </c>
      <c r="V3833">
        <f>VLOOKUP($R3833,'[3]人物&amp;怪物成长分析'!$B$5:$S$104,17,FALSE)*$W3833</f>
        <v>12005.4324</v>
      </c>
      <c r="W3833" s="1">
        <v>0.78</v>
      </c>
      <c r="X3833">
        <f t="shared" si="59"/>
        <v>17988.962573537407</v>
      </c>
    </row>
    <row r="3834" spans="1:24" x14ac:dyDescent="0.15">
      <c r="A3834">
        <v>3833</v>
      </c>
      <c r="B3834">
        <v>41</v>
      </c>
      <c r="C3834">
        <v>38888.48145160039</v>
      </c>
      <c r="D3834">
        <v>2074.8292439243487</v>
      </c>
      <c r="E3834">
        <v>922.14633063304382</v>
      </c>
      <c r="F3834">
        <v>7231.7121999999999</v>
      </c>
      <c r="G3834" s="1">
        <v>0.53</v>
      </c>
      <c r="H3834">
        <v>8413.5563767456897</v>
      </c>
      <c r="Q3834">
        <v>3833</v>
      </c>
      <c r="R3834">
        <v>41</v>
      </c>
      <c r="S3834">
        <f>VLOOKUP($R3834,'[3]人物&amp;怪物成长分析'!$B$5:$S$104,12,FALSE)*$W3834</f>
        <v>38888.48145160039</v>
      </c>
      <c r="T3834">
        <f>VLOOKUP($R3834,'[3]人物&amp;怪物成长分析'!$B$5:$S$104,13,FALSE)*$W3834</f>
        <v>2074.8292439243487</v>
      </c>
      <c r="U3834">
        <f>VLOOKUP($R3834,'[3]人物&amp;怪物成长分析'!$B$5:$S$104,14,FALSE)*$W3834</f>
        <v>922.14633063304382</v>
      </c>
      <c r="V3834">
        <f>VLOOKUP($R3834,'[3]人物&amp;怪物成长分析'!$B$5:$S$104,17,FALSE)*$W3834</f>
        <v>7231.7121999999999</v>
      </c>
      <c r="W3834" s="1">
        <v>0.53</v>
      </c>
      <c r="X3834">
        <f t="shared" si="59"/>
        <v>8413.5563767456897</v>
      </c>
    </row>
    <row r="3835" spans="1:24" x14ac:dyDescent="0.15">
      <c r="A3835">
        <v>3834</v>
      </c>
      <c r="B3835">
        <v>42</v>
      </c>
      <c r="C3835">
        <v>50436.065901347989</v>
      </c>
      <c r="D3835">
        <v>2623.9734697846166</v>
      </c>
      <c r="E3835">
        <v>1166.2104310153852</v>
      </c>
      <c r="F3835">
        <v>8640.2456000000002</v>
      </c>
      <c r="G3835" s="1">
        <v>0.62</v>
      </c>
      <c r="H3835">
        <v>10494.372049024705</v>
      </c>
      <c r="Q3835">
        <v>3834</v>
      </c>
      <c r="R3835">
        <v>42</v>
      </c>
      <c r="S3835">
        <f>VLOOKUP($R3835,'[3]人物&amp;怪物成长分析'!$B$5:$S$104,12,FALSE)*$W3835</f>
        <v>50436.065901347989</v>
      </c>
      <c r="T3835">
        <f>VLOOKUP($R3835,'[3]人物&amp;怪物成长分析'!$B$5:$S$104,13,FALSE)*$W3835</f>
        <v>2623.9734697846166</v>
      </c>
      <c r="U3835">
        <f>VLOOKUP($R3835,'[3]人物&amp;怪物成长分析'!$B$5:$S$104,14,FALSE)*$W3835</f>
        <v>1166.2104310153852</v>
      </c>
      <c r="V3835">
        <f>VLOOKUP($R3835,'[3]人物&amp;怪物成长分析'!$B$5:$S$104,17,FALSE)*$W3835</f>
        <v>8640.2456000000002</v>
      </c>
      <c r="W3835" s="1">
        <v>0.62</v>
      </c>
      <c r="X3835">
        <f t="shared" si="59"/>
        <v>10494.372049024705</v>
      </c>
    </row>
    <row r="3836" spans="1:24" x14ac:dyDescent="0.15">
      <c r="A3836">
        <v>3835</v>
      </c>
      <c r="B3836">
        <v>49</v>
      </c>
      <c r="C3836">
        <v>120148.82715076978</v>
      </c>
      <c r="D3836">
        <v>5311.8089974216073</v>
      </c>
      <c r="E3836">
        <v>2360.8039988540481</v>
      </c>
      <c r="F3836">
        <v>12299.8722</v>
      </c>
      <c r="G3836" s="1">
        <v>0.77</v>
      </c>
      <c r="H3836">
        <v>19992.627156367736</v>
      </c>
      <c r="Q3836">
        <v>3835</v>
      </c>
      <c r="R3836">
        <v>49</v>
      </c>
      <c r="S3836">
        <f>VLOOKUP($R3836,'[3]人物&amp;怪物成长分析'!$B$5:$S$104,12,FALSE)*$W3836</f>
        <v>120148.82715076978</v>
      </c>
      <c r="T3836">
        <f>VLOOKUP($R3836,'[3]人物&amp;怪物成长分析'!$B$5:$S$104,13,FALSE)*$W3836</f>
        <v>5311.8089974216073</v>
      </c>
      <c r="U3836">
        <f>VLOOKUP($R3836,'[3]人物&amp;怪物成长分析'!$B$5:$S$104,14,FALSE)*$W3836</f>
        <v>2360.8039988540481</v>
      </c>
      <c r="V3836">
        <f>VLOOKUP($R3836,'[3]人物&amp;怪物成长分析'!$B$5:$S$104,17,FALSE)*$W3836</f>
        <v>12299.8722</v>
      </c>
      <c r="W3836" s="1">
        <v>0.77</v>
      </c>
      <c r="X3836">
        <f t="shared" si="59"/>
        <v>19992.627156367736</v>
      </c>
    </row>
    <row r="3837" spans="1:24" x14ac:dyDescent="0.15">
      <c r="A3837">
        <v>3836</v>
      </c>
      <c r="B3837">
        <v>24</v>
      </c>
      <c r="C3837">
        <v>7156.0253589565236</v>
      </c>
      <c r="D3837">
        <v>535.58609755183954</v>
      </c>
      <c r="E3837">
        <v>238.03826557859531</v>
      </c>
      <c r="F3837">
        <v>5304.1696000000002</v>
      </c>
      <c r="G3837" s="1">
        <v>0.61</v>
      </c>
      <c r="H3837">
        <v>3435.939649786435</v>
      </c>
      <c r="Q3837">
        <v>3836</v>
      </c>
      <c r="R3837">
        <v>24</v>
      </c>
      <c r="S3837">
        <f>VLOOKUP($R3837,'[3]人物&amp;怪物成长分析'!$B$5:$S$104,12,FALSE)*$W3837</f>
        <v>7156.0253589565236</v>
      </c>
      <c r="T3837">
        <f>VLOOKUP($R3837,'[3]人物&amp;怪物成长分析'!$B$5:$S$104,13,FALSE)*$W3837</f>
        <v>535.58609755183954</v>
      </c>
      <c r="U3837">
        <f>VLOOKUP($R3837,'[3]人物&amp;怪物成长分析'!$B$5:$S$104,14,FALSE)*$W3837</f>
        <v>238.03826557859531</v>
      </c>
      <c r="V3837">
        <f>VLOOKUP($R3837,'[3]人物&amp;怪物成长分析'!$B$5:$S$104,17,FALSE)*$W3837</f>
        <v>5304.1696000000002</v>
      </c>
      <c r="W3837" s="1">
        <v>0.61</v>
      </c>
      <c r="X3837">
        <f t="shared" si="59"/>
        <v>3435.939649786435</v>
      </c>
    </row>
    <row r="3838" spans="1:24" x14ac:dyDescent="0.15">
      <c r="A3838">
        <v>3837</v>
      </c>
      <c r="B3838">
        <v>26</v>
      </c>
      <c r="C3838">
        <v>10581.177247151842</v>
      </c>
      <c r="D3838">
        <v>752.06787936321098</v>
      </c>
      <c r="E3838">
        <v>334.25239082809372</v>
      </c>
      <c r="F3838">
        <v>6587.1243999999997</v>
      </c>
      <c r="G3838" s="1">
        <v>0.71</v>
      </c>
      <c r="H3838">
        <v>4499.0275872928542</v>
      </c>
      <c r="Q3838">
        <v>3837</v>
      </c>
      <c r="R3838">
        <v>26</v>
      </c>
      <c r="S3838">
        <f>VLOOKUP($R3838,'[3]人物&amp;怪物成长分析'!$B$5:$S$104,12,FALSE)*$W3838</f>
        <v>10581.177247151842</v>
      </c>
      <c r="T3838">
        <f>VLOOKUP($R3838,'[3]人物&amp;怪物成长分析'!$B$5:$S$104,13,FALSE)*$W3838</f>
        <v>752.06787936321098</v>
      </c>
      <c r="U3838">
        <f>VLOOKUP($R3838,'[3]人物&amp;怪物成长分析'!$B$5:$S$104,14,FALSE)*$W3838</f>
        <v>334.25239082809372</v>
      </c>
      <c r="V3838">
        <f>VLOOKUP($R3838,'[3]人物&amp;怪物成长分析'!$B$5:$S$104,17,FALSE)*$W3838</f>
        <v>6587.1243999999997</v>
      </c>
      <c r="W3838" s="1">
        <v>0.71</v>
      </c>
      <c r="X3838">
        <f t="shared" si="59"/>
        <v>4499.0275872928542</v>
      </c>
    </row>
    <row r="3839" spans="1:24" x14ac:dyDescent="0.15">
      <c r="A3839">
        <v>3838</v>
      </c>
      <c r="B3839">
        <v>26</v>
      </c>
      <c r="C3839">
        <v>7898.6252690006713</v>
      </c>
      <c r="D3839">
        <v>561.40278318662229</v>
      </c>
      <c r="E3839">
        <v>249.51234808294322</v>
      </c>
      <c r="F3839">
        <v>4917.1491999999998</v>
      </c>
      <c r="G3839" s="1">
        <v>0.53</v>
      </c>
      <c r="H3839">
        <v>3358.4290440355112</v>
      </c>
      <c r="Q3839">
        <v>3838</v>
      </c>
      <c r="R3839">
        <v>26</v>
      </c>
      <c r="S3839">
        <f>VLOOKUP($R3839,'[3]人物&amp;怪物成长分析'!$B$5:$S$104,12,FALSE)*$W3839</f>
        <v>7898.6252690006713</v>
      </c>
      <c r="T3839">
        <f>VLOOKUP($R3839,'[3]人物&amp;怪物成长分析'!$B$5:$S$104,13,FALSE)*$W3839</f>
        <v>561.40278318662229</v>
      </c>
      <c r="U3839">
        <f>VLOOKUP($R3839,'[3]人物&amp;怪物成长分析'!$B$5:$S$104,14,FALSE)*$W3839</f>
        <v>249.51234808294322</v>
      </c>
      <c r="V3839">
        <f>VLOOKUP($R3839,'[3]人物&amp;怪物成长分析'!$B$5:$S$104,17,FALSE)*$W3839</f>
        <v>4917.1491999999998</v>
      </c>
      <c r="W3839" s="1">
        <v>0.53</v>
      </c>
      <c r="X3839">
        <f t="shared" si="59"/>
        <v>3358.4290440355112</v>
      </c>
    </row>
    <row r="3840" spans="1:24" x14ac:dyDescent="0.15">
      <c r="A3840">
        <v>3839</v>
      </c>
      <c r="B3840">
        <v>20</v>
      </c>
      <c r="C3840">
        <v>3264.9339130434787</v>
      </c>
      <c r="D3840">
        <v>273.34330434782618</v>
      </c>
      <c r="E3840">
        <v>121.48591304347831</v>
      </c>
      <c r="F3840">
        <v>3388.8599999999997</v>
      </c>
      <c r="G3840" s="1">
        <v>0.45</v>
      </c>
      <c r="H3840">
        <v>2013.1667686956523</v>
      </c>
      <c r="Q3840">
        <v>3839</v>
      </c>
      <c r="R3840">
        <v>20</v>
      </c>
      <c r="S3840">
        <f>VLOOKUP($R3840,'[3]人物&amp;怪物成长分析'!$B$5:$S$104,12,FALSE)*$W3840</f>
        <v>3264.9339130434787</v>
      </c>
      <c r="T3840">
        <f>VLOOKUP($R3840,'[3]人物&amp;怪物成长分析'!$B$5:$S$104,13,FALSE)*$W3840</f>
        <v>273.34330434782618</v>
      </c>
      <c r="U3840">
        <f>VLOOKUP($R3840,'[3]人物&amp;怪物成长分析'!$B$5:$S$104,14,FALSE)*$W3840</f>
        <v>121.48591304347831</v>
      </c>
      <c r="V3840">
        <f>VLOOKUP($R3840,'[3]人物&amp;怪物成长分析'!$B$5:$S$104,17,FALSE)*$W3840</f>
        <v>3388.8599999999997</v>
      </c>
      <c r="W3840" s="1">
        <v>0.45</v>
      </c>
      <c r="X3840">
        <f t="shared" si="59"/>
        <v>2013.1667686956523</v>
      </c>
    </row>
    <row r="3841" spans="1:24" x14ac:dyDescent="0.15">
      <c r="A3841">
        <v>3840</v>
      </c>
      <c r="B3841">
        <v>31</v>
      </c>
      <c r="C3841">
        <v>12564.346815138466</v>
      </c>
      <c r="D3841">
        <v>803.10467586461561</v>
      </c>
      <c r="E3841">
        <v>356.9354114953847</v>
      </c>
      <c r="F3841">
        <v>5152.0032000000001</v>
      </c>
      <c r="G3841" s="1">
        <v>0.48</v>
      </c>
      <c r="H3841">
        <v>4097.1540575586469</v>
      </c>
      <c r="Q3841">
        <v>3840</v>
      </c>
      <c r="R3841">
        <v>31</v>
      </c>
      <c r="S3841">
        <f>VLOOKUP($R3841,'[3]人物&amp;怪物成长分析'!$B$5:$S$104,12,FALSE)*$W3841</f>
        <v>12564.346815138466</v>
      </c>
      <c r="T3841">
        <f>VLOOKUP($R3841,'[3]人物&amp;怪物成长分析'!$B$5:$S$104,13,FALSE)*$W3841</f>
        <v>803.10467586461561</v>
      </c>
      <c r="U3841">
        <f>VLOOKUP($R3841,'[3]人物&amp;怪物成长分析'!$B$5:$S$104,14,FALSE)*$W3841</f>
        <v>356.9354114953847</v>
      </c>
      <c r="V3841">
        <f>VLOOKUP($R3841,'[3]人物&amp;怪物成长分析'!$B$5:$S$104,17,FALSE)*$W3841</f>
        <v>5152.0032000000001</v>
      </c>
      <c r="W3841" s="1">
        <v>0.48</v>
      </c>
      <c r="X3841">
        <f t="shared" si="59"/>
        <v>4097.1540575586469</v>
      </c>
    </row>
    <row r="3842" spans="1:24" x14ac:dyDescent="0.15">
      <c r="A3842">
        <v>3841</v>
      </c>
      <c r="B3842">
        <v>20</v>
      </c>
      <c r="C3842">
        <v>2684.5012173913046</v>
      </c>
      <c r="D3842">
        <v>224.74893913043482</v>
      </c>
      <c r="E3842">
        <v>99.888417391304387</v>
      </c>
      <c r="F3842">
        <v>2786.3959999999997</v>
      </c>
      <c r="G3842" s="1">
        <v>0.37</v>
      </c>
      <c r="H3842">
        <v>1655.2704542608699</v>
      </c>
      <c r="Q3842">
        <v>3841</v>
      </c>
      <c r="R3842">
        <v>20</v>
      </c>
      <c r="S3842">
        <f>VLOOKUP($R3842,'[3]人物&amp;怪物成长分析'!$B$5:$S$104,12,FALSE)*$W3842</f>
        <v>2684.5012173913046</v>
      </c>
      <c r="T3842">
        <f>VLOOKUP($R3842,'[3]人物&amp;怪物成长分析'!$B$5:$S$104,13,FALSE)*$W3842</f>
        <v>224.74893913043482</v>
      </c>
      <c r="U3842">
        <f>VLOOKUP($R3842,'[3]人物&amp;怪物成长分析'!$B$5:$S$104,14,FALSE)*$W3842</f>
        <v>99.888417391304387</v>
      </c>
      <c r="V3842">
        <f>VLOOKUP($R3842,'[3]人物&amp;怪物成长分析'!$B$5:$S$104,17,FALSE)*$W3842</f>
        <v>2786.3959999999997</v>
      </c>
      <c r="W3842" s="1">
        <v>0.37</v>
      </c>
      <c r="X3842">
        <f t="shared" si="59"/>
        <v>1655.2704542608699</v>
      </c>
    </row>
    <row r="3843" spans="1:24" x14ac:dyDescent="0.15">
      <c r="A3843">
        <v>3842</v>
      </c>
      <c r="B3843">
        <v>37</v>
      </c>
      <c r="C3843">
        <v>14873.859462244307</v>
      </c>
      <c r="D3843">
        <v>882.71159408939809</v>
      </c>
      <c r="E3843">
        <v>392.31626403973252</v>
      </c>
      <c r="F3843">
        <v>3868.8558000000003</v>
      </c>
      <c r="G3843" s="1">
        <v>0.31</v>
      </c>
      <c r="H3843">
        <v>3822.4718503426834</v>
      </c>
      <c r="Q3843">
        <v>3842</v>
      </c>
      <c r="R3843">
        <v>37</v>
      </c>
      <c r="S3843">
        <f>VLOOKUP($R3843,'[3]人物&amp;怪物成长分析'!$B$5:$S$104,12,FALSE)*$W3843</f>
        <v>14873.859462244307</v>
      </c>
      <c r="T3843">
        <f>VLOOKUP($R3843,'[3]人物&amp;怪物成长分析'!$B$5:$S$104,13,FALSE)*$W3843</f>
        <v>882.71159408939809</v>
      </c>
      <c r="U3843">
        <f>VLOOKUP($R3843,'[3]人物&amp;怪物成长分析'!$B$5:$S$104,14,FALSE)*$W3843</f>
        <v>392.31626403973252</v>
      </c>
      <c r="V3843">
        <f>VLOOKUP($R3843,'[3]人物&amp;怪物成长分析'!$B$5:$S$104,17,FALSE)*$W3843</f>
        <v>3868.8558000000003</v>
      </c>
      <c r="W3843" s="1">
        <v>0.31</v>
      </c>
      <c r="X3843">
        <f t="shared" ref="X3843:X3906" si="60">SUMPRODUCT(S3843:V3843,$M$6:$P$6)*1.2</f>
        <v>3822.4718503426834</v>
      </c>
    </row>
    <row r="3844" spans="1:24" x14ac:dyDescent="0.15">
      <c r="A3844">
        <v>3843</v>
      </c>
      <c r="B3844">
        <v>42</v>
      </c>
      <c r="C3844">
        <v>47995.611099669863</v>
      </c>
      <c r="D3844">
        <v>2497.0070115692315</v>
      </c>
      <c r="E3844">
        <v>1109.7808940307698</v>
      </c>
      <c r="F3844">
        <v>8222.1691999999985</v>
      </c>
      <c r="G3844" s="1">
        <v>0.59</v>
      </c>
      <c r="H3844">
        <v>9986.5798531041528</v>
      </c>
      <c r="Q3844">
        <v>3843</v>
      </c>
      <c r="R3844">
        <v>42</v>
      </c>
      <c r="S3844">
        <f>VLOOKUP($R3844,'[3]人物&amp;怪物成长分析'!$B$5:$S$104,12,FALSE)*$W3844</f>
        <v>47995.611099669863</v>
      </c>
      <c r="T3844">
        <f>VLOOKUP($R3844,'[3]人物&amp;怪物成长分析'!$B$5:$S$104,13,FALSE)*$W3844</f>
        <v>2497.0070115692315</v>
      </c>
      <c r="U3844">
        <f>VLOOKUP($R3844,'[3]人物&amp;怪物成长分析'!$B$5:$S$104,14,FALSE)*$W3844</f>
        <v>1109.7808940307698</v>
      </c>
      <c r="V3844">
        <f>VLOOKUP($R3844,'[3]人物&amp;怪物成长分析'!$B$5:$S$104,17,FALSE)*$W3844</f>
        <v>8222.1691999999985</v>
      </c>
      <c r="W3844" s="1">
        <v>0.59</v>
      </c>
      <c r="X3844">
        <f t="shared" si="60"/>
        <v>9986.5798531041528</v>
      </c>
    </row>
    <row r="3845" spans="1:24" x14ac:dyDescent="0.15">
      <c r="A3845">
        <v>3844</v>
      </c>
      <c r="B3845">
        <v>41</v>
      </c>
      <c r="C3845">
        <v>24213.582790619112</v>
      </c>
      <c r="D3845">
        <v>1291.8748122547831</v>
      </c>
      <c r="E3845">
        <v>574.16658322434807</v>
      </c>
      <c r="F3845">
        <v>4502.7642000000005</v>
      </c>
      <c r="G3845" s="1">
        <v>0.33</v>
      </c>
      <c r="H3845">
        <v>5238.6294421246748</v>
      </c>
      <c r="Q3845">
        <v>3844</v>
      </c>
      <c r="R3845">
        <v>41</v>
      </c>
      <c r="S3845">
        <f>VLOOKUP($R3845,'[3]人物&amp;怪物成长分析'!$B$5:$S$104,12,FALSE)*$W3845</f>
        <v>24213.582790619112</v>
      </c>
      <c r="T3845">
        <f>VLOOKUP($R3845,'[3]人物&amp;怪物成长分析'!$B$5:$S$104,13,FALSE)*$W3845</f>
        <v>1291.8748122547831</v>
      </c>
      <c r="U3845">
        <f>VLOOKUP($R3845,'[3]人物&amp;怪物成长分析'!$B$5:$S$104,14,FALSE)*$W3845</f>
        <v>574.16658322434807</v>
      </c>
      <c r="V3845">
        <f>VLOOKUP($R3845,'[3]人物&amp;怪物成长分析'!$B$5:$S$104,17,FALSE)*$W3845</f>
        <v>4502.7642000000005</v>
      </c>
      <c r="W3845" s="1">
        <v>0.33</v>
      </c>
      <c r="X3845">
        <f t="shared" si="60"/>
        <v>5238.6294421246748</v>
      </c>
    </row>
    <row r="3846" spans="1:24" x14ac:dyDescent="0.15">
      <c r="A3846">
        <v>3845</v>
      </c>
      <c r="B3846">
        <v>43</v>
      </c>
      <c r="C3846">
        <v>42269.676032676347</v>
      </c>
      <c r="D3846">
        <v>2145.5126918181272</v>
      </c>
      <c r="E3846">
        <v>953.56119636361234</v>
      </c>
      <c r="F3846">
        <v>6686.6993999999986</v>
      </c>
      <c r="G3846" s="1">
        <v>0.47</v>
      </c>
      <c r="H3846">
        <v>8476.0064705865516</v>
      </c>
      <c r="Q3846">
        <v>3845</v>
      </c>
      <c r="R3846">
        <v>43</v>
      </c>
      <c r="S3846">
        <f>VLOOKUP($R3846,'[3]人物&amp;怪物成长分析'!$B$5:$S$104,12,FALSE)*$W3846</f>
        <v>42269.676032676347</v>
      </c>
      <c r="T3846">
        <f>VLOOKUP($R3846,'[3]人物&amp;怪物成长分析'!$B$5:$S$104,13,FALSE)*$W3846</f>
        <v>2145.5126918181272</v>
      </c>
      <c r="U3846">
        <f>VLOOKUP($R3846,'[3]人物&amp;怪物成长分析'!$B$5:$S$104,14,FALSE)*$W3846</f>
        <v>953.56119636361234</v>
      </c>
      <c r="V3846">
        <f>VLOOKUP($R3846,'[3]人物&amp;怪物成长分析'!$B$5:$S$104,17,FALSE)*$W3846</f>
        <v>6686.6993999999986</v>
      </c>
      <c r="W3846" s="1">
        <v>0.47</v>
      </c>
      <c r="X3846">
        <f t="shared" si="60"/>
        <v>8476.0064705865516</v>
      </c>
    </row>
    <row r="3847" spans="1:24" x14ac:dyDescent="0.15">
      <c r="A3847">
        <v>3846</v>
      </c>
      <c r="B3847">
        <v>40</v>
      </c>
      <c r="C3847">
        <v>40910.404058199347</v>
      </c>
      <c r="D3847">
        <v>2239.6206601204021</v>
      </c>
      <c r="E3847">
        <v>995.38696005351221</v>
      </c>
      <c r="F3847">
        <v>8279.2319999999982</v>
      </c>
      <c r="G3847" s="1">
        <v>0.62</v>
      </c>
      <c r="H3847">
        <v>9223.6351950022654</v>
      </c>
      <c r="Q3847">
        <v>3846</v>
      </c>
      <c r="R3847">
        <v>40</v>
      </c>
      <c r="S3847">
        <f>VLOOKUP($R3847,'[3]人物&amp;怪物成长分析'!$B$5:$S$104,12,FALSE)*$W3847</f>
        <v>40910.404058199347</v>
      </c>
      <c r="T3847">
        <f>VLOOKUP($R3847,'[3]人物&amp;怪物成长分析'!$B$5:$S$104,13,FALSE)*$W3847</f>
        <v>2239.6206601204021</v>
      </c>
      <c r="U3847">
        <f>VLOOKUP($R3847,'[3]人物&amp;怪物成长分析'!$B$5:$S$104,14,FALSE)*$W3847</f>
        <v>995.38696005351221</v>
      </c>
      <c r="V3847">
        <f>VLOOKUP($R3847,'[3]人物&amp;怪物成长分析'!$B$5:$S$104,17,FALSE)*$W3847</f>
        <v>8279.2319999999982</v>
      </c>
      <c r="W3847" s="1">
        <v>0.62</v>
      </c>
      <c r="X3847">
        <f t="shared" si="60"/>
        <v>9223.6351950022654</v>
      </c>
    </row>
    <row r="3848" spans="1:24" x14ac:dyDescent="0.15">
      <c r="A3848">
        <v>3847</v>
      </c>
      <c r="B3848">
        <v>33</v>
      </c>
      <c r="C3848">
        <v>17106.894468218241</v>
      </c>
      <c r="D3848">
        <v>1072.5010631774255</v>
      </c>
      <c r="E3848">
        <v>476.66713918996692</v>
      </c>
      <c r="F3848">
        <v>5997.2785999999996</v>
      </c>
      <c r="G3848" s="1">
        <v>0.53</v>
      </c>
      <c r="H3848">
        <v>5127.0224461153466</v>
      </c>
      <c r="Q3848">
        <v>3847</v>
      </c>
      <c r="R3848">
        <v>33</v>
      </c>
      <c r="S3848">
        <f>VLOOKUP($R3848,'[3]人物&amp;怪物成长分析'!$B$5:$S$104,12,FALSE)*$W3848</f>
        <v>17106.894468218241</v>
      </c>
      <c r="T3848">
        <f>VLOOKUP($R3848,'[3]人物&amp;怪物成长分析'!$B$5:$S$104,13,FALSE)*$W3848</f>
        <v>1072.5010631774255</v>
      </c>
      <c r="U3848">
        <f>VLOOKUP($R3848,'[3]人物&amp;怪物成长分析'!$B$5:$S$104,14,FALSE)*$W3848</f>
        <v>476.66713918996692</v>
      </c>
      <c r="V3848">
        <f>VLOOKUP($R3848,'[3]人物&amp;怪物成长分析'!$B$5:$S$104,17,FALSE)*$W3848</f>
        <v>5997.2785999999996</v>
      </c>
      <c r="W3848" s="1">
        <v>0.53</v>
      </c>
      <c r="X3848">
        <f t="shared" si="60"/>
        <v>5127.0224461153466</v>
      </c>
    </row>
    <row r="3849" spans="1:24" x14ac:dyDescent="0.15">
      <c r="A3849">
        <v>3848</v>
      </c>
      <c r="B3849">
        <v>21</v>
      </c>
      <c r="C3849">
        <v>2776.6383645000014</v>
      </c>
      <c r="D3849">
        <v>225.76844973913055</v>
      </c>
      <c r="E3849">
        <v>100.34153321739136</v>
      </c>
      <c r="F3849">
        <v>2659.4596000000001</v>
      </c>
      <c r="G3849" s="1">
        <v>0.34</v>
      </c>
      <c r="H3849">
        <v>1609.6701378438265</v>
      </c>
      <c r="Q3849">
        <v>3848</v>
      </c>
      <c r="R3849">
        <v>21</v>
      </c>
      <c r="S3849">
        <f>VLOOKUP($R3849,'[3]人物&amp;怪物成长分析'!$B$5:$S$104,12,FALSE)*$W3849</f>
        <v>2776.6383645000014</v>
      </c>
      <c r="T3849">
        <f>VLOOKUP($R3849,'[3]人物&amp;怪物成长分析'!$B$5:$S$104,13,FALSE)*$W3849</f>
        <v>225.76844973913055</v>
      </c>
      <c r="U3849">
        <f>VLOOKUP($R3849,'[3]人物&amp;怪物成长分析'!$B$5:$S$104,14,FALSE)*$W3849</f>
        <v>100.34153321739136</v>
      </c>
      <c r="V3849">
        <f>VLOOKUP($R3849,'[3]人物&amp;怪物成长分析'!$B$5:$S$104,17,FALSE)*$W3849</f>
        <v>2659.4596000000001</v>
      </c>
      <c r="W3849" s="1">
        <v>0.34</v>
      </c>
      <c r="X3849">
        <f t="shared" si="60"/>
        <v>1609.6701378438265</v>
      </c>
    </row>
    <row r="3850" spans="1:24" x14ac:dyDescent="0.15">
      <c r="A3850">
        <v>3849</v>
      </c>
      <c r="B3850">
        <v>42</v>
      </c>
      <c r="C3850">
        <v>25218.032950673994</v>
      </c>
      <c r="D3850">
        <v>1311.9867348923083</v>
      </c>
      <c r="E3850">
        <v>583.10521550769261</v>
      </c>
      <c r="F3850">
        <v>4320.1228000000001</v>
      </c>
      <c r="G3850" s="1">
        <v>0.31</v>
      </c>
      <c r="H3850">
        <v>5247.1860245123526</v>
      </c>
      <c r="Q3850">
        <v>3849</v>
      </c>
      <c r="R3850">
        <v>42</v>
      </c>
      <c r="S3850">
        <f>VLOOKUP($R3850,'[3]人物&amp;怪物成长分析'!$B$5:$S$104,12,FALSE)*$W3850</f>
        <v>25218.032950673994</v>
      </c>
      <c r="T3850">
        <f>VLOOKUP($R3850,'[3]人物&amp;怪物成长分析'!$B$5:$S$104,13,FALSE)*$W3850</f>
        <v>1311.9867348923083</v>
      </c>
      <c r="U3850">
        <f>VLOOKUP($R3850,'[3]人物&amp;怪物成长分析'!$B$5:$S$104,14,FALSE)*$W3850</f>
        <v>583.10521550769261</v>
      </c>
      <c r="V3850">
        <f>VLOOKUP($R3850,'[3]人物&amp;怪物成长分析'!$B$5:$S$104,17,FALSE)*$W3850</f>
        <v>4320.1228000000001</v>
      </c>
      <c r="W3850" s="1">
        <v>0.31</v>
      </c>
      <c r="X3850">
        <f t="shared" si="60"/>
        <v>5247.1860245123526</v>
      </c>
    </row>
    <row r="3851" spans="1:24" x14ac:dyDescent="0.15">
      <c r="A3851">
        <v>3850</v>
      </c>
      <c r="B3851">
        <v>24</v>
      </c>
      <c r="C3851">
        <v>3519.3567339130445</v>
      </c>
      <c r="D3851">
        <v>263.40299879598666</v>
      </c>
      <c r="E3851">
        <v>117.06799946488294</v>
      </c>
      <c r="F3851">
        <v>2608.6080000000002</v>
      </c>
      <c r="G3851" s="1">
        <v>0.3</v>
      </c>
      <c r="H3851">
        <v>1689.8063851408699</v>
      </c>
      <c r="Q3851">
        <v>3850</v>
      </c>
      <c r="R3851">
        <v>24</v>
      </c>
      <c r="S3851">
        <f>VLOOKUP($R3851,'[3]人物&amp;怪物成长分析'!$B$5:$S$104,12,FALSE)*$W3851</f>
        <v>3519.3567339130445</v>
      </c>
      <c r="T3851">
        <f>VLOOKUP($R3851,'[3]人物&amp;怪物成长分析'!$B$5:$S$104,13,FALSE)*$W3851</f>
        <v>263.40299879598666</v>
      </c>
      <c r="U3851">
        <f>VLOOKUP($R3851,'[3]人物&amp;怪物成长分析'!$B$5:$S$104,14,FALSE)*$W3851</f>
        <v>117.06799946488294</v>
      </c>
      <c r="V3851">
        <f>VLOOKUP($R3851,'[3]人物&amp;怪物成长分析'!$B$5:$S$104,17,FALSE)*$W3851</f>
        <v>2608.6080000000002</v>
      </c>
      <c r="W3851" s="1">
        <v>0.3</v>
      </c>
      <c r="X3851">
        <f t="shared" si="60"/>
        <v>1689.8063851408699</v>
      </c>
    </row>
    <row r="3852" spans="1:24" x14ac:dyDescent="0.15">
      <c r="A3852">
        <v>3851</v>
      </c>
      <c r="B3852">
        <v>41</v>
      </c>
      <c r="C3852">
        <v>52095.890246483541</v>
      </c>
      <c r="D3852">
        <v>2779.4882324269574</v>
      </c>
      <c r="E3852">
        <v>1235.32810330087</v>
      </c>
      <c r="F3852">
        <v>9687.7654000000002</v>
      </c>
      <c r="G3852" s="1">
        <v>0.71</v>
      </c>
      <c r="H3852">
        <v>11270.990617904603</v>
      </c>
      <c r="Q3852">
        <v>3851</v>
      </c>
      <c r="R3852">
        <v>41</v>
      </c>
      <c r="S3852">
        <f>VLOOKUP($R3852,'[3]人物&amp;怪物成长分析'!$B$5:$S$104,12,FALSE)*$W3852</f>
        <v>52095.890246483541</v>
      </c>
      <c r="T3852">
        <f>VLOOKUP($R3852,'[3]人物&amp;怪物成长分析'!$B$5:$S$104,13,FALSE)*$W3852</f>
        <v>2779.4882324269574</v>
      </c>
      <c r="U3852">
        <f>VLOOKUP($R3852,'[3]人物&amp;怪物成长分析'!$B$5:$S$104,14,FALSE)*$W3852</f>
        <v>1235.32810330087</v>
      </c>
      <c r="V3852">
        <f>VLOOKUP($R3852,'[3]人物&amp;怪物成长分析'!$B$5:$S$104,17,FALSE)*$W3852</f>
        <v>9687.7654000000002</v>
      </c>
      <c r="W3852" s="1">
        <v>0.71</v>
      </c>
      <c r="X3852">
        <f t="shared" si="60"/>
        <v>11270.990617904603</v>
      </c>
    </row>
    <row r="3853" spans="1:24" x14ac:dyDescent="0.15">
      <c r="A3853">
        <v>3852</v>
      </c>
      <c r="B3853">
        <v>41</v>
      </c>
      <c r="C3853">
        <v>43290.951049894771</v>
      </c>
      <c r="D3853">
        <v>2309.7155734252183</v>
      </c>
      <c r="E3853">
        <v>1026.5402548556524</v>
      </c>
      <c r="F3853">
        <v>8050.3965999999991</v>
      </c>
      <c r="G3853" s="1">
        <v>0.59</v>
      </c>
      <c r="H3853">
        <v>9366.0344571319929</v>
      </c>
      <c r="Q3853">
        <v>3852</v>
      </c>
      <c r="R3853">
        <v>41</v>
      </c>
      <c r="S3853">
        <f>VLOOKUP($R3853,'[3]人物&amp;怪物成长分析'!$B$5:$S$104,12,FALSE)*$W3853</f>
        <v>43290.951049894771</v>
      </c>
      <c r="T3853">
        <f>VLOOKUP($R3853,'[3]人物&amp;怪物成长分析'!$B$5:$S$104,13,FALSE)*$W3853</f>
        <v>2309.7155734252183</v>
      </c>
      <c r="U3853">
        <f>VLOOKUP($R3853,'[3]人物&amp;怪物成长分析'!$B$5:$S$104,14,FALSE)*$W3853</f>
        <v>1026.5402548556524</v>
      </c>
      <c r="V3853">
        <f>VLOOKUP($R3853,'[3]人物&amp;怪物成长分析'!$B$5:$S$104,17,FALSE)*$W3853</f>
        <v>8050.3965999999991</v>
      </c>
      <c r="W3853" s="1">
        <v>0.59</v>
      </c>
      <c r="X3853">
        <f t="shared" si="60"/>
        <v>9366.0344571319929</v>
      </c>
    </row>
    <row r="3854" spans="1:24" x14ac:dyDescent="0.15">
      <c r="A3854">
        <v>3853</v>
      </c>
      <c r="B3854">
        <v>41</v>
      </c>
      <c r="C3854">
        <v>36687.246652453199</v>
      </c>
      <c r="D3854">
        <v>1957.3860791739139</v>
      </c>
      <c r="E3854">
        <v>869.94936852173942</v>
      </c>
      <c r="F3854">
        <v>6822.37</v>
      </c>
      <c r="G3854" s="1">
        <v>0.5</v>
      </c>
      <c r="H3854">
        <v>7937.3173365525372</v>
      </c>
      <c r="Q3854">
        <v>3853</v>
      </c>
      <c r="R3854">
        <v>41</v>
      </c>
      <c r="S3854">
        <f>VLOOKUP($R3854,'[3]人物&amp;怪物成长分析'!$B$5:$S$104,12,FALSE)*$W3854</f>
        <v>36687.246652453199</v>
      </c>
      <c r="T3854">
        <f>VLOOKUP($R3854,'[3]人物&amp;怪物成长分析'!$B$5:$S$104,13,FALSE)*$W3854</f>
        <v>1957.3860791739139</v>
      </c>
      <c r="U3854">
        <f>VLOOKUP($R3854,'[3]人物&amp;怪物成长分析'!$B$5:$S$104,14,FALSE)*$W3854</f>
        <v>869.94936852173942</v>
      </c>
      <c r="V3854">
        <f>VLOOKUP($R3854,'[3]人物&amp;怪物成长分析'!$B$5:$S$104,17,FALSE)*$W3854</f>
        <v>6822.37</v>
      </c>
      <c r="W3854" s="1">
        <v>0.5</v>
      </c>
      <c r="X3854">
        <f t="shared" si="60"/>
        <v>7937.3173365525372</v>
      </c>
    </row>
    <row r="3855" spans="1:24" x14ac:dyDescent="0.15">
      <c r="A3855">
        <v>3854</v>
      </c>
      <c r="B3855">
        <v>48</v>
      </c>
      <c r="C3855">
        <v>51525.483164226796</v>
      </c>
      <c r="D3855">
        <v>2328.4356760486967</v>
      </c>
      <c r="E3855">
        <v>1034.8603004660874</v>
      </c>
      <c r="F3855">
        <v>5645.7791999999999</v>
      </c>
      <c r="G3855" s="1">
        <v>0.36</v>
      </c>
      <c r="H3855">
        <v>8812.6562773006262</v>
      </c>
      <c r="Q3855">
        <v>3854</v>
      </c>
      <c r="R3855">
        <v>48</v>
      </c>
      <c r="S3855">
        <f>VLOOKUP($R3855,'[3]人物&amp;怪物成长分析'!$B$5:$S$104,12,FALSE)*$W3855</f>
        <v>51525.483164226796</v>
      </c>
      <c r="T3855">
        <f>VLOOKUP($R3855,'[3]人物&amp;怪物成长分析'!$B$5:$S$104,13,FALSE)*$W3855</f>
        <v>2328.4356760486967</v>
      </c>
      <c r="U3855">
        <f>VLOOKUP($R3855,'[3]人物&amp;怪物成长分析'!$B$5:$S$104,14,FALSE)*$W3855</f>
        <v>1034.8603004660874</v>
      </c>
      <c r="V3855">
        <f>VLOOKUP($R3855,'[3]人物&amp;怪物成长分析'!$B$5:$S$104,17,FALSE)*$W3855</f>
        <v>5645.7791999999999</v>
      </c>
      <c r="W3855" s="1">
        <v>0.36</v>
      </c>
      <c r="X3855">
        <f t="shared" si="60"/>
        <v>8812.6562773006262</v>
      </c>
    </row>
    <row r="3856" spans="1:24" x14ac:dyDescent="0.15">
      <c r="A3856">
        <v>3855</v>
      </c>
      <c r="B3856">
        <v>28</v>
      </c>
      <c r="C3856">
        <v>9375.7507874247513</v>
      </c>
      <c r="D3856">
        <v>634.4493014046825</v>
      </c>
      <c r="E3856">
        <v>281.97746729096997</v>
      </c>
      <c r="F3856">
        <v>4929.96</v>
      </c>
      <c r="G3856" s="1">
        <v>0.5</v>
      </c>
      <c r="H3856">
        <v>3561.1718402311708</v>
      </c>
      <c r="Q3856">
        <v>3855</v>
      </c>
      <c r="R3856">
        <v>28</v>
      </c>
      <c r="S3856">
        <f>VLOOKUP($R3856,'[3]人物&amp;怪物成长分析'!$B$5:$S$104,12,FALSE)*$W3856</f>
        <v>9375.7507874247513</v>
      </c>
      <c r="T3856">
        <f>VLOOKUP($R3856,'[3]人物&amp;怪物成长分析'!$B$5:$S$104,13,FALSE)*$W3856</f>
        <v>634.4493014046825</v>
      </c>
      <c r="U3856">
        <f>VLOOKUP($R3856,'[3]人物&amp;怪物成长分析'!$B$5:$S$104,14,FALSE)*$W3856</f>
        <v>281.97746729096997</v>
      </c>
      <c r="V3856">
        <f>VLOOKUP($R3856,'[3]人物&amp;怪物成长分析'!$B$5:$S$104,17,FALSE)*$W3856</f>
        <v>4929.96</v>
      </c>
      <c r="W3856" s="1">
        <v>0.5</v>
      </c>
      <c r="X3856">
        <f t="shared" si="60"/>
        <v>3561.1718402311708</v>
      </c>
    </row>
    <row r="3857" spans="1:24" x14ac:dyDescent="0.15">
      <c r="A3857">
        <v>3856</v>
      </c>
      <c r="B3857">
        <v>39</v>
      </c>
      <c r="C3857">
        <v>32532.666787070677</v>
      </c>
      <c r="D3857">
        <v>1828.4601904645488</v>
      </c>
      <c r="E3857">
        <v>812.6489735397995</v>
      </c>
      <c r="F3857">
        <v>7184.3530000000001</v>
      </c>
      <c r="G3857" s="1">
        <v>0.55000000000000004</v>
      </c>
      <c r="H3857">
        <v>7662.1150265846109</v>
      </c>
      <c r="Q3857">
        <v>3856</v>
      </c>
      <c r="R3857">
        <v>39</v>
      </c>
      <c r="S3857">
        <f>VLOOKUP($R3857,'[3]人物&amp;怪物成长分析'!$B$5:$S$104,12,FALSE)*$W3857</f>
        <v>32532.666787070677</v>
      </c>
      <c r="T3857">
        <f>VLOOKUP($R3857,'[3]人物&amp;怪物成长分析'!$B$5:$S$104,13,FALSE)*$W3857</f>
        <v>1828.4601904645488</v>
      </c>
      <c r="U3857">
        <f>VLOOKUP($R3857,'[3]人物&amp;怪物成长分析'!$B$5:$S$104,14,FALSE)*$W3857</f>
        <v>812.6489735397995</v>
      </c>
      <c r="V3857">
        <f>VLOOKUP($R3857,'[3]人物&amp;怪物成长分析'!$B$5:$S$104,17,FALSE)*$W3857</f>
        <v>7184.3530000000001</v>
      </c>
      <c r="W3857" s="1">
        <v>0.55000000000000004</v>
      </c>
      <c r="X3857">
        <f t="shared" si="60"/>
        <v>7662.1150265846109</v>
      </c>
    </row>
    <row r="3858" spans="1:24" x14ac:dyDescent="0.15">
      <c r="A3858">
        <v>3857</v>
      </c>
      <c r="B3858">
        <v>44</v>
      </c>
      <c r="C3858">
        <v>38674.386518016006</v>
      </c>
      <c r="D3858">
        <v>1916.1433537669568</v>
      </c>
      <c r="E3858">
        <v>851.61926834086978</v>
      </c>
      <c r="F3858">
        <v>5662.0824000000002</v>
      </c>
      <c r="G3858" s="1">
        <v>0.39</v>
      </c>
      <c r="H3858">
        <v>7487.8153185941601</v>
      </c>
      <c r="Q3858">
        <v>3857</v>
      </c>
      <c r="R3858">
        <v>44</v>
      </c>
      <c r="S3858">
        <f>VLOOKUP($R3858,'[3]人物&amp;怪物成长分析'!$B$5:$S$104,12,FALSE)*$W3858</f>
        <v>38674.386518016006</v>
      </c>
      <c r="T3858">
        <f>VLOOKUP($R3858,'[3]人物&amp;怪物成长分析'!$B$5:$S$104,13,FALSE)*$W3858</f>
        <v>1916.1433537669568</v>
      </c>
      <c r="U3858">
        <f>VLOOKUP($R3858,'[3]人物&amp;怪物成长分析'!$B$5:$S$104,14,FALSE)*$W3858</f>
        <v>851.61926834086978</v>
      </c>
      <c r="V3858">
        <f>VLOOKUP($R3858,'[3]人物&amp;怪物成长分析'!$B$5:$S$104,17,FALSE)*$W3858</f>
        <v>5662.0824000000002</v>
      </c>
      <c r="W3858" s="1">
        <v>0.39</v>
      </c>
      <c r="X3858">
        <f t="shared" si="60"/>
        <v>7487.8153185941601</v>
      </c>
    </row>
    <row r="3859" spans="1:24" x14ac:dyDescent="0.15">
      <c r="A3859">
        <v>3858</v>
      </c>
      <c r="B3859">
        <v>25</v>
      </c>
      <c r="C3859">
        <v>4083.2787714255865</v>
      </c>
      <c r="D3859">
        <v>297.71754080267573</v>
      </c>
      <c r="E3859">
        <v>132.31890702341144</v>
      </c>
      <c r="F3859">
        <v>2785.8150000000001</v>
      </c>
      <c r="G3859" s="1">
        <v>0.31</v>
      </c>
      <c r="H3859">
        <v>1848.6536384197327</v>
      </c>
      <c r="Q3859">
        <v>3858</v>
      </c>
      <c r="R3859">
        <v>25</v>
      </c>
      <c r="S3859">
        <f>VLOOKUP($R3859,'[3]人物&amp;怪物成长分析'!$B$5:$S$104,12,FALSE)*$W3859</f>
        <v>4083.2787714255865</v>
      </c>
      <c r="T3859">
        <f>VLOOKUP($R3859,'[3]人物&amp;怪物成长分析'!$B$5:$S$104,13,FALSE)*$W3859</f>
        <v>297.71754080267573</v>
      </c>
      <c r="U3859">
        <f>VLOOKUP($R3859,'[3]人物&amp;怪物成长分析'!$B$5:$S$104,14,FALSE)*$W3859</f>
        <v>132.31890702341144</v>
      </c>
      <c r="V3859">
        <f>VLOOKUP($R3859,'[3]人物&amp;怪物成长分析'!$B$5:$S$104,17,FALSE)*$W3859</f>
        <v>2785.8150000000001</v>
      </c>
      <c r="W3859" s="1">
        <v>0.31</v>
      </c>
      <c r="X3859">
        <f t="shared" si="60"/>
        <v>1848.6536384197327</v>
      </c>
    </row>
    <row r="3860" spans="1:24" x14ac:dyDescent="0.15">
      <c r="A3860">
        <v>3859</v>
      </c>
      <c r="B3860">
        <v>38</v>
      </c>
      <c r="C3860">
        <v>36813.124386359996</v>
      </c>
      <c r="D3860">
        <v>2125.4442842769231</v>
      </c>
      <c r="E3860">
        <v>944.6419041230771</v>
      </c>
      <c r="F3860">
        <v>8812.2107999999989</v>
      </c>
      <c r="G3860" s="1">
        <v>0.69</v>
      </c>
      <c r="H3860">
        <v>9046.5154030252797</v>
      </c>
      <c r="Q3860">
        <v>3859</v>
      </c>
      <c r="R3860">
        <v>38</v>
      </c>
      <c r="S3860">
        <f>VLOOKUP($R3860,'[3]人物&amp;怪物成长分析'!$B$5:$S$104,12,FALSE)*$W3860</f>
        <v>36813.124386359996</v>
      </c>
      <c r="T3860">
        <f>VLOOKUP($R3860,'[3]人物&amp;怪物成长分析'!$B$5:$S$104,13,FALSE)*$W3860</f>
        <v>2125.4442842769231</v>
      </c>
      <c r="U3860">
        <f>VLOOKUP($R3860,'[3]人物&amp;怪物成长分析'!$B$5:$S$104,14,FALSE)*$W3860</f>
        <v>944.6419041230771</v>
      </c>
      <c r="V3860">
        <f>VLOOKUP($R3860,'[3]人物&amp;怪物成长分析'!$B$5:$S$104,17,FALSE)*$W3860</f>
        <v>8812.2107999999989</v>
      </c>
      <c r="W3860" s="1">
        <v>0.69</v>
      </c>
      <c r="X3860">
        <f t="shared" si="60"/>
        <v>9046.5154030252797</v>
      </c>
    </row>
    <row r="3861" spans="1:24" x14ac:dyDescent="0.15">
      <c r="A3861">
        <v>3860</v>
      </c>
      <c r="B3861">
        <v>28</v>
      </c>
      <c r="C3861">
        <v>6750.5405669458205</v>
      </c>
      <c r="D3861">
        <v>456.80349701137141</v>
      </c>
      <c r="E3861">
        <v>203.02377644949837</v>
      </c>
      <c r="F3861">
        <v>3549.5711999999999</v>
      </c>
      <c r="G3861" s="1">
        <v>0.36</v>
      </c>
      <c r="H3861">
        <v>2564.0437249664433</v>
      </c>
      <c r="Q3861">
        <v>3860</v>
      </c>
      <c r="R3861">
        <v>28</v>
      </c>
      <c r="S3861">
        <f>VLOOKUP($R3861,'[3]人物&amp;怪物成长分析'!$B$5:$S$104,12,FALSE)*$W3861</f>
        <v>6750.5405669458205</v>
      </c>
      <c r="T3861">
        <f>VLOOKUP($R3861,'[3]人物&amp;怪物成长分析'!$B$5:$S$104,13,FALSE)*$W3861</f>
        <v>456.80349701137141</v>
      </c>
      <c r="U3861">
        <f>VLOOKUP($R3861,'[3]人物&amp;怪物成长分析'!$B$5:$S$104,14,FALSE)*$W3861</f>
        <v>203.02377644949837</v>
      </c>
      <c r="V3861">
        <f>VLOOKUP($R3861,'[3]人物&amp;怪物成长分析'!$B$5:$S$104,17,FALSE)*$W3861</f>
        <v>3549.5711999999999</v>
      </c>
      <c r="W3861" s="1">
        <v>0.36</v>
      </c>
      <c r="X3861">
        <f t="shared" si="60"/>
        <v>2564.0437249664433</v>
      </c>
    </row>
    <row r="3862" spans="1:24" x14ac:dyDescent="0.15">
      <c r="A3862">
        <v>3861</v>
      </c>
      <c r="B3862">
        <v>41</v>
      </c>
      <c r="C3862">
        <v>42557.206116845708</v>
      </c>
      <c r="D3862">
        <v>2270.5678518417399</v>
      </c>
      <c r="E3862">
        <v>1009.1412674852177</v>
      </c>
      <c r="F3862">
        <v>7913.9491999999991</v>
      </c>
      <c r="G3862" s="1">
        <v>0.57999999999999996</v>
      </c>
      <c r="H3862">
        <v>9207.288110400943</v>
      </c>
      <c r="Q3862">
        <v>3861</v>
      </c>
      <c r="R3862">
        <v>41</v>
      </c>
      <c r="S3862">
        <f>VLOOKUP($R3862,'[3]人物&amp;怪物成长分析'!$B$5:$S$104,12,FALSE)*$W3862</f>
        <v>42557.206116845708</v>
      </c>
      <c r="T3862">
        <f>VLOOKUP($R3862,'[3]人物&amp;怪物成长分析'!$B$5:$S$104,13,FALSE)*$W3862</f>
        <v>2270.5678518417399</v>
      </c>
      <c r="U3862">
        <f>VLOOKUP($R3862,'[3]人物&amp;怪物成长分析'!$B$5:$S$104,14,FALSE)*$W3862</f>
        <v>1009.1412674852177</v>
      </c>
      <c r="V3862">
        <f>VLOOKUP($R3862,'[3]人物&amp;怪物成长分析'!$B$5:$S$104,17,FALSE)*$W3862</f>
        <v>7913.9491999999991</v>
      </c>
      <c r="W3862" s="1">
        <v>0.57999999999999996</v>
      </c>
      <c r="X3862">
        <f t="shared" si="60"/>
        <v>9207.288110400943</v>
      </c>
    </row>
    <row r="3863" spans="1:24" x14ac:dyDescent="0.15">
      <c r="A3863">
        <v>3862</v>
      </c>
      <c r="B3863">
        <v>20</v>
      </c>
      <c r="C3863">
        <v>3410.0420869565219</v>
      </c>
      <c r="D3863">
        <v>285.49189565217398</v>
      </c>
      <c r="E3863">
        <v>126.88528695652178</v>
      </c>
      <c r="F3863">
        <v>3539.4759999999997</v>
      </c>
      <c r="G3863" s="1">
        <v>0.47</v>
      </c>
      <c r="H3863">
        <v>2102.640847304348</v>
      </c>
      <c r="Q3863">
        <v>3862</v>
      </c>
      <c r="R3863">
        <v>20</v>
      </c>
      <c r="S3863">
        <f>VLOOKUP($R3863,'[3]人物&amp;怪物成长分析'!$B$5:$S$104,12,FALSE)*$W3863</f>
        <v>3410.0420869565219</v>
      </c>
      <c r="T3863">
        <f>VLOOKUP($R3863,'[3]人物&amp;怪物成长分析'!$B$5:$S$104,13,FALSE)*$W3863</f>
        <v>285.49189565217398</v>
      </c>
      <c r="U3863">
        <f>VLOOKUP($R3863,'[3]人物&amp;怪物成长分析'!$B$5:$S$104,14,FALSE)*$W3863</f>
        <v>126.88528695652178</v>
      </c>
      <c r="V3863">
        <f>VLOOKUP($R3863,'[3]人物&amp;怪物成长分析'!$B$5:$S$104,17,FALSE)*$W3863</f>
        <v>3539.4759999999997</v>
      </c>
      <c r="W3863" s="1">
        <v>0.47</v>
      </c>
      <c r="X3863">
        <f t="shared" si="60"/>
        <v>2102.640847304348</v>
      </c>
    </row>
    <row r="3864" spans="1:24" x14ac:dyDescent="0.15">
      <c r="A3864">
        <v>3863</v>
      </c>
      <c r="B3864">
        <v>41</v>
      </c>
      <c r="C3864">
        <v>29349.79732196256</v>
      </c>
      <c r="D3864">
        <v>1565.9088633391311</v>
      </c>
      <c r="E3864">
        <v>695.9594948173916</v>
      </c>
      <c r="F3864">
        <v>5457.8960000000006</v>
      </c>
      <c r="G3864" s="1">
        <v>0.4</v>
      </c>
      <c r="H3864">
        <v>6349.8538692420307</v>
      </c>
      <c r="Q3864">
        <v>3863</v>
      </c>
      <c r="R3864">
        <v>41</v>
      </c>
      <c r="S3864">
        <f>VLOOKUP($R3864,'[3]人物&amp;怪物成长分析'!$B$5:$S$104,12,FALSE)*$W3864</f>
        <v>29349.79732196256</v>
      </c>
      <c r="T3864">
        <f>VLOOKUP($R3864,'[3]人物&amp;怪物成长分析'!$B$5:$S$104,13,FALSE)*$W3864</f>
        <v>1565.9088633391311</v>
      </c>
      <c r="U3864">
        <f>VLOOKUP($R3864,'[3]人物&amp;怪物成长分析'!$B$5:$S$104,14,FALSE)*$W3864</f>
        <v>695.9594948173916</v>
      </c>
      <c r="V3864">
        <f>VLOOKUP($R3864,'[3]人物&amp;怪物成长分析'!$B$5:$S$104,17,FALSE)*$W3864</f>
        <v>5457.8960000000006</v>
      </c>
      <c r="W3864" s="1">
        <v>0.4</v>
      </c>
      <c r="X3864">
        <f t="shared" si="60"/>
        <v>6349.8538692420307</v>
      </c>
    </row>
    <row r="3865" spans="1:24" x14ac:dyDescent="0.15">
      <c r="A3865">
        <v>3864</v>
      </c>
      <c r="B3865">
        <v>48</v>
      </c>
      <c r="C3865">
        <v>60113.063691597927</v>
      </c>
      <c r="D3865">
        <v>2716.5082887234794</v>
      </c>
      <c r="E3865">
        <v>1207.3370172104353</v>
      </c>
      <c r="F3865">
        <v>6586.7423999999992</v>
      </c>
      <c r="G3865" s="1">
        <v>0.42</v>
      </c>
      <c r="H3865">
        <v>10281.432323517398</v>
      </c>
      <c r="Q3865">
        <v>3864</v>
      </c>
      <c r="R3865">
        <v>48</v>
      </c>
      <c r="S3865">
        <f>VLOOKUP($R3865,'[3]人物&amp;怪物成长分析'!$B$5:$S$104,12,FALSE)*$W3865</f>
        <v>60113.063691597927</v>
      </c>
      <c r="T3865">
        <f>VLOOKUP($R3865,'[3]人物&amp;怪物成长分析'!$B$5:$S$104,13,FALSE)*$W3865</f>
        <v>2716.5082887234794</v>
      </c>
      <c r="U3865">
        <f>VLOOKUP($R3865,'[3]人物&amp;怪物成长分析'!$B$5:$S$104,14,FALSE)*$W3865</f>
        <v>1207.3370172104353</v>
      </c>
      <c r="V3865">
        <f>VLOOKUP($R3865,'[3]人物&amp;怪物成长分析'!$B$5:$S$104,17,FALSE)*$W3865</f>
        <v>6586.7423999999992</v>
      </c>
      <c r="W3865" s="1">
        <v>0.42</v>
      </c>
      <c r="X3865">
        <f t="shared" si="60"/>
        <v>10281.432323517398</v>
      </c>
    </row>
    <row r="3866" spans="1:24" x14ac:dyDescent="0.15">
      <c r="A3866">
        <v>3865</v>
      </c>
      <c r="B3866">
        <v>22</v>
      </c>
      <c r="C3866">
        <v>4939.6593725217399</v>
      </c>
      <c r="D3866">
        <v>390.40117982608706</v>
      </c>
      <c r="E3866">
        <v>173.51163547826093</v>
      </c>
      <c r="F3866">
        <v>4381.0632000000005</v>
      </c>
      <c r="G3866" s="1">
        <v>0.54</v>
      </c>
      <c r="H3866">
        <v>2701.2728138462612</v>
      </c>
      <c r="Q3866">
        <v>3865</v>
      </c>
      <c r="R3866">
        <v>22</v>
      </c>
      <c r="S3866">
        <f>VLOOKUP($R3866,'[3]人物&amp;怪物成长分析'!$B$5:$S$104,12,FALSE)*$W3866</f>
        <v>4939.6593725217399</v>
      </c>
      <c r="T3866">
        <f>VLOOKUP($R3866,'[3]人物&amp;怪物成长分析'!$B$5:$S$104,13,FALSE)*$W3866</f>
        <v>390.40117982608706</v>
      </c>
      <c r="U3866">
        <f>VLOOKUP($R3866,'[3]人物&amp;怪物成长分析'!$B$5:$S$104,14,FALSE)*$W3866</f>
        <v>173.51163547826093</v>
      </c>
      <c r="V3866">
        <f>VLOOKUP($R3866,'[3]人物&amp;怪物成长分析'!$B$5:$S$104,17,FALSE)*$W3866</f>
        <v>4381.0632000000005</v>
      </c>
      <c r="W3866" s="1">
        <v>0.54</v>
      </c>
      <c r="X3866">
        <f t="shared" si="60"/>
        <v>2701.2728138462612</v>
      </c>
    </row>
    <row r="3867" spans="1:24" x14ac:dyDescent="0.15">
      <c r="A3867">
        <v>3866</v>
      </c>
      <c r="B3867">
        <v>31</v>
      </c>
      <c r="C3867">
        <v>9161.5028860384646</v>
      </c>
      <c r="D3867">
        <v>585.59715948461553</v>
      </c>
      <c r="E3867">
        <v>260.26540421538471</v>
      </c>
      <c r="F3867">
        <v>3756.6689999999999</v>
      </c>
      <c r="G3867" s="1">
        <v>0.35</v>
      </c>
      <c r="H3867">
        <v>2987.508166969847</v>
      </c>
      <c r="Q3867">
        <v>3866</v>
      </c>
      <c r="R3867">
        <v>31</v>
      </c>
      <c r="S3867">
        <f>VLOOKUP($R3867,'[3]人物&amp;怪物成长分析'!$B$5:$S$104,12,FALSE)*$W3867</f>
        <v>9161.5028860384646</v>
      </c>
      <c r="T3867">
        <f>VLOOKUP($R3867,'[3]人物&amp;怪物成长分析'!$B$5:$S$104,13,FALSE)*$W3867</f>
        <v>585.59715948461553</v>
      </c>
      <c r="U3867">
        <f>VLOOKUP($R3867,'[3]人物&amp;怪物成长分析'!$B$5:$S$104,14,FALSE)*$W3867</f>
        <v>260.26540421538471</v>
      </c>
      <c r="V3867">
        <f>VLOOKUP($R3867,'[3]人物&amp;怪物成长分析'!$B$5:$S$104,17,FALSE)*$W3867</f>
        <v>3756.6689999999999</v>
      </c>
      <c r="W3867" s="1">
        <v>0.35</v>
      </c>
      <c r="X3867">
        <f t="shared" si="60"/>
        <v>2987.508166969847</v>
      </c>
    </row>
    <row r="3868" spans="1:24" x14ac:dyDescent="0.15">
      <c r="A3868">
        <v>3867</v>
      </c>
      <c r="B3868">
        <v>28</v>
      </c>
      <c r="C3868">
        <v>12938.536086646156</v>
      </c>
      <c r="D3868">
        <v>875.54003593846176</v>
      </c>
      <c r="E3868">
        <v>389.1289048615385</v>
      </c>
      <c r="F3868">
        <v>6803.3447999999999</v>
      </c>
      <c r="G3868" s="1">
        <v>0.69</v>
      </c>
      <c r="H3868">
        <v>4914.417139519016</v>
      </c>
      <c r="Q3868">
        <v>3867</v>
      </c>
      <c r="R3868">
        <v>28</v>
      </c>
      <c r="S3868">
        <f>VLOOKUP($R3868,'[3]人物&amp;怪物成长分析'!$B$5:$S$104,12,FALSE)*$W3868</f>
        <v>12938.536086646156</v>
      </c>
      <c r="T3868">
        <f>VLOOKUP($R3868,'[3]人物&amp;怪物成长分析'!$B$5:$S$104,13,FALSE)*$W3868</f>
        <v>875.54003593846176</v>
      </c>
      <c r="U3868">
        <f>VLOOKUP($R3868,'[3]人物&amp;怪物成长分析'!$B$5:$S$104,14,FALSE)*$W3868</f>
        <v>389.1289048615385</v>
      </c>
      <c r="V3868">
        <f>VLOOKUP($R3868,'[3]人物&amp;怪物成长分析'!$B$5:$S$104,17,FALSE)*$W3868</f>
        <v>6803.3447999999999</v>
      </c>
      <c r="W3868" s="1">
        <v>0.69</v>
      </c>
      <c r="X3868">
        <f t="shared" si="60"/>
        <v>4914.417139519016</v>
      </c>
    </row>
    <row r="3869" spans="1:24" x14ac:dyDescent="0.15">
      <c r="A3869">
        <v>3868</v>
      </c>
      <c r="B3869">
        <v>40</v>
      </c>
      <c r="C3869">
        <v>51467.927686121759</v>
      </c>
      <c r="D3869">
        <v>2817.5872820869577</v>
      </c>
      <c r="E3869">
        <v>1252.2610142608703</v>
      </c>
      <c r="F3869">
        <v>10415.807999999999</v>
      </c>
      <c r="G3869" s="1">
        <v>0.78</v>
      </c>
      <c r="H3869">
        <v>11603.928148551237</v>
      </c>
      <c r="Q3869">
        <v>3868</v>
      </c>
      <c r="R3869">
        <v>40</v>
      </c>
      <c r="S3869">
        <f>VLOOKUP($R3869,'[3]人物&amp;怪物成长分析'!$B$5:$S$104,12,FALSE)*$W3869</f>
        <v>51467.927686121759</v>
      </c>
      <c r="T3869">
        <f>VLOOKUP($R3869,'[3]人物&amp;怪物成长分析'!$B$5:$S$104,13,FALSE)*$W3869</f>
        <v>2817.5872820869577</v>
      </c>
      <c r="U3869">
        <f>VLOOKUP($R3869,'[3]人物&amp;怪物成长分析'!$B$5:$S$104,14,FALSE)*$W3869</f>
        <v>1252.2610142608703</v>
      </c>
      <c r="V3869">
        <f>VLOOKUP($R3869,'[3]人物&amp;怪物成长分析'!$B$5:$S$104,17,FALSE)*$W3869</f>
        <v>10415.807999999999</v>
      </c>
      <c r="W3869" s="1">
        <v>0.78</v>
      </c>
      <c r="X3869">
        <f t="shared" si="60"/>
        <v>11603.928148551237</v>
      </c>
    </row>
    <row r="3870" spans="1:24" x14ac:dyDescent="0.15">
      <c r="A3870">
        <v>3869</v>
      </c>
      <c r="B3870">
        <v>35</v>
      </c>
      <c r="C3870">
        <v>26666.013798260876</v>
      </c>
      <c r="D3870">
        <v>1641.8109099130438</v>
      </c>
      <c r="E3870">
        <v>729.69373773913071</v>
      </c>
      <c r="F3870">
        <v>8090.5720000000001</v>
      </c>
      <c r="G3870" s="1">
        <v>0.68</v>
      </c>
      <c r="H3870">
        <v>7426.7276154991305</v>
      </c>
      <c r="Q3870">
        <v>3869</v>
      </c>
      <c r="R3870">
        <v>35</v>
      </c>
      <c r="S3870">
        <f>VLOOKUP($R3870,'[3]人物&amp;怪物成长分析'!$B$5:$S$104,12,FALSE)*$W3870</f>
        <v>26666.013798260876</v>
      </c>
      <c r="T3870">
        <f>VLOOKUP($R3870,'[3]人物&amp;怪物成长分析'!$B$5:$S$104,13,FALSE)*$W3870</f>
        <v>1641.8109099130438</v>
      </c>
      <c r="U3870">
        <f>VLOOKUP($R3870,'[3]人物&amp;怪物成长分析'!$B$5:$S$104,14,FALSE)*$W3870</f>
        <v>729.69373773913071</v>
      </c>
      <c r="V3870">
        <f>VLOOKUP($R3870,'[3]人物&amp;怪物成长分析'!$B$5:$S$104,17,FALSE)*$W3870</f>
        <v>8090.5720000000001</v>
      </c>
      <c r="W3870" s="1">
        <v>0.68</v>
      </c>
      <c r="X3870">
        <f t="shared" si="60"/>
        <v>7426.7276154991305</v>
      </c>
    </row>
    <row r="3871" spans="1:24" x14ac:dyDescent="0.15">
      <c r="A3871">
        <v>3870</v>
      </c>
      <c r="B3871">
        <v>41</v>
      </c>
      <c r="C3871">
        <v>44024.695982943835</v>
      </c>
      <c r="D3871">
        <v>2348.8632950086967</v>
      </c>
      <c r="E3871">
        <v>1043.9392422260873</v>
      </c>
      <c r="F3871">
        <v>8186.8439999999991</v>
      </c>
      <c r="G3871" s="1">
        <v>0.6</v>
      </c>
      <c r="H3871">
        <v>9524.7808038630428</v>
      </c>
      <c r="Q3871">
        <v>3870</v>
      </c>
      <c r="R3871">
        <v>41</v>
      </c>
      <c r="S3871">
        <f>VLOOKUP($R3871,'[3]人物&amp;怪物成长分析'!$B$5:$S$104,12,FALSE)*$W3871</f>
        <v>44024.695982943835</v>
      </c>
      <c r="T3871">
        <f>VLOOKUP($R3871,'[3]人物&amp;怪物成长分析'!$B$5:$S$104,13,FALSE)*$W3871</f>
        <v>2348.8632950086967</v>
      </c>
      <c r="U3871">
        <f>VLOOKUP($R3871,'[3]人物&amp;怪物成长分析'!$B$5:$S$104,14,FALSE)*$W3871</f>
        <v>1043.9392422260873</v>
      </c>
      <c r="V3871">
        <f>VLOOKUP($R3871,'[3]人物&amp;怪物成长分析'!$B$5:$S$104,17,FALSE)*$W3871</f>
        <v>8186.8439999999991</v>
      </c>
      <c r="W3871" s="1">
        <v>0.6</v>
      </c>
      <c r="X3871">
        <f t="shared" si="60"/>
        <v>9524.7808038630428</v>
      </c>
    </row>
    <row r="3872" spans="1:24" x14ac:dyDescent="0.15">
      <c r="A3872">
        <v>3871</v>
      </c>
      <c r="B3872">
        <v>46</v>
      </c>
      <c r="C3872">
        <v>53853.364929407377</v>
      </c>
      <c r="D3872">
        <v>2545.9240150474925</v>
      </c>
      <c r="E3872">
        <v>1131.5217844655524</v>
      </c>
      <c r="F3872">
        <v>6795.1979999999994</v>
      </c>
      <c r="G3872" s="1">
        <v>0.45</v>
      </c>
      <c r="H3872">
        <v>9770.3372600272069</v>
      </c>
      <c r="Q3872">
        <v>3871</v>
      </c>
      <c r="R3872">
        <v>46</v>
      </c>
      <c r="S3872">
        <f>VLOOKUP($R3872,'[3]人物&amp;怪物成长分析'!$B$5:$S$104,12,FALSE)*$W3872</f>
        <v>53853.364929407377</v>
      </c>
      <c r="T3872">
        <f>VLOOKUP($R3872,'[3]人物&amp;怪物成长分析'!$B$5:$S$104,13,FALSE)*$W3872</f>
        <v>2545.9240150474925</v>
      </c>
      <c r="U3872">
        <f>VLOOKUP($R3872,'[3]人物&amp;怪物成长分析'!$B$5:$S$104,14,FALSE)*$W3872</f>
        <v>1131.5217844655524</v>
      </c>
      <c r="V3872">
        <f>VLOOKUP($R3872,'[3]人物&amp;怪物成长分析'!$B$5:$S$104,17,FALSE)*$W3872</f>
        <v>6795.1979999999994</v>
      </c>
      <c r="W3872" s="1">
        <v>0.45</v>
      </c>
      <c r="X3872">
        <f t="shared" si="60"/>
        <v>9770.3372600272069</v>
      </c>
    </row>
    <row r="3873" spans="1:24" x14ac:dyDescent="0.15">
      <c r="A3873">
        <v>3872</v>
      </c>
      <c r="B3873">
        <v>26</v>
      </c>
      <c r="C3873">
        <v>10730.207912604685</v>
      </c>
      <c r="D3873">
        <v>762.66038470635476</v>
      </c>
      <c r="E3873">
        <v>338.96017098060207</v>
      </c>
      <c r="F3873">
        <v>6679.9007999999994</v>
      </c>
      <c r="G3873" s="1">
        <v>0.72</v>
      </c>
      <c r="H3873">
        <v>4562.3941730293727</v>
      </c>
      <c r="Q3873">
        <v>3872</v>
      </c>
      <c r="R3873">
        <v>26</v>
      </c>
      <c r="S3873">
        <f>VLOOKUP($R3873,'[3]人物&amp;怪物成长分析'!$B$5:$S$104,12,FALSE)*$W3873</f>
        <v>10730.207912604685</v>
      </c>
      <c r="T3873">
        <f>VLOOKUP($R3873,'[3]人物&amp;怪物成长分析'!$B$5:$S$104,13,FALSE)*$W3873</f>
        <v>762.66038470635476</v>
      </c>
      <c r="U3873">
        <f>VLOOKUP($R3873,'[3]人物&amp;怪物成长分析'!$B$5:$S$104,14,FALSE)*$W3873</f>
        <v>338.96017098060207</v>
      </c>
      <c r="V3873">
        <f>VLOOKUP($R3873,'[3]人物&amp;怪物成长分析'!$B$5:$S$104,17,FALSE)*$W3873</f>
        <v>6679.9007999999994</v>
      </c>
      <c r="W3873" s="1">
        <v>0.72</v>
      </c>
      <c r="X3873">
        <f t="shared" si="60"/>
        <v>4562.3941730293727</v>
      </c>
    </row>
    <row r="3874" spans="1:24" x14ac:dyDescent="0.15">
      <c r="A3874">
        <v>3873</v>
      </c>
      <c r="B3874">
        <v>46</v>
      </c>
      <c r="C3874">
        <v>68214.262243916004</v>
      </c>
      <c r="D3874">
        <v>3224.8370857268237</v>
      </c>
      <c r="E3874">
        <v>1433.2609269896996</v>
      </c>
      <c r="F3874">
        <v>8607.250799999998</v>
      </c>
      <c r="G3874" s="1">
        <v>0.56999999999999995</v>
      </c>
      <c r="H3874">
        <v>12375.760529367795</v>
      </c>
      <c r="Q3874">
        <v>3873</v>
      </c>
      <c r="R3874">
        <v>46</v>
      </c>
      <c r="S3874">
        <f>VLOOKUP($R3874,'[3]人物&amp;怪物成长分析'!$B$5:$S$104,12,FALSE)*$W3874</f>
        <v>68214.262243916004</v>
      </c>
      <c r="T3874">
        <f>VLOOKUP($R3874,'[3]人物&amp;怪物成长分析'!$B$5:$S$104,13,FALSE)*$W3874</f>
        <v>3224.8370857268237</v>
      </c>
      <c r="U3874">
        <f>VLOOKUP($R3874,'[3]人物&amp;怪物成长分析'!$B$5:$S$104,14,FALSE)*$W3874</f>
        <v>1433.2609269896996</v>
      </c>
      <c r="V3874">
        <f>VLOOKUP($R3874,'[3]人物&amp;怪物成长分析'!$B$5:$S$104,17,FALSE)*$W3874</f>
        <v>8607.250799999998</v>
      </c>
      <c r="W3874" s="1">
        <v>0.56999999999999995</v>
      </c>
      <c r="X3874">
        <f t="shared" si="60"/>
        <v>12375.760529367795</v>
      </c>
    </row>
    <row r="3875" spans="1:24" x14ac:dyDescent="0.15">
      <c r="A3875">
        <v>3874</v>
      </c>
      <c r="B3875">
        <v>31</v>
      </c>
      <c r="C3875">
        <v>17799.491321446163</v>
      </c>
      <c r="D3875">
        <v>1137.7316241415388</v>
      </c>
      <c r="E3875">
        <v>505.65849961846175</v>
      </c>
      <c r="F3875">
        <v>7298.6712000000007</v>
      </c>
      <c r="G3875" s="1">
        <v>0.68</v>
      </c>
      <c r="H3875">
        <v>5804.3015815414174</v>
      </c>
      <c r="Q3875">
        <v>3874</v>
      </c>
      <c r="R3875">
        <v>31</v>
      </c>
      <c r="S3875">
        <f>VLOOKUP($R3875,'[3]人物&amp;怪物成长分析'!$B$5:$S$104,12,FALSE)*$W3875</f>
        <v>17799.491321446163</v>
      </c>
      <c r="T3875">
        <f>VLOOKUP($R3875,'[3]人物&amp;怪物成长分析'!$B$5:$S$104,13,FALSE)*$W3875</f>
        <v>1137.7316241415388</v>
      </c>
      <c r="U3875">
        <f>VLOOKUP($R3875,'[3]人物&amp;怪物成长分析'!$B$5:$S$104,14,FALSE)*$W3875</f>
        <v>505.65849961846175</v>
      </c>
      <c r="V3875">
        <f>VLOOKUP($R3875,'[3]人物&amp;怪物成长分析'!$B$5:$S$104,17,FALSE)*$W3875</f>
        <v>7298.6712000000007</v>
      </c>
      <c r="W3875" s="1">
        <v>0.68</v>
      </c>
      <c r="X3875">
        <f t="shared" si="60"/>
        <v>5804.3015815414174</v>
      </c>
    </row>
    <row r="3876" spans="1:24" x14ac:dyDescent="0.15">
      <c r="A3876">
        <v>3875</v>
      </c>
      <c r="B3876">
        <v>40</v>
      </c>
      <c r="C3876">
        <v>46849.011098905699</v>
      </c>
      <c r="D3876">
        <v>2564.7268849765896</v>
      </c>
      <c r="E3876">
        <v>1139.878615545151</v>
      </c>
      <c r="F3876">
        <v>9481.0559999999987</v>
      </c>
      <c r="G3876" s="1">
        <v>0.71</v>
      </c>
      <c r="H3876">
        <v>10562.549981373562</v>
      </c>
      <c r="Q3876">
        <v>3875</v>
      </c>
      <c r="R3876">
        <v>40</v>
      </c>
      <c r="S3876">
        <f>VLOOKUP($R3876,'[3]人物&amp;怪物成长分析'!$B$5:$S$104,12,FALSE)*$W3876</f>
        <v>46849.011098905699</v>
      </c>
      <c r="T3876">
        <f>VLOOKUP($R3876,'[3]人物&amp;怪物成长分析'!$B$5:$S$104,13,FALSE)*$W3876</f>
        <v>2564.7268849765896</v>
      </c>
      <c r="U3876">
        <f>VLOOKUP($R3876,'[3]人物&amp;怪物成长分析'!$B$5:$S$104,14,FALSE)*$W3876</f>
        <v>1139.878615545151</v>
      </c>
      <c r="V3876">
        <f>VLOOKUP($R3876,'[3]人物&amp;怪物成长分析'!$B$5:$S$104,17,FALSE)*$W3876</f>
        <v>9481.0559999999987</v>
      </c>
      <c r="W3876" s="1">
        <v>0.71</v>
      </c>
      <c r="X3876">
        <f t="shared" si="60"/>
        <v>10562.549981373562</v>
      </c>
    </row>
    <row r="3877" spans="1:24" x14ac:dyDescent="0.15">
      <c r="A3877">
        <v>3876</v>
      </c>
      <c r="B3877">
        <v>49</v>
      </c>
      <c r="C3877">
        <v>112346.95525786265</v>
      </c>
      <c r="D3877">
        <v>4966.8863352513727</v>
      </c>
      <c r="E3877">
        <v>2207.5050378894994</v>
      </c>
      <c r="F3877">
        <v>11501.179199999999</v>
      </c>
      <c r="G3877" s="1">
        <v>0.72</v>
      </c>
      <c r="H3877">
        <v>18694.40461374645</v>
      </c>
      <c r="Q3877">
        <v>3876</v>
      </c>
      <c r="R3877">
        <v>49</v>
      </c>
      <c r="S3877">
        <f>VLOOKUP($R3877,'[3]人物&amp;怪物成长分析'!$B$5:$S$104,12,FALSE)*$W3877</f>
        <v>112346.95525786265</v>
      </c>
      <c r="T3877">
        <f>VLOOKUP($R3877,'[3]人物&amp;怪物成长分析'!$B$5:$S$104,13,FALSE)*$W3877</f>
        <v>4966.8863352513727</v>
      </c>
      <c r="U3877">
        <f>VLOOKUP($R3877,'[3]人物&amp;怪物成长分析'!$B$5:$S$104,14,FALSE)*$W3877</f>
        <v>2207.5050378894994</v>
      </c>
      <c r="V3877">
        <f>VLOOKUP($R3877,'[3]人物&amp;怪物成长分析'!$B$5:$S$104,17,FALSE)*$W3877</f>
        <v>11501.179199999999</v>
      </c>
      <c r="W3877" s="1">
        <v>0.72</v>
      </c>
      <c r="X3877">
        <f t="shared" si="60"/>
        <v>18694.40461374645</v>
      </c>
    </row>
    <row r="3878" spans="1:24" x14ac:dyDescent="0.15">
      <c r="A3878">
        <v>3877</v>
      </c>
      <c r="B3878">
        <v>21</v>
      </c>
      <c r="C3878">
        <v>6206.6034030000028</v>
      </c>
      <c r="D3878">
        <v>504.65888765217414</v>
      </c>
      <c r="E3878">
        <v>224.29283895652185</v>
      </c>
      <c r="F3878">
        <v>5944.6743999999999</v>
      </c>
      <c r="G3878" s="1">
        <v>0.76</v>
      </c>
      <c r="H3878">
        <v>3598.0861904744347</v>
      </c>
      <c r="Q3878">
        <v>3877</v>
      </c>
      <c r="R3878">
        <v>21</v>
      </c>
      <c r="S3878">
        <f>VLOOKUP($R3878,'[3]人物&amp;怪物成长分析'!$B$5:$S$104,12,FALSE)*$W3878</f>
        <v>6206.6034030000028</v>
      </c>
      <c r="T3878">
        <f>VLOOKUP($R3878,'[3]人物&amp;怪物成长分析'!$B$5:$S$104,13,FALSE)*$W3878</f>
        <v>504.65888765217414</v>
      </c>
      <c r="U3878">
        <f>VLOOKUP($R3878,'[3]人物&amp;怪物成长分析'!$B$5:$S$104,14,FALSE)*$W3878</f>
        <v>224.29283895652185</v>
      </c>
      <c r="V3878">
        <f>VLOOKUP($R3878,'[3]人物&amp;怪物成长分析'!$B$5:$S$104,17,FALSE)*$W3878</f>
        <v>5944.6743999999999</v>
      </c>
      <c r="W3878" s="1">
        <v>0.76</v>
      </c>
      <c r="X3878">
        <f t="shared" si="60"/>
        <v>3598.0861904744347</v>
      </c>
    </row>
    <row r="3879" spans="1:24" x14ac:dyDescent="0.15">
      <c r="A3879">
        <v>3878</v>
      </c>
      <c r="B3879">
        <v>42</v>
      </c>
      <c r="C3879">
        <v>52063.035769133414</v>
      </c>
      <c r="D3879">
        <v>2708.6177752615395</v>
      </c>
      <c r="E3879">
        <v>1203.8301223384622</v>
      </c>
      <c r="F3879">
        <v>8918.9632000000001</v>
      </c>
      <c r="G3879" s="1">
        <v>0.64</v>
      </c>
      <c r="H3879">
        <v>10832.900179638405</v>
      </c>
      <c r="Q3879">
        <v>3878</v>
      </c>
      <c r="R3879">
        <v>42</v>
      </c>
      <c r="S3879">
        <f>VLOOKUP($R3879,'[3]人物&amp;怪物成长分析'!$B$5:$S$104,12,FALSE)*$W3879</f>
        <v>52063.035769133414</v>
      </c>
      <c r="T3879">
        <f>VLOOKUP($R3879,'[3]人物&amp;怪物成长分析'!$B$5:$S$104,13,FALSE)*$W3879</f>
        <v>2708.6177752615395</v>
      </c>
      <c r="U3879">
        <f>VLOOKUP($R3879,'[3]人物&amp;怪物成长分析'!$B$5:$S$104,14,FALSE)*$W3879</f>
        <v>1203.8301223384622</v>
      </c>
      <c r="V3879">
        <f>VLOOKUP($R3879,'[3]人物&amp;怪物成长分析'!$B$5:$S$104,17,FALSE)*$W3879</f>
        <v>8918.9632000000001</v>
      </c>
      <c r="W3879" s="1">
        <v>0.64</v>
      </c>
      <c r="X3879">
        <f t="shared" si="60"/>
        <v>10832.900179638405</v>
      </c>
    </row>
    <row r="3880" spans="1:24" x14ac:dyDescent="0.15">
      <c r="A3880">
        <v>3879</v>
      </c>
      <c r="B3880">
        <v>26</v>
      </c>
      <c r="C3880">
        <v>4918.011959943814</v>
      </c>
      <c r="D3880">
        <v>349.55267632374597</v>
      </c>
      <c r="E3880">
        <v>155.35674503277596</v>
      </c>
      <c r="F3880">
        <v>3061.6212</v>
      </c>
      <c r="G3880" s="1">
        <v>0.33</v>
      </c>
      <c r="H3880">
        <v>2091.0973293051293</v>
      </c>
      <c r="Q3880">
        <v>3879</v>
      </c>
      <c r="R3880">
        <v>26</v>
      </c>
      <c r="S3880">
        <f>VLOOKUP($R3880,'[3]人物&amp;怪物成长分析'!$B$5:$S$104,12,FALSE)*$W3880</f>
        <v>4918.011959943814</v>
      </c>
      <c r="T3880">
        <f>VLOOKUP($R3880,'[3]人物&amp;怪物成长分析'!$B$5:$S$104,13,FALSE)*$W3880</f>
        <v>349.55267632374597</v>
      </c>
      <c r="U3880">
        <f>VLOOKUP($R3880,'[3]人物&amp;怪物成长分析'!$B$5:$S$104,14,FALSE)*$W3880</f>
        <v>155.35674503277596</v>
      </c>
      <c r="V3880">
        <f>VLOOKUP($R3880,'[3]人物&amp;怪物成长分析'!$B$5:$S$104,17,FALSE)*$W3880</f>
        <v>3061.6212</v>
      </c>
      <c r="W3880" s="1">
        <v>0.33</v>
      </c>
      <c r="X3880">
        <f t="shared" si="60"/>
        <v>2091.0973293051293</v>
      </c>
    </row>
    <row r="3881" spans="1:24" x14ac:dyDescent="0.15">
      <c r="A3881">
        <v>3880</v>
      </c>
      <c r="B3881">
        <v>40</v>
      </c>
      <c r="C3881">
        <v>35631.642244238144</v>
      </c>
      <c r="D3881">
        <v>1950.6373491371246</v>
      </c>
      <c r="E3881">
        <v>866.94993294983328</v>
      </c>
      <c r="F3881">
        <v>7210.9439999999995</v>
      </c>
      <c r="G3881" s="1">
        <v>0.54</v>
      </c>
      <c r="H3881">
        <v>8033.4887182277789</v>
      </c>
      <c r="Q3881">
        <v>3880</v>
      </c>
      <c r="R3881">
        <v>40</v>
      </c>
      <c r="S3881">
        <f>VLOOKUP($R3881,'[3]人物&amp;怪物成长分析'!$B$5:$S$104,12,FALSE)*$W3881</f>
        <v>35631.642244238144</v>
      </c>
      <c r="T3881">
        <f>VLOOKUP($R3881,'[3]人物&amp;怪物成长分析'!$B$5:$S$104,13,FALSE)*$W3881</f>
        <v>1950.6373491371246</v>
      </c>
      <c r="U3881">
        <f>VLOOKUP($R3881,'[3]人物&amp;怪物成长分析'!$B$5:$S$104,14,FALSE)*$W3881</f>
        <v>866.94993294983328</v>
      </c>
      <c r="V3881">
        <f>VLOOKUP($R3881,'[3]人物&amp;怪物成长分析'!$B$5:$S$104,17,FALSE)*$W3881</f>
        <v>7210.9439999999995</v>
      </c>
      <c r="W3881" s="1">
        <v>0.54</v>
      </c>
      <c r="X3881">
        <f t="shared" si="60"/>
        <v>8033.4887182277789</v>
      </c>
    </row>
    <row r="3882" spans="1:24" x14ac:dyDescent="0.15">
      <c r="A3882">
        <v>3881</v>
      </c>
      <c r="B3882">
        <v>23</v>
      </c>
      <c r="C3882">
        <v>6442.3478322591991</v>
      </c>
      <c r="D3882">
        <v>495.3006341939801</v>
      </c>
      <c r="E3882">
        <v>220.1336151973245</v>
      </c>
      <c r="F3882">
        <v>5210.6163999999999</v>
      </c>
      <c r="G3882" s="1">
        <v>0.62</v>
      </c>
      <c r="H3882">
        <v>3293.6852864180069</v>
      </c>
      <c r="Q3882">
        <v>3881</v>
      </c>
      <c r="R3882">
        <v>23</v>
      </c>
      <c r="S3882">
        <f>VLOOKUP($R3882,'[3]人物&amp;怪物成长分析'!$B$5:$S$104,12,FALSE)*$W3882</f>
        <v>6442.3478322591991</v>
      </c>
      <c r="T3882">
        <f>VLOOKUP($R3882,'[3]人物&amp;怪物成长分析'!$B$5:$S$104,13,FALSE)*$W3882</f>
        <v>495.3006341939801</v>
      </c>
      <c r="U3882">
        <f>VLOOKUP($R3882,'[3]人物&amp;怪物成长分析'!$B$5:$S$104,14,FALSE)*$W3882</f>
        <v>220.1336151973245</v>
      </c>
      <c r="V3882">
        <f>VLOOKUP($R3882,'[3]人物&amp;怪物成长分析'!$B$5:$S$104,17,FALSE)*$W3882</f>
        <v>5210.6163999999999</v>
      </c>
      <c r="W3882" s="1">
        <v>0.62</v>
      </c>
      <c r="X3882">
        <f t="shared" si="60"/>
        <v>3293.6852864180069</v>
      </c>
    </row>
    <row r="3883" spans="1:24" x14ac:dyDescent="0.15">
      <c r="A3883">
        <v>3882</v>
      </c>
      <c r="B3883">
        <v>25</v>
      </c>
      <c r="C3883">
        <v>8693.432223035119</v>
      </c>
      <c r="D3883">
        <v>633.85024816053544</v>
      </c>
      <c r="E3883">
        <v>281.71122140468242</v>
      </c>
      <c r="F3883">
        <v>5931.09</v>
      </c>
      <c r="G3883" s="1">
        <v>0.66</v>
      </c>
      <c r="H3883">
        <v>3935.8432301839471</v>
      </c>
      <c r="Q3883">
        <v>3882</v>
      </c>
      <c r="R3883">
        <v>25</v>
      </c>
      <c r="S3883">
        <f>VLOOKUP($R3883,'[3]人物&amp;怪物成长分析'!$B$5:$S$104,12,FALSE)*$W3883</f>
        <v>8693.432223035119</v>
      </c>
      <c r="T3883">
        <f>VLOOKUP($R3883,'[3]人物&amp;怪物成长分析'!$B$5:$S$104,13,FALSE)*$W3883</f>
        <v>633.85024816053544</v>
      </c>
      <c r="U3883">
        <f>VLOOKUP($R3883,'[3]人物&amp;怪物成长分析'!$B$5:$S$104,14,FALSE)*$W3883</f>
        <v>281.71122140468242</v>
      </c>
      <c r="V3883">
        <f>VLOOKUP($R3883,'[3]人物&amp;怪物成长分析'!$B$5:$S$104,17,FALSE)*$W3883</f>
        <v>5931.09</v>
      </c>
      <c r="W3883" s="1">
        <v>0.66</v>
      </c>
      <c r="X3883">
        <f t="shared" si="60"/>
        <v>3935.8432301839471</v>
      </c>
    </row>
    <row r="3884" spans="1:24" x14ac:dyDescent="0.15">
      <c r="A3884">
        <v>3883</v>
      </c>
      <c r="B3884">
        <v>19</v>
      </c>
      <c r="C3884">
        <v>2628.7156546630431</v>
      </c>
      <c r="D3884">
        <v>226.80350765217395</v>
      </c>
      <c r="E3884">
        <v>100.80155895652177</v>
      </c>
      <c r="F3884">
        <v>2968.2605999999996</v>
      </c>
      <c r="G3884" s="1">
        <v>0.41</v>
      </c>
      <c r="H3884">
        <v>1730.3547561542607</v>
      </c>
      <c r="Q3884">
        <v>3883</v>
      </c>
      <c r="R3884">
        <v>19</v>
      </c>
      <c r="S3884">
        <f>VLOOKUP($R3884,'[3]人物&amp;怪物成长分析'!$B$5:$S$104,12,FALSE)*$W3884</f>
        <v>2628.7156546630431</v>
      </c>
      <c r="T3884">
        <f>VLOOKUP($R3884,'[3]人物&amp;怪物成长分析'!$B$5:$S$104,13,FALSE)*$W3884</f>
        <v>226.80350765217395</v>
      </c>
      <c r="U3884">
        <f>VLOOKUP($R3884,'[3]人物&amp;怪物成长分析'!$B$5:$S$104,14,FALSE)*$W3884</f>
        <v>100.80155895652177</v>
      </c>
      <c r="V3884">
        <f>VLOOKUP($R3884,'[3]人物&amp;怪物成长分析'!$B$5:$S$104,17,FALSE)*$W3884</f>
        <v>2968.2605999999996</v>
      </c>
      <c r="W3884" s="1">
        <v>0.41</v>
      </c>
      <c r="X3884">
        <f t="shared" si="60"/>
        <v>1730.3547561542607</v>
      </c>
    </row>
    <row r="3885" spans="1:24" x14ac:dyDescent="0.15">
      <c r="A3885">
        <v>3884</v>
      </c>
      <c r="B3885">
        <v>19</v>
      </c>
      <c r="C3885">
        <v>2692.8306706304347</v>
      </c>
      <c r="D3885">
        <v>232.33530052173919</v>
      </c>
      <c r="E3885">
        <v>103.26013356521742</v>
      </c>
      <c r="F3885">
        <v>3040.6571999999996</v>
      </c>
      <c r="G3885" s="1">
        <v>0.42</v>
      </c>
      <c r="H3885">
        <v>1772.5585306946086</v>
      </c>
      <c r="Q3885">
        <v>3884</v>
      </c>
      <c r="R3885">
        <v>19</v>
      </c>
      <c r="S3885">
        <f>VLOOKUP($R3885,'[3]人物&amp;怪物成长分析'!$B$5:$S$104,12,FALSE)*$W3885</f>
        <v>2692.8306706304347</v>
      </c>
      <c r="T3885">
        <f>VLOOKUP($R3885,'[3]人物&amp;怪物成长分析'!$B$5:$S$104,13,FALSE)*$W3885</f>
        <v>232.33530052173919</v>
      </c>
      <c r="U3885">
        <f>VLOOKUP($R3885,'[3]人物&amp;怪物成长分析'!$B$5:$S$104,14,FALSE)*$W3885</f>
        <v>103.26013356521742</v>
      </c>
      <c r="V3885">
        <f>VLOOKUP($R3885,'[3]人物&amp;怪物成长分析'!$B$5:$S$104,17,FALSE)*$W3885</f>
        <v>3040.6571999999996</v>
      </c>
      <c r="W3885" s="1">
        <v>0.42</v>
      </c>
      <c r="X3885">
        <f t="shared" si="60"/>
        <v>1772.5585306946086</v>
      </c>
    </row>
    <row r="3886" spans="1:24" x14ac:dyDescent="0.15">
      <c r="A3886">
        <v>3885</v>
      </c>
      <c r="B3886">
        <v>34</v>
      </c>
      <c r="C3886">
        <v>21026.561734989635</v>
      </c>
      <c r="D3886">
        <v>1306.1693238826758</v>
      </c>
      <c r="E3886">
        <v>580.51969950341152</v>
      </c>
      <c r="F3886">
        <v>6847.9884000000002</v>
      </c>
      <c r="G3886" s="1">
        <v>0.59</v>
      </c>
      <c r="H3886">
        <v>6067.2810585428078</v>
      </c>
      <c r="Q3886">
        <v>3885</v>
      </c>
      <c r="R3886">
        <v>34</v>
      </c>
      <c r="S3886">
        <f>VLOOKUP($R3886,'[3]人物&amp;怪物成长分析'!$B$5:$S$104,12,FALSE)*$W3886</f>
        <v>21026.561734989635</v>
      </c>
      <c r="T3886">
        <f>VLOOKUP($R3886,'[3]人物&amp;怪物成长分析'!$B$5:$S$104,13,FALSE)*$W3886</f>
        <v>1306.1693238826758</v>
      </c>
      <c r="U3886">
        <f>VLOOKUP($R3886,'[3]人物&amp;怪物成长分析'!$B$5:$S$104,14,FALSE)*$W3886</f>
        <v>580.51969950341152</v>
      </c>
      <c r="V3886">
        <f>VLOOKUP($R3886,'[3]人物&amp;怪物成长分析'!$B$5:$S$104,17,FALSE)*$W3886</f>
        <v>6847.9884000000002</v>
      </c>
      <c r="W3886" s="1">
        <v>0.59</v>
      </c>
      <c r="X3886">
        <f t="shared" si="60"/>
        <v>6067.2810585428078</v>
      </c>
    </row>
    <row r="3887" spans="1:24" x14ac:dyDescent="0.15">
      <c r="A3887">
        <v>3886</v>
      </c>
      <c r="B3887">
        <v>47</v>
      </c>
      <c r="C3887">
        <v>89091.054364597076</v>
      </c>
      <c r="D3887">
        <v>4116.9662052802687</v>
      </c>
      <c r="E3887">
        <v>1829.7627579023419</v>
      </c>
      <c r="F3887">
        <v>10466.2744</v>
      </c>
      <c r="G3887" s="1">
        <v>0.68</v>
      </c>
      <c r="H3887">
        <v>15682.685320519795</v>
      </c>
      <c r="Q3887">
        <v>3886</v>
      </c>
      <c r="R3887">
        <v>47</v>
      </c>
      <c r="S3887">
        <f>VLOOKUP($R3887,'[3]人物&amp;怪物成长分析'!$B$5:$S$104,12,FALSE)*$W3887</f>
        <v>89091.054364597076</v>
      </c>
      <c r="T3887">
        <f>VLOOKUP($R3887,'[3]人物&amp;怪物成长分析'!$B$5:$S$104,13,FALSE)*$W3887</f>
        <v>4116.9662052802687</v>
      </c>
      <c r="U3887">
        <f>VLOOKUP($R3887,'[3]人物&amp;怪物成长分析'!$B$5:$S$104,14,FALSE)*$W3887</f>
        <v>1829.7627579023419</v>
      </c>
      <c r="V3887">
        <f>VLOOKUP($R3887,'[3]人物&amp;怪物成长分析'!$B$5:$S$104,17,FALSE)*$W3887</f>
        <v>10466.2744</v>
      </c>
      <c r="W3887" s="1">
        <v>0.68</v>
      </c>
      <c r="X3887">
        <f t="shared" si="60"/>
        <v>15682.685320519795</v>
      </c>
    </row>
    <row r="3888" spans="1:24" x14ac:dyDescent="0.15">
      <c r="A3888">
        <v>3887</v>
      </c>
      <c r="B3888">
        <v>48</v>
      </c>
      <c r="C3888">
        <v>68700.644218969057</v>
      </c>
      <c r="D3888">
        <v>3104.5809013982625</v>
      </c>
      <c r="E3888">
        <v>1379.8137339547832</v>
      </c>
      <c r="F3888">
        <v>7527.7055999999993</v>
      </c>
      <c r="G3888" s="1">
        <v>0.48</v>
      </c>
      <c r="H3888">
        <v>11750.20836973417</v>
      </c>
      <c r="Q3888">
        <v>3887</v>
      </c>
      <c r="R3888">
        <v>48</v>
      </c>
      <c r="S3888">
        <f>VLOOKUP($R3888,'[3]人物&amp;怪物成长分析'!$B$5:$S$104,12,FALSE)*$W3888</f>
        <v>68700.644218969057</v>
      </c>
      <c r="T3888">
        <f>VLOOKUP($R3888,'[3]人物&amp;怪物成长分析'!$B$5:$S$104,13,FALSE)*$W3888</f>
        <v>3104.5809013982625</v>
      </c>
      <c r="U3888">
        <f>VLOOKUP($R3888,'[3]人物&amp;怪物成长分析'!$B$5:$S$104,14,FALSE)*$W3888</f>
        <v>1379.8137339547832</v>
      </c>
      <c r="V3888">
        <f>VLOOKUP($R3888,'[3]人物&amp;怪物成长分析'!$B$5:$S$104,17,FALSE)*$W3888</f>
        <v>7527.7055999999993</v>
      </c>
      <c r="W3888" s="1">
        <v>0.48</v>
      </c>
      <c r="X3888">
        <f t="shared" si="60"/>
        <v>11750.20836973417</v>
      </c>
    </row>
    <row r="3889" spans="1:24" x14ac:dyDescent="0.15">
      <c r="A3889">
        <v>3888</v>
      </c>
      <c r="B3889">
        <v>36</v>
      </c>
      <c r="C3889">
        <v>29678.962969107695</v>
      </c>
      <c r="D3889">
        <v>1811.6338594707693</v>
      </c>
      <c r="E3889">
        <v>805.17060420923087</v>
      </c>
      <c r="F3889">
        <v>8410.4375999999993</v>
      </c>
      <c r="G3889" s="1">
        <v>0.69</v>
      </c>
      <c r="H3889">
        <v>7996.2141197331694</v>
      </c>
      <c r="Q3889">
        <v>3888</v>
      </c>
      <c r="R3889">
        <v>36</v>
      </c>
      <c r="S3889">
        <f>VLOOKUP($R3889,'[3]人物&amp;怪物成长分析'!$B$5:$S$104,12,FALSE)*$W3889</f>
        <v>29678.962969107695</v>
      </c>
      <c r="T3889">
        <f>VLOOKUP($R3889,'[3]人物&amp;怪物成长分析'!$B$5:$S$104,13,FALSE)*$W3889</f>
        <v>1811.6338594707693</v>
      </c>
      <c r="U3889">
        <f>VLOOKUP($R3889,'[3]人物&amp;怪物成长分析'!$B$5:$S$104,14,FALSE)*$W3889</f>
        <v>805.17060420923087</v>
      </c>
      <c r="V3889">
        <f>VLOOKUP($R3889,'[3]人物&amp;怪物成长分析'!$B$5:$S$104,17,FALSE)*$W3889</f>
        <v>8410.4375999999993</v>
      </c>
      <c r="W3889" s="1">
        <v>0.69</v>
      </c>
      <c r="X3889">
        <f t="shared" si="60"/>
        <v>7996.2141197331694</v>
      </c>
    </row>
    <row r="3890" spans="1:24" x14ac:dyDescent="0.15">
      <c r="A3890">
        <v>3889</v>
      </c>
      <c r="B3890">
        <v>20</v>
      </c>
      <c r="C3890">
        <v>3700.2584347826096</v>
      </c>
      <c r="D3890">
        <v>309.78907826086964</v>
      </c>
      <c r="E3890">
        <v>137.68403478260873</v>
      </c>
      <c r="F3890">
        <v>3840.7079999999996</v>
      </c>
      <c r="G3890" s="1">
        <v>0.51</v>
      </c>
      <c r="H3890">
        <v>2281.5890045217393</v>
      </c>
      <c r="Q3890">
        <v>3889</v>
      </c>
      <c r="R3890">
        <v>20</v>
      </c>
      <c r="S3890">
        <f>VLOOKUP($R3890,'[3]人物&amp;怪物成长分析'!$B$5:$S$104,12,FALSE)*$W3890</f>
        <v>3700.2584347826096</v>
      </c>
      <c r="T3890">
        <f>VLOOKUP($R3890,'[3]人物&amp;怪物成长分析'!$B$5:$S$104,13,FALSE)*$W3890</f>
        <v>309.78907826086964</v>
      </c>
      <c r="U3890">
        <f>VLOOKUP($R3890,'[3]人物&amp;怪物成长分析'!$B$5:$S$104,14,FALSE)*$W3890</f>
        <v>137.68403478260873</v>
      </c>
      <c r="V3890">
        <f>VLOOKUP($R3890,'[3]人物&amp;怪物成长分析'!$B$5:$S$104,17,FALSE)*$W3890</f>
        <v>3840.7079999999996</v>
      </c>
      <c r="W3890" s="1">
        <v>0.51</v>
      </c>
      <c r="X3890">
        <f t="shared" si="60"/>
        <v>2281.5890045217393</v>
      </c>
    </row>
    <row r="3891" spans="1:24" x14ac:dyDescent="0.15">
      <c r="A3891">
        <v>3890</v>
      </c>
      <c r="B3891">
        <v>26</v>
      </c>
      <c r="C3891">
        <v>5812.1959526608707</v>
      </c>
      <c r="D3891">
        <v>413.10770838260885</v>
      </c>
      <c r="E3891">
        <v>183.60342594782614</v>
      </c>
      <c r="F3891">
        <v>3618.2795999999998</v>
      </c>
      <c r="G3891" s="1">
        <v>0.39</v>
      </c>
      <c r="H3891">
        <v>2471.2968437242439</v>
      </c>
      <c r="Q3891">
        <v>3890</v>
      </c>
      <c r="R3891">
        <v>26</v>
      </c>
      <c r="S3891">
        <f>VLOOKUP($R3891,'[3]人物&amp;怪物成长分析'!$B$5:$S$104,12,FALSE)*$W3891</f>
        <v>5812.1959526608707</v>
      </c>
      <c r="T3891">
        <f>VLOOKUP($R3891,'[3]人物&amp;怪物成长分析'!$B$5:$S$104,13,FALSE)*$W3891</f>
        <v>413.10770838260885</v>
      </c>
      <c r="U3891">
        <f>VLOOKUP($R3891,'[3]人物&amp;怪物成长分析'!$B$5:$S$104,14,FALSE)*$W3891</f>
        <v>183.60342594782614</v>
      </c>
      <c r="V3891">
        <f>VLOOKUP($R3891,'[3]人物&amp;怪物成长分析'!$B$5:$S$104,17,FALSE)*$W3891</f>
        <v>3618.2795999999998</v>
      </c>
      <c r="W3891" s="1">
        <v>0.39</v>
      </c>
      <c r="X3891">
        <f t="shared" si="60"/>
        <v>2471.2968437242439</v>
      </c>
    </row>
    <row r="3892" spans="1:24" x14ac:dyDescent="0.15">
      <c r="A3892">
        <v>3891</v>
      </c>
      <c r="B3892">
        <v>46</v>
      </c>
      <c r="C3892">
        <v>39492.467614898749</v>
      </c>
      <c r="D3892">
        <v>1867.0109443681613</v>
      </c>
      <c r="E3892">
        <v>829.78264194140513</v>
      </c>
      <c r="F3892">
        <v>4983.1451999999999</v>
      </c>
      <c r="G3892" s="1">
        <v>0.33</v>
      </c>
      <c r="H3892">
        <v>7164.9139906866203</v>
      </c>
      <c r="Q3892">
        <v>3891</v>
      </c>
      <c r="R3892">
        <v>46</v>
      </c>
      <c r="S3892">
        <f>VLOOKUP($R3892,'[3]人物&amp;怪物成长分析'!$B$5:$S$104,12,FALSE)*$W3892</f>
        <v>39492.467614898749</v>
      </c>
      <c r="T3892">
        <f>VLOOKUP($R3892,'[3]人物&amp;怪物成长分析'!$B$5:$S$104,13,FALSE)*$W3892</f>
        <v>1867.0109443681613</v>
      </c>
      <c r="U3892">
        <f>VLOOKUP($R3892,'[3]人物&amp;怪物成长分析'!$B$5:$S$104,14,FALSE)*$W3892</f>
        <v>829.78264194140513</v>
      </c>
      <c r="V3892">
        <f>VLOOKUP($R3892,'[3]人物&amp;怪物成长分析'!$B$5:$S$104,17,FALSE)*$W3892</f>
        <v>4983.1451999999999</v>
      </c>
      <c r="W3892" s="1">
        <v>0.33</v>
      </c>
      <c r="X3892">
        <f t="shared" si="60"/>
        <v>7164.9139906866203</v>
      </c>
    </row>
    <row r="3893" spans="1:24" x14ac:dyDescent="0.15">
      <c r="A3893">
        <v>3892</v>
      </c>
      <c r="B3893">
        <v>30</v>
      </c>
      <c r="C3893">
        <v>17574.034136914721</v>
      </c>
      <c r="D3893">
        <v>1134.8255227424756</v>
      </c>
      <c r="E3893">
        <v>504.36689899665578</v>
      </c>
      <c r="F3893">
        <v>7831.65</v>
      </c>
      <c r="G3893" s="1">
        <v>0.75</v>
      </c>
      <c r="H3893">
        <v>6005.8977446588651</v>
      </c>
      <c r="Q3893">
        <v>3892</v>
      </c>
      <c r="R3893">
        <v>30</v>
      </c>
      <c r="S3893">
        <f>VLOOKUP($R3893,'[3]人物&amp;怪物成长分析'!$B$5:$S$104,12,FALSE)*$W3893</f>
        <v>17574.034136914721</v>
      </c>
      <c r="T3893">
        <f>VLOOKUP($R3893,'[3]人物&amp;怪物成长分析'!$B$5:$S$104,13,FALSE)*$W3893</f>
        <v>1134.8255227424756</v>
      </c>
      <c r="U3893">
        <f>VLOOKUP($R3893,'[3]人物&amp;怪物成长分析'!$B$5:$S$104,14,FALSE)*$W3893</f>
        <v>504.36689899665578</v>
      </c>
      <c r="V3893">
        <f>VLOOKUP($R3893,'[3]人物&amp;怪物成长分析'!$B$5:$S$104,17,FALSE)*$W3893</f>
        <v>7831.65</v>
      </c>
      <c r="W3893" s="1">
        <v>0.75</v>
      </c>
      <c r="X3893">
        <f t="shared" si="60"/>
        <v>6005.8977446588651</v>
      </c>
    </row>
    <row r="3894" spans="1:24" x14ac:dyDescent="0.15">
      <c r="A3894">
        <v>3893</v>
      </c>
      <c r="B3894">
        <v>38</v>
      </c>
      <c r="C3894">
        <v>40014.265637347824</v>
      </c>
      <c r="D3894">
        <v>2310.2655263879601</v>
      </c>
      <c r="E3894">
        <v>1026.7846783946491</v>
      </c>
      <c r="F3894">
        <v>9578.49</v>
      </c>
      <c r="G3894" s="1">
        <v>0.75</v>
      </c>
      <c r="H3894">
        <v>9833.168916331826</v>
      </c>
      <c r="Q3894">
        <v>3893</v>
      </c>
      <c r="R3894">
        <v>38</v>
      </c>
      <c r="S3894">
        <f>VLOOKUP($R3894,'[3]人物&amp;怪物成长分析'!$B$5:$S$104,12,FALSE)*$W3894</f>
        <v>40014.265637347824</v>
      </c>
      <c r="T3894">
        <f>VLOOKUP($R3894,'[3]人物&amp;怪物成长分析'!$B$5:$S$104,13,FALSE)*$W3894</f>
        <v>2310.2655263879601</v>
      </c>
      <c r="U3894">
        <f>VLOOKUP($R3894,'[3]人物&amp;怪物成长分析'!$B$5:$S$104,14,FALSE)*$W3894</f>
        <v>1026.7846783946491</v>
      </c>
      <c r="V3894">
        <f>VLOOKUP($R3894,'[3]人物&amp;怪物成长分析'!$B$5:$S$104,17,FALSE)*$W3894</f>
        <v>9578.49</v>
      </c>
      <c r="W3894" s="1">
        <v>0.75</v>
      </c>
      <c r="X3894">
        <f t="shared" si="60"/>
        <v>9833.168916331826</v>
      </c>
    </row>
    <row r="3895" spans="1:24" x14ac:dyDescent="0.15">
      <c r="A3895">
        <v>3894</v>
      </c>
      <c r="B3895">
        <v>40</v>
      </c>
      <c r="C3895">
        <v>47508.85632565085</v>
      </c>
      <c r="D3895">
        <v>2600.8497988494992</v>
      </c>
      <c r="E3895">
        <v>1155.9332439331108</v>
      </c>
      <c r="F3895">
        <v>9614.5919999999987</v>
      </c>
      <c r="G3895" s="1">
        <v>0.72</v>
      </c>
      <c r="H3895">
        <v>10711.318290970374</v>
      </c>
      <c r="Q3895">
        <v>3894</v>
      </c>
      <c r="R3895">
        <v>40</v>
      </c>
      <c r="S3895">
        <f>VLOOKUP($R3895,'[3]人物&amp;怪物成长分析'!$B$5:$S$104,12,FALSE)*$W3895</f>
        <v>47508.85632565085</v>
      </c>
      <c r="T3895">
        <f>VLOOKUP($R3895,'[3]人物&amp;怪物成长分析'!$B$5:$S$104,13,FALSE)*$W3895</f>
        <v>2600.8497988494992</v>
      </c>
      <c r="U3895">
        <f>VLOOKUP($R3895,'[3]人物&amp;怪物成长分析'!$B$5:$S$104,14,FALSE)*$W3895</f>
        <v>1155.9332439331108</v>
      </c>
      <c r="V3895">
        <f>VLOOKUP($R3895,'[3]人物&amp;怪物成长分析'!$B$5:$S$104,17,FALSE)*$W3895</f>
        <v>9614.5919999999987</v>
      </c>
      <c r="W3895" s="1">
        <v>0.72</v>
      </c>
      <c r="X3895">
        <f t="shared" si="60"/>
        <v>10711.318290970374</v>
      </c>
    </row>
    <row r="3896" spans="1:24" x14ac:dyDescent="0.15">
      <c r="A3896">
        <v>3895</v>
      </c>
      <c r="B3896">
        <v>33</v>
      </c>
      <c r="C3896">
        <v>25498.955905457377</v>
      </c>
      <c r="D3896">
        <v>1598.6336602078604</v>
      </c>
      <c r="E3896">
        <v>710.5038489812714</v>
      </c>
      <c r="F3896">
        <v>8939.3397999999997</v>
      </c>
      <c r="G3896" s="1">
        <v>0.79</v>
      </c>
      <c r="H3896">
        <v>7642.1655328889119</v>
      </c>
      <c r="Q3896">
        <v>3895</v>
      </c>
      <c r="R3896">
        <v>33</v>
      </c>
      <c r="S3896">
        <f>VLOOKUP($R3896,'[3]人物&amp;怪物成长分析'!$B$5:$S$104,12,FALSE)*$W3896</f>
        <v>25498.955905457377</v>
      </c>
      <c r="T3896">
        <f>VLOOKUP($R3896,'[3]人物&amp;怪物成长分析'!$B$5:$S$104,13,FALSE)*$W3896</f>
        <v>1598.6336602078604</v>
      </c>
      <c r="U3896">
        <f>VLOOKUP($R3896,'[3]人物&amp;怪物成长分析'!$B$5:$S$104,14,FALSE)*$W3896</f>
        <v>710.5038489812714</v>
      </c>
      <c r="V3896">
        <f>VLOOKUP($R3896,'[3]人物&amp;怪物成长分析'!$B$5:$S$104,17,FALSE)*$W3896</f>
        <v>8939.3397999999997</v>
      </c>
      <c r="W3896" s="1">
        <v>0.79</v>
      </c>
      <c r="X3896">
        <f t="shared" si="60"/>
        <v>7642.1655328889119</v>
      </c>
    </row>
    <row r="3897" spans="1:24" x14ac:dyDescent="0.15">
      <c r="A3897">
        <v>3896</v>
      </c>
      <c r="B3897">
        <v>30</v>
      </c>
      <c r="C3897">
        <v>17105.393226596996</v>
      </c>
      <c r="D3897">
        <v>1104.5635088026761</v>
      </c>
      <c r="E3897">
        <v>490.91711502341161</v>
      </c>
      <c r="F3897">
        <v>7622.8059999999987</v>
      </c>
      <c r="G3897" s="1">
        <v>0.73</v>
      </c>
      <c r="H3897">
        <v>5845.7404714679597</v>
      </c>
      <c r="Q3897">
        <v>3896</v>
      </c>
      <c r="R3897">
        <v>30</v>
      </c>
      <c r="S3897">
        <f>VLOOKUP($R3897,'[3]人物&amp;怪物成长分析'!$B$5:$S$104,12,FALSE)*$W3897</f>
        <v>17105.393226596996</v>
      </c>
      <c r="T3897">
        <f>VLOOKUP($R3897,'[3]人物&amp;怪物成长分析'!$B$5:$S$104,13,FALSE)*$W3897</f>
        <v>1104.5635088026761</v>
      </c>
      <c r="U3897">
        <f>VLOOKUP($R3897,'[3]人物&amp;怪物成长分析'!$B$5:$S$104,14,FALSE)*$W3897</f>
        <v>490.91711502341161</v>
      </c>
      <c r="V3897">
        <f>VLOOKUP($R3897,'[3]人物&amp;怪物成长分析'!$B$5:$S$104,17,FALSE)*$W3897</f>
        <v>7622.8059999999987</v>
      </c>
      <c r="W3897" s="1">
        <v>0.73</v>
      </c>
      <c r="X3897">
        <f t="shared" si="60"/>
        <v>5845.7404714679597</v>
      </c>
    </row>
    <row r="3898" spans="1:24" x14ac:dyDescent="0.15">
      <c r="A3898">
        <v>3897</v>
      </c>
      <c r="B3898">
        <v>35</v>
      </c>
      <c r="C3898">
        <v>16862.33225478261</v>
      </c>
      <c r="D3898">
        <v>1038.2039577391306</v>
      </c>
      <c r="E3898">
        <v>461.42398121739149</v>
      </c>
      <c r="F3898">
        <v>5116.0969999999998</v>
      </c>
      <c r="G3898" s="1">
        <v>0.43</v>
      </c>
      <c r="H3898">
        <v>4696.3130509773919</v>
      </c>
      <c r="Q3898">
        <v>3897</v>
      </c>
      <c r="R3898">
        <v>35</v>
      </c>
      <c r="S3898">
        <f>VLOOKUP($R3898,'[3]人物&amp;怪物成长分析'!$B$5:$S$104,12,FALSE)*$W3898</f>
        <v>16862.33225478261</v>
      </c>
      <c r="T3898">
        <f>VLOOKUP($R3898,'[3]人物&amp;怪物成长分析'!$B$5:$S$104,13,FALSE)*$W3898</f>
        <v>1038.2039577391306</v>
      </c>
      <c r="U3898">
        <f>VLOOKUP($R3898,'[3]人物&amp;怪物成长分析'!$B$5:$S$104,14,FALSE)*$W3898</f>
        <v>461.42398121739149</v>
      </c>
      <c r="V3898">
        <f>VLOOKUP($R3898,'[3]人物&amp;怪物成长分析'!$B$5:$S$104,17,FALSE)*$W3898</f>
        <v>5116.0969999999998</v>
      </c>
      <c r="W3898" s="1">
        <v>0.43</v>
      </c>
      <c r="X3898">
        <f t="shared" si="60"/>
        <v>4696.3130509773919</v>
      </c>
    </row>
    <row r="3899" spans="1:24" x14ac:dyDescent="0.15">
      <c r="A3899">
        <v>3898</v>
      </c>
      <c r="B3899">
        <v>19</v>
      </c>
      <c r="C3899">
        <v>4616.2811496521736</v>
      </c>
      <c r="D3899">
        <v>398.28908660869575</v>
      </c>
      <c r="E3899">
        <v>177.01737182608701</v>
      </c>
      <c r="F3899">
        <v>5212.5551999999998</v>
      </c>
      <c r="G3899" s="1">
        <v>0.72</v>
      </c>
      <c r="H3899">
        <v>3038.6717669050436</v>
      </c>
      <c r="Q3899">
        <v>3898</v>
      </c>
      <c r="R3899">
        <v>19</v>
      </c>
      <c r="S3899">
        <f>VLOOKUP($R3899,'[3]人物&amp;怪物成长分析'!$B$5:$S$104,12,FALSE)*$W3899</f>
        <v>4616.2811496521736</v>
      </c>
      <c r="T3899">
        <f>VLOOKUP($R3899,'[3]人物&amp;怪物成长分析'!$B$5:$S$104,13,FALSE)*$W3899</f>
        <v>398.28908660869575</v>
      </c>
      <c r="U3899">
        <f>VLOOKUP($R3899,'[3]人物&amp;怪物成长分析'!$B$5:$S$104,14,FALSE)*$W3899</f>
        <v>177.01737182608701</v>
      </c>
      <c r="V3899">
        <f>VLOOKUP($R3899,'[3]人物&amp;怪物成长分析'!$B$5:$S$104,17,FALSE)*$W3899</f>
        <v>5212.5551999999998</v>
      </c>
      <c r="W3899" s="1">
        <v>0.72</v>
      </c>
      <c r="X3899">
        <f t="shared" si="60"/>
        <v>3038.6717669050436</v>
      </c>
    </row>
    <row r="3900" spans="1:24" x14ac:dyDescent="0.15">
      <c r="A3900">
        <v>3899</v>
      </c>
      <c r="B3900">
        <v>37</v>
      </c>
      <c r="C3900">
        <v>35025.540023994661</v>
      </c>
      <c r="D3900">
        <v>2078.6434312427759</v>
      </c>
      <c r="E3900">
        <v>923.84152499678942</v>
      </c>
      <c r="F3900">
        <v>9110.5313999999998</v>
      </c>
      <c r="G3900" s="1">
        <v>0.73</v>
      </c>
      <c r="H3900">
        <v>9001.3046798392224</v>
      </c>
      <c r="Q3900">
        <v>3899</v>
      </c>
      <c r="R3900">
        <v>37</v>
      </c>
      <c r="S3900">
        <f>VLOOKUP($R3900,'[3]人物&amp;怪物成长分析'!$B$5:$S$104,12,FALSE)*$W3900</f>
        <v>35025.540023994661</v>
      </c>
      <c r="T3900">
        <f>VLOOKUP($R3900,'[3]人物&amp;怪物成长分析'!$B$5:$S$104,13,FALSE)*$W3900</f>
        <v>2078.6434312427759</v>
      </c>
      <c r="U3900">
        <f>VLOOKUP($R3900,'[3]人物&amp;怪物成长分析'!$B$5:$S$104,14,FALSE)*$W3900</f>
        <v>923.84152499678942</v>
      </c>
      <c r="V3900">
        <f>VLOOKUP($R3900,'[3]人物&amp;怪物成长分析'!$B$5:$S$104,17,FALSE)*$W3900</f>
        <v>9110.5313999999998</v>
      </c>
      <c r="W3900" s="1">
        <v>0.73</v>
      </c>
      <c r="X3900">
        <f t="shared" si="60"/>
        <v>9001.3046798392224</v>
      </c>
    </row>
    <row r="3901" spans="1:24" x14ac:dyDescent="0.15">
      <c r="A3901">
        <v>3900</v>
      </c>
      <c r="B3901">
        <v>43</v>
      </c>
      <c r="C3901">
        <v>71049.029927264506</v>
      </c>
      <c r="D3901">
        <v>3606.2872905028103</v>
      </c>
      <c r="E3901">
        <v>1602.7943513345826</v>
      </c>
      <c r="F3901">
        <v>11239.345799999999</v>
      </c>
      <c r="G3901" s="1">
        <v>0.79</v>
      </c>
      <c r="H3901">
        <v>14246.904493113567</v>
      </c>
      <c r="Q3901">
        <v>3900</v>
      </c>
      <c r="R3901">
        <v>43</v>
      </c>
      <c r="S3901">
        <f>VLOOKUP($R3901,'[3]人物&amp;怪物成长分析'!$B$5:$S$104,12,FALSE)*$W3901</f>
        <v>71049.029927264506</v>
      </c>
      <c r="T3901">
        <f>VLOOKUP($R3901,'[3]人物&amp;怪物成长分析'!$B$5:$S$104,13,FALSE)*$W3901</f>
        <v>3606.2872905028103</v>
      </c>
      <c r="U3901">
        <f>VLOOKUP($R3901,'[3]人物&amp;怪物成长分析'!$B$5:$S$104,14,FALSE)*$W3901</f>
        <v>1602.7943513345826</v>
      </c>
      <c r="V3901">
        <f>VLOOKUP($R3901,'[3]人物&amp;怪物成长分析'!$B$5:$S$104,17,FALSE)*$W3901</f>
        <v>11239.345799999999</v>
      </c>
      <c r="W3901" s="1">
        <v>0.79</v>
      </c>
      <c r="X3901">
        <f t="shared" si="60"/>
        <v>14246.904493113567</v>
      </c>
    </row>
    <row r="3902" spans="1:24" x14ac:dyDescent="0.15">
      <c r="A3902">
        <v>3901</v>
      </c>
      <c r="B3902">
        <v>24</v>
      </c>
      <c r="C3902">
        <v>4223.2280806956533</v>
      </c>
      <c r="D3902">
        <v>316.08359855518398</v>
      </c>
      <c r="E3902">
        <v>140.48159935785952</v>
      </c>
      <c r="F3902">
        <v>3130.3296</v>
      </c>
      <c r="G3902" s="1">
        <v>0.36</v>
      </c>
      <c r="H3902">
        <v>2027.7676621690434</v>
      </c>
      <c r="Q3902">
        <v>3901</v>
      </c>
      <c r="R3902">
        <v>24</v>
      </c>
      <c r="S3902">
        <f>VLOOKUP($R3902,'[3]人物&amp;怪物成长分析'!$B$5:$S$104,12,FALSE)*$W3902</f>
        <v>4223.2280806956533</v>
      </c>
      <c r="T3902">
        <f>VLOOKUP($R3902,'[3]人物&amp;怪物成长分析'!$B$5:$S$104,13,FALSE)*$W3902</f>
        <v>316.08359855518398</v>
      </c>
      <c r="U3902">
        <f>VLOOKUP($R3902,'[3]人物&amp;怪物成长分析'!$B$5:$S$104,14,FALSE)*$W3902</f>
        <v>140.48159935785952</v>
      </c>
      <c r="V3902">
        <f>VLOOKUP($R3902,'[3]人物&amp;怪物成长分析'!$B$5:$S$104,17,FALSE)*$W3902</f>
        <v>3130.3296</v>
      </c>
      <c r="W3902" s="1">
        <v>0.36</v>
      </c>
      <c r="X3902">
        <f t="shared" si="60"/>
        <v>2027.7676621690434</v>
      </c>
    </row>
    <row r="3903" spans="1:24" x14ac:dyDescent="0.15">
      <c r="A3903">
        <v>3902</v>
      </c>
      <c r="B3903">
        <v>25</v>
      </c>
      <c r="C3903">
        <v>6849.3708423913067</v>
      </c>
      <c r="D3903">
        <v>499.39716521739155</v>
      </c>
      <c r="E3903">
        <v>221.95429565217401</v>
      </c>
      <c r="F3903">
        <v>4672.9800000000005</v>
      </c>
      <c r="G3903" s="1">
        <v>0.52</v>
      </c>
      <c r="H3903">
        <v>3100.9673934782618</v>
      </c>
      <c r="Q3903">
        <v>3902</v>
      </c>
      <c r="R3903">
        <v>25</v>
      </c>
      <c r="S3903">
        <f>VLOOKUP($R3903,'[3]人物&amp;怪物成长分析'!$B$5:$S$104,12,FALSE)*$W3903</f>
        <v>6849.3708423913067</v>
      </c>
      <c r="T3903">
        <f>VLOOKUP($R3903,'[3]人物&amp;怪物成长分析'!$B$5:$S$104,13,FALSE)*$W3903</f>
        <v>499.39716521739155</v>
      </c>
      <c r="U3903">
        <f>VLOOKUP($R3903,'[3]人物&amp;怪物成长分析'!$B$5:$S$104,14,FALSE)*$W3903</f>
        <v>221.95429565217401</v>
      </c>
      <c r="V3903">
        <f>VLOOKUP($R3903,'[3]人物&amp;怪物成长分析'!$B$5:$S$104,17,FALSE)*$W3903</f>
        <v>4672.9800000000005</v>
      </c>
      <c r="W3903" s="1">
        <v>0.52</v>
      </c>
      <c r="X3903">
        <f t="shared" si="60"/>
        <v>3100.9673934782618</v>
      </c>
    </row>
    <row r="3904" spans="1:24" x14ac:dyDescent="0.15">
      <c r="A3904">
        <v>3903</v>
      </c>
      <c r="B3904">
        <v>50</v>
      </c>
      <c r="C3904">
        <v>112794.16827130441</v>
      </c>
      <c r="D3904">
        <v>4880.5168963545175</v>
      </c>
      <c r="E3904">
        <v>2169.1186206020079</v>
      </c>
      <c r="F3904">
        <v>10734.9</v>
      </c>
      <c r="G3904" s="1">
        <v>0.66</v>
      </c>
      <c r="H3904">
        <v>18253.521897370443</v>
      </c>
      <c r="Q3904">
        <v>3903</v>
      </c>
      <c r="R3904">
        <v>50</v>
      </c>
      <c r="S3904">
        <f>VLOOKUP($R3904,'[3]人物&amp;怪物成长分析'!$B$5:$S$104,12,FALSE)*$W3904</f>
        <v>112794.16827130441</v>
      </c>
      <c r="T3904">
        <f>VLOOKUP($R3904,'[3]人物&amp;怪物成长分析'!$B$5:$S$104,13,FALSE)*$W3904</f>
        <v>4880.5168963545175</v>
      </c>
      <c r="U3904">
        <f>VLOOKUP($R3904,'[3]人物&amp;怪物成长分析'!$B$5:$S$104,14,FALSE)*$W3904</f>
        <v>2169.1186206020079</v>
      </c>
      <c r="V3904">
        <f>VLOOKUP($R3904,'[3]人物&amp;怪物成长分析'!$B$5:$S$104,17,FALSE)*$W3904</f>
        <v>10734.9</v>
      </c>
      <c r="W3904" s="1">
        <v>0.66</v>
      </c>
      <c r="X3904">
        <f t="shared" si="60"/>
        <v>18253.521897370443</v>
      </c>
    </row>
    <row r="3905" spans="1:24" x14ac:dyDescent="0.15">
      <c r="A3905">
        <v>3904</v>
      </c>
      <c r="B3905">
        <v>30</v>
      </c>
      <c r="C3905">
        <v>18276.995502391313</v>
      </c>
      <c r="D3905">
        <v>1180.2185436521747</v>
      </c>
      <c r="E3905">
        <v>524.54157495652203</v>
      </c>
      <c r="F3905">
        <v>8144.9159999999993</v>
      </c>
      <c r="G3905" s="1">
        <v>0.78</v>
      </c>
      <c r="H3905">
        <v>6246.1336544452179</v>
      </c>
      <c r="Q3905">
        <v>3904</v>
      </c>
      <c r="R3905">
        <v>30</v>
      </c>
      <c r="S3905">
        <f>VLOOKUP($R3905,'[3]人物&amp;怪物成长分析'!$B$5:$S$104,12,FALSE)*$W3905</f>
        <v>18276.995502391313</v>
      </c>
      <c r="T3905">
        <f>VLOOKUP($R3905,'[3]人物&amp;怪物成长分析'!$B$5:$S$104,13,FALSE)*$W3905</f>
        <v>1180.2185436521747</v>
      </c>
      <c r="U3905">
        <f>VLOOKUP($R3905,'[3]人物&amp;怪物成长分析'!$B$5:$S$104,14,FALSE)*$W3905</f>
        <v>524.54157495652203</v>
      </c>
      <c r="V3905">
        <f>VLOOKUP($R3905,'[3]人物&amp;怪物成长分析'!$B$5:$S$104,17,FALSE)*$W3905</f>
        <v>8144.9159999999993</v>
      </c>
      <c r="W3905" s="1">
        <v>0.78</v>
      </c>
      <c r="X3905">
        <f t="shared" si="60"/>
        <v>6246.1336544452179</v>
      </c>
    </row>
    <row r="3906" spans="1:24" x14ac:dyDescent="0.15">
      <c r="A3906">
        <v>3905</v>
      </c>
      <c r="B3906">
        <v>43</v>
      </c>
      <c r="C3906">
        <v>34175.48274982343</v>
      </c>
      <c r="D3906">
        <v>1734.6698359380605</v>
      </c>
      <c r="E3906">
        <v>770.96437152802707</v>
      </c>
      <c r="F3906">
        <v>5406.2675999999992</v>
      </c>
      <c r="G3906" s="1">
        <v>0.38</v>
      </c>
      <c r="H3906">
        <v>6852.9414017508298</v>
      </c>
      <c r="Q3906">
        <v>3905</v>
      </c>
      <c r="R3906">
        <v>43</v>
      </c>
      <c r="S3906">
        <f>VLOOKUP($R3906,'[3]人物&amp;怪物成长分析'!$B$5:$S$104,12,FALSE)*$W3906</f>
        <v>34175.48274982343</v>
      </c>
      <c r="T3906">
        <f>VLOOKUP($R3906,'[3]人物&amp;怪物成长分析'!$B$5:$S$104,13,FALSE)*$W3906</f>
        <v>1734.6698359380605</v>
      </c>
      <c r="U3906">
        <f>VLOOKUP($R3906,'[3]人物&amp;怪物成长分析'!$B$5:$S$104,14,FALSE)*$W3906</f>
        <v>770.96437152802707</v>
      </c>
      <c r="V3906">
        <f>VLOOKUP($R3906,'[3]人物&amp;怪物成长分析'!$B$5:$S$104,17,FALSE)*$W3906</f>
        <v>5406.2675999999992</v>
      </c>
      <c r="W3906" s="1">
        <v>0.38</v>
      </c>
      <c r="X3906">
        <f t="shared" si="60"/>
        <v>6852.9414017508298</v>
      </c>
    </row>
    <row r="3907" spans="1:24" x14ac:dyDescent="0.15">
      <c r="A3907">
        <v>3906</v>
      </c>
      <c r="B3907">
        <v>27</v>
      </c>
      <c r="C3907">
        <v>9386.4619773685663</v>
      </c>
      <c r="D3907">
        <v>650.77059448294335</v>
      </c>
      <c r="E3907">
        <v>289.23137532575265</v>
      </c>
      <c r="F3907">
        <v>5358.5167999999994</v>
      </c>
      <c r="G3907" s="1">
        <v>0.56000000000000005</v>
      </c>
      <c r="H3907">
        <v>3764.827393084126</v>
      </c>
      <c r="Q3907">
        <v>3906</v>
      </c>
      <c r="R3907">
        <v>27</v>
      </c>
      <c r="S3907">
        <f>VLOOKUP($R3907,'[3]人物&amp;怪物成长分析'!$B$5:$S$104,12,FALSE)*$W3907</f>
        <v>9386.4619773685663</v>
      </c>
      <c r="T3907">
        <f>VLOOKUP($R3907,'[3]人物&amp;怪物成长分析'!$B$5:$S$104,13,FALSE)*$W3907</f>
        <v>650.77059448294335</v>
      </c>
      <c r="U3907">
        <f>VLOOKUP($R3907,'[3]人物&amp;怪物成长分析'!$B$5:$S$104,14,FALSE)*$W3907</f>
        <v>289.23137532575265</v>
      </c>
      <c r="V3907">
        <f>VLOOKUP($R3907,'[3]人物&amp;怪物成长分析'!$B$5:$S$104,17,FALSE)*$W3907</f>
        <v>5358.5167999999994</v>
      </c>
      <c r="W3907" s="1">
        <v>0.56000000000000005</v>
      </c>
      <c r="X3907">
        <f t="shared" ref="X3907:X3970" si="61">SUMPRODUCT(S3907:V3907,$M$6:$P$6)*1.2</f>
        <v>3764.827393084126</v>
      </c>
    </row>
    <row r="3908" spans="1:24" x14ac:dyDescent="0.15">
      <c r="A3908">
        <v>3907</v>
      </c>
      <c r="B3908">
        <v>22</v>
      </c>
      <c r="C3908">
        <v>3933.4324633043479</v>
      </c>
      <c r="D3908">
        <v>310.87501356521744</v>
      </c>
      <c r="E3908">
        <v>138.16667269565221</v>
      </c>
      <c r="F3908">
        <v>3488.6243999999997</v>
      </c>
      <c r="G3908" s="1">
        <v>0.43</v>
      </c>
      <c r="H3908">
        <v>2151.0135369516524</v>
      </c>
      <c r="Q3908">
        <v>3907</v>
      </c>
      <c r="R3908">
        <v>22</v>
      </c>
      <c r="S3908">
        <f>VLOOKUP($R3908,'[3]人物&amp;怪物成长分析'!$B$5:$S$104,12,FALSE)*$W3908</f>
        <v>3933.4324633043479</v>
      </c>
      <c r="T3908">
        <f>VLOOKUP($R3908,'[3]人物&amp;怪物成长分析'!$B$5:$S$104,13,FALSE)*$W3908</f>
        <v>310.87501356521744</v>
      </c>
      <c r="U3908">
        <f>VLOOKUP($R3908,'[3]人物&amp;怪物成长分析'!$B$5:$S$104,14,FALSE)*$W3908</f>
        <v>138.16667269565221</v>
      </c>
      <c r="V3908">
        <f>VLOOKUP($R3908,'[3]人物&amp;怪物成长分析'!$B$5:$S$104,17,FALSE)*$W3908</f>
        <v>3488.6243999999997</v>
      </c>
      <c r="W3908" s="1">
        <v>0.43</v>
      </c>
      <c r="X3908">
        <f t="shared" si="61"/>
        <v>2151.0135369516524</v>
      </c>
    </row>
    <row r="3909" spans="1:24" x14ac:dyDescent="0.15">
      <c r="A3909">
        <v>3908</v>
      </c>
      <c r="B3909">
        <v>24</v>
      </c>
      <c r="C3909">
        <v>6217.5302299130453</v>
      </c>
      <c r="D3909">
        <v>465.34529787290984</v>
      </c>
      <c r="E3909">
        <v>206.82013238795989</v>
      </c>
      <c r="F3909">
        <v>4608.5408000000007</v>
      </c>
      <c r="G3909" s="1">
        <v>0.53</v>
      </c>
      <c r="H3909">
        <v>2985.32461374887</v>
      </c>
      <c r="Q3909">
        <v>3908</v>
      </c>
      <c r="R3909">
        <v>24</v>
      </c>
      <c r="S3909">
        <f>VLOOKUP($R3909,'[3]人物&amp;怪物成长分析'!$B$5:$S$104,12,FALSE)*$W3909</f>
        <v>6217.5302299130453</v>
      </c>
      <c r="T3909">
        <f>VLOOKUP($R3909,'[3]人物&amp;怪物成长分析'!$B$5:$S$104,13,FALSE)*$W3909</f>
        <v>465.34529787290984</v>
      </c>
      <c r="U3909">
        <f>VLOOKUP($R3909,'[3]人物&amp;怪物成长分析'!$B$5:$S$104,14,FALSE)*$W3909</f>
        <v>206.82013238795989</v>
      </c>
      <c r="V3909">
        <f>VLOOKUP($R3909,'[3]人物&amp;怪物成长分析'!$B$5:$S$104,17,FALSE)*$W3909</f>
        <v>4608.5408000000007</v>
      </c>
      <c r="W3909" s="1">
        <v>0.53</v>
      </c>
      <c r="X3909">
        <f t="shared" si="61"/>
        <v>2985.32461374887</v>
      </c>
    </row>
    <row r="3910" spans="1:24" x14ac:dyDescent="0.15">
      <c r="A3910">
        <v>3909</v>
      </c>
      <c r="B3910">
        <v>44</v>
      </c>
      <c r="C3910">
        <v>55532.452436125554</v>
      </c>
      <c r="D3910">
        <v>2751.3853284858869</v>
      </c>
      <c r="E3910">
        <v>1222.8379237715055</v>
      </c>
      <c r="F3910">
        <v>8130.1696000000011</v>
      </c>
      <c r="G3910" s="1">
        <v>0.56000000000000005</v>
      </c>
      <c r="H3910">
        <v>10751.734816442897</v>
      </c>
      <c r="Q3910">
        <v>3909</v>
      </c>
      <c r="R3910">
        <v>44</v>
      </c>
      <c r="S3910">
        <f>VLOOKUP($R3910,'[3]人物&amp;怪物成长分析'!$B$5:$S$104,12,FALSE)*$W3910</f>
        <v>55532.452436125554</v>
      </c>
      <c r="T3910">
        <f>VLOOKUP($R3910,'[3]人物&amp;怪物成长分析'!$B$5:$S$104,13,FALSE)*$W3910</f>
        <v>2751.3853284858869</v>
      </c>
      <c r="U3910">
        <f>VLOOKUP($R3910,'[3]人物&amp;怪物成长分析'!$B$5:$S$104,14,FALSE)*$W3910</f>
        <v>1222.8379237715055</v>
      </c>
      <c r="V3910">
        <f>VLOOKUP($R3910,'[3]人物&amp;怪物成长分析'!$B$5:$S$104,17,FALSE)*$W3910</f>
        <v>8130.1696000000011</v>
      </c>
      <c r="W3910" s="1">
        <v>0.56000000000000005</v>
      </c>
      <c r="X3910">
        <f t="shared" si="61"/>
        <v>10751.734816442897</v>
      </c>
    </row>
    <row r="3911" spans="1:24" x14ac:dyDescent="0.15">
      <c r="A3911">
        <v>3910</v>
      </c>
      <c r="B3911">
        <v>30</v>
      </c>
      <c r="C3911">
        <v>15465.150040484958</v>
      </c>
      <c r="D3911">
        <v>998.6464600133786</v>
      </c>
      <c r="E3911">
        <v>443.84287111705714</v>
      </c>
      <c r="F3911">
        <v>6891.8519999999999</v>
      </c>
      <c r="G3911" s="1">
        <v>0.66</v>
      </c>
      <c r="H3911">
        <v>5285.1900152998005</v>
      </c>
      <c r="Q3911">
        <v>3910</v>
      </c>
      <c r="R3911">
        <v>30</v>
      </c>
      <c r="S3911">
        <f>VLOOKUP($R3911,'[3]人物&amp;怪物成长分析'!$B$5:$S$104,12,FALSE)*$W3911</f>
        <v>15465.150040484958</v>
      </c>
      <c r="T3911">
        <f>VLOOKUP($R3911,'[3]人物&amp;怪物成长分析'!$B$5:$S$104,13,FALSE)*$W3911</f>
        <v>998.6464600133786</v>
      </c>
      <c r="U3911">
        <f>VLOOKUP($R3911,'[3]人物&amp;怪物成长分析'!$B$5:$S$104,14,FALSE)*$W3911</f>
        <v>443.84287111705714</v>
      </c>
      <c r="V3911">
        <f>VLOOKUP($R3911,'[3]人物&amp;怪物成长分析'!$B$5:$S$104,17,FALSE)*$W3911</f>
        <v>6891.8519999999999</v>
      </c>
      <c r="W3911" s="1">
        <v>0.66</v>
      </c>
      <c r="X3911">
        <f t="shared" si="61"/>
        <v>5285.1900152998005</v>
      </c>
    </row>
    <row r="3912" spans="1:24" x14ac:dyDescent="0.15">
      <c r="A3912">
        <v>3911</v>
      </c>
      <c r="B3912">
        <v>33</v>
      </c>
      <c r="C3912">
        <v>12910.863749598671</v>
      </c>
      <c r="D3912">
        <v>809.43476466220784</v>
      </c>
      <c r="E3912">
        <v>359.74878429431465</v>
      </c>
      <c r="F3912">
        <v>4526.2479999999996</v>
      </c>
      <c r="G3912" s="1">
        <v>0.4</v>
      </c>
      <c r="H3912">
        <v>3869.4509027285631</v>
      </c>
      <c r="Q3912">
        <v>3911</v>
      </c>
      <c r="R3912">
        <v>33</v>
      </c>
      <c r="S3912">
        <f>VLOOKUP($R3912,'[3]人物&amp;怪物成长分析'!$B$5:$S$104,12,FALSE)*$W3912</f>
        <v>12910.863749598671</v>
      </c>
      <c r="T3912">
        <f>VLOOKUP($R3912,'[3]人物&amp;怪物成长分析'!$B$5:$S$104,13,FALSE)*$W3912</f>
        <v>809.43476466220784</v>
      </c>
      <c r="U3912">
        <f>VLOOKUP($R3912,'[3]人物&amp;怪物成长分析'!$B$5:$S$104,14,FALSE)*$W3912</f>
        <v>359.74878429431465</v>
      </c>
      <c r="V3912">
        <f>VLOOKUP($R3912,'[3]人物&amp;怪物成长分析'!$B$5:$S$104,17,FALSE)*$W3912</f>
        <v>4526.2479999999996</v>
      </c>
      <c r="W3912" s="1">
        <v>0.4</v>
      </c>
      <c r="X3912">
        <f t="shared" si="61"/>
        <v>3869.4509027285631</v>
      </c>
    </row>
    <row r="3913" spans="1:24" x14ac:dyDescent="0.15">
      <c r="A3913">
        <v>3912</v>
      </c>
      <c r="B3913">
        <v>22</v>
      </c>
      <c r="C3913">
        <v>3201.6310747826087</v>
      </c>
      <c r="D3913">
        <v>253.03780173913046</v>
      </c>
      <c r="E3913">
        <v>112.46124521739132</v>
      </c>
      <c r="F3913">
        <v>2839.578</v>
      </c>
      <c r="G3913" s="1">
        <v>0.35</v>
      </c>
      <c r="H3913">
        <v>1750.8249719373914</v>
      </c>
      <c r="Q3913">
        <v>3912</v>
      </c>
      <c r="R3913">
        <v>22</v>
      </c>
      <c r="S3913">
        <f>VLOOKUP($R3913,'[3]人物&amp;怪物成长分析'!$B$5:$S$104,12,FALSE)*$W3913</f>
        <v>3201.6310747826087</v>
      </c>
      <c r="T3913">
        <f>VLOOKUP($R3913,'[3]人物&amp;怪物成长分析'!$B$5:$S$104,13,FALSE)*$W3913</f>
        <v>253.03780173913046</v>
      </c>
      <c r="U3913">
        <f>VLOOKUP($R3913,'[3]人物&amp;怪物成长分析'!$B$5:$S$104,14,FALSE)*$W3913</f>
        <v>112.46124521739132</v>
      </c>
      <c r="V3913">
        <f>VLOOKUP($R3913,'[3]人物&amp;怪物成长分析'!$B$5:$S$104,17,FALSE)*$W3913</f>
        <v>2839.578</v>
      </c>
      <c r="W3913" s="1">
        <v>0.35</v>
      </c>
      <c r="X3913">
        <f t="shared" si="61"/>
        <v>1750.8249719373914</v>
      </c>
    </row>
    <row r="3914" spans="1:24" x14ac:dyDescent="0.15">
      <c r="A3914">
        <v>3913</v>
      </c>
      <c r="B3914">
        <v>32</v>
      </c>
      <c r="C3914">
        <v>18640.071045479606</v>
      </c>
      <c r="D3914">
        <v>1179.7918037361876</v>
      </c>
      <c r="E3914">
        <v>524.35191277163892</v>
      </c>
      <c r="F3914">
        <v>7055.6671999999999</v>
      </c>
      <c r="G3914" s="1">
        <v>0.64</v>
      </c>
      <c r="H3914">
        <v>5818.4080875924128</v>
      </c>
      <c r="Q3914">
        <v>3913</v>
      </c>
      <c r="R3914">
        <v>32</v>
      </c>
      <c r="S3914">
        <f>VLOOKUP($R3914,'[3]人物&amp;怪物成长分析'!$B$5:$S$104,12,FALSE)*$W3914</f>
        <v>18640.071045479606</v>
      </c>
      <c r="T3914">
        <f>VLOOKUP($R3914,'[3]人物&amp;怪物成长分析'!$B$5:$S$104,13,FALSE)*$W3914</f>
        <v>1179.7918037361876</v>
      </c>
      <c r="U3914">
        <f>VLOOKUP($R3914,'[3]人物&amp;怪物成长分析'!$B$5:$S$104,14,FALSE)*$W3914</f>
        <v>524.35191277163892</v>
      </c>
      <c r="V3914">
        <f>VLOOKUP($R3914,'[3]人物&amp;怪物成长分析'!$B$5:$S$104,17,FALSE)*$W3914</f>
        <v>7055.6671999999999</v>
      </c>
      <c r="W3914" s="1">
        <v>0.64</v>
      </c>
      <c r="X3914">
        <f t="shared" si="61"/>
        <v>5818.4080875924128</v>
      </c>
    </row>
    <row r="3915" spans="1:24" x14ac:dyDescent="0.15">
      <c r="A3915">
        <v>3914</v>
      </c>
      <c r="B3915">
        <v>23</v>
      </c>
      <c r="C3915">
        <v>6546.2566682633797</v>
      </c>
      <c r="D3915">
        <v>503.28935410033461</v>
      </c>
      <c r="E3915">
        <v>223.68415737792651</v>
      </c>
      <c r="F3915">
        <v>5294.6585999999998</v>
      </c>
      <c r="G3915" s="1">
        <v>0.63</v>
      </c>
      <c r="H3915">
        <v>3346.8092426505555</v>
      </c>
      <c r="Q3915">
        <v>3914</v>
      </c>
      <c r="R3915">
        <v>23</v>
      </c>
      <c r="S3915">
        <f>VLOOKUP($R3915,'[3]人物&amp;怪物成长分析'!$B$5:$S$104,12,FALSE)*$W3915</f>
        <v>6546.2566682633797</v>
      </c>
      <c r="T3915">
        <f>VLOOKUP($R3915,'[3]人物&amp;怪物成长分析'!$B$5:$S$104,13,FALSE)*$W3915</f>
        <v>503.28935410033461</v>
      </c>
      <c r="U3915">
        <f>VLOOKUP($R3915,'[3]人物&amp;怪物成长分析'!$B$5:$S$104,14,FALSE)*$W3915</f>
        <v>223.68415737792651</v>
      </c>
      <c r="V3915">
        <f>VLOOKUP($R3915,'[3]人物&amp;怪物成长分析'!$B$5:$S$104,17,FALSE)*$W3915</f>
        <v>5294.6585999999998</v>
      </c>
      <c r="W3915" s="1">
        <v>0.63</v>
      </c>
      <c r="X3915">
        <f t="shared" si="61"/>
        <v>3346.8092426505555</v>
      </c>
    </row>
    <row r="3916" spans="1:24" x14ac:dyDescent="0.15">
      <c r="A3916">
        <v>3915</v>
      </c>
      <c r="B3916">
        <v>33</v>
      </c>
      <c r="C3916">
        <v>20011.83881187794</v>
      </c>
      <c r="D3916">
        <v>1254.6238852264221</v>
      </c>
      <c r="E3916">
        <v>557.61061565618775</v>
      </c>
      <c r="F3916">
        <v>7015.6843999999992</v>
      </c>
      <c r="G3916" s="1">
        <v>0.62</v>
      </c>
      <c r="H3916">
        <v>5997.6488992292734</v>
      </c>
      <c r="Q3916">
        <v>3915</v>
      </c>
      <c r="R3916">
        <v>33</v>
      </c>
      <c r="S3916">
        <f>VLOOKUP($R3916,'[3]人物&amp;怪物成长分析'!$B$5:$S$104,12,FALSE)*$W3916</f>
        <v>20011.83881187794</v>
      </c>
      <c r="T3916">
        <f>VLOOKUP($R3916,'[3]人物&amp;怪物成长分析'!$B$5:$S$104,13,FALSE)*$W3916</f>
        <v>1254.6238852264221</v>
      </c>
      <c r="U3916">
        <f>VLOOKUP($R3916,'[3]人物&amp;怪物成长分析'!$B$5:$S$104,14,FALSE)*$W3916</f>
        <v>557.61061565618775</v>
      </c>
      <c r="V3916">
        <f>VLOOKUP($R3916,'[3]人物&amp;怪物成长分析'!$B$5:$S$104,17,FALSE)*$W3916</f>
        <v>7015.6843999999992</v>
      </c>
      <c r="W3916" s="1">
        <v>0.62</v>
      </c>
      <c r="X3916">
        <f t="shared" si="61"/>
        <v>5997.6488992292734</v>
      </c>
    </row>
    <row r="3917" spans="1:24" x14ac:dyDescent="0.15">
      <c r="A3917">
        <v>3916</v>
      </c>
      <c r="B3917">
        <v>33</v>
      </c>
      <c r="C3917">
        <v>22594.011561797673</v>
      </c>
      <c r="D3917">
        <v>1416.5108381588636</v>
      </c>
      <c r="E3917">
        <v>629.56037251505063</v>
      </c>
      <c r="F3917">
        <v>7920.9339999999984</v>
      </c>
      <c r="G3917" s="1">
        <v>0.7</v>
      </c>
      <c r="H3917">
        <v>6771.5390797749842</v>
      </c>
      <c r="Q3917">
        <v>3916</v>
      </c>
      <c r="R3917">
        <v>33</v>
      </c>
      <c r="S3917">
        <f>VLOOKUP($R3917,'[3]人物&amp;怪物成长分析'!$B$5:$S$104,12,FALSE)*$W3917</f>
        <v>22594.011561797673</v>
      </c>
      <c r="T3917">
        <f>VLOOKUP($R3917,'[3]人物&amp;怪物成长分析'!$B$5:$S$104,13,FALSE)*$W3917</f>
        <v>1416.5108381588636</v>
      </c>
      <c r="U3917">
        <f>VLOOKUP($R3917,'[3]人物&amp;怪物成长分析'!$B$5:$S$104,14,FALSE)*$W3917</f>
        <v>629.56037251505063</v>
      </c>
      <c r="V3917">
        <f>VLOOKUP($R3917,'[3]人物&amp;怪物成长分析'!$B$5:$S$104,17,FALSE)*$W3917</f>
        <v>7920.9339999999984</v>
      </c>
      <c r="W3917" s="1">
        <v>0.7</v>
      </c>
      <c r="X3917">
        <f t="shared" si="61"/>
        <v>6771.5390797749842</v>
      </c>
    </row>
    <row r="3918" spans="1:24" x14ac:dyDescent="0.15">
      <c r="A3918">
        <v>3917</v>
      </c>
      <c r="B3918">
        <v>33</v>
      </c>
      <c r="C3918">
        <v>14201.950124558538</v>
      </c>
      <c r="D3918">
        <v>890.37824112842861</v>
      </c>
      <c r="E3918">
        <v>395.72366272374609</v>
      </c>
      <c r="F3918">
        <v>4978.8727999999992</v>
      </c>
      <c r="G3918" s="1">
        <v>0.44</v>
      </c>
      <c r="H3918">
        <v>4256.3959930014198</v>
      </c>
      <c r="Q3918">
        <v>3917</v>
      </c>
      <c r="R3918">
        <v>33</v>
      </c>
      <c r="S3918">
        <f>VLOOKUP($R3918,'[3]人物&amp;怪物成长分析'!$B$5:$S$104,12,FALSE)*$W3918</f>
        <v>14201.950124558538</v>
      </c>
      <c r="T3918">
        <f>VLOOKUP($R3918,'[3]人物&amp;怪物成长分析'!$B$5:$S$104,13,FALSE)*$W3918</f>
        <v>890.37824112842861</v>
      </c>
      <c r="U3918">
        <f>VLOOKUP($R3918,'[3]人物&amp;怪物成长分析'!$B$5:$S$104,14,FALSE)*$W3918</f>
        <v>395.72366272374609</v>
      </c>
      <c r="V3918">
        <f>VLOOKUP($R3918,'[3]人物&amp;怪物成长分析'!$B$5:$S$104,17,FALSE)*$W3918</f>
        <v>4978.8727999999992</v>
      </c>
      <c r="W3918" s="1">
        <v>0.44</v>
      </c>
      <c r="X3918">
        <f t="shared" si="61"/>
        <v>4256.3959930014198</v>
      </c>
    </row>
    <row r="3919" spans="1:24" x14ac:dyDescent="0.15">
      <c r="A3919">
        <v>3918</v>
      </c>
      <c r="B3919">
        <v>23</v>
      </c>
      <c r="C3919">
        <v>6650.1655042675602</v>
      </c>
      <c r="D3919">
        <v>511.27807400668917</v>
      </c>
      <c r="E3919">
        <v>227.23469955852852</v>
      </c>
      <c r="F3919">
        <v>5378.7007999999996</v>
      </c>
      <c r="G3919" s="1">
        <v>0.64</v>
      </c>
      <c r="H3919">
        <v>3399.9331988831041</v>
      </c>
      <c r="Q3919">
        <v>3918</v>
      </c>
      <c r="R3919">
        <v>23</v>
      </c>
      <c r="S3919">
        <f>VLOOKUP($R3919,'[3]人物&amp;怪物成长分析'!$B$5:$S$104,12,FALSE)*$W3919</f>
        <v>6650.1655042675602</v>
      </c>
      <c r="T3919">
        <f>VLOOKUP($R3919,'[3]人物&amp;怪物成长分析'!$B$5:$S$104,13,FALSE)*$W3919</f>
        <v>511.27807400668917</v>
      </c>
      <c r="U3919">
        <f>VLOOKUP($R3919,'[3]人物&amp;怪物成长分析'!$B$5:$S$104,14,FALSE)*$W3919</f>
        <v>227.23469955852852</v>
      </c>
      <c r="V3919">
        <f>VLOOKUP($R3919,'[3]人物&amp;怪物成长分析'!$B$5:$S$104,17,FALSE)*$W3919</f>
        <v>5378.7007999999996</v>
      </c>
      <c r="W3919" s="1">
        <v>0.64</v>
      </c>
      <c r="X3919">
        <f t="shared" si="61"/>
        <v>3399.9331988831041</v>
      </c>
    </row>
    <row r="3920" spans="1:24" x14ac:dyDescent="0.15">
      <c r="A3920">
        <v>3919</v>
      </c>
      <c r="B3920">
        <v>33</v>
      </c>
      <c r="C3920">
        <v>18720.752436918072</v>
      </c>
      <c r="D3920">
        <v>1173.6804087602013</v>
      </c>
      <c r="E3920">
        <v>521.63573722675619</v>
      </c>
      <c r="F3920">
        <v>6563.0595999999987</v>
      </c>
      <c r="G3920" s="1">
        <v>0.57999999999999996</v>
      </c>
      <c r="H3920">
        <v>5610.7038089564167</v>
      </c>
      <c r="Q3920">
        <v>3919</v>
      </c>
      <c r="R3920">
        <v>33</v>
      </c>
      <c r="S3920">
        <f>VLOOKUP($R3920,'[3]人物&amp;怪物成长分析'!$B$5:$S$104,12,FALSE)*$W3920</f>
        <v>18720.752436918072</v>
      </c>
      <c r="T3920">
        <f>VLOOKUP($R3920,'[3]人物&amp;怪物成长分析'!$B$5:$S$104,13,FALSE)*$W3920</f>
        <v>1173.6804087602013</v>
      </c>
      <c r="U3920">
        <f>VLOOKUP($R3920,'[3]人物&amp;怪物成长分析'!$B$5:$S$104,14,FALSE)*$W3920</f>
        <v>521.63573722675619</v>
      </c>
      <c r="V3920">
        <f>VLOOKUP($R3920,'[3]人物&amp;怪物成长分析'!$B$5:$S$104,17,FALSE)*$W3920</f>
        <v>6563.0595999999987</v>
      </c>
      <c r="W3920" s="1">
        <v>0.57999999999999996</v>
      </c>
      <c r="X3920">
        <f t="shared" si="61"/>
        <v>5610.7038089564167</v>
      </c>
    </row>
    <row r="3921" spans="1:24" x14ac:dyDescent="0.15">
      <c r="A3921">
        <v>3920</v>
      </c>
      <c r="B3921">
        <v>25</v>
      </c>
      <c r="C3921">
        <v>9352.0255732650512</v>
      </c>
      <c r="D3921">
        <v>681.86920635451531</v>
      </c>
      <c r="E3921">
        <v>303.05298060200681</v>
      </c>
      <c r="F3921">
        <v>6380.415</v>
      </c>
      <c r="G3921" s="1">
        <v>0.71</v>
      </c>
      <c r="H3921">
        <v>4234.0131718645489</v>
      </c>
      <c r="Q3921">
        <v>3920</v>
      </c>
      <c r="R3921">
        <v>25</v>
      </c>
      <c r="S3921">
        <f>VLOOKUP($R3921,'[3]人物&amp;怪物成长分析'!$B$5:$S$104,12,FALSE)*$W3921</f>
        <v>9352.0255732650512</v>
      </c>
      <c r="T3921">
        <f>VLOOKUP($R3921,'[3]人物&amp;怪物成长分析'!$B$5:$S$104,13,FALSE)*$W3921</f>
        <v>681.86920635451531</v>
      </c>
      <c r="U3921">
        <f>VLOOKUP($R3921,'[3]人物&amp;怪物成长分析'!$B$5:$S$104,14,FALSE)*$W3921</f>
        <v>303.05298060200681</v>
      </c>
      <c r="V3921">
        <f>VLOOKUP($R3921,'[3]人物&amp;怪物成长分析'!$B$5:$S$104,17,FALSE)*$W3921</f>
        <v>6380.415</v>
      </c>
      <c r="W3921" s="1">
        <v>0.71</v>
      </c>
      <c r="X3921">
        <f t="shared" si="61"/>
        <v>4234.0131718645489</v>
      </c>
    </row>
    <row r="3922" spans="1:24" x14ac:dyDescent="0.15">
      <c r="A3922">
        <v>3921</v>
      </c>
      <c r="B3922">
        <v>41</v>
      </c>
      <c r="C3922">
        <v>38888.48145160039</v>
      </c>
      <c r="D3922">
        <v>2074.8292439243487</v>
      </c>
      <c r="E3922">
        <v>922.14633063304382</v>
      </c>
      <c r="F3922">
        <v>7231.7121999999999</v>
      </c>
      <c r="G3922" s="1">
        <v>0.53</v>
      </c>
      <c r="H3922">
        <v>8413.5563767456897</v>
      </c>
      <c r="Q3922">
        <v>3921</v>
      </c>
      <c r="R3922">
        <v>41</v>
      </c>
      <c r="S3922">
        <f>VLOOKUP($R3922,'[3]人物&amp;怪物成长分析'!$B$5:$S$104,12,FALSE)*$W3922</f>
        <v>38888.48145160039</v>
      </c>
      <c r="T3922">
        <f>VLOOKUP($R3922,'[3]人物&amp;怪物成长分析'!$B$5:$S$104,13,FALSE)*$W3922</f>
        <v>2074.8292439243487</v>
      </c>
      <c r="U3922">
        <f>VLOOKUP($R3922,'[3]人物&amp;怪物成长分析'!$B$5:$S$104,14,FALSE)*$W3922</f>
        <v>922.14633063304382</v>
      </c>
      <c r="V3922">
        <f>VLOOKUP($R3922,'[3]人物&amp;怪物成长分析'!$B$5:$S$104,17,FALSE)*$W3922</f>
        <v>7231.7121999999999</v>
      </c>
      <c r="W3922" s="1">
        <v>0.53</v>
      </c>
      <c r="X3922">
        <f t="shared" si="61"/>
        <v>8413.5563767456897</v>
      </c>
    </row>
    <row r="3923" spans="1:24" x14ac:dyDescent="0.15">
      <c r="A3923">
        <v>3922</v>
      </c>
      <c r="B3923">
        <v>22</v>
      </c>
      <c r="C3923">
        <v>3384.5814219130434</v>
      </c>
      <c r="D3923">
        <v>267.49710469565224</v>
      </c>
      <c r="E3923">
        <v>118.88760208695655</v>
      </c>
      <c r="F3923">
        <v>3001.8395999999998</v>
      </c>
      <c r="G3923" s="1">
        <v>0.37</v>
      </c>
      <c r="H3923">
        <v>1850.8721131909563</v>
      </c>
      <c r="Q3923">
        <v>3922</v>
      </c>
      <c r="R3923">
        <v>22</v>
      </c>
      <c r="S3923">
        <f>VLOOKUP($R3923,'[3]人物&amp;怪物成长分析'!$B$5:$S$104,12,FALSE)*$W3923</f>
        <v>3384.5814219130434</v>
      </c>
      <c r="T3923">
        <f>VLOOKUP($R3923,'[3]人物&amp;怪物成长分析'!$B$5:$S$104,13,FALSE)*$W3923</f>
        <v>267.49710469565224</v>
      </c>
      <c r="U3923">
        <f>VLOOKUP($R3923,'[3]人物&amp;怪物成长分析'!$B$5:$S$104,14,FALSE)*$W3923</f>
        <v>118.88760208695655</v>
      </c>
      <c r="V3923">
        <f>VLOOKUP($R3923,'[3]人物&amp;怪物成长分析'!$B$5:$S$104,17,FALSE)*$W3923</f>
        <v>3001.8395999999998</v>
      </c>
      <c r="W3923" s="1">
        <v>0.37</v>
      </c>
      <c r="X3923">
        <f t="shared" si="61"/>
        <v>1850.8721131909563</v>
      </c>
    </row>
    <row r="3924" spans="1:24" x14ac:dyDescent="0.15">
      <c r="A3924">
        <v>3923</v>
      </c>
      <c r="B3924">
        <v>49</v>
      </c>
      <c r="C3924">
        <v>90501.713957722677</v>
      </c>
      <c r="D3924">
        <v>4001.1028811747169</v>
      </c>
      <c r="E3924">
        <v>1778.2679471887634</v>
      </c>
      <c r="F3924">
        <v>9264.8387999999995</v>
      </c>
      <c r="G3924" s="1">
        <v>0.57999999999999996</v>
      </c>
      <c r="H3924">
        <v>15059.381494406864</v>
      </c>
      <c r="Q3924">
        <v>3923</v>
      </c>
      <c r="R3924">
        <v>49</v>
      </c>
      <c r="S3924">
        <f>VLOOKUP($R3924,'[3]人物&amp;怪物成长分析'!$B$5:$S$104,12,FALSE)*$W3924</f>
        <v>90501.713957722677</v>
      </c>
      <c r="T3924">
        <f>VLOOKUP($R3924,'[3]人物&amp;怪物成长分析'!$B$5:$S$104,13,FALSE)*$W3924</f>
        <v>4001.1028811747169</v>
      </c>
      <c r="U3924">
        <f>VLOOKUP($R3924,'[3]人物&amp;怪物成长分析'!$B$5:$S$104,14,FALSE)*$W3924</f>
        <v>1778.2679471887634</v>
      </c>
      <c r="V3924">
        <f>VLOOKUP($R3924,'[3]人物&amp;怪物成长分析'!$B$5:$S$104,17,FALSE)*$W3924</f>
        <v>9264.8387999999995</v>
      </c>
      <c r="W3924" s="1">
        <v>0.57999999999999996</v>
      </c>
      <c r="X3924">
        <f t="shared" si="61"/>
        <v>15059.381494406864</v>
      </c>
    </row>
    <row r="3925" spans="1:24" x14ac:dyDescent="0.15">
      <c r="A3925">
        <v>3924</v>
      </c>
      <c r="B3925">
        <v>38</v>
      </c>
      <c r="C3925">
        <v>16005.706254939128</v>
      </c>
      <c r="D3925">
        <v>924.10621055518402</v>
      </c>
      <c r="E3925">
        <v>410.7138713578596</v>
      </c>
      <c r="F3925">
        <v>3831.3959999999997</v>
      </c>
      <c r="G3925" s="1">
        <v>0.3</v>
      </c>
      <c r="H3925">
        <v>3933.2675665327301</v>
      </c>
      <c r="Q3925">
        <v>3924</v>
      </c>
      <c r="R3925">
        <v>38</v>
      </c>
      <c r="S3925">
        <f>VLOOKUP($R3925,'[3]人物&amp;怪物成长分析'!$B$5:$S$104,12,FALSE)*$W3925</f>
        <v>16005.706254939128</v>
      </c>
      <c r="T3925">
        <f>VLOOKUP($R3925,'[3]人物&amp;怪物成长分析'!$B$5:$S$104,13,FALSE)*$W3925</f>
        <v>924.10621055518402</v>
      </c>
      <c r="U3925">
        <f>VLOOKUP($R3925,'[3]人物&amp;怪物成长分析'!$B$5:$S$104,14,FALSE)*$W3925</f>
        <v>410.7138713578596</v>
      </c>
      <c r="V3925">
        <f>VLOOKUP($R3925,'[3]人物&amp;怪物成长分析'!$B$5:$S$104,17,FALSE)*$W3925</f>
        <v>3831.3959999999997</v>
      </c>
      <c r="W3925" s="1">
        <v>0.3</v>
      </c>
      <c r="X3925">
        <f t="shared" si="61"/>
        <v>3933.2675665327301</v>
      </c>
    </row>
    <row r="3926" spans="1:24" x14ac:dyDescent="0.15">
      <c r="A3926">
        <v>3925</v>
      </c>
      <c r="B3926">
        <v>37</v>
      </c>
      <c r="C3926">
        <v>35505.34194213157</v>
      </c>
      <c r="D3926">
        <v>2107.1179987940473</v>
      </c>
      <c r="E3926">
        <v>936.49688835290988</v>
      </c>
      <c r="F3926">
        <v>9235.3332000000009</v>
      </c>
      <c r="G3926" s="1">
        <v>0.74</v>
      </c>
      <c r="H3926">
        <v>9124.6102233986639</v>
      </c>
      <c r="Q3926">
        <v>3925</v>
      </c>
      <c r="R3926">
        <v>37</v>
      </c>
      <c r="S3926">
        <f>VLOOKUP($R3926,'[3]人物&amp;怪物成长分析'!$B$5:$S$104,12,FALSE)*$W3926</f>
        <v>35505.34194213157</v>
      </c>
      <c r="T3926">
        <f>VLOOKUP($R3926,'[3]人物&amp;怪物成长分析'!$B$5:$S$104,13,FALSE)*$W3926</f>
        <v>2107.1179987940473</v>
      </c>
      <c r="U3926">
        <f>VLOOKUP($R3926,'[3]人物&amp;怪物成长分析'!$B$5:$S$104,14,FALSE)*$W3926</f>
        <v>936.49688835290988</v>
      </c>
      <c r="V3926">
        <f>VLOOKUP($R3926,'[3]人物&amp;怪物成长分析'!$B$5:$S$104,17,FALSE)*$W3926</f>
        <v>9235.3332000000009</v>
      </c>
      <c r="W3926" s="1">
        <v>0.74</v>
      </c>
      <c r="X3926">
        <f t="shared" si="61"/>
        <v>9124.6102233986639</v>
      </c>
    </row>
    <row r="3927" spans="1:24" x14ac:dyDescent="0.15">
      <c r="A3927">
        <v>3926</v>
      </c>
      <c r="B3927">
        <v>46</v>
      </c>
      <c r="C3927">
        <v>65820.779358164582</v>
      </c>
      <c r="D3927">
        <v>3111.6849072802688</v>
      </c>
      <c r="E3927">
        <v>1382.9710699023419</v>
      </c>
      <c r="F3927">
        <v>8305.2420000000002</v>
      </c>
      <c r="G3927" s="1">
        <v>0.55000000000000004</v>
      </c>
      <c r="H3927">
        <v>11941.523317811032</v>
      </c>
      <c r="Q3927">
        <v>3926</v>
      </c>
      <c r="R3927">
        <v>46</v>
      </c>
      <c r="S3927">
        <f>VLOOKUP($R3927,'[3]人物&amp;怪物成长分析'!$B$5:$S$104,12,FALSE)*$W3927</f>
        <v>65820.779358164582</v>
      </c>
      <c r="T3927">
        <f>VLOOKUP($R3927,'[3]人物&amp;怪物成长分析'!$B$5:$S$104,13,FALSE)*$W3927</f>
        <v>3111.6849072802688</v>
      </c>
      <c r="U3927">
        <f>VLOOKUP($R3927,'[3]人物&amp;怪物成长分析'!$B$5:$S$104,14,FALSE)*$W3927</f>
        <v>1382.9710699023419</v>
      </c>
      <c r="V3927">
        <f>VLOOKUP($R3927,'[3]人物&amp;怪物成长分析'!$B$5:$S$104,17,FALSE)*$W3927</f>
        <v>8305.2420000000002</v>
      </c>
      <c r="W3927" s="1">
        <v>0.55000000000000004</v>
      </c>
      <c r="X3927">
        <f t="shared" si="61"/>
        <v>11941.523317811032</v>
      </c>
    </row>
    <row r="3928" spans="1:24" x14ac:dyDescent="0.15">
      <c r="A3928">
        <v>3927</v>
      </c>
      <c r="B3928">
        <v>35</v>
      </c>
      <c r="C3928">
        <v>22744.541180869568</v>
      </c>
      <c r="D3928">
        <v>1400.3681290434783</v>
      </c>
      <c r="E3928">
        <v>622.385835130435</v>
      </c>
      <c r="F3928">
        <v>6900.7819999999992</v>
      </c>
      <c r="G3928" s="1">
        <v>0.57999999999999996</v>
      </c>
      <c r="H3928">
        <v>6334.561789690435</v>
      </c>
      <c r="Q3928">
        <v>3927</v>
      </c>
      <c r="R3928">
        <v>35</v>
      </c>
      <c r="S3928">
        <f>VLOOKUP($R3928,'[3]人物&amp;怪物成长分析'!$B$5:$S$104,12,FALSE)*$W3928</f>
        <v>22744.541180869568</v>
      </c>
      <c r="T3928">
        <f>VLOOKUP($R3928,'[3]人物&amp;怪物成长分析'!$B$5:$S$104,13,FALSE)*$W3928</f>
        <v>1400.3681290434783</v>
      </c>
      <c r="U3928">
        <f>VLOOKUP($R3928,'[3]人物&amp;怪物成长分析'!$B$5:$S$104,14,FALSE)*$W3928</f>
        <v>622.385835130435</v>
      </c>
      <c r="V3928">
        <f>VLOOKUP($R3928,'[3]人物&amp;怪物成长分析'!$B$5:$S$104,17,FALSE)*$W3928</f>
        <v>6900.7819999999992</v>
      </c>
      <c r="W3928" s="1">
        <v>0.57999999999999996</v>
      </c>
      <c r="X3928">
        <f t="shared" si="61"/>
        <v>6334.561789690435</v>
      </c>
    </row>
    <row r="3929" spans="1:24" x14ac:dyDescent="0.15">
      <c r="A3929">
        <v>3928</v>
      </c>
      <c r="B3929">
        <v>37</v>
      </c>
      <c r="C3929">
        <v>27348.709333804047</v>
      </c>
      <c r="D3929">
        <v>1623.0503504224416</v>
      </c>
      <c r="E3929">
        <v>721.35571129886296</v>
      </c>
      <c r="F3929">
        <v>7113.7025999999996</v>
      </c>
      <c r="G3929" s="1">
        <v>0.56999999999999995</v>
      </c>
      <c r="H3929">
        <v>7028.4159828881602</v>
      </c>
      <c r="Q3929">
        <v>3928</v>
      </c>
      <c r="R3929">
        <v>37</v>
      </c>
      <c r="S3929">
        <f>VLOOKUP($R3929,'[3]人物&amp;怪物成长分析'!$B$5:$S$104,12,FALSE)*$W3929</f>
        <v>27348.709333804047</v>
      </c>
      <c r="T3929">
        <f>VLOOKUP($R3929,'[3]人物&amp;怪物成长分析'!$B$5:$S$104,13,FALSE)*$W3929</f>
        <v>1623.0503504224416</v>
      </c>
      <c r="U3929">
        <f>VLOOKUP($R3929,'[3]人物&amp;怪物成长分析'!$B$5:$S$104,14,FALSE)*$W3929</f>
        <v>721.35571129886296</v>
      </c>
      <c r="V3929">
        <f>VLOOKUP($R3929,'[3]人物&amp;怪物成长分析'!$B$5:$S$104,17,FALSE)*$W3929</f>
        <v>7113.7025999999996</v>
      </c>
      <c r="W3929" s="1">
        <v>0.56999999999999995</v>
      </c>
      <c r="X3929">
        <f t="shared" si="61"/>
        <v>7028.4159828881602</v>
      </c>
    </row>
    <row r="3930" spans="1:24" x14ac:dyDescent="0.15">
      <c r="A3930">
        <v>3929</v>
      </c>
      <c r="B3930">
        <v>39</v>
      </c>
      <c r="C3930">
        <v>35490.181949531645</v>
      </c>
      <c r="D3930">
        <v>1994.6838441431439</v>
      </c>
      <c r="E3930">
        <v>886.52615295250848</v>
      </c>
      <c r="F3930">
        <v>7837.4759999999987</v>
      </c>
      <c r="G3930" s="1">
        <v>0.6</v>
      </c>
      <c r="H3930">
        <v>8358.6709380923003</v>
      </c>
      <c r="Q3930">
        <v>3929</v>
      </c>
      <c r="R3930">
        <v>39</v>
      </c>
      <c r="S3930">
        <f>VLOOKUP($R3930,'[3]人物&amp;怪物成长分析'!$B$5:$S$104,12,FALSE)*$W3930</f>
        <v>35490.181949531645</v>
      </c>
      <c r="T3930">
        <f>VLOOKUP($R3930,'[3]人物&amp;怪物成长分析'!$B$5:$S$104,13,FALSE)*$W3930</f>
        <v>1994.6838441431439</v>
      </c>
      <c r="U3930">
        <f>VLOOKUP($R3930,'[3]人物&amp;怪物成长分析'!$B$5:$S$104,14,FALSE)*$W3930</f>
        <v>886.52615295250848</v>
      </c>
      <c r="V3930">
        <f>VLOOKUP($R3930,'[3]人物&amp;怪物成长分析'!$B$5:$S$104,17,FALSE)*$W3930</f>
        <v>7837.4759999999987</v>
      </c>
      <c r="W3930" s="1">
        <v>0.6</v>
      </c>
      <c r="X3930">
        <f t="shared" si="61"/>
        <v>8358.6709380923003</v>
      </c>
    </row>
    <row r="3931" spans="1:24" x14ac:dyDescent="0.15">
      <c r="A3931">
        <v>3930</v>
      </c>
      <c r="B3931">
        <v>25</v>
      </c>
      <c r="C3931">
        <v>4346.7161115175595</v>
      </c>
      <c r="D3931">
        <v>316.92512408026772</v>
      </c>
      <c r="E3931">
        <v>140.85561070234121</v>
      </c>
      <c r="F3931">
        <v>2965.5450000000001</v>
      </c>
      <c r="G3931" s="1">
        <v>0.33</v>
      </c>
      <c r="H3931">
        <v>1967.9216150919735</v>
      </c>
      <c r="Q3931">
        <v>3930</v>
      </c>
      <c r="R3931">
        <v>25</v>
      </c>
      <c r="S3931">
        <f>VLOOKUP($R3931,'[3]人物&amp;怪物成长分析'!$B$5:$S$104,12,FALSE)*$W3931</f>
        <v>4346.7161115175595</v>
      </c>
      <c r="T3931">
        <f>VLOOKUP($R3931,'[3]人物&amp;怪物成长分析'!$B$5:$S$104,13,FALSE)*$W3931</f>
        <v>316.92512408026772</v>
      </c>
      <c r="U3931">
        <f>VLOOKUP($R3931,'[3]人物&amp;怪物成长分析'!$B$5:$S$104,14,FALSE)*$W3931</f>
        <v>140.85561070234121</v>
      </c>
      <c r="V3931">
        <f>VLOOKUP($R3931,'[3]人物&amp;怪物成长分析'!$B$5:$S$104,17,FALSE)*$W3931</f>
        <v>2965.5450000000001</v>
      </c>
      <c r="W3931" s="1">
        <v>0.33</v>
      </c>
      <c r="X3931">
        <f t="shared" si="61"/>
        <v>1967.9216150919735</v>
      </c>
    </row>
    <row r="3932" spans="1:24" x14ac:dyDescent="0.15">
      <c r="A3932">
        <v>3931</v>
      </c>
      <c r="B3932">
        <v>34</v>
      </c>
      <c r="C3932">
        <v>16749.972907534117</v>
      </c>
      <c r="D3932">
        <v>1040.5077664828095</v>
      </c>
      <c r="E3932">
        <v>462.44789621458199</v>
      </c>
      <c r="F3932">
        <v>5455.1772000000001</v>
      </c>
      <c r="G3932" s="1">
        <v>0.47</v>
      </c>
      <c r="H3932">
        <v>4833.2577923985073</v>
      </c>
      <c r="Q3932">
        <v>3931</v>
      </c>
      <c r="R3932">
        <v>34</v>
      </c>
      <c r="S3932">
        <f>VLOOKUP($R3932,'[3]人物&amp;怪物成长分析'!$B$5:$S$104,12,FALSE)*$W3932</f>
        <v>16749.972907534117</v>
      </c>
      <c r="T3932">
        <f>VLOOKUP($R3932,'[3]人物&amp;怪物成长分析'!$B$5:$S$104,13,FALSE)*$W3932</f>
        <v>1040.5077664828095</v>
      </c>
      <c r="U3932">
        <f>VLOOKUP($R3932,'[3]人物&amp;怪物成长分析'!$B$5:$S$104,14,FALSE)*$W3932</f>
        <v>462.44789621458199</v>
      </c>
      <c r="V3932">
        <f>VLOOKUP($R3932,'[3]人物&amp;怪物成长分析'!$B$5:$S$104,17,FALSE)*$W3932</f>
        <v>5455.1772000000001</v>
      </c>
      <c r="W3932" s="1">
        <v>0.47</v>
      </c>
      <c r="X3932">
        <f t="shared" si="61"/>
        <v>4833.2577923985073</v>
      </c>
    </row>
    <row r="3933" spans="1:24" x14ac:dyDescent="0.15">
      <c r="A3933">
        <v>3932</v>
      </c>
      <c r="B3933">
        <v>38</v>
      </c>
      <c r="C3933">
        <v>26142.65354973391</v>
      </c>
      <c r="D3933">
        <v>1509.373477240134</v>
      </c>
      <c r="E3933">
        <v>670.83265655117066</v>
      </c>
      <c r="F3933">
        <v>6257.9467999999997</v>
      </c>
      <c r="G3933" s="1">
        <v>0.49</v>
      </c>
      <c r="H3933">
        <v>6424.3370253367921</v>
      </c>
      <c r="Q3933">
        <v>3932</v>
      </c>
      <c r="R3933">
        <v>38</v>
      </c>
      <c r="S3933">
        <f>VLOOKUP($R3933,'[3]人物&amp;怪物成长分析'!$B$5:$S$104,12,FALSE)*$W3933</f>
        <v>26142.65354973391</v>
      </c>
      <c r="T3933">
        <f>VLOOKUP($R3933,'[3]人物&amp;怪物成长分析'!$B$5:$S$104,13,FALSE)*$W3933</f>
        <v>1509.373477240134</v>
      </c>
      <c r="U3933">
        <f>VLOOKUP($R3933,'[3]人物&amp;怪物成长分析'!$B$5:$S$104,14,FALSE)*$W3933</f>
        <v>670.83265655117066</v>
      </c>
      <c r="V3933">
        <f>VLOOKUP($R3933,'[3]人物&amp;怪物成长分析'!$B$5:$S$104,17,FALSE)*$W3933</f>
        <v>6257.9467999999997</v>
      </c>
      <c r="W3933" s="1">
        <v>0.49</v>
      </c>
      <c r="X3933">
        <f t="shared" si="61"/>
        <v>6424.3370253367921</v>
      </c>
    </row>
    <row r="3934" spans="1:24" x14ac:dyDescent="0.15">
      <c r="A3934">
        <v>3933</v>
      </c>
      <c r="B3934">
        <v>29</v>
      </c>
      <c r="C3934">
        <v>13152.617102602178</v>
      </c>
      <c r="D3934">
        <v>869.1954395478266</v>
      </c>
      <c r="E3934">
        <v>386.30908424347854</v>
      </c>
      <c r="F3934">
        <v>6395.1678000000002</v>
      </c>
      <c r="G3934" s="1">
        <v>0.63</v>
      </c>
      <c r="H3934">
        <v>4747.1595118744708</v>
      </c>
      <c r="Q3934">
        <v>3933</v>
      </c>
      <c r="R3934">
        <v>29</v>
      </c>
      <c r="S3934">
        <f>VLOOKUP($R3934,'[3]人物&amp;怪物成长分析'!$B$5:$S$104,12,FALSE)*$W3934</f>
        <v>13152.617102602178</v>
      </c>
      <c r="T3934">
        <f>VLOOKUP($R3934,'[3]人物&amp;怪物成长分析'!$B$5:$S$104,13,FALSE)*$W3934</f>
        <v>869.1954395478266</v>
      </c>
      <c r="U3934">
        <f>VLOOKUP($R3934,'[3]人物&amp;怪物成长分析'!$B$5:$S$104,14,FALSE)*$W3934</f>
        <v>386.30908424347854</v>
      </c>
      <c r="V3934">
        <f>VLOOKUP($R3934,'[3]人物&amp;怪物成长分析'!$B$5:$S$104,17,FALSE)*$W3934</f>
        <v>6395.1678000000002</v>
      </c>
      <c r="W3934" s="1">
        <v>0.63</v>
      </c>
      <c r="X3934">
        <f t="shared" si="61"/>
        <v>4747.1595118744708</v>
      </c>
    </row>
    <row r="3935" spans="1:24" x14ac:dyDescent="0.15">
      <c r="A3935">
        <v>3934</v>
      </c>
      <c r="B3935">
        <v>37</v>
      </c>
      <c r="C3935">
        <v>20151.680561750352</v>
      </c>
      <c r="D3935">
        <v>1195.931837153378</v>
      </c>
      <c r="E3935">
        <v>531.52526095705696</v>
      </c>
      <c r="F3935">
        <v>5241.6755999999996</v>
      </c>
      <c r="G3935" s="1">
        <v>0.42</v>
      </c>
      <c r="H3935">
        <v>5178.8328294965386</v>
      </c>
      <c r="Q3935">
        <v>3934</v>
      </c>
      <c r="R3935">
        <v>37</v>
      </c>
      <c r="S3935">
        <f>VLOOKUP($R3935,'[3]人物&amp;怪物成长分析'!$B$5:$S$104,12,FALSE)*$W3935</f>
        <v>20151.680561750352</v>
      </c>
      <c r="T3935">
        <f>VLOOKUP($R3935,'[3]人物&amp;怪物成长分析'!$B$5:$S$104,13,FALSE)*$W3935</f>
        <v>1195.931837153378</v>
      </c>
      <c r="U3935">
        <f>VLOOKUP($R3935,'[3]人物&amp;怪物成长分析'!$B$5:$S$104,14,FALSE)*$W3935</f>
        <v>531.52526095705696</v>
      </c>
      <c r="V3935">
        <f>VLOOKUP($R3935,'[3]人物&amp;怪物成长分析'!$B$5:$S$104,17,FALSE)*$W3935</f>
        <v>5241.6755999999996</v>
      </c>
      <c r="W3935" s="1">
        <v>0.42</v>
      </c>
      <c r="X3935">
        <f t="shared" si="61"/>
        <v>5178.8328294965386</v>
      </c>
    </row>
    <row r="3936" spans="1:24" x14ac:dyDescent="0.15">
      <c r="A3936">
        <v>3935</v>
      </c>
      <c r="B3936">
        <v>29</v>
      </c>
      <c r="C3936">
        <v>12317.53030243696</v>
      </c>
      <c r="D3936">
        <v>814.0084275130439</v>
      </c>
      <c r="E3936">
        <v>361.78152333913067</v>
      </c>
      <c r="F3936">
        <v>5989.125399999999</v>
      </c>
      <c r="G3936" s="1">
        <v>0.59</v>
      </c>
      <c r="H3936">
        <v>4445.7525587395839</v>
      </c>
      <c r="Q3936">
        <v>3935</v>
      </c>
      <c r="R3936">
        <v>29</v>
      </c>
      <c r="S3936">
        <f>VLOOKUP($R3936,'[3]人物&amp;怪物成长分析'!$B$5:$S$104,12,FALSE)*$W3936</f>
        <v>12317.53030243696</v>
      </c>
      <c r="T3936">
        <f>VLOOKUP($R3936,'[3]人物&amp;怪物成长分析'!$B$5:$S$104,13,FALSE)*$W3936</f>
        <v>814.0084275130439</v>
      </c>
      <c r="U3936">
        <f>VLOOKUP($R3936,'[3]人物&amp;怪物成长分析'!$B$5:$S$104,14,FALSE)*$W3936</f>
        <v>361.78152333913067</v>
      </c>
      <c r="V3936">
        <f>VLOOKUP($R3936,'[3]人物&amp;怪物成长分析'!$B$5:$S$104,17,FALSE)*$W3936</f>
        <v>5989.125399999999</v>
      </c>
      <c r="W3936" s="1">
        <v>0.59</v>
      </c>
      <c r="X3936">
        <f t="shared" si="61"/>
        <v>4445.7525587395839</v>
      </c>
    </row>
    <row r="3937" spans="1:24" x14ac:dyDescent="0.15">
      <c r="A3937">
        <v>3936</v>
      </c>
      <c r="B3937">
        <v>41</v>
      </c>
      <c r="C3937">
        <v>33752.266920256945</v>
      </c>
      <c r="D3937">
        <v>1800.7951928400009</v>
      </c>
      <c r="E3937">
        <v>800.35341904000029</v>
      </c>
      <c r="F3937">
        <v>6276.5803999999998</v>
      </c>
      <c r="G3937" s="1">
        <v>0.46</v>
      </c>
      <c r="H3937">
        <v>7302.3319496283348</v>
      </c>
      <c r="Q3937">
        <v>3936</v>
      </c>
      <c r="R3937">
        <v>41</v>
      </c>
      <c r="S3937">
        <f>VLOOKUP($R3937,'[3]人物&amp;怪物成长分析'!$B$5:$S$104,12,FALSE)*$W3937</f>
        <v>33752.266920256945</v>
      </c>
      <c r="T3937">
        <f>VLOOKUP($R3937,'[3]人物&amp;怪物成长分析'!$B$5:$S$104,13,FALSE)*$W3937</f>
        <v>1800.7951928400009</v>
      </c>
      <c r="U3937">
        <f>VLOOKUP($R3937,'[3]人物&amp;怪物成长分析'!$B$5:$S$104,14,FALSE)*$W3937</f>
        <v>800.35341904000029</v>
      </c>
      <c r="V3937">
        <f>VLOOKUP($R3937,'[3]人物&amp;怪物成长分析'!$B$5:$S$104,17,FALSE)*$W3937</f>
        <v>6276.5803999999998</v>
      </c>
      <c r="W3937" s="1">
        <v>0.46</v>
      </c>
      <c r="X3937">
        <f t="shared" si="61"/>
        <v>7302.3319496283348</v>
      </c>
    </row>
    <row r="3938" spans="1:24" x14ac:dyDescent="0.15">
      <c r="A3938">
        <v>3937</v>
      </c>
      <c r="B3938">
        <v>20</v>
      </c>
      <c r="C3938">
        <v>3627.7043478260875</v>
      </c>
      <c r="D3938">
        <v>303.71478260869571</v>
      </c>
      <c r="E3938">
        <v>134.984347826087</v>
      </c>
      <c r="F3938">
        <v>3765.3999999999996</v>
      </c>
      <c r="G3938" s="1">
        <v>0.5</v>
      </c>
      <c r="H3938">
        <v>2236.8519652173914</v>
      </c>
      <c r="Q3938">
        <v>3937</v>
      </c>
      <c r="R3938">
        <v>20</v>
      </c>
      <c r="S3938">
        <f>VLOOKUP($R3938,'[3]人物&amp;怪物成长分析'!$B$5:$S$104,12,FALSE)*$W3938</f>
        <v>3627.7043478260875</v>
      </c>
      <c r="T3938">
        <f>VLOOKUP($R3938,'[3]人物&amp;怪物成长分析'!$B$5:$S$104,13,FALSE)*$W3938</f>
        <v>303.71478260869571</v>
      </c>
      <c r="U3938">
        <f>VLOOKUP($R3938,'[3]人物&amp;怪物成长分析'!$B$5:$S$104,14,FALSE)*$W3938</f>
        <v>134.984347826087</v>
      </c>
      <c r="V3938">
        <f>VLOOKUP($R3938,'[3]人物&amp;怪物成长分析'!$B$5:$S$104,17,FALSE)*$W3938</f>
        <v>3765.3999999999996</v>
      </c>
      <c r="W3938" s="1">
        <v>0.5</v>
      </c>
      <c r="X3938">
        <f t="shared" si="61"/>
        <v>2236.8519652173914</v>
      </c>
    </row>
    <row r="3939" spans="1:24" x14ac:dyDescent="0.15">
      <c r="A3939">
        <v>3938</v>
      </c>
      <c r="B3939">
        <v>29</v>
      </c>
      <c r="C3939">
        <v>13987.703902767398</v>
      </c>
      <c r="D3939">
        <v>924.38245158260929</v>
      </c>
      <c r="E3939">
        <v>410.8366451478264</v>
      </c>
      <c r="F3939">
        <v>6801.2102000000004</v>
      </c>
      <c r="G3939" s="1">
        <v>0.67</v>
      </c>
      <c r="H3939">
        <v>5048.5664650093586</v>
      </c>
      <c r="Q3939">
        <v>3938</v>
      </c>
      <c r="R3939">
        <v>29</v>
      </c>
      <c r="S3939">
        <f>VLOOKUP($R3939,'[3]人物&amp;怪物成长分析'!$B$5:$S$104,12,FALSE)*$W3939</f>
        <v>13987.703902767398</v>
      </c>
      <c r="T3939">
        <f>VLOOKUP($R3939,'[3]人物&amp;怪物成长分析'!$B$5:$S$104,13,FALSE)*$W3939</f>
        <v>924.38245158260929</v>
      </c>
      <c r="U3939">
        <f>VLOOKUP($R3939,'[3]人物&amp;怪物成长分析'!$B$5:$S$104,14,FALSE)*$W3939</f>
        <v>410.8366451478264</v>
      </c>
      <c r="V3939">
        <f>VLOOKUP($R3939,'[3]人物&amp;怪物成长分析'!$B$5:$S$104,17,FALSE)*$W3939</f>
        <v>6801.2102000000004</v>
      </c>
      <c r="W3939" s="1">
        <v>0.67</v>
      </c>
      <c r="X3939">
        <f t="shared" si="61"/>
        <v>5048.5664650093586</v>
      </c>
    </row>
    <row r="3940" spans="1:24" x14ac:dyDescent="0.15">
      <c r="A3940">
        <v>3939</v>
      </c>
      <c r="B3940">
        <v>34</v>
      </c>
      <c r="C3940">
        <v>24590.385757869233</v>
      </c>
      <c r="D3940">
        <v>1527.553955049231</v>
      </c>
      <c r="E3940">
        <v>678.91286891076936</v>
      </c>
      <c r="F3940">
        <v>8008.6643999999997</v>
      </c>
      <c r="G3940" s="1">
        <v>0.69</v>
      </c>
      <c r="H3940">
        <v>7095.6337803297229</v>
      </c>
      <c r="Q3940">
        <v>3939</v>
      </c>
      <c r="R3940">
        <v>34</v>
      </c>
      <c r="S3940">
        <f>VLOOKUP($R3940,'[3]人物&amp;怪物成长分析'!$B$5:$S$104,12,FALSE)*$W3940</f>
        <v>24590.385757869233</v>
      </c>
      <c r="T3940">
        <f>VLOOKUP($R3940,'[3]人物&amp;怪物成长分析'!$B$5:$S$104,13,FALSE)*$W3940</f>
        <v>1527.553955049231</v>
      </c>
      <c r="U3940">
        <f>VLOOKUP($R3940,'[3]人物&amp;怪物成长分析'!$B$5:$S$104,14,FALSE)*$W3940</f>
        <v>678.91286891076936</v>
      </c>
      <c r="V3940">
        <f>VLOOKUP($R3940,'[3]人物&amp;怪物成长分析'!$B$5:$S$104,17,FALSE)*$W3940</f>
        <v>8008.6643999999997</v>
      </c>
      <c r="W3940" s="1">
        <v>0.69</v>
      </c>
      <c r="X3940">
        <f t="shared" si="61"/>
        <v>7095.6337803297229</v>
      </c>
    </row>
    <row r="3941" spans="1:24" x14ac:dyDescent="0.15">
      <c r="A3941">
        <v>3940</v>
      </c>
      <c r="B3941">
        <v>49</v>
      </c>
      <c r="C3941">
        <v>54613.103250349894</v>
      </c>
      <c r="D3941">
        <v>2414.4586351916396</v>
      </c>
      <c r="E3941">
        <v>1073.09272675184</v>
      </c>
      <c r="F3941">
        <v>5590.8509999999997</v>
      </c>
      <c r="G3941" s="1">
        <v>0.35</v>
      </c>
      <c r="H3941">
        <v>9087.5577983489693</v>
      </c>
      <c r="Q3941">
        <v>3940</v>
      </c>
      <c r="R3941">
        <v>49</v>
      </c>
      <c r="S3941">
        <f>VLOOKUP($R3941,'[3]人物&amp;怪物成长分析'!$B$5:$S$104,12,FALSE)*$W3941</f>
        <v>54613.103250349894</v>
      </c>
      <c r="T3941">
        <f>VLOOKUP($R3941,'[3]人物&amp;怪物成长分析'!$B$5:$S$104,13,FALSE)*$W3941</f>
        <v>2414.4586351916396</v>
      </c>
      <c r="U3941">
        <f>VLOOKUP($R3941,'[3]人物&amp;怪物成长分析'!$B$5:$S$104,14,FALSE)*$W3941</f>
        <v>1073.09272675184</v>
      </c>
      <c r="V3941">
        <f>VLOOKUP($R3941,'[3]人物&amp;怪物成长分析'!$B$5:$S$104,17,FALSE)*$W3941</f>
        <v>5590.8509999999997</v>
      </c>
      <c r="W3941" s="1">
        <v>0.35</v>
      </c>
      <c r="X3941">
        <f t="shared" si="61"/>
        <v>9087.5577983489693</v>
      </c>
    </row>
    <row r="3942" spans="1:24" x14ac:dyDescent="0.15">
      <c r="A3942">
        <v>3941</v>
      </c>
      <c r="B3942">
        <v>46</v>
      </c>
      <c r="C3942">
        <v>82575.159558424639</v>
      </c>
      <c r="D3942">
        <v>3903.7501564061549</v>
      </c>
      <c r="E3942">
        <v>1735.0000695138469</v>
      </c>
      <c r="F3942">
        <v>10419.303599999997</v>
      </c>
      <c r="G3942" s="1">
        <v>0.69</v>
      </c>
      <c r="H3942">
        <v>14981.183798708382</v>
      </c>
      <c r="Q3942">
        <v>3941</v>
      </c>
      <c r="R3942">
        <v>46</v>
      </c>
      <c r="S3942">
        <f>VLOOKUP($R3942,'[3]人物&amp;怪物成长分析'!$B$5:$S$104,12,FALSE)*$W3942</f>
        <v>82575.159558424639</v>
      </c>
      <c r="T3942">
        <f>VLOOKUP($R3942,'[3]人物&amp;怪物成长分析'!$B$5:$S$104,13,FALSE)*$W3942</f>
        <v>3903.7501564061549</v>
      </c>
      <c r="U3942">
        <f>VLOOKUP($R3942,'[3]人物&amp;怪物成长分析'!$B$5:$S$104,14,FALSE)*$W3942</f>
        <v>1735.0000695138469</v>
      </c>
      <c r="V3942">
        <f>VLOOKUP($R3942,'[3]人物&amp;怪物成长分析'!$B$5:$S$104,17,FALSE)*$W3942</f>
        <v>10419.303599999997</v>
      </c>
      <c r="W3942" s="1">
        <v>0.69</v>
      </c>
      <c r="X3942">
        <f t="shared" si="61"/>
        <v>14981.183798708382</v>
      </c>
    </row>
    <row r="3943" spans="1:24" x14ac:dyDescent="0.15">
      <c r="A3943">
        <v>3942</v>
      </c>
      <c r="B3943">
        <v>43</v>
      </c>
      <c r="C3943">
        <v>62954.836644411575</v>
      </c>
      <c r="D3943">
        <v>3195.4444346227428</v>
      </c>
      <c r="E3943">
        <v>1420.1975264989971</v>
      </c>
      <c r="F3943">
        <v>9958.9139999999989</v>
      </c>
      <c r="G3943" s="1">
        <v>0.7</v>
      </c>
      <c r="H3943">
        <v>12623.839424277841</v>
      </c>
      <c r="Q3943">
        <v>3942</v>
      </c>
      <c r="R3943">
        <v>43</v>
      </c>
      <c r="S3943">
        <f>VLOOKUP($R3943,'[3]人物&amp;怪物成长分析'!$B$5:$S$104,12,FALSE)*$W3943</f>
        <v>62954.836644411575</v>
      </c>
      <c r="T3943">
        <f>VLOOKUP($R3943,'[3]人物&amp;怪物成长分析'!$B$5:$S$104,13,FALSE)*$W3943</f>
        <v>3195.4444346227428</v>
      </c>
      <c r="U3943">
        <f>VLOOKUP($R3943,'[3]人物&amp;怪物成长分析'!$B$5:$S$104,14,FALSE)*$W3943</f>
        <v>1420.1975264989971</v>
      </c>
      <c r="V3943">
        <f>VLOOKUP($R3943,'[3]人物&amp;怪物成长分析'!$B$5:$S$104,17,FALSE)*$W3943</f>
        <v>9958.9139999999989</v>
      </c>
      <c r="W3943" s="1">
        <v>0.7</v>
      </c>
      <c r="X3943">
        <f t="shared" si="61"/>
        <v>12623.839424277841</v>
      </c>
    </row>
    <row r="3944" spans="1:24" x14ac:dyDescent="0.15">
      <c r="A3944">
        <v>3943</v>
      </c>
      <c r="B3944">
        <v>38</v>
      </c>
      <c r="C3944">
        <v>17072.753338601739</v>
      </c>
      <c r="D3944">
        <v>985.71329125886302</v>
      </c>
      <c r="E3944">
        <v>438.09479611505026</v>
      </c>
      <c r="F3944">
        <v>4086.8224</v>
      </c>
      <c r="G3944" s="1">
        <v>0.32</v>
      </c>
      <c r="H3944">
        <v>4195.4854043015794</v>
      </c>
      <c r="Q3944">
        <v>3943</v>
      </c>
      <c r="R3944">
        <v>38</v>
      </c>
      <c r="S3944">
        <f>VLOOKUP($R3944,'[3]人物&amp;怪物成长分析'!$B$5:$S$104,12,FALSE)*$W3944</f>
        <v>17072.753338601739</v>
      </c>
      <c r="T3944">
        <f>VLOOKUP($R3944,'[3]人物&amp;怪物成长分析'!$B$5:$S$104,13,FALSE)*$W3944</f>
        <v>985.71329125886302</v>
      </c>
      <c r="U3944">
        <f>VLOOKUP($R3944,'[3]人物&amp;怪物成长分析'!$B$5:$S$104,14,FALSE)*$W3944</f>
        <v>438.09479611505026</v>
      </c>
      <c r="V3944">
        <f>VLOOKUP($R3944,'[3]人物&amp;怪物成长分析'!$B$5:$S$104,17,FALSE)*$W3944</f>
        <v>4086.8224</v>
      </c>
      <c r="W3944" s="1">
        <v>0.32</v>
      </c>
      <c r="X3944">
        <f t="shared" si="61"/>
        <v>4195.4854043015794</v>
      </c>
    </row>
    <row r="3945" spans="1:24" x14ac:dyDescent="0.15">
      <c r="A3945">
        <v>3944</v>
      </c>
      <c r="B3945">
        <v>24</v>
      </c>
      <c r="C3945">
        <v>6217.5302299130453</v>
      </c>
      <c r="D3945">
        <v>465.34529787290984</v>
      </c>
      <c r="E3945">
        <v>206.82013238795989</v>
      </c>
      <c r="F3945">
        <v>4608.5408000000007</v>
      </c>
      <c r="G3945" s="1">
        <v>0.53</v>
      </c>
      <c r="H3945">
        <v>2985.32461374887</v>
      </c>
      <c r="Q3945">
        <v>3944</v>
      </c>
      <c r="R3945">
        <v>24</v>
      </c>
      <c r="S3945">
        <f>VLOOKUP($R3945,'[3]人物&amp;怪物成长分析'!$B$5:$S$104,12,FALSE)*$W3945</f>
        <v>6217.5302299130453</v>
      </c>
      <c r="T3945">
        <f>VLOOKUP($R3945,'[3]人物&amp;怪物成长分析'!$B$5:$S$104,13,FALSE)*$W3945</f>
        <v>465.34529787290984</v>
      </c>
      <c r="U3945">
        <f>VLOOKUP($R3945,'[3]人物&amp;怪物成长分析'!$B$5:$S$104,14,FALSE)*$W3945</f>
        <v>206.82013238795989</v>
      </c>
      <c r="V3945">
        <f>VLOOKUP($R3945,'[3]人物&amp;怪物成长分析'!$B$5:$S$104,17,FALSE)*$W3945</f>
        <v>4608.5408000000007</v>
      </c>
      <c r="W3945" s="1">
        <v>0.53</v>
      </c>
      <c r="X3945">
        <f t="shared" si="61"/>
        <v>2985.32461374887</v>
      </c>
    </row>
    <row r="3946" spans="1:24" x14ac:dyDescent="0.15">
      <c r="A3946">
        <v>3945</v>
      </c>
      <c r="B3946">
        <v>24</v>
      </c>
      <c r="C3946">
        <v>5513.6588831304362</v>
      </c>
      <c r="D3946">
        <v>412.6646981137124</v>
      </c>
      <c r="E3946">
        <v>183.40653249498328</v>
      </c>
      <c r="F3946">
        <v>4086.8191999999999</v>
      </c>
      <c r="G3946" s="1">
        <v>0.47</v>
      </c>
      <c r="H3946">
        <v>2647.3633367206958</v>
      </c>
      <c r="Q3946">
        <v>3945</v>
      </c>
      <c r="R3946">
        <v>24</v>
      </c>
      <c r="S3946">
        <f>VLOOKUP($R3946,'[3]人物&amp;怪物成长分析'!$B$5:$S$104,12,FALSE)*$W3946</f>
        <v>5513.6588831304362</v>
      </c>
      <c r="T3946">
        <f>VLOOKUP($R3946,'[3]人物&amp;怪物成长分析'!$B$5:$S$104,13,FALSE)*$W3946</f>
        <v>412.6646981137124</v>
      </c>
      <c r="U3946">
        <f>VLOOKUP($R3946,'[3]人物&amp;怪物成长分析'!$B$5:$S$104,14,FALSE)*$W3946</f>
        <v>183.40653249498328</v>
      </c>
      <c r="V3946">
        <f>VLOOKUP($R3946,'[3]人物&amp;怪物成长分析'!$B$5:$S$104,17,FALSE)*$W3946</f>
        <v>4086.8191999999999</v>
      </c>
      <c r="W3946" s="1">
        <v>0.47</v>
      </c>
      <c r="X3946">
        <f t="shared" si="61"/>
        <v>2647.3633367206958</v>
      </c>
    </row>
    <row r="3947" spans="1:24" x14ac:dyDescent="0.15">
      <c r="A3947">
        <v>3946</v>
      </c>
      <c r="B3947">
        <v>43</v>
      </c>
      <c r="C3947">
        <v>71948.384736470383</v>
      </c>
      <c r="D3947">
        <v>3651.9364967117067</v>
      </c>
      <c r="E3947">
        <v>1623.0828874274255</v>
      </c>
      <c r="F3947">
        <v>11381.616</v>
      </c>
      <c r="G3947" s="1">
        <v>0.8</v>
      </c>
      <c r="H3947">
        <v>14427.245056317537</v>
      </c>
      <c r="Q3947">
        <v>3946</v>
      </c>
      <c r="R3947">
        <v>43</v>
      </c>
      <c r="S3947">
        <f>VLOOKUP($R3947,'[3]人物&amp;怪物成长分析'!$B$5:$S$104,12,FALSE)*$W3947</f>
        <v>71948.384736470383</v>
      </c>
      <c r="T3947">
        <f>VLOOKUP($R3947,'[3]人物&amp;怪物成长分析'!$B$5:$S$104,13,FALSE)*$W3947</f>
        <v>3651.9364967117067</v>
      </c>
      <c r="U3947">
        <f>VLOOKUP($R3947,'[3]人物&amp;怪物成长分析'!$B$5:$S$104,14,FALSE)*$W3947</f>
        <v>1623.0828874274255</v>
      </c>
      <c r="V3947">
        <f>VLOOKUP($R3947,'[3]人物&amp;怪物成长分析'!$B$5:$S$104,17,FALSE)*$W3947</f>
        <v>11381.616</v>
      </c>
      <c r="W3947" s="1">
        <v>0.8</v>
      </c>
      <c r="X3947">
        <f t="shared" si="61"/>
        <v>14427.245056317537</v>
      </c>
    </row>
    <row r="3948" spans="1:24" x14ac:dyDescent="0.15">
      <c r="A3948">
        <v>3947</v>
      </c>
      <c r="B3948">
        <v>34</v>
      </c>
      <c r="C3948">
        <v>11047.854470926757</v>
      </c>
      <c r="D3948">
        <v>686.29235661632129</v>
      </c>
      <c r="E3948">
        <v>305.01882516280943</v>
      </c>
      <c r="F3948">
        <v>3598.0956000000001</v>
      </c>
      <c r="G3948" s="1">
        <v>0.31</v>
      </c>
      <c r="H3948">
        <v>3187.8934375394415</v>
      </c>
      <c r="Q3948">
        <v>3947</v>
      </c>
      <c r="R3948">
        <v>34</v>
      </c>
      <c r="S3948">
        <f>VLOOKUP($R3948,'[3]人物&amp;怪物成长分析'!$B$5:$S$104,12,FALSE)*$W3948</f>
        <v>11047.854470926757</v>
      </c>
      <c r="T3948">
        <f>VLOOKUP($R3948,'[3]人物&amp;怪物成长分析'!$B$5:$S$104,13,FALSE)*$W3948</f>
        <v>686.29235661632129</v>
      </c>
      <c r="U3948">
        <f>VLOOKUP($R3948,'[3]人物&amp;怪物成长分析'!$B$5:$S$104,14,FALSE)*$W3948</f>
        <v>305.01882516280943</v>
      </c>
      <c r="V3948">
        <f>VLOOKUP($R3948,'[3]人物&amp;怪物成长分析'!$B$5:$S$104,17,FALSE)*$W3948</f>
        <v>3598.0956000000001</v>
      </c>
      <c r="W3948" s="1">
        <v>0.31</v>
      </c>
      <c r="X3948">
        <f t="shared" si="61"/>
        <v>3187.8934375394415</v>
      </c>
    </row>
    <row r="3949" spans="1:24" x14ac:dyDescent="0.15">
      <c r="A3949">
        <v>3948</v>
      </c>
      <c r="B3949">
        <v>24</v>
      </c>
      <c r="C3949">
        <v>5982.9064476521753</v>
      </c>
      <c r="D3949">
        <v>447.78509795317734</v>
      </c>
      <c r="E3949">
        <v>199.01559909030101</v>
      </c>
      <c r="F3949">
        <v>4434.6336000000001</v>
      </c>
      <c r="G3949" s="1">
        <v>0.51</v>
      </c>
      <c r="H3949">
        <v>2872.6708547394787</v>
      </c>
      <c r="Q3949">
        <v>3948</v>
      </c>
      <c r="R3949">
        <v>24</v>
      </c>
      <c r="S3949">
        <f>VLOOKUP($R3949,'[3]人物&amp;怪物成长分析'!$B$5:$S$104,12,FALSE)*$W3949</f>
        <v>5982.9064476521753</v>
      </c>
      <c r="T3949">
        <f>VLOOKUP($R3949,'[3]人物&amp;怪物成长分析'!$B$5:$S$104,13,FALSE)*$W3949</f>
        <v>447.78509795317734</v>
      </c>
      <c r="U3949">
        <f>VLOOKUP($R3949,'[3]人物&amp;怪物成长分析'!$B$5:$S$104,14,FALSE)*$W3949</f>
        <v>199.01559909030101</v>
      </c>
      <c r="V3949">
        <f>VLOOKUP($R3949,'[3]人物&amp;怪物成长分析'!$B$5:$S$104,17,FALSE)*$W3949</f>
        <v>4434.6336000000001</v>
      </c>
      <c r="W3949" s="1">
        <v>0.51</v>
      </c>
      <c r="X3949">
        <f t="shared" si="61"/>
        <v>2872.6708547394787</v>
      </c>
    </row>
    <row r="3950" spans="1:24" x14ac:dyDescent="0.15">
      <c r="A3950">
        <v>3949</v>
      </c>
      <c r="B3950">
        <v>50</v>
      </c>
      <c r="C3950">
        <v>114503.17082086962</v>
      </c>
      <c r="D3950">
        <v>4954.4641220568583</v>
      </c>
      <c r="E3950">
        <v>2201.9840542474926</v>
      </c>
      <c r="F3950">
        <v>10897.550000000001</v>
      </c>
      <c r="G3950" s="1">
        <v>0.67</v>
      </c>
      <c r="H3950">
        <v>18530.090410966961</v>
      </c>
      <c r="Q3950">
        <v>3949</v>
      </c>
      <c r="R3950">
        <v>50</v>
      </c>
      <c r="S3950">
        <f>VLOOKUP($R3950,'[3]人物&amp;怪物成长分析'!$B$5:$S$104,12,FALSE)*$W3950</f>
        <v>114503.17082086962</v>
      </c>
      <c r="T3950">
        <f>VLOOKUP($R3950,'[3]人物&amp;怪物成长分析'!$B$5:$S$104,13,FALSE)*$W3950</f>
        <v>4954.4641220568583</v>
      </c>
      <c r="U3950">
        <f>VLOOKUP($R3950,'[3]人物&amp;怪物成长分析'!$B$5:$S$104,14,FALSE)*$W3950</f>
        <v>2201.9840542474926</v>
      </c>
      <c r="V3950">
        <f>VLOOKUP($R3950,'[3]人物&amp;怪物成长分析'!$B$5:$S$104,17,FALSE)*$W3950</f>
        <v>10897.550000000001</v>
      </c>
      <c r="W3950" s="1">
        <v>0.67</v>
      </c>
      <c r="X3950">
        <f t="shared" si="61"/>
        <v>18530.090410966961</v>
      </c>
    </row>
    <row r="3951" spans="1:24" x14ac:dyDescent="0.15">
      <c r="A3951">
        <v>3950</v>
      </c>
      <c r="B3951">
        <v>22</v>
      </c>
      <c r="C3951">
        <v>3567.5317690434786</v>
      </c>
      <c r="D3951">
        <v>281.95640765217399</v>
      </c>
      <c r="E3951">
        <v>125.31395895652177</v>
      </c>
      <c r="F3951">
        <v>3164.1012000000001</v>
      </c>
      <c r="G3951" s="1">
        <v>0.39</v>
      </c>
      <c r="H3951">
        <v>1950.9192544445223</v>
      </c>
      <c r="Q3951">
        <v>3950</v>
      </c>
      <c r="R3951">
        <v>22</v>
      </c>
      <c r="S3951">
        <f>VLOOKUP($R3951,'[3]人物&amp;怪物成长分析'!$B$5:$S$104,12,FALSE)*$W3951</f>
        <v>3567.5317690434786</v>
      </c>
      <c r="T3951">
        <f>VLOOKUP($R3951,'[3]人物&amp;怪物成长分析'!$B$5:$S$104,13,FALSE)*$W3951</f>
        <v>281.95640765217399</v>
      </c>
      <c r="U3951">
        <f>VLOOKUP($R3951,'[3]人物&amp;怪物成长分析'!$B$5:$S$104,14,FALSE)*$W3951</f>
        <v>125.31395895652177</v>
      </c>
      <c r="V3951">
        <f>VLOOKUP($R3951,'[3]人物&amp;怪物成长分析'!$B$5:$S$104,17,FALSE)*$W3951</f>
        <v>3164.1012000000001</v>
      </c>
      <c r="W3951" s="1">
        <v>0.39</v>
      </c>
      <c r="X3951">
        <f t="shared" si="61"/>
        <v>1950.9192544445223</v>
      </c>
    </row>
    <row r="3952" spans="1:24" x14ac:dyDescent="0.15">
      <c r="A3952">
        <v>3951</v>
      </c>
      <c r="B3952">
        <v>32</v>
      </c>
      <c r="C3952">
        <v>12523.797733681609</v>
      </c>
      <c r="D3952">
        <v>792.67261813525101</v>
      </c>
      <c r="E3952">
        <v>352.29894139344492</v>
      </c>
      <c r="F3952">
        <v>4740.5263999999997</v>
      </c>
      <c r="G3952" s="1">
        <v>0.43</v>
      </c>
      <c r="H3952">
        <v>3909.242933851152</v>
      </c>
      <c r="Q3952">
        <v>3951</v>
      </c>
      <c r="R3952">
        <v>32</v>
      </c>
      <c r="S3952">
        <f>VLOOKUP($R3952,'[3]人物&amp;怪物成长分析'!$B$5:$S$104,12,FALSE)*$W3952</f>
        <v>12523.797733681609</v>
      </c>
      <c r="T3952">
        <f>VLOOKUP($R3952,'[3]人物&amp;怪物成长分析'!$B$5:$S$104,13,FALSE)*$W3952</f>
        <v>792.67261813525101</v>
      </c>
      <c r="U3952">
        <f>VLOOKUP($R3952,'[3]人物&amp;怪物成长分析'!$B$5:$S$104,14,FALSE)*$W3952</f>
        <v>352.29894139344492</v>
      </c>
      <c r="V3952">
        <f>VLOOKUP($R3952,'[3]人物&amp;怪物成长分析'!$B$5:$S$104,17,FALSE)*$W3952</f>
        <v>4740.5263999999997</v>
      </c>
      <c r="W3952" s="1">
        <v>0.43</v>
      </c>
      <c r="X3952">
        <f t="shared" si="61"/>
        <v>3909.242933851152</v>
      </c>
    </row>
    <row r="3953" spans="1:24" x14ac:dyDescent="0.15">
      <c r="A3953">
        <v>3952</v>
      </c>
      <c r="B3953">
        <v>30</v>
      </c>
      <c r="C3953">
        <v>9841.4591166722439</v>
      </c>
      <c r="D3953">
        <v>635.50229273578634</v>
      </c>
      <c r="E3953">
        <v>282.44546343812726</v>
      </c>
      <c r="F3953">
        <v>4385.7239999999993</v>
      </c>
      <c r="G3953" s="1">
        <v>0.42</v>
      </c>
      <c r="H3953">
        <v>3363.3027370089635</v>
      </c>
      <c r="Q3953">
        <v>3952</v>
      </c>
      <c r="R3953">
        <v>30</v>
      </c>
      <c r="S3953">
        <f>VLOOKUP($R3953,'[3]人物&amp;怪物成长分析'!$B$5:$S$104,12,FALSE)*$W3953</f>
        <v>9841.4591166722439</v>
      </c>
      <c r="T3953">
        <f>VLOOKUP($R3953,'[3]人物&amp;怪物成长分析'!$B$5:$S$104,13,FALSE)*$W3953</f>
        <v>635.50229273578634</v>
      </c>
      <c r="U3953">
        <f>VLOOKUP($R3953,'[3]人物&amp;怪物成长分析'!$B$5:$S$104,14,FALSE)*$W3953</f>
        <v>282.44546343812726</v>
      </c>
      <c r="V3953">
        <f>VLOOKUP($R3953,'[3]人物&amp;怪物成长分析'!$B$5:$S$104,17,FALSE)*$W3953</f>
        <v>4385.7239999999993</v>
      </c>
      <c r="W3953" s="1">
        <v>0.42</v>
      </c>
      <c r="X3953">
        <f t="shared" si="61"/>
        <v>3363.3027370089635</v>
      </c>
    </row>
    <row r="3954" spans="1:24" x14ac:dyDescent="0.15">
      <c r="A3954">
        <v>3953</v>
      </c>
      <c r="B3954">
        <v>31</v>
      </c>
      <c r="C3954">
        <v>11255.560688561542</v>
      </c>
      <c r="D3954">
        <v>719.44793879538474</v>
      </c>
      <c r="E3954">
        <v>319.75463946461548</v>
      </c>
      <c r="F3954">
        <v>4615.3361999999997</v>
      </c>
      <c r="G3954" s="1">
        <v>0.43</v>
      </c>
      <c r="H3954">
        <v>3670.3671765629542</v>
      </c>
      <c r="Q3954">
        <v>3953</v>
      </c>
      <c r="R3954">
        <v>31</v>
      </c>
      <c r="S3954">
        <f>VLOOKUP($R3954,'[3]人物&amp;怪物成长分析'!$B$5:$S$104,12,FALSE)*$W3954</f>
        <v>11255.560688561542</v>
      </c>
      <c r="T3954">
        <f>VLOOKUP($R3954,'[3]人物&amp;怪物成长分析'!$B$5:$S$104,13,FALSE)*$W3954</f>
        <v>719.44793879538474</v>
      </c>
      <c r="U3954">
        <f>VLOOKUP($R3954,'[3]人物&amp;怪物成长分析'!$B$5:$S$104,14,FALSE)*$W3954</f>
        <v>319.75463946461548</v>
      </c>
      <c r="V3954">
        <f>VLOOKUP($R3954,'[3]人物&amp;怪物成长分析'!$B$5:$S$104,17,FALSE)*$W3954</f>
        <v>4615.3361999999997</v>
      </c>
      <c r="W3954" s="1">
        <v>0.43</v>
      </c>
      <c r="X3954">
        <f t="shared" si="61"/>
        <v>3670.3671765629542</v>
      </c>
    </row>
    <row r="3955" spans="1:24" x14ac:dyDescent="0.15">
      <c r="A3955">
        <v>3954</v>
      </c>
      <c r="B3955">
        <v>30</v>
      </c>
      <c r="C3955">
        <v>10544.420482148835</v>
      </c>
      <c r="D3955">
        <v>680.89531364548532</v>
      </c>
      <c r="E3955">
        <v>302.62013939799351</v>
      </c>
      <c r="F3955">
        <v>4698.99</v>
      </c>
      <c r="G3955" s="1">
        <v>0.45</v>
      </c>
      <c r="H3955">
        <v>3603.538646795319</v>
      </c>
      <c r="Q3955">
        <v>3954</v>
      </c>
      <c r="R3955">
        <v>30</v>
      </c>
      <c r="S3955">
        <f>VLOOKUP($R3955,'[3]人物&amp;怪物成长分析'!$B$5:$S$104,12,FALSE)*$W3955</f>
        <v>10544.420482148835</v>
      </c>
      <c r="T3955">
        <f>VLOOKUP($R3955,'[3]人物&amp;怪物成长分析'!$B$5:$S$104,13,FALSE)*$W3955</f>
        <v>680.89531364548532</v>
      </c>
      <c r="U3955">
        <f>VLOOKUP($R3955,'[3]人物&amp;怪物成长分析'!$B$5:$S$104,14,FALSE)*$W3955</f>
        <v>302.62013939799351</v>
      </c>
      <c r="V3955">
        <f>VLOOKUP($R3955,'[3]人物&amp;怪物成长分析'!$B$5:$S$104,17,FALSE)*$W3955</f>
        <v>4698.99</v>
      </c>
      <c r="W3955" s="1">
        <v>0.45</v>
      </c>
      <c r="X3955">
        <f t="shared" si="61"/>
        <v>3603.538646795319</v>
      </c>
    </row>
    <row r="3956" spans="1:24" x14ac:dyDescent="0.15">
      <c r="A3956">
        <v>3955</v>
      </c>
      <c r="B3956">
        <v>32</v>
      </c>
      <c r="C3956">
        <v>14271.304394195322</v>
      </c>
      <c r="D3956">
        <v>903.27809973551859</v>
      </c>
      <c r="E3956">
        <v>401.45693321578608</v>
      </c>
      <c r="F3956">
        <v>5401.9951999999994</v>
      </c>
      <c r="G3956" s="1">
        <v>0.49</v>
      </c>
      <c r="H3956">
        <v>4454.718692062941</v>
      </c>
      <c r="Q3956">
        <v>3955</v>
      </c>
      <c r="R3956">
        <v>32</v>
      </c>
      <c r="S3956">
        <f>VLOOKUP($R3956,'[3]人物&amp;怪物成长分析'!$B$5:$S$104,12,FALSE)*$W3956</f>
        <v>14271.304394195322</v>
      </c>
      <c r="T3956">
        <f>VLOOKUP($R3956,'[3]人物&amp;怪物成长分析'!$B$5:$S$104,13,FALSE)*$W3956</f>
        <v>903.27809973551859</v>
      </c>
      <c r="U3956">
        <f>VLOOKUP($R3956,'[3]人物&amp;怪物成长分析'!$B$5:$S$104,14,FALSE)*$W3956</f>
        <v>401.45693321578608</v>
      </c>
      <c r="V3956">
        <f>VLOOKUP($R3956,'[3]人物&amp;怪物成长分析'!$B$5:$S$104,17,FALSE)*$W3956</f>
        <v>5401.9951999999994</v>
      </c>
      <c r="W3956" s="1">
        <v>0.49</v>
      </c>
      <c r="X3956">
        <f t="shared" si="61"/>
        <v>4454.718692062941</v>
      </c>
    </row>
    <row r="3957" spans="1:24" x14ac:dyDescent="0.15">
      <c r="A3957">
        <v>3956</v>
      </c>
      <c r="B3957">
        <v>30</v>
      </c>
      <c r="C3957">
        <v>16168.111405961543</v>
      </c>
      <c r="D3957">
        <v>1044.0394809230775</v>
      </c>
      <c r="E3957">
        <v>464.01754707692328</v>
      </c>
      <c r="F3957">
        <v>7205.1179999999986</v>
      </c>
      <c r="G3957" s="1">
        <v>0.69</v>
      </c>
      <c r="H3957">
        <v>5525.4259250861542</v>
      </c>
      <c r="Q3957">
        <v>3956</v>
      </c>
      <c r="R3957">
        <v>30</v>
      </c>
      <c r="S3957">
        <f>VLOOKUP($R3957,'[3]人物&amp;怪物成长分析'!$B$5:$S$104,12,FALSE)*$W3957</f>
        <v>16168.111405961543</v>
      </c>
      <c r="T3957">
        <f>VLOOKUP($R3957,'[3]人物&amp;怪物成长分析'!$B$5:$S$104,13,FALSE)*$W3957</f>
        <v>1044.0394809230775</v>
      </c>
      <c r="U3957">
        <f>VLOOKUP($R3957,'[3]人物&amp;怪物成长分析'!$B$5:$S$104,14,FALSE)*$W3957</f>
        <v>464.01754707692328</v>
      </c>
      <c r="V3957">
        <f>VLOOKUP($R3957,'[3]人物&amp;怪物成长分析'!$B$5:$S$104,17,FALSE)*$W3957</f>
        <v>7205.1179999999986</v>
      </c>
      <c r="W3957" s="1">
        <v>0.69</v>
      </c>
      <c r="X3957">
        <f t="shared" si="61"/>
        <v>5525.4259250861542</v>
      </c>
    </row>
    <row r="3958" spans="1:24" x14ac:dyDescent="0.15">
      <c r="A3958">
        <v>3957</v>
      </c>
      <c r="B3958">
        <v>48</v>
      </c>
      <c r="C3958">
        <v>93032.122379853943</v>
      </c>
      <c r="D3958">
        <v>4204.1199706434809</v>
      </c>
      <c r="E3958">
        <v>1868.4977647304358</v>
      </c>
      <c r="F3958">
        <v>10193.768</v>
      </c>
      <c r="G3958" s="1">
        <v>0.65</v>
      </c>
      <c r="H3958">
        <v>15911.740500681688</v>
      </c>
      <c r="Q3958">
        <v>3957</v>
      </c>
      <c r="R3958">
        <v>48</v>
      </c>
      <c r="S3958">
        <f>VLOOKUP($R3958,'[3]人物&amp;怪物成长分析'!$B$5:$S$104,12,FALSE)*$W3958</f>
        <v>93032.122379853943</v>
      </c>
      <c r="T3958">
        <f>VLOOKUP($R3958,'[3]人物&amp;怪物成长分析'!$B$5:$S$104,13,FALSE)*$W3958</f>
        <v>4204.1199706434809</v>
      </c>
      <c r="U3958">
        <f>VLOOKUP($R3958,'[3]人物&amp;怪物成长分析'!$B$5:$S$104,14,FALSE)*$W3958</f>
        <v>1868.4977647304358</v>
      </c>
      <c r="V3958">
        <f>VLOOKUP($R3958,'[3]人物&amp;怪物成长分析'!$B$5:$S$104,17,FALSE)*$W3958</f>
        <v>10193.768</v>
      </c>
      <c r="W3958" s="1">
        <v>0.65</v>
      </c>
      <c r="X3958">
        <f t="shared" si="61"/>
        <v>15911.740500681688</v>
      </c>
    </row>
    <row r="3959" spans="1:24" x14ac:dyDescent="0.15">
      <c r="A3959">
        <v>3958</v>
      </c>
      <c r="B3959">
        <v>36</v>
      </c>
      <c r="C3959">
        <v>22366.754701356527</v>
      </c>
      <c r="D3959">
        <v>1365.2892853982612</v>
      </c>
      <c r="E3959">
        <v>606.79523795478281</v>
      </c>
      <c r="F3959">
        <v>6338.3008</v>
      </c>
      <c r="G3959" s="1">
        <v>0.52</v>
      </c>
      <c r="H3959">
        <v>6026.1323800887658</v>
      </c>
      <c r="Q3959">
        <v>3958</v>
      </c>
      <c r="R3959">
        <v>36</v>
      </c>
      <c r="S3959">
        <f>VLOOKUP($R3959,'[3]人物&amp;怪物成长分析'!$B$5:$S$104,12,FALSE)*$W3959</f>
        <v>22366.754701356527</v>
      </c>
      <c r="T3959">
        <f>VLOOKUP($R3959,'[3]人物&amp;怪物成长分析'!$B$5:$S$104,13,FALSE)*$W3959</f>
        <v>1365.2892853982612</v>
      </c>
      <c r="U3959">
        <f>VLOOKUP($R3959,'[3]人物&amp;怪物成长分析'!$B$5:$S$104,14,FALSE)*$W3959</f>
        <v>606.79523795478281</v>
      </c>
      <c r="V3959">
        <f>VLOOKUP($R3959,'[3]人物&amp;怪物成长分析'!$B$5:$S$104,17,FALSE)*$W3959</f>
        <v>6338.3008</v>
      </c>
      <c r="W3959" s="1">
        <v>0.52</v>
      </c>
      <c r="X3959">
        <f t="shared" si="61"/>
        <v>6026.1323800887658</v>
      </c>
    </row>
    <row r="3960" spans="1:24" x14ac:dyDescent="0.15">
      <c r="A3960">
        <v>3959</v>
      </c>
      <c r="B3960">
        <v>33</v>
      </c>
      <c r="C3960">
        <v>25498.955905457377</v>
      </c>
      <c r="D3960">
        <v>1598.6336602078604</v>
      </c>
      <c r="E3960">
        <v>710.5038489812714</v>
      </c>
      <c r="F3960">
        <v>8939.3397999999997</v>
      </c>
      <c r="G3960" s="1">
        <v>0.79</v>
      </c>
      <c r="H3960">
        <v>7642.1655328889119</v>
      </c>
      <c r="Q3960">
        <v>3959</v>
      </c>
      <c r="R3960">
        <v>33</v>
      </c>
      <c r="S3960">
        <f>VLOOKUP($R3960,'[3]人物&amp;怪物成长分析'!$B$5:$S$104,12,FALSE)*$W3960</f>
        <v>25498.955905457377</v>
      </c>
      <c r="T3960">
        <f>VLOOKUP($R3960,'[3]人物&amp;怪物成长分析'!$B$5:$S$104,13,FALSE)*$W3960</f>
        <v>1598.6336602078604</v>
      </c>
      <c r="U3960">
        <f>VLOOKUP($R3960,'[3]人物&amp;怪物成长分析'!$B$5:$S$104,14,FALSE)*$W3960</f>
        <v>710.5038489812714</v>
      </c>
      <c r="V3960">
        <f>VLOOKUP($R3960,'[3]人物&amp;怪物成长分析'!$B$5:$S$104,17,FALSE)*$W3960</f>
        <v>8939.3397999999997</v>
      </c>
      <c r="W3960" s="1">
        <v>0.79</v>
      </c>
      <c r="X3960">
        <f t="shared" si="61"/>
        <v>7642.1655328889119</v>
      </c>
    </row>
    <row r="3961" spans="1:24" x14ac:dyDescent="0.15">
      <c r="A3961">
        <v>3960</v>
      </c>
      <c r="B3961">
        <v>26</v>
      </c>
      <c r="C3961">
        <v>6557.3492799250853</v>
      </c>
      <c r="D3961">
        <v>466.07023509832794</v>
      </c>
      <c r="E3961">
        <v>207.14232671036794</v>
      </c>
      <c r="F3961">
        <v>4082.1615999999999</v>
      </c>
      <c r="G3961" s="1">
        <v>0.44</v>
      </c>
      <c r="H3961">
        <v>2788.129772406839</v>
      </c>
      <c r="Q3961">
        <v>3960</v>
      </c>
      <c r="R3961">
        <v>26</v>
      </c>
      <c r="S3961">
        <f>VLOOKUP($R3961,'[3]人物&amp;怪物成长分析'!$B$5:$S$104,12,FALSE)*$W3961</f>
        <v>6557.3492799250853</v>
      </c>
      <c r="T3961">
        <f>VLOOKUP($R3961,'[3]人物&amp;怪物成长分析'!$B$5:$S$104,13,FALSE)*$W3961</f>
        <v>466.07023509832794</v>
      </c>
      <c r="U3961">
        <f>VLOOKUP($R3961,'[3]人物&amp;怪物成长分析'!$B$5:$S$104,14,FALSE)*$W3961</f>
        <v>207.14232671036794</v>
      </c>
      <c r="V3961">
        <f>VLOOKUP($R3961,'[3]人物&amp;怪物成长分析'!$B$5:$S$104,17,FALSE)*$W3961</f>
        <v>4082.1615999999999</v>
      </c>
      <c r="W3961" s="1">
        <v>0.44</v>
      </c>
      <c r="X3961">
        <f t="shared" si="61"/>
        <v>2788.129772406839</v>
      </c>
    </row>
    <row r="3962" spans="1:24" x14ac:dyDescent="0.15">
      <c r="A3962">
        <v>3961</v>
      </c>
      <c r="B3962">
        <v>41</v>
      </c>
      <c r="C3962">
        <v>42557.206116845708</v>
      </c>
      <c r="D3962">
        <v>2270.5678518417399</v>
      </c>
      <c r="E3962">
        <v>1009.1412674852177</v>
      </c>
      <c r="F3962">
        <v>7913.9491999999991</v>
      </c>
      <c r="G3962" s="1">
        <v>0.57999999999999996</v>
      </c>
      <c r="H3962">
        <v>9207.288110400943</v>
      </c>
      <c r="Q3962">
        <v>3961</v>
      </c>
      <c r="R3962">
        <v>41</v>
      </c>
      <c r="S3962">
        <f>VLOOKUP($R3962,'[3]人物&amp;怪物成长分析'!$B$5:$S$104,12,FALSE)*$W3962</f>
        <v>42557.206116845708</v>
      </c>
      <c r="T3962">
        <f>VLOOKUP($R3962,'[3]人物&amp;怪物成长分析'!$B$5:$S$104,13,FALSE)*$W3962</f>
        <v>2270.5678518417399</v>
      </c>
      <c r="U3962">
        <f>VLOOKUP($R3962,'[3]人物&amp;怪物成长分析'!$B$5:$S$104,14,FALSE)*$W3962</f>
        <v>1009.1412674852177</v>
      </c>
      <c r="V3962">
        <f>VLOOKUP($R3962,'[3]人物&amp;怪物成长分析'!$B$5:$S$104,17,FALSE)*$W3962</f>
        <v>7913.9491999999991</v>
      </c>
      <c r="W3962" s="1">
        <v>0.57999999999999996</v>
      </c>
      <c r="X3962">
        <f t="shared" si="61"/>
        <v>9207.288110400943</v>
      </c>
    </row>
    <row r="3963" spans="1:24" x14ac:dyDescent="0.15">
      <c r="A3963">
        <v>3962</v>
      </c>
      <c r="B3963">
        <v>32</v>
      </c>
      <c r="C3963">
        <v>10776.291073167897</v>
      </c>
      <c r="D3963">
        <v>682.06713653498343</v>
      </c>
      <c r="E3963">
        <v>303.14094957110376</v>
      </c>
      <c r="F3963">
        <v>4079.0575999999996</v>
      </c>
      <c r="G3963" s="1">
        <v>0.37</v>
      </c>
      <c r="H3963">
        <v>3363.7671756393638</v>
      </c>
      <c r="Q3963">
        <v>3962</v>
      </c>
      <c r="R3963">
        <v>32</v>
      </c>
      <c r="S3963">
        <f>VLOOKUP($R3963,'[3]人物&amp;怪物成长分析'!$B$5:$S$104,12,FALSE)*$W3963</f>
        <v>10776.291073167897</v>
      </c>
      <c r="T3963">
        <f>VLOOKUP($R3963,'[3]人物&amp;怪物成长分析'!$B$5:$S$104,13,FALSE)*$W3963</f>
        <v>682.06713653498343</v>
      </c>
      <c r="U3963">
        <f>VLOOKUP($R3963,'[3]人物&amp;怪物成长分析'!$B$5:$S$104,14,FALSE)*$W3963</f>
        <v>303.14094957110376</v>
      </c>
      <c r="V3963">
        <f>VLOOKUP($R3963,'[3]人物&amp;怪物成长分析'!$B$5:$S$104,17,FALSE)*$W3963</f>
        <v>4079.0575999999996</v>
      </c>
      <c r="W3963" s="1">
        <v>0.37</v>
      </c>
      <c r="X3963">
        <f t="shared" si="61"/>
        <v>3363.7671756393638</v>
      </c>
    </row>
    <row r="3964" spans="1:24" x14ac:dyDescent="0.15">
      <c r="A3964">
        <v>3963</v>
      </c>
      <c r="B3964">
        <v>42</v>
      </c>
      <c r="C3964">
        <v>40674.246694635476</v>
      </c>
      <c r="D3964">
        <v>2116.1076369230777</v>
      </c>
      <c r="E3964">
        <v>940.49228307692363</v>
      </c>
      <c r="F3964">
        <v>6967.94</v>
      </c>
      <c r="G3964" s="1">
        <v>0.5</v>
      </c>
      <c r="H3964">
        <v>8463.2032653425049</v>
      </c>
      <c r="Q3964">
        <v>3963</v>
      </c>
      <c r="R3964">
        <v>42</v>
      </c>
      <c r="S3964">
        <f>VLOOKUP($R3964,'[3]人物&amp;怪物成长分析'!$B$5:$S$104,12,FALSE)*$W3964</f>
        <v>40674.246694635476</v>
      </c>
      <c r="T3964">
        <f>VLOOKUP($R3964,'[3]人物&amp;怪物成长分析'!$B$5:$S$104,13,FALSE)*$W3964</f>
        <v>2116.1076369230777</v>
      </c>
      <c r="U3964">
        <f>VLOOKUP($R3964,'[3]人物&amp;怪物成长分析'!$B$5:$S$104,14,FALSE)*$W3964</f>
        <v>940.49228307692363</v>
      </c>
      <c r="V3964">
        <f>VLOOKUP($R3964,'[3]人物&amp;怪物成长分析'!$B$5:$S$104,17,FALSE)*$W3964</f>
        <v>6967.94</v>
      </c>
      <c r="W3964" s="1">
        <v>0.5</v>
      </c>
      <c r="X3964">
        <f t="shared" si="61"/>
        <v>8463.2032653425049</v>
      </c>
    </row>
    <row r="3965" spans="1:24" x14ac:dyDescent="0.15">
      <c r="A3965">
        <v>3964</v>
      </c>
      <c r="B3965">
        <v>44</v>
      </c>
      <c r="C3965">
        <v>30741.17902714093</v>
      </c>
      <c r="D3965">
        <v>1523.0883068404014</v>
      </c>
      <c r="E3965">
        <v>676.92813637351185</v>
      </c>
      <c r="F3965">
        <v>4500.6296000000002</v>
      </c>
      <c r="G3965" s="1">
        <v>0.31</v>
      </c>
      <c r="H3965">
        <v>5951.8532019594604</v>
      </c>
      <c r="Q3965">
        <v>3964</v>
      </c>
      <c r="R3965">
        <v>44</v>
      </c>
      <c r="S3965">
        <f>VLOOKUP($R3965,'[3]人物&amp;怪物成长分析'!$B$5:$S$104,12,FALSE)*$W3965</f>
        <v>30741.17902714093</v>
      </c>
      <c r="T3965">
        <f>VLOOKUP($R3965,'[3]人物&amp;怪物成长分析'!$B$5:$S$104,13,FALSE)*$W3965</f>
        <v>1523.0883068404014</v>
      </c>
      <c r="U3965">
        <f>VLOOKUP($R3965,'[3]人物&amp;怪物成长分析'!$B$5:$S$104,14,FALSE)*$W3965</f>
        <v>676.92813637351185</v>
      </c>
      <c r="V3965">
        <f>VLOOKUP($R3965,'[3]人物&amp;怪物成长分析'!$B$5:$S$104,17,FALSE)*$W3965</f>
        <v>4500.6296000000002</v>
      </c>
      <c r="W3965" s="1">
        <v>0.31</v>
      </c>
      <c r="X3965">
        <f t="shared" si="61"/>
        <v>5951.8532019594604</v>
      </c>
    </row>
    <row r="3966" spans="1:24" x14ac:dyDescent="0.15">
      <c r="A3966">
        <v>3965</v>
      </c>
      <c r="B3966">
        <v>36</v>
      </c>
      <c r="C3966">
        <v>18065.455720326423</v>
      </c>
      <c r="D3966">
        <v>1102.733653590903</v>
      </c>
      <c r="E3966">
        <v>490.10384604040144</v>
      </c>
      <c r="F3966">
        <v>5119.3967999999995</v>
      </c>
      <c r="G3966" s="1">
        <v>0.42</v>
      </c>
      <c r="H3966">
        <v>4867.2607685332332</v>
      </c>
      <c r="Q3966">
        <v>3965</v>
      </c>
      <c r="R3966">
        <v>36</v>
      </c>
      <c r="S3966">
        <f>VLOOKUP($R3966,'[3]人物&amp;怪物成长分析'!$B$5:$S$104,12,FALSE)*$W3966</f>
        <v>18065.455720326423</v>
      </c>
      <c r="T3966">
        <f>VLOOKUP($R3966,'[3]人物&amp;怪物成长分析'!$B$5:$S$104,13,FALSE)*$W3966</f>
        <v>1102.733653590903</v>
      </c>
      <c r="U3966">
        <f>VLOOKUP($R3966,'[3]人物&amp;怪物成长分析'!$B$5:$S$104,14,FALSE)*$W3966</f>
        <v>490.10384604040144</v>
      </c>
      <c r="V3966">
        <f>VLOOKUP($R3966,'[3]人物&amp;怪物成长分析'!$B$5:$S$104,17,FALSE)*$W3966</f>
        <v>5119.3967999999995</v>
      </c>
      <c r="W3966" s="1">
        <v>0.42</v>
      </c>
      <c r="X3966">
        <f t="shared" si="61"/>
        <v>4867.2607685332332</v>
      </c>
    </row>
    <row r="3967" spans="1:24" x14ac:dyDescent="0.15">
      <c r="A3967">
        <v>3966</v>
      </c>
      <c r="B3967">
        <v>31</v>
      </c>
      <c r="C3967">
        <v>8114.473984776926</v>
      </c>
      <c r="D3967">
        <v>518.67176982923093</v>
      </c>
      <c r="E3967">
        <v>230.52078659076929</v>
      </c>
      <c r="F3967">
        <v>3327.3353999999999</v>
      </c>
      <c r="G3967" s="1">
        <v>0.31</v>
      </c>
      <c r="H3967">
        <v>2646.0786621732923</v>
      </c>
      <c r="Q3967">
        <v>3966</v>
      </c>
      <c r="R3967">
        <v>31</v>
      </c>
      <c r="S3967">
        <f>VLOOKUP($R3967,'[3]人物&amp;怪物成长分析'!$B$5:$S$104,12,FALSE)*$W3967</f>
        <v>8114.473984776926</v>
      </c>
      <c r="T3967">
        <f>VLOOKUP($R3967,'[3]人物&amp;怪物成长分析'!$B$5:$S$104,13,FALSE)*$W3967</f>
        <v>518.67176982923093</v>
      </c>
      <c r="U3967">
        <f>VLOOKUP($R3967,'[3]人物&amp;怪物成长分析'!$B$5:$S$104,14,FALSE)*$W3967</f>
        <v>230.52078659076929</v>
      </c>
      <c r="V3967">
        <f>VLOOKUP($R3967,'[3]人物&amp;怪物成长分析'!$B$5:$S$104,17,FALSE)*$W3967</f>
        <v>3327.3353999999999</v>
      </c>
      <c r="W3967" s="1">
        <v>0.31</v>
      </c>
      <c r="X3967">
        <f t="shared" si="61"/>
        <v>2646.0786621732923</v>
      </c>
    </row>
    <row r="3968" spans="1:24" x14ac:dyDescent="0.15">
      <c r="A3968">
        <v>3967</v>
      </c>
      <c r="B3968">
        <v>40</v>
      </c>
      <c r="C3968">
        <v>36951.332697728445</v>
      </c>
      <c r="D3968">
        <v>2022.8831768829441</v>
      </c>
      <c r="E3968">
        <v>899.05918972575307</v>
      </c>
      <c r="F3968">
        <v>7478.0159999999996</v>
      </c>
      <c r="G3968" s="1">
        <v>0.56000000000000005</v>
      </c>
      <c r="H3968">
        <v>8331.0253374214008</v>
      </c>
      <c r="Q3968">
        <v>3967</v>
      </c>
      <c r="R3968">
        <v>40</v>
      </c>
      <c r="S3968">
        <f>VLOOKUP($R3968,'[3]人物&amp;怪物成长分析'!$B$5:$S$104,12,FALSE)*$W3968</f>
        <v>36951.332697728445</v>
      </c>
      <c r="T3968">
        <f>VLOOKUP($R3968,'[3]人物&amp;怪物成长分析'!$B$5:$S$104,13,FALSE)*$W3968</f>
        <v>2022.8831768829441</v>
      </c>
      <c r="U3968">
        <f>VLOOKUP($R3968,'[3]人物&amp;怪物成长分析'!$B$5:$S$104,14,FALSE)*$W3968</f>
        <v>899.05918972575307</v>
      </c>
      <c r="V3968">
        <f>VLOOKUP($R3968,'[3]人物&amp;怪物成长分析'!$B$5:$S$104,17,FALSE)*$W3968</f>
        <v>7478.0159999999996</v>
      </c>
      <c r="W3968" s="1">
        <v>0.56000000000000005</v>
      </c>
      <c r="X3968">
        <f t="shared" si="61"/>
        <v>8331.0253374214008</v>
      </c>
    </row>
    <row r="3969" spans="1:24" x14ac:dyDescent="0.15">
      <c r="A3969">
        <v>3968</v>
      </c>
      <c r="B3969">
        <v>33</v>
      </c>
      <c r="C3969">
        <v>14524.721718298506</v>
      </c>
      <c r="D3969">
        <v>910.61411024498386</v>
      </c>
      <c r="E3969">
        <v>404.71738233110398</v>
      </c>
      <c r="F3969">
        <v>5092.0289999999995</v>
      </c>
      <c r="G3969" s="1">
        <v>0.45</v>
      </c>
      <c r="H3969">
        <v>4353.1322655696331</v>
      </c>
      <c r="Q3969">
        <v>3968</v>
      </c>
      <c r="R3969">
        <v>33</v>
      </c>
      <c r="S3969">
        <f>VLOOKUP($R3969,'[3]人物&amp;怪物成长分析'!$B$5:$S$104,12,FALSE)*$W3969</f>
        <v>14524.721718298506</v>
      </c>
      <c r="T3969">
        <f>VLOOKUP($R3969,'[3]人物&amp;怪物成长分析'!$B$5:$S$104,13,FALSE)*$W3969</f>
        <v>910.61411024498386</v>
      </c>
      <c r="U3969">
        <f>VLOOKUP($R3969,'[3]人物&amp;怪物成长分析'!$B$5:$S$104,14,FALSE)*$W3969</f>
        <v>404.71738233110398</v>
      </c>
      <c r="V3969">
        <f>VLOOKUP($R3969,'[3]人物&amp;怪物成长分析'!$B$5:$S$104,17,FALSE)*$W3969</f>
        <v>5092.0289999999995</v>
      </c>
      <c r="W3969" s="1">
        <v>0.45</v>
      </c>
      <c r="X3969">
        <f t="shared" si="61"/>
        <v>4353.1322655696331</v>
      </c>
    </row>
    <row r="3970" spans="1:24" x14ac:dyDescent="0.15">
      <c r="A3970">
        <v>3969</v>
      </c>
      <c r="B3970">
        <v>33</v>
      </c>
      <c r="C3970">
        <v>20334.610405617907</v>
      </c>
      <c r="D3970">
        <v>1274.8597543429773</v>
      </c>
      <c r="E3970">
        <v>566.60433526354552</v>
      </c>
      <c r="F3970">
        <v>7128.8405999999995</v>
      </c>
      <c r="G3970" s="1">
        <v>0.63</v>
      </c>
      <c r="H3970">
        <v>6094.3851717974876</v>
      </c>
      <c r="Q3970">
        <v>3969</v>
      </c>
      <c r="R3970">
        <v>33</v>
      </c>
      <c r="S3970">
        <f>VLOOKUP($R3970,'[3]人物&amp;怪物成长分析'!$B$5:$S$104,12,FALSE)*$W3970</f>
        <v>20334.610405617907</v>
      </c>
      <c r="T3970">
        <f>VLOOKUP($R3970,'[3]人物&amp;怪物成长分析'!$B$5:$S$104,13,FALSE)*$W3970</f>
        <v>1274.8597543429773</v>
      </c>
      <c r="U3970">
        <f>VLOOKUP($R3970,'[3]人物&amp;怪物成长分析'!$B$5:$S$104,14,FALSE)*$W3970</f>
        <v>566.60433526354552</v>
      </c>
      <c r="V3970">
        <f>VLOOKUP($R3970,'[3]人物&amp;怪物成长分析'!$B$5:$S$104,17,FALSE)*$W3970</f>
        <v>7128.8405999999995</v>
      </c>
      <c r="W3970" s="1">
        <v>0.63</v>
      </c>
      <c r="X3970">
        <f t="shared" si="61"/>
        <v>6094.3851717974876</v>
      </c>
    </row>
    <row r="3971" spans="1:24" x14ac:dyDescent="0.15">
      <c r="A3971">
        <v>3970</v>
      </c>
      <c r="B3971">
        <v>29</v>
      </c>
      <c r="C3971">
        <v>7724.5529015282636</v>
      </c>
      <c r="D3971">
        <v>510.47986132173941</v>
      </c>
      <c r="E3971">
        <v>226.87993836521755</v>
      </c>
      <c r="F3971">
        <v>3755.8921999999998</v>
      </c>
      <c r="G3971" s="1">
        <v>0.37</v>
      </c>
      <c r="H3971">
        <v>2788.0143164977053</v>
      </c>
      <c r="Q3971">
        <v>3970</v>
      </c>
      <c r="R3971">
        <v>29</v>
      </c>
      <c r="S3971">
        <f>VLOOKUP($R3971,'[3]人物&amp;怪物成长分析'!$B$5:$S$104,12,FALSE)*$W3971</f>
        <v>7724.5529015282636</v>
      </c>
      <c r="T3971">
        <f>VLOOKUP($R3971,'[3]人物&amp;怪物成长分析'!$B$5:$S$104,13,FALSE)*$W3971</f>
        <v>510.47986132173941</v>
      </c>
      <c r="U3971">
        <f>VLOOKUP($R3971,'[3]人物&amp;怪物成长分析'!$B$5:$S$104,14,FALSE)*$W3971</f>
        <v>226.87993836521755</v>
      </c>
      <c r="V3971">
        <f>VLOOKUP($R3971,'[3]人物&amp;怪物成长分析'!$B$5:$S$104,17,FALSE)*$W3971</f>
        <v>3755.8921999999998</v>
      </c>
      <c r="W3971" s="1">
        <v>0.37</v>
      </c>
      <c r="X3971">
        <f t="shared" ref="X3971:X4034" si="62">SUMPRODUCT(S3971:V3971,$M$6:$P$6)*1.2</f>
        <v>2788.0143164977053</v>
      </c>
    </row>
    <row r="3972" spans="1:24" x14ac:dyDescent="0.15">
      <c r="A3972">
        <v>3971</v>
      </c>
      <c r="B3972">
        <v>36</v>
      </c>
      <c r="C3972">
        <v>12903.896943090303</v>
      </c>
      <c r="D3972">
        <v>787.66689542207371</v>
      </c>
      <c r="E3972">
        <v>350.07417574314388</v>
      </c>
      <c r="F3972">
        <v>3656.7119999999995</v>
      </c>
      <c r="G3972" s="1">
        <v>0.3</v>
      </c>
      <c r="H3972">
        <v>3476.6148346665955</v>
      </c>
      <c r="Q3972">
        <v>3971</v>
      </c>
      <c r="R3972">
        <v>36</v>
      </c>
      <c r="S3972">
        <f>VLOOKUP($R3972,'[3]人物&amp;怪物成长分析'!$B$5:$S$104,12,FALSE)*$W3972</f>
        <v>12903.896943090303</v>
      </c>
      <c r="T3972">
        <f>VLOOKUP($R3972,'[3]人物&amp;怪物成长分析'!$B$5:$S$104,13,FALSE)*$W3972</f>
        <v>787.66689542207371</v>
      </c>
      <c r="U3972">
        <f>VLOOKUP($R3972,'[3]人物&amp;怪物成长分析'!$B$5:$S$104,14,FALSE)*$W3972</f>
        <v>350.07417574314388</v>
      </c>
      <c r="V3972">
        <f>VLOOKUP($R3972,'[3]人物&amp;怪物成长分析'!$B$5:$S$104,17,FALSE)*$W3972</f>
        <v>3656.7119999999995</v>
      </c>
      <c r="W3972" s="1">
        <v>0.3</v>
      </c>
      <c r="X3972">
        <f t="shared" si="62"/>
        <v>3476.6148346665955</v>
      </c>
    </row>
    <row r="3973" spans="1:24" x14ac:dyDescent="0.15">
      <c r="A3973">
        <v>3972</v>
      </c>
      <c r="B3973">
        <v>46</v>
      </c>
      <c r="C3973">
        <v>95739.31543005757</v>
      </c>
      <c r="D3973">
        <v>4526.0871378622096</v>
      </c>
      <c r="E3973">
        <v>2011.5942834943155</v>
      </c>
      <c r="F3973">
        <v>12080.351999999999</v>
      </c>
      <c r="G3973" s="1">
        <v>0.8</v>
      </c>
      <c r="H3973">
        <v>17369.488462270594</v>
      </c>
      <c r="Q3973">
        <v>3972</v>
      </c>
      <c r="R3973">
        <v>46</v>
      </c>
      <c r="S3973">
        <f>VLOOKUP($R3973,'[3]人物&amp;怪物成长分析'!$B$5:$S$104,12,FALSE)*$W3973</f>
        <v>95739.31543005757</v>
      </c>
      <c r="T3973">
        <f>VLOOKUP($R3973,'[3]人物&amp;怪物成长分析'!$B$5:$S$104,13,FALSE)*$W3973</f>
        <v>4526.0871378622096</v>
      </c>
      <c r="U3973">
        <f>VLOOKUP($R3973,'[3]人物&amp;怪物成长分析'!$B$5:$S$104,14,FALSE)*$W3973</f>
        <v>2011.5942834943155</v>
      </c>
      <c r="V3973">
        <f>VLOOKUP($R3973,'[3]人物&amp;怪物成长分析'!$B$5:$S$104,17,FALSE)*$W3973</f>
        <v>12080.351999999999</v>
      </c>
      <c r="W3973" s="1">
        <v>0.8</v>
      </c>
      <c r="X3973">
        <f t="shared" si="62"/>
        <v>17369.488462270594</v>
      </c>
    </row>
    <row r="3974" spans="1:24" x14ac:dyDescent="0.15">
      <c r="A3974">
        <v>3973</v>
      </c>
      <c r="B3974">
        <v>26</v>
      </c>
      <c r="C3974">
        <v>11922.453236227428</v>
      </c>
      <c r="D3974">
        <v>847.40042745150538</v>
      </c>
      <c r="E3974">
        <v>376.62241220066903</v>
      </c>
      <c r="F3974">
        <v>7422.1120000000001</v>
      </c>
      <c r="G3974" s="1">
        <v>0.8</v>
      </c>
      <c r="H3974">
        <v>5069.3268589215259</v>
      </c>
      <c r="Q3974">
        <v>3973</v>
      </c>
      <c r="R3974">
        <v>26</v>
      </c>
      <c r="S3974">
        <f>VLOOKUP($R3974,'[3]人物&amp;怪物成长分析'!$B$5:$S$104,12,FALSE)*$W3974</f>
        <v>11922.453236227428</v>
      </c>
      <c r="T3974">
        <f>VLOOKUP($R3974,'[3]人物&amp;怪物成长分析'!$B$5:$S$104,13,FALSE)*$W3974</f>
        <v>847.40042745150538</v>
      </c>
      <c r="U3974">
        <f>VLOOKUP($R3974,'[3]人物&amp;怪物成长分析'!$B$5:$S$104,14,FALSE)*$W3974</f>
        <v>376.62241220066903</v>
      </c>
      <c r="V3974">
        <f>VLOOKUP($R3974,'[3]人物&amp;怪物成长分析'!$B$5:$S$104,17,FALSE)*$W3974</f>
        <v>7422.1120000000001</v>
      </c>
      <c r="W3974" s="1">
        <v>0.8</v>
      </c>
      <c r="X3974">
        <f t="shared" si="62"/>
        <v>5069.3268589215259</v>
      </c>
    </row>
    <row r="3975" spans="1:24" x14ac:dyDescent="0.15">
      <c r="A3975">
        <v>3974</v>
      </c>
      <c r="B3975">
        <v>47</v>
      </c>
      <c r="C3975">
        <v>89091.054364597076</v>
      </c>
      <c r="D3975">
        <v>4116.9662052802687</v>
      </c>
      <c r="E3975">
        <v>1829.7627579023419</v>
      </c>
      <c r="F3975">
        <v>10466.2744</v>
      </c>
      <c r="G3975" s="1">
        <v>0.68</v>
      </c>
      <c r="H3975">
        <v>15682.685320519795</v>
      </c>
      <c r="Q3975">
        <v>3974</v>
      </c>
      <c r="R3975">
        <v>47</v>
      </c>
      <c r="S3975">
        <f>VLOOKUP($R3975,'[3]人物&amp;怪物成长分析'!$B$5:$S$104,12,FALSE)*$W3975</f>
        <v>89091.054364597076</v>
      </c>
      <c r="T3975">
        <f>VLOOKUP($R3975,'[3]人物&amp;怪物成长分析'!$B$5:$S$104,13,FALSE)*$W3975</f>
        <v>4116.9662052802687</v>
      </c>
      <c r="U3975">
        <f>VLOOKUP($R3975,'[3]人物&amp;怪物成长分析'!$B$5:$S$104,14,FALSE)*$W3975</f>
        <v>1829.7627579023419</v>
      </c>
      <c r="V3975">
        <f>VLOOKUP($R3975,'[3]人物&amp;怪物成长分析'!$B$5:$S$104,17,FALSE)*$W3975</f>
        <v>10466.2744</v>
      </c>
      <c r="W3975" s="1">
        <v>0.68</v>
      </c>
      <c r="X3975">
        <f t="shared" si="62"/>
        <v>15682.685320519795</v>
      </c>
    </row>
    <row r="3976" spans="1:24" x14ac:dyDescent="0.15">
      <c r="A3976">
        <v>3975</v>
      </c>
      <c r="B3976">
        <v>48</v>
      </c>
      <c r="C3976">
        <v>113069.81027705326</v>
      </c>
      <c r="D3976">
        <v>5109.6227335513076</v>
      </c>
      <c r="E3976">
        <v>2270.9434371339144</v>
      </c>
      <c r="F3976">
        <v>12389.3488</v>
      </c>
      <c r="G3976" s="1">
        <v>0.79</v>
      </c>
      <c r="H3976">
        <v>19338.884608520824</v>
      </c>
      <c r="Q3976">
        <v>3975</v>
      </c>
      <c r="R3976">
        <v>48</v>
      </c>
      <c r="S3976">
        <f>VLOOKUP($R3976,'[3]人物&amp;怪物成长分析'!$B$5:$S$104,12,FALSE)*$W3976</f>
        <v>113069.81027705326</v>
      </c>
      <c r="T3976">
        <f>VLOOKUP($R3976,'[3]人物&amp;怪物成长分析'!$B$5:$S$104,13,FALSE)*$W3976</f>
        <v>5109.6227335513076</v>
      </c>
      <c r="U3976">
        <f>VLOOKUP($R3976,'[3]人物&amp;怪物成长分析'!$B$5:$S$104,14,FALSE)*$W3976</f>
        <v>2270.9434371339144</v>
      </c>
      <c r="V3976">
        <f>VLOOKUP($R3976,'[3]人物&amp;怪物成长分析'!$B$5:$S$104,17,FALSE)*$W3976</f>
        <v>12389.3488</v>
      </c>
      <c r="W3976" s="1">
        <v>0.79</v>
      </c>
      <c r="X3976">
        <f t="shared" si="62"/>
        <v>19338.884608520824</v>
      </c>
    </row>
    <row r="3977" spans="1:24" x14ac:dyDescent="0.15">
      <c r="A3977">
        <v>3976</v>
      </c>
      <c r="B3977">
        <v>26</v>
      </c>
      <c r="C3977">
        <v>4619.9506290381278</v>
      </c>
      <c r="D3977">
        <v>328.36766563745829</v>
      </c>
      <c r="E3977">
        <v>145.94118472775924</v>
      </c>
      <c r="F3977">
        <v>2876.0683999999997</v>
      </c>
      <c r="G3977" s="1">
        <v>0.31</v>
      </c>
      <c r="H3977">
        <v>1964.364157832091</v>
      </c>
      <c r="Q3977">
        <v>3976</v>
      </c>
      <c r="R3977">
        <v>26</v>
      </c>
      <c r="S3977">
        <f>VLOOKUP($R3977,'[3]人物&amp;怪物成长分析'!$B$5:$S$104,12,FALSE)*$W3977</f>
        <v>4619.9506290381278</v>
      </c>
      <c r="T3977">
        <f>VLOOKUP($R3977,'[3]人物&amp;怪物成长分析'!$B$5:$S$104,13,FALSE)*$W3977</f>
        <v>328.36766563745829</v>
      </c>
      <c r="U3977">
        <f>VLOOKUP($R3977,'[3]人物&amp;怪物成长分析'!$B$5:$S$104,14,FALSE)*$W3977</f>
        <v>145.94118472775924</v>
      </c>
      <c r="V3977">
        <f>VLOOKUP($R3977,'[3]人物&amp;怪物成长分析'!$B$5:$S$104,17,FALSE)*$W3977</f>
        <v>2876.0683999999997</v>
      </c>
      <c r="W3977" s="1">
        <v>0.31</v>
      </c>
      <c r="X3977">
        <f t="shared" si="62"/>
        <v>1964.364157832091</v>
      </c>
    </row>
    <row r="3978" spans="1:24" x14ac:dyDescent="0.15">
      <c r="A3978">
        <v>3977</v>
      </c>
      <c r="B3978">
        <v>31</v>
      </c>
      <c r="C3978">
        <v>16228.947969553852</v>
      </c>
      <c r="D3978">
        <v>1037.3435396584619</v>
      </c>
      <c r="E3978">
        <v>461.04157318153858</v>
      </c>
      <c r="F3978">
        <v>6654.6707999999999</v>
      </c>
      <c r="G3978" s="1">
        <v>0.62</v>
      </c>
      <c r="H3978">
        <v>5292.1573243465846</v>
      </c>
      <c r="Q3978">
        <v>3977</v>
      </c>
      <c r="R3978">
        <v>31</v>
      </c>
      <c r="S3978">
        <f>VLOOKUP($R3978,'[3]人物&amp;怪物成长分析'!$B$5:$S$104,12,FALSE)*$W3978</f>
        <v>16228.947969553852</v>
      </c>
      <c r="T3978">
        <f>VLOOKUP($R3978,'[3]人物&amp;怪物成长分析'!$B$5:$S$104,13,FALSE)*$W3978</f>
        <v>1037.3435396584619</v>
      </c>
      <c r="U3978">
        <f>VLOOKUP($R3978,'[3]人物&amp;怪物成长分析'!$B$5:$S$104,14,FALSE)*$W3978</f>
        <v>461.04157318153858</v>
      </c>
      <c r="V3978">
        <f>VLOOKUP($R3978,'[3]人物&amp;怪物成长分析'!$B$5:$S$104,17,FALSE)*$W3978</f>
        <v>6654.6707999999999</v>
      </c>
      <c r="W3978" s="1">
        <v>0.62</v>
      </c>
      <c r="X3978">
        <f t="shared" si="62"/>
        <v>5292.1573243465846</v>
      </c>
    </row>
    <row r="3979" spans="1:24" x14ac:dyDescent="0.15">
      <c r="A3979">
        <v>3978</v>
      </c>
      <c r="B3979">
        <v>20</v>
      </c>
      <c r="C3979">
        <v>3917.9206956521748</v>
      </c>
      <c r="D3979">
        <v>328.01196521739138</v>
      </c>
      <c r="E3979">
        <v>145.78309565217398</v>
      </c>
      <c r="F3979">
        <v>4066.6320000000001</v>
      </c>
      <c r="G3979" s="1">
        <v>0.54</v>
      </c>
      <c r="H3979">
        <v>2415.8001224347831</v>
      </c>
      <c r="Q3979">
        <v>3978</v>
      </c>
      <c r="R3979">
        <v>20</v>
      </c>
      <c r="S3979">
        <f>VLOOKUP($R3979,'[3]人物&amp;怪物成长分析'!$B$5:$S$104,12,FALSE)*$W3979</f>
        <v>3917.9206956521748</v>
      </c>
      <c r="T3979">
        <f>VLOOKUP($R3979,'[3]人物&amp;怪物成长分析'!$B$5:$S$104,13,FALSE)*$W3979</f>
        <v>328.01196521739138</v>
      </c>
      <c r="U3979">
        <f>VLOOKUP($R3979,'[3]人物&amp;怪物成长分析'!$B$5:$S$104,14,FALSE)*$W3979</f>
        <v>145.78309565217398</v>
      </c>
      <c r="V3979">
        <f>VLOOKUP($R3979,'[3]人物&amp;怪物成长分析'!$B$5:$S$104,17,FALSE)*$W3979</f>
        <v>4066.6320000000001</v>
      </c>
      <c r="W3979" s="1">
        <v>0.54</v>
      </c>
      <c r="X3979">
        <f t="shared" si="62"/>
        <v>2415.8001224347831</v>
      </c>
    </row>
    <row r="3980" spans="1:24" x14ac:dyDescent="0.15">
      <c r="A3980">
        <v>3979</v>
      </c>
      <c r="B3980">
        <v>32</v>
      </c>
      <c r="C3980">
        <v>15727.559944623417</v>
      </c>
      <c r="D3980">
        <v>995.44933440240834</v>
      </c>
      <c r="E3980">
        <v>442.42192640107038</v>
      </c>
      <c r="F3980">
        <v>5953.2192000000005</v>
      </c>
      <c r="G3980" s="1">
        <v>0.54</v>
      </c>
      <c r="H3980">
        <v>4909.281823906098</v>
      </c>
      <c r="Q3980">
        <v>3979</v>
      </c>
      <c r="R3980">
        <v>32</v>
      </c>
      <c r="S3980">
        <f>VLOOKUP($R3980,'[3]人物&amp;怪物成长分析'!$B$5:$S$104,12,FALSE)*$W3980</f>
        <v>15727.559944623417</v>
      </c>
      <c r="T3980">
        <f>VLOOKUP($R3980,'[3]人物&amp;怪物成长分析'!$B$5:$S$104,13,FALSE)*$W3980</f>
        <v>995.44933440240834</v>
      </c>
      <c r="U3980">
        <f>VLOOKUP($R3980,'[3]人物&amp;怪物成长分析'!$B$5:$S$104,14,FALSE)*$W3980</f>
        <v>442.42192640107038</v>
      </c>
      <c r="V3980">
        <f>VLOOKUP($R3980,'[3]人物&amp;怪物成长分析'!$B$5:$S$104,17,FALSE)*$W3980</f>
        <v>5953.2192000000005</v>
      </c>
      <c r="W3980" s="1">
        <v>0.54</v>
      </c>
      <c r="X3980">
        <f t="shared" si="62"/>
        <v>4909.281823906098</v>
      </c>
    </row>
    <row r="3981" spans="1:24" x14ac:dyDescent="0.15">
      <c r="A3981">
        <v>3980</v>
      </c>
      <c r="B3981">
        <v>36</v>
      </c>
      <c r="C3981">
        <v>17205.195924120406</v>
      </c>
      <c r="D3981">
        <v>1050.2225272294315</v>
      </c>
      <c r="E3981">
        <v>466.76556765752525</v>
      </c>
      <c r="F3981">
        <v>4875.616</v>
      </c>
      <c r="G3981" s="1">
        <v>0.4</v>
      </c>
      <c r="H3981">
        <v>4635.4864462221276</v>
      </c>
      <c r="Q3981">
        <v>3980</v>
      </c>
      <c r="R3981">
        <v>36</v>
      </c>
      <c r="S3981">
        <f>VLOOKUP($R3981,'[3]人物&amp;怪物成长分析'!$B$5:$S$104,12,FALSE)*$W3981</f>
        <v>17205.195924120406</v>
      </c>
      <c r="T3981">
        <f>VLOOKUP($R3981,'[3]人物&amp;怪物成长分析'!$B$5:$S$104,13,FALSE)*$W3981</f>
        <v>1050.2225272294315</v>
      </c>
      <c r="U3981">
        <f>VLOOKUP($R3981,'[3]人物&amp;怪物成长分析'!$B$5:$S$104,14,FALSE)*$W3981</f>
        <v>466.76556765752525</v>
      </c>
      <c r="V3981">
        <f>VLOOKUP($R3981,'[3]人物&amp;怪物成长分析'!$B$5:$S$104,17,FALSE)*$W3981</f>
        <v>4875.616</v>
      </c>
      <c r="W3981" s="1">
        <v>0.4</v>
      </c>
      <c r="X3981">
        <f t="shared" si="62"/>
        <v>4635.4864462221276</v>
      </c>
    </row>
    <row r="3982" spans="1:24" x14ac:dyDescent="0.15">
      <c r="A3982">
        <v>3981</v>
      </c>
      <c r="B3982">
        <v>21</v>
      </c>
      <c r="C3982">
        <v>5879.9400660000019</v>
      </c>
      <c r="D3982">
        <v>478.09789356521759</v>
      </c>
      <c r="E3982">
        <v>212.48795269565227</v>
      </c>
      <c r="F3982">
        <v>5631.7967999999992</v>
      </c>
      <c r="G3982" s="1">
        <v>0.72</v>
      </c>
      <c r="H3982">
        <v>3408.7132330810441</v>
      </c>
      <c r="Q3982">
        <v>3981</v>
      </c>
      <c r="R3982">
        <v>21</v>
      </c>
      <c r="S3982">
        <f>VLOOKUP($R3982,'[3]人物&amp;怪物成长分析'!$B$5:$S$104,12,FALSE)*$W3982</f>
        <v>5879.9400660000019</v>
      </c>
      <c r="T3982">
        <f>VLOOKUP($R3982,'[3]人物&amp;怪物成长分析'!$B$5:$S$104,13,FALSE)*$W3982</f>
        <v>478.09789356521759</v>
      </c>
      <c r="U3982">
        <f>VLOOKUP($R3982,'[3]人物&amp;怪物成长分析'!$B$5:$S$104,14,FALSE)*$W3982</f>
        <v>212.48795269565227</v>
      </c>
      <c r="V3982">
        <f>VLOOKUP($R3982,'[3]人物&amp;怪物成长分析'!$B$5:$S$104,17,FALSE)*$W3982</f>
        <v>5631.7967999999992</v>
      </c>
      <c r="W3982" s="1">
        <v>0.72</v>
      </c>
      <c r="X3982">
        <f t="shared" si="62"/>
        <v>3408.7132330810441</v>
      </c>
    </row>
    <row r="3983" spans="1:24" x14ac:dyDescent="0.15">
      <c r="A3983">
        <v>3982</v>
      </c>
      <c r="B3983">
        <v>29</v>
      </c>
      <c r="C3983">
        <v>10856.128402147831</v>
      </c>
      <c r="D3983">
        <v>717.43115645217426</v>
      </c>
      <c r="E3983">
        <v>318.85829175652196</v>
      </c>
      <c r="F3983">
        <v>5278.5511999999999</v>
      </c>
      <c r="G3983" s="1">
        <v>0.52</v>
      </c>
      <c r="H3983">
        <v>3918.2903907535315</v>
      </c>
      <c r="Q3983">
        <v>3982</v>
      </c>
      <c r="R3983">
        <v>29</v>
      </c>
      <c r="S3983">
        <f>VLOOKUP($R3983,'[3]人物&amp;怪物成长分析'!$B$5:$S$104,12,FALSE)*$W3983</f>
        <v>10856.128402147831</v>
      </c>
      <c r="T3983">
        <f>VLOOKUP($R3983,'[3]人物&amp;怪物成长分析'!$B$5:$S$104,13,FALSE)*$W3983</f>
        <v>717.43115645217426</v>
      </c>
      <c r="U3983">
        <f>VLOOKUP($R3983,'[3]人物&amp;怪物成长分析'!$B$5:$S$104,14,FALSE)*$W3983</f>
        <v>318.85829175652196</v>
      </c>
      <c r="V3983">
        <f>VLOOKUP($R3983,'[3]人物&amp;怪物成长分析'!$B$5:$S$104,17,FALSE)*$W3983</f>
        <v>5278.5511999999999</v>
      </c>
      <c r="W3983" s="1">
        <v>0.52</v>
      </c>
      <c r="X3983">
        <f t="shared" si="62"/>
        <v>3918.2903907535315</v>
      </c>
    </row>
    <row r="3984" spans="1:24" x14ac:dyDescent="0.15">
      <c r="A3984">
        <v>3983</v>
      </c>
      <c r="B3984">
        <v>44</v>
      </c>
      <c r="C3984">
        <v>52557.4996270474</v>
      </c>
      <c r="D3984">
        <v>2603.9896858884285</v>
      </c>
      <c r="E3984">
        <v>1157.3287492837462</v>
      </c>
      <c r="F3984">
        <v>7694.6248000000005</v>
      </c>
      <c r="G3984" s="1">
        <v>0.53</v>
      </c>
      <c r="H3984">
        <v>10175.749022704886</v>
      </c>
      <c r="Q3984">
        <v>3983</v>
      </c>
      <c r="R3984">
        <v>44</v>
      </c>
      <c r="S3984">
        <f>VLOOKUP($R3984,'[3]人物&amp;怪物成长分析'!$B$5:$S$104,12,FALSE)*$W3984</f>
        <v>52557.4996270474</v>
      </c>
      <c r="T3984">
        <f>VLOOKUP($R3984,'[3]人物&amp;怪物成长分析'!$B$5:$S$104,13,FALSE)*$W3984</f>
        <v>2603.9896858884285</v>
      </c>
      <c r="U3984">
        <f>VLOOKUP($R3984,'[3]人物&amp;怪物成长分析'!$B$5:$S$104,14,FALSE)*$W3984</f>
        <v>1157.3287492837462</v>
      </c>
      <c r="V3984">
        <f>VLOOKUP($R3984,'[3]人物&amp;怪物成长分析'!$B$5:$S$104,17,FALSE)*$W3984</f>
        <v>7694.6248000000005</v>
      </c>
      <c r="W3984" s="1">
        <v>0.53</v>
      </c>
      <c r="X3984">
        <f t="shared" si="62"/>
        <v>10175.749022704886</v>
      </c>
    </row>
    <row r="3985" spans="1:24" x14ac:dyDescent="0.15">
      <c r="A3985">
        <v>3984</v>
      </c>
      <c r="B3985">
        <v>44</v>
      </c>
      <c r="C3985">
        <v>55532.452436125554</v>
      </c>
      <c r="D3985">
        <v>2751.3853284858869</v>
      </c>
      <c r="E3985">
        <v>1222.8379237715055</v>
      </c>
      <c r="F3985">
        <v>8130.1696000000011</v>
      </c>
      <c r="G3985" s="1">
        <v>0.56000000000000005</v>
      </c>
      <c r="H3985">
        <v>10751.734816442897</v>
      </c>
      <c r="Q3985">
        <v>3984</v>
      </c>
      <c r="R3985">
        <v>44</v>
      </c>
      <c r="S3985">
        <f>VLOOKUP($R3985,'[3]人物&amp;怪物成长分析'!$B$5:$S$104,12,FALSE)*$W3985</f>
        <v>55532.452436125554</v>
      </c>
      <c r="T3985">
        <f>VLOOKUP($R3985,'[3]人物&amp;怪物成长分析'!$B$5:$S$104,13,FALSE)*$W3985</f>
        <v>2751.3853284858869</v>
      </c>
      <c r="U3985">
        <f>VLOOKUP($R3985,'[3]人物&amp;怪物成长分析'!$B$5:$S$104,14,FALSE)*$W3985</f>
        <v>1222.8379237715055</v>
      </c>
      <c r="V3985">
        <f>VLOOKUP($R3985,'[3]人物&amp;怪物成长分析'!$B$5:$S$104,17,FALSE)*$W3985</f>
        <v>8130.1696000000011</v>
      </c>
      <c r="W3985" s="1">
        <v>0.56000000000000005</v>
      </c>
      <c r="X3985">
        <f t="shared" si="62"/>
        <v>10751.734816442897</v>
      </c>
    </row>
    <row r="3986" spans="1:24" x14ac:dyDescent="0.15">
      <c r="A3986">
        <v>3985</v>
      </c>
      <c r="B3986">
        <v>30</v>
      </c>
      <c r="C3986">
        <v>12653.304578578602</v>
      </c>
      <c r="D3986">
        <v>817.07437637458247</v>
      </c>
      <c r="E3986">
        <v>363.1441672775922</v>
      </c>
      <c r="F3986">
        <v>5638.7879999999996</v>
      </c>
      <c r="G3986" s="1">
        <v>0.54</v>
      </c>
      <c r="H3986">
        <v>4324.2463761543822</v>
      </c>
      <c r="Q3986">
        <v>3985</v>
      </c>
      <c r="R3986">
        <v>30</v>
      </c>
      <c r="S3986">
        <f>VLOOKUP($R3986,'[3]人物&amp;怪物成长分析'!$B$5:$S$104,12,FALSE)*$W3986</f>
        <v>12653.304578578602</v>
      </c>
      <c r="T3986">
        <f>VLOOKUP($R3986,'[3]人物&amp;怪物成长分析'!$B$5:$S$104,13,FALSE)*$W3986</f>
        <v>817.07437637458247</v>
      </c>
      <c r="U3986">
        <f>VLOOKUP($R3986,'[3]人物&amp;怪物成长分析'!$B$5:$S$104,14,FALSE)*$W3986</f>
        <v>363.1441672775922</v>
      </c>
      <c r="V3986">
        <f>VLOOKUP($R3986,'[3]人物&amp;怪物成长分析'!$B$5:$S$104,17,FALSE)*$W3986</f>
        <v>5638.7879999999996</v>
      </c>
      <c r="W3986" s="1">
        <v>0.54</v>
      </c>
      <c r="X3986">
        <f t="shared" si="62"/>
        <v>4324.2463761543822</v>
      </c>
    </row>
    <row r="3987" spans="1:24" x14ac:dyDescent="0.15">
      <c r="A3987">
        <v>3986</v>
      </c>
      <c r="B3987">
        <v>47</v>
      </c>
      <c r="C3987">
        <v>86470.729236226573</v>
      </c>
      <c r="D3987">
        <v>3995.8789639484962</v>
      </c>
      <c r="E3987">
        <v>1775.946206199332</v>
      </c>
      <c r="F3987">
        <v>10158.442800000001</v>
      </c>
      <c r="G3987" s="1">
        <v>0.66</v>
      </c>
      <c r="H3987">
        <v>15221.429869916268</v>
      </c>
      <c r="Q3987">
        <v>3986</v>
      </c>
      <c r="R3987">
        <v>47</v>
      </c>
      <c r="S3987">
        <f>VLOOKUP($R3987,'[3]人物&amp;怪物成长分析'!$B$5:$S$104,12,FALSE)*$W3987</f>
        <v>86470.729236226573</v>
      </c>
      <c r="T3987">
        <f>VLOOKUP($R3987,'[3]人物&amp;怪物成长分析'!$B$5:$S$104,13,FALSE)*$W3987</f>
        <v>3995.8789639484962</v>
      </c>
      <c r="U3987">
        <f>VLOOKUP($R3987,'[3]人物&amp;怪物成长分析'!$B$5:$S$104,14,FALSE)*$W3987</f>
        <v>1775.946206199332</v>
      </c>
      <c r="V3987">
        <f>VLOOKUP($R3987,'[3]人物&amp;怪物成长分析'!$B$5:$S$104,17,FALSE)*$W3987</f>
        <v>10158.442800000001</v>
      </c>
      <c r="W3987" s="1">
        <v>0.66</v>
      </c>
      <c r="X3987">
        <f t="shared" si="62"/>
        <v>15221.429869916268</v>
      </c>
    </row>
    <row r="3988" spans="1:24" x14ac:dyDescent="0.15">
      <c r="A3988">
        <v>3987</v>
      </c>
      <c r="B3988">
        <v>31</v>
      </c>
      <c r="C3988">
        <v>12564.346815138466</v>
      </c>
      <c r="D3988">
        <v>803.10467586461561</v>
      </c>
      <c r="E3988">
        <v>356.9354114953847</v>
      </c>
      <c r="F3988">
        <v>5152.0032000000001</v>
      </c>
      <c r="G3988" s="1">
        <v>0.48</v>
      </c>
      <c r="H3988">
        <v>4097.1540575586469</v>
      </c>
      <c r="Q3988">
        <v>3987</v>
      </c>
      <c r="R3988">
        <v>31</v>
      </c>
      <c r="S3988">
        <f>VLOOKUP($R3988,'[3]人物&amp;怪物成长分析'!$B$5:$S$104,12,FALSE)*$W3988</f>
        <v>12564.346815138466</v>
      </c>
      <c r="T3988">
        <f>VLOOKUP($R3988,'[3]人物&amp;怪物成长分析'!$B$5:$S$104,13,FALSE)*$W3988</f>
        <v>803.10467586461561</v>
      </c>
      <c r="U3988">
        <f>VLOOKUP($R3988,'[3]人物&amp;怪物成长分析'!$B$5:$S$104,14,FALSE)*$W3988</f>
        <v>356.9354114953847</v>
      </c>
      <c r="V3988">
        <f>VLOOKUP($R3988,'[3]人物&amp;怪物成长分析'!$B$5:$S$104,17,FALSE)*$W3988</f>
        <v>5152.0032000000001</v>
      </c>
      <c r="W3988" s="1">
        <v>0.48</v>
      </c>
      <c r="X3988">
        <f t="shared" si="62"/>
        <v>4097.1540575586469</v>
      </c>
    </row>
    <row r="3989" spans="1:24" x14ac:dyDescent="0.15">
      <c r="A3989">
        <v>3988</v>
      </c>
      <c r="B3989">
        <v>29</v>
      </c>
      <c r="C3989">
        <v>7933.3246015695686</v>
      </c>
      <c r="D3989">
        <v>524.27661433043511</v>
      </c>
      <c r="E3989">
        <v>233.01182859130449</v>
      </c>
      <c r="F3989">
        <v>3857.4027999999998</v>
      </c>
      <c r="G3989" s="1">
        <v>0.38</v>
      </c>
      <c r="H3989">
        <v>2863.3660547814266</v>
      </c>
      <c r="Q3989">
        <v>3988</v>
      </c>
      <c r="R3989">
        <v>29</v>
      </c>
      <c r="S3989">
        <f>VLOOKUP($R3989,'[3]人物&amp;怪物成长分析'!$B$5:$S$104,12,FALSE)*$W3989</f>
        <v>7933.3246015695686</v>
      </c>
      <c r="T3989">
        <f>VLOOKUP($R3989,'[3]人物&amp;怪物成长分析'!$B$5:$S$104,13,FALSE)*$W3989</f>
        <v>524.27661433043511</v>
      </c>
      <c r="U3989">
        <f>VLOOKUP($R3989,'[3]人物&amp;怪物成长分析'!$B$5:$S$104,14,FALSE)*$W3989</f>
        <v>233.01182859130449</v>
      </c>
      <c r="V3989">
        <f>VLOOKUP($R3989,'[3]人物&amp;怪物成长分析'!$B$5:$S$104,17,FALSE)*$W3989</f>
        <v>3857.4027999999998</v>
      </c>
      <c r="W3989" s="1">
        <v>0.38</v>
      </c>
      <c r="X3989">
        <f t="shared" si="62"/>
        <v>2863.3660547814266</v>
      </c>
    </row>
    <row r="3990" spans="1:24" x14ac:dyDescent="0.15">
      <c r="A3990">
        <v>3989</v>
      </c>
      <c r="B3990">
        <v>30</v>
      </c>
      <c r="C3990">
        <v>17105.393226596996</v>
      </c>
      <c r="D3990">
        <v>1104.5635088026761</v>
      </c>
      <c r="E3990">
        <v>490.91711502341161</v>
      </c>
      <c r="F3990">
        <v>7622.8059999999987</v>
      </c>
      <c r="G3990" s="1">
        <v>0.73</v>
      </c>
      <c r="H3990">
        <v>5845.7404714679597</v>
      </c>
      <c r="Q3990">
        <v>3989</v>
      </c>
      <c r="R3990">
        <v>30</v>
      </c>
      <c r="S3990">
        <f>VLOOKUP($R3990,'[3]人物&amp;怪物成长分析'!$B$5:$S$104,12,FALSE)*$W3990</f>
        <v>17105.393226596996</v>
      </c>
      <c r="T3990">
        <f>VLOOKUP($R3990,'[3]人物&amp;怪物成长分析'!$B$5:$S$104,13,FALSE)*$W3990</f>
        <v>1104.5635088026761</v>
      </c>
      <c r="U3990">
        <f>VLOOKUP($R3990,'[3]人物&amp;怪物成长分析'!$B$5:$S$104,14,FALSE)*$W3990</f>
        <v>490.91711502341161</v>
      </c>
      <c r="V3990">
        <f>VLOOKUP($R3990,'[3]人物&amp;怪物成长分析'!$B$5:$S$104,17,FALSE)*$W3990</f>
        <v>7622.8059999999987</v>
      </c>
      <c r="W3990" s="1">
        <v>0.73</v>
      </c>
      <c r="X3990">
        <f t="shared" si="62"/>
        <v>5845.7404714679597</v>
      </c>
    </row>
    <row r="3991" spans="1:24" x14ac:dyDescent="0.15">
      <c r="A3991">
        <v>3990</v>
      </c>
      <c r="B3991">
        <v>31</v>
      </c>
      <c r="C3991">
        <v>20155.306349284623</v>
      </c>
      <c r="D3991">
        <v>1288.3137508661541</v>
      </c>
      <c r="E3991">
        <v>572.58388927384635</v>
      </c>
      <c r="F3991">
        <v>8264.6718000000001</v>
      </c>
      <c r="G3991" s="1">
        <v>0.77</v>
      </c>
      <c r="H3991">
        <v>6572.5179673336625</v>
      </c>
      <c r="Q3991">
        <v>3990</v>
      </c>
      <c r="R3991">
        <v>31</v>
      </c>
      <c r="S3991">
        <f>VLOOKUP($R3991,'[3]人物&amp;怪物成长分析'!$B$5:$S$104,12,FALSE)*$W3991</f>
        <v>20155.306349284623</v>
      </c>
      <c r="T3991">
        <f>VLOOKUP($R3991,'[3]人物&amp;怪物成长分析'!$B$5:$S$104,13,FALSE)*$W3991</f>
        <v>1288.3137508661541</v>
      </c>
      <c r="U3991">
        <f>VLOOKUP($R3991,'[3]人物&amp;怪物成长分析'!$B$5:$S$104,14,FALSE)*$W3991</f>
        <v>572.58388927384635</v>
      </c>
      <c r="V3991">
        <f>VLOOKUP($R3991,'[3]人物&amp;怪物成长分析'!$B$5:$S$104,17,FALSE)*$W3991</f>
        <v>8264.6718000000001</v>
      </c>
      <c r="W3991" s="1">
        <v>0.77</v>
      </c>
      <c r="X3991">
        <f t="shared" si="62"/>
        <v>6572.5179673336625</v>
      </c>
    </row>
    <row r="3992" spans="1:24" x14ac:dyDescent="0.15">
      <c r="A3992">
        <v>3991</v>
      </c>
      <c r="B3992">
        <v>36</v>
      </c>
      <c r="C3992">
        <v>15484.676331708364</v>
      </c>
      <c r="D3992">
        <v>945.20027450648843</v>
      </c>
      <c r="E3992">
        <v>420.08901089177266</v>
      </c>
      <c r="F3992">
        <v>4388.0543999999991</v>
      </c>
      <c r="G3992" s="1">
        <v>0.36</v>
      </c>
      <c r="H3992">
        <v>4171.9378015999146</v>
      </c>
      <c r="Q3992">
        <v>3991</v>
      </c>
      <c r="R3992">
        <v>36</v>
      </c>
      <c r="S3992">
        <f>VLOOKUP($R3992,'[3]人物&amp;怪物成长分析'!$B$5:$S$104,12,FALSE)*$W3992</f>
        <v>15484.676331708364</v>
      </c>
      <c r="T3992">
        <f>VLOOKUP($R3992,'[3]人物&amp;怪物成长分析'!$B$5:$S$104,13,FALSE)*$W3992</f>
        <v>945.20027450648843</v>
      </c>
      <c r="U3992">
        <f>VLOOKUP($R3992,'[3]人物&amp;怪物成长分析'!$B$5:$S$104,14,FALSE)*$W3992</f>
        <v>420.08901089177266</v>
      </c>
      <c r="V3992">
        <f>VLOOKUP($R3992,'[3]人物&amp;怪物成长分析'!$B$5:$S$104,17,FALSE)*$W3992</f>
        <v>4388.0543999999991</v>
      </c>
      <c r="W3992" s="1">
        <v>0.36</v>
      </c>
      <c r="X3992">
        <f t="shared" si="62"/>
        <v>4171.9378015999146</v>
      </c>
    </row>
    <row r="3993" spans="1:24" x14ac:dyDescent="0.15">
      <c r="A3993">
        <v>3992</v>
      </c>
      <c r="B3993">
        <v>41</v>
      </c>
      <c r="C3993">
        <v>35953.501719404136</v>
      </c>
      <c r="D3993">
        <v>1918.2383575904355</v>
      </c>
      <c r="E3993">
        <v>852.55038115130458</v>
      </c>
      <c r="F3993">
        <v>6685.9225999999999</v>
      </c>
      <c r="G3993" s="1">
        <v>0.49</v>
      </c>
      <c r="H3993">
        <v>7778.5709898214864</v>
      </c>
      <c r="Q3993">
        <v>3992</v>
      </c>
      <c r="R3993">
        <v>41</v>
      </c>
      <c r="S3993">
        <f>VLOOKUP($R3993,'[3]人物&amp;怪物成长分析'!$B$5:$S$104,12,FALSE)*$W3993</f>
        <v>35953.501719404136</v>
      </c>
      <c r="T3993">
        <f>VLOOKUP($R3993,'[3]人物&amp;怪物成长分析'!$B$5:$S$104,13,FALSE)*$W3993</f>
        <v>1918.2383575904355</v>
      </c>
      <c r="U3993">
        <f>VLOOKUP($R3993,'[3]人物&amp;怪物成长分析'!$B$5:$S$104,14,FALSE)*$W3993</f>
        <v>852.55038115130458</v>
      </c>
      <c r="V3993">
        <f>VLOOKUP($R3993,'[3]人物&amp;怪物成长分析'!$B$5:$S$104,17,FALSE)*$W3993</f>
        <v>6685.9225999999999</v>
      </c>
      <c r="W3993" s="1">
        <v>0.49</v>
      </c>
      <c r="X3993">
        <f t="shared" si="62"/>
        <v>7778.5709898214864</v>
      </c>
    </row>
    <row r="3994" spans="1:24" x14ac:dyDescent="0.15">
      <c r="A3994">
        <v>3993</v>
      </c>
      <c r="B3994">
        <v>33</v>
      </c>
      <c r="C3994">
        <v>20011.83881187794</v>
      </c>
      <c r="D3994">
        <v>1254.6238852264221</v>
      </c>
      <c r="E3994">
        <v>557.61061565618775</v>
      </c>
      <c r="F3994">
        <v>7015.6843999999992</v>
      </c>
      <c r="G3994" s="1">
        <v>0.62</v>
      </c>
      <c r="H3994">
        <v>5997.6488992292734</v>
      </c>
      <c r="Q3994">
        <v>3993</v>
      </c>
      <c r="R3994">
        <v>33</v>
      </c>
      <c r="S3994">
        <f>VLOOKUP($R3994,'[3]人物&amp;怪物成长分析'!$B$5:$S$104,12,FALSE)*$W3994</f>
        <v>20011.83881187794</v>
      </c>
      <c r="T3994">
        <f>VLOOKUP($R3994,'[3]人物&amp;怪物成长分析'!$B$5:$S$104,13,FALSE)*$W3994</f>
        <v>1254.6238852264221</v>
      </c>
      <c r="U3994">
        <f>VLOOKUP($R3994,'[3]人物&amp;怪物成长分析'!$B$5:$S$104,14,FALSE)*$W3994</f>
        <v>557.61061565618775</v>
      </c>
      <c r="V3994">
        <f>VLOOKUP($R3994,'[3]人物&amp;怪物成长分析'!$B$5:$S$104,17,FALSE)*$W3994</f>
        <v>7015.6843999999992</v>
      </c>
      <c r="W3994" s="1">
        <v>0.62</v>
      </c>
      <c r="X3994">
        <f t="shared" si="62"/>
        <v>5997.6488992292734</v>
      </c>
    </row>
    <row r="3995" spans="1:24" x14ac:dyDescent="0.15">
      <c r="A3995">
        <v>3994</v>
      </c>
      <c r="B3995">
        <v>26</v>
      </c>
      <c r="C3995">
        <v>6855.4106108307706</v>
      </c>
      <c r="D3995">
        <v>487.25524578461557</v>
      </c>
      <c r="E3995">
        <v>216.55788701538467</v>
      </c>
      <c r="F3995">
        <v>4267.7143999999998</v>
      </c>
      <c r="G3995" s="1">
        <v>0.46</v>
      </c>
      <c r="H3995">
        <v>2914.8629438798771</v>
      </c>
      <c r="Q3995">
        <v>3994</v>
      </c>
      <c r="R3995">
        <v>26</v>
      </c>
      <c r="S3995">
        <f>VLOOKUP($R3995,'[3]人物&amp;怪物成长分析'!$B$5:$S$104,12,FALSE)*$W3995</f>
        <v>6855.4106108307706</v>
      </c>
      <c r="T3995">
        <f>VLOOKUP($R3995,'[3]人物&amp;怪物成长分析'!$B$5:$S$104,13,FALSE)*$W3995</f>
        <v>487.25524578461557</v>
      </c>
      <c r="U3995">
        <f>VLOOKUP($R3995,'[3]人物&amp;怪物成长分析'!$B$5:$S$104,14,FALSE)*$W3995</f>
        <v>216.55788701538467</v>
      </c>
      <c r="V3995">
        <f>VLOOKUP($R3995,'[3]人物&amp;怪物成长分析'!$B$5:$S$104,17,FALSE)*$W3995</f>
        <v>4267.7143999999998</v>
      </c>
      <c r="W3995" s="1">
        <v>0.46</v>
      </c>
      <c r="X3995">
        <f t="shared" si="62"/>
        <v>2914.8629438798771</v>
      </c>
    </row>
    <row r="3996" spans="1:24" x14ac:dyDescent="0.15">
      <c r="A3996">
        <v>3995</v>
      </c>
      <c r="B3996">
        <v>31</v>
      </c>
      <c r="C3996">
        <v>20155.306349284623</v>
      </c>
      <c r="D3996">
        <v>1288.3137508661541</v>
      </c>
      <c r="E3996">
        <v>572.58388927384635</v>
      </c>
      <c r="F3996">
        <v>8264.6718000000001</v>
      </c>
      <c r="G3996" s="1">
        <v>0.77</v>
      </c>
      <c r="H3996">
        <v>6572.5179673336625</v>
      </c>
      <c r="Q3996">
        <v>3995</v>
      </c>
      <c r="R3996">
        <v>31</v>
      </c>
      <c r="S3996">
        <f>VLOOKUP($R3996,'[3]人物&amp;怪物成长分析'!$B$5:$S$104,12,FALSE)*$W3996</f>
        <v>20155.306349284623</v>
      </c>
      <c r="T3996">
        <f>VLOOKUP($R3996,'[3]人物&amp;怪物成长分析'!$B$5:$S$104,13,FALSE)*$W3996</f>
        <v>1288.3137508661541</v>
      </c>
      <c r="U3996">
        <f>VLOOKUP($R3996,'[3]人物&amp;怪物成长分析'!$B$5:$S$104,14,FALSE)*$W3996</f>
        <v>572.58388927384635</v>
      </c>
      <c r="V3996">
        <f>VLOOKUP($R3996,'[3]人物&amp;怪物成长分析'!$B$5:$S$104,17,FALSE)*$W3996</f>
        <v>8264.6718000000001</v>
      </c>
      <c r="W3996" s="1">
        <v>0.77</v>
      </c>
      <c r="X3996">
        <f t="shared" si="62"/>
        <v>6572.5179673336625</v>
      </c>
    </row>
    <row r="3997" spans="1:24" x14ac:dyDescent="0.15">
      <c r="A3997">
        <v>3996</v>
      </c>
      <c r="B3997">
        <v>21</v>
      </c>
      <c r="C3997">
        <v>2939.970033000001</v>
      </c>
      <c r="D3997">
        <v>239.04894678260879</v>
      </c>
      <c r="E3997">
        <v>106.24397634782613</v>
      </c>
      <c r="F3997">
        <v>2815.8983999999996</v>
      </c>
      <c r="G3997" s="1">
        <v>0.36</v>
      </c>
      <c r="H3997">
        <v>1704.3566165405221</v>
      </c>
      <c r="Q3997">
        <v>3996</v>
      </c>
      <c r="R3997">
        <v>21</v>
      </c>
      <c r="S3997">
        <f>VLOOKUP($R3997,'[3]人物&amp;怪物成长分析'!$B$5:$S$104,12,FALSE)*$W3997</f>
        <v>2939.970033000001</v>
      </c>
      <c r="T3997">
        <f>VLOOKUP($R3997,'[3]人物&amp;怪物成长分析'!$B$5:$S$104,13,FALSE)*$W3997</f>
        <v>239.04894678260879</v>
      </c>
      <c r="U3997">
        <f>VLOOKUP($R3997,'[3]人物&amp;怪物成长分析'!$B$5:$S$104,14,FALSE)*$W3997</f>
        <v>106.24397634782613</v>
      </c>
      <c r="V3997">
        <f>VLOOKUP($R3997,'[3]人物&amp;怪物成长分析'!$B$5:$S$104,17,FALSE)*$W3997</f>
        <v>2815.8983999999996</v>
      </c>
      <c r="W3997" s="1">
        <v>0.36</v>
      </c>
      <c r="X3997">
        <f t="shared" si="62"/>
        <v>1704.3566165405221</v>
      </c>
    </row>
    <row r="3998" spans="1:24" x14ac:dyDescent="0.15">
      <c r="A3998">
        <v>3997</v>
      </c>
      <c r="B3998">
        <v>32</v>
      </c>
      <c r="C3998">
        <v>21261.331036250172</v>
      </c>
      <c r="D3998">
        <v>1345.700026136589</v>
      </c>
      <c r="E3998">
        <v>598.08890050515072</v>
      </c>
      <c r="F3998">
        <v>8047.8703999999998</v>
      </c>
      <c r="G3998" s="1">
        <v>0.73</v>
      </c>
      <c r="H3998">
        <v>6636.6217249100964</v>
      </c>
      <c r="Q3998">
        <v>3997</v>
      </c>
      <c r="R3998">
        <v>32</v>
      </c>
      <c r="S3998">
        <f>VLOOKUP($R3998,'[3]人物&amp;怪物成长分析'!$B$5:$S$104,12,FALSE)*$W3998</f>
        <v>21261.331036250172</v>
      </c>
      <c r="T3998">
        <f>VLOOKUP($R3998,'[3]人物&amp;怪物成长分析'!$B$5:$S$104,13,FALSE)*$W3998</f>
        <v>1345.700026136589</v>
      </c>
      <c r="U3998">
        <f>VLOOKUP($R3998,'[3]人物&amp;怪物成长分析'!$B$5:$S$104,14,FALSE)*$W3998</f>
        <v>598.08890050515072</v>
      </c>
      <c r="V3998">
        <f>VLOOKUP($R3998,'[3]人物&amp;怪物成长分析'!$B$5:$S$104,17,FALSE)*$W3998</f>
        <v>8047.8703999999998</v>
      </c>
      <c r="W3998" s="1">
        <v>0.73</v>
      </c>
      <c r="X3998">
        <f t="shared" si="62"/>
        <v>6636.6217249100964</v>
      </c>
    </row>
    <row r="3999" spans="1:24" x14ac:dyDescent="0.15">
      <c r="A3999">
        <v>3998</v>
      </c>
      <c r="B3999">
        <v>37</v>
      </c>
      <c r="C3999">
        <v>22550.690152434916</v>
      </c>
      <c r="D3999">
        <v>1338.3046749097325</v>
      </c>
      <c r="E3999">
        <v>594.80207773765892</v>
      </c>
      <c r="F3999">
        <v>5865.6845999999996</v>
      </c>
      <c r="G3999" s="1">
        <v>0.47</v>
      </c>
      <c r="H3999">
        <v>5795.3605472937452</v>
      </c>
      <c r="Q3999">
        <v>3998</v>
      </c>
      <c r="R3999">
        <v>37</v>
      </c>
      <c r="S3999">
        <f>VLOOKUP($R3999,'[3]人物&amp;怪物成长分析'!$B$5:$S$104,12,FALSE)*$W3999</f>
        <v>22550.690152434916</v>
      </c>
      <c r="T3999">
        <f>VLOOKUP($R3999,'[3]人物&amp;怪物成长分析'!$B$5:$S$104,13,FALSE)*$W3999</f>
        <v>1338.3046749097325</v>
      </c>
      <c r="U3999">
        <f>VLOOKUP($R3999,'[3]人物&amp;怪物成长分析'!$B$5:$S$104,14,FALSE)*$W3999</f>
        <v>594.80207773765892</v>
      </c>
      <c r="V3999">
        <f>VLOOKUP($R3999,'[3]人物&amp;怪物成长分析'!$B$5:$S$104,17,FALSE)*$W3999</f>
        <v>5865.6845999999996</v>
      </c>
      <c r="W3999" s="1">
        <v>0.47</v>
      </c>
      <c r="X3999">
        <f t="shared" si="62"/>
        <v>5795.3605472937452</v>
      </c>
    </row>
    <row r="4000" spans="1:24" x14ac:dyDescent="0.15">
      <c r="A4000">
        <v>3999</v>
      </c>
      <c r="B4000">
        <v>21</v>
      </c>
      <c r="C4000">
        <v>6369.9350715000028</v>
      </c>
      <c r="D4000">
        <v>517.93938469565239</v>
      </c>
      <c r="E4000">
        <v>230.19528208695664</v>
      </c>
      <c r="F4000">
        <v>6101.1131999999998</v>
      </c>
      <c r="G4000" s="1">
        <v>0.78</v>
      </c>
      <c r="H4000">
        <v>3692.7726691711314</v>
      </c>
      <c r="Q4000">
        <v>3999</v>
      </c>
      <c r="R4000">
        <v>21</v>
      </c>
      <c r="S4000">
        <f>VLOOKUP($R4000,'[3]人物&amp;怪物成长分析'!$B$5:$S$104,12,FALSE)*$W4000</f>
        <v>6369.9350715000028</v>
      </c>
      <c r="T4000">
        <f>VLOOKUP($R4000,'[3]人物&amp;怪物成长分析'!$B$5:$S$104,13,FALSE)*$W4000</f>
        <v>517.93938469565239</v>
      </c>
      <c r="U4000">
        <f>VLOOKUP($R4000,'[3]人物&amp;怪物成长分析'!$B$5:$S$104,14,FALSE)*$W4000</f>
        <v>230.19528208695664</v>
      </c>
      <c r="V4000">
        <f>VLOOKUP($R4000,'[3]人物&amp;怪物成长分析'!$B$5:$S$104,17,FALSE)*$W4000</f>
        <v>6101.1131999999998</v>
      </c>
      <c r="W4000" s="1">
        <v>0.78</v>
      </c>
      <c r="X4000">
        <f t="shared" si="62"/>
        <v>3692.7726691711314</v>
      </c>
    </row>
    <row r="4001" spans="1:24" x14ac:dyDescent="0.15">
      <c r="A4001">
        <v>4000</v>
      </c>
      <c r="B4001">
        <v>23</v>
      </c>
      <c r="C4001">
        <v>7793.1627003135472</v>
      </c>
      <c r="D4001">
        <v>599.15399297658882</v>
      </c>
      <c r="E4001">
        <v>266.29066354515061</v>
      </c>
      <c r="F4001">
        <v>6303.1649999999991</v>
      </c>
      <c r="G4001" s="1">
        <v>0.75</v>
      </c>
      <c r="H4001">
        <v>3984.2967174411374</v>
      </c>
      <c r="Q4001">
        <v>4000</v>
      </c>
      <c r="R4001">
        <v>23</v>
      </c>
      <c r="S4001">
        <f>VLOOKUP($R4001,'[3]人物&amp;怪物成长分析'!$B$5:$S$104,12,FALSE)*$W4001</f>
        <v>7793.1627003135472</v>
      </c>
      <c r="T4001">
        <f>VLOOKUP($R4001,'[3]人物&amp;怪物成长分析'!$B$5:$S$104,13,FALSE)*$W4001</f>
        <v>599.15399297658882</v>
      </c>
      <c r="U4001">
        <f>VLOOKUP($R4001,'[3]人物&amp;怪物成长分析'!$B$5:$S$104,14,FALSE)*$W4001</f>
        <v>266.29066354515061</v>
      </c>
      <c r="V4001">
        <f>VLOOKUP($R4001,'[3]人物&amp;怪物成长分析'!$B$5:$S$104,17,FALSE)*$W4001</f>
        <v>6303.1649999999991</v>
      </c>
      <c r="W4001" s="1">
        <v>0.75</v>
      </c>
      <c r="X4001">
        <f t="shared" si="62"/>
        <v>3984.2967174411374</v>
      </c>
    </row>
    <row r="4002" spans="1:24" x14ac:dyDescent="0.15">
      <c r="A4002">
        <v>4001</v>
      </c>
      <c r="B4002">
        <v>44</v>
      </c>
      <c r="C4002">
        <v>78340.423972391407</v>
      </c>
      <c r="D4002">
        <v>3881.4185883997329</v>
      </c>
      <c r="E4002">
        <v>1725.0749281776593</v>
      </c>
      <c r="F4002">
        <v>11469.3464</v>
      </c>
      <c r="G4002" s="1">
        <v>0.79</v>
      </c>
      <c r="H4002">
        <v>15167.625901767657</v>
      </c>
      <c r="Q4002">
        <v>4001</v>
      </c>
      <c r="R4002">
        <v>44</v>
      </c>
      <c r="S4002">
        <f>VLOOKUP($R4002,'[3]人物&amp;怪物成长分析'!$B$5:$S$104,12,FALSE)*$W4002</f>
        <v>78340.423972391407</v>
      </c>
      <c r="T4002">
        <f>VLOOKUP($R4002,'[3]人物&amp;怪物成长分析'!$B$5:$S$104,13,FALSE)*$W4002</f>
        <v>3881.4185883997329</v>
      </c>
      <c r="U4002">
        <f>VLOOKUP($R4002,'[3]人物&amp;怪物成长分析'!$B$5:$S$104,14,FALSE)*$W4002</f>
        <v>1725.0749281776593</v>
      </c>
      <c r="V4002">
        <f>VLOOKUP($R4002,'[3]人物&amp;怪物成长分析'!$B$5:$S$104,17,FALSE)*$W4002</f>
        <v>11469.3464</v>
      </c>
      <c r="W4002" s="1">
        <v>0.79</v>
      </c>
      <c r="X4002">
        <f t="shared" si="62"/>
        <v>15167.625901767657</v>
      </c>
    </row>
    <row r="4003" spans="1:24" x14ac:dyDescent="0.15">
      <c r="A4003">
        <v>4002</v>
      </c>
      <c r="B4003">
        <v>22</v>
      </c>
      <c r="C4003">
        <v>6128.8366288695661</v>
      </c>
      <c r="D4003">
        <v>484.38664904347837</v>
      </c>
      <c r="E4003">
        <v>215.28295513043486</v>
      </c>
      <c r="F4003">
        <v>5435.7636000000002</v>
      </c>
      <c r="G4003" s="1">
        <v>0.67</v>
      </c>
      <c r="H4003">
        <v>3351.5792319944348</v>
      </c>
      <c r="Q4003">
        <v>4002</v>
      </c>
      <c r="R4003">
        <v>22</v>
      </c>
      <c r="S4003">
        <f>VLOOKUP($R4003,'[3]人物&amp;怪物成长分析'!$B$5:$S$104,12,FALSE)*$W4003</f>
        <v>6128.8366288695661</v>
      </c>
      <c r="T4003">
        <f>VLOOKUP($R4003,'[3]人物&amp;怪物成长分析'!$B$5:$S$104,13,FALSE)*$W4003</f>
        <v>484.38664904347837</v>
      </c>
      <c r="U4003">
        <f>VLOOKUP($R4003,'[3]人物&amp;怪物成长分析'!$B$5:$S$104,14,FALSE)*$W4003</f>
        <v>215.28295513043486</v>
      </c>
      <c r="V4003">
        <f>VLOOKUP($R4003,'[3]人物&amp;怪物成长分析'!$B$5:$S$104,17,FALSE)*$W4003</f>
        <v>5435.7636000000002</v>
      </c>
      <c r="W4003" s="1">
        <v>0.67</v>
      </c>
      <c r="X4003">
        <f t="shared" si="62"/>
        <v>3351.5792319944348</v>
      </c>
    </row>
    <row r="4004" spans="1:24" x14ac:dyDescent="0.15">
      <c r="A4004">
        <v>4003</v>
      </c>
      <c r="B4004">
        <v>35</v>
      </c>
      <c r="C4004">
        <v>17646.626778260874</v>
      </c>
      <c r="D4004">
        <v>1086.4925139130437</v>
      </c>
      <c r="E4004">
        <v>482.88556173913059</v>
      </c>
      <c r="F4004">
        <v>5354.0550000000003</v>
      </c>
      <c r="G4004" s="1">
        <v>0.45</v>
      </c>
      <c r="H4004">
        <v>4914.7462161391313</v>
      </c>
      <c r="Q4004">
        <v>4003</v>
      </c>
      <c r="R4004">
        <v>35</v>
      </c>
      <c r="S4004">
        <f>VLOOKUP($R4004,'[3]人物&amp;怪物成长分析'!$B$5:$S$104,12,FALSE)*$W4004</f>
        <v>17646.626778260874</v>
      </c>
      <c r="T4004">
        <f>VLOOKUP($R4004,'[3]人物&amp;怪物成长分析'!$B$5:$S$104,13,FALSE)*$W4004</f>
        <v>1086.4925139130437</v>
      </c>
      <c r="U4004">
        <f>VLOOKUP($R4004,'[3]人物&amp;怪物成长分析'!$B$5:$S$104,14,FALSE)*$W4004</f>
        <v>482.88556173913059</v>
      </c>
      <c r="V4004">
        <f>VLOOKUP($R4004,'[3]人物&amp;怪物成长分析'!$B$5:$S$104,17,FALSE)*$W4004</f>
        <v>5354.0550000000003</v>
      </c>
      <c r="W4004" s="1">
        <v>0.45</v>
      </c>
      <c r="X4004">
        <f t="shared" si="62"/>
        <v>4914.7462161391313</v>
      </c>
    </row>
    <row r="4005" spans="1:24" x14ac:dyDescent="0.15">
      <c r="A4005">
        <v>4004</v>
      </c>
      <c r="B4005">
        <v>30</v>
      </c>
      <c r="C4005">
        <v>15699.47049564382</v>
      </c>
      <c r="D4005">
        <v>1013.7774669832783</v>
      </c>
      <c r="E4005">
        <v>450.56776310367923</v>
      </c>
      <c r="F4005">
        <v>6996.2739999999994</v>
      </c>
      <c r="G4005" s="1">
        <v>0.67</v>
      </c>
      <c r="H4005">
        <v>5365.2686518952523</v>
      </c>
      <c r="Q4005">
        <v>4004</v>
      </c>
      <c r="R4005">
        <v>30</v>
      </c>
      <c r="S4005">
        <f>VLOOKUP($R4005,'[3]人物&amp;怪物成长分析'!$B$5:$S$104,12,FALSE)*$W4005</f>
        <v>15699.47049564382</v>
      </c>
      <c r="T4005">
        <f>VLOOKUP($R4005,'[3]人物&amp;怪物成长分析'!$B$5:$S$104,13,FALSE)*$W4005</f>
        <v>1013.7774669832783</v>
      </c>
      <c r="U4005">
        <f>VLOOKUP($R4005,'[3]人物&amp;怪物成长分析'!$B$5:$S$104,14,FALSE)*$W4005</f>
        <v>450.56776310367923</v>
      </c>
      <c r="V4005">
        <f>VLOOKUP($R4005,'[3]人物&amp;怪物成长分析'!$B$5:$S$104,17,FALSE)*$W4005</f>
        <v>6996.2739999999994</v>
      </c>
      <c r="W4005" s="1">
        <v>0.67</v>
      </c>
      <c r="X4005">
        <f t="shared" si="62"/>
        <v>5365.2686518952523</v>
      </c>
    </row>
    <row r="4006" spans="1:24" x14ac:dyDescent="0.15">
      <c r="A4006">
        <v>4005</v>
      </c>
      <c r="B4006">
        <v>45</v>
      </c>
      <c r="C4006">
        <v>59987.206959077783</v>
      </c>
      <c r="D4006">
        <v>2902.5246569147166</v>
      </c>
      <c r="E4006">
        <v>1290.0109586287631</v>
      </c>
      <c r="F4006">
        <v>8145.1150000000007</v>
      </c>
      <c r="G4006" s="1">
        <v>0.55000000000000004</v>
      </c>
      <c r="H4006">
        <v>11233.63559268791</v>
      </c>
      <c r="Q4006">
        <v>4005</v>
      </c>
      <c r="R4006">
        <v>45</v>
      </c>
      <c r="S4006">
        <f>VLOOKUP($R4006,'[3]人物&amp;怪物成长分析'!$B$5:$S$104,12,FALSE)*$W4006</f>
        <v>59987.206959077783</v>
      </c>
      <c r="T4006">
        <f>VLOOKUP($R4006,'[3]人物&amp;怪物成长分析'!$B$5:$S$104,13,FALSE)*$W4006</f>
        <v>2902.5246569147166</v>
      </c>
      <c r="U4006">
        <f>VLOOKUP($R4006,'[3]人物&amp;怪物成长分析'!$B$5:$S$104,14,FALSE)*$W4006</f>
        <v>1290.0109586287631</v>
      </c>
      <c r="V4006">
        <f>VLOOKUP($R4006,'[3]人物&amp;怪物成长分析'!$B$5:$S$104,17,FALSE)*$W4006</f>
        <v>8145.1150000000007</v>
      </c>
      <c r="W4006" s="1">
        <v>0.55000000000000004</v>
      </c>
      <c r="X4006">
        <f t="shared" si="62"/>
        <v>11233.63559268791</v>
      </c>
    </row>
    <row r="4007" spans="1:24" x14ac:dyDescent="0.15">
      <c r="A4007">
        <v>4006</v>
      </c>
      <c r="B4007">
        <v>42</v>
      </c>
      <c r="C4007">
        <v>32539.397355708381</v>
      </c>
      <c r="D4007">
        <v>1692.8861095384623</v>
      </c>
      <c r="E4007">
        <v>752.39382646153899</v>
      </c>
      <c r="F4007">
        <v>5574.3519999999999</v>
      </c>
      <c r="G4007" s="1">
        <v>0.4</v>
      </c>
      <c r="H4007">
        <v>6770.5626122740032</v>
      </c>
      <c r="Q4007">
        <v>4006</v>
      </c>
      <c r="R4007">
        <v>42</v>
      </c>
      <c r="S4007">
        <f>VLOOKUP($R4007,'[3]人物&amp;怪物成长分析'!$B$5:$S$104,12,FALSE)*$W4007</f>
        <v>32539.397355708381</v>
      </c>
      <c r="T4007">
        <f>VLOOKUP($R4007,'[3]人物&amp;怪物成长分析'!$B$5:$S$104,13,FALSE)*$W4007</f>
        <v>1692.8861095384623</v>
      </c>
      <c r="U4007">
        <f>VLOOKUP($R4007,'[3]人物&amp;怪物成长分析'!$B$5:$S$104,14,FALSE)*$W4007</f>
        <v>752.39382646153899</v>
      </c>
      <c r="V4007">
        <f>VLOOKUP($R4007,'[3]人物&amp;怪物成长分析'!$B$5:$S$104,17,FALSE)*$W4007</f>
        <v>5574.3519999999999</v>
      </c>
      <c r="W4007" s="1">
        <v>0.4</v>
      </c>
      <c r="X4007">
        <f t="shared" si="62"/>
        <v>6770.5626122740032</v>
      </c>
    </row>
    <row r="4008" spans="1:24" x14ac:dyDescent="0.15">
      <c r="A4008">
        <v>4007</v>
      </c>
      <c r="B4008">
        <v>23</v>
      </c>
      <c r="C4008">
        <v>4468.0799481797667</v>
      </c>
      <c r="D4008">
        <v>343.51495597324424</v>
      </c>
      <c r="E4008">
        <v>152.67331376588635</v>
      </c>
      <c r="F4008">
        <v>3613.8145999999997</v>
      </c>
      <c r="G4008" s="1">
        <v>0.43</v>
      </c>
      <c r="H4008">
        <v>2284.3301179995851</v>
      </c>
      <c r="Q4008">
        <v>4007</v>
      </c>
      <c r="R4008">
        <v>23</v>
      </c>
      <c r="S4008">
        <f>VLOOKUP($R4008,'[3]人物&amp;怪物成长分析'!$B$5:$S$104,12,FALSE)*$W4008</f>
        <v>4468.0799481797667</v>
      </c>
      <c r="T4008">
        <f>VLOOKUP($R4008,'[3]人物&amp;怪物成长分析'!$B$5:$S$104,13,FALSE)*$W4008</f>
        <v>343.51495597324424</v>
      </c>
      <c r="U4008">
        <f>VLOOKUP($R4008,'[3]人物&amp;怪物成长分析'!$B$5:$S$104,14,FALSE)*$W4008</f>
        <v>152.67331376588635</v>
      </c>
      <c r="V4008">
        <f>VLOOKUP($R4008,'[3]人物&amp;怪物成长分析'!$B$5:$S$104,17,FALSE)*$W4008</f>
        <v>3613.8145999999997</v>
      </c>
      <c r="W4008" s="1">
        <v>0.43</v>
      </c>
      <c r="X4008">
        <f t="shared" si="62"/>
        <v>2284.3301179995851</v>
      </c>
    </row>
    <row r="4009" spans="1:24" x14ac:dyDescent="0.15">
      <c r="A4009">
        <v>4008</v>
      </c>
      <c r="B4009">
        <v>50</v>
      </c>
      <c r="C4009">
        <v>116212.17337043484</v>
      </c>
      <c r="D4009">
        <v>5028.4113477592</v>
      </c>
      <c r="E4009">
        <v>2234.8494878929778</v>
      </c>
      <c r="F4009">
        <v>11060.2</v>
      </c>
      <c r="G4009" s="1">
        <v>0.68</v>
      </c>
      <c r="H4009">
        <v>18806.658924563486</v>
      </c>
      <c r="Q4009">
        <v>4008</v>
      </c>
      <c r="R4009">
        <v>50</v>
      </c>
      <c r="S4009">
        <f>VLOOKUP($R4009,'[3]人物&amp;怪物成长分析'!$B$5:$S$104,12,FALSE)*$W4009</f>
        <v>116212.17337043484</v>
      </c>
      <c r="T4009">
        <f>VLOOKUP($R4009,'[3]人物&amp;怪物成长分析'!$B$5:$S$104,13,FALSE)*$W4009</f>
        <v>5028.4113477592</v>
      </c>
      <c r="U4009">
        <f>VLOOKUP($R4009,'[3]人物&amp;怪物成长分析'!$B$5:$S$104,14,FALSE)*$W4009</f>
        <v>2234.8494878929778</v>
      </c>
      <c r="V4009">
        <f>VLOOKUP($R4009,'[3]人物&amp;怪物成长分析'!$B$5:$S$104,17,FALSE)*$W4009</f>
        <v>11060.2</v>
      </c>
      <c r="W4009" s="1">
        <v>0.68</v>
      </c>
      <c r="X4009">
        <f t="shared" si="62"/>
        <v>18806.658924563486</v>
      </c>
    </row>
    <row r="4010" spans="1:24" x14ac:dyDescent="0.15">
      <c r="A4010">
        <v>4009</v>
      </c>
      <c r="B4010">
        <v>42</v>
      </c>
      <c r="C4010">
        <v>39860.761760742767</v>
      </c>
      <c r="D4010">
        <v>2073.7854841846161</v>
      </c>
      <c r="E4010">
        <v>921.68243741538515</v>
      </c>
      <c r="F4010">
        <v>6828.5811999999996</v>
      </c>
      <c r="G4010" s="1">
        <v>0.49</v>
      </c>
      <c r="H4010">
        <v>8293.9392000356529</v>
      </c>
      <c r="Q4010">
        <v>4009</v>
      </c>
      <c r="R4010">
        <v>42</v>
      </c>
      <c r="S4010">
        <f>VLOOKUP($R4010,'[3]人物&amp;怪物成长分析'!$B$5:$S$104,12,FALSE)*$W4010</f>
        <v>39860.761760742767</v>
      </c>
      <c r="T4010">
        <f>VLOOKUP($R4010,'[3]人物&amp;怪物成长分析'!$B$5:$S$104,13,FALSE)*$W4010</f>
        <v>2073.7854841846161</v>
      </c>
      <c r="U4010">
        <f>VLOOKUP($R4010,'[3]人物&amp;怪物成长分析'!$B$5:$S$104,14,FALSE)*$W4010</f>
        <v>921.68243741538515</v>
      </c>
      <c r="V4010">
        <f>VLOOKUP($R4010,'[3]人物&amp;怪物成长分析'!$B$5:$S$104,17,FALSE)*$W4010</f>
        <v>6828.5811999999996</v>
      </c>
      <c r="W4010" s="1">
        <v>0.49</v>
      </c>
      <c r="X4010">
        <f t="shared" si="62"/>
        <v>8293.9392000356529</v>
      </c>
    </row>
    <row r="4011" spans="1:24" x14ac:dyDescent="0.15">
      <c r="A4011">
        <v>4010</v>
      </c>
      <c r="B4011">
        <v>22</v>
      </c>
      <c r="C4011">
        <v>6128.8366288695661</v>
      </c>
      <c r="D4011">
        <v>484.38664904347837</v>
      </c>
      <c r="E4011">
        <v>215.28295513043486</v>
      </c>
      <c r="F4011">
        <v>5435.7636000000002</v>
      </c>
      <c r="G4011" s="1">
        <v>0.67</v>
      </c>
      <c r="H4011">
        <v>3351.5792319944348</v>
      </c>
      <c r="Q4011">
        <v>4010</v>
      </c>
      <c r="R4011">
        <v>22</v>
      </c>
      <c r="S4011">
        <f>VLOOKUP($R4011,'[3]人物&amp;怪物成长分析'!$B$5:$S$104,12,FALSE)*$W4011</f>
        <v>6128.8366288695661</v>
      </c>
      <c r="T4011">
        <f>VLOOKUP($R4011,'[3]人物&amp;怪物成长分析'!$B$5:$S$104,13,FALSE)*$W4011</f>
        <v>484.38664904347837</v>
      </c>
      <c r="U4011">
        <f>VLOOKUP($R4011,'[3]人物&amp;怪物成长分析'!$B$5:$S$104,14,FALSE)*$W4011</f>
        <v>215.28295513043486</v>
      </c>
      <c r="V4011">
        <f>VLOOKUP($R4011,'[3]人物&amp;怪物成长分析'!$B$5:$S$104,17,FALSE)*$W4011</f>
        <v>5435.7636000000002</v>
      </c>
      <c r="W4011" s="1">
        <v>0.67</v>
      </c>
      <c r="X4011">
        <f t="shared" si="62"/>
        <v>3351.5792319944348</v>
      </c>
    </row>
    <row r="4012" spans="1:24" x14ac:dyDescent="0.15">
      <c r="A4012">
        <v>4011</v>
      </c>
      <c r="B4012">
        <v>26</v>
      </c>
      <c r="C4012">
        <v>5961.2266181137138</v>
      </c>
      <c r="D4012">
        <v>423.70021372575269</v>
      </c>
      <c r="E4012">
        <v>188.31120610033452</v>
      </c>
      <c r="F4012">
        <v>3711.056</v>
      </c>
      <c r="G4012" s="1">
        <v>0.4</v>
      </c>
      <c r="H4012">
        <v>2534.6634294607629</v>
      </c>
      <c r="Q4012">
        <v>4011</v>
      </c>
      <c r="R4012">
        <v>26</v>
      </c>
      <c r="S4012">
        <f>VLOOKUP($R4012,'[3]人物&amp;怪物成长分析'!$B$5:$S$104,12,FALSE)*$W4012</f>
        <v>5961.2266181137138</v>
      </c>
      <c r="T4012">
        <f>VLOOKUP($R4012,'[3]人物&amp;怪物成长分析'!$B$5:$S$104,13,FALSE)*$W4012</f>
        <v>423.70021372575269</v>
      </c>
      <c r="U4012">
        <f>VLOOKUP($R4012,'[3]人物&amp;怪物成长分析'!$B$5:$S$104,14,FALSE)*$W4012</f>
        <v>188.31120610033452</v>
      </c>
      <c r="V4012">
        <f>VLOOKUP($R4012,'[3]人物&amp;怪物成长分析'!$B$5:$S$104,17,FALSE)*$W4012</f>
        <v>3711.056</v>
      </c>
      <c r="W4012" s="1">
        <v>0.4</v>
      </c>
      <c r="X4012">
        <f t="shared" si="62"/>
        <v>2534.6634294607629</v>
      </c>
    </row>
    <row r="4013" spans="1:24" x14ac:dyDescent="0.15">
      <c r="A4013">
        <v>4012</v>
      </c>
      <c r="B4013">
        <v>37</v>
      </c>
      <c r="C4013">
        <v>14873.859462244307</v>
      </c>
      <c r="D4013">
        <v>882.71159408939809</v>
      </c>
      <c r="E4013">
        <v>392.31626403973252</v>
      </c>
      <c r="F4013">
        <v>3868.8558000000003</v>
      </c>
      <c r="G4013" s="1">
        <v>0.31</v>
      </c>
      <c r="H4013">
        <v>3822.4718503426834</v>
      </c>
      <c r="Q4013">
        <v>4012</v>
      </c>
      <c r="R4013">
        <v>37</v>
      </c>
      <c r="S4013">
        <f>VLOOKUP($R4013,'[3]人物&amp;怪物成长分析'!$B$5:$S$104,12,FALSE)*$W4013</f>
        <v>14873.859462244307</v>
      </c>
      <c r="T4013">
        <f>VLOOKUP($R4013,'[3]人物&amp;怪物成长分析'!$B$5:$S$104,13,FALSE)*$W4013</f>
        <v>882.71159408939809</v>
      </c>
      <c r="U4013">
        <f>VLOOKUP($R4013,'[3]人物&amp;怪物成长分析'!$B$5:$S$104,14,FALSE)*$W4013</f>
        <v>392.31626403973252</v>
      </c>
      <c r="V4013">
        <f>VLOOKUP($R4013,'[3]人物&amp;怪物成长分析'!$B$5:$S$104,17,FALSE)*$W4013</f>
        <v>3868.8558000000003</v>
      </c>
      <c r="W4013" s="1">
        <v>0.31</v>
      </c>
      <c r="X4013">
        <f t="shared" si="62"/>
        <v>3822.4718503426834</v>
      </c>
    </row>
    <row r="4014" spans="1:24" x14ac:dyDescent="0.15">
      <c r="A4014">
        <v>4013</v>
      </c>
      <c r="B4014">
        <v>33</v>
      </c>
      <c r="C4014">
        <v>23562.326343017576</v>
      </c>
      <c r="D4014">
        <v>1477.2184455085292</v>
      </c>
      <c r="E4014">
        <v>656.54153133712418</v>
      </c>
      <c r="F4014">
        <v>8260.4025999999994</v>
      </c>
      <c r="G4014" s="1">
        <v>0.73</v>
      </c>
      <c r="H4014">
        <v>7061.7478974796268</v>
      </c>
      <c r="Q4014">
        <v>4013</v>
      </c>
      <c r="R4014">
        <v>33</v>
      </c>
      <c r="S4014">
        <f>VLOOKUP($R4014,'[3]人物&amp;怪物成长分析'!$B$5:$S$104,12,FALSE)*$W4014</f>
        <v>23562.326343017576</v>
      </c>
      <c r="T4014">
        <f>VLOOKUP($R4014,'[3]人物&amp;怪物成长分析'!$B$5:$S$104,13,FALSE)*$W4014</f>
        <v>1477.2184455085292</v>
      </c>
      <c r="U4014">
        <f>VLOOKUP($R4014,'[3]人物&amp;怪物成长分析'!$B$5:$S$104,14,FALSE)*$W4014</f>
        <v>656.54153133712418</v>
      </c>
      <c r="V4014">
        <f>VLOOKUP($R4014,'[3]人物&amp;怪物成长分析'!$B$5:$S$104,17,FALSE)*$W4014</f>
        <v>8260.4025999999994</v>
      </c>
      <c r="W4014" s="1">
        <v>0.73</v>
      </c>
      <c r="X4014">
        <f t="shared" si="62"/>
        <v>7061.7478974796268</v>
      </c>
    </row>
    <row r="4015" spans="1:24" x14ac:dyDescent="0.15">
      <c r="A4015">
        <v>4014</v>
      </c>
      <c r="B4015">
        <v>22</v>
      </c>
      <c r="C4015">
        <v>3567.5317690434786</v>
      </c>
      <c r="D4015">
        <v>281.95640765217399</v>
      </c>
      <c r="E4015">
        <v>125.31395895652177</v>
      </c>
      <c r="F4015">
        <v>3164.1012000000001</v>
      </c>
      <c r="G4015" s="1">
        <v>0.39</v>
      </c>
      <c r="H4015">
        <v>1950.9192544445223</v>
      </c>
      <c r="Q4015">
        <v>4014</v>
      </c>
      <c r="R4015">
        <v>22</v>
      </c>
      <c r="S4015">
        <f>VLOOKUP($R4015,'[3]人物&amp;怪物成长分析'!$B$5:$S$104,12,FALSE)*$W4015</f>
        <v>3567.5317690434786</v>
      </c>
      <c r="T4015">
        <f>VLOOKUP($R4015,'[3]人物&amp;怪物成长分析'!$B$5:$S$104,13,FALSE)*$W4015</f>
        <v>281.95640765217399</v>
      </c>
      <c r="U4015">
        <f>VLOOKUP($R4015,'[3]人物&amp;怪物成长分析'!$B$5:$S$104,14,FALSE)*$W4015</f>
        <v>125.31395895652177</v>
      </c>
      <c r="V4015">
        <f>VLOOKUP($R4015,'[3]人物&amp;怪物成长分析'!$B$5:$S$104,17,FALSE)*$W4015</f>
        <v>3164.1012000000001</v>
      </c>
      <c r="W4015" s="1">
        <v>0.39</v>
      </c>
      <c r="X4015">
        <f t="shared" si="62"/>
        <v>1950.9192544445223</v>
      </c>
    </row>
    <row r="4016" spans="1:24" x14ac:dyDescent="0.15">
      <c r="A4016">
        <v>4015</v>
      </c>
      <c r="B4016">
        <v>46</v>
      </c>
      <c r="C4016">
        <v>64624.037915288856</v>
      </c>
      <c r="D4016">
        <v>3055.1088180569914</v>
      </c>
      <c r="E4016">
        <v>1357.8261413586631</v>
      </c>
      <c r="F4016">
        <v>8154.2375999999995</v>
      </c>
      <c r="G4016" s="1">
        <v>0.54</v>
      </c>
      <c r="H4016">
        <v>11724.40471203265</v>
      </c>
      <c r="Q4016">
        <v>4015</v>
      </c>
      <c r="R4016">
        <v>46</v>
      </c>
      <c r="S4016">
        <f>VLOOKUP($R4016,'[3]人物&amp;怪物成长分析'!$B$5:$S$104,12,FALSE)*$W4016</f>
        <v>64624.037915288856</v>
      </c>
      <c r="T4016">
        <f>VLOOKUP($R4016,'[3]人物&amp;怪物成长分析'!$B$5:$S$104,13,FALSE)*$W4016</f>
        <v>3055.1088180569914</v>
      </c>
      <c r="U4016">
        <f>VLOOKUP($R4016,'[3]人物&amp;怪物成长分析'!$B$5:$S$104,14,FALSE)*$W4016</f>
        <v>1357.8261413586631</v>
      </c>
      <c r="V4016">
        <f>VLOOKUP($R4016,'[3]人物&amp;怪物成长分析'!$B$5:$S$104,17,FALSE)*$W4016</f>
        <v>8154.2375999999995</v>
      </c>
      <c r="W4016" s="1">
        <v>0.54</v>
      </c>
      <c r="X4016">
        <f t="shared" si="62"/>
        <v>11724.40471203265</v>
      </c>
    </row>
    <row r="4017" spans="1:24" x14ac:dyDescent="0.15">
      <c r="A4017">
        <v>4016</v>
      </c>
      <c r="B4017">
        <v>35</v>
      </c>
      <c r="C4017">
        <v>29411.044630434786</v>
      </c>
      <c r="D4017">
        <v>1810.8208565217392</v>
      </c>
      <c r="E4017">
        <v>804.80926956521762</v>
      </c>
      <c r="F4017">
        <v>8923.4249999999993</v>
      </c>
      <c r="G4017" s="1">
        <v>0.75</v>
      </c>
      <c r="H4017">
        <v>8191.2436935652186</v>
      </c>
      <c r="Q4017">
        <v>4016</v>
      </c>
      <c r="R4017">
        <v>35</v>
      </c>
      <c r="S4017">
        <f>VLOOKUP($R4017,'[3]人物&amp;怪物成长分析'!$B$5:$S$104,12,FALSE)*$W4017</f>
        <v>29411.044630434786</v>
      </c>
      <c r="T4017">
        <f>VLOOKUP($R4017,'[3]人物&amp;怪物成长分析'!$B$5:$S$104,13,FALSE)*$W4017</f>
        <v>1810.8208565217392</v>
      </c>
      <c r="U4017">
        <f>VLOOKUP($R4017,'[3]人物&amp;怪物成长分析'!$B$5:$S$104,14,FALSE)*$W4017</f>
        <v>804.80926956521762</v>
      </c>
      <c r="V4017">
        <f>VLOOKUP($R4017,'[3]人物&amp;怪物成长分析'!$B$5:$S$104,17,FALSE)*$W4017</f>
        <v>8923.4249999999993</v>
      </c>
      <c r="W4017" s="1">
        <v>0.75</v>
      </c>
      <c r="X4017">
        <f t="shared" si="62"/>
        <v>8191.2436935652186</v>
      </c>
    </row>
    <row r="4018" spans="1:24" x14ac:dyDescent="0.15">
      <c r="A4018">
        <v>4017</v>
      </c>
      <c r="B4018">
        <v>31</v>
      </c>
      <c r="C4018">
        <v>9423.2601113538494</v>
      </c>
      <c r="D4018">
        <v>602.32850689846168</v>
      </c>
      <c r="E4018">
        <v>267.70155862153854</v>
      </c>
      <c r="F4018">
        <v>3864.0023999999999</v>
      </c>
      <c r="G4018" s="1">
        <v>0.36</v>
      </c>
      <c r="H4018">
        <v>3072.8655431689845</v>
      </c>
      <c r="Q4018">
        <v>4017</v>
      </c>
      <c r="R4018">
        <v>31</v>
      </c>
      <c r="S4018">
        <f>VLOOKUP($R4018,'[3]人物&amp;怪物成长分析'!$B$5:$S$104,12,FALSE)*$W4018</f>
        <v>9423.2601113538494</v>
      </c>
      <c r="T4018">
        <f>VLOOKUP($R4018,'[3]人物&amp;怪物成长分析'!$B$5:$S$104,13,FALSE)*$W4018</f>
        <v>602.32850689846168</v>
      </c>
      <c r="U4018">
        <f>VLOOKUP($R4018,'[3]人物&amp;怪物成长分析'!$B$5:$S$104,14,FALSE)*$W4018</f>
        <v>267.70155862153854</v>
      </c>
      <c r="V4018">
        <f>VLOOKUP($R4018,'[3]人物&amp;怪物成长分析'!$B$5:$S$104,17,FALSE)*$W4018</f>
        <v>3864.0023999999999</v>
      </c>
      <c r="W4018" s="1">
        <v>0.36</v>
      </c>
      <c r="X4018">
        <f t="shared" si="62"/>
        <v>3072.8655431689845</v>
      </c>
    </row>
    <row r="4019" spans="1:24" x14ac:dyDescent="0.15">
      <c r="A4019">
        <v>4018</v>
      </c>
      <c r="B4019">
        <v>28</v>
      </c>
      <c r="C4019">
        <v>6187.9955197003364</v>
      </c>
      <c r="D4019">
        <v>418.73653892709046</v>
      </c>
      <c r="E4019">
        <v>186.10512841204019</v>
      </c>
      <c r="F4019">
        <v>3253.7736</v>
      </c>
      <c r="G4019" s="1">
        <v>0.33</v>
      </c>
      <c r="H4019">
        <v>2350.3734145525732</v>
      </c>
      <c r="Q4019">
        <v>4018</v>
      </c>
      <c r="R4019">
        <v>28</v>
      </c>
      <c r="S4019">
        <f>VLOOKUP($R4019,'[3]人物&amp;怪物成长分析'!$B$5:$S$104,12,FALSE)*$W4019</f>
        <v>6187.9955197003364</v>
      </c>
      <c r="T4019">
        <f>VLOOKUP($R4019,'[3]人物&amp;怪物成长分析'!$B$5:$S$104,13,FALSE)*$W4019</f>
        <v>418.73653892709046</v>
      </c>
      <c r="U4019">
        <f>VLOOKUP($R4019,'[3]人物&amp;怪物成长分析'!$B$5:$S$104,14,FALSE)*$W4019</f>
        <v>186.10512841204019</v>
      </c>
      <c r="V4019">
        <f>VLOOKUP($R4019,'[3]人物&amp;怪物成长分析'!$B$5:$S$104,17,FALSE)*$W4019</f>
        <v>3253.7736</v>
      </c>
      <c r="W4019" s="1">
        <v>0.33</v>
      </c>
      <c r="X4019">
        <f t="shared" si="62"/>
        <v>2350.3734145525732</v>
      </c>
    </row>
    <row r="4020" spans="1:24" x14ac:dyDescent="0.15">
      <c r="A4020">
        <v>4019</v>
      </c>
      <c r="B4020">
        <v>32</v>
      </c>
      <c r="C4020">
        <v>14271.304394195322</v>
      </c>
      <c r="D4020">
        <v>903.27809973551859</v>
      </c>
      <c r="E4020">
        <v>401.45693321578608</v>
      </c>
      <c r="F4020">
        <v>5401.9951999999994</v>
      </c>
      <c r="G4020" s="1">
        <v>0.49</v>
      </c>
      <c r="H4020">
        <v>4454.718692062941</v>
      </c>
      <c r="Q4020">
        <v>4019</v>
      </c>
      <c r="R4020">
        <v>32</v>
      </c>
      <c r="S4020">
        <f>VLOOKUP($R4020,'[3]人物&amp;怪物成长分析'!$B$5:$S$104,12,FALSE)*$W4020</f>
        <v>14271.304394195322</v>
      </c>
      <c r="T4020">
        <f>VLOOKUP($R4020,'[3]人物&amp;怪物成长分析'!$B$5:$S$104,13,FALSE)*$W4020</f>
        <v>903.27809973551859</v>
      </c>
      <c r="U4020">
        <f>VLOOKUP($R4020,'[3]人物&amp;怪物成长分析'!$B$5:$S$104,14,FALSE)*$W4020</f>
        <v>401.45693321578608</v>
      </c>
      <c r="V4020">
        <f>VLOOKUP($R4020,'[3]人物&amp;怪物成长分析'!$B$5:$S$104,17,FALSE)*$W4020</f>
        <v>5401.9951999999994</v>
      </c>
      <c r="W4020" s="1">
        <v>0.49</v>
      </c>
      <c r="X4020">
        <f t="shared" si="62"/>
        <v>4454.718692062941</v>
      </c>
    </row>
    <row r="4021" spans="1:24" x14ac:dyDescent="0.15">
      <c r="A4021">
        <v>4020</v>
      </c>
      <c r="B4021">
        <v>44</v>
      </c>
      <c r="C4021">
        <v>69415.565545156933</v>
      </c>
      <c r="D4021">
        <v>3439.2316606073582</v>
      </c>
      <c r="E4021">
        <v>1528.5474047143816</v>
      </c>
      <c r="F4021">
        <v>10162.712</v>
      </c>
      <c r="G4021" s="1">
        <v>0.7</v>
      </c>
      <c r="H4021">
        <v>13439.66852055362</v>
      </c>
      <c r="Q4021">
        <v>4020</v>
      </c>
      <c r="R4021">
        <v>44</v>
      </c>
      <c r="S4021">
        <f>VLOOKUP($R4021,'[3]人物&amp;怪物成长分析'!$B$5:$S$104,12,FALSE)*$W4021</f>
        <v>69415.565545156933</v>
      </c>
      <c r="T4021">
        <f>VLOOKUP($R4021,'[3]人物&amp;怪物成长分析'!$B$5:$S$104,13,FALSE)*$W4021</f>
        <v>3439.2316606073582</v>
      </c>
      <c r="U4021">
        <f>VLOOKUP($R4021,'[3]人物&amp;怪物成长分析'!$B$5:$S$104,14,FALSE)*$W4021</f>
        <v>1528.5474047143816</v>
      </c>
      <c r="V4021">
        <f>VLOOKUP($R4021,'[3]人物&amp;怪物成长分析'!$B$5:$S$104,17,FALSE)*$W4021</f>
        <v>10162.712</v>
      </c>
      <c r="W4021" s="1">
        <v>0.7</v>
      </c>
      <c r="X4021">
        <f t="shared" si="62"/>
        <v>13439.66852055362</v>
      </c>
    </row>
    <row r="4022" spans="1:24" x14ac:dyDescent="0.15">
      <c r="A4022">
        <v>4021</v>
      </c>
      <c r="B4022">
        <v>33</v>
      </c>
      <c r="C4022">
        <v>19689.067218137974</v>
      </c>
      <c r="D4022">
        <v>1234.3880161098668</v>
      </c>
      <c r="E4022">
        <v>548.61689604882986</v>
      </c>
      <c r="F4022">
        <v>6902.5281999999988</v>
      </c>
      <c r="G4022" s="1">
        <v>0.61</v>
      </c>
      <c r="H4022">
        <v>5900.9126266610592</v>
      </c>
      <c r="Q4022">
        <v>4021</v>
      </c>
      <c r="R4022">
        <v>33</v>
      </c>
      <c r="S4022">
        <f>VLOOKUP($R4022,'[3]人物&amp;怪物成长分析'!$B$5:$S$104,12,FALSE)*$W4022</f>
        <v>19689.067218137974</v>
      </c>
      <c r="T4022">
        <f>VLOOKUP($R4022,'[3]人物&amp;怪物成长分析'!$B$5:$S$104,13,FALSE)*$W4022</f>
        <v>1234.3880161098668</v>
      </c>
      <c r="U4022">
        <f>VLOOKUP($R4022,'[3]人物&amp;怪物成长分析'!$B$5:$S$104,14,FALSE)*$W4022</f>
        <v>548.61689604882986</v>
      </c>
      <c r="V4022">
        <f>VLOOKUP($R4022,'[3]人物&amp;怪物成长分析'!$B$5:$S$104,17,FALSE)*$W4022</f>
        <v>6902.5281999999988</v>
      </c>
      <c r="W4022" s="1">
        <v>0.61</v>
      </c>
      <c r="X4022">
        <f t="shared" si="62"/>
        <v>5900.9126266610592</v>
      </c>
    </row>
    <row r="4023" spans="1:24" x14ac:dyDescent="0.15">
      <c r="A4023">
        <v>4022</v>
      </c>
      <c r="B4023">
        <v>45</v>
      </c>
      <c r="C4023">
        <v>85072.766232873939</v>
      </c>
      <c r="D4023">
        <v>4116.3076952608708</v>
      </c>
      <c r="E4023">
        <v>1829.4700867826093</v>
      </c>
      <c r="F4023">
        <v>11551.253999999999</v>
      </c>
      <c r="G4023" s="1">
        <v>0.78</v>
      </c>
      <c r="H4023">
        <v>15931.337749630124</v>
      </c>
      <c r="Q4023">
        <v>4022</v>
      </c>
      <c r="R4023">
        <v>45</v>
      </c>
      <c r="S4023">
        <f>VLOOKUP($R4023,'[3]人物&amp;怪物成长分析'!$B$5:$S$104,12,FALSE)*$W4023</f>
        <v>85072.766232873939</v>
      </c>
      <c r="T4023">
        <f>VLOOKUP($R4023,'[3]人物&amp;怪物成长分析'!$B$5:$S$104,13,FALSE)*$W4023</f>
        <v>4116.3076952608708</v>
      </c>
      <c r="U4023">
        <f>VLOOKUP($R4023,'[3]人物&amp;怪物成长分析'!$B$5:$S$104,14,FALSE)*$W4023</f>
        <v>1829.4700867826093</v>
      </c>
      <c r="V4023">
        <f>VLOOKUP($R4023,'[3]人物&amp;怪物成长分析'!$B$5:$S$104,17,FALSE)*$W4023</f>
        <v>11551.253999999999</v>
      </c>
      <c r="W4023" s="1">
        <v>0.78</v>
      </c>
      <c r="X4023">
        <f t="shared" si="62"/>
        <v>15931.337749630124</v>
      </c>
    </row>
    <row r="4024" spans="1:24" x14ac:dyDescent="0.15">
      <c r="A4024">
        <v>4023</v>
      </c>
      <c r="B4024">
        <v>41</v>
      </c>
      <c r="C4024">
        <v>49894.655447336358</v>
      </c>
      <c r="D4024">
        <v>2662.0450676765231</v>
      </c>
      <c r="E4024">
        <v>1183.1311411895656</v>
      </c>
      <c r="F4024">
        <v>9278.4232000000011</v>
      </c>
      <c r="G4024" s="1">
        <v>0.68</v>
      </c>
      <c r="H4024">
        <v>10794.751577711451</v>
      </c>
      <c r="Q4024">
        <v>4023</v>
      </c>
      <c r="R4024">
        <v>41</v>
      </c>
      <c r="S4024">
        <f>VLOOKUP($R4024,'[3]人物&amp;怪物成长分析'!$B$5:$S$104,12,FALSE)*$W4024</f>
        <v>49894.655447336358</v>
      </c>
      <c r="T4024">
        <f>VLOOKUP($R4024,'[3]人物&amp;怪物成长分析'!$B$5:$S$104,13,FALSE)*$W4024</f>
        <v>2662.0450676765231</v>
      </c>
      <c r="U4024">
        <f>VLOOKUP($R4024,'[3]人物&amp;怪物成长分析'!$B$5:$S$104,14,FALSE)*$W4024</f>
        <v>1183.1311411895656</v>
      </c>
      <c r="V4024">
        <f>VLOOKUP($R4024,'[3]人物&amp;怪物成长分析'!$B$5:$S$104,17,FALSE)*$W4024</f>
        <v>9278.4232000000011</v>
      </c>
      <c r="W4024" s="1">
        <v>0.68</v>
      </c>
      <c r="X4024">
        <f t="shared" si="62"/>
        <v>10794.751577711451</v>
      </c>
    </row>
    <row r="4025" spans="1:24" x14ac:dyDescent="0.15">
      <c r="A4025">
        <v>4024</v>
      </c>
      <c r="B4025">
        <v>35</v>
      </c>
      <c r="C4025">
        <v>21960.246657391308</v>
      </c>
      <c r="D4025">
        <v>1352.0795728695655</v>
      </c>
      <c r="E4025">
        <v>600.92425460869595</v>
      </c>
      <c r="F4025">
        <v>6662.8240000000005</v>
      </c>
      <c r="G4025" s="1">
        <v>0.56000000000000005</v>
      </c>
      <c r="H4025">
        <v>6116.1286245286965</v>
      </c>
      <c r="Q4025">
        <v>4024</v>
      </c>
      <c r="R4025">
        <v>35</v>
      </c>
      <c r="S4025">
        <f>VLOOKUP($R4025,'[3]人物&amp;怪物成长分析'!$B$5:$S$104,12,FALSE)*$W4025</f>
        <v>21960.246657391308</v>
      </c>
      <c r="T4025">
        <f>VLOOKUP($R4025,'[3]人物&amp;怪物成长分析'!$B$5:$S$104,13,FALSE)*$W4025</f>
        <v>1352.0795728695655</v>
      </c>
      <c r="U4025">
        <f>VLOOKUP($R4025,'[3]人物&amp;怪物成长分析'!$B$5:$S$104,14,FALSE)*$W4025</f>
        <v>600.92425460869595</v>
      </c>
      <c r="V4025">
        <f>VLOOKUP($R4025,'[3]人物&amp;怪物成长分析'!$B$5:$S$104,17,FALSE)*$W4025</f>
        <v>6662.8240000000005</v>
      </c>
      <c r="W4025" s="1">
        <v>0.56000000000000005</v>
      </c>
      <c r="X4025">
        <f t="shared" si="62"/>
        <v>6116.1286245286965</v>
      </c>
    </row>
    <row r="4026" spans="1:24" x14ac:dyDescent="0.15">
      <c r="A4026">
        <v>4025</v>
      </c>
      <c r="B4026">
        <v>22</v>
      </c>
      <c r="C4026">
        <v>7318.0138852173914</v>
      </c>
      <c r="D4026">
        <v>578.37211826086968</v>
      </c>
      <c r="E4026">
        <v>257.05427478260879</v>
      </c>
      <c r="F4026">
        <v>6490.4639999999999</v>
      </c>
      <c r="G4026" s="1">
        <v>0.8</v>
      </c>
      <c r="H4026">
        <v>4001.8856501426085</v>
      </c>
      <c r="Q4026">
        <v>4025</v>
      </c>
      <c r="R4026">
        <v>22</v>
      </c>
      <c r="S4026">
        <f>VLOOKUP($R4026,'[3]人物&amp;怪物成长分析'!$B$5:$S$104,12,FALSE)*$W4026</f>
        <v>7318.0138852173914</v>
      </c>
      <c r="T4026">
        <f>VLOOKUP($R4026,'[3]人物&amp;怪物成长分析'!$B$5:$S$104,13,FALSE)*$W4026</f>
        <v>578.37211826086968</v>
      </c>
      <c r="U4026">
        <f>VLOOKUP($R4026,'[3]人物&amp;怪物成长分析'!$B$5:$S$104,14,FALSE)*$W4026</f>
        <v>257.05427478260879</v>
      </c>
      <c r="V4026">
        <f>VLOOKUP($R4026,'[3]人物&amp;怪物成长分析'!$B$5:$S$104,17,FALSE)*$W4026</f>
        <v>6490.4639999999999</v>
      </c>
      <c r="W4026" s="1">
        <v>0.8</v>
      </c>
      <c r="X4026">
        <f t="shared" si="62"/>
        <v>4001.8856501426085</v>
      </c>
    </row>
    <row r="4027" spans="1:24" x14ac:dyDescent="0.15">
      <c r="A4027">
        <v>4026</v>
      </c>
      <c r="B4027">
        <v>28</v>
      </c>
      <c r="C4027">
        <v>12938.536086646156</v>
      </c>
      <c r="D4027">
        <v>875.54003593846176</v>
      </c>
      <c r="E4027">
        <v>389.1289048615385</v>
      </c>
      <c r="F4027">
        <v>6803.3447999999999</v>
      </c>
      <c r="G4027" s="1">
        <v>0.69</v>
      </c>
      <c r="H4027">
        <v>4914.417139519016</v>
      </c>
      <c r="Q4027">
        <v>4026</v>
      </c>
      <c r="R4027">
        <v>28</v>
      </c>
      <c r="S4027">
        <f>VLOOKUP($R4027,'[3]人物&amp;怪物成长分析'!$B$5:$S$104,12,FALSE)*$W4027</f>
        <v>12938.536086646156</v>
      </c>
      <c r="T4027">
        <f>VLOOKUP($R4027,'[3]人物&amp;怪物成长分析'!$B$5:$S$104,13,FALSE)*$W4027</f>
        <v>875.54003593846176</v>
      </c>
      <c r="U4027">
        <f>VLOOKUP($R4027,'[3]人物&amp;怪物成长分析'!$B$5:$S$104,14,FALSE)*$W4027</f>
        <v>389.1289048615385</v>
      </c>
      <c r="V4027">
        <f>VLOOKUP($R4027,'[3]人物&amp;怪物成长分析'!$B$5:$S$104,17,FALSE)*$W4027</f>
        <v>6803.3447999999999</v>
      </c>
      <c r="W4027" s="1">
        <v>0.69</v>
      </c>
      <c r="X4027">
        <f t="shared" si="62"/>
        <v>4914.417139519016</v>
      </c>
    </row>
    <row r="4028" spans="1:24" x14ac:dyDescent="0.15">
      <c r="A4028">
        <v>4027</v>
      </c>
      <c r="B4028">
        <v>31</v>
      </c>
      <c r="C4028">
        <v>14396.64739234616</v>
      </c>
      <c r="D4028">
        <v>920.22410776153879</v>
      </c>
      <c r="E4028">
        <v>408.9884923384617</v>
      </c>
      <c r="F4028">
        <v>5903.3370000000004</v>
      </c>
      <c r="G4028" s="1">
        <v>0.55000000000000004</v>
      </c>
      <c r="H4028">
        <v>4694.6556909526162</v>
      </c>
      <c r="Q4028">
        <v>4027</v>
      </c>
      <c r="R4028">
        <v>31</v>
      </c>
      <c r="S4028">
        <f>VLOOKUP($R4028,'[3]人物&amp;怪物成长分析'!$B$5:$S$104,12,FALSE)*$W4028</f>
        <v>14396.64739234616</v>
      </c>
      <c r="T4028">
        <f>VLOOKUP($R4028,'[3]人物&amp;怪物成长分析'!$B$5:$S$104,13,FALSE)*$W4028</f>
        <v>920.22410776153879</v>
      </c>
      <c r="U4028">
        <f>VLOOKUP($R4028,'[3]人物&amp;怪物成长分析'!$B$5:$S$104,14,FALSE)*$W4028</f>
        <v>408.9884923384617</v>
      </c>
      <c r="V4028">
        <f>VLOOKUP($R4028,'[3]人物&amp;怪物成长分析'!$B$5:$S$104,17,FALSE)*$W4028</f>
        <v>5903.3370000000004</v>
      </c>
      <c r="W4028" s="1">
        <v>0.55000000000000004</v>
      </c>
      <c r="X4028">
        <f t="shared" si="62"/>
        <v>4694.6556909526162</v>
      </c>
    </row>
    <row r="4029" spans="1:24" x14ac:dyDescent="0.15">
      <c r="A4029">
        <v>4028</v>
      </c>
      <c r="B4029">
        <v>37</v>
      </c>
      <c r="C4029">
        <v>35025.540023994661</v>
      </c>
      <c r="D4029">
        <v>2078.6434312427759</v>
      </c>
      <c r="E4029">
        <v>923.84152499678942</v>
      </c>
      <c r="F4029">
        <v>9110.5313999999998</v>
      </c>
      <c r="G4029" s="1">
        <v>0.73</v>
      </c>
      <c r="H4029">
        <v>9001.3046798392224</v>
      </c>
      <c r="Q4029">
        <v>4028</v>
      </c>
      <c r="R4029">
        <v>37</v>
      </c>
      <c r="S4029">
        <f>VLOOKUP($R4029,'[3]人物&amp;怪物成长分析'!$B$5:$S$104,12,FALSE)*$W4029</f>
        <v>35025.540023994661</v>
      </c>
      <c r="T4029">
        <f>VLOOKUP($R4029,'[3]人物&amp;怪物成长分析'!$B$5:$S$104,13,FALSE)*$W4029</f>
        <v>2078.6434312427759</v>
      </c>
      <c r="U4029">
        <f>VLOOKUP($R4029,'[3]人物&amp;怪物成长分析'!$B$5:$S$104,14,FALSE)*$W4029</f>
        <v>923.84152499678942</v>
      </c>
      <c r="V4029">
        <f>VLOOKUP($R4029,'[3]人物&amp;怪物成长分析'!$B$5:$S$104,17,FALSE)*$W4029</f>
        <v>9110.5313999999998</v>
      </c>
      <c r="W4029" s="1">
        <v>0.73</v>
      </c>
      <c r="X4029">
        <f t="shared" si="62"/>
        <v>9001.3046798392224</v>
      </c>
    </row>
    <row r="4030" spans="1:24" x14ac:dyDescent="0.15">
      <c r="A4030">
        <v>4029</v>
      </c>
      <c r="B4030">
        <v>31</v>
      </c>
      <c r="C4030">
        <v>16752.462420184624</v>
      </c>
      <c r="D4030">
        <v>1070.8062344861542</v>
      </c>
      <c r="E4030">
        <v>475.9138819938463</v>
      </c>
      <c r="F4030">
        <v>6869.3375999999998</v>
      </c>
      <c r="G4030" s="1">
        <v>0.64</v>
      </c>
      <c r="H4030">
        <v>5462.8720767448622</v>
      </c>
      <c r="Q4030">
        <v>4029</v>
      </c>
      <c r="R4030">
        <v>31</v>
      </c>
      <c r="S4030">
        <f>VLOOKUP($R4030,'[3]人物&amp;怪物成长分析'!$B$5:$S$104,12,FALSE)*$W4030</f>
        <v>16752.462420184624</v>
      </c>
      <c r="T4030">
        <f>VLOOKUP($R4030,'[3]人物&amp;怪物成长分析'!$B$5:$S$104,13,FALSE)*$W4030</f>
        <v>1070.8062344861542</v>
      </c>
      <c r="U4030">
        <f>VLOOKUP($R4030,'[3]人物&amp;怪物成长分析'!$B$5:$S$104,14,FALSE)*$W4030</f>
        <v>475.9138819938463</v>
      </c>
      <c r="V4030">
        <f>VLOOKUP($R4030,'[3]人物&amp;怪物成长分析'!$B$5:$S$104,17,FALSE)*$W4030</f>
        <v>6869.3375999999998</v>
      </c>
      <c r="W4030" s="1">
        <v>0.64</v>
      </c>
      <c r="X4030">
        <f t="shared" si="62"/>
        <v>5462.8720767448622</v>
      </c>
    </row>
    <row r="4031" spans="1:24" x14ac:dyDescent="0.15">
      <c r="A4031">
        <v>4030</v>
      </c>
      <c r="B4031">
        <v>35</v>
      </c>
      <c r="C4031">
        <v>16470.18499304348</v>
      </c>
      <c r="D4031">
        <v>1014.0596796521739</v>
      </c>
      <c r="E4031">
        <v>450.6931909565219</v>
      </c>
      <c r="F4031">
        <v>4997.1179999999995</v>
      </c>
      <c r="G4031" s="1">
        <v>0.42</v>
      </c>
      <c r="H4031">
        <v>4587.0964683965221</v>
      </c>
      <c r="Q4031">
        <v>4030</v>
      </c>
      <c r="R4031">
        <v>35</v>
      </c>
      <c r="S4031">
        <f>VLOOKUP($R4031,'[3]人物&amp;怪物成长分析'!$B$5:$S$104,12,FALSE)*$W4031</f>
        <v>16470.18499304348</v>
      </c>
      <c r="T4031">
        <f>VLOOKUP($R4031,'[3]人物&amp;怪物成长分析'!$B$5:$S$104,13,FALSE)*$W4031</f>
        <v>1014.0596796521739</v>
      </c>
      <c r="U4031">
        <f>VLOOKUP($R4031,'[3]人物&amp;怪物成长分析'!$B$5:$S$104,14,FALSE)*$W4031</f>
        <v>450.6931909565219</v>
      </c>
      <c r="V4031">
        <f>VLOOKUP($R4031,'[3]人物&amp;怪物成长分析'!$B$5:$S$104,17,FALSE)*$W4031</f>
        <v>4997.1179999999995</v>
      </c>
      <c r="W4031" s="1">
        <v>0.42</v>
      </c>
      <c r="X4031">
        <f t="shared" si="62"/>
        <v>4587.0964683965221</v>
      </c>
    </row>
    <row r="4032" spans="1:24" x14ac:dyDescent="0.15">
      <c r="A4032">
        <v>4031</v>
      </c>
      <c r="B4032">
        <v>49</v>
      </c>
      <c r="C4032">
        <v>68656.472657582737</v>
      </c>
      <c r="D4032">
        <v>3035.3194270980616</v>
      </c>
      <c r="E4032">
        <v>1349.0308564880277</v>
      </c>
      <c r="F4032">
        <v>7028.4983999999995</v>
      </c>
      <c r="G4032" s="1">
        <v>0.44</v>
      </c>
      <c r="H4032">
        <v>11424.358375067279</v>
      </c>
      <c r="Q4032">
        <v>4031</v>
      </c>
      <c r="R4032">
        <v>49</v>
      </c>
      <c r="S4032">
        <f>VLOOKUP($R4032,'[3]人物&amp;怪物成长分析'!$B$5:$S$104,12,FALSE)*$W4032</f>
        <v>68656.472657582737</v>
      </c>
      <c r="T4032">
        <f>VLOOKUP($R4032,'[3]人物&amp;怪物成长分析'!$B$5:$S$104,13,FALSE)*$W4032</f>
        <v>3035.3194270980616</v>
      </c>
      <c r="U4032">
        <f>VLOOKUP($R4032,'[3]人物&amp;怪物成长分析'!$B$5:$S$104,14,FALSE)*$W4032</f>
        <v>1349.0308564880277</v>
      </c>
      <c r="V4032">
        <f>VLOOKUP($R4032,'[3]人物&amp;怪物成长分析'!$B$5:$S$104,17,FALSE)*$W4032</f>
        <v>7028.4983999999995</v>
      </c>
      <c r="W4032" s="1">
        <v>0.44</v>
      </c>
      <c r="X4032">
        <f t="shared" si="62"/>
        <v>11424.358375067279</v>
      </c>
    </row>
    <row r="4033" spans="1:24" x14ac:dyDescent="0.15">
      <c r="A4033">
        <v>4032</v>
      </c>
      <c r="B4033">
        <v>48</v>
      </c>
      <c r="C4033">
        <v>70131.907640197591</v>
      </c>
      <c r="D4033">
        <v>3169.2596701773928</v>
      </c>
      <c r="E4033">
        <v>1408.5598534121746</v>
      </c>
      <c r="F4033">
        <v>7684.5328</v>
      </c>
      <c r="G4033" s="1">
        <v>0.49</v>
      </c>
      <c r="H4033">
        <v>11995.004377436966</v>
      </c>
      <c r="Q4033">
        <v>4032</v>
      </c>
      <c r="R4033">
        <v>48</v>
      </c>
      <c r="S4033">
        <f>VLOOKUP($R4033,'[3]人物&amp;怪物成长分析'!$B$5:$S$104,12,FALSE)*$W4033</f>
        <v>70131.907640197591</v>
      </c>
      <c r="T4033">
        <f>VLOOKUP($R4033,'[3]人物&amp;怪物成长分析'!$B$5:$S$104,13,FALSE)*$W4033</f>
        <v>3169.2596701773928</v>
      </c>
      <c r="U4033">
        <f>VLOOKUP($R4033,'[3]人物&amp;怪物成长分析'!$B$5:$S$104,14,FALSE)*$W4033</f>
        <v>1408.5598534121746</v>
      </c>
      <c r="V4033">
        <f>VLOOKUP($R4033,'[3]人物&amp;怪物成长分析'!$B$5:$S$104,17,FALSE)*$W4033</f>
        <v>7684.5328</v>
      </c>
      <c r="W4033" s="1">
        <v>0.49</v>
      </c>
      <c r="X4033">
        <f t="shared" si="62"/>
        <v>11995.004377436966</v>
      </c>
    </row>
    <row r="4034" spans="1:24" x14ac:dyDescent="0.15">
      <c r="A4034">
        <v>4033</v>
      </c>
      <c r="B4034">
        <v>19</v>
      </c>
      <c r="C4034">
        <v>5065.0862614239131</v>
      </c>
      <c r="D4034">
        <v>437.01163669565233</v>
      </c>
      <c r="E4034">
        <v>194.22739408695659</v>
      </c>
      <c r="F4034">
        <v>5719.3314</v>
      </c>
      <c r="G4034" s="1">
        <v>0.79</v>
      </c>
      <c r="H4034">
        <v>3334.0981886874788</v>
      </c>
      <c r="Q4034">
        <v>4033</v>
      </c>
      <c r="R4034">
        <v>19</v>
      </c>
      <c r="S4034">
        <f>VLOOKUP($R4034,'[3]人物&amp;怪物成长分析'!$B$5:$S$104,12,FALSE)*$W4034</f>
        <v>5065.0862614239131</v>
      </c>
      <c r="T4034">
        <f>VLOOKUP($R4034,'[3]人物&amp;怪物成长分析'!$B$5:$S$104,13,FALSE)*$W4034</f>
        <v>437.01163669565233</v>
      </c>
      <c r="U4034">
        <f>VLOOKUP($R4034,'[3]人物&amp;怪物成长分析'!$B$5:$S$104,14,FALSE)*$W4034</f>
        <v>194.22739408695659</v>
      </c>
      <c r="V4034">
        <f>VLOOKUP($R4034,'[3]人物&amp;怪物成长分析'!$B$5:$S$104,17,FALSE)*$W4034</f>
        <v>5719.3314</v>
      </c>
      <c r="W4034" s="1">
        <v>0.79</v>
      </c>
      <c r="X4034">
        <f t="shared" si="62"/>
        <v>3334.0981886874788</v>
      </c>
    </row>
    <row r="4035" spans="1:24" x14ac:dyDescent="0.15">
      <c r="A4035">
        <v>4034</v>
      </c>
      <c r="B4035">
        <v>31</v>
      </c>
      <c r="C4035">
        <v>13873.13294171539</v>
      </c>
      <c r="D4035">
        <v>886.76141293384649</v>
      </c>
      <c r="E4035">
        <v>394.11618352615397</v>
      </c>
      <c r="F4035">
        <v>5688.6702000000005</v>
      </c>
      <c r="G4035" s="1">
        <v>0.53</v>
      </c>
      <c r="H4035">
        <v>4523.9409385543395</v>
      </c>
      <c r="Q4035">
        <v>4034</v>
      </c>
      <c r="R4035">
        <v>31</v>
      </c>
      <c r="S4035">
        <f>VLOOKUP($R4035,'[3]人物&amp;怪物成长分析'!$B$5:$S$104,12,FALSE)*$W4035</f>
        <v>13873.13294171539</v>
      </c>
      <c r="T4035">
        <f>VLOOKUP($R4035,'[3]人物&amp;怪物成长分析'!$B$5:$S$104,13,FALSE)*$W4035</f>
        <v>886.76141293384649</v>
      </c>
      <c r="U4035">
        <f>VLOOKUP($R4035,'[3]人物&amp;怪物成长分析'!$B$5:$S$104,14,FALSE)*$W4035</f>
        <v>394.11618352615397</v>
      </c>
      <c r="V4035">
        <f>VLOOKUP($R4035,'[3]人物&amp;怪物成长分析'!$B$5:$S$104,17,FALSE)*$W4035</f>
        <v>5688.6702000000005</v>
      </c>
      <c r="W4035" s="1">
        <v>0.53</v>
      </c>
      <c r="X4035">
        <f t="shared" ref="X4035:X4098" si="63">SUMPRODUCT(S4035:V4035,$M$6:$P$6)*1.2</f>
        <v>4523.9409385543395</v>
      </c>
    </row>
    <row r="4036" spans="1:24" x14ac:dyDescent="0.15">
      <c r="A4036">
        <v>4035</v>
      </c>
      <c r="B4036">
        <v>28</v>
      </c>
      <c r="C4036">
        <v>6750.5405669458205</v>
      </c>
      <c r="D4036">
        <v>456.80349701137141</v>
      </c>
      <c r="E4036">
        <v>203.02377644949837</v>
      </c>
      <c r="F4036">
        <v>3549.5711999999999</v>
      </c>
      <c r="G4036" s="1">
        <v>0.36</v>
      </c>
      <c r="H4036">
        <v>2564.0437249664433</v>
      </c>
      <c r="Q4036">
        <v>4035</v>
      </c>
      <c r="R4036">
        <v>28</v>
      </c>
      <c r="S4036">
        <f>VLOOKUP($R4036,'[3]人物&amp;怪物成长分析'!$B$5:$S$104,12,FALSE)*$W4036</f>
        <v>6750.5405669458205</v>
      </c>
      <c r="T4036">
        <f>VLOOKUP($R4036,'[3]人物&amp;怪物成长分析'!$B$5:$S$104,13,FALSE)*$W4036</f>
        <v>456.80349701137141</v>
      </c>
      <c r="U4036">
        <f>VLOOKUP($R4036,'[3]人物&amp;怪物成长分析'!$B$5:$S$104,14,FALSE)*$W4036</f>
        <v>203.02377644949837</v>
      </c>
      <c r="V4036">
        <f>VLOOKUP($R4036,'[3]人物&amp;怪物成长分析'!$B$5:$S$104,17,FALSE)*$W4036</f>
        <v>3549.5711999999999</v>
      </c>
      <c r="W4036" s="1">
        <v>0.36</v>
      </c>
      <c r="X4036">
        <f t="shared" si="63"/>
        <v>2564.0437249664433</v>
      </c>
    </row>
    <row r="4037" spans="1:24" x14ac:dyDescent="0.15">
      <c r="A4037">
        <v>4036</v>
      </c>
      <c r="B4037">
        <v>30</v>
      </c>
      <c r="C4037">
        <v>16402.431861120407</v>
      </c>
      <c r="D4037">
        <v>1059.1704878929772</v>
      </c>
      <c r="E4037">
        <v>470.74243906354536</v>
      </c>
      <c r="F4037">
        <v>7309.5399999999991</v>
      </c>
      <c r="G4037" s="1">
        <v>0.7</v>
      </c>
      <c r="H4037">
        <v>5605.5045616816069</v>
      </c>
      <c r="Q4037">
        <v>4036</v>
      </c>
      <c r="R4037">
        <v>30</v>
      </c>
      <c r="S4037">
        <f>VLOOKUP($R4037,'[3]人物&amp;怪物成长分析'!$B$5:$S$104,12,FALSE)*$W4037</f>
        <v>16402.431861120407</v>
      </c>
      <c r="T4037">
        <f>VLOOKUP($R4037,'[3]人物&amp;怪物成长分析'!$B$5:$S$104,13,FALSE)*$W4037</f>
        <v>1059.1704878929772</v>
      </c>
      <c r="U4037">
        <f>VLOOKUP($R4037,'[3]人物&amp;怪物成长分析'!$B$5:$S$104,14,FALSE)*$W4037</f>
        <v>470.74243906354536</v>
      </c>
      <c r="V4037">
        <f>VLOOKUP($R4037,'[3]人物&amp;怪物成长分析'!$B$5:$S$104,17,FALSE)*$W4037</f>
        <v>7309.5399999999991</v>
      </c>
      <c r="W4037" s="1">
        <v>0.7</v>
      </c>
      <c r="X4037">
        <f t="shared" si="63"/>
        <v>5605.5045616816069</v>
      </c>
    </row>
    <row r="4038" spans="1:24" x14ac:dyDescent="0.15">
      <c r="A4038">
        <v>4037</v>
      </c>
      <c r="B4038">
        <v>22</v>
      </c>
      <c r="C4038">
        <v>4024.9076368695651</v>
      </c>
      <c r="D4038">
        <v>318.10466504347835</v>
      </c>
      <c r="E4038">
        <v>141.37985113043482</v>
      </c>
      <c r="F4038">
        <v>3569.7552000000001</v>
      </c>
      <c r="G4038" s="1">
        <v>0.44</v>
      </c>
      <c r="H4038">
        <v>2201.0371075784351</v>
      </c>
      <c r="Q4038">
        <v>4037</v>
      </c>
      <c r="R4038">
        <v>22</v>
      </c>
      <c r="S4038">
        <f>VLOOKUP($R4038,'[3]人物&amp;怪物成长分析'!$B$5:$S$104,12,FALSE)*$W4038</f>
        <v>4024.9076368695651</v>
      </c>
      <c r="T4038">
        <f>VLOOKUP($R4038,'[3]人物&amp;怪物成长分析'!$B$5:$S$104,13,FALSE)*$W4038</f>
        <v>318.10466504347835</v>
      </c>
      <c r="U4038">
        <f>VLOOKUP($R4038,'[3]人物&amp;怪物成长分析'!$B$5:$S$104,14,FALSE)*$W4038</f>
        <v>141.37985113043482</v>
      </c>
      <c r="V4038">
        <f>VLOOKUP($R4038,'[3]人物&amp;怪物成长分析'!$B$5:$S$104,17,FALSE)*$W4038</f>
        <v>3569.7552000000001</v>
      </c>
      <c r="W4038" s="1">
        <v>0.44</v>
      </c>
      <c r="X4038">
        <f t="shared" si="63"/>
        <v>2201.0371075784351</v>
      </c>
    </row>
    <row r="4039" spans="1:24" x14ac:dyDescent="0.15">
      <c r="A4039">
        <v>4038</v>
      </c>
      <c r="B4039">
        <v>41</v>
      </c>
      <c r="C4039">
        <v>51362.145313434477</v>
      </c>
      <c r="D4039">
        <v>2740.3405108434795</v>
      </c>
      <c r="E4039">
        <v>1217.929115930435</v>
      </c>
      <c r="F4039">
        <v>9551.3179999999993</v>
      </c>
      <c r="G4039" s="1">
        <v>0.7</v>
      </c>
      <c r="H4039">
        <v>11112.244271173551</v>
      </c>
      <c r="Q4039">
        <v>4038</v>
      </c>
      <c r="R4039">
        <v>41</v>
      </c>
      <c r="S4039">
        <f>VLOOKUP($R4039,'[3]人物&amp;怪物成长分析'!$B$5:$S$104,12,FALSE)*$W4039</f>
        <v>51362.145313434477</v>
      </c>
      <c r="T4039">
        <f>VLOOKUP($R4039,'[3]人物&amp;怪物成长分析'!$B$5:$S$104,13,FALSE)*$W4039</f>
        <v>2740.3405108434795</v>
      </c>
      <c r="U4039">
        <f>VLOOKUP($R4039,'[3]人物&amp;怪物成长分析'!$B$5:$S$104,14,FALSE)*$W4039</f>
        <v>1217.929115930435</v>
      </c>
      <c r="V4039">
        <f>VLOOKUP($R4039,'[3]人物&amp;怪物成长分析'!$B$5:$S$104,17,FALSE)*$W4039</f>
        <v>9551.3179999999993</v>
      </c>
      <c r="W4039" s="1">
        <v>0.7</v>
      </c>
      <c r="X4039">
        <f t="shared" si="63"/>
        <v>11112.244271173551</v>
      </c>
    </row>
    <row r="4040" spans="1:24" x14ac:dyDescent="0.15">
      <c r="A4040">
        <v>4039</v>
      </c>
      <c r="B4040">
        <v>44</v>
      </c>
      <c r="C4040">
        <v>54540.801499766167</v>
      </c>
      <c r="D4040">
        <v>2702.2534476200672</v>
      </c>
      <c r="E4040">
        <v>1201.0015322755858</v>
      </c>
      <c r="F4040">
        <v>7984.9880000000003</v>
      </c>
      <c r="G4040" s="1">
        <v>0.55000000000000004</v>
      </c>
      <c r="H4040">
        <v>10559.73955186356</v>
      </c>
      <c r="Q4040">
        <v>4039</v>
      </c>
      <c r="R4040">
        <v>44</v>
      </c>
      <c r="S4040">
        <f>VLOOKUP($R4040,'[3]人物&amp;怪物成长分析'!$B$5:$S$104,12,FALSE)*$W4040</f>
        <v>54540.801499766167</v>
      </c>
      <c r="T4040">
        <f>VLOOKUP($R4040,'[3]人物&amp;怪物成长分析'!$B$5:$S$104,13,FALSE)*$W4040</f>
        <v>2702.2534476200672</v>
      </c>
      <c r="U4040">
        <f>VLOOKUP($R4040,'[3]人物&amp;怪物成长分析'!$B$5:$S$104,14,FALSE)*$W4040</f>
        <v>1201.0015322755858</v>
      </c>
      <c r="V4040">
        <f>VLOOKUP($R4040,'[3]人物&amp;怪物成长分析'!$B$5:$S$104,17,FALSE)*$W4040</f>
        <v>7984.9880000000003</v>
      </c>
      <c r="W4040" s="1">
        <v>0.55000000000000004</v>
      </c>
      <c r="X4040">
        <f t="shared" si="63"/>
        <v>10559.73955186356</v>
      </c>
    </row>
    <row r="4041" spans="1:24" x14ac:dyDescent="0.15">
      <c r="A4041">
        <v>4040</v>
      </c>
      <c r="B4041">
        <v>23</v>
      </c>
      <c r="C4041">
        <v>3532.9004241421417</v>
      </c>
      <c r="D4041">
        <v>271.61647681605365</v>
      </c>
      <c r="E4041">
        <v>120.71843414046829</v>
      </c>
      <c r="F4041">
        <v>2857.4348</v>
      </c>
      <c r="G4041" s="1">
        <v>0.34</v>
      </c>
      <c r="H4041">
        <v>1806.2145119066492</v>
      </c>
      <c r="Q4041">
        <v>4040</v>
      </c>
      <c r="R4041">
        <v>23</v>
      </c>
      <c r="S4041">
        <f>VLOOKUP($R4041,'[3]人物&amp;怪物成长分析'!$B$5:$S$104,12,FALSE)*$W4041</f>
        <v>3532.9004241421417</v>
      </c>
      <c r="T4041">
        <f>VLOOKUP($R4041,'[3]人物&amp;怪物成长分析'!$B$5:$S$104,13,FALSE)*$W4041</f>
        <v>271.61647681605365</v>
      </c>
      <c r="U4041">
        <f>VLOOKUP($R4041,'[3]人物&amp;怪物成长分析'!$B$5:$S$104,14,FALSE)*$W4041</f>
        <v>120.71843414046829</v>
      </c>
      <c r="V4041">
        <f>VLOOKUP($R4041,'[3]人物&amp;怪物成长分析'!$B$5:$S$104,17,FALSE)*$W4041</f>
        <v>2857.4348</v>
      </c>
      <c r="W4041" s="1">
        <v>0.34</v>
      </c>
      <c r="X4041">
        <f t="shared" si="63"/>
        <v>1806.2145119066492</v>
      </c>
    </row>
    <row r="4042" spans="1:24" x14ac:dyDescent="0.15">
      <c r="A4042">
        <v>4041</v>
      </c>
      <c r="B4042">
        <v>19</v>
      </c>
      <c r="C4042">
        <v>4423.9361017499996</v>
      </c>
      <c r="D4042">
        <v>381.69370800000007</v>
      </c>
      <c r="E4042">
        <v>169.64164800000003</v>
      </c>
      <c r="F4042">
        <v>4995.3653999999997</v>
      </c>
      <c r="G4042" s="1">
        <v>0.69</v>
      </c>
      <c r="H4042">
        <v>2912.060443284</v>
      </c>
      <c r="Q4042">
        <v>4041</v>
      </c>
      <c r="R4042">
        <v>19</v>
      </c>
      <c r="S4042">
        <f>VLOOKUP($R4042,'[3]人物&amp;怪物成长分析'!$B$5:$S$104,12,FALSE)*$W4042</f>
        <v>4423.9361017499996</v>
      </c>
      <c r="T4042">
        <f>VLOOKUP($R4042,'[3]人物&amp;怪物成长分析'!$B$5:$S$104,13,FALSE)*$W4042</f>
        <v>381.69370800000007</v>
      </c>
      <c r="U4042">
        <f>VLOOKUP($R4042,'[3]人物&amp;怪物成长分析'!$B$5:$S$104,14,FALSE)*$W4042</f>
        <v>169.64164800000003</v>
      </c>
      <c r="V4042">
        <f>VLOOKUP($R4042,'[3]人物&amp;怪物成长分析'!$B$5:$S$104,17,FALSE)*$W4042</f>
        <v>4995.3653999999997</v>
      </c>
      <c r="W4042" s="1">
        <v>0.69</v>
      </c>
      <c r="X4042">
        <f t="shared" si="63"/>
        <v>2912.060443284</v>
      </c>
    </row>
    <row r="4043" spans="1:24" x14ac:dyDescent="0.15">
      <c r="A4043">
        <v>4042</v>
      </c>
      <c r="B4043">
        <v>39</v>
      </c>
      <c r="C4043">
        <v>20111.1031047346</v>
      </c>
      <c r="D4043">
        <v>1130.3208450144484</v>
      </c>
      <c r="E4043">
        <v>502.3648200064215</v>
      </c>
      <c r="F4043">
        <v>4441.2363999999998</v>
      </c>
      <c r="G4043" s="1">
        <v>0.34</v>
      </c>
      <c r="H4043">
        <v>4736.5801982523044</v>
      </c>
      <c r="Q4043">
        <v>4042</v>
      </c>
      <c r="R4043">
        <v>39</v>
      </c>
      <c r="S4043">
        <f>VLOOKUP($R4043,'[3]人物&amp;怪物成长分析'!$B$5:$S$104,12,FALSE)*$W4043</f>
        <v>20111.1031047346</v>
      </c>
      <c r="T4043">
        <f>VLOOKUP($R4043,'[3]人物&amp;怪物成长分析'!$B$5:$S$104,13,FALSE)*$W4043</f>
        <v>1130.3208450144484</v>
      </c>
      <c r="U4043">
        <f>VLOOKUP($R4043,'[3]人物&amp;怪物成长分析'!$B$5:$S$104,14,FALSE)*$W4043</f>
        <v>502.3648200064215</v>
      </c>
      <c r="V4043">
        <f>VLOOKUP($R4043,'[3]人物&amp;怪物成长分析'!$B$5:$S$104,17,FALSE)*$W4043</f>
        <v>4441.2363999999998</v>
      </c>
      <c r="W4043" s="1">
        <v>0.34</v>
      </c>
      <c r="X4043">
        <f t="shared" si="63"/>
        <v>4736.5801982523044</v>
      </c>
    </row>
    <row r="4044" spans="1:24" x14ac:dyDescent="0.15">
      <c r="A4044">
        <v>4043</v>
      </c>
      <c r="B4044">
        <v>27</v>
      </c>
      <c r="C4044">
        <v>6034.1541283083634</v>
      </c>
      <c r="D4044">
        <v>418.35252502474924</v>
      </c>
      <c r="E4044">
        <v>185.93445556655524</v>
      </c>
      <c r="F4044">
        <v>3444.7607999999996</v>
      </c>
      <c r="G4044" s="1">
        <v>0.36</v>
      </c>
      <c r="H4044">
        <v>2420.2461812683669</v>
      </c>
      <c r="Q4044">
        <v>4043</v>
      </c>
      <c r="R4044">
        <v>27</v>
      </c>
      <c r="S4044">
        <f>VLOOKUP($R4044,'[3]人物&amp;怪物成长分析'!$B$5:$S$104,12,FALSE)*$W4044</f>
        <v>6034.1541283083634</v>
      </c>
      <c r="T4044">
        <f>VLOOKUP($R4044,'[3]人物&amp;怪物成长分析'!$B$5:$S$104,13,FALSE)*$W4044</f>
        <v>418.35252502474924</v>
      </c>
      <c r="U4044">
        <f>VLOOKUP($R4044,'[3]人物&amp;怪物成长分析'!$B$5:$S$104,14,FALSE)*$W4044</f>
        <v>185.93445556655524</v>
      </c>
      <c r="V4044">
        <f>VLOOKUP($R4044,'[3]人物&amp;怪物成长分析'!$B$5:$S$104,17,FALSE)*$W4044</f>
        <v>3444.7607999999996</v>
      </c>
      <c r="W4044" s="1">
        <v>0.36</v>
      </c>
      <c r="X4044">
        <f t="shared" si="63"/>
        <v>2420.2461812683669</v>
      </c>
    </row>
    <row r="4045" spans="1:24" x14ac:dyDescent="0.15">
      <c r="A4045">
        <v>4044</v>
      </c>
      <c r="B4045">
        <v>34</v>
      </c>
      <c r="C4045">
        <v>12829.766482366556</v>
      </c>
      <c r="D4045">
        <v>796.98467219959889</v>
      </c>
      <c r="E4045">
        <v>354.21540986648836</v>
      </c>
      <c r="F4045">
        <v>4178.4336000000003</v>
      </c>
      <c r="G4045" s="1">
        <v>0.36</v>
      </c>
      <c r="H4045">
        <v>3702.0697984328995</v>
      </c>
      <c r="Q4045">
        <v>4044</v>
      </c>
      <c r="R4045">
        <v>34</v>
      </c>
      <c r="S4045">
        <f>VLOOKUP($R4045,'[3]人物&amp;怪物成长分析'!$B$5:$S$104,12,FALSE)*$W4045</f>
        <v>12829.766482366556</v>
      </c>
      <c r="T4045">
        <f>VLOOKUP($R4045,'[3]人物&amp;怪物成长分析'!$B$5:$S$104,13,FALSE)*$W4045</f>
        <v>796.98467219959889</v>
      </c>
      <c r="U4045">
        <f>VLOOKUP($R4045,'[3]人物&amp;怪物成长分析'!$B$5:$S$104,14,FALSE)*$W4045</f>
        <v>354.21540986648836</v>
      </c>
      <c r="V4045">
        <f>VLOOKUP($R4045,'[3]人物&amp;怪物成长分析'!$B$5:$S$104,17,FALSE)*$W4045</f>
        <v>4178.4336000000003</v>
      </c>
      <c r="W4045" s="1">
        <v>0.36</v>
      </c>
      <c r="X4045">
        <f t="shared" si="63"/>
        <v>3702.0697984328995</v>
      </c>
    </row>
    <row r="4046" spans="1:24" x14ac:dyDescent="0.15">
      <c r="A4046">
        <v>4045</v>
      </c>
      <c r="B4046">
        <v>20</v>
      </c>
      <c r="C4046">
        <v>4788.5697391304357</v>
      </c>
      <c r="D4046">
        <v>400.90351304347837</v>
      </c>
      <c r="E4046">
        <v>178.17933913043484</v>
      </c>
      <c r="F4046">
        <v>4970.3279999999995</v>
      </c>
      <c r="G4046" s="1">
        <v>0.66</v>
      </c>
      <c r="H4046">
        <v>2952.6445940869567</v>
      </c>
      <c r="Q4046">
        <v>4045</v>
      </c>
      <c r="R4046">
        <v>20</v>
      </c>
      <c r="S4046">
        <f>VLOOKUP($R4046,'[3]人物&amp;怪物成长分析'!$B$5:$S$104,12,FALSE)*$W4046</f>
        <v>4788.5697391304357</v>
      </c>
      <c r="T4046">
        <f>VLOOKUP($R4046,'[3]人物&amp;怪物成长分析'!$B$5:$S$104,13,FALSE)*$W4046</f>
        <v>400.90351304347837</v>
      </c>
      <c r="U4046">
        <f>VLOOKUP($R4046,'[3]人物&amp;怪物成长分析'!$B$5:$S$104,14,FALSE)*$W4046</f>
        <v>178.17933913043484</v>
      </c>
      <c r="V4046">
        <f>VLOOKUP($R4046,'[3]人物&amp;怪物成长分析'!$B$5:$S$104,17,FALSE)*$W4046</f>
        <v>4970.3279999999995</v>
      </c>
      <c r="W4046" s="1">
        <v>0.66</v>
      </c>
      <c r="X4046">
        <f t="shared" si="63"/>
        <v>2952.6445940869567</v>
      </c>
    </row>
    <row r="4047" spans="1:24" x14ac:dyDescent="0.15">
      <c r="A4047">
        <v>4046</v>
      </c>
      <c r="B4047">
        <v>42</v>
      </c>
      <c r="C4047">
        <v>29285.457620137542</v>
      </c>
      <c r="D4047">
        <v>1523.597498584616</v>
      </c>
      <c r="E4047">
        <v>677.15444381538498</v>
      </c>
      <c r="F4047">
        <v>5016.9168</v>
      </c>
      <c r="G4047" s="1">
        <v>0.36</v>
      </c>
      <c r="H4047">
        <v>6093.5063510466034</v>
      </c>
      <c r="Q4047">
        <v>4046</v>
      </c>
      <c r="R4047">
        <v>42</v>
      </c>
      <c r="S4047">
        <f>VLOOKUP($R4047,'[3]人物&amp;怪物成长分析'!$B$5:$S$104,12,FALSE)*$W4047</f>
        <v>29285.457620137542</v>
      </c>
      <c r="T4047">
        <f>VLOOKUP($R4047,'[3]人物&amp;怪物成长分析'!$B$5:$S$104,13,FALSE)*$W4047</f>
        <v>1523.597498584616</v>
      </c>
      <c r="U4047">
        <f>VLOOKUP($R4047,'[3]人物&amp;怪物成长分析'!$B$5:$S$104,14,FALSE)*$W4047</f>
        <v>677.15444381538498</v>
      </c>
      <c r="V4047">
        <f>VLOOKUP($R4047,'[3]人物&amp;怪物成长分析'!$B$5:$S$104,17,FALSE)*$W4047</f>
        <v>5016.9168</v>
      </c>
      <c r="W4047" s="1">
        <v>0.36</v>
      </c>
      <c r="X4047">
        <f t="shared" si="63"/>
        <v>6093.5063510466034</v>
      </c>
    </row>
    <row r="4048" spans="1:24" x14ac:dyDescent="0.15">
      <c r="A4048">
        <v>4047</v>
      </c>
      <c r="B4048">
        <v>21</v>
      </c>
      <c r="C4048">
        <v>4246.6233810000022</v>
      </c>
      <c r="D4048">
        <v>345.29292313043499</v>
      </c>
      <c r="E4048">
        <v>153.46352139130443</v>
      </c>
      <c r="F4048">
        <v>4067.4088000000002</v>
      </c>
      <c r="G4048" s="1">
        <v>0.52</v>
      </c>
      <c r="H4048">
        <v>2461.8484461140874</v>
      </c>
      <c r="Q4048">
        <v>4047</v>
      </c>
      <c r="R4048">
        <v>21</v>
      </c>
      <c r="S4048">
        <f>VLOOKUP($R4048,'[3]人物&amp;怪物成长分析'!$B$5:$S$104,12,FALSE)*$W4048</f>
        <v>4246.6233810000022</v>
      </c>
      <c r="T4048">
        <f>VLOOKUP($R4048,'[3]人物&amp;怪物成长分析'!$B$5:$S$104,13,FALSE)*$W4048</f>
        <v>345.29292313043499</v>
      </c>
      <c r="U4048">
        <f>VLOOKUP($R4048,'[3]人物&amp;怪物成长分析'!$B$5:$S$104,14,FALSE)*$W4048</f>
        <v>153.46352139130443</v>
      </c>
      <c r="V4048">
        <f>VLOOKUP($R4048,'[3]人物&amp;怪物成长分析'!$B$5:$S$104,17,FALSE)*$W4048</f>
        <v>4067.4088000000002</v>
      </c>
      <c r="W4048" s="1">
        <v>0.52</v>
      </c>
      <c r="X4048">
        <f t="shared" si="63"/>
        <v>2461.8484461140874</v>
      </c>
    </row>
    <row r="4049" spans="1:24" x14ac:dyDescent="0.15">
      <c r="A4049">
        <v>4048</v>
      </c>
      <c r="B4049">
        <v>43</v>
      </c>
      <c r="C4049">
        <v>35074.837559029307</v>
      </c>
      <c r="D4049">
        <v>1780.3190421469569</v>
      </c>
      <c r="E4049">
        <v>791.25290762086991</v>
      </c>
      <c r="F4049">
        <v>5548.5378000000001</v>
      </c>
      <c r="G4049" s="1">
        <v>0.39</v>
      </c>
      <c r="H4049">
        <v>7033.2819649547992</v>
      </c>
      <c r="Q4049">
        <v>4048</v>
      </c>
      <c r="R4049">
        <v>43</v>
      </c>
      <c r="S4049">
        <f>VLOOKUP($R4049,'[3]人物&amp;怪物成长分析'!$B$5:$S$104,12,FALSE)*$W4049</f>
        <v>35074.837559029307</v>
      </c>
      <c r="T4049">
        <f>VLOOKUP($R4049,'[3]人物&amp;怪物成长分析'!$B$5:$S$104,13,FALSE)*$W4049</f>
        <v>1780.3190421469569</v>
      </c>
      <c r="U4049">
        <f>VLOOKUP($R4049,'[3]人物&amp;怪物成长分析'!$B$5:$S$104,14,FALSE)*$W4049</f>
        <v>791.25290762086991</v>
      </c>
      <c r="V4049">
        <f>VLOOKUP($R4049,'[3]人物&amp;怪物成长分析'!$B$5:$S$104,17,FALSE)*$W4049</f>
        <v>5548.5378000000001</v>
      </c>
      <c r="W4049" s="1">
        <v>0.39</v>
      </c>
      <c r="X4049">
        <f t="shared" si="63"/>
        <v>7033.2819649547992</v>
      </c>
    </row>
    <row r="4050" spans="1:24" x14ac:dyDescent="0.15">
      <c r="A4050">
        <v>4049</v>
      </c>
      <c r="B4050">
        <v>23</v>
      </c>
      <c r="C4050">
        <v>8104.8892083260898</v>
      </c>
      <c r="D4050">
        <v>623.12015269565245</v>
      </c>
      <c r="E4050">
        <v>276.94229008695663</v>
      </c>
      <c r="F4050">
        <v>6555.2915999999996</v>
      </c>
      <c r="G4050" s="1">
        <v>0.78</v>
      </c>
      <c r="H4050">
        <v>4143.6685861387832</v>
      </c>
      <c r="Q4050">
        <v>4049</v>
      </c>
      <c r="R4050">
        <v>23</v>
      </c>
      <c r="S4050">
        <f>VLOOKUP($R4050,'[3]人物&amp;怪物成长分析'!$B$5:$S$104,12,FALSE)*$W4050</f>
        <v>8104.8892083260898</v>
      </c>
      <c r="T4050">
        <f>VLOOKUP($R4050,'[3]人物&amp;怪物成长分析'!$B$5:$S$104,13,FALSE)*$W4050</f>
        <v>623.12015269565245</v>
      </c>
      <c r="U4050">
        <f>VLOOKUP($R4050,'[3]人物&amp;怪物成长分析'!$B$5:$S$104,14,FALSE)*$W4050</f>
        <v>276.94229008695663</v>
      </c>
      <c r="V4050">
        <f>VLOOKUP($R4050,'[3]人物&amp;怪物成长分析'!$B$5:$S$104,17,FALSE)*$W4050</f>
        <v>6555.2915999999996</v>
      </c>
      <c r="W4050" s="1">
        <v>0.78</v>
      </c>
      <c r="X4050">
        <f t="shared" si="63"/>
        <v>4143.6685861387832</v>
      </c>
    </row>
    <row r="4051" spans="1:24" x14ac:dyDescent="0.15">
      <c r="A4051">
        <v>4050</v>
      </c>
      <c r="B4051">
        <v>36</v>
      </c>
      <c r="C4051">
        <v>23657.14439566556</v>
      </c>
      <c r="D4051">
        <v>1444.0559749404686</v>
      </c>
      <c r="E4051">
        <v>641.80265552909725</v>
      </c>
      <c r="F4051">
        <v>6703.9719999999998</v>
      </c>
      <c r="G4051" s="1">
        <v>0.55000000000000004</v>
      </c>
      <c r="H4051">
        <v>6373.7938635554256</v>
      </c>
      <c r="Q4051">
        <v>4050</v>
      </c>
      <c r="R4051">
        <v>36</v>
      </c>
      <c r="S4051">
        <f>VLOOKUP($R4051,'[3]人物&amp;怪物成长分析'!$B$5:$S$104,12,FALSE)*$W4051</f>
        <v>23657.14439566556</v>
      </c>
      <c r="T4051">
        <f>VLOOKUP($R4051,'[3]人物&amp;怪物成长分析'!$B$5:$S$104,13,FALSE)*$W4051</f>
        <v>1444.0559749404686</v>
      </c>
      <c r="U4051">
        <f>VLOOKUP($R4051,'[3]人物&amp;怪物成长分析'!$B$5:$S$104,14,FALSE)*$W4051</f>
        <v>641.80265552909725</v>
      </c>
      <c r="V4051">
        <f>VLOOKUP($R4051,'[3]人物&amp;怪物成长分析'!$B$5:$S$104,17,FALSE)*$W4051</f>
        <v>6703.9719999999998</v>
      </c>
      <c r="W4051" s="1">
        <v>0.55000000000000004</v>
      </c>
      <c r="X4051">
        <f t="shared" si="63"/>
        <v>6373.7938635554256</v>
      </c>
    </row>
    <row r="4052" spans="1:24" x14ac:dyDescent="0.15">
      <c r="A4052">
        <v>4051</v>
      </c>
      <c r="B4052">
        <v>31</v>
      </c>
      <c r="C4052">
        <v>15181.919068292313</v>
      </c>
      <c r="D4052">
        <v>970.41815000307713</v>
      </c>
      <c r="E4052">
        <v>431.29695555692319</v>
      </c>
      <c r="F4052">
        <v>6225.3371999999999</v>
      </c>
      <c r="G4052" s="1">
        <v>0.57999999999999996</v>
      </c>
      <c r="H4052">
        <v>4950.7278195500312</v>
      </c>
      <c r="Q4052">
        <v>4051</v>
      </c>
      <c r="R4052">
        <v>31</v>
      </c>
      <c r="S4052">
        <f>VLOOKUP($R4052,'[3]人物&amp;怪物成长分析'!$B$5:$S$104,12,FALSE)*$W4052</f>
        <v>15181.919068292313</v>
      </c>
      <c r="T4052">
        <f>VLOOKUP($R4052,'[3]人物&amp;怪物成长分析'!$B$5:$S$104,13,FALSE)*$W4052</f>
        <v>970.41815000307713</v>
      </c>
      <c r="U4052">
        <f>VLOOKUP($R4052,'[3]人物&amp;怪物成长分析'!$B$5:$S$104,14,FALSE)*$W4052</f>
        <v>431.29695555692319</v>
      </c>
      <c r="V4052">
        <f>VLOOKUP($R4052,'[3]人物&amp;怪物成长分析'!$B$5:$S$104,17,FALSE)*$W4052</f>
        <v>6225.3371999999999</v>
      </c>
      <c r="W4052" s="1">
        <v>0.57999999999999996</v>
      </c>
      <c r="X4052">
        <f t="shared" si="63"/>
        <v>4950.7278195500312</v>
      </c>
    </row>
    <row r="4053" spans="1:24" x14ac:dyDescent="0.15">
      <c r="A4053">
        <v>4052</v>
      </c>
      <c r="B4053">
        <v>26</v>
      </c>
      <c r="C4053">
        <v>7004.4412762836128</v>
      </c>
      <c r="D4053">
        <v>497.84775112775935</v>
      </c>
      <c r="E4053">
        <v>221.26566716789301</v>
      </c>
      <c r="F4053">
        <v>4360.4907999999996</v>
      </c>
      <c r="G4053" s="1">
        <v>0.47</v>
      </c>
      <c r="H4053">
        <v>2978.2295296163961</v>
      </c>
      <c r="Q4053">
        <v>4052</v>
      </c>
      <c r="R4053">
        <v>26</v>
      </c>
      <c r="S4053">
        <f>VLOOKUP($R4053,'[3]人物&amp;怪物成长分析'!$B$5:$S$104,12,FALSE)*$W4053</f>
        <v>7004.4412762836128</v>
      </c>
      <c r="T4053">
        <f>VLOOKUP($R4053,'[3]人物&amp;怪物成长分析'!$B$5:$S$104,13,FALSE)*$W4053</f>
        <v>497.84775112775935</v>
      </c>
      <c r="U4053">
        <f>VLOOKUP($R4053,'[3]人物&amp;怪物成长分析'!$B$5:$S$104,14,FALSE)*$W4053</f>
        <v>221.26566716789301</v>
      </c>
      <c r="V4053">
        <f>VLOOKUP($R4053,'[3]人物&amp;怪物成长分析'!$B$5:$S$104,17,FALSE)*$W4053</f>
        <v>4360.4907999999996</v>
      </c>
      <c r="W4053" s="1">
        <v>0.47</v>
      </c>
      <c r="X4053">
        <f t="shared" si="63"/>
        <v>2978.2295296163961</v>
      </c>
    </row>
    <row r="4054" spans="1:24" x14ac:dyDescent="0.15">
      <c r="A4054">
        <v>4053</v>
      </c>
      <c r="B4054">
        <v>40</v>
      </c>
      <c r="C4054">
        <v>25074.118616315729</v>
      </c>
      <c r="D4054">
        <v>1372.6707271705691</v>
      </c>
      <c r="E4054">
        <v>610.0758787424752</v>
      </c>
      <c r="F4054">
        <v>5074.3679999999995</v>
      </c>
      <c r="G4054" s="1">
        <v>0.38</v>
      </c>
      <c r="H4054">
        <v>5653.1957646788078</v>
      </c>
      <c r="Q4054">
        <v>4053</v>
      </c>
      <c r="R4054">
        <v>40</v>
      </c>
      <c r="S4054">
        <f>VLOOKUP($R4054,'[3]人物&amp;怪物成长分析'!$B$5:$S$104,12,FALSE)*$W4054</f>
        <v>25074.118616315729</v>
      </c>
      <c r="T4054">
        <f>VLOOKUP($R4054,'[3]人物&amp;怪物成长分析'!$B$5:$S$104,13,FALSE)*$W4054</f>
        <v>1372.6707271705691</v>
      </c>
      <c r="U4054">
        <f>VLOOKUP($R4054,'[3]人物&amp;怪物成长分析'!$B$5:$S$104,14,FALSE)*$W4054</f>
        <v>610.0758787424752</v>
      </c>
      <c r="V4054">
        <f>VLOOKUP($R4054,'[3]人物&amp;怪物成长分析'!$B$5:$S$104,17,FALSE)*$W4054</f>
        <v>5074.3679999999995</v>
      </c>
      <c r="W4054" s="1">
        <v>0.38</v>
      </c>
      <c r="X4054">
        <f t="shared" si="63"/>
        <v>5653.1957646788078</v>
      </c>
    </row>
    <row r="4055" spans="1:24" x14ac:dyDescent="0.15">
      <c r="A4055">
        <v>4054</v>
      </c>
      <c r="B4055">
        <v>35</v>
      </c>
      <c r="C4055">
        <v>19215.215825217394</v>
      </c>
      <c r="D4055">
        <v>1183.0696262608697</v>
      </c>
      <c r="E4055">
        <v>525.80872278260892</v>
      </c>
      <c r="F4055">
        <v>5829.9709999999995</v>
      </c>
      <c r="G4055" s="1">
        <v>0.49</v>
      </c>
      <c r="H4055">
        <v>5351.6125464626084</v>
      </c>
      <c r="Q4055">
        <v>4054</v>
      </c>
      <c r="R4055">
        <v>35</v>
      </c>
      <c r="S4055">
        <f>VLOOKUP($R4055,'[3]人物&amp;怪物成长分析'!$B$5:$S$104,12,FALSE)*$W4055</f>
        <v>19215.215825217394</v>
      </c>
      <c r="T4055">
        <f>VLOOKUP($R4055,'[3]人物&amp;怪物成长分析'!$B$5:$S$104,13,FALSE)*$W4055</f>
        <v>1183.0696262608697</v>
      </c>
      <c r="U4055">
        <f>VLOOKUP($R4055,'[3]人物&amp;怪物成长分析'!$B$5:$S$104,14,FALSE)*$W4055</f>
        <v>525.80872278260892</v>
      </c>
      <c r="V4055">
        <f>VLOOKUP($R4055,'[3]人物&amp;怪物成长分析'!$B$5:$S$104,17,FALSE)*$W4055</f>
        <v>5829.9709999999995</v>
      </c>
      <c r="W4055" s="1">
        <v>0.49</v>
      </c>
      <c r="X4055">
        <f t="shared" si="63"/>
        <v>5351.6125464626084</v>
      </c>
    </row>
    <row r="4056" spans="1:24" x14ac:dyDescent="0.15">
      <c r="A4056">
        <v>4055</v>
      </c>
      <c r="B4056">
        <v>38</v>
      </c>
      <c r="C4056">
        <v>19740.371047758261</v>
      </c>
      <c r="D4056">
        <v>1139.7309930180604</v>
      </c>
      <c r="E4056">
        <v>506.54710800802684</v>
      </c>
      <c r="F4056">
        <v>4725.3883999999998</v>
      </c>
      <c r="G4056" s="1">
        <v>0.37</v>
      </c>
      <c r="H4056">
        <v>4851.0299987237022</v>
      </c>
      <c r="Q4056">
        <v>4055</v>
      </c>
      <c r="R4056">
        <v>38</v>
      </c>
      <c r="S4056">
        <f>VLOOKUP($R4056,'[3]人物&amp;怪物成长分析'!$B$5:$S$104,12,FALSE)*$W4056</f>
        <v>19740.371047758261</v>
      </c>
      <c r="T4056">
        <f>VLOOKUP($R4056,'[3]人物&amp;怪物成长分析'!$B$5:$S$104,13,FALSE)*$W4056</f>
        <v>1139.7309930180604</v>
      </c>
      <c r="U4056">
        <f>VLOOKUP($R4056,'[3]人物&amp;怪物成长分析'!$B$5:$S$104,14,FALSE)*$W4056</f>
        <v>506.54710800802684</v>
      </c>
      <c r="V4056">
        <f>VLOOKUP($R4056,'[3]人物&amp;怪物成长分析'!$B$5:$S$104,17,FALSE)*$W4056</f>
        <v>4725.3883999999998</v>
      </c>
      <c r="W4056" s="1">
        <v>0.37</v>
      </c>
      <c r="X4056">
        <f t="shared" si="63"/>
        <v>4851.0299987237022</v>
      </c>
    </row>
    <row r="4057" spans="1:24" x14ac:dyDescent="0.15">
      <c r="A4057">
        <v>4056</v>
      </c>
      <c r="B4057">
        <v>44</v>
      </c>
      <c r="C4057">
        <v>70407.216481516312</v>
      </c>
      <c r="D4057">
        <v>3488.3635414731775</v>
      </c>
      <c r="E4057">
        <v>1550.3837962103014</v>
      </c>
      <c r="F4057">
        <v>10307.893599999999</v>
      </c>
      <c r="G4057" s="1">
        <v>0.71</v>
      </c>
      <c r="H4057">
        <v>13631.663785132958</v>
      </c>
      <c r="Q4057">
        <v>4056</v>
      </c>
      <c r="R4057">
        <v>44</v>
      </c>
      <c r="S4057">
        <f>VLOOKUP($R4057,'[3]人物&amp;怪物成长分析'!$B$5:$S$104,12,FALSE)*$W4057</f>
        <v>70407.216481516312</v>
      </c>
      <c r="T4057">
        <f>VLOOKUP($R4057,'[3]人物&amp;怪物成长分析'!$B$5:$S$104,13,FALSE)*$W4057</f>
        <v>3488.3635414731775</v>
      </c>
      <c r="U4057">
        <f>VLOOKUP($R4057,'[3]人物&amp;怪物成长分析'!$B$5:$S$104,14,FALSE)*$W4057</f>
        <v>1550.3837962103014</v>
      </c>
      <c r="V4057">
        <f>VLOOKUP($R4057,'[3]人物&amp;怪物成长分析'!$B$5:$S$104,17,FALSE)*$W4057</f>
        <v>10307.893599999999</v>
      </c>
      <c r="W4057" s="1">
        <v>0.71</v>
      </c>
      <c r="X4057">
        <f t="shared" si="63"/>
        <v>13631.663785132958</v>
      </c>
    </row>
    <row r="4058" spans="1:24" x14ac:dyDescent="0.15">
      <c r="A4058">
        <v>4057</v>
      </c>
      <c r="B4058">
        <v>30</v>
      </c>
      <c r="C4058">
        <v>10778.740937307697</v>
      </c>
      <c r="D4058">
        <v>696.02632061538509</v>
      </c>
      <c r="E4058">
        <v>309.3450313846156</v>
      </c>
      <c r="F4058">
        <v>4803.4119999999994</v>
      </c>
      <c r="G4058" s="1">
        <v>0.46</v>
      </c>
      <c r="H4058">
        <v>3683.6172833907704</v>
      </c>
      <c r="Q4058">
        <v>4057</v>
      </c>
      <c r="R4058">
        <v>30</v>
      </c>
      <c r="S4058">
        <f>VLOOKUP($R4058,'[3]人物&amp;怪物成长分析'!$B$5:$S$104,12,FALSE)*$W4058</f>
        <v>10778.740937307697</v>
      </c>
      <c r="T4058">
        <f>VLOOKUP($R4058,'[3]人物&amp;怪物成长分析'!$B$5:$S$104,13,FALSE)*$W4058</f>
        <v>696.02632061538509</v>
      </c>
      <c r="U4058">
        <f>VLOOKUP($R4058,'[3]人物&amp;怪物成长分析'!$B$5:$S$104,14,FALSE)*$W4058</f>
        <v>309.3450313846156</v>
      </c>
      <c r="V4058">
        <f>VLOOKUP($R4058,'[3]人物&amp;怪物成长分析'!$B$5:$S$104,17,FALSE)*$W4058</f>
        <v>4803.4119999999994</v>
      </c>
      <c r="W4058" s="1">
        <v>0.46</v>
      </c>
      <c r="X4058">
        <f t="shared" si="63"/>
        <v>3683.6172833907704</v>
      </c>
    </row>
    <row r="4059" spans="1:24" x14ac:dyDescent="0.15">
      <c r="A4059">
        <v>4058</v>
      </c>
      <c r="B4059">
        <v>38</v>
      </c>
      <c r="C4059">
        <v>37346.647928191298</v>
      </c>
      <c r="D4059">
        <v>2156.2478246287628</v>
      </c>
      <c r="E4059">
        <v>958.33236650167237</v>
      </c>
      <c r="F4059">
        <v>8939.9239999999991</v>
      </c>
      <c r="G4059" s="1">
        <v>0.7</v>
      </c>
      <c r="H4059">
        <v>9177.624321909705</v>
      </c>
      <c r="Q4059">
        <v>4058</v>
      </c>
      <c r="R4059">
        <v>38</v>
      </c>
      <c r="S4059">
        <f>VLOOKUP($R4059,'[3]人物&amp;怪物成长分析'!$B$5:$S$104,12,FALSE)*$W4059</f>
        <v>37346.647928191298</v>
      </c>
      <c r="T4059">
        <f>VLOOKUP($R4059,'[3]人物&amp;怪物成长分析'!$B$5:$S$104,13,FALSE)*$W4059</f>
        <v>2156.2478246287628</v>
      </c>
      <c r="U4059">
        <f>VLOOKUP($R4059,'[3]人物&amp;怪物成长分析'!$B$5:$S$104,14,FALSE)*$W4059</f>
        <v>958.33236650167237</v>
      </c>
      <c r="V4059">
        <f>VLOOKUP($R4059,'[3]人物&amp;怪物成长分析'!$B$5:$S$104,17,FALSE)*$W4059</f>
        <v>8939.9239999999991</v>
      </c>
      <c r="W4059" s="1">
        <v>0.7</v>
      </c>
      <c r="X4059">
        <f t="shared" si="63"/>
        <v>9177.624321909705</v>
      </c>
    </row>
    <row r="4060" spans="1:24" x14ac:dyDescent="0.15">
      <c r="A4060">
        <v>4059</v>
      </c>
      <c r="B4060">
        <v>20</v>
      </c>
      <c r="C4060">
        <v>2176.6226086956526</v>
      </c>
      <c r="D4060">
        <v>182.22886956521742</v>
      </c>
      <c r="E4060">
        <v>80.990608695652199</v>
      </c>
      <c r="F4060">
        <v>2259.2399999999998</v>
      </c>
      <c r="G4060" s="1">
        <v>0.3</v>
      </c>
      <c r="H4060">
        <v>1342.1111791304347</v>
      </c>
      <c r="Q4060">
        <v>4059</v>
      </c>
      <c r="R4060">
        <v>20</v>
      </c>
      <c r="S4060">
        <f>VLOOKUP($R4060,'[3]人物&amp;怪物成长分析'!$B$5:$S$104,12,FALSE)*$W4060</f>
        <v>2176.6226086956526</v>
      </c>
      <c r="T4060">
        <f>VLOOKUP($R4060,'[3]人物&amp;怪物成长分析'!$B$5:$S$104,13,FALSE)*$W4060</f>
        <v>182.22886956521742</v>
      </c>
      <c r="U4060">
        <f>VLOOKUP($R4060,'[3]人物&amp;怪物成长分析'!$B$5:$S$104,14,FALSE)*$W4060</f>
        <v>80.990608695652199</v>
      </c>
      <c r="V4060">
        <f>VLOOKUP($R4060,'[3]人物&amp;怪物成长分析'!$B$5:$S$104,17,FALSE)*$W4060</f>
        <v>2259.2399999999998</v>
      </c>
      <c r="W4060" s="1">
        <v>0.3</v>
      </c>
      <c r="X4060">
        <f t="shared" si="63"/>
        <v>1342.1111791304347</v>
      </c>
    </row>
    <row r="4061" spans="1:24" x14ac:dyDescent="0.15">
      <c r="A4061">
        <v>4060</v>
      </c>
      <c r="B4061">
        <v>48</v>
      </c>
      <c r="C4061">
        <v>98757.17606476802</v>
      </c>
      <c r="D4061">
        <v>4462.8350457600018</v>
      </c>
      <c r="E4061">
        <v>1983.4822425600009</v>
      </c>
      <c r="F4061">
        <v>10821.076799999999</v>
      </c>
      <c r="G4061" s="1">
        <v>0.69</v>
      </c>
      <c r="H4061">
        <v>16890.92453149287</v>
      </c>
      <c r="Q4061">
        <v>4060</v>
      </c>
      <c r="R4061">
        <v>48</v>
      </c>
      <c r="S4061">
        <f>VLOOKUP($R4061,'[3]人物&amp;怪物成长分析'!$B$5:$S$104,12,FALSE)*$W4061</f>
        <v>98757.17606476802</v>
      </c>
      <c r="T4061">
        <f>VLOOKUP($R4061,'[3]人物&amp;怪物成长分析'!$B$5:$S$104,13,FALSE)*$W4061</f>
        <v>4462.8350457600018</v>
      </c>
      <c r="U4061">
        <f>VLOOKUP($R4061,'[3]人物&amp;怪物成长分析'!$B$5:$S$104,14,FALSE)*$W4061</f>
        <v>1983.4822425600009</v>
      </c>
      <c r="V4061">
        <f>VLOOKUP($R4061,'[3]人物&amp;怪物成长分析'!$B$5:$S$104,17,FALSE)*$W4061</f>
        <v>10821.076799999999</v>
      </c>
      <c r="W4061" s="1">
        <v>0.69</v>
      </c>
      <c r="X4061">
        <f t="shared" si="63"/>
        <v>16890.92453149287</v>
      </c>
    </row>
    <row r="4062" spans="1:24" x14ac:dyDescent="0.15">
      <c r="A4062">
        <v>4061</v>
      </c>
      <c r="B4062">
        <v>29</v>
      </c>
      <c r="C4062">
        <v>7933.3246015695686</v>
      </c>
      <c r="D4062">
        <v>524.27661433043511</v>
      </c>
      <c r="E4062">
        <v>233.01182859130449</v>
      </c>
      <c r="F4062">
        <v>3857.4027999999998</v>
      </c>
      <c r="G4062" s="1">
        <v>0.38</v>
      </c>
      <c r="H4062">
        <v>2863.3660547814266</v>
      </c>
      <c r="Q4062">
        <v>4061</v>
      </c>
      <c r="R4062">
        <v>29</v>
      </c>
      <c r="S4062">
        <f>VLOOKUP($R4062,'[3]人物&amp;怪物成长分析'!$B$5:$S$104,12,FALSE)*$W4062</f>
        <v>7933.3246015695686</v>
      </c>
      <c r="T4062">
        <f>VLOOKUP($R4062,'[3]人物&amp;怪物成长分析'!$B$5:$S$104,13,FALSE)*$W4062</f>
        <v>524.27661433043511</v>
      </c>
      <c r="U4062">
        <f>VLOOKUP($R4062,'[3]人物&amp;怪物成长分析'!$B$5:$S$104,14,FALSE)*$W4062</f>
        <v>233.01182859130449</v>
      </c>
      <c r="V4062">
        <f>VLOOKUP($R4062,'[3]人物&amp;怪物成长分析'!$B$5:$S$104,17,FALSE)*$W4062</f>
        <v>3857.4027999999998</v>
      </c>
      <c r="W4062" s="1">
        <v>0.38</v>
      </c>
      <c r="X4062">
        <f t="shared" si="63"/>
        <v>2863.3660547814266</v>
      </c>
    </row>
    <row r="4063" spans="1:24" x14ac:dyDescent="0.15">
      <c r="A4063">
        <v>4062</v>
      </c>
      <c r="B4063">
        <v>42</v>
      </c>
      <c r="C4063">
        <v>47182.126165777147</v>
      </c>
      <c r="D4063">
        <v>2454.6848588307698</v>
      </c>
      <c r="E4063">
        <v>1090.9710483692313</v>
      </c>
      <c r="F4063">
        <v>8082.8103999999994</v>
      </c>
      <c r="G4063" s="1">
        <v>0.57999999999999996</v>
      </c>
      <c r="H4063">
        <v>9817.3157877973044</v>
      </c>
      <c r="Q4063">
        <v>4062</v>
      </c>
      <c r="R4063">
        <v>42</v>
      </c>
      <c r="S4063">
        <f>VLOOKUP($R4063,'[3]人物&amp;怪物成长分析'!$B$5:$S$104,12,FALSE)*$W4063</f>
        <v>47182.126165777147</v>
      </c>
      <c r="T4063">
        <f>VLOOKUP($R4063,'[3]人物&amp;怪物成长分析'!$B$5:$S$104,13,FALSE)*$W4063</f>
        <v>2454.6848588307698</v>
      </c>
      <c r="U4063">
        <f>VLOOKUP($R4063,'[3]人物&amp;怪物成长分析'!$B$5:$S$104,14,FALSE)*$W4063</f>
        <v>1090.9710483692313</v>
      </c>
      <c r="V4063">
        <f>VLOOKUP($R4063,'[3]人物&amp;怪物成长分析'!$B$5:$S$104,17,FALSE)*$W4063</f>
        <v>8082.8103999999994</v>
      </c>
      <c r="W4063" s="1">
        <v>0.57999999999999996</v>
      </c>
      <c r="X4063">
        <f t="shared" si="63"/>
        <v>9817.3157877973044</v>
      </c>
    </row>
    <row r="4064" spans="1:24" x14ac:dyDescent="0.15">
      <c r="A4064">
        <v>4063</v>
      </c>
      <c r="B4064">
        <v>46</v>
      </c>
      <c r="C4064">
        <v>77788.193786921765</v>
      </c>
      <c r="D4064">
        <v>3677.4457995130451</v>
      </c>
      <c r="E4064">
        <v>1634.4203553391314</v>
      </c>
      <c r="F4064">
        <v>9815.2860000000001</v>
      </c>
      <c r="G4064" s="1">
        <v>0.65</v>
      </c>
      <c r="H4064">
        <v>14112.709375594855</v>
      </c>
      <c r="Q4064">
        <v>4063</v>
      </c>
      <c r="R4064">
        <v>46</v>
      </c>
      <c r="S4064">
        <f>VLOOKUP($R4064,'[3]人物&amp;怪物成长分析'!$B$5:$S$104,12,FALSE)*$W4064</f>
        <v>77788.193786921765</v>
      </c>
      <c r="T4064">
        <f>VLOOKUP($R4064,'[3]人物&amp;怪物成长分析'!$B$5:$S$104,13,FALSE)*$W4064</f>
        <v>3677.4457995130451</v>
      </c>
      <c r="U4064">
        <f>VLOOKUP($R4064,'[3]人物&amp;怪物成长分析'!$B$5:$S$104,14,FALSE)*$W4064</f>
        <v>1634.4203553391314</v>
      </c>
      <c r="V4064">
        <f>VLOOKUP($R4064,'[3]人物&amp;怪物成长分析'!$B$5:$S$104,17,FALSE)*$W4064</f>
        <v>9815.2860000000001</v>
      </c>
      <c r="W4064" s="1">
        <v>0.65</v>
      </c>
      <c r="X4064">
        <f t="shared" si="63"/>
        <v>14112.709375594855</v>
      </c>
    </row>
    <row r="4065" spans="1:24" x14ac:dyDescent="0.15">
      <c r="A4065">
        <v>4064</v>
      </c>
      <c r="B4065">
        <v>47</v>
      </c>
      <c r="C4065">
        <v>66818.290773447807</v>
      </c>
      <c r="D4065">
        <v>3087.7246539602015</v>
      </c>
      <c r="E4065">
        <v>1372.3220684267565</v>
      </c>
      <c r="F4065">
        <v>7849.7057999999997</v>
      </c>
      <c r="G4065" s="1">
        <v>0.51</v>
      </c>
      <c r="H4065">
        <v>11762.013990389843</v>
      </c>
      <c r="Q4065">
        <v>4064</v>
      </c>
      <c r="R4065">
        <v>47</v>
      </c>
      <c r="S4065">
        <f>VLOOKUP($R4065,'[3]人物&amp;怪物成长分析'!$B$5:$S$104,12,FALSE)*$W4065</f>
        <v>66818.290773447807</v>
      </c>
      <c r="T4065">
        <f>VLOOKUP($R4065,'[3]人物&amp;怪物成长分析'!$B$5:$S$104,13,FALSE)*$W4065</f>
        <v>3087.7246539602015</v>
      </c>
      <c r="U4065">
        <f>VLOOKUP($R4065,'[3]人物&amp;怪物成长分析'!$B$5:$S$104,14,FALSE)*$W4065</f>
        <v>1372.3220684267565</v>
      </c>
      <c r="V4065">
        <f>VLOOKUP($R4065,'[3]人物&amp;怪物成长分析'!$B$5:$S$104,17,FALSE)*$W4065</f>
        <v>7849.7057999999997</v>
      </c>
      <c r="W4065" s="1">
        <v>0.51</v>
      </c>
      <c r="X4065">
        <f t="shared" si="63"/>
        <v>11762.013990389843</v>
      </c>
    </row>
    <row r="4066" spans="1:24" x14ac:dyDescent="0.15">
      <c r="A4066">
        <v>4065</v>
      </c>
      <c r="B4066">
        <v>45</v>
      </c>
      <c r="C4066">
        <v>70893.971860728285</v>
      </c>
      <c r="D4066">
        <v>3430.2564127173923</v>
      </c>
      <c r="E4066">
        <v>1524.5584056521745</v>
      </c>
      <c r="F4066">
        <v>9626.0450000000001</v>
      </c>
      <c r="G4066" s="1">
        <v>0.65</v>
      </c>
      <c r="H4066">
        <v>13276.114791358437</v>
      </c>
      <c r="Q4066">
        <v>4065</v>
      </c>
      <c r="R4066">
        <v>45</v>
      </c>
      <c r="S4066">
        <f>VLOOKUP($R4066,'[3]人物&amp;怪物成长分析'!$B$5:$S$104,12,FALSE)*$W4066</f>
        <v>70893.971860728285</v>
      </c>
      <c r="T4066">
        <f>VLOOKUP($R4066,'[3]人物&amp;怪物成长分析'!$B$5:$S$104,13,FALSE)*$W4066</f>
        <v>3430.2564127173923</v>
      </c>
      <c r="U4066">
        <f>VLOOKUP($R4066,'[3]人物&amp;怪物成长分析'!$B$5:$S$104,14,FALSE)*$W4066</f>
        <v>1524.5584056521745</v>
      </c>
      <c r="V4066">
        <f>VLOOKUP($R4066,'[3]人物&amp;怪物成长分析'!$B$5:$S$104,17,FALSE)*$W4066</f>
        <v>9626.0450000000001</v>
      </c>
      <c r="W4066" s="1">
        <v>0.65</v>
      </c>
      <c r="X4066">
        <f t="shared" si="63"/>
        <v>13276.114791358437</v>
      </c>
    </row>
    <row r="4067" spans="1:24" x14ac:dyDescent="0.15">
      <c r="A4067">
        <v>4066</v>
      </c>
      <c r="B4067">
        <v>19</v>
      </c>
      <c r="C4067">
        <v>4488.0511177173903</v>
      </c>
      <c r="D4067">
        <v>387.22550086956528</v>
      </c>
      <c r="E4067">
        <v>172.1002226086957</v>
      </c>
      <c r="F4067">
        <v>5067.7619999999997</v>
      </c>
      <c r="G4067" s="1">
        <v>0.7</v>
      </c>
      <c r="H4067">
        <v>2954.2642178243482</v>
      </c>
      <c r="Q4067">
        <v>4066</v>
      </c>
      <c r="R4067">
        <v>19</v>
      </c>
      <c r="S4067">
        <f>VLOOKUP($R4067,'[3]人物&amp;怪物成长分析'!$B$5:$S$104,12,FALSE)*$W4067</f>
        <v>4488.0511177173903</v>
      </c>
      <c r="T4067">
        <f>VLOOKUP($R4067,'[3]人物&amp;怪物成长分析'!$B$5:$S$104,13,FALSE)*$W4067</f>
        <v>387.22550086956528</v>
      </c>
      <c r="U4067">
        <f>VLOOKUP($R4067,'[3]人物&amp;怪物成长分析'!$B$5:$S$104,14,FALSE)*$W4067</f>
        <v>172.1002226086957</v>
      </c>
      <c r="V4067">
        <f>VLOOKUP($R4067,'[3]人物&amp;怪物成长分析'!$B$5:$S$104,17,FALSE)*$W4067</f>
        <v>5067.7619999999997</v>
      </c>
      <c r="W4067" s="1">
        <v>0.7</v>
      </c>
      <c r="X4067">
        <f t="shared" si="63"/>
        <v>2954.2642178243482</v>
      </c>
    </row>
    <row r="4068" spans="1:24" x14ac:dyDescent="0.15">
      <c r="A4068">
        <v>4067</v>
      </c>
      <c r="B4068">
        <v>40</v>
      </c>
      <c r="C4068">
        <v>43549.784965179948</v>
      </c>
      <c r="D4068">
        <v>2384.1123156120411</v>
      </c>
      <c r="E4068">
        <v>1059.6054736053518</v>
      </c>
      <c r="F4068">
        <v>8813.3760000000002</v>
      </c>
      <c r="G4068" s="1">
        <v>0.66</v>
      </c>
      <c r="H4068">
        <v>9818.7084333895091</v>
      </c>
      <c r="Q4068">
        <v>4067</v>
      </c>
      <c r="R4068">
        <v>40</v>
      </c>
      <c r="S4068">
        <f>VLOOKUP($R4068,'[3]人物&amp;怪物成长分析'!$B$5:$S$104,12,FALSE)*$W4068</f>
        <v>43549.784965179948</v>
      </c>
      <c r="T4068">
        <f>VLOOKUP($R4068,'[3]人物&amp;怪物成长分析'!$B$5:$S$104,13,FALSE)*$W4068</f>
        <v>2384.1123156120411</v>
      </c>
      <c r="U4068">
        <f>VLOOKUP($R4068,'[3]人物&amp;怪物成长分析'!$B$5:$S$104,14,FALSE)*$W4068</f>
        <v>1059.6054736053518</v>
      </c>
      <c r="V4068">
        <f>VLOOKUP($R4068,'[3]人物&amp;怪物成长分析'!$B$5:$S$104,17,FALSE)*$W4068</f>
        <v>8813.3760000000002</v>
      </c>
      <c r="W4068" s="1">
        <v>0.66</v>
      </c>
      <c r="X4068">
        <f t="shared" si="63"/>
        <v>9818.7084333895091</v>
      </c>
    </row>
    <row r="4069" spans="1:24" x14ac:dyDescent="0.15">
      <c r="A4069">
        <v>4068</v>
      </c>
      <c r="B4069">
        <v>29</v>
      </c>
      <c r="C4069">
        <v>14405.247302850004</v>
      </c>
      <c r="D4069">
        <v>951.97595760000047</v>
      </c>
      <c r="E4069">
        <v>423.10042560000028</v>
      </c>
      <c r="F4069">
        <v>7004.2313999999988</v>
      </c>
      <c r="G4069" s="1">
        <v>0.69</v>
      </c>
      <c r="H4069">
        <v>5199.2699415768002</v>
      </c>
      <c r="Q4069">
        <v>4068</v>
      </c>
      <c r="R4069">
        <v>29</v>
      </c>
      <c r="S4069">
        <f>VLOOKUP($R4069,'[3]人物&amp;怪物成长分析'!$B$5:$S$104,12,FALSE)*$W4069</f>
        <v>14405.247302850004</v>
      </c>
      <c r="T4069">
        <f>VLOOKUP($R4069,'[3]人物&amp;怪物成长分析'!$B$5:$S$104,13,FALSE)*$W4069</f>
        <v>951.97595760000047</v>
      </c>
      <c r="U4069">
        <f>VLOOKUP($R4069,'[3]人物&amp;怪物成长分析'!$B$5:$S$104,14,FALSE)*$W4069</f>
        <v>423.10042560000028</v>
      </c>
      <c r="V4069">
        <f>VLOOKUP($R4069,'[3]人物&amp;怪物成长分析'!$B$5:$S$104,17,FALSE)*$W4069</f>
        <v>7004.2313999999988</v>
      </c>
      <c r="W4069" s="1">
        <v>0.69</v>
      </c>
      <c r="X4069">
        <f t="shared" si="63"/>
        <v>5199.2699415768002</v>
      </c>
    </row>
    <row r="4070" spans="1:24" x14ac:dyDescent="0.15">
      <c r="A4070">
        <v>4069</v>
      </c>
      <c r="B4070">
        <v>26</v>
      </c>
      <c r="C4070">
        <v>11624.391905321741</v>
      </c>
      <c r="D4070">
        <v>826.2154167652177</v>
      </c>
      <c r="E4070">
        <v>367.20685189565228</v>
      </c>
      <c r="F4070">
        <v>7236.5591999999997</v>
      </c>
      <c r="G4070" s="1">
        <v>0.78</v>
      </c>
      <c r="H4070">
        <v>4942.5936874484878</v>
      </c>
      <c r="Q4070">
        <v>4069</v>
      </c>
      <c r="R4070">
        <v>26</v>
      </c>
      <c r="S4070">
        <f>VLOOKUP($R4070,'[3]人物&amp;怪物成长分析'!$B$5:$S$104,12,FALSE)*$W4070</f>
        <v>11624.391905321741</v>
      </c>
      <c r="T4070">
        <f>VLOOKUP($R4070,'[3]人物&amp;怪物成长分析'!$B$5:$S$104,13,FALSE)*$W4070</f>
        <v>826.2154167652177</v>
      </c>
      <c r="U4070">
        <f>VLOOKUP($R4070,'[3]人物&amp;怪物成长分析'!$B$5:$S$104,14,FALSE)*$W4070</f>
        <v>367.20685189565228</v>
      </c>
      <c r="V4070">
        <f>VLOOKUP($R4070,'[3]人物&amp;怪物成长分析'!$B$5:$S$104,17,FALSE)*$W4070</f>
        <v>7236.5591999999997</v>
      </c>
      <c r="W4070" s="1">
        <v>0.78</v>
      </c>
      <c r="X4070">
        <f t="shared" si="63"/>
        <v>4942.5936874484878</v>
      </c>
    </row>
    <row r="4071" spans="1:24" x14ac:dyDescent="0.15">
      <c r="A4071">
        <v>4070</v>
      </c>
      <c r="B4071">
        <v>20</v>
      </c>
      <c r="C4071">
        <v>3264.9339130434787</v>
      </c>
      <c r="D4071">
        <v>273.34330434782618</v>
      </c>
      <c r="E4071">
        <v>121.48591304347831</v>
      </c>
      <c r="F4071">
        <v>3388.8599999999997</v>
      </c>
      <c r="G4071" s="1">
        <v>0.45</v>
      </c>
      <c r="H4071">
        <v>2013.1667686956523</v>
      </c>
      <c r="Q4071">
        <v>4070</v>
      </c>
      <c r="R4071">
        <v>20</v>
      </c>
      <c r="S4071">
        <f>VLOOKUP($R4071,'[3]人物&amp;怪物成长分析'!$B$5:$S$104,12,FALSE)*$W4071</f>
        <v>3264.9339130434787</v>
      </c>
      <c r="T4071">
        <f>VLOOKUP($R4071,'[3]人物&amp;怪物成长分析'!$B$5:$S$104,13,FALSE)*$W4071</f>
        <v>273.34330434782618</v>
      </c>
      <c r="U4071">
        <f>VLOOKUP($R4071,'[3]人物&amp;怪物成长分析'!$B$5:$S$104,14,FALSE)*$W4071</f>
        <v>121.48591304347831</v>
      </c>
      <c r="V4071">
        <f>VLOOKUP($R4071,'[3]人物&amp;怪物成长分析'!$B$5:$S$104,17,FALSE)*$W4071</f>
        <v>3388.8599999999997</v>
      </c>
      <c r="W4071" s="1">
        <v>0.45</v>
      </c>
      <c r="X4071">
        <f t="shared" si="63"/>
        <v>2013.1667686956523</v>
      </c>
    </row>
    <row r="4072" spans="1:24" x14ac:dyDescent="0.15">
      <c r="A4072">
        <v>4071</v>
      </c>
      <c r="B4072">
        <v>28</v>
      </c>
      <c r="C4072">
        <v>14063.626181137126</v>
      </c>
      <c r="D4072">
        <v>951.67395210702375</v>
      </c>
      <c r="E4072">
        <v>422.96620093645492</v>
      </c>
      <c r="F4072">
        <v>7394.9400000000005</v>
      </c>
      <c r="G4072" s="1">
        <v>0.75</v>
      </c>
      <c r="H4072">
        <v>5341.7577603467571</v>
      </c>
      <c r="Q4072">
        <v>4071</v>
      </c>
      <c r="R4072">
        <v>28</v>
      </c>
      <c r="S4072">
        <f>VLOOKUP($R4072,'[3]人物&amp;怪物成长分析'!$B$5:$S$104,12,FALSE)*$W4072</f>
        <v>14063.626181137126</v>
      </c>
      <c r="T4072">
        <f>VLOOKUP($R4072,'[3]人物&amp;怪物成长分析'!$B$5:$S$104,13,FALSE)*$W4072</f>
        <v>951.67395210702375</v>
      </c>
      <c r="U4072">
        <f>VLOOKUP($R4072,'[3]人物&amp;怪物成长分析'!$B$5:$S$104,14,FALSE)*$W4072</f>
        <v>422.96620093645492</v>
      </c>
      <c r="V4072">
        <f>VLOOKUP($R4072,'[3]人物&amp;怪物成长分析'!$B$5:$S$104,17,FALSE)*$W4072</f>
        <v>7394.9400000000005</v>
      </c>
      <c r="W4072" s="1">
        <v>0.75</v>
      </c>
      <c r="X4072">
        <f t="shared" si="63"/>
        <v>5341.7577603467571</v>
      </c>
    </row>
    <row r="4073" spans="1:24" x14ac:dyDescent="0.15">
      <c r="A4073">
        <v>4072</v>
      </c>
      <c r="B4073">
        <v>47</v>
      </c>
      <c r="C4073">
        <v>89091.054364597076</v>
      </c>
      <c r="D4073">
        <v>4116.9662052802687</v>
      </c>
      <c r="E4073">
        <v>1829.7627579023419</v>
      </c>
      <c r="F4073">
        <v>10466.2744</v>
      </c>
      <c r="G4073" s="1">
        <v>0.68</v>
      </c>
      <c r="H4073">
        <v>15682.685320519795</v>
      </c>
      <c r="Q4073">
        <v>4072</v>
      </c>
      <c r="R4073">
        <v>47</v>
      </c>
      <c r="S4073">
        <f>VLOOKUP($R4073,'[3]人物&amp;怪物成长分析'!$B$5:$S$104,12,FALSE)*$W4073</f>
        <v>89091.054364597076</v>
      </c>
      <c r="T4073">
        <f>VLOOKUP($R4073,'[3]人物&amp;怪物成长分析'!$B$5:$S$104,13,FALSE)*$W4073</f>
        <v>4116.9662052802687</v>
      </c>
      <c r="U4073">
        <f>VLOOKUP($R4073,'[3]人物&amp;怪物成长分析'!$B$5:$S$104,14,FALSE)*$W4073</f>
        <v>1829.7627579023419</v>
      </c>
      <c r="V4073">
        <f>VLOOKUP($R4073,'[3]人物&amp;怪物成长分析'!$B$5:$S$104,17,FALSE)*$W4073</f>
        <v>10466.2744</v>
      </c>
      <c r="W4073" s="1">
        <v>0.68</v>
      </c>
      <c r="X4073">
        <f t="shared" si="63"/>
        <v>15682.685320519795</v>
      </c>
    </row>
    <row r="4074" spans="1:24" x14ac:dyDescent="0.15">
      <c r="A4074">
        <v>4073</v>
      </c>
      <c r="B4074">
        <v>34</v>
      </c>
      <c r="C4074">
        <v>24590.385757869233</v>
      </c>
      <c r="D4074">
        <v>1527.553955049231</v>
      </c>
      <c r="E4074">
        <v>678.91286891076936</v>
      </c>
      <c r="F4074">
        <v>8008.6643999999997</v>
      </c>
      <c r="G4074" s="1">
        <v>0.69</v>
      </c>
      <c r="H4074">
        <v>7095.6337803297229</v>
      </c>
      <c r="Q4074">
        <v>4073</v>
      </c>
      <c r="R4074">
        <v>34</v>
      </c>
      <c r="S4074">
        <f>VLOOKUP($R4074,'[3]人物&amp;怪物成长分析'!$B$5:$S$104,12,FALSE)*$W4074</f>
        <v>24590.385757869233</v>
      </c>
      <c r="T4074">
        <f>VLOOKUP($R4074,'[3]人物&amp;怪物成长分析'!$B$5:$S$104,13,FALSE)*$W4074</f>
        <v>1527.553955049231</v>
      </c>
      <c r="U4074">
        <f>VLOOKUP($R4074,'[3]人物&amp;怪物成长分析'!$B$5:$S$104,14,FALSE)*$W4074</f>
        <v>678.91286891076936</v>
      </c>
      <c r="V4074">
        <f>VLOOKUP($R4074,'[3]人物&amp;怪物成长分析'!$B$5:$S$104,17,FALSE)*$W4074</f>
        <v>8008.6643999999997</v>
      </c>
      <c r="W4074" s="1">
        <v>0.69</v>
      </c>
      <c r="X4074">
        <f t="shared" si="63"/>
        <v>7095.6337803297229</v>
      </c>
    </row>
    <row r="4075" spans="1:24" x14ac:dyDescent="0.15">
      <c r="A4075">
        <v>4074</v>
      </c>
      <c r="B4075">
        <v>20</v>
      </c>
      <c r="C4075">
        <v>4861.1238260869577</v>
      </c>
      <c r="D4075">
        <v>406.9778086956523</v>
      </c>
      <c r="E4075">
        <v>180.8790260869566</v>
      </c>
      <c r="F4075">
        <v>5045.6359999999995</v>
      </c>
      <c r="G4075" s="1">
        <v>0.67</v>
      </c>
      <c r="H4075">
        <v>2997.3816333913041</v>
      </c>
      <c r="Q4075">
        <v>4074</v>
      </c>
      <c r="R4075">
        <v>20</v>
      </c>
      <c r="S4075">
        <f>VLOOKUP($R4075,'[3]人物&amp;怪物成长分析'!$B$5:$S$104,12,FALSE)*$W4075</f>
        <v>4861.1238260869577</v>
      </c>
      <c r="T4075">
        <f>VLOOKUP($R4075,'[3]人物&amp;怪物成长分析'!$B$5:$S$104,13,FALSE)*$W4075</f>
        <v>406.9778086956523</v>
      </c>
      <c r="U4075">
        <f>VLOOKUP($R4075,'[3]人物&amp;怪物成长分析'!$B$5:$S$104,14,FALSE)*$W4075</f>
        <v>180.8790260869566</v>
      </c>
      <c r="V4075">
        <f>VLOOKUP($R4075,'[3]人物&amp;怪物成长分析'!$B$5:$S$104,17,FALSE)*$W4075</f>
        <v>5045.6359999999995</v>
      </c>
      <c r="W4075" s="1">
        <v>0.67</v>
      </c>
      <c r="X4075">
        <f t="shared" si="63"/>
        <v>2997.3816333913041</v>
      </c>
    </row>
    <row r="4076" spans="1:24" x14ac:dyDescent="0.15">
      <c r="A4076">
        <v>4075</v>
      </c>
      <c r="B4076">
        <v>30</v>
      </c>
      <c r="C4076">
        <v>18276.995502391313</v>
      </c>
      <c r="D4076">
        <v>1180.2185436521747</v>
      </c>
      <c r="E4076">
        <v>524.54157495652203</v>
      </c>
      <c r="F4076">
        <v>8144.9159999999993</v>
      </c>
      <c r="G4076" s="1">
        <v>0.78</v>
      </c>
      <c r="H4076">
        <v>6246.1336544452179</v>
      </c>
      <c r="Q4076">
        <v>4075</v>
      </c>
      <c r="R4076">
        <v>30</v>
      </c>
      <c r="S4076">
        <f>VLOOKUP($R4076,'[3]人物&amp;怪物成长分析'!$B$5:$S$104,12,FALSE)*$W4076</f>
        <v>18276.995502391313</v>
      </c>
      <c r="T4076">
        <f>VLOOKUP($R4076,'[3]人物&amp;怪物成长分析'!$B$5:$S$104,13,FALSE)*$W4076</f>
        <v>1180.2185436521747</v>
      </c>
      <c r="U4076">
        <f>VLOOKUP($R4076,'[3]人物&amp;怪物成长分析'!$B$5:$S$104,14,FALSE)*$W4076</f>
        <v>524.54157495652203</v>
      </c>
      <c r="V4076">
        <f>VLOOKUP($R4076,'[3]人物&amp;怪物成长分析'!$B$5:$S$104,17,FALSE)*$W4076</f>
        <v>8144.9159999999993</v>
      </c>
      <c r="W4076" s="1">
        <v>0.78</v>
      </c>
      <c r="X4076">
        <f t="shared" si="63"/>
        <v>6246.1336544452179</v>
      </c>
    </row>
    <row r="4077" spans="1:24" x14ac:dyDescent="0.15">
      <c r="A4077">
        <v>4076</v>
      </c>
      <c r="B4077">
        <v>38</v>
      </c>
      <c r="C4077">
        <v>29343.794800721738</v>
      </c>
      <c r="D4077">
        <v>1694.194719351171</v>
      </c>
      <c r="E4077">
        <v>752.97543082274274</v>
      </c>
      <c r="F4077">
        <v>7024.2260000000006</v>
      </c>
      <c r="G4077" s="1">
        <v>0.55000000000000004</v>
      </c>
      <c r="H4077">
        <v>7210.9905386433411</v>
      </c>
      <c r="Q4077">
        <v>4076</v>
      </c>
      <c r="R4077">
        <v>38</v>
      </c>
      <c r="S4077">
        <f>VLOOKUP($R4077,'[3]人物&amp;怪物成长分析'!$B$5:$S$104,12,FALSE)*$W4077</f>
        <v>29343.794800721738</v>
      </c>
      <c r="T4077">
        <f>VLOOKUP($R4077,'[3]人物&amp;怪物成长分析'!$B$5:$S$104,13,FALSE)*$W4077</f>
        <v>1694.194719351171</v>
      </c>
      <c r="U4077">
        <f>VLOOKUP($R4077,'[3]人物&amp;怪物成长分析'!$B$5:$S$104,14,FALSE)*$W4077</f>
        <v>752.97543082274274</v>
      </c>
      <c r="V4077">
        <f>VLOOKUP($R4077,'[3]人物&amp;怪物成长分析'!$B$5:$S$104,17,FALSE)*$W4077</f>
        <v>7024.2260000000006</v>
      </c>
      <c r="W4077" s="1">
        <v>0.55000000000000004</v>
      </c>
      <c r="X4077">
        <f t="shared" si="63"/>
        <v>7210.9905386433411</v>
      </c>
    </row>
    <row r="4078" spans="1:24" x14ac:dyDescent="0.15">
      <c r="A4078">
        <v>4077</v>
      </c>
      <c r="B4078">
        <v>20</v>
      </c>
      <c r="C4078">
        <v>5369.0024347826093</v>
      </c>
      <c r="D4078">
        <v>449.49787826086964</v>
      </c>
      <c r="E4078">
        <v>199.77683478260877</v>
      </c>
      <c r="F4078">
        <v>5572.7919999999995</v>
      </c>
      <c r="G4078" s="1">
        <v>0.74</v>
      </c>
      <c r="H4078">
        <v>3310.5409085217398</v>
      </c>
      <c r="Q4078">
        <v>4077</v>
      </c>
      <c r="R4078">
        <v>20</v>
      </c>
      <c r="S4078">
        <f>VLOOKUP($R4078,'[3]人物&amp;怪物成长分析'!$B$5:$S$104,12,FALSE)*$W4078</f>
        <v>5369.0024347826093</v>
      </c>
      <c r="T4078">
        <f>VLOOKUP($R4078,'[3]人物&amp;怪物成长分析'!$B$5:$S$104,13,FALSE)*$W4078</f>
        <v>449.49787826086964</v>
      </c>
      <c r="U4078">
        <f>VLOOKUP($R4078,'[3]人物&amp;怪物成长分析'!$B$5:$S$104,14,FALSE)*$W4078</f>
        <v>199.77683478260877</v>
      </c>
      <c r="V4078">
        <f>VLOOKUP($R4078,'[3]人物&amp;怪物成长分析'!$B$5:$S$104,17,FALSE)*$W4078</f>
        <v>5572.7919999999995</v>
      </c>
      <c r="W4078" s="1">
        <v>0.74</v>
      </c>
      <c r="X4078">
        <f t="shared" si="63"/>
        <v>3310.5409085217398</v>
      </c>
    </row>
    <row r="4079" spans="1:24" x14ac:dyDescent="0.15">
      <c r="A4079">
        <v>4078</v>
      </c>
      <c r="B4079">
        <v>47</v>
      </c>
      <c r="C4079">
        <v>44545.527182298538</v>
      </c>
      <c r="D4079">
        <v>2058.4831026401343</v>
      </c>
      <c r="E4079">
        <v>914.88137895117097</v>
      </c>
      <c r="F4079">
        <v>5233.1372000000001</v>
      </c>
      <c r="G4079" s="1">
        <v>0.34</v>
      </c>
      <c r="H4079">
        <v>7841.3426602598975</v>
      </c>
      <c r="Q4079">
        <v>4078</v>
      </c>
      <c r="R4079">
        <v>47</v>
      </c>
      <c r="S4079">
        <f>VLOOKUP($R4079,'[3]人物&amp;怪物成长分析'!$B$5:$S$104,12,FALSE)*$W4079</f>
        <v>44545.527182298538</v>
      </c>
      <c r="T4079">
        <f>VLOOKUP($R4079,'[3]人物&amp;怪物成长分析'!$B$5:$S$104,13,FALSE)*$W4079</f>
        <v>2058.4831026401343</v>
      </c>
      <c r="U4079">
        <f>VLOOKUP($R4079,'[3]人物&amp;怪物成长分析'!$B$5:$S$104,14,FALSE)*$W4079</f>
        <v>914.88137895117097</v>
      </c>
      <c r="V4079">
        <f>VLOOKUP($R4079,'[3]人物&amp;怪物成长分析'!$B$5:$S$104,17,FALSE)*$W4079</f>
        <v>5233.1372000000001</v>
      </c>
      <c r="W4079" s="1">
        <v>0.34</v>
      </c>
      <c r="X4079">
        <f t="shared" si="63"/>
        <v>7841.3426602598975</v>
      </c>
    </row>
    <row r="4080" spans="1:24" x14ac:dyDescent="0.15">
      <c r="A4080">
        <v>4079</v>
      </c>
      <c r="B4080">
        <v>45</v>
      </c>
      <c r="C4080">
        <v>77438.030801718574</v>
      </c>
      <c r="D4080">
        <v>3746.8954661989974</v>
      </c>
      <c r="E4080">
        <v>1665.2868738662212</v>
      </c>
      <c r="F4080">
        <v>10514.602999999999</v>
      </c>
      <c r="G4080" s="1">
        <v>0.71</v>
      </c>
      <c r="H4080">
        <v>14501.602310560753</v>
      </c>
      <c r="Q4080">
        <v>4079</v>
      </c>
      <c r="R4080">
        <v>45</v>
      </c>
      <c r="S4080">
        <f>VLOOKUP($R4080,'[3]人物&amp;怪物成长分析'!$B$5:$S$104,12,FALSE)*$W4080</f>
        <v>77438.030801718574</v>
      </c>
      <c r="T4080">
        <f>VLOOKUP($R4080,'[3]人物&amp;怪物成长分析'!$B$5:$S$104,13,FALSE)*$W4080</f>
        <v>3746.8954661989974</v>
      </c>
      <c r="U4080">
        <f>VLOOKUP($R4080,'[3]人物&amp;怪物成长分析'!$B$5:$S$104,14,FALSE)*$W4080</f>
        <v>1665.2868738662212</v>
      </c>
      <c r="V4080">
        <f>VLOOKUP($R4080,'[3]人物&amp;怪物成长分析'!$B$5:$S$104,17,FALSE)*$W4080</f>
        <v>10514.602999999999</v>
      </c>
      <c r="W4080" s="1">
        <v>0.71</v>
      </c>
      <c r="X4080">
        <f t="shared" si="63"/>
        <v>14501.602310560753</v>
      </c>
    </row>
    <row r="4081" spans="1:24" x14ac:dyDescent="0.15">
      <c r="A4081">
        <v>4080</v>
      </c>
      <c r="B4081">
        <v>19</v>
      </c>
      <c r="C4081">
        <v>4808.6261975543475</v>
      </c>
      <c r="D4081">
        <v>414.88446521739138</v>
      </c>
      <c r="E4081">
        <v>184.39309565217397</v>
      </c>
      <c r="F4081">
        <v>5429.7449999999999</v>
      </c>
      <c r="G4081" s="1">
        <v>0.75</v>
      </c>
      <c r="H4081">
        <v>3165.2830905260876</v>
      </c>
      <c r="Q4081">
        <v>4080</v>
      </c>
      <c r="R4081">
        <v>19</v>
      </c>
      <c r="S4081">
        <f>VLOOKUP($R4081,'[3]人物&amp;怪物成长分析'!$B$5:$S$104,12,FALSE)*$W4081</f>
        <v>4808.6261975543475</v>
      </c>
      <c r="T4081">
        <f>VLOOKUP($R4081,'[3]人物&amp;怪物成长分析'!$B$5:$S$104,13,FALSE)*$W4081</f>
        <v>414.88446521739138</v>
      </c>
      <c r="U4081">
        <f>VLOOKUP($R4081,'[3]人物&amp;怪物成长分析'!$B$5:$S$104,14,FALSE)*$W4081</f>
        <v>184.39309565217397</v>
      </c>
      <c r="V4081">
        <f>VLOOKUP($R4081,'[3]人物&amp;怪物成长分析'!$B$5:$S$104,17,FALSE)*$W4081</f>
        <v>5429.7449999999999</v>
      </c>
      <c r="W4081" s="1">
        <v>0.75</v>
      </c>
      <c r="X4081">
        <f t="shared" si="63"/>
        <v>3165.2830905260876</v>
      </c>
    </row>
    <row r="4082" spans="1:24" x14ac:dyDescent="0.15">
      <c r="A4082">
        <v>4081</v>
      </c>
      <c r="B4082">
        <v>33</v>
      </c>
      <c r="C4082">
        <v>19689.067218137974</v>
      </c>
      <c r="D4082">
        <v>1234.3880161098668</v>
      </c>
      <c r="E4082">
        <v>548.61689604882986</v>
      </c>
      <c r="F4082">
        <v>6902.5281999999988</v>
      </c>
      <c r="G4082" s="1">
        <v>0.61</v>
      </c>
      <c r="H4082">
        <v>5900.9126266610592</v>
      </c>
      <c r="Q4082">
        <v>4081</v>
      </c>
      <c r="R4082">
        <v>33</v>
      </c>
      <c r="S4082">
        <f>VLOOKUP($R4082,'[3]人物&amp;怪物成长分析'!$B$5:$S$104,12,FALSE)*$W4082</f>
        <v>19689.067218137974</v>
      </c>
      <c r="T4082">
        <f>VLOOKUP($R4082,'[3]人物&amp;怪物成长分析'!$B$5:$S$104,13,FALSE)*$W4082</f>
        <v>1234.3880161098668</v>
      </c>
      <c r="U4082">
        <f>VLOOKUP($R4082,'[3]人物&amp;怪物成长分析'!$B$5:$S$104,14,FALSE)*$W4082</f>
        <v>548.61689604882986</v>
      </c>
      <c r="V4082">
        <f>VLOOKUP($R4082,'[3]人物&amp;怪物成长分析'!$B$5:$S$104,17,FALSE)*$W4082</f>
        <v>6902.5281999999988</v>
      </c>
      <c r="W4082" s="1">
        <v>0.61</v>
      </c>
      <c r="X4082">
        <f t="shared" si="63"/>
        <v>5900.9126266610592</v>
      </c>
    </row>
    <row r="4083" spans="1:24" x14ac:dyDescent="0.15">
      <c r="A4083">
        <v>4082</v>
      </c>
      <c r="B4083">
        <v>33</v>
      </c>
      <c r="C4083">
        <v>21948.468374317741</v>
      </c>
      <c r="D4083">
        <v>1376.0390999257534</v>
      </c>
      <c r="E4083">
        <v>611.57293330033497</v>
      </c>
      <c r="F4083">
        <v>7694.6215999999995</v>
      </c>
      <c r="G4083" s="1">
        <v>0.68</v>
      </c>
      <c r="H4083">
        <v>6578.0665346385567</v>
      </c>
      <c r="Q4083">
        <v>4082</v>
      </c>
      <c r="R4083">
        <v>33</v>
      </c>
      <c r="S4083">
        <f>VLOOKUP($R4083,'[3]人物&amp;怪物成长分析'!$B$5:$S$104,12,FALSE)*$W4083</f>
        <v>21948.468374317741</v>
      </c>
      <c r="T4083">
        <f>VLOOKUP($R4083,'[3]人物&amp;怪物成长分析'!$B$5:$S$104,13,FALSE)*$W4083</f>
        <v>1376.0390999257534</v>
      </c>
      <c r="U4083">
        <f>VLOOKUP($R4083,'[3]人物&amp;怪物成长分析'!$B$5:$S$104,14,FALSE)*$W4083</f>
        <v>611.57293330033497</v>
      </c>
      <c r="V4083">
        <f>VLOOKUP($R4083,'[3]人物&amp;怪物成长分析'!$B$5:$S$104,17,FALSE)*$W4083</f>
        <v>7694.6215999999995</v>
      </c>
      <c r="W4083" s="1">
        <v>0.68</v>
      </c>
      <c r="X4083">
        <f t="shared" si="63"/>
        <v>6578.0665346385567</v>
      </c>
    </row>
    <row r="4084" spans="1:24" x14ac:dyDescent="0.15">
      <c r="A4084">
        <v>4083</v>
      </c>
      <c r="B4084">
        <v>23</v>
      </c>
      <c r="C4084">
        <v>7897.0715363177278</v>
      </c>
      <c r="D4084">
        <v>607.14271288294333</v>
      </c>
      <c r="E4084">
        <v>269.84120572575262</v>
      </c>
      <c r="F4084">
        <v>6387.2071999999998</v>
      </c>
      <c r="G4084" s="1">
        <v>0.76</v>
      </c>
      <c r="H4084">
        <v>4037.420673673686</v>
      </c>
      <c r="Q4084">
        <v>4083</v>
      </c>
      <c r="R4084">
        <v>23</v>
      </c>
      <c r="S4084">
        <f>VLOOKUP($R4084,'[3]人物&amp;怪物成长分析'!$B$5:$S$104,12,FALSE)*$W4084</f>
        <v>7897.0715363177278</v>
      </c>
      <c r="T4084">
        <f>VLOOKUP($R4084,'[3]人物&amp;怪物成长分析'!$B$5:$S$104,13,FALSE)*$W4084</f>
        <v>607.14271288294333</v>
      </c>
      <c r="U4084">
        <f>VLOOKUP($R4084,'[3]人物&amp;怪物成长分析'!$B$5:$S$104,14,FALSE)*$W4084</f>
        <v>269.84120572575262</v>
      </c>
      <c r="V4084">
        <f>VLOOKUP($R4084,'[3]人物&amp;怪物成长分析'!$B$5:$S$104,17,FALSE)*$W4084</f>
        <v>6387.2071999999998</v>
      </c>
      <c r="W4084" s="1">
        <v>0.76</v>
      </c>
      <c r="X4084">
        <f t="shared" si="63"/>
        <v>4037.420673673686</v>
      </c>
    </row>
    <row r="4085" spans="1:24" x14ac:dyDescent="0.15">
      <c r="A4085">
        <v>4084</v>
      </c>
      <c r="B4085">
        <v>33</v>
      </c>
      <c r="C4085">
        <v>13879.178530818572</v>
      </c>
      <c r="D4085">
        <v>870.14237201187336</v>
      </c>
      <c r="E4085">
        <v>386.72994311638826</v>
      </c>
      <c r="F4085">
        <v>4865.7165999999997</v>
      </c>
      <c r="G4085" s="1">
        <v>0.43</v>
      </c>
      <c r="H4085">
        <v>4159.6597204332056</v>
      </c>
      <c r="Q4085">
        <v>4084</v>
      </c>
      <c r="R4085">
        <v>33</v>
      </c>
      <c r="S4085">
        <f>VLOOKUP($R4085,'[3]人物&amp;怪物成长分析'!$B$5:$S$104,12,FALSE)*$W4085</f>
        <v>13879.178530818572</v>
      </c>
      <c r="T4085">
        <f>VLOOKUP($R4085,'[3]人物&amp;怪物成长分析'!$B$5:$S$104,13,FALSE)*$W4085</f>
        <v>870.14237201187336</v>
      </c>
      <c r="U4085">
        <f>VLOOKUP($R4085,'[3]人物&amp;怪物成长分析'!$B$5:$S$104,14,FALSE)*$W4085</f>
        <v>386.72994311638826</v>
      </c>
      <c r="V4085">
        <f>VLOOKUP($R4085,'[3]人物&amp;怪物成长分析'!$B$5:$S$104,17,FALSE)*$W4085</f>
        <v>4865.7165999999997</v>
      </c>
      <c r="W4085" s="1">
        <v>0.43</v>
      </c>
      <c r="X4085">
        <f t="shared" si="63"/>
        <v>4159.6597204332056</v>
      </c>
    </row>
    <row r="4086" spans="1:24" x14ac:dyDescent="0.15">
      <c r="A4086">
        <v>4085</v>
      </c>
      <c r="B4086">
        <v>40</v>
      </c>
      <c r="C4086">
        <v>50808.082459376608</v>
      </c>
      <c r="D4086">
        <v>2781.4643682140477</v>
      </c>
      <c r="E4086">
        <v>1236.2063858729102</v>
      </c>
      <c r="F4086">
        <v>10282.271999999999</v>
      </c>
      <c r="G4086" s="1">
        <v>0.77</v>
      </c>
      <c r="H4086">
        <v>11455.159838954425</v>
      </c>
      <c r="Q4086">
        <v>4085</v>
      </c>
      <c r="R4086">
        <v>40</v>
      </c>
      <c r="S4086">
        <f>VLOOKUP($R4086,'[3]人物&amp;怪物成长分析'!$B$5:$S$104,12,FALSE)*$W4086</f>
        <v>50808.082459376608</v>
      </c>
      <c r="T4086">
        <f>VLOOKUP($R4086,'[3]人物&amp;怪物成长分析'!$B$5:$S$104,13,FALSE)*$W4086</f>
        <v>2781.4643682140477</v>
      </c>
      <c r="U4086">
        <f>VLOOKUP($R4086,'[3]人物&amp;怪物成长分析'!$B$5:$S$104,14,FALSE)*$W4086</f>
        <v>1236.2063858729102</v>
      </c>
      <c r="V4086">
        <f>VLOOKUP($R4086,'[3]人物&amp;怪物成长分析'!$B$5:$S$104,17,FALSE)*$W4086</f>
        <v>10282.271999999999</v>
      </c>
      <c r="W4086" s="1">
        <v>0.77</v>
      </c>
      <c r="X4086">
        <f t="shared" si="63"/>
        <v>11455.159838954425</v>
      </c>
    </row>
    <row r="4087" spans="1:24" x14ac:dyDescent="0.15">
      <c r="A4087">
        <v>4086</v>
      </c>
      <c r="B4087">
        <v>28</v>
      </c>
      <c r="C4087">
        <v>10313.325866167228</v>
      </c>
      <c r="D4087">
        <v>697.89423154515077</v>
      </c>
      <c r="E4087">
        <v>310.17521402006702</v>
      </c>
      <c r="F4087">
        <v>5422.9560000000001</v>
      </c>
      <c r="G4087" s="1">
        <v>0.55000000000000004</v>
      </c>
      <c r="H4087">
        <v>3917.2890242542881</v>
      </c>
      <c r="Q4087">
        <v>4086</v>
      </c>
      <c r="R4087">
        <v>28</v>
      </c>
      <c r="S4087">
        <f>VLOOKUP($R4087,'[3]人物&amp;怪物成长分析'!$B$5:$S$104,12,FALSE)*$W4087</f>
        <v>10313.325866167228</v>
      </c>
      <c r="T4087">
        <f>VLOOKUP($R4087,'[3]人物&amp;怪物成长分析'!$B$5:$S$104,13,FALSE)*$W4087</f>
        <v>697.89423154515077</v>
      </c>
      <c r="U4087">
        <f>VLOOKUP($R4087,'[3]人物&amp;怪物成长分析'!$B$5:$S$104,14,FALSE)*$W4087</f>
        <v>310.17521402006702</v>
      </c>
      <c r="V4087">
        <f>VLOOKUP($R4087,'[3]人物&amp;怪物成长分析'!$B$5:$S$104,17,FALSE)*$W4087</f>
        <v>5422.9560000000001</v>
      </c>
      <c r="W4087" s="1">
        <v>0.55000000000000004</v>
      </c>
      <c r="X4087">
        <f t="shared" si="63"/>
        <v>3917.2890242542881</v>
      </c>
    </row>
    <row r="4088" spans="1:24" x14ac:dyDescent="0.15">
      <c r="A4088">
        <v>4087</v>
      </c>
      <c r="B4088">
        <v>26</v>
      </c>
      <c r="C4088">
        <v>8196.6865999063575</v>
      </c>
      <c r="D4088">
        <v>582.58779387290997</v>
      </c>
      <c r="E4088">
        <v>258.92790838795997</v>
      </c>
      <c r="F4088">
        <v>5102.7020000000002</v>
      </c>
      <c r="G4088" s="1">
        <v>0.55000000000000004</v>
      </c>
      <c r="H4088">
        <v>3485.1622155085493</v>
      </c>
      <c r="Q4088">
        <v>4087</v>
      </c>
      <c r="R4088">
        <v>26</v>
      </c>
      <c r="S4088">
        <f>VLOOKUP($R4088,'[3]人物&amp;怪物成长分析'!$B$5:$S$104,12,FALSE)*$W4088</f>
        <v>8196.6865999063575</v>
      </c>
      <c r="T4088">
        <f>VLOOKUP($R4088,'[3]人物&amp;怪物成长分析'!$B$5:$S$104,13,FALSE)*$W4088</f>
        <v>582.58779387290997</v>
      </c>
      <c r="U4088">
        <f>VLOOKUP($R4088,'[3]人物&amp;怪物成长分析'!$B$5:$S$104,14,FALSE)*$W4088</f>
        <v>258.92790838795997</v>
      </c>
      <c r="V4088">
        <f>VLOOKUP($R4088,'[3]人物&amp;怪物成长分析'!$B$5:$S$104,17,FALSE)*$W4088</f>
        <v>5102.7020000000002</v>
      </c>
      <c r="W4088" s="1">
        <v>0.55000000000000004</v>
      </c>
      <c r="X4088">
        <f t="shared" si="63"/>
        <v>3485.1622155085493</v>
      </c>
    </row>
    <row r="4089" spans="1:24" x14ac:dyDescent="0.15">
      <c r="A4089">
        <v>4088</v>
      </c>
      <c r="B4089">
        <v>40</v>
      </c>
      <c r="C4089">
        <v>21115.047255844824</v>
      </c>
      <c r="D4089">
        <v>1155.9332439331108</v>
      </c>
      <c r="E4089">
        <v>513.74810841471594</v>
      </c>
      <c r="F4089">
        <v>4273.152</v>
      </c>
      <c r="G4089" s="1">
        <v>0.32</v>
      </c>
      <c r="H4089">
        <v>4760.5859070979432</v>
      </c>
      <c r="Q4089">
        <v>4088</v>
      </c>
      <c r="R4089">
        <v>40</v>
      </c>
      <c r="S4089">
        <f>VLOOKUP($R4089,'[3]人物&amp;怪物成长分析'!$B$5:$S$104,12,FALSE)*$W4089</f>
        <v>21115.047255844824</v>
      </c>
      <c r="T4089">
        <f>VLOOKUP($R4089,'[3]人物&amp;怪物成长分析'!$B$5:$S$104,13,FALSE)*$W4089</f>
        <v>1155.9332439331108</v>
      </c>
      <c r="U4089">
        <f>VLOOKUP($R4089,'[3]人物&amp;怪物成长分析'!$B$5:$S$104,14,FALSE)*$W4089</f>
        <v>513.74810841471594</v>
      </c>
      <c r="V4089">
        <f>VLOOKUP($R4089,'[3]人物&amp;怪物成长分析'!$B$5:$S$104,17,FALSE)*$W4089</f>
        <v>4273.152</v>
      </c>
      <c r="W4089" s="1">
        <v>0.32</v>
      </c>
      <c r="X4089">
        <f t="shared" si="63"/>
        <v>4760.5859070979432</v>
      </c>
    </row>
    <row r="4090" spans="1:24" x14ac:dyDescent="0.15">
      <c r="A4090">
        <v>4089</v>
      </c>
      <c r="B4090">
        <v>38</v>
      </c>
      <c r="C4090">
        <v>36813.124386359996</v>
      </c>
      <c r="D4090">
        <v>2125.4442842769231</v>
      </c>
      <c r="E4090">
        <v>944.6419041230771</v>
      </c>
      <c r="F4090">
        <v>8812.2107999999989</v>
      </c>
      <c r="G4090" s="1">
        <v>0.69</v>
      </c>
      <c r="H4090">
        <v>9046.5154030252797</v>
      </c>
      <c r="Q4090">
        <v>4089</v>
      </c>
      <c r="R4090">
        <v>38</v>
      </c>
      <c r="S4090">
        <f>VLOOKUP($R4090,'[3]人物&amp;怪物成长分析'!$B$5:$S$104,12,FALSE)*$W4090</f>
        <v>36813.124386359996</v>
      </c>
      <c r="T4090">
        <f>VLOOKUP($R4090,'[3]人物&amp;怪物成长分析'!$B$5:$S$104,13,FALSE)*$W4090</f>
        <v>2125.4442842769231</v>
      </c>
      <c r="U4090">
        <f>VLOOKUP($R4090,'[3]人物&amp;怪物成长分析'!$B$5:$S$104,14,FALSE)*$W4090</f>
        <v>944.6419041230771</v>
      </c>
      <c r="V4090">
        <f>VLOOKUP($R4090,'[3]人物&amp;怪物成长分析'!$B$5:$S$104,17,FALSE)*$W4090</f>
        <v>8812.2107999999989</v>
      </c>
      <c r="W4090" s="1">
        <v>0.69</v>
      </c>
      <c r="X4090">
        <f t="shared" si="63"/>
        <v>9046.5154030252797</v>
      </c>
    </row>
    <row r="4091" spans="1:24" x14ac:dyDescent="0.15">
      <c r="A4091">
        <v>4090</v>
      </c>
      <c r="B4091">
        <v>39</v>
      </c>
      <c r="C4091">
        <v>39630.703176977011</v>
      </c>
      <c r="D4091">
        <v>2227.3969592931776</v>
      </c>
      <c r="E4091">
        <v>989.95420413030115</v>
      </c>
      <c r="F4091">
        <v>8751.8482000000004</v>
      </c>
      <c r="G4091" s="1">
        <v>0.67</v>
      </c>
      <c r="H4091">
        <v>9333.8492142030718</v>
      </c>
      <c r="Q4091">
        <v>4090</v>
      </c>
      <c r="R4091">
        <v>39</v>
      </c>
      <c r="S4091">
        <f>VLOOKUP($R4091,'[3]人物&amp;怪物成长分析'!$B$5:$S$104,12,FALSE)*$W4091</f>
        <v>39630.703176977011</v>
      </c>
      <c r="T4091">
        <f>VLOOKUP($R4091,'[3]人物&amp;怪物成长分析'!$B$5:$S$104,13,FALSE)*$W4091</f>
        <v>2227.3969592931776</v>
      </c>
      <c r="U4091">
        <f>VLOOKUP($R4091,'[3]人物&amp;怪物成长分析'!$B$5:$S$104,14,FALSE)*$W4091</f>
        <v>989.95420413030115</v>
      </c>
      <c r="V4091">
        <f>VLOOKUP($R4091,'[3]人物&amp;怪物成长分析'!$B$5:$S$104,17,FALSE)*$W4091</f>
        <v>8751.8482000000004</v>
      </c>
      <c r="W4091" s="1">
        <v>0.67</v>
      </c>
      <c r="X4091">
        <f t="shared" si="63"/>
        <v>9333.8492142030718</v>
      </c>
    </row>
    <row r="4092" spans="1:24" x14ac:dyDescent="0.15">
      <c r="A4092">
        <v>4091</v>
      </c>
      <c r="B4092">
        <v>39</v>
      </c>
      <c r="C4092">
        <v>35490.181949531645</v>
      </c>
      <c r="D4092">
        <v>1994.6838441431439</v>
      </c>
      <c r="E4092">
        <v>886.52615295250848</v>
      </c>
      <c r="F4092">
        <v>7837.4759999999987</v>
      </c>
      <c r="G4092" s="1">
        <v>0.6</v>
      </c>
      <c r="H4092">
        <v>8358.6709380923003</v>
      </c>
      <c r="Q4092">
        <v>4091</v>
      </c>
      <c r="R4092">
        <v>39</v>
      </c>
      <c r="S4092">
        <f>VLOOKUP($R4092,'[3]人物&amp;怪物成长分析'!$B$5:$S$104,12,FALSE)*$W4092</f>
        <v>35490.181949531645</v>
      </c>
      <c r="T4092">
        <f>VLOOKUP($R4092,'[3]人物&amp;怪物成长分析'!$B$5:$S$104,13,FALSE)*$W4092</f>
        <v>1994.6838441431439</v>
      </c>
      <c r="U4092">
        <f>VLOOKUP($R4092,'[3]人物&amp;怪物成长分析'!$B$5:$S$104,14,FALSE)*$W4092</f>
        <v>886.52615295250848</v>
      </c>
      <c r="V4092">
        <f>VLOOKUP($R4092,'[3]人物&amp;怪物成长分析'!$B$5:$S$104,17,FALSE)*$W4092</f>
        <v>7837.4759999999987</v>
      </c>
      <c r="W4092" s="1">
        <v>0.6</v>
      </c>
      <c r="X4092">
        <f t="shared" si="63"/>
        <v>8358.6709380923003</v>
      </c>
    </row>
    <row r="4093" spans="1:24" x14ac:dyDescent="0.15">
      <c r="A4093">
        <v>4092</v>
      </c>
      <c r="B4093">
        <v>19</v>
      </c>
      <c r="C4093">
        <v>2756.9456865978259</v>
      </c>
      <c r="D4093">
        <v>237.86709339130439</v>
      </c>
      <c r="E4093">
        <v>105.71870817391307</v>
      </c>
      <c r="F4093">
        <v>3113.0537999999997</v>
      </c>
      <c r="G4093" s="1">
        <v>0.43</v>
      </c>
      <c r="H4093">
        <v>1814.7623052349566</v>
      </c>
      <c r="Q4093">
        <v>4092</v>
      </c>
      <c r="R4093">
        <v>19</v>
      </c>
      <c r="S4093">
        <f>VLOOKUP($R4093,'[3]人物&amp;怪物成长分析'!$B$5:$S$104,12,FALSE)*$W4093</f>
        <v>2756.9456865978259</v>
      </c>
      <c r="T4093">
        <f>VLOOKUP($R4093,'[3]人物&amp;怪物成长分析'!$B$5:$S$104,13,FALSE)*$W4093</f>
        <v>237.86709339130439</v>
      </c>
      <c r="U4093">
        <f>VLOOKUP($R4093,'[3]人物&amp;怪物成长分析'!$B$5:$S$104,14,FALSE)*$W4093</f>
        <v>105.71870817391307</v>
      </c>
      <c r="V4093">
        <f>VLOOKUP($R4093,'[3]人物&amp;怪物成长分析'!$B$5:$S$104,17,FALSE)*$W4093</f>
        <v>3113.0537999999997</v>
      </c>
      <c r="W4093" s="1">
        <v>0.43</v>
      </c>
      <c r="X4093">
        <f t="shared" si="63"/>
        <v>1814.7623052349566</v>
      </c>
    </row>
    <row r="4094" spans="1:24" x14ac:dyDescent="0.15">
      <c r="A4094">
        <v>4093</v>
      </c>
      <c r="B4094">
        <v>24</v>
      </c>
      <c r="C4094">
        <v>3988.6042984347841</v>
      </c>
      <c r="D4094">
        <v>298.5233986354516</v>
      </c>
      <c r="E4094">
        <v>132.67706606020067</v>
      </c>
      <c r="F4094">
        <v>2956.4224000000004</v>
      </c>
      <c r="G4094" s="1">
        <v>0.34</v>
      </c>
      <c r="H4094">
        <v>1915.1139031596526</v>
      </c>
      <c r="Q4094">
        <v>4093</v>
      </c>
      <c r="R4094">
        <v>24</v>
      </c>
      <c r="S4094">
        <f>VLOOKUP($R4094,'[3]人物&amp;怪物成长分析'!$B$5:$S$104,12,FALSE)*$W4094</f>
        <v>3988.6042984347841</v>
      </c>
      <c r="T4094">
        <f>VLOOKUP($R4094,'[3]人物&amp;怪物成长分析'!$B$5:$S$104,13,FALSE)*$W4094</f>
        <v>298.5233986354516</v>
      </c>
      <c r="U4094">
        <f>VLOOKUP($R4094,'[3]人物&amp;怪物成长分析'!$B$5:$S$104,14,FALSE)*$W4094</f>
        <v>132.67706606020067</v>
      </c>
      <c r="V4094">
        <f>VLOOKUP($R4094,'[3]人物&amp;怪物成长分析'!$B$5:$S$104,17,FALSE)*$W4094</f>
        <v>2956.4224000000004</v>
      </c>
      <c r="W4094" s="1">
        <v>0.34</v>
      </c>
      <c r="X4094">
        <f t="shared" si="63"/>
        <v>1915.1139031596526</v>
      </c>
    </row>
    <row r="4095" spans="1:24" x14ac:dyDescent="0.15">
      <c r="A4095">
        <v>4094</v>
      </c>
      <c r="B4095">
        <v>35</v>
      </c>
      <c r="C4095">
        <v>27058.161060000002</v>
      </c>
      <c r="D4095">
        <v>1665.9551880000001</v>
      </c>
      <c r="E4095">
        <v>740.42452800000024</v>
      </c>
      <c r="F4095">
        <v>8209.5509999999995</v>
      </c>
      <c r="G4095" s="1">
        <v>0.69</v>
      </c>
      <c r="H4095">
        <v>7535.9441980800002</v>
      </c>
      <c r="Q4095">
        <v>4094</v>
      </c>
      <c r="R4095">
        <v>35</v>
      </c>
      <c r="S4095">
        <f>VLOOKUP($R4095,'[3]人物&amp;怪物成长分析'!$B$5:$S$104,12,FALSE)*$W4095</f>
        <v>27058.161060000002</v>
      </c>
      <c r="T4095">
        <f>VLOOKUP($R4095,'[3]人物&amp;怪物成长分析'!$B$5:$S$104,13,FALSE)*$W4095</f>
        <v>1665.9551880000001</v>
      </c>
      <c r="U4095">
        <f>VLOOKUP($R4095,'[3]人物&amp;怪物成长分析'!$B$5:$S$104,14,FALSE)*$W4095</f>
        <v>740.42452800000024</v>
      </c>
      <c r="V4095">
        <f>VLOOKUP($R4095,'[3]人物&amp;怪物成长分析'!$B$5:$S$104,17,FALSE)*$W4095</f>
        <v>8209.5509999999995</v>
      </c>
      <c r="W4095" s="1">
        <v>0.69</v>
      </c>
      <c r="X4095">
        <f t="shared" si="63"/>
        <v>7535.9441980800002</v>
      </c>
    </row>
    <row r="4096" spans="1:24" x14ac:dyDescent="0.15">
      <c r="A4096">
        <v>4095</v>
      </c>
      <c r="B4096">
        <v>28</v>
      </c>
      <c r="C4096">
        <v>5812.9654882033456</v>
      </c>
      <c r="D4096">
        <v>393.35856687090313</v>
      </c>
      <c r="E4096">
        <v>174.82602972040138</v>
      </c>
      <c r="F4096">
        <v>3056.5752000000002</v>
      </c>
      <c r="G4096" s="1">
        <v>0.31</v>
      </c>
      <c r="H4096">
        <v>2207.926540943326</v>
      </c>
      <c r="Q4096">
        <v>4095</v>
      </c>
      <c r="R4096">
        <v>28</v>
      </c>
      <c r="S4096">
        <f>VLOOKUP($R4096,'[3]人物&amp;怪物成长分析'!$B$5:$S$104,12,FALSE)*$W4096</f>
        <v>5812.9654882033456</v>
      </c>
      <c r="T4096">
        <f>VLOOKUP($R4096,'[3]人物&amp;怪物成长分析'!$B$5:$S$104,13,FALSE)*$W4096</f>
        <v>393.35856687090313</v>
      </c>
      <c r="U4096">
        <f>VLOOKUP($R4096,'[3]人物&amp;怪物成长分析'!$B$5:$S$104,14,FALSE)*$W4096</f>
        <v>174.82602972040138</v>
      </c>
      <c r="V4096">
        <f>VLOOKUP($R4096,'[3]人物&amp;怪物成长分析'!$B$5:$S$104,17,FALSE)*$W4096</f>
        <v>3056.5752000000002</v>
      </c>
      <c r="W4096" s="1">
        <v>0.31</v>
      </c>
      <c r="X4096">
        <f t="shared" si="63"/>
        <v>2207.926540943326</v>
      </c>
    </row>
    <row r="4097" spans="1:24" x14ac:dyDescent="0.15">
      <c r="A4097">
        <v>4096</v>
      </c>
      <c r="B4097">
        <v>19</v>
      </c>
      <c r="C4097">
        <v>5000.9712454565215</v>
      </c>
      <c r="D4097">
        <v>431.47984382608706</v>
      </c>
      <c r="E4097">
        <v>191.76881947826095</v>
      </c>
      <c r="F4097">
        <v>5646.9348</v>
      </c>
      <c r="G4097" s="1">
        <v>0.78</v>
      </c>
      <c r="H4097">
        <v>3291.8944141471306</v>
      </c>
      <c r="Q4097">
        <v>4096</v>
      </c>
      <c r="R4097">
        <v>19</v>
      </c>
      <c r="S4097">
        <f>VLOOKUP($R4097,'[3]人物&amp;怪物成长分析'!$B$5:$S$104,12,FALSE)*$W4097</f>
        <v>5000.9712454565215</v>
      </c>
      <c r="T4097">
        <f>VLOOKUP($R4097,'[3]人物&amp;怪物成长分析'!$B$5:$S$104,13,FALSE)*$W4097</f>
        <v>431.47984382608706</v>
      </c>
      <c r="U4097">
        <f>VLOOKUP($R4097,'[3]人物&amp;怪物成长分析'!$B$5:$S$104,14,FALSE)*$W4097</f>
        <v>191.76881947826095</v>
      </c>
      <c r="V4097">
        <f>VLOOKUP($R4097,'[3]人物&amp;怪物成长分析'!$B$5:$S$104,17,FALSE)*$W4097</f>
        <v>5646.9348</v>
      </c>
      <c r="W4097" s="1">
        <v>0.78</v>
      </c>
      <c r="X4097">
        <f t="shared" si="63"/>
        <v>3291.8944141471306</v>
      </c>
    </row>
    <row r="4098" spans="1:24" x14ac:dyDescent="0.15">
      <c r="A4098">
        <v>4097</v>
      </c>
      <c r="B4098">
        <v>29</v>
      </c>
      <c r="C4098">
        <v>6263.1510012391327</v>
      </c>
      <c r="D4098">
        <v>413.90259026086977</v>
      </c>
      <c r="E4098">
        <v>183.95670678260882</v>
      </c>
      <c r="F4098">
        <v>3045.3179999999998</v>
      </c>
      <c r="G4098" s="1">
        <v>0.3</v>
      </c>
      <c r="H4098">
        <v>2260.5521485116528</v>
      </c>
      <c r="Q4098">
        <v>4097</v>
      </c>
      <c r="R4098">
        <v>29</v>
      </c>
      <c r="S4098">
        <f>VLOOKUP($R4098,'[3]人物&amp;怪物成长分析'!$B$5:$S$104,12,FALSE)*$W4098</f>
        <v>6263.1510012391327</v>
      </c>
      <c r="T4098">
        <f>VLOOKUP($R4098,'[3]人物&amp;怪物成长分析'!$B$5:$S$104,13,FALSE)*$W4098</f>
        <v>413.90259026086977</v>
      </c>
      <c r="U4098">
        <f>VLOOKUP($R4098,'[3]人物&amp;怪物成长分析'!$B$5:$S$104,14,FALSE)*$W4098</f>
        <v>183.95670678260882</v>
      </c>
      <c r="V4098">
        <f>VLOOKUP($R4098,'[3]人物&amp;怪物成长分析'!$B$5:$S$104,17,FALSE)*$W4098</f>
        <v>3045.3179999999998</v>
      </c>
      <c r="W4098" s="1">
        <v>0.3</v>
      </c>
      <c r="X4098">
        <f t="shared" si="63"/>
        <v>2260.5521485116528</v>
      </c>
    </row>
    <row r="4099" spans="1:24" x14ac:dyDescent="0.15">
      <c r="A4099">
        <v>4098</v>
      </c>
      <c r="B4099">
        <v>39</v>
      </c>
      <c r="C4099">
        <v>25434.630397164347</v>
      </c>
      <c r="D4099">
        <v>1429.5234216359199</v>
      </c>
      <c r="E4099">
        <v>635.34374294929773</v>
      </c>
      <c r="F4099">
        <v>5616.8577999999998</v>
      </c>
      <c r="G4099" s="1">
        <v>0.43</v>
      </c>
      <c r="H4099">
        <v>5990.3808389661499</v>
      </c>
      <c r="Q4099">
        <v>4098</v>
      </c>
      <c r="R4099">
        <v>39</v>
      </c>
      <c r="S4099">
        <f>VLOOKUP($R4099,'[3]人物&amp;怪物成长分析'!$B$5:$S$104,12,FALSE)*$W4099</f>
        <v>25434.630397164347</v>
      </c>
      <c r="T4099">
        <f>VLOOKUP($R4099,'[3]人物&amp;怪物成长分析'!$B$5:$S$104,13,FALSE)*$W4099</f>
        <v>1429.5234216359199</v>
      </c>
      <c r="U4099">
        <f>VLOOKUP($R4099,'[3]人物&amp;怪物成长分析'!$B$5:$S$104,14,FALSE)*$W4099</f>
        <v>635.34374294929773</v>
      </c>
      <c r="V4099">
        <f>VLOOKUP($R4099,'[3]人物&amp;怪物成长分析'!$B$5:$S$104,17,FALSE)*$W4099</f>
        <v>5616.8577999999998</v>
      </c>
      <c r="W4099" s="1">
        <v>0.43</v>
      </c>
      <c r="X4099">
        <f t="shared" ref="X4099:X4162" si="64">SUMPRODUCT(S4099:V4099,$M$6:$P$6)*1.2</f>
        <v>5990.3808389661499</v>
      </c>
    </row>
    <row r="4100" spans="1:24" x14ac:dyDescent="0.15">
      <c r="A4100">
        <v>4099</v>
      </c>
      <c r="B4100">
        <v>26</v>
      </c>
      <c r="C4100">
        <v>7898.6252690006713</v>
      </c>
      <c r="D4100">
        <v>561.40278318662229</v>
      </c>
      <c r="E4100">
        <v>249.51234808294322</v>
      </c>
      <c r="F4100">
        <v>4917.1491999999998</v>
      </c>
      <c r="G4100" s="1">
        <v>0.53</v>
      </c>
      <c r="H4100">
        <v>3358.4290440355112</v>
      </c>
      <c r="Q4100">
        <v>4099</v>
      </c>
      <c r="R4100">
        <v>26</v>
      </c>
      <c r="S4100">
        <f>VLOOKUP($R4100,'[3]人物&amp;怪物成长分析'!$B$5:$S$104,12,FALSE)*$W4100</f>
        <v>7898.6252690006713</v>
      </c>
      <c r="T4100">
        <f>VLOOKUP($R4100,'[3]人物&amp;怪物成长分析'!$B$5:$S$104,13,FALSE)*$W4100</f>
        <v>561.40278318662229</v>
      </c>
      <c r="U4100">
        <f>VLOOKUP($R4100,'[3]人物&amp;怪物成长分析'!$B$5:$S$104,14,FALSE)*$W4100</f>
        <v>249.51234808294322</v>
      </c>
      <c r="V4100">
        <f>VLOOKUP($R4100,'[3]人物&amp;怪物成长分析'!$B$5:$S$104,17,FALSE)*$W4100</f>
        <v>4917.1491999999998</v>
      </c>
      <c r="W4100" s="1">
        <v>0.53</v>
      </c>
      <c r="X4100">
        <f t="shared" si="64"/>
        <v>3358.4290440355112</v>
      </c>
    </row>
    <row r="4101" spans="1:24" x14ac:dyDescent="0.15">
      <c r="A4101">
        <v>4100</v>
      </c>
      <c r="B4101">
        <v>42</v>
      </c>
      <c r="C4101">
        <v>40674.246694635476</v>
      </c>
      <c r="D4101">
        <v>2116.1076369230777</v>
      </c>
      <c r="E4101">
        <v>940.49228307692363</v>
      </c>
      <c r="F4101">
        <v>6967.94</v>
      </c>
      <c r="G4101" s="1">
        <v>0.5</v>
      </c>
      <c r="H4101">
        <v>8463.2032653425049</v>
      </c>
      <c r="Q4101">
        <v>4100</v>
      </c>
      <c r="R4101">
        <v>42</v>
      </c>
      <c r="S4101">
        <f>VLOOKUP($R4101,'[3]人物&amp;怪物成长分析'!$B$5:$S$104,12,FALSE)*$W4101</f>
        <v>40674.246694635476</v>
      </c>
      <c r="T4101">
        <f>VLOOKUP($R4101,'[3]人物&amp;怪物成长分析'!$B$5:$S$104,13,FALSE)*$W4101</f>
        <v>2116.1076369230777</v>
      </c>
      <c r="U4101">
        <f>VLOOKUP($R4101,'[3]人物&amp;怪物成长分析'!$B$5:$S$104,14,FALSE)*$W4101</f>
        <v>940.49228307692363</v>
      </c>
      <c r="V4101">
        <f>VLOOKUP($R4101,'[3]人物&amp;怪物成长分析'!$B$5:$S$104,17,FALSE)*$W4101</f>
        <v>6967.94</v>
      </c>
      <c r="W4101" s="1">
        <v>0.5</v>
      </c>
      <c r="X4101">
        <f t="shared" si="64"/>
        <v>8463.2032653425049</v>
      </c>
    </row>
    <row r="4102" spans="1:24" x14ac:dyDescent="0.15">
      <c r="A4102">
        <v>4101</v>
      </c>
      <c r="B4102">
        <v>39</v>
      </c>
      <c r="C4102">
        <v>41996.715306945778</v>
      </c>
      <c r="D4102">
        <v>2360.3758822360537</v>
      </c>
      <c r="E4102">
        <v>1049.0559476604683</v>
      </c>
      <c r="F4102">
        <v>9274.3465999999989</v>
      </c>
      <c r="G4102" s="1">
        <v>0.71</v>
      </c>
      <c r="H4102">
        <v>9891.0939434092234</v>
      </c>
      <c r="Q4102">
        <v>4101</v>
      </c>
      <c r="R4102">
        <v>39</v>
      </c>
      <c r="S4102">
        <f>VLOOKUP($R4102,'[3]人物&amp;怪物成长分析'!$B$5:$S$104,12,FALSE)*$W4102</f>
        <v>41996.715306945778</v>
      </c>
      <c r="T4102">
        <f>VLOOKUP($R4102,'[3]人物&amp;怪物成长分析'!$B$5:$S$104,13,FALSE)*$W4102</f>
        <v>2360.3758822360537</v>
      </c>
      <c r="U4102">
        <f>VLOOKUP($R4102,'[3]人物&amp;怪物成长分析'!$B$5:$S$104,14,FALSE)*$W4102</f>
        <v>1049.0559476604683</v>
      </c>
      <c r="V4102">
        <f>VLOOKUP($R4102,'[3]人物&amp;怪物成长分析'!$B$5:$S$104,17,FALSE)*$W4102</f>
        <v>9274.3465999999989</v>
      </c>
      <c r="W4102" s="1">
        <v>0.71</v>
      </c>
      <c r="X4102">
        <f t="shared" si="64"/>
        <v>9891.0939434092234</v>
      </c>
    </row>
    <row r="4103" spans="1:24" x14ac:dyDescent="0.15">
      <c r="A4103">
        <v>4102</v>
      </c>
      <c r="B4103">
        <v>21</v>
      </c>
      <c r="C4103">
        <v>2449.975027500001</v>
      </c>
      <c r="D4103">
        <v>199.20745565217399</v>
      </c>
      <c r="E4103">
        <v>88.536646956521778</v>
      </c>
      <c r="F4103">
        <v>2346.5819999999999</v>
      </c>
      <c r="G4103" s="1">
        <v>0.3</v>
      </c>
      <c r="H4103">
        <v>1420.297180450435</v>
      </c>
      <c r="Q4103">
        <v>4102</v>
      </c>
      <c r="R4103">
        <v>21</v>
      </c>
      <c r="S4103">
        <f>VLOOKUP($R4103,'[3]人物&amp;怪物成长分析'!$B$5:$S$104,12,FALSE)*$W4103</f>
        <v>2449.975027500001</v>
      </c>
      <c r="T4103">
        <f>VLOOKUP($R4103,'[3]人物&amp;怪物成长分析'!$B$5:$S$104,13,FALSE)*$W4103</f>
        <v>199.20745565217399</v>
      </c>
      <c r="U4103">
        <f>VLOOKUP($R4103,'[3]人物&amp;怪物成长分析'!$B$5:$S$104,14,FALSE)*$W4103</f>
        <v>88.536646956521778</v>
      </c>
      <c r="V4103">
        <f>VLOOKUP($R4103,'[3]人物&amp;怪物成长分析'!$B$5:$S$104,17,FALSE)*$W4103</f>
        <v>2346.5819999999999</v>
      </c>
      <c r="W4103" s="1">
        <v>0.3</v>
      </c>
      <c r="X4103">
        <f t="shared" si="64"/>
        <v>1420.297180450435</v>
      </c>
    </row>
    <row r="4104" spans="1:24" x14ac:dyDescent="0.15">
      <c r="A4104">
        <v>4103</v>
      </c>
      <c r="B4104">
        <v>27</v>
      </c>
      <c r="C4104">
        <v>12906.385218881778</v>
      </c>
      <c r="D4104">
        <v>894.80956741404702</v>
      </c>
      <c r="E4104">
        <v>397.69314107290984</v>
      </c>
      <c r="F4104">
        <v>7367.9605999999994</v>
      </c>
      <c r="G4104" s="1">
        <v>0.77</v>
      </c>
      <c r="H4104">
        <v>5176.6376654906726</v>
      </c>
      <c r="Q4104">
        <v>4103</v>
      </c>
      <c r="R4104">
        <v>27</v>
      </c>
      <c r="S4104">
        <f>VLOOKUP($R4104,'[3]人物&amp;怪物成长分析'!$B$5:$S$104,12,FALSE)*$W4104</f>
        <v>12906.385218881778</v>
      </c>
      <c r="T4104">
        <f>VLOOKUP($R4104,'[3]人物&amp;怪物成长分析'!$B$5:$S$104,13,FALSE)*$W4104</f>
        <v>894.80956741404702</v>
      </c>
      <c r="U4104">
        <f>VLOOKUP($R4104,'[3]人物&amp;怪物成长分析'!$B$5:$S$104,14,FALSE)*$W4104</f>
        <v>397.69314107290984</v>
      </c>
      <c r="V4104">
        <f>VLOOKUP($R4104,'[3]人物&amp;怪物成长分析'!$B$5:$S$104,17,FALSE)*$W4104</f>
        <v>7367.9605999999994</v>
      </c>
      <c r="W4104" s="1">
        <v>0.77</v>
      </c>
      <c r="X4104">
        <f t="shared" si="64"/>
        <v>5176.6376654906726</v>
      </c>
    </row>
    <row r="4105" spans="1:24" x14ac:dyDescent="0.15">
      <c r="A4105">
        <v>4104</v>
      </c>
      <c r="B4105">
        <v>50</v>
      </c>
      <c r="C4105">
        <v>126466.18866782615</v>
      </c>
      <c r="D4105">
        <v>5472.0947019732466</v>
      </c>
      <c r="E4105">
        <v>2432.0420897658873</v>
      </c>
      <c r="F4105">
        <v>12036.1</v>
      </c>
      <c r="G4105" s="1">
        <v>0.74</v>
      </c>
      <c r="H4105">
        <v>20466.070006142618</v>
      </c>
      <c r="Q4105">
        <v>4104</v>
      </c>
      <c r="R4105">
        <v>50</v>
      </c>
      <c r="S4105">
        <f>VLOOKUP($R4105,'[3]人物&amp;怪物成长分析'!$B$5:$S$104,12,FALSE)*$W4105</f>
        <v>126466.18866782615</v>
      </c>
      <c r="T4105">
        <f>VLOOKUP($R4105,'[3]人物&amp;怪物成长分析'!$B$5:$S$104,13,FALSE)*$W4105</f>
        <v>5472.0947019732466</v>
      </c>
      <c r="U4105">
        <f>VLOOKUP($R4105,'[3]人物&amp;怪物成长分析'!$B$5:$S$104,14,FALSE)*$W4105</f>
        <v>2432.0420897658873</v>
      </c>
      <c r="V4105">
        <f>VLOOKUP($R4105,'[3]人物&amp;怪物成长分析'!$B$5:$S$104,17,FALSE)*$W4105</f>
        <v>12036.1</v>
      </c>
      <c r="W4105" s="1">
        <v>0.74</v>
      </c>
      <c r="X4105">
        <f t="shared" si="64"/>
        <v>20466.070006142618</v>
      </c>
    </row>
    <row r="4106" spans="1:24" x14ac:dyDescent="0.15">
      <c r="A4106">
        <v>4105</v>
      </c>
      <c r="B4106">
        <v>34</v>
      </c>
      <c r="C4106">
        <v>24234.003355581277</v>
      </c>
      <c r="D4106">
        <v>1505.4154919325758</v>
      </c>
      <c r="E4106">
        <v>669.07355197003358</v>
      </c>
      <c r="F4106">
        <v>7892.5968000000012</v>
      </c>
      <c r="G4106" s="1">
        <v>0.68</v>
      </c>
      <c r="H4106">
        <v>6992.7985081510333</v>
      </c>
      <c r="Q4106">
        <v>4105</v>
      </c>
      <c r="R4106">
        <v>34</v>
      </c>
      <c r="S4106">
        <f>VLOOKUP($R4106,'[3]人物&amp;怪物成长分析'!$B$5:$S$104,12,FALSE)*$W4106</f>
        <v>24234.003355581277</v>
      </c>
      <c r="T4106">
        <f>VLOOKUP($R4106,'[3]人物&amp;怪物成长分析'!$B$5:$S$104,13,FALSE)*$W4106</f>
        <v>1505.4154919325758</v>
      </c>
      <c r="U4106">
        <f>VLOOKUP($R4106,'[3]人物&amp;怪物成长分析'!$B$5:$S$104,14,FALSE)*$W4106</f>
        <v>669.07355197003358</v>
      </c>
      <c r="V4106">
        <f>VLOOKUP($R4106,'[3]人物&amp;怪物成长分析'!$B$5:$S$104,17,FALSE)*$W4106</f>
        <v>7892.5968000000012</v>
      </c>
      <c r="W4106" s="1">
        <v>0.68</v>
      </c>
      <c r="X4106">
        <f t="shared" si="64"/>
        <v>6992.7985081510333</v>
      </c>
    </row>
    <row r="4107" spans="1:24" x14ac:dyDescent="0.15">
      <c r="A4107">
        <v>4106</v>
      </c>
      <c r="B4107">
        <v>20</v>
      </c>
      <c r="C4107">
        <v>4861.1238260869577</v>
      </c>
      <c r="D4107">
        <v>406.9778086956523</v>
      </c>
      <c r="E4107">
        <v>180.8790260869566</v>
      </c>
      <c r="F4107">
        <v>5045.6359999999995</v>
      </c>
      <c r="G4107" s="1">
        <v>0.67</v>
      </c>
      <c r="H4107">
        <v>2997.3816333913041</v>
      </c>
      <c r="Q4107">
        <v>4106</v>
      </c>
      <c r="R4107">
        <v>20</v>
      </c>
      <c r="S4107">
        <f>VLOOKUP($R4107,'[3]人物&amp;怪物成长分析'!$B$5:$S$104,12,FALSE)*$W4107</f>
        <v>4861.1238260869577</v>
      </c>
      <c r="T4107">
        <f>VLOOKUP($R4107,'[3]人物&amp;怪物成长分析'!$B$5:$S$104,13,FALSE)*$W4107</f>
        <v>406.9778086956523</v>
      </c>
      <c r="U4107">
        <f>VLOOKUP($R4107,'[3]人物&amp;怪物成长分析'!$B$5:$S$104,14,FALSE)*$W4107</f>
        <v>180.8790260869566</v>
      </c>
      <c r="V4107">
        <f>VLOOKUP($R4107,'[3]人物&amp;怪物成长分析'!$B$5:$S$104,17,FALSE)*$W4107</f>
        <v>5045.6359999999995</v>
      </c>
      <c r="W4107" s="1">
        <v>0.67</v>
      </c>
      <c r="X4107">
        <f t="shared" si="64"/>
        <v>2997.3816333913041</v>
      </c>
    </row>
    <row r="4108" spans="1:24" x14ac:dyDescent="0.15">
      <c r="A4108">
        <v>4107</v>
      </c>
      <c r="B4108">
        <v>23</v>
      </c>
      <c r="C4108">
        <v>7169.709684288463</v>
      </c>
      <c r="D4108">
        <v>551.22167353846169</v>
      </c>
      <c r="E4108">
        <v>244.98741046153853</v>
      </c>
      <c r="F4108">
        <v>5798.9117999999989</v>
      </c>
      <c r="G4108" s="1">
        <v>0.69</v>
      </c>
      <c r="H4108">
        <v>3665.5529800458467</v>
      </c>
      <c r="Q4108">
        <v>4107</v>
      </c>
      <c r="R4108">
        <v>23</v>
      </c>
      <c r="S4108">
        <f>VLOOKUP($R4108,'[3]人物&amp;怪物成长分析'!$B$5:$S$104,12,FALSE)*$W4108</f>
        <v>7169.709684288463</v>
      </c>
      <c r="T4108">
        <f>VLOOKUP($R4108,'[3]人物&amp;怪物成长分析'!$B$5:$S$104,13,FALSE)*$W4108</f>
        <v>551.22167353846169</v>
      </c>
      <c r="U4108">
        <f>VLOOKUP($R4108,'[3]人物&amp;怪物成长分析'!$B$5:$S$104,14,FALSE)*$W4108</f>
        <v>244.98741046153853</v>
      </c>
      <c r="V4108">
        <f>VLOOKUP($R4108,'[3]人物&amp;怪物成长分析'!$B$5:$S$104,17,FALSE)*$W4108</f>
        <v>5798.9117999999989</v>
      </c>
      <c r="W4108" s="1">
        <v>0.69</v>
      </c>
      <c r="X4108">
        <f t="shared" si="64"/>
        <v>3665.5529800458467</v>
      </c>
    </row>
    <row r="4109" spans="1:24" x14ac:dyDescent="0.15">
      <c r="A4109">
        <v>4108</v>
      </c>
      <c r="B4109">
        <v>31</v>
      </c>
      <c r="C4109">
        <v>18061.248546761544</v>
      </c>
      <c r="D4109">
        <v>1154.4629715553849</v>
      </c>
      <c r="E4109">
        <v>513.09465402461547</v>
      </c>
      <c r="F4109">
        <v>7406.0045999999993</v>
      </c>
      <c r="G4109" s="1">
        <v>0.69</v>
      </c>
      <c r="H4109">
        <v>5889.6589577405548</v>
      </c>
      <c r="Q4109">
        <v>4108</v>
      </c>
      <c r="R4109">
        <v>31</v>
      </c>
      <c r="S4109">
        <f>VLOOKUP($R4109,'[3]人物&amp;怪物成长分析'!$B$5:$S$104,12,FALSE)*$W4109</f>
        <v>18061.248546761544</v>
      </c>
      <c r="T4109">
        <f>VLOOKUP($R4109,'[3]人物&amp;怪物成长分析'!$B$5:$S$104,13,FALSE)*$W4109</f>
        <v>1154.4629715553849</v>
      </c>
      <c r="U4109">
        <f>VLOOKUP($R4109,'[3]人物&amp;怪物成长分析'!$B$5:$S$104,14,FALSE)*$W4109</f>
        <v>513.09465402461547</v>
      </c>
      <c r="V4109">
        <f>VLOOKUP($R4109,'[3]人物&amp;怪物成长分析'!$B$5:$S$104,17,FALSE)*$W4109</f>
        <v>7406.0045999999993</v>
      </c>
      <c r="W4109" s="1">
        <v>0.69</v>
      </c>
      <c r="X4109">
        <f t="shared" si="64"/>
        <v>5889.6589577405548</v>
      </c>
    </row>
    <row r="4110" spans="1:24" x14ac:dyDescent="0.15">
      <c r="A4110">
        <v>4109</v>
      </c>
      <c r="B4110">
        <v>23</v>
      </c>
      <c r="C4110">
        <v>5714.9859802299352</v>
      </c>
      <c r="D4110">
        <v>439.37959484949852</v>
      </c>
      <c r="E4110">
        <v>195.27981993311047</v>
      </c>
      <c r="F4110">
        <v>4622.3209999999999</v>
      </c>
      <c r="G4110" s="1">
        <v>0.55000000000000004</v>
      </c>
      <c r="H4110">
        <v>2921.817592790168</v>
      </c>
      <c r="Q4110">
        <v>4109</v>
      </c>
      <c r="R4110">
        <v>23</v>
      </c>
      <c r="S4110">
        <f>VLOOKUP($R4110,'[3]人物&amp;怪物成长分析'!$B$5:$S$104,12,FALSE)*$W4110</f>
        <v>5714.9859802299352</v>
      </c>
      <c r="T4110">
        <f>VLOOKUP($R4110,'[3]人物&amp;怪物成长分析'!$B$5:$S$104,13,FALSE)*$W4110</f>
        <v>439.37959484949852</v>
      </c>
      <c r="U4110">
        <f>VLOOKUP($R4110,'[3]人物&amp;怪物成长分析'!$B$5:$S$104,14,FALSE)*$W4110</f>
        <v>195.27981993311047</v>
      </c>
      <c r="V4110">
        <f>VLOOKUP($R4110,'[3]人物&amp;怪物成长分析'!$B$5:$S$104,17,FALSE)*$W4110</f>
        <v>4622.3209999999999</v>
      </c>
      <c r="W4110" s="1">
        <v>0.55000000000000004</v>
      </c>
      <c r="X4110">
        <f t="shared" si="64"/>
        <v>2921.817592790168</v>
      </c>
    </row>
    <row r="4111" spans="1:24" x14ac:dyDescent="0.15">
      <c r="A4111">
        <v>4110</v>
      </c>
      <c r="B4111">
        <v>47</v>
      </c>
      <c r="C4111">
        <v>81230.078979485566</v>
      </c>
      <c r="D4111">
        <v>3753.7044812849508</v>
      </c>
      <c r="E4111">
        <v>1668.3131027933116</v>
      </c>
      <c r="F4111">
        <v>9542.7795999999998</v>
      </c>
      <c r="G4111" s="1">
        <v>0.62</v>
      </c>
      <c r="H4111">
        <v>14298.918968709222</v>
      </c>
      <c r="Q4111">
        <v>4110</v>
      </c>
      <c r="R4111">
        <v>47</v>
      </c>
      <c r="S4111">
        <f>VLOOKUP($R4111,'[3]人物&amp;怪物成长分析'!$B$5:$S$104,12,FALSE)*$W4111</f>
        <v>81230.078979485566</v>
      </c>
      <c r="T4111">
        <f>VLOOKUP($R4111,'[3]人物&amp;怪物成长分析'!$B$5:$S$104,13,FALSE)*$W4111</f>
        <v>3753.7044812849508</v>
      </c>
      <c r="U4111">
        <f>VLOOKUP($R4111,'[3]人物&amp;怪物成长分析'!$B$5:$S$104,14,FALSE)*$W4111</f>
        <v>1668.3131027933116</v>
      </c>
      <c r="V4111">
        <f>VLOOKUP($R4111,'[3]人物&amp;怪物成长分析'!$B$5:$S$104,17,FALSE)*$W4111</f>
        <v>9542.7795999999998</v>
      </c>
      <c r="W4111" s="1">
        <v>0.62</v>
      </c>
      <c r="X4111">
        <f t="shared" si="64"/>
        <v>14298.918968709222</v>
      </c>
    </row>
    <row r="4112" spans="1:24" x14ac:dyDescent="0.15">
      <c r="A4112">
        <v>4111</v>
      </c>
      <c r="B4112">
        <v>32</v>
      </c>
      <c r="C4112">
        <v>21843.833256421411</v>
      </c>
      <c r="D4112">
        <v>1382.5685200033449</v>
      </c>
      <c r="E4112">
        <v>614.47489777926444</v>
      </c>
      <c r="F4112">
        <v>8268.36</v>
      </c>
      <c r="G4112" s="1">
        <v>0.75</v>
      </c>
      <c r="H4112">
        <v>6818.4469776473597</v>
      </c>
      <c r="Q4112">
        <v>4111</v>
      </c>
      <c r="R4112">
        <v>32</v>
      </c>
      <c r="S4112">
        <f>VLOOKUP($R4112,'[3]人物&amp;怪物成长分析'!$B$5:$S$104,12,FALSE)*$W4112</f>
        <v>21843.833256421411</v>
      </c>
      <c r="T4112">
        <f>VLOOKUP($R4112,'[3]人物&amp;怪物成长分析'!$B$5:$S$104,13,FALSE)*$W4112</f>
        <v>1382.5685200033449</v>
      </c>
      <c r="U4112">
        <f>VLOOKUP($R4112,'[3]人物&amp;怪物成长分析'!$B$5:$S$104,14,FALSE)*$W4112</f>
        <v>614.47489777926444</v>
      </c>
      <c r="V4112">
        <f>VLOOKUP($R4112,'[3]人物&amp;怪物成长分析'!$B$5:$S$104,17,FALSE)*$W4112</f>
        <v>8268.36</v>
      </c>
      <c r="W4112" s="1">
        <v>0.75</v>
      </c>
      <c r="X4112">
        <f t="shared" si="64"/>
        <v>6818.4469776473597</v>
      </c>
    </row>
    <row r="4113" spans="1:24" x14ac:dyDescent="0.15">
      <c r="A4113">
        <v>4112</v>
      </c>
      <c r="B4113">
        <v>30</v>
      </c>
      <c r="C4113">
        <v>15933.790950802682</v>
      </c>
      <c r="D4113">
        <v>1028.9084739531779</v>
      </c>
      <c r="E4113">
        <v>457.29265509030131</v>
      </c>
      <c r="F4113">
        <v>7100.6959999999999</v>
      </c>
      <c r="G4113" s="1">
        <v>0.68</v>
      </c>
      <c r="H4113">
        <v>5445.3472884907032</v>
      </c>
      <c r="Q4113">
        <v>4112</v>
      </c>
      <c r="R4113">
        <v>30</v>
      </c>
      <c r="S4113">
        <f>VLOOKUP($R4113,'[3]人物&amp;怪物成长分析'!$B$5:$S$104,12,FALSE)*$W4113</f>
        <v>15933.790950802682</v>
      </c>
      <c r="T4113">
        <f>VLOOKUP($R4113,'[3]人物&amp;怪物成长分析'!$B$5:$S$104,13,FALSE)*$W4113</f>
        <v>1028.9084739531779</v>
      </c>
      <c r="U4113">
        <f>VLOOKUP($R4113,'[3]人物&amp;怪物成长分析'!$B$5:$S$104,14,FALSE)*$W4113</f>
        <v>457.29265509030131</v>
      </c>
      <c r="V4113">
        <f>VLOOKUP($R4113,'[3]人物&amp;怪物成长分析'!$B$5:$S$104,17,FALSE)*$W4113</f>
        <v>7100.6959999999999</v>
      </c>
      <c r="W4113" s="1">
        <v>0.68</v>
      </c>
      <c r="X4113">
        <f t="shared" si="64"/>
        <v>5445.3472884907032</v>
      </c>
    </row>
    <row r="4114" spans="1:24" x14ac:dyDescent="0.15">
      <c r="A4114">
        <v>4113</v>
      </c>
      <c r="B4114">
        <v>46</v>
      </c>
      <c r="C4114">
        <v>39492.467614898749</v>
      </c>
      <c r="D4114">
        <v>1867.0109443681613</v>
      </c>
      <c r="E4114">
        <v>829.78264194140513</v>
      </c>
      <c r="F4114">
        <v>4983.1451999999999</v>
      </c>
      <c r="G4114" s="1">
        <v>0.33</v>
      </c>
      <c r="H4114">
        <v>7164.9139906866203</v>
      </c>
      <c r="Q4114">
        <v>4113</v>
      </c>
      <c r="R4114">
        <v>46</v>
      </c>
      <c r="S4114">
        <f>VLOOKUP($R4114,'[3]人物&amp;怪物成长分析'!$B$5:$S$104,12,FALSE)*$W4114</f>
        <v>39492.467614898749</v>
      </c>
      <c r="T4114">
        <f>VLOOKUP($R4114,'[3]人物&amp;怪物成长分析'!$B$5:$S$104,13,FALSE)*$W4114</f>
        <v>1867.0109443681613</v>
      </c>
      <c r="U4114">
        <f>VLOOKUP($R4114,'[3]人物&amp;怪物成长分析'!$B$5:$S$104,14,FALSE)*$W4114</f>
        <v>829.78264194140513</v>
      </c>
      <c r="V4114">
        <f>VLOOKUP($R4114,'[3]人物&amp;怪物成长分析'!$B$5:$S$104,17,FALSE)*$W4114</f>
        <v>4983.1451999999999</v>
      </c>
      <c r="W4114" s="1">
        <v>0.33</v>
      </c>
      <c r="X4114">
        <f t="shared" si="64"/>
        <v>7164.9139906866203</v>
      </c>
    </row>
    <row r="4115" spans="1:24" x14ac:dyDescent="0.15">
      <c r="A4115">
        <v>4114</v>
      </c>
      <c r="B4115">
        <v>46</v>
      </c>
      <c r="C4115">
        <v>50263.140600780214</v>
      </c>
      <c r="D4115">
        <v>2376.1957473776597</v>
      </c>
      <c r="E4115">
        <v>1056.0869988345155</v>
      </c>
      <c r="F4115">
        <v>6342.1847999999991</v>
      </c>
      <c r="G4115" s="1">
        <v>0.42</v>
      </c>
      <c r="H4115">
        <v>9118.9814426920602</v>
      </c>
      <c r="Q4115">
        <v>4114</v>
      </c>
      <c r="R4115">
        <v>46</v>
      </c>
      <c r="S4115">
        <f>VLOOKUP($R4115,'[3]人物&amp;怪物成长分析'!$B$5:$S$104,12,FALSE)*$W4115</f>
        <v>50263.140600780214</v>
      </c>
      <c r="T4115">
        <f>VLOOKUP($R4115,'[3]人物&amp;怪物成长分析'!$B$5:$S$104,13,FALSE)*$W4115</f>
        <v>2376.1957473776597</v>
      </c>
      <c r="U4115">
        <f>VLOOKUP($R4115,'[3]人物&amp;怪物成长分析'!$B$5:$S$104,14,FALSE)*$W4115</f>
        <v>1056.0869988345155</v>
      </c>
      <c r="V4115">
        <f>VLOOKUP($R4115,'[3]人物&amp;怪物成长分析'!$B$5:$S$104,17,FALSE)*$W4115</f>
        <v>6342.1847999999991</v>
      </c>
      <c r="W4115" s="1">
        <v>0.42</v>
      </c>
      <c r="X4115">
        <f t="shared" si="64"/>
        <v>9118.9814426920602</v>
      </c>
    </row>
    <row r="4116" spans="1:24" x14ac:dyDescent="0.15">
      <c r="A4116">
        <v>4115</v>
      </c>
      <c r="B4116">
        <v>22</v>
      </c>
      <c r="C4116">
        <v>4482.2835046956525</v>
      </c>
      <c r="D4116">
        <v>354.25292243478265</v>
      </c>
      <c r="E4116">
        <v>157.44574330434787</v>
      </c>
      <c r="F4116">
        <v>3975.4092000000001</v>
      </c>
      <c r="G4116" s="1">
        <v>0.49</v>
      </c>
      <c r="H4116">
        <v>2451.1549607123479</v>
      </c>
      <c r="Q4116">
        <v>4115</v>
      </c>
      <c r="R4116">
        <v>22</v>
      </c>
      <c r="S4116">
        <f>VLOOKUP($R4116,'[3]人物&amp;怪物成长分析'!$B$5:$S$104,12,FALSE)*$W4116</f>
        <v>4482.2835046956525</v>
      </c>
      <c r="T4116">
        <f>VLOOKUP($R4116,'[3]人物&amp;怪物成长分析'!$B$5:$S$104,13,FALSE)*$W4116</f>
        <v>354.25292243478265</v>
      </c>
      <c r="U4116">
        <f>VLOOKUP($R4116,'[3]人物&amp;怪物成长分析'!$B$5:$S$104,14,FALSE)*$W4116</f>
        <v>157.44574330434787</v>
      </c>
      <c r="V4116">
        <f>VLOOKUP($R4116,'[3]人物&amp;怪物成长分析'!$B$5:$S$104,17,FALSE)*$W4116</f>
        <v>3975.4092000000001</v>
      </c>
      <c r="W4116" s="1">
        <v>0.49</v>
      </c>
      <c r="X4116">
        <f t="shared" si="64"/>
        <v>2451.1549607123479</v>
      </c>
    </row>
    <row r="4117" spans="1:24" x14ac:dyDescent="0.15">
      <c r="A4117">
        <v>4116</v>
      </c>
      <c r="B4117">
        <v>50</v>
      </c>
      <c r="C4117">
        <v>129884.19376695658</v>
      </c>
      <c r="D4117">
        <v>5619.9891533779282</v>
      </c>
      <c r="E4117">
        <v>2497.7729570568572</v>
      </c>
      <c r="F4117">
        <v>12361.4</v>
      </c>
      <c r="G4117" s="1">
        <v>0.76</v>
      </c>
      <c r="H4117">
        <v>21019.207033335661</v>
      </c>
      <c r="Q4117">
        <v>4116</v>
      </c>
      <c r="R4117">
        <v>50</v>
      </c>
      <c r="S4117">
        <f>VLOOKUP($R4117,'[3]人物&amp;怪物成长分析'!$B$5:$S$104,12,FALSE)*$W4117</f>
        <v>129884.19376695658</v>
      </c>
      <c r="T4117">
        <f>VLOOKUP($R4117,'[3]人物&amp;怪物成长分析'!$B$5:$S$104,13,FALSE)*$W4117</f>
        <v>5619.9891533779282</v>
      </c>
      <c r="U4117">
        <f>VLOOKUP($R4117,'[3]人物&amp;怪物成长分析'!$B$5:$S$104,14,FALSE)*$W4117</f>
        <v>2497.7729570568572</v>
      </c>
      <c r="V4117">
        <f>VLOOKUP($R4117,'[3]人物&amp;怪物成长分析'!$B$5:$S$104,17,FALSE)*$W4117</f>
        <v>12361.4</v>
      </c>
      <c r="W4117" s="1">
        <v>0.76</v>
      </c>
      <c r="X4117">
        <f t="shared" si="64"/>
        <v>21019.207033335661</v>
      </c>
    </row>
    <row r="4118" spans="1:24" x14ac:dyDescent="0.15">
      <c r="A4118">
        <v>4117</v>
      </c>
      <c r="B4118">
        <v>37</v>
      </c>
      <c r="C4118">
        <v>32146.728515173185</v>
      </c>
      <c r="D4118">
        <v>1907.796025935151</v>
      </c>
      <c r="E4118">
        <v>847.90934486006711</v>
      </c>
      <c r="F4118">
        <v>8361.7206000000006</v>
      </c>
      <c r="G4118" s="1">
        <v>0.67</v>
      </c>
      <c r="H4118">
        <v>8261.4714184825752</v>
      </c>
      <c r="Q4118">
        <v>4117</v>
      </c>
      <c r="R4118">
        <v>37</v>
      </c>
      <c r="S4118">
        <f>VLOOKUP($R4118,'[3]人物&amp;怪物成长分析'!$B$5:$S$104,12,FALSE)*$W4118</f>
        <v>32146.728515173185</v>
      </c>
      <c r="T4118">
        <f>VLOOKUP($R4118,'[3]人物&amp;怪物成长分析'!$B$5:$S$104,13,FALSE)*$W4118</f>
        <v>1907.796025935151</v>
      </c>
      <c r="U4118">
        <f>VLOOKUP($R4118,'[3]人物&amp;怪物成长分析'!$B$5:$S$104,14,FALSE)*$W4118</f>
        <v>847.90934486006711</v>
      </c>
      <c r="V4118">
        <f>VLOOKUP($R4118,'[3]人物&amp;怪物成长分析'!$B$5:$S$104,17,FALSE)*$W4118</f>
        <v>8361.7206000000006</v>
      </c>
      <c r="W4118" s="1">
        <v>0.67</v>
      </c>
      <c r="X4118">
        <f t="shared" si="64"/>
        <v>8261.4714184825752</v>
      </c>
    </row>
    <row r="4119" spans="1:24" x14ac:dyDescent="0.15">
      <c r="A4119">
        <v>4118</v>
      </c>
      <c r="B4119">
        <v>39</v>
      </c>
      <c r="C4119">
        <v>20111.1031047346</v>
      </c>
      <c r="D4119">
        <v>1130.3208450144484</v>
      </c>
      <c r="E4119">
        <v>502.3648200064215</v>
      </c>
      <c r="F4119">
        <v>4441.2363999999998</v>
      </c>
      <c r="G4119" s="1">
        <v>0.34</v>
      </c>
      <c r="H4119">
        <v>4736.5801982523044</v>
      </c>
      <c r="Q4119">
        <v>4118</v>
      </c>
      <c r="R4119">
        <v>39</v>
      </c>
      <c r="S4119">
        <f>VLOOKUP($R4119,'[3]人物&amp;怪物成长分析'!$B$5:$S$104,12,FALSE)*$W4119</f>
        <v>20111.1031047346</v>
      </c>
      <c r="T4119">
        <f>VLOOKUP($R4119,'[3]人物&amp;怪物成长分析'!$B$5:$S$104,13,FALSE)*$W4119</f>
        <v>1130.3208450144484</v>
      </c>
      <c r="U4119">
        <f>VLOOKUP($R4119,'[3]人物&amp;怪物成长分析'!$B$5:$S$104,14,FALSE)*$W4119</f>
        <v>502.3648200064215</v>
      </c>
      <c r="V4119">
        <f>VLOOKUP($R4119,'[3]人物&amp;怪物成长分析'!$B$5:$S$104,17,FALSE)*$W4119</f>
        <v>4441.2363999999998</v>
      </c>
      <c r="W4119" s="1">
        <v>0.34</v>
      </c>
      <c r="X4119">
        <f t="shared" si="64"/>
        <v>4736.5801982523044</v>
      </c>
    </row>
    <row r="4120" spans="1:24" x14ac:dyDescent="0.15">
      <c r="A4120">
        <v>4119</v>
      </c>
      <c r="B4120">
        <v>48</v>
      </c>
      <c r="C4120">
        <v>71563.17106142611</v>
      </c>
      <c r="D4120">
        <v>3233.9384389565234</v>
      </c>
      <c r="E4120">
        <v>1437.3059728695659</v>
      </c>
      <c r="F4120">
        <v>7841.36</v>
      </c>
      <c r="G4120" s="1">
        <v>0.5</v>
      </c>
      <c r="H4120">
        <v>12239.800385139761</v>
      </c>
      <c r="Q4120">
        <v>4119</v>
      </c>
      <c r="R4120">
        <v>48</v>
      </c>
      <c r="S4120">
        <f>VLOOKUP($R4120,'[3]人物&amp;怪物成长分析'!$B$5:$S$104,12,FALSE)*$W4120</f>
        <v>71563.17106142611</v>
      </c>
      <c r="T4120">
        <f>VLOOKUP($R4120,'[3]人物&amp;怪物成长分析'!$B$5:$S$104,13,FALSE)*$W4120</f>
        <v>3233.9384389565234</v>
      </c>
      <c r="U4120">
        <f>VLOOKUP($R4120,'[3]人物&amp;怪物成长分析'!$B$5:$S$104,14,FALSE)*$W4120</f>
        <v>1437.3059728695659</v>
      </c>
      <c r="V4120">
        <f>VLOOKUP($R4120,'[3]人物&amp;怪物成长分析'!$B$5:$S$104,17,FALSE)*$W4120</f>
        <v>7841.36</v>
      </c>
      <c r="W4120" s="1">
        <v>0.5</v>
      </c>
      <c r="X4120">
        <f t="shared" si="64"/>
        <v>12239.800385139761</v>
      </c>
    </row>
    <row r="4121" spans="1:24" x14ac:dyDescent="0.15">
      <c r="A4121">
        <v>4120</v>
      </c>
      <c r="B4121">
        <v>43</v>
      </c>
      <c r="C4121">
        <v>67451.610690440983</v>
      </c>
      <c r="D4121">
        <v>3423.690465667225</v>
      </c>
      <c r="E4121">
        <v>1521.6402069632113</v>
      </c>
      <c r="F4121">
        <v>10670.264999999999</v>
      </c>
      <c r="G4121" s="1">
        <v>0.75</v>
      </c>
      <c r="H4121">
        <v>13525.542240297691</v>
      </c>
      <c r="Q4121">
        <v>4120</v>
      </c>
      <c r="R4121">
        <v>43</v>
      </c>
      <c r="S4121">
        <f>VLOOKUP($R4121,'[3]人物&amp;怪物成长分析'!$B$5:$S$104,12,FALSE)*$W4121</f>
        <v>67451.610690440983</v>
      </c>
      <c r="T4121">
        <f>VLOOKUP($R4121,'[3]人物&amp;怪物成长分析'!$B$5:$S$104,13,FALSE)*$W4121</f>
        <v>3423.690465667225</v>
      </c>
      <c r="U4121">
        <f>VLOOKUP($R4121,'[3]人物&amp;怪物成长分析'!$B$5:$S$104,14,FALSE)*$W4121</f>
        <v>1521.6402069632113</v>
      </c>
      <c r="V4121">
        <f>VLOOKUP($R4121,'[3]人物&amp;怪物成长分析'!$B$5:$S$104,17,FALSE)*$W4121</f>
        <v>10670.264999999999</v>
      </c>
      <c r="W4121" s="1">
        <v>0.75</v>
      </c>
      <c r="X4121">
        <f t="shared" si="64"/>
        <v>13525.542240297691</v>
      </c>
    </row>
    <row r="4122" spans="1:24" x14ac:dyDescent="0.15">
      <c r="A4122">
        <v>4121</v>
      </c>
      <c r="B4122">
        <v>26</v>
      </c>
      <c r="C4122">
        <v>6706.3799453779284</v>
      </c>
      <c r="D4122">
        <v>476.66274044147173</v>
      </c>
      <c r="E4122">
        <v>211.85010686287632</v>
      </c>
      <c r="F4122">
        <v>4174.9380000000001</v>
      </c>
      <c r="G4122" s="1">
        <v>0.45</v>
      </c>
      <c r="H4122">
        <v>2851.4963581433581</v>
      </c>
      <c r="Q4122">
        <v>4121</v>
      </c>
      <c r="R4122">
        <v>26</v>
      </c>
      <c r="S4122">
        <f>VLOOKUP($R4122,'[3]人物&amp;怪物成长分析'!$B$5:$S$104,12,FALSE)*$W4122</f>
        <v>6706.3799453779284</v>
      </c>
      <c r="T4122">
        <f>VLOOKUP($R4122,'[3]人物&amp;怪物成长分析'!$B$5:$S$104,13,FALSE)*$W4122</f>
        <v>476.66274044147173</v>
      </c>
      <c r="U4122">
        <f>VLOOKUP($R4122,'[3]人物&amp;怪物成长分析'!$B$5:$S$104,14,FALSE)*$W4122</f>
        <v>211.85010686287632</v>
      </c>
      <c r="V4122">
        <f>VLOOKUP($R4122,'[3]人物&amp;怪物成长分析'!$B$5:$S$104,17,FALSE)*$W4122</f>
        <v>4174.9380000000001</v>
      </c>
      <c r="W4122" s="1">
        <v>0.45</v>
      </c>
      <c r="X4122">
        <f t="shared" si="64"/>
        <v>2851.4963581433581</v>
      </c>
    </row>
    <row r="4123" spans="1:24" x14ac:dyDescent="0.15">
      <c r="A4123">
        <v>4122</v>
      </c>
      <c r="B4123">
        <v>23</v>
      </c>
      <c r="C4123">
        <v>6961.8920122801028</v>
      </c>
      <c r="D4123">
        <v>535.24423372575268</v>
      </c>
      <c r="E4123">
        <v>237.88632610033454</v>
      </c>
      <c r="F4123">
        <v>5630.8274000000001</v>
      </c>
      <c r="G4123" s="1">
        <v>0.67</v>
      </c>
      <c r="H4123">
        <v>3559.3050675807494</v>
      </c>
      <c r="Q4123">
        <v>4122</v>
      </c>
      <c r="R4123">
        <v>23</v>
      </c>
      <c r="S4123">
        <f>VLOOKUP($R4123,'[3]人物&amp;怪物成长分析'!$B$5:$S$104,12,FALSE)*$W4123</f>
        <v>6961.8920122801028</v>
      </c>
      <c r="T4123">
        <f>VLOOKUP($R4123,'[3]人物&amp;怪物成长分析'!$B$5:$S$104,13,FALSE)*$W4123</f>
        <v>535.24423372575268</v>
      </c>
      <c r="U4123">
        <f>VLOOKUP($R4123,'[3]人物&amp;怪物成长分析'!$B$5:$S$104,14,FALSE)*$W4123</f>
        <v>237.88632610033454</v>
      </c>
      <c r="V4123">
        <f>VLOOKUP($R4123,'[3]人物&amp;怪物成长分析'!$B$5:$S$104,17,FALSE)*$W4123</f>
        <v>5630.8274000000001</v>
      </c>
      <c r="W4123" s="1">
        <v>0.67</v>
      </c>
      <c r="X4123">
        <f t="shared" si="64"/>
        <v>3559.3050675807494</v>
      </c>
    </row>
    <row r="4124" spans="1:24" x14ac:dyDescent="0.15">
      <c r="A4124">
        <v>4123</v>
      </c>
      <c r="B4124">
        <v>41</v>
      </c>
      <c r="C4124">
        <v>43290.951049894771</v>
      </c>
      <c r="D4124">
        <v>2309.7155734252183</v>
      </c>
      <c r="E4124">
        <v>1026.5402548556524</v>
      </c>
      <c r="F4124">
        <v>8050.3965999999991</v>
      </c>
      <c r="G4124" s="1">
        <v>0.59</v>
      </c>
      <c r="H4124">
        <v>9366.0344571319929</v>
      </c>
      <c r="Q4124">
        <v>4123</v>
      </c>
      <c r="R4124">
        <v>41</v>
      </c>
      <c r="S4124">
        <f>VLOOKUP($R4124,'[3]人物&amp;怪物成长分析'!$B$5:$S$104,12,FALSE)*$W4124</f>
        <v>43290.951049894771</v>
      </c>
      <c r="T4124">
        <f>VLOOKUP($R4124,'[3]人物&amp;怪物成长分析'!$B$5:$S$104,13,FALSE)*$W4124</f>
        <v>2309.7155734252183</v>
      </c>
      <c r="U4124">
        <f>VLOOKUP($R4124,'[3]人物&amp;怪物成长分析'!$B$5:$S$104,14,FALSE)*$W4124</f>
        <v>1026.5402548556524</v>
      </c>
      <c r="V4124">
        <f>VLOOKUP($R4124,'[3]人物&amp;怪物成长分析'!$B$5:$S$104,17,FALSE)*$W4124</f>
        <v>8050.3965999999991</v>
      </c>
      <c r="W4124" s="1">
        <v>0.59</v>
      </c>
      <c r="X4124">
        <f t="shared" si="64"/>
        <v>9366.0344571319929</v>
      </c>
    </row>
    <row r="4125" spans="1:24" x14ac:dyDescent="0.15">
      <c r="A4125">
        <v>4124</v>
      </c>
      <c r="B4125">
        <v>31</v>
      </c>
      <c r="C4125">
        <v>17799.491321446163</v>
      </c>
      <c r="D4125">
        <v>1137.7316241415388</v>
      </c>
      <c r="E4125">
        <v>505.65849961846175</v>
      </c>
      <c r="F4125">
        <v>7298.6712000000007</v>
      </c>
      <c r="G4125" s="1">
        <v>0.68</v>
      </c>
      <c r="H4125">
        <v>5804.3015815414174</v>
      </c>
      <c r="Q4125">
        <v>4124</v>
      </c>
      <c r="R4125">
        <v>31</v>
      </c>
      <c r="S4125">
        <f>VLOOKUP($R4125,'[3]人物&amp;怪物成长分析'!$B$5:$S$104,12,FALSE)*$W4125</f>
        <v>17799.491321446163</v>
      </c>
      <c r="T4125">
        <f>VLOOKUP($R4125,'[3]人物&amp;怪物成长分析'!$B$5:$S$104,13,FALSE)*$W4125</f>
        <v>1137.7316241415388</v>
      </c>
      <c r="U4125">
        <f>VLOOKUP($R4125,'[3]人物&amp;怪物成长分析'!$B$5:$S$104,14,FALSE)*$W4125</f>
        <v>505.65849961846175</v>
      </c>
      <c r="V4125">
        <f>VLOOKUP($R4125,'[3]人物&amp;怪物成长分析'!$B$5:$S$104,17,FALSE)*$W4125</f>
        <v>7298.6712000000007</v>
      </c>
      <c r="W4125" s="1">
        <v>0.68</v>
      </c>
      <c r="X4125">
        <f t="shared" si="64"/>
        <v>5804.3015815414174</v>
      </c>
    </row>
    <row r="4126" spans="1:24" x14ac:dyDescent="0.15">
      <c r="A4126">
        <v>4125</v>
      </c>
      <c r="B4126">
        <v>39</v>
      </c>
      <c r="C4126">
        <v>33124.169819562871</v>
      </c>
      <c r="D4126">
        <v>1861.704921200268</v>
      </c>
      <c r="E4126">
        <v>827.42440942234134</v>
      </c>
      <c r="F4126">
        <v>7314.9776000000002</v>
      </c>
      <c r="G4126" s="1">
        <v>0.56000000000000005</v>
      </c>
      <c r="H4126">
        <v>7801.4262088861487</v>
      </c>
      <c r="Q4126">
        <v>4125</v>
      </c>
      <c r="R4126">
        <v>39</v>
      </c>
      <c r="S4126">
        <f>VLOOKUP($R4126,'[3]人物&amp;怪物成长分析'!$B$5:$S$104,12,FALSE)*$W4126</f>
        <v>33124.169819562871</v>
      </c>
      <c r="T4126">
        <f>VLOOKUP($R4126,'[3]人物&amp;怪物成长分析'!$B$5:$S$104,13,FALSE)*$W4126</f>
        <v>1861.704921200268</v>
      </c>
      <c r="U4126">
        <f>VLOOKUP($R4126,'[3]人物&amp;怪物成长分析'!$B$5:$S$104,14,FALSE)*$W4126</f>
        <v>827.42440942234134</v>
      </c>
      <c r="V4126">
        <f>VLOOKUP($R4126,'[3]人物&amp;怪物成长分析'!$B$5:$S$104,17,FALSE)*$W4126</f>
        <v>7314.9776000000002</v>
      </c>
      <c r="W4126" s="1">
        <v>0.56000000000000005</v>
      </c>
      <c r="X4126">
        <f t="shared" si="64"/>
        <v>7801.4262088861487</v>
      </c>
    </row>
    <row r="4127" spans="1:24" x14ac:dyDescent="0.15">
      <c r="A4127">
        <v>4126</v>
      </c>
      <c r="B4127">
        <v>34</v>
      </c>
      <c r="C4127">
        <v>20670.179332701675</v>
      </c>
      <c r="D4127">
        <v>1284.0308607660204</v>
      </c>
      <c r="E4127">
        <v>570.68038256267562</v>
      </c>
      <c r="F4127">
        <v>6731.9207999999999</v>
      </c>
      <c r="G4127" s="1">
        <v>0.57999999999999996</v>
      </c>
      <c r="H4127">
        <v>5964.4457863641155</v>
      </c>
      <c r="Q4127">
        <v>4126</v>
      </c>
      <c r="R4127">
        <v>34</v>
      </c>
      <c r="S4127">
        <f>VLOOKUP($R4127,'[3]人物&amp;怪物成长分析'!$B$5:$S$104,12,FALSE)*$W4127</f>
        <v>20670.179332701675</v>
      </c>
      <c r="T4127">
        <f>VLOOKUP($R4127,'[3]人物&amp;怪物成长分析'!$B$5:$S$104,13,FALSE)*$W4127</f>
        <v>1284.0308607660204</v>
      </c>
      <c r="U4127">
        <f>VLOOKUP($R4127,'[3]人物&amp;怪物成长分析'!$B$5:$S$104,14,FALSE)*$W4127</f>
        <v>570.68038256267562</v>
      </c>
      <c r="V4127">
        <f>VLOOKUP($R4127,'[3]人物&amp;怪物成长分析'!$B$5:$S$104,17,FALSE)*$W4127</f>
        <v>6731.9207999999999</v>
      </c>
      <c r="W4127" s="1">
        <v>0.57999999999999996</v>
      </c>
      <c r="X4127">
        <f t="shared" si="64"/>
        <v>5964.4457863641155</v>
      </c>
    </row>
    <row r="4128" spans="1:24" x14ac:dyDescent="0.15">
      <c r="A4128">
        <v>4127</v>
      </c>
      <c r="B4128">
        <v>42</v>
      </c>
      <c r="C4128">
        <v>28471.972686244833</v>
      </c>
      <c r="D4128">
        <v>1481.2753458461543</v>
      </c>
      <c r="E4128">
        <v>658.3445981538465</v>
      </c>
      <c r="F4128">
        <v>4877.5579999999991</v>
      </c>
      <c r="G4128" s="1">
        <v>0.35</v>
      </c>
      <c r="H4128">
        <v>5924.2422857397532</v>
      </c>
      <c r="Q4128">
        <v>4127</v>
      </c>
      <c r="R4128">
        <v>42</v>
      </c>
      <c r="S4128">
        <f>VLOOKUP($R4128,'[3]人物&amp;怪物成长分析'!$B$5:$S$104,12,FALSE)*$W4128</f>
        <v>28471.972686244833</v>
      </c>
      <c r="T4128">
        <f>VLOOKUP($R4128,'[3]人物&amp;怪物成长分析'!$B$5:$S$104,13,FALSE)*$W4128</f>
        <v>1481.2753458461543</v>
      </c>
      <c r="U4128">
        <f>VLOOKUP($R4128,'[3]人物&amp;怪物成长分析'!$B$5:$S$104,14,FALSE)*$W4128</f>
        <v>658.3445981538465</v>
      </c>
      <c r="V4128">
        <f>VLOOKUP($R4128,'[3]人物&amp;怪物成长分析'!$B$5:$S$104,17,FALSE)*$W4128</f>
        <v>4877.5579999999991</v>
      </c>
      <c r="W4128" s="1">
        <v>0.35</v>
      </c>
      <c r="X4128">
        <f t="shared" si="64"/>
        <v>5924.2422857397532</v>
      </c>
    </row>
    <row r="4129" spans="1:24" x14ac:dyDescent="0.15">
      <c r="A4129">
        <v>4128</v>
      </c>
      <c r="B4129">
        <v>28</v>
      </c>
      <c r="C4129">
        <v>8625.6907244307713</v>
      </c>
      <c r="D4129">
        <v>583.69335729230795</v>
      </c>
      <c r="E4129">
        <v>259.41926990769241</v>
      </c>
      <c r="F4129">
        <v>4535.5632000000005</v>
      </c>
      <c r="G4129" s="1">
        <v>0.46</v>
      </c>
      <c r="H4129">
        <v>3276.2780930126773</v>
      </c>
      <c r="Q4129">
        <v>4128</v>
      </c>
      <c r="R4129">
        <v>28</v>
      </c>
      <c r="S4129">
        <f>VLOOKUP($R4129,'[3]人物&amp;怪物成长分析'!$B$5:$S$104,12,FALSE)*$W4129</f>
        <v>8625.6907244307713</v>
      </c>
      <c r="T4129">
        <f>VLOOKUP($R4129,'[3]人物&amp;怪物成长分析'!$B$5:$S$104,13,FALSE)*$W4129</f>
        <v>583.69335729230795</v>
      </c>
      <c r="U4129">
        <f>VLOOKUP($R4129,'[3]人物&amp;怪物成长分析'!$B$5:$S$104,14,FALSE)*$W4129</f>
        <v>259.41926990769241</v>
      </c>
      <c r="V4129">
        <f>VLOOKUP($R4129,'[3]人物&amp;怪物成长分析'!$B$5:$S$104,17,FALSE)*$W4129</f>
        <v>4535.5632000000005</v>
      </c>
      <c r="W4129" s="1">
        <v>0.46</v>
      </c>
      <c r="X4129">
        <f t="shared" si="64"/>
        <v>3276.2780930126773</v>
      </c>
    </row>
    <row r="4130" spans="1:24" x14ac:dyDescent="0.15">
      <c r="A4130">
        <v>4129</v>
      </c>
      <c r="B4130">
        <v>47</v>
      </c>
      <c r="C4130">
        <v>43235.364618113286</v>
      </c>
      <c r="D4130">
        <v>1997.9394819742481</v>
      </c>
      <c r="E4130">
        <v>887.97310309966599</v>
      </c>
      <c r="F4130">
        <v>5079.2214000000004</v>
      </c>
      <c r="G4130" s="1">
        <v>0.33</v>
      </c>
      <c r="H4130">
        <v>7610.7149349581341</v>
      </c>
      <c r="Q4130">
        <v>4129</v>
      </c>
      <c r="R4130">
        <v>47</v>
      </c>
      <c r="S4130">
        <f>VLOOKUP($R4130,'[3]人物&amp;怪物成长分析'!$B$5:$S$104,12,FALSE)*$W4130</f>
        <v>43235.364618113286</v>
      </c>
      <c r="T4130">
        <f>VLOOKUP($R4130,'[3]人物&amp;怪物成长分析'!$B$5:$S$104,13,FALSE)*$W4130</f>
        <v>1997.9394819742481</v>
      </c>
      <c r="U4130">
        <f>VLOOKUP($R4130,'[3]人物&amp;怪物成长分析'!$B$5:$S$104,14,FALSE)*$W4130</f>
        <v>887.97310309966599</v>
      </c>
      <c r="V4130">
        <f>VLOOKUP($R4130,'[3]人物&amp;怪物成长分析'!$B$5:$S$104,17,FALSE)*$W4130</f>
        <v>5079.2214000000004</v>
      </c>
      <c r="W4130" s="1">
        <v>0.33</v>
      </c>
      <c r="X4130">
        <f t="shared" si="64"/>
        <v>7610.7149349581341</v>
      </c>
    </row>
    <row r="4131" spans="1:24" x14ac:dyDescent="0.15">
      <c r="A4131">
        <v>4130</v>
      </c>
      <c r="B4131">
        <v>29</v>
      </c>
      <c r="C4131">
        <v>10438.585002065221</v>
      </c>
      <c r="D4131">
        <v>689.83765043478297</v>
      </c>
      <c r="E4131">
        <v>306.59451130434803</v>
      </c>
      <c r="F4131">
        <v>5075.53</v>
      </c>
      <c r="G4131" s="1">
        <v>0.5</v>
      </c>
      <c r="H4131">
        <v>3767.5869141860881</v>
      </c>
      <c r="Q4131">
        <v>4130</v>
      </c>
      <c r="R4131">
        <v>29</v>
      </c>
      <c r="S4131">
        <f>VLOOKUP($R4131,'[3]人物&amp;怪物成长分析'!$B$5:$S$104,12,FALSE)*$W4131</f>
        <v>10438.585002065221</v>
      </c>
      <c r="T4131">
        <f>VLOOKUP($R4131,'[3]人物&amp;怪物成长分析'!$B$5:$S$104,13,FALSE)*$W4131</f>
        <v>689.83765043478297</v>
      </c>
      <c r="U4131">
        <f>VLOOKUP($R4131,'[3]人物&amp;怪物成长分析'!$B$5:$S$104,14,FALSE)*$W4131</f>
        <v>306.59451130434803</v>
      </c>
      <c r="V4131">
        <f>VLOOKUP($R4131,'[3]人物&amp;怪物成长分析'!$B$5:$S$104,17,FALSE)*$W4131</f>
        <v>5075.53</v>
      </c>
      <c r="W4131" s="1">
        <v>0.5</v>
      </c>
      <c r="X4131">
        <f t="shared" si="64"/>
        <v>3767.5869141860881</v>
      </c>
    </row>
    <row r="4132" spans="1:24" x14ac:dyDescent="0.15">
      <c r="A4132">
        <v>4131</v>
      </c>
      <c r="B4132">
        <v>27</v>
      </c>
      <c r="C4132">
        <v>9721.6927622745843</v>
      </c>
      <c r="D4132">
        <v>674.0124014287627</v>
      </c>
      <c r="E4132">
        <v>299.56106730167232</v>
      </c>
      <c r="F4132">
        <v>5549.8923999999988</v>
      </c>
      <c r="G4132" s="1">
        <v>0.57999999999999996</v>
      </c>
      <c r="H4132">
        <v>3899.2855142657017</v>
      </c>
      <c r="Q4132">
        <v>4131</v>
      </c>
      <c r="R4132">
        <v>27</v>
      </c>
      <c r="S4132">
        <f>VLOOKUP($R4132,'[3]人物&amp;怪物成长分析'!$B$5:$S$104,12,FALSE)*$W4132</f>
        <v>9721.6927622745843</v>
      </c>
      <c r="T4132">
        <f>VLOOKUP($R4132,'[3]人物&amp;怪物成长分析'!$B$5:$S$104,13,FALSE)*$W4132</f>
        <v>674.0124014287627</v>
      </c>
      <c r="U4132">
        <f>VLOOKUP($R4132,'[3]人物&amp;怪物成长分析'!$B$5:$S$104,14,FALSE)*$W4132</f>
        <v>299.56106730167232</v>
      </c>
      <c r="V4132">
        <f>VLOOKUP($R4132,'[3]人物&amp;怪物成长分析'!$B$5:$S$104,17,FALSE)*$W4132</f>
        <v>5549.8923999999988</v>
      </c>
      <c r="W4132" s="1">
        <v>0.57999999999999996</v>
      </c>
      <c r="X4132">
        <f t="shared" si="64"/>
        <v>3899.2855142657017</v>
      </c>
    </row>
    <row r="4133" spans="1:24" x14ac:dyDescent="0.15">
      <c r="A4133">
        <v>4132</v>
      </c>
      <c r="B4133">
        <v>49</v>
      </c>
      <c r="C4133">
        <v>60854.600764675604</v>
      </c>
      <c r="D4133">
        <v>2690.3967649278275</v>
      </c>
      <c r="E4133">
        <v>1195.7318955234791</v>
      </c>
      <c r="F4133">
        <v>6229.8053999999993</v>
      </c>
      <c r="G4133" s="1">
        <v>0.39</v>
      </c>
      <c r="H4133">
        <v>10126.135832445996</v>
      </c>
      <c r="Q4133">
        <v>4132</v>
      </c>
      <c r="R4133">
        <v>49</v>
      </c>
      <c r="S4133">
        <f>VLOOKUP($R4133,'[3]人物&amp;怪物成长分析'!$B$5:$S$104,12,FALSE)*$W4133</f>
        <v>60854.600764675604</v>
      </c>
      <c r="T4133">
        <f>VLOOKUP($R4133,'[3]人物&amp;怪物成长分析'!$B$5:$S$104,13,FALSE)*$W4133</f>
        <v>2690.3967649278275</v>
      </c>
      <c r="U4133">
        <f>VLOOKUP($R4133,'[3]人物&amp;怪物成长分析'!$B$5:$S$104,14,FALSE)*$W4133</f>
        <v>1195.7318955234791</v>
      </c>
      <c r="V4133">
        <f>VLOOKUP($R4133,'[3]人物&amp;怪物成长分析'!$B$5:$S$104,17,FALSE)*$W4133</f>
        <v>6229.8053999999993</v>
      </c>
      <c r="W4133" s="1">
        <v>0.39</v>
      </c>
      <c r="X4133">
        <f t="shared" si="64"/>
        <v>10126.135832445996</v>
      </c>
    </row>
    <row r="4134" spans="1:24" x14ac:dyDescent="0.15">
      <c r="A4134">
        <v>4133</v>
      </c>
      <c r="B4134">
        <v>29</v>
      </c>
      <c r="C4134">
        <v>7098.2378014043516</v>
      </c>
      <c r="D4134">
        <v>469.08960229565247</v>
      </c>
      <c r="E4134">
        <v>208.48426768695668</v>
      </c>
      <c r="F4134">
        <v>3451.3604</v>
      </c>
      <c r="G4134" s="1">
        <v>0.34</v>
      </c>
      <c r="H4134">
        <v>2561.9591016465401</v>
      </c>
      <c r="Q4134">
        <v>4133</v>
      </c>
      <c r="R4134">
        <v>29</v>
      </c>
      <c r="S4134">
        <f>VLOOKUP($R4134,'[3]人物&amp;怪物成长分析'!$B$5:$S$104,12,FALSE)*$W4134</f>
        <v>7098.2378014043516</v>
      </c>
      <c r="T4134">
        <f>VLOOKUP($R4134,'[3]人物&amp;怪物成长分析'!$B$5:$S$104,13,FALSE)*$W4134</f>
        <v>469.08960229565247</v>
      </c>
      <c r="U4134">
        <f>VLOOKUP($R4134,'[3]人物&amp;怪物成长分析'!$B$5:$S$104,14,FALSE)*$W4134</f>
        <v>208.48426768695668</v>
      </c>
      <c r="V4134">
        <f>VLOOKUP($R4134,'[3]人物&amp;怪物成长分析'!$B$5:$S$104,17,FALSE)*$W4134</f>
        <v>3451.3604</v>
      </c>
      <c r="W4134" s="1">
        <v>0.34</v>
      </c>
      <c r="X4134">
        <f t="shared" si="64"/>
        <v>2561.9591016465401</v>
      </c>
    </row>
    <row r="4135" spans="1:24" x14ac:dyDescent="0.15">
      <c r="A4135">
        <v>4134</v>
      </c>
      <c r="B4135">
        <v>23</v>
      </c>
      <c r="C4135">
        <v>7481.4361923010047</v>
      </c>
      <c r="D4135">
        <v>575.1878332575252</v>
      </c>
      <c r="E4135">
        <v>255.63903700334458</v>
      </c>
      <c r="F4135">
        <v>6051.0383999999995</v>
      </c>
      <c r="G4135" s="1">
        <v>0.72</v>
      </c>
      <c r="H4135">
        <v>3824.924848743492</v>
      </c>
      <c r="Q4135">
        <v>4134</v>
      </c>
      <c r="R4135">
        <v>23</v>
      </c>
      <c r="S4135">
        <f>VLOOKUP($R4135,'[3]人物&amp;怪物成长分析'!$B$5:$S$104,12,FALSE)*$W4135</f>
        <v>7481.4361923010047</v>
      </c>
      <c r="T4135">
        <f>VLOOKUP($R4135,'[3]人物&amp;怪物成长分析'!$B$5:$S$104,13,FALSE)*$W4135</f>
        <v>575.1878332575252</v>
      </c>
      <c r="U4135">
        <f>VLOOKUP($R4135,'[3]人物&amp;怪物成长分析'!$B$5:$S$104,14,FALSE)*$W4135</f>
        <v>255.63903700334458</v>
      </c>
      <c r="V4135">
        <f>VLOOKUP($R4135,'[3]人物&amp;怪物成长分析'!$B$5:$S$104,17,FALSE)*$W4135</f>
        <v>6051.0383999999995</v>
      </c>
      <c r="W4135" s="1">
        <v>0.72</v>
      </c>
      <c r="X4135">
        <f t="shared" si="64"/>
        <v>3824.924848743492</v>
      </c>
    </row>
    <row r="4136" spans="1:24" x14ac:dyDescent="0.15">
      <c r="A4136">
        <v>4135</v>
      </c>
      <c r="B4136">
        <v>36</v>
      </c>
      <c r="C4136">
        <v>26668.053682386628</v>
      </c>
      <c r="D4136">
        <v>1627.8449172056189</v>
      </c>
      <c r="E4136">
        <v>723.48662986916406</v>
      </c>
      <c r="F4136">
        <v>7557.2047999999995</v>
      </c>
      <c r="G4136" s="1">
        <v>0.62</v>
      </c>
      <c r="H4136">
        <v>7185.0039916442975</v>
      </c>
      <c r="Q4136">
        <v>4135</v>
      </c>
      <c r="R4136">
        <v>36</v>
      </c>
      <c r="S4136">
        <f>VLOOKUP($R4136,'[3]人物&amp;怪物成长分析'!$B$5:$S$104,12,FALSE)*$W4136</f>
        <v>26668.053682386628</v>
      </c>
      <c r="T4136">
        <f>VLOOKUP($R4136,'[3]人物&amp;怪物成长分析'!$B$5:$S$104,13,FALSE)*$W4136</f>
        <v>1627.8449172056189</v>
      </c>
      <c r="U4136">
        <f>VLOOKUP($R4136,'[3]人物&amp;怪物成长分析'!$B$5:$S$104,14,FALSE)*$W4136</f>
        <v>723.48662986916406</v>
      </c>
      <c r="V4136">
        <f>VLOOKUP($R4136,'[3]人物&amp;怪物成长分析'!$B$5:$S$104,17,FALSE)*$W4136</f>
        <v>7557.2047999999995</v>
      </c>
      <c r="W4136" s="1">
        <v>0.62</v>
      </c>
      <c r="X4136">
        <f t="shared" si="64"/>
        <v>7185.0039916442975</v>
      </c>
    </row>
    <row r="4137" spans="1:24" x14ac:dyDescent="0.15">
      <c r="A4137">
        <v>4136</v>
      </c>
      <c r="B4137">
        <v>40</v>
      </c>
      <c r="C4137">
        <v>36951.332697728445</v>
      </c>
      <c r="D4137">
        <v>2022.8831768829441</v>
      </c>
      <c r="E4137">
        <v>899.05918972575307</v>
      </c>
      <c r="F4137">
        <v>7478.0159999999996</v>
      </c>
      <c r="G4137" s="1">
        <v>0.56000000000000005</v>
      </c>
      <c r="H4137">
        <v>8331.0253374214008</v>
      </c>
      <c r="Q4137">
        <v>4136</v>
      </c>
      <c r="R4137">
        <v>40</v>
      </c>
      <c r="S4137">
        <f>VLOOKUP($R4137,'[3]人物&amp;怪物成长分析'!$B$5:$S$104,12,FALSE)*$W4137</f>
        <v>36951.332697728445</v>
      </c>
      <c r="T4137">
        <f>VLOOKUP($R4137,'[3]人物&amp;怪物成长分析'!$B$5:$S$104,13,FALSE)*$W4137</f>
        <v>2022.8831768829441</v>
      </c>
      <c r="U4137">
        <f>VLOOKUP($R4137,'[3]人物&amp;怪物成长分析'!$B$5:$S$104,14,FALSE)*$W4137</f>
        <v>899.05918972575307</v>
      </c>
      <c r="V4137">
        <f>VLOOKUP($R4137,'[3]人物&amp;怪物成长分析'!$B$5:$S$104,17,FALSE)*$W4137</f>
        <v>7478.0159999999996</v>
      </c>
      <c r="W4137" s="1">
        <v>0.56000000000000005</v>
      </c>
      <c r="X4137">
        <f t="shared" si="64"/>
        <v>8331.0253374214008</v>
      </c>
    </row>
    <row r="4138" spans="1:24" x14ac:dyDescent="0.15">
      <c r="A4138">
        <v>4137</v>
      </c>
      <c r="B4138">
        <v>44</v>
      </c>
      <c r="C4138">
        <v>41649.33932709416</v>
      </c>
      <c r="D4138">
        <v>2063.5389963644147</v>
      </c>
      <c r="E4138">
        <v>917.12844282862898</v>
      </c>
      <c r="F4138">
        <v>6097.6271999999999</v>
      </c>
      <c r="G4138" s="1">
        <v>0.42</v>
      </c>
      <c r="H4138">
        <v>8063.8011123321712</v>
      </c>
      <c r="Q4138">
        <v>4137</v>
      </c>
      <c r="R4138">
        <v>44</v>
      </c>
      <c r="S4138">
        <f>VLOOKUP($R4138,'[3]人物&amp;怪物成长分析'!$B$5:$S$104,12,FALSE)*$W4138</f>
        <v>41649.33932709416</v>
      </c>
      <c r="T4138">
        <f>VLOOKUP($R4138,'[3]人物&amp;怪物成长分析'!$B$5:$S$104,13,FALSE)*$W4138</f>
        <v>2063.5389963644147</v>
      </c>
      <c r="U4138">
        <f>VLOOKUP($R4138,'[3]人物&amp;怪物成长分析'!$B$5:$S$104,14,FALSE)*$W4138</f>
        <v>917.12844282862898</v>
      </c>
      <c r="V4138">
        <f>VLOOKUP($R4138,'[3]人物&amp;怪物成长分析'!$B$5:$S$104,17,FALSE)*$W4138</f>
        <v>6097.6271999999999</v>
      </c>
      <c r="W4138" s="1">
        <v>0.42</v>
      </c>
      <c r="X4138">
        <f t="shared" si="64"/>
        <v>8063.8011123321712</v>
      </c>
    </row>
    <row r="4139" spans="1:24" x14ac:dyDescent="0.15">
      <c r="A4139">
        <v>4138</v>
      </c>
      <c r="B4139">
        <v>35</v>
      </c>
      <c r="C4139">
        <v>26666.013798260876</v>
      </c>
      <c r="D4139">
        <v>1641.8109099130438</v>
      </c>
      <c r="E4139">
        <v>729.69373773913071</v>
      </c>
      <c r="F4139">
        <v>8090.5720000000001</v>
      </c>
      <c r="G4139" s="1">
        <v>0.68</v>
      </c>
      <c r="H4139">
        <v>7426.7276154991305</v>
      </c>
      <c r="Q4139">
        <v>4138</v>
      </c>
      <c r="R4139">
        <v>35</v>
      </c>
      <c r="S4139">
        <f>VLOOKUP($R4139,'[3]人物&amp;怪物成长分析'!$B$5:$S$104,12,FALSE)*$W4139</f>
        <v>26666.013798260876</v>
      </c>
      <c r="T4139">
        <f>VLOOKUP($R4139,'[3]人物&amp;怪物成长分析'!$B$5:$S$104,13,FALSE)*$W4139</f>
        <v>1641.8109099130438</v>
      </c>
      <c r="U4139">
        <f>VLOOKUP($R4139,'[3]人物&amp;怪物成长分析'!$B$5:$S$104,14,FALSE)*$W4139</f>
        <v>729.69373773913071</v>
      </c>
      <c r="V4139">
        <f>VLOOKUP($R4139,'[3]人物&amp;怪物成长分析'!$B$5:$S$104,17,FALSE)*$W4139</f>
        <v>8090.5720000000001</v>
      </c>
      <c r="W4139" s="1">
        <v>0.68</v>
      </c>
      <c r="X4139">
        <f t="shared" si="64"/>
        <v>7426.7276154991305</v>
      </c>
    </row>
    <row r="4140" spans="1:24" x14ac:dyDescent="0.15">
      <c r="A4140">
        <v>4139</v>
      </c>
      <c r="B4140">
        <v>21</v>
      </c>
      <c r="C4140">
        <v>2531.640861750001</v>
      </c>
      <c r="D4140">
        <v>205.84770417391314</v>
      </c>
      <c r="E4140">
        <v>91.487868521739173</v>
      </c>
      <c r="F4140">
        <v>2424.8013999999998</v>
      </c>
      <c r="G4140" s="1">
        <v>0.31</v>
      </c>
      <c r="H4140">
        <v>1467.6404197987827</v>
      </c>
      <c r="Q4140">
        <v>4139</v>
      </c>
      <c r="R4140">
        <v>21</v>
      </c>
      <c r="S4140">
        <f>VLOOKUP($R4140,'[3]人物&amp;怪物成长分析'!$B$5:$S$104,12,FALSE)*$W4140</f>
        <v>2531.640861750001</v>
      </c>
      <c r="T4140">
        <f>VLOOKUP($R4140,'[3]人物&amp;怪物成长分析'!$B$5:$S$104,13,FALSE)*$W4140</f>
        <v>205.84770417391314</v>
      </c>
      <c r="U4140">
        <f>VLOOKUP($R4140,'[3]人物&amp;怪物成长分析'!$B$5:$S$104,14,FALSE)*$W4140</f>
        <v>91.487868521739173</v>
      </c>
      <c r="V4140">
        <f>VLOOKUP($R4140,'[3]人物&amp;怪物成长分析'!$B$5:$S$104,17,FALSE)*$W4140</f>
        <v>2424.8013999999998</v>
      </c>
      <c r="W4140" s="1">
        <v>0.31</v>
      </c>
      <c r="X4140">
        <f t="shared" si="64"/>
        <v>1467.6404197987827</v>
      </c>
    </row>
    <row r="4141" spans="1:24" x14ac:dyDescent="0.15">
      <c r="A4141">
        <v>4140</v>
      </c>
      <c r="B4141">
        <v>35</v>
      </c>
      <c r="C4141">
        <v>16078.037731304348</v>
      </c>
      <c r="D4141">
        <v>989.91540156521739</v>
      </c>
      <c r="E4141">
        <v>439.96240069565232</v>
      </c>
      <c r="F4141">
        <v>4878.1389999999992</v>
      </c>
      <c r="G4141" s="1">
        <v>0.41</v>
      </c>
      <c r="H4141">
        <v>4477.8798858156524</v>
      </c>
      <c r="Q4141">
        <v>4140</v>
      </c>
      <c r="R4141">
        <v>35</v>
      </c>
      <c r="S4141">
        <f>VLOOKUP($R4141,'[3]人物&amp;怪物成长分析'!$B$5:$S$104,12,FALSE)*$W4141</f>
        <v>16078.037731304348</v>
      </c>
      <c r="T4141">
        <f>VLOOKUP($R4141,'[3]人物&amp;怪物成长分析'!$B$5:$S$104,13,FALSE)*$W4141</f>
        <v>989.91540156521739</v>
      </c>
      <c r="U4141">
        <f>VLOOKUP($R4141,'[3]人物&amp;怪物成长分析'!$B$5:$S$104,14,FALSE)*$W4141</f>
        <v>439.96240069565232</v>
      </c>
      <c r="V4141">
        <f>VLOOKUP($R4141,'[3]人物&amp;怪物成长分析'!$B$5:$S$104,17,FALSE)*$W4141</f>
        <v>4878.1389999999992</v>
      </c>
      <c r="W4141" s="1">
        <v>0.41</v>
      </c>
      <c r="X4141">
        <f t="shared" si="64"/>
        <v>4477.8798858156524</v>
      </c>
    </row>
    <row r="4142" spans="1:24" x14ac:dyDescent="0.15">
      <c r="A4142">
        <v>4141</v>
      </c>
      <c r="B4142">
        <v>41</v>
      </c>
      <c r="C4142">
        <v>27882.307455864433</v>
      </c>
      <c r="D4142">
        <v>1487.6134201721745</v>
      </c>
      <c r="E4142">
        <v>661.16152007652192</v>
      </c>
      <c r="F4142">
        <v>5185.0011999999997</v>
      </c>
      <c r="G4142" s="1">
        <v>0.38</v>
      </c>
      <c r="H4142">
        <v>6032.3611757799281</v>
      </c>
      <c r="Q4142">
        <v>4141</v>
      </c>
      <c r="R4142">
        <v>41</v>
      </c>
      <c r="S4142">
        <f>VLOOKUP($R4142,'[3]人物&amp;怪物成长分析'!$B$5:$S$104,12,FALSE)*$W4142</f>
        <v>27882.307455864433</v>
      </c>
      <c r="T4142">
        <f>VLOOKUP($R4142,'[3]人物&amp;怪物成长分析'!$B$5:$S$104,13,FALSE)*$W4142</f>
        <v>1487.6134201721745</v>
      </c>
      <c r="U4142">
        <f>VLOOKUP($R4142,'[3]人物&amp;怪物成长分析'!$B$5:$S$104,14,FALSE)*$W4142</f>
        <v>661.16152007652192</v>
      </c>
      <c r="V4142">
        <f>VLOOKUP($R4142,'[3]人物&amp;怪物成长分析'!$B$5:$S$104,17,FALSE)*$W4142</f>
        <v>5185.0011999999997</v>
      </c>
      <c r="W4142" s="1">
        <v>0.38</v>
      </c>
      <c r="X4142">
        <f t="shared" si="64"/>
        <v>6032.3611757799281</v>
      </c>
    </row>
    <row r="4143" spans="1:24" x14ac:dyDescent="0.15">
      <c r="A4143">
        <v>4142</v>
      </c>
      <c r="B4143">
        <v>30</v>
      </c>
      <c r="C4143">
        <v>7966.8954754013412</v>
      </c>
      <c r="D4143">
        <v>514.45423697658896</v>
      </c>
      <c r="E4143">
        <v>228.64632754515065</v>
      </c>
      <c r="F4143">
        <v>3550.348</v>
      </c>
      <c r="G4143" s="1">
        <v>0.34</v>
      </c>
      <c r="H4143">
        <v>2722.6736442453516</v>
      </c>
      <c r="Q4143">
        <v>4142</v>
      </c>
      <c r="R4143">
        <v>30</v>
      </c>
      <c r="S4143">
        <f>VLOOKUP($R4143,'[3]人物&amp;怪物成长分析'!$B$5:$S$104,12,FALSE)*$W4143</f>
        <v>7966.8954754013412</v>
      </c>
      <c r="T4143">
        <f>VLOOKUP($R4143,'[3]人物&amp;怪物成长分析'!$B$5:$S$104,13,FALSE)*$W4143</f>
        <v>514.45423697658896</v>
      </c>
      <c r="U4143">
        <f>VLOOKUP($R4143,'[3]人物&amp;怪物成长分析'!$B$5:$S$104,14,FALSE)*$W4143</f>
        <v>228.64632754515065</v>
      </c>
      <c r="V4143">
        <f>VLOOKUP($R4143,'[3]人物&amp;怪物成长分析'!$B$5:$S$104,17,FALSE)*$W4143</f>
        <v>3550.348</v>
      </c>
      <c r="W4143" s="1">
        <v>0.34</v>
      </c>
      <c r="X4143">
        <f t="shared" si="64"/>
        <v>2722.6736442453516</v>
      </c>
    </row>
    <row r="4144" spans="1:24" x14ac:dyDescent="0.15">
      <c r="A4144">
        <v>4143</v>
      </c>
      <c r="B4144">
        <v>37</v>
      </c>
      <c r="C4144">
        <v>18712.274807339614</v>
      </c>
      <c r="D4144">
        <v>1110.5081344995654</v>
      </c>
      <c r="E4144">
        <v>493.55917088869575</v>
      </c>
      <c r="F4144">
        <v>4867.2701999999999</v>
      </c>
      <c r="G4144" s="1">
        <v>0.39</v>
      </c>
      <c r="H4144">
        <v>4808.916198818215</v>
      </c>
      <c r="Q4144">
        <v>4143</v>
      </c>
      <c r="R4144">
        <v>37</v>
      </c>
      <c r="S4144">
        <f>VLOOKUP($R4144,'[3]人物&amp;怪物成长分析'!$B$5:$S$104,12,FALSE)*$W4144</f>
        <v>18712.274807339614</v>
      </c>
      <c r="T4144">
        <f>VLOOKUP($R4144,'[3]人物&amp;怪物成长分析'!$B$5:$S$104,13,FALSE)*$W4144</f>
        <v>1110.5081344995654</v>
      </c>
      <c r="U4144">
        <f>VLOOKUP($R4144,'[3]人物&amp;怪物成长分析'!$B$5:$S$104,14,FALSE)*$W4144</f>
        <v>493.55917088869575</v>
      </c>
      <c r="V4144">
        <f>VLOOKUP($R4144,'[3]人物&amp;怪物成长分析'!$B$5:$S$104,17,FALSE)*$W4144</f>
        <v>4867.2701999999999</v>
      </c>
      <c r="W4144" s="1">
        <v>0.39</v>
      </c>
      <c r="X4144">
        <f t="shared" si="64"/>
        <v>4808.916198818215</v>
      </c>
    </row>
    <row r="4145" spans="1:24" x14ac:dyDescent="0.15">
      <c r="A4145">
        <v>4144</v>
      </c>
      <c r="B4145">
        <v>35</v>
      </c>
      <c r="C4145">
        <v>31371.78093913044</v>
      </c>
      <c r="D4145">
        <v>1931.5422469565219</v>
      </c>
      <c r="E4145">
        <v>858.46322086956559</v>
      </c>
      <c r="F4145">
        <v>9518.32</v>
      </c>
      <c r="G4145" s="1">
        <v>0.8</v>
      </c>
      <c r="H4145">
        <v>8737.3266064695672</v>
      </c>
      <c r="Q4145">
        <v>4144</v>
      </c>
      <c r="R4145">
        <v>35</v>
      </c>
      <c r="S4145">
        <f>VLOOKUP($R4145,'[3]人物&amp;怪物成长分析'!$B$5:$S$104,12,FALSE)*$W4145</f>
        <v>31371.78093913044</v>
      </c>
      <c r="T4145">
        <f>VLOOKUP($R4145,'[3]人物&amp;怪物成长分析'!$B$5:$S$104,13,FALSE)*$W4145</f>
        <v>1931.5422469565219</v>
      </c>
      <c r="U4145">
        <f>VLOOKUP($R4145,'[3]人物&amp;怪物成长分析'!$B$5:$S$104,14,FALSE)*$W4145</f>
        <v>858.46322086956559</v>
      </c>
      <c r="V4145">
        <f>VLOOKUP($R4145,'[3]人物&amp;怪物成长分析'!$B$5:$S$104,17,FALSE)*$W4145</f>
        <v>9518.32</v>
      </c>
      <c r="W4145" s="1">
        <v>0.8</v>
      </c>
      <c r="X4145">
        <f t="shared" si="64"/>
        <v>8737.3266064695672</v>
      </c>
    </row>
    <row r="4146" spans="1:24" x14ac:dyDescent="0.15">
      <c r="A4146">
        <v>4145</v>
      </c>
      <c r="B4146">
        <v>27</v>
      </c>
      <c r="C4146">
        <v>12403.539041522747</v>
      </c>
      <c r="D4146">
        <v>859.94685699531794</v>
      </c>
      <c r="E4146">
        <v>382.19860310903022</v>
      </c>
      <c r="F4146">
        <v>7080.8971999999994</v>
      </c>
      <c r="G4146" s="1">
        <v>0.74</v>
      </c>
      <c r="H4146">
        <v>4974.9504837183094</v>
      </c>
      <c r="Q4146">
        <v>4145</v>
      </c>
      <c r="R4146">
        <v>27</v>
      </c>
      <c r="S4146">
        <f>VLOOKUP($R4146,'[3]人物&amp;怪物成长分析'!$B$5:$S$104,12,FALSE)*$W4146</f>
        <v>12403.539041522747</v>
      </c>
      <c r="T4146">
        <f>VLOOKUP($R4146,'[3]人物&amp;怪物成长分析'!$B$5:$S$104,13,FALSE)*$W4146</f>
        <v>859.94685699531794</v>
      </c>
      <c r="U4146">
        <f>VLOOKUP($R4146,'[3]人物&amp;怪物成长分析'!$B$5:$S$104,14,FALSE)*$W4146</f>
        <v>382.19860310903022</v>
      </c>
      <c r="V4146">
        <f>VLOOKUP($R4146,'[3]人物&amp;怪物成长分析'!$B$5:$S$104,17,FALSE)*$W4146</f>
        <v>7080.8971999999994</v>
      </c>
      <c r="W4146" s="1">
        <v>0.74</v>
      </c>
      <c r="X4146">
        <f t="shared" si="64"/>
        <v>4974.9504837183094</v>
      </c>
    </row>
    <row r="4147" spans="1:24" x14ac:dyDescent="0.15">
      <c r="A4147">
        <v>4146</v>
      </c>
      <c r="B4147">
        <v>27</v>
      </c>
      <c r="C4147">
        <v>12403.539041522747</v>
      </c>
      <c r="D4147">
        <v>859.94685699531794</v>
      </c>
      <c r="E4147">
        <v>382.19860310903022</v>
      </c>
      <c r="F4147">
        <v>7080.8971999999994</v>
      </c>
      <c r="G4147" s="1">
        <v>0.74</v>
      </c>
      <c r="H4147">
        <v>4974.9504837183094</v>
      </c>
      <c r="Q4147">
        <v>4146</v>
      </c>
      <c r="R4147">
        <v>27</v>
      </c>
      <c r="S4147">
        <f>VLOOKUP($R4147,'[3]人物&amp;怪物成长分析'!$B$5:$S$104,12,FALSE)*$W4147</f>
        <v>12403.539041522747</v>
      </c>
      <c r="T4147">
        <f>VLOOKUP($R4147,'[3]人物&amp;怪物成长分析'!$B$5:$S$104,13,FALSE)*$W4147</f>
        <v>859.94685699531794</v>
      </c>
      <c r="U4147">
        <f>VLOOKUP($R4147,'[3]人物&amp;怪物成长分析'!$B$5:$S$104,14,FALSE)*$W4147</f>
        <v>382.19860310903022</v>
      </c>
      <c r="V4147">
        <f>VLOOKUP($R4147,'[3]人物&amp;怪物成长分析'!$B$5:$S$104,17,FALSE)*$W4147</f>
        <v>7080.8971999999994</v>
      </c>
      <c r="W4147" s="1">
        <v>0.74</v>
      </c>
      <c r="X4147">
        <f t="shared" si="64"/>
        <v>4974.9504837183094</v>
      </c>
    </row>
    <row r="4148" spans="1:24" x14ac:dyDescent="0.15">
      <c r="A4148">
        <v>4147</v>
      </c>
      <c r="B4148">
        <v>45</v>
      </c>
      <c r="C4148">
        <v>61077.883449242836</v>
      </c>
      <c r="D4148">
        <v>2955.297832494984</v>
      </c>
      <c r="E4148">
        <v>1313.4657033311044</v>
      </c>
      <c r="F4148">
        <v>8293.2080000000005</v>
      </c>
      <c r="G4148" s="1">
        <v>0.56000000000000005</v>
      </c>
      <c r="H4148">
        <v>11437.883512554961</v>
      </c>
      <c r="Q4148">
        <v>4147</v>
      </c>
      <c r="R4148">
        <v>45</v>
      </c>
      <c r="S4148">
        <f>VLOOKUP($R4148,'[3]人物&amp;怪物成长分析'!$B$5:$S$104,12,FALSE)*$W4148</f>
        <v>61077.883449242836</v>
      </c>
      <c r="T4148">
        <f>VLOOKUP($R4148,'[3]人物&amp;怪物成长分析'!$B$5:$S$104,13,FALSE)*$W4148</f>
        <v>2955.297832494984</v>
      </c>
      <c r="U4148">
        <f>VLOOKUP($R4148,'[3]人物&amp;怪物成长分析'!$B$5:$S$104,14,FALSE)*$W4148</f>
        <v>1313.4657033311044</v>
      </c>
      <c r="V4148">
        <f>VLOOKUP($R4148,'[3]人物&amp;怪物成长分析'!$B$5:$S$104,17,FALSE)*$W4148</f>
        <v>8293.2080000000005</v>
      </c>
      <c r="W4148" s="1">
        <v>0.56000000000000005</v>
      </c>
      <c r="X4148">
        <f t="shared" si="64"/>
        <v>11437.883512554961</v>
      </c>
    </row>
    <row r="4149" spans="1:24" x14ac:dyDescent="0.15">
      <c r="A4149">
        <v>4148</v>
      </c>
      <c r="B4149">
        <v>36</v>
      </c>
      <c r="C4149">
        <v>27098.18358048964</v>
      </c>
      <c r="D4149">
        <v>1654.1004803863548</v>
      </c>
      <c r="E4149">
        <v>735.15576906060221</v>
      </c>
      <c r="F4149">
        <v>7679.0951999999997</v>
      </c>
      <c r="G4149" s="1">
        <v>0.63</v>
      </c>
      <c r="H4149">
        <v>7300.8911527998516</v>
      </c>
      <c r="Q4149">
        <v>4148</v>
      </c>
      <c r="R4149">
        <v>36</v>
      </c>
      <c r="S4149">
        <f>VLOOKUP($R4149,'[3]人物&amp;怪物成长分析'!$B$5:$S$104,12,FALSE)*$W4149</f>
        <v>27098.18358048964</v>
      </c>
      <c r="T4149">
        <f>VLOOKUP($R4149,'[3]人物&amp;怪物成长分析'!$B$5:$S$104,13,FALSE)*$W4149</f>
        <v>1654.1004803863548</v>
      </c>
      <c r="U4149">
        <f>VLOOKUP($R4149,'[3]人物&amp;怪物成长分析'!$B$5:$S$104,14,FALSE)*$W4149</f>
        <v>735.15576906060221</v>
      </c>
      <c r="V4149">
        <f>VLOOKUP($R4149,'[3]人物&amp;怪物成长分析'!$B$5:$S$104,17,FALSE)*$W4149</f>
        <v>7679.0951999999997</v>
      </c>
      <c r="W4149" s="1">
        <v>0.63</v>
      </c>
      <c r="X4149">
        <f t="shared" si="64"/>
        <v>7300.8911527998516</v>
      </c>
    </row>
    <row r="4150" spans="1:24" x14ac:dyDescent="0.15">
      <c r="A4150">
        <v>4149</v>
      </c>
      <c r="B4150">
        <v>40</v>
      </c>
      <c r="C4150">
        <v>41570.249284944497</v>
      </c>
      <c r="D4150">
        <v>2275.7435739933117</v>
      </c>
      <c r="E4150">
        <v>1011.441588441472</v>
      </c>
      <c r="F4150">
        <v>8412.768</v>
      </c>
      <c r="G4150" s="1">
        <v>0.63</v>
      </c>
      <c r="H4150">
        <v>9372.4035045990768</v>
      </c>
      <c r="Q4150">
        <v>4149</v>
      </c>
      <c r="R4150">
        <v>40</v>
      </c>
      <c r="S4150">
        <f>VLOOKUP($R4150,'[3]人物&amp;怪物成长分析'!$B$5:$S$104,12,FALSE)*$W4150</f>
        <v>41570.249284944497</v>
      </c>
      <c r="T4150">
        <f>VLOOKUP($R4150,'[3]人物&amp;怪物成长分析'!$B$5:$S$104,13,FALSE)*$W4150</f>
        <v>2275.7435739933117</v>
      </c>
      <c r="U4150">
        <f>VLOOKUP($R4150,'[3]人物&amp;怪物成长分析'!$B$5:$S$104,14,FALSE)*$W4150</f>
        <v>1011.441588441472</v>
      </c>
      <c r="V4150">
        <f>VLOOKUP($R4150,'[3]人物&amp;怪物成长分析'!$B$5:$S$104,17,FALSE)*$W4150</f>
        <v>8412.768</v>
      </c>
      <c r="W4150" s="1">
        <v>0.63</v>
      </c>
      <c r="X4150">
        <f t="shared" si="64"/>
        <v>9372.4035045990768</v>
      </c>
    </row>
    <row r="4151" spans="1:24" x14ac:dyDescent="0.15">
      <c r="A4151">
        <v>4150</v>
      </c>
      <c r="B4151">
        <v>49</v>
      </c>
      <c r="C4151">
        <v>54613.103250349894</v>
      </c>
      <c r="D4151">
        <v>2414.4586351916396</v>
      </c>
      <c r="E4151">
        <v>1073.09272675184</v>
      </c>
      <c r="F4151">
        <v>5590.8509999999997</v>
      </c>
      <c r="G4151" s="1">
        <v>0.35</v>
      </c>
      <c r="H4151">
        <v>9087.5577983489693</v>
      </c>
      <c r="Q4151">
        <v>4150</v>
      </c>
      <c r="R4151">
        <v>49</v>
      </c>
      <c r="S4151">
        <f>VLOOKUP($R4151,'[3]人物&amp;怪物成长分析'!$B$5:$S$104,12,FALSE)*$W4151</f>
        <v>54613.103250349894</v>
      </c>
      <c r="T4151">
        <f>VLOOKUP($R4151,'[3]人物&amp;怪物成长分析'!$B$5:$S$104,13,FALSE)*$W4151</f>
        <v>2414.4586351916396</v>
      </c>
      <c r="U4151">
        <f>VLOOKUP($R4151,'[3]人物&amp;怪物成长分析'!$B$5:$S$104,14,FALSE)*$W4151</f>
        <v>1073.09272675184</v>
      </c>
      <c r="V4151">
        <f>VLOOKUP($R4151,'[3]人物&amp;怪物成长分析'!$B$5:$S$104,17,FALSE)*$W4151</f>
        <v>5590.8509999999997</v>
      </c>
      <c r="W4151" s="1">
        <v>0.35</v>
      </c>
      <c r="X4151">
        <f t="shared" si="64"/>
        <v>9087.5577983489693</v>
      </c>
    </row>
    <row r="4152" spans="1:24" x14ac:dyDescent="0.15">
      <c r="A4152">
        <v>4151</v>
      </c>
      <c r="B4152">
        <v>44</v>
      </c>
      <c r="C4152">
        <v>74373.82022695386</v>
      </c>
      <c r="D4152">
        <v>3684.8910649364552</v>
      </c>
      <c r="E4152">
        <v>1637.7293621939803</v>
      </c>
      <c r="F4152">
        <v>10888.619999999999</v>
      </c>
      <c r="G4152" s="1">
        <v>0.75</v>
      </c>
      <c r="H4152">
        <v>14399.644843450307</v>
      </c>
      <c r="Q4152">
        <v>4151</v>
      </c>
      <c r="R4152">
        <v>44</v>
      </c>
      <c r="S4152">
        <f>VLOOKUP($R4152,'[3]人物&amp;怪物成长分析'!$B$5:$S$104,12,FALSE)*$W4152</f>
        <v>74373.82022695386</v>
      </c>
      <c r="T4152">
        <f>VLOOKUP($R4152,'[3]人物&amp;怪物成长分析'!$B$5:$S$104,13,FALSE)*$W4152</f>
        <v>3684.8910649364552</v>
      </c>
      <c r="U4152">
        <f>VLOOKUP($R4152,'[3]人物&amp;怪物成长分析'!$B$5:$S$104,14,FALSE)*$W4152</f>
        <v>1637.7293621939803</v>
      </c>
      <c r="V4152">
        <f>VLOOKUP($R4152,'[3]人物&amp;怪物成长分析'!$B$5:$S$104,17,FALSE)*$W4152</f>
        <v>10888.619999999999</v>
      </c>
      <c r="W4152" s="1">
        <v>0.75</v>
      </c>
      <c r="X4152">
        <f t="shared" si="64"/>
        <v>14399.644843450307</v>
      </c>
    </row>
    <row r="4153" spans="1:24" x14ac:dyDescent="0.15">
      <c r="A4153">
        <v>4152</v>
      </c>
      <c r="B4153">
        <v>36</v>
      </c>
      <c r="C4153">
        <v>18925.715516532448</v>
      </c>
      <c r="D4153">
        <v>1155.2447799523748</v>
      </c>
      <c r="E4153">
        <v>513.44212442327773</v>
      </c>
      <c r="F4153">
        <v>5363.1776</v>
      </c>
      <c r="G4153" s="1">
        <v>0.44</v>
      </c>
      <c r="H4153">
        <v>5099.0350908443406</v>
      </c>
      <c r="Q4153">
        <v>4152</v>
      </c>
      <c r="R4153">
        <v>36</v>
      </c>
      <c r="S4153">
        <f>VLOOKUP($R4153,'[3]人物&amp;怪物成长分析'!$B$5:$S$104,12,FALSE)*$W4153</f>
        <v>18925.715516532448</v>
      </c>
      <c r="T4153">
        <f>VLOOKUP($R4153,'[3]人物&amp;怪物成长分析'!$B$5:$S$104,13,FALSE)*$W4153</f>
        <v>1155.2447799523748</v>
      </c>
      <c r="U4153">
        <f>VLOOKUP($R4153,'[3]人物&amp;怪物成长分析'!$B$5:$S$104,14,FALSE)*$W4153</f>
        <v>513.44212442327773</v>
      </c>
      <c r="V4153">
        <f>VLOOKUP($R4153,'[3]人物&amp;怪物成长分析'!$B$5:$S$104,17,FALSE)*$W4153</f>
        <v>5363.1776</v>
      </c>
      <c r="W4153" s="1">
        <v>0.44</v>
      </c>
      <c r="X4153">
        <f t="shared" si="64"/>
        <v>5099.0350908443406</v>
      </c>
    </row>
    <row r="4154" spans="1:24" x14ac:dyDescent="0.15">
      <c r="A4154">
        <v>4153</v>
      </c>
      <c r="B4154">
        <v>23</v>
      </c>
      <c r="C4154">
        <v>6857.9831762759222</v>
      </c>
      <c r="D4154">
        <v>527.25551381939817</v>
      </c>
      <c r="E4154">
        <v>234.33578391973253</v>
      </c>
      <c r="F4154">
        <v>5546.7852000000003</v>
      </c>
      <c r="G4154" s="1">
        <v>0.66</v>
      </c>
      <c r="H4154">
        <v>3506.1811113482013</v>
      </c>
      <c r="Q4154">
        <v>4153</v>
      </c>
      <c r="R4154">
        <v>23</v>
      </c>
      <c r="S4154">
        <f>VLOOKUP($R4154,'[3]人物&amp;怪物成长分析'!$B$5:$S$104,12,FALSE)*$W4154</f>
        <v>6857.9831762759222</v>
      </c>
      <c r="T4154">
        <f>VLOOKUP($R4154,'[3]人物&amp;怪物成长分析'!$B$5:$S$104,13,FALSE)*$W4154</f>
        <v>527.25551381939817</v>
      </c>
      <c r="U4154">
        <f>VLOOKUP($R4154,'[3]人物&amp;怪物成长分析'!$B$5:$S$104,14,FALSE)*$W4154</f>
        <v>234.33578391973253</v>
      </c>
      <c r="V4154">
        <f>VLOOKUP($R4154,'[3]人物&amp;怪物成长分析'!$B$5:$S$104,17,FALSE)*$W4154</f>
        <v>5546.7852000000003</v>
      </c>
      <c r="W4154" s="1">
        <v>0.66</v>
      </c>
      <c r="X4154">
        <f t="shared" si="64"/>
        <v>3506.1811113482013</v>
      </c>
    </row>
    <row r="4155" spans="1:24" x14ac:dyDescent="0.15">
      <c r="A4155">
        <v>4154</v>
      </c>
      <c r="B4155">
        <v>25</v>
      </c>
      <c r="C4155">
        <v>8166.5575428511729</v>
      </c>
      <c r="D4155">
        <v>595.43508160535146</v>
      </c>
      <c r="E4155">
        <v>264.63781404682288</v>
      </c>
      <c r="F4155">
        <v>5571.63</v>
      </c>
      <c r="G4155" s="1">
        <v>0.62</v>
      </c>
      <c r="H4155">
        <v>3697.3072768394654</v>
      </c>
      <c r="Q4155">
        <v>4154</v>
      </c>
      <c r="R4155">
        <v>25</v>
      </c>
      <c r="S4155">
        <f>VLOOKUP($R4155,'[3]人物&amp;怪物成长分析'!$B$5:$S$104,12,FALSE)*$W4155</f>
        <v>8166.5575428511729</v>
      </c>
      <c r="T4155">
        <f>VLOOKUP($R4155,'[3]人物&amp;怪物成长分析'!$B$5:$S$104,13,FALSE)*$W4155</f>
        <v>595.43508160535146</v>
      </c>
      <c r="U4155">
        <f>VLOOKUP($R4155,'[3]人物&amp;怪物成长分析'!$B$5:$S$104,14,FALSE)*$W4155</f>
        <v>264.63781404682288</v>
      </c>
      <c r="V4155">
        <f>VLOOKUP($R4155,'[3]人物&amp;怪物成长分析'!$B$5:$S$104,17,FALSE)*$W4155</f>
        <v>5571.63</v>
      </c>
      <c r="W4155" s="1">
        <v>0.62</v>
      </c>
      <c r="X4155">
        <f t="shared" si="64"/>
        <v>3697.3072768394654</v>
      </c>
    </row>
    <row r="4156" spans="1:24" x14ac:dyDescent="0.15">
      <c r="A4156">
        <v>4155</v>
      </c>
      <c r="B4156">
        <v>36</v>
      </c>
      <c r="C4156">
        <v>20216.105210841473</v>
      </c>
      <c r="D4156">
        <v>1234.0114694945821</v>
      </c>
      <c r="E4156">
        <v>548.44954199759206</v>
      </c>
      <c r="F4156">
        <v>5728.8487999999988</v>
      </c>
      <c r="G4156" s="1">
        <v>0.47</v>
      </c>
      <c r="H4156">
        <v>5446.6965743109986</v>
      </c>
      <c r="Q4156">
        <v>4155</v>
      </c>
      <c r="R4156">
        <v>36</v>
      </c>
      <c r="S4156">
        <f>VLOOKUP($R4156,'[3]人物&amp;怪物成长分析'!$B$5:$S$104,12,FALSE)*$W4156</f>
        <v>20216.105210841473</v>
      </c>
      <c r="T4156">
        <f>VLOOKUP($R4156,'[3]人物&amp;怪物成长分析'!$B$5:$S$104,13,FALSE)*$W4156</f>
        <v>1234.0114694945821</v>
      </c>
      <c r="U4156">
        <f>VLOOKUP($R4156,'[3]人物&amp;怪物成长分析'!$B$5:$S$104,14,FALSE)*$W4156</f>
        <v>548.44954199759206</v>
      </c>
      <c r="V4156">
        <f>VLOOKUP($R4156,'[3]人物&amp;怪物成长分析'!$B$5:$S$104,17,FALSE)*$W4156</f>
        <v>5728.8487999999988</v>
      </c>
      <c r="W4156" s="1">
        <v>0.47</v>
      </c>
      <c r="X4156">
        <f t="shared" si="64"/>
        <v>5446.6965743109986</v>
      </c>
    </row>
    <row r="4157" spans="1:24" x14ac:dyDescent="0.15">
      <c r="A4157">
        <v>4156</v>
      </c>
      <c r="B4157">
        <v>24</v>
      </c>
      <c r="C4157">
        <v>5044.411318608697</v>
      </c>
      <c r="D4157">
        <v>377.54429827424758</v>
      </c>
      <c r="E4157">
        <v>167.79746589966555</v>
      </c>
      <c r="F4157">
        <v>3739.0048000000002</v>
      </c>
      <c r="G4157" s="1">
        <v>0.43</v>
      </c>
      <c r="H4157">
        <v>2422.0558187019137</v>
      </c>
      <c r="Q4157">
        <v>4156</v>
      </c>
      <c r="R4157">
        <v>24</v>
      </c>
      <c r="S4157">
        <f>VLOOKUP($R4157,'[3]人物&amp;怪物成长分析'!$B$5:$S$104,12,FALSE)*$W4157</f>
        <v>5044.411318608697</v>
      </c>
      <c r="T4157">
        <f>VLOOKUP($R4157,'[3]人物&amp;怪物成长分析'!$B$5:$S$104,13,FALSE)*$W4157</f>
        <v>377.54429827424758</v>
      </c>
      <c r="U4157">
        <f>VLOOKUP($R4157,'[3]人物&amp;怪物成长分析'!$B$5:$S$104,14,FALSE)*$W4157</f>
        <v>167.79746589966555</v>
      </c>
      <c r="V4157">
        <f>VLOOKUP($R4157,'[3]人物&amp;怪物成长分析'!$B$5:$S$104,17,FALSE)*$W4157</f>
        <v>3739.0048000000002</v>
      </c>
      <c r="W4157" s="1">
        <v>0.43</v>
      </c>
      <c r="X4157">
        <f t="shared" si="64"/>
        <v>2422.0558187019137</v>
      </c>
    </row>
    <row r="4158" spans="1:24" x14ac:dyDescent="0.15">
      <c r="A4158">
        <v>4157</v>
      </c>
      <c r="B4158">
        <v>42</v>
      </c>
      <c r="C4158">
        <v>41487.731628528185</v>
      </c>
      <c r="D4158">
        <v>2158.4297896615394</v>
      </c>
      <c r="E4158">
        <v>959.3021287384621</v>
      </c>
      <c r="F4158">
        <v>7107.2987999999996</v>
      </c>
      <c r="G4158" s="1">
        <v>0.51</v>
      </c>
      <c r="H4158">
        <v>8632.4673306493532</v>
      </c>
      <c r="Q4158">
        <v>4157</v>
      </c>
      <c r="R4158">
        <v>42</v>
      </c>
      <c r="S4158">
        <f>VLOOKUP($R4158,'[3]人物&amp;怪物成长分析'!$B$5:$S$104,12,FALSE)*$W4158</f>
        <v>41487.731628528185</v>
      </c>
      <c r="T4158">
        <f>VLOOKUP($R4158,'[3]人物&amp;怪物成长分析'!$B$5:$S$104,13,FALSE)*$W4158</f>
        <v>2158.4297896615394</v>
      </c>
      <c r="U4158">
        <f>VLOOKUP($R4158,'[3]人物&amp;怪物成长分析'!$B$5:$S$104,14,FALSE)*$W4158</f>
        <v>959.3021287384621</v>
      </c>
      <c r="V4158">
        <f>VLOOKUP($R4158,'[3]人物&amp;怪物成长分析'!$B$5:$S$104,17,FALSE)*$W4158</f>
        <v>7107.2987999999996</v>
      </c>
      <c r="W4158" s="1">
        <v>0.51</v>
      </c>
      <c r="X4158">
        <f t="shared" si="64"/>
        <v>8632.4673306493532</v>
      </c>
    </row>
    <row r="4159" spans="1:24" x14ac:dyDescent="0.15">
      <c r="A4159">
        <v>4158</v>
      </c>
      <c r="B4159">
        <v>23</v>
      </c>
      <c r="C4159">
        <v>8000.9803723219084</v>
      </c>
      <c r="D4159">
        <v>615.13143278929783</v>
      </c>
      <c r="E4159">
        <v>273.39174790635462</v>
      </c>
      <c r="F4159">
        <v>6471.2493999999997</v>
      </c>
      <c r="G4159" s="1">
        <v>0.77</v>
      </c>
      <c r="H4159">
        <v>4090.5446299062346</v>
      </c>
      <c r="Q4159">
        <v>4158</v>
      </c>
      <c r="R4159">
        <v>23</v>
      </c>
      <c r="S4159">
        <f>VLOOKUP($R4159,'[3]人物&amp;怪物成长分析'!$B$5:$S$104,12,FALSE)*$W4159</f>
        <v>8000.9803723219084</v>
      </c>
      <c r="T4159">
        <f>VLOOKUP($R4159,'[3]人物&amp;怪物成长分析'!$B$5:$S$104,13,FALSE)*$W4159</f>
        <v>615.13143278929783</v>
      </c>
      <c r="U4159">
        <f>VLOOKUP($R4159,'[3]人物&amp;怪物成长分析'!$B$5:$S$104,14,FALSE)*$W4159</f>
        <v>273.39174790635462</v>
      </c>
      <c r="V4159">
        <f>VLOOKUP($R4159,'[3]人物&amp;怪物成长分析'!$B$5:$S$104,17,FALSE)*$W4159</f>
        <v>6471.2493999999997</v>
      </c>
      <c r="W4159" s="1">
        <v>0.77</v>
      </c>
      <c r="X4159">
        <f t="shared" si="64"/>
        <v>4090.5446299062346</v>
      </c>
    </row>
    <row r="4160" spans="1:24" x14ac:dyDescent="0.15">
      <c r="A4160">
        <v>4159</v>
      </c>
      <c r="B4160">
        <v>47</v>
      </c>
      <c r="C4160">
        <v>45855.689746483782</v>
      </c>
      <c r="D4160">
        <v>2119.0267233060204</v>
      </c>
      <c r="E4160">
        <v>941.78965480267584</v>
      </c>
      <c r="F4160">
        <v>5387.0529999999999</v>
      </c>
      <c r="G4160" s="1">
        <v>0.35</v>
      </c>
      <c r="H4160">
        <v>8071.9703855616572</v>
      </c>
      <c r="Q4160">
        <v>4159</v>
      </c>
      <c r="R4160">
        <v>47</v>
      </c>
      <c r="S4160">
        <f>VLOOKUP($R4160,'[3]人物&amp;怪物成长分析'!$B$5:$S$104,12,FALSE)*$W4160</f>
        <v>45855.689746483782</v>
      </c>
      <c r="T4160">
        <f>VLOOKUP($R4160,'[3]人物&amp;怪物成长分析'!$B$5:$S$104,13,FALSE)*$W4160</f>
        <v>2119.0267233060204</v>
      </c>
      <c r="U4160">
        <f>VLOOKUP($R4160,'[3]人物&amp;怪物成长分析'!$B$5:$S$104,14,FALSE)*$W4160</f>
        <v>941.78965480267584</v>
      </c>
      <c r="V4160">
        <f>VLOOKUP($R4160,'[3]人物&amp;怪物成长分析'!$B$5:$S$104,17,FALSE)*$W4160</f>
        <v>5387.0529999999999</v>
      </c>
      <c r="W4160" s="1">
        <v>0.35</v>
      </c>
      <c r="X4160">
        <f t="shared" si="64"/>
        <v>8071.9703855616572</v>
      </c>
    </row>
    <row r="4161" spans="1:24" x14ac:dyDescent="0.15">
      <c r="A4161">
        <v>4160</v>
      </c>
      <c r="B4161">
        <v>33</v>
      </c>
      <c r="C4161">
        <v>22916.78315553764</v>
      </c>
      <c r="D4161">
        <v>1436.7467072754189</v>
      </c>
      <c r="E4161">
        <v>638.55409212240852</v>
      </c>
      <c r="F4161">
        <v>8034.0901999999987</v>
      </c>
      <c r="G4161" s="1">
        <v>0.71</v>
      </c>
      <c r="H4161">
        <v>6868.2753523431993</v>
      </c>
      <c r="Q4161">
        <v>4160</v>
      </c>
      <c r="R4161">
        <v>33</v>
      </c>
      <c r="S4161">
        <f>VLOOKUP($R4161,'[3]人物&amp;怪物成长分析'!$B$5:$S$104,12,FALSE)*$W4161</f>
        <v>22916.78315553764</v>
      </c>
      <c r="T4161">
        <f>VLOOKUP($R4161,'[3]人物&amp;怪物成长分析'!$B$5:$S$104,13,FALSE)*$W4161</f>
        <v>1436.7467072754189</v>
      </c>
      <c r="U4161">
        <f>VLOOKUP($R4161,'[3]人物&amp;怪物成长分析'!$B$5:$S$104,14,FALSE)*$W4161</f>
        <v>638.55409212240852</v>
      </c>
      <c r="V4161">
        <f>VLOOKUP($R4161,'[3]人物&amp;怪物成长分析'!$B$5:$S$104,17,FALSE)*$W4161</f>
        <v>8034.0901999999987</v>
      </c>
      <c r="W4161" s="1">
        <v>0.71</v>
      </c>
      <c r="X4161">
        <f t="shared" si="64"/>
        <v>6868.2753523431993</v>
      </c>
    </row>
    <row r="4162" spans="1:24" x14ac:dyDescent="0.15">
      <c r="A4162">
        <v>4161</v>
      </c>
      <c r="B4162">
        <v>49</v>
      </c>
      <c r="C4162">
        <v>106105.45774353696</v>
      </c>
      <c r="D4162">
        <v>4690.9482055151866</v>
      </c>
      <c r="E4162">
        <v>2084.8658691178607</v>
      </c>
      <c r="F4162">
        <v>10862.2248</v>
      </c>
      <c r="G4162" s="1">
        <v>0.68</v>
      </c>
      <c r="H4162">
        <v>17655.826579649427</v>
      </c>
      <c r="Q4162">
        <v>4161</v>
      </c>
      <c r="R4162">
        <v>49</v>
      </c>
      <c r="S4162">
        <f>VLOOKUP($R4162,'[3]人物&amp;怪物成长分析'!$B$5:$S$104,12,FALSE)*$W4162</f>
        <v>106105.45774353696</v>
      </c>
      <c r="T4162">
        <f>VLOOKUP($R4162,'[3]人物&amp;怪物成长分析'!$B$5:$S$104,13,FALSE)*$W4162</f>
        <v>4690.9482055151866</v>
      </c>
      <c r="U4162">
        <f>VLOOKUP($R4162,'[3]人物&amp;怪物成长分析'!$B$5:$S$104,14,FALSE)*$W4162</f>
        <v>2084.8658691178607</v>
      </c>
      <c r="V4162">
        <f>VLOOKUP($R4162,'[3]人物&amp;怪物成长分析'!$B$5:$S$104,17,FALSE)*$W4162</f>
        <v>10862.2248</v>
      </c>
      <c r="W4162" s="1">
        <v>0.68</v>
      </c>
      <c r="X4162">
        <f t="shared" si="64"/>
        <v>17655.826579649427</v>
      </c>
    </row>
    <row r="4163" spans="1:24" x14ac:dyDescent="0.15">
      <c r="A4163">
        <v>4162</v>
      </c>
      <c r="B4163">
        <v>50</v>
      </c>
      <c r="C4163">
        <v>129884.19376695658</v>
      </c>
      <c r="D4163">
        <v>5619.9891533779282</v>
      </c>
      <c r="E4163">
        <v>2497.7729570568572</v>
      </c>
      <c r="F4163">
        <v>12361.4</v>
      </c>
      <c r="G4163" s="1">
        <v>0.76</v>
      </c>
      <c r="H4163">
        <v>21019.207033335661</v>
      </c>
      <c r="Q4163">
        <v>4162</v>
      </c>
      <c r="R4163">
        <v>50</v>
      </c>
      <c r="S4163">
        <f>VLOOKUP($R4163,'[3]人物&amp;怪物成长分析'!$B$5:$S$104,12,FALSE)*$W4163</f>
        <v>129884.19376695658</v>
      </c>
      <c r="T4163">
        <f>VLOOKUP($R4163,'[3]人物&amp;怪物成长分析'!$B$5:$S$104,13,FALSE)*$W4163</f>
        <v>5619.9891533779282</v>
      </c>
      <c r="U4163">
        <f>VLOOKUP($R4163,'[3]人物&amp;怪物成长分析'!$B$5:$S$104,14,FALSE)*$W4163</f>
        <v>2497.7729570568572</v>
      </c>
      <c r="V4163">
        <f>VLOOKUP($R4163,'[3]人物&amp;怪物成长分析'!$B$5:$S$104,17,FALSE)*$W4163</f>
        <v>12361.4</v>
      </c>
      <c r="W4163" s="1">
        <v>0.76</v>
      </c>
      <c r="X4163">
        <f t="shared" ref="X4163:X4226" si="65">SUMPRODUCT(S4163:V4163,$M$6:$P$6)*1.2</f>
        <v>21019.207033335661</v>
      </c>
    </row>
    <row r="4164" spans="1:24" x14ac:dyDescent="0.15">
      <c r="A4164">
        <v>4163</v>
      </c>
      <c r="B4164">
        <v>19</v>
      </c>
      <c r="C4164">
        <v>3205.750798369565</v>
      </c>
      <c r="D4164">
        <v>276.58964347826094</v>
      </c>
      <c r="E4164">
        <v>122.92873043478265</v>
      </c>
      <c r="F4164">
        <v>3619.83</v>
      </c>
      <c r="G4164" s="1">
        <v>0.5</v>
      </c>
      <c r="H4164">
        <v>2110.1887270173916</v>
      </c>
      <c r="Q4164">
        <v>4163</v>
      </c>
      <c r="R4164">
        <v>19</v>
      </c>
      <c r="S4164">
        <f>VLOOKUP($R4164,'[3]人物&amp;怪物成长分析'!$B$5:$S$104,12,FALSE)*$W4164</f>
        <v>3205.750798369565</v>
      </c>
      <c r="T4164">
        <f>VLOOKUP($R4164,'[3]人物&amp;怪物成长分析'!$B$5:$S$104,13,FALSE)*$W4164</f>
        <v>276.58964347826094</v>
      </c>
      <c r="U4164">
        <f>VLOOKUP($R4164,'[3]人物&amp;怪物成长分析'!$B$5:$S$104,14,FALSE)*$W4164</f>
        <v>122.92873043478265</v>
      </c>
      <c r="V4164">
        <f>VLOOKUP($R4164,'[3]人物&amp;怪物成长分析'!$B$5:$S$104,17,FALSE)*$W4164</f>
        <v>3619.83</v>
      </c>
      <c r="W4164" s="1">
        <v>0.5</v>
      </c>
      <c r="X4164">
        <f t="shared" si="65"/>
        <v>2110.1887270173916</v>
      </c>
    </row>
    <row r="4165" spans="1:24" x14ac:dyDescent="0.15">
      <c r="A4165">
        <v>4164</v>
      </c>
      <c r="B4165">
        <v>49</v>
      </c>
      <c r="C4165">
        <v>93622.462714885536</v>
      </c>
      <c r="D4165">
        <v>4139.0719460428109</v>
      </c>
      <c r="E4165">
        <v>1839.587531574583</v>
      </c>
      <c r="F4165">
        <v>9584.3159999999989</v>
      </c>
      <c r="G4165" s="1">
        <v>0.6</v>
      </c>
      <c r="H4165">
        <v>15578.670511455377</v>
      </c>
      <c r="Q4165">
        <v>4164</v>
      </c>
      <c r="R4165">
        <v>49</v>
      </c>
      <c r="S4165">
        <f>VLOOKUP($R4165,'[3]人物&amp;怪物成长分析'!$B$5:$S$104,12,FALSE)*$W4165</f>
        <v>93622.462714885536</v>
      </c>
      <c r="T4165">
        <f>VLOOKUP($R4165,'[3]人物&amp;怪物成长分析'!$B$5:$S$104,13,FALSE)*$W4165</f>
        <v>4139.0719460428109</v>
      </c>
      <c r="U4165">
        <f>VLOOKUP($R4165,'[3]人物&amp;怪物成长分析'!$B$5:$S$104,14,FALSE)*$W4165</f>
        <v>1839.587531574583</v>
      </c>
      <c r="V4165">
        <f>VLOOKUP($R4165,'[3]人物&amp;怪物成长分析'!$B$5:$S$104,17,FALSE)*$W4165</f>
        <v>9584.3159999999989</v>
      </c>
      <c r="W4165" s="1">
        <v>0.6</v>
      </c>
      <c r="X4165">
        <f t="shared" si="65"/>
        <v>15578.670511455377</v>
      </c>
    </row>
    <row r="4166" spans="1:24" x14ac:dyDescent="0.15">
      <c r="A4166">
        <v>4165</v>
      </c>
      <c r="B4166">
        <v>49</v>
      </c>
      <c r="C4166">
        <v>117028.07839360693</v>
      </c>
      <c r="D4166">
        <v>5173.8399325535138</v>
      </c>
      <c r="E4166">
        <v>2299.4844144682288</v>
      </c>
      <c r="F4166">
        <v>11980.394999999999</v>
      </c>
      <c r="G4166" s="1">
        <v>0.75</v>
      </c>
      <c r="H4166">
        <v>19473.338139319225</v>
      </c>
      <c r="Q4166">
        <v>4165</v>
      </c>
      <c r="R4166">
        <v>49</v>
      </c>
      <c r="S4166">
        <f>VLOOKUP($R4166,'[3]人物&amp;怪物成长分析'!$B$5:$S$104,12,FALSE)*$W4166</f>
        <v>117028.07839360693</v>
      </c>
      <c r="T4166">
        <f>VLOOKUP($R4166,'[3]人物&amp;怪物成长分析'!$B$5:$S$104,13,FALSE)*$W4166</f>
        <v>5173.8399325535138</v>
      </c>
      <c r="U4166">
        <f>VLOOKUP($R4166,'[3]人物&amp;怪物成长分析'!$B$5:$S$104,14,FALSE)*$W4166</f>
        <v>2299.4844144682288</v>
      </c>
      <c r="V4166">
        <f>VLOOKUP($R4166,'[3]人物&amp;怪物成长分析'!$B$5:$S$104,17,FALSE)*$W4166</f>
        <v>11980.394999999999</v>
      </c>
      <c r="W4166" s="1">
        <v>0.75</v>
      </c>
      <c r="X4166">
        <f t="shared" si="65"/>
        <v>19473.338139319225</v>
      </c>
    </row>
    <row r="4167" spans="1:24" x14ac:dyDescent="0.15">
      <c r="A4167">
        <v>4166</v>
      </c>
      <c r="B4167">
        <v>24</v>
      </c>
      <c r="C4167">
        <v>4223.2280806956533</v>
      </c>
      <c r="D4167">
        <v>316.08359855518398</v>
      </c>
      <c r="E4167">
        <v>140.48159935785952</v>
      </c>
      <c r="F4167">
        <v>3130.3296</v>
      </c>
      <c r="G4167" s="1">
        <v>0.36</v>
      </c>
      <c r="H4167">
        <v>2027.7676621690434</v>
      </c>
      <c r="Q4167">
        <v>4166</v>
      </c>
      <c r="R4167">
        <v>24</v>
      </c>
      <c r="S4167">
        <f>VLOOKUP($R4167,'[3]人物&amp;怪物成长分析'!$B$5:$S$104,12,FALSE)*$W4167</f>
        <v>4223.2280806956533</v>
      </c>
      <c r="T4167">
        <f>VLOOKUP($R4167,'[3]人物&amp;怪物成长分析'!$B$5:$S$104,13,FALSE)*$W4167</f>
        <v>316.08359855518398</v>
      </c>
      <c r="U4167">
        <f>VLOOKUP($R4167,'[3]人物&amp;怪物成长分析'!$B$5:$S$104,14,FALSE)*$W4167</f>
        <v>140.48159935785952</v>
      </c>
      <c r="V4167">
        <f>VLOOKUP($R4167,'[3]人物&amp;怪物成长分析'!$B$5:$S$104,17,FALSE)*$W4167</f>
        <v>3130.3296</v>
      </c>
      <c r="W4167" s="1">
        <v>0.36</v>
      </c>
      <c r="X4167">
        <f t="shared" si="65"/>
        <v>2027.7676621690434</v>
      </c>
    </row>
    <row r="4168" spans="1:24" x14ac:dyDescent="0.15">
      <c r="A4168">
        <v>4167</v>
      </c>
      <c r="B4168">
        <v>46</v>
      </c>
      <c r="C4168">
        <v>84968.642444176076</v>
      </c>
      <c r="D4168">
        <v>4016.9023348527103</v>
      </c>
      <c r="E4168">
        <v>1785.2899266012048</v>
      </c>
      <c r="F4168">
        <v>10721.312399999999</v>
      </c>
      <c r="G4168" s="1">
        <v>0.71</v>
      </c>
      <c r="H4168">
        <v>15415.421010265149</v>
      </c>
      <c r="Q4168">
        <v>4167</v>
      </c>
      <c r="R4168">
        <v>46</v>
      </c>
      <c r="S4168">
        <f>VLOOKUP($R4168,'[3]人物&amp;怪物成长分析'!$B$5:$S$104,12,FALSE)*$W4168</f>
        <v>84968.642444176076</v>
      </c>
      <c r="T4168">
        <f>VLOOKUP($R4168,'[3]人物&amp;怪物成长分析'!$B$5:$S$104,13,FALSE)*$W4168</f>
        <v>4016.9023348527103</v>
      </c>
      <c r="U4168">
        <f>VLOOKUP($R4168,'[3]人物&amp;怪物成长分析'!$B$5:$S$104,14,FALSE)*$W4168</f>
        <v>1785.2899266012048</v>
      </c>
      <c r="V4168">
        <f>VLOOKUP($R4168,'[3]人物&amp;怪物成长分析'!$B$5:$S$104,17,FALSE)*$W4168</f>
        <v>10721.312399999999</v>
      </c>
      <c r="W4168" s="1">
        <v>0.71</v>
      </c>
      <c r="X4168">
        <f t="shared" si="65"/>
        <v>15415.421010265149</v>
      </c>
    </row>
    <row r="4169" spans="1:24" x14ac:dyDescent="0.15">
      <c r="A4169">
        <v>4168</v>
      </c>
      <c r="B4169">
        <v>30</v>
      </c>
      <c r="C4169">
        <v>14293.54776469064</v>
      </c>
      <c r="D4169">
        <v>922.99142516388008</v>
      </c>
      <c r="E4169">
        <v>410.21841118394673</v>
      </c>
      <c r="F4169">
        <v>6369.7419999999993</v>
      </c>
      <c r="G4169" s="1">
        <v>0.61</v>
      </c>
      <c r="H4169">
        <v>4884.7968323225423</v>
      </c>
      <c r="Q4169">
        <v>4168</v>
      </c>
      <c r="R4169">
        <v>30</v>
      </c>
      <c r="S4169">
        <f>VLOOKUP($R4169,'[3]人物&amp;怪物成长分析'!$B$5:$S$104,12,FALSE)*$W4169</f>
        <v>14293.54776469064</v>
      </c>
      <c r="T4169">
        <f>VLOOKUP($R4169,'[3]人物&amp;怪物成长分析'!$B$5:$S$104,13,FALSE)*$W4169</f>
        <v>922.99142516388008</v>
      </c>
      <c r="U4169">
        <f>VLOOKUP($R4169,'[3]人物&amp;怪物成长分析'!$B$5:$S$104,14,FALSE)*$W4169</f>
        <v>410.21841118394673</v>
      </c>
      <c r="V4169">
        <f>VLOOKUP($R4169,'[3]人物&amp;怪物成长分析'!$B$5:$S$104,17,FALSE)*$W4169</f>
        <v>6369.7419999999993</v>
      </c>
      <c r="W4169" s="1">
        <v>0.61</v>
      </c>
      <c r="X4169">
        <f t="shared" si="65"/>
        <v>4884.7968323225423</v>
      </c>
    </row>
    <row r="4170" spans="1:24" x14ac:dyDescent="0.15">
      <c r="A4170">
        <v>4169</v>
      </c>
      <c r="B4170">
        <v>34</v>
      </c>
      <c r="C4170">
        <v>13542.531286942478</v>
      </c>
      <c r="D4170">
        <v>841.26159843290998</v>
      </c>
      <c r="E4170">
        <v>373.89404374795993</v>
      </c>
      <c r="F4170">
        <v>4410.5688</v>
      </c>
      <c r="G4170" s="1">
        <v>0.38</v>
      </c>
      <c r="H4170">
        <v>3907.7403427902827</v>
      </c>
      <c r="Q4170">
        <v>4169</v>
      </c>
      <c r="R4170">
        <v>34</v>
      </c>
      <c r="S4170">
        <f>VLOOKUP($R4170,'[3]人物&amp;怪物成长分析'!$B$5:$S$104,12,FALSE)*$W4170</f>
        <v>13542.531286942478</v>
      </c>
      <c r="T4170">
        <f>VLOOKUP($R4170,'[3]人物&amp;怪物成长分析'!$B$5:$S$104,13,FALSE)*$W4170</f>
        <v>841.26159843290998</v>
      </c>
      <c r="U4170">
        <f>VLOOKUP($R4170,'[3]人物&amp;怪物成长分析'!$B$5:$S$104,14,FALSE)*$W4170</f>
        <v>373.89404374795993</v>
      </c>
      <c r="V4170">
        <f>VLOOKUP($R4170,'[3]人物&amp;怪物成长分析'!$B$5:$S$104,17,FALSE)*$W4170</f>
        <v>4410.5688</v>
      </c>
      <c r="W4170" s="1">
        <v>0.38</v>
      </c>
      <c r="X4170">
        <f t="shared" si="65"/>
        <v>3907.7403427902827</v>
      </c>
    </row>
    <row r="4171" spans="1:24" x14ac:dyDescent="0.15">
      <c r="A4171">
        <v>4170</v>
      </c>
      <c r="B4171">
        <v>38</v>
      </c>
      <c r="C4171">
        <v>40014.265637347824</v>
      </c>
      <c r="D4171">
        <v>2310.2655263879601</v>
      </c>
      <c r="E4171">
        <v>1026.7846783946491</v>
      </c>
      <c r="F4171">
        <v>9578.49</v>
      </c>
      <c r="G4171" s="1">
        <v>0.75</v>
      </c>
      <c r="H4171">
        <v>9833.168916331826</v>
      </c>
      <c r="Q4171">
        <v>4170</v>
      </c>
      <c r="R4171">
        <v>38</v>
      </c>
      <c r="S4171">
        <f>VLOOKUP($R4171,'[3]人物&amp;怪物成长分析'!$B$5:$S$104,12,FALSE)*$W4171</f>
        <v>40014.265637347824</v>
      </c>
      <c r="T4171">
        <f>VLOOKUP($R4171,'[3]人物&amp;怪物成长分析'!$B$5:$S$104,13,FALSE)*$W4171</f>
        <v>2310.2655263879601</v>
      </c>
      <c r="U4171">
        <f>VLOOKUP($R4171,'[3]人物&amp;怪物成长分析'!$B$5:$S$104,14,FALSE)*$W4171</f>
        <v>1026.7846783946491</v>
      </c>
      <c r="V4171">
        <f>VLOOKUP($R4171,'[3]人物&amp;怪物成长分析'!$B$5:$S$104,17,FALSE)*$W4171</f>
        <v>9578.49</v>
      </c>
      <c r="W4171" s="1">
        <v>0.75</v>
      </c>
      <c r="X4171">
        <f t="shared" si="65"/>
        <v>9833.168916331826</v>
      </c>
    </row>
    <row r="4172" spans="1:24" x14ac:dyDescent="0.15">
      <c r="A4172">
        <v>4171</v>
      </c>
      <c r="B4172">
        <v>33</v>
      </c>
      <c r="C4172">
        <v>17752.437655698173</v>
      </c>
      <c r="D4172">
        <v>1112.9728014105358</v>
      </c>
      <c r="E4172">
        <v>494.6545784046827</v>
      </c>
      <c r="F4172">
        <v>6223.5910000000003</v>
      </c>
      <c r="G4172" s="1">
        <v>0.55000000000000004</v>
      </c>
      <c r="H4172">
        <v>5320.494991251775</v>
      </c>
      <c r="Q4172">
        <v>4171</v>
      </c>
      <c r="R4172">
        <v>33</v>
      </c>
      <c r="S4172">
        <f>VLOOKUP($R4172,'[3]人物&amp;怪物成长分析'!$B$5:$S$104,12,FALSE)*$W4172</f>
        <v>17752.437655698173</v>
      </c>
      <c r="T4172">
        <f>VLOOKUP($R4172,'[3]人物&amp;怪物成长分析'!$B$5:$S$104,13,FALSE)*$W4172</f>
        <v>1112.9728014105358</v>
      </c>
      <c r="U4172">
        <f>VLOOKUP($R4172,'[3]人物&amp;怪物成长分析'!$B$5:$S$104,14,FALSE)*$W4172</f>
        <v>494.6545784046827</v>
      </c>
      <c r="V4172">
        <f>VLOOKUP($R4172,'[3]人物&amp;怪物成长分析'!$B$5:$S$104,17,FALSE)*$W4172</f>
        <v>6223.5910000000003</v>
      </c>
      <c r="W4172" s="1">
        <v>0.55000000000000004</v>
      </c>
      <c r="X4172">
        <f t="shared" si="65"/>
        <v>5320.494991251775</v>
      </c>
    </row>
    <row r="4173" spans="1:24" x14ac:dyDescent="0.15">
      <c r="A4173">
        <v>4172</v>
      </c>
      <c r="B4173">
        <v>49</v>
      </c>
      <c r="C4173">
        <v>82699.842064815573</v>
      </c>
      <c r="D4173">
        <v>3656.1802190044832</v>
      </c>
      <c r="E4173">
        <v>1624.9689862242151</v>
      </c>
      <c r="F4173">
        <v>8466.1458000000002</v>
      </c>
      <c r="G4173" s="1">
        <v>0.53</v>
      </c>
      <c r="H4173">
        <v>13761.158951785585</v>
      </c>
      <c r="Q4173">
        <v>4172</v>
      </c>
      <c r="R4173">
        <v>49</v>
      </c>
      <c r="S4173">
        <f>VLOOKUP($R4173,'[3]人物&amp;怪物成长分析'!$B$5:$S$104,12,FALSE)*$W4173</f>
        <v>82699.842064815573</v>
      </c>
      <c r="T4173">
        <f>VLOOKUP($R4173,'[3]人物&amp;怪物成长分析'!$B$5:$S$104,13,FALSE)*$W4173</f>
        <v>3656.1802190044832</v>
      </c>
      <c r="U4173">
        <f>VLOOKUP($R4173,'[3]人物&amp;怪物成长分析'!$B$5:$S$104,14,FALSE)*$W4173</f>
        <v>1624.9689862242151</v>
      </c>
      <c r="V4173">
        <f>VLOOKUP($R4173,'[3]人物&amp;怪物成长分析'!$B$5:$S$104,17,FALSE)*$W4173</f>
        <v>8466.1458000000002</v>
      </c>
      <c r="W4173" s="1">
        <v>0.53</v>
      </c>
      <c r="X4173">
        <f t="shared" si="65"/>
        <v>13761.158951785585</v>
      </c>
    </row>
    <row r="4174" spans="1:24" x14ac:dyDescent="0.15">
      <c r="A4174">
        <v>4173</v>
      </c>
      <c r="B4174">
        <v>50</v>
      </c>
      <c r="C4174">
        <v>126466.18866782615</v>
      </c>
      <c r="D4174">
        <v>5472.0947019732466</v>
      </c>
      <c r="E4174">
        <v>2432.0420897658873</v>
      </c>
      <c r="F4174">
        <v>12036.1</v>
      </c>
      <c r="G4174" s="1">
        <v>0.74</v>
      </c>
      <c r="H4174">
        <v>20466.070006142618</v>
      </c>
      <c r="Q4174">
        <v>4173</v>
      </c>
      <c r="R4174">
        <v>50</v>
      </c>
      <c r="S4174">
        <f>VLOOKUP($R4174,'[3]人物&amp;怪物成长分析'!$B$5:$S$104,12,FALSE)*$W4174</f>
        <v>126466.18866782615</v>
      </c>
      <c r="T4174">
        <f>VLOOKUP($R4174,'[3]人物&amp;怪物成长分析'!$B$5:$S$104,13,FALSE)*$W4174</f>
        <v>5472.0947019732466</v>
      </c>
      <c r="U4174">
        <f>VLOOKUP($R4174,'[3]人物&amp;怪物成长分析'!$B$5:$S$104,14,FALSE)*$W4174</f>
        <v>2432.0420897658873</v>
      </c>
      <c r="V4174">
        <f>VLOOKUP($R4174,'[3]人物&amp;怪物成长分析'!$B$5:$S$104,17,FALSE)*$W4174</f>
        <v>12036.1</v>
      </c>
      <c r="W4174" s="1">
        <v>0.74</v>
      </c>
      <c r="X4174">
        <f t="shared" si="65"/>
        <v>20466.070006142618</v>
      </c>
    </row>
    <row r="4175" spans="1:24" x14ac:dyDescent="0.15">
      <c r="A4175">
        <v>4174</v>
      </c>
      <c r="B4175">
        <v>26</v>
      </c>
      <c r="C4175">
        <v>4768.9812944909709</v>
      </c>
      <c r="D4175">
        <v>338.96017098060213</v>
      </c>
      <c r="E4175">
        <v>150.64896488026758</v>
      </c>
      <c r="F4175">
        <v>2968.8447999999999</v>
      </c>
      <c r="G4175" s="1">
        <v>0.32</v>
      </c>
      <c r="H4175">
        <v>2027.73074356861</v>
      </c>
      <c r="Q4175">
        <v>4174</v>
      </c>
      <c r="R4175">
        <v>26</v>
      </c>
      <c r="S4175">
        <f>VLOOKUP($R4175,'[3]人物&amp;怪物成长分析'!$B$5:$S$104,12,FALSE)*$W4175</f>
        <v>4768.9812944909709</v>
      </c>
      <c r="T4175">
        <f>VLOOKUP($R4175,'[3]人物&amp;怪物成长分析'!$B$5:$S$104,13,FALSE)*$W4175</f>
        <v>338.96017098060213</v>
      </c>
      <c r="U4175">
        <f>VLOOKUP($R4175,'[3]人物&amp;怪物成长分析'!$B$5:$S$104,14,FALSE)*$W4175</f>
        <v>150.64896488026758</v>
      </c>
      <c r="V4175">
        <f>VLOOKUP($R4175,'[3]人物&amp;怪物成长分析'!$B$5:$S$104,17,FALSE)*$W4175</f>
        <v>2968.8447999999999</v>
      </c>
      <c r="W4175" s="1">
        <v>0.32</v>
      </c>
      <c r="X4175">
        <f t="shared" si="65"/>
        <v>2027.73074356861</v>
      </c>
    </row>
    <row r="4176" spans="1:24" x14ac:dyDescent="0.15">
      <c r="A4176">
        <v>4175</v>
      </c>
      <c r="B4176">
        <v>32</v>
      </c>
      <c r="C4176">
        <v>13106.299953852847</v>
      </c>
      <c r="D4176">
        <v>829.54111200200691</v>
      </c>
      <c r="E4176">
        <v>368.68493866755864</v>
      </c>
      <c r="F4176">
        <v>4961.0159999999996</v>
      </c>
      <c r="G4176" s="1">
        <v>0.45</v>
      </c>
      <c r="H4176">
        <v>4091.0681865884144</v>
      </c>
      <c r="Q4176">
        <v>4175</v>
      </c>
      <c r="R4176">
        <v>32</v>
      </c>
      <c r="S4176">
        <f>VLOOKUP($R4176,'[3]人物&amp;怪物成长分析'!$B$5:$S$104,12,FALSE)*$W4176</f>
        <v>13106.299953852847</v>
      </c>
      <c r="T4176">
        <f>VLOOKUP($R4176,'[3]人物&amp;怪物成长分析'!$B$5:$S$104,13,FALSE)*$W4176</f>
        <v>829.54111200200691</v>
      </c>
      <c r="U4176">
        <f>VLOOKUP($R4176,'[3]人物&amp;怪物成长分析'!$B$5:$S$104,14,FALSE)*$W4176</f>
        <v>368.68493866755864</v>
      </c>
      <c r="V4176">
        <f>VLOOKUP($R4176,'[3]人物&amp;怪物成长分析'!$B$5:$S$104,17,FALSE)*$W4176</f>
        <v>4961.0159999999996</v>
      </c>
      <c r="W4176" s="1">
        <v>0.45</v>
      </c>
      <c r="X4176">
        <f t="shared" si="65"/>
        <v>4091.0681865884144</v>
      </c>
    </row>
    <row r="4177" spans="1:24" x14ac:dyDescent="0.15">
      <c r="A4177">
        <v>4176</v>
      </c>
      <c r="B4177">
        <v>19</v>
      </c>
      <c r="C4177">
        <v>5065.0862614239131</v>
      </c>
      <c r="D4177">
        <v>437.01163669565233</v>
      </c>
      <c r="E4177">
        <v>194.22739408695659</v>
      </c>
      <c r="F4177">
        <v>5719.3314</v>
      </c>
      <c r="G4177" s="1">
        <v>0.79</v>
      </c>
      <c r="H4177">
        <v>3334.0981886874788</v>
      </c>
      <c r="Q4177">
        <v>4176</v>
      </c>
      <c r="R4177">
        <v>19</v>
      </c>
      <c r="S4177">
        <f>VLOOKUP($R4177,'[3]人物&amp;怪物成长分析'!$B$5:$S$104,12,FALSE)*$W4177</f>
        <v>5065.0862614239131</v>
      </c>
      <c r="T4177">
        <f>VLOOKUP($R4177,'[3]人物&amp;怪物成长分析'!$B$5:$S$104,13,FALSE)*$W4177</f>
        <v>437.01163669565233</v>
      </c>
      <c r="U4177">
        <f>VLOOKUP($R4177,'[3]人物&amp;怪物成长分析'!$B$5:$S$104,14,FALSE)*$W4177</f>
        <v>194.22739408695659</v>
      </c>
      <c r="V4177">
        <f>VLOOKUP($R4177,'[3]人物&amp;怪物成长分析'!$B$5:$S$104,17,FALSE)*$W4177</f>
        <v>5719.3314</v>
      </c>
      <c r="W4177" s="1">
        <v>0.79</v>
      </c>
      <c r="X4177">
        <f t="shared" si="65"/>
        <v>3334.0981886874788</v>
      </c>
    </row>
    <row r="4178" spans="1:24" x14ac:dyDescent="0.15">
      <c r="A4178">
        <v>4177</v>
      </c>
      <c r="B4178">
        <v>23</v>
      </c>
      <c r="C4178">
        <v>6546.2566682633797</v>
      </c>
      <c r="D4178">
        <v>503.28935410033461</v>
      </c>
      <c r="E4178">
        <v>223.68415737792651</v>
      </c>
      <c r="F4178">
        <v>5294.6585999999998</v>
      </c>
      <c r="G4178" s="1">
        <v>0.63</v>
      </c>
      <c r="H4178">
        <v>3346.8092426505555</v>
      </c>
      <c r="Q4178">
        <v>4177</v>
      </c>
      <c r="R4178">
        <v>23</v>
      </c>
      <c r="S4178">
        <f>VLOOKUP($R4178,'[3]人物&amp;怪物成长分析'!$B$5:$S$104,12,FALSE)*$W4178</f>
        <v>6546.2566682633797</v>
      </c>
      <c r="T4178">
        <f>VLOOKUP($R4178,'[3]人物&amp;怪物成长分析'!$B$5:$S$104,13,FALSE)*$W4178</f>
        <v>503.28935410033461</v>
      </c>
      <c r="U4178">
        <f>VLOOKUP($R4178,'[3]人物&amp;怪物成长分析'!$B$5:$S$104,14,FALSE)*$W4178</f>
        <v>223.68415737792651</v>
      </c>
      <c r="V4178">
        <f>VLOOKUP($R4178,'[3]人物&amp;怪物成长分析'!$B$5:$S$104,17,FALSE)*$W4178</f>
        <v>5294.6585999999998</v>
      </c>
      <c r="W4178" s="1">
        <v>0.63</v>
      </c>
      <c r="X4178">
        <f t="shared" si="65"/>
        <v>3346.8092426505555</v>
      </c>
    </row>
    <row r="4179" spans="1:24" x14ac:dyDescent="0.15">
      <c r="A4179">
        <v>4178</v>
      </c>
      <c r="B4179">
        <v>27</v>
      </c>
      <c r="C4179">
        <v>6369.3849132143841</v>
      </c>
      <c r="D4179">
        <v>441.59433197056865</v>
      </c>
      <c r="E4179">
        <v>196.264147542475</v>
      </c>
      <c r="F4179">
        <v>3636.1363999999994</v>
      </c>
      <c r="G4179" s="1">
        <v>0.38</v>
      </c>
      <c r="H4179">
        <v>2554.7043024499426</v>
      </c>
      <c r="Q4179">
        <v>4178</v>
      </c>
      <c r="R4179">
        <v>27</v>
      </c>
      <c r="S4179">
        <f>VLOOKUP($R4179,'[3]人物&amp;怪物成长分析'!$B$5:$S$104,12,FALSE)*$W4179</f>
        <v>6369.3849132143841</v>
      </c>
      <c r="T4179">
        <f>VLOOKUP($R4179,'[3]人物&amp;怪物成长分析'!$B$5:$S$104,13,FALSE)*$W4179</f>
        <v>441.59433197056865</v>
      </c>
      <c r="U4179">
        <f>VLOOKUP($R4179,'[3]人物&amp;怪物成长分析'!$B$5:$S$104,14,FALSE)*$W4179</f>
        <v>196.264147542475</v>
      </c>
      <c r="V4179">
        <f>VLOOKUP($R4179,'[3]人物&amp;怪物成长分析'!$B$5:$S$104,17,FALSE)*$W4179</f>
        <v>3636.1363999999994</v>
      </c>
      <c r="W4179" s="1">
        <v>0.38</v>
      </c>
      <c r="X4179">
        <f t="shared" si="65"/>
        <v>2554.7043024499426</v>
      </c>
    </row>
    <row r="4180" spans="1:24" x14ac:dyDescent="0.15">
      <c r="A4180">
        <v>4179</v>
      </c>
      <c r="B4180">
        <v>28</v>
      </c>
      <c r="C4180">
        <v>9000.7207559277613</v>
      </c>
      <c r="D4180">
        <v>609.07132934849517</v>
      </c>
      <c r="E4180">
        <v>270.69836859933116</v>
      </c>
      <c r="F4180">
        <v>4732.7615999999998</v>
      </c>
      <c r="G4180" s="1">
        <v>0.48</v>
      </c>
      <c r="H4180">
        <v>3418.7249666219245</v>
      </c>
      <c r="Q4180">
        <v>4179</v>
      </c>
      <c r="R4180">
        <v>28</v>
      </c>
      <c r="S4180">
        <f>VLOOKUP($R4180,'[3]人物&amp;怪物成长分析'!$B$5:$S$104,12,FALSE)*$W4180</f>
        <v>9000.7207559277613</v>
      </c>
      <c r="T4180">
        <f>VLOOKUP($R4180,'[3]人物&amp;怪物成长分析'!$B$5:$S$104,13,FALSE)*$W4180</f>
        <v>609.07132934849517</v>
      </c>
      <c r="U4180">
        <f>VLOOKUP($R4180,'[3]人物&amp;怪物成长分析'!$B$5:$S$104,14,FALSE)*$W4180</f>
        <v>270.69836859933116</v>
      </c>
      <c r="V4180">
        <f>VLOOKUP($R4180,'[3]人物&amp;怪物成长分析'!$B$5:$S$104,17,FALSE)*$W4180</f>
        <v>4732.7615999999998</v>
      </c>
      <c r="W4180" s="1">
        <v>0.48</v>
      </c>
      <c r="X4180">
        <f t="shared" si="65"/>
        <v>3418.7249666219245</v>
      </c>
    </row>
    <row r="4181" spans="1:24" x14ac:dyDescent="0.15">
      <c r="A4181">
        <v>4180</v>
      </c>
      <c r="B4181">
        <v>40</v>
      </c>
      <c r="C4181">
        <v>36951.332697728445</v>
      </c>
      <c r="D4181">
        <v>2022.8831768829441</v>
      </c>
      <c r="E4181">
        <v>899.05918972575307</v>
      </c>
      <c r="F4181">
        <v>7478.0159999999996</v>
      </c>
      <c r="G4181" s="1">
        <v>0.56000000000000005</v>
      </c>
      <c r="H4181">
        <v>8331.0253374214008</v>
      </c>
      <c r="Q4181">
        <v>4180</v>
      </c>
      <c r="R4181">
        <v>40</v>
      </c>
      <c r="S4181">
        <f>VLOOKUP($R4181,'[3]人物&amp;怪物成长分析'!$B$5:$S$104,12,FALSE)*$W4181</f>
        <v>36951.332697728445</v>
      </c>
      <c r="T4181">
        <f>VLOOKUP($R4181,'[3]人物&amp;怪物成长分析'!$B$5:$S$104,13,FALSE)*$W4181</f>
        <v>2022.8831768829441</v>
      </c>
      <c r="U4181">
        <f>VLOOKUP($R4181,'[3]人物&amp;怪物成长分析'!$B$5:$S$104,14,FALSE)*$W4181</f>
        <v>899.05918972575307</v>
      </c>
      <c r="V4181">
        <f>VLOOKUP($R4181,'[3]人物&amp;怪物成长分析'!$B$5:$S$104,17,FALSE)*$W4181</f>
        <v>7478.0159999999996</v>
      </c>
      <c r="W4181" s="1">
        <v>0.56000000000000005</v>
      </c>
      <c r="X4181">
        <f t="shared" si="65"/>
        <v>8331.0253374214008</v>
      </c>
    </row>
    <row r="4182" spans="1:24" x14ac:dyDescent="0.15">
      <c r="A4182">
        <v>4181</v>
      </c>
      <c r="B4182">
        <v>41</v>
      </c>
      <c r="C4182">
        <v>31551.032121109751</v>
      </c>
      <c r="D4182">
        <v>1683.3520280895659</v>
      </c>
      <c r="E4182">
        <v>748.15645692869589</v>
      </c>
      <c r="F4182">
        <v>5867.2381999999998</v>
      </c>
      <c r="G4182" s="1">
        <v>0.43</v>
      </c>
      <c r="H4182">
        <v>6826.0929094351823</v>
      </c>
      <c r="Q4182">
        <v>4181</v>
      </c>
      <c r="R4182">
        <v>41</v>
      </c>
      <c r="S4182">
        <f>VLOOKUP($R4182,'[3]人物&amp;怪物成长分析'!$B$5:$S$104,12,FALSE)*$W4182</f>
        <v>31551.032121109751</v>
      </c>
      <c r="T4182">
        <f>VLOOKUP($R4182,'[3]人物&amp;怪物成长分析'!$B$5:$S$104,13,FALSE)*$W4182</f>
        <v>1683.3520280895659</v>
      </c>
      <c r="U4182">
        <f>VLOOKUP($R4182,'[3]人物&amp;怪物成长分析'!$B$5:$S$104,14,FALSE)*$W4182</f>
        <v>748.15645692869589</v>
      </c>
      <c r="V4182">
        <f>VLOOKUP($R4182,'[3]人物&amp;怪物成长分析'!$B$5:$S$104,17,FALSE)*$W4182</f>
        <v>5867.2381999999998</v>
      </c>
      <c r="W4182" s="1">
        <v>0.43</v>
      </c>
      <c r="X4182">
        <f t="shared" si="65"/>
        <v>6826.0929094351823</v>
      </c>
    </row>
    <row r="4183" spans="1:24" x14ac:dyDescent="0.15">
      <c r="A4183">
        <v>4182</v>
      </c>
      <c r="B4183">
        <v>26</v>
      </c>
      <c r="C4183">
        <v>10432.146581698998</v>
      </c>
      <c r="D4183">
        <v>741.47537402006708</v>
      </c>
      <c r="E4183">
        <v>329.54461067558532</v>
      </c>
      <c r="F4183">
        <v>6494.347999999999</v>
      </c>
      <c r="G4183" s="1">
        <v>0.7</v>
      </c>
      <c r="H4183">
        <v>4435.6610015563347</v>
      </c>
      <c r="Q4183">
        <v>4182</v>
      </c>
      <c r="R4183">
        <v>26</v>
      </c>
      <c r="S4183">
        <f>VLOOKUP($R4183,'[3]人物&amp;怪物成长分析'!$B$5:$S$104,12,FALSE)*$W4183</f>
        <v>10432.146581698998</v>
      </c>
      <c r="T4183">
        <f>VLOOKUP($R4183,'[3]人物&amp;怪物成长分析'!$B$5:$S$104,13,FALSE)*$W4183</f>
        <v>741.47537402006708</v>
      </c>
      <c r="U4183">
        <f>VLOOKUP($R4183,'[3]人物&amp;怪物成长分析'!$B$5:$S$104,14,FALSE)*$W4183</f>
        <v>329.54461067558532</v>
      </c>
      <c r="V4183">
        <f>VLOOKUP($R4183,'[3]人物&amp;怪物成长分析'!$B$5:$S$104,17,FALSE)*$W4183</f>
        <v>6494.347999999999</v>
      </c>
      <c r="W4183" s="1">
        <v>0.7</v>
      </c>
      <c r="X4183">
        <f t="shared" si="65"/>
        <v>4435.6610015563347</v>
      </c>
    </row>
    <row r="4184" spans="1:24" x14ac:dyDescent="0.15">
      <c r="A4184">
        <v>4183</v>
      </c>
      <c r="B4184">
        <v>27</v>
      </c>
      <c r="C4184">
        <v>12068.308256616727</v>
      </c>
      <c r="D4184">
        <v>836.70505004949848</v>
      </c>
      <c r="E4184">
        <v>371.86891113311049</v>
      </c>
      <c r="F4184">
        <v>6889.5215999999991</v>
      </c>
      <c r="G4184" s="1">
        <v>0.72</v>
      </c>
      <c r="H4184">
        <v>4840.4923625367337</v>
      </c>
      <c r="Q4184">
        <v>4183</v>
      </c>
      <c r="R4184">
        <v>27</v>
      </c>
      <c r="S4184">
        <f>VLOOKUP($R4184,'[3]人物&amp;怪物成长分析'!$B$5:$S$104,12,FALSE)*$W4184</f>
        <v>12068.308256616727</v>
      </c>
      <c r="T4184">
        <f>VLOOKUP($R4184,'[3]人物&amp;怪物成长分析'!$B$5:$S$104,13,FALSE)*$W4184</f>
        <v>836.70505004949848</v>
      </c>
      <c r="U4184">
        <f>VLOOKUP($R4184,'[3]人物&amp;怪物成长分析'!$B$5:$S$104,14,FALSE)*$W4184</f>
        <v>371.86891113311049</v>
      </c>
      <c r="V4184">
        <f>VLOOKUP($R4184,'[3]人物&amp;怪物成长分析'!$B$5:$S$104,17,FALSE)*$W4184</f>
        <v>6889.5215999999991</v>
      </c>
      <c r="W4184" s="1">
        <v>0.72</v>
      </c>
      <c r="X4184">
        <f t="shared" si="65"/>
        <v>4840.4923625367337</v>
      </c>
    </row>
    <row r="4185" spans="1:24" x14ac:dyDescent="0.15">
      <c r="A4185">
        <v>4184</v>
      </c>
      <c r="B4185">
        <v>32</v>
      </c>
      <c r="C4185">
        <v>20387.577705993317</v>
      </c>
      <c r="D4185">
        <v>1290.3972853364551</v>
      </c>
      <c r="E4185">
        <v>573.50990459398008</v>
      </c>
      <c r="F4185">
        <v>7717.1359999999995</v>
      </c>
      <c r="G4185" s="1">
        <v>0.7</v>
      </c>
      <c r="H4185">
        <v>6363.883845804201</v>
      </c>
      <c r="Q4185">
        <v>4184</v>
      </c>
      <c r="R4185">
        <v>32</v>
      </c>
      <c r="S4185">
        <f>VLOOKUP($R4185,'[3]人物&amp;怪物成长分析'!$B$5:$S$104,12,FALSE)*$W4185</f>
        <v>20387.577705993317</v>
      </c>
      <c r="T4185">
        <f>VLOOKUP($R4185,'[3]人物&amp;怪物成长分析'!$B$5:$S$104,13,FALSE)*$W4185</f>
        <v>1290.3972853364551</v>
      </c>
      <c r="U4185">
        <f>VLOOKUP($R4185,'[3]人物&amp;怪物成长分析'!$B$5:$S$104,14,FALSE)*$W4185</f>
        <v>573.50990459398008</v>
      </c>
      <c r="V4185">
        <f>VLOOKUP($R4185,'[3]人物&amp;怪物成长分析'!$B$5:$S$104,17,FALSE)*$W4185</f>
        <v>7717.1359999999995</v>
      </c>
      <c r="W4185" s="1">
        <v>0.7</v>
      </c>
      <c r="X4185">
        <f t="shared" si="65"/>
        <v>6363.883845804201</v>
      </c>
    </row>
    <row r="4186" spans="1:24" x14ac:dyDescent="0.15">
      <c r="A4186">
        <v>4185</v>
      </c>
      <c r="B4186">
        <v>36</v>
      </c>
      <c r="C4186">
        <v>27098.18358048964</v>
      </c>
      <c r="D4186">
        <v>1654.1004803863548</v>
      </c>
      <c r="E4186">
        <v>735.15576906060221</v>
      </c>
      <c r="F4186">
        <v>7679.0951999999997</v>
      </c>
      <c r="G4186" s="1">
        <v>0.63</v>
      </c>
      <c r="H4186">
        <v>7300.8911527998516</v>
      </c>
      <c r="Q4186">
        <v>4185</v>
      </c>
      <c r="R4186">
        <v>36</v>
      </c>
      <c r="S4186">
        <f>VLOOKUP($R4186,'[3]人物&amp;怪物成长分析'!$B$5:$S$104,12,FALSE)*$W4186</f>
        <v>27098.18358048964</v>
      </c>
      <c r="T4186">
        <f>VLOOKUP($R4186,'[3]人物&amp;怪物成长分析'!$B$5:$S$104,13,FALSE)*$W4186</f>
        <v>1654.1004803863548</v>
      </c>
      <c r="U4186">
        <f>VLOOKUP($R4186,'[3]人物&amp;怪物成长分析'!$B$5:$S$104,14,FALSE)*$W4186</f>
        <v>735.15576906060221</v>
      </c>
      <c r="V4186">
        <f>VLOOKUP($R4186,'[3]人物&amp;怪物成长分析'!$B$5:$S$104,17,FALSE)*$W4186</f>
        <v>7679.0951999999997</v>
      </c>
      <c r="W4186" s="1">
        <v>0.63</v>
      </c>
      <c r="X4186">
        <f t="shared" si="65"/>
        <v>7300.8911527998516</v>
      </c>
    </row>
    <row r="4187" spans="1:24" x14ac:dyDescent="0.15">
      <c r="A4187">
        <v>4186</v>
      </c>
      <c r="B4187">
        <v>30</v>
      </c>
      <c r="C4187">
        <v>18745.636412709038</v>
      </c>
      <c r="D4187">
        <v>1210.480557591974</v>
      </c>
      <c r="E4187">
        <v>537.99135892976619</v>
      </c>
      <c r="F4187">
        <v>8353.76</v>
      </c>
      <c r="G4187" s="1">
        <v>0.8</v>
      </c>
      <c r="H4187">
        <v>6406.2909276361224</v>
      </c>
      <c r="Q4187">
        <v>4186</v>
      </c>
      <c r="R4187">
        <v>30</v>
      </c>
      <c r="S4187">
        <f>VLOOKUP($R4187,'[3]人物&amp;怪物成长分析'!$B$5:$S$104,12,FALSE)*$W4187</f>
        <v>18745.636412709038</v>
      </c>
      <c r="T4187">
        <f>VLOOKUP($R4187,'[3]人物&amp;怪物成长分析'!$B$5:$S$104,13,FALSE)*$W4187</f>
        <v>1210.480557591974</v>
      </c>
      <c r="U4187">
        <f>VLOOKUP($R4187,'[3]人物&amp;怪物成长分析'!$B$5:$S$104,14,FALSE)*$W4187</f>
        <v>537.99135892976619</v>
      </c>
      <c r="V4187">
        <f>VLOOKUP($R4187,'[3]人物&amp;怪物成长分析'!$B$5:$S$104,17,FALSE)*$W4187</f>
        <v>8353.76</v>
      </c>
      <c r="W4187" s="1">
        <v>0.8</v>
      </c>
      <c r="X4187">
        <f t="shared" si="65"/>
        <v>6406.2909276361224</v>
      </c>
    </row>
    <row r="4188" spans="1:24" x14ac:dyDescent="0.15">
      <c r="A4188">
        <v>4187</v>
      </c>
      <c r="B4188">
        <v>47</v>
      </c>
      <c r="C4188">
        <v>39304.876925557532</v>
      </c>
      <c r="D4188">
        <v>1816.3086199765889</v>
      </c>
      <c r="E4188">
        <v>807.24827554515082</v>
      </c>
      <c r="F4188">
        <v>4617.4740000000002</v>
      </c>
      <c r="G4188" s="1">
        <v>0.3</v>
      </c>
      <c r="H4188">
        <v>6918.8317590528504</v>
      </c>
      <c r="Q4188">
        <v>4187</v>
      </c>
      <c r="R4188">
        <v>47</v>
      </c>
      <c r="S4188">
        <f>VLOOKUP($R4188,'[3]人物&amp;怪物成长分析'!$B$5:$S$104,12,FALSE)*$W4188</f>
        <v>39304.876925557532</v>
      </c>
      <c r="T4188">
        <f>VLOOKUP($R4188,'[3]人物&amp;怪物成长分析'!$B$5:$S$104,13,FALSE)*$W4188</f>
        <v>1816.3086199765889</v>
      </c>
      <c r="U4188">
        <f>VLOOKUP($R4188,'[3]人物&amp;怪物成长分析'!$B$5:$S$104,14,FALSE)*$W4188</f>
        <v>807.24827554515082</v>
      </c>
      <c r="V4188">
        <f>VLOOKUP($R4188,'[3]人物&amp;怪物成长分析'!$B$5:$S$104,17,FALSE)*$W4188</f>
        <v>4617.4740000000002</v>
      </c>
      <c r="W4188" s="1">
        <v>0.3</v>
      </c>
      <c r="X4188">
        <f t="shared" si="65"/>
        <v>6918.8317590528504</v>
      </c>
    </row>
    <row r="4189" spans="1:24" x14ac:dyDescent="0.15">
      <c r="A4189">
        <v>4188</v>
      </c>
      <c r="B4189">
        <v>26</v>
      </c>
      <c r="C4189">
        <v>9686.9932544347848</v>
      </c>
      <c r="D4189">
        <v>688.51284730434804</v>
      </c>
      <c r="E4189">
        <v>306.00570991304357</v>
      </c>
      <c r="F4189">
        <v>6030.4659999999994</v>
      </c>
      <c r="G4189" s="1">
        <v>0.65</v>
      </c>
      <c r="H4189">
        <v>4118.8280728737391</v>
      </c>
      <c r="Q4189">
        <v>4188</v>
      </c>
      <c r="R4189">
        <v>26</v>
      </c>
      <c r="S4189">
        <f>VLOOKUP($R4189,'[3]人物&amp;怪物成长分析'!$B$5:$S$104,12,FALSE)*$W4189</f>
        <v>9686.9932544347848</v>
      </c>
      <c r="T4189">
        <f>VLOOKUP($R4189,'[3]人物&amp;怪物成长分析'!$B$5:$S$104,13,FALSE)*$W4189</f>
        <v>688.51284730434804</v>
      </c>
      <c r="U4189">
        <f>VLOOKUP($R4189,'[3]人物&amp;怪物成长分析'!$B$5:$S$104,14,FALSE)*$W4189</f>
        <v>306.00570991304357</v>
      </c>
      <c r="V4189">
        <f>VLOOKUP($R4189,'[3]人物&amp;怪物成长分析'!$B$5:$S$104,17,FALSE)*$W4189</f>
        <v>6030.4659999999994</v>
      </c>
      <c r="W4189" s="1">
        <v>0.65</v>
      </c>
      <c r="X4189">
        <f t="shared" si="65"/>
        <v>4118.8280728737391</v>
      </c>
    </row>
    <row r="4190" spans="1:24" x14ac:dyDescent="0.15">
      <c r="A4190">
        <v>4189</v>
      </c>
      <c r="B4190">
        <v>29</v>
      </c>
      <c r="C4190">
        <v>10021.041601982612</v>
      </c>
      <c r="D4190">
        <v>662.24414441739168</v>
      </c>
      <c r="E4190">
        <v>294.3307308521741</v>
      </c>
      <c r="F4190">
        <v>4872.5087999999996</v>
      </c>
      <c r="G4190" s="1">
        <v>0.48</v>
      </c>
      <c r="H4190">
        <v>3616.8834376186446</v>
      </c>
      <c r="Q4190">
        <v>4189</v>
      </c>
      <c r="R4190">
        <v>29</v>
      </c>
      <c r="S4190">
        <f>VLOOKUP($R4190,'[3]人物&amp;怪物成长分析'!$B$5:$S$104,12,FALSE)*$W4190</f>
        <v>10021.041601982612</v>
      </c>
      <c r="T4190">
        <f>VLOOKUP($R4190,'[3]人物&amp;怪物成长分析'!$B$5:$S$104,13,FALSE)*$W4190</f>
        <v>662.24414441739168</v>
      </c>
      <c r="U4190">
        <f>VLOOKUP($R4190,'[3]人物&amp;怪物成长分析'!$B$5:$S$104,14,FALSE)*$W4190</f>
        <v>294.3307308521741</v>
      </c>
      <c r="V4190">
        <f>VLOOKUP($R4190,'[3]人物&amp;怪物成长分析'!$B$5:$S$104,17,FALSE)*$W4190</f>
        <v>4872.5087999999996</v>
      </c>
      <c r="W4190" s="1">
        <v>0.48</v>
      </c>
      <c r="X4190">
        <f t="shared" si="65"/>
        <v>3616.8834376186446</v>
      </c>
    </row>
    <row r="4191" spans="1:24" x14ac:dyDescent="0.15">
      <c r="A4191">
        <v>4190</v>
      </c>
      <c r="B4191">
        <v>28</v>
      </c>
      <c r="C4191">
        <v>9938.2958346702362</v>
      </c>
      <c r="D4191">
        <v>672.51625948896344</v>
      </c>
      <c r="E4191">
        <v>298.89611532842821</v>
      </c>
      <c r="F4191">
        <v>5225.7575999999999</v>
      </c>
      <c r="G4191" s="1">
        <v>0.53</v>
      </c>
      <c r="H4191">
        <v>3774.8421506450413</v>
      </c>
      <c r="Q4191">
        <v>4190</v>
      </c>
      <c r="R4191">
        <v>28</v>
      </c>
      <c r="S4191">
        <f>VLOOKUP($R4191,'[3]人物&amp;怪物成长分析'!$B$5:$S$104,12,FALSE)*$W4191</f>
        <v>9938.2958346702362</v>
      </c>
      <c r="T4191">
        <f>VLOOKUP($R4191,'[3]人物&amp;怪物成长分析'!$B$5:$S$104,13,FALSE)*$W4191</f>
        <v>672.51625948896344</v>
      </c>
      <c r="U4191">
        <f>VLOOKUP($R4191,'[3]人物&amp;怪物成长分析'!$B$5:$S$104,14,FALSE)*$W4191</f>
        <v>298.89611532842821</v>
      </c>
      <c r="V4191">
        <f>VLOOKUP($R4191,'[3]人物&amp;怪物成长分析'!$B$5:$S$104,17,FALSE)*$W4191</f>
        <v>5225.7575999999999</v>
      </c>
      <c r="W4191" s="1">
        <v>0.53</v>
      </c>
      <c r="X4191">
        <f t="shared" si="65"/>
        <v>3774.8421506450413</v>
      </c>
    </row>
    <row r="4192" spans="1:24" x14ac:dyDescent="0.15">
      <c r="A4192">
        <v>4191</v>
      </c>
      <c r="B4192">
        <v>43</v>
      </c>
      <c r="C4192">
        <v>46766.450078705748</v>
      </c>
      <c r="D4192">
        <v>2373.7587228626094</v>
      </c>
      <c r="E4192">
        <v>1055.0038768278266</v>
      </c>
      <c r="F4192">
        <v>7398.0503999999992</v>
      </c>
      <c r="G4192" s="1">
        <v>0.52</v>
      </c>
      <c r="H4192">
        <v>9377.7092866063977</v>
      </c>
      <c r="Q4192">
        <v>4191</v>
      </c>
      <c r="R4192">
        <v>43</v>
      </c>
      <c r="S4192">
        <f>VLOOKUP($R4192,'[3]人物&amp;怪物成长分析'!$B$5:$S$104,12,FALSE)*$W4192</f>
        <v>46766.450078705748</v>
      </c>
      <c r="T4192">
        <f>VLOOKUP($R4192,'[3]人物&amp;怪物成长分析'!$B$5:$S$104,13,FALSE)*$W4192</f>
        <v>2373.7587228626094</v>
      </c>
      <c r="U4192">
        <f>VLOOKUP($R4192,'[3]人物&amp;怪物成长分析'!$B$5:$S$104,14,FALSE)*$W4192</f>
        <v>1055.0038768278266</v>
      </c>
      <c r="V4192">
        <f>VLOOKUP($R4192,'[3]人物&amp;怪物成长分析'!$B$5:$S$104,17,FALSE)*$W4192</f>
        <v>7398.0503999999992</v>
      </c>
      <c r="W4192" s="1">
        <v>0.52</v>
      </c>
      <c r="X4192">
        <f t="shared" si="65"/>
        <v>9377.7092866063977</v>
      </c>
    </row>
    <row r="4193" spans="1:24" x14ac:dyDescent="0.15">
      <c r="A4193">
        <v>4192</v>
      </c>
      <c r="B4193">
        <v>31</v>
      </c>
      <c r="C4193">
        <v>12826.104040453851</v>
      </c>
      <c r="D4193">
        <v>819.83602327846177</v>
      </c>
      <c r="E4193">
        <v>364.37156590153859</v>
      </c>
      <c r="F4193">
        <v>5259.3365999999996</v>
      </c>
      <c r="G4193" s="1">
        <v>0.49</v>
      </c>
      <c r="H4193">
        <v>4182.5114337577852</v>
      </c>
      <c r="Q4193">
        <v>4192</v>
      </c>
      <c r="R4193">
        <v>31</v>
      </c>
      <c r="S4193">
        <f>VLOOKUP($R4193,'[3]人物&amp;怪物成长分析'!$B$5:$S$104,12,FALSE)*$W4193</f>
        <v>12826.104040453851</v>
      </c>
      <c r="T4193">
        <f>VLOOKUP($R4193,'[3]人物&amp;怪物成长分析'!$B$5:$S$104,13,FALSE)*$W4193</f>
        <v>819.83602327846177</v>
      </c>
      <c r="U4193">
        <f>VLOOKUP($R4193,'[3]人物&amp;怪物成长分析'!$B$5:$S$104,14,FALSE)*$W4193</f>
        <v>364.37156590153859</v>
      </c>
      <c r="V4193">
        <f>VLOOKUP($R4193,'[3]人物&amp;怪物成长分析'!$B$5:$S$104,17,FALSE)*$W4193</f>
        <v>5259.3365999999996</v>
      </c>
      <c r="W4193" s="1">
        <v>0.49</v>
      </c>
      <c r="X4193">
        <f t="shared" si="65"/>
        <v>4182.5114337577852</v>
      </c>
    </row>
    <row r="4194" spans="1:24" x14ac:dyDescent="0.15">
      <c r="A4194">
        <v>4193</v>
      </c>
      <c r="B4194">
        <v>36</v>
      </c>
      <c r="C4194">
        <v>31829.612459622749</v>
      </c>
      <c r="D4194">
        <v>1942.9116753744484</v>
      </c>
      <c r="E4194">
        <v>863.51630016642162</v>
      </c>
      <c r="F4194">
        <v>9019.8895999999986</v>
      </c>
      <c r="G4194" s="1">
        <v>0.74</v>
      </c>
      <c r="H4194">
        <v>8575.6499255109356</v>
      </c>
      <c r="Q4194">
        <v>4193</v>
      </c>
      <c r="R4194">
        <v>36</v>
      </c>
      <c r="S4194">
        <f>VLOOKUP($R4194,'[3]人物&amp;怪物成长分析'!$B$5:$S$104,12,FALSE)*$W4194</f>
        <v>31829.612459622749</v>
      </c>
      <c r="T4194">
        <f>VLOOKUP($R4194,'[3]人物&amp;怪物成长分析'!$B$5:$S$104,13,FALSE)*$W4194</f>
        <v>1942.9116753744484</v>
      </c>
      <c r="U4194">
        <f>VLOOKUP($R4194,'[3]人物&amp;怪物成长分析'!$B$5:$S$104,14,FALSE)*$W4194</f>
        <v>863.51630016642162</v>
      </c>
      <c r="V4194">
        <f>VLOOKUP($R4194,'[3]人物&amp;怪物成长分析'!$B$5:$S$104,17,FALSE)*$W4194</f>
        <v>9019.8895999999986</v>
      </c>
      <c r="W4194" s="1">
        <v>0.74</v>
      </c>
      <c r="X4194">
        <f t="shared" si="65"/>
        <v>8575.6499255109356</v>
      </c>
    </row>
    <row r="4195" spans="1:24" x14ac:dyDescent="0.15">
      <c r="A4195">
        <v>4194</v>
      </c>
      <c r="B4195">
        <v>32</v>
      </c>
      <c r="C4195">
        <v>12523.797733681609</v>
      </c>
      <c r="D4195">
        <v>792.67261813525101</v>
      </c>
      <c r="E4195">
        <v>352.29894139344492</v>
      </c>
      <c r="F4195">
        <v>4740.5263999999997</v>
      </c>
      <c r="G4195" s="1">
        <v>0.43</v>
      </c>
      <c r="H4195">
        <v>3909.242933851152</v>
      </c>
      <c r="Q4195">
        <v>4194</v>
      </c>
      <c r="R4195">
        <v>32</v>
      </c>
      <c r="S4195">
        <f>VLOOKUP($R4195,'[3]人物&amp;怪物成长分析'!$B$5:$S$104,12,FALSE)*$W4195</f>
        <v>12523.797733681609</v>
      </c>
      <c r="T4195">
        <f>VLOOKUP($R4195,'[3]人物&amp;怪物成长分析'!$B$5:$S$104,13,FALSE)*$W4195</f>
        <v>792.67261813525101</v>
      </c>
      <c r="U4195">
        <f>VLOOKUP($R4195,'[3]人物&amp;怪物成长分析'!$B$5:$S$104,14,FALSE)*$W4195</f>
        <v>352.29894139344492</v>
      </c>
      <c r="V4195">
        <f>VLOOKUP($R4195,'[3]人物&amp;怪物成长分析'!$B$5:$S$104,17,FALSE)*$W4195</f>
        <v>4740.5263999999997</v>
      </c>
      <c r="W4195" s="1">
        <v>0.43</v>
      </c>
      <c r="X4195">
        <f t="shared" si="65"/>
        <v>3909.242933851152</v>
      </c>
    </row>
    <row r="4196" spans="1:24" x14ac:dyDescent="0.15">
      <c r="A4196">
        <v>4195</v>
      </c>
      <c r="B4196">
        <v>42</v>
      </c>
      <c r="C4196">
        <v>53690.005636918831</v>
      </c>
      <c r="D4196">
        <v>2793.2620807384628</v>
      </c>
      <c r="E4196">
        <v>1241.4498136615393</v>
      </c>
      <c r="F4196">
        <v>9197.6808000000001</v>
      </c>
      <c r="G4196" s="1">
        <v>0.66</v>
      </c>
      <c r="H4196">
        <v>11171.428310252106</v>
      </c>
      <c r="Q4196">
        <v>4195</v>
      </c>
      <c r="R4196">
        <v>42</v>
      </c>
      <c r="S4196">
        <f>VLOOKUP($R4196,'[3]人物&amp;怪物成长分析'!$B$5:$S$104,12,FALSE)*$W4196</f>
        <v>53690.005636918831</v>
      </c>
      <c r="T4196">
        <f>VLOOKUP($R4196,'[3]人物&amp;怪物成长分析'!$B$5:$S$104,13,FALSE)*$W4196</f>
        <v>2793.2620807384628</v>
      </c>
      <c r="U4196">
        <f>VLOOKUP($R4196,'[3]人物&amp;怪物成长分析'!$B$5:$S$104,14,FALSE)*$W4196</f>
        <v>1241.4498136615393</v>
      </c>
      <c r="V4196">
        <f>VLOOKUP($R4196,'[3]人物&amp;怪物成长分析'!$B$5:$S$104,17,FALSE)*$W4196</f>
        <v>9197.6808000000001</v>
      </c>
      <c r="W4196" s="1">
        <v>0.66</v>
      </c>
      <c r="X4196">
        <f t="shared" si="65"/>
        <v>11171.428310252106</v>
      </c>
    </row>
    <row r="4197" spans="1:24" x14ac:dyDescent="0.15">
      <c r="A4197">
        <v>4196</v>
      </c>
      <c r="B4197">
        <v>33</v>
      </c>
      <c r="C4197">
        <v>20011.83881187794</v>
      </c>
      <c r="D4197">
        <v>1254.6238852264221</v>
      </c>
      <c r="E4197">
        <v>557.61061565618775</v>
      </c>
      <c r="F4197">
        <v>7015.6843999999992</v>
      </c>
      <c r="G4197" s="1">
        <v>0.62</v>
      </c>
      <c r="H4197">
        <v>5997.6488992292734</v>
      </c>
      <c r="Q4197">
        <v>4196</v>
      </c>
      <c r="R4197">
        <v>33</v>
      </c>
      <c r="S4197">
        <f>VLOOKUP($R4197,'[3]人物&amp;怪物成长分析'!$B$5:$S$104,12,FALSE)*$W4197</f>
        <v>20011.83881187794</v>
      </c>
      <c r="T4197">
        <f>VLOOKUP($R4197,'[3]人物&amp;怪物成长分析'!$B$5:$S$104,13,FALSE)*$W4197</f>
        <v>1254.6238852264221</v>
      </c>
      <c r="U4197">
        <f>VLOOKUP($R4197,'[3]人物&amp;怪物成长分析'!$B$5:$S$104,14,FALSE)*$W4197</f>
        <v>557.61061565618775</v>
      </c>
      <c r="V4197">
        <f>VLOOKUP($R4197,'[3]人物&amp;怪物成长分析'!$B$5:$S$104,17,FALSE)*$W4197</f>
        <v>7015.6843999999992</v>
      </c>
      <c r="W4197" s="1">
        <v>0.62</v>
      </c>
      <c r="X4197">
        <f t="shared" si="65"/>
        <v>5997.6488992292734</v>
      </c>
    </row>
    <row r="4198" spans="1:24" x14ac:dyDescent="0.15">
      <c r="A4198">
        <v>4197</v>
      </c>
      <c r="B4198">
        <v>26</v>
      </c>
      <c r="C4198">
        <v>7153.4719417364558</v>
      </c>
      <c r="D4198">
        <v>508.44025647090319</v>
      </c>
      <c r="E4198">
        <v>225.97344732040139</v>
      </c>
      <c r="F4198">
        <v>4453.2671999999993</v>
      </c>
      <c r="G4198" s="1">
        <v>0.48</v>
      </c>
      <c r="H4198">
        <v>3041.5961153529156</v>
      </c>
      <c r="Q4198">
        <v>4197</v>
      </c>
      <c r="R4198">
        <v>26</v>
      </c>
      <c r="S4198">
        <f>VLOOKUP($R4198,'[3]人物&amp;怪物成长分析'!$B$5:$S$104,12,FALSE)*$W4198</f>
        <v>7153.4719417364558</v>
      </c>
      <c r="T4198">
        <f>VLOOKUP($R4198,'[3]人物&amp;怪物成长分析'!$B$5:$S$104,13,FALSE)*$W4198</f>
        <v>508.44025647090319</v>
      </c>
      <c r="U4198">
        <f>VLOOKUP($R4198,'[3]人物&amp;怪物成长分析'!$B$5:$S$104,14,FALSE)*$W4198</f>
        <v>225.97344732040139</v>
      </c>
      <c r="V4198">
        <f>VLOOKUP($R4198,'[3]人物&amp;怪物成长分析'!$B$5:$S$104,17,FALSE)*$W4198</f>
        <v>4453.2671999999993</v>
      </c>
      <c r="W4198" s="1">
        <v>0.48</v>
      </c>
      <c r="X4198">
        <f t="shared" si="65"/>
        <v>3041.5961153529156</v>
      </c>
    </row>
    <row r="4199" spans="1:24" x14ac:dyDescent="0.15">
      <c r="A4199">
        <v>4198</v>
      </c>
      <c r="B4199">
        <v>45</v>
      </c>
      <c r="C4199">
        <v>68712.618880398179</v>
      </c>
      <c r="D4199">
        <v>3324.710061556857</v>
      </c>
      <c r="E4199">
        <v>1477.6489162474923</v>
      </c>
      <c r="F4199">
        <v>9329.8590000000004</v>
      </c>
      <c r="G4199" s="1">
        <v>0.63</v>
      </c>
      <c r="H4199">
        <v>12867.618951624332</v>
      </c>
      <c r="Q4199">
        <v>4198</v>
      </c>
      <c r="R4199">
        <v>45</v>
      </c>
      <c r="S4199">
        <f>VLOOKUP($R4199,'[3]人物&amp;怪物成长分析'!$B$5:$S$104,12,FALSE)*$W4199</f>
        <v>68712.618880398179</v>
      </c>
      <c r="T4199">
        <f>VLOOKUP($R4199,'[3]人物&amp;怪物成长分析'!$B$5:$S$104,13,FALSE)*$W4199</f>
        <v>3324.710061556857</v>
      </c>
      <c r="U4199">
        <f>VLOOKUP($R4199,'[3]人物&amp;怪物成长分析'!$B$5:$S$104,14,FALSE)*$W4199</f>
        <v>1477.6489162474923</v>
      </c>
      <c r="V4199">
        <f>VLOOKUP($R4199,'[3]人物&amp;怪物成长分析'!$B$5:$S$104,17,FALSE)*$W4199</f>
        <v>9329.8590000000004</v>
      </c>
      <c r="W4199" s="1">
        <v>0.63</v>
      </c>
      <c r="X4199">
        <f t="shared" si="65"/>
        <v>12867.618951624332</v>
      </c>
    </row>
    <row r="4200" spans="1:24" x14ac:dyDescent="0.15">
      <c r="A4200">
        <v>4199</v>
      </c>
      <c r="B4200">
        <v>31</v>
      </c>
      <c r="C4200">
        <v>11517.317913876928</v>
      </c>
      <c r="D4200">
        <v>736.17928620923101</v>
      </c>
      <c r="E4200">
        <v>327.19079387076931</v>
      </c>
      <c r="F4200">
        <v>4722.6696000000002</v>
      </c>
      <c r="G4200" s="1">
        <v>0.44</v>
      </c>
      <c r="H4200">
        <v>3755.724552762093</v>
      </c>
      <c r="Q4200">
        <v>4199</v>
      </c>
      <c r="R4200">
        <v>31</v>
      </c>
      <c r="S4200">
        <f>VLOOKUP($R4200,'[3]人物&amp;怪物成长分析'!$B$5:$S$104,12,FALSE)*$W4200</f>
        <v>11517.317913876928</v>
      </c>
      <c r="T4200">
        <f>VLOOKUP($R4200,'[3]人物&amp;怪物成长分析'!$B$5:$S$104,13,FALSE)*$W4200</f>
        <v>736.17928620923101</v>
      </c>
      <c r="U4200">
        <f>VLOOKUP($R4200,'[3]人物&amp;怪物成长分析'!$B$5:$S$104,14,FALSE)*$W4200</f>
        <v>327.19079387076931</v>
      </c>
      <c r="V4200">
        <f>VLOOKUP($R4200,'[3]人物&amp;怪物成长分析'!$B$5:$S$104,17,FALSE)*$W4200</f>
        <v>4722.6696000000002</v>
      </c>
      <c r="W4200" s="1">
        <v>0.44</v>
      </c>
      <c r="X4200">
        <f t="shared" si="65"/>
        <v>3755.724552762093</v>
      </c>
    </row>
    <row r="4201" spans="1:24" x14ac:dyDescent="0.15">
      <c r="A4201">
        <v>4200</v>
      </c>
      <c r="B4201">
        <v>30</v>
      </c>
      <c r="C4201">
        <v>18511.315957550174</v>
      </c>
      <c r="D4201">
        <v>1195.3495506220743</v>
      </c>
      <c r="E4201">
        <v>531.26646694314411</v>
      </c>
      <c r="F4201">
        <v>8249.3379999999997</v>
      </c>
      <c r="G4201" s="1">
        <v>0.79</v>
      </c>
      <c r="H4201">
        <v>6326.2122910406706</v>
      </c>
      <c r="Q4201">
        <v>4200</v>
      </c>
      <c r="R4201">
        <v>30</v>
      </c>
      <c r="S4201">
        <f>VLOOKUP($R4201,'[3]人物&amp;怪物成长分析'!$B$5:$S$104,12,FALSE)*$W4201</f>
        <v>18511.315957550174</v>
      </c>
      <c r="T4201">
        <f>VLOOKUP($R4201,'[3]人物&amp;怪物成长分析'!$B$5:$S$104,13,FALSE)*$W4201</f>
        <v>1195.3495506220743</v>
      </c>
      <c r="U4201">
        <f>VLOOKUP($R4201,'[3]人物&amp;怪物成长分析'!$B$5:$S$104,14,FALSE)*$W4201</f>
        <v>531.26646694314411</v>
      </c>
      <c r="V4201">
        <f>VLOOKUP($R4201,'[3]人物&amp;怪物成长分析'!$B$5:$S$104,17,FALSE)*$W4201</f>
        <v>8249.3379999999997</v>
      </c>
      <c r="W4201" s="1">
        <v>0.79</v>
      </c>
      <c r="X4201">
        <f t="shared" si="65"/>
        <v>6326.2122910406706</v>
      </c>
    </row>
    <row r="4202" spans="1:24" x14ac:dyDescent="0.15">
      <c r="A4202">
        <v>4201</v>
      </c>
      <c r="B4202">
        <v>33</v>
      </c>
      <c r="C4202">
        <v>25498.955905457377</v>
      </c>
      <c r="D4202">
        <v>1598.6336602078604</v>
      </c>
      <c r="E4202">
        <v>710.5038489812714</v>
      </c>
      <c r="F4202">
        <v>8939.3397999999997</v>
      </c>
      <c r="G4202" s="1">
        <v>0.79</v>
      </c>
      <c r="H4202">
        <v>7642.1655328889119</v>
      </c>
      <c r="Q4202">
        <v>4201</v>
      </c>
      <c r="R4202">
        <v>33</v>
      </c>
      <c r="S4202">
        <f>VLOOKUP($R4202,'[3]人物&amp;怪物成长分析'!$B$5:$S$104,12,FALSE)*$W4202</f>
        <v>25498.955905457377</v>
      </c>
      <c r="T4202">
        <f>VLOOKUP($R4202,'[3]人物&amp;怪物成长分析'!$B$5:$S$104,13,FALSE)*$W4202</f>
        <v>1598.6336602078604</v>
      </c>
      <c r="U4202">
        <f>VLOOKUP($R4202,'[3]人物&amp;怪物成长分析'!$B$5:$S$104,14,FALSE)*$W4202</f>
        <v>710.5038489812714</v>
      </c>
      <c r="V4202">
        <f>VLOOKUP($R4202,'[3]人物&amp;怪物成长分析'!$B$5:$S$104,17,FALSE)*$W4202</f>
        <v>8939.3397999999997</v>
      </c>
      <c r="W4202" s="1">
        <v>0.79</v>
      </c>
      <c r="X4202">
        <f t="shared" si="65"/>
        <v>7642.1655328889119</v>
      </c>
    </row>
    <row r="4203" spans="1:24" x14ac:dyDescent="0.15">
      <c r="A4203">
        <v>4202</v>
      </c>
      <c r="B4203">
        <v>46</v>
      </c>
      <c r="C4203">
        <v>87362.125329927527</v>
      </c>
      <c r="D4203">
        <v>4130.0545132992656</v>
      </c>
      <c r="E4203">
        <v>1835.5797836885629</v>
      </c>
      <c r="F4203">
        <v>11023.321199999998</v>
      </c>
      <c r="G4203" s="1">
        <v>0.73</v>
      </c>
      <c r="H4203">
        <v>15849.658221821914</v>
      </c>
      <c r="Q4203">
        <v>4202</v>
      </c>
      <c r="R4203">
        <v>46</v>
      </c>
      <c r="S4203">
        <f>VLOOKUP($R4203,'[3]人物&amp;怪物成长分析'!$B$5:$S$104,12,FALSE)*$W4203</f>
        <v>87362.125329927527</v>
      </c>
      <c r="T4203">
        <f>VLOOKUP($R4203,'[3]人物&amp;怪物成长分析'!$B$5:$S$104,13,FALSE)*$W4203</f>
        <v>4130.0545132992656</v>
      </c>
      <c r="U4203">
        <f>VLOOKUP($R4203,'[3]人物&amp;怪物成长分析'!$B$5:$S$104,14,FALSE)*$W4203</f>
        <v>1835.5797836885629</v>
      </c>
      <c r="V4203">
        <f>VLOOKUP($R4203,'[3]人物&amp;怪物成长分析'!$B$5:$S$104,17,FALSE)*$W4203</f>
        <v>11023.321199999998</v>
      </c>
      <c r="W4203" s="1">
        <v>0.73</v>
      </c>
      <c r="X4203">
        <f t="shared" si="65"/>
        <v>15849.658221821914</v>
      </c>
    </row>
    <row r="4204" spans="1:24" x14ac:dyDescent="0.15">
      <c r="A4204">
        <v>4203</v>
      </c>
      <c r="B4204">
        <v>28</v>
      </c>
      <c r="C4204">
        <v>7125.5705984428114</v>
      </c>
      <c r="D4204">
        <v>482.18146906755868</v>
      </c>
      <c r="E4204">
        <v>214.30287514113718</v>
      </c>
      <c r="F4204">
        <v>3746.7696000000001</v>
      </c>
      <c r="G4204" s="1">
        <v>0.38</v>
      </c>
      <c r="H4204">
        <v>2706.4905985756905</v>
      </c>
      <c r="Q4204">
        <v>4203</v>
      </c>
      <c r="R4204">
        <v>28</v>
      </c>
      <c r="S4204">
        <f>VLOOKUP($R4204,'[3]人物&amp;怪物成长分析'!$B$5:$S$104,12,FALSE)*$W4204</f>
        <v>7125.5705984428114</v>
      </c>
      <c r="T4204">
        <f>VLOOKUP($R4204,'[3]人物&amp;怪物成长分析'!$B$5:$S$104,13,FALSE)*$W4204</f>
        <v>482.18146906755868</v>
      </c>
      <c r="U4204">
        <f>VLOOKUP($R4204,'[3]人物&amp;怪物成长分析'!$B$5:$S$104,14,FALSE)*$W4204</f>
        <v>214.30287514113718</v>
      </c>
      <c r="V4204">
        <f>VLOOKUP($R4204,'[3]人物&amp;怪物成长分析'!$B$5:$S$104,17,FALSE)*$W4204</f>
        <v>3746.7696000000001</v>
      </c>
      <c r="W4204" s="1">
        <v>0.38</v>
      </c>
      <c r="X4204">
        <f t="shared" si="65"/>
        <v>2706.4905985756905</v>
      </c>
    </row>
    <row r="4205" spans="1:24" x14ac:dyDescent="0.15">
      <c r="A4205">
        <v>4204</v>
      </c>
      <c r="B4205">
        <v>19</v>
      </c>
      <c r="C4205">
        <v>2756.9456865978259</v>
      </c>
      <c r="D4205">
        <v>237.86709339130439</v>
      </c>
      <c r="E4205">
        <v>105.71870817391307</v>
      </c>
      <c r="F4205">
        <v>3113.0537999999997</v>
      </c>
      <c r="G4205" s="1">
        <v>0.43</v>
      </c>
      <c r="H4205">
        <v>1814.7623052349566</v>
      </c>
      <c r="Q4205">
        <v>4204</v>
      </c>
      <c r="R4205">
        <v>19</v>
      </c>
      <c r="S4205">
        <f>VLOOKUP($R4205,'[3]人物&amp;怪物成长分析'!$B$5:$S$104,12,FALSE)*$W4205</f>
        <v>2756.9456865978259</v>
      </c>
      <c r="T4205">
        <f>VLOOKUP($R4205,'[3]人物&amp;怪物成长分析'!$B$5:$S$104,13,FALSE)*$W4205</f>
        <v>237.86709339130439</v>
      </c>
      <c r="U4205">
        <f>VLOOKUP($R4205,'[3]人物&amp;怪物成长分析'!$B$5:$S$104,14,FALSE)*$W4205</f>
        <v>105.71870817391307</v>
      </c>
      <c r="V4205">
        <f>VLOOKUP($R4205,'[3]人物&amp;怪物成长分析'!$B$5:$S$104,17,FALSE)*$W4205</f>
        <v>3113.0537999999997</v>
      </c>
      <c r="W4205" s="1">
        <v>0.43</v>
      </c>
      <c r="X4205">
        <f t="shared" si="65"/>
        <v>1814.7623052349566</v>
      </c>
    </row>
    <row r="4206" spans="1:24" x14ac:dyDescent="0.15">
      <c r="A4206">
        <v>4205</v>
      </c>
      <c r="B4206">
        <v>26</v>
      </c>
      <c r="C4206">
        <v>7600.5639380949851</v>
      </c>
      <c r="D4206">
        <v>540.2177725003346</v>
      </c>
      <c r="E4206">
        <v>240.09678777792649</v>
      </c>
      <c r="F4206">
        <v>4731.5963999999994</v>
      </c>
      <c r="G4206" s="1">
        <v>0.51</v>
      </c>
      <c r="H4206">
        <v>3231.6958725624722</v>
      </c>
      <c r="Q4206">
        <v>4205</v>
      </c>
      <c r="R4206">
        <v>26</v>
      </c>
      <c r="S4206">
        <f>VLOOKUP($R4206,'[3]人物&amp;怪物成长分析'!$B$5:$S$104,12,FALSE)*$W4206</f>
        <v>7600.5639380949851</v>
      </c>
      <c r="T4206">
        <f>VLOOKUP($R4206,'[3]人物&amp;怪物成长分析'!$B$5:$S$104,13,FALSE)*$W4206</f>
        <v>540.2177725003346</v>
      </c>
      <c r="U4206">
        <f>VLOOKUP($R4206,'[3]人物&amp;怪物成长分析'!$B$5:$S$104,14,FALSE)*$W4206</f>
        <v>240.09678777792649</v>
      </c>
      <c r="V4206">
        <f>VLOOKUP($R4206,'[3]人物&amp;怪物成长分析'!$B$5:$S$104,17,FALSE)*$W4206</f>
        <v>4731.5963999999994</v>
      </c>
      <c r="W4206" s="1">
        <v>0.51</v>
      </c>
      <c r="X4206">
        <f t="shared" si="65"/>
        <v>3231.6958725624722</v>
      </c>
    </row>
    <row r="4207" spans="1:24" x14ac:dyDescent="0.15">
      <c r="A4207">
        <v>4206</v>
      </c>
      <c r="B4207">
        <v>26</v>
      </c>
      <c r="C4207">
        <v>7600.5639380949851</v>
      </c>
      <c r="D4207">
        <v>540.2177725003346</v>
      </c>
      <c r="E4207">
        <v>240.09678777792649</v>
      </c>
      <c r="F4207">
        <v>4731.5963999999994</v>
      </c>
      <c r="G4207" s="1">
        <v>0.51</v>
      </c>
      <c r="H4207">
        <v>3231.6958725624722</v>
      </c>
      <c r="Q4207">
        <v>4206</v>
      </c>
      <c r="R4207">
        <v>26</v>
      </c>
      <c r="S4207">
        <f>VLOOKUP($R4207,'[3]人物&amp;怪物成长分析'!$B$5:$S$104,12,FALSE)*$W4207</f>
        <v>7600.5639380949851</v>
      </c>
      <c r="T4207">
        <f>VLOOKUP($R4207,'[3]人物&amp;怪物成长分析'!$B$5:$S$104,13,FALSE)*$W4207</f>
        <v>540.2177725003346</v>
      </c>
      <c r="U4207">
        <f>VLOOKUP($R4207,'[3]人物&amp;怪物成长分析'!$B$5:$S$104,14,FALSE)*$W4207</f>
        <v>240.09678777792649</v>
      </c>
      <c r="V4207">
        <f>VLOOKUP($R4207,'[3]人物&amp;怪物成长分析'!$B$5:$S$104,17,FALSE)*$W4207</f>
        <v>4731.5963999999994</v>
      </c>
      <c r="W4207" s="1">
        <v>0.51</v>
      </c>
      <c r="X4207">
        <f t="shared" si="65"/>
        <v>3231.6958725624722</v>
      </c>
    </row>
    <row r="4208" spans="1:24" x14ac:dyDescent="0.15">
      <c r="A4208">
        <v>4207</v>
      </c>
      <c r="B4208">
        <v>40</v>
      </c>
      <c r="C4208">
        <v>21774.892482589974</v>
      </c>
      <c r="D4208">
        <v>1192.0561578060206</v>
      </c>
      <c r="E4208">
        <v>529.80273680267589</v>
      </c>
      <c r="F4208">
        <v>4406.6880000000001</v>
      </c>
      <c r="G4208" s="1">
        <v>0.33</v>
      </c>
      <c r="H4208">
        <v>4909.3542166947545</v>
      </c>
      <c r="Q4208">
        <v>4207</v>
      </c>
      <c r="R4208">
        <v>40</v>
      </c>
      <c r="S4208">
        <f>VLOOKUP($R4208,'[3]人物&amp;怪物成长分析'!$B$5:$S$104,12,FALSE)*$W4208</f>
        <v>21774.892482589974</v>
      </c>
      <c r="T4208">
        <f>VLOOKUP($R4208,'[3]人物&amp;怪物成长分析'!$B$5:$S$104,13,FALSE)*$W4208</f>
        <v>1192.0561578060206</v>
      </c>
      <c r="U4208">
        <f>VLOOKUP($R4208,'[3]人物&amp;怪物成长分析'!$B$5:$S$104,14,FALSE)*$W4208</f>
        <v>529.80273680267589</v>
      </c>
      <c r="V4208">
        <f>VLOOKUP($R4208,'[3]人物&amp;怪物成长分析'!$B$5:$S$104,17,FALSE)*$W4208</f>
        <v>4406.6880000000001</v>
      </c>
      <c r="W4208" s="1">
        <v>0.33</v>
      </c>
      <c r="X4208">
        <f t="shared" si="65"/>
        <v>4909.3542166947545</v>
      </c>
    </row>
    <row r="4209" spans="1:24" x14ac:dyDescent="0.15">
      <c r="A4209">
        <v>4208</v>
      </c>
      <c r="B4209">
        <v>34</v>
      </c>
      <c r="C4209">
        <v>16393.590505246157</v>
      </c>
      <c r="D4209">
        <v>1018.3693033661542</v>
      </c>
      <c r="E4209">
        <v>452.60857927384626</v>
      </c>
      <c r="F4209">
        <v>5339.1096000000007</v>
      </c>
      <c r="G4209" s="1">
        <v>0.46</v>
      </c>
      <c r="H4209">
        <v>4730.4225202198159</v>
      </c>
      <c r="Q4209">
        <v>4208</v>
      </c>
      <c r="R4209">
        <v>34</v>
      </c>
      <c r="S4209">
        <f>VLOOKUP($R4209,'[3]人物&amp;怪物成长分析'!$B$5:$S$104,12,FALSE)*$W4209</f>
        <v>16393.590505246157</v>
      </c>
      <c r="T4209">
        <f>VLOOKUP($R4209,'[3]人物&amp;怪物成长分析'!$B$5:$S$104,13,FALSE)*$W4209</f>
        <v>1018.3693033661542</v>
      </c>
      <c r="U4209">
        <f>VLOOKUP($R4209,'[3]人物&amp;怪物成长分析'!$B$5:$S$104,14,FALSE)*$W4209</f>
        <v>452.60857927384626</v>
      </c>
      <c r="V4209">
        <f>VLOOKUP($R4209,'[3]人物&amp;怪物成长分析'!$B$5:$S$104,17,FALSE)*$W4209</f>
        <v>5339.1096000000007</v>
      </c>
      <c r="W4209" s="1">
        <v>0.46</v>
      </c>
      <c r="X4209">
        <f t="shared" si="65"/>
        <v>4730.4225202198159</v>
      </c>
    </row>
    <row r="4210" spans="1:24" x14ac:dyDescent="0.15">
      <c r="A4210">
        <v>4209</v>
      </c>
      <c r="B4210">
        <v>31</v>
      </c>
      <c r="C4210">
        <v>8376.2312100923118</v>
      </c>
      <c r="D4210">
        <v>535.40311724307708</v>
      </c>
      <c r="E4210">
        <v>237.95694099692315</v>
      </c>
      <c r="F4210">
        <v>3434.6687999999999</v>
      </c>
      <c r="G4210" s="1">
        <v>0.32</v>
      </c>
      <c r="H4210">
        <v>2731.4360383724311</v>
      </c>
      <c r="Q4210">
        <v>4209</v>
      </c>
      <c r="R4210">
        <v>31</v>
      </c>
      <c r="S4210">
        <f>VLOOKUP($R4210,'[3]人物&amp;怪物成长分析'!$B$5:$S$104,12,FALSE)*$W4210</f>
        <v>8376.2312100923118</v>
      </c>
      <c r="T4210">
        <f>VLOOKUP($R4210,'[3]人物&amp;怪物成长分析'!$B$5:$S$104,13,FALSE)*$W4210</f>
        <v>535.40311724307708</v>
      </c>
      <c r="U4210">
        <f>VLOOKUP($R4210,'[3]人物&amp;怪物成长分析'!$B$5:$S$104,14,FALSE)*$W4210</f>
        <v>237.95694099692315</v>
      </c>
      <c r="V4210">
        <f>VLOOKUP($R4210,'[3]人物&amp;怪物成长分析'!$B$5:$S$104,17,FALSE)*$W4210</f>
        <v>3434.6687999999999</v>
      </c>
      <c r="W4210" s="1">
        <v>0.32</v>
      </c>
      <c r="X4210">
        <f t="shared" si="65"/>
        <v>2731.4360383724311</v>
      </c>
    </row>
    <row r="4211" spans="1:24" x14ac:dyDescent="0.15">
      <c r="A4211">
        <v>4210</v>
      </c>
      <c r="B4211">
        <v>36</v>
      </c>
      <c r="C4211">
        <v>24947.534089974586</v>
      </c>
      <c r="D4211">
        <v>1522.8226644826757</v>
      </c>
      <c r="E4211">
        <v>676.81007310341147</v>
      </c>
      <c r="F4211">
        <v>7069.6431999999986</v>
      </c>
      <c r="G4211" s="1">
        <v>0.57999999999999996</v>
      </c>
      <c r="H4211">
        <v>6721.4553470220844</v>
      </c>
      <c r="Q4211">
        <v>4210</v>
      </c>
      <c r="R4211">
        <v>36</v>
      </c>
      <c r="S4211">
        <f>VLOOKUP($R4211,'[3]人物&amp;怪物成长分析'!$B$5:$S$104,12,FALSE)*$W4211</f>
        <v>24947.534089974586</v>
      </c>
      <c r="T4211">
        <f>VLOOKUP($R4211,'[3]人物&amp;怪物成长分析'!$B$5:$S$104,13,FALSE)*$W4211</f>
        <v>1522.8226644826757</v>
      </c>
      <c r="U4211">
        <f>VLOOKUP($R4211,'[3]人物&amp;怪物成长分析'!$B$5:$S$104,14,FALSE)*$W4211</f>
        <v>676.81007310341147</v>
      </c>
      <c r="V4211">
        <f>VLOOKUP($R4211,'[3]人物&amp;怪物成长分析'!$B$5:$S$104,17,FALSE)*$W4211</f>
        <v>7069.6431999999986</v>
      </c>
      <c r="W4211" s="1">
        <v>0.57999999999999996</v>
      </c>
      <c r="X4211">
        <f t="shared" si="65"/>
        <v>6721.4553470220844</v>
      </c>
    </row>
    <row r="4212" spans="1:24" x14ac:dyDescent="0.15">
      <c r="A4212">
        <v>4211</v>
      </c>
      <c r="B4212">
        <v>47</v>
      </c>
      <c r="C4212">
        <v>45855.689746483782</v>
      </c>
      <c r="D4212">
        <v>2119.0267233060204</v>
      </c>
      <c r="E4212">
        <v>941.78965480267584</v>
      </c>
      <c r="F4212">
        <v>5387.0529999999999</v>
      </c>
      <c r="G4212" s="1">
        <v>0.35</v>
      </c>
      <c r="H4212">
        <v>8071.9703855616572</v>
      </c>
      <c r="Q4212">
        <v>4211</v>
      </c>
      <c r="R4212">
        <v>47</v>
      </c>
      <c r="S4212">
        <f>VLOOKUP($R4212,'[3]人物&amp;怪物成长分析'!$B$5:$S$104,12,FALSE)*$W4212</f>
        <v>45855.689746483782</v>
      </c>
      <c r="T4212">
        <f>VLOOKUP($R4212,'[3]人物&amp;怪物成长分析'!$B$5:$S$104,13,FALSE)*$W4212</f>
        <v>2119.0267233060204</v>
      </c>
      <c r="U4212">
        <f>VLOOKUP($R4212,'[3]人物&amp;怪物成长分析'!$B$5:$S$104,14,FALSE)*$W4212</f>
        <v>941.78965480267584</v>
      </c>
      <c r="V4212">
        <f>VLOOKUP($R4212,'[3]人物&amp;怪物成长分析'!$B$5:$S$104,17,FALSE)*$W4212</f>
        <v>5387.0529999999999</v>
      </c>
      <c r="W4212" s="1">
        <v>0.35</v>
      </c>
      <c r="X4212">
        <f t="shared" si="65"/>
        <v>8071.9703855616572</v>
      </c>
    </row>
    <row r="4213" spans="1:24" x14ac:dyDescent="0.15">
      <c r="A4213">
        <v>4212</v>
      </c>
      <c r="B4213">
        <v>45</v>
      </c>
      <c r="C4213">
        <v>41445.706626271916</v>
      </c>
      <c r="D4213">
        <v>2005.3806720501677</v>
      </c>
      <c r="E4213">
        <v>891.28029868896351</v>
      </c>
      <c r="F4213">
        <v>5627.5339999999997</v>
      </c>
      <c r="G4213" s="1">
        <v>0.38</v>
      </c>
      <c r="H4213">
        <v>7761.4209549480092</v>
      </c>
      <c r="Q4213">
        <v>4212</v>
      </c>
      <c r="R4213">
        <v>45</v>
      </c>
      <c r="S4213">
        <f>VLOOKUP($R4213,'[3]人物&amp;怪物成长分析'!$B$5:$S$104,12,FALSE)*$W4213</f>
        <v>41445.706626271916</v>
      </c>
      <c r="T4213">
        <f>VLOOKUP($R4213,'[3]人物&amp;怪物成长分析'!$B$5:$S$104,13,FALSE)*$W4213</f>
        <v>2005.3806720501677</v>
      </c>
      <c r="U4213">
        <f>VLOOKUP($R4213,'[3]人物&amp;怪物成长分析'!$B$5:$S$104,14,FALSE)*$W4213</f>
        <v>891.28029868896351</v>
      </c>
      <c r="V4213">
        <f>VLOOKUP($R4213,'[3]人物&amp;怪物成长分析'!$B$5:$S$104,17,FALSE)*$W4213</f>
        <v>5627.5339999999997</v>
      </c>
      <c r="W4213" s="1">
        <v>0.38</v>
      </c>
      <c r="X4213">
        <f t="shared" si="65"/>
        <v>7761.4209549480092</v>
      </c>
    </row>
    <row r="4214" spans="1:24" x14ac:dyDescent="0.15">
      <c r="A4214">
        <v>4213</v>
      </c>
      <c r="B4214">
        <v>29</v>
      </c>
      <c r="C4214">
        <v>15449.105803056527</v>
      </c>
      <c r="D4214">
        <v>1020.9597226434788</v>
      </c>
      <c r="E4214">
        <v>453.75987673043511</v>
      </c>
      <c r="F4214">
        <v>7511.7843999999996</v>
      </c>
      <c r="G4214" s="1">
        <v>0.74</v>
      </c>
      <c r="H4214">
        <v>5576.0286329954106</v>
      </c>
      <c r="Q4214">
        <v>4213</v>
      </c>
      <c r="R4214">
        <v>29</v>
      </c>
      <c r="S4214">
        <f>VLOOKUP($R4214,'[3]人物&amp;怪物成长分析'!$B$5:$S$104,12,FALSE)*$W4214</f>
        <v>15449.105803056527</v>
      </c>
      <c r="T4214">
        <f>VLOOKUP($R4214,'[3]人物&amp;怪物成长分析'!$B$5:$S$104,13,FALSE)*$W4214</f>
        <v>1020.9597226434788</v>
      </c>
      <c r="U4214">
        <f>VLOOKUP($R4214,'[3]人物&amp;怪物成长分析'!$B$5:$S$104,14,FALSE)*$W4214</f>
        <v>453.75987673043511</v>
      </c>
      <c r="V4214">
        <f>VLOOKUP($R4214,'[3]人物&amp;怪物成长分析'!$B$5:$S$104,17,FALSE)*$W4214</f>
        <v>7511.7843999999996</v>
      </c>
      <c r="W4214" s="1">
        <v>0.74</v>
      </c>
      <c r="X4214">
        <f t="shared" si="65"/>
        <v>5576.0286329954106</v>
      </c>
    </row>
    <row r="4215" spans="1:24" x14ac:dyDescent="0.15">
      <c r="A4215">
        <v>4214</v>
      </c>
      <c r="B4215">
        <v>47</v>
      </c>
      <c r="C4215">
        <v>77299.591286929804</v>
      </c>
      <c r="D4215">
        <v>3572.0736192872914</v>
      </c>
      <c r="E4215">
        <v>1587.5882752387965</v>
      </c>
      <c r="F4215">
        <v>9081.0321999999996</v>
      </c>
      <c r="G4215" s="1">
        <v>0.59</v>
      </c>
      <c r="H4215">
        <v>13607.035792803938</v>
      </c>
      <c r="Q4215">
        <v>4214</v>
      </c>
      <c r="R4215">
        <v>47</v>
      </c>
      <c r="S4215">
        <f>VLOOKUP($R4215,'[3]人物&amp;怪物成长分析'!$B$5:$S$104,12,FALSE)*$W4215</f>
        <v>77299.591286929804</v>
      </c>
      <c r="T4215">
        <f>VLOOKUP($R4215,'[3]人物&amp;怪物成长分析'!$B$5:$S$104,13,FALSE)*$W4215</f>
        <v>3572.0736192872914</v>
      </c>
      <c r="U4215">
        <f>VLOOKUP($R4215,'[3]人物&amp;怪物成长分析'!$B$5:$S$104,14,FALSE)*$W4215</f>
        <v>1587.5882752387965</v>
      </c>
      <c r="V4215">
        <f>VLOOKUP($R4215,'[3]人物&amp;怪物成长分析'!$B$5:$S$104,17,FALSE)*$W4215</f>
        <v>9081.0321999999996</v>
      </c>
      <c r="W4215" s="1">
        <v>0.59</v>
      </c>
      <c r="X4215">
        <f t="shared" si="65"/>
        <v>13607.035792803938</v>
      </c>
    </row>
    <row r="4216" spans="1:24" x14ac:dyDescent="0.15">
      <c r="A4216">
        <v>4215</v>
      </c>
      <c r="B4216">
        <v>31</v>
      </c>
      <c r="C4216">
        <v>10993.803463246157</v>
      </c>
      <c r="D4216">
        <v>702.71659138153859</v>
      </c>
      <c r="E4216">
        <v>312.31848505846165</v>
      </c>
      <c r="F4216">
        <v>4508.0028000000002</v>
      </c>
      <c r="G4216" s="1">
        <v>0.42</v>
      </c>
      <c r="H4216">
        <v>3585.0098003638159</v>
      </c>
      <c r="Q4216">
        <v>4215</v>
      </c>
      <c r="R4216">
        <v>31</v>
      </c>
      <c r="S4216">
        <f>VLOOKUP($R4216,'[3]人物&amp;怪物成长分析'!$B$5:$S$104,12,FALSE)*$W4216</f>
        <v>10993.803463246157</v>
      </c>
      <c r="T4216">
        <f>VLOOKUP($R4216,'[3]人物&amp;怪物成长分析'!$B$5:$S$104,13,FALSE)*$W4216</f>
        <v>702.71659138153859</v>
      </c>
      <c r="U4216">
        <f>VLOOKUP($R4216,'[3]人物&amp;怪物成长分析'!$B$5:$S$104,14,FALSE)*$W4216</f>
        <v>312.31848505846165</v>
      </c>
      <c r="V4216">
        <f>VLOOKUP($R4216,'[3]人物&amp;怪物成长分析'!$B$5:$S$104,17,FALSE)*$W4216</f>
        <v>4508.0028000000002</v>
      </c>
      <c r="W4216" s="1">
        <v>0.42</v>
      </c>
      <c r="X4216">
        <f t="shared" si="65"/>
        <v>3585.0098003638159</v>
      </c>
    </row>
    <row r="4217" spans="1:24" x14ac:dyDescent="0.15">
      <c r="A4217">
        <v>4216</v>
      </c>
      <c r="B4217">
        <v>45</v>
      </c>
      <c r="C4217">
        <v>63259.236429572928</v>
      </c>
      <c r="D4217">
        <v>3060.8441836555189</v>
      </c>
      <c r="E4217">
        <v>1360.3751927357864</v>
      </c>
      <c r="F4217">
        <v>8589.3939999999984</v>
      </c>
      <c r="G4217" s="1">
        <v>0.57999999999999996</v>
      </c>
      <c r="H4217">
        <v>11846.379352289065</v>
      </c>
      <c r="Q4217">
        <v>4216</v>
      </c>
      <c r="R4217">
        <v>45</v>
      </c>
      <c r="S4217">
        <f>VLOOKUP($R4217,'[3]人物&amp;怪物成长分析'!$B$5:$S$104,12,FALSE)*$W4217</f>
        <v>63259.236429572928</v>
      </c>
      <c r="T4217">
        <f>VLOOKUP($R4217,'[3]人物&amp;怪物成长分析'!$B$5:$S$104,13,FALSE)*$W4217</f>
        <v>3060.8441836555189</v>
      </c>
      <c r="U4217">
        <f>VLOOKUP($R4217,'[3]人物&amp;怪物成长分析'!$B$5:$S$104,14,FALSE)*$W4217</f>
        <v>1360.3751927357864</v>
      </c>
      <c r="V4217">
        <f>VLOOKUP($R4217,'[3]人物&amp;怪物成长分析'!$B$5:$S$104,17,FALSE)*$W4217</f>
        <v>8589.3939999999984</v>
      </c>
      <c r="W4217" s="1">
        <v>0.57999999999999996</v>
      </c>
      <c r="X4217">
        <f t="shared" si="65"/>
        <v>11846.379352289065</v>
      </c>
    </row>
    <row r="4218" spans="1:24" x14ac:dyDescent="0.15">
      <c r="A4218">
        <v>4217</v>
      </c>
      <c r="B4218">
        <v>36</v>
      </c>
      <c r="C4218">
        <v>22366.754701356527</v>
      </c>
      <c r="D4218">
        <v>1365.2892853982612</v>
      </c>
      <c r="E4218">
        <v>606.79523795478281</v>
      </c>
      <c r="F4218">
        <v>6338.3008</v>
      </c>
      <c r="G4218" s="1">
        <v>0.52</v>
      </c>
      <c r="H4218">
        <v>6026.1323800887658</v>
      </c>
      <c r="Q4218">
        <v>4217</v>
      </c>
      <c r="R4218">
        <v>36</v>
      </c>
      <c r="S4218">
        <f>VLOOKUP($R4218,'[3]人物&amp;怪物成长分析'!$B$5:$S$104,12,FALSE)*$W4218</f>
        <v>22366.754701356527</v>
      </c>
      <c r="T4218">
        <f>VLOOKUP($R4218,'[3]人物&amp;怪物成长分析'!$B$5:$S$104,13,FALSE)*$W4218</f>
        <v>1365.2892853982612</v>
      </c>
      <c r="U4218">
        <f>VLOOKUP($R4218,'[3]人物&amp;怪物成长分析'!$B$5:$S$104,14,FALSE)*$W4218</f>
        <v>606.79523795478281</v>
      </c>
      <c r="V4218">
        <f>VLOOKUP($R4218,'[3]人物&amp;怪物成长分析'!$B$5:$S$104,17,FALSE)*$W4218</f>
        <v>6338.3008</v>
      </c>
      <c r="W4218" s="1">
        <v>0.52</v>
      </c>
      <c r="X4218">
        <f t="shared" si="65"/>
        <v>6026.1323800887658</v>
      </c>
    </row>
    <row r="4219" spans="1:24" x14ac:dyDescent="0.15">
      <c r="A4219">
        <v>4218</v>
      </c>
      <c r="B4219">
        <v>39</v>
      </c>
      <c r="C4219">
        <v>24251.624332179956</v>
      </c>
      <c r="D4219">
        <v>1363.0339601644816</v>
      </c>
      <c r="E4219">
        <v>605.79287118421405</v>
      </c>
      <c r="F4219">
        <v>5355.6085999999996</v>
      </c>
      <c r="G4219" s="1">
        <v>0.41</v>
      </c>
      <c r="H4219">
        <v>5711.7584743630723</v>
      </c>
      <c r="Q4219">
        <v>4218</v>
      </c>
      <c r="R4219">
        <v>39</v>
      </c>
      <c r="S4219">
        <f>VLOOKUP($R4219,'[3]人物&amp;怪物成长分析'!$B$5:$S$104,12,FALSE)*$W4219</f>
        <v>24251.624332179956</v>
      </c>
      <c r="T4219">
        <f>VLOOKUP($R4219,'[3]人物&amp;怪物成长分析'!$B$5:$S$104,13,FALSE)*$W4219</f>
        <v>1363.0339601644816</v>
      </c>
      <c r="U4219">
        <f>VLOOKUP($R4219,'[3]人物&amp;怪物成长分析'!$B$5:$S$104,14,FALSE)*$W4219</f>
        <v>605.79287118421405</v>
      </c>
      <c r="V4219">
        <f>VLOOKUP($R4219,'[3]人物&amp;怪物成长分析'!$B$5:$S$104,17,FALSE)*$W4219</f>
        <v>5355.6085999999996</v>
      </c>
      <c r="W4219" s="1">
        <v>0.41</v>
      </c>
      <c r="X4219">
        <f t="shared" si="65"/>
        <v>5711.7584743630723</v>
      </c>
    </row>
    <row r="4220" spans="1:24" x14ac:dyDescent="0.15">
      <c r="A4220">
        <v>4219</v>
      </c>
      <c r="B4220">
        <v>43</v>
      </c>
      <c r="C4220">
        <v>35974.192368235192</v>
      </c>
      <c r="D4220">
        <v>1825.9682483558533</v>
      </c>
      <c r="E4220">
        <v>811.54144371371274</v>
      </c>
      <c r="F4220">
        <v>5690.808</v>
      </c>
      <c r="G4220" s="1">
        <v>0.4</v>
      </c>
      <c r="H4220">
        <v>7213.6225281587685</v>
      </c>
      <c r="Q4220">
        <v>4219</v>
      </c>
      <c r="R4220">
        <v>43</v>
      </c>
      <c r="S4220">
        <f>VLOOKUP($R4220,'[3]人物&amp;怪物成长分析'!$B$5:$S$104,12,FALSE)*$W4220</f>
        <v>35974.192368235192</v>
      </c>
      <c r="T4220">
        <f>VLOOKUP($R4220,'[3]人物&amp;怪物成长分析'!$B$5:$S$104,13,FALSE)*$W4220</f>
        <v>1825.9682483558533</v>
      </c>
      <c r="U4220">
        <f>VLOOKUP($R4220,'[3]人物&amp;怪物成长分析'!$B$5:$S$104,14,FALSE)*$W4220</f>
        <v>811.54144371371274</v>
      </c>
      <c r="V4220">
        <f>VLOOKUP($R4220,'[3]人物&amp;怪物成长分析'!$B$5:$S$104,17,FALSE)*$W4220</f>
        <v>5690.808</v>
      </c>
      <c r="W4220" s="1">
        <v>0.4</v>
      </c>
      <c r="X4220">
        <f t="shared" si="65"/>
        <v>7213.6225281587685</v>
      </c>
    </row>
    <row r="4221" spans="1:24" x14ac:dyDescent="0.15">
      <c r="A4221">
        <v>4220</v>
      </c>
      <c r="B4221">
        <v>25</v>
      </c>
      <c r="C4221">
        <v>7244.5268525292668</v>
      </c>
      <c r="D4221">
        <v>528.20854013377959</v>
      </c>
      <c r="E4221">
        <v>234.75935117056869</v>
      </c>
      <c r="F4221">
        <v>4942.5750000000007</v>
      </c>
      <c r="G4221" s="1">
        <v>0.55000000000000004</v>
      </c>
      <c r="H4221">
        <v>3279.8693584866232</v>
      </c>
      <c r="Q4221">
        <v>4220</v>
      </c>
      <c r="R4221">
        <v>25</v>
      </c>
      <c r="S4221">
        <f>VLOOKUP($R4221,'[3]人物&amp;怪物成长分析'!$B$5:$S$104,12,FALSE)*$W4221</f>
        <v>7244.5268525292668</v>
      </c>
      <c r="T4221">
        <f>VLOOKUP($R4221,'[3]人物&amp;怪物成长分析'!$B$5:$S$104,13,FALSE)*$W4221</f>
        <v>528.20854013377959</v>
      </c>
      <c r="U4221">
        <f>VLOOKUP($R4221,'[3]人物&amp;怪物成长分析'!$B$5:$S$104,14,FALSE)*$W4221</f>
        <v>234.75935117056869</v>
      </c>
      <c r="V4221">
        <f>VLOOKUP($R4221,'[3]人物&amp;怪物成长分析'!$B$5:$S$104,17,FALSE)*$W4221</f>
        <v>4942.5750000000007</v>
      </c>
      <c r="W4221" s="1">
        <v>0.55000000000000004</v>
      </c>
      <c r="X4221">
        <f t="shared" si="65"/>
        <v>3279.8693584866232</v>
      </c>
    </row>
    <row r="4222" spans="1:24" x14ac:dyDescent="0.15">
      <c r="A4222">
        <v>4221</v>
      </c>
      <c r="B4222">
        <v>32</v>
      </c>
      <c r="C4222">
        <v>14271.304394195322</v>
      </c>
      <c r="D4222">
        <v>903.27809973551859</v>
      </c>
      <c r="E4222">
        <v>401.45693321578608</v>
      </c>
      <c r="F4222">
        <v>5401.9951999999994</v>
      </c>
      <c r="G4222" s="1">
        <v>0.49</v>
      </c>
      <c r="H4222">
        <v>4454.718692062941</v>
      </c>
      <c r="Q4222">
        <v>4221</v>
      </c>
      <c r="R4222">
        <v>32</v>
      </c>
      <c r="S4222">
        <f>VLOOKUP($R4222,'[3]人物&amp;怪物成长分析'!$B$5:$S$104,12,FALSE)*$W4222</f>
        <v>14271.304394195322</v>
      </c>
      <c r="T4222">
        <f>VLOOKUP($R4222,'[3]人物&amp;怪物成长分析'!$B$5:$S$104,13,FALSE)*$W4222</f>
        <v>903.27809973551859</v>
      </c>
      <c r="U4222">
        <f>VLOOKUP($R4222,'[3]人物&amp;怪物成长分析'!$B$5:$S$104,14,FALSE)*$W4222</f>
        <v>401.45693321578608</v>
      </c>
      <c r="V4222">
        <f>VLOOKUP($R4222,'[3]人物&amp;怪物成长分析'!$B$5:$S$104,17,FALSE)*$W4222</f>
        <v>5401.9951999999994</v>
      </c>
      <c r="W4222" s="1">
        <v>0.49</v>
      </c>
      <c r="X4222">
        <f t="shared" si="65"/>
        <v>4454.718692062941</v>
      </c>
    </row>
    <row r="4223" spans="1:24" x14ac:dyDescent="0.15">
      <c r="A4223">
        <v>4222</v>
      </c>
      <c r="B4223">
        <v>20</v>
      </c>
      <c r="C4223">
        <v>5078.786086956522</v>
      </c>
      <c r="D4223">
        <v>425.20069565217398</v>
      </c>
      <c r="E4223">
        <v>188.97808695652179</v>
      </c>
      <c r="F4223">
        <v>5271.5599999999995</v>
      </c>
      <c r="G4223" s="1">
        <v>0.7</v>
      </c>
      <c r="H4223">
        <v>3131.592751304348</v>
      </c>
      <c r="Q4223">
        <v>4222</v>
      </c>
      <c r="R4223">
        <v>20</v>
      </c>
      <c r="S4223">
        <f>VLOOKUP($R4223,'[3]人物&amp;怪物成长分析'!$B$5:$S$104,12,FALSE)*$W4223</f>
        <v>5078.786086956522</v>
      </c>
      <c r="T4223">
        <f>VLOOKUP($R4223,'[3]人物&amp;怪物成长分析'!$B$5:$S$104,13,FALSE)*$W4223</f>
        <v>425.20069565217398</v>
      </c>
      <c r="U4223">
        <f>VLOOKUP($R4223,'[3]人物&amp;怪物成长分析'!$B$5:$S$104,14,FALSE)*$W4223</f>
        <v>188.97808695652179</v>
      </c>
      <c r="V4223">
        <f>VLOOKUP($R4223,'[3]人物&amp;怪物成长分析'!$B$5:$S$104,17,FALSE)*$W4223</f>
        <v>5271.5599999999995</v>
      </c>
      <c r="W4223" s="1">
        <v>0.7</v>
      </c>
      <c r="X4223">
        <f t="shared" si="65"/>
        <v>3131.592751304348</v>
      </c>
    </row>
    <row r="4224" spans="1:24" x14ac:dyDescent="0.15">
      <c r="A4224">
        <v>4223</v>
      </c>
      <c r="B4224">
        <v>37</v>
      </c>
      <c r="C4224">
        <v>25909.303579393312</v>
      </c>
      <c r="D4224">
        <v>1537.626647768629</v>
      </c>
      <c r="E4224">
        <v>683.3896212305018</v>
      </c>
      <c r="F4224">
        <v>6739.2972000000009</v>
      </c>
      <c r="G4224" s="1">
        <v>0.54</v>
      </c>
      <c r="H4224">
        <v>6658.4993522098366</v>
      </c>
      <c r="Q4224">
        <v>4223</v>
      </c>
      <c r="R4224">
        <v>37</v>
      </c>
      <c r="S4224">
        <f>VLOOKUP($R4224,'[3]人物&amp;怪物成长分析'!$B$5:$S$104,12,FALSE)*$W4224</f>
        <v>25909.303579393312</v>
      </c>
      <c r="T4224">
        <f>VLOOKUP($R4224,'[3]人物&amp;怪物成长分析'!$B$5:$S$104,13,FALSE)*$W4224</f>
        <v>1537.626647768629</v>
      </c>
      <c r="U4224">
        <f>VLOOKUP($R4224,'[3]人物&amp;怪物成长分析'!$B$5:$S$104,14,FALSE)*$W4224</f>
        <v>683.3896212305018</v>
      </c>
      <c r="V4224">
        <f>VLOOKUP($R4224,'[3]人物&amp;怪物成长分析'!$B$5:$S$104,17,FALSE)*$W4224</f>
        <v>6739.2972000000009</v>
      </c>
      <c r="W4224" s="1">
        <v>0.54</v>
      </c>
      <c r="X4224">
        <f t="shared" si="65"/>
        <v>6658.4993522098366</v>
      </c>
    </row>
    <row r="4225" spans="1:24" x14ac:dyDescent="0.15">
      <c r="A4225">
        <v>4224</v>
      </c>
      <c r="B4225">
        <v>47</v>
      </c>
      <c r="C4225">
        <v>78609.753851115063</v>
      </c>
      <c r="D4225">
        <v>3632.6172399531779</v>
      </c>
      <c r="E4225">
        <v>1614.4965510903016</v>
      </c>
      <c r="F4225">
        <v>9234.9480000000003</v>
      </c>
      <c r="G4225" s="1">
        <v>0.6</v>
      </c>
      <c r="H4225">
        <v>13837.663518105701</v>
      </c>
      <c r="Q4225">
        <v>4224</v>
      </c>
      <c r="R4225">
        <v>47</v>
      </c>
      <c r="S4225">
        <f>VLOOKUP($R4225,'[3]人物&amp;怪物成长分析'!$B$5:$S$104,12,FALSE)*$W4225</f>
        <v>78609.753851115063</v>
      </c>
      <c r="T4225">
        <f>VLOOKUP($R4225,'[3]人物&amp;怪物成长分析'!$B$5:$S$104,13,FALSE)*$W4225</f>
        <v>3632.6172399531779</v>
      </c>
      <c r="U4225">
        <f>VLOOKUP($R4225,'[3]人物&amp;怪物成长分析'!$B$5:$S$104,14,FALSE)*$W4225</f>
        <v>1614.4965510903016</v>
      </c>
      <c r="V4225">
        <f>VLOOKUP($R4225,'[3]人物&amp;怪物成长分析'!$B$5:$S$104,17,FALSE)*$W4225</f>
        <v>9234.9480000000003</v>
      </c>
      <c r="W4225" s="1">
        <v>0.6</v>
      </c>
      <c r="X4225">
        <f t="shared" si="65"/>
        <v>13837.663518105701</v>
      </c>
    </row>
    <row r="4226" spans="1:24" x14ac:dyDescent="0.15">
      <c r="A4226">
        <v>4225</v>
      </c>
      <c r="B4226">
        <v>21</v>
      </c>
      <c r="C4226">
        <v>2694.9725302500015</v>
      </c>
      <c r="D4226">
        <v>219.12820121739142</v>
      </c>
      <c r="E4226">
        <v>97.390311652173963</v>
      </c>
      <c r="F4226">
        <v>2581.2402000000002</v>
      </c>
      <c r="G4226" s="1">
        <v>0.33</v>
      </c>
      <c r="H4226">
        <v>1562.3268984954786</v>
      </c>
      <c r="Q4226">
        <v>4225</v>
      </c>
      <c r="R4226">
        <v>21</v>
      </c>
      <c r="S4226">
        <f>VLOOKUP($R4226,'[3]人物&amp;怪物成长分析'!$B$5:$S$104,12,FALSE)*$W4226</f>
        <v>2694.9725302500015</v>
      </c>
      <c r="T4226">
        <f>VLOOKUP($R4226,'[3]人物&amp;怪物成长分析'!$B$5:$S$104,13,FALSE)*$W4226</f>
        <v>219.12820121739142</v>
      </c>
      <c r="U4226">
        <f>VLOOKUP($R4226,'[3]人物&amp;怪物成长分析'!$B$5:$S$104,14,FALSE)*$W4226</f>
        <v>97.390311652173963</v>
      </c>
      <c r="V4226">
        <f>VLOOKUP($R4226,'[3]人物&amp;怪物成长分析'!$B$5:$S$104,17,FALSE)*$W4226</f>
        <v>2581.2402000000002</v>
      </c>
      <c r="W4226" s="1">
        <v>0.33</v>
      </c>
      <c r="X4226">
        <f t="shared" si="65"/>
        <v>1562.3268984954786</v>
      </c>
    </row>
    <row r="4227" spans="1:24" x14ac:dyDescent="0.15">
      <c r="A4227">
        <v>4226</v>
      </c>
      <c r="B4227">
        <v>36</v>
      </c>
      <c r="C4227">
        <v>21076.365007047494</v>
      </c>
      <c r="D4227">
        <v>1286.5225958560536</v>
      </c>
      <c r="E4227">
        <v>571.78782038046836</v>
      </c>
      <c r="F4227">
        <v>5972.6295999999993</v>
      </c>
      <c r="G4227" s="1">
        <v>0.49</v>
      </c>
      <c r="H4227">
        <v>5678.470896622106</v>
      </c>
      <c r="Q4227">
        <v>4226</v>
      </c>
      <c r="R4227">
        <v>36</v>
      </c>
      <c r="S4227">
        <f>VLOOKUP($R4227,'[3]人物&amp;怪物成长分析'!$B$5:$S$104,12,FALSE)*$W4227</f>
        <v>21076.365007047494</v>
      </c>
      <c r="T4227">
        <f>VLOOKUP($R4227,'[3]人物&amp;怪物成长分析'!$B$5:$S$104,13,FALSE)*$W4227</f>
        <v>1286.5225958560536</v>
      </c>
      <c r="U4227">
        <f>VLOOKUP($R4227,'[3]人物&amp;怪物成长分析'!$B$5:$S$104,14,FALSE)*$W4227</f>
        <v>571.78782038046836</v>
      </c>
      <c r="V4227">
        <f>VLOOKUP($R4227,'[3]人物&amp;怪物成长分析'!$B$5:$S$104,17,FALSE)*$W4227</f>
        <v>5972.6295999999993</v>
      </c>
      <c r="W4227" s="1">
        <v>0.49</v>
      </c>
      <c r="X4227">
        <f t="shared" ref="X4227:X4290" si="66">SUMPRODUCT(S4227:V4227,$M$6:$P$6)*1.2</f>
        <v>5678.470896622106</v>
      </c>
    </row>
    <row r="4228" spans="1:24" x14ac:dyDescent="0.15">
      <c r="A4228">
        <v>4227</v>
      </c>
      <c r="B4228">
        <v>22</v>
      </c>
      <c r="C4228">
        <v>6860.6380173913039</v>
      </c>
      <c r="D4228">
        <v>542.22386086956533</v>
      </c>
      <c r="E4228">
        <v>240.9883826086957</v>
      </c>
      <c r="F4228">
        <v>6084.8099999999995</v>
      </c>
      <c r="G4228" s="1">
        <v>0.75</v>
      </c>
      <c r="H4228">
        <v>3751.7677970086957</v>
      </c>
      <c r="Q4228">
        <v>4227</v>
      </c>
      <c r="R4228">
        <v>22</v>
      </c>
      <c r="S4228">
        <f>VLOOKUP($R4228,'[3]人物&amp;怪物成长分析'!$B$5:$S$104,12,FALSE)*$W4228</f>
        <v>6860.6380173913039</v>
      </c>
      <c r="T4228">
        <f>VLOOKUP($R4228,'[3]人物&amp;怪物成长分析'!$B$5:$S$104,13,FALSE)*$W4228</f>
        <v>542.22386086956533</v>
      </c>
      <c r="U4228">
        <f>VLOOKUP($R4228,'[3]人物&amp;怪物成长分析'!$B$5:$S$104,14,FALSE)*$W4228</f>
        <v>240.9883826086957</v>
      </c>
      <c r="V4228">
        <f>VLOOKUP($R4228,'[3]人物&amp;怪物成长分析'!$B$5:$S$104,17,FALSE)*$W4228</f>
        <v>6084.8099999999995</v>
      </c>
      <c r="W4228" s="1">
        <v>0.75</v>
      </c>
      <c r="X4228">
        <f t="shared" si="66"/>
        <v>3751.7677970086957</v>
      </c>
    </row>
    <row r="4229" spans="1:24" x14ac:dyDescent="0.15">
      <c r="A4229">
        <v>4228</v>
      </c>
      <c r="B4229">
        <v>39</v>
      </c>
      <c r="C4229">
        <v>30758.157689594096</v>
      </c>
      <c r="D4229">
        <v>1728.7259982573917</v>
      </c>
      <c r="E4229">
        <v>768.32266589217409</v>
      </c>
      <c r="F4229">
        <v>6792.4791999999998</v>
      </c>
      <c r="G4229" s="1">
        <v>0.52</v>
      </c>
      <c r="H4229">
        <v>7244.1814796799945</v>
      </c>
      <c r="Q4229">
        <v>4228</v>
      </c>
      <c r="R4229">
        <v>39</v>
      </c>
      <c r="S4229">
        <f>VLOOKUP($R4229,'[3]人物&amp;怪物成长分析'!$B$5:$S$104,12,FALSE)*$W4229</f>
        <v>30758.157689594096</v>
      </c>
      <c r="T4229">
        <f>VLOOKUP($R4229,'[3]人物&amp;怪物成长分析'!$B$5:$S$104,13,FALSE)*$W4229</f>
        <v>1728.7259982573917</v>
      </c>
      <c r="U4229">
        <f>VLOOKUP($R4229,'[3]人物&amp;怪物成长分析'!$B$5:$S$104,14,FALSE)*$W4229</f>
        <v>768.32266589217409</v>
      </c>
      <c r="V4229">
        <f>VLOOKUP($R4229,'[3]人物&amp;怪物成长分析'!$B$5:$S$104,17,FALSE)*$W4229</f>
        <v>6792.4791999999998</v>
      </c>
      <c r="W4229" s="1">
        <v>0.52</v>
      </c>
      <c r="X4229">
        <f t="shared" si="66"/>
        <v>7244.1814796799945</v>
      </c>
    </row>
    <row r="4230" spans="1:24" x14ac:dyDescent="0.15">
      <c r="A4230">
        <v>4229</v>
      </c>
      <c r="B4230">
        <v>21</v>
      </c>
      <c r="C4230">
        <v>4246.6233810000022</v>
      </c>
      <c r="D4230">
        <v>345.29292313043499</v>
      </c>
      <c r="E4230">
        <v>153.46352139130443</v>
      </c>
      <c r="F4230">
        <v>4067.4088000000002</v>
      </c>
      <c r="G4230" s="1">
        <v>0.52</v>
      </c>
      <c r="H4230">
        <v>2461.8484461140874</v>
      </c>
      <c r="Q4230">
        <v>4229</v>
      </c>
      <c r="R4230">
        <v>21</v>
      </c>
      <c r="S4230">
        <f>VLOOKUP($R4230,'[3]人物&amp;怪物成长分析'!$B$5:$S$104,12,FALSE)*$W4230</f>
        <v>4246.6233810000022</v>
      </c>
      <c r="T4230">
        <f>VLOOKUP($R4230,'[3]人物&amp;怪物成长分析'!$B$5:$S$104,13,FALSE)*$W4230</f>
        <v>345.29292313043499</v>
      </c>
      <c r="U4230">
        <f>VLOOKUP($R4230,'[3]人物&amp;怪物成长分析'!$B$5:$S$104,14,FALSE)*$W4230</f>
        <v>153.46352139130443</v>
      </c>
      <c r="V4230">
        <f>VLOOKUP($R4230,'[3]人物&amp;怪物成长分析'!$B$5:$S$104,17,FALSE)*$W4230</f>
        <v>4067.4088000000002</v>
      </c>
      <c r="W4230" s="1">
        <v>0.52</v>
      </c>
      <c r="X4230">
        <f t="shared" si="66"/>
        <v>2461.8484461140874</v>
      </c>
    </row>
    <row r="4231" spans="1:24" x14ac:dyDescent="0.15">
      <c r="A4231">
        <v>4230</v>
      </c>
      <c r="B4231">
        <v>23</v>
      </c>
      <c r="C4231">
        <v>6234.530160250838</v>
      </c>
      <c r="D4231">
        <v>479.32319438127104</v>
      </c>
      <c r="E4231">
        <v>213.03253083612049</v>
      </c>
      <c r="F4231">
        <v>5042.5319999999992</v>
      </c>
      <c r="G4231" s="1">
        <v>0.6</v>
      </c>
      <c r="H4231">
        <v>3187.4373739529096</v>
      </c>
      <c r="Q4231">
        <v>4230</v>
      </c>
      <c r="R4231">
        <v>23</v>
      </c>
      <c r="S4231">
        <f>VLOOKUP($R4231,'[3]人物&amp;怪物成长分析'!$B$5:$S$104,12,FALSE)*$W4231</f>
        <v>6234.530160250838</v>
      </c>
      <c r="T4231">
        <f>VLOOKUP($R4231,'[3]人物&amp;怪物成长分析'!$B$5:$S$104,13,FALSE)*$W4231</f>
        <v>479.32319438127104</v>
      </c>
      <c r="U4231">
        <f>VLOOKUP($R4231,'[3]人物&amp;怪物成长分析'!$B$5:$S$104,14,FALSE)*$W4231</f>
        <v>213.03253083612049</v>
      </c>
      <c r="V4231">
        <f>VLOOKUP($R4231,'[3]人物&amp;怪物成长分析'!$B$5:$S$104,17,FALSE)*$W4231</f>
        <v>5042.5319999999992</v>
      </c>
      <c r="W4231" s="1">
        <v>0.6</v>
      </c>
      <c r="X4231">
        <f t="shared" si="66"/>
        <v>3187.4373739529096</v>
      </c>
    </row>
    <row r="4232" spans="1:24" x14ac:dyDescent="0.15">
      <c r="A4232">
        <v>4231</v>
      </c>
      <c r="B4232">
        <v>35</v>
      </c>
      <c r="C4232">
        <v>20783.804872173918</v>
      </c>
      <c r="D4232">
        <v>1279.6467386086958</v>
      </c>
      <c r="E4232">
        <v>568.73188382608714</v>
      </c>
      <c r="F4232">
        <v>6305.8869999999997</v>
      </c>
      <c r="G4232" s="1">
        <v>0.53</v>
      </c>
      <c r="H4232">
        <v>5788.4788767860873</v>
      </c>
      <c r="Q4232">
        <v>4231</v>
      </c>
      <c r="R4232">
        <v>35</v>
      </c>
      <c r="S4232">
        <f>VLOOKUP($R4232,'[3]人物&amp;怪物成长分析'!$B$5:$S$104,12,FALSE)*$W4232</f>
        <v>20783.804872173918</v>
      </c>
      <c r="T4232">
        <f>VLOOKUP($R4232,'[3]人物&amp;怪物成长分析'!$B$5:$S$104,13,FALSE)*$W4232</f>
        <v>1279.6467386086958</v>
      </c>
      <c r="U4232">
        <f>VLOOKUP($R4232,'[3]人物&amp;怪物成长分析'!$B$5:$S$104,14,FALSE)*$W4232</f>
        <v>568.73188382608714</v>
      </c>
      <c r="V4232">
        <f>VLOOKUP($R4232,'[3]人物&amp;怪物成长分析'!$B$5:$S$104,17,FALSE)*$W4232</f>
        <v>6305.8869999999997</v>
      </c>
      <c r="W4232" s="1">
        <v>0.53</v>
      </c>
      <c r="X4232">
        <f t="shared" si="66"/>
        <v>5788.4788767860873</v>
      </c>
    </row>
    <row r="4233" spans="1:24" x14ac:dyDescent="0.15">
      <c r="A4233">
        <v>4232</v>
      </c>
      <c r="B4233">
        <v>48</v>
      </c>
      <c r="C4233">
        <v>54388.010006683842</v>
      </c>
      <c r="D4233">
        <v>2457.793213606958</v>
      </c>
      <c r="E4233">
        <v>1092.3525393808702</v>
      </c>
      <c r="F4233">
        <v>5959.4335999999994</v>
      </c>
      <c r="G4233" s="1">
        <v>0.38</v>
      </c>
      <c r="H4233">
        <v>9302.2482927062192</v>
      </c>
      <c r="Q4233">
        <v>4232</v>
      </c>
      <c r="R4233">
        <v>48</v>
      </c>
      <c r="S4233">
        <f>VLOOKUP($R4233,'[3]人物&amp;怪物成长分析'!$B$5:$S$104,12,FALSE)*$W4233</f>
        <v>54388.010006683842</v>
      </c>
      <c r="T4233">
        <f>VLOOKUP($R4233,'[3]人物&amp;怪物成长分析'!$B$5:$S$104,13,FALSE)*$W4233</f>
        <v>2457.793213606958</v>
      </c>
      <c r="U4233">
        <f>VLOOKUP($R4233,'[3]人物&amp;怪物成长分析'!$B$5:$S$104,14,FALSE)*$W4233</f>
        <v>1092.3525393808702</v>
      </c>
      <c r="V4233">
        <f>VLOOKUP($R4233,'[3]人物&amp;怪物成长分析'!$B$5:$S$104,17,FALSE)*$W4233</f>
        <v>5959.4335999999994</v>
      </c>
      <c r="W4233" s="1">
        <v>0.38</v>
      </c>
      <c r="X4233">
        <f t="shared" si="66"/>
        <v>9302.2482927062192</v>
      </c>
    </row>
    <row r="4234" spans="1:24" x14ac:dyDescent="0.15">
      <c r="A4234">
        <v>4233</v>
      </c>
      <c r="B4234">
        <v>25</v>
      </c>
      <c r="C4234">
        <v>7244.5268525292668</v>
      </c>
      <c r="D4234">
        <v>528.20854013377959</v>
      </c>
      <c r="E4234">
        <v>234.75935117056869</v>
      </c>
      <c r="F4234">
        <v>4942.5750000000007</v>
      </c>
      <c r="G4234" s="1">
        <v>0.55000000000000004</v>
      </c>
      <c r="H4234">
        <v>3279.8693584866232</v>
      </c>
      <c r="Q4234">
        <v>4233</v>
      </c>
      <c r="R4234">
        <v>25</v>
      </c>
      <c r="S4234">
        <f>VLOOKUP($R4234,'[3]人物&amp;怪物成长分析'!$B$5:$S$104,12,FALSE)*$W4234</f>
        <v>7244.5268525292668</v>
      </c>
      <c r="T4234">
        <f>VLOOKUP($R4234,'[3]人物&amp;怪物成长分析'!$B$5:$S$104,13,FALSE)*$W4234</f>
        <v>528.20854013377959</v>
      </c>
      <c r="U4234">
        <f>VLOOKUP($R4234,'[3]人物&amp;怪物成长分析'!$B$5:$S$104,14,FALSE)*$W4234</f>
        <v>234.75935117056869</v>
      </c>
      <c r="V4234">
        <f>VLOOKUP($R4234,'[3]人物&amp;怪物成长分析'!$B$5:$S$104,17,FALSE)*$W4234</f>
        <v>4942.5750000000007</v>
      </c>
      <c r="W4234" s="1">
        <v>0.55000000000000004</v>
      </c>
      <c r="X4234">
        <f t="shared" si="66"/>
        <v>3279.8693584866232</v>
      </c>
    </row>
    <row r="4235" spans="1:24" x14ac:dyDescent="0.15">
      <c r="A4235">
        <v>4234</v>
      </c>
      <c r="B4235">
        <v>49</v>
      </c>
      <c r="C4235">
        <v>88941.339579141262</v>
      </c>
      <c r="D4235">
        <v>3932.1183487406702</v>
      </c>
      <c r="E4235">
        <v>1747.6081549958537</v>
      </c>
      <c r="F4235">
        <v>9105.1001999999989</v>
      </c>
      <c r="G4235" s="1">
        <v>0.56999999999999995</v>
      </c>
      <c r="H4235">
        <v>14799.736985882608</v>
      </c>
      <c r="Q4235">
        <v>4234</v>
      </c>
      <c r="R4235">
        <v>49</v>
      </c>
      <c r="S4235">
        <f>VLOOKUP($R4235,'[3]人物&amp;怪物成长分析'!$B$5:$S$104,12,FALSE)*$W4235</f>
        <v>88941.339579141262</v>
      </c>
      <c r="T4235">
        <f>VLOOKUP($R4235,'[3]人物&amp;怪物成长分析'!$B$5:$S$104,13,FALSE)*$W4235</f>
        <v>3932.1183487406702</v>
      </c>
      <c r="U4235">
        <f>VLOOKUP($R4235,'[3]人物&amp;怪物成长分析'!$B$5:$S$104,14,FALSE)*$W4235</f>
        <v>1747.6081549958537</v>
      </c>
      <c r="V4235">
        <f>VLOOKUP($R4235,'[3]人物&amp;怪物成长分析'!$B$5:$S$104,17,FALSE)*$W4235</f>
        <v>9105.1001999999989</v>
      </c>
      <c r="W4235" s="1">
        <v>0.56999999999999995</v>
      </c>
      <c r="X4235">
        <f t="shared" si="66"/>
        <v>14799.736985882608</v>
      </c>
    </row>
    <row r="4236" spans="1:24" x14ac:dyDescent="0.15">
      <c r="A4236">
        <v>4235</v>
      </c>
      <c r="B4236">
        <v>31</v>
      </c>
      <c r="C4236">
        <v>8114.473984776926</v>
      </c>
      <c r="D4236">
        <v>518.67176982923093</v>
      </c>
      <c r="E4236">
        <v>230.52078659076929</v>
      </c>
      <c r="F4236">
        <v>3327.3353999999999</v>
      </c>
      <c r="G4236" s="1">
        <v>0.31</v>
      </c>
      <c r="H4236">
        <v>2646.0786621732923</v>
      </c>
      <c r="Q4236">
        <v>4235</v>
      </c>
      <c r="R4236">
        <v>31</v>
      </c>
      <c r="S4236">
        <f>VLOOKUP($R4236,'[3]人物&amp;怪物成长分析'!$B$5:$S$104,12,FALSE)*$W4236</f>
        <v>8114.473984776926</v>
      </c>
      <c r="T4236">
        <f>VLOOKUP($R4236,'[3]人物&amp;怪物成长分析'!$B$5:$S$104,13,FALSE)*$W4236</f>
        <v>518.67176982923093</v>
      </c>
      <c r="U4236">
        <f>VLOOKUP($R4236,'[3]人物&amp;怪物成长分析'!$B$5:$S$104,14,FALSE)*$W4236</f>
        <v>230.52078659076929</v>
      </c>
      <c r="V4236">
        <f>VLOOKUP($R4236,'[3]人物&amp;怪物成长分析'!$B$5:$S$104,17,FALSE)*$W4236</f>
        <v>3327.3353999999999</v>
      </c>
      <c r="W4236" s="1">
        <v>0.31</v>
      </c>
      <c r="X4236">
        <f t="shared" si="66"/>
        <v>2646.0786621732923</v>
      </c>
    </row>
    <row r="4237" spans="1:24" x14ac:dyDescent="0.15">
      <c r="A4237">
        <v>4236</v>
      </c>
      <c r="B4237">
        <v>29</v>
      </c>
      <c r="C4237">
        <v>12943.845402560875</v>
      </c>
      <c r="D4237">
        <v>855.39868653913084</v>
      </c>
      <c r="E4237">
        <v>380.17719401739157</v>
      </c>
      <c r="F4237">
        <v>6293.6571999999996</v>
      </c>
      <c r="G4237" s="1">
        <v>0.62</v>
      </c>
      <c r="H4237">
        <v>4671.8077735907491</v>
      </c>
      <c r="Q4237">
        <v>4236</v>
      </c>
      <c r="R4237">
        <v>29</v>
      </c>
      <c r="S4237">
        <f>VLOOKUP($R4237,'[3]人物&amp;怪物成长分析'!$B$5:$S$104,12,FALSE)*$W4237</f>
        <v>12943.845402560875</v>
      </c>
      <c r="T4237">
        <f>VLOOKUP($R4237,'[3]人物&amp;怪物成长分析'!$B$5:$S$104,13,FALSE)*$W4237</f>
        <v>855.39868653913084</v>
      </c>
      <c r="U4237">
        <f>VLOOKUP($R4237,'[3]人物&amp;怪物成长分析'!$B$5:$S$104,14,FALSE)*$W4237</f>
        <v>380.17719401739157</v>
      </c>
      <c r="V4237">
        <f>VLOOKUP($R4237,'[3]人物&amp;怪物成长分析'!$B$5:$S$104,17,FALSE)*$W4237</f>
        <v>6293.6571999999996</v>
      </c>
      <c r="W4237" s="1">
        <v>0.62</v>
      </c>
      <c r="X4237">
        <f t="shared" si="66"/>
        <v>4671.8077735907491</v>
      </c>
    </row>
    <row r="4238" spans="1:24" x14ac:dyDescent="0.15">
      <c r="A4238">
        <v>4237</v>
      </c>
      <c r="B4238">
        <v>50</v>
      </c>
      <c r="C4238">
        <v>121339.18101913048</v>
      </c>
      <c r="D4238">
        <v>5250.2530248662224</v>
      </c>
      <c r="E4238">
        <v>2333.4457888294323</v>
      </c>
      <c r="F4238">
        <v>11548.15</v>
      </c>
      <c r="G4238" s="1">
        <v>0.71</v>
      </c>
      <c r="H4238">
        <v>19636.36446535305</v>
      </c>
      <c r="Q4238">
        <v>4237</v>
      </c>
      <c r="R4238">
        <v>50</v>
      </c>
      <c r="S4238">
        <f>VLOOKUP($R4238,'[3]人物&amp;怪物成长分析'!$B$5:$S$104,12,FALSE)*$W4238</f>
        <v>121339.18101913048</v>
      </c>
      <c r="T4238">
        <f>VLOOKUP($R4238,'[3]人物&amp;怪物成长分析'!$B$5:$S$104,13,FALSE)*$W4238</f>
        <v>5250.2530248662224</v>
      </c>
      <c r="U4238">
        <f>VLOOKUP($R4238,'[3]人物&amp;怪物成长分析'!$B$5:$S$104,14,FALSE)*$W4238</f>
        <v>2333.4457888294323</v>
      </c>
      <c r="V4238">
        <f>VLOOKUP($R4238,'[3]人物&amp;怪物成长分析'!$B$5:$S$104,17,FALSE)*$W4238</f>
        <v>11548.15</v>
      </c>
      <c r="W4238" s="1">
        <v>0.71</v>
      </c>
      <c r="X4238">
        <f t="shared" si="66"/>
        <v>19636.36446535305</v>
      </c>
    </row>
    <row r="4239" spans="1:24" x14ac:dyDescent="0.15">
      <c r="A4239">
        <v>4238</v>
      </c>
      <c r="B4239">
        <v>35</v>
      </c>
      <c r="C4239">
        <v>30979.63367739131</v>
      </c>
      <c r="D4239">
        <v>1907.3979688695654</v>
      </c>
      <c r="E4239">
        <v>847.73243060869595</v>
      </c>
      <c r="F4239">
        <v>9399.3410000000003</v>
      </c>
      <c r="G4239" s="1">
        <v>0.79</v>
      </c>
      <c r="H4239">
        <v>8628.1100238886957</v>
      </c>
      <c r="Q4239">
        <v>4238</v>
      </c>
      <c r="R4239">
        <v>35</v>
      </c>
      <c r="S4239">
        <f>VLOOKUP($R4239,'[3]人物&amp;怪物成长分析'!$B$5:$S$104,12,FALSE)*$W4239</f>
        <v>30979.63367739131</v>
      </c>
      <c r="T4239">
        <f>VLOOKUP($R4239,'[3]人物&amp;怪物成长分析'!$B$5:$S$104,13,FALSE)*$W4239</f>
        <v>1907.3979688695654</v>
      </c>
      <c r="U4239">
        <f>VLOOKUP($R4239,'[3]人物&amp;怪物成长分析'!$B$5:$S$104,14,FALSE)*$W4239</f>
        <v>847.73243060869595</v>
      </c>
      <c r="V4239">
        <f>VLOOKUP($R4239,'[3]人物&amp;怪物成长分析'!$B$5:$S$104,17,FALSE)*$W4239</f>
        <v>9399.3410000000003</v>
      </c>
      <c r="W4239" s="1">
        <v>0.79</v>
      </c>
      <c r="X4239">
        <f t="shared" si="66"/>
        <v>8628.1100238886957</v>
      </c>
    </row>
    <row r="4240" spans="1:24" x14ac:dyDescent="0.15">
      <c r="A4240">
        <v>4239</v>
      </c>
      <c r="B4240">
        <v>35</v>
      </c>
      <c r="C4240">
        <v>25097.424751304352</v>
      </c>
      <c r="D4240">
        <v>1545.2337975652176</v>
      </c>
      <c r="E4240">
        <v>686.77057669565238</v>
      </c>
      <c r="F4240">
        <v>7614.6559999999999</v>
      </c>
      <c r="G4240" s="1">
        <v>0.64</v>
      </c>
      <c r="H4240">
        <v>6989.8612851756534</v>
      </c>
      <c r="Q4240">
        <v>4239</v>
      </c>
      <c r="R4240">
        <v>35</v>
      </c>
      <c r="S4240">
        <f>VLOOKUP($R4240,'[3]人物&amp;怪物成长分析'!$B$5:$S$104,12,FALSE)*$W4240</f>
        <v>25097.424751304352</v>
      </c>
      <c r="T4240">
        <f>VLOOKUP($R4240,'[3]人物&amp;怪物成长分析'!$B$5:$S$104,13,FALSE)*$W4240</f>
        <v>1545.2337975652176</v>
      </c>
      <c r="U4240">
        <f>VLOOKUP($R4240,'[3]人物&amp;怪物成长分析'!$B$5:$S$104,14,FALSE)*$W4240</f>
        <v>686.77057669565238</v>
      </c>
      <c r="V4240">
        <f>VLOOKUP($R4240,'[3]人物&amp;怪物成长分析'!$B$5:$S$104,17,FALSE)*$W4240</f>
        <v>7614.6559999999999</v>
      </c>
      <c r="W4240" s="1">
        <v>0.64</v>
      </c>
      <c r="X4240">
        <f t="shared" si="66"/>
        <v>6989.8612851756534</v>
      </c>
    </row>
    <row r="4241" spans="1:24" x14ac:dyDescent="0.15">
      <c r="A4241">
        <v>4240</v>
      </c>
      <c r="B4241">
        <v>39</v>
      </c>
      <c r="C4241">
        <v>20111.1031047346</v>
      </c>
      <c r="D4241">
        <v>1130.3208450144484</v>
      </c>
      <c r="E4241">
        <v>502.3648200064215</v>
      </c>
      <c r="F4241">
        <v>4441.2363999999998</v>
      </c>
      <c r="G4241" s="1">
        <v>0.34</v>
      </c>
      <c r="H4241">
        <v>4736.5801982523044</v>
      </c>
      <c r="Q4241">
        <v>4240</v>
      </c>
      <c r="R4241">
        <v>39</v>
      </c>
      <c r="S4241">
        <f>VLOOKUP($R4241,'[3]人物&amp;怪物成长分析'!$B$5:$S$104,12,FALSE)*$W4241</f>
        <v>20111.1031047346</v>
      </c>
      <c r="T4241">
        <f>VLOOKUP($R4241,'[3]人物&amp;怪物成长分析'!$B$5:$S$104,13,FALSE)*$W4241</f>
        <v>1130.3208450144484</v>
      </c>
      <c r="U4241">
        <f>VLOOKUP($R4241,'[3]人物&amp;怪物成长分析'!$B$5:$S$104,14,FALSE)*$W4241</f>
        <v>502.3648200064215</v>
      </c>
      <c r="V4241">
        <f>VLOOKUP($R4241,'[3]人物&amp;怪物成长分析'!$B$5:$S$104,17,FALSE)*$W4241</f>
        <v>4441.2363999999998</v>
      </c>
      <c r="W4241" s="1">
        <v>0.34</v>
      </c>
      <c r="X4241">
        <f t="shared" si="66"/>
        <v>4736.5801982523044</v>
      </c>
    </row>
    <row r="4242" spans="1:24" x14ac:dyDescent="0.15">
      <c r="A4242">
        <v>4241</v>
      </c>
      <c r="B4242">
        <v>33</v>
      </c>
      <c r="C4242">
        <v>17429.666061958207</v>
      </c>
      <c r="D4242">
        <v>1092.7369322939805</v>
      </c>
      <c r="E4242">
        <v>485.66085879732481</v>
      </c>
      <c r="F4242">
        <v>6110.4348</v>
      </c>
      <c r="G4242" s="1">
        <v>0.54</v>
      </c>
      <c r="H4242">
        <v>5223.7587186835599</v>
      </c>
      <c r="Q4242">
        <v>4241</v>
      </c>
      <c r="R4242">
        <v>33</v>
      </c>
      <c r="S4242">
        <f>VLOOKUP($R4242,'[3]人物&amp;怪物成长分析'!$B$5:$S$104,12,FALSE)*$W4242</f>
        <v>17429.666061958207</v>
      </c>
      <c r="T4242">
        <f>VLOOKUP($R4242,'[3]人物&amp;怪物成长分析'!$B$5:$S$104,13,FALSE)*$W4242</f>
        <v>1092.7369322939805</v>
      </c>
      <c r="U4242">
        <f>VLOOKUP($R4242,'[3]人物&amp;怪物成长分析'!$B$5:$S$104,14,FALSE)*$W4242</f>
        <v>485.66085879732481</v>
      </c>
      <c r="V4242">
        <f>VLOOKUP($R4242,'[3]人物&amp;怪物成长分析'!$B$5:$S$104,17,FALSE)*$W4242</f>
        <v>6110.4348</v>
      </c>
      <c r="W4242" s="1">
        <v>0.54</v>
      </c>
      <c r="X4242">
        <f t="shared" si="66"/>
        <v>5223.7587186835599</v>
      </c>
    </row>
    <row r="4243" spans="1:24" x14ac:dyDescent="0.15">
      <c r="A4243">
        <v>4242</v>
      </c>
      <c r="B4243">
        <v>37</v>
      </c>
      <c r="C4243">
        <v>33106.332351447003</v>
      </c>
      <c r="D4243">
        <v>1964.7451610376925</v>
      </c>
      <c r="E4243">
        <v>873.2200715723078</v>
      </c>
      <c r="F4243">
        <v>8611.3241999999991</v>
      </c>
      <c r="G4243" s="1">
        <v>0.69</v>
      </c>
      <c r="H4243">
        <v>8508.0825056014564</v>
      </c>
      <c r="Q4243">
        <v>4242</v>
      </c>
      <c r="R4243">
        <v>37</v>
      </c>
      <c r="S4243">
        <f>VLOOKUP($R4243,'[3]人物&amp;怪物成长分析'!$B$5:$S$104,12,FALSE)*$W4243</f>
        <v>33106.332351447003</v>
      </c>
      <c r="T4243">
        <f>VLOOKUP($R4243,'[3]人物&amp;怪物成长分析'!$B$5:$S$104,13,FALSE)*$W4243</f>
        <v>1964.7451610376925</v>
      </c>
      <c r="U4243">
        <f>VLOOKUP($R4243,'[3]人物&amp;怪物成长分析'!$B$5:$S$104,14,FALSE)*$W4243</f>
        <v>873.2200715723078</v>
      </c>
      <c r="V4243">
        <f>VLOOKUP($R4243,'[3]人物&amp;怪物成长分析'!$B$5:$S$104,17,FALSE)*$W4243</f>
        <v>8611.3241999999991</v>
      </c>
      <c r="W4243" s="1">
        <v>0.69</v>
      </c>
      <c r="X4243">
        <f t="shared" si="66"/>
        <v>8508.0825056014564</v>
      </c>
    </row>
    <row r="4244" spans="1:24" x14ac:dyDescent="0.15">
      <c r="A4244">
        <v>4243</v>
      </c>
      <c r="B4244">
        <v>40</v>
      </c>
      <c r="C4244">
        <v>23094.582936080275</v>
      </c>
      <c r="D4244">
        <v>1264.3019855518398</v>
      </c>
      <c r="E4244">
        <v>561.91199357859557</v>
      </c>
      <c r="F4244">
        <v>4673.7599999999993</v>
      </c>
      <c r="G4244" s="1">
        <v>0.35</v>
      </c>
      <c r="H4244">
        <v>5206.8908358883755</v>
      </c>
      <c r="Q4244">
        <v>4243</v>
      </c>
      <c r="R4244">
        <v>40</v>
      </c>
      <c r="S4244">
        <f>VLOOKUP($R4244,'[3]人物&amp;怪物成长分析'!$B$5:$S$104,12,FALSE)*$W4244</f>
        <v>23094.582936080275</v>
      </c>
      <c r="T4244">
        <f>VLOOKUP($R4244,'[3]人物&amp;怪物成长分析'!$B$5:$S$104,13,FALSE)*$W4244</f>
        <v>1264.3019855518398</v>
      </c>
      <c r="U4244">
        <f>VLOOKUP($R4244,'[3]人物&amp;怪物成长分析'!$B$5:$S$104,14,FALSE)*$W4244</f>
        <v>561.91199357859557</v>
      </c>
      <c r="V4244">
        <f>VLOOKUP($R4244,'[3]人物&amp;怪物成长分析'!$B$5:$S$104,17,FALSE)*$W4244</f>
        <v>4673.7599999999993</v>
      </c>
      <c r="W4244" s="1">
        <v>0.35</v>
      </c>
      <c r="X4244">
        <f t="shared" si="66"/>
        <v>5206.8908358883755</v>
      </c>
    </row>
    <row r="4245" spans="1:24" x14ac:dyDescent="0.15">
      <c r="A4245">
        <v>4244</v>
      </c>
      <c r="B4245">
        <v>47</v>
      </c>
      <c r="C4245">
        <v>47165.852310669041</v>
      </c>
      <c r="D4245">
        <v>2179.5703439719068</v>
      </c>
      <c r="E4245">
        <v>968.69793065418094</v>
      </c>
      <c r="F4245">
        <v>5540.9687999999996</v>
      </c>
      <c r="G4245" s="1">
        <v>0.36</v>
      </c>
      <c r="H4245">
        <v>8302.5981108634187</v>
      </c>
      <c r="Q4245">
        <v>4244</v>
      </c>
      <c r="R4245">
        <v>47</v>
      </c>
      <c r="S4245">
        <f>VLOOKUP($R4245,'[3]人物&amp;怪物成长分析'!$B$5:$S$104,12,FALSE)*$W4245</f>
        <v>47165.852310669041</v>
      </c>
      <c r="T4245">
        <f>VLOOKUP($R4245,'[3]人物&amp;怪物成长分析'!$B$5:$S$104,13,FALSE)*$W4245</f>
        <v>2179.5703439719068</v>
      </c>
      <c r="U4245">
        <f>VLOOKUP($R4245,'[3]人物&amp;怪物成长分析'!$B$5:$S$104,14,FALSE)*$W4245</f>
        <v>968.69793065418094</v>
      </c>
      <c r="V4245">
        <f>VLOOKUP($R4245,'[3]人物&amp;怪物成长分析'!$B$5:$S$104,17,FALSE)*$W4245</f>
        <v>5540.9687999999996</v>
      </c>
      <c r="W4245" s="1">
        <v>0.36</v>
      </c>
      <c r="X4245">
        <f t="shared" si="66"/>
        <v>8302.5981108634187</v>
      </c>
    </row>
    <row r="4246" spans="1:24" x14ac:dyDescent="0.15">
      <c r="A4246">
        <v>4245</v>
      </c>
      <c r="B4246">
        <v>33</v>
      </c>
      <c r="C4246">
        <v>12265.320562118737</v>
      </c>
      <c r="D4246">
        <v>768.96302642909745</v>
      </c>
      <c r="E4246">
        <v>341.76134507959893</v>
      </c>
      <c r="F4246">
        <v>4299.9355999999998</v>
      </c>
      <c r="G4246" s="1">
        <v>0.38</v>
      </c>
      <c r="H4246">
        <v>3675.9783575921347</v>
      </c>
      <c r="Q4246">
        <v>4245</v>
      </c>
      <c r="R4246">
        <v>33</v>
      </c>
      <c r="S4246">
        <f>VLOOKUP($R4246,'[3]人物&amp;怪物成长分析'!$B$5:$S$104,12,FALSE)*$W4246</f>
        <v>12265.320562118737</v>
      </c>
      <c r="T4246">
        <f>VLOOKUP($R4246,'[3]人物&amp;怪物成长分析'!$B$5:$S$104,13,FALSE)*$W4246</f>
        <v>768.96302642909745</v>
      </c>
      <c r="U4246">
        <f>VLOOKUP($R4246,'[3]人物&amp;怪物成长分析'!$B$5:$S$104,14,FALSE)*$W4246</f>
        <v>341.76134507959893</v>
      </c>
      <c r="V4246">
        <f>VLOOKUP($R4246,'[3]人物&amp;怪物成长分析'!$B$5:$S$104,17,FALSE)*$W4246</f>
        <v>4299.9355999999998</v>
      </c>
      <c r="W4246" s="1">
        <v>0.38</v>
      </c>
      <c r="X4246">
        <f t="shared" si="66"/>
        <v>3675.9783575921347</v>
      </c>
    </row>
    <row r="4247" spans="1:24" x14ac:dyDescent="0.15">
      <c r="A4247">
        <v>4246</v>
      </c>
      <c r="B4247">
        <v>32</v>
      </c>
      <c r="C4247">
        <v>16601.313274880271</v>
      </c>
      <c r="D4247">
        <v>1050.7520752025421</v>
      </c>
      <c r="E4247">
        <v>467.0009223122409</v>
      </c>
      <c r="F4247">
        <v>6283.9535999999989</v>
      </c>
      <c r="G4247" s="1">
        <v>0.56999999999999995</v>
      </c>
      <c r="H4247">
        <v>5182.0197030119925</v>
      </c>
      <c r="Q4247">
        <v>4246</v>
      </c>
      <c r="R4247">
        <v>32</v>
      </c>
      <c r="S4247">
        <f>VLOOKUP($R4247,'[3]人物&amp;怪物成长分析'!$B$5:$S$104,12,FALSE)*$W4247</f>
        <v>16601.313274880271</v>
      </c>
      <c r="T4247">
        <f>VLOOKUP($R4247,'[3]人物&amp;怪物成长分析'!$B$5:$S$104,13,FALSE)*$W4247</f>
        <v>1050.7520752025421</v>
      </c>
      <c r="U4247">
        <f>VLOOKUP($R4247,'[3]人物&amp;怪物成长分析'!$B$5:$S$104,14,FALSE)*$W4247</f>
        <v>467.0009223122409</v>
      </c>
      <c r="V4247">
        <f>VLOOKUP($R4247,'[3]人物&amp;怪物成长分析'!$B$5:$S$104,17,FALSE)*$W4247</f>
        <v>6283.9535999999989</v>
      </c>
      <c r="W4247" s="1">
        <v>0.56999999999999995</v>
      </c>
      <c r="X4247">
        <f t="shared" si="66"/>
        <v>5182.0197030119925</v>
      </c>
    </row>
    <row r="4248" spans="1:24" x14ac:dyDescent="0.15">
      <c r="A4248">
        <v>4247</v>
      </c>
      <c r="B4248">
        <v>31</v>
      </c>
      <c r="C4248">
        <v>9946.7745619846191</v>
      </c>
      <c r="D4248">
        <v>635.79120172615399</v>
      </c>
      <c r="E4248">
        <v>282.57386743384626</v>
      </c>
      <c r="F4248">
        <v>4078.6692000000003</v>
      </c>
      <c r="G4248" s="1">
        <v>0.38</v>
      </c>
      <c r="H4248">
        <v>3243.5802955672625</v>
      </c>
      <c r="Q4248">
        <v>4247</v>
      </c>
      <c r="R4248">
        <v>31</v>
      </c>
      <c r="S4248">
        <f>VLOOKUP($R4248,'[3]人物&amp;怪物成长分析'!$B$5:$S$104,12,FALSE)*$W4248</f>
        <v>9946.7745619846191</v>
      </c>
      <c r="T4248">
        <f>VLOOKUP($R4248,'[3]人物&amp;怪物成长分析'!$B$5:$S$104,13,FALSE)*$W4248</f>
        <v>635.79120172615399</v>
      </c>
      <c r="U4248">
        <f>VLOOKUP($R4248,'[3]人物&amp;怪物成长分析'!$B$5:$S$104,14,FALSE)*$W4248</f>
        <v>282.57386743384626</v>
      </c>
      <c r="V4248">
        <f>VLOOKUP($R4248,'[3]人物&amp;怪物成长分析'!$B$5:$S$104,17,FALSE)*$W4248</f>
        <v>4078.6692000000003</v>
      </c>
      <c r="W4248" s="1">
        <v>0.38</v>
      </c>
      <c r="X4248">
        <f t="shared" si="66"/>
        <v>3243.5802955672625</v>
      </c>
    </row>
    <row r="4249" spans="1:24" x14ac:dyDescent="0.15">
      <c r="A4249">
        <v>4248</v>
      </c>
      <c r="B4249">
        <v>43</v>
      </c>
      <c r="C4249">
        <v>36873.547177441069</v>
      </c>
      <c r="D4249">
        <v>1871.6174545647493</v>
      </c>
      <c r="E4249">
        <v>831.82997980655546</v>
      </c>
      <c r="F4249">
        <v>5833.078199999999</v>
      </c>
      <c r="G4249" s="1">
        <v>0.41</v>
      </c>
      <c r="H4249">
        <v>7393.963091362737</v>
      </c>
      <c r="Q4249">
        <v>4248</v>
      </c>
      <c r="R4249">
        <v>43</v>
      </c>
      <c r="S4249">
        <f>VLOOKUP($R4249,'[3]人物&amp;怪物成长分析'!$B$5:$S$104,12,FALSE)*$W4249</f>
        <v>36873.547177441069</v>
      </c>
      <c r="T4249">
        <f>VLOOKUP($R4249,'[3]人物&amp;怪物成长分析'!$B$5:$S$104,13,FALSE)*$W4249</f>
        <v>1871.6174545647493</v>
      </c>
      <c r="U4249">
        <f>VLOOKUP($R4249,'[3]人物&amp;怪物成长分析'!$B$5:$S$104,14,FALSE)*$W4249</f>
        <v>831.82997980655546</v>
      </c>
      <c r="V4249">
        <f>VLOOKUP($R4249,'[3]人物&amp;怪物成长分析'!$B$5:$S$104,17,FALSE)*$W4249</f>
        <v>5833.078199999999</v>
      </c>
      <c r="W4249" s="1">
        <v>0.41</v>
      </c>
      <c r="X4249">
        <f t="shared" si="66"/>
        <v>7393.963091362737</v>
      </c>
    </row>
    <row r="4250" spans="1:24" x14ac:dyDescent="0.15">
      <c r="A4250">
        <v>4249</v>
      </c>
      <c r="B4250">
        <v>34</v>
      </c>
      <c r="C4250">
        <v>26372.297769309032</v>
      </c>
      <c r="D4250">
        <v>1638.2462706325089</v>
      </c>
      <c r="E4250">
        <v>728.10945361444828</v>
      </c>
      <c r="F4250">
        <v>8589.0023999999994</v>
      </c>
      <c r="G4250" s="1">
        <v>0.74</v>
      </c>
      <c r="H4250">
        <v>7609.8101412231817</v>
      </c>
      <c r="Q4250">
        <v>4249</v>
      </c>
      <c r="R4250">
        <v>34</v>
      </c>
      <c r="S4250">
        <f>VLOOKUP($R4250,'[3]人物&amp;怪物成长分析'!$B$5:$S$104,12,FALSE)*$W4250</f>
        <v>26372.297769309032</v>
      </c>
      <c r="T4250">
        <f>VLOOKUP($R4250,'[3]人物&amp;怪物成长分析'!$B$5:$S$104,13,FALSE)*$W4250</f>
        <v>1638.2462706325089</v>
      </c>
      <c r="U4250">
        <f>VLOOKUP($R4250,'[3]人物&amp;怪物成长分析'!$B$5:$S$104,14,FALSE)*$W4250</f>
        <v>728.10945361444828</v>
      </c>
      <c r="V4250">
        <f>VLOOKUP($R4250,'[3]人物&amp;怪物成长分析'!$B$5:$S$104,17,FALSE)*$W4250</f>
        <v>8589.0023999999994</v>
      </c>
      <c r="W4250" s="1">
        <v>0.74</v>
      </c>
      <c r="X4250">
        <f t="shared" si="66"/>
        <v>7609.8101412231817</v>
      </c>
    </row>
    <row r="4251" spans="1:24" x14ac:dyDescent="0.15">
      <c r="A4251">
        <v>4250</v>
      </c>
      <c r="B4251">
        <v>41</v>
      </c>
      <c r="C4251">
        <v>50628.400380385414</v>
      </c>
      <c r="D4251">
        <v>2701.1927892600011</v>
      </c>
      <c r="E4251">
        <v>1200.5301285600003</v>
      </c>
      <c r="F4251">
        <v>9414.8705999999984</v>
      </c>
      <c r="G4251" s="1">
        <v>0.69</v>
      </c>
      <c r="H4251">
        <v>10953.497924442499</v>
      </c>
      <c r="Q4251">
        <v>4250</v>
      </c>
      <c r="R4251">
        <v>41</v>
      </c>
      <c r="S4251">
        <f>VLOOKUP($R4251,'[3]人物&amp;怪物成长分析'!$B$5:$S$104,12,FALSE)*$W4251</f>
        <v>50628.400380385414</v>
      </c>
      <c r="T4251">
        <f>VLOOKUP($R4251,'[3]人物&amp;怪物成长分析'!$B$5:$S$104,13,FALSE)*$W4251</f>
        <v>2701.1927892600011</v>
      </c>
      <c r="U4251">
        <f>VLOOKUP($R4251,'[3]人物&amp;怪物成长分析'!$B$5:$S$104,14,FALSE)*$W4251</f>
        <v>1200.5301285600003</v>
      </c>
      <c r="V4251">
        <f>VLOOKUP($R4251,'[3]人物&amp;怪物成长分析'!$B$5:$S$104,17,FALSE)*$W4251</f>
        <v>9414.8705999999984</v>
      </c>
      <c r="W4251" s="1">
        <v>0.69</v>
      </c>
      <c r="X4251">
        <f t="shared" si="66"/>
        <v>10953.497924442499</v>
      </c>
    </row>
    <row r="4252" spans="1:24" x14ac:dyDescent="0.15">
      <c r="A4252">
        <v>4251</v>
      </c>
      <c r="B4252">
        <v>36</v>
      </c>
      <c r="C4252">
        <v>24087.274293768569</v>
      </c>
      <c r="D4252">
        <v>1470.3115381212044</v>
      </c>
      <c r="E4252">
        <v>653.4717947205354</v>
      </c>
      <c r="F4252">
        <v>6825.8624</v>
      </c>
      <c r="G4252" s="1">
        <v>0.56000000000000005</v>
      </c>
      <c r="H4252">
        <v>6489.6810247109788</v>
      </c>
      <c r="Q4252">
        <v>4251</v>
      </c>
      <c r="R4252">
        <v>36</v>
      </c>
      <c r="S4252">
        <f>VLOOKUP($R4252,'[3]人物&amp;怪物成长分析'!$B$5:$S$104,12,FALSE)*$W4252</f>
        <v>24087.274293768569</v>
      </c>
      <c r="T4252">
        <f>VLOOKUP($R4252,'[3]人物&amp;怪物成长分析'!$B$5:$S$104,13,FALSE)*$W4252</f>
        <v>1470.3115381212044</v>
      </c>
      <c r="U4252">
        <f>VLOOKUP($R4252,'[3]人物&amp;怪物成长分析'!$B$5:$S$104,14,FALSE)*$W4252</f>
        <v>653.4717947205354</v>
      </c>
      <c r="V4252">
        <f>VLOOKUP($R4252,'[3]人物&amp;怪物成长分析'!$B$5:$S$104,17,FALSE)*$W4252</f>
        <v>6825.8624</v>
      </c>
      <c r="W4252" s="1">
        <v>0.56000000000000005</v>
      </c>
      <c r="X4252">
        <f t="shared" si="66"/>
        <v>6489.6810247109788</v>
      </c>
    </row>
    <row r="4253" spans="1:24" x14ac:dyDescent="0.15">
      <c r="A4253">
        <v>4252</v>
      </c>
      <c r="B4253">
        <v>19</v>
      </c>
      <c r="C4253">
        <v>3782.7859420760865</v>
      </c>
      <c r="D4253">
        <v>326.37577930434787</v>
      </c>
      <c r="E4253">
        <v>145.05590191304353</v>
      </c>
      <c r="F4253">
        <v>4271.3993999999993</v>
      </c>
      <c r="G4253" s="1">
        <v>0.59</v>
      </c>
      <c r="H4253">
        <v>2490.0226978805213</v>
      </c>
      <c r="Q4253">
        <v>4252</v>
      </c>
      <c r="R4253">
        <v>19</v>
      </c>
      <c r="S4253">
        <f>VLOOKUP($R4253,'[3]人物&amp;怪物成长分析'!$B$5:$S$104,12,FALSE)*$W4253</f>
        <v>3782.7859420760865</v>
      </c>
      <c r="T4253">
        <f>VLOOKUP($R4253,'[3]人物&amp;怪物成长分析'!$B$5:$S$104,13,FALSE)*$W4253</f>
        <v>326.37577930434787</v>
      </c>
      <c r="U4253">
        <f>VLOOKUP($R4253,'[3]人物&amp;怪物成长分析'!$B$5:$S$104,14,FALSE)*$W4253</f>
        <v>145.05590191304353</v>
      </c>
      <c r="V4253">
        <f>VLOOKUP($R4253,'[3]人物&amp;怪物成长分析'!$B$5:$S$104,17,FALSE)*$W4253</f>
        <v>4271.3993999999993</v>
      </c>
      <c r="W4253" s="1">
        <v>0.59</v>
      </c>
      <c r="X4253">
        <f t="shared" si="66"/>
        <v>2490.0226978805213</v>
      </c>
    </row>
    <row r="4254" spans="1:24" x14ac:dyDescent="0.15">
      <c r="A4254">
        <v>4253</v>
      </c>
      <c r="B4254">
        <v>36</v>
      </c>
      <c r="C4254">
        <v>12903.896943090303</v>
      </c>
      <c r="D4254">
        <v>787.66689542207371</v>
      </c>
      <c r="E4254">
        <v>350.07417574314388</v>
      </c>
      <c r="F4254">
        <v>3656.7119999999995</v>
      </c>
      <c r="G4254" s="1">
        <v>0.3</v>
      </c>
      <c r="H4254">
        <v>3476.6148346665955</v>
      </c>
      <c r="Q4254">
        <v>4253</v>
      </c>
      <c r="R4254">
        <v>36</v>
      </c>
      <c r="S4254">
        <f>VLOOKUP($R4254,'[3]人物&amp;怪物成长分析'!$B$5:$S$104,12,FALSE)*$W4254</f>
        <v>12903.896943090303</v>
      </c>
      <c r="T4254">
        <f>VLOOKUP($R4254,'[3]人物&amp;怪物成长分析'!$B$5:$S$104,13,FALSE)*$W4254</f>
        <v>787.66689542207371</v>
      </c>
      <c r="U4254">
        <f>VLOOKUP($R4254,'[3]人物&amp;怪物成长分析'!$B$5:$S$104,14,FALSE)*$W4254</f>
        <v>350.07417574314388</v>
      </c>
      <c r="V4254">
        <f>VLOOKUP($R4254,'[3]人物&amp;怪物成长分析'!$B$5:$S$104,17,FALSE)*$W4254</f>
        <v>3656.7119999999995</v>
      </c>
      <c r="W4254" s="1">
        <v>0.3</v>
      </c>
      <c r="X4254">
        <f t="shared" si="66"/>
        <v>3476.6148346665955</v>
      </c>
    </row>
    <row r="4255" spans="1:24" x14ac:dyDescent="0.15">
      <c r="A4255">
        <v>4254</v>
      </c>
      <c r="B4255">
        <v>37</v>
      </c>
      <c r="C4255">
        <v>27828.511251940959</v>
      </c>
      <c r="D4255">
        <v>1651.5249179737125</v>
      </c>
      <c r="E4255">
        <v>734.01107465498342</v>
      </c>
      <c r="F4255">
        <v>7238.5043999999998</v>
      </c>
      <c r="G4255" s="1">
        <v>0.57999999999999996</v>
      </c>
      <c r="H4255">
        <v>7151.7215264476008</v>
      </c>
      <c r="Q4255">
        <v>4254</v>
      </c>
      <c r="R4255">
        <v>37</v>
      </c>
      <c r="S4255">
        <f>VLOOKUP($R4255,'[3]人物&amp;怪物成长分析'!$B$5:$S$104,12,FALSE)*$W4255</f>
        <v>27828.511251940959</v>
      </c>
      <c r="T4255">
        <f>VLOOKUP($R4255,'[3]人物&amp;怪物成长分析'!$B$5:$S$104,13,FALSE)*$W4255</f>
        <v>1651.5249179737125</v>
      </c>
      <c r="U4255">
        <f>VLOOKUP($R4255,'[3]人物&amp;怪物成长分析'!$B$5:$S$104,14,FALSE)*$W4255</f>
        <v>734.01107465498342</v>
      </c>
      <c r="V4255">
        <f>VLOOKUP($R4255,'[3]人物&amp;怪物成长分析'!$B$5:$S$104,17,FALSE)*$W4255</f>
        <v>7238.5043999999998</v>
      </c>
      <c r="W4255" s="1">
        <v>0.57999999999999996</v>
      </c>
      <c r="X4255">
        <f t="shared" si="66"/>
        <v>7151.7215264476008</v>
      </c>
    </row>
    <row r="4256" spans="1:24" x14ac:dyDescent="0.15">
      <c r="A4256">
        <v>4255</v>
      </c>
      <c r="B4256">
        <v>34</v>
      </c>
      <c r="C4256">
        <v>12829.766482366556</v>
      </c>
      <c r="D4256">
        <v>796.98467219959889</v>
      </c>
      <c r="E4256">
        <v>354.21540986648836</v>
      </c>
      <c r="F4256">
        <v>4178.4336000000003</v>
      </c>
      <c r="G4256" s="1">
        <v>0.36</v>
      </c>
      <c r="H4256">
        <v>3702.0697984328995</v>
      </c>
      <c r="Q4256">
        <v>4255</v>
      </c>
      <c r="R4256">
        <v>34</v>
      </c>
      <c r="S4256">
        <f>VLOOKUP($R4256,'[3]人物&amp;怪物成长分析'!$B$5:$S$104,12,FALSE)*$W4256</f>
        <v>12829.766482366556</v>
      </c>
      <c r="T4256">
        <f>VLOOKUP($R4256,'[3]人物&amp;怪物成长分析'!$B$5:$S$104,13,FALSE)*$W4256</f>
        <v>796.98467219959889</v>
      </c>
      <c r="U4256">
        <f>VLOOKUP($R4256,'[3]人物&amp;怪物成长分析'!$B$5:$S$104,14,FALSE)*$W4256</f>
        <v>354.21540986648836</v>
      </c>
      <c r="V4256">
        <f>VLOOKUP($R4256,'[3]人物&amp;怪物成长分析'!$B$5:$S$104,17,FALSE)*$W4256</f>
        <v>4178.4336000000003</v>
      </c>
      <c r="W4256" s="1">
        <v>0.36</v>
      </c>
      <c r="X4256">
        <f t="shared" si="66"/>
        <v>3702.0697984328995</v>
      </c>
    </row>
    <row r="4257" spans="1:24" x14ac:dyDescent="0.15">
      <c r="A4257">
        <v>4256</v>
      </c>
      <c r="B4257">
        <v>47</v>
      </c>
      <c r="C4257">
        <v>51096.340003224796</v>
      </c>
      <c r="D4257">
        <v>2361.2012059695658</v>
      </c>
      <c r="E4257">
        <v>1049.422758208696</v>
      </c>
      <c r="F4257">
        <v>6002.7161999999998</v>
      </c>
      <c r="G4257" s="1">
        <v>0.39</v>
      </c>
      <c r="H4257">
        <v>8994.4812867687033</v>
      </c>
      <c r="Q4257">
        <v>4256</v>
      </c>
      <c r="R4257">
        <v>47</v>
      </c>
      <c r="S4257">
        <f>VLOOKUP($R4257,'[3]人物&amp;怪物成长分析'!$B$5:$S$104,12,FALSE)*$W4257</f>
        <v>51096.340003224796</v>
      </c>
      <c r="T4257">
        <f>VLOOKUP($R4257,'[3]人物&amp;怪物成长分析'!$B$5:$S$104,13,FALSE)*$W4257</f>
        <v>2361.2012059695658</v>
      </c>
      <c r="U4257">
        <f>VLOOKUP($R4257,'[3]人物&amp;怪物成长分析'!$B$5:$S$104,14,FALSE)*$W4257</f>
        <v>1049.422758208696</v>
      </c>
      <c r="V4257">
        <f>VLOOKUP($R4257,'[3]人物&amp;怪物成长分析'!$B$5:$S$104,17,FALSE)*$W4257</f>
        <v>6002.7161999999998</v>
      </c>
      <c r="W4257" s="1">
        <v>0.39</v>
      </c>
      <c r="X4257">
        <f t="shared" si="66"/>
        <v>8994.4812867687033</v>
      </c>
    </row>
    <row r="4258" spans="1:24" x14ac:dyDescent="0.15">
      <c r="A4258">
        <v>4257</v>
      </c>
      <c r="B4258">
        <v>35</v>
      </c>
      <c r="C4258">
        <v>29018.897368695656</v>
      </c>
      <c r="D4258">
        <v>1786.6765784347829</v>
      </c>
      <c r="E4258">
        <v>794.07847930434809</v>
      </c>
      <c r="F4258">
        <v>8804.4459999999999</v>
      </c>
      <c r="G4258" s="1">
        <v>0.74</v>
      </c>
      <c r="H4258">
        <v>8082.0271109843488</v>
      </c>
      <c r="Q4258">
        <v>4257</v>
      </c>
      <c r="R4258">
        <v>35</v>
      </c>
      <c r="S4258">
        <f>VLOOKUP($R4258,'[3]人物&amp;怪物成长分析'!$B$5:$S$104,12,FALSE)*$W4258</f>
        <v>29018.897368695656</v>
      </c>
      <c r="T4258">
        <f>VLOOKUP($R4258,'[3]人物&amp;怪物成长分析'!$B$5:$S$104,13,FALSE)*$W4258</f>
        <v>1786.6765784347829</v>
      </c>
      <c r="U4258">
        <f>VLOOKUP($R4258,'[3]人物&amp;怪物成长分析'!$B$5:$S$104,14,FALSE)*$W4258</f>
        <v>794.07847930434809</v>
      </c>
      <c r="V4258">
        <f>VLOOKUP($R4258,'[3]人物&amp;怪物成长分析'!$B$5:$S$104,17,FALSE)*$W4258</f>
        <v>8804.4459999999999</v>
      </c>
      <c r="W4258" s="1">
        <v>0.74</v>
      </c>
      <c r="X4258">
        <f t="shared" si="66"/>
        <v>8082.0271109843488</v>
      </c>
    </row>
    <row r="4259" spans="1:24" x14ac:dyDescent="0.15">
      <c r="A4259">
        <v>4258</v>
      </c>
      <c r="B4259">
        <v>34</v>
      </c>
      <c r="C4259">
        <v>21382.944137277595</v>
      </c>
      <c r="D4259">
        <v>1328.3077869993315</v>
      </c>
      <c r="E4259">
        <v>590.3590164441473</v>
      </c>
      <c r="F4259">
        <v>6964.0559999999996</v>
      </c>
      <c r="G4259" s="1">
        <v>0.6</v>
      </c>
      <c r="H4259">
        <v>6170.1163307215002</v>
      </c>
      <c r="Q4259">
        <v>4258</v>
      </c>
      <c r="R4259">
        <v>34</v>
      </c>
      <c r="S4259">
        <f>VLOOKUP($R4259,'[3]人物&amp;怪物成长分析'!$B$5:$S$104,12,FALSE)*$W4259</f>
        <v>21382.944137277595</v>
      </c>
      <c r="T4259">
        <f>VLOOKUP($R4259,'[3]人物&amp;怪物成长分析'!$B$5:$S$104,13,FALSE)*$W4259</f>
        <v>1328.3077869993315</v>
      </c>
      <c r="U4259">
        <f>VLOOKUP($R4259,'[3]人物&amp;怪物成长分析'!$B$5:$S$104,14,FALSE)*$W4259</f>
        <v>590.3590164441473</v>
      </c>
      <c r="V4259">
        <f>VLOOKUP($R4259,'[3]人物&amp;怪物成长分析'!$B$5:$S$104,17,FALSE)*$W4259</f>
        <v>6964.0559999999996</v>
      </c>
      <c r="W4259" s="1">
        <v>0.6</v>
      </c>
      <c r="X4259">
        <f t="shared" si="66"/>
        <v>6170.1163307215002</v>
      </c>
    </row>
    <row r="4260" spans="1:24" x14ac:dyDescent="0.15">
      <c r="A4260">
        <v>4259</v>
      </c>
      <c r="B4260">
        <v>24</v>
      </c>
      <c r="C4260">
        <v>6334.8421210434808</v>
      </c>
      <c r="D4260">
        <v>474.12539783277606</v>
      </c>
      <c r="E4260">
        <v>210.72239903678931</v>
      </c>
      <c r="F4260">
        <v>4695.4944000000005</v>
      </c>
      <c r="G4260" s="1">
        <v>0.54</v>
      </c>
      <c r="H4260">
        <v>3041.6514932535661</v>
      </c>
      <c r="Q4260">
        <v>4259</v>
      </c>
      <c r="R4260">
        <v>24</v>
      </c>
      <c r="S4260">
        <f>VLOOKUP($R4260,'[3]人物&amp;怪物成长分析'!$B$5:$S$104,12,FALSE)*$W4260</f>
        <v>6334.8421210434808</v>
      </c>
      <c r="T4260">
        <f>VLOOKUP($R4260,'[3]人物&amp;怪物成长分析'!$B$5:$S$104,13,FALSE)*$W4260</f>
        <v>474.12539783277606</v>
      </c>
      <c r="U4260">
        <f>VLOOKUP($R4260,'[3]人物&amp;怪物成长分析'!$B$5:$S$104,14,FALSE)*$W4260</f>
        <v>210.72239903678931</v>
      </c>
      <c r="V4260">
        <f>VLOOKUP($R4260,'[3]人物&amp;怪物成长分析'!$B$5:$S$104,17,FALSE)*$W4260</f>
        <v>4695.4944000000005</v>
      </c>
      <c r="W4260" s="1">
        <v>0.54</v>
      </c>
      <c r="X4260">
        <f t="shared" si="66"/>
        <v>3041.6514932535661</v>
      </c>
    </row>
    <row r="4261" spans="1:24" x14ac:dyDescent="0.15">
      <c r="A4261">
        <v>4260</v>
      </c>
      <c r="B4261">
        <v>43</v>
      </c>
      <c r="C4261">
        <v>71948.384736470383</v>
      </c>
      <c r="D4261">
        <v>3651.9364967117067</v>
      </c>
      <c r="E4261">
        <v>1623.0828874274255</v>
      </c>
      <c r="F4261">
        <v>11381.616</v>
      </c>
      <c r="G4261" s="1">
        <v>0.8</v>
      </c>
      <c r="H4261">
        <v>14427.245056317537</v>
      </c>
      <c r="Q4261">
        <v>4260</v>
      </c>
      <c r="R4261">
        <v>43</v>
      </c>
      <c r="S4261">
        <f>VLOOKUP($R4261,'[3]人物&amp;怪物成长分析'!$B$5:$S$104,12,FALSE)*$W4261</f>
        <v>71948.384736470383</v>
      </c>
      <c r="T4261">
        <f>VLOOKUP($R4261,'[3]人物&amp;怪物成长分析'!$B$5:$S$104,13,FALSE)*$W4261</f>
        <v>3651.9364967117067</v>
      </c>
      <c r="U4261">
        <f>VLOOKUP($R4261,'[3]人物&amp;怪物成长分析'!$B$5:$S$104,14,FALSE)*$W4261</f>
        <v>1623.0828874274255</v>
      </c>
      <c r="V4261">
        <f>VLOOKUP($R4261,'[3]人物&amp;怪物成长分析'!$B$5:$S$104,17,FALSE)*$W4261</f>
        <v>11381.616</v>
      </c>
      <c r="W4261" s="1">
        <v>0.8</v>
      </c>
      <c r="X4261">
        <f t="shared" si="66"/>
        <v>14427.245056317537</v>
      </c>
    </row>
    <row r="4262" spans="1:24" x14ac:dyDescent="0.15">
      <c r="A4262">
        <v>4261</v>
      </c>
      <c r="B4262">
        <v>50</v>
      </c>
      <c r="C4262">
        <v>124757.18611826093</v>
      </c>
      <c r="D4262">
        <v>5398.1474762709049</v>
      </c>
      <c r="E4262">
        <v>2399.1766561204022</v>
      </c>
      <c r="F4262">
        <v>11873.449999999999</v>
      </c>
      <c r="G4262" s="1">
        <v>0.73</v>
      </c>
      <c r="H4262">
        <v>20189.501492546089</v>
      </c>
      <c r="Q4262">
        <v>4261</v>
      </c>
      <c r="R4262">
        <v>50</v>
      </c>
      <c r="S4262">
        <f>VLOOKUP($R4262,'[3]人物&amp;怪物成长分析'!$B$5:$S$104,12,FALSE)*$W4262</f>
        <v>124757.18611826093</v>
      </c>
      <c r="T4262">
        <f>VLOOKUP($R4262,'[3]人物&amp;怪物成长分析'!$B$5:$S$104,13,FALSE)*$W4262</f>
        <v>5398.1474762709049</v>
      </c>
      <c r="U4262">
        <f>VLOOKUP($R4262,'[3]人物&amp;怪物成长分析'!$B$5:$S$104,14,FALSE)*$W4262</f>
        <v>2399.1766561204022</v>
      </c>
      <c r="V4262">
        <f>VLOOKUP($R4262,'[3]人物&amp;怪物成长分析'!$B$5:$S$104,17,FALSE)*$W4262</f>
        <v>11873.449999999999</v>
      </c>
      <c r="W4262" s="1">
        <v>0.73</v>
      </c>
      <c r="X4262">
        <f t="shared" si="66"/>
        <v>20189.501492546089</v>
      </c>
    </row>
    <row r="4263" spans="1:24" x14ac:dyDescent="0.15">
      <c r="A4263">
        <v>4262</v>
      </c>
      <c r="B4263">
        <v>34</v>
      </c>
      <c r="C4263">
        <v>17462.737712110036</v>
      </c>
      <c r="D4263">
        <v>1084.7846927161206</v>
      </c>
      <c r="E4263">
        <v>482.12653009605361</v>
      </c>
      <c r="F4263">
        <v>5687.3123999999998</v>
      </c>
      <c r="G4263" s="1">
        <v>0.49</v>
      </c>
      <c r="H4263">
        <v>5038.9283367558901</v>
      </c>
      <c r="Q4263">
        <v>4262</v>
      </c>
      <c r="R4263">
        <v>34</v>
      </c>
      <c r="S4263">
        <f>VLOOKUP($R4263,'[3]人物&amp;怪物成长分析'!$B$5:$S$104,12,FALSE)*$W4263</f>
        <v>17462.737712110036</v>
      </c>
      <c r="T4263">
        <f>VLOOKUP($R4263,'[3]人物&amp;怪物成长分析'!$B$5:$S$104,13,FALSE)*$W4263</f>
        <v>1084.7846927161206</v>
      </c>
      <c r="U4263">
        <f>VLOOKUP($R4263,'[3]人物&amp;怪物成长分析'!$B$5:$S$104,14,FALSE)*$W4263</f>
        <v>482.12653009605361</v>
      </c>
      <c r="V4263">
        <f>VLOOKUP($R4263,'[3]人物&amp;怪物成长分析'!$B$5:$S$104,17,FALSE)*$W4263</f>
        <v>5687.3123999999998</v>
      </c>
      <c r="W4263" s="1">
        <v>0.49</v>
      </c>
      <c r="X4263">
        <f t="shared" si="66"/>
        <v>5038.9283367558901</v>
      </c>
    </row>
    <row r="4264" spans="1:24" x14ac:dyDescent="0.15">
      <c r="A4264">
        <v>4263</v>
      </c>
      <c r="B4264">
        <v>35</v>
      </c>
      <c r="C4264">
        <v>31371.78093913044</v>
      </c>
      <c r="D4264">
        <v>1931.5422469565219</v>
      </c>
      <c r="E4264">
        <v>858.46322086956559</v>
      </c>
      <c r="F4264">
        <v>9518.32</v>
      </c>
      <c r="G4264" s="1">
        <v>0.8</v>
      </c>
      <c r="H4264">
        <v>8737.3266064695672</v>
      </c>
      <c r="Q4264">
        <v>4263</v>
      </c>
      <c r="R4264">
        <v>35</v>
      </c>
      <c r="S4264">
        <f>VLOOKUP($R4264,'[3]人物&amp;怪物成长分析'!$B$5:$S$104,12,FALSE)*$W4264</f>
        <v>31371.78093913044</v>
      </c>
      <c r="T4264">
        <f>VLOOKUP($R4264,'[3]人物&amp;怪物成长分析'!$B$5:$S$104,13,FALSE)*$W4264</f>
        <v>1931.5422469565219</v>
      </c>
      <c r="U4264">
        <f>VLOOKUP($R4264,'[3]人物&amp;怪物成长分析'!$B$5:$S$104,14,FALSE)*$W4264</f>
        <v>858.46322086956559</v>
      </c>
      <c r="V4264">
        <f>VLOOKUP($R4264,'[3]人物&amp;怪物成长分析'!$B$5:$S$104,17,FALSE)*$W4264</f>
        <v>9518.32</v>
      </c>
      <c r="W4264" s="1">
        <v>0.8</v>
      </c>
      <c r="X4264">
        <f t="shared" si="66"/>
        <v>8737.3266064695672</v>
      </c>
    </row>
    <row r="4265" spans="1:24" x14ac:dyDescent="0.15">
      <c r="A4265">
        <v>4264</v>
      </c>
      <c r="B4265">
        <v>21</v>
      </c>
      <c r="C4265">
        <v>4573.2867180000021</v>
      </c>
      <c r="D4265">
        <v>371.85391721739154</v>
      </c>
      <c r="E4265">
        <v>165.26840765217401</v>
      </c>
      <c r="F4265">
        <v>4380.2864</v>
      </c>
      <c r="G4265" s="1">
        <v>0.56000000000000005</v>
      </c>
      <c r="H4265">
        <v>2651.221403507479</v>
      </c>
      <c r="Q4265">
        <v>4264</v>
      </c>
      <c r="R4265">
        <v>21</v>
      </c>
      <c r="S4265">
        <f>VLOOKUP($R4265,'[3]人物&amp;怪物成长分析'!$B$5:$S$104,12,FALSE)*$W4265</f>
        <v>4573.2867180000021</v>
      </c>
      <c r="T4265">
        <f>VLOOKUP($R4265,'[3]人物&amp;怪物成长分析'!$B$5:$S$104,13,FALSE)*$W4265</f>
        <v>371.85391721739154</v>
      </c>
      <c r="U4265">
        <f>VLOOKUP($R4265,'[3]人物&amp;怪物成长分析'!$B$5:$S$104,14,FALSE)*$W4265</f>
        <v>165.26840765217401</v>
      </c>
      <c r="V4265">
        <f>VLOOKUP($R4265,'[3]人物&amp;怪物成长分析'!$B$5:$S$104,17,FALSE)*$W4265</f>
        <v>4380.2864</v>
      </c>
      <c r="W4265" s="1">
        <v>0.56000000000000005</v>
      </c>
      <c r="X4265">
        <f t="shared" si="66"/>
        <v>2651.221403507479</v>
      </c>
    </row>
    <row r="4266" spans="1:24" x14ac:dyDescent="0.15">
      <c r="A4266">
        <v>4265</v>
      </c>
      <c r="B4266">
        <v>23</v>
      </c>
      <c r="C4266">
        <v>4987.6241282006704</v>
      </c>
      <c r="D4266">
        <v>383.45855550501682</v>
      </c>
      <c r="E4266">
        <v>170.42602466889639</v>
      </c>
      <c r="F4266">
        <v>4034.0255999999995</v>
      </c>
      <c r="G4266" s="1">
        <v>0.48</v>
      </c>
      <c r="H4266">
        <v>2549.9498991623277</v>
      </c>
      <c r="Q4266">
        <v>4265</v>
      </c>
      <c r="R4266">
        <v>23</v>
      </c>
      <c r="S4266">
        <f>VLOOKUP($R4266,'[3]人物&amp;怪物成长分析'!$B$5:$S$104,12,FALSE)*$W4266</f>
        <v>4987.6241282006704</v>
      </c>
      <c r="T4266">
        <f>VLOOKUP($R4266,'[3]人物&amp;怪物成长分析'!$B$5:$S$104,13,FALSE)*$W4266</f>
        <v>383.45855550501682</v>
      </c>
      <c r="U4266">
        <f>VLOOKUP($R4266,'[3]人物&amp;怪物成长分析'!$B$5:$S$104,14,FALSE)*$W4266</f>
        <v>170.42602466889639</v>
      </c>
      <c r="V4266">
        <f>VLOOKUP($R4266,'[3]人物&amp;怪物成长分析'!$B$5:$S$104,17,FALSE)*$W4266</f>
        <v>4034.0255999999995</v>
      </c>
      <c r="W4266" s="1">
        <v>0.48</v>
      </c>
      <c r="X4266">
        <f t="shared" si="66"/>
        <v>2549.9498991623277</v>
      </c>
    </row>
    <row r="4267" spans="1:24" x14ac:dyDescent="0.15">
      <c r="A4267">
        <v>4266</v>
      </c>
      <c r="B4267">
        <v>33</v>
      </c>
      <c r="C4267">
        <v>20980.153593097843</v>
      </c>
      <c r="D4267">
        <v>1315.3314925760878</v>
      </c>
      <c r="E4267">
        <v>584.5917744782613</v>
      </c>
      <c r="F4267">
        <v>7355.1529999999993</v>
      </c>
      <c r="G4267" s="1">
        <v>0.65</v>
      </c>
      <c r="H4267">
        <v>6287.857716933916</v>
      </c>
      <c r="Q4267">
        <v>4266</v>
      </c>
      <c r="R4267">
        <v>33</v>
      </c>
      <c r="S4267">
        <f>VLOOKUP($R4267,'[3]人物&amp;怪物成长分析'!$B$5:$S$104,12,FALSE)*$W4267</f>
        <v>20980.153593097843</v>
      </c>
      <c r="T4267">
        <f>VLOOKUP($R4267,'[3]人物&amp;怪物成长分析'!$B$5:$S$104,13,FALSE)*$W4267</f>
        <v>1315.3314925760878</v>
      </c>
      <c r="U4267">
        <f>VLOOKUP($R4267,'[3]人物&amp;怪物成长分析'!$B$5:$S$104,14,FALSE)*$W4267</f>
        <v>584.5917744782613</v>
      </c>
      <c r="V4267">
        <f>VLOOKUP($R4267,'[3]人物&amp;怪物成长分析'!$B$5:$S$104,17,FALSE)*$W4267</f>
        <v>7355.1529999999993</v>
      </c>
      <c r="W4267" s="1">
        <v>0.65</v>
      </c>
      <c r="X4267">
        <f t="shared" si="66"/>
        <v>6287.857716933916</v>
      </c>
    </row>
    <row r="4268" spans="1:24" x14ac:dyDescent="0.15">
      <c r="A4268">
        <v>4267</v>
      </c>
      <c r="B4268">
        <v>32</v>
      </c>
      <c r="C4268">
        <v>12815.048843767228</v>
      </c>
      <c r="D4268">
        <v>811.10686506862896</v>
      </c>
      <c r="E4268">
        <v>360.49194003050178</v>
      </c>
      <c r="F4268">
        <v>4850.7712000000001</v>
      </c>
      <c r="G4268" s="1">
        <v>0.44</v>
      </c>
      <c r="H4268">
        <v>4000.1555602197841</v>
      </c>
      <c r="Q4268">
        <v>4267</v>
      </c>
      <c r="R4268">
        <v>32</v>
      </c>
      <c r="S4268">
        <f>VLOOKUP($R4268,'[3]人物&amp;怪物成长分析'!$B$5:$S$104,12,FALSE)*$W4268</f>
        <v>12815.048843767228</v>
      </c>
      <c r="T4268">
        <f>VLOOKUP($R4268,'[3]人物&amp;怪物成长分析'!$B$5:$S$104,13,FALSE)*$W4268</f>
        <v>811.10686506862896</v>
      </c>
      <c r="U4268">
        <f>VLOOKUP($R4268,'[3]人物&amp;怪物成长分析'!$B$5:$S$104,14,FALSE)*$W4268</f>
        <v>360.49194003050178</v>
      </c>
      <c r="V4268">
        <f>VLOOKUP($R4268,'[3]人物&amp;怪物成长分析'!$B$5:$S$104,17,FALSE)*$W4268</f>
        <v>4850.7712000000001</v>
      </c>
      <c r="W4268" s="1">
        <v>0.44</v>
      </c>
      <c r="X4268">
        <f t="shared" si="66"/>
        <v>4000.1555602197841</v>
      </c>
    </row>
    <row r="4269" spans="1:24" x14ac:dyDescent="0.15">
      <c r="A4269">
        <v>4268</v>
      </c>
      <c r="B4269">
        <v>24</v>
      </c>
      <c r="C4269">
        <v>3988.6042984347841</v>
      </c>
      <c r="D4269">
        <v>298.5233986354516</v>
      </c>
      <c r="E4269">
        <v>132.67706606020067</v>
      </c>
      <c r="F4269">
        <v>2956.4224000000004</v>
      </c>
      <c r="G4269" s="1">
        <v>0.34</v>
      </c>
      <c r="H4269">
        <v>1915.1139031596526</v>
      </c>
      <c r="Q4269">
        <v>4268</v>
      </c>
      <c r="R4269">
        <v>24</v>
      </c>
      <c r="S4269">
        <f>VLOOKUP($R4269,'[3]人物&amp;怪物成长分析'!$B$5:$S$104,12,FALSE)*$W4269</f>
        <v>3988.6042984347841</v>
      </c>
      <c r="T4269">
        <f>VLOOKUP($R4269,'[3]人物&amp;怪物成长分析'!$B$5:$S$104,13,FALSE)*$W4269</f>
        <v>298.5233986354516</v>
      </c>
      <c r="U4269">
        <f>VLOOKUP($R4269,'[3]人物&amp;怪物成长分析'!$B$5:$S$104,14,FALSE)*$W4269</f>
        <v>132.67706606020067</v>
      </c>
      <c r="V4269">
        <f>VLOOKUP($R4269,'[3]人物&amp;怪物成长分析'!$B$5:$S$104,17,FALSE)*$W4269</f>
        <v>2956.4224000000004</v>
      </c>
      <c r="W4269" s="1">
        <v>0.34</v>
      </c>
      <c r="X4269">
        <f t="shared" si="66"/>
        <v>1915.1139031596526</v>
      </c>
    </row>
    <row r="4270" spans="1:24" x14ac:dyDescent="0.15">
      <c r="A4270">
        <v>4269</v>
      </c>
      <c r="B4270">
        <v>50</v>
      </c>
      <c r="C4270">
        <v>73487.109631304382</v>
      </c>
      <c r="D4270">
        <v>3179.7307052006699</v>
      </c>
      <c r="E4270">
        <v>1413.2136467558535</v>
      </c>
      <c r="F4270">
        <v>6993.95</v>
      </c>
      <c r="G4270" s="1">
        <v>0.43</v>
      </c>
      <c r="H4270">
        <v>11892.446084650437</v>
      </c>
      <c r="Q4270">
        <v>4269</v>
      </c>
      <c r="R4270">
        <v>50</v>
      </c>
      <c r="S4270">
        <f>VLOOKUP($R4270,'[3]人物&amp;怪物成长分析'!$B$5:$S$104,12,FALSE)*$W4270</f>
        <v>73487.109631304382</v>
      </c>
      <c r="T4270">
        <f>VLOOKUP($R4270,'[3]人物&amp;怪物成长分析'!$B$5:$S$104,13,FALSE)*$W4270</f>
        <v>3179.7307052006699</v>
      </c>
      <c r="U4270">
        <f>VLOOKUP($R4270,'[3]人物&amp;怪物成长分析'!$B$5:$S$104,14,FALSE)*$W4270</f>
        <v>1413.2136467558535</v>
      </c>
      <c r="V4270">
        <f>VLOOKUP($R4270,'[3]人物&amp;怪物成长分析'!$B$5:$S$104,17,FALSE)*$W4270</f>
        <v>6993.95</v>
      </c>
      <c r="W4270" s="1">
        <v>0.43</v>
      </c>
      <c r="X4270">
        <f t="shared" si="66"/>
        <v>11892.446084650437</v>
      </c>
    </row>
    <row r="4271" spans="1:24" x14ac:dyDescent="0.15">
      <c r="A4271">
        <v>4270</v>
      </c>
      <c r="B4271">
        <v>37</v>
      </c>
      <c r="C4271">
        <v>17752.670971065785</v>
      </c>
      <c r="D4271">
        <v>1053.5589993970236</v>
      </c>
      <c r="E4271">
        <v>468.24844417645494</v>
      </c>
      <c r="F4271">
        <v>4617.6666000000005</v>
      </c>
      <c r="G4271" s="1">
        <v>0.37</v>
      </c>
      <c r="H4271">
        <v>4562.305111699332</v>
      </c>
      <c r="Q4271">
        <v>4270</v>
      </c>
      <c r="R4271">
        <v>37</v>
      </c>
      <c r="S4271">
        <f>VLOOKUP($R4271,'[3]人物&amp;怪物成长分析'!$B$5:$S$104,12,FALSE)*$W4271</f>
        <v>17752.670971065785</v>
      </c>
      <c r="T4271">
        <f>VLOOKUP($R4271,'[3]人物&amp;怪物成长分析'!$B$5:$S$104,13,FALSE)*$W4271</f>
        <v>1053.5589993970236</v>
      </c>
      <c r="U4271">
        <f>VLOOKUP($R4271,'[3]人物&amp;怪物成长分析'!$B$5:$S$104,14,FALSE)*$W4271</f>
        <v>468.24844417645494</v>
      </c>
      <c r="V4271">
        <f>VLOOKUP($R4271,'[3]人物&amp;怪物成长分析'!$B$5:$S$104,17,FALSE)*$W4271</f>
        <v>4617.6666000000005</v>
      </c>
      <c r="W4271" s="1">
        <v>0.37</v>
      </c>
      <c r="X4271">
        <f t="shared" si="66"/>
        <v>4562.305111699332</v>
      </c>
    </row>
    <row r="4272" spans="1:24" x14ac:dyDescent="0.15">
      <c r="A4272">
        <v>4271</v>
      </c>
      <c r="B4272">
        <v>42</v>
      </c>
      <c r="C4272">
        <v>58570.915240275084</v>
      </c>
      <c r="D4272">
        <v>3047.194997169232</v>
      </c>
      <c r="E4272">
        <v>1354.30888763077</v>
      </c>
      <c r="F4272">
        <v>10033.8336</v>
      </c>
      <c r="G4272" s="1">
        <v>0.72</v>
      </c>
      <c r="H4272">
        <v>12187.012702093207</v>
      </c>
      <c r="Q4272">
        <v>4271</v>
      </c>
      <c r="R4272">
        <v>42</v>
      </c>
      <c r="S4272">
        <f>VLOOKUP($R4272,'[3]人物&amp;怪物成长分析'!$B$5:$S$104,12,FALSE)*$W4272</f>
        <v>58570.915240275084</v>
      </c>
      <c r="T4272">
        <f>VLOOKUP($R4272,'[3]人物&amp;怪物成长分析'!$B$5:$S$104,13,FALSE)*$W4272</f>
        <v>3047.194997169232</v>
      </c>
      <c r="U4272">
        <f>VLOOKUP($R4272,'[3]人物&amp;怪物成长分析'!$B$5:$S$104,14,FALSE)*$W4272</f>
        <v>1354.30888763077</v>
      </c>
      <c r="V4272">
        <f>VLOOKUP($R4272,'[3]人物&amp;怪物成长分析'!$B$5:$S$104,17,FALSE)*$W4272</f>
        <v>10033.8336</v>
      </c>
      <c r="W4272" s="1">
        <v>0.72</v>
      </c>
      <c r="X4272">
        <f t="shared" si="66"/>
        <v>12187.012702093207</v>
      </c>
    </row>
    <row r="4273" spans="1:24" x14ac:dyDescent="0.15">
      <c r="A4273">
        <v>4272</v>
      </c>
      <c r="B4273">
        <v>40</v>
      </c>
      <c r="C4273">
        <v>29033.189976786631</v>
      </c>
      <c r="D4273">
        <v>1589.4082104080273</v>
      </c>
      <c r="E4273">
        <v>706.40364907023445</v>
      </c>
      <c r="F4273">
        <v>5875.5839999999998</v>
      </c>
      <c r="G4273" s="1">
        <v>0.44</v>
      </c>
      <c r="H4273">
        <v>6545.8056222596724</v>
      </c>
      <c r="Q4273">
        <v>4272</v>
      </c>
      <c r="R4273">
        <v>40</v>
      </c>
      <c r="S4273">
        <f>VLOOKUP($R4273,'[3]人物&amp;怪物成长分析'!$B$5:$S$104,12,FALSE)*$W4273</f>
        <v>29033.189976786631</v>
      </c>
      <c r="T4273">
        <f>VLOOKUP($R4273,'[3]人物&amp;怪物成长分析'!$B$5:$S$104,13,FALSE)*$W4273</f>
        <v>1589.4082104080273</v>
      </c>
      <c r="U4273">
        <f>VLOOKUP($R4273,'[3]人物&amp;怪物成长分析'!$B$5:$S$104,14,FALSE)*$W4273</f>
        <v>706.40364907023445</v>
      </c>
      <c r="V4273">
        <f>VLOOKUP($R4273,'[3]人物&amp;怪物成长分析'!$B$5:$S$104,17,FALSE)*$W4273</f>
        <v>5875.5839999999998</v>
      </c>
      <c r="W4273" s="1">
        <v>0.44</v>
      </c>
      <c r="X4273">
        <f t="shared" si="66"/>
        <v>6545.8056222596724</v>
      </c>
    </row>
    <row r="4274" spans="1:24" x14ac:dyDescent="0.15">
      <c r="A4274">
        <v>4273</v>
      </c>
      <c r="B4274">
        <v>47</v>
      </c>
      <c r="C4274">
        <v>83850.404107856069</v>
      </c>
      <c r="D4274">
        <v>3874.7917226167233</v>
      </c>
      <c r="E4274">
        <v>1722.1296544963218</v>
      </c>
      <c r="F4274">
        <v>9850.6111999999994</v>
      </c>
      <c r="G4274" s="1">
        <v>0.64</v>
      </c>
      <c r="H4274">
        <v>14760.174419312747</v>
      </c>
      <c r="Q4274">
        <v>4273</v>
      </c>
      <c r="R4274">
        <v>47</v>
      </c>
      <c r="S4274">
        <f>VLOOKUP($R4274,'[3]人物&amp;怪物成长分析'!$B$5:$S$104,12,FALSE)*$W4274</f>
        <v>83850.404107856069</v>
      </c>
      <c r="T4274">
        <f>VLOOKUP($R4274,'[3]人物&amp;怪物成长分析'!$B$5:$S$104,13,FALSE)*$W4274</f>
        <v>3874.7917226167233</v>
      </c>
      <c r="U4274">
        <f>VLOOKUP($R4274,'[3]人物&amp;怪物成长分析'!$B$5:$S$104,14,FALSE)*$W4274</f>
        <v>1722.1296544963218</v>
      </c>
      <c r="V4274">
        <f>VLOOKUP($R4274,'[3]人物&amp;怪物成长分析'!$B$5:$S$104,17,FALSE)*$W4274</f>
        <v>9850.6111999999994</v>
      </c>
      <c r="W4274" s="1">
        <v>0.64</v>
      </c>
      <c r="X4274">
        <f t="shared" si="66"/>
        <v>14760.174419312747</v>
      </c>
    </row>
    <row r="4275" spans="1:24" x14ac:dyDescent="0.15">
      <c r="A4275">
        <v>4274</v>
      </c>
      <c r="B4275">
        <v>41</v>
      </c>
      <c r="C4275">
        <v>39622.226384649461</v>
      </c>
      <c r="D4275">
        <v>2113.9769655078271</v>
      </c>
      <c r="E4275">
        <v>939.54531800347866</v>
      </c>
      <c r="F4275">
        <v>7368.1596</v>
      </c>
      <c r="G4275" s="1">
        <v>0.54</v>
      </c>
      <c r="H4275">
        <v>8572.3027234767396</v>
      </c>
      <c r="Q4275">
        <v>4274</v>
      </c>
      <c r="R4275">
        <v>41</v>
      </c>
      <c r="S4275">
        <f>VLOOKUP($R4275,'[3]人物&amp;怪物成长分析'!$B$5:$S$104,12,FALSE)*$W4275</f>
        <v>39622.226384649461</v>
      </c>
      <c r="T4275">
        <f>VLOOKUP($R4275,'[3]人物&amp;怪物成长分析'!$B$5:$S$104,13,FALSE)*$W4275</f>
        <v>2113.9769655078271</v>
      </c>
      <c r="U4275">
        <f>VLOOKUP($R4275,'[3]人物&amp;怪物成长分析'!$B$5:$S$104,14,FALSE)*$W4275</f>
        <v>939.54531800347866</v>
      </c>
      <c r="V4275">
        <f>VLOOKUP($R4275,'[3]人物&amp;怪物成长分析'!$B$5:$S$104,17,FALSE)*$W4275</f>
        <v>7368.1596</v>
      </c>
      <c r="W4275" s="1">
        <v>0.54</v>
      </c>
      <c r="X4275">
        <f t="shared" si="66"/>
        <v>8572.3027234767396</v>
      </c>
    </row>
    <row r="4276" spans="1:24" x14ac:dyDescent="0.15">
      <c r="A4276">
        <v>4275</v>
      </c>
      <c r="B4276">
        <v>50</v>
      </c>
      <c r="C4276">
        <v>90577.135126956564</v>
      </c>
      <c r="D4276">
        <v>3919.2029622240821</v>
      </c>
      <c r="E4276">
        <v>1741.8679832107032</v>
      </c>
      <c r="F4276">
        <v>8620.4500000000007</v>
      </c>
      <c r="G4276" s="1">
        <v>0.53</v>
      </c>
      <c r="H4276">
        <v>14658.131220615658</v>
      </c>
      <c r="Q4276">
        <v>4275</v>
      </c>
      <c r="R4276">
        <v>50</v>
      </c>
      <c r="S4276">
        <f>VLOOKUP($R4276,'[3]人物&amp;怪物成长分析'!$B$5:$S$104,12,FALSE)*$W4276</f>
        <v>90577.135126956564</v>
      </c>
      <c r="T4276">
        <f>VLOOKUP($R4276,'[3]人物&amp;怪物成长分析'!$B$5:$S$104,13,FALSE)*$W4276</f>
        <v>3919.2029622240821</v>
      </c>
      <c r="U4276">
        <f>VLOOKUP($R4276,'[3]人物&amp;怪物成长分析'!$B$5:$S$104,14,FALSE)*$W4276</f>
        <v>1741.8679832107032</v>
      </c>
      <c r="V4276">
        <f>VLOOKUP($R4276,'[3]人物&amp;怪物成长分析'!$B$5:$S$104,17,FALSE)*$W4276</f>
        <v>8620.4500000000007</v>
      </c>
      <c r="W4276" s="1">
        <v>0.53</v>
      </c>
      <c r="X4276">
        <f t="shared" si="66"/>
        <v>14658.131220615658</v>
      </c>
    </row>
    <row r="4277" spans="1:24" x14ac:dyDescent="0.15">
      <c r="A4277">
        <v>4276</v>
      </c>
      <c r="B4277">
        <v>20</v>
      </c>
      <c r="C4277">
        <v>4933.6779130434797</v>
      </c>
      <c r="D4277">
        <v>413.05210434782617</v>
      </c>
      <c r="E4277">
        <v>183.57871304347833</v>
      </c>
      <c r="F4277">
        <v>5120.9439999999995</v>
      </c>
      <c r="G4277" s="1">
        <v>0.68</v>
      </c>
      <c r="H4277">
        <v>3042.1186726956525</v>
      </c>
      <c r="Q4277">
        <v>4276</v>
      </c>
      <c r="R4277">
        <v>20</v>
      </c>
      <c r="S4277">
        <f>VLOOKUP($R4277,'[3]人物&amp;怪物成长分析'!$B$5:$S$104,12,FALSE)*$W4277</f>
        <v>4933.6779130434797</v>
      </c>
      <c r="T4277">
        <f>VLOOKUP($R4277,'[3]人物&amp;怪物成长分析'!$B$5:$S$104,13,FALSE)*$W4277</f>
        <v>413.05210434782617</v>
      </c>
      <c r="U4277">
        <f>VLOOKUP($R4277,'[3]人物&amp;怪物成长分析'!$B$5:$S$104,14,FALSE)*$W4277</f>
        <v>183.57871304347833</v>
      </c>
      <c r="V4277">
        <f>VLOOKUP($R4277,'[3]人物&amp;怪物成长分析'!$B$5:$S$104,17,FALSE)*$W4277</f>
        <v>5120.9439999999995</v>
      </c>
      <c r="W4277" s="1">
        <v>0.68</v>
      </c>
      <c r="X4277">
        <f t="shared" si="66"/>
        <v>3042.1186726956525</v>
      </c>
    </row>
    <row r="4278" spans="1:24" x14ac:dyDescent="0.15">
      <c r="A4278">
        <v>4277</v>
      </c>
      <c r="B4278">
        <v>45</v>
      </c>
      <c r="C4278">
        <v>62168.559939407874</v>
      </c>
      <c r="D4278">
        <v>3008.0710080752515</v>
      </c>
      <c r="E4278">
        <v>1336.9204480334452</v>
      </c>
      <c r="F4278">
        <v>8441.3009999999995</v>
      </c>
      <c r="G4278" s="1">
        <v>0.56999999999999995</v>
      </c>
      <c r="H4278">
        <v>11642.131432422013</v>
      </c>
      <c r="Q4278">
        <v>4277</v>
      </c>
      <c r="R4278">
        <v>45</v>
      </c>
      <c r="S4278">
        <f>VLOOKUP($R4278,'[3]人物&amp;怪物成长分析'!$B$5:$S$104,12,FALSE)*$W4278</f>
        <v>62168.559939407874</v>
      </c>
      <c r="T4278">
        <f>VLOOKUP($R4278,'[3]人物&amp;怪物成长分析'!$B$5:$S$104,13,FALSE)*$W4278</f>
        <v>3008.0710080752515</v>
      </c>
      <c r="U4278">
        <f>VLOOKUP($R4278,'[3]人物&amp;怪物成长分析'!$B$5:$S$104,14,FALSE)*$W4278</f>
        <v>1336.9204480334452</v>
      </c>
      <c r="V4278">
        <f>VLOOKUP($R4278,'[3]人物&amp;怪物成长分析'!$B$5:$S$104,17,FALSE)*$W4278</f>
        <v>8441.3009999999995</v>
      </c>
      <c r="W4278" s="1">
        <v>0.56999999999999995</v>
      </c>
      <c r="X4278">
        <f t="shared" si="66"/>
        <v>11642.131432422013</v>
      </c>
    </row>
    <row r="4279" spans="1:24" x14ac:dyDescent="0.15">
      <c r="A4279">
        <v>4278</v>
      </c>
      <c r="B4279">
        <v>31</v>
      </c>
      <c r="C4279">
        <v>8637.9884354076967</v>
      </c>
      <c r="D4279">
        <v>552.13446465692323</v>
      </c>
      <c r="E4279">
        <v>245.39309540307701</v>
      </c>
      <c r="F4279">
        <v>3542.0022000000004</v>
      </c>
      <c r="G4279" s="1">
        <v>0.33</v>
      </c>
      <c r="H4279">
        <v>2816.7934145715703</v>
      </c>
      <c r="Q4279">
        <v>4278</v>
      </c>
      <c r="R4279">
        <v>31</v>
      </c>
      <c r="S4279">
        <f>VLOOKUP($R4279,'[3]人物&amp;怪物成长分析'!$B$5:$S$104,12,FALSE)*$W4279</f>
        <v>8637.9884354076967</v>
      </c>
      <c r="T4279">
        <f>VLOOKUP($R4279,'[3]人物&amp;怪物成长分析'!$B$5:$S$104,13,FALSE)*$W4279</f>
        <v>552.13446465692323</v>
      </c>
      <c r="U4279">
        <f>VLOOKUP($R4279,'[3]人物&amp;怪物成长分析'!$B$5:$S$104,14,FALSE)*$W4279</f>
        <v>245.39309540307701</v>
      </c>
      <c r="V4279">
        <f>VLOOKUP($R4279,'[3]人物&amp;怪物成长分析'!$B$5:$S$104,17,FALSE)*$W4279</f>
        <v>3542.0022000000004</v>
      </c>
      <c r="W4279" s="1">
        <v>0.33</v>
      </c>
      <c r="X4279">
        <f t="shared" si="66"/>
        <v>2816.7934145715703</v>
      </c>
    </row>
    <row r="4280" spans="1:24" x14ac:dyDescent="0.15">
      <c r="A4280">
        <v>4279</v>
      </c>
      <c r="B4280">
        <v>47</v>
      </c>
      <c r="C4280">
        <v>68128.453337633066</v>
      </c>
      <c r="D4280">
        <v>3148.268274626088</v>
      </c>
      <c r="E4280">
        <v>1399.2303442782616</v>
      </c>
      <c r="F4280">
        <v>8003.6216000000004</v>
      </c>
      <c r="G4280" s="1">
        <v>0.52</v>
      </c>
      <c r="H4280">
        <v>11992.641715691605</v>
      </c>
      <c r="Q4280">
        <v>4279</v>
      </c>
      <c r="R4280">
        <v>47</v>
      </c>
      <c r="S4280">
        <f>VLOOKUP($R4280,'[3]人物&amp;怪物成长分析'!$B$5:$S$104,12,FALSE)*$W4280</f>
        <v>68128.453337633066</v>
      </c>
      <c r="T4280">
        <f>VLOOKUP($R4280,'[3]人物&amp;怪物成长分析'!$B$5:$S$104,13,FALSE)*$W4280</f>
        <v>3148.268274626088</v>
      </c>
      <c r="U4280">
        <f>VLOOKUP($R4280,'[3]人物&amp;怪物成长分析'!$B$5:$S$104,14,FALSE)*$W4280</f>
        <v>1399.2303442782616</v>
      </c>
      <c r="V4280">
        <f>VLOOKUP($R4280,'[3]人物&amp;怪物成长分析'!$B$5:$S$104,17,FALSE)*$W4280</f>
        <v>8003.6216000000004</v>
      </c>
      <c r="W4280" s="1">
        <v>0.52</v>
      </c>
      <c r="X4280">
        <f t="shared" si="66"/>
        <v>11992.641715691605</v>
      </c>
    </row>
    <row r="4281" spans="1:24" x14ac:dyDescent="0.15">
      <c r="A4281">
        <v>4280</v>
      </c>
      <c r="B4281">
        <v>48</v>
      </c>
      <c r="C4281">
        <v>74425.697903883163</v>
      </c>
      <c r="D4281">
        <v>3363.2959765147843</v>
      </c>
      <c r="E4281">
        <v>1494.7982117843487</v>
      </c>
      <c r="F4281">
        <v>8155.0144</v>
      </c>
      <c r="G4281" s="1">
        <v>0.52</v>
      </c>
      <c r="H4281">
        <v>12729.39240054535</v>
      </c>
      <c r="Q4281">
        <v>4280</v>
      </c>
      <c r="R4281">
        <v>48</v>
      </c>
      <c r="S4281">
        <f>VLOOKUP($R4281,'[3]人物&amp;怪物成长分析'!$B$5:$S$104,12,FALSE)*$W4281</f>
        <v>74425.697903883163</v>
      </c>
      <c r="T4281">
        <f>VLOOKUP($R4281,'[3]人物&amp;怪物成长分析'!$B$5:$S$104,13,FALSE)*$W4281</f>
        <v>3363.2959765147843</v>
      </c>
      <c r="U4281">
        <f>VLOOKUP($R4281,'[3]人物&amp;怪物成长分析'!$B$5:$S$104,14,FALSE)*$W4281</f>
        <v>1494.7982117843487</v>
      </c>
      <c r="V4281">
        <f>VLOOKUP($R4281,'[3]人物&amp;怪物成长分析'!$B$5:$S$104,17,FALSE)*$W4281</f>
        <v>8155.0144</v>
      </c>
      <c r="W4281" s="1">
        <v>0.52</v>
      </c>
      <c r="X4281">
        <f t="shared" si="66"/>
        <v>12729.39240054535</v>
      </c>
    </row>
    <row r="4282" spans="1:24" x14ac:dyDescent="0.15">
      <c r="A4282">
        <v>4281</v>
      </c>
      <c r="B4282">
        <v>41</v>
      </c>
      <c r="C4282">
        <v>46959.675715140096</v>
      </c>
      <c r="D4282">
        <v>2505.4541813426099</v>
      </c>
      <c r="E4282">
        <v>1113.5351917078265</v>
      </c>
      <c r="F4282">
        <v>8732.6335999999992</v>
      </c>
      <c r="G4282" s="1">
        <v>0.64</v>
      </c>
      <c r="H4282">
        <v>10159.766190787248</v>
      </c>
      <c r="Q4282">
        <v>4281</v>
      </c>
      <c r="R4282">
        <v>41</v>
      </c>
      <c r="S4282">
        <f>VLOOKUP($R4282,'[3]人物&amp;怪物成长分析'!$B$5:$S$104,12,FALSE)*$W4282</f>
        <v>46959.675715140096</v>
      </c>
      <c r="T4282">
        <f>VLOOKUP($R4282,'[3]人物&amp;怪物成长分析'!$B$5:$S$104,13,FALSE)*$W4282</f>
        <v>2505.4541813426099</v>
      </c>
      <c r="U4282">
        <f>VLOOKUP($R4282,'[3]人物&amp;怪物成长分析'!$B$5:$S$104,14,FALSE)*$W4282</f>
        <v>1113.5351917078265</v>
      </c>
      <c r="V4282">
        <f>VLOOKUP($R4282,'[3]人物&amp;怪物成长分析'!$B$5:$S$104,17,FALSE)*$W4282</f>
        <v>8732.6335999999992</v>
      </c>
      <c r="W4282" s="1">
        <v>0.64</v>
      </c>
      <c r="X4282">
        <f t="shared" si="66"/>
        <v>10159.766190787248</v>
      </c>
    </row>
    <row r="4283" spans="1:24" x14ac:dyDescent="0.15">
      <c r="A4283">
        <v>4282</v>
      </c>
      <c r="B4283">
        <v>41</v>
      </c>
      <c r="C4283">
        <v>22746.092924520985</v>
      </c>
      <c r="D4283">
        <v>1213.5793690878265</v>
      </c>
      <c r="E4283">
        <v>539.3686084834784</v>
      </c>
      <c r="F4283">
        <v>4229.8693999999996</v>
      </c>
      <c r="G4283" s="1">
        <v>0.31</v>
      </c>
      <c r="H4283">
        <v>4921.1367486625732</v>
      </c>
      <c r="Q4283">
        <v>4282</v>
      </c>
      <c r="R4283">
        <v>41</v>
      </c>
      <c r="S4283">
        <f>VLOOKUP($R4283,'[3]人物&amp;怪物成长分析'!$B$5:$S$104,12,FALSE)*$W4283</f>
        <v>22746.092924520985</v>
      </c>
      <c r="T4283">
        <f>VLOOKUP($R4283,'[3]人物&amp;怪物成长分析'!$B$5:$S$104,13,FALSE)*$W4283</f>
        <v>1213.5793690878265</v>
      </c>
      <c r="U4283">
        <f>VLOOKUP($R4283,'[3]人物&amp;怪物成长分析'!$B$5:$S$104,14,FALSE)*$W4283</f>
        <v>539.3686084834784</v>
      </c>
      <c r="V4283">
        <f>VLOOKUP($R4283,'[3]人物&amp;怪物成长分析'!$B$5:$S$104,17,FALSE)*$W4283</f>
        <v>4229.8693999999996</v>
      </c>
      <c r="W4283" s="1">
        <v>0.31</v>
      </c>
      <c r="X4283">
        <f t="shared" si="66"/>
        <v>4921.1367486625732</v>
      </c>
    </row>
    <row r="4284" spans="1:24" x14ac:dyDescent="0.15">
      <c r="A4284">
        <v>4283</v>
      </c>
      <c r="B4284">
        <v>39</v>
      </c>
      <c r="C4284">
        <v>28983.648592117512</v>
      </c>
      <c r="D4284">
        <v>1628.9918060502343</v>
      </c>
      <c r="E4284">
        <v>723.99635824454856</v>
      </c>
      <c r="F4284">
        <v>6400.6053999999995</v>
      </c>
      <c r="G4284" s="1">
        <v>0.49</v>
      </c>
      <c r="H4284">
        <v>6826.2479327753799</v>
      </c>
      <c r="Q4284">
        <v>4283</v>
      </c>
      <c r="R4284">
        <v>39</v>
      </c>
      <c r="S4284">
        <f>VLOOKUP($R4284,'[3]人物&amp;怪物成长分析'!$B$5:$S$104,12,FALSE)*$W4284</f>
        <v>28983.648592117512</v>
      </c>
      <c r="T4284">
        <f>VLOOKUP($R4284,'[3]人物&amp;怪物成长分析'!$B$5:$S$104,13,FALSE)*$W4284</f>
        <v>1628.9918060502343</v>
      </c>
      <c r="U4284">
        <f>VLOOKUP($R4284,'[3]人物&amp;怪物成长分析'!$B$5:$S$104,14,FALSE)*$W4284</f>
        <v>723.99635824454856</v>
      </c>
      <c r="V4284">
        <f>VLOOKUP($R4284,'[3]人物&amp;怪物成长分析'!$B$5:$S$104,17,FALSE)*$W4284</f>
        <v>6400.6053999999995</v>
      </c>
      <c r="W4284" s="1">
        <v>0.49</v>
      </c>
      <c r="X4284">
        <f t="shared" si="66"/>
        <v>6826.2479327753799</v>
      </c>
    </row>
    <row r="4285" spans="1:24" x14ac:dyDescent="0.15">
      <c r="A4285">
        <v>4284</v>
      </c>
      <c r="B4285">
        <v>21</v>
      </c>
      <c r="C4285">
        <v>4083.2917125000017</v>
      </c>
      <c r="D4285">
        <v>332.01242608695668</v>
      </c>
      <c r="E4285">
        <v>147.56107826086964</v>
      </c>
      <c r="F4285">
        <v>3910.97</v>
      </c>
      <c r="G4285" s="1">
        <v>0.5</v>
      </c>
      <c r="H4285">
        <v>2367.1619674173917</v>
      </c>
      <c r="Q4285">
        <v>4284</v>
      </c>
      <c r="R4285">
        <v>21</v>
      </c>
      <c r="S4285">
        <f>VLOOKUP($R4285,'[3]人物&amp;怪物成长分析'!$B$5:$S$104,12,FALSE)*$W4285</f>
        <v>4083.2917125000017</v>
      </c>
      <c r="T4285">
        <f>VLOOKUP($R4285,'[3]人物&amp;怪物成长分析'!$B$5:$S$104,13,FALSE)*$W4285</f>
        <v>332.01242608695668</v>
      </c>
      <c r="U4285">
        <f>VLOOKUP($R4285,'[3]人物&amp;怪物成长分析'!$B$5:$S$104,14,FALSE)*$W4285</f>
        <v>147.56107826086964</v>
      </c>
      <c r="V4285">
        <f>VLOOKUP($R4285,'[3]人物&amp;怪物成长分析'!$B$5:$S$104,17,FALSE)*$W4285</f>
        <v>3910.97</v>
      </c>
      <c r="W4285" s="1">
        <v>0.5</v>
      </c>
      <c r="X4285">
        <f t="shared" si="66"/>
        <v>2367.1619674173917</v>
      </c>
    </row>
    <row r="4286" spans="1:24" x14ac:dyDescent="0.15">
      <c r="A4286">
        <v>4285</v>
      </c>
      <c r="B4286">
        <v>21</v>
      </c>
      <c r="C4286">
        <v>6533.2667400000028</v>
      </c>
      <c r="D4286">
        <v>531.21988173913076</v>
      </c>
      <c r="E4286">
        <v>236.09772521739143</v>
      </c>
      <c r="F4286">
        <v>6257.5519999999997</v>
      </c>
      <c r="G4286" s="1">
        <v>0.8</v>
      </c>
      <c r="H4286">
        <v>3787.4591478678267</v>
      </c>
      <c r="Q4286">
        <v>4285</v>
      </c>
      <c r="R4286">
        <v>21</v>
      </c>
      <c r="S4286">
        <f>VLOOKUP($R4286,'[3]人物&amp;怪物成长分析'!$B$5:$S$104,12,FALSE)*$W4286</f>
        <v>6533.2667400000028</v>
      </c>
      <c r="T4286">
        <f>VLOOKUP($R4286,'[3]人物&amp;怪物成长分析'!$B$5:$S$104,13,FALSE)*$W4286</f>
        <v>531.21988173913076</v>
      </c>
      <c r="U4286">
        <f>VLOOKUP($R4286,'[3]人物&amp;怪物成长分析'!$B$5:$S$104,14,FALSE)*$W4286</f>
        <v>236.09772521739143</v>
      </c>
      <c r="V4286">
        <f>VLOOKUP($R4286,'[3]人物&amp;怪物成长分析'!$B$5:$S$104,17,FALSE)*$W4286</f>
        <v>6257.5519999999997</v>
      </c>
      <c r="W4286" s="1">
        <v>0.8</v>
      </c>
      <c r="X4286">
        <f t="shared" si="66"/>
        <v>3787.4591478678267</v>
      </c>
    </row>
    <row r="4287" spans="1:24" x14ac:dyDescent="0.15">
      <c r="A4287">
        <v>4286</v>
      </c>
      <c r="B4287">
        <v>38</v>
      </c>
      <c r="C4287">
        <v>32011.412509878257</v>
      </c>
      <c r="D4287">
        <v>1848.212421110368</v>
      </c>
      <c r="E4287">
        <v>821.42774271571921</v>
      </c>
      <c r="F4287">
        <v>7662.7919999999995</v>
      </c>
      <c r="G4287" s="1">
        <v>0.6</v>
      </c>
      <c r="H4287">
        <v>7866.5351330654603</v>
      </c>
      <c r="Q4287">
        <v>4286</v>
      </c>
      <c r="R4287">
        <v>38</v>
      </c>
      <c r="S4287">
        <f>VLOOKUP($R4287,'[3]人物&amp;怪物成长分析'!$B$5:$S$104,12,FALSE)*$W4287</f>
        <v>32011.412509878257</v>
      </c>
      <c r="T4287">
        <f>VLOOKUP($R4287,'[3]人物&amp;怪物成长分析'!$B$5:$S$104,13,FALSE)*$W4287</f>
        <v>1848.212421110368</v>
      </c>
      <c r="U4287">
        <f>VLOOKUP($R4287,'[3]人物&amp;怪物成长分析'!$B$5:$S$104,14,FALSE)*$W4287</f>
        <v>821.42774271571921</v>
      </c>
      <c r="V4287">
        <f>VLOOKUP($R4287,'[3]人物&amp;怪物成长分析'!$B$5:$S$104,17,FALSE)*$W4287</f>
        <v>7662.7919999999995</v>
      </c>
      <c r="W4287" s="1">
        <v>0.6</v>
      </c>
      <c r="X4287">
        <f t="shared" si="66"/>
        <v>7866.5351330654603</v>
      </c>
    </row>
    <row r="4288" spans="1:24" x14ac:dyDescent="0.15">
      <c r="A4288">
        <v>4287</v>
      </c>
      <c r="B4288">
        <v>46</v>
      </c>
      <c r="C4288">
        <v>76591.452344046047</v>
      </c>
      <c r="D4288">
        <v>3620.8697102897672</v>
      </c>
      <c r="E4288">
        <v>1609.2754267954524</v>
      </c>
      <c r="F4288">
        <v>9664.2816000000003</v>
      </c>
      <c r="G4288" s="1">
        <v>0.64</v>
      </c>
      <c r="H4288">
        <v>13895.590769816474</v>
      </c>
      <c r="Q4288">
        <v>4287</v>
      </c>
      <c r="R4288">
        <v>46</v>
      </c>
      <c r="S4288">
        <f>VLOOKUP($R4288,'[3]人物&amp;怪物成长分析'!$B$5:$S$104,12,FALSE)*$W4288</f>
        <v>76591.452344046047</v>
      </c>
      <c r="T4288">
        <f>VLOOKUP($R4288,'[3]人物&amp;怪物成长分析'!$B$5:$S$104,13,FALSE)*$W4288</f>
        <v>3620.8697102897672</v>
      </c>
      <c r="U4288">
        <f>VLOOKUP($R4288,'[3]人物&amp;怪物成长分析'!$B$5:$S$104,14,FALSE)*$W4288</f>
        <v>1609.2754267954524</v>
      </c>
      <c r="V4288">
        <f>VLOOKUP($R4288,'[3]人物&amp;怪物成长分析'!$B$5:$S$104,17,FALSE)*$W4288</f>
        <v>9664.2816000000003</v>
      </c>
      <c r="W4288" s="1">
        <v>0.64</v>
      </c>
      <c r="X4288">
        <f t="shared" si="66"/>
        <v>13895.590769816474</v>
      </c>
    </row>
    <row r="4289" spans="1:24" x14ac:dyDescent="0.15">
      <c r="A4289">
        <v>4288</v>
      </c>
      <c r="B4289">
        <v>48</v>
      </c>
      <c r="C4289">
        <v>114501.07369828178</v>
      </c>
      <c r="D4289">
        <v>5174.3015023304379</v>
      </c>
      <c r="E4289">
        <v>2299.6895565913055</v>
      </c>
      <c r="F4289">
        <v>12546.175999999999</v>
      </c>
      <c r="G4289" s="1">
        <v>0.8</v>
      </c>
      <c r="H4289">
        <v>19583.680616223617</v>
      </c>
      <c r="Q4289">
        <v>4288</v>
      </c>
      <c r="R4289">
        <v>48</v>
      </c>
      <c r="S4289">
        <f>VLOOKUP($R4289,'[3]人物&amp;怪物成长分析'!$B$5:$S$104,12,FALSE)*$W4289</f>
        <v>114501.07369828178</v>
      </c>
      <c r="T4289">
        <f>VLOOKUP($R4289,'[3]人物&amp;怪物成长分析'!$B$5:$S$104,13,FALSE)*$W4289</f>
        <v>5174.3015023304379</v>
      </c>
      <c r="U4289">
        <f>VLOOKUP($R4289,'[3]人物&amp;怪物成长分析'!$B$5:$S$104,14,FALSE)*$W4289</f>
        <v>2299.6895565913055</v>
      </c>
      <c r="V4289">
        <f>VLOOKUP($R4289,'[3]人物&amp;怪物成长分析'!$B$5:$S$104,17,FALSE)*$W4289</f>
        <v>12546.175999999999</v>
      </c>
      <c r="W4289" s="1">
        <v>0.8</v>
      </c>
      <c r="X4289">
        <f t="shared" si="66"/>
        <v>19583.680616223617</v>
      </c>
    </row>
    <row r="4290" spans="1:24" x14ac:dyDescent="0.15">
      <c r="A4290">
        <v>4289</v>
      </c>
      <c r="B4290">
        <v>36</v>
      </c>
      <c r="C4290">
        <v>24087.274293768569</v>
      </c>
      <c r="D4290">
        <v>1470.3115381212044</v>
      </c>
      <c r="E4290">
        <v>653.4717947205354</v>
      </c>
      <c r="F4290">
        <v>6825.8624</v>
      </c>
      <c r="G4290" s="1">
        <v>0.56000000000000005</v>
      </c>
      <c r="H4290">
        <v>6489.6810247109788</v>
      </c>
      <c r="Q4290">
        <v>4289</v>
      </c>
      <c r="R4290">
        <v>36</v>
      </c>
      <c r="S4290">
        <f>VLOOKUP($R4290,'[3]人物&amp;怪物成长分析'!$B$5:$S$104,12,FALSE)*$W4290</f>
        <v>24087.274293768569</v>
      </c>
      <c r="T4290">
        <f>VLOOKUP($R4290,'[3]人物&amp;怪物成长分析'!$B$5:$S$104,13,FALSE)*$W4290</f>
        <v>1470.3115381212044</v>
      </c>
      <c r="U4290">
        <f>VLOOKUP($R4290,'[3]人物&amp;怪物成长分析'!$B$5:$S$104,14,FALSE)*$W4290</f>
        <v>653.4717947205354</v>
      </c>
      <c r="V4290">
        <f>VLOOKUP($R4290,'[3]人物&amp;怪物成长分析'!$B$5:$S$104,17,FALSE)*$W4290</f>
        <v>6825.8624</v>
      </c>
      <c r="W4290" s="1">
        <v>0.56000000000000005</v>
      </c>
      <c r="X4290">
        <f t="shared" si="66"/>
        <v>6489.6810247109788</v>
      </c>
    </row>
    <row r="4291" spans="1:24" x14ac:dyDescent="0.15">
      <c r="A4291">
        <v>4290</v>
      </c>
      <c r="B4291">
        <v>26</v>
      </c>
      <c r="C4291">
        <v>5365.1039563023423</v>
      </c>
      <c r="D4291">
        <v>381.33019235317738</v>
      </c>
      <c r="E4291">
        <v>169.48008549030104</v>
      </c>
      <c r="F4291">
        <v>3339.9503999999997</v>
      </c>
      <c r="G4291" s="1">
        <v>0.36</v>
      </c>
      <c r="H4291">
        <v>2281.1970865146864</v>
      </c>
      <c r="Q4291">
        <v>4290</v>
      </c>
      <c r="R4291">
        <v>26</v>
      </c>
      <c r="S4291">
        <f>VLOOKUP($R4291,'[3]人物&amp;怪物成长分析'!$B$5:$S$104,12,FALSE)*$W4291</f>
        <v>5365.1039563023423</v>
      </c>
      <c r="T4291">
        <f>VLOOKUP($R4291,'[3]人物&amp;怪物成长分析'!$B$5:$S$104,13,FALSE)*$W4291</f>
        <v>381.33019235317738</v>
      </c>
      <c r="U4291">
        <f>VLOOKUP($R4291,'[3]人物&amp;怪物成长分析'!$B$5:$S$104,14,FALSE)*$W4291</f>
        <v>169.48008549030104</v>
      </c>
      <c r="V4291">
        <f>VLOOKUP($R4291,'[3]人物&amp;怪物成长分析'!$B$5:$S$104,17,FALSE)*$W4291</f>
        <v>3339.9503999999997</v>
      </c>
      <c r="W4291" s="1">
        <v>0.36</v>
      </c>
      <c r="X4291">
        <f t="shared" ref="X4291:X4354" si="67">SUMPRODUCT(S4291:V4291,$M$6:$P$6)*1.2</f>
        <v>2281.1970865146864</v>
      </c>
    </row>
    <row r="4292" spans="1:24" x14ac:dyDescent="0.15">
      <c r="A4292">
        <v>4291</v>
      </c>
      <c r="B4292">
        <v>42</v>
      </c>
      <c r="C4292">
        <v>47995.611099669863</v>
      </c>
      <c r="D4292">
        <v>2497.0070115692315</v>
      </c>
      <c r="E4292">
        <v>1109.7808940307698</v>
      </c>
      <c r="F4292">
        <v>8222.1691999999985</v>
      </c>
      <c r="G4292" s="1">
        <v>0.59</v>
      </c>
      <c r="H4292">
        <v>9986.5798531041528</v>
      </c>
      <c r="Q4292">
        <v>4291</v>
      </c>
      <c r="R4292">
        <v>42</v>
      </c>
      <c r="S4292">
        <f>VLOOKUP($R4292,'[3]人物&amp;怪物成长分析'!$B$5:$S$104,12,FALSE)*$W4292</f>
        <v>47995.611099669863</v>
      </c>
      <c r="T4292">
        <f>VLOOKUP($R4292,'[3]人物&amp;怪物成长分析'!$B$5:$S$104,13,FALSE)*$W4292</f>
        <v>2497.0070115692315</v>
      </c>
      <c r="U4292">
        <f>VLOOKUP($R4292,'[3]人物&amp;怪物成长分析'!$B$5:$S$104,14,FALSE)*$W4292</f>
        <v>1109.7808940307698</v>
      </c>
      <c r="V4292">
        <f>VLOOKUP($R4292,'[3]人物&amp;怪物成长分析'!$B$5:$S$104,17,FALSE)*$W4292</f>
        <v>8222.1691999999985</v>
      </c>
      <c r="W4292" s="1">
        <v>0.59</v>
      </c>
      <c r="X4292">
        <f t="shared" si="67"/>
        <v>9986.5798531041528</v>
      </c>
    </row>
    <row r="4293" spans="1:24" x14ac:dyDescent="0.15">
      <c r="A4293">
        <v>4292</v>
      </c>
      <c r="B4293">
        <v>35</v>
      </c>
      <c r="C4293">
        <v>25881.719274782612</v>
      </c>
      <c r="D4293">
        <v>1593.5223537391307</v>
      </c>
      <c r="E4293">
        <v>708.23215721739155</v>
      </c>
      <c r="F4293">
        <v>7852.6140000000005</v>
      </c>
      <c r="G4293" s="1">
        <v>0.66</v>
      </c>
      <c r="H4293">
        <v>7208.2944503373928</v>
      </c>
      <c r="Q4293">
        <v>4292</v>
      </c>
      <c r="R4293">
        <v>35</v>
      </c>
      <c r="S4293">
        <f>VLOOKUP($R4293,'[3]人物&amp;怪物成长分析'!$B$5:$S$104,12,FALSE)*$W4293</f>
        <v>25881.719274782612</v>
      </c>
      <c r="T4293">
        <f>VLOOKUP($R4293,'[3]人物&amp;怪物成长分析'!$B$5:$S$104,13,FALSE)*$W4293</f>
        <v>1593.5223537391307</v>
      </c>
      <c r="U4293">
        <f>VLOOKUP($R4293,'[3]人物&amp;怪物成长分析'!$B$5:$S$104,14,FALSE)*$W4293</f>
        <v>708.23215721739155</v>
      </c>
      <c r="V4293">
        <f>VLOOKUP($R4293,'[3]人物&amp;怪物成长分析'!$B$5:$S$104,17,FALSE)*$W4293</f>
        <v>7852.6140000000005</v>
      </c>
      <c r="W4293" s="1">
        <v>0.66</v>
      </c>
      <c r="X4293">
        <f t="shared" si="67"/>
        <v>7208.2944503373928</v>
      </c>
    </row>
    <row r="4294" spans="1:24" x14ac:dyDescent="0.15">
      <c r="A4294">
        <v>4293</v>
      </c>
      <c r="B4294">
        <v>29</v>
      </c>
      <c r="C4294">
        <v>12526.302002478265</v>
      </c>
      <c r="D4294">
        <v>827.80518052173954</v>
      </c>
      <c r="E4294">
        <v>367.91341356521764</v>
      </c>
      <c r="F4294">
        <v>6090.6359999999995</v>
      </c>
      <c r="G4294" s="1">
        <v>0.6</v>
      </c>
      <c r="H4294">
        <v>4521.1042970233057</v>
      </c>
      <c r="Q4294">
        <v>4293</v>
      </c>
      <c r="R4294">
        <v>29</v>
      </c>
      <c r="S4294">
        <f>VLOOKUP($R4294,'[3]人物&amp;怪物成长分析'!$B$5:$S$104,12,FALSE)*$W4294</f>
        <v>12526.302002478265</v>
      </c>
      <c r="T4294">
        <f>VLOOKUP($R4294,'[3]人物&amp;怪物成长分析'!$B$5:$S$104,13,FALSE)*$W4294</f>
        <v>827.80518052173954</v>
      </c>
      <c r="U4294">
        <f>VLOOKUP($R4294,'[3]人物&amp;怪物成长分析'!$B$5:$S$104,14,FALSE)*$W4294</f>
        <v>367.91341356521764</v>
      </c>
      <c r="V4294">
        <f>VLOOKUP($R4294,'[3]人物&amp;怪物成长分析'!$B$5:$S$104,17,FALSE)*$W4294</f>
        <v>6090.6359999999995</v>
      </c>
      <c r="W4294" s="1">
        <v>0.6</v>
      </c>
      <c r="X4294">
        <f t="shared" si="67"/>
        <v>4521.1042970233057</v>
      </c>
    </row>
    <row r="4295" spans="1:24" x14ac:dyDescent="0.15">
      <c r="A4295">
        <v>4294</v>
      </c>
      <c r="B4295">
        <v>22</v>
      </c>
      <c r="C4295">
        <v>3110.1559012173916</v>
      </c>
      <c r="D4295">
        <v>245.80815026086964</v>
      </c>
      <c r="E4295">
        <v>109.24806678260873</v>
      </c>
      <c r="F4295">
        <v>2758.4472000000001</v>
      </c>
      <c r="G4295" s="1">
        <v>0.34</v>
      </c>
      <c r="H4295">
        <v>1700.8014013106088</v>
      </c>
      <c r="Q4295">
        <v>4294</v>
      </c>
      <c r="R4295">
        <v>22</v>
      </c>
      <c r="S4295">
        <f>VLOOKUP($R4295,'[3]人物&amp;怪物成长分析'!$B$5:$S$104,12,FALSE)*$W4295</f>
        <v>3110.1559012173916</v>
      </c>
      <c r="T4295">
        <f>VLOOKUP($R4295,'[3]人物&amp;怪物成长分析'!$B$5:$S$104,13,FALSE)*$W4295</f>
        <v>245.80815026086964</v>
      </c>
      <c r="U4295">
        <f>VLOOKUP($R4295,'[3]人物&amp;怪物成长分析'!$B$5:$S$104,14,FALSE)*$W4295</f>
        <v>109.24806678260873</v>
      </c>
      <c r="V4295">
        <f>VLOOKUP($R4295,'[3]人物&amp;怪物成长分析'!$B$5:$S$104,17,FALSE)*$W4295</f>
        <v>2758.4472000000001</v>
      </c>
      <c r="W4295" s="1">
        <v>0.34</v>
      </c>
      <c r="X4295">
        <f t="shared" si="67"/>
        <v>1700.8014013106088</v>
      </c>
    </row>
    <row r="4296" spans="1:24" x14ac:dyDescent="0.15">
      <c r="A4296">
        <v>4295</v>
      </c>
      <c r="B4296">
        <v>19</v>
      </c>
      <c r="C4296">
        <v>4680.3961656195652</v>
      </c>
      <c r="D4296">
        <v>403.82087947826096</v>
      </c>
      <c r="E4296">
        <v>179.47594643478266</v>
      </c>
      <c r="F4296">
        <v>5284.9517999999998</v>
      </c>
      <c r="G4296" s="1">
        <v>0.73</v>
      </c>
      <c r="H4296">
        <v>3080.8755414453917</v>
      </c>
      <c r="Q4296">
        <v>4295</v>
      </c>
      <c r="R4296">
        <v>19</v>
      </c>
      <c r="S4296">
        <f>VLOOKUP($R4296,'[3]人物&amp;怪物成长分析'!$B$5:$S$104,12,FALSE)*$W4296</f>
        <v>4680.3961656195652</v>
      </c>
      <c r="T4296">
        <f>VLOOKUP($R4296,'[3]人物&amp;怪物成长分析'!$B$5:$S$104,13,FALSE)*$W4296</f>
        <v>403.82087947826096</v>
      </c>
      <c r="U4296">
        <f>VLOOKUP($R4296,'[3]人物&amp;怪物成长分析'!$B$5:$S$104,14,FALSE)*$W4296</f>
        <v>179.47594643478266</v>
      </c>
      <c r="V4296">
        <f>VLOOKUP($R4296,'[3]人物&amp;怪物成长分析'!$B$5:$S$104,17,FALSE)*$W4296</f>
        <v>5284.9517999999998</v>
      </c>
      <c r="W4296" s="1">
        <v>0.73</v>
      </c>
      <c r="X4296">
        <f t="shared" si="67"/>
        <v>3080.8755414453917</v>
      </c>
    </row>
    <row r="4297" spans="1:24" x14ac:dyDescent="0.15">
      <c r="A4297">
        <v>4296</v>
      </c>
      <c r="B4297">
        <v>34</v>
      </c>
      <c r="C4297">
        <v>20313.796930413715</v>
      </c>
      <c r="D4297">
        <v>1261.8923976493647</v>
      </c>
      <c r="E4297">
        <v>560.84106562193983</v>
      </c>
      <c r="F4297">
        <v>6615.8531999999996</v>
      </c>
      <c r="G4297" s="1">
        <v>0.56999999999999995</v>
      </c>
      <c r="H4297">
        <v>5861.6105141854241</v>
      </c>
      <c r="Q4297">
        <v>4296</v>
      </c>
      <c r="R4297">
        <v>34</v>
      </c>
      <c r="S4297">
        <f>VLOOKUP($R4297,'[3]人物&amp;怪物成长分析'!$B$5:$S$104,12,FALSE)*$W4297</f>
        <v>20313.796930413715</v>
      </c>
      <c r="T4297">
        <f>VLOOKUP($R4297,'[3]人物&amp;怪物成长分析'!$B$5:$S$104,13,FALSE)*$W4297</f>
        <v>1261.8923976493647</v>
      </c>
      <c r="U4297">
        <f>VLOOKUP($R4297,'[3]人物&amp;怪物成长分析'!$B$5:$S$104,14,FALSE)*$W4297</f>
        <v>560.84106562193983</v>
      </c>
      <c r="V4297">
        <f>VLOOKUP($R4297,'[3]人物&amp;怪物成长分析'!$B$5:$S$104,17,FALSE)*$W4297</f>
        <v>6615.8531999999996</v>
      </c>
      <c r="W4297" s="1">
        <v>0.56999999999999995</v>
      </c>
      <c r="X4297">
        <f t="shared" si="67"/>
        <v>5861.6105141854241</v>
      </c>
    </row>
    <row r="4298" spans="1:24" x14ac:dyDescent="0.15">
      <c r="A4298">
        <v>4297</v>
      </c>
      <c r="B4298">
        <v>47</v>
      </c>
      <c r="C4298">
        <v>41925.202053928035</v>
      </c>
      <c r="D4298">
        <v>1937.3958613083616</v>
      </c>
      <c r="E4298">
        <v>861.0648272481609</v>
      </c>
      <c r="F4298">
        <v>4925.3055999999997</v>
      </c>
      <c r="G4298" s="1">
        <v>0.32</v>
      </c>
      <c r="H4298">
        <v>7380.0872096563735</v>
      </c>
      <c r="Q4298">
        <v>4297</v>
      </c>
      <c r="R4298">
        <v>47</v>
      </c>
      <c r="S4298">
        <f>VLOOKUP($R4298,'[3]人物&amp;怪物成长分析'!$B$5:$S$104,12,FALSE)*$W4298</f>
        <v>41925.202053928035</v>
      </c>
      <c r="T4298">
        <f>VLOOKUP($R4298,'[3]人物&amp;怪物成长分析'!$B$5:$S$104,13,FALSE)*$W4298</f>
        <v>1937.3958613083616</v>
      </c>
      <c r="U4298">
        <f>VLOOKUP($R4298,'[3]人物&amp;怪物成长分析'!$B$5:$S$104,14,FALSE)*$W4298</f>
        <v>861.0648272481609</v>
      </c>
      <c r="V4298">
        <f>VLOOKUP($R4298,'[3]人物&amp;怪物成长分析'!$B$5:$S$104,17,FALSE)*$W4298</f>
        <v>4925.3055999999997</v>
      </c>
      <c r="W4298" s="1">
        <v>0.32</v>
      </c>
      <c r="X4298">
        <f t="shared" si="67"/>
        <v>7380.0872096563735</v>
      </c>
    </row>
    <row r="4299" spans="1:24" x14ac:dyDescent="0.15">
      <c r="A4299">
        <v>4298</v>
      </c>
      <c r="B4299">
        <v>32</v>
      </c>
      <c r="C4299">
        <v>18348.819935393985</v>
      </c>
      <c r="D4299">
        <v>1161.3575568028095</v>
      </c>
      <c r="E4299">
        <v>516.15891413458212</v>
      </c>
      <c r="F4299">
        <v>6945.4223999999995</v>
      </c>
      <c r="G4299" s="1">
        <v>0.63</v>
      </c>
      <c r="H4299">
        <v>5727.4954612237807</v>
      </c>
      <c r="Q4299">
        <v>4298</v>
      </c>
      <c r="R4299">
        <v>32</v>
      </c>
      <c r="S4299">
        <f>VLOOKUP($R4299,'[3]人物&amp;怪物成长分析'!$B$5:$S$104,12,FALSE)*$W4299</f>
        <v>18348.819935393985</v>
      </c>
      <c r="T4299">
        <f>VLOOKUP($R4299,'[3]人物&amp;怪物成长分析'!$B$5:$S$104,13,FALSE)*$W4299</f>
        <v>1161.3575568028095</v>
      </c>
      <c r="U4299">
        <f>VLOOKUP($R4299,'[3]人物&amp;怪物成长分析'!$B$5:$S$104,14,FALSE)*$W4299</f>
        <v>516.15891413458212</v>
      </c>
      <c r="V4299">
        <f>VLOOKUP($R4299,'[3]人物&amp;怪物成长分析'!$B$5:$S$104,17,FALSE)*$W4299</f>
        <v>6945.4223999999995</v>
      </c>
      <c r="W4299" s="1">
        <v>0.63</v>
      </c>
      <c r="X4299">
        <f t="shared" si="67"/>
        <v>5727.4954612237807</v>
      </c>
    </row>
    <row r="4300" spans="1:24" x14ac:dyDescent="0.15">
      <c r="A4300">
        <v>4299</v>
      </c>
      <c r="B4300">
        <v>33</v>
      </c>
      <c r="C4300">
        <v>20657.381999357873</v>
      </c>
      <c r="D4300">
        <v>1295.0956234595326</v>
      </c>
      <c r="E4300">
        <v>575.59805487090341</v>
      </c>
      <c r="F4300">
        <v>7241.9967999999999</v>
      </c>
      <c r="G4300" s="1">
        <v>0.64</v>
      </c>
      <c r="H4300">
        <v>6191.1214443657018</v>
      </c>
      <c r="Q4300">
        <v>4299</v>
      </c>
      <c r="R4300">
        <v>33</v>
      </c>
      <c r="S4300">
        <f>VLOOKUP($R4300,'[3]人物&amp;怪物成长分析'!$B$5:$S$104,12,FALSE)*$W4300</f>
        <v>20657.381999357873</v>
      </c>
      <c r="T4300">
        <f>VLOOKUP($R4300,'[3]人物&amp;怪物成长分析'!$B$5:$S$104,13,FALSE)*$W4300</f>
        <v>1295.0956234595326</v>
      </c>
      <c r="U4300">
        <f>VLOOKUP($R4300,'[3]人物&amp;怪物成长分析'!$B$5:$S$104,14,FALSE)*$W4300</f>
        <v>575.59805487090341</v>
      </c>
      <c r="V4300">
        <f>VLOOKUP($R4300,'[3]人物&amp;怪物成长分析'!$B$5:$S$104,17,FALSE)*$W4300</f>
        <v>7241.9967999999999</v>
      </c>
      <c r="W4300" s="1">
        <v>0.64</v>
      </c>
      <c r="X4300">
        <f t="shared" si="67"/>
        <v>6191.1214443657018</v>
      </c>
    </row>
    <row r="4301" spans="1:24" x14ac:dyDescent="0.15">
      <c r="A4301">
        <v>4300</v>
      </c>
      <c r="B4301">
        <v>40</v>
      </c>
      <c r="C4301">
        <v>42230.094511689647</v>
      </c>
      <c r="D4301">
        <v>2311.8664878662216</v>
      </c>
      <c r="E4301">
        <v>1027.4962168294319</v>
      </c>
      <c r="F4301">
        <v>8546.3040000000001</v>
      </c>
      <c r="G4301" s="1">
        <v>0.64</v>
      </c>
      <c r="H4301">
        <v>9521.1718141958863</v>
      </c>
      <c r="Q4301">
        <v>4300</v>
      </c>
      <c r="R4301">
        <v>40</v>
      </c>
      <c r="S4301">
        <f>VLOOKUP($R4301,'[3]人物&amp;怪物成长分析'!$B$5:$S$104,12,FALSE)*$W4301</f>
        <v>42230.094511689647</v>
      </c>
      <c r="T4301">
        <f>VLOOKUP($R4301,'[3]人物&amp;怪物成长分析'!$B$5:$S$104,13,FALSE)*$W4301</f>
        <v>2311.8664878662216</v>
      </c>
      <c r="U4301">
        <f>VLOOKUP($R4301,'[3]人物&amp;怪物成长分析'!$B$5:$S$104,14,FALSE)*$W4301</f>
        <v>1027.4962168294319</v>
      </c>
      <c r="V4301">
        <f>VLOOKUP($R4301,'[3]人物&amp;怪物成长分析'!$B$5:$S$104,17,FALSE)*$W4301</f>
        <v>8546.3040000000001</v>
      </c>
      <c r="W4301" s="1">
        <v>0.64</v>
      </c>
      <c r="X4301">
        <f t="shared" si="67"/>
        <v>9521.1718141958863</v>
      </c>
    </row>
    <row r="4302" spans="1:24" x14ac:dyDescent="0.15">
      <c r="A4302">
        <v>4301</v>
      </c>
      <c r="B4302">
        <v>26</v>
      </c>
      <c r="C4302">
        <v>7302.5026071892989</v>
      </c>
      <c r="D4302">
        <v>519.03276181404703</v>
      </c>
      <c r="E4302">
        <v>230.68122747290974</v>
      </c>
      <c r="F4302">
        <v>4546.0436</v>
      </c>
      <c r="G4302" s="1">
        <v>0.49</v>
      </c>
      <c r="H4302">
        <v>3104.9627010894346</v>
      </c>
      <c r="Q4302">
        <v>4301</v>
      </c>
      <c r="R4302">
        <v>26</v>
      </c>
      <c r="S4302">
        <f>VLOOKUP($R4302,'[3]人物&amp;怪物成长分析'!$B$5:$S$104,12,FALSE)*$W4302</f>
        <v>7302.5026071892989</v>
      </c>
      <c r="T4302">
        <f>VLOOKUP($R4302,'[3]人物&amp;怪物成长分析'!$B$5:$S$104,13,FALSE)*$W4302</f>
        <v>519.03276181404703</v>
      </c>
      <c r="U4302">
        <f>VLOOKUP($R4302,'[3]人物&amp;怪物成长分析'!$B$5:$S$104,14,FALSE)*$W4302</f>
        <v>230.68122747290974</v>
      </c>
      <c r="V4302">
        <f>VLOOKUP($R4302,'[3]人物&amp;怪物成长分析'!$B$5:$S$104,17,FALSE)*$W4302</f>
        <v>4546.0436</v>
      </c>
      <c r="W4302" s="1">
        <v>0.49</v>
      </c>
      <c r="X4302">
        <f t="shared" si="67"/>
        <v>3104.9627010894346</v>
      </c>
    </row>
    <row r="4303" spans="1:24" x14ac:dyDescent="0.15">
      <c r="A4303">
        <v>4302</v>
      </c>
      <c r="B4303">
        <v>25</v>
      </c>
      <c r="C4303">
        <v>9483.7442433110391</v>
      </c>
      <c r="D4303">
        <v>691.47299799331131</v>
      </c>
      <c r="E4303">
        <v>307.32133244147172</v>
      </c>
      <c r="F4303">
        <v>6470.28</v>
      </c>
      <c r="G4303" s="1">
        <v>0.72</v>
      </c>
      <c r="H4303">
        <v>4293.6471602006695</v>
      </c>
      <c r="Q4303">
        <v>4302</v>
      </c>
      <c r="R4303">
        <v>25</v>
      </c>
      <c r="S4303">
        <f>VLOOKUP($R4303,'[3]人物&amp;怪物成长分析'!$B$5:$S$104,12,FALSE)*$W4303</f>
        <v>9483.7442433110391</v>
      </c>
      <c r="T4303">
        <f>VLOOKUP($R4303,'[3]人物&amp;怪物成长分析'!$B$5:$S$104,13,FALSE)*$W4303</f>
        <v>691.47299799331131</v>
      </c>
      <c r="U4303">
        <f>VLOOKUP($R4303,'[3]人物&amp;怪物成长分析'!$B$5:$S$104,14,FALSE)*$W4303</f>
        <v>307.32133244147172</v>
      </c>
      <c r="V4303">
        <f>VLOOKUP($R4303,'[3]人物&amp;怪物成长分析'!$B$5:$S$104,17,FALSE)*$W4303</f>
        <v>6470.28</v>
      </c>
      <c r="W4303" s="1">
        <v>0.72</v>
      </c>
      <c r="X4303">
        <f t="shared" si="67"/>
        <v>4293.6471602006695</v>
      </c>
    </row>
    <row r="4304" spans="1:24" x14ac:dyDescent="0.15">
      <c r="A4304">
        <v>4303</v>
      </c>
      <c r="B4304">
        <v>46</v>
      </c>
      <c r="C4304">
        <v>50263.140600780214</v>
      </c>
      <c r="D4304">
        <v>2376.1957473776597</v>
      </c>
      <c r="E4304">
        <v>1056.0869988345155</v>
      </c>
      <c r="F4304">
        <v>6342.1847999999991</v>
      </c>
      <c r="G4304" s="1">
        <v>0.42</v>
      </c>
      <c r="H4304">
        <v>9118.9814426920602</v>
      </c>
      <c r="Q4304">
        <v>4303</v>
      </c>
      <c r="R4304">
        <v>46</v>
      </c>
      <c r="S4304">
        <f>VLOOKUP($R4304,'[3]人物&amp;怪物成长分析'!$B$5:$S$104,12,FALSE)*$W4304</f>
        <v>50263.140600780214</v>
      </c>
      <c r="T4304">
        <f>VLOOKUP($R4304,'[3]人物&amp;怪物成长分析'!$B$5:$S$104,13,FALSE)*$W4304</f>
        <v>2376.1957473776597</v>
      </c>
      <c r="U4304">
        <f>VLOOKUP($R4304,'[3]人物&amp;怪物成长分析'!$B$5:$S$104,14,FALSE)*$W4304</f>
        <v>1056.0869988345155</v>
      </c>
      <c r="V4304">
        <f>VLOOKUP($R4304,'[3]人物&amp;怪物成长分析'!$B$5:$S$104,17,FALSE)*$W4304</f>
        <v>6342.1847999999991</v>
      </c>
      <c r="W4304" s="1">
        <v>0.42</v>
      </c>
      <c r="X4304">
        <f t="shared" si="67"/>
        <v>9118.9814426920602</v>
      </c>
    </row>
    <row r="4305" spans="1:24" x14ac:dyDescent="0.15">
      <c r="A4305">
        <v>4304</v>
      </c>
      <c r="B4305">
        <v>33</v>
      </c>
      <c r="C4305">
        <v>24207.869530497508</v>
      </c>
      <c r="D4305">
        <v>1517.6901837416397</v>
      </c>
      <c r="E4305">
        <v>674.52897055183996</v>
      </c>
      <c r="F4305">
        <v>8486.7150000000001</v>
      </c>
      <c r="G4305" s="1">
        <v>0.75</v>
      </c>
      <c r="H4305">
        <v>7255.2204426160561</v>
      </c>
      <c r="Q4305">
        <v>4304</v>
      </c>
      <c r="R4305">
        <v>33</v>
      </c>
      <c r="S4305">
        <f>VLOOKUP($R4305,'[3]人物&amp;怪物成长分析'!$B$5:$S$104,12,FALSE)*$W4305</f>
        <v>24207.869530497508</v>
      </c>
      <c r="T4305">
        <f>VLOOKUP($R4305,'[3]人物&amp;怪物成长分析'!$B$5:$S$104,13,FALSE)*$W4305</f>
        <v>1517.6901837416397</v>
      </c>
      <c r="U4305">
        <f>VLOOKUP($R4305,'[3]人物&amp;怪物成长分析'!$B$5:$S$104,14,FALSE)*$W4305</f>
        <v>674.52897055183996</v>
      </c>
      <c r="V4305">
        <f>VLOOKUP($R4305,'[3]人物&amp;怪物成长分析'!$B$5:$S$104,17,FALSE)*$W4305</f>
        <v>8486.7150000000001</v>
      </c>
      <c r="W4305" s="1">
        <v>0.75</v>
      </c>
      <c r="X4305">
        <f t="shared" si="67"/>
        <v>7255.2204426160561</v>
      </c>
    </row>
    <row r="4306" spans="1:24" x14ac:dyDescent="0.15">
      <c r="A4306">
        <v>4305</v>
      </c>
      <c r="B4306">
        <v>33</v>
      </c>
      <c r="C4306">
        <v>18075.20924943814</v>
      </c>
      <c r="D4306">
        <v>1133.208670527091</v>
      </c>
      <c r="E4306">
        <v>503.64829801204053</v>
      </c>
      <c r="F4306">
        <v>6336.7471999999998</v>
      </c>
      <c r="G4306" s="1">
        <v>0.56000000000000005</v>
      </c>
      <c r="H4306">
        <v>5417.2312638199883</v>
      </c>
      <c r="Q4306">
        <v>4305</v>
      </c>
      <c r="R4306">
        <v>33</v>
      </c>
      <c r="S4306">
        <f>VLOOKUP($R4306,'[3]人物&amp;怪物成长分析'!$B$5:$S$104,12,FALSE)*$W4306</f>
        <v>18075.20924943814</v>
      </c>
      <c r="T4306">
        <f>VLOOKUP($R4306,'[3]人物&amp;怪物成长分析'!$B$5:$S$104,13,FALSE)*$W4306</f>
        <v>1133.208670527091</v>
      </c>
      <c r="U4306">
        <f>VLOOKUP($R4306,'[3]人物&amp;怪物成长分析'!$B$5:$S$104,14,FALSE)*$W4306</f>
        <v>503.64829801204053</v>
      </c>
      <c r="V4306">
        <f>VLOOKUP($R4306,'[3]人物&amp;怪物成长分析'!$B$5:$S$104,17,FALSE)*$W4306</f>
        <v>6336.7471999999998</v>
      </c>
      <c r="W4306" s="1">
        <v>0.56000000000000005</v>
      </c>
      <c r="X4306">
        <f t="shared" si="67"/>
        <v>5417.2312638199883</v>
      </c>
    </row>
    <row r="4307" spans="1:24" x14ac:dyDescent="0.15">
      <c r="A4307">
        <v>4306</v>
      </c>
      <c r="B4307">
        <v>23</v>
      </c>
      <c r="C4307">
        <v>6338.4389962550185</v>
      </c>
      <c r="D4307">
        <v>487.31191428762554</v>
      </c>
      <c r="E4307">
        <v>216.58307301672249</v>
      </c>
      <c r="F4307">
        <v>5126.5741999999991</v>
      </c>
      <c r="G4307" s="1">
        <v>0.61</v>
      </c>
      <c r="H4307">
        <v>3240.5613301854582</v>
      </c>
      <c r="Q4307">
        <v>4306</v>
      </c>
      <c r="R4307">
        <v>23</v>
      </c>
      <c r="S4307">
        <f>VLOOKUP($R4307,'[3]人物&amp;怪物成长分析'!$B$5:$S$104,12,FALSE)*$W4307</f>
        <v>6338.4389962550185</v>
      </c>
      <c r="T4307">
        <f>VLOOKUP($R4307,'[3]人物&amp;怪物成长分析'!$B$5:$S$104,13,FALSE)*$W4307</f>
        <v>487.31191428762554</v>
      </c>
      <c r="U4307">
        <f>VLOOKUP($R4307,'[3]人物&amp;怪物成长分析'!$B$5:$S$104,14,FALSE)*$W4307</f>
        <v>216.58307301672249</v>
      </c>
      <c r="V4307">
        <f>VLOOKUP($R4307,'[3]人物&amp;怪物成长分析'!$B$5:$S$104,17,FALSE)*$W4307</f>
        <v>5126.5741999999991</v>
      </c>
      <c r="W4307" s="1">
        <v>0.61</v>
      </c>
      <c r="X4307">
        <f t="shared" si="67"/>
        <v>3240.5613301854582</v>
      </c>
    </row>
    <row r="4308" spans="1:24" x14ac:dyDescent="0.15">
      <c r="A4308">
        <v>4307</v>
      </c>
      <c r="B4308">
        <v>48</v>
      </c>
      <c r="C4308">
        <v>87307.068694939851</v>
      </c>
      <c r="D4308">
        <v>3945.4048955269586</v>
      </c>
      <c r="E4308">
        <v>1753.5132869008705</v>
      </c>
      <c r="F4308">
        <v>9566.4591999999993</v>
      </c>
      <c r="G4308" s="1">
        <v>0.61</v>
      </c>
      <c r="H4308">
        <v>14932.556469870507</v>
      </c>
      <c r="Q4308">
        <v>4307</v>
      </c>
      <c r="R4308">
        <v>48</v>
      </c>
      <c r="S4308">
        <f>VLOOKUP($R4308,'[3]人物&amp;怪物成长分析'!$B$5:$S$104,12,FALSE)*$W4308</f>
        <v>87307.068694939851</v>
      </c>
      <c r="T4308">
        <f>VLOOKUP($R4308,'[3]人物&amp;怪物成长分析'!$B$5:$S$104,13,FALSE)*$W4308</f>
        <v>3945.4048955269586</v>
      </c>
      <c r="U4308">
        <f>VLOOKUP($R4308,'[3]人物&amp;怪物成长分析'!$B$5:$S$104,14,FALSE)*$W4308</f>
        <v>1753.5132869008705</v>
      </c>
      <c r="V4308">
        <f>VLOOKUP($R4308,'[3]人物&amp;怪物成长分析'!$B$5:$S$104,17,FALSE)*$W4308</f>
        <v>9566.4591999999993</v>
      </c>
      <c r="W4308" s="1">
        <v>0.61</v>
      </c>
      <c r="X4308">
        <f t="shared" si="67"/>
        <v>14932.556469870507</v>
      </c>
    </row>
    <row r="4309" spans="1:24" x14ac:dyDescent="0.15">
      <c r="A4309">
        <v>4308</v>
      </c>
      <c r="B4309">
        <v>31</v>
      </c>
      <c r="C4309">
        <v>14920.161842976928</v>
      </c>
      <c r="D4309">
        <v>953.68680258923098</v>
      </c>
      <c r="E4309">
        <v>423.8608011507693</v>
      </c>
      <c r="F4309">
        <v>6118.0037999999995</v>
      </c>
      <c r="G4309" s="1">
        <v>0.56999999999999995</v>
      </c>
      <c r="H4309">
        <v>4865.3704433508929</v>
      </c>
      <c r="Q4309">
        <v>4308</v>
      </c>
      <c r="R4309">
        <v>31</v>
      </c>
      <c r="S4309">
        <f>VLOOKUP($R4309,'[3]人物&amp;怪物成长分析'!$B$5:$S$104,12,FALSE)*$W4309</f>
        <v>14920.161842976928</v>
      </c>
      <c r="T4309">
        <f>VLOOKUP($R4309,'[3]人物&amp;怪物成长分析'!$B$5:$S$104,13,FALSE)*$W4309</f>
        <v>953.68680258923098</v>
      </c>
      <c r="U4309">
        <f>VLOOKUP($R4309,'[3]人物&amp;怪物成长分析'!$B$5:$S$104,14,FALSE)*$W4309</f>
        <v>423.8608011507693</v>
      </c>
      <c r="V4309">
        <f>VLOOKUP($R4309,'[3]人物&amp;怪物成长分析'!$B$5:$S$104,17,FALSE)*$W4309</f>
        <v>6118.0037999999995</v>
      </c>
      <c r="W4309" s="1">
        <v>0.56999999999999995</v>
      </c>
      <c r="X4309">
        <f t="shared" si="67"/>
        <v>4865.3704433508929</v>
      </c>
    </row>
    <row r="4310" spans="1:24" x14ac:dyDescent="0.15">
      <c r="A4310">
        <v>4309</v>
      </c>
      <c r="B4310">
        <v>35</v>
      </c>
      <c r="C4310">
        <v>22352.393919130434</v>
      </c>
      <c r="D4310">
        <v>1376.2238509565218</v>
      </c>
      <c r="E4310">
        <v>611.65504486956536</v>
      </c>
      <c r="F4310">
        <v>6781.802999999999</v>
      </c>
      <c r="G4310" s="1">
        <v>0.56999999999999995</v>
      </c>
      <c r="H4310">
        <v>6225.3452071095644</v>
      </c>
      <c r="Q4310">
        <v>4309</v>
      </c>
      <c r="R4310">
        <v>35</v>
      </c>
      <c r="S4310">
        <f>VLOOKUP($R4310,'[3]人物&amp;怪物成长分析'!$B$5:$S$104,12,FALSE)*$W4310</f>
        <v>22352.393919130434</v>
      </c>
      <c r="T4310">
        <f>VLOOKUP($R4310,'[3]人物&amp;怪物成长分析'!$B$5:$S$104,13,FALSE)*$W4310</f>
        <v>1376.2238509565218</v>
      </c>
      <c r="U4310">
        <f>VLOOKUP($R4310,'[3]人物&amp;怪物成长分析'!$B$5:$S$104,14,FALSE)*$W4310</f>
        <v>611.65504486956536</v>
      </c>
      <c r="V4310">
        <f>VLOOKUP($R4310,'[3]人物&amp;怪物成长分析'!$B$5:$S$104,17,FALSE)*$W4310</f>
        <v>6781.802999999999</v>
      </c>
      <c r="W4310" s="1">
        <v>0.56999999999999995</v>
      </c>
      <c r="X4310">
        <f t="shared" si="67"/>
        <v>6225.3452071095644</v>
      </c>
    </row>
    <row r="4311" spans="1:24" x14ac:dyDescent="0.15">
      <c r="A4311">
        <v>4310</v>
      </c>
      <c r="B4311">
        <v>26</v>
      </c>
      <c r="C4311">
        <v>7153.4719417364558</v>
      </c>
      <c r="D4311">
        <v>508.44025647090319</v>
      </c>
      <c r="E4311">
        <v>225.97344732040139</v>
      </c>
      <c r="F4311">
        <v>4453.2671999999993</v>
      </c>
      <c r="G4311" s="1">
        <v>0.48</v>
      </c>
      <c r="H4311">
        <v>3041.5961153529156</v>
      </c>
      <c r="Q4311">
        <v>4310</v>
      </c>
      <c r="R4311">
        <v>26</v>
      </c>
      <c r="S4311">
        <f>VLOOKUP($R4311,'[3]人物&amp;怪物成长分析'!$B$5:$S$104,12,FALSE)*$W4311</f>
        <v>7153.4719417364558</v>
      </c>
      <c r="T4311">
        <f>VLOOKUP($R4311,'[3]人物&amp;怪物成长分析'!$B$5:$S$104,13,FALSE)*$W4311</f>
        <v>508.44025647090319</v>
      </c>
      <c r="U4311">
        <f>VLOOKUP($R4311,'[3]人物&amp;怪物成长分析'!$B$5:$S$104,14,FALSE)*$W4311</f>
        <v>225.97344732040139</v>
      </c>
      <c r="V4311">
        <f>VLOOKUP($R4311,'[3]人物&amp;怪物成长分析'!$B$5:$S$104,17,FALSE)*$W4311</f>
        <v>4453.2671999999993</v>
      </c>
      <c r="W4311" s="1">
        <v>0.48</v>
      </c>
      <c r="X4311">
        <f t="shared" si="67"/>
        <v>3041.5961153529156</v>
      </c>
    </row>
    <row r="4312" spans="1:24" x14ac:dyDescent="0.15">
      <c r="A4312">
        <v>4311</v>
      </c>
      <c r="B4312">
        <v>38</v>
      </c>
      <c r="C4312">
        <v>38413.69501185391</v>
      </c>
      <c r="D4312">
        <v>2217.8549053324418</v>
      </c>
      <c r="E4312">
        <v>985.71329125886302</v>
      </c>
      <c r="F4312">
        <v>9195.3503999999994</v>
      </c>
      <c r="G4312" s="1">
        <v>0.72</v>
      </c>
      <c r="H4312">
        <v>9439.8421596785538</v>
      </c>
      <c r="Q4312">
        <v>4311</v>
      </c>
      <c r="R4312">
        <v>38</v>
      </c>
      <c r="S4312">
        <f>VLOOKUP($R4312,'[3]人物&amp;怪物成长分析'!$B$5:$S$104,12,FALSE)*$W4312</f>
        <v>38413.69501185391</v>
      </c>
      <c r="T4312">
        <f>VLOOKUP($R4312,'[3]人物&amp;怪物成长分析'!$B$5:$S$104,13,FALSE)*$W4312</f>
        <v>2217.8549053324418</v>
      </c>
      <c r="U4312">
        <f>VLOOKUP($R4312,'[3]人物&amp;怪物成长分析'!$B$5:$S$104,14,FALSE)*$W4312</f>
        <v>985.71329125886302</v>
      </c>
      <c r="V4312">
        <f>VLOOKUP($R4312,'[3]人物&amp;怪物成长分析'!$B$5:$S$104,17,FALSE)*$W4312</f>
        <v>9195.3503999999994</v>
      </c>
      <c r="W4312" s="1">
        <v>0.72</v>
      </c>
      <c r="X4312">
        <f t="shared" si="67"/>
        <v>9439.8421596785538</v>
      </c>
    </row>
    <row r="4313" spans="1:24" x14ac:dyDescent="0.15">
      <c r="A4313">
        <v>4312</v>
      </c>
      <c r="B4313">
        <v>31</v>
      </c>
      <c r="C4313">
        <v>15181.919068292313</v>
      </c>
      <c r="D4313">
        <v>970.41815000307713</v>
      </c>
      <c r="E4313">
        <v>431.29695555692319</v>
      </c>
      <c r="F4313">
        <v>6225.3371999999999</v>
      </c>
      <c r="G4313" s="1">
        <v>0.57999999999999996</v>
      </c>
      <c r="H4313">
        <v>4950.7278195500312</v>
      </c>
      <c r="Q4313">
        <v>4312</v>
      </c>
      <c r="R4313">
        <v>31</v>
      </c>
      <c r="S4313">
        <f>VLOOKUP($R4313,'[3]人物&amp;怪物成长分析'!$B$5:$S$104,12,FALSE)*$W4313</f>
        <v>15181.919068292313</v>
      </c>
      <c r="T4313">
        <f>VLOOKUP($R4313,'[3]人物&amp;怪物成长分析'!$B$5:$S$104,13,FALSE)*$W4313</f>
        <v>970.41815000307713</v>
      </c>
      <c r="U4313">
        <f>VLOOKUP($R4313,'[3]人物&amp;怪物成长分析'!$B$5:$S$104,14,FALSE)*$W4313</f>
        <v>431.29695555692319</v>
      </c>
      <c r="V4313">
        <f>VLOOKUP($R4313,'[3]人物&amp;怪物成长分析'!$B$5:$S$104,17,FALSE)*$W4313</f>
        <v>6225.3371999999999</v>
      </c>
      <c r="W4313" s="1">
        <v>0.57999999999999996</v>
      </c>
      <c r="X4313">
        <f t="shared" si="67"/>
        <v>4950.7278195500312</v>
      </c>
    </row>
    <row r="4314" spans="1:24" x14ac:dyDescent="0.15">
      <c r="A4314">
        <v>4313</v>
      </c>
      <c r="B4314">
        <v>20</v>
      </c>
      <c r="C4314">
        <v>3700.2584347826096</v>
      </c>
      <c r="D4314">
        <v>309.78907826086964</v>
      </c>
      <c r="E4314">
        <v>137.68403478260873</v>
      </c>
      <c r="F4314">
        <v>3840.7079999999996</v>
      </c>
      <c r="G4314" s="1">
        <v>0.51</v>
      </c>
      <c r="H4314">
        <v>2281.5890045217393</v>
      </c>
      <c r="Q4314">
        <v>4313</v>
      </c>
      <c r="R4314">
        <v>20</v>
      </c>
      <c r="S4314">
        <f>VLOOKUP($R4314,'[3]人物&amp;怪物成长分析'!$B$5:$S$104,12,FALSE)*$W4314</f>
        <v>3700.2584347826096</v>
      </c>
      <c r="T4314">
        <f>VLOOKUP($R4314,'[3]人物&amp;怪物成长分析'!$B$5:$S$104,13,FALSE)*$W4314</f>
        <v>309.78907826086964</v>
      </c>
      <c r="U4314">
        <f>VLOOKUP($R4314,'[3]人物&amp;怪物成长分析'!$B$5:$S$104,14,FALSE)*$W4314</f>
        <v>137.68403478260873</v>
      </c>
      <c r="V4314">
        <f>VLOOKUP($R4314,'[3]人物&amp;怪物成长分析'!$B$5:$S$104,17,FALSE)*$W4314</f>
        <v>3840.7079999999996</v>
      </c>
      <c r="W4314" s="1">
        <v>0.51</v>
      </c>
      <c r="X4314">
        <f t="shared" si="67"/>
        <v>2281.5890045217393</v>
      </c>
    </row>
    <row r="4315" spans="1:24" x14ac:dyDescent="0.15">
      <c r="A4315">
        <v>4314</v>
      </c>
      <c r="B4315">
        <v>36</v>
      </c>
      <c r="C4315">
        <v>25377.663988077595</v>
      </c>
      <c r="D4315">
        <v>1549.0782276634116</v>
      </c>
      <c r="E4315">
        <v>688.47921229484962</v>
      </c>
      <c r="F4315">
        <v>7191.5335999999988</v>
      </c>
      <c r="G4315" s="1">
        <v>0.59</v>
      </c>
      <c r="H4315">
        <v>6837.3425081776377</v>
      </c>
      <c r="Q4315">
        <v>4314</v>
      </c>
      <c r="R4315">
        <v>36</v>
      </c>
      <c r="S4315">
        <f>VLOOKUP($R4315,'[3]人物&amp;怪物成长分析'!$B$5:$S$104,12,FALSE)*$W4315</f>
        <v>25377.663988077595</v>
      </c>
      <c r="T4315">
        <f>VLOOKUP($R4315,'[3]人物&amp;怪物成长分析'!$B$5:$S$104,13,FALSE)*$W4315</f>
        <v>1549.0782276634116</v>
      </c>
      <c r="U4315">
        <f>VLOOKUP($R4315,'[3]人物&amp;怪物成长分析'!$B$5:$S$104,14,FALSE)*$W4315</f>
        <v>688.47921229484962</v>
      </c>
      <c r="V4315">
        <f>VLOOKUP($R4315,'[3]人物&amp;怪物成长分析'!$B$5:$S$104,17,FALSE)*$W4315</f>
        <v>7191.5335999999988</v>
      </c>
      <c r="W4315" s="1">
        <v>0.59</v>
      </c>
      <c r="X4315">
        <f t="shared" si="67"/>
        <v>6837.3425081776377</v>
      </c>
    </row>
    <row r="4316" spans="1:24" x14ac:dyDescent="0.15">
      <c r="A4316">
        <v>4315</v>
      </c>
      <c r="B4316">
        <v>38</v>
      </c>
      <c r="C4316">
        <v>32011.412509878257</v>
      </c>
      <c r="D4316">
        <v>1848.212421110368</v>
      </c>
      <c r="E4316">
        <v>821.42774271571921</v>
      </c>
      <c r="F4316">
        <v>7662.7919999999995</v>
      </c>
      <c r="G4316" s="1">
        <v>0.6</v>
      </c>
      <c r="H4316">
        <v>7866.5351330654603</v>
      </c>
      <c r="Q4316">
        <v>4315</v>
      </c>
      <c r="R4316">
        <v>38</v>
      </c>
      <c r="S4316">
        <f>VLOOKUP($R4316,'[3]人物&amp;怪物成长分析'!$B$5:$S$104,12,FALSE)*$W4316</f>
        <v>32011.412509878257</v>
      </c>
      <c r="T4316">
        <f>VLOOKUP($R4316,'[3]人物&amp;怪物成长分析'!$B$5:$S$104,13,FALSE)*$W4316</f>
        <v>1848.212421110368</v>
      </c>
      <c r="U4316">
        <f>VLOOKUP($R4316,'[3]人物&amp;怪物成长分析'!$B$5:$S$104,14,FALSE)*$W4316</f>
        <v>821.42774271571921</v>
      </c>
      <c r="V4316">
        <f>VLOOKUP($R4316,'[3]人物&amp;怪物成长分析'!$B$5:$S$104,17,FALSE)*$W4316</f>
        <v>7662.7919999999995</v>
      </c>
      <c r="W4316" s="1">
        <v>0.6</v>
      </c>
      <c r="X4316">
        <f t="shared" si="67"/>
        <v>7866.5351330654603</v>
      </c>
    </row>
    <row r="4317" spans="1:24" x14ac:dyDescent="0.15">
      <c r="A4317">
        <v>4316</v>
      </c>
      <c r="B4317">
        <v>30</v>
      </c>
      <c r="C4317">
        <v>18511.315957550174</v>
      </c>
      <c r="D4317">
        <v>1195.3495506220743</v>
      </c>
      <c r="E4317">
        <v>531.26646694314411</v>
      </c>
      <c r="F4317">
        <v>8249.3379999999997</v>
      </c>
      <c r="G4317" s="1">
        <v>0.79</v>
      </c>
      <c r="H4317">
        <v>6326.2122910406706</v>
      </c>
      <c r="Q4317">
        <v>4316</v>
      </c>
      <c r="R4317">
        <v>30</v>
      </c>
      <c r="S4317">
        <f>VLOOKUP($R4317,'[3]人物&amp;怪物成长分析'!$B$5:$S$104,12,FALSE)*$W4317</f>
        <v>18511.315957550174</v>
      </c>
      <c r="T4317">
        <f>VLOOKUP($R4317,'[3]人物&amp;怪物成长分析'!$B$5:$S$104,13,FALSE)*$W4317</f>
        <v>1195.3495506220743</v>
      </c>
      <c r="U4317">
        <f>VLOOKUP($R4317,'[3]人物&amp;怪物成长分析'!$B$5:$S$104,14,FALSE)*$W4317</f>
        <v>531.26646694314411</v>
      </c>
      <c r="V4317">
        <f>VLOOKUP($R4317,'[3]人物&amp;怪物成长分析'!$B$5:$S$104,17,FALSE)*$W4317</f>
        <v>8249.3379999999997</v>
      </c>
      <c r="W4317" s="1">
        <v>0.79</v>
      </c>
      <c r="X4317">
        <f t="shared" si="67"/>
        <v>6326.2122910406706</v>
      </c>
    </row>
    <row r="4318" spans="1:24" x14ac:dyDescent="0.15">
      <c r="A4318">
        <v>4317</v>
      </c>
      <c r="B4318">
        <v>21</v>
      </c>
      <c r="C4318">
        <v>4001.6258782500017</v>
      </c>
      <c r="D4318">
        <v>325.37217756521756</v>
      </c>
      <c r="E4318">
        <v>144.60985669565224</v>
      </c>
      <c r="F4318">
        <v>3832.7505999999998</v>
      </c>
      <c r="G4318" s="1">
        <v>0.49</v>
      </c>
      <c r="H4318">
        <v>2319.8187280690436</v>
      </c>
      <c r="Q4318">
        <v>4317</v>
      </c>
      <c r="R4318">
        <v>21</v>
      </c>
      <c r="S4318">
        <f>VLOOKUP($R4318,'[3]人物&amp;怪物成长分析'!$B$5:$S$104,12,FALSE)*$W4318</f>
        <v>4001.6258782500017</v>
      </c>
      <c r="T4318">
        <f>VLOOKUP($R4318,'[3]人物&amp;怪物成长分析'!$B$5:$S$104,13,FALSE)*$W4318</f>
        <v>325.37217756521756</v>
      </c>
      <c r="U4318">
        <f>VLOOKUP($R4318,'[3]人物&amp;怪物成长分析'!$B$5:$S$104,14,FALSE)*$W4318</f>
        <v>144.60985669565224</v>
      </c>
      <c r="V4318">
        <f>VLOOKUP($R4318,'[3]人物&amp;怪物成长分析'!$B$5:$S$104,17,FALSE)*$W4318</f>
        <v>3832.7505999999998</v>
      </c>
      <c r="W4318" s="1">
        <v>0.49</v>
      </c>
      <c r="X4318">
        <f t="shared" si="67"/>
        <v>2319.8187280690436</v>
      </c>
    </row>
    <row r="4319" spans="1:24" x14ac:dyDescent="0.15">
      <c r="A4319">
        <v>4318</v>
      </c>
      <c r="B4319">
        <v>44</v>
      </c>
      <c r="C4319">
        <v>65448.9617997194</v>
      </c>
      <c r="D4319">
        <v>3242.704137144081</v>
      </c>
      <c r="E4319">
        <v>1441.2018387307028</v>
      </c>
      <c r="F4319">
        <v>9581.9856</v>
      </c>
      <c r="G4319" s="1">
        <v>0.66</v>
      </c>
      <c r="H4319">
        <v>12671.687462236272</v>
      </c>
      <c r="Q4319">
        <v>4318</v>
      </c>
      <c r="R4319">
        <v>44</v>
      </c>
      <c r="S4319">
        <f>VLOOKUP($R4319,'[3]人物&amp;怪物成长分析'!$B$5:$S$104,12,FALSE)*$W4319</f>
        <v>65448.9617997194</v>
      </c>
      <c r="T4319">
        <f>VLOOKUP($R4319,'[3]人物&amp;怪物成长分析'!$B$5:$S$104,13,FALSE)*$W4319</f>
        <v>3242.704137144081</v>
      </c>
      <c r="U4319">
        <f>VLOOKUP($R4319,'[3]人物&amp;怪物成长分析'!$B$5:$S$104,14,FALSE)*$W4319</f>
        <v>1441.2018387307028</v>
      </c>
      <c r="V4319">
        <f>VLOOKUP($R4319,'[3]人物&amp;怪物成长分析'!$B$5:$S$104,17,FALSE)*$W4319</f>
        <v>9581.9856</v>
      </c>
      <c r="W4319" s="1">
        <v>0.66</v>
      </c>
      <c r="X4319">
        <f t="shared" si="67"/>
        <v>12671.687462236272</v>
      </c>
    </row>
    <row r="4320" spans="1:24" x14ac:dyDescent="0.15">
      <c r="A4320">
        <v>4319</v>
      </c>
      <c r="B4320">
        <v>33</v>
      </c>
      <c r="C4320">
        <v>24530.641124237474</v>
      </c>
      <c r="D4320">
        <v>1537.9260528581949</v>
      </c>
      <c r="E4320">
        <v>683.52269015919785</v>
      </c>
      <c r="F4320">
        <v>8599.8711999999996</v>
      </c>
      <c r="G4320" s="1">
        <v>0.76</v>
      </c>
      <c r="H4320">
        <v>7351.9567151842693</v>
      </c>
      <c r="Q4320">
        <v>4319</v>
      </c>
      <c r="R4320">
        <v>33</v>
      </c>
      <c r="S4320">
        <f>VLOOKUP($R4320,'[3]人物&amp;怪物成长分析'!$B$5:$S$104,12,FALSE)*$W4320</f>
        <v>24530.641124237474</v>
      </c>
      <c r="T4320">
        <f>VLOOKUP($R4320,'[3]人物&amp;怪物成长分析'!$B$5:$S$104,13,FALSE)*$W4320</f>
        <v>1537.9260528581949</v>
      </c>
      <c r="U4320">
        <f>VLOOKUP($R4320,'[3]人物&amp;怪物成长分析'!$B$5:$S$104,14,FALSE)*$W4320</f>
        <v>683.52269015919785</v>
      </c>
      <c r="V4320">
        <f>VLOOKUP($R4320,'[3]人物&amp;怪物成长分析'!$B$5:$S$104,17,FALSE)*$W4320</f>
        <v>8599.8711999999996</v>
      </c>
      <c r="W4320" s="1">
        <v>0.76</v>
      </c>
      <c r="X4320">
        <f t="shared" si="67"/>
        <v>7351.9567151842693</v>
      </c>
    </row>
    <row r="4321" spans="1:24" x14ac:dyDescent="0.15">
      <c r="A4321">
        <v>4320</v>
      </c>
      <c r="B4321">
        <v>41</v>
      </c>
      <c r="C4321">
        <v>57965.849710876057</v>
      </c>
      <c r="D4321">
        <v>3092.6700050947843</v>
      </c>
      <c r="E4321">
        <v>1374.5200022643482</v>
      </c>
      <c r="F4321">
        <v>10779.3446</v>
      </c>
      <c r="G4321" s="1">
        <v>0.79</v>
      </c>
      <c r="H4321">
        <v>12540.96139175301</v>
      </c>
      <c r="Q4321">
        <v>4320</v>
      </c>
      <c r="R4321">
        <v>41</v>
      </c>
      <c r="S4321">
        <f>VLOOKUP($R4321,'[3]人物&amp;怪物成长分析'!$B$5:$S$104,12,FALSE)*$W4321</f>
        <v>57965.849710876057</v>
      </c>
      <c r="T4321">
        <f>VLOOKUP($R4321,'[3]人物&amp;怪物成长分析'!$B$5:$S$104,13,FALSE)*$W4321</f>
        <v>3092.6700050947843</v>
      </c>
      <c r="U4321">
        <f>VLOOKUP($R4321,'[3]人物&amp;怪物成长分析'!$B$5:$S$104,14,FALSE)*$W4321</f>
        <v>1374.5200022643482</v>
      </c>
      <c r="V4321">
        <f>VLOOKUP($R4321,'[3]人物&amp;怪物成长分析'!$B$5:$S$104,17,FALSE)*$W4321</f>
        <v>10779.3446</v>
      </c>
      <c r="W4321" s="1">
        <v>0.79</v>
      </c>
      <c r="X4321">
        <f t="shared" si="67"/>
        <v>12540.96139175301</v>
      </c>
    </row>
    <row r="4322" spans="1:24" x14ac:dyDescent="0.15">
      <c r="A4322">
        <v>4321</v>
      </c>
      <c r="B4322">
        <v>41</v>
      </c>
      <c r="C4322">
        <v>51362.145313434477</v>
      </c>
      <c r="D4322">
        <v>2740.3405108434795</v>
      </c>
      <c r="E4322">
        <v>1217.929115930435</v>
      </c>
      <c r="F4322">
        <v>9551.3179999999993</v>
      </c>
      <c r="G4322" s="1">
        <v>0.7</v>
      </c>
      <c r="H4322">
        <v>11112.244271173551</v>
      </c>
      <c r="Q4322">
        <v>4321</v>
      </c>
      <c r="R4322">
        <v>41</v>
      </c>
      <c r="S4322">
        <f>VLOOKUP($R4322,'[3]人物&amp;怪物成长分析'!$B$5:$S$104,12,FALSE)*$W4322</f>
        <v>51362.145313434477</v>
      </c>
      <c r="T4322">
        <f>VLOOKUP($R4322,'[3]人物&amp;怪物成长分析'!$B$5:$S$104,13,FALSE)*$W4322</f>
        <v>2740.3405108434795</v>
      </c>
      <c r="U4322">
        <f>VLOOKUP($R4322,'[3]人物&amp;怪物成长分析'!$B$5:$S$104,14,FALSE)*$W4322</f>
        <v>1217.929115930435</v>
      </c>
      <c r="V4322">
        <f>VLOOKUP($R4322,'[3]人物&amp;怪物成长分析'!$B$5:$S$104,17,FALSE)*$W4322</f>
        <v>9551.3179999999993</v>
      </c>
      <c r="W4322" s="1">
        <v>0.7</v>
      </c>
      <c r="X4322">
        <f t="shared" si="67"/>
        <v>11112.244271173551</v>
      </c>
    </row>
    <row r="4323" spans="1:24" x14ac:dyDescent="0.15">
      <c r="A4323">
        <v>4322</v>
      </c>
      <c r="B4323">
        <v>49</v>
      </c>
      <c r="C4323">
        <v>81139.467686234144</v>
      </c>
      <c r="D4323">
        <v>3587.1956865704365</v>
      </c>
      <c r="E4323">
        <v>1594.3091940313054</v>
      </c>
      <c r="F4323">
        <v>8306.4071999999996</v>
      </c>
      <c r="G4323" s="1">
        <v>0.52</v>
      </c>
      <c r="H4323">
        <v>13501.514443261329</v>
      </c>
      <c r="Q4323">
        <v>4322</v>
      </c>
      <c r="R4323">
        <v>49</v>
      </c>
      <c r="S4323">
        <f>VLOOKUP($R4323,'[3]人物&amp;怪物成长分析'!$B$5:$S$104,12,FALSE)*$W4323</f>
        <v>81139.467686234144</v>
      </c>
      <c r="T4323">
        <f>VLOOKUP($R4323,'[3]人物&amp;怪物成长分析'!$B$5:$S$104,13,FALSE)*$W4323</f>
        <v>3587.1956865704365</v>
      </c>
      <c r="U4323">
        <f>VLOOKUP($R4323,'[3]人物&amp;怪物成长分析'!$B$5:$S$104,14,FALSE)*$W4323</f>
        <v>1594.3091940313054</v>
      </c>
      <c r="V4323">
        <f>VLOOKUP($R4323,'[3]人物&amp;怪物成长分析'!$B$5:$S$104,17,FALSE)*$W4323</f>
        <v>8306.4071999999996</v>
      </c>
      <c r="W4323" s="1">
        <v>0.52</v>
      </c>
      <c r="X4323">
        <f t="shared" si="67"/>
        <v>13501.514443261329</v>
      </c>
    </row>
    <row r="4324" spans="1:24" x14ac:dyDescent="0.15">
      <c r="A4324">
        <v>4323</v>
      </c>
      <c r="B4324">
        <v>20</v>
      </c>
      <c r="C4324">
        <v>2757.0553043478267</v>
      </c>
      <c r="D4324">
        <v>230.82323478260875</v>
      </c>
      <c r="E4324">
        <v>102.58810434782612</v>
      </c>
      <c r="F4324">
        <v>2861.7039999999997</v>
      </c>
      <c r="G4324" s="1">
        <v>0.38</v>
      </c>
      <c r="H4324">
        <v>1700.0074935652176</v>
      </c>
      <c r="Q4324">
        <v>4323</v>
      </c>
      <c r="R4324">
        <v>20</v>
      </c>
      <c r="S4324">
        <f>VLOOKUP($R4324,'[3]人物&amp;怪物成长分析'!$B$5:$S$104,12,FALSE)*$W4324</f>
        <v>2757.0553043478267</v>
      </c>
      <c r="T4324">
        <f>VLOOKUP($R4324,'[3]人物&amp;怪物成长分析'!$B$5:$S$104,13,FALSE)*$W4324</f>
        <v>230.82323478260875</v>
      </c>
      <c r="U4324">
        <f>VLOOKUP($R4324,'[3]人物&amp;怪物成长分析'!$B$5:$S$104,14,FALSE)*$W4324</f>
        <v>102.58810434782612</v>
      </c>
      <c r="V4324">
        <f>VLOOKUP($R4324,'[3]人物&amp;怪物成长分析'!$B$5:$S$104,17,FALSE)*$W4324</f>
        <v>2861.7039999999997</v>
      </c>
      <c r="W4324" s="1">
        <v>0.38</v>
      </c>
      <c r="X4324">
        <f t="shared" si="67"/>
        <v>1700.0074935652176</v>
      </c>
    </row>
    <row r="4325" spans="1:24" x14ac:dyDescent="0.15">
      <c r="A4325">
        <v>4324</v>
      </c>
      <c r="B4325">
        <v>46</v>
      </c>
      <c r="C4325">
        <v>93345.832544306119</v>
      </c>
      <c r="D4325">
        <v>4412.9349594156538</v>
      </c>
      <c r="E4325">
        <v>1961.3044264069576</v>
      </c>
      <c r="F4325">
        <v>11778.343199999999</v>
      </c>
      <c r="G4325" s="1">
        <v>0.78</v>
      </c>
      <c r="H4325">
        <v>16935.251250713827</v>
      </c>
      <c r="Q4325">
        <v>4324</v>
      </c>
      <c r="R4325">
        <v>46</v>
      </c>
      <c r="S4325">
        <f>VLOOKUP($R4325,'[3]人物&amp;怪物成长分析'!$B$5:$S$104,12,FALSE)*$W4325</f>
        <v>93345.832544306119</v>
      </c>
      <c r="T4325">
        <f>VLOOKUP($R4325,'[3]人物&amp;怪物成长分析'!$B$5:$S$104,13,FALSE)*$W4325</f>
        <v>4412.9349594156538</v>
      </c>
      <c r="U4325">
        <f>VLOOKUP($R4325,'[3]人物&amp;怪物成长分析'!$B$5:$S$104,14,FALSE)*$W4325</f>
        <v>1961.3044264069576</v>
      </c>
      <c r="V4325">
        <f>VLOOKUP($R4325,'[3]人物&amp;怪物成长分析'!$B$5:$S$104,17,FALSE)*$W4325</f>
        <v>11778.343199999999</v>
      </c>
      <c r="W4325" s="1">
        <v>0.78</v>
      </c>
      <c r="X4325">
        <f t="shared" si="67"/>
        <v>16935.251250713827</v>
      </c>
    </row>
    <row r="4326" spans="1:24" x14ac:dyDescent="0.15">
      <c r="A4326">
        <v>4325</v>
      </c>
      <c r="B4326">
        <v>22</v>
      </c>
      <c r="C4326">
        <v>6311.7869759999994</v>
      </c>
      <c r="D4326">
        <v>498.84595200000007</v>
      </c>
      <c r="E4326">
        <v>221.70931200000004</v>
      </c>
      <c r="F4326">
        <v>5598.0251999999991</v>
      </c>
      <c r="G4326" s="1">
        <v>0.69</v>
      </c>
      <c r="H4326">
        <v>3451.6263732479997</v>
      </c>
      <c r="Q4326">
        <v>4325</v>
      </c>
      <c r="R4326">
        <v>22</v>
      </c>
      <c r="S4326">
        <f>VLOOKUP($R4326,'[3]人物&amp;怪物成长分析'!$B$5:$S$104,12,FALSE)*$W4326</f>
        <v>6311.7869759999994</v>
      </c>
      <c r="T4326">
        <f>VLOOKUP($R4326,'[3]人物&amp;怪物成长分析'!$B$5:$S$104,13,FALSE)*$W4326</f>
        <v>498.84595200000007</v>
      </c>
      <c r="U4326">
        <f>VLOOKUP($R4326,'[3]人物&amp;怪物成长分析'!$B$5:$S$104,14,FALSE)*$W4326</f>
        <v>221.70931200000004</v>
      </c>
      <c r="V4326">
        <f>VLOOKUP($R4326,'[3]人物&amp;怪物成长分析'!$B$5:$S$104,17,FALSE)*$W4326</f>
        <v>5598.0251999999991</v>
      </c>
      <c r="W4326" s="1">
        <v>0.69</v>
      </c>
      <c r="X4326">
        <f t="shared" si="67"/>
        <v>3451.6263732479997</v>
      </c>
    </row>
    <row r="4327" spans="1:24" x14ac:dyDescent="0.15">
      <c r="A4327">
        <v>4326</v>
      </c>
      <c r="B4327">
        <v>39</v>
      </c>
      <c r="C4327">
        <v>27800.642527133121</v>
      </c>
      <c r="D4327">
        <v>1562.5023445787961</v>
      </c>
      <c r="E4327">
        <v>694.44548647946499</v>
      </c>
      <c r="F4327">
        <v>6139.3561999999993</v>
      </c>
      <c r="G4327" s="1">
        <v>0.47</v>
      </c>
      <c r="H4327">
        <v>6547.6255681723042</v>
      </c>
      <c r="Q4327">
        <v>4326</v>
      </c>
      <c r="R4327">
        <v>39</v>
      </c>
      <c r="S4327">
        <f>VLOOKUP($R4327,'[3]人物&amp;怪物成长分析'!$B$5:$S$104,12,FALSE)*$W4327</f>
        <v>27800.642527133121</v>
      </c>
      <c r="T4327">
        <f>VLOOKUP($R4327,'[3]人物&amp;怪物成长分析'!$B$5:$S$104,13,FALSE)*$W4327</f>
        <v>1562.5023445787961</v>
      </c>
      <c r="U4327">
        <f>VLOOKUP($R4327,'[3]人物&amp;怪物成长分析'!$B$5:$S$104,14,FALSE)*$W4327</f>
        <v>694.44548647946499</v>
      </c>
      <c r="V4327">
        <f>VLOOKUP($R4327,'[3]人物&amp;怪物成长分析'!$B$5:$S$104,17,FALSE)*$W4327</f>
        <v>6139.3561999999993</v>
      </c>
      <c r="W4327" s="1">
        <v>0.47</v>
      </c>
      <c r="X4327">
        <f t="shared" si="67"/>
        <v>6547.6255681723042</v>
      </c>
    </row>
    <row r="4328" spans="1:24" x14ac:dyDescent="0.15">
      <c r="A4328">
        <v>4327</v>
      </c>
      <c r="B4328">
        <v>45</v>
      </c>
      <c r="C4328">
        <v>35992.324175446665</v>
      </c>
      <c r="D4328">
        <v>1741.5147941488299</v>
      </c>
      <c r="E4328">
        <v>774.00657517725779</v>
      </c>
      <c r="F4328">
        <v>4887.0690000000004</v>
      </c>
      <c r="G4328" s="1">
        <v>0.33</v>
      </c>
      <c r="H4328">
        <v>6740.1813556127445</v>
      </c>
      <c r="Q4328">
        <v>4327</v>
      </c>
      <c r="R4328">
        <v>45</v>
      </c>
      <c r="S4328">
        <f>VLOOKUP($R4328,'[3]人物&amp;怪物成长分析'!$B$5:$S$104,12,FALSE)*$W4328</f>
        <v>35992.324175446665</v>
      </c>
      <c r="T4328">
        <f>VLOOKUP($R4328,'[3]人物&amp;怪物成长分析'!$B$5:$S$104,13,FALSE)*$W4328</f>
        <v>1741.5147941488299</v>
      </c>
      <c r="U4328">
        <f>VLOOKUP($R4328,'[3]人物&amp;怪物成长分析'!$B$5:$S$104,14,FALSE)*$W4328</f>
        <v>774.00657517725779</v>
      </c>
      <c r="V4328">
        <f>VLOOKUP($R4328,'[3]人物&amp;怪物成长分析'!$B$5:$S$104,17,FALSE)*$W4328</f>
        <v>4887.0690000000004</v>
      </c>
      <c r="W4328" s="1">
        <v>0.33</v>
      </c>
      <c r="X4328">
        <f t="shared" si="67"/>
        <v>6740.1813556127445</v>
      </c>
    </row>
    <row r="4329" spans="1:24" x14ac:dyDescent="0.15">
      <c r="A4329">
        <v>4328</v>
      </c>
      <c r="B4329">
        <v>19</v>
      </c>
      <c r="C4329">
        <v>1923.4504790217388</v>
      </c>
      <c r="D4329">
        <v>165.95378608695657</v>
      </c>
      <c r="E4329">
        <v>73.757238260869585</v>
      </c>
      <c r="F4329">
        <v>2171.8979999999997</v>
      </c>
      <c r="G4329" s="1">
        <v>0.3</v>
      </c>
      <c r="H4329">
        <v>1266.1132362104347</v>
      </c>
      <c r="Q4329">
        <v>4328</v>
      </c>
      <c r="R4329">
        <v>19</v>
      </c>
      <c r="S4329">
        <f>VLOOKUP($R4329,'[3]人物&amp;怪物成长分析'!$B$5:$S$104,12,FALSE)*$W4329</f>
        <v>1923.4504790217388</v>
      </c>
      <c r="T4329">
        <f>VLOOKUP($R4329,'[3]人物&amp;怪物成长分析'!$B$5:$S$104,13,FALSE)*$W4329</f>
        <v>165.95378608695657</v>
      </c>
      <c r="U4329">
        <f>VLOOKUP($R4329,'[3]人物&amp;怪物成长分析'!$B$5:$S$104,14,FALSE)*$W4329</f>
        <v>73.757238260869585</v>
      </c>
      <c r="V4329">
        <f>VLOOKUP($R4329,'[3]人物&amp;怪物成长分析'!$B$5:$S$104,17,FALSE)*$W4329</f>
        <v>2171.8979999999997</v>
      </c>
      <c r="W4329" s="1">
        <v>0.3</v>
      </c>
      <c r="X4329">
        <f t="shared" si="67"/>
        <v>1266.1132362104347</v>
      </c>
    </row>
    <row r="4330" spans="1:24" x14ac:dyDescent="0.15">
      <c r="A4330">
        <v>4329</v>
      </c>
      <c r="B4330">
        <v>23</v>
      </c>
      <c r="C4330">
        <v>7065.8008482842833</v>
      </c>
      <c r="D4330">
        <v>543.2329536321073</v>
      </c>
      <c r="E4330">
        <v>241.43686828093658</v>
      </c>
      <c r="F4330">
        <v>5714.8696</v>
      </c>
      <c r="G4330" s="1">
        <v>0.68</v>
      </c>
      <c r="H4330">
        <v>3612.4290238132985</v>
      </c>
      <c r="Q4330">
        <v>4329</v>
      </c>
      <c r="R4330">
        <v>23</v>
      </c>
      <c r="S4330">
        <f>VLOOKUP($R4330,'[3]人物&amp;怪物成长分析'!$B$5:$S$104,12,FALSE)*$W4330</f>
        <v>7065.8008482842833</v>
      </c>
      <c r="T4330">
        <f>VLOOKUP($R4330,'[3]人物&amp;怪物成长分析'!$B$5:$S$104,13,FALSE)*$W4330</f>
        <v>543.2329536321073</v>
      </c>
      <c r="U4330">
        <f>VLOOKUP($R4330,'[3]人物&amp;怪物成长分析'!$B$5:$S$104,14,FALSE)*$W4330</f>
        <v>241.43686828093658</v>
      </c>
      <c r="V4330">
        <f>VLOOKUP($R4330,'[3]人物&amp;怪物成长分析'!$B$5:$S$104,17,FALSE)*$W4330</f>
        <v>5714.8696</v>
      </c>
      <c r="W4330" s="1">
        <v>0.68</v>
      </c>
      <c r="X4330">
        <f t="shared" si="67"/>
        <v>3612.4290238132985</v>
      </c>
    </row>
    <row r="4331" spans="1:24" x14ac:dyDescent="0.15">
      <c r="A4331">
        <v>4330</v>
      </c>
      <c r="B4331">
        <v>23</v>
      </c>
      <c r="C4331">
        <v>6026.712488242476</v>
      </c>
      <c r="D4331">
        <v>463.34575456856197</v>
      </c>
      <c r="E4331">
        <v>205.93144647491647</v>
      </c>
      <c r="F4331">
        <v>4874.4475999999995</v>
      </c>
      <c r="G4331" s="1">
        <v>0.57999999999999996</v>
      </c>
      <c r="H4331">
        <v>3081.1894614878129</v>
      </c>
      <c r="Q4331">
        <v>4330</v>
      </c>
      <c r="R4331">
        <v>23</v>
      </c>
      <c r="S4331">
        <f>VLOOKUP($R4331,'[3]人物&amp;怪物成长分析'!$B$5:$S$104,12,FALSE)*$W4331</f>
        <v>6026.712488242476</v>
      </c>
      <c r="T4331">
        <f>VLOOKUP($R4331,'[3]人物&amp;怪物成长分析'!$B$5:$S$104,13,FALSE)*$W4331</f>
        <v>463.34575456856197</v>
      </c>
      <c r="U4331">
        <f>VLOOKUP($R4331,'[3]人物&amp;怪物成长分析'!$B$5:$S$104,14,FALSE)*$W4331</f>
        <v>205.93144647491647</v>
      </c>
      <c r="V4331">
        <f>VLOOKUP($R4331,'[3]人物&amp;怪物成长分析'!$B$5:$S$104,17,FALSE)*$W4331</f>
        <v>4874.4475999999995</v>
      </c>
      <c r="W4331" s="1">
        <v>0.57999999999999996</v>
      </c>
      <c r="X4331">
        <f t="shared" si="67"/>
        <v>3081.1894614878129</v>
      </c>
    </row>
    <row r="4332" spans="1:24" x14ac:dyDescent="0.15">
      <c r="A4332">
        <v>4331</v>
      </c>
      <c r="B4332">
        <v>43</v>
      </c>
      <c r="C4332">
        <v>36873.547177441069</v>
      </c>
      <c r="D4332">
        <v>1871.6174545647493</v>
      </c>
      <c r="E4332">
        <v>831.82997980655546</v>
      </c>
      <c r="F4332">
        <v>5833.078199999999</v>
      </c>
      <c r="G4332" s="1">
        <v>0.41</v>
      </c>
      <c r="H4332">
        <v>7393.963091362737</v>
      </c>
      <c r="Q4332">
        <v>4331</v>
      </c>
      <c r="R4332">
        <v>43</v>
      </c>
      <c r="S4332">
        <f>VLOOKUP($R4332,'[3]人物&amp;怪物成长分析'!$B$5:$S$104,12,FALSE)*$W4332</f>
        <v>36873.547177441069</v>
      </c>
      <c r="T4332">
        <f>VLOOKUP($R4332,'[3]人物&amp;怪物成长分析'!$B$5:$S$104,13,FALSE)*$W4332</f>
        <v>1871.6174545647493</v>
      </c>
      <c r="U4332">
        <f>VLOOKUP($R4332,'[3]人物&amp;怪物成长分析'!$B$5:$S$104,14,FALSE)*$W4332</f>
        <v>831.82997980655546</v>
      </c>
      <c r="V4332">
        <f>VLOOKUP($R4332,'[3]人物&amp;怪物成长分析'!$B$5:$S$104,17,FALSE)*$W4332</f>
        <v>5833.078199999999</v>
      </c>
      <c r="W4332" s="1">
        <v>0.41</v>
      </c>
      <c r="X4332">
        <f t="shared" si="67"/>
        <v>7393.963091362737</v>
      </c>
    </row>
    <row r="4333" spans="1:24" x14ac:dyDescent="0.15">
      <c r="A4333">
        <v>4332</v>
      </c>
      <c r="B4333">
        <v>49</v>
      </c>
      <c r="C4333">
        <v>79579.093307652714</v>
      </c>
      <c r="D4333">
        <v>3518.2111541363893</v>
      </c>
      <c r="E4333">
        <v>1563.6494018383955</v>
      </c>
      <c r="F4333">
        <v>8146.6685999999991</v>
      </c>
      <c r="G4333" s="1">
        <v>0.51</v>
      </c>
      <c r="H4333">
        <v>13241.869934737069</v>
      </c>
      <c r="Q4333">
        <v>4332</v>
      </c>
      <c r="R4333">
        <v>49</v>
      </c>
      <c r="S4333">
        <f>VLOOKUP($R4333,'[3]人物&amp;怪物成长分析'!$B$5:$S$104,12,FALSE)*$W4333</f>
        <v>79579.093307652714</v>
      </c>
      <c r="T4333">
        <f>VLOOKUP($R4333,'[3]人物&amp;怪物成长分析'!$B$5:$S$104,13,FALSE)*$W4333</f>
        <v>3518.2111541363893</v>
      </c>
      <c r="U4333">
        <f>VLOOKUP($R4333,'[3]人物&amp;怪物成长分析'!$B$5:$S$104,14,FALSE)*$W4333</f>
        <v>1563.6494018383955</v>
      </c>
      <c r="V4333">
        <f>VLOOKUP($R4333,'[3]人物&amp;怪物成长分析'!$B$5:$S$104,17,FALSE)*$W4333</f>
        <v>8146.6685999999991</v>
      </c>
      <c r="W4333" s="1">
        <v>0.51</v>
      </c>
      <c r="X4333">
        <f t="shared" si="67"/>
        <v>13241.869934737069</v>
      </c>
    </row>
    <row r="4334" spans="1:24" x14ac:dyDescent="0.15">
      <c r="A4334">
        <v>4333</v>
      </c>
      <c r="B4334">
        <v>44</v>
      </c>
      <c r="C4334">
        <v>59499.056181563086</v>
      </c>
      <c r="D4334">
        <v>2947.9128519491642</v>
      </c>
      <c r="E4334">
        <v>1310.1834897551842</v>
      </c>
      <c r="F4334">
        <v>8710.8959999999988</v>
      </c>
      <c r="G4334" s="1">
        <v>0.6</v>
      </c>
      <c r="H4334">
        <v>11519.715874760246</v>
      </c>
      <c r="Q4334">
        <v>4333</v>
      </c>
      <c r="R4334">
        <v>44</v>
      </c>
      <c r="S4334">
        <f>VLOOKUP($R4334,'[3]人物&amp;怪物成长分析'!$B$5:$S$104,12,FALSE)*$W4334</f>
        <v>59499.056181563086</v>
      </c>
      <c r="T4334">
        <f>VLOOKUP($R4334,'[3]人物&amp;怪物成长分析'!$B$5:$S$104,13,FALSE)*$W4334</f>
        <v>2947.9128519491642</v>
      </c>
      <c r="U4334">
        <f>VLOOKUP($R4334,'[3]人物&amp;怪物成长分析'!$B$5:$S$104,14,FALSE)*$W4334</f>
        <v>1310.1834897551842</v>
      </c>
      <c r="V4334">
        <f>VLOOKUP($R4334,'[3]人物&amp;怪物成长分析'!$B$5:$S$104,17,FALSE)*$W4334</f>
        <v>8710.8959999999988</v>
      </c>
      <c r="W4334" s="1">
        <v>0.6</v>
      </c>
      <c r="X4334">
        <f t="shared" si="67"/>
        <v>11519.715874760246</v>
      </c>
    </row>
    <row r="4335" spans="1:24" x14ac:dyDescent="0.15">
      <c r="A4335">
        <v>4334</v>
      </c>
      <c r="B4335">
        <v>31</v>
      </c>
      <c r="C4335">
        <v>17275.976870815393</v>
      </c>
      <c r="D4335">
        <v>1104.2689293138465</v>
      </c>
      <c r="E4335">
        <v>490.78619080615402</v>
      </c>
      <c r="F4335">
        <v>7084.0044000000007</v>
      </c>
      <c r="G4335" s="1">
        <v>0.66</v>
      </c>
      <c r="H4335">
        <v>5633.5868291431407</v>
      </c>
      <c r="Q4335">
        <v>4334</v>
      </c>
      <c r="R4335">
        <v>31</v>
      </c>
      <c r="S4335">
        <f>VLOOKUP($R4335,'[3]人物&amp;怪物成长分析'!$B$5:$S$104,12,FALSE)*$W4335</f>
        <v>17275.976870815393</v>
      </c>
      <c r="T4335">
        <f>VLOOKUP($R4335,'[3]人物&amp;怪物成长分析'!$B$5:$S$104,13,FALSE)*$W4335</f>
        <v>1104.2689293138465</v>
      </c>
      <c r="U4335">
        <f>VLOOKUP($R4335,'[3]人物&amp;怪物成长分析'!$B$5:$S$104,14,FALSE)*$W4335</f>
        <v>490.78619080615402</v>
      </c>
      <c r="V4335">
        <f>VLOOKUP($R4335,'[3]人物&amp;怪物成长分析'!$B$5:$S$104,17,FALSE)*$W4335</f>
        <v>7084.0044000000007</v>
      </c>
      <c r="W4335" s="1">
        <v>0.66</v>
      </c>
      <c r="X4335">
        <f t="shared" si="67"/>
        <v>5633.5868291431407</v>
      </c>
    </row>
    <row r="4336" spans="1:24" x14ac:dyDescent="0.15">
      <c r="A4336">
        <v>4335</v>
      </c>
      <c r="B4336">
        <v>39</v>
      </c>
      <c r="C4336">
        <v>43179.721371930165</v>
      </c>
      <c r="D4336">
        <v>2426.8653437074918</v>
      </c>
      <c r="E4336">
        <v>1078.606819425552</v>
      </c>
      <c r="F4336">
        <v>9535.5957999999991</v>
      </c>
      <c r="G4336" s="1">
        <v>0.73</v>
      </c>
      <c r="H4336">
        <v>10169.716308012301</v>
      </c>
      <c r="Q4336">
        <v>4335</v>
      </c>
      <c r="R4336">
        <v>39</v>
      </c>
      <c r="S4336">
        <f>VLOOKUP($R4336,'[3]人物&amp;怪物成长分析'!$B$5:$S$104,12,FALSE)*$W4336</f>
        <v>43179.721371930165</v>
      </c>
      <c r="T4336">
        <f>VLOOKUP($R4336,'[3]人物&amp;怪物成长分析'!$B$5:$S$104,13,FALSE)*$W4336</f>
        <v>2426.8653437074918</v>
      </c>
      <c r="U4336">
        <f>VLOOKUP($R4336,'[3]人物&amp;怪物成长分析'!$B$5:$S$104,14,FALSE)*$W4336</f>
        <v>1078.606819425552</v>
      </c>
      <c r="V4336">
        <f>VLOOKUP($R4336,'[3]人物&amp;怪物成长分析'!$B$5:$S$104,17,FALSE)*$W4336</f>
        <v>9535.5957999999991</v>
      </c>
      <c r="W4336" s="1">
        <v>0.73</v>
      </c>
      <c r="X4336">
        <f t="shared" si="67"/>
        <v>10169.716308012301</v>
      </c>
    </row>
    <row r="4337" spans="1:24" x14ac:dyDescent="0.15">
      <c r="A4337">
        <v>4336</v>
      </c>
      <c r="B4337">
        <v>39</v>
      </c>
      <c r="C4337">
        <v>45545.733501898947</v>
      </c>
      <c r="D4337">
        <v>2559.8442666503684</v>
      </c>
      <c r="E4337">
        <v>1137.7085629557193</v>
      </c>
      <c r="F4337">
        <v>10058.0942</v>
      </c>
      <c r="G4337" s="1">
        <v>0.77</v>
      </c>
      <c r="H4337">
        <v>10726.961037218454</v>
      </c>
      <c r="Q4337">
        <v>4336</v>
      </c>
      <c r="R4337">
        <v>39</v>
      </c>
      <c r="S4337">
        <f>VLOOKUP($R4337,'[3]人物&amp;怪物成长分析'!$B$5:$S$104,12,FALSE)*$W4337</f>
        <v>45545.733501898947</v>
      </c>
      <c r="T4337">
        <f>VLOOKUP($R4337,'[3]人物&amp;怪物成长分析'!$B$5:$S$104,13,FALSE)*$W4337</f>
        <v>2559.8442666503684</v>
      </c>
      <c r="U4337">
        <f>VLOOKUP($R4337,'[3]人物&amp;怪物成长分析'!$B$5:$S$104,14,FALSE)*$W4337</f>
        <v>1137.7085629557193</v>
      </c>
      <c r="V4337">
        <f>VLOOKUP($R4337,'[3]人物&amp;怪物成长分析'!$B$5:$S$104,17,FALSE)*$W4337</f>
        <v>10058.0942</v>
      </c>
      <c r="W4337" s="1">
        <v>0.77</v>
      </c>
      <c r="X4337">
        <f t="shared" si="67"/>
        <v>10726.961037218454</v>
      </c>
    </row>
    <row r="4338" spans="1:24" x14ac:dyDescent="0.15">
      <c r="A4338">
        <v>4337</v>
      </c>
      <c r="B4338">
        <v>21</v>
      </c>
      <c r="C4338">
        <v>3756.6283755000018</v>
      </c>
      <c r="D4338">
        <v>305.45143200000018</v>
      </c>
      <c r="E4338">
        <v>135.75619200000008</v>
      </c>
      <c r="F4338">
        <v>3598.0924</v>
      </c>
      <c r="G4338" s="1">
        <v>0.46</v>
      </c>
      <c r="H4338">
        <v>2177.7890100240006</v>
      </c>
      <c r="Q4338">
        <v>4337</v>
      </c>
      <c r="R4338">
        <v>21</v>
      </c>
      <c r="S4338">
        <f>VLOOKUP($R4338,'[3]人物&amp;怪物成长分析'!$B$5:$S$104,12,FALSE)*$W4338</f>
        <v>3756.6283755000018</v>
      </c>
      <c r="T4338">
        <f>VLOOKUP($R4338,'[3]人物&amp;怪物成长分析'!$B$5:$S$104,13,FALSE)*$W4338</f>
        <v>305.45143200000018</v>
      </c>
      <c r="U4338">
        <f>VLOOKUP($R4338,'[3]人物&amp;怪物成长分析'!$B$5:$S$104,14,FALSE)*$W4338</f>
        <v>135.75619200000008</v>
      </c>
      <c r="V4338">
        <f>VLOOKUP($R4338,'[3]人物&amp;怪物成长分析'!$B$5:$S$104,17,FALSE)*$W4338</f>
        <v>3598.0924</v>
      </c>
      <c r="W4338" s="1">
        <v>0.46</v>
      </c>
      <c r="X4338">
        <f t="shared" si="67"/>
        <v>2177.7890100240006</v>
      </c>
    </row>
    <row r="4339" spans="1:24" x14ac:dyDescent="0.15">
      <c r="A4339">
        <v>4338</v>
      </c>
      <c r="B4339">
        <v>44</v>
      </c>
      <c r="C4339">
        <v>69415.565545156933</v>
      </c>
      <c r="D4339">
        <v>3439.2316606073582</v>
      </c>
      <c r="E4339">
        <v>1528.5474047143816</v>
      </c>
      <c r="F4339">
        <v>10162.712</v>
      </c>
      <c r="G4339" s="1">
        <v>0.7</v>
      </c>
      <c r="H4339">
        <v>13439.66852055362</v>
      </c>
      <c r="Q4339">
        <v>4338</v>
      </c>
      <c r="R4339">
        <v>44</v>
      </c>
      <c r="S4339">
        <f>VLOOKUP($R4339,'[3]人物&amp;怪物成长分析'!$B$5:$S$104,12,FALSE)*$W4339</f>
        <v>69415.565545156933</v>
      </c>
      <c r="T4339">
        <f>VLOOKUP($R4339,'[3]人物&amp;怪物成长分析'!$B$5:$S$104,13,FALSE)*$W4339</f>
        <v>3439.2316606073582</v>
      </c>
      <c r="U4339">
        <f>VLOOKUP($R4339,'[3]人物&amp;怪物成长分析'!$B$5:$S$104,14,FALSE)*$W4339</f>
        <v>1528.5474047143816</v>
      </c>
      <c r="V4339">
        <f>VLOOKUP($R4339,'[3]人物&amp;怪物成长分析'!$B$5:$S$104,17,FALSE)*$W4339</f>
        <v>10162.712</v>
      </c>
      <c r="W4339" s="1">
        <v>0.7</v>
      </c>
      <c r="X4339">
        <f t="shared" si="67"/>
        <v>13439.66852055362</v>
      </c>
    </row>
    <row r="4340" spans="1:24" x14ac:dyDescent="0.15">
      <c r="A4340">
        <v>4339</v>
      </c>
      <c r="B4340">
        <v>28</v>
      </c>
      <c r="C4340">
        <v>8250.6606929337813</v>
      </c>
      <c r="D4340">
        <v>558.31538523612062</v>
      </c>
      <c r="E4340">
        <v>248.14017121605357</v>
      </c>
      <c r="F4340">
        <v>4338.3648000000003</v>
      </c>
      <c r="G4340" s="1">
        <v>0.44</v>
      </c>
      <c r="H4340">
        <v>3133.8312194034311</v>
      </c>
      <c r="Q4340">
        <v>4339</v>
      </c>
      <c r="R4340">
        <v>28</v>
      </c>
      <c r="S4340">
        <f>VLOOKUP($R4340,'[3]人物&amp;怪物成长分析'!$B$5:$S$104,12,FALSE)*$W4340</f>
        <v>8250.6606929337813</v>
      </c>
      <c r="T4340">
        <f>VLOOKUP($R4340,'[3]人物&amp;怪物成长分析'!$B$5:$S$104,13,FALSE)*$W4340</f>
        <v>558.31538523612062</v>
      </c>
      <c r="U4340">
        <f>VLOOKUP($R4340,'[3]人物&amp;怪物成长分析'!$B$5:$S$104,14,FALSE)*$W4340</f>
        <v>248.14017121605357</v>
      </c>
      <c r="V4340">
        <f>VLOOKUP($R4340,'[3]人物&amp;怪物成长分析'!$B$5:$S$104,17,FALSE)*$W4340</f>
        <v>4338.3648000000003</v>
      </c>
      <c r="W4340" s="1">
        <v>0.44</v>
      </c>
      <c r="X4340">
        <f t="shared" si="67"/>
        <v>3133.8312194034311</v>
      </c>
    </row>
    <row r="4341" spans="1:24" x14ac:dyDescent="0.15">
      <c r="A4341">
        <v>4340</v>
      </c>
      <c r="B4341">
        <v>39</v>
      </c>
      <c r="C4341">
        <v>21294.109169718988</v>
      </c>
      <c r="D4341">
        <v>1196.8103064858865</v>
      </c>
      <c r="E4341">
        <v>531.91569177150507</v>
      </c>
      <c r="F4341">
        <v>4702.4855999999991</v>
      </c>
      <c r="G4341" s="1">
        <v>0.36</v>
      </c>
      <c r="H4341">
        <v>5015.2025628553811</v>
      </c>
      <c r="Q4341">
        <v>4340</v>
      </c>
      <c r="R4341">
        <v>39</v>
      </c>
      <c r="S4341">
        <f>VLOOKUP($R4341,'[3]人物&amp;怪物成长分析'!$B$5:$S$104,12,FALSE)*$W4341</f>
        <v>21294.109169718988</v>
      </c>
      <c r="T4341">
        <f>VLOOKUP($R4341,'[3]人物&amp;怪物成长分析'!$B$5:$S$104,13,FALSE)*$W4341</f>
        <v>1196.8103064858865</v>
      </c>
      <c r="U4341">
        <f>VLOOKUP($R4341,'[3]人物&amp;怪物成长分析'!$B$5:$S$104,14,FALSE)*$W4341</f>
        <v>531.91569177150507</v>
      </c>
      <c r="V4341">
        <f>VLOOKUP($R4341,'[3]人物&amp;怪物成长分析'!$B$5:$S$104,17,FALSE)*$W4341</f>
        <v>4702.4855999999991</v>
      </c>
      <c r="W4341" s="1">
        <v>0.36</v>
      </c>
      <c r="X4341">
        <f t="shared" si="67"/>
        <v>5015.2025628553811</v>
      </c>
    </row>
    <row r="4342" spans="1:24" x14ac:dyDescent="0.15">
      <c r="A4342">
        <v>4341</v>
      </c>
      <c r="B4342">
        <v>39</v>
      </c>
      <c r="C4342">
        <v>33715.672852055061</v>
      </c>
      <c r="D4342">
        <v>1894.9496519359866</v>
      </c>
      <c r="E4342">
        <v>842.19984530488296</v>
      </c>
      <c r="F4342">
        <v>7445.6021999999984</v>
      </c>
      <c r="G4342" s="1">
        <v>0.56999999999999995</v>
      </c>
      <c r="H4342">
        <v>7940.7373911876848</v>
      </c>
      <c r="Q4342">
        <v>4341</v>
      </c>
      <c r="R4342">
        <v>39</v>
      </c>
      <c r="S4342">
        <f>VLOOKUP($R4342,'[3]人物&amp;怪物成长分析'!$B$5:$S$104,12,FALSE)*$W4342</f>
        <v>33715.672852055061</v>
      </c>
      <c r="T4342">
        <f>VLOOKUP($R4342,'[3]人物&amp;怪物成长分析'!$B$5:$S$104,13,FALSE)*$W4342</f>
        <v>1894.9496519359866</v>
      </c>
      <c r="U4342">
        <f>VLOOKUP($R4342,'[3]人物&amp;怪物成长分析'!$B$5:$S$104,14,FALSE)*$W4342</f>
        <v>842.19984530488296</v>
      </c>
      <c r="V4342">
        <f>VLOOKUP($R4342,'[3]人物&amp;怪物成长分析'!$B$5:$S$104,17,FALSE)*$W4342</f>
        <v>7445.6021999999984</v>
      </c>
      <c r="W4342" s="1">
        <v>0.56999999999999995</v>
      </c>
      <c r="X4342">
        <f t="shared" si="67"/>
        <v>7940.7373911876848</v>
      </c>
    </row>
    <row r="4343" spans="1:24" x14ac:dyDescent="0.15">
      <c r="A4343">
        <v>4342</v>
      </c>
      <c r="B4343">
        <v>27</v>
      </c>
      <c r="C4343">
        <v>12235.923649069737</v>
      </c>
      <c r="D4343">
        <v>848.32595352240821</v>
      </c>
      <c r="E4343">
        <v>377.03375712107038</v>
      </c>
      <c r="F4343">
        <v>6985.2093999999988</v>
      </c>
      <c r="G4343" s="1">
        <v>0.73</v>
      </c>
      <c r="H4343">
        <v>4907.721423127522</v>
      </c>
      <c r="Q4343">
        <v>4342</v>
      </c>
      <c r="R4343">
        <v>27</v>
      </c>
      <c r="S4343">
        <f>VLOOKUP($R4343,'[3]人物&amp;怪物成长分析'!$B$5:$S$104,12,FALSE)*$W4343</f>
        <v>12235.923649069737</v>
      </c>
      <c r="T4343">
        <f>VLOOKUP($R4343,'[3]人物&amp;怪物成长分析'!$B$5:$S$104,13,FALSE)*$W4343</f>
        <v>848.32595352240821</v>
      </c>
      <c r="U4343">
        <f>VLOOKUP($R4343,'[3]人物&amp;怪物成长分析'!$B$5:$S$104,14,FALSE)*$W4343</f>
        <v>377.03375712107038</v>
      </c>
      <c r="V4343">
        <f>VLOOKUP($R4343,'[3]人物&amp;怪物成长分析'!$B$5:$S$104,17,FALSE)*$W4343</f>
        <v>6985.2093999999988</v>
      </c>
      <c r="W4343" s="1">
        <v>0.73</v>
      </c>
      <c r="X4343">
        <f t="shared" si="67"/>
        <v>4907.721423127522</v>
      </c>
    </row>
    <row r="4344" spans="1:24" x14ac:dyDescent="0.15">
      <c r="A4344">
        <v>4343</v>
      </c>
      <c r="B4344">
        <v>50</v>
      </c>
      <c r="C4344">
        <v>124757.18611826093</v>
      </c>
      <c r="D4344">
        <v>5398.1474762709049</v>
      </c>
      <c r="E4344">
        <v>2399.1766561204022</v>
      </c>
      <c r="F4344">
        <v>11873.449999999999</v>
      </c>
      <c r="G4344" s="1">
        <v>0.73</v>
      </c>
      <c r="H4344">
        <v>20189.501492546089</v>
      </c>
      <c r="Q4344">
        <v>4343</v>
      </c>
      <c r="R4344">
        <v>50</v>
      </c>
      <c r="S4344">
        <f>VLOOKUP($R4344,'[3]人物&amp;怪物成长分析'!$B$5:$S$104,12,FALSE)*$W4344</f>
        <v>124757.18611826093</v>
      </c>
      <c r="T4344">
        <f>VLOOKUP($R4344,'[3]人物&amp;怪物成长分析'!$B$5:$S$104,13,FALSE)*$W4344</f>
        <v>5398.1474762709049</v>
      </c>
      <c r="U4344">
        <f>VLOOKUP($R4344,'[3]人物&amp;怪物成长分析'!$B$5:$S$104,14,FALSE)*$W4344</f>
        <v>2399.1766561204022</v>
      </c>
      <c r="V4344">
        <f>VLOOKUP($R4344,'[3]人物&amp;怪物成长分析'!$B$5:$S$104,17,FALSE)*$W4344</f>
        <v>11873.449999999999</v>
      </c>
      <c r="W4344" s="1">
        <v>0.73</v>
      </c>
      <c r="X4344">
        <f t="shared" si="67"/>
        <v>20189.501492546089</v>
      </c>
    </row>
    <row r="4345" spans="1:24" x14ac:dyDescent="0.15">
      <c r="A4345">
        <v>4344</v>
      </c>
      <c r="B4345">
        <v>43</v>
      </c>
      <c r="C4345">
        <v>32376.773131411668</v>
      </c>
      <c r="D4345">
        <v>1643.3714235202679</v>
      </c>
      <c r="E4345">
        <v>730.38729934234141</v>
      </c>
      <c r="F4345">
        <v>5121.7271999999994</v>
      </c>
      <c r="G4345" s="1">
        <v>0.36</v>
      </c>
      <c r="H4345">
        <v>6492.2602753428919</v>
      </c>
      <c r="Q4345">
        <v>4344</v>
      </c>
      <c r="R4345">
        <v>43</v>
      </c>
      <c r="S4345">
        <f>VLOOKUP($R4345,'[3]人物&amp;怪物成长分析'!$B$5:$S$104,12,FALSE)*$W4345</f>
        <v>32376.773131411668</v>
      </c>
      <c r="T4345">
        <f>VLOOKUP($R4345,'[3]人物&amp;怪物成长分析'!$B$5:$S$104,13,FALSE)*$W4345</f>
        <v>1643.3714235202679</v>
      </c>
      <c r="U4345">
        <f>VLOOKUP($R4345,'[3]人物&amp;怪物成长分析'!$B$5:$S$104,14,FALSE)*$W4345</f>
        <v>730.38729934234141</v>
      </c>
      <c r="V4345">
        <f>VLOOKUP($R4345,'[3]人物&amp;怪物成长分析'!$B$5:$S$104,17,FALSE)*$W4345</f>
        <v>5121.7271999999994</v>
      </c>
      <c r="W4345" s="1">
        <v>0.36</v>
      </c>
      <c r="X4345">
        <f t="shared" si="67"/>
        <v>6492.2602753428919</v>
      </c>
    </row>
    <row r="4346" spans="1:24" x14ac:dyDescent="0.15">
      <c r="A4346">
        <v>4345</v>
      </c>
      <c r="B4346">
        <v>32</v>
      </c>
      <c r="C4346">
        <v>15727.559944623417</v>
      </c>
      <c r="D4346">
        <v>995.44933440240834</v>
      </c>
      <c r="E4346">
        <v>442.42192640107038</v>
      </c>
      <c r="F4346">
        <v>5953.2192000000005</v>
      </c>
      <c r="G4346" s="1">
        <v>0.54</v>
      </c>
      <c r="H4346">
        <v>4909.281823906098</v>
      </c>
      <c r="Q4346">
        <v>4345</v>
      </c>
      <c r="R4346">
        <v>32</v>
      </c>
      <c r="S4346">
        <f>VLOOKUP($R4346,'[3]人物&amp;怪物成长分析'!$B$5:$S$104,12,FALSE)*$W4346</f>
        <v>15727.559944623417</v>
      </c>
      <c r="T4346">
        <f>VLOOKUP($R4346,'[3]人物&amp;怪物成长分析'!$B$5:$S$104,13,FALSE)*$W4346</f>
        <v>995.44933440240834</v>
      </c>
      <c r="U4346">
        <f>VLOOKUP($R4346,'[3]人物&amp;怪物成长分析'!$B$5:$S$104,14,FALSE)*$W4346</f>
        <v>442.42192640107038</v>
      </c>
      <c r="V4346">
        <f>VLOOKUP($R4346,'[3]人物&amp;怪物成长分析'!$B$5:$S$104,17,FALSE)*$W4346</f>
        <v>5953.2192000000005</v>
      </c>
      <c r="W4346" s="1">
        <v>0.54</v>
      </c>
      <c r="X4346">
        <f t="shared" si="67"/>
        <v>4909.281823906098</v>
      </c>
    </row>
    <row r="4347" spans="1:24" x14ac:dyDescent="0.15">
      <c r="A4347">
        <v>4346</v>
      </c>
      <c r="B4347">
        <v>19</v>
      </c>
      <c r="C4347">
        <v>4744.5111815869559</v>
      </c>
      <c r="D4347">
        <v>409.35267234782617</v>
      </c>
      <c r="E4347">
        <v>181.93452104347833</v>
      </c>
      <c r="F4347">
        <v>5357.3483999999999</v>
      </c>
      <c r="G4347" s="1">
        <v>0.74</v>
      </c>
      <c r="H4347">
        <v>3123.0793159857394</v>
      </c>
      <c r="Q4347">
        <v>4346</v>
      </c>
      <c r="R4347">
        <v>19</v>
      </c>
      <c r="S4347">
        <f>VLOOKUP($R4347,'[3]人物&amp;怪物成长分析'!$B$5:$S$104,12,FALSE)*$W4347</f>
        <v>4744.5111815869559</v>
      </c>
      <c r="T4347">
        <f>VLOOKUP($R4347,'[3]人物&amp;怪物成长分析'!$B$5:$S$104,13,FALSE)*$W4347</f>
        <v>409.35267234782617</v>
      </c>
      <c r="U4347">
        <f>VLOOKUP($R4347,'[3]人物&amp;怪物成长分析'!$B$5:$S$104,14,FALSE)*$W4347</f>
        <v>181.93452104347833</v>
      </c>
      <c r="V4347">
        <f>VLOOKUP($R4347,'[3]人物&amp;怪物成长分析'!$B$5:$S$104,17,FALSE)*$W4347</f>
        <v>5357.3483999999999</v>
      </c>
      <c r="W4347" s="1">
        <v>0.74</v>
      </c>
      <c r="X4347">
        <f t="shared" si="67"/>
        <v>3123.0793159857394</v>
      </c>
    </row>
    <row r="4348" spans="1:24" x14ac:dyDescent="0.15">
      <c r="A4348">
        <v>4347</v>
      </c>
      <c r="B4348">
        <v>48</v>
      </c>
      <c r="C4348">
        <v>84444.541852482798</v>
      </c>
      <c r="D4348">
        <v>3816.0473579686973</v>
      </c>
      <c r="E4348">
        <v>1696.0210479860878</v>
      </c>
      <c r="F4348">
        <v>9252.8047999999999</v>
      </c>
      <c r="G4348" s="1">
        <v>0.59</v>
      </c>
      <c r="H4348">
        <v>14442.964454464916</v>
      </c>
      <c r="Q4348">
        <v>4347</v>
      </c>
      <c r="R4348">
        <v>48</v>
      </c>
      <c r="S4348">
        <f>VLOOKUP($R4348,'[3]人物&amp;怪物成长分析'!$B$5:$S$104,12,FALSE)*$W4348</f>
        <v>84444.541852482798</v>
      </c>
      <c r="T4348">
        <f>VLOOKUP($R4348,'[3]人物&amp;怪物成长分析'!$B$5:$S$104,13,FALSE)*$W4348</f>
        <v>3816.0473579686973</v>
      </c>
      <c r="U4348">
        <f>VLOOKUP($R4348,'[3]人物&amp;怪物成长分析'!$B$5:$S$104,14,FALSE)*$W4348</f>
        <v>1696.0210479860878</v>
      </c>
      <c r="V4348">
        <f>VLOOKUP($R4348,'[3]人物&amp;怪物成长分析'!$B$5:$S$104,17,FALSE)*$W4348</f>
        <v>9252.8047999999999</v>
      </c>
      <c r="W4348" s="1">
        <v>0.59</v>
      </c>
      <c r="X4348">
        <f t="shared" si="67"/>
        <v>14442.964454464916</v>
      </c>
    </row>
    <row r="4349" spans="1:24" x14ac:dyDescent="0.15">
      <c r="A4349">
        <v>4348</v>
      </c>
      <c r="B4349">
        <v>28</v>
      </c>
      <c r="C4349">
        <v>9000.7207559277613</v>
      </c>
      <c r="D4349">
        <v>609.07132934849517</v>
      </c>
      <c r="E4349">
        <v>270.69836859933116</v>
      </c>
      <c r="F4349">
        <v>4732.7615999999998</v>
      </c>
      <c r="G4349" s="1">
        <v>0.48</v>
      </c>
      <c r="H4349">
        <v>3418.7249666219245</v>
      </c>
      <c r="Q4349">
        <v>4348</v>
      </c>
      <c r="R4349">
        <v>28</v>
      </c>
      <c r="S4349">
        <f>VLOOKUP($R4349,'[3]人物&amp;怪物成长分析'!$B$5:$S$104,12,FALSE)*$W4349</f>
        <v>9000.7207559277613</v>
      </c>
      <c r="T4349">
        <f>VLOOKUP($R4349,'[3]人物&amp;怪物成长分析'!$B$5:$S$104,13,FALSE)*$W4349</f>
        <v>609.07132934849517</v>
      </c>
      <c r="U4349">
        <f>VLOOKUP($R4349,'[3]人物&amp;怪物成长分析'!$B$5:$S$104,14,FALSE)*$W4349</f>
        <v>270.69836859933116</v>
      </c>
      <c r="V4349">
        <f>VLOOKUP($R4349,'[3]人物&amp;怪物成长分析'!$B$5:$S$104,17,FALSE)*$W4349</f>
        <v>4732.7615999999998</v>
      </c>
      <c r="W4349" s="1">
        <v>0.48</v>
      </c>
      <c r="X4349">
        <f t="shared" si="67"/>
        <v>3418.7249666219245</v>
      </c>
    </row>
    <row r="4350" spans="1:24" x14ac:dyDescent="0.15">
      <c r="A4350">
        <v>4349</v>
      </c>
      <c r="B4350">
        <v>32</v>
      </c>
      <c r="C4350">
        <v>23300.088806849508</v>
      </c>
      <c r="D4350">
        <v>1474.7397546702346</v>
      </c>
      <c r="E4350">
        <v>655.43989096454879</v>
      </c>
      <c r="F4350">
        <v>8819.5840000000007</v>
      </c>
      <c r="G4350" s="1">
        <v>0.8</v>
      </c>
      <c r="H4350">
        <v>7273.0101094905158</v>
      </c>
      <c r="Q4350">
        <v>4349</v>
      </c>
      <c r="R4350">
        <v>32</v>
      </c>
      <c r="S4350">
        <f>VLOOKUP($R4350,'[3]人物&amp;怪物成长分析'!$B$5:$S$104,12,FALSE)*$W4350</f>
        <v>23300.088806849508</v>
      </c>
      <c r="T4350">
        <f>VLOOKUP($R4350,'[3]人物&amp;怪物成长分析'!$B$5:$S$104,13,FALSE)*$W4350</f>
        <v>1474.7397546702346</v>
      </c>
      <c r="U4350">
        <f>VLOOKUP($R4350,'[3]人物&amp;怪物成长分析'!$B$5:$S$104,14,FALSE)*$W4350</f>
        <v>655.43989096454879</v>
      </c>
      <c r="V4350">
        <f>VLOOKUP($R4350,'[3]人物&amp;怪物成长分析'!$B$5:$S$104,17,FALSE)*$W4350</f>
        <v>8819.5840000000007</v>
      </c>
      <c r="W4350" s="1">
        <v>0.8</v>
      </c>
      <c r="X4350">
        <f t="shared" si="67"/>
        <v>7273.0101094905158</v>
      </c>
    </row>
    <row r="4351" spans="1:24" x14ac:dyDescent="0.15">
      <c r="A4351">
        <v>4350</v>
      </c>
      <c r="B4351">
        <v>21</v>
      </c>
      <c r="C4351">
        <v>3348.2992042500014</v>
      </c>
      <c r="D4351">
        <v>272.25018939130445</v>
      </c>
      <c r="E4351">
        <v>121.00008417391309</v>
      </c>
      <c r="F4351">
        <v>3206.9953999999998</v>
      </c>
      <c r="G4351" s="1">
        <v>0.41</v>
      </c>
      <c r="H4351">
        <v>1941.0728132822612</v>
      </c>
      <c r="Q4351">
        <v>4350</v>
      </c>
      <c r="R4351">
        <v>21</v>
      </c>
      <c r="S4351">
        <f>VLOOKUP($R4351,'[3]人物&amp;怪物成长分析'!$B$5:$S$104,12,FALSE)*$W4351</f>
        <v>3348.2992042500014</v>
      </c>
      <c r="T4351">
        <f>VLOOKUP($R4351,'[3]人物&amp;怪物成长分析'!$B$5:$S$104,13,FALSE)*$W4351</f>
        <v>272.25018939130445</v>
      </c>
      <c r="U4351">
        <f>VLOOKUP($R4351,'[3]人物&amp;怪物成长分析'!$B$5:$S$104,14,FALSE)*$W4351</f>
        <v>121.00008417391309</v>
      </c>
      <c r="V4351">
        <f>VLOOKUP($R4351,'[3]人物&amp;怪物成长分析'!$B$5:$S$104,17,FALSE)*$W4351</f>
        <v>3206.9953999999998</v>
      </c>
      <c r="W4351" s="1">
        <v>0.41</v>
      </c>
      <c r="X4351">
        <f t="shared" si="67"/>
        <v>1941.0728132822612</v>
      </c>
    </row>
    <row r="4352" spans="1:24" x14ac:dyDescent="0.15">
      <c r="A4352">
        <v>4351</v>
      </c>
      <c r="B4352">
        <v>24</v>
      </c>
      <c r="C4352">
        <v>5396.3469920000016</v>
      </c>
      <c r="D4352">
        <v>403.88459815384624</v>
      </c>
      <c r="E4352">
        <v>179.50426584615386</v>
      </c>
      <c r="F4352">
        <v>3999.8656000000005</v>
      </c>
      <c r="G4352" s="1">
        <v>0.46</v>
      </c>
      <c r="H4352">
        <v>2591.0364572160006</v>
      </c>
      <c r="Q4352">
        <v>4351</v>
      </c>
      <c r="R4352">
        <v>24</v>
      </c>
      <c r="S4352">
        <f>VLOOKUP($R4352,'[3]人物&amp;怪物成长分析'!$B$5:$S$104,12,FALSE)*$W4352</f>
        <v>5396.3469920000016</v>
      </c>
      <c r="T4352">
        <f>VLOOKUP($R4352,'[3]人物&amp;怪物成长分析'!$B$5:$S$104,13,FALSE)*$W4352</f>
        <v>403.88459815384624</v>
      </c>
      <c r="U4352">
        <f>VLOOKUP($R4352,'[3]人物&amp;怪物成长分析'!$B$5:$S$104,14,FALSE)*$W4352</f>
        <v>179.50426584615386</v>
      </c>
      <c r="V4352">
        <f>VLOOKUP($R4352,'[3]人物&amp;怪物成长分析'!$B$5:$S$104,17,FALSE)*$W4352</f>
        <v>3999.8656000000005</v>
      </c>
      <c r="W4352" s="1">
        <v>0.46</v>
      </c>
      <c r="X4352">
        <f t="shared" si="67"/>
        <v>2591.0364572160006</v>
      </c>
    </row>
    <row r="4353" spans="1:24" x14ac:dyDescent="0.15">
      <c r="A4353">
        <v>4352</v>
      </c>
      <c r="B4353">
        <v>43</v>
      </c>
      <c r="C4353">
        <v>63854.191453617459</v>
      </c>
      <c r="D4353">
        <v>3241.0936408316393</v>
      </c>
      <c r="E4353">
        <v>1440.48606259184</v>
      </c>
      <c r="F4353">
        <v>10101.184199999998</v>
      </c>
      <c r="G4353" s="1">
        <v>0.71</v>
      </c>
      <c r="H4353">
        <v>12804.179987481812</v>
      </c>
      <c r="Q4353">
        <v>4352</v>
      </c>
      <c r="R4353">
        <v>43</v>
      </c>
      <c r="S4353">
        <f>VLOOKUP($R4353,'[3]人物&amp;怪物成长分析'!$B$5:$S$104,12,FALSE)*$W4353</f>
        <v>63854.191453617459</v>
      </c>
      <c r="T4353">
        <f>VLOOKUP($R4353,'[3]人物&amp;怪物成长分析'!$B$5:$S$104,13,FALSE)*$W4353</f>
        <v>3241.0936408316393</v>
      </c>
      <c r="U4353">
        <f>VLOOKUP($R4353,'[3]人物&amp;怪物成长分析'!$B$5:$S$104,14,FALSE)*$W4353</f>
        <v>1440.48606259184</v>
      </c>
      <c r="V4353">
        <f>VLOOKUP($R4353,'[3]人物&amp;怪物成长分析'!$B$5:$S$104,17,FALSE)*$W4353</f>
        <v>10101.184199999998</v>
      </c>
      <c r="W4353" s="1">
        <v>0.71</v>
      </c>
      <c r="X4353">
        <f t="shared" si="67"/>
        <v>12804.179987481812</v>
      </c>
    </row>
    <row r="4354" spans="1:24" x14ac:dyDescent="0.15">
      <c r="A4354">
        <v>4353</v>
      </c>
      <c r="B4354">
        <v>23</v>
      </c>
      <c r="C4354">
        <v>5922.8036522382954</v>
      </c>
      <c r="D4354">
        <v>455.35703466220747</v>
      </c>
      <c r="E4354">
        <v>202.38090429431443</v>
      </c>
      <c r="F4354">
        <v>4790.4053999999996</v>
      </c>
      <c r="G4354" s="1">
        <v>0.56999999999999995</v>
      </c>
      <c r="H4354">
        <v>3028.0655052552643</v>
      </c>
      <c r="Q4354">
        <v>4353</v>
      </c>
      <c r="R4354">
        <v>23</v>
      </c>
      <c r="S4354">
        <f>VLOOKUP($R4354,'[3]人物&amp;怪物成长分析'!$B$5:$S$104,12,FALSE)*$W4354</f>
        <v>5922.8036522382954</v>
      </c>
      <c r="T4354">
        <f>VLOOKUP($R4354,'[3]人物&amp;怪物成长分析'!$B$5:$S$104,13,FALSE)*$W4354</f>
        <v>455.35703466220747</v>
      </c>
      <c r="U4354">
        <f>VLOOKUP($R4354,'[3]人物&amp;怪物成长分析'!$B$5:$S$104,14,FALSE)*$W4354</f>
        <v>202.38090429431443</v>
      </c>
      <c r="V4354">
        <f>VLOOKUP($R4354,'[3]人物&amp;怪物成长分析'!$B$5:$S$104,17,FALSE)*$W4354</f>
        <v>4790.4053999999996</v>
      </c>
      <c r="W4354" s="1">
        <v>0.56999999999999995</v>
      </c>
      <c r="X4354">
        <f t="shared" si="67"/>
        <v>3028.0655052552643</v>
      </c>
    </row>
    <row r="4355" spans="1:24" x14ac:dyDescent="0.15">
      <c r="A4355">
        <v>4354</v>
      </c>
      <c r="B4355">
        <v>41</v>
      </c>
      <c r="C4355">
        <v>52095.890246483541</v>
      </c>
      <c r="D4355">
        <v>2779.4882324269574</v>
      </c>
      <c r="E4355">
        <v>1235.32810330087</v>
      </c>
      <c r="F4355">
        <v>9687.7654000000002</v>
      </c>
      <c r="G4355" s="1">
        <v>0.71</v>
      </c>
      <c r="H4355">
        <v>11270.990617904603</v>
      </c>
      <c r="Q4355">
        <v>4354</v>
      </c>
      <c r="R4355">
        <v>41</v>
      </c>
      <c r="S4355">
        <f>VLOOKUP($R4355,'[3]人物&amp;怪物成长分析'!$B$5:$S$104,12,FALSE)*$W4355</f>
        <v>52095.890246483541</v>
      </c>
      <c r="T4355">
        <f>VLOOKUP($R4355,'[3]人物&amp;怪物成长分析'!$B$5:$S$104,13,FALSE)*$W4355</f>
        <v>2779.4882324269574</v>
      </c>
      <c r="U4355">
        <f>VLOOKUP($R4355,'[3]人物&amp;怪物成长分析'!$B$5:$S$104,14,FALSE)*$W4355</f>
        <v>1235.32810330087</v>
      </c>
      <c r="V4355">
        <f>VLOOKUP($R4355,'[3]人物&amp;怪物成长分析'!$B$5:$S$104,17,FALSE)*$W4355</f>
        <v>9687.7654000000002</v>
      </c>
      <c r="W4355" s="1">
        <v>0.71</v>
      </c>
      <c r="X4355">
        <f t="shared" ref="X4355:X4418" si="68">SUMPRODUCT(S4355:V4355,$M$6:$P$6)*1.2</f>
        <v>11270.990617904603</v>
      </c>
    </row>
    <row r="4356" spans="1:24" x14ac:dyDescent="0.15">
      <c r="A4356">
        <v>4355</v>
      </c>
      <c r="B4356">
        <v>29</v>
      </c>
      <c r="C4356">
        <v>14822.790702932614</v>
      </c>
      <c r="D4356">
        <v>979.56946361739176</v>
      </c>
      <c r="E4356">
        <v>435.36420605217421</v>
      </c>
      <c r="F4356">
        <v>7207.2525999999989</v>
      </c>
      <c r="G4356" s="1">
        <v>0.71</v>
      </c>
      <c r="H4356">
        <v>5349.9734181442445</v>
      </c>
      <c r="Q4356">
        <v>4355</v>
      </c>
      <c r="R4356">
        <v>29</v>
      </c>
      <c r="S4356">
        <f>VLOOKUP($R4356,'[3]人物&amp;怪物成长分析'!$B$5:$S$104,12,FALSE)*$W4356</f>
        <v>14822.790702932614</v>
      </c>
      <c r="T4356">
        <f>VLOOKUP($R4356,'[3]人物&amp;怪物成长分析'!$B$5:$S$104,13,FALSE)*$W4356</f>
        <v>979.56946361739176</v>
      </c>
      <c r="U4356">
        <f>VLOOKUP($R4356,'[3]人物&amp;怪物成长分析'!$B$5:$S$104,14,FALSE)*$W4356</f>
        <v>435.36420605217421</v>
      </c>
      <c r="V4356">
        <f>VLOOKUP($R4356,'[3]人物&amp;怪物成长分析'!$B$5:$S$104,17,FALSE)*$W4356</f>
        <v>7207.2525999999989</v>
      </c>
      <c r="W4356" s="1">
        <v>0.71</v>
      </c>
      <c r="X4356">
        <f t="shared" si="68"/>
        <v>5349.9734181442445</v>
      </c>
    </row>
    <row r="4357" spans="1:24" x14ac:dyDescent="0.15">
      <c r="A4357">
        <v>4356</v>
      </c>
      <c r="B4357">
        <v>48</v>
      </c>
      <c r="C4357">
        <v>80150.751588797255</v>
      </c>
      <c r="D4357">
        <v>3622.0110516313066</v>
      </c>
      <c r="E4357">
        <v>1609.782689613914</v>
      </c>
      <c r="F4357">
        <v>8782.3232000000007</v>
      </c>
      <c r="G4357" s="1">
        <v>0.56000000000000005</v>
      </c>
      <c r="H4357">
        <v>13708.576431356532</v>
      </c>
      <c r="Q4357">
        <v>4356</v>
      </c>
      <c r="R4357">
        <v>48</v>
      </c>
      <c r="S4357">
        <f>VLOOKUP($R4357,'[3]人物&amp;怪物成长分析'!$B$5:$S$104,12,FALSE)*$W4357</f>
        <v>80150.751588797255</v>
      </c>
      <c r="T4357">
        <f>VLOOKUP($R4357,'[3]人物&amp;怪物成长分析'!$B$5:$S$104,13,FALSE)*$W4357</f>
        <v>3622.0110516313066</v>
      </c>
      <c r="U4357">
        <f>VLOOKUP($R4357,'[3]人物&amp;怪物成长分析'!$B$5:$S$104,14,FALSE)*$W4357</f>
        <v>1609.782689613914</v>
      </c>
      <c r="V4357">
        <f>VLOOKUP($R4357,'[3]人物&amp;怪物成长分析'!$B$5:$S$104,17,FALSE)*$W4357</f>
        <v>8782.3232000000007</v>
      </c>
      <c r="W4357" s="1">
        <v>0.56000000000000005</v>
      </c>
      <c r="X4357">
        <f t="shared" si="68"/>
        <v>13708.576431356532</v>
      </c>
    </row>
    <row r="4358" spans="1:24" x14ac:dyDescent="0.15">
      <c r="A4358">
        <v>4357</v>
      </c>
      <c r="B4358">
        <v>31</v>
      </c>
      <c r="C4358">
        <v>18061.248546761544</v>
      </c>
      <c r="D4358">
        <v>1154.4629715553849</v>
      </c>
      <c r="E4358">
        <v>513.09465402461547</v>
      </c>
      <c r="F4358">
        <v>7406.0045999999993</v>
      </c>
      <c r="G4358" s="1">
        <v>0.69</v>
      </c>
      <c r="H4358">
        <v>5889.6589577405548</v>
      </c>
      <c r="Q4358">
        <v>4357</v>
      </c>
      <c r="R4358">
        <v>31</v>
      </c>
      <c r="S4358">
        <f>VLOOKUP($R4358,'[3]人物&amp;怪物成长分析'!$B$5:$S$104,12,FALSE)*$W4358</f>
        <v>18061.248546761544</v>
      </c>
      <c r="T4358">
        <f>VLOOKUP($R4358,'[3]人物&amp;怪物成长分析'!$B$5:$S$104,13,FALSE)*$W4358</f>
        <v>1154.4629715553849</v>
      </c>
      <c r="U4358">
        <f>VLOOKUP($R4358,'[3]人物&amp;怪物成长分析'!$B$5:$S$104,14,FALSE)*$W4358</f>
        <v>513.09465402461547</v>
      </c>
      <c r="V4358">
        <f>VLOOKUP($R4358,'[3]人物&amp;怪物成长分析'!$B$5:$S$104,17,FALSE)*$W4358</f>
        <v>7406.0045999999993</v>
      </c>
      <c r="W4358" s="1">
        <v>0.69</v>
      </c>
      <c r="X4358">
        <f t="shared" si="68"/>
        <v>5889.6589577405548</v>
      </c>
    </row>
    <row r="4359" spans="1:24" x14ac:dyDescent="0.15">
      <c r="A4359">
        <v>4358</v>
      </c>
      <c r="B4359">
        <v>36</v>
      </c>
      <c r="C4359">
        <v>30109.092867210707</v>
      </c>
      <c r="D4359">
        <v>1837.8894226515051</v>
      </c>
      <c r="E4359">
        <v>816.83974340066902</v>
      </c>
      <c r="F4359">
        <v>8532.3279999999995</v>
      </c>
      <c r="G4359" s="1">
        <v>0.7</v>
      </c>
      <c r="H4359">
        <v>8112.1012808887235</v>
      </c>
      <c r="Q4359">
        <v>4358</v>
      </c>
      <c r="R4359">
        <v>36</v>
      </c>
      <c r="S4359">
        <f>VLOOKUP($R4359,'[3]人物&amp;怪物成长分析'!$B$5:$S$104,12,FALSE)*$W4359</f>
        <v>30109.092867210707</v>
      </c>
      <c r="T4359">
        <f>VLOOKUP($R4359,'[3]人物&amp;怪物成长分析'!$B$5:$S$104,13,FALSE)*$W4359</f>
        <v>1837.8894226515051</v>
      </c>
      <c r="U4359">
        <f>VLOOKUP($R4359,'[3]人物&amp;怪物成长分析'!$B$5:$S$104,14,FALSE)*$W4359</f>
        <v>816.83974340066902</v>
      </c>
      <c r="V4359">
        <f>VLOOKUP($R4359,'[3]人物&amp;怪物成长分析'!$B$5:$S$104,17,FALSE)*$W4359</f>
        <v>8532.3279999999995</v>
      </c>
      <c r="W4359" s="1">
        <v>0.7</v>
      </c>
      <c r="X4359">
        <f t="shared" si="68"/>
        <v>8112.1012808887235</v>
      </c>
    </row>
    <row r="4360" spans="1:24" x14ac:dyDescent="0.15">
      <c r="A4360">
        <v>4359</v>
      </c>
      <c r="B4360">
        <v>33</v>
      </c>
      <c r="C4360">
        <v>11942.548968378771</v>
      </c>
      <c r="D4360">
        <v>748.7271573125422</v>
      </c>
      <c r="E4360">
        <v>332.76762547224104</v>
      </c>
      <c r="F4360">
        <v>4186.7793999999994</v>
      </c>
      <c r="G4360" s="1">
        <v>0.37</v>
      </c>
      <c r="H4360">
        <v>3579.2420850239205</v>
      </c>
      <c r="Q4360">
        <v>4359</v>
      </c>
      <c r="R4360">
        <v>33</v>
      </c>
      <c r="S4360">
        <f>VLOOKUP($R4360,'[3]人物&amp;怪物成长分析'!$B$5:$S$104,12,FALSE)*$W4360</f>
        <v>11942.548968378771</v>
      </c>
      <c r="T4360">
        <f>VLOOKUP($R4360,'[3]人物&amp;怪物成长分析'!$B$5:$S$104,13,FALSE)*$W4360</f>
        <v>748.7271573125422</v>
      </c>
      <c r="U4360">
        <f>VLOOKUP($R4360,'[3]人物&amp;怪物成长分析'!$B$5:$S$104,14,FALSE)*$W4360</f>
        <v>332.76762547224104</v>
      </c>
      <c r="V4360">
        <f>VLOOKUP($R4360,'[3]人物&amp;怪物成长分析'!$B$5:$S$104,17,FALSE)*$W4360</f>
        <v>4186.7793999999994</v>
      </c>
      <c r="W4360" s="1">
        <v>0.37</v>
      </c>
      <c r="X4360">
        <f t="shared" si="68"/>
        <v>3579.2420850239205</v>
      </c>
    </row>
    <row r="4361" spans="1:24" x14ac:dyDescent="0.15">
      <c r="A4361">
        <v>4360</v>
      </c>
      <c r="B4361">
        <v>48</v>
      </c>
      <c r="C4361">
        <v>77288.224746340202</v>
      </c>
      <c r="D4361">
        <v>3492.6535140730457</v>
      </c>
      <c r="E4361">
        <v>1552.2904506991313</v>
      </c>
      <c r="F4361">
        <v>8468.6687999999995</v>
      </c>
      <c r="G4361" s="1">
        <v>0.54</v>
      </c>
      <c r="H4361">
        <v>13218.984415950939</v>
      </c>
      <c r="Q4361">
        <v>4360</v>
      </c>
      <c r="R4361">
        <v>48</v>
      </c>
      <c r="S4361">
        <f>VLOOKUP($R4361,'[3]人物&amp;怪物成长分析'!$B$5:$S$104,12,FALSE)*$W4361</f>
        <v>77288.224746340202</v>
      </c>
      <c r="T4361">
        <f>VLOOKUP($R4361,'[3]人物&amp;怪物成长分析'!$B$5:$S$104,13,FALSE)*$W4361</f>
        <v>3492.6535140730457</v>
      </c>
      <c r="U4361">
        <f>VLOOKUP($R4361,'[3]人物&amp;怪物成长分析'!$B$5:$S$104,14,FALSE)*$W4361</f>
        <v>1552.2904506991313</v>
      </c>
      <c r="V4361">
        <f>VLOOKUP($R4361,'[3]人物&amp;怪物成长分析'!$B$5:$S$104,17,FALSE)*$W4361</f>
        <v>8468.6687999999995</v>
      </c>
      <c r="W4361" s="1">
        <v>0.54</v>
      </c>
      <c r="X4361">
        <f t="shared" si="68"/>
        <v>13218.984415950939</v>
      </c>
    </row>
    <row r="4362" spans="1:24" x14ac:dyDescent="0.15">
      <c r="A4362">
        <v>4361</v>
      </c>
      <c r="B4362">
        <v>31</v>
      </c>
      <c r="C4362">
        <v>14396.64739234616</v>
      </c>
      <c r="D4362">
        <v>920.22410776153879</v>
      </c>
      <c r="E4362">
        <v>408.9884923384617</v>
      </c>
      <c r="F4362">
        <v>5903.3370000000004</v>
      </c>
      <c r="G4362" s="1">
        <v>0.55000000000000004</v>
      </c>
      <c r="H4362">
        <v>4694.6556909526162</v>
      </c>
      <c r="Q4362">
        <v>4361</v>
      </c>
      <c r="R4362">
        <v>31</v>
      </c>
      <c r="S4362">
        <f>VLOOKUP($R4362,'[3]人物&amp;怪物成长分析'!$B$5:$S$104,12,FALSE)*$W4362</f>
        <v>14396.64739234616</v>
      </c>
      <c r="T4362">
        <f>VLOOKUP($R4362,'[3]人物&amp;怪物成长分析'!$B$5:$S$104,13,FALSE)*$W4362</f>
        <v>920.22410776153879</v>
      </c>
      <c r="U4362">
        <f>VLOOKUP($R4362,'[3]人物&amp;怪物成长分析'!$B$5:$S$104,14,FALSE)*$W4362</f>
        <v>408.9884923384617</v>
      </c>
      <c r="V4362">
        <f>VLOOKUP($R4362,'[3]人物&amp;怪物成长分析'!$B$5:$S$104,17,FALSE)*$W4362</f>
        <v>5903.3370000000004</v>
      </c>
      <c r="W4362" s="1">
        <v>0.55000000000000004</v>
      </c>
      <c r="X4362">
        <f t="shared" si="68"/>
        <v>4694.6556909526162</v>
      </c>
    </row>
    <row r="4363" spans="1:24" x14ac:dyDescent="0.15">
      <c r="A4363">
        <v>4362</v>
      </c>
      <c r="B4363">
        <v>22</v>
      </c>
      <c r="C4363">
        <v>3293.1062483478258</v>
      </c>
      <c r="D4363">
        <v>260.26745321739133</v>
      </c>
      <c r="E4363">
        <v>115.67442365217394</v>
      </c>
      <c r="F4363">
        <v>2920.7087999999999</v>
      </c>
      <c r="G4363" s="1">
        <v>0.36</v>
      </c>
      <c r="H4363">
        <v>1800.8485425641741</v>
      </c>
      <c r="Q4363">
        <v>4362</v>
      </c>
      <c r="R4363">
        <v>22</v>
      </c>
      <c r="S4363">
        <f>VLOOKUP($R4363,'[3]人物&amp;怪物成长分析'!$B$5:$S$104,12,FALSE)*$W4363</f>
        <v>3293.1062483478258</v>
      </c>
      <c r="T4363">
        <f>VLOOKUP($R4363,'[3]人物&amp;怪物成长分析'!$B$5:$S$104,13,FALSE)*$W4363</f>
        <v>260.26745321739133</v>
      </c>
      <c r="U4363">
        <f>VLOOKUP($R4363,'[3]人物&amp;怪物成长分析'!$B$5:$S$104,14,FALSE)*$W4363</f>
        <v>115.67442365217394</v>
      </c>
      <c r="V4363">
        <f>VLOOKUP($R4363,'[3]人物&amp;怪物成长分析'!$B$5:$S$104,17,FALSE)*$W4363</f>
        <v>2920.7087999999999</v>
      </c>
      <c r="W4363" s="1">
        <v>0.36</v>
      </c>
      <c r="X4363">
        <f t="shared" si="68"/>
        <v>1800.8485425641741</v>
      </c>
    </row>
    <row r="4364" spans="1:24" x14ac:dyDescent="0.15">
      <c r="A4364">
        <v>4363</v>
      </c>
      <c r="B4364">
        <v>36</v>
      </c>
      <c r="C4364">
        <v>24947.534089974586</v>
      </c>
      <c r="D4364">
        <v>1522.8226644826757</v>
      </c>
      <c r="E4364">
        <v>676.81007310341147</v>
      </c>
      <c r="F4364">
        <v>7069.6431999999986</v>
      </c>
      <c r="G4364" s="1">
        <v>0.57999999999999996</v>
      </c>
      <c r="H4364">
        <v>6721.4553470220844</v>
      </c>
      <c r="Q4364">
        <v>4363</v>
      </c>
      <c r="R4364">
        <v>36</v>
      </c>
      <c r="S4364">
        <f>VLOOKUP($R4364,'[3]人物&amp;怪物成长分析'!$B$5:$S$104,12,FALSE)*$W4364</f>
        <v>24947.534089974586</v>
      </c>
      <c r="T4364">
        <f>VLOOKUP($R4364,'[3]人物&amp;怪物成长分析'!$B$5:$S$104,13,FALSE)*$W4364</f>
        <v>1522.8226644826757</v>
      </c>
      <c r="U4364">
        <f>VLOOKUP($R4364,'[3]人物&amp;怪物成长分析'!$B$5:$S$104,14,FALSE)*$W4364</f>
        <v>676.81007310341147</v>
      </c>
      <c r="V4364">
        <f>VLOOKUP($R4364,'[3]人物&amp;怪物成长分析'!$B$5:$S$104,17,FALSE)*$W4364</f>
        <v>7069.6431999999986</v>
      </c>
      <c r="W4364" s="1">
        <v>0.57999999999999996</v>
      </c>
      <c r="X4364">
        <f t="shared" si="68"/>
        <v>6721.4553470220844</v>
      </c>
    </row>
    <row r="4365" spans="1:24" x14ac:dyDescent="0.15">
      <c r="A4365">
        <v>4364</v>
      </c>
      <c r="B4365">
        <v>42</v>
      </c>
      <c r="C4365">
        <v>38233.791892957342</v>
      </c>
      <c r="D4365">
        <v>1989.1411787076929</v>
      </c>
      <c r="E4365">
        <v>884.0627460923082</v>
      </c>
      <c r="F4365">
        <v>6549.8635999999997</v>
      </c>
      <c r="G4365" s="1">
        <v>0.47</v>
      </c>
      <c r="H4365">
        <v>7955.4110694219535</v>
      </c>
      <c r="Q4365">
        <v>4364</v>
      </c>
      <c r="R4365">
        <v>42</v>
      </c>
      <c r="S4365">
        <f>VLOOKUP($R4365,'[3]人物&amp;怪物成长分析'!$B$5:$S$104,12,FALSE)*$W4365</f>
        <v>38233.791892957342</v>
      </c>
      <c r="T4365">
        <f>VLOOKUP($R4365,'[3]人物&amp;怪物成长分析'!$B$5:$S$104,13,FALSE)*$W4365</f>
        <v>1989.1411787076929</v>
      </c>
      <c r="U4365">
        <f>VLOOKUP($R4365,'[3]人物&amp;怪物成长分析'!$B$5:$S$104,14,FALSE)*$W4365</f>
        <v>884.0627460923082</v>
      </c>
      <c r="V4365">
        <f>VLOOKUP($R4365,'[3]人物&amp;怪物成长分析'!$B$5:$S$104,17,FALSE)*$W4365</f>
        <v>6549.8635999999997</v>
      </c>
      <c r="W4365" s="1">
        <v>0.47</v>
      </c>
      <c r="X4365">
        <f t="shared" si="68"/>
        <v>7955.4110694219535</v>
      </c>
    </row>
    <row r="4366" spans="1:24" x14ac:dyDescent="0.15">
      <c r="A4366">
        <v>4365</v>
      </c>
      <c r="B4366">
        <v>28</v>
      </c>
      <c r="C4366">
        <v>8250.6606929337813</v>
      </c>
      <c r="D4366">
        <v>558.31538523612062</v>
      </c>
      <c r="E4366">
        <v>248.14017121605357</v>
      </c>
      <c r="F4366">
        <v>4338.3648000000003</v>
      </c>
      <c r="G4366" s="1">
        <v>0.44</v>
      </c>
      <c r="H4366">
        <v>3133.8312194034311</v>
      </c>
      <c r="Q4366">
        <v>4365</v>
      </c>
      <c r="R4366">
        <v>28</v>
      </c>
      <c r="S4366">
        <f>VLOOKUP($R4366,'[3]人物&amp;怪物成长分析'!$B$5:$S$104,12,FALSE)*$W4366</f>
        <v>8250.6606929337813</v>
      </c>
      <c r="T4366">
        <f>VLOOKUP($R4366,'[3]人物&amp;怪物成长分析'!$B$5:$S$104,13,FALSE)*$W4366</f>
        <v>558.31538523612062</v>
      </c>
      <c r="U4366">
        <f>VLOOKUP($R4366,'[3]人物&amp;怪物成长分析'!$B$5:$S$104,14,FALSE)*$W4366</f>
        <v>248.14017121605357</v>
      </c>
      <c r="V4366">
        <f>VLOOKUP($R4366,'[3]人物&amp;怪物成长分析'!$B$5:$S$104,17,FALSE)*$W4366</f>
        <v>4338.3648000000003</v>
      </c>
      <c r="W4366" s="1">
        <v>0.44</v>
      </c>
      <c r="X4366">
        <f t="shared" si="68"/>
        <v>3133.8312194034311</v>
      </c>
    </row>
    <row r="4367" spans="1:24" x14ac:dyDescent="0.15">
      <c r="A4367">
        <v>4366</v>
      </c>
      <c r="B4367">
        <v>27</v>
      </c>
      <c r="C4367">
        <v>5028.461773590303</v>
      </c>
      <c r="D4367">
        <v>348.62710418729102</v>
      </c>
      <c r="E4367">
        <v>154.94537963879603</v>
      </c>
      <c r="F4367">
        <v>2870.6339999999996</v>
      </c>
      <c r="G4367" s="1">
        <v>0.3</v>
      </c>
      <c r="H4367">
        <v>2016.8718177236387</v>
      </c>
      <c r="Q4367">
        <v>4366</v>
      </c>
      <c r="R4367">
        <v>27</v>
      </c>
      <c r="S4367">
        <f>VLOOKUP($R4367,'[3]人物&amp;怪物成长分析'!$B$5:$S$104,12,FALSE)*$W4367</f>
        <v>5028.461773590303</v>
      </c>
      <c r="T4367">
        <f>VLOOKUP($R4367,'[3]人物&amp;怪物成长分析'!$B$5:$S$104,13,FALSE)*$W4367</f>
        <v>348.62710418729102</v>
      </c>
      <c r="U4367">
        <f>VLOOKUP($R4367,'[3]人物&amp;怪物成长分析'!$B$5:$S$104,14,FALSE)*$W4367</f>
        <v>154.94537963879603</v>
      </c>
      <c r="V4367">
        <f>VLOOKUP($R4367,'[3]人物&amp;怪物成长分析'!$B$5:$S$104,17,FALSE)*$W4367</f>
        <v>2870.6339999999996</v>
      </c>
      <c r="W4367" s="1">
        <v>0.3</v>
      </c>
      <c r="X4367">
        <f t="shared" si="68"/>
        <v>2016.8718177236387</v>
      </c>
    </row>
    <row r="4368" spans="1:24" x14ac:dyDescent="0.15">
      <c r="A4368">
        <v>4367</v>
      </c>
      <c r="B4368">
        <v>35</v>
      </c>
      <c r="C4368">
        <v>21568.099395652178</v>
      </c>
      <c r="D4368">
        <v>1327.9352947826089</v>
      </c>
      <c r="E4368">
        <v>590.19346434782631</v>
      </c>
      <c r="F4368">
        <v>6543.8450000000003</v>
      </c>
      <c r="G4368" s="1">
        <v>0.55000000000000004</v>
      </c>
      <c r="H4368">
        <v>6006.9120419478259</v>
      </c>
      <c r="Q4368">
        <v>4367</v>
      </c>
      <c r="R4368">
        <v>35</v>
      </c>
      <c r="S4368">
        <f>VLOOKUP($R4368,'[3]人物&amp;怪物成长分析'!$B$5:$S$104,12,FALSE)*$W4368</f>
        <v>21568.099395652178</v>
      </c>
      <c r="T4368">
        <f>VLOOKUP($R4368,'[3]人物&amp;怪物成长分析'!$B$5:$S$104,13,FALSE)*$W4368</f>
        <v>1327.9352947826089</v>
      </c>
      <c r="U4368">
        <f>VLOOKUP($R4368,'[3]人物&amp;怪物成长分析'!$B$5:$S$104,14,FALSE)*$W4368</f>
        <v>590.19346434782631</v>
      </c>
      <c r="V4368">
        <f>VLOOKUP($R4368,'[3]人物&amp;怪物成长分析'!$B$5:$S$104,17,FALSE)*$W4368</f>
        <v>6543.8450000000003</v>
      </c>
      <c r="W4368" s="1">
        <v>0.55000000000000004</v>
      </c>
      <c r="X4368">
        <f t="shared" si="68"/>
        <v>6006.9120419478259</v>
      </c>
    </row>
    <row r="4369" spans="1:24" x14ac:dyDescent="0.15">
      <c r="A4369">
        <v>4368</v>
      </c>
      <c r="B4369">
        <v>20</v>
      </c>
      <c r="C4369">
        <v>2394.2848695652178</v>
      </c>
      <c r="D4369">
        <v>200.45175652173918</v>
      </c>
      <c r="E4369">
        <v>89.08966956521742</v>
      </c>
      <c r="F4369">
        <v>2485.1639999999998</v>
      </c>
      <c r="G4369" s="1">
        <v>0.33</v>
      </c>
      <c r="H4369">
        <v>1476.3222970434783</v>
      </c>
      <c r="Q4369">
        <v>4368</v>
      </c>
      <c r="R4369">
        <v>20</v>
      </c>
      <c r="S4369">
        <f>VLOOKUP($R4369,'[3]人物&amp;怪物成长分析'!$B$5:$S$104,12,FALSE)*$W4369</f>
        <v>2394.2848695652178</v>
      </c>
      <c r="T4369">
        <f>VLOOKUP($R4369,'[3]人物&amp;怪物成长分析'!$B$5:$S$104,13,FALSE)*$W4369</f>
        <v>200.45175652173918</v>
      </c>
      <c r="U4369">
        <f>VLOOKUP($R4369,'[3]人物&amp;怪物成长分析'!$B$5:$S$104,14,FALSE)*$W4369</f>
        <v>89.08966956521742</v>
      </c>
      <c r="V4369">
        <f>VLOOKUP($R4369,'[3]人物&amp;怪物成长分析'!$B$5:$S$104,17,FALSE)*$W4369</f>
        <v>2485.1639999999998</v>
      </c>
      <c r="W4369" s="1">
        <v>0.33</v>
      </c>
      <c r="X4369">
        <f t="shared" si="68"/>
        <v>1476.3222970434783</v>
      </c>
    </row>
    <row r="4370" spans="1:24" x14ac:dyDescent="0.15">
      <c r="A4370">
        <v>4369</v>
      </c>
      <c r="B4370">
        <v>49</v>
      </c>
      <c r="C4370">
        <v>46811.231357442768</v>
      </c>
      <c r="D4370">
        <v>2069.5359730214054</v>
      </c>
      <c r="E4370">
        <v>919.79376578729148</v>
      </c>
      <c r="F4370">
        <v>4792.1579999999994</v>
      </c>
      <c r="G4370" s="1">
        <v>0.3</v>
      </c>
      <c r="H4370">
        <v>7789.3352557276885</v>
      </c>
      <c r="Q4370">
        <v>4369</v>
      </c>
      <c r="R4370">
        <v>49</v>
      </c>
      <c r="S4370">
        <f>VLOOKUP($R4370,'[3]人物&amp;怪物成长分析'!$B$5:$S$104,12,FALSE)*$W4370</f>
        <v>46811.231357442768</v>
      </c>
      <c r="T4370">
        <f>VLOOKUP($R4370,'[3]人物&amp;怪物成长分析'!$B$5:$S$104,13,FALSE)*$W4370</f>
        <v>2069.5359730214054</v>
      </c>
      <c r="U4370">
        <f>VLOOKUP($R4370,'[3]人物&amp;怪物成长分析'!$B$5:$S$104,14,FALSE)*$W4370</f>
        <v>919.79376578729148</v>
      </c>
      <c r="V4370">
        <f>VLOOKUP($R4370,'[3]人物&amp;怪物成长分析'!$B$5:$S$104,17,FALSE)*$W4370</f>
        <v>4792.1579999999994</v>
      </c>
      <c r="W4370" s="1">
        <v>0.3</v>
      </c>
      <c r="X4370">
        <f t="shared" si="68"/>
        <v>7789.3352557276885</v>
      </c>
    </row>
    <row r="4371" spans="1:24" x14ac:dyDescent="0.15">
      <c r="A4371">
        <v>4370</v>
      </c>
      <c r="B4371">
        <v>41</v>
      </c>
      <c r="C4371">
        <v>46959.675715140096</v>
      </c>
      <c r="D4371">
        <v>2505.4541813426099</v>
      </c>
      <c r="E4371">
        <v>1113.5351917078265</v>
      </c>
      <c r="F4371">
        <v>8732.6335999999992</v>
      </c>
      <c r="G4371" s="1">
        <v>0.64</v>
      </c>
      <c r="H4371">
        <v>10159.766190787248</v>
      </c>
      <c r="Q4371">
        <v>4370</v>
      </c>
      <c r="R4371">
        <v>41</v>
      </c>
      <c r="S4371">
        <f>VLOOKUP($R4371,'[3]人物&amp;怪物成长分析'!$B$5:$S$104,12,FALSE)*$W4371</f>
        <v>46959.675715140096</v>
      </c>
      <c r="T4371">
        <f>VLOOKUP($R4371,'[3]人物&amp;怪物成长分析'!$B$5:$S$104,13,FALSE)*$W4371</f>
        <v>2505.4541813426099</v>
      </c>
      <c r="U4371">
        <f>VLOOKUP($R4371,'[3]人物&amp;怪物成长分析'!$B$5:$S$104,14,FALSE)*$W4371</f>
        <v>1113.5351917078265</v>
      </c>
      <c r="V4371">
        <f>VLOOKUP($R4371,'[3]人物&amp;怪物成长分析'!$B$5:$S$104,17,FALSE)*$W4371</f>
        <v>8732.6335999999992</v>
      </c>
      <c r="W4371" s="1">
        <v>0.64</v>
      </c>
      <c r="X4371">
        <f t="shared" si="68"/>
        <v>10159.766190787248</v>
      </c>
    </row>
    <row r="4372" spans="1:24" x14ac:dyDescent="0.15">
      <c r="A4372">
        <v>4371</v>
      </c>
      <c r="B4372">
        <v>37</v>
      </c>
      <c r="C4372">
        <v>14394.057544107394</v>
      </c>
      <c r="D4372">
        <v>854.23702653812722</v>
      </c>
      <c r="E4372">
        <v>379.66090068361211</v>
      </c>
      <c r="F4372">
        <v>3744.0540000000001</v>
      </c>
      <c r="G4372" s="1">
        <v>0.3</v>
      </c>
      <c r="H4372">
        <v>3699.1663067832424</v>
      </c>
      <c r="Q4372">
        <v>4371</v>
      </c>
      <c r="R4372">
        <v>37</v>
      </c>
      <c r="S4372">
        <f>VLOOKUP($R4372,'[3]人物&amp;怪物成长分析'!$B$5:$S$104,12,FALSE)*$W4372</f>
        <v>14394.057544107394</v>
      </c>
      <c r="T4372">
        <f>VLOOKUP($R4372,'[3]人物&amp;怪物成长分析'!$B$5:$S$104,13,FALSE)*$W4372</f>
        <v>854.23702653812722</v>
      </c>
      <c r="U4372">
        <f>VLOOKUP($R4372,'[3]人物&amp;怪物成长分析'!$B$5:$S$104,14,FALSE)*$W4372</f>
        <v>379.66090068361211</v>
      </c>
      <c r="V4372">
        <f>VLOOKUP($R4372,'[3]人物&amp;怪物成长分析'!$B$5:$S$104,17,FALSE)*$W4372</f>
        <v>3744.0540000000001</v>
      </c>
      <c r="W4372" s="1">
        <v>0.3</v>
      </c>
      <c r="X4372">
        <f t="shared" si="68"/>
        <v>3699.1663067832424</v>
      </c>
    </row>
    <row r="4373" spans="1:24" x14ac:dyDescent="0.15">
      <c r="A4373">
        <v>4372</v>
      </c>
      <c r="B4373">
        <v>32</v>
      </c>
      <c r="C4373">
        <v>13106.299953852847</v>
      </c>
      <c r="D4373">
        <v>829.54111200200691</v>
      </c>
      <c r="E4373">
        <v>368.68493866755864</v>
      </c>
      <c r="F4373">
        <v>4961.0159999999996</v>
      </c>
      <c r="G4373" s="1">
        <v>0.45</v>
      </c>
      <c r="H4373">
        <v>4091.0681865884144</v>
      </c>
      <c r="Q4373">
        <v>4372</v>
      </c>
      <c r="R4373">
        <v>32</v>
      </c>
      <c r="S4373">
        <f>VLOOKUP($R4373,'[3]人物&amp;怪物成长分析'!$B$5:$S$104,12,FALSE)*$W4373</f>
        <v>13106.299953852847</v>
      </c>
      <c r="T4373">
        <f>VLOOKUP($R4373,'[3]人物&amp;怪物成长分析'!$B$5:$S$104,13,FALSE)*$W4373</f>
        <v>829.54111200200691</v>
      </c>
      <c r="U4373">
        <f>VLOOKUP($R4373,'[3]人物&amp;怪物成长分析'!$B$5:$S$104,14,FALSE)*$W4373</f>
        <v>368.68493866755864</v>
      </c>
      <c r="V4373">
        <f>VLOOKUP($R4373,'[3]人物&amp;怪物成长分析'!$B$5:$S$104,17,FALSE)*$W4373</f>
        <v>4961.0159999999996</v>
      </c>
      <c r="W4373" s="1">
        <v>0.45</v>
      </c>
      <c r="X4373">
        <f t="shared" si="68"/>
        <v>4091.0681865884144</v>
      </c>
    </row>
    <row r="4374" spans="1:24" x14ac:dyDescent="0.15">
      <c r="A4374">
        <v>4373</v>
      </c>
      <c r="B4374">
        <v>48</v>
      </c>
      <c r="C4374">
        <v>47231.692900541238</v>
      </c>
      <c r="D4374">
        <v>2134.3993697113056</v>
      </c>
      <c r="E4374">
        <v>948.62194209391362</v>
      </c>
      <c r="F4374">
        <v>5175.2975999999999</v>
      </c>
      <c r="G4374" s="1">
        <v>0.33</v>
      </c>
      <c r="H4374">
        <v>8078.2682541922422</v>
      </c>
      <c r="Q4374">
        <v>4373</v>
      </c>
      <c r="R4374">
        <v>48</v>
      </c>
      <c r="S4374">
        <f>VLOOKUP($R4374,'[3]人物&amp;怪物成长分析'!$B$5:$S$104,12,FALSE)*$W4374</f>
        <v>47231.692900541238</v>
      </c>
      <c r="T4374">
        <f>VLOOKUP($R4374,'[3]人物&amp;怪物成长分析'!$B$5:$S$104,13,FALSE)*$W4374</f>
        <v>2134.3993697113056</v>
      </c>
      <c r="U4374">
        <f>VLOOKUP($R4374,'[3]人物&amp;怪物成长分析'!$B$5:$S$104,14,FALSE)*$W4374</f>
        <v>948.62194209391362</v>
      </c>
      <c r="V4374">
        <f>VLOOKUP($R4374,'[3]人物&amp;怪物成长分析'!$B$5:$S$104,17,FALSE)*$W4374</f>
        <v>5175.2975999999999</v>
      </c>
      <c r="W4374" s="1">
        <v>0.33</v>
      </c>
      <c r="X4374">
        <f t="shared" si="68"/>
        <v>8078.2682541922422</v>
      </c>
    </row>
    <row r="4375" spans="1:24" x14ac:dyDescent="0.15">
      <c r="A4375">
        <v>4374</v>
      </c>
      <c r="B4375">
        <v>26</v>
      </c>
      <c r="C4375">
        <v>10730.207912604685</v>
      </c>
      <c r="D4375">
        <v>762.66038470635476</v>
      </c>
      <c r="E4375">
        <v>338.96017098060207</v>
      </c>
      <c r="F4375">
        <v>6679.9007999999994</v>
      </c>
      <c r="G4375" s="1">
        <v>0.72</v>
      </c>
      <c r="H4375">
        <v>4562.3941730293727</v>
      </c>
      <c r="Q4375">
        <v>4374</v>
      </c>
      <c r="R4375">
        <v>26</v>
      </c>
      <c r="S4375">
        <f>VLOOKUP($R4375,'[3]人物&amp;怪物成长分析'!$B$5:$S$104,12,FALSE)*$W4375</f>
        <v>10730.207912604685</v>
      </c>
      <c r="T4375">
        <f>VLOOKUP($R4375,'[3]人物&amp;怪物成长分析'!$B$5:$S$104,13,FALSE)*$W4375</f>
        <v>762.66038470635476</v>
      </c>
      <c r="U4375">
        <f>VLOOKUP($R4375,'[3]人物&amp;怪物成长分析'!$B$5:$S$104,14,FALSE)*$W4375</f>
        <v>338.96017098060207</v>
      </c>
      <c r="V4375">
        <f>VLOOKUP($R4375,'[3]人物&amp;怪物成长分析'!$B$5:$S$104,17,FALSE)*$W4375</f>
        <v>6679.9007999999994</v>
      </c>
      <c r="W4375" s="1">
        <v>0.72</v>
      </c>
      <c r="X4375">
        <f t="shared" si="68"/>
        <v>4562.3941730293727</v>
      </c>
    </row>
    <row r="4376" spans="1:24" x14ac:dyDescent="0.15">
      <c r="A4376">
        <v>4375</v>
      </c>
      <c r="B4376">
        <v>38</v>
      </c>
      <c r="C4376">
        <v>26676.177091565216</v>
      </c>
      <c r="D4376">
        <v>1540.1770175919735</v>
      </c>
      <c r="E4376">
        <v>684.52311892976604</v>
      </c>
      <c r="F4376">
        <v>6385.66</v>
      </c>
      <c r="G4376" s="1">
        <v>0.5</v>
      </c>
      <c r="H4376">
        <v>6555.4459442212174</v>
      </c>
      <c r="Q4376">
        <v>4375</v>
      </c>
      <c r="R4376">
        <v>38</v>
      </c>
      <c r="S4376">
        <f>VLOOKUP($R4376,'[3]人物&amp;怪物成长分析'!$B$5:$S$104,12,FALSE)*$W4376</f>
        <v>26676.177091565216</v>
      </c>
      <c r="T4376">
        <f>VLOOKUP($R4376,'[3]人物&amp;怪物成长分析'!$B$5:$S$104,13,FALSE)*$W4376</f>
        <v>1540.1770175919735</v>
      </c>
      <c r="U4376">
        <f>VLOOKUP($R4376,'[3]人物&amp;怪物成长分析'!$B$5:$S$104,14,FALSE)*$W4376</f>
        <v>684.52311892976604</v>
      </c>
      <c r="V4376">
        <f>VLOOKUP($R4376,'[3]人物&amp;怪物成长分析'!$B$5:$S$104,17,FALSE)*$W4376</f>
        <v>6385.66</v>
      </c>
      <c r="W4376" s="1">
        <v>0.5</v>
      </c>
      <c r="X4376">
        <f t="shared" si="68"/>
        <v>6555.4459442212174</v>
      </c>
    </row>
    <row r="4377" spans="1:24" x14ac:dyDescent="0.15">
      <c r="A4377">
        <v>4376</v>
      </c>
      <c r="B4377">
        <v>47</v>
      </c>
      <c r="C4377">
        <v>85160.566672041328</v>
      </c>
      <c r="D4377">
        <v>3935.3353432826098</v>
      </c>
      <c r="E4377">
        <v>1749.0379303478269</v>
      </c>
      <c r="F4377">
        <v>10004.527</v>
      </c>
      <c r="G4377" s="1">
        <v>0.65</v>
      </c>
      <c r="H4377">
        <v>14990.802144614509</v>
      </c>
      <c r="Q4377">
        <v>4376</v>
      </c>
      <c r="R4377">
        <v>47</v>
      </c>
      <c r="S4377">
        <f>VLOOKUP($R4377,'[3]人物&amp;怪物成长分析'!$B$5:$S$104,12,FALSE)*$W4377</f>
        <v>85160.566672041328</v>
      </c>
      <c r="T4377">
        <f>VLOOKUP($R4377,'[3]人物&amp;怪物成长分析'!$B$5:$S$104,13,FALSE)*$W4377</f>
        <v>3935.3353432826098</v>
      </c>
      <c r="U4377">
        <f>VLOOKUP($R4377,'[3]人物&amp;怪物成长分析'!$B$5:$S$104,14,FALSE)*$W4377</f>
        <v>1749.0379303478269</v>
      </c>
      <c r="V4377">
        <f>VLOOKUP($R4377,'[3]人物&amp;怪物成长分析'!$B$5:$S$104,17,FALSE)*$W4377</f>
        <v>10004.527</v>
      </c>
      <c r="W4377" s="1">
        <v>0.65</v>
      </c>
      <c r="X4377">
        <f t="shared" si="68"/>
        <v>14990.802144614509</v>
      </c>
    </row>
    <row r="4378" spans="1:24" x14ac:dyDescent="0.15">
      <c r="A4378">
        <v>4377</v>
      </c>
      <c r="B4378">
        <v>30</v>
      </c>
      <c r="C4378">
        <v>18276.995502391313</v>
      </c>
      <c r="D4378">
        <v>1180.2185436521747</v>
      </c>
      <c r="E4378">
        <v>524.54157495652203</v>
      </c>
      <c r="F4378">
        <v>8144.9159999999993</v>
      </c>
      <c r="G4378" s="1">
        <v>0.78</v>
      </c>
      <c r="H4378">
        <v>6246.1336544452179</v>
      </c>
      <c r="Q4378">
        <v>4377</v>
      </c>
      <c r="R4378">
        <v>30</v>
      </c>
      <c r="S4378">
        <f>VLOOKUP($R4378,'[3]人物&amp;怪物成长分析'!$B$5:$S$104,12,FALSE)*$W4378</f>
        <v>18276.995502391313</v>
      </c>
      <c r="T4378">
        <f>VLOOKUP($R4378,'[3]人物&amp;怪物成长分析'!$B$5:$S$104,13,FALSE)*$W4378</f>
        <v>1180.2185436521747</v>
      </c>
      <c r="U4378">
        <f>VLOOKUP($R4378,'[3]人物&amp;怪物成长分析'!$B$5:$S$104,14,FALSE)*$W4378</f>
        <v>524.54157495652203</v>
      </c>
      <c r="V4378">
        <f>VLOOKUP($R4378,'[3]人物&amp;怪物成长分析'!$B$5:$S$104,17,FALSE)*$W4378</f>
        <v>8144.9159999999993</v>
      </c>
      <c r="W4378" s="1">
        <v>0.78</v>
      </c>
      <c r="X4378">
        <f t="shared" si="68"/>
        <v>6246.1336544452179</v>
      </c>
    </row>
    <row r="4379" spans="1:24" x14ac:dyDescent="0.15">
      <c r="A4379">
        <v>4378</v>
      </c>
      <c r="B4379">
        <v>30</v>
      </c>
      <c r="C4379">
        <v>18745.636412709038</v>
      </c>
      <c r="D4379">
        <v>1210.480557591974</v>
      </c>
      <c r="E4379">
        <v>537.99135892976619</v>
      </c>
      <c r="F4379">
        <v>8353.76</v>
      </c>
      <c r="G4379" s="1">
        <v>0.8</v>
      </c>
      <c r="H4379">
        <v>6406.2909276361224</v>
      </c>
      <c r="Q4379">
        <v>4378</v>
      </c>
      <c r="R4379">
        <v>30</v>
      </c>
      <c r="S4379">
        <f>VLOOKUP($R4379,'[3]人物&amp;怪物成长分析'!$B$5:$S$104,12,FALSE)*$W4379</f>
        <v>18745.636412709038</v>
      </c>
      <c r="T4379">
        <f>VLOOKUP($R4379,'[3]人物&amp;怪物成长分析'!$B$5:$S$104,13,FALSE)*$W4379</f>
        <v>1210.480557591974</v>
      </c>
      <c r="U4379">
        <f>VLOOKUP($R4379,'[3]人物&amp;怪物成长分析'!$B$5:$S$104,14,FALSE)*$W4379</f>
        <v>537.99135892976619</v>
      </c>
      <c r="V4379">
        <f>VLOOKUP($R4379,'[3]人物&amp;怪物成长分析'!$B$5:$S$104,17,FALSE)*$W4379</f>
        <v>8353.76</v>
      </c>
      <c r="W4379" s="1">
        <v>0.8</v>
      </c>
      <c r="X4379">
        <f t="shared" si="68"/>
        <v>6406.2909276361224</v>
      </c>
    </row>
    <row r="4380" spans="1:24" x14ac:dyDescent="0.15">
      <c r="A4380">
        <v>4379</v>
      </c>
      <c r="B4380">
        <v>46</v>
      </c>
      <c r="C4380">
        <v>82575.159558424639</v>
      </c>
      <c r="D4380">
        <v>3903.7501564061549</v>
      </c>
      <c r="E4380">
        <v>1735.0000695138469</v>
      </c>
      <c r="F4380">
        <v>10419.303599999997</v>
      </c>
      <c r="G4380" s="1">
        <v>0.69</v>
      </c>
      <c r="H4380">
        <v>14981.183798708382</v>
      </c>
      <c r="Q4380">
        <v>4379</v>
      </c>
      <c r="R4380">
        <v>46</v>
      </c>
      <c r="S4380">
        <f>VLOOKUP($R4380,'[3]人物&amp;怪物成长分析'!$B$5:$S$104,12,FALSE)*$W4380</f>
        <v>82575.159558424639</v>
      </c>
      <c r="T4380">
        <f>VLOOKUP($R4380,'[3]人物&amp;怪物成长分析'!$B$5:$S$104,13,FALSE)*$W4380</f>
        <v>3903.7501564061549</v>
      </c>
      <c r="U4380">
        <f>VLOOKUP($R4380,'[3]人物&amp;怪物成长分析'!$B$5:$S$104,14,FALSE)*$W4380</f>
        <v>1735.0000695138469</v>
      </c>
      <c r="V4380">
        <f>VLOOKUP($R4380,'[3]人物&amp;怪物成长分析'!$B$5:$S$104,17,FALSE)*$W4380</f>
        <v>10419.303599999997</v>
      </c>
      <c r="W4380" s="1">
        <v>0.69</v>
      </c>
      <c r="X4380">
        <f t="shared" si="68"/>
        <v>14981.183798708382</v>
      </c>
    </row>
    <row r="4381" spans="1:24" x14ac:dyDescent="0.15">
      <c r="A4381">
        <v>4380</v>
      </c>
      <c r="B4381">
        <v>50</v>
      </c>
      <c r="C4381">
        <v>51270.076486956546</v>
      </c>
      <c r="D4381">
        <v>2218.416771070235</v>
      </c>
      <c r="E4381">
        <v>985.96300936454884</v>
      </c>
      <c r="F4381">
        <v>4879.5</v>
      </c>
      <c r="G4381" s="1">
        <v>0.3</v>
      </c>
      <c r="H4381">
        <v>8297.0554078956538</v>
      </c>
      <c r="Q4381">
        <v>4380</v>
      </c>
      <c r="R4381">
        <v>50</v>
      </c>
      <c r="S4381">
        <f>VLOOKUP($R4381,'[3]人物&amp;怪物成长分析'!$B$5:$S$104,12,FALSE)*$W4381</f>
        <v>51270.076486956546</v>
      </c>
      <c r="T4381">
        <f>VLOOKUP($R4381,'[3]人物&amp;怪物成长分析'!$B$5:$S$104,13,FALSE)*$W4381</f>
        <v>2218.416771070235</v>
      </c>
      <c r="U4381">
        <f>VLOOKUP($R4381,'[3]人物&amp;怪物成长分析'!$B$5:$S$104,14,FALSE)*$W4381</f>
        <v>985.96300936454884</v>
      </c>
      <c r="V4381">
        <f>VLOOKUP($R4381,'[3]人物&amp;怪物成长分析'!$B$5:$S$104,17,FALSE)*$W4381</f>
        <v>4879.5</v>
      </c>
      <c r="W4381" s="1">
        <v>0.3</v>
      </c>
      <c r="X4381">
        <f t="shared" si="68"/>
        <v>8297.0554078956538</v>
      </c>
    </row>
    <row r="4382" spans="1:24" x14ac:dyDescent="0.15">
      <c r="A4382">
        <v>4381</v>
      </c>
      <c r="B4382">
        <v>44</v>
      </c>
      <c r="C4382">
        <v>57515.754308844313</v>
      </c>
      <c r="D4382">
        <v>2849.6490902175251</v>
      </c>
      <c r="E4382">
        <v>1266.5107067633446</v>
      </c>
      <c r="F4382">
        <v>8420.532799999999</v>
      </c>
      <c r="G4382" s="1">
        <v>0.57999999999999996</v>
      </c>
      <c r="H4382">
        <v>11135.72534560157</v>
      </c>
      <c r="Q4382">
        <v>4381</v>
      </c>
      <c r="R4382">
        <v>44</v>
      </c>
      <c r="S4382">
        <f>VLOOKUP($R4382,'[3]人物&amp;怪物成长分析'!$B$5:$S$104,12,FALSE)*$W4382</f>
        <v>57515.754308844313</v>
      </c>
      <c r="T4382">
        <f>VLOOKUP($R4382,'[3]人物&amp;怪物成长分析'!$B$5:$S$104,13,FALSE)*$W4382</f>
        <v>2849.6490902175251</v>
      </c>
      <c r="U4382">
        <f>VLOOKUP($R4382,'[3]人物&amp;怪物成长分析'!$B$5:$S$104,14,FALSE)*$W4382</f>
        <v>1266.5107067633446</v>
      </c>
      <c r="V4382">
        <f>VLOOKUP($R4382,'[3]人物&amp;怪物成长分析'!$B$5:$S$104,17,FALSE)*$W4382</f>
        <v>8420.532799999999</v>
      </c>
      <c r="W4382" s="1">
        <v>0.57999999999999996</v>
      </c>
      <c r="X4382">
        <f t="shared" si="68"/>
        <v>11135.72534560157</v>
      </c>
    </row>
    <row r="4383" spans="1:24" x14ac:dyDescent="0.15">
      <c r="A4383">
        <v>4382</v>
      </c>
      <c r="B4383">
        <v>43</v>
      </c>
      <c r="C4383">
        <v>68350.96549964686</v>
      </c>
      <c r="D4383">
        <v>3469.339671876121</v>
      </c>
      <c r="E4383">
        <v>1541.9287430560541</v>
      </c>
      <c r="F4383">
        <v>10812.535199999998</v>
      </c>
      <c r="G4383" s="1">
        <v>0.76</v>
      </c>
      <c r="H4383">
        <v>13705.88280350166</v>
      </c>
      <c r="Q4383">
        <v>4382</v>
      </c>
      <c r="R4383">
        <v>43</v>
      </c>
      <c r="S4383">
        <f>VLOOKUP($R4383,'[3]人物&amp;怪物成长分析'!$B$5:$S$104,12,FALSE)*$W4383</f>
        <v>68350.96549964686</v>
      </c>
      <c r="T4383">
        <f>VLOOKUP($R4383,'[3]人物&amp;怪物成长分析'!$B$5:$S$104,13,FALSE)*$W4383</f>
        <v>3469.339671876121</v>
      </c>
      <c r="U4383">
        <f>VLOOKUP($R4383,'[3]人物&amp;怪物成长分析'!$B$5:$S$104,14,FALSE)*$W4383</f>
        <v>1541.9287430560541</v>
      </c>
      <c r="V4383">
        <f>VLOOKUP($R4383,'[3]人物&amp;怪物成长分析'!$B$5:$S$104,17,FALSE)*$W4383</f>
        <v>10812.535199999998</v>
      </c>
      <c r="W4383" s="1">
        <v>0.76</v>
      </c>
      <c r="X4383">
        <f t="shared" si="68"/>
        <v>13705.88280350166</v>
      </c>
    </row>
    <row r="4384" spans="1:24" x14ac:dyDescent="0.15">
      <c r="A4384">
        <v>4383</v>
      </c>
      <c r="B4384">
        <v>25</v>
      </c>
      <c r="C4384">
        <v>7639.6828626672259</v>
      </c>
      <c r="D4384">
        <v>557.01991505016747</v>
      </c>
      <c r="E4384">
        <v>247.56440668896332</v>
      </c>
      <c r="F4384">
        <v>5212.17</v>
      </c>
      <c r="G4384" s="1">
        <v>0.57999999999999996</v>
      </c>
      <c r="H4384">
        <v>3458.7713234949838</v>
      </c>
      <c r="Q4384">
        <v>4383</v>
      </c>
      <c r="R4384">
        <v>25</v>
      </c>
      <c r="S4384">
        <f>VLOOKUP($R4384,'[3]人物&amp;怪物成长分析'!$B$5:$S$104,12,FALSE)*$W4384</f>
        <v>7639.6828626672259</v>
      </c>
      <c r="T4384">
        <f>VLOOKUP($R4384,'[3]人物&amp;怪物成长分析'!$B$5:$S$104,13,FALSE)*$W4384</f>
        <v>557.01991505016747</v>
      </c>
      <c r="U4384">
        <f>VLOOKUP($R4384,'[3]人物&amp;怪物成长分析'!$B$5:$S$104,14,FALSE)*$W4384</f>
        <v>247.56440668896332</v>
      </c>
      <c r="V4384">
        <f>VLOOKUP($R4384,'[3]人物&amp;怪物成长分析'!$B$5:$S$104,17,FALSE)*$W4384</f>
        <v>5212.17</v>
      </c>
      <c r="W4384" s="1">
        <v>0.57999999999999996</v>
      </c>
      <c r="X4384">
        <f t="shared" si="68"/>
        <v>3458.7713234949838</v>
      </c>
    </row>
    <row r="4385" spans="1:24" x14ac:dyDescent="0.15">
      <c r="A4385">
        <v>4384</v>
      </c>
      <c r="B4385">
        <v>34</v>
      </c>
      <c r="C4385">
        <v>12829.766482366556</v>
      </c>
      <c r="D4385">
        <v>796.98467219959889</v>
      </c>
      <c r="E4385">
        <v>354.21540986648836</v>
      </c>
      <c r="F4385">
        <v>4178.4336000000003</v>
      </c>
      <c r="G4385" s="1">
        <v>0.36</v>
      </c>
      <c r="H4385">
        <v>3702.0697984328995</v>
      </c>
      <c r="Q4385">
        <v>4384</v>
      </c>
      <c r="R4385">
        <v>34</v>
      </c>
      <c r="S4385">
        <f>VLOOKUP($R4385,'[3]人物&amp;怪物成长分析'!$B$5:$S$104,12,FALSE)*$W4385</f>
        <v>12829.766482366556</v>
      </c>
      <c r="T4385">
        <f>VLOOKUP($R4385,'[3]人物&amp;怪物成长分析'!$B$5:$S$104,13,FALSE)*$W4385</f>
        <v>796.98467219959889</v>
      </c>
      <c r="U4385">
        <f>VLOOKUP($R4385,'[3]人物&amp;怪物成长分析'!$B$5:$S$104,14,FALSE)*$W4385</f>
        <v>354.21540986648836</v>
      </c>
      <c r="V4385">
        <f>VLOOKUP($R4385,'[3]人物&amp;怪物成长分析'!$B$5:$S$104,17,FALSE)*$W4385</f>
        <v>4178.4336000000003</v>
      </c>
      <c r="W4385" s="1">
        <v>0.36</v>
      </c>
      <c r="X4385">
        <f t="shared" si="68"/>
        <v>3702.0697984328995</v>
      </c>
    </row>
    <row r="4386" spans="1:24" x14ac:dyDescent="0.15">
      <c r="A4386">
        <v>4385</v>
      </c>
      <c r="B4386">
        <v>30</v>
      </c>
      <c r="C4386">
        <v>7263.9341099247522</v>
      </c>
      <c r="D4386">
        <v>469.06121606688993</v>
      </c>
      <c r="E4386">
        <v>208.47165158528441</v>
      </c>
      <c r="F4386">
        <v>3237.0819999999994</v>
      </c>
      <c r="G4386" s="1">
        <v>0.31</v>
      </c>
      <c r="H4386">
        <v>2482.4377344589971</v>
      </c>
      <c r="Q4386">
        <v>4385</v>
      </c>
      <c r="R4386">
        <v>30</v>
      </c>
      <c r="S4386">
        <f>VLOOKUP($R4386,'[3]人物&amp;怪物成长分析'!$B$5:$S$104,12,FALSE)*$W4386</f>
        <v>7263.9341099247522</v>
      </c>
      <c r="T4386">
        <f>VLOOKUP($R4386,'[3]人物&amp;怪物成长分析'!$B$5:$S$104,13,FALSE)*$W4386</f>
        <v>469.06121606688993</v>
      </c>
      <c r="U4386">
        <f>VLOOKUP($R4386,'[3]人物&amp;怪物成长分析'!$B$5:$S$104,14,FALSE)*$W4386</f>
        <v>208.47165158528441</v>
      </c>
      <c r="V4386">
        <f>VLOOKUP($R4386,'[3]人物&amp;怪物成长分析'!$B$5:$S$104,17,FALSE)*$W4386</f>
        <v>3237.0819999999994</v>
      </c>
      <c r="W4386" s="1">
        <v>0.31</v>
      </c>
      <c r="X4386">
        <f t="shared" si="68"/>
        <v>2482.4377344589971</v>
      </c>
    </row>
    <row r="4387" spans="1:24" x14ac:dyDescent="0.15">
      <c r="A4387">
        <v>4386</v>
      </c>
      <c r="B4387">
        <v>35</v>
      </c>
      <c r="C4387">
        <v>23528.835704347828</v>
      </c>
      <c r="D4387">
        <v>1448.6566852173914</v>
      </c>
      <c r="E4387">
        <v>643.84741565217416</v>
      </c>
      <c r="F4387">
        <v>7138.74</v>
      </c>
      <c r="G4387" s="1">
        <v>0.6</v>
      </c>
      <c r="H4387">
        <v>6552.9949548521745</v>
      </c>
      <c r="Q4387">
        <v>4386</v>
      </c>
      <c r="R4387">
        <v>35</v>
      </c>
      <c r="S4387">
        <f>VLOOKUP($R4387,'[3]人物&amp;怪物成长分析'!$B$5:$S$104,12,FALSE)*$W4387</f>
        <v>23528.835704347828</v>
      </c>
      <c r="T4387">
        <f>VLOOKUP($R4387,'[3]人物&amp;怪物成长分析'!$B$5:$S$104,13,FALSE)*$W4387</f>
        <v>1448.6566852173914</v>
      </c>
      <c r="U4387">
        <f>VLOOKUP($R4387,'[3]人物&amp;怪物成长分析'!$B$5:$S$104,14,FALSE)*$W4387</f>
        <v>643.84741565217416</v>
      </c>
      <c r="V4387">
        <f>VLOOKUP($R4387,'[3]人物&amp;怪物成长分析'!$B$5:$S$104,17,FALSE)*$W4387</f>
        <v>7138.74</v>
      </c>
      <c r="W4387" s="1">
        <v>0.6</v>
      </c>
      <c r="X4387">
        <f t="shared" si="68"/>
        <v>6552.9949548521745</v>
      </c>
    </row>
    <row r="4388" spans="1:24" x14ac:dyDescent="0.15">
      <c r="A4388">
        <v>4387</v>
      </c>
      <c r="B4388">
        <v>27</v>
      </c>
      <c r="C4388">
        <v>5196.0771660433129</v>
      </c>
      <c r="D4388">
        <v>360.24800766020076</v>
      </c>
      <c r="E4388">
        <v>160.11022562675592</v>
      </c>
      <c r="F4388">
        <v>2966.3217999999997</v>
      </c>
      <c r="G4388" s="1">
        <v>0.31</v>
      </c>
      <c r="H4388">
        <v>2084.1008783144271</v>
      </c>
      <c r="Q4388">
        <v>4387</v>
      </c>
      <c r="R4388">
        <v>27</v>
      </c>
      <c r="S4388">
        <f>VLOOKUP($R4388,'[3]人物&amp;怪物成长分析'!$B$5:$S$104,12,FALSE)*$W4388</f>
        <v>5196.0771660433129</v>
      </c>
      <c r="T4388">
        <f>VLOOKUP($R4388,'[3]人物&amp;怪物成长分析'!$B$5:$S$104,13,FALSE)*$W4388</f>
        <v>360.24800766020076</v>
      </c>
      <c r="U4388">
        <f>VLOOKUP($R4388,'[3]人物&amp;怪物成长分析'!$B$5:$S$104,14,FALSE)*$W4388</f>
        <v>160.11022562675592</v>
      </c>
      <c r="V4388">
        <f>VLOOKUP($R4388,'[3]人物&amp;怪物成长分析'!$B$5:$S$104,17,FALSE)*$W4388</f>
        <v>2966.3217999999997</v>
      </c>
      <c r="W4388" s="1">
        <v>0.31</v>
      </c>
      <c r="X4388">
        <f t="shared" si="68"/>
        <v>2084.1008783144271</v>
      </c>
    </row>
    <row r="4389" spans="1:24" x14ac:dyDescent="0.15">
      <c r="A4389">
        <v>4388</v>
      </c>
      <c r="B4389">
        <v>30</v>
      </c>
      <c r="C4389">
        <v>16402.431861120407</v>
      </c>
      <c r="D4389">
        <v>1059.1704878929772</v>
      </c>
      <c r="E4389">
        <v>470.74243906354536</v>
      </c>
      <c r="F4389">
        <v>7309.5399999999991</v>
      </c>
      <c r="G4389" s="1">
        <v>0.7</v>
      </c>
      <c r="H4389">
        <v>5605.5045616816069</v>
      </c>
      <c r="Q4389">
        <v>4388</v>
      </c>
      <c r="R4389">
        <v>30</v>
      </c>
      <c r="S4389">
        <f>VLOOKUP($R4389,'[3]人物&amp;怪物成长分析'!$B$5:$S$104,12,FALSE)*$W4389</f>
        <v>16402.431861120407</v>
      </c>
      <c r="T4389">
        <f>VLOOKUP($R4389,'[3]人物&amp;怪物成长分析'!$B$5:$S$104,13,FALSE)*$W4389</f>
        <v>1059.1704878929772</v>
      </c>
      <c r="U4389">
        <f>VLOOKUP($R4389,'[3]人物&amp;怪物成长分析'!$B$5:$S$104,14,FALSE)*$W4389</f>
        <v>470.74243906354536</v>
      </c>
      <c r="V4389">
        <f>VLOOKUP($R4389,'[3]人物&amp;怪物成长分析'!$B$5:$S$104,17,FALSE)*$W4389</f>
        <v>7309.5399999999991</v>
      </c>
      <c r="W4389" s="1">
        <v>0.7</v>
      </c>
      <c r="X4389">
        <f t="shared" si="68"/>
        <v>5605.5045616816069</v>
      </c>
    </row>
    <row r="4390" spans="1:24" x14ac:dyDescent="0.15">
      <c r="A4390">
        <v>4389</v>
      </c>
      <c r="B4390">
        <v>36</v>
      </c>
      <c r="C4390">
        <v>32259.742357725758</v>
      </c>
      <c r="D4390">
        <v>1969.1672385551842</v>
      </c>
      <c r="E4390">
        <v>875.18543935785976</v>
      </c>
      <c r="F4390">
        <v>9141.7799999999988</v>
      </c>
      <c r="G4390" s="1">
        <v>0.75</v>
      </c>
      <c r="H4390">
        <v>8691.5370866664889</v>
      </c>
      <c r="Q4390">
        <v>4389</v>
      </c>
      <c r="R4390">
        <v>36</v>
      </c>
      <c r="S4390">
        <f>VLOOKUP($R4390,'[3]人物&amp;怪物成长分析'!$B$5:$S$104,12,FALSE)*$W4390</f>
        <v>32259.742357725758</v>
      </c>
      <c r="T4390">
        <f>VLOOKUP($R4390,'[3]人物&amp;怪物成长分析'!$B$5:$S$104,13,FALSE)*$W4390</f>
        <v>1969.1672385551842</v>
      </c>
      <c r="U4390">
        <f>VLOOKUP($R4390,'[3]人物&amp;怪物成长分析'!$B$5:$S$104,14,FALSE)*$W4390</f>
        <v>875.18543935785976</v>
      </c>
      <c r="V4390">
        <f>VLOOKUP($R4390,'[3]人物&amp;怪物成长分析'!$B$5:$S$104,17,FALSE)*$W4390</f>
        <v>9141.7799999999988</v>
      </c>
      <c r="W4390" s="1">
        <v>0.75</v>
      </c>
      <c r="X4390">
        <f t="shared" si="68"/>
        <v>8691.5370866664889</v>
      </c>
    </row>
    <row r="4391" spans="1:24" x14ac:dyDescent="0.15">
      <c r="A4391">
        <v>4390</v>
      </c>
      <c r="B4391">
        <v>40</v>
      </c>
      <c r="C4391">
        <v>44869.475418670256</v>
      </c>
      <c r="D4391">
        <v>2456.3581433578606</v>
      </c>
      <c r="E4391">
        <v>1091.7147303812715</v>
      </c>
      <c r="F4391">
        <v>9080.4480000000003</v>
      </c>
      <c r="G4391" s="1">
        <v>0.68</v>
      </c>
      <c r="H4391">
        <v>10116.245052583132</v>
      </c>
      <c r="Q4391">
        <v>4390</v>
      </c>
      <c r="R4391">
        <v>40</v>
      </c>
      <c r="S4391">
        <f>VLOOKUP($R4391,'[3]人物&amp;怪物成长分析'!$B$5:$S$104,12,FALSE)*$W4391</f>
        <v>44869.475418670256</v>
      </c>
      <c r="T4391">
        <f>VLOOKUP($R4391,'[3]人物&amp;怪物成长分析'!$B$5:$S$104,13,FALSE)*$W4391</f>
        <v>2456.3581433578606</v>
      </c>
      <c r="U4391">
        <f>VLOOKUP($R4391,'[3]人物&amp;怪物成长分析'!$B$5:$S$104,14,FALSE)*$W4391</f>
        <v>1091.7147303812715</v>
      </c>
      <c r="V4391">
        <f>VLOOKUP($R4391,'[3]人物&amp;怪物成长分析'!$B$5:$S$104,17,FALSE)*$W4391</f>
        <v>9080.4480000000003</v>
      </c>
      <c r="W4391" s="1">
        <v>0.68</v>
      </c>
      <c r="X4391">
        <f t="shared" si="68"/>
        <v>10116.245052583132</v>
      </c>
    </row>
    <row r="4392" spans="1:24" x14ac:dyDescent="0.15">
      <c r="A4392">
        <v>4391</v>
      </c>
      <c r="B4392">
        <v>47</v>
      </c>
      <c r="C4392">
        <v>61577.640516706801</v>
      </c>
      <c r="D4392">
        <v>2845.5501712966561</v>
      </c>
      <c r="E4392">
        <v>1264.6889650207363</v>
      </c>
      <c r="F4392">
        <v>7234.0425999999998</v>
      </c>
      <c r="G4392" s="1">
        <v>0.47</v>
      </c>
      <c r="H4392">
        <v>10839.503089182797</v>
      </c>
      <c r="Q4392">
        <v>4391</v>
      </c>
      <c r="R4392">
        <v>47</v>
      </c>
      <c r="S4392">
        <f>VLOOKUP($R4392,'[3]人物&amp;怪物成长分析'!$B$5:$S$104,12,FALSE)*$W4392</f>
        <v>61577.640516706801</v>
      </c>
      <c r="T4392">
        <f>VLOOKUP($R4392,'[3]人物&amp;怪物成长分析'!$B$5:$S$104,13,FALSE)*$W4392</f>
        <v>2845.5501712966561</v>
      </c>
      <c r="U4392">
        <f>VLOOKUP($R4392,'[3]人物&amp;怪物成长分析'!$B$5:$S$104,14,FALSE)*$W4392</f>
        <v>1264.6889650207363</v>
      </c>
      <c r="V4392">
        <f>VLOOKUP($R4392,'[3]人物&amp;怪物成长分析'!$B$5:$S$104,17,FALSE)*$W4392</f>
        <v>7234.0425999999998</v>
      </c>
      <c r="W4392" s="1">
        <v>0.47</v>
      </c>
      <c r="X4392">
        <f t="shared" si="68"/>
        <v>10839.503089182797</v>
      </c>
    </row>
    <row r="4393" spans="1:24" x14ac:dyDescent="0.15">
      <c r="A4393">
        <v>4392</v>
      </c>
      <c r="B4393">
        <v>42</v>
      </c>
      <c r="C4393">
        <v>54503.49057081154</v>
      </c>
      <c r="D4393">
        <v>2835.5842334769245</v>
      </c>
      <c r="E4393">
        <v>1260.2596593230778</v>
      </c>
      <c r="F4393">
        <v>9337.0396000000001</v>
      </c>
      <c r="G4393" s="1">
        <v>0.67</v>
      </c>
      <c r="H4393">
        <v>11340.692375558956</v>
      </c>
      <c r="Q4393">
        <v>4392</v>
      </c>
      <c r="R4393">
        <v>42</v>
      </c>
      <c r="S4393">
        <f>VLOOKUP($R4393,'[3]人物&amp;怪物成长分析'!$B$5:$S$104,12,FALSE)*$W4393</f>
        <v>54503.49057081154</v>
      </c>
      <c r="T4393">
        <f>VLOOKUP($R4393,'[3]人物&amp;怪物成长分析'!$B$5:$S$104,13,FALSE)*$W4393</f>
        <v>2835.5842334769245</v>
      </c>
      <c r="U4393">
        <f>VLOOKUP($R4393,'[3]人物&amp;怪物成长分析'!$B$5:$S$104,14,FALSE)*$W4393</f>
        <v>1260.2596593230778</v>
      </c>
      <c r="V4393">
        <f>VLOOKUP($R4393,'[3]人物&amp;怪物成长分析'!$B$5:$S$104,17,FALSE)*$W4393</f>
        <v>9337.0396000000001</v>
      </c>
      <c r="W4393" s="1">
        <v>0.67</v>
      </c>
      <c r="X4393">
        <f t="shared" si="68"/>
        <v>11340.692375558956</v>
      </c>
    </row>
    <row r="4394" spans="1:24" x14ac:dyDescent="0.15">
      <c r="A4394">
        <v>4393</v>
      </c>
      <c r="B4394">
        <v>24</v>
      </c>
      <c r="C4394">
        <v>6100.2183387826108</v>
      </c>
      <c r="D4394">
        <v>456.56519791304356</v>
      </c>
      <c r="E4394">
        <v>202.91786573913046</v>
      </c>
      <c r="F4394">
        <v>4521.5872000000008</v>
      </c>
      <c r="G4394" s="1">
        <v>0.52</v>
      </c>
      <c r="H4394">
        <v>2928.9977342441744</v>
      </c>
      <c r="Q4394">
        <v>4393</v>
      </c>
      <c r="R4394">
        <v>24</v>
      </c>
      <c r="S4394">
        <f>VLOOKUP($R4394,'[3]人物&amp;怪物成长分析'!$B$5:$S$104,12,FALSE)*$W4394</f>
        <v>6100.2183387826108</v>
      </c>
      <c r="T4394">
        <f>VLOOKUP($R4394,'[3]人物&amp;怪物成长分析'!$B$5:$S$104,13,FALSE)*$W4394</f>
        <v>456.56519791304356</v>
      </c>
      <c r="U4394">
        <f>VLOOKUP($R4394,'[3]人物&amp;怪物成长分析'!$B$5:$S$104,14,FALSE)*$W4394</f>
        <v>202.91786573913046</v>
      </c>
      <c r="V4394">
        <f>VLOOKUP($R4394,'[3]人物&amp;怪物成长分析'!$B$5:$S$104,17,FALSE)*$W4394</f>
        <v>4521.5872000000008</v>
      </c>
      <c r="W4394" s="1">
        <v>0.52</v>
      </c>
      <c r="X4394">
        <f t="shared" si="68"/>
        <v>2928.9977342441744</v>
      </c>
    </row>
    <row r="4395" spans="1:24" x14ac:dyDescent="0.15">
      <c r="A4395">
        <v>4394</v>
      </c>
      <c r="B4395">
        <v>44</v>
      </c>
      <c r="C4395">
        <v>61482.35805428186</v>
      </c>
      <c r="D4395">
        <v>3046.1766136808028</v>
      </c>
      <c r="E4395">
        <v>1353.8562727470237</v>
      </c>
      <c r="F4395">
        <v>9001.2592000000004</v>
      </c>
      <c r="G4395" s="1">
        <v>0.62</v>
      </c>
      <c r="H4395">
        <v>11903.706403918921</v>
      </c>
      <c r="Q4395">
        <v>4394</v>
      </c>
      <c r="R4395">
        <v>44</v>
      </c>
      <c r="S4395">
        <f>VLOOKUP($R4395,'[3]人物&amp;怪物成长分析'!$B$5:$S$104,12,FALSE)*$W4395</f>
        <v>61482.35805428186</v>
      </c>
      <c r="T4395">
        <f>VLOOKUP($R4395,'[3]人物&amp;怪物成长分析'!$B$5:$S$104,13,FALSE)*$W4395</f>
        <v>3046.1766136808028</v>
      </c>
      <c r="U4395">
        <f>VLOOKUP($R4395,'[3]人物&amp;怪物成长分析'!$B$5:$S$104,14,FALSE)*$W4395</f>
        <v>1353.8562727470237</v>
      </c>
      <c r="V4395">
        <f>VLOOKUP($R4395,'[3]人物&amp;怪物成长分析'!$B$5:$S$104,17,FALSE)*$W4395</f>
        <v>9001.2592000000004</v>
      </c>
      <c r="W4395" s="1">
        <v>0.62</v>
      </c>
      <c r="X4395">
        <f t="shared" si="68"/>
        <v>11903.706403918921</v>
      </c>
    </row>
    <row r="4396" spans="1:24" x14ac:dyDescent="0.15">
      <c r="A4396">
        <v>4395</v>
      </c>
      <c r="B4396">
        <v>20</v>
      </c>
      <c r="C4396">
        <v>3555.1502608695655</v>
      </c>
      <c r="D4396">
        <v>297.64048695652178</v>
      </c>
      <c r="E4396">
        <v>132.28466086956527</v>
      </c>
      <c r="F4396">
        <v>3690.0919999999996</v>
      </c>
      <c r="G4396" s="1">
        <v>0.49</v>
      </c>
      <c r="H4396">
        <v>2192.1149259130434</v>
      </c>
      <c r="Q4396">
        <v>4395</v>
      </c>
      <c r="R4396">
        <v>20</v>
      </c>
      <c r="S4396">
        <f>VLOOKUP($R4396,'[3]人物&amp;怪物成长分析'!$B$5:$S$104,12,FALSE)*$W4396</f>
        <v>3555.1502608695655</v>
      </c>
      <c r="T4396">
        <f>VLOOKUP($R4396,'[3]人物&amp;怪物成长分析'!$B$5:$S$104,13,FALSE)*$W4396</f>
        <v>297.64048695652178</v>
      </c>
      <c r="U4396">
        <f>VLOOKUP($R4396,'[3]人物&amp;怪物成长分析'!$B$5:$S$104,14,FALSE)*$W4396</f>
        <v>132.28466086956527</v>
      </c>
      <c r="V4396">
        <f>VLOOKUP($R4396,'[3]人物&amp;怪物成长分析'!$B$5:$S$104,17,FALSE)*$W4396</f>
        <v>3690.0919999999996</v>
      </c>
      <c r="W4396" s="1">
        <v>0.49</v>
      </c>
      <c r="X4396">
        <f t="shared" si="68"/>
        <v>2192.1149259130434</v>
      </c>
    </row>
    <row r="4397" spans="1:24" x14ac:dyDescent="0.15">
      <c r="A4397">
        <v>4396</v>
      </c>
      <c r="B4397">
        <v>45</v>
      </c>
      <c r="C4397">
        <v>49080.442057427274</v>
      </c>
      <c r="D4397">
        <v>2374.7929011120409</v>
      </c>
      <c r="E4397">
        <v>1055.4635116053516</v>
      </c>
      <c r="F4397">
        <v>6664.1849999999995</v>
      </c>
      <c r="G4397" s="1">
        <v>0.45</v>
      </c>
      <c r="H4397">
        <v>9191.1563940173801</v>
      </c>
      <c r="Q4397">
        <v>4396</v>
      </c>
      <c r="R4397">
        <v>45</v>
      </c>
      <c r="S4397">
        <f>VLOOKUP($R4397,'[3]人物&amp;怪物成长分析'!$B$5:$S$104,12,FALSE)*$W4397</f>
        <v>49080.442057427274</v>
      </c>
      <c r="T4397">
        <f>VLOOKUP($R4397,'[3]人物&amp;怪物成长分析'!$B$5:$S$104,13,FALSE)*$W4397</f>
        <v>2374.7929011120409</v>
      </c>
      <c r="U4397">
        <f>VLOOKUP($R4397,'[3]人物&amp;怪物成长分析'!$B$5:$S$104,14,FALSE)*$W4397</f>
        <v>1055.4635116053516</v>
      </c>
      <c r="V4397">
        <f>VLOOKUP($R4397,'[3]人物&amp;怪物成长分析'!$B$5:$S$104,17,FALSE)*$W4397</f>
        <v>6664.1849999999995</v>
      </c>
      <c r="W4397" s="1">
        <v>0.45</v>
      </c>
      <c r="X4397">
        <f t="shared" si="68"/>
        <v>9191.1563940173801</v>
      </c>
    </row>
    <row r="4398" spans="1:24" x14ac:dyDescent="0.15">
      <c r="A4398">
        <v>4397</v>
      </c>
      <c r="B4398">
        <v>34</v>
      </c>
      <c r="C4398">
        <v>28154.209780748835</v>
      </c>
      <c r="D4398">
        <v>1748.9385862157867</v>
      </c>
      <c r="E4398">
        <v>777.30603831812732</v>
      </c>
      <c r="F4398">
        <v>9169.340400000001</v>
      </c>
      <c r="G4398" s="1">
        <v>0.79</v>
      </c>
      <c r="H4398">
        <v>8123.9865021166415</v>
      </c>
      <c r="Q4398">
        <v>4397</v>
      </c>
      <c r="R4398">
        <v>34</v>
      </c>
      <c r="S4398">
        <f>VLOOKUP($R4398,'[3]人物&amp;怪物成长分析'!$B$5:$S$104,12,FALSE)*$W4398</f>
        <v>28154.209780748835</v>
      </c>
      <c r="T4398">
        <f>VLOOKUP($R4398,'[3]人物&amp;怪物成长分析'!$B$5:$S$104,13,FALSE)*$W4398</f>
        <v>1748.9385862157867</v>
      </c>
      <c r="U4398">
        <f>VLOOKUP($R4398,'[3]人物&amp;怪物成长分析'!$B$5:$S$104,14,FALSE)*$W4398</f>
        <v>777.30603831812732</v>
      </c>
      <c r="V4398">
        <f>VLOOKUP($R4398,'[3]人物&amp;怪物成长分析'!$B$5:$S$104,17,FALSE)*$W4398</f>
        <v>9169.340400000001</v>
      </c>
      <c r="W4398" s="1">
        <v>0.79</v>
      </c>
      <c r="X4398">
        <f t="shared" si="68"/>
        <v>8123.9865021166415</v>
      </c>
    </row>
    <row r="4399" spans="1:24" x14ac:dyDescent="0.15">
      <c r="A4399">
        <v>4398</v>
      </c>
      <c r="B4399">
        <v>50</v>
      </c>
      <c r="C4399">
        <v>123048.18356869571</v>
      </c>
      <c r="D4399">
        <v>5324.2002505685641</v>
      </c>
      <c r="E4399">
        <v>2366.3112224749175</v>
      </c>
      <c r="F4399">
        <v>11710.8</v>
      </c>
      <c r="G4399" s="1">
        <v>0.72</v>
      </c>
      <c r="H4399">
        <v>19912.932978949568</v>
      </c>
      <c r="Q4399">
        <v>4398</v>
      </c>
      <c r="R4399">
        <v>50</v>
      </c>
      <c r="S4399">
        <f>VLOOKUP($R4399,'[3]人物&amp;怪物成长分析'!$B$5:$S$104,12,FALSE)*$W4399</f>
        <v>123048.18356869571</v>
      </c>
      <c r="T4399">
        <f>VLOOKUP($R4399,'[3]人物&amp;怪物成长分析'!$B$5:$S$104,13,FALSE)*$W4399</f>
        <v>5324.2002505685641</v>
      </c>
      <c r="U4399">
        <f>VLOOKUP($R4399,'[3]人物&amp;怪物成长分析'!$B$5:$S$104,14,FALSE)*$W4399</f>
        <v>2366.3112224749175</v>
      </c>
      <c r="V4399">
        <f>VLOOKUP($R4399,'[3]人物&amp;怪物成长分析'!$B$5:$S$104,17,FALSE)*$W4399</f>
        <v>11710.8</v>
      </c>
      <c r="W4399" s="1">
        <v>0.72</v>
      </c>
      <c r="X4399">
        <f t="shared" si="68"/>
        <v>19912.932978949568</v>
      </c>
    </row>
    <row r="4400" spans="1:24" x14ac:dyDescent="0.15">
      <c r="A4400">
        <v>4399</v>
      </c>
      <c r="B4400">
        <v>27</v>
      </c>
      <c r="C4400">
        <v>6872.2310905734139</v>
      </c>
      <c r="D4400">
        <v>476.45704238929773</v>
      </c>
      <c r="E4400">
        <v>211.75868550635457</v>
      </c>
      <c r="F4400">
        <v>3923.1997999999994</v>
      </c>
      <c r="G4400" s="1">
        <v>0.41</v>
      </c>
      <c r="H4400">
        <v>2756.3914842223062</v>
      </c>
      <c r="Q4400">
        <v>4399</v>
      </c>
      <c r="R4400">
        <v>27</v>
      </c>
      <c r="S4400">
        <f>VLOOKUP($R4400,'[3]人物&amp;怪物成长分析'!$B$5:$S$104,12,FALSE)*$W4400</f>
        <v>6872.2310905734139</v>
      </c>
      <c r="T4400">
        <f>VLOOKUP($R4400,'[3]人物&amp;怪物成长分析'!$B$5:$S$104,13,FALSE)*$W4400</f>
        <v>476.45704238929773</v>
      </c>
      <c r="U4400">
        <f>VLOOKUP($R4400,'[3]人物&amp;怪物成长分析'!$B$5:$S$104,14,FALSE)*$W4400</f>
        <v>211.75868550635457</v>
      </c>
      <c r="V4400">
        <f>VLOOKUP($R4400,'[3]人物&amp;怪物成长分析'!$B$5:$S$104,17,FALSE)*$W4400</f>
        <v>3923.1997999999994</v>
      </c>
      <c r="W4400" s="1">
        <v>0.41</v>
      </c>
      <c r="X4400">
        <f t="shared" si="68"/>
        <v>2756.3914842223062</v>
      </c>
    </row>
    <row r="4401" spans="1:24" x14ac:dyDescent="0.15">
      <c r="A4401">
        <v>4400</v>
      </c>
      <c r="B4401">
        <v>47</v>
      </c>
      <c r="C4401">
        <v>74679.266158559301</v>
      </c>
      <c r="D4401">
        <v>3450.9863779555189</v>
      </c>
      <c r="E4401">
        <v>1533.7717235357864</v>
      </c>
      <c r="F4401">
        <v>8773.2005999999983</v>
      </c>
      <c r="G4401" s="1">
        <v>0.56999999999999995</v>
      </c>
      <c r="H4401">
        <v>13145.780342200411</v>
      </c>
      <c r="Q4401">
        <v>4400</v>
      </c>
      <c r="R4401">
        <v>47</v>
      </c>
      <c r="S4401">
        <f>VLOOKUP($R4401,'[3]人物&amp;怪物成长分析'!$B$5:$S$104,12,FALSE)*$W4401</f>
        <v>74679.266158559301</v>
      </c>
      <c r="T4401">
        <f>VLOOKUP($R4401,'[3]人物&amp;怪物成长分析'!$B$5:$S$104,13,FALSE)*$W4401</f>
        <v>3450.9863779555189</v>
      </c>
      <c r="U4401">
        <f>VLOOKUP($R4401,'[3]人物&amp;怪物成长分析'!$B$5:$S$104,14,FALSE)*$W4401</f>
        <v>1533.7717235357864</v>
      </c>
      <c r="V4401">
        <f>VLOOKUP($R4401,'[3]人物&amp;怪物成长分析'!$B$5:$S$104,17,FALSE)*$W4401</f>
        <v>8773.2005999999983</v>
      </c>
      <c r="W4401" s="1">
        <v>0.56999999999999995</v>
      </c>
      <c r="X4401">
        <f t="shared" si="68"/>
        <v>13145.780342200411</v>
      </c>
    </row>
    <row r="4402" spans="1:24" x14ac:dyDescent="0.15">
      <c r="A4402">
        <v>4401</v>
      </c>
      <c r="B4402">
        <v>45</v>
      </c>
      <c r="C4402">
        <v>85072.766232873939</v>
      </c>
      <c r="D4402">
        <v>4116.3076952608708</v>
      </c>
      <c r="E4402">
        <v>1829.4700867826093</v>
      </c>
      <c r="F4402">
        <v>11551.253999999999</v>
      </c>
      <c r="G4402" s="1">
        <v>0.78</v>
      </c>
      <c r="H4402">
        <v>15931.337749630124</v>
      </c>
      <c r="Q4402">
        <v>4401</v>
      </c>
      <c r="R4402">
        <v>45</v>
      </c>
      <c r="S4402">
        <f>VLOOKUP($R4402,'[3]人物&amp;怪物成长分析'!$B$5:$S$104,12,FALSE)*$W4402</f>
        <v>85072.766232873939</v>
      </c>
      <c r="T4402">
        <f>VLOOKUP($R4402,'[3]人物&amp;怪物成长分析'!$B$5:$S$104,13,FALSE)*$W4402</f>
        <v>4116.3076952608708</v>
      </c>
      <c r="U4402">
        <f>VLOOKUP($R4402,'[3]人物&amp;怪物成长分析'!$B$5:$S$104,14,FALSE)*$W4402</f>
        <v>1829.4700867826093</v>
      </c>
      <c r="V4402">
        <f>VLOOKUP($R4402,'[3]人物&amp;怪物成长分析'!$B$5:$S$104,17,FALSE)*$W4402</f>
        <v>11551.253999999999</v>
      </c>
      <c r="W4402" s="1">
        <v>0.78</v>
      </c>
      <c r="X4402">
        <f t="shared" si="68"/>
        <v>15931.337749630124</v>
      </c>
    </row>
    <row r="4403" spans="1:24" x14ac:dyDescent="0.15">
      <c r="A4403">
        <v>4402</v>
      </c>
      <c r="B4403">
        <v>42</v>
      </c>
      <c r="C4403">
        <v>55316.975504704249</v>
      </c>
      <c r="D4403">
        <v>2877.9063862153857</v>
      </c>
      <c r="E4403">
        <v>1279.0695049846163</v>
      </c>
      <c r="F4403">
        <v>9476.3984</v>
      </c>
      <c r="G4403" s="1">
        <v>0.68</v>
      </c>
      <c r="H4403">
        <v>11509.956440865806</v>
      </c>
      <c r="Q4403">
        <v>4402</v>
      </c>
      <c r="R4403">
        <v>42</v>
      </c>
      <c r="S4403">
        <f>VLOOKUP($R4403,'[3]人物&amp;怪物成长分析'!$B$5:$S$104,12,FALSE)*$W4403</f>
        <v>55316.975504704249</v>
      </c>
      <c r="T4403">
        <f>VLOOKUP($R4403,'[3]人物&amp;怪物成长分析'!$B$5:$S$104,13,FALSE)*$W4403</f>
        <v>2877.9063862153857</v>
      </c>
      <c r="U4403">
        <f>VLOOKUP($R4403,'[3]人物&amp;怪物成长分析'!$B$5:$S$104,14,FALSE)*$W4403</f>
        <v>1279.0695049846163</v>
      </c>
      <c r="V4403">
        <f>VLOOKUP($R4403,'[3]人物&amp;怪物成长分析'!$B$5:$S$104,17,FALSE)*$W4403</f>
        <v>9476.3984</v>
      </c>
      <c r="W4403" s="1">
        <v>0.68</v>
      </c>
      <c r="X4403">
        <f t="shared" si="68"/>
        <v>11509.956440865806</v>
      </c>
    </row>
    <row r="4404" spans="1:24" x14ac:dyDescent="0.15">
      <c r="A4404">
        <v>4403</v>
      </c>
      <c r="B4404">
        <v>34</v>
      </c>
      <c r="C4404">
        <v>22095.708941853514</v>
      </c>
      <c r="D4404">
        <v>1372.5847132326426</v>
      </c>
      <c r="E4404">
        <v>610.03765032561887</v>
      </c>
      <c r="F4404">
        <v>7196.1912000000002</v>
      </c>
      <c r="G4404" s="1">
        <v>0.62</v>
      </c>
      <c r="H4404">
        <v>6375.786875078883</v>
      </c>
      <c r="Q4404">
        <v>4403</v>
      </c>
      <c r="R4404">
        <v>34</v>
      </c>
      <c r="S4404">
        <f>VLOOKUP($R4404,'[3]人物&amp;怪物成长分析'!$B$5:$S$104,12,FALSE)*$W4404</f>
        <v>22095.708941853514</v>
      </c>
      <c r="T4404">
        <f>VLOOKUP($R4404,'[3]人物&amp;怪物成长分析'!$B$5:$S$104,13,FALSE)*$W4404</f>
        <v>1372.5847132326426</v>
      </c>
      <c r="U4404">
        <f>VLOOKUP($R4404,'[3]人物&amp;怪物成长分析'!$B$5:$S$104,14,FALSE)*$W4404</f>
        <v>610.03765032561887</v>
      </c>
      <c r="V4404">
        <f>VLOOKUP($R4404,'[3]人物&amp;怪物成长分析'!$B$5:$S$104,17,FALSE)*$W4404</f>
        <v>7196.1912000000002</v>
      </c>
      <c r="W4404" s="1">
        <v>0.62</v>
      </c>
      <c r="X4404">
        <f t="shared" si="68"/>
        <v>6375.786875078883</v>
      </c>
    </row>
    <row r="4405" spans="1:24" x14ac:dyDescent="0.15">
      <c r="A4405">
        <v>4404</v>
      </c>
      <c r="B4405">
        <v>24</v>
      </c>
      <c r="C4405">
        <v>5279.035100869567</v>
      </c>
      <c r="D4405">
        <v>395.10449819398002</v>
      </c>
      <c r="E4405">
        <v>175.60199919732443</v>
      </c>
      <c r="F4405">
        <v>3912.9120000000003</v>
      </c>
      <c r="G4405" s="1">
        <v>0.45</v>
      </c>
      <c r="H4405">
        <v>2534.7095777113045</v>
      </c>
      <c r="Q4405">
        <v>4404</v>
      </c>
      <c r="R4405">
        <v>24</v>
      </c>
      <c r="S4405">
        <f>VLOOKUP($R4405,'[3]人物&amp;怪物成长分析'!$B$5:$S$104,12,FALSE)*$W4405</f>
        <v>5279.035100869567</v>
      </c>
      <c r="T4405">
        <f>VLOOKUP($R4405,'[3]人物&amp;怪物成长分析'!$B$5:$S$104,13,FALSE)*$W4405</f>
        <v>395.10449819398002</v>
      </c>
      <c r="U4405">
        <f>VLOOKUP($R4405,'[3]人物&amp;怪物成长分析'!$B$5:$S$104,14,FALSE)*$W4405</f>
        <v>175.60199919732443</v>
      </c>
      <c r="V4405">
        <f>VLOOKUP($R4405,'[3]人物&amp;怪物成长分析'!$B$5:$S$104,17,FALSE)*$W4405</f>
        <v>3912.9120000000003</v>
      </c>
      <c r="W4405" s="1">
        <v>0.45</v>
      </c>
      <c r="X4405">
        <f t="shared" si="68"/>
        <v>2534.7095777113045</v>
      </c>
    </row>
    <row r="4406" spans="1:24" x14ac:dyDescent="0.15">
      <c r="A4406">
        <v>4405</v>
      </c>
      <c r="B4406">
        <v>49</v>
      </c>
      <c r="C4406">
        <v>90501.713957722677</v>
      </c>
      <c r="D4406">
        <v>4001.1028811747169</v>
      </c>
      <c r="E4406">
        <v>1778.2679471887634</v>
      </c>
      <c r="F4406">
        <v>9264.8387999999995</v>
      </c>
      <c r="G4406" s="1">
        <v>0.57999999999999996</v>
      </c>
      <c r="H4406">
        <v>15059.381494406864</v>
      </c>
      <c r="Q4406">
        <v>4405</v>
      </c>
      <c r="R4406">
        <v>49</v>
      </c>
      <c r="S4406">
        <f>VLOOKUP($R4406,'[3]人物&amp;怪物成长分析'!$B$5:$S$104,12,FALSE)*$W4406</f>
        <v>90501.713957722677</v>
      </c>
      <c r="T4406">
        <f>VLOOKUP($R4406,'[3]人物&amp;怪物成长分析'!$B$5:$S$104,13,FALSE)*$W4406</f>
        <v>4001.1028811747169</v>
      </c>
      <c r="U4406">
        <f>VLOOKUP($R4406,'[3]人物&amp;怪物成长分析'!$B$5:$S$104,14,FALSE)*$W4406</f>
        <v>1778.2679471887634</v>
      </c>
      <c r="V4406">
        <f>VLOOKUP($R4406,'[3]人物&amp;怪物成长分析'!$B$5:$S$104,17,FALSE)*$W4406</f>
        <v>9264.8387999999995</v>
      </c>
      <c r="W4406" s="1">
        <v>0.57999999999999996</v>
      </c>
      <c r="X4406">
        <f t="shared" si="68"/>
        <v>15059.381494406864</v>
      </c>
    </row>
    <row r="4407" spans="1:24" x14ac:dyDescent="0.15">
      <c r="A4407">
        <v>4406</v>
      </c>
      <c r="B4407">
        <v>19</v>
      </c>
      <c r="C4407">
        <v>2628.7156546630431</v>
      </c>
      <c r="D4407">
        <v>226.80350765217395</v>
      </c>
      <c r="E4407">
        <v>100.80155895652177</v>
      </c>
      <c r="F4407">
        <v>2968.2605999999996</v>
      </c>
      <c r="G4407" s="1">
        <v>0.41</v>
      </c>
      <c r="H4407">
        <v>1730.3547561542607</v>
      </c>
      <c r="Q4407">
        <v>4406</v>
      </c>
      <c r="R4407">
        <v>19</v>
      </c>
      <c r="S4407">
        <f>VLOOKUP($R4407,'[3]人物&amp;怪物成长分析'!$B$5:$S$104,12,FALSE)*$W4407</f>
        <v>2628.7156546630431</v>
      </c>
      <c r="T4407">
        <f>VLOOKUP($R4407,'[3]人物&amp;怪物成长分析'!$B$5:$S$104,13,FALSE)*$W4407</f>
        <v>226.80350765217395</v>
      </c>
      <c r="U4407">
        <f>VLOOKUP($R4407,'[3]人物&amp;怪物成长分析'!$B$5:$S$104,14,FALSE)*$W4407</f>
        <v>100.80155895652177</v>
      </c>
      <c r="V4407">
        <f>VLOOKUP($R4407,'[3]人物&amp;怪物成长分析'!$B$5:$S$104,17,FALSE)*$W4407</f>
        <v>2968.2605999999996</v>
      </c>
      <c r="W4407" s="1">
        <v>0.41</v>
      </c>
      <c r="X4407">
        <f t="shared" si="68"/>
        <v>1730.3547561542607</v>
      </c>
    </row>
    <row r="4408" spans="1:24" x14ac:dyDescent="0.15">
      <c r="A4408">
        <v>4407</v>
      </c>
      <c r="B4408">
        <v>41</v>
      </c>
      <c r="C4408">
        <v>43290.951049894771</v>
      </c>
      <c r="D4408">
        <v>2309.7155734252183</v>
      </c>
      <c r="E4408">
        <v>1026.5402548556524</v>
      </c>
      <c r="F4408">
        <v>8050.3965999999991</v>
      </c>
      <c r="G4408" s="1">
        <v>0.59</v>
      </c>
      <c r="H4408">
        <v>9366.0344571319929</v>
      </c>
      <c r="Q4408">
        <v>4407</v>
      </c>
      <c r="R4408">
        <v>41</v>
      </c>
      <c r="S4408">
        <f>VLOOKUP($R4408,'[3]人物&amp;怪物成长分析'!$B$5:$S$104,12,FALSE)*$W4408</f>
        <v>43290.951049894771</v>
      </c>
      <c r="T4408">
        <f>VLOOKUP($R4408,'[3]人物&amp;怪物成长分析'!$B$5:$S$104,13,FALSE)*$W4408</f>
        <v>2309.7155734252183</v>
      </c>
      <c r="U4408">
        <f>VLOOKUP($R4408,'[3]人物&amp;怪物成长分析'!$B$5:$S$104,14,FALSE)*$W4408</f>
        <v>1026.5402548556524</v>
      </c>
      <c r="V4408">
        <f>VLOOKUP($R4408,'[3]人物&amp;怪物成长分析'!$B$5:$S$104,17,FALSE)*$W4408</f>
        <v>8050.3965999999991</v>
      </c>
      <c r="W4408" s="1">
        <v>0.59</v>
      </c>
      <c r="X4408">
        <f t="shared" si="68"/>
        <v>9366.0344571319929</v>
      </c>
    </row>
    <row r="4409" spans="1:24" x14ac:dyDescent="0.15">
      <c r="A4409">
        <v>4408</v>
      </c>
      <c r="B4409">
        <v>38</v>
      </c>
      <c r="C4409">
        <v>35746.077302697391</v>
      </c>
      <c r="D4409">
        <v>2063.8372035732446</v>
      </c>
      <c r="E4409">
        <v>917.26097936588656</v>
      </c>
      <c r="F4409">
        <v>8556.7844000000005</v>
      </c>
      <c r="G4409" s="1">
        <v>0.67</v>
      </c>
      <c r="H4409">
        <v>8784.2975652564328</v>
      </c>
      <c r="Q4409">
        <v>4408</v>
      </c>
      <c r="R4409">
        <v>38</v>
      </c>
      <c r="S4409">
        <f>VLOOKUP($R4409,'[3]人物&amp;怪物成长分析'!$B$5:$S$104,12,FALSE)*$W4409</f>
        <v>35746.077302697391</v>
      </c>
      <c r="T4409">
        <f>VLOOKUP($R4409,'[3]人物&amp;怪物成长分析'!$B$5:$S$104,13,FALSE)*$W4409</f>
        <v>2063.8372035732446</v>
      </c>
      <c r="U4409">
        <f>VLOOKUP($R4409,'[3]人物&amp;怪物成长分析'!$B$5:$S$104,14,FALSE)*$W4409</f>
        <v>917.26097936588656</v>
      </c>
      <c r="V4409">
        <f>VLOOKUP($R4409,'[3]人物&amp;怪物成长分析'!$B$5:$S$104,17,FALSE)*$W4409</f>
        <v>8556.7844000000005</v>
      </c>
      <c r="W4409" s="1">
        <v>0.67</v>
      </c>
      <c r="X4409">
        <f t="shared" si="68"/>
        <v>8784.2975652564328</v>
      </c>
    </row>
    <row r="4410" spans="1:24" x14ac:dyDescent="0.15">
      <c r="A4410">
        <v>4409</v>
      </c>
      <c r="B4410">
        <v>34</v>
      </c>
      <c r="C4410">
        <v>12473.384080078597</v>
      </c>
      <c r="D4410">
        <v>774.84620908294335</v>
      </c>
      <c r="E4410">
        <v>344.37609292575257</v>
      </c>
      <c r="F4410">
        <v>4062.366</v>
      </c>
      <c r="G4410" s="1">
        <v>0.35</v>
      </c>
      <c r="H4410">
        <v>3599.234526254208</v>
      </c>
      <c r="Q4410">
        <v>4409</v>
      </c>
      <c r="R4410">
        <v>34</v>
      </c>
      <c r="S4410">
        <f>VLOOKUP($R4410,'[3]人物&amp;怪物成长分析'!$B$5:$S$104,12,FALSE)*$W4410</f>
        <v>12473.384080078597</v>
      </c>
      <c r="T4410">
        <f>VLOOKUP($R4410,'[3]人物&amp;怪物成长分析'!$B$5:$S$104,13,FALSE)*$W4410</f>
        <v>774.84620908294335</v>
      </c>
      <c r="U4410">
        <f>VLOOKUP($R4410,'[3]人物&amp;怪物成长分析'!$B$5:$S$104,14,FALSE)*$W4410</f>
        <v>344.37609292575257</v>
      </c>
      <c r="V4410">
        <f>VLOOKUP($R4410,'[3]人物&amp;怪物成长分析'!$B$5:$S$104,17,FALSE)*$W4410</f>
        <v>4062.366</v>
      </c>
      <c r="W4410" s="1">
        <v>0.35</v>
      </c>
      <c r="X4410">
        <f t="shared" si="68"/>
        <v>3599.234526254208</v>
      </c>
    </row>
    <row r="4411" spans="1:24" x14ac:dyDescent="0.15">
      <c r="A4411">
        <v>4410</v>
      </c>
      <c r="B4411">
        <v>29</v>
      </c>
      <c r="C4411">
        <v>10438.585002065221</v>
      </c>
      <c r="D4411">
        <v>689.83765043478297</v>
      </c>
      <c r="E4411">
        <v>306.59451130434803</v>
      </c>
      <c r="F4411">
        <v>5075.53</v>
      </c>
      <c r="G4411" s="1">
        <v>0.5</v>
      </c>
      <c r="H4411">
        <v>3767.5869141860881</v>
      </c>
      <c r="Q4411">
        <v>4410</v>
      </c>
      <c r="R4411">
        <v>29</v>
      </c>
      <c r="S4411">
        <f>VLOOKUP($R4411,'[3]人物&amp;怪物成长分析'!$B$5:$S$104,12,FALSE)*$W4411</f>
        <v>10438.585002065221</v>
      </c>
      <c r="T4411">
        <f>VLOOKUP($R4411,'[3]人物&amp;怪物成长分析'!$B$5:$S$104,13,FALSE)*$W4411</f>
        <v>689.83765043478297</v>
      </c>
      <c r="U4411">
        <f>VLOOKUP($R4411,'[3]人物&amp;怪物成长分析'!$B$5:$S$104,14,FALSE)*$W4411</f>
        <v>306.59451130434803</v>
      </c>
      <c r="V4411">
        <f>VLOOKUP($R4411,'[3]人物&amp;怪物成长分析'!$B$5:$S$104,17,FALSE)*$W4411</f>
        <v>5075.53</v>
      </c>
      <c r="W4411" s="1">
        <v>0.5</v>
      </c>
      <c r="X4411">
        <f t="shared" si="68"/>
        <v>3767.5869141860881</v>
      </c>
    </row>
    <row r="4412" spans="1:24" x14ac:dyDescent="0.15">
      <c r="A4412">
        <v>4411</v>
      </c>
      <c r="B4412">
        <v>25</v>
      </c>
      <c r="C4412">
        <v>8034.8388728051859</v>
      </c>
      <c r="D4412">
        <v>585.83128996655546</v>
      </c>
      <c r="E4412">
        <v>260.36946220735797</v>
      </c>
      <c r="F4412">
        <v>5481.7650000000003</v>
      </c>
      <c r="G4412" s="1">
        <v>0.61</v>
      </c>
      <c r="H4412">
        <v>3637.6732885033448</v>
      </c>
      <c r="Q4412">
        <v>4411</v>
      </c>
      <c r="R4412">
        <v>25</v>
      </c>
      <c r="S4412">
        <f>VLOOKUP($R4412,'[3]人物&amp;怪物成长分析'!$B$5:$S$104,12,FALSE)*$W4412</f>
        <v>8034.8388728051859</v>
      </c>
      <c r="T4412">
        <f>VLOOKUP($R4412,'[3]人物&amp;怪物成长分析'!$B$5:$S$104,13,FALSE)*$W4412</f>
        <v>585.83128996655546</v>
      </c>
      <c r="U4412">
        <f>VLOOKUP($R4412,'[3]人物&amp;怪物成长分析'!$B$5:$S$104,14,FALSE)*$W4412</f>
        <v>260.36946220735797</v>
      </c>
      <c r="V4412">
        <f>VLOOKUP($R4412,'[3]人物&amp;怪物成长分析'!$B$5:$S$104,17,FALSE)*$W4412</f>
        <v>5481.7650000000003</v>
      </c>
      <c r="W4412" s="1">
        <v>0.61</v>
      </c>
      <c r="X4412">
        <f t="shared" si="68"/>
        <v>3637.6732885033448</v>
      </c>
    </row>
    <row r="4413" spans="1:24" x14ac:dyDescent="0.15">
      <c r="A4413">
        <v>4412</v>
      </c>
      <c r="B4413">
        <v>48</v>
      </c>
      <c r="C4413">
        <v>44369.166058084185</v>
      </c>
      <c r="D4413">
        <v>2005.0418321530444</v>
      </c>
      <c r="E4413">
        <v>891.12970317913084</v>
      </c>
      <c r="F4413">
        <v>4861.6431999999995</v>
      </c>
      <c r="G4413" s="1">
        <v>0.31</v>
      </c>
      <c r="H4413">
        <v>7588.6762387866511</v>
      </c>
      <c r="Q4413">
        <v>4412</v>
      </c>
      <c r="R4413">
        <v>48</v>
      </c>
      <c r="S4413">
        <f>VLOOKUP($R4413,'[3]人物&amp;怪物成长分析'!$B$5:$S$104,12,FALSE)*$W4413</f>
        <v>44369.166058084185</v>
      </c>
      <c r="T4413">
        <f>VLOOKUP($R4413,'[3]人物&amp;怪物成长分析'!$B$5:$S$104,13,FALSE)*$W4413</f>
        <v>2005.0418321530444</v>
      </c>
      <c r="U4413">
        <f>VLOOKUP($R4413,'[3]人物&amp;怪物成长分析'!$B$5:$S$104,14,FALSE)*$W4413</f>
        <v>891.12970317913084</v>
      </c>
      <c r="V4413">
        <f>VLOOKUP($R4413,'[3]人物&amp;怪物成长分析'!$B$5:$S$104,17,FALSE)*$W4413</f>
        <v>4861.6431999999995</v>
      </c>
      <c r="W4413" s="1">
        <v>0.31</v>
      </c>
      <c r="X4413">
        <f t="shared" si="68"/>
        <v>7588.6762387866511</v>
      </c>
    </row>
    <row r="4414" spans="1:24" x14ac:dyDescent="0.15">
      <c r="A4414">
        <v>4413</v>
      </c>
      <c r="B4414">
        <v>37</v>
      </c>
      <c r="C4414">
        <v>21111.284398024178</v>
      </c>
      <c r="D4414">
        <v>1252.8809722559199</v>
      </c>
      <c r="E4414">
        <v>556.83598766929777</v>
      </c>
      <c r="F4414">
        <v>5491.2791999999999</v>
      </c>
      <c r="G4414" s="1">
        <v>0.44</v>
      </c>
      <c r="H4414">
        <v>5425.4439166154216</v>
      </c>
      <c r="Q4414">
        <v>4413</v>
      </c>
      <c r="R4414">
        <v>37</v>
      </c>
      <c r="S4414">
        <f>VLOOKUP($R4414,'[3]人物&amp;怪物成长分析'!$B$5:$S$104,12,FALSE)*$W4414</f>
        <v>21111.284398024178</v>
      </c>
      <c r="T4414">
        <f>VLOOKUP($R4414,'[3]人物&amp;怪物成长分析'!$B$5:$S$104,13,FALSE)*$W4414</f>
        <v>1252.8809722559199</v>
      </c>
      <c r="U4414">
        <f>VLOOKUP($R4414,'[3]人物&amp;怪物成长分析'!$B$5:$S$104,14,FALSE)*$W4414</f>
        <v>556.83598766929777</v>
      </c>
      <c r="V4414">
        <f>VLOOKUP($R4414,'[3]人物&amp;怪物成长分析'!$B$5:$S$104,17,FALSE)*$W4414</f>
        <v>5491.2791999999999</v>
      </c>
      <c r="W4414" s="1">
        <v>0.44</v>
      </c>
      <c r="X4414">
        <f t="shared" si="68"/>
        <v>5425.4439166154216</v>
      </c>
    </row>
    <row r="4415" spans="1:24" x14ac:dyDescent="0.15">
      <c r="A4415">
        <v>4414</v>
      </c>
      <c r="B4415">
        <v>32</v>
      </c>
      <c r="C4415">
        <v>22717.58658667827</v>
      </c>
      <c r="D4415">
        <v>1437.8712608034787</v>
      </c>
      <c r="E4415">
        <v>639.05389369043496</v>
      </c>
      <c r="F4415">
        <v>8599.0944</v>
      </c>
      <c r="G4415" s="1">
        <v>0.78</v>
      </c>
      <c r="H4415">
        <v>7091.1848567532525</v>
      </c>
      <c r="Q4415">
        <v>4414</v>
      </c>
      <c r="R4415">
        <v>32</v>
      </c>
      <c r="S4415">
        <f>VLOOKUP($R4415,'[3]人物&amp;怪物成长分析'!$B$5:$S$104,12,FALSE)*$W4415</f>
        <v>22717.58658667827</v>
      </c>
      <c r="T4415">
        <f>VLOOKUP($R4415,'[3]人物&amp;怪物成长分析'!$B$5:$S$104,13,FALSE)*$W4415</f>
        <v>1437.8712608034787</v>
      </c>
      <c r="U4415">
        <f>VLOOKUP($R4415,'[3]人物&amp;怪物成长分析'!$B$5:$S$104,14,FALSE)*$W4415</f>
        <v>639.05389369043496</v>
      </c>
      <c r="V4415">
        <f>VLOOKUP($R4415,'[3]人物&amp;怪物成长分析'!$B$5:$S$104,17,FALSE)*$W4415</f>
        <v>8599.0944</v>
      </c>
      <c r="W4415" s="1">
        <v>0.78</v>
      </c>
      <c r="X4415">
        <f t="shared" si="68"/>
        <v>7091.1848567532525</v>
      </c>
    </row>
    <row r="4416" spans="1:24" x14ac:dyDescent="0.15">
      <c r="A4416">
        <v>4415</v>
      </c>
      <c r="B4416">
        <v>22</v>
      </c>
      <c r="C4416">
        <v>3841.9572897391304</v>
      </c>
      <c r="D4416">
        <v>303.6453620869566</v>
      </c>
      <c r="E4416">
        <v>134.9534942608696</v>
      </c>
      <c r="F4416">
        <v>3407.4935999999998</v>
      </c>
      <c r="G4416" s="1">
        <v>0.42</v>
      </c>
      <c r="H4416">
        <v>2100.9899663248698</v>
      </c>
      <c r="Q4416">
        <v>4415</v>
      </c>
      <c r="R4416">
        <v>22</v>
      </c>
      <c r="S4416">
        <f>VLOOKUP($R4416,'[3]人物&amp;怪物成长分析'!$B$5:$S$104,12,FALSE)*$W4416</f>
        <v>3841.9572897391304</v>
      </c>
      <c r="T4416">
        <f>VLOOKUP($R4416,'[3]人物&amp;怪物成长分析'!$B$5:$S$104,13,FALSE)*$W4416</f>
        <v>303.6453620869566</v>
      </c>
      <c r="U4416">
        <f>VLOOKUP($R4416,'[3]人物&amp;怪物成长分析'!$B$5:$S$104,14,FALSE)*$W4416</f>
        <v>134.9534942608696</v>
      </c>
      <c r="V4416">
        <f>VLOOKUP($R4416,'[3]人物&amp;怪物成长分析'!$B$5:$S$104,17,FALSE)*$W4416</f>
        <v>3407.4935999999998</v>
      </c>
      <c r="W4416" s="1">
        <v>0.42</v>
      </c>
      <c r="X4416">
        <f t="shared" si="68"/>
        <v>2100.9899663248698</v>
      </c>
    </row>
    <row r="4417" spans="1:24" x14ac:dyDescent="0.15">
      <c r="A4417">
        <v>4416</v>
      </c>
      <c r="B4417">
        <v>45</v>
      </c>
      <c r="C4417">
        <v>86163.442723038999</v>
      </c>
      <c r="D4417">
        <v>4169.0808708411387</v>
      </c>
      <c r="E4417">
        <v>1852.9248314849506</v>
      </c>
      <c r="F4417">
        <v>11699.347</v>
      </c>
      <c r="G4417" s="1">
        <v>0.79</v>
      </c>
      <c r="H4417">
        <v>16135.585669497179</v>
      </c>
      <c r="Q4417">
        <v>4416</v>
      </c>
      <c r="R4417">
        <v>45</v>
      </c>
      <c r="S4417">
        <f>VLOOKUP($R4417,'[3]人物&amp;怪物成长分析'!$B$5:$S$104,12,FALSE)*$W4417</f>
        <v>86163.442723038999</v>
      </c>
      <c r="T4417">
        <f>VLOOKUP($R4417,'[3]人物&amp;怪物成长分析'!$B$5:$S$104,13,FALSE)*$W4417</f>
        <v>4169.0808708411387</v>
      </c>
      <c r="U4417">
        <f>VLOOKUP($R4417,'[3]人物&amp;怪物成长分析'!$B$5:$S$104,14,FALSE)*$W4417</f>
        <v>1852.9248314849506</v>
      </c>
      <c r="V4417">
        <f>VLOOKUP($R4417,'[3]人物&amp;怪物成长分析'!$B$5:$S$104,17,FALSE)*$W4417</f>
        <v>11699.347</v>
      </c>
      <c r="W4417" s="1">
        <v>0.79</v>
      </c>
      <c r="X4417">
        <f t="shared" si="68"/>
        <v>16135.585669497179</v>
      </c>
    </row>
    <row r="4418" spans="1:24" x14ac:dyDescent="0.15">
      <c r="A4418">
        <v>4417</v>
      </c>
      <c r="B4418">
        <v>42</v>
      </c>
      <c r="C4418">
        <v>39047.276826850059</v>
      </c>
      <c r="D4418">
        <v>2031.4633314461546</v>
      </c>
      <c r="E4418">
        <v>902.87259175384668</v>
      </c>
      <c r="F4418">
        <v>6689.2223999999997</v>
      </c>
      <c r="G4418" s="1">
        <v>0.48</v>
      </c>
      <c r="H4418">
        <v>8124.6751347288036</v>
      </c>
      <c r="Q4418">
        <v>4417</v>
      </c>
      <c r="R4418">
        <v>42</v>
      </c>
      <c r="S4418">
        <f>VLOOKUP($R4418,'[3]人物&amp;怪物成长分析'!$B$5:$S$104,12,FALSE)*$W4418</f>
        <v>39047.276826850059</v>
      </c>
      <c r="T4418">
        <f>VLOOKUP($R4418,'[3]人物&amp;怪物成长分析'!$B$5:$S$104,13,FALSE)*$W4418</f>
        <v>2031.4633314461546</v>
      </c>
      <c r="U4418">
        <f>VLOOKUP($R4418,'[3]人物&amp;怪物成长分析'!$B$5:$S$104,14,FALSE)*$W4418</f>
        <v>902.87259175384668</v>
      </c>
      <c r="V4418">
        <f>VLOOKUP($R4418,'[3]人物&amp;怪物成长分析'!$B$5:$S$104,17,FALSE)*$W4418</f>
        <v>6689.2223999999997</v>
      </c>
      <c r="W4418" s="1">
        <v>0.48</v>
      </c>
      <c r="X4418">
        <f t="shared" si="68"/>
        <v>8124.6751347288036</v>
      </c>
    </row>
    <row r="4419" spans="1:24" x14ac:dyDescent="0.15">
      <c r="A4419">
        <v>4418</v>
      </c>
      <c r="B4419">
        <v>29</v>
      </c>
      <c r="C4419">
        <v>11273.671802230439</v>
      </c>
      <c r="D4419">
        <v>745.02466246956567</v>
      </c>
      <c r="E4419">
        <v>331.1220722086959</v>
      </c>
      <c r="F4419">
        <v>5481.5724</v>
      </c>
      <c r="G4419" s="1">
        <v>0.54</v>
      </c>
      <c r="H4419">
        <v>4068.9938673209754</v>
      </c>
      <c r="Q4419">
        <v>4418</v>
      </c>
      <c r="R4419">
        <v>29</v>
      </c>
      <c r="S4419">
        <f>VLOOKUP($R4419,'[3]人物&amp;怪物成长分析'!$B$5:$S$104,12,FALSE)*$W4419</f>
        <v>11273.671802230439</v>
      </c>
      <c r="T4419">
        <f>VLOOKUP($R4419,'[3]人物&amp;怪物成长分析'!$B$5:$S$104,13,FALSE)*$W4419</f>
        <v>745.02466246956567</v>
      </c>
      <c r="U4419">
        <f>VLOOKUP($R4419,'[3]人物&amp;怪物成长分析'!$B$5:$S$104,14,FALSE)*$W4419</f>
        <v>331.1220722086959</v>
      </c>
      <c r="V4419">
        <f>VLOOKUP($R4419,'[3]人物&amp;怪物成长分析'!$B$5:$S$104,17,FALSE)*$W4419</f>
        <v>5481.5724</v>
      </c>
      <c r="W4419" s="1">
        <v>0.54</v>
      </c>
      <c r="X4419">
        <f t="shared" ref="X4419:X4482" si="69">SUMPRODUCT(S4419:V4419,$M$6:$P$6)*1.2</f>
        <v>4068.9938673209754</v>
      </c>
    </row>
    <row r="4420" spans="1:24" x14ac:dyDescent="0.15">
      <c r="A4420">
        <v>4419</v>
      </c>
      <c r="B4420">
        <v>31</v>
      </c>
      <c r="C4420">
        <v>8376.2312100923118</v>
      </c>
      <c r="D4420">
        <v>535.40311724307708</v>
      </c>
      <c r="E4420">
        <v>237.95694099692315</v>
      </c>
      <c r="F4420">
        <v>3434.6687999999999</v>
      </c>
      <c r="G4420" s="1">
        <v>0.32</v>
      </c>
      <c r="H4420">
        <v>2731.4360383724311</v>
      </c>
      <c r="Q4420">
        <v>4419</v>
      </c>
      <c r="R4420">
        <v>31</v>
      </c>
      <c r="S4420">
        <f>VLOOKUP($R4420,'[3]人物&amp;怪物成长分析'!$B$5:$S$104,12,FALSE)*$W4420</f>
        <v>8376.2312100923118</v>
      </c>
      <c r="T4420">
        <f>VLOOKUP($R4420,'[3]人物&amp;怪物成长分析'!$B$5:$S$104,13,FALSE)*$W4420</f>
        <v>535.40311724307708</v>
      </c>
      <c r="U4420">
        <f>VLOOKUP($R4420,'[3]人物&amp;怪物成长分析'!$B$5:$S$104,14,FALSE)*$W4420</f>
        <v>237.95694099692315</v>
      </c>
      <c r="V4420">
        <f>VLOOKUP($R4420,'[3]人物&amp;怪物成长分析'!$B$5:$S$104,17,FALSE)*$W4420</f>
        <v>3434.6687999999999</v>
      </c>
      <c r="W4420" s="1">
        <v>0.32</v>
      </c>
      <c r="X4420">
        <f t="shared" si="69"/>
        <v>2731.4360383724311</v>
      </c>
    </row>
    <row r="4421" spans="1:24" x14ac:dyDescent="0.15">
      <c r="A4421">
        <v>4420</v>
      </c>
      <c r="B4421">
        <v>40</v>
      </c>
      <c r="C4421">
        <v>21774.892482589974</v>
      </c>
      <c r="D4421">
        <v>1192.0561578060206</v>
      </c>
      <c r="E4421">
        <v>529.80273680267589</v>
      </c>
      <c r="F4421">
        <v>4406.6880000000001</v>
      </c>
      <c r="G4421" s="1">
        <v>0.33</v>
      </c>
      <c r="H4421">
        <v>4909.3542166947545</v>
      </c>
      <c r="Q4421">
        <v>4420</v>
      </c>
      <c r="R4421">
        <v>40</v>
      </c>
      <c r="S4421">
        <f>VLOOKUP($R4421,'[3]人物&amp;怪物成长分析'!$B$5:$S$104,12,FALSE)*$W4421</f>
        <v>21774.892482589974</v>
      </c>
      <c r="T4421">
        <f>VLOOKUP($R4421,'[3]人物&amp;怪物成长分析'!$B$5:$S$104,13,FALSE)*$W4421</f>
        <v>1192.0561578060206</v>
      </c>
      <c r="U4421">
        <f>VLOOKUP($R4421,'[3]人物&amp;怪物成长分析'!$B$5:$S$104,14,FALSE)*$W4421</f>
        <v>529.80273680267589</v>
      </c>
      <c r="V4421">
        <f>VLOOKUP($R4421,'[3]人物&amp;怪物成长分析'!$B$5:$S$104,17,FALSE)*$W4421</f>
        <v>4406.6880000000001</v>
      </c>
      <c r="W4421" s="1">
        <v>0.33</v>
      </c>
      <c r="X4421">
        <f t="shared" si="69"/>
        <v>4909.3542166947545</v>
      </c>
    </row>
    <row r="4422" spans="1:24" x14ac:dyDescent="0.15">
      <c r="A4422">
        <v>4421</v>
      </c>
      <c r="B4422">
        <v>27</v>
      </c>
      <c r="C4422">
        <v>8213.1542301974951</v>
      </c>
      <c r="D4422">
        <v>569.42427017257535</v>
      </c>
      <c r="E4422">
        <v>253.07745341003354</v>
      </c>
      <c r="F4422">
        <v>4688.7021999999997</v>
      </c>
      <c r="G4422" s="1">
        <v>0.49</v>
      </c>
      <c r="H4422">
        <v>3294.2239689486109</v>
      </c>
      <c r="Q4422">
        <v>4421</v>
      </c>
      <c r="R4422">
        <v>27</v>
      </c>
      <c r="S4422">
        <f>VLOOKUP($R4422,'[3]人物&amp;怪物成长分析'!$B$5:$S$104,12,FALSE)*$W4422</f>
        <v>8213.1542301974951</v>
      </c>
      <c r="T4422">
        <f>VLOOKUP($R4422,'[3]人物&amp;怪物成长分析'!$B$5:$S$104,13,FALSE)*$W4422</f>
        <v>569.42427017257535</v>
      </c>
      <c r="U4422">
        <f>VLOOKUP($R4422,'[3]人物&amp;怪物成长分析'!$B$5:$S$104,14,FALSE)*$W4422</f>
        <v>253.07745341003354</v>
      </c>
      <c r="V4422">
        <f>VLOOKUP($R4422,'[3]人物&amp;怪物成长分析'!$B$5:$S$104,17,FALSE)*$W4422</f>
        <v>4688.7021999999997</v>
      </c>
      <c r="W4422" s="1">
        <v>0.49</v>
      </c>
      <c r="X4422">
        <f t="shared" si="69"/>
        <v>3294.2239689486109</v>
      </c>
    </row>
    <row r="4423" spans="1:24" x14ac:dyDescent="0.15">
      <c r="A4423">
        <v>4422</v>
      </c>
      <c r="B4423">
        <v>42</v>
      </c>
      <c r="C4423">
        <v>30912.427487922963</v>
      </c>
      <c r="D4423">
        <v>1608.2418040615391</v>
      </c>
      <c r="E4423">
        <v>714.77413513846193</v>
      </c>
      <c r="F4423">
        <v>5295.6343999999999</v>
      </c>
      <c r="G4423" s="1">
        <v>0.38</v>
      </c>
      <c r="H4423">
        <v>6432.0344816603038</v>
      </c>
      <c r="Q4423">
        <v>4422</v>
      </c>
      <c r="R4423">
        <v>42</v>
      </c>
      <c r="S4423">
        <f>VLOOKUP($R4423,'[3]人物&amp;怪物成长分析'!$B$5:$S$104,12,FALSE)*$W4423</f>
        <v>30912.427487922963</v>
      </c>
      <c r="T4423">
        <f>VLOOKUP($R4423,'[3]人物&amp;怪物成长分析'!$B$5:$S$104,13,FALSE)*$W4423</f>
        <v>1608.2418040615391</v>
      </c>
      <c r="U4423">
        <f>VLOOKUP($R4423,'[3]人物&amp;怪物成长分析'!$B$5:$S$104,14,FALSE)*$W4423</f>
        <v>714.77413513846193</v>
      </c>
      <c r="V4423">
        <f>VLOOKUP($R4423,'[3]人物&amp;怪物成长分析'!$B$5:$S$104,17,FALSE)*$W4423</f>
        <v>5295.6343999999999</v>
      </c>
      <c r="W4423" s="1">
        <v>0.38</v>
      </c>
      <c r="X4423">
        <f t="shared" si="69"/>
        <v>6432.0344816603038</v>
      </c>
    </row>
    <row r="4424" spans="1:24" x14ac:dyDescent="0.15">
      <c r="A4424">
        <v>4423</v>
      </c>
      <c r="B4424">
        <v>49</v>
      </c>
      <c r="C4424">
        <v>56173.477628931323</v>
      </c>
      <c r="D4424">
        <v>2483.4431676256863</v>
      </c>
      <c r="E4424">
        <v>1103.7525189447497</v>
      </c>
      <c r="F4424">
        <v>5750.5895999999993</v>
      </c>
      <c r="G4424" s="1">
        <v>0.36</v>
      </c>
      <c r="H4424">
        <v>9347.2023068732251</v>
      </c>
      <c r="Q4424">
        <v>4423</v>
      </c>
      <c r="R4424">
        <v>49</v>
      </c>
      <c r="S4424">
        <f>VLOOKUP($R4424,'[3]人物&amp;怪物成长分析'!$B$5:$S$104,12,FALSE)*$W4424</f>
        <v>56173.477628931323</v>
      </c>
      <c r="T4424">
        <f>VLOOKUP($R4424,'[3]人物&amp;怪物成长分析'!$B$5:$S$104,13,FALSE)*$W4424</f>
        <v>2483.4431676256863</v>
      </c>
      <c r="U4424">
        <f>VLOOKUP($R4424,'[3]人物&amp;怪物成长分析'!$B$5:$S$104,14,FALSE)*$W4424</f>
        <v>1103.7525189447497</v>
      </c>
      <c r="V4424">
        <f>VLOOKUP($R4424,'[3]人物&amp;怪物成长分析'!$B$5:$S$104,17,FALSE)*$W4424</f>
        <v>5750.5895999999993</v>
      </c>
      <c r="W4424" s="1">
        <v>0.36</v>
      </c>
      <c r="X4424">
        <f t="shared" si="69"/>
        <v>9347.2023068732251</v>
      </c>
    </row>
    <row r="4425" spans="1:24" x14ac:dyDescent="0.15">
      <c r="A4425">
        <v>4424</v>
      </c>
      <c r="B4425">
        <v>26</v>
      </c>
      <c r="C4425">
        <v>5216.0732908494992</v>
      </c>
      <c r="D4425">
        <v>370.73768701003354</v>
      </c>
      <c r="E4425">
        <v>164.77230533779266</v>
      </c>
      <c r="F4425">
        <v>3247.1739999999995</v>
      </c>
      <c r="G4425" s="1">
        <v>0.35</v>
      </c>
      <c r="H4425">
        <v>2217.8305007781673</v>
      </c>
      <c r="Q4425">
        <v>4424</v>
      </c>
      <c r="R4425">
        <v>26</v>
      </c>
      <c r="S4425">
        <f>VLOOKUP($R4425,'[3]人物&amp;怪物成长分析'!$B$5:$S$104,12,FALSE)*$W4425</f>
        <v>5216.0732908494992</v>
      </c>
      <c r="T4425">
        <f>VLOOKUP($R4425,'[3]人物&amp;怪物成长分析'!$B$5:$S$104,13,FALSE)*$W4425</f>
        <v>370.73768701003354</v>
      </c>
      <c r="U4425">
        <f>VLOOKUP($R4425,'[3]人物&amp;怪物成长分析'!$B$5:$S$104,14,FALSE)*$W4425</f>
        <v>164.77230533779266</v>
      </c>
      <c r="V4425">
        <f>VLOOKUP($R4425,'[3]人物&amp;怪物成长分析'!$B$5:$S$104,17,FALSE)*$W4425</f>
        <v>3247.1739999999995</v>
      </c>
      <c r="W4425" s="1">
        <v>0.35</v>
      </c>
      <c r="X4425">
        <f t="shared" si="69"/>
        <v>2217.8305007781673</v>
      </c>
    </row>
    <row r="4426" spans="1:24" x14ac:dyDescent="0.15">
      <c r="A4426">
        <v>4425</v>
      </c>
      <c r="B4426">
        <v>45</v>
      </c>
      <c r="C4426">
        <v>49080.442057427274</v>
      </c>
      <c r="D4426">
        <v>2374.7929011120409</v>
      </c>
      <c r="E4426">
        <v>1055.4635116053516</v>
      </c>
      <c r="F4426">
        <v>6664.1849999999995</v>
      </c>
      <c r="G4426" s="1">
        <v>0.45</v>
      </c>
      <c r="H4426">
        <v>9191.1563940173801</v>
      </c>
      <c r="Q4426">
        <v>4425</v>
      </c>
      <c r="R4426">
        <v>45</v>
      </c>
      <c r="S4426">
        <f>VLOOKUP($R4426,'[3]人物&amp;怪物成长分析'!$B$5:$S$104,12,FALSE)*$W4426</f>
        <v>49080.442057427274</v>
      </c>
      <c r="T4426">
        <f>VLOOKUP($R4426,'[3]人物&amp;怪物成长分析'!$B$5:$S$104,13,FALSE)*$W4426</f>
        <v>2374.7929011120409</v>
      </c>
      <c r="U4426">
        <f>VLOOKUP($R4426,'[3]人物&amp;怪物成长分析'!$B$5:$S$104,14,FALSE)*$W4426</f>
        <v>1055.4635116053516</v>
      </c>
      <c r="V4426">
        <f>VLOOKUP($R4426,'[3]人物&amp;怪物成长分析'!$B$5:$S$104,17,FALSE)*$W4426</f>
        <v>6664.1849999999995</v>
      </c>
      <c r="W4426" s="1">
        <v>0.45</v>
      </c>
      <c r="X4426">
        <f t="shared" si="69"/>
        <v>9191.1563940173801</v>
      </c>
    </row>
    <row r="4427" spans="1:24" x14ac:dyDescent="0.15">
      <c r="A4427">
        <v>4426</v>
      </c>
      <c r="B4427">
        <v>25</v>
      </c>
      <c r="C4427">
        <v>6059.0588221153866</v>
      </c>
      <c r="D4427">
        <v>441.77441538461562</v>
      </c>
      <c r="E4427">
        <v>196.34418461538471</v>
      </c>
      <c r="F4427">
        <v>4133.79</v>
      </c>
      <c r="G4427" s="1">
        <v>0.46</v>
      </c>
      <c r="H4427">
        <v>2743.1634634615389</v>
      </c>
      <c r="Q4427">
        <v>4426</v>
      </c>
      <c r="R4427">
        <v>25</v>
      </c>
      <c r="S4427">
        <f>VLOOKUP($R4427,'[3]人物&amp;怪物成长分析'!$B$5:$S$104,12,FALSE)*$W4427</f>
        <v>6059.0588221153866</v>
      </c>
      <c r="T4427">
        <f>VLOOKUP($R4427,'[3]人物&amp;怪物成长分析'!$B$5:$S$104,13,FALSE)*$W4427</f>
        <v>441.77441538461562</v>
      </c>
      <c r="U4427">
        <f>VLOOKUP($R4427,'[3]人物&amp;怪物成长分析'!$B$5:$S$104,14,FALSE)*$W4427</f>
        <v>196.34418461538471</v>
      </c>
      <c r="V4427">
        <f>VLOOKUP($R4427,'[3]人物&amp;怪物成长分析'!$B$5:$S$104,17,FALSE)*$W4427</f>
        <v>4133.79</v>
      </c>
      <c r="W4427" s="1">
        <v>0.46</v>
      </c>
      <c r="X4427">
        <f t="shared" si="69"/>
        <v>2743.1634634615389</v>
      </c>
    </row>
    <row r="4428" spans="1:24" x14ac:dyDescent="0.15">
      <c r="A4428">
        <v>4427</v>
      </c>
      <c r="B4428">
        <v>34</v>
      </c>
      <c r="C4428">
        <v>13542.531286942478</v>
      </c>
      <c r="D4428">
        <v>841.26159843290998</v>
      </c>
      <c r="E4428">
        <v>373.89404374795993</v>
      </c>
      <c r="F4428">
        <v>4410.5688</v>
      </c>
      <c r="G4428" s="1">
        <v>0.38</v>
      </c>
      <c r="H4428">
        <v>3907.7403427902827</v>
      </c>
      <c r="Q4428">
        <v>4427</v>
      </c>
      <c r="R4428">
        <v>34</v>
      </c>
      <c r="S4428">
        <f>VLOOKUP($R4428,'[3]人物&amp;怪物成长分析'!$B$5:$S$104,12,FALSE)*$W4428</f>
        <v>13542.531286942478</v>
      </c>
      <c r="T4428">
        <f>VLOOKUP($R4428,'[3]人物&amp;怪物成长分析'!$B$5:$S$104,13,FALSE)*$W4428</f>
        <v>841.26159843290998</v>
      </c>
      <c r="U4428">
        <f>VLOOKUP($R4428,'[3]人物&amp;怪物成长分析'!$B$5:$S$104,14,FALSE)*$W4428</f>
        <v>373.89404374795993</v>
      </c>
      <c r="V4428">
        <f>VLOOKUP($R4428,'[3]人物&amp;怪物成长分析'!$B$5:$S$104,17,FALSE)*$W4428</f>
        <v>4410.5688</v>
      </c>
      <c r="W4428" s="1">
        <v>0.38</v>
      </c>
      <c r="X4428">
        <f t="shared" si="69"/>
        <v>3907.7403427902827</v>
      </c>
    </row>
    <row r="4429" spans="1:24" x14ac:dyDescent="0.15">
      <c r="A4429">
        <v>4428</v>
      </c>
      <c r="B4429">
        <v>26</v>
      </c>
      <c r="C4429">
        <v>8196.6865999063575</v>
      </c>
      <c r="D4429">
        <v>582.58779387290997</v>
      </c>
      <c r="E4429">
        <v>258.92790838795997</v>
      </c>
      <c r="F4429">
        <v>5102.7020000000002</v>
      </c>
      <c r="G4429" s="1">
        <v>0.55000000000000004</v>
      </c>
      <c r="H4429">
        <v>3485.1622155085493</v>
      </c>
      <c r="Q4429">
        <v>4428</v>
      </c>
      <c r="R4429">
        <v>26</v>
      </c>
      <c r="S4429">
        <f>VLOOKUP($R4429,'[3]人物&amp;怪物成长分析'!$B$5:$S$104,12,FALSE)*$W4429</f>
        <v>8196.6865999063575</v>
      </c>
      <c r="T4429">
        <f>VLOOKUP($R4429,'[3]人物&amp;怪物成长分析'!$B$5:$S$104,13,FALSE)*$W4429</f>
        <v>582.58779387290997</v>
      </c>
      <c r="U4429">
        <f>VLOOKUP($R4429,'[3]人物&amp;怪物成长分析'!$B$5:$S$104,14,FALSE)*$W4429</f>
        <v>258.92790838795997</v>
      </c>
      <c r="V4429">
        <f>VLOOKUP($R4429,'[3]人物&amp;怪物成长分析'!$B$5:$S$104,17,FALSE)*$W4429</f>
        <v>5102.7020000000002</v>
      </c>
      <c r="W4429" s="1">
        <v>0.55000000000000004</v>
      </c>
      <c r="X4429">
        <f t="shared" si="69"/>
        <v>3485.1622155085493</v>
      </c>
    </row>
    <row r="4430" spans="1:24" x14ac:dyDescent="0.15">
      <c r="A4430">
        <v>4429</v>
      </c>
      <c r="B4430">
        <v>29</v>
      </c>
      <c r="C4430">
        <v>8142.0963016108726</v>
      </c>
      <c r="D4430">
        <v>538.07336733913075</v>
      </c>
      <c r="E4430">
        <v>239.14371881739146</v>
      </c>
      <c r="F4430">
        <v>3958.9133999999999</v>
      </c>
      <c r="G4430" s="1">
        <v>0.39</v>
      </c>
      <c r="H4430">
        <v>2938.7177930651483</v>
      </c>
      <c r="Q4430">
        <v>4429</v>
      </c>
      <c r="R4430">
        <v>29</v>
      </c>
      <c r="S4430">
        <f>VLOOKUP($R4430,'[3]人物&amp;怪物成长分析'!$B$5:$S$104,12,FALSE)*$W4430</f>
        <v>8142.0963016108726</v>
      </c>
      <c r="T4430">
        <f>VLOOKUP($R4430,'[3]人物&amp;怪物成长分析'!$B$5:$S$104,13,FALSE)*$W4430</f>
        <v>538.07336733913075</v>
      </c>
      <c r="U4430">
        <f>VLOOKUP($R4430,'[3]人物&amp;怪物成长分析'!$B$5:$S$104,14,FALSE)*$W4430</f>
        <v>239.14371881739146</v>
      </c>
      <c r="V4430">
        <f>VLOOKUP($R4430,'[3]人物&amp;怪物成长分析'!$B$5:$S$104,17,FALSE)*$W4430</f>
        <v>3958.9133999999999</v>
      </c>
      <c r="W4430" s="1">
        <v>0.39</v>
      </c>
      <c r="X4430">
        <f t="shared" si="69"/>
        <v>2938.7177930651483</v>
      </c>
    </row>
    <row r="4431" spans="1:24" x14ac:dyDescent="0.15">
      <c r="A4431">
        <v>4430</v>
      </c>
      <c r="B4431">
        <v>20</v>
      </c>
      <c r="C4431">
        <v>2394.2848695652178</v>
      </c>
      <c r="D4431">
        <v>200.45175652173918</v>
      </c>
      <c r="E4431">
        <v>89.08966956521742</v>
      </c>
      <c r="F4431">
        <v>2485.1639999999998</v>
      </c>
      <c r="G4431" s="1">
        <v>0.33</v>
      </c>
      <c r="H4431">
        <v>1476.3222970434783</v>
      </c>
      <c r="Q4431">
        <v>4430</v>
      </c>
      <c r="R4431">
        <v>20</v>
      </c>
      <c r="S4431">
        <f>VLOOKUP($R4431,'[3]人物&amp;怪物成长分析'!$B$5:$S$104,12,FALSE)*$W4431</f>
        <v>2394.2848695652178</v>
      </c>
      <c r="T4431">
        <f>VLOOKUP($R4431,'[3]人物&amp;怪物成长分析'!$B$5:$S$104,13,FALSE)*$W4431</f>
        <v>200.45175652173918</v>
      </c>
      <c r="U4431">
        <f>VLOOKUP($R4431,'[3]人物&amp;怪物成长分析'!$B$5:$S$104,14,FALSE)*$W4431</f>
        <v>89.08966956521742</v>
      </c>
      <c r="V4431">
        <f>VLOOKUP($R4431,'[3]人物&amp;怪物成长分析'!$B$5:$S$104,17,FALSE)*$W4431</f>
        <v>2485.1639999999998</v>
      </c>
      <c r="W4431" s="1">
        <v>0.33</v>
      </c>
      <c r="X4431">
        <f t="shared" si="69"/>
        <v>1476.3222970434783</v>
      </c>
    </row>
    <row r="4432" spans="1:24" x14ac:dyDescent="0.15">
      <c r="A4432">
        <v>4431</v>
      </c>
      <c r="B4432">
        <v>32</v>
      </c>
      <c r="C4432">
        <v>16310.062164794655</v>
      </c>
      <c r="D4432">
        <v>1032.3178282691642</v>
      </c>
      <c r="E4432">
        <v>458.80792367518416</v>
      </c>
      <c r="F4432">
        <v>6173.7088000000003</v>
      </c>
      <c r="G4432" s="1">
        <v>0.56000000000000005</v>
      </c>
      <c r="H4432">
        <v>5091.1070766433613</v>
      </c>
      <c r="Q4432">
        <v>4431</v>
      </c>
      <c r="R4432">
        <v>32</v>
      </c>
      <c r="S4432">
        <f>VLOOKUP($R4432,'[3]人物&amp;怪物成长分析'!$B$5:$S$104,12,FALSE)*$W4432</f>
        <v>16310.062164794655</v>
      </c>
      <c r="T4432">
        <f>VLOOKUP($R4432,'[3]人物&amp;怪物成长分析'!$B$5:$S$104,13,FALSE)*$W4432</f>
        <v>1032.3178282691642</v>
      </c>
      <c r="U4432">
        <f>VLOOKUP($R4432,'[3]人物&amp;怪物成长分析'!$B$5:$S$104,14,FALSE)*$W4432</f>
        <v>458.80792367518416</v>
      </c>
      <c r="V4432">
        <f>VLOOKUP($R4432,'[3]人物&amp;怪物成长分析'!$B$5:$S$104,17,FALSE)*$W4432</f>
        <v>6173.7088000000003</v>
      </c>
      <c r="W4432" s="1">
        <v>0.56000000000000005</v>
      </c>
      <c r="X4432">
        <f t="shared" si="69"/>
        <v>5091.1070766433613</v>
      </c>
    </row>
    <row r="4433" spans="1:24" x14ac:dyDescent="0.15">
      <c r="A4433">
        <v>4432</v>
      </c>
      <c r="B4433">
        <v>23</v>
      </c>
      <c r="C4433">
        <v>3532.9004241421417</v>
      </c>
      <c r="D4433">
        <v>271.61647681605365</v>
      </c>
      <c r="E4433">
        <v>120.71843414046829</v>
      </c>
      <c r="F4433">
        <v>2857.4348</v>
      </c>
      <c r="G4433" s="1">
        <v>0.34</v>
      </c>
      <c r="H4433">
        <v>1806.2145119066492</v>
      </c>
      <c r="Q4433">
        <v>4432</v>
      </c>
      <c r="R4433">
        <v>23</v>
      </c>
      <c r="S4433">
        <f>VLOOKUP($R4433,'[3]人物&amp;怪物成长分析'!$B$5:$S$104,12,FALSE)*$W4433</f>
        <v>3532.9004241421417</v>
      </c>
      <c r="T4433">
        <f>VLOOKUP($R4433,'[3]人物&amp;怪物成长分析'!$B$5:$S$104,13,FALSE)*$W4433</f>
        <v>271.61647681605365</v>
      </c>
      <c r="U4433">
        <f>VLOOKUP($R4433,'[3]人物&amp;怪物成长分析'!$B$5:$S$104,14,FALSE)*$W4433</f>
        <v>120.71843414046829</v>
      </c>
      <c r="V4433">
        <f>VLOOKUP($R4433,'[3]人物&amp;怪物成长分析'!$B$5:$S$104,17,FALSE)*$W4433</f>
        <v>2857.4348</v>
      </c>
      <c r="W4433" s="1">
        <v>0.34</v>
      </c>
      <c r="X4433">
        <f t="shared" si="69"/>
        <v>1806.2145119066492</v>
      </c>
    </row>
    <row r="4434" spans="1:24" x14ac:dyDescent="0.15">
      <c r="A4434">
        <v>4433</v>
      </c>
      <c r="B4434">
        <v>40</v>
      </c>
      <c r="C4434">
        <v>28373.34475004148</v>
      </c>
      <c r="D4434">
        <v>1553.2852965351176</v>
      </c>
      <c r="E4434">
        <v>690.34902068227461</v>
      </c>
      <c r="F4434">
        <v>5742.0479999999989</v>
      </c>
      <c r="G4434" s="1">
        <v>0.43</v>
      </c>
      <c r="H4434">
        <v>6397.0373126628601</v>
      </c>
      <c r="Q4434">
        <v>4433</v>
      </c>
      <c r="R4434">
        <v>40</v>
      </c>
      <c r="S4434">
        <f>VLOOKUP($R4434,'[3]人物&amp;怪物成长分析'!$B$5:$S$104,12,FALSE)*$W4434</f>
        <v>28373.34475004148</v>
      </c>
      <c r="T4434">
        <f>VLOOKUP($R4434,'[3]人物&amp;怪物成长分析'!$B$5:$S$104,13,FALSE)*$W4434</f>
        <v>1553.2852965351176</v>
      </c>
      <c r="U4434">
        <f>VLOOKUP($R4434,'[3]人物&amp;怪物成长分析'!$B$5:$S$104,14,FALSE)*$W4434</f>
        <v>690.34902068227461</v>
      </c>
      <c r="V4434">
        <f>VLOOKUP($R4434,'[3]人物&amp;怪物成长分析'!$B$5:$S$104,17,FALSE)*$W4434</f>
        <v>5742.0479999999989</v>
      </c>
      <c r="W4434" s="1">
        <v>0.43</v>
      </c>
      <c r="X4434">
        <f t="shared" si="69"/>
        <v>6397.0373126628601</v>
      </c>
    </row>
    <row r="4435" spans="1:24" x14ac:dyDescent="0.15">
      <c r="A4435">
        <v>4434</v>
      </c>
      <c r="B4435">
        <v>36</v>
      </c>
      <c r="C4435">
        <v>27098.18358048964</v>
      </c>
      <c r="D4435">
        <v>1654.1004803863548</v>
      </c>
      <c r="E4435">
        <v>735.15576906060221</v>
      </c>
      <c r="F4435">
        <v>7679.0951999999997</v>
      </c>
      <c r="G4435" s="1">
        <v>0.63</v>
      </c>
      <c r="H4435">
        <v>7300.8911527998516</v>
      </c>
      <c r="Q4435">
        <v>4434</v>
      </c>
      <c r="R4435">
        <v>36</v>
      </c>
      <c r="S4435">
        <f>VLOOKUP($R4435,'[3]人物&amp;怪物成长分析'!$B$5:$S$104,12,FALSE)*$W4435</f>
        <v>27098.18358048964</v>
      </c>
      <c r="T4435">
        <f>VLOOKUP($R4435,'[3]人物&amp;怪物成长分析'!$B$5:$S$104,13,FALSE)*$W4435</f>
        <v>1654.1004803863548</v>
      </c>
      <c r="U4435">
        <f>VLOOKUP($R4435,'[3]人物&amp;怪物成长分析'!$B$5:$S$104,14,FALSE)*$W4435</f>
        <v>735.15576906060221</v>
      </c>
      <c r="V4435">
        <f>VLOOKUP($R4435,'[3]人物&amp;怪物成长分析'!$B$5:$S$104,17,FALSE)*$W4435</f>
        <v>7679.0951999999997</v>
      </c>
      <c r="W4435" s="1">
        <v>0.63</v>
      </c>
      <c r="X4435">
        <f t="shared" si="69"/>
        <v>7300.8911527998516</v>
      </c>
    </row>
    <row r="4436" spans="1:24" x14ac:dyDescent="0.15">
      <c r="A4436">
        <v>4435</v>
      </c>
      <c r="B4436">
        <v>45</v>
      </c>
      <c r="C4436">
        <v>44717.736096767068</v>
      </c>
      <c r="D4436">
        <v>2163.7001987909703</v>
      </c>
      <c r="E4436">
        <v>961.64453279598683</v>
      </c>
      <c r="F4436">
        <v>6071.8129999999992</v>
      </c>
      <c r="G4436" s="1">
        <v>0.41</v>
      </c>
      <c r="H4436">
        <v>8374.1647145491679</v>
      </c>
      <c r="Q4436">
        <v>4435</v>
      </c>
      <c r="R4436">
        <v>45</v>
      </c>
      <c r="S4436">
        <f>VLOOKUP($R4436,'[3]人物&amp;怪物成长分析'!$B$5:$S$104,12,FALSE)*$W4436</f>
        <v>44717.736096767068</v>
      </c>
      <c r="T4436">
        <f>VLOOKUP($R4436,'[3]人物&amp;怪物成长分析'!$B$5:$S$104,13,FALSE)*$W4436</f>
        <v>2163.7001987909703</v>
      </c>
      <c r="U4436">
        <f>VLOOKUP($R4436,'[3]人物&amp;怪物成长分析'!$B$5:$S$104,14,FALSE)*$W4436</f>
        <v>961.64453279598683</v>
      </c>
      <c r="V4436">
        <f>VLOOKUP($R4436,'[3]人物&amp;怪物成长分析'!$B$5:$S$104,17,FALSE)*$W4436</f>
        <v>6071.8129999999992</v>
      </c>
      <c r="W4436" s="1">
        <v>0.41</v>
      </c>
      <c r="X4436">
        <f t="shared" si="69"/>
        <v>8374.1647145491679</v>
      </c>
    </row>
    <row r="4437" spans="1:24" x14ac:dyDescent="0.15">
      <c r="A4437">
        <v>4436</v>
      </c>
      <c r="B4437">
        <v>42</v>
      </c>
      <c r="C4437">
        <v>53690.005636918831</v>
      </c>
      <c r="D4437">
        <v>2793.2620807384628</v>
      </c>
      <c r="E4437">
        <v>1241.4498136615393</v>
      </c>
      <c r="F4437">
        <v>9197.6808000000001</v>
      </c>
      <c r="G4437" s="1">
        <v>0.66</v>
      </c>
      <c r="H4437">
        <v>11171.428310252106</v>
      </c>
      <c r="Q4437">
        <v>4436</v>
      </c>
      <c r="R4437">
        <v>42</v>
      </c>
      <c r="S4437">
        <f>VLOOKUP($R4437,'[3]人物&amp;怪物成长分析'!$B$5:$S$104,12,FALSE)*$W4437</f>
        <v>53690.005636918831</v>
      </c>
      <c r="T4437">
        <f>VLOOKUP($R4437,'[3]人物&amp;怪物成长分析'!$B$5:$S$104,13,FALSE)*$W4437</f>
        <v>2793.2620807384628</v>
      </c>
      <c r="U4437">
        <f>VLOOKUP($R4437,'[3]人物&amp;怪物成长分析'!$B$5:$S$104,14,FALSE)*$W4437</f>
        <v>1241.4498136615393</v>
      </c>
      <c r="V4437">
        <f>VLOOKUP($R4437,'[3]人物&amp;怪物成长分析'!$B$5:$S$104,17,FALSE)*$W4437</f>
        <v>9197.6808000000001</v>
      </c>
      <c r="W4437" s="1">
        <v>0.66</v>
      </c>
      <c r="X4437">
        <f t="shared" si="69"/>
        <v>11171.428310252106</v>
      </c>
    </row>
    <row r="4438" spans="1:24" x14ac:dyDescent="0.15">
      <c r="A4438">
        <v>4437</v>
      </c>
      <c r="B4438">
        <v>41</v>
      </c>
      <c r="C4438">
        <v>37420.991585502263</v>
      </c>
      <c r="D4438">
        <v>1996.5338007573923</v>
      </c>
      <c r="E4438">
        <v>887.34835589217425</v>
      </c>
      <c r="F4438">
        <v>6958.8173999999999</v>
      </c>
      <c r="G4438" s="1">
        <v>0.51</v>
      </c>
      <c r="H4438">
        <v>8096.063683283588</v>
      </c>
      <c r="Q4438">
        <v>4437</v>
      </c>
      <c r="R4438">
        <v>41</v>
      </c>
      <c r="S4438">
        <f>VLOOKUP($R4438,'[3]人物&amp;怪物成长分析'!$B$5:$S$104,12,FALSE)*$W4438</f>
        <v>37420.991585502263</v>
      </c>
      <c r="T4438">
        <f>VLOOKUP($R4438,'[3]人物&amp;怪物成长分析'!$B$5:$S$104,13,FALSE)*$W4438</f>
        <v>1996.5338007573923</v>
      </c>
      <c r="U4438">
        <f>VLOOKUP($R4438,'[3]人物&amp;怪物成长分析'!$B$5:$S$104,14,FALSE)*$W4438</f>
        <v>887.34835589217425</v>
      </c>
      <c r="V4438">
        <f>VLOOKUP($R4438,'[3]人物&amp;怪物成长分析'!$B$5:$S$104,17,FALSE)*$W4438</f>
        <v>6958.8173999999999</v>
      </c>
      <c r="W4438" s="1">
        <v>0.51</v>
      </c>
      <c r="X4438">
        <f t="shared" si="69"/>
        <v>8096.063683283588</v>
      </c>
    </row>
    <row r="4439" spans="1:24" x14ac:dyDescent="0.15">
      <c r="A4439">
        <v>4438</v>
      </c>
      <c r="B4439">
        <v>50</v>
      </c>
      <c r="C4439">
        <v>92286.137676521786</v>
      </c>
      <c r="D4439">
        <v>3993.1501879264233</v>
      </c>
      <c r="E4439">
        <v>1774.7334168561881</v>
      </c>
      <c r="F4439">
        <v>8783.1</v>
      </c>
      <c r="G4439" s="1">
        <v>0.54</v>
      </c>
      <c r="H4439">
        <v>14934.699734212179</v>
      </c>
      <c r="Q4439">
        <v>4438</v>
      </c>
      <c r="R4439">
        <v>50</v>
      </c>
      <c r="S4439">
        <f>VLOOKUP($R4439,'[3]人物&amp;怪物成长分析'!$B$5:$S$104,12,FALSE)*$W4439</f>
        <v>92286.137676521786</v>
      </c>
      <c r="T4439">
        <f>VLOOKUP($R4439,'[3]人物&amp;怪物成长分析'!$B$5:$S$104,13,FALSE)*$W4439</f>
        <v>3993.1501879264233</v>
      </c>
      <c r="U4439">
        <f>VLOOKUP($R4439,'[3]人物&amp;怪物成长分析'!$B$5:$S$104,14,FALSE)*$W4439</f>
        <v>1774.7334168561881</v>
      </c>
      <c r="V4439">
        <f>VLOOKUP($R4439,'[3]人物&amp;怪物成长分析'!$B$5:$S$104,17,FALSE)*$W4439</f>
        <v>8783.1</v>
      </c>
      <c r="W4439" s="1">
        <v>0.54</v>
      </c>
      <c r="X4439">
        <f t="shared" si="69"/>
        <v>14934.699734212179</v>
      </c>
    </row>
    <row r="4440" spans="1:24" x14ac:dyDescent="0.15">
      <c r="A4440">
        <v>4439</v>
      </c>
      <c r="B4440">
        <v>24</v>
      </c>
      <c r="C4440">
        <v>7156.0253589565236</v>
      </c>
      <c r="D4440">
        <v>535.58609755183954</v>
      </c>
      <c r="E4440">
        <v>238.03826557859531</v>
      </c>
      <c r="F4440">
        <v>5304.1696000000002</v>
      </c>
      <c r="G4440" s="1">
        <v>0.61</v>
      </c>
      <c r="H4440">
        <v>3435.939649786435</v>
      </c>
      <c r="Q4440">
        <v>4439</v>
      </c>
      <c r="R4440">
        <v>24</v>
      </c>
      <c r="S4440">
        <f>VLOOKUP($R4440,'[3]人物&amp;怪物成长分析'!$B$5:$S$104,12,FALSE)*$W4440</f>
        <v>7156.0253589565236</v>
      </c>
      <c r="T4440">
        <f>VLOOKUP($R4440,'[3]人物&amp;怪物成长分析'!$B$5:$S$104,13,FALSE)*$W4440</f>
        <v>535.58609755183954</v>
      </c>
      <c r="U4440">
        <f>VLOOKUP($R4440,'[3]人物&amp;怪物成长分析'!$B$5:$S$104,14,FALSE)*$W4440</f>
        <v>238.03826557859531</v>
      </c>
      <c r="V4440">
        <f>VLOOKUP($R4440,'[3]人物&amp;怪物成长分析'!$B$5:$S$104,17,FALSE)*$W4440</f>
        <v>5304.1696000000002</v>
      </c>
      <c r="W4440" s="1">
        <v>0.61</v>
      </c>
      <c r="X4440">
        <f t="shared" si="69"/>
        <v>3435.939649786435</v>
      </c>
    </row>
    <row r="4441" spans="1:24" x14ac:dyDescent="0.15">
      <c r="A4441">
        <v>4440</v>
      </c>
      <c r="B4441">
        <v>37</v>
      </c>
      <c r="C4441">
        <v>21591.086316161094</v>
      </c>
      <c r="D4441">
        <v>1281.3555398071908</v>
      </c>
      <c r="E4441">
        <v>569.49135102541823</v>
      </c>
      <c r="F4441">
        <v>5616.0810000000001</v>
      </c>
      <c r="G4441" s="1">
        <v>0.45</v>
      </c>
      <c r="H4441">
        <v>5548.7494601748631</v>
      </c>
      <c r="Q4441">
        <v>4440</v>
      </c>
      <c r="R4441">
        <v>37</v>
      </c>
      <c r="S4441">
        <f>VLOOKUP($R4441,'[3]人物&amp;怪物成长分析'!$B$5:$S$104,12,FALSE)*$W4441</f>
        <v>21591.086316161094</v>
      </c>
      <c r="T4441">
        <f>VLOOKUP($R4441,'[3]人物&amp;怪物成长分析'!$B$5:$S$104,13,FALSE)*$W4441</f>
        <v>1281.3555398071908</v>
      </c>
      <c r="U4441">
        <f>VLOOKUP($R4441,'[3]人物&amp;怪物成长分析'!$B$5:$S$104,14,FALSE)*$W4441</f>
        <v>569.49135102541823</v>
      </c>
      <c r="V4441">
        <f>VLOOKUP($R4441,'[3]人物&amp;怪物成长分析'!$B$5:$S$104,17,FALSE)*$W4441</f>
        <v>5616.0810000000001</v>
      </c>
      <c r="W4441" s="1">
        <v>0.45</v>
      </c>
      <c r="X4441">
        <f t="shared" si="69"/>
        <v>5548.7494601748631</v>
      </c>
    </row>
    <row r="4442" spans="1:24" x14ac:dyDescent="0.15">
      <c r="A4442">
        <v>4441</v>
      </c>
      <c r="B4442">
        <v>22</v>
      </c>
      <c r="C4442">
        <v>6952.113190956522</v>
      </c>
      <c r="D4442">
        <v>549.45351234782618</v>
      </c>
      <c r="E4442">
        <v>244.20156104347834</v>
      </c>
      <c r="F4442">
        <v>6165.9408000000003</v>
      </c>
      <c r="G4442" s="1">
        <v>0.76</v>
      </c>
      <c r="H4442">
        <v>3801.7913676354783</v>
      </c>
      <c r="Q4442">
        <v>4441</v>
      </c>
      <c r="R4442">
        <v>22</v>
      </c>
      <c r="S4442">
        <f>VLOOKUP($R4442,'[3]人物&amp;怪物成长分析'!$B$5:$S$104,12,FALSE)*$W4442</f>
        <v>6952.113190956522</v>
      </c>
      <c r="T4442">
        <f>VLOOKUP($R4442,'[3]人物&amp;怪物成长分析'!$B$5:$S$104,13,FALSE)*$W4442</f>
        <v>549.45351234782618</v>
      </c>
      <c r="U4442">
        <f>VLOOKUP($R4442,'[3]人物&amp;怪物成长分析'!$B$5:$S$104,14,FALSE)*$W4442</f>
        <v>244.20156104347834</v>
      </c>
      <c r="V4442">
        <f>VLOOKUP($R4442,'[3]人物&amp;怪物成长分析'!$B$5:$S$104,17,FALSE)*$W4442</f>
        <v>6165.9408000000003</v>
      </c>
      <c r="W4442" s="1">
        <v>0.76</v>
      </c>
      <c r="X4442">
        <f t="shared" si="69"/>
        <v>3801.7913676354783</v>
      </c>
    </row>
    <row r="4443" spans="1:24" x14ac:dyDescent="0.15">
      <c r="A4443">
        <v>4442</v>
      </c>
      <c r="B4443">
        <v>35</v>
      </c>
      <c r="C4443">
        <v>15293.74320782609</v>
      </c>
      <c r="D4443">
        <v>941.62684539130441</v>
      </c>
      <c r="E4443">
        <v>418.50082017391321</v>
      </c>
      <c r="F4443">
        <v>4640.1809999999996</v>
      </c>
      <c r="G4443" s="1">
        <v>0.39</v>
      </c>
      <c r="H4443">
        <v>4259.4467206539139</v>
      </c>
      <c r="Q4443">
        <v>4442</v>
      </c>
      <c r="R4443">
        <v>35</v>
      </c>
      <c r="S4443">
        <f>VLOOKUP($R4443,'[3]人物&amp;怪物成长分析'!$B$5:$S$104,12,FALSE)*$W4443</f>
        <v>15293.74320782609</v>
      </c>
      <c r="T4443">
        <f>VLOOKUP($R4443,'[3]人物&amp;怪物成长分析'!$B$5:$S$104,13,FALSE)*$W4443</f>
        <v>941.62684539130441</v>
      </c>
      <c r="U4443">
        <f>VLOOKUP($R4443,'[3]人物&amp;怪物成长分析'!$B$5:$S$104,14,FALSE)*$W4443</f>
        <v>418.50082017391321</v>
      </c>
      <c r="V4443">
        <f>VLOOKUP($R4443,'[3]人物&amp;怪物成长分析'!$B$5:$S$104,17,FALSE)*$W4443</f>
        <v>4640.1809999999996</v>
      </c>
      <c r="W4443" s="1">
        <v>0.39</v>
      </c>
      <c r="X4443">
        <f t="shared" si="69"/>
        <v>4259.4467206539139</v>
      </c>
    </row>
    <row r="4444" spans="1:24" x14ac:dyDescent="0.15">
      <c r="A4444">
        <v>4443</v>
      </c>
      <c r="B4444">
        <v>23</v>
      </c>
      <c r="C4444">
        <v>3636.8092601463218</v>
      </c>
      <c r="D4444">
        <v>279.6051967224081</v>
      </c>
      <c r="E4444">
        <v>124.26897632107027</v>
      </c>
      <c r="F4444">
        <v>2941.4769999999994</v>
      </c>
      <c r="G4444" s="1">
        <v>0.35</v>
      </c>
      <c r="H4444">
        <v>1859.3384681391972</v>
      </c>
      <c r="Q4444">
        <v>4443</v>
      </c>
      <c r="R4444">
        <v>23</v>
      </c>
      <c r="S4444">
        <f>VLOOKUP($R4444,'[3]人物&amp;怪物成长分析'!$B$5:$S$104,12,FALSE)*$W4444</f>
        <v>3636.8092601463218</v>
      </c>
      <c r="T4444">
        <f>VLOOKUP($R4444,'[3]人物&amp;怪物成长分析'!$B$5:$S$104,13,FALSE)*$W4444</f>
        <v>279.6051967224081</v>
      </c>
      <c r="U4444">
        <f>VLOOKUP($R4444,'[3]人物&amp;怪物成长分析'!$B$5:$S$104,14,FALSE)*$W4444</f>
        <v>124.26897632107027</v>
      </c>
      <c r="V4444">
        <f>VLOOKUP($R4444,'[3]人物&amp;怪物成长分析'!$B$5:$S$104,17,FALSE)*$W4444</f>
        <v>2941.4769999999994</v>
      </c>
      <c r="W4444" s="1">
        <v>0.35</v>
      </c>
      <c r="X4444">
        <f t="shared" si="69"/>
        <v>1859.3384681391972</v>
      </c>
    </row>
    <row r="4445" spans="1:24" x14ac:dyDescent="0.15">
      <c r="A4445">
        <v>4444</v>
      </c>
      <c r="B4445">
        <v>27</v>
      </c>
      <c r="C4445">
        <v>10056.923547180606</v>
      </c>
      <c r="D4445">
        <v>697.25420837458205</v>
      </c>
      <c r="E4445">
        <v>309.89075927759205</v>
      </c>
      <c r="F4445">
        <v>5741.2679999999991</v>
      </c>
      <c r="G4445" s="1">
        <v>0.6</v>
      </c>
      <c r="H4445">
        <v>4033.7436354472775</v>
      </c>
      <c r="Q4445">
        <v>4444</v>
      </c>
      <c r="R4445">
        <v>27</v>
      </c>
      <c r="S4445">
        <f>VLOOKUP($R4445,'[3]人物&amp;怪物成长分析'!$B$5:$S$104,12,FALSE)*$W4445</f>
        <v>10056.923547180606</v>
      </c>
      <c r="T4445">
        <f>VLOOKUP($R4445,'[3]人物&amp;怪物成长分析'!$B$5:$S$104,13,FALSE)*$W4445</f>
        <v>697.25420837458205</v>
      </c>
      <c r="U4445">
        <f>VLOOKUP($R4445,'[3]人物&amp;怪物成长分析'!$B$5:$S$104,14,FALSE)*$W4445</f>
        <v>309.89075927759205</v>
      </c>
      <c r="V4445">
        <f>VLOOKUP($R4445,'[3]人物&amp;怪物成长分析'!$B$5:$S$104,17,FALSE)*$W4445</f>
        <v>5741.2679999999991</v>
      </c>
      <c r="W4445" s="1">
        <v>0.6</v>
      </c>
      <c r="X4445">
        <f t="shared" si="69"/>
        <v>4033.7436354472775</v>
      </c>
    </row>
    <row r="4446" spans="1:24" x14ac:dyDescent="0.15">
      <c r="A4446">
        <v>4445</v>
      </c>
      <c r="B4446">
        <v>20</v>
      </c>
      <c r="C4446">
        <v>4135.5829565217391</v>
      </c>
      <c r="D4446">
        <v>346.23485217391311</v>
      </c>
      <c r="E4446">
        <v>153.88215652173918</v>
      </c>
      <c r="F4446">
        <v>4292.5559999999996</v>
      </c>
      <c r="G4446" s="1">
        <v>0.56999999999999995</v>
      </c>
      <c r="H4446">
        <v>2550.0112403478261</v>
      </c>
      <c r="Q4446">
        <v>4445</v>
      </c>
      <c r="R4446">
        <v>20</v>
      </c>
      <c r="S4446">
        <f>VLOOKUP($R4446,'[3]人物&amp;怪物成长分析'!$B$5:$S$104,12,FALSE)*$W4446</f>
        <v>4135.5829565217391</v>
      </c>
      <c r="T4446">
        <f>VLOOKUP($R4446,'[3]人物&amp;怪物成长分析'!$B$5:$S$104,13,FALSE)*$W4446</f>
        <v>346.23485217391311</v>
      </c>
      <c r="U4446">
        <f>VLOOKUP($R4446,'[3]人物&amp;怪物成长分析'!$B$5:$S$104,14,FALSE)*$W4446</f>
        <v>153.88215652173918</v>
      </c>
      <c r="V4446">
        <f>VLOOKUP($R4446,'[3]人物&amp;怪物成长分析'!$B$5:$S$104,17,FALSE)*$W4446</f>
        <v>4292.5559999999996</v>
      </c>
      <c r="W4446" s="1">
        <v>0.56999999999999995</v>
      </c>
      <c r="X4446">
        <f t="shared" si="69"/>
        <v>2550.0112403478261</v>
      </c>
    </row>
    <row r="4447" spans="1:24" x14ac:dyDescent="0.15">
      <c r="A4447">
        <v>4446</v>
      </c>
      <c r="B4447">
        <v>37</v>
      </c>
      <c r="C4447">
        <v>23510.293988708745</v>
      </c>
      <c r="D4447">
        <v>1395.2538100122745</v>
      </c>
      <c r="E4447">
        <v>620.11280444989973</v>
      </c>
      <c r="F4447">
        <v>6115.2882</v>
      </c>
      <c r="G4447" s="1">
        <v>0.49</v>
      </c>
      <c r="H4447">
        <v>6041.9716344126291</v>
      </c>
      <c r="Q4447">
        <v>4446</v>
      </c>
      <c r="R4447">
        <v>37</v>
      </c>
      <c r="S4447">
        <f>VLOOKUP($R4447,'[3]人物&amp;怪物成长分析'!$B$5:$S$104,12,FALSE)*$W4447</f>
        <v>23510.293988708745</v>
      </c>
      <c r="T4447">
        <f>VLOOKUP($R4447,'[3]人物&amp;怪物成长分析'!$B$5:$S$104,13,FALSE)*$W4447</f>
        <v>1395.2538100122745</v>
      </c>
      <c r="U4447">
        <f>VLOOKUP($R4447,'[3]人物&amp;怪物成长分析'!$B$5:$S$104,14,FALSE)*$W4447</f>
        <v>620.11280444989973</v>
      </c>
      <c r="V4447">
        <f>VLOOKUP($R4447,'[3]人物&amp;怪物成长分析'!$B$5:$S$104,17,FALSE)*$W4447</f>
        <v>6115.2882</v>
      </c>
      <c r="W4447" s="1">
        <v>0.49</v>
      </c>
      <c r="X4447">
        <f t="shared" si="69"/>
        <v>6041.9716344126291</v>
      </c>
    </row>
    <row r="4448" spans="1:24" x14ac:dyDescent="0.15">
      <c r="A4448">
        <v>4447</v>
      </c>
      <c r="B4448">
        <v>39</v>
      </c>
      <c r="C4448">
        <v>30166.654657101899</v>
      </c>
      <c r="D4448">
        <v>1695.4812675216724</v>
      </c>
      <c r="E4448">
        <v>753.54723000963224</v>
      </c>
      <c r="F4448">
        <v>6661.8545999999997</v>
      </c>
      <c r="G4448" s="1">
        <v>0.51</v>
      </c>
      <c r="H4448">
        <v>7104.8702973784566</v>
      </c>
      <c r="Q4448">
        <v>4447</v>
      </c>
      <c r="R4448">
        <v>39</v>
      </c>
      <c r="S4448">
        <f>VLOOKUP($R4448,'[3]人物&amp;怪物成长分析'!$B$5:$S$104,12,FALSE)*$W4448</f>
        <v>30166.654657101899</v>
      </c>
      <c r="T4448">
        <f>VLOOKUP($R4448,'[3]人物&amp;怪物成长分析'!$B$5:$S$104,13,FALSE)*$W4448</f>
        <v>1695.4812675216724</v>
      </c>
      <c r="U4448">
        <f>VLOOKUP($R4448,'[3]人物&amp;怪物成长分析'!$B$5:$S$104,14,FALSE)*$W4448</f>
        <v>753.54723000963224</v>
      </c>
      <c r="V4448">
        <f>VLOOKUP($R4448,'[3]人物&amp;怪物成长分析'!$B$5:$S$104,17,FALSE)*$W4448</f>
        <v>6661.8545999999997</v>
      </c>
      <c r="W4448" s="1">
        <v>0.51</v>
      </c>
      <c r="X4448">
        <f t="shared" si="69"/>
        <v>7104.8702973784566</v>
      </c>
    </row>
    <row r="4449" spans="1:24" x14ac:dyDescent="0.15">
      <c r="A4449">
        <v>4448</v>
      </c>
      <c r="B4449">
        <v>19</v>
      </c>
      <c r="C4449">
        <v>3718.6709261086953</v>
      </c>
      <c r="D4449">
        <v>320.84398643478266</v>
      </c>
      <c r="E4449">
        <v>142.59732730434786</v>
      </c>
      <c r="F4449">
        <v>4199.0027999999993</v>
      </c>
      <c r="G4449" s="1">
        <v>0.57999999999999996</v>
      </c>
      <c r="H4449">
        <v>2447.8189233401736</v>
      </c>
      <c r="Q4449">
        <v>4448</v>
      </c>
      <c r="R4449">
        <v>19</v>
      </c>
      <c r="S4449">
        <f>VLOOKUP($R4449,'[3]人物&amp;怪物成长分析'!$B$5:$S$104,12,FALSE)*$W4449</f>
        <v>3718.6709261086953</v>
      </c>
      <c r="T4449">
        <f>VLOOKUP($R4449,'[3]人物&amp;怪物成长分析'!$B$5:$S$104,13,FALSE)*$W4449</f>
        <v>320.84398643478266</v>
      </c>
      <c r="U4449">
        <f>VLOOKUP($R4449,'[3]人物&amp;怪物成长分析'!$B$5:$S$104,14,FALSE)*$W4449</f>
        <v>142.59732730434786</v>
      </c>
      <c r="V4449">
        <f>VLOOKUP($R4449,'[3]人物&amp;怪物成长分析'!$B$5:$S$104,17,FALSE)*$W4449</f>
        <v>4199.0027999999993</v>
      </c>
      <c r="W4449" s="1">
        <v>0.57999999999999996</v>
      </c>
      <c r="X4449">
        <f t="shared" si="69"/>
        <v>2447.8189233401736</v>
      </c>
    </row>
    <row r="4450" spans="1:24" x14ac:dyDescent="0.15">
      <c r="A4450">
        <v>4449</v>
      </c>
      <c r="B4450">
        <v>50</v>
      </c>
      <c r="C4450">
        <v>58106.086685217422</v>
      </c>
      <c r="D4450">
        <v>2514.2056738796</v>
      </c>
      <c r="E4450">
        <v>1117.4247439464889</v>
      </c>
      <c r="F4450">
        <v>5530.1</v>
      </c>
      <c r="G4450" s="1">
        <v>0.34</v>
      </c>
      <c r="H4450">
        <v>9403.329462281743</v>
      </c>
      <c r="Q4450">
        <v>4449</v>
      </c>
      <c r="R4450">
        <v>50</v>
      </c>
      <c r="S4450">
        <f>VLOOKUP($R4450,'[3]人物&amp;怪物成长分析'!$B$5:$S$104,12,FALSE)*$W4450</f>
        <v>58106.086685217422</v>
      </c>
      <c r="T4450">
        <f>VLOOKUP($R4450,'[3]人物&amp;怪物成长分析'!$B$5:$S$104,13,FALSE)*$W4450</f>
        <v>2514.2056738796</v>
      </c>
      <c r="U4450">
        <f>VLOOKUP($R4450,'[3]人物&amp;怪物成长分析'!$B$5:$S$104,14,FALSE)*$W4450</f>
        <v>1117.4247439464889</v>
      </c>
      <c r="V4450">
        <f>VLOOKUP($R4450,'[3]人物&amp;怪物成长分析'!$B$5:$S$104,17,FALSE)*$W4450</f>
        <v>5530.1</v>
      </c>
      <c r="W4450" s="1">
        <v>0.34</v>
      </c>
      <c r="X4450">
        <f t="shared" si="69"/>
        <v>9403.329462281743</v>
      </c>
    </row>
    <row r="4451" spans="1:24" x14ac:dyDescent="0.15">
      <c r="A4451">
        <v>4450</v>
      </c>
      <c r="B4451">
        <v>39</v>
      </c>
      <c r="C4451">
        <v>39039.200144484814</v>
      </c>
      <c r="D4451">
        <v>2194.1522285574588</v>
      </c>
      <c r="E4451">
        <v>975.17876824775942</v>
      </c>
      <c r="F4451">
        <v>8621.2235999999994</v>
      </c>
      <c r="G4451" s="1">
        <v>0.66</v>
      </c>
      <c r="H4451">
        <v>9194.5380319015312</v>
      </c>
      <c r="Q4451">
        <v>4450</v>
      </c>
      <c r="R4451">
        <v>39</v>
      </c>
      <c r="S4451">
        <f>VLOOKUP($R4451,'[3]人物&amp;怪物成长分析'!$B$5:$S$104,12,FALSE)*$W4451</f>
        <v>39039.200144484814</v>
      </c>
      <c r="T4451">
        <f>VLOOKUP($R4451,'[3]人物&amp;怪物成长分析'!$B$5:$S$104,13,FALSE)*$W4451</f>
        <v>2194.1522285574588</v>
      </c>
      <c r="U4451">
        <f>VLOOKUP($R4451,'[3]人物&amp;怪物成长分析'!$B$5:$S$104,14,FALSE)*$W4451</f>
        <v>975.17876824775942</v>
      </c>
      <c r="V4451">
        <f>VLOOKUP($R4451,'[3]人物&amp;怪物成长分析'!$B$5:$S$104,17,FALSE)*$W4451</f>
        <v>8621.2235999999994</v>
      </c>
      <c r="W4451" s="1">
        <v>0.66</v>
      </c>
      <c r="X4451">
        <f t="shared" si="69"/>
        <v>9194.5380319015312</v>
      </c>
    </row>
    <row r="4452" spans="1:24" x14ac:dyDescent="0.15">
      <c r="A4452">
        <v>4451</v>
      </c>
      <c r="B4452">
        <v>47</v>
      </c>
      <c r="C4452">
        <v>52406.502567410047</v>
      </c>
      <c r="D4452">
        <v>2421.7448266354522</v>
      </c>
      <c r="E4452">
        <v>1076.3310340602011</v>
      </c>
      <c r="F4452">
        <v>6156.6320000000005</v>
      </c>
      <c r="G4452" s="1">
        <v>0.4</v>
      </c>
      <c r="H4452">
        <v>9225.1090120704666</v>
      </c>
      <c r="Q4452">
        <v>4451</v>
      </c>
      <c r="R4452">
        <v>47</v>
      </c>
      <c r="S4452">
        <f>VLOOKUP($R4452,'[3]人物&amp;怪物成长分析'!$B$5:$S$104,12,FALSE)*$W4452</f>
        <v>52406.502567410047</v>
      </c>
      <c r="T4452">
        <f>VLOOKUP($R4452,'[3]人物&amp;怪物成长分析'!$B$5:$S$104,13,FALSE)*$W4452</f>
        <v>2421.7448266354522</v>
      </c>
      <c r="U4452">
        <f>VLOOKUP($R4452,'[3]人物&amp;怪物成长分析'!$B$5:$S$104,14,FALSE)*$W4452</f>
        <v>1076.3310340602011</v>
      </c>
      <c r="V4452">
        <f>VLOOKUP($R4452,'[3]人物&amp;怪物成长分析'!$B$5:$S$104,17,FALSE)*$W4452</f>
        <v>6156.6320000000005</v>
      </c>
      <c r="W4452" s="1">
        <v>0.4</v>
      </c>
      <c r="X4452">
        <f t="shared" si="69"/>
        <v>9225.1090120704666</v>
      </c>
    </row>
    <row r="4453" spans="1:24" x14ac:dyDescent="0.15">
      <c r="A4453">
        <v>4452</v>
      </c>
      <c r="B4453">
        <v>47</v>
      </c>
      <c r="C4453">
        <v>77299.591286929804</v>
      </c>
      <c r="D4453">
        <v>3572.0736192872914</v>
      </c>
      <c r="E4453">
        <v>1587.5882752387965</v>
      </c>
      <c r="F4453">
        <v>9081.0321999999996</v>
      </c>
      <c r="G4453" s="1">
        <v>0.59</v>
      </c>
      <c r="H4453">
        <v>13607.035792803938</v>
      </c>
      <c r="Q4453">
        <v>4452</v>
      </c>
      <c r="R4453">
        <v>47</v>
      </c>
      <c r="S4453">
        <f>VLOOKUP($R4453,'[3]人物&amp;怪物成长分析'!$B$5:$S$104,12,FALSE)*$W4453</f>
        <v>77299.591286929804</v>
      </c>
      <c r="T4453">
        <f>VLOOKUP($R4453,'[3]人物&amp;怪物成长分析'!$B$5:$S$104,13,FALSE)*$W4453</f>
        <v>3572.0736192872914</v>
      </c>
      <c r="U4453">
        <f>VLOOKUP($R4453,'[3]人物&amp;怪物成长分析'!$B$5:$S$104,14,FALSE)*$W4453</f>
        <v>1587.5882752387965</v>
      </c>
      <c r="V4453">
        <f>VLOOKUP($R4453,'[3]人物&amp;怪物成长分析'!$B$5:$S$104,17,FALSE)*$W4453</f>
        <v>9081.0321999999996</v>
      </c>
      <c r="W4453" s="1">
        <v>0.59</v>
      </c>
      <c r="X4453">
        <f t="shared" si="69"/>
        <v>13607.035792803938</v>
      </c>
    </row>
    <row r="4454" spans="1:24" x14ac:dyDescent="0.15">
      <c r="A4454">
        <v>4453</v>
      </c>
      <c r="B4454">
        <v>31</v>
      </c>
      <c r="C4454">
        <v>10732.046237930772</v>
      </c>
      <c r="D4454">
        <v>685.98524396769244</v>
      </c>
      <c r="E4454">
        <v>304.88233065230776</v>
      </c>
      <c r="F4454">
        <v>4400.6693999999998</v>
      </c>
      <c r="G4454" s="1">
        <v>0.41</v>
      </c>
      <c r="H4454">
        <v>3499.6524241646771</v>
      </c>
      <c r="Q4454">
        <v>4453</v>
      </c>
      <c r="R4454">
        <v>31</v>
      </c>
      <c r="S4454">
        <f>VLOOKUP($R4454,'[3]人物&amp;怪物成长分析'!$B$5:$S$104,12,FALSE)*$W4454</f>
        <v>10732.046237930772</v>
      </c>
      <c r="T4454">
        <f>VLOOKUP($R4454,'[3]人物&amp;怪物成长分析'!$B$5:$S$104,13,FALSE)*$W4454</f>
        <v>685.98524396769244</v>
      </c>
      <c r="U4454">
        <f>VLOOKUP($R4454,'[3]人物&amp;怪物成长分析'!$B$5:$S$104,14,FALSE)*$W4454</f>
        <v>304.88233065230776</v>
      </c>
      <c r="V4454">
        <f>VLOOKUP($R4454,'[3]人物&amp;怪物成长分析'!$B$5:$S$104,17,FALSE)*$W4454</f>
        <v>4400.6693999999998</v>
      </c>
      <c r="W4454" s="1">
        <v>0.41</v>
      </c>
      <c r="X4454">
        <f t="shared" si="69"/>
        <v>3499.6524241646771</v>
      </c>
    </row>
    <row r="4455" spans="1:24" x14ac:dyDescent="0.15">
      <c r="A4455">
        <v>4454</v>
      </c>
      <c r="B4455">
        <v>47</v>
      </c>
      <c r="C4455">
        <v>64197.965645077304</v>
      </c>
      <c r="D4455">
        <v>2966.6374126284286</v>
      </c>
      <c r="E4455">
        <v>1318.5055167237463</v>
      </c>
      <c r="F4455">
        <v>7541.8742000000002</v>
      </c>
      <c r="G4455" s="1">
        <v>0.49</v>
      </c>
      <c r="H4455">
        <v>11300.75853978632</v>
      </c>
      <c r="Q4455">
        <v>4454</v>
      </c>
      <c r="R4455">
        <v>47</v>
      </c>
      <c r="S4455">
        <f>VLOOKUP($R4455,'[3]人物&amp;怪物成长分析'!$B$5:$S$104,12,FALSE)*$W4455</f>
        <v>64197.965645077304</v>
      </c>
      <c r="T4455">
        <f>VLOOKUP($R4455,'[3]人物&amp;怪物成长分析'!$B$5:$S$104,13,FALSE)*$W4455</f>
        <v>2966.6374126284286</v>
      </c>
      <c r="U4455">
        <f>VLOOKUP($R4455,'[3]人物&amp;怪物成长分析'!$B$5:$S$104,14,FALSE)*$W4455</f>
        <v>1318.5055167237463</v>
      </c>
      <c r="V4455">
        <f>VLOOKUP($R4455,'[3]人物&amp;怪物成长分析'!$B$5:$S$104,17,FALSE)*$W4455</f>
        <v>7541.8742000000002</v>
      </c>
      <c r="W4455" s="1">
        <v>0.49</v>
      </c>
      <c r="X4455">
        <f t="shared" si="69"/>
        <v>11300.75853978632</v>
      </c>
    </row>
    <row r="4456" spans="1:24" x14ac:dyDescent="0.15">
      <c r="A4456">
        <v>4455</v>
      </c>
      <c r="B4456">
        <v>33</v>
      </c>
      <c r="C4456">
        <v>23885.097936757542</v>
      </c>
      <c r="D4456">
        <v>1497.4543146250844</v>
      </c>
      <c r="E4456">
        <v>665.53525094448207</v>
      </c>
      <c r="F4456">
        <v>8373.5587999999989</v>
      </c>
      <c r="G4456" s="1">
        <v>0.74</v>
      </c>
      <c r="H4456">
        <v>7158.484170047841</v>
      </c>
      <c r="Q4456">
        <v>4455</v>
      </c>
      <c r="R4456">
        <v>33</v>
      </c>
      <c r="S4456">
        <f>VLOOKUP($R4456,'[3]人物&amp;怪物成长分析'!$B$5:$S$104,12,FALSE)*$W4456</f>
        <v>23885.097936757542</v>
      </c>
      <c r="T4456">
        <f>VLOOKUP($R4456,'[3]人物&amp;怪物成长分析'!$B$5:$S$104,13,FALSE)*$W4456</f>
        <v>1497.4543146250844</v>
      </c>
      <c r="U4456">
        <f>VLOOKUP($R4456,'[3]人物&amp;怪物成长分析'!$B$5:$S$104,14,FALSE)*$W4456</f>
        <v>665.53525094448207</v>
      </c>
      <c r="V4456">
        <f>VLOOKUP($R4456,'[3]人物&amp;怪物成长分析'!$B$5:$S$104,17,FALSE)*$W4456</f>
        <v>8373.5587999999989</v>
      </c>
      <c r="W4456" s="1">
        <v>0.74</v>
      </c>
      <c r="X4456">
        <f t="shared" si="69"/>
        <v>7158.484170047841</v>
      </c>
    </row>
    <row r="4457" spans="1:24" x14ac:dyDescent="0.15">
      <c r="A4457">
        <v>4456</v>
      </c>
      <c r="B4457">
        <v>36</v>
      </c>
      <c r="C4457">
        <v>32259.742357725758</v>
      </c>
      <c r="D4457">
        <v>1969.1672385551842</v>
      </c>
      <c r="E4457">
        <v>875.18543935785976</v>
      </c>
      <c r="F4457">
        <v>9141.7799999999988</v>
      </c>
      <c r="G4457" s="1">
        <v>0.75</v>
      </c>
      <c r="H4457">
        <v>8691.5370866664889</v>
      </c>
      <c r="Q4457">
        <v>4456</v>
      </c>
      <c r="R4457">
        <v>36</v>
      </c>
      <c r="S4457">
        <f>VLOOKUP($R4457,'[3]人物&amp;怪物成长分析'!$B$5:$S$104,12,FALSE)*$W4457</f>
        <v>32259.742357725758</v>
      </c>
      <c r="T4457">
        <f>VLOOKUP($R4457,'[3]人物&amp;怪物成长分析'!$B$5:$S$104,13,FALSE)*$W4457</f>
        <v>1969.1672385551842</v>
      </c>
      <c r="U4457">
        <f>VLOOKUP($R4457,'[3]人物&amp;怪物成长分析'!$B$5:$S$104,14,FALSE)*$W4457</f>
        <v>875.18543935785976</v>
      </c>
      <c r="V4457">
        <f>VLOOKUP($R4457,'[3]人物&amp;怪物成长分析'!$B$5:$S$104,17,FALSE)*$W4457</f>
        <v>9141.7799999999988</v>
      </c>
      <c r="W4457" s="1">
        <v>0.75</v>
      </c>
      <c r="X4457">
        <f t="shared" si="69"/>
        <v>8691.5370866664889</v>
      </c>
    </row>
    <row r="4458" spans="1:24" x14ac:dyDescent="0.15">
      <c r="A4458">
        <v>4457</v>
      </c>
      <c r="B4458">
        <v>22</v>
      </c>
      <c r="C4458">
        <v>6128.8366288695661</v>
      </c>
      <c r="D4458">
        <v>484.38664904347837</v>
      </c>
      <c r="E4458">
        <v>215.28295513043486</v>
      </c>
      <c r="F4458">
        <v>5435.7636000000002</v>
      </c>
      <c r="G4458" s="1">
        <v>0.67</v>
      </c>
      <c r="H4458">
        <v>3351.5792319944348</v>
      </c>
      <c r="Q4458">
        <v>4457</v>
      </c>
      <c r="R4458">
        <v>22</v>
      </c>
      <c r="S4458">
        <f>VLOOKUP($R4458,'[3]人物&amp;怪物成长分析'!$B$5:$S$104,12,FALSE)*$W4458</f>
        <v>6128.8366288695661</v>
      </c>
      <c r="T4458">
        <f>VLOOKUP($R4458,'[3]人物&amp;怪物成长分析'!$B$5:$S$104,13,FALSE)*$W4458</f>
        <v>484.38664904347837</v>
      </c>
      <c r="U4458">
        <f>VLOOKUP($R4458,'[3]人物&amp;怪物成长分析'!$B$5:$S$104,14,FALSE)*$W4458</f>
        <v>215.28295513043486</v>
      </c>
      <c r="V4458">
        <f>VLOOKUP($R4458,'[3]人物&amp;怪物成长分析'!$B$5:$S$104,17,FALSE)*$W4458</f>
        <v>5435.7636000000002</v>
      </c>
      <c r="W4458" s="1">
        <v>0.67</v>
      </c>
      <c r="X4458">
        <f t="shared" si="69"/>
        <v>3351.5792319944348</v>
      </c>
    </row>
    <row r="4459" spans="1:24" x14ac:dyDescent="0.15">
      <c r="A4459">
        <v>4458</v>
      </c>
      <c r="B4459">
        <v>42</v>
      </c>
      <c r="C4459">
        <v>49622.58096745528</v>
      </c>
      <c r="D4459">
        <v>2581.6513170461549</v>
      </c>
      <c r="E4459">
        <v>1147.4005853538467</v>
      </c>
      <c r="F4459">
        <v>8500.8868000000002</v>
      </c>
      <c r="G4459" s="1">
        <v>0.61</v>
      </c>
      <c r="H4459">
        <v>10325.107983717855</v>
      </c>
      <c r="Q4459">
        <v>4458</v>
      </c>
      <c r="R4459">
        <v>42</v>
      </c>
      <c r="S4459">
        <f>VLOOKUP($R4459,'[3]人物&amp;怪物成长分析'!$B$5:$S$104,12,FALSE)*$W4459</f>
        <v>49622.58096745528</v>
      </c>
      <c r="T4459">
        <f>VLOOKUP($R4459,'[3]人物&amp;怪物成长分析'!$B$5:$S$104,13,FALSE)*$W4459</f>
        <v>2581.6513170461549</v>
      </c>
      <c r="U4459">
        <f>VLOOKUP($R4459,'[3]人物&amp;怪物成长分析'!$B$5:$S$104,14,FALSE)*$W4459</f>
        <v>1147.4005853538467</v>
      </c>
      <c r="V4459">
        <f>VLOOKUP($R4459,'[3]人物&amp;怪物成长分析'!$B$5:$S$104,17,FALSE)*$W4459</f>
        <v>8500.8868000000002</v>
      </c>
      <c r="W4459" s="1">
        <v>0.61</v>
      </c>
      <c r="X4459">
        <f t="shared" si="69"/>
        <v>10325.107983717855</v>
      </c>
    </row>
    <row r="4460" spans="1:24" x14ac:dyDescent="0.15">
      <c r="A4460">
        <v>4459</v>
      </c>
      <c r="B4460">
        <v>25</v>
      </c>
      <c r="C4460">
        <v>5927.3401520693997</v>
      </c>
      <c r="D4460">
        <v>432.17062374581963</v>
      </c>
      <c r="E4460">
        <v>192.07583277591982</v>
      </c>
      <c r="F4460">
        <v>4043.9250000000002</v>
      </c>
      <c r="G4460" s="1">
        <v>0.45</v>
      </c>
      <c r="H4460">
        <v>2683.5294751254182</v>
      </c>
      <c r="Q4460">
        <v>4459</v>
      </c>
      <c r="R4460">
        <v>25</v>
      </c>
      <c r="S4460">
        <f>VLOOKUP($R4460,'[3]人物&amp;怪物成长分析'!$B$5:$S$104,12,FALSE)*$W4460</f>
        <v>5927.3401520693997</v>
      </c>
      <c r="T4460">
        <f>VLOOKUP($R4460,'[3]人物&amp;怪物成长分析'!$B$5:$S$104,13,FALSE)*$W4460</f>
        <v>432.17062374581963</v>
      </c>
      <c r="U4460">
        <f>VLOOKUP($R4460,'[3]人物&amp;怪物成长分析'!$B$5:$S$104,14,FALSE)*$W4460</f>
        <v>192.07583277591982</v>
      </c>
      <c r="V4460">
        <f>VLOOKUP($R4460,'[3]人物&amp;怪物成长分析'!$B$5:$S$104,17,FALSE)*$W4460</f>
        <v>4043.9250000000002</v>
      </c>
      <c r="W4460" s="1">
        <v>0.45</v>
      </c>
      <c r="X4460">
        <f t="shared" si="69"/>
        <v>2683.5294751254182</v>
      </c>
    </row>
    <row r="4461" spans="1:24" x14ac:dyDescent="0.15">
      <c r="A4461">
        <v>4460</v>
      </c>
      <c r="B4461">
        <v>28</v>
      </c>
      <c r="C4461">
        <v>11438.415960658196</v>
      </c>
      <c r="D4461">
        <v>774.02814771371266</v>
      </c>
      <c r="E4461">
        <v>344.01251009498333</v>
      </c>
      <c r="F4461">
        <v>6014.5511999999999</v>
      </c>
      <c r="G4461" s="1">
        <v>0.61</v>
      </c>
      <c r="H4461">
        <v>4344.6296450820282</v>
      </c>
      <c r="Q4461">
        <v>4460</v>
      </c>
      <c r="R4461">
        <v>28</v>
      </c>
      <c r="S4461">
        <f>VLOOKUP($R4461,'[3]人物&amp;怪物成长分析'!$B$5:$S$104,12,FALSE)*$W4461</f>
        <v>11438.415960658196</v>
      </c>
      <c r="T4461">
        <f>VLOOKUP($R4461,'[3]人物&amp;怪物成长分析'!$B$5:$S$104,13,FALSE)*$W4461</f>
        <v>774.02814771371266</v>
      </c>
      <c r="U4461">
        <f>VLOOKUP($R4461,'[3]人物&amp;怪物成长分析'!$B$5:$S$104,14,FALSE)*$W4461</f>
        <v>344.01251009498333</v>
      </c>
      <c r="V4461">
        <f>VLOOKUP($R4461,'[3]人物&amp;怪物成长分析'!$B$5:$S$104,17,FALSE)*$W4461</f>
        <v>6014.5511999999999</v>
      </c>
      <c r="W4461" s="1">
        <v>0.61</v>
      </c>
      <c r="X4461">
        <f t="shared" si="69"/>
        <v>4344.6296450820282</v>
      </c>
    </row>
    <row r="4462" spans="1:24" x14ac:dyDescent="0.15">
      <c r="A4462">
        <v>4461</v>
      </c>
      <c r="B4462">
        <v>47</v>
      </c>
      <c r="C4462">
        <v>75989.42872274456</v>
      </c>
      <c r="D4462">
        <v>3511.5299986214054</v>
      </c>
      <c r="E4462">
        <v>1560.6799993872914</v>
      </c>
      <c r="F4462">
        <v>8927.116399999999</v>
      </c>
      <c r="G4462" s="1">
        <v>0.57999999999999996</v>
      </c>
      <c r="H4462">
        <v>13376.408067502174</v>
      </c>
      <c r="Q4462">
        <v>4461</v>
      </c>
      <c r="R4462">
        <v>47</v>
      </c>
      <c r="S4462">
        <f>VLOOKUP($R4462,'[3]人物&amp;怪物成长分析'!$B$5:$S$104,12,FALSE)*$W4462</f>
        <v>75989.42872274456</v>
      </c>
      <c r="T4462">
        <f>VLOOKUP($R4462,'[3]人物&amp;怪物成长分析'!$B$5:$S$104,13,FALSE)*$W4462</f>
        <v>3511.5299986214054</v>
      </c>
      <c r="U4462">
        <f>VLOOKUP($R4462,'[3]人物&amp;怪物成长分析'!$B$5:$S$104,14,FALSE)*$W4462</f>
        <v>1560.6799993872914</v>
      </c>
      <c r="V4462">
        <f>VLOOKUP($R4462,'[3]人物&amp;怪物成长分析'!$B$5:$S$104,17,FALSE)*$W4462</f>
        <v>8927.116399999999</v>
      </c>
      <c r="W4462" s="1">
        <v>0.57999999999999996</v>
      </c>
      <c r="X4462">
        <f t="shared" si="69"/>
        <v>13376.408067502174</v>
      </c>
    </row>
    <row r="4463" spans="1:24" x14ac:dyDescent="0.15">
      <c r="A4463">
        <v>4462</v>
      </c>
      <c r="B4463">
        <v>42</v>
      </c>
      <c r="C4463">
        <v>65078.794711416762</v>
      </c>
      <c r="D4463">
        <v>3385.7722190769246</v>
      </c>
      <c r="E4463">
        <v>1504.787652923078</v>
      </c>
      <c r="F4463">
        <v>11148.704</v>
      </c>
      <c r="G4463" s="1">
        <v>0.8</v>
      </c>
      <c r="H4463">
        <v>13541.125224548006</v>
      </c>
      <c r="Q4463">
        <v>4462</v>
      </c>
      <c r="R4463">
        <v>42</v>
      </c>
      <c r="S4463">
        <f>VLOOKUP($R4463,'[3]人物&amp;怪物成长分析'!$B$5:$S$104,12,FALSE)*$W4463</f>
        <v>65078.794711416762</v>
      </c>
      <c r="T4463">
        <f>VLOOKUP($R4463,'[3]人物&amp;怪物成长分析'!$B$5:$S$104,13,FALSE)*$W4463</f>
        <v>3385.7722190769246</v>
      </c>
      <c r="U4463">
        <f>VLOOKUP($R4463,'[3]人物&amp;怪物成长分析'!$B$5:$S$104,14,FALSE)*$W4463</f>
        <v>1504.787652923078</v>
      </c>
      <c r="V4463">
        <f>VLOOKUP($R4463,'[3]人物&amp;怪物成长分析'!$B$5:$S$104,17,FALSE)*$W4463</f>
        <v>11148.704</v>
      </c>
      <c r="W4463" s="1">
        <v>0.8</v>
      </c>
      <c r="X4463">
        <f t="shared" si="69"/>
        <v>13541.125224548006</v>
      </c>
    </row>
    <row r="4464" spans="1:24" x14ac:dyDescent="0.15">
      <c r="A4464">
        <v>4463</v>
      </c>
      <c r="B4464">
        <v>38</v>
      </c>
      <c r="C4464">
        <v>33078.459593540865</v>
      </c>
      <c r="D4464">
        <v>1909.819501814047</v>
      </c>
      <c r="E4464">
        <v>848.80866747290986</v>
      </c>
      <c r="F4464">
        <v>7918.2183999999997</v>
      </c>
      <c r="G4464" s="1">
        <v>0.62</v>
      </c>
      <c r="H4464">
        <v>8128.75297083431</v>
      </c>
      <c r="Q4464">
        <v>4463</v>
      </c>
      <c r="R4464">
        <v>38</v>
      </c>
      <c r="S4464">
        <f>VLOOKUP($R4464,'[3]人物&amp;怪物成长分析'!$B$5:$S$104,12,FALSE)*$W4464</f>
        <v>33078.459593540865</v>
      </c>
      <c r="T4464">
        <f>VLOOKUP($R4464,'[3]人物&amp;怪物成长分析'!$B$5:$S$104,13,FALSE)*$W4464</f>
        <v>1909.819501814047</v>
      </c>
      <c r="U4464">
        <f>VLOOKUP($R4464,'[3]人物&amp;怪物成长分析'!$B$5:$S$104,14,FALSE)*$W4464</f>
        <v>848.80866747290986</v>
      </c>
      <c r="V4464">
        <f>VLOOKUP($R4464,'[3]人物&amp;怪物成长分析'!$B$5:$S$104,17,FALSE)*$W4464</f>
        <v>7918.2183999999997</v>
      </c>
      <c r="W4464" s="1">
        <v>0.62</v>
      </c>
      <c r="X4464">
        <f t="shared" si="69"/>
        <v>8128.75297083431</v>
      </c>
    </row>
    <row r="4465" spans="1:24" x14ac:dyDescent="0.15">
      <c r="A4465">
        <v>4464</v>
      </c>
      <c r="B4465">
        <v>29</v>
      </c>
      <c r="C4465">
        <v>11064.900102189134</v>
      </c>
      <c r="D4465">
        <v>731.22790946087002</v>
      </c>
      <c r="E4465">
        <v>324.99018198260893</v>
      </c>
      <c r="F4465">
        <v>5380.0618000000004</v>
      </c>
      <c r="G4465" s="1">
        <v>0.53</v>
      </c>
      <c r="H4465">
        <v>3993.6421290372532</v>
      </c>
      <c r="Q4465">
        <v>4464</v>
      </c>
      <c r="R4465">
        <v>29</v>
      </c>
      <c r="S4465">
        <f>VLOOKUP($R4465,'[3]人物&amp;怪物成长分析'!$B$5:$S$104,12,FALSE)*$W4465</f>
        <v>11064.900102189134</v>
      </c>
      <c r="T4465">
        <f>VLOOKUP($R4465,'[3]人物&amp;怪物成长分析'!$B$5:$S$104,13,FALSE)*$W4465</f>
        <v>731.22790946087002</v>
      </c>
      <c r="U4465">
        <f>VLOOKUP($R4465,'[3]人物&amp;怪物成长分析'!$B$5:$S$104,14,FALSE)*$W4465</f>
        <v>324.99018198260893</v>
      </c>
      <c r="V4465">
        <f>VLOOKUP($R4465,'[3]人物&amp;怪物成长分析'!$B$5:$S$104,17,FALSE)*$W4465</f>
        <v>5380.0618000000004</v>
      </c>
      <c r="W4465" s="1">
        <v>0.53</v>
      </c>
      <c r="X4465">
        <f t="shared" si="69"/>
        <v>3993.6421290372532</v>
      </c>
    </row>
    <row r="4466" spans="1:24" x14ac:dyDescent="0.15">
      <c r="A4466">
        <v>4465</v>
      </c>
      <c r="B4466">
        <v>45</v>
      </c>
      <c r="C4466">
        <v>80710.060272213741</v>
      </c>
      <c r="D4466">
        <v>3905.2149929398001</v>
      </c>
      <c r="E4466">
        <v>1735.6511079732447</v>
      </c>
      <c r="F4466">
        <v>10958.882</v>
      </c>
      <c r="G4466" s="1">
        <v>0.74</v>
      </c>
      <c r="H4466">
        <v>15114.346070161911</v>
      </c>
      <c r="Q4466">
        <v>4465</v>
      </c>
      <c r="R4466">
        <v>45</v>
      </c>
      <c r="S4466">
        <f>VLOOKUP($R4466,'[3]人物&amp;怪物成长分析'!$B$5:$S$104,12,FALSE)*$W4466</f>
        <v>80710.060272213741</v>
      </c>
      <c r="T4466">
        <f>VLOOKUP($R4466,'[3]人物&amp;怪物成长分析'!$B$5:$S$104,13,FALSE)*$W4466</f>
        <v>3905.2149929398001</v>
      </c>
      <c r="U4466">
        <f>VLOOKUP($R4466,'[3]人物&amp;怪物成长分析'!$B$5:$S$104,14,FALSE)*$W4466</f>
        <v>1735.6511079732447</v>
      </c>
      <c r="V4466">
        <f>VLOOKUP($R4466,'[3]人物&amp;怪物成长分析'!$B$5:$S$104,17,FALSE)*$W4466</f>
        <v>10958.882</v>
      </c>
      <c r="W4466" s="1">
        <v>0.74</v>
      </c>
      <c r="X4466">
        <f t="shared" si="69"/>
        <v>15114.346070161911</v>
      </c>
    </row>
    <row r="4467" spans="1:24" x14ac:dyDescent="0.15">
      <c r="A4467">
        <v>4466</v>
      </c>
      <c r="B4467">
        <v>31</v>
      </c>
      <c r="C4467">
        <v>8376.2312100923118</v>
      </c>
      <c r="D4467">
        <v>535.40311724307708</v>
      </c>
      <c r="E4467">
        <v>237.95694099692315</v>
      </c>
      <c r="F4467">
        <v>3434.6687999999999</v>
      </c>
      <c r="G4467" s="1">
        <v>0.32</v>
      </c>
      <c r="H4467">
        <v>2731.4360383724311</v>
      </c>
      <c r="Q4467">
        <v>4466</v>
      </c>
      <c r="R4467">
        <v>31</v>
      </c>
      <c r="S4467">
        <f>VLOOKUP($R4467,'[3]人物&amp;怪物成长分析'!$B$5:$S$104,12,FALSE)*$W4467</f>
        <v>8376.2312100923118</v>
      </c>
      <c r="T4467">
        <f>VLOOKUP($R4467,'[3]人物&amp;怪物成长分析'!$B$5:$S$104,13,FALSE)*$W4467</f>
        <v>535.40311724307708</v>
      </c>
      <c r="U4467">
        <f>VLOOKUP($R4467,'[3]人物&amp;怪物成长分析'!$B$5:$S$104,14,FALSE)*$W4467</f>
        <v>237.95694099692315</v>
      </c>
      <c r="V4467">
        <f>VLOOKUP($R4467,'[3]人物&amp;怪物成长分析'!$B$5:$S$104,17,FALSE)*$W4467</f>
        <v>3434.6687999999999</v>
      </c>
      <c r="W4467" s="1">
        <v>0.32</v>
      </c>
      <c r="X4467">
        <f t="shared" si="69"/>
        <v>2731.4360383724311</v>
      </c>
    </row>
    <row r="4468" spans="1:24" x14ac:dyDescent="0.15">
      <c r="A4468">
        <v>4467</v>
      </c>
      <c r="B4468">
        <v>20</v>
      </c>
      <c r="C4468">
        <v>4353.2452173913052</v>
      </c>
      <c r="D4468">
        <v>364.45773913043485</v>
      </c>
      <c r="E4468">
        <v>161.9812173913044</v>
      </c>
      <c r="F4468">
        <v>4518.4799999999996</v>
      </c>
      <c r="G4468" s="1">
        <v>0.6</v>
      </c>
      <c r="H4468">
        <v>2684.2223582608694</v>
      </c>
      <c r="Q4468">
        <v>4467</v>
      </c>
      <c r="R4468">
        <v>20</v>
      </c>
      <c r="S4468">
        <f>VLOOKUP($R4468,'[3]人物&amp;怪物成长分析'!$B$5:$S$104,12,FALSE)*$W4468</f>
        <v>4353.2452173913052</v>
      </c>
      <c r="T4468">
        <f>VLOOKUP($R4468,'[3]人物&amp;怪物成长分析'!$B$5:$S$104,13,FALSE)*$W4468</f>
        <v>364.45773913043485</v>
      </c>
      <c r="U4468">
        <f>VLOOKUP($R4468,'[3]人物&amp;怪物成长分析'!$B$5:$S$104,14,FALSE)*$W4468</f>
        <v>161.9812173913044</v>
      </c>
      <c r="V4468">
        <f>VLOOKUP($R4468,'[3]人物&amp;怪物成长分析'!$B$5:$S$104,17,FALSE)*$W4468</f>
        <v>4518.4799999999996</v>
      </c>
      <c r="W4468" s="1">
        <v>0.6</v>
      </c>
      <c r="X4468">
        <f t="shared" si="69"/>
        <v>2684.2223582608694</v>
      </c>
    </row>
    <row r="4469" spans="1:24" x14ac:dyDescent="0.15">
      <c r="A4469">
        <v>4468</v>
      </c>
      <c r="B4469">
        <v>19</v>
      </c>
      <c r="C4469">
        <v>4167.4760378804349</v>
      </c>
      <c r="D4469">
        <v>359.56653652173924</v>
      </c>
      <c r="E4469">
        <v>159.80734956521746</v>
      </c>
      <c r="F4469">
        <v>4705.7790000000005</v>
      </c>
      <c r="G4469" s="1">
        <v>0.65</v>
      </c>
      <c r="H4469">
        <v>2743.2453451226093</v>
      </c>
      <c r="Q4469">
        <v>4468</v>
      </c>
      <c r="R4469">
        <v>19</v>
      </c>
      <c r="S4469">
        <f>VLOOKUP($R4469,'[3]人物&amp;怪物成长分析'!$B$5:$S$104,12,FALSE)*$W4469</f>
        <v>4167.4760378804349</v>
      </c>
      <c r="T4469">
        <f>VLOOKUP($R4469,'[3]人物&amp;怪物成长分析'!$B$5:$S$104,13,FALSE)*$W4469</f>
        <v>359.56653652173924</v>
      </c>
      <c r="U4469">
        <f>VLOOKUP($R4469,'[3]人物&amp;怪物成长分析'!$B$5:$S$104,14,FALSE)*$W4469</f>
        <v>159.80734956521746</v>
      </c>
      <c r="V4469">
        <f>VLOOKUP($R4469,'[3]人物&amp;怪物成长分析'!$B$5:$S$104,17,FALSE)*$W4469</f>
        <v>4705.7790000000005</v>
      </c>
      <c r="W4469" s="1">
        <v>0.65</v>
      </c>
      <c r="X4469">
        <f t="shared" si="69"/>
        <v>2743.2453451226093</v>
      </c>
    </row>
    <row r="4470" spans="1:24" x14ac:dyDescent="0.15">
      <c r="A4470">
        <v>4469</v>
      </c>
      <c r="B4470">
        <v>25</v>
      </c>
      <c r="C4470">
        <v>7376.2455225752537</v>
      </c>
      <c r="D4470">
        <v>537.81233177257559</v>
      </c>
      <c r="E4470">
        <v>239.02770301003358</v>
      </c>
      <c r="F4470">
        <v>5032.4400000000005</v>
      </c>
      <c r="G4470" s="1">
        <v>0.56000000000000005</v>
      </c>
      <c r="H4470">
        <v>3339.5033468227434</v>
      </c>
      <c r="Q4470">
        <v>4469</v>
      </c>
      <c r="R4470">
        <v>25</v>
      </c>
      <c r="S4470">
        <f>VLOOKUP($R4470,'[3]人物&amp;怪物成长分析'!$B$5:$S$104,12,FALSE)*$W4470</f>
        <v>7376.2455225752537</v>
      </c>
      <c r="T4470">
        <f>VLOOKUP($R4470,'[3]人物&amp;怪物成长分析'!$B$5:$S$104,13,FALSE)*$W4470</f>
        <v>537.81233177257559</v>
      </c>
      <c r="U4470">
        <f>VLOOKUP($R4470,'[3]人物&amp;怪物成长分析'!$B$5:$S$104,14,FALSE)*$W4470</f>
        <v>239.02770301003358</v>
      </c>
      <c r="V4470">
        <f>VLOOKUP($R4470,'[3]人物&amp;怪物成长分析'!$B$5:$S$104,17,FALSE)*$W4470</f>
        <v>5032.4400000000005</v>
      </c>
      <c r="W4470" s="1">
        <v>0.56000000000000005</v>
      </c>
      <c r="X4470">
        <f t="shared" si="69"/>
        <v>3339.5033468227434</v>
      </c>
    </row>
    <row r="4471" spans="1:24" x14ac:dyDescent="0.15">
      <c r="A4471">
        <v>4470</v>
      </c>
      <c r="B4471">
        <v>23</v>
      </c>
      <c r="C4471">
        <v>7689.2538643093667</v>
      </c>
      <c r="D4471">
        <v>591.16527307023432</v>
      </c>
      <c r="E4471">
        <v>262.7401213645486</v>
      </c>
      <c r="F4471">
        <v>6219.1227999999992</v>
      </c>
      <c r="G4471" s="1">
        <v>0.74</v>
      </c>
      <c r="H4471">
        <v>3931.1727612085883</v>
      </c>
      <c r="Q4471">
        <v>4470</v>
      </c>
      <c r="R4471">
        <v>23</v>
      </c>
      <c r="S4471">
        <f>VLOOKUP($R4471,'[3]人物&amp;怪物成长分析'!$B$5:$S$104,12,FALSE)*$W4471</f>
        <v>7689.2538643093667</v>
      </c>
      <c r="T4471">
        <f>VLOOKUP($R4471,'[3]人物&amp;怪物成长分析'!$B$5:$S$104,13,FALSE)*$W4471</f>
        <v>591.16527307023432</v>
      </c>
      <c r="U4471">
        <f>VLOOKUP($R4471,'[3]人物&amp;怪物成长分析'!$B$5:$S$104,14,FALSE)*$W4471</f>
        <v>262.7401213645486</v>
      </c>
      <c r="V4471">
        <f>VLOOKUP($R4471,'[3]人物&amp;怪物成长分析'!$B$5:$S$104,17,FALSE)*$W4471</f>
        <v>6219.1227999999992</v>
      </c>
      <c r="W4471" s="1">
        <v>0.74</v>
      </c>
      <c r="X4471">
        <f t="shared" si="69"/>
        <v>3931.1727612085883</v>
      </c>
    </row>
    <row r="4472" spans="1:24" x14ac:dyDescent="0.15">
      <c r="A4472">
        <v>4471</v>
      </c>
      <c r="B4472">
        <v>25</v>
      </c>
      <c r="C4472">
        <v>5927.3401520693997</v>
      </c>
      <c r="D4472">
        <v>432.17062374581963</v>
      </c>
      <c r="E4472">
        <v>192.07583277591982</v>
      </c>
      <c r="F4472">
        <v>4043.9250000000002</v>
      </c>
      <c r="G4472" s="1">
        <v>0.45</v>
      </c>
      <c r="H4472">
        <v>2683.5294751254182</v>
      </c>
      <c r="Q4472">
        <v>4471</v>
      </c>
      <c r="R4472">
        <v>25</v>
      </c>
      <c r="S4472">
        <f>VLOOKUP($R4472,'[3]人物&amp;怪物成长分析'!$B$5:$S$104,12,FALSE)*$W4472</f>
        <v>5927.3401520693997</v>
      </c>
      <c r="T4472">
        <f>VLOOKUP($R4472,'[3]人物&amp;怪物成长分析'!$B$5:$S$104,13,FALSE)*$W4472</f>
        <v>432.17062374581963</v>
      </c>
      <c r="U4472">
        <f>VLOOKUP($R4472,'[3]人物&amp;怪物成长分析'!$B$5:$S$104,14,FALSE)*$W4472</f>
        <v>192.07583277591982</v>
      </c>
      <c r="V4472">
        <f>VLOOKUP($R4472,'[3]人物&amp;怪物成长分析'!$B$5:$S$104,17,FALSE)*$W4472</f>
        <v>4043.9250000000002</v>
      </c>
      <c r="W4472" s="1">
        <v>0.45</v>
      </c>
      <c r="X4472">
        <f t="shared" si="69"/>
        <v>2683.5294751254182</v>
      </c>
    </row>
    <row r="4473" spans="1:24" x14ac:dyDescent="0.15">
      <c r="A4473">
        <v>4472</v>
      </c>
      <c r="B4473">
        <v>46</v>
      </c>
      <c r="C4473">
        <v>73001.228015418892</v>
      </c>
      <c r="D4473">
        <v>3451.1414426199344</v>
      </c>
      <c r="E4473">
        <v>1533.8406411644155</v>
      </c>
      <c r="F4473">
        <v>9211.268399999999</v>
      </c>
      <c r="G4473" s="1">
        <v>0.61</v>
      </c>
      <c r="H4473">
        <v>13244.234952481327</v>
      </c>
      <c r="Q4473">
        <v>4472</v>
      </c>
      <c r="R4473">
        <v>46</v>
      </c>
      <c r="S4473">
        <f>VLOOKUP($R4473,'[3]人物&amp;怪物成长分析'!$B$5:$S$104,12,FALSE)*$W4473</f>
        <v>73001.228015418892</v>
      </c>
      <c r="T4473">
        <f>VLOOKUP($R4473,'[3]人物&amp;怪物成长分析'!$B$5:$S$104,13,FALSE)*$W4473</f>
        <v>3451.1414426199344</v>
      </c>
      <c r="U4473">
        <f>VLOOKUP($R4473,'[3]人物&amp;怪物成长分析'!$B$5:$S$104,14,FALSE)*$W4473</f>
        <v>1533.8406411644155</v>
      </c>
      <c r="V4473">
        <f>VLOOKUP($R4473,'[3]人物&amp;怪物成长分析'!$B$5:$S$104,17,FALSE)*$W4473</f>
        <v>9211.268399999999</v>
      </c>
      <c r="W4473" s="1">
        <v>0.61</v>
      </c>
      <c r="X4473">
        <f t="shared" si="69"/>
        <v>13244.234952481327</v>
      </c>
    </row>
    <row r="4474" spans="1:24" x14ac:dyDescent="0.15">
      <c r="A4474">
        <v>4473</v>
      </c>
      <c r="B4474">
        <v>33</v>
      </c>
      <c r="C4474">
        <v>20334.610405617907</v>
      </c>
      <c r="D4474">
        <v>1274.8597543429773</v>
      </c>
      <c r="E4474">
        <v>566.60433526354552</v>
      </c>
      <c r="F4474">
        <v>7128.8405999999995</v>
      </c>
      <c r="G4474" s="1">
        <v>0.63</v>
      </c>
      <c r="H4474">
        <v>6094.3851717974876</v>
      </c>
      <c r="Q4474">
        <v>4473</v>
      </c>
      <c r="R4474">
        <v>33</v>
      </c>
      <c r="S4474">
        <f>VLOOKUP($R4474,'[3]人物&amp;怪物成长分析'!$B$5:$S$104,12,FALSE)*$W4474</f>
        <v>20334.610405617907</v>
      </c>
      <c r="T4474">
        <f>VLOOKUP($R4474,'[3]人物&amp;怪物成长分析'!$B$5:$S$104,13,FALSE)*$W4474</f>
        <v>1274.8597543429773</v>
      </c>
      <c r="U4474">
        <f>VLOOKUP($R4474,'[3]人物&amp;怪物成长分析'!$B$5:$S$104,14,FALSE)*$W4474</f>
        <v>566.60433526354552</v>
      </c>
      <c r="V4474">
        <f>VLOOKUP($R4474,'[3]人物&amp;怪物成长分析'!$B$5:$S$104,17,FALSE)*$W4474</f>
        <v>7128.8405999999995</v>
      </c>
      <c r="W4474" s="1">
        <v>0.63</v>
      </c>
      <c r="X4474">
        <f t="shared" si="69"/>
        <v>6094.3851717974876</v>
      </c>
    </row>
    <row r="4475" spans="1:24" x14ac:dyDescent="0.15">
      <c r="A4475">
        <v>4474</v>
      </c>
      <c r="B4475">
        <v>20</v>
      </c>
      <c r="C4475">
        <v>5296.4483478260872</v>
      </c>
      <c r="D4475">
        <v>443.42358260869571</v>
      </c>
      <c r="E4475">
        <v>197.07714782608701</v>
      </c>
      <c r="F4475">
        <v>5497.4839999999995</v>
      </c>
      <c r="G4475" s="1">
        <v>0.73</v>
      </c>
      <c r="H4475">
        <v>3265.8038692173914</v>
      </c>
      <c r="Q4475">
        <v>4474</v>
      </c>
      <c r="R4475">
        <v>20</v>
      </c>
      <c r="S4475">
        <f>VLOOKUP($R4475,'[3]人物&amp;怪物成长分析'!$B$5:$S$104,12,FALSE)*$W4475</f>
        <v>5296.4483478260872</v>
      </c>
      <c r="T4475">
        <f>VLOOKUP($R4475,'[3]人物&amp;怪物成长分析'!$B$5:$S$104,13,FALSE)*$W4475</f>
        <v>443.42358260869571</v>
      </c>
      <c r="U4475">
        <f>VLOOKUP($R4475,'[3]人物&amp;怪物成长分析'!$B$5:$S$104,14,FALSE)*$W4475</f>
        <v>197.07714782608701</v>
      </c>
      <c r="V4475">
        <f>VLOOKUP($R4475,'[3]人物&amp;怪物成长分析'!$B$5:$S$104,17,FALSE)*$W4475</f>
        <v>5497.4839999999995</v>
      </c>
      <c r="W4475" s="1">
        <v>0.73</v>
      </c>
      <c r="X4475">
        <f t="shared" si="69"/>
        <v>3265.8038692173914</v>
      </c>
    </row>
    <row r="4476" spans="1:24" x14ac:dyDescent="0.15">
      <c r="A4476">
        <v>4475</v>
      </c>
      <c r="B4476">
        <v>36</v>
      </c>
      <c r="C4476">
        <v>16344.936127914385</v>
      </c>
      <c r="D4476">
        <v>997.71140086796004</v>
      </c>
      <c r="E4476">
        <v>443.42728927464896</v>
      </c>
      <c r="F4476">
        <v>4631.8351999999995</v>
      </c>
      <c r="G4476" s="1">
        <v>0.38</v>
      </c>
      <c r="H4476">
        <v>4403.7121239110211</v>
      </c>
      <c r="Q4476">
        <v>4475</v>
      </c>
      <c r="R4476">
        <v>36</v>
      </c>
      <c r="S4476">
        <f>VLOOKUP($R4476,'[3]人物&amp;怪物成长分析'!$B$5:$S$104,12,FALSE)*$W4476</f>
        <v>16344.936127914385</v>
      </c>
      <c r="T4476">
        <f>VLOOKUP($R4476,'[3]人物&amp;怪物成长分析'!$B$5:$S$104,13,FALSE)*$W4476</f>
        <v>997.71140086796004</v>
      </c>
      <c r="U4476">
        <f>VLOOKUP($R4476,'[3]人物&amp;怪物成长分析'!$B$5:$S$104,14,FALSE)*$W4476</f>
        <v>443.42728927464896</v>
      </c>
      <c r="V4476">
        <f>VLOOKUP($R4476,'[3]人物&amp;怪物成长分析'!$B$5:$S$104,17,FALSE)*$W4476</f>
        <v>4631.8351999999995</v>
      </c>
      <c r="W4476" s="1">
        <v>0.38</v>
      </c>
      <c r="X4476">
        <f t="shared" si="69"/>
        <v>4403.7121239110211</v>
      </c>
    </row>
    <row r="4477" spans="1:24" x14ac:dyDescent="0.15">
      <c r="A4477">
        <v>4476</v>
      </c>
      <c r="B4477">
        <v>29</v>
      </c>
      <c r="C4477">
        <v>12108.758602395656</v>
      </c>
      <c r="D4477">
        <v>800.21167450434814</v>
      </c>
      <c r="E4477">
        <v>355.64963311304371</v>
      </c>
      <c r="F4477">
        <v>5887.6147999999994</v>
      </c>
      <c r="G4477" s="1">
        <v>0.57999999999999996</v>
      </c>
      <c r="H4477">
        <v>4370.4008204558613</v>
      </c>
      <c r="Q4477">
        <v>4476</v>
      </c>
      <c r="R4477">
        <v>29</v>
      </c>
      <c r="S4477">
        <f>VLOOKUP($R4477,'[3]人物&amp;怪物成长分析'!$B$5:$S$104,12,FALSE)*$W4477</f>
        <v>12108.758602395656</v>
      </c>
      <c r="T4477">
        <f>VLOOKUP($R4477,'[3]人物&amp;怪物成长分析'!$B$5:$S$104,13,FALSE)*$W4477</f>
        <v>800.21167450434814</v>
      </c>
      <c r="U4477">
        <f>VLOOKUP($R4477,'[3]人物&amp;怪物成长分析'!$B$5:$S$104,14,FALSE)*$W4477</f>
        <v>355.64963311304371</v>
      </c>
      <c r="V4477">
        <f>VLOOKUP($R4477,'[3]人物&amp;怪物成长分析'!$B$5:$S$104,17,FALSE)*$W4477</f>
        <v>5887.6147999999994</v>
      </c>
      <c r="W4477" s="1">
        <v>0.57999999999999996</v>
      </c>
      <c r="X4477">
        <f t="shared" si="69"/>
        <v>4370.4008204558613</v>
      </c>
    </row>
    <row r="4478" spans="1:24" x14ac:dyDescent="0.15">
      <c r="A4478">
        <v>4477</v>
      </c>
      <c r="B4478">
        <v>30</v>
      </c>
      <c r="C4478">
        <v>14762.188675008367</v>
      </c>
      <c r="D4478">
        <v>953.25343910367951</v>
      </c>
      <c r="E4478">
        <v>423.66819515719089</v>
      </c>
      <c r="F4478">
        <v>6578.5859999999993</v>
      </c>
      <c r="G4478" s="1">
        <v>0.63</v>
      </c>
      <c r="H4478">
        <v>5044.954105513445</v>
      </c>
      <c r="Q4478">
        <v>4477</v>
      </c>
      <c r="R4478">
        <v>30</v>
      </c>
      <c r="S4478">
        <f>VLOOKUP($R4478,'[3]人物&amp;怪物成长分析'!$B$5:$S$104,12,FALSE)*$W4478</f>
        <v>14762.188675008367</v>
      </c>
      <c r="T4478">
        <f>VLOOKUP($R4478,'[3]人物&amp;怪物成长分析'!$B$5:$S$104,13,FALSE)*$W4478</f>
        <v>953.25343910367951</v>
      </c>
      <c r="U4478">
        <f>VLOOKUP($R4478,'[3]人物&amp;怪物成长分析'!$B$5:$S$104,14,FALSE)*$W4478</f>
        <v>423.66819515719089</v>
      </c>
      <c r="V4478">
        <f>VLOOKUP($R4478,'[3]人物&amp;怪物成长分析'!$B$5:$S$104,17,FALSE)*$W4478</f>
        <v>6578.5859999999993</v>
      </c>
      <c r="W4478" s="1">
        <v>0.63</v>
      </c>
      <c r="X4478">
        <f t="shared" si="69"/>
        <v>5044.954105513445</v>
      </c>
    </row>
    <row r="4479" spans="1:24" x14ac:dyDescent="0.15">
      <c r="A4479">
        <v>4478</v>
      </c>
      <c r="B4479">
        <v>38</v>
      </c>
      <c r="C4479">
        <v>23475.035840577391</v>
      </c>
      <c r="D4479">
        <v>1355.3557754809367</v>
      </c>
      <c r="E4479">
        <v>602.38034465819408</v>
      </c>
      <c r="F4479">
        <v>5619.3807999999999</v>
      </c>
      <c r="G4479" s="1">
        <v>0.44</v>
      </c>
      <c r="H4479">
        <v>5768.7924309146711</v>
      </c>
      <c r="Q4479">
        <v>4478</v>
      </c>
      <c r="R4479">
        <v>38</v>
      </c>
      <c r="S4479">
        <f>VLOOKUP($R4479,'[3]人物&amp;怪物成长分析'!$B$5:$S$104,12,FALSE)*$W4479</f>
        <v>23475.035840577391</v>
      </c>
      <c r="T4479">
        <f>VLOOKUP($R4479,'[3]人物&amp;怪物成长分析'!$B$5:$S$104,13,FALSE)*$W4479</f>
        <v>1355.3557754809367</v>
      </c>
      <c r="U4479">
        <f>VLOOKUP($R4479,'[3]人物&amp;怪物成长分析'!$B$5:$S$104,14,FALSE)*$W4479</f>
        <v>602.38034465819408</v>
      </c>
      <c r="V4479">
        <f>VLOOKUP($R4479,'[3]人物&amp;怪物成长分析'!$B$5:$S$104,17,FALSE)*$W4479</f>
        <v>5619.3807999999999</v>
      </c>
      <c r="W4479" s="1">
        <v>0.44</v>
      </c>
      <c r="X4479">
        <f t="shared" si="69"/>
        <v>5768.7924309146711</v>
      </c>
    </row>
    <row r="4480" spans="1:24" x14ac:dyDescent="0.15">
      <c r="A4480">
        <v>4479</v>
      </c>
      <c r="B4480">
        <v>23</v>
      </c>
      <c r="C4480">
        <v>8208.7980443302695</v>
      </c>
      <c r="D4480">
        <v>631.10887260200695</v>
      </c>
      <c r="E4480">
        <v>280.49283226755864</v>
      </c>
      <c r="F4480">
        <v>6639.3337999999994</v>
      </c>
      <c r="G4480" s="1">
        <v>0.79</v>
      </c>
      <c r="H4480">
        <v>4196.7925423713314</v>
      </c>
      <c r="Q4480">
        <v>4479</v>
      </c>
      <c r="R4480">
        <v>23</v>
      </c>
      <c r="S4480">
        <f>VLOOKUP($R4480,'[3]人物&amp;怪物成长分析'!$B$5:$S$104,12,FALSE)*$W4480</f>
        <v>8208.7980443302695</v>
      </c>
      <c r="T4480">
        <f>VLOOKUP($R4480,'[3]人物&amp;怪物成长分析'!$B$5:$S$104,13,FALSE)*$W4480</f>
        <v>631.10887260200695</v>
      </c>
      <c r="U4480">
        <f>VLOOKUP($R4480,'[3]人物&amp;怪物成长分析'!$B$5:$S$104,14,FALSE)*$W4480</f>
        <v>280.49283226755864</v>
      </c>
      <c r="V4480">
        <f>VLOOKUP($R4480,'[3]人物&amp;怪物成长分析'!$B$5:$S$104,17,FALSE)*$W4480</f>
        <v>6639.3337999999994</v>
      </c>
      <c r="W4480" s="1">
        <v>0.79</v>
      </c>
      <c r="X4480">
        <f t="shared" si="69"/>
        <v>4196.7925423713314</v>
      </c>
    </row>
    <row r="4481" spans="1:24" x14ac:dyDescent="0.15">
      <c r="A4481">
        <v>4480</v>
      </c>
      <c r="B4481">
        <v>22</v>
      </c>
      <c r="C4481">
        <v>4482.2835046956525</v>
      </c>
      <c r="D4481">
        <v>354.25292243478265</v>
      </c>
      <c r="E4481">
        <v>157.44574330434787</v>
      </c>
      <c r="F4481">
        <v>3975.4092000000001</v>
      </c>
      <c r="G4481" s="1">
        <v>0.49</v>
      </c>
      <c r="H4481">
        <v>2451.1549607123479</v>
      </c>
      <c r="Q4481">
        <v>4480</v>
      </c>
      <c r="R4481">
        <v>22</v>
      </c>
      <c r="S4481">
        <f>VLOOKUP($R4481,'[3]人物&amp;怪物成长分析'!$B$5:$S$104,12,FALSE)*$W4481</f>
        <v>4482.2835046956525</v>
      </c>
      <c r="T4481">
        <f>VLOOKUP($R4481,'[3]人物&amp;怪物成长分析'!$B$5:$S$104,13,FALSE)*$W4481</f>
        <v>354.25292243478265</v>
      </c>
      <c r="U4481">
        <f>VLOOKUP($R4481,'[3]人物&amp;怪物成长分析'!$B$5:$S$104,14,FALSE)*$W4481</f>
        <v>157.44574330434787</v>
      </c>
      <c r="V4481">
        <f>VLOOKUP($R4481,'[3]人物&amp;怪物成长分析'!$B$5:$S$104,17,FALSE)*$W4481</f>
        <v>3975.4092000000001</v>
      </c>
      <c r="W4481" s="1">
        <v>0.49</v>
      </c>
      <c r="X4481">
        <f t="shared" si="69"/>
        <v>2451.1549607123479</v>
      </c>
    </row>
    <row r="4482" spans="1:24" x14ac:dyDescent="0.15">
      <c r="A4482">
        <v>4481</v>
      </c>
      <c r="B4482">
        <v>21</v>
      </c>
      <c r="C4482">
        <v>4001.6258782500017</v>
      </c>
      <c r="D4482">
        <v>325.37217756521756</v>
      </c>
      <c r="E4482">
        <v>144.60985669565224</v>
      </c>
      <c r="F4482">
        <v>3832.7505999999998</v>
      </c>
      <c r="G4482" s="1">
        <v>0.49</v>
      </c>
      <c r="H4482">
        <v>2319.8187280690436</v>
      </c>
      <c r="Q4482">
        <v>4481</v>
      </c>
      <c r="R4482">
        <v>21</v>
      </c>
      <c r="S4482">
        <f>VLOOKUP($R4482,'[3]人物&amp;怪物成长分析'!$B$5:$S$104,12,FALSE)*$W4482</f>
        <v>4001.6258782500017</v>
      </c>
      <c r="T4482">
        <f>VLOOKUP($R4482,'[3]人物&amp;怪物成长分析'!$B$5:$S$104,13,FALSE)*$W4482</f>
        <v>325.37217756521756</v>
      </c>
      <c r="U4482">
        <f>VLOOKUP($R4482,'[3]人物&amp;怪物成长分析'!$B$5:$S$104,14,FALSE)*$W4482</f>
        <v>144.60985669565224</v>
      </c>
      <c r="V4482">
        <f>VLOOKUP($R4482,'[3]人物&amp;怪物成长分析'!$B$5:$S$104,17,FALSE)*$W4482</f>
        <v>3832.7505999999998</v>
      </c>
      <c r="W4482" s="1">
        <v>0.49</v>
      </c>
      <c r="X4482">
        <f t="shared" si="69"/>
        <v>2319.8187280690436</v>
      </c>
    </row>
    <row r="4483" spans="1:24" x14ac:dyDescent="0.15">
      <c r="A4483">
        <v>4482</v>
      </c>
      <c r="B4483">
        <v>24</v>
      </c>
      <c r="C4483">
        <v>7625.2729234782628</v>
      </c>
      <c r="D4483">
        <v>570.70649739130442</v>
      </c>
      <c r="E4483">
        <v>253.64733217391307</v>
      </c>
      <c r="F4483">
        <v>5651.9840000000004</v>
      </c>
      <c r="G4483" s="1">
        <v>0.65</v>
      </c>
      <c r="H4483">
        <v>3661.2471678052175</v>
      </c>
      <c r="Q4483">
        <v>4482</v>
      </c>
      <c r="R4483">
        <v>24</v>
      </c>
      <c r="S4483">
        <f>VLOOKUP($R4483,'[3]人物&amp;怪物成长分析'!$B$5:$S$104,12,FALSE)*$W4483</f>
        <v>7625.2729234782628</v>
      </c>
      <c r="T4483">
        <f>VLOOKUP($R4483,'[3]人物&amp;怪物成长分析'!$B$5:$S$104,13,FALSE)*$W4483</f>
        <v>570.70649739130442</v>
      </c>
      <c r="U4483">
        <f>VLOOKUP($R4483,'[3]人物&amp;怪物成长分析'!$B$5:$S$104,14,FALSE)*$W4483</f>
        <v>253.64733217391307</v>
      </c>
      <c r="V4483">
        <f>VLOOKUP($R4483,'[3]人物&amp;怪物成长分析'!$B$5:$S$104,17,FALSE)*$W4483</f>
        <v>5651.9840000000004</v>
      </c>
      <c r="W4483" s="1">
        <v>0.65</v>
      </c>
      <c r="X4483">
        <f t="shared" ref="X4483:X4546" si="70">SUMPRODUCT(S4483:V4483,$M$6:$P$6)*1.2</f>
        <v>3661.2471678052175</v>
      </c>
    </row>
    <row r="4484" spans="1:24" x14ac:dyDescent="0.15">
      <c r="A4484">
        <v>4483</v>
      </c>
      <c r="B4484">
        <v>46</v>
      </c>
      <c r="C4484">
        <v>84968.642444176076</v>
      </c>
      <c r="D4484">
        <v>4016.9023348527103</v>
      </c>
      <c r="E4484">
        <v>1785.2899266012048</v>
      </c>
      <c r="F4484">
        <v>10721.312399999999</v>
      </c>
      <c r="G4484" s="1">
        <v>0.71</v>
      </c>
      <c r="H4484">
        <v>15415.421010265149</v>
      </c>
      <c r="Q4484">
        <v>4483</v>
      </c>
      <c r="R4484">
        <v>46</v>
      </c>
      <c r="S4484">
        <f>VLOOKUP($R4484,'[3]人物&amp;怪物成长分析'!$B$5:$S$104,12,FALSE)*$W4484</f>
        <v>84968.642444176076</v>
      </c>
      <c r="T4484">
        <f>VLOOKUP($R4484,'[3]人物&amp;怪物成长分析'!$B$5:$S$104,13,FALSE)*$W4484</f>
        <v>4016.9023348527103</v>
      </c>
      <c r="U4484">
        <f>VLOOKUP($R4484,'[3]人物&amp;怪物成长分析'!$B$5:$S$104,14,FALSE)*$W4484</f>
        <v>1785.2899266012048</v>
      </c>
      <c r="V4484">
        <f>VLOOKUP($R4484,'[3]人物&amp;怪物成长分析'!$B$5:$S$104,17,FALSE)*$W4484</f>
        <v>10721.312399999999</v>
      </c>
      <c r="W4484" s="1">
        <v>0.71</v>
      </c>
      <c r="X4484">
        <f t="shared" si="70"/>
        <v>15415.421010265149</v>
      </c>
    </row>
    <row r="4485" spans="1:24" x14ac:dyDescent="0.15">
      <c r="A4485">
        <v>4484</v>
      </c>
      <c r="B4485">
        <v>46</v>
      </c>
      <c r="C4485">
        <v>74197.96945829461</v>
      </c>
      <c r="D4485">
        <v>3507.7175318432119</v>
      </c>
      <c r="E4485">
        <v>1558.9855697080945</v>
      </c>
      <c r="F4485">
        <v>9362.2727999999988</v>
      </c>
      <c r="G4485" s="1">
        <v>0.62</v>
      </c>
      <c r="H4485">
        <v>13461.353558259709</v>
      </c>
      <c r="Q4485">
        <v>4484</v>
      </c>
      <c r="R4485">
        <v>46</v>
      </c>
      <c r="S4485">
        <f>VLOOKUP($R4485,'[3]人物&amp;怪物成长分析'!$B$5:$S$104,12,FALSE)*$W4485</f>
        <v>74197.96945829461</v>
      </c>
      <c r="T4485">
        <f>VLOOKUP($R4485,'[3]人物&amp;怪物成长分析'!$B$5:$S$104,13,FALSE)*$W4485</f>
        <v>3507.7175318432119</v>
      </c>
      <c r="U4485">
        <f>VLOOKUP($R4485,'[3]人物&amp;怪物成长分析'!$B$5:$S$104,14,FALSE)*$W4485</f>
        <v>1558.9855697080945</v>
      </c>
      <c r="V4485">
        <f>VLOOKUP($R4485,'[3]人物&amp;怪物成长分析'!$B$5:$S$104,17,FALSE)*$W4485</f>
        <v>9362.2727999999988</v>
      </c>
      <c r="W4485" s="1">
        <v>0.62</v>
      </c>
      <c r="X4485">
        <f t="shared" si="70"/>
        <v>13461.353558259709</v>
      </c>
    </row>
    <row r="4486" spans="1:24" x14ac:dyDescent="0.15">
      <c r="A4486">
        <v>4485</v>
      </c>
      <c r="B4486">
        <v>38</v>
      </c>
      <c r="C4486">
        <v>25075.606466071302</v>
      </c>
      <c r="D4486">
        <v>1447.766396536455</v>
      </c>
      <c r="E4486">
        <v>643.45173179398</v>
      </c>
      <c r="F4486">
        <v>6002.5203999999994</v>
      </c>
      <c r="G4486" s="1">
        <v>0.47</v>
      </c>
      <c r="H4486">
        <v>6162.1191875679442</v>
      </c>
      <c r="Q4486">
        <v>4485</v>
      </c>
      <c r="R4486">
        <v>38</v>
      </c>
      <c r="S4486">
        <f>VLOOKUP($R4486,'[3]人物&amp;怪物成长分析'!$B$5:$S$104,12,FALSE)*$W4486</f>
        <v>25075.606466071302</v>
      </c>
      <c r="T4486">
        <f>VLOOKUP($R4486,'[3]人物&amp;怪物成长分析'!$B$5:$S$104,13,FALSE)*$W4486</f>
        <v>1447.766396536455</v>
      </c>
      <c r="U4486">
        <f>VLOOKUP($R4486,'[3]人物&amp;怪物成长分析'!$B$5:$S$104,14,FALSE)*$W4486</f>
        <v>643.45173179398</v>
      </c>
      <c r="V4486">
        <f>VLOOKUP($R4486,'[3]人物&amp;怪物成长分析'!$B$5:$S$104,17,FALSE)*$W4486</f>
        <v>6002.5203999999994</v>
      </c>
      <c r="W4486" s="1">
        <v>0.47</v>
      </c>
      <c r="X4486">
        <f t="shared" si="70"/>
        <v>6162.1191875679442</v>
      </c>
    </row>
    <row r="4487" spans="1:24" x14ac:dyDescent="0.15">
      <c r="A4487">
        <v>4486</v>
      </c>
      <c r="B4487">
        <v>35</v>
      </c>
      <c r="C4487">
        <v>25097.424751304352</v>
      </c>
      <c r="D4487">
        <v>1545.2337975652176</v>
      </c>
      <c r="E4487">
        <v>686.77057669565238</v>
      </c>
      <c r="F4487">
        <v>7614.6559999999999</v>
      </c>
      <c r="G4487" s="1">
        <v>0.64</v>
      </c>
      <c r="H4487">
        <v>6989.8612851756534</v>
      </c>
      <c r="Q4487">
        <v>4486</v>
      </c>
      <c r="R4487">
        <v>35</v>
      </c>
      <c r="S4487">
        <f>VLOOKUP($R4487,'[3]人物&amp;怪物成长分析'!$B$5:$S$104,12,FALSE)*$W4487</f>
        <v>25097.424751304352</v>
      </c>
      <c r="T4487">
        <f>VLOOKUP($R4487,'[3]人物&amp;怪物成长分析'!$B$5:$S$104,13,FALSE)*$W4487</f>
        <v>1545.2337975652176</v>
      </c>
      <c r="U4487">
        <f>VLOOKUP($R4487,'[3]人物&amp;怪物成长分析'!$B$5:$S$104,14,FALSE)*$W4487</f>
        <v>686.77057669565238</v>
      </c>
      <c r="V4487">
        <f>VLOOKUP($R4487,'[3]人物&amp;怪物成长分析'!$B$5:$S$104,17,FALSE)*$W4487</f>
        <v>7614.6559999999999</v>
      </c>
      <c r="W4487" s="1">
        <v>0.64</v>
      </c>
      <c r="X4487">
        <f t="shared" si="70"/>
        <v>6989.8612851756534</v>
      </c>
    </row>
    <row r="4488" spans="1:24" x14ac:dyDescent="0.15">
      <c r="A4488">
        <v>4487</v>
      </c>
      <c r="B4488">
        <v>32</v>
      </c>
      <c r="C4488">
        <v>19805.075485822083</v>
      </c>
      <c r="D4488">
        <v>1253.5287914696994</v>
      </c>
      <c r="E4488">
        <v>557.12390731986648</v>
      </c>
      <c r="F4488">
        <v>7496.6464000000005</v>
      </c>
      <c r="G4488" s="1">
        <v>0.68</v>
      </c>
      <c r="H4488">
        <v>6182.0585930669395</v>
      </c>
      <c r="Q4488">
        <v>4487</v>
      </c>
      <c r="R4488">
        <v>32</v>
      </c>
      <c r="S4488">
        <f>VLOOKUP($R4488,'[3]人物&amp;怪物成长分析'!$B$5:$S$104,12,FALSE)*$W4488</f>
        <v>19805.075485822083</v>
      </c>
      <c r="T4488">
        <f>VLOOKUP($R4488,'[3]人物&amp;怪物成长分析'!$B$5:$S$104,13,FALSE)*$W4488</f>
        <v>1253.5287914696994</v>
      </c>
      <c r="U4488">
        <f>VLOOKUP($R4488,'[3]人物&amp;怪物成长分析'!$B$5:$S$104,14,FALSE)*$W4488</f>
        <v>557.12390731986648</v>
      </c>
      <c r="V4488">
        <f>VLOOKUP($R4488,'[3]人物&amp;怪物成长分析'!$B$5:$S$104,17,FALSE)*$W4488</f>
        <v>7496.6464000000005</v>
      </c>
      <c r="W4488" s="1">
        <v>0.68</v>
      </c>
      <c r="X4488">
        <f t="shared" si="70"/>
        <v>6182.0585930669395</v>
      </c>
    </row>
    <row r="4489" spans="1:24" x14ac:dyDescent="0.15">
      <c r="A4489">
        <v>4488</v>
      </c>
      <c r="B4489">
        <v>38</v>
      </c>
      <c r="C4489">
        <v>28276.74771705913</v>
      </c>
      <c r="D4489">
        <v>1632.587638647492</v>
      </c>
      <c r="E4489">
        <v>725.59450606555208</v>
      </c>
      <c r="F4489">
        <v>6768.7996000000003</v>
      </c>
      <c r="G4489" s="1">
        <v>0.53</v>
      </c>
      <c r="H4489">
        <v>6948.7727008744914</v>
      </c>
      <c r="Q4489">
        <v>4488</v>
      </c>
      <c r="R4489">
        <v>38</v>
      </c>
      <c r="S4489">
        <f>VLOOKUP($R4489,'[3]人物&amp;怪物成长分析'!$B$5:$S$104,12,FALSE)*$W4489</f>
        <v>28276.74771705913</v>
      </c>
      <c r="T4489">
        <f>VLOOKUP($R4489,'[3]人物&amp;怪物成长分析'!$B$5:$S$104,13,FALSE)*$W4489</f>
        <v>1632.587638647492</v>
      </c>
      <c r="U4489">
        <f>VLOOKUP($R4489,'[3]人物&amp;怪物成长分析'!$B$5:$S$104,14,FALSE)*$W4489</f>
        <v>725.59450606555208</v>
      </c>
      <c r="V4489">
        <f>VLOOKUP($R4489,'[3]人物&amp;怪物成长分析'!$B$5:$S$104,17,FALSE)*$W4489</f>
        <v>6768.7996000000003</v>
      </c>
      <c r="W4489" s="1">
        <v>0.53</v>
      </c>
      <c r="X4489">
        <f t="shared" si="70"/>
        <v>6948.7727008744914</v>
      </c>
    </row>
    <row r="4490" spans="1:24" x14ac:dyDescent="0.15">
      <c r="A4490">
        <v>4489</v>
      </c>
      <c r="B4490">
        <v>20</v>
      </c>
      <c r="C4490">
        <v>3410.0420869565219</v>
      </c>
      <c r="D4490">
        <v>285.49189565217398</v>
      </c>
      <c r="E4490">
        <v>126.88528695652178</v>
      </c>
      <c r="F4490">
        <v>3539.4759999999997</v>
      </c>
      <c r="G4490" s="1">
        <v>0.47</v>
      </c>
      <c r="H4490">
        <v>2102.640847304348</v>
      </c>
      <c r="Q4490">
        <v>4489</v>
      </c>
      <c r="R4490">
        <v>20</v>
      </c>
      <c r="S4490">
        <f>VLOOKUP($R4490,'[3]人物&amp;怪物成长分析'!$B$5:$S$104,12,FALSE)*$W4490</f>
        <v>3410.0420869565219</v>
      </c>
      <c r="T4490">
        <f>VLOOKUP($R4490,'[3]人物&amp;怪物成长分析'!$B$5:$S$104,13,FALSE)*$W4490</f>
        <v>285.49189565217398</v>
      </c>
      <c r="U4490">
        <f>VLOOKUP($R4490,'[3]人物&amp;怪物成长分析'!$B$5:$S$104,14,FALSE)*$W4490</f>
        <v>126.88528695652178</v>
      </c>
      <c r="V4490">
        <f>VLOOKUP($R4490,'[3]人物&amp;怪物成长分析'!$B$5:$S$104,17,FALSE)*$W4490</f>
        <v>3539.4759999999997</v>
      </c>
      <c r="W4490" s="1">
        <v>0.47</v>
      </c>
      <c r="X4490">
        <f t="shared" si="70"/>
        <v>2102.640847304348</v>
      </c>
    </row>
    <row r="4491" spans="1:24" x14ac:dyDescent="0.15">
      <c r="A4491">
        <v>4490</v>
      </c>
      <c r="B4491">
        <v>32</v>
      </c>
      <c r="C4491">
        <v>13688.802174024084</v>
      </c>
      <c r="D4491">
        <v>866.4096058687627</v>
      </c>
      <c r="E4491">
        <v>385.07093594167236</v>
      </c>
      <c r="F4491">
        <v>5181.5055999999995</v>
      </c>
      <c r="G4491" s="1">
        <v>0.47</v>
      </c>
      <c r="H4491">
        <v>4272.8934393256777</v>
      </c>
      <c r="Q4491">
        <v>4490</v>
      </c>
      <c r="R4491">
        <v>32</v>
      </c>
      <c r="S4491">
        <f>VLOOKUP($R4491,'[3]人物&amp;怪物成长分析'!$B$5:$S$104,12,FALSE)*$W4491</f>
        <v>13688.802174024084</v>
      </c>
      <c r="T4491">
        <f>VLOOKUP($R4491,'[3]人物&amp;怪物成长分析'!$B$5:$S$104,13,FALSE)*$W4491</f>
        <v>866.4096058687627</v>
      </c>
      <c r="U4491">
        <f>VLOOKUP($R4491,'[3]人物&amp;怪物成长分析'!$B$5:$S$104,14,FALSE)*$W4491</f>
        <v>385.07093594167236</v>
      </c>
      <c r="V4491">
        <f>VLOOKUP($R4491,'[3]人物&amp;怪物成长分析'!$B$5:$S$104,17,FALSE)*$W4491</f>
        <v>5181.5055999999995</v>
      </c>
      <c r="W4491" s="1">
        <v>0.47</v>
      </c>
      <c r="X4491">
        <f t="shared" si="70"/>
        <v>4272.8934393256777</v>
      </c>
    </row>
    <row r="4492" spans="1:24" x14ac:dyDescent="0.15">
      <c r="A4492">
        <v>4491</v>
      </c>
      <c r="B4492">
        <v>35</v>
      </c>
      <c r="C4492">
        <v>18823.068563478264</v>
      </c>
      <c r="D4492">
        <v>1158.9253481739131</v>
      </c>
      <c r="E4492">
        <v>515.07793252173929</v>
      </c>
      <c r="F4492">
        <v>5710.9919999999993</v>
      </c>
      <c r="G4492" s="1">
        <v>0.48</v>
      </c>
      <c r="H4492">
        <v>5242.3959638817405</v>
      </c>
      <c r="Q4492">
        <v>4491</v>
      </c>
      <c r="R4492">
        <v>35</v>
      </c>
      <c r="S4492">
        <f>VLOOKUP($R4492,'[3]人物&amp;怪物成长分析'!$B$5:$S$104,12,FALSE)*$W4492</f>
        <v>18823.068563478264</v>
      </c>
      <c r="T4492">
        <f>VLOOKUP($R4492,'[3]人物&amp;怪物成长分析'!$B$5:$S$104,13,FALSE)*$W4492</f>
        <v>1158.9253481739131</v>
      </c>
      <c r="U4492">
        <f>VLOOKUP($R4492,'[3]人物&amp;怪物成长分析'!$B$5:$S$104,14,FALSE)*$W4492</f>
        <v>515.07793252173929</v>
      </c>
      <c r="V4492">
        <f>VLOOKUP($R4492,'[3]人物&amp;怪物成长分析'!$B$5:$S$104,17,FALSE)*$W4492</f>
        <v>5710.9919999999993</v>
      </c>
      <c r="W4492" s="1">
        <v>0.48</v>
      </c>
      <c r="X4492">
        <f t="shared" si="70"/>
        <v>5242.3959638817405</v>
      </c>
    </row>
    <row r="4493" spans="1:24" x14ac:dyDescent="0.15">
      <c r="A4493">
        <v>4492</v>
      </c>
      <c r="B4493">
        <v>35</v>
      </c>
      <c r="C4493">
        <v>11764.417852173914</v>
      </c>
      <c r="D4493">
        <v>724.32834260869572</v>
      </c>
      <c r="E4493">
        <v>321.92370782608708</v>
      </c>
      <c r="F4493">
        <v>3569.37</v>
      </c>
      <c r="G4493" s="1">
        <v>0.3</v>
      </c>
      <c r="H4493">
        <v>3276.4974774260872</v>
      </c>
      <c r="Q4493">
        <v>4492</v>
      </c>
      <c r="R4493">
        <v>35</v>
      </c>
      <c r="S4493">
        <f>VLOOKUP($R4493,'[3]人物&amp;怪物成长分析'!$B$5:$S$104,12,FALSE)*$W4493</f>
        <v>11764.417852173914</v>
      </c>
      <c r="T4493">
        <f>VLOOKUP($R4493,'[3]人物&amp;怪物成长分析'!$B$5:$S$104,13,FALSE)*$W4493</f>
        <v>724.32834260869572</v>
      </c>
      <c r="U4493">
        <f>VLOOKUP($R4493,'[3]人物&amp;怪物成长分析'!$B$5:$S$104,14,FALSE)*$W4493</f>
        <v>321.92370782608708</v>
      </c>
      <c r="V4493">
        <f>VLOOKUP($R4493,'[3]人物&amp;怪物成长分析'!$B$5:$S$104,17,FALSE)*$W4493</f>
        <v>3569.37</v>
      </c>
      <c r="W4493" s="1">
        <v>0.3</v>
      </c>
      <c r="X4493">
        <f t="shared" si="70"/>
        <v>3276.4974774260872</v>
      </c>
    </row>
    <row r="4494" spans="1:24" x14ac:dyDescent="0.15">
      <c r="A4494">
        <v>4493</v>
      </c>
      <c r="B4494">
        <v>24</v>
      </c>
      <c r="C4494">
        <v>8211.8323791304374</v>
      </c>
      <c r="D4494">
        <v>614.60699719063552</v>
      </c>
      <c r="E4494">
        <v>273.1586654180602</v>
      </c>
      <c r="F4494">
        <v>6086.7520000000004</v>
      </c>
      <c r="G4494" s="1">
        <v>0.7</v>
      </c>
      <c r="H4494">
        <v>3942.8815653286961</v>
      </c>
      <c r="Q4494">
        <v>4493</v>
      </c>
      <c r="R4494">
        <v>24</v>
      </c>
      <c r="S4494">
        <f>VLOOKUP($R4494,'[3]人物&amp;怪物成长分析'!$B$5:$S$104,12,FALSE)*$W4494</f>
        <v>8211.8323791304374</v>
      </c>
      <c r="T4494">
        <f>VLOOKUP($R4494,'[3]人物&amp;怪物成长分析'!$B$5:$S$104,13,FALSE)*$W4494</f>
        <v>614.60699719063552</v>
      </c>
      <c r="U4494">
        <f>VLOOKUP($R4494,'[3]人物&amp;怪物成长分析'!$B$5:$S$104,14,FALSE)*$W4494</f>
        <v>273.1586654180602</v>
      </c>
      <c r="V4494">
        <f>VLOOKUP($R4494,'[3]人物&amp;怪物成长分析'!$B$5:$S$104,17,FALSE)*$W4494</f>
        <v>6086.7520000000004</v>
      </c>
      <c r="W4494" s="1">
        <v>0.7</v>
      </c>
      <c r="X4494">
        <f t="shared" si="70"/>
        <v>3942.8815653286961</v>
      </c>
    </row>
    <row r="4495" spans="1:24" x14ac:dyDescent="0.15">
      <c r="A4495">
        <v>4494</v>
      </c>
      <c r="B4495">
        <v>39</v>
      </c>
      <c r="C4495">
        <v>44362.72743691456</v>
      </c>
      <c r="D4495">
        <v>2493.3548051789303</v>
      </c>
      <c r="E4495">
        <v>1108.1576911906357</v>
      </c>
      <c r="F4495">
        <v>9796.8449999999993</v>
      </c>
      <c r="G4495" s="1">
        <v>0.75</v>
      </c>
      <c r="H4495">
        <v>10448.338672615379</v>
      </c>
      <c r="Q4495">
        <v>4494</v>
      </c>
      <c r="R4495">
        <v>39</v>
      </c>
      <c r="S4495">
        <f>VLOOKUP($R4495,'[3]人物&amp;怪物成长分析'!$B$5:$S$104,12,FALSE)*$W4495</f>
        <v>44362.72743691456</v>
      </c>
      <c r="T4495">
        <f>VLOOKUP($R4495,'[3]人物&amp;怪物成长分析'!$B$5:$S$104,13,FALSE)*$W4495</f>
        <v>2493.3548051789303</v>
      </c>
      <c r="U4495">
        <f>VLOOKUP($R4495,'[3]人物&amp;怪物成长分析'!$B$5:$S$104,14,FALSE)*$W4495</f>
        <v>1108.1576911906357</v>
      </c>
      <c r="V4495">
        <f>VLOOKUP($R4495,'[3]人物&amp;怪物成长分析'!$B$5:$S$104,17,FALSE)*$W4495</f>
        <v>9796.8449999999993</v>
      </c>
      <c r="W4495" s="1">
        <v>0.75</v>
      </c>
      <c r="X4495">
        <f t="shared" si="70"/>
        <v>10448.338672615379</v>
      </c>
    </row>
    <row r="4496" spans="1:24" x14ac:dyDescent="0.15">
      <c r="A4496">
        <v>4495</v>
      </c>
      <c r="B4496">
        <v>46</v>
      </c>
      <c r="C4496">
        <v>57443.589258034532</v>
      </c>
      <c r="D4496">
        <v>2715.6522827173253</v>
      </c>
      <c r="E4496">
        <v>1206.9565700965893</v>
      </c>
      <c r="F4496">
        <v>7248.2111999999988</v>
      </c>
      <c r="G4496" s="1">
        <v>0.48</v>
      </c>
      <c r="H4496">
        <v>10421.693077362354</v>
      </c>
      <c r="Q4496">
        <v>4495</v>
      </c>
      <c r="R4496">
        <v>46</v>
      </c>
      <c r="S4496">
        <f>VLOOKUP($R4496,'[3]人物&amp;怪物成长分析'!$B$5:$S$104,12,FALSE)*$W4496</f>
        <v>57443.589258034532</v>
      </c>
      <c r="T4496">
        <f>VLOOKUP($R4496,'[3]人物&amp;怪物成长分析'!$B$5:$S$104,13,FALSE)*$W4496</f>
        <v>2715.6522827173253</v>
      </c>
      <c r="U4496">
        <f>VLOOKUP($R4496,'[3]人物&amp;怪物成长分析'!$B$5:$S$104,14,FALSE)*$W4496</f>
        <v>1206.9565700965893</v>
      </c>
      <c r="V4496">
        <f>VLOOKUP($R4496,'[3]人物&amp;怪物成长分析'!$B$5:$S$104,17,FALSE)*$W4496</f>
        <v>7248.2111999999988</v>
      </c>
      <c r="W4496" s="1">
        <v>0.48</v>
      </c>
      <c r="X4496">
        <f t="shared" si="70"/>
        <v>10421.693077362354</v>
      </c>
    </row>
    <row r="4497" spans="1:24" x14ac:dyDescent="0.15">
      <c r="A4497">
        <v>4496</v>
      </c>
      <c r="B4497">
        <v>41</v>
      </c>
      <c r="C4497">
        <v>52095.890246483541</v>
      </c>
      <c r="D4497">
        <v>2779.4882324269574</v>
      </c>
      <c r="E4497">
        <v>1235.32810330087</v>
      </c>
      <c r="F4497">
        <v>9687.7654000000002</v>
      </c>
      <c r="G4497" s="1">
        <v>0.71</v>
      </c>
      <c r="H4497">
        <v>11270.990617904603</v>
      </c>
      <c r="Q4497">
        <v>4496</v>
      </c>
      <c r="R4497">
        <v>41</v>
      </c>
      <c r="S4497">
        <f>VLOOKUP($R4497,'[3]人物&amp;怪物成长分析'!$B$5:$S$104,12,FALSE)*$W4497</f>
        <v>52095.890246483541</v>
      </c>
      <c r="T4497">
        <f>VLOOKUP($R4497,'[3]人物&amp;怪物成长分析'!$B$5:$S$104,13,FALSE)*$W4497</f>
        <v>2779.4882324269574</v>
      </c>
      <c r="U4497">
        <f>VLOOKUP($R4497,'[3]人物&amp;怪物成长分析'!$B$5:$S$104,14,FALSE)*$W4497</f>
        <v>1235.32810330087</v>
      </c>
      <c r="V4497">
        <f>VLOOKUP($R4497,'[3]人物&amp;怪物成长分析'!$B$5:$S$104,17,FALSE)*$W4497</f>
        <v>9687.7654000000002</v>
      </c>
      <c r="W4497" s="1">
        <v>0.71</v>
      </c>
      <c r="X4497">
        <f t="shared" si="70"/>
        <v>11270.990617904603</v>
      </c>
    </row>
    <row r="4498" spans="1:24" x14ac:dyDescent="0.15">
      <c r="A4498">
        <v>4497</v>
      </c>
      <c r="B4498">
        <v>35</v>
      </c>
      <c r="C4498">
        <v>13725.154160869566</v>
      </c>
      <c r="D4498">
        <v>845.04973304347834</v>
      </c>
      <c r="E4498">
        <v>375.57765913043488</v>
      </c>
      <c r="F4498">
        <v>4164.2649999999994</v>
      </c>
      <c r="G4498" s="1">
        <v>0.35</v>
      </c>
      <c r="H4498">
        <v>3822.580390330435</v>
      </c>
      <c r="Q4498">
        <v>4497</v>
      </c>
      <c r="R4498">
        <v>35</v>
      </c>
      <c r="S4498">
        <f>VLOOKUP($R4498,'[3]人物&amp;怪物成长分析'!$B$5:$S$104,12,FALSE)*$W4498</f>
        <v>13725.154160869566</v>
      </c>
      <c r="T4498">
        <f>VLOOKUP($R4498,'[3]人物&amp;怪物成长分析'!$B$5:$S$104,13,FALSE)*$W4498</f>
        <v>845.04973304347834</v>
      </c>
      <c r="U4498">
        <f>VLOOKUP($R4498,'[3]人物&amp;怪物成长分析'!$B$5:$S$104,14,FALSE)*$W4498</f>
        <v>375.57765913043488</v>
      </c>
      <c r="V4498">
        <f>VLOOKUP($R4498,'[3]人物&amp;怪物成长分析'!$B$5:$S$104,17,FALSE)*$W4498</f>
        <v>4164.2649999999994</v>
      </c>
      <c r="W4498" s="1">
        <v>0.35</v>
      </c>
      <c r="X4498">
        <f t="shared" si="70"/>
        <v>3822.580390330435</v>
      </c>
    </row>
    <row r="4499" spans="1:24" x14ac:dyDescent="0.15">
      <c r="A4499">
        <v>4498</v>
      </c>
      <c r="B4499">
        <v>25</v>
      </c>
      <c r="C4499">
        <v>6981.0895124372928</v>
      </c>
      <c r="D4499">
        <v>509.00095685618754</v>
      </c>
      <c r="E4499">
        <v>226.2226474916389</v>
      </c>
      <c r="F4499">
        <v>4762.8450000000003</v>
      </c>
      <c r="G4499" s="1">
        <v>0.53</v>
      </c>
      <c r="H4499">
        <v>3160.601381814382</v>
      </c>
      <c r="Q4499">
        <v>4498</v>
      </c>
      <c r="R4499">
        <v>25</v>
      </c>
      <c r="S4499">
        <f>VLOOKUP($R4499,'[3]人物&amp;怪物成长分析'!$B$5:$S$104,12,FALSE)*$W4499</f>
        <v>6981.0895124372928</v>
      </c>
      <c r="T4499">
        <f>VLOOKUP($R4499,'[3]人物&amp;怪物成长分析'!$B$5:$S$104,13,FALSE)*$W4499</f>
        <v>509.00095685618754</v>
      </c>
      <c r="U4499">
        <f>VLOOKUP($R4499,'[3]人物&amp;怪物成长分析'!$B$5:$S$104,14,FALSE)*$W4499</f>
        <v>226.2226474916389</v>
      </c>
      <c r="V4499">
        <f>VLOOKUP($R4499,'[3]人物&amp;怪物成长分析'!$B$5:$S$104,17,FALSE)*$W4499</f>
        <v>4762.8450000000003</v>
      </c>
      <c r="W4499" s="1">
        <v>0.53</v>
      </c>
      <c r="X4499">
        <f t="shared" si="70"/>
        <v>3160.601381814382</v>
      </c>
    </row>
    <row r="4500" spans="1:24" x14ac:dyDescent="0.15">
      <c r="A4500">
        <v>4499</v>
      </c>
      <c r="B4500">
        <v>29</v>
      </c>
      <c r="C4500">
        <v>15449.105803056527</v>
      </c>
      <c r="D4500">
        <v>1020.9597226434788</v>
      </c>
      <c r="E4500">
        <v>453.75987673043511</v>
      </c>
      <c r="F4500">
        <v>7511.7843999999996</v>
      </c>
      <c r="G4500" s="1">
        <v>0.74</v>
      </c>
      <c r="H4500">
        <v>5576.0286329954106</v>
      </c>
      <c r="Q4500">
        <v>4499</v>
      </c>
      <c r="R4500">
        <v>29</v>
      </c>
      <c r="S4500">
        <f>VLOOKUP($R4500,'[3]人物&amp;怪物成长分析'!$B$5:$S$104,12,FALSE)*$W4500</f>
        <v>15449.105803056527</v>
      </c>
      <c r="T4500">
        <f>VLOOKUP($R4500,'[3]人物&amp;怪物成长分析'!$B$5:$S$104,13,FALSE)*$W4500</f>
        <v>1020.9597226434788</v>
      </c>
      <c r="U4500">
        <f>VLOOKUP($R4500,'[3]人物&amp;怪物成长分析'!$B$5:$S$104,14,FALSE)*$W4500</f>
        <v>453.75987673043511</v>
      </c>
      <c r="V4500">
        <f>VLOOKUP($R4500,'[3]人物&amp;怪物成长分析'!$B$5:$S$104,17,FALSE)*$W4500</f>
        <v>7511.7843999999996</v>
      </c>
      <c r="W4500" s="1">
        <v>0.74</v>
      </c>
      <c r="X4500">
        <f t="shared" si="70"/>
        <v>5576.0286329954106</v>
      </c>
    </row>
    <row r="4501" spans="1:24" x14ac:dyDescent="0.15">
      <c r="A4501">
        <v>4500</v>
      </c>
      <c r="B4501">
        <v>41</v>
      </c>
      <c r="C4501">
        <v>32284.777054158814</v>
      </c>
      <c r="D4501">
        <v>1722.4997496730443</v>
      </c>
      <c r="E4501">
        <v>765.55544429913073</v>
      </c>
      <c r="F4501">
        <v>6003.6855999999998</v>
      </c>
      <c r="G4501" s="1">
        <v>0.44</v>
      </c>
      <c r="H4501">
        <v>6984.8392561662331</v>
      </c>
      <c r="Q4501">
        <v>4500</v>
      </c>
      <c r="R4501">
        <v>41</v>
      </c>
      <c r="S4501">
        <f>VLOOKUP($R4501,'[3]人物&amp;怪物成长分析'!$B$5:$S$104,12,FALSE)*$W4501</f>
        <v>32284.777054158814</v>
      </c>
      <c r="T4501">
        <f>VLOOKUP($R4501,'[3]人物&amp;怪物成长分析'!$B$5:$S$104,13,FALSE)*$W4501</f>
        <v>1722.4997496730443</v>
      </c>
      <c r="U4501">
        <f>VLOOKUP($R4501,'[3]人物&amp;怪物成长分析'!$B$5:$S$104,14,FALSE)*$W4501</f>
        <v>765.55544429913073</v>
      </c>
      <c r="V4501">
        <f>VLOOKUP($R4501,'[3]人物&amp;怪物成长分析'!$B$5:$S$104,17,FALSE)*$W4501</f>
        <v>6003.6855999999998</v>
      </c>
      <c r="W4501" s="1">
        <v>0.44</v>
      </c>
      <c r="X4501">
        <f t="shared" si="70"/>
        <v>6984.8392561662331</v>
      </c>
    </row>
    <row r="4502" spans="1:24" x14ac:dyDescent="0.15">
      <c r="A4502">
        <v>4501</v>
      </c>
      <c r="B4502">
        <v>26</v>
      </c>
      <c r="C4502">
        <v>11028.269243510371</v>
      </c>
      <c r="D4502">
        <v>783.84539539264244</v>
      </c>
      <c r="E4502">
        <v>348.37573128561883</v>
      </c>
      <c r="F4502">
        <v>6865.4535999999998</v>
      </c>
      <c r="G4502" s="1">
        <v>0.74</v>
      </c>
      <c r="H4502">
        <v>4689.1273445024117</v>
      </c>
      <c r="Q4502">
        <v>4501</v>
      </c>
      <c r="R4502">
        <v>26</v>
      </c>
      <c r="S4502">
        <f>VLOOKUP($R4502,'[3]人物&amp;怪物成长分析'!$B$5:$S$104,12,FALSE)*$W4502</f>
        <v>11028.269243510371</v>
      </c>
      <c r="T4502">
        <f>VLOOKUP($R4502,'[3]人物&amp;怪物成长分析'!$B$5:$S$104,13,FALSE)*$W4502</f>
        <v>783.84539539264244</v>
      </c>
      <c r="U4502">
        <f>VLOOKUP($R4502,'[3]人物&amp;怪物成长分析'!$B$5:$S$104,14,FALSE)*$W4502</f>
        <v>348.37573128561883</v>
      </c>
      <c r="V4502">
        <f>VLOOKUP($R4502,'[3]人物&amp;怪物成长分析'!$B$5:$S$104,17,FALSE)*$W4502</f>
        <v>6865.4535999999998</v>
      </c>
      <c r="W4502" s="1">
        <v>0.74</v>
      </c>
      <c r="X4502">
        <f t="shared" si="70"/>
        <v>4689.1273445024117</v>
      </c>
    </row>
    <row r="4503" spans="1:24" x14ac:dyDescent="0.15">
      <c r="A4503">
        <v>4502</v>
      </c>
      <c r="B4503">
        <v>28</v>
      </c>
      <c r="C4503">
        <v>14813.686244131108</v>
      </c>
      <c r="D4503">
        <v>1002.4298962193984</v>
      </c>
      <c r="E4503">
        <v>445.5243983197326</v>
      </c>
      <c r="F4503">
        <v>7789.3368</v>
      </c>
      <c r="G4503" s="1">
        <v>0.79</v>
      </c>
      <c r="H4503">
        <v>5626.6515075652505</v>
      </c>
      <c r="Q4503">
        <v>4502</v>
      </c>
      <c r="R4503">
        <v>28</v>
      </c>
      <c r="S4503">
        <f>VLOOKUP($R4503,'[3]人物&amp;怪物成长分析'!$B$5:$S$104,12,FALSE)*$W4503</f>
        <v>14813.686244131108</v>
      </c>
      <c r="T4503">
        <f>VLOOKUP($R4503,'[3]人物&amp;怪物成长分析'!$B$5:$S$104,13,FALSE)*$W4503</f>
        <v>1002.4298962193984</v>
      </c>
      <c r="U4503">
        <f>VLOOKUP($R4503,'[3]人物&amp;怪物成长分析'!$B$5:$S$104,14,FALSE)*$W4503</f>
        <v>445.5243983197326</v>
      </c>
      <c r="V4503">
        <f>VLOOKUP($R4503,'[3]人物&amp;怪物成长分析'!$B$5:$S$104,17,FALSE)*$W4503</f>
        <v>7789.3368</v>
      </c>
      <c r="W4503" s="1">
        <v>0.79</v>
      </c>
      <c r="X4503">
        <f t="shared" si="70"/>
        <v>5626.6515075652505</v>
      </c>
    </row>
    <row r="4504" spans="1:24" x14ac:dyDescent="0.15">
      <c r="A4504">
        <v>4503</v>
      </c>
      <c r="B4504">
        <v>27</v>
      </c>
      <c r="C4504">
        <v>12403.539041522747</v>
      </c>
      <c r="D4504">
        <v>859.94685699531794</v>
      </c>
      <c r="E4504">
        <v>382.19860310903022</v>
      </c>
      <c r="F4504">
        <v>7080.8971999999994</v>
      </c>
      <c r="G4504" s="1">
        <v>0.74</v>
      </c>
      <c r="H4504">
        <v>4974.9504837183094</v>
      </c>
      <c r="Q4504">
        <v>4503</v>
      </c>
      <c r="R4504">
        <v>27</v>
      </c>
      <c r="S4504">
        <f>VLOOKUP($R4504,'[3]人物&amp;怪物成长分析'!$B$5:$S$104,12,FALSE)*$W4504</f>
        <v>12403.539041522747</v>
      </c>
      <c r="T4504">
        <f>VLOOKUP($R4504,'[3]人物&amp;怪物成长分析'!$B$5:$S$104,13,FALSE)*$W4504</f>
        <v>859.94685699531794</v>
      </c>
      <c r="U4504">
        <f>VLOOKUP($R4504,'[3]人物&amp;怪物成长分析'!$B$5:$S$104,14,FALSE)*$W4504</f>
        <v>382.19860310903022</v>
      </c>
      <c r="V4504">
        <f>VLOOKUP($R4504,'[3]人物&amp;怪物成长分析'!$B$5:$S$104,17,FALSE)*$W4504</f>
        <v>7080.8971999999994</v>
      </c>
      <c r="W4504" s="1">
        <v>0.74</v>
      </c>
      <c r="X4504">
        <f t="shared" si="70"/>
        <v>4974.9504837183094</v>
      </c>
    </row>
    <row r="4505" spans="1:24" x14ac:dyDescent="0.15">
      <c r="A4505">
        <v>4504</v>
      </c>
      <c r="B4505">
        <v>45</v>
      </c>
      <c r="C4505">
        <v>43627.059606602023</v>
      </c>
      <c r="D4505">
        <v>2110.9270232107028</v>
      </c>
      <c r="E4505">
        <v>938.1897880936458</v>
      </c>
      <c r="F4505">
        <v>5923.72</v>
      </c>
      <c r="G4505" s="1">
        <v>0.4</v>
      </c>
      <c r="H4505">
        <v>8169.9167946821153</v>
      </c>
      <c r="Q4505">
        <v>4504</v>
      </c>
      <c r="R4505">
        <v>45</v>
      </c>
      <c r="S4505">
        <f>VLOOKUP($R4505,'[3]人物&amp;怪物成长分析'!$B$5:$S$104,12,FALSE)*$W4505</f>
        <v>43627.059606602023</v>
      </c>
      <c r="T4505">
        <f>VLOOKUP($R4505,'[3]人物&amp;怪物成长分析'!$B$5:$S$104,13,FALSE)*$W4505</f>
        <v>2110.9270232107028</v>
      </c>
      <c r="U4505">
        <f>VLOOKUP($R4505,'[3]人物&amp;怪物成长分析'!$B$5:$S$104,14,FALSE)*$W4505</f>
        <v>938.1897880936458</v>
      </c>
      <c r="V4505">
        <f>VLOOKUP($R4505,'[3]人物&amp;怪物成长分析'!$B$5:$S$104,17,FALSE)*$W4505</f>
        <v>5923.72</v>
      </c>
      <c r="W4505" s="1">
        <v>0.4</v>
      </c>
      <c r="X4505">
        <f t="shared" si="70"/>
        <v>8169.9167946821153</v>
      </c>
    </row>
    <row r="4506" spans="1:24" x14ac:dyDescent="0.15">
      <c r="A4506">
        <v>4505</v>
      </c>
      <c r="B4506">
        <v>38</v>
      </c>
      <c r="C4506">
        <v>34145.506677203477</v>
      </c>
      <c r="D4506">
        <v>1971.426582517726</v>
      </c>
      <c r="E4506">
        <v>876.18959223010052</v>
      </c>
      <c r="F4506">
        <v>8173.6448</v>
      </c>
      <c r="G4506" s="1">
        <v>0.64</v>
      </c>
      <c r="H4506">
        <v>8390.9708086031587</v>
      </c>
      <c r="Q4506">
        <v>4505</v>
      </c>
      <c r="R4506">
        <v>38</v>
      </c>
      <c r="S4506">
        <f>VLOOKUP($R4506,'[3]人物&amp;怪物成长分析'!$B$5:$S$104,12,FALSE)*$W4506</f>
        <v>34145.506677203477</v>
      </c>
      <c r="T4506">
        <f>VLOOKUP($R4506,'[3]人物&amp;怪物成长分析'!$B$5:$S$104,13,FALSE)*$W4506</f>
        <v>1971.426582517726</v>
      </c>
      <c r="U4506">
        <f>VLOOKUP($R4506,'[3]人物&amp;怪物成长分析'!$B$5:$S$104,14,FALSE)*$W4506</f>
        <v>876.18959223010052</v>
      </c>
      <c r="V4506">
        <f>VLOOKUP($R4506,'[3]人物&amp;怪物成长分析'!$B$5:$S$104,17,FALSE)*$W4506</f>
        <v>8173.6448</v>
      </c>
      <c r="W4506" s="1">
        <v>0.64</v>
      </c>
      <c r="X4506">
        <f t="shared" si="70"/>
        <v>8390.9708086031587</v>
      </c>
    </row>
    <row r="4507" spans="1:24" x14ac:dyDescent="0.15">
      <c r="A4507">
        <v>4506</v>
      </c>
      <c r="B4507">
        <v>21</v>
      </c>
      <c r="C4507">
        <v>2449.975027500001</v>
      </c>
      <c r="D4507">
        <v>199.20745565217399</v>
      </c>
      <c r="E4507">
        <v>88.536646956521778</v>
      </c>
      <c r="F4507">
        <v>2346.5819999999999</v>
      </c>
      <c r="G4507" s="1">
        <v>0.3</v>
      </c>
      <c r="H4507">
        <v>1420.297180450435</v>
      </c>
      <c r="Q4507">
        <v>4506</v>
      </c>
      <c r="R4507">
        <v>21</v>
      </c>
      <c r="S4507">
        <f>VLOOKUP($R4507,'[3]人物&amp;怪物成长分析'!$B$5:$S$104,12,FALSE)*$W4507</f>
        <v>2449.975027500001</v>
      </c>
      <c r="T4507">
        <f>VLOOKUP($R4507,'[3]人物&amp;怪物成长分析'!$B$5:$S$104,13,FALSE)*$W4507</f>
        <v>199.20745565217399</v>
      </c>
      <c r="U4507">
        <f>VLOOKUP($R4507,'[3]人物&amp;怪物成长分析'!$B$5:$S$104,14,FALSE)*$W4507</f>
        <v>88.536646956521778</v>
      </c>
      <c r="V4507">
        <f>VLOOKUP($R4507,'[3]人物&amp;怪物成长分析'!$B$5:$S$104,17,FALSE)*$W4507</f>
        <v>2346.5819999999999</v>
      </c>
      <c r="W4507" s="1">
        <v>0.3</v>
      </c>
      <c r="X4507">
        <f t="shared" si="70"/>
        <v>1420.297180450435</v>
      </c>
    </row>
    <row r="4508" spans="1:24" x14ac:dyDescent="0.15">
      <c r="A4508">
        <v>4507</v>
      </c>
      <c r="B4508">
        <v>26</v>
      </c>
      <c r="C4508">
        <v>4619.9506290381278</v>
      </c>
      <c r="D4508">
        <v>328.36766563745829</v>
      </c>
      <c r="E4508">
        <v>145.94118472775924</v>
      </c>
      <c r="F4508">
        <v>2876.0683999999997</v>
      </c>
      <c r="G4508" s="1">
        <v>0.31</v>
      </c>
      <c r="H4508">
        <v>1964.364157832091</v>
      </c>
      <c r="Q4508">
        <v>4507</v>
      </c>
      <c r="R4508">
        <v>26</v>
      </c>
      <c r="S4508">
        <f>VLOOKUP($R4508,'[3]人物&amp;怪物成长分析'!$B$5:$S$104,12,FALSE)*$W4508</f>
        <v>4619.9506290381278</v>
      </c>
      <c r="T4508">
        <f>VLOOKUP($R4508,'[3]人物&amp;怪物成长分析'!$B$5:$S$104,13,FALSE)*$W4508</f>
        <v>328.36766563745829</v>
      </c>
      <c r="U4508">
        <f>VLOOKUP($R4508,'[3]人物&amp;怪物成长分析'!$B$5:$S$104,14,FALSE)*$W4508</f>
        <v>145.94118472775924</v>
      </c>
      <c r="V4508">
        <f>VLOOKUP($R4508,'[3]人物&amp;怪物成长分析'!$B$5:$S$104,17,FALSE)*$W4508</f>
        <v>2876.0683999999997</v>
      </c>
      <c r="W4508" s="1">
        <v>0.31</v>
      </c>
      <c r="X4508">
        <f t="shared" si="70"/>
        <v>1964.364157832091</v>
      </c>
    </row>
    <row r="4509" spans="1:24" x14ac:dyDescent="0.15">
      <c r="A4509">
        <v>4508</v>
      </c>
      <c r="B4509">
        <v>40</v>
      </c>
      <c r="C4509">
        <v>34311.951790747837</v>
      </c>
      <c r="D4509">
        <v>1878.3915213913051</v>
      </c>
      <c r="E4509">
        <v>834.84067617391349</v>
      </c>
      <c r="F4509">
        <v>6943.8719999999994</v>
      </c>
      <c r="G4509" s="1">
        <v>0.52</v>
      </c>
      <c r="H4509">
        <v>7735.952099034158</v>
      </c>
      <c r="Q4509">
        <v>4508</v>
      </c>
      <c r="R4509">
        <v>40</v>
      </c>
      <c r="S4509">
        <f>VLOOKUP($R4509,'[3]人物&amp;怪物成长分析'!$B$5:$S$104,12,FALSE)*$W4509</f>
        <v>34311.951790747837</v>
      </c>
      <c r="T4509">
        <f>VLOOKUP($R4509,'[3]人物&amp;怪物成长分析'!$B$5:$S$104,13,FALSE)*$W4509</f>
        <v>1878.3915213913051</v>
      </c>
      <c r="U4509">
        <f>VLOOKUP($R4509,'[3]人物&amp;怪物成长分析'!$B$5:$S$104,14,FALSE)*$W4509</f>
        <v>834.84067617391349</v>
      </c>
      <c r="V4509">
        <f>VLOOKUP($R4509,'[3]人物&amp;怪物成长分析'!$B$5:$S$104,17,FALSE)*$W4509</f>
        <v>6943.8719999999994</v>
      </c>
      <c r="W4509" s="1">
        <v>0.52</v>
      </c>
      <c r="X4509">
        <f t="shared" si="70"/>
        <v>7735.952099034158</v>
      </c>
    </row>
    <row r="4510" spans="1:24" x14ac:dyDescent="0.15">
      <c r="A4510">
        <v>4509</v>
      </c>
      <c r="B4510">
        <v>40</v>
      </c>
      <c r="C4510">
        <v>30352.880430276935</v>
      </c>
      <c r="D4510">
        <v>1661.6540381538468</v>
      </c>
      <c r="E4510">
        <v>738.51290584615424</v>
      </c>
      <c r="F4510">
        <v>6142.6559999999999</v>
      </c>
      <c r="G4510" s="1">
        <v>0.46</v>
      </c>
      <c r="H4510">
        <v>6843.3422414532934</v>
      </c>
      <c r="Q4510">
        <v>4509</v>
      </c>
      <c r="R4510">
        <v>40</v>
      </c>
      <c r="S4510">
        <f>VLOOKUP($R4510,'[3]人物&amp;怪物成长分析'!$B$5:$S$104,12,FALSE)*$W4510</f>
        <v>30352.880430276935</v>
      </c>
      <c r="T4510">
        <f>VLOOKUP($R4510,'[3]人物&amp;怪物成长分析'!$B$5:$S$104,13,FALSE)*$W4510</f>
        <v>1661.6540381538468</v>
      </c>
      <c r="U4510">
        <f>VLOOKUP($R4510,'[3]人物&amp;怪物成长分析'!$B$5:$S$104,14,FALSE)*$W4510</f>
        <v>738.51290584615424</v>
      </c>
      <c r="V4510">
        <f>VLOOKUP($R4510,'[3]人物&amp;怪物成长分析'!$B$5:$S$104,17,FALSE)*$W4510</f>
        <v>6142.6559999999999</v>
      </c>
      <c r="W4510" s="1">
        <v>0.46</v>
      </c>
      <c r="X4510">
        <f t="shared" si="70"/>
        <v>6843.3422414532934</v>
      </c>
    </row>
    <row r="4511" spans="1:24" x14ac:dyDescent="0.15">
      <c r="A4511">
        <v>4510</v>
      </c>
      <c r="B4511">
        <v>31</v>
      </c>
      <c r="C4511">
        <v>8376.2312100923118</v>
      </c>
      <c r="D4511">
        <v>535.40311724307708</v>
      </c>
      <c r="E4511">
        <v>237.95694099692315</v>
      </c>
      <c r="F4511">
        <v>3434.6687999999999</v>
      </c>
      <c r="G4511" s="1">
        <v>0.32</v>
      </c>
      <c r="H4511">
        <v>2731.4360383724311</v>
      </c>
      <c r="Q4511">
        <v>4510</v>
      </c>
      <c r="R4511">
        <v>31</v>
      </c>
      <c r="S4511">
        <f>VLOOKUP($R4511,'[3]人物&amp;怪物成长分析'!$B$5:$S$104,12,FALSE)*$W4511</f>
        <v>8376.2312100923118</v>
      </c>
      <c r="T4511">
        <f>VLOOKUP($R4511,'[3]人物&amp;怪物成长分析'!$B$5:$S$104,13,FALSE)*$W4511</f>
        <v>535.40311724307708</v>
      </c>
      <c r="U4511">
        <f>VLOOKUP($R4511,'[3]人物&amp;怪物成长分析'!$B$5:$S$104,14,FALSE)*$W4511</f>
        <v>237.95694099692315</v>
      </c>
      <c r="V4511">
        <f>VLOOKUP($R4511,'[3]人物&amp;怪物成长分析'!$B$5:$S$104,17,FALSE)*$W4511</f>
        <v>3434.6687999999999</v>
      </c>
      <c r="W4511" s="1">
        <v>0.32</v>
      </c>
      <c r="X4511">
        <f t="shared" si="70"/>
        <v>2731.4360383724311</v>
      </c>
    </row>
    <row r="4512" spans="1:24" x14ac:dyDescent="0.15">
      <c r="A4512">
        <v>4511</v>
      </c>
      <c r="B4512">
        <v>40</v>
      </c>
      <c r="C4512">
        <v>49488.3920058863</v>
      </c>
      <c r="D4512">
        <v>2709.2185404682286</v>
      </c>
      <c r="E4512">
        <v>1204.0971290969906</v>
      </c>
      <c r="F4512">
        <v>10015.199999999999</v>
      </c>
      <c r="G4512" s="1">
        <v>0.75</v>
      </c>
      <c r="H4512">
        <v>11157.623219760804</v>
      </c>
      <c r="Q4512">
        <v>4511</v>
      </c>
      <c r="R4512">
        <v>40</v>
      </c>
      <c r="S4512">
        <f>VLOOKUP($R4512,'[3]人物&amp;怪物成长分析'!$B$5:$S$104,12,FALSE)*$W4512</f>
        <v>49488.3920058863</v>
      </c>
      <c r="T4512">
        <f>VLOOKUP($R4512,'[3]人物&amp;怪物成长分析'!$B$5:$S$104,13,FALSE)*$W4512</f>
        <v>2709.2185404682286</v>
      </c>
      <c r="U4512">
        <f>VLOOKUP($R4512,'[3]人物&amp;怪物成长分析'!$B$5:$S$104,14,FALSE)*$W4512</f>
        <v>1204.0971290969906</v>
      </c>
      <c r="V4512">
        <f>VLOOKUP($R4512,'[3]人物&amp;怪物成长分析'!$B$5:$S$104,17,FALSE)*$W4512</f>
        <v>10015.199999999999</v>
      </c>
      <c r="W4512" s="1">
        <v>0.75</v>
      </c>
      <c r="X4512">
        <f t="shared" si="70"/>
        <v>11157.623219760804</v>
      </c>
    </row>
    <row r="4513" spans="1:24" x14ac:dyDescent="0.15">
      <c r="A4513">
        <v>4512</v>
      </c>
      <c r="B4513">
        <v>44</v>
      </c>
      <c r="C4513">
        <v>47599.244945250466</v>
      </c>
      <c r="D4513">
        <v>2358.3302815593311</v>
      </c>
      <c r="E4513">
        <v>1048.1467918041474</v>
      </c>
      <c r="F4513">
        <v>6968.7167999999992</v>
      </c>
      <c r="G4513" s="1">
        <v>0.48</v>
      </c>
      <c r="H4513">
        <v>9215.7726998081962</v>
      </c>
      <c r="Q4513">
        <v>4512</v>
      </c>
      <c r="R4513">
        <v>44</v>
      </c>
      <c r="S4513">
        <f>VLOOKUP($R4513,'[3]人物&amp;怪物成长分析'!$B$5:$S$104,12,FALSE)*$W4513</f>
        <v>47599.244945250466</v>
      </c>
      <c r="T4513">
        <f>VLOOKUP($R4513,'[3]人物&amp;怪物成长分析'!$B$5:$S$104,13,FALSE)*$W4513</f>
        <v>2358.3302815593311</v>
      </c>
      <c r="U4513">
        <f>VLOOKUP($R4513,'[3]人物&amp;怪物成长分析'!$B$5:$S$104,14,FALSE)*$W4513</f>
        <v>1048.1467918041474</v>
      </c>
      <c r="V4513">
        <f>VLOOKUP($R4513,'[3]人物&amp;怪物成长分析'!$B$5:$S$104,17,FALSE)*$W4513</f>
        <v>6968.7167999999992</v>
      </c>
      <c r="W4513" s="1">
        <v>0.48</v>
      </c>
      <c r="X4513">
        <f t="shared" si="70"/>
        <v>9215.7726998081962</v>
      </c>
    </row>
    <row r="4514" spans="1:24" x14ac:dyDescent="0.15">
      <c r="A4514">
        <v>4513</v>
      </c>
      <c r="B4514">
        <v>41</v>
      </c>
      <c r="C4514">
        <v>38888.48145160039</v>
      </c>
      <c r="D4514">
        <v>2074.8292439243487</v>
      </c>
      <c r="E4514">
        <v>922.14633063304382</v>
      </c>
      <c r="F4514">
        <v>7231.7121999999999</v>
      </c>
      <c r="G4514" s="1">
        <v>0.53</v>
      </c>
      <c r="H4514">
        <v>8413.5563767456897</v>
      </c>
      <c r="Q4514">
        <v>4513</v>
      </c>
      <c r="R4514">
        <v>41</v>
      </c>
      <c r="S4514">
        <f>VLOOKUP($R4514,'[3]人物&amp;怪物成长分析'!$B$5:$S$104,12,FALSE)*$W4514</f>
        <v>38888.48145160039</v>
      </c>
      <c r="T4514">
        <f>VLOOKUP($R4514,'[3]人物&amp;怪物成长分析'!$B$5:$S$104,13,FALSE)*$W4514</f>
        <v>2074.8292439243487</v>
      </c>
      <c r="U4514">
        <f>VLOOKUP($R4514,'[3]人物&amp;怪物成长分析'!$B$5:$S$104,14,FALSE)*$W4514</f>
        <v>922.14633063304382</v>
      </c>
      <c r="V4514">
        <f>VLOOKUP($R4514,'[3]人物&amp;怪物成长分析'!$B$5:$S$104,17,FALSE)*$W4514</f>
        <v>7231.7121999999999</v>
      </c>
      <c r="W4514" s="1">
        <v>0.53</v>
      </c>
      <c r="X4514">
        <f t="shared" si="70"/>
        <v>8413.5563767456897</v>
      </c>
    </row>
    <row r="4515" spans="1:24" x14ac:dyDescent="0.15">
      <c r="A4515">
        <v>4514</v>
      </c>
      <c r="B4515">
        <v>36</v>
      </c>
      <c r="C4515">
        <v>20216.105210841473</v>
      </c>
      <c r="D4515">
        <v>1234.0114694945821</v>
      </c>
      <c r="E4515">
        <v>548.44954199759206</v>
      </c>
      <c r="F4515">
        <v>5728.8487999999988</v>
      </c>
      <c r="G4515" s="1">
        <v>0.47</v>
      </c>
      <c r="H4515">
        <v>5446.6965743109986</v>
      </c>
      <c r="Q4515">
        <v>4514</v>
      </c>
      <c r="R4515">
        <v>36</v>
      </c>
      <c r="S4515">
        <f>VLOOKUP($R4515,'[3]人物&amp;怪物成长分析'!$B$5:$S$104,12,FALSE)*$W4515</f>
        <v>20216.105210841473</v>
      </c>
      <c r="T4515">
        <f>VLOOKUP($R4515,'[3]人物&amp;怪物成长分析'!$B$5:$S$104,13,FALSE)*$W4515</f>
        <v>1234.0114694945821</v>
      </c>
      <c r="U4515">
        <f>VLOOKUP($R4515,'[3]人物&amp;怪物成长分析'!$B$5:$S$104,14,FALSE)*$W4515</f>
        <v>548.44954199759206</v>
      </c>
      <c r="V4515">
        <f>VLOOKUP($R4515,'[3]人物&amp;怪物成长分析'!$B$5:$S$104,17,FALSE)*$W4515</f>
        <v>5728.8487999999988</v>
      </c>
      <c r="W4515" s="1">
        <v>0.47</v>
      </c>
      <c r="X4515">
        <f t="shared" si="70"/>
        <v>5446.6965743109986</v>
      </c>
    </row>
    <row r="4516" spans="1:24" x14ac:dyDescent="0.15">
      <c r="A4516">
        <v>4515</v>
      </c>
      <c r="B4516">
        <v>39</v>
      </c>
      <c r="C4516">
        <v>40813.709241961391</v>
      </c>
      <c r="D4516">
        <v>2293.8864207646157</v>
      </c>
      <c r="E4516">
        <v>1019.5050758953847</v>
      </c>
      <c r="F4516">
        <v>9013.0973999999987</v>
      </c>
      <c r="G4516" s="1">
        <v>0.69</v>
      </c>
      <c r="H4516">
        <v>9612.4715788061476</v>
      </c>
      <c r="Q4516">
        <v>4515</v>
      </c>
      <c r="R4516">
        <v>39</v>
      </c>
      <c r="S4516">
        <f>VLOOKUP($R4516,'[3]人物&amp;怪物成长分析'!$B$5:$S$104,12,FALSE)*$W4516</f>
        <v>40813.709241961391</v>
      </c>
      <c r="T4516">
        <f>VLOOKUP($R4516,'[3]人物&amp;怪物成长分析'!$B$5:$S$104,13,FALSE)*$W4516</f>
        <v>2293.8864207646157</v>
      </c>
      <c r="U4516">
        <f>VLOOKUP($R4516,'[3]人物&amp;怪物成长分析'!$B$5:$S$104,14,FALSE)*$W4516</f>
        <v>1019.5050758953847</v>
      </c>
      <c r="V4516">
        <f>VLOOKUP($R4516,'[3]人物&amp;怪物成长分析'!$B$5:$S$104,17,FALSE)*$W4516</f>
        <v>9013.0973999999987</v>
      </c>
      <c r="W4516" s="1">
        <v>0.69</v>
      </c>
      <c r="X4516">
        <f t="shared" si="70"/>
        <v>9612.4715788061476</v>
      </c>
    </row>
    <row r="4517" spans="1:24" x14ac:dyDescent="0.15">
      <c r="A4517">
        <v>4516</v>
      </c>
      <c r="B4517">
        <v>32</v>
      </c>
      <c r="C4517">
        <v>18348.819935393985</v>
      </c>
      <c r="D4517">
        <v>1161.3575568028095</v>
      </c>
      <c r="E4517">
        <v>516.15891413458212</v>
      </c>
      <c r="F4517">
        <v>6945.4223999999995</v>
      </c>
      <c r="G4517" s="1">
        <v>0.63</v>
      </c>
      <c r="H4517">
        <v>5727.4954612237807</v>
      </c>
      <c r="Q4517">
        <v>4516</v>
      </c>
      <c r="R4517">
        <v>32</v>
      </c>
      <c r="S4517">
        <f>VLOOKUP($R4517,'[3]人物&amp;怪物成长分析'!$B$5:$S$104,12,FALSE)*$W4517</f>
        <v>18348.819935393985</v>
      </c>
      <c r="T4517">
        <f>VLOOKUP($R4517,'[3]人物&amp;怪物成长分析'!$B$5:$S$104,13,FALSE)*$W4517</f>
        <v>1161.3575568028095</v>
      </c>
      <c r="U4517">
        <f>VLOOKUP($R4517,'[3]人物&amp;怪物成长分析'!$B$5:$S$104,14,FALSE)*$W4517</f>
        <v>516.15891413458212</v>
      </c>
      <c r="V4517">
        <f>VLOOKUP($R4517,'[3]人物&amp;怪物成长分析'!$B$5:$S$104,17,FALSE)*$W4517</f>
        <v>6945.4223999999995</v>
      </c>
      <c r="W4517" s="1">
        <v>0.63</v>
      </c>
      <c r="X4517">
        <f t="shared" si="70"/>
        <v>5727.4954612237807</v>
      </c>
    </row>
    <row r="4518" spans="1:24" x14ac:dyDescent="0.15">
      <c r="A4518">
        <v>4517</v>
      </c>
      <c r="B4518">
        <v>44</v>
      </c>
      <c r="C4518">
        <v>75365.471163313239</v>
      </c>
      <c r="D4518">
        <v>3734.0229458022745</v>
      </c>
      <c r="E4518">
        <v>1659.5657536899</v>
      </c>
      <c r="F4518">
        <v>11033.801600000001</v>
      </c>
      <c r="G4518" s="1">
        <v>0.76</v>
      </c>
      <c r="H4518">
        <v>14591.640108029644</v>
      </c>
      <c r="Q4518">
        <v>4517</v>
      </c>
      <c r="R4518">
        <v>44</v>
      </c>
      <c r="S4518">
        <f>VLOOKUP($R4518,'[3]人物&amp;怪物成长分析'!$B$5:$S$104,12,FALSE)*$W4518</f>
        <v>75365.471163313239</v>
      </c>
      <c r="T4518">
        <f>VLOOKUP($R4518,'[3]人物&amp;怪物成长分析'!$B$5:$S$104,13,FALSE)*$W4518</f>
        <v>3734.0229458022745</v>
      </c>
      <c r="U4518">
        <f>VLOOKUP($R4518,'[3]人物&amp;怪物成长分析'!$B$5:$S$104,14,FALSE)*$W4518</f>
        <v>1659.5657536899</v>
      </c>
      <c r="V4518">
        <f>VLOOKUP($R4518,'[3]人物&amp;怪物成长分析'!$B$5:$S$104,17,FALSE)*$W4518</f>
        <v>11033.801600000001</v>
      </c>
      <c r="W4518" s="1">
        <v>0.76</v>
      </c>
      <c r="X4518">
        <f t="shared" si="70"/>
        <v>14591.640108029644</v>
      </c>
    </row>
    <row r="4519" spans="1:24" x14ac:dyDescent="0.15">
      <c r="A4519">
        <v>4518</v>
      </c>
      <c r="B4519">
        <v>49</v>
      </c>
      <c r="C4519">
        <v>54613.103250349894</v>
      </c>
      <c r="D4519">
        <v>2414.4586351916396</v>
      </c>
      <c r="E4519">
        <v>1073.09272675184</v>
      </c>
      <c r="F4519">
        <v>5590.8509999999997</v>
      </c>
      <c r="G4519" s="1">
        <v>0.35</v>
      </c>
      <c r="H4519">
        <v>9087.5577983489693</v>
      </c>
      <c r="Q4519">
        <v>4518</v>
      </c>
      <c r="R4519">
        <v>49</v>
      </c>
      <c r="S4519">
        <f>VLOOKUP($R4519,'[3]人物&amp;怪物成长分析'!$B$5:$S$104,12,FALSE)*$W4519</f>
        <v>54613.103250349894</v>
      </c>
      <c r="T4519">
        <f>VLOOKUP($R4519,'[3]人物&amp;怪物成长分析'!$B$5:$S$104,13,FALSE)*$W4519</f>
        <v>2414.4586351916396</v>
      </c>
      <c r="U4519">
        <f>VLOOKUP($R4519,'[3]人物&amp;怪物成长分析'!$B$5:$S$104,14,FALSE)*$W4519</f>
        <v>1073.09272675184</v>
      </c>
      <c r="V4519">
        <f>VLOOKUP($R4519,'[3]人物&amp;怪物成长分析'!$B$5:$S$104,17,FALSE)*$W4519</f>
        <v>5590.8509999999997</v>
      </c>
      <c r="W4519" s="1">
        <v>0.35</v>
      </c>
      <c r="X4519">
        <f t="shared" si="70"/>
        <v>9087.5577983489693</v>
      </c>
    </row>
    <row r="4520" spans="1:24" x14ac:dyDescent="0.15">
      <c r="A4520">
        <v>4519</v>
      </c>
      <c r="B4520">
        <v>34</v>
      </c>
      <c r="C4520">
        <v>22808.473746429434</v>
      </c>
      <c r="D4520">
        <v>1416.8616394659537</v>
      </c>
      <c r="E4520">
        <v>629.71628420709044</v>
      </c>
      <c r="F4520">
        <v>7428.3263999999999</v>
      </c>
      <c r="G4520" s="1">
        <v>0.64</v>
      </c>
      <c r="H4520">
        <v>6581.4574194362658</v>
      </c>
      <c r="Q4520">
        <v>4519</v>
      </c>
      <c r="R4520">
        <v>34</v>
      </c>
      <c r="S4520">
        <f>VLOOKUP($R4520,'[3]人物&amp;怪物成长分析'!$B$5:$S$104,12,FALSE)*$W4520</f>
        <v>22808.473746429434</v>
      </c>
      <c r="T4520">
        <f>VLOOKUP($R4520,'[3]人物&amp;怪物成长分析'!$B$5:$S$104,13,FALSE)*$W4520</f>
        <v>1416.8616394659537</v>
      </c>
      <c r="U4520">
        <f>VLOOKUP($R4520,'[3]人物&amp;怪物成长分析'!$B$5:$S$104,14,FALSE)*$W4520</f>
        <v>629.71628420709044</v>
      </c>
      <c r="V4520">
        <f>VLOOKUP($R4520,'[3]人物&amp;怪物成长分析'!$B$5:$S$104,17,FALSE)*$W4520</f>
        <v>7428.3263999999999</v>
      </c>
      <c r="W4520" s="1">
        <v>0.64</v>
      </c>
      <c r="X4520">
        <f t="shared" si="70"/>
        <v>6581.4574194362658</v>
      </c>
    </row>
    <row r="4521" spans="1:24" x14ac:dyDescent="0.15">
      <c r="A4521">
        <v>4520</v>
      </c>
      <c r="B4521">
        <v>31</v>
      </c>
      <c r="C4521">
        <v>10732.046237930772</v>
      </c>
      <c r="D4521">
        <v>685.98524396769244</v>
      </c>
      <c r="E4521">
        <v>304.88233065230776</v>
      </c>
      <c r="F4521">
        <v>4400.6693999999998</v>
      </c>
      <c r="G4521" s="1">
        <v>0.41</v>
      </c>
      <c r="H4521">
        <v>3499.6524241646771</v>
      </c>
      <c r="Q4521">
        <v>4520</v>
      </c>
      <c r="R4521">
        <v>31</v>
      </c>
      <c r="S4521">
        <f>VLOOKUP($R4521,'[3]人物&amp;怪物成长分析'!$B$5:$S$104,12,FALSE)*$W4521</f>
        <v>10732.046237930772</v>
      </c>
      <c r="T4521">
        <f>VLOOKUP($R4521,'[3]人物&amp;怪物成长分析'!$B$5:$S$104,13,FALSE)*$W4521</f>
        <v>685.98524396769244</v>
      </c>
      <c r="U4521">
        <f>VLOOKUP($R4521,'[3]人物&amp;怪物成长分析'!$B$5:$S$104,14,FALSE)*$W4521</f>
        <v>304.88233065230776</v>
      </c>
      <c r="V4521">
        <f>VLOOKUP($R4521,'[3]人物&amp;怪物成长分析'!$B$5:$S$104,17,FALSE)*$W4521</f>
        <v>4400.6693999999998</v>
      </c>
      <c r="W4521" s="1">
        <v>0.41</v>
      </c>
      <c r="X4521">
        <f t="shared" si="70"/>
        <v>3499.6524241646771</v>
      </c>
    </row>
    <row r="4522" spans="1:24" x14ac:dyDescent="0.15">
      <c r="A4522">
        <v>4521</v>
      </c>
      <c r="B4522">
        <v>39</v>
      </c>
      <c r="C4522">
        <v>32532.666787070677</v>
      </c>
      <c r="D4522">
        <v>1828.4601904645488</v>
      </c>
      <c r="E4522">
        <v>812.6489735397995</v>
      </c>
      <c r="F4522">
        <v>7184.3530000000001</v>
      </c>
      <c r="G4522" s="1">
        <v>0.55000000000000004</v>
      </c>
      <c r="H4522">
        <v>7662.1150265846109</v>
      </c>
      <c r="Q4522">
        <v>4521</v>
      </c>
      <c r="R4522">
        <v>39</v>
      </c>
      <c r="S4522">
        <f>VLOOKUP($R4522,'[3]人物&amp;怪物成长分析'!$B$5:$S$104,12,FALSE)*$W4522</f>
        <v>32532.666787070677</v>
      </c>
      <c r="T4522">
        <f>VLOOKUP($R4522,'[3]人物&amp;怪物成长分析'!$B$5:$S$104,13,FALSE)*$W4522</f>
        <v>1828.4601904645488</v>
      </c>
      <c r="U4522">
        <f>VLOOKUP($R4522,'[3]人物&amp;怪物成长分析'!$B$5:$S$104,14,FALSE)*$W4522</f>
        <v>812.6489735397995</v>
      </c>
      <c r="V4522">
        <f>VLOOKUP($R4522,'[3]人物&amp;怪物成长分析'!$B$5:$S$104,17,FALSE)*$W4522</f>
        <v>7184.3530000000001</v>
      </c>
      <c r="W4522" s="1">
        <v>0.55000000000000004</v>
      </c>
      <c r="X4522">
        <f t="shared" si="70"/>
        <v>7662.1150265846109</v>
      </c>
    </row>
    <row r="4523" spans="1:24" x14ac:dyDescent="0.15">
      <c r="A4523">
        <v>4522</v>
      </c>
      <c r="B4523">
        <v>43</v>
      </c>
      <c r="C4523">
        <v>66552.255881235105</v>
      </c>
      <c r="D4523">
        <v>3378.0412594583286</v>
      </c>
      <c r="E4523">
        <v>1501.3516708703685</v>
      </c>
      <c r="F4523">
        <v>10527.994799999999</v>
      </c>
      <c r="G4523" s="1">
        <v>0.74</v>
      </c>
      <c r="H4523">
        <v>13345.201677093723</v>
      </c>
      <c r="Q4523">
        <v>4522</v>
      </c>
      <c r="R4523">
        <v>43</v>
      </c>
      <c r="S4523">
        <f>VLOOKUP($R4523,'[3]人物&amp;怪物成长分析'!$B$5:$S$104,12,FALSE)*$W4523</f>
        <v>66552.255881235105</v>
      </c>
      <c r="T4523">
        <f>VLOOKUP($R4523,'[3]人物&amp;怪物成长分析'!$B$5:$S$104,13,FALSE)*$W4523</f>
        <v>3378.0412594583286</v>
      </c>
      <c r="U4523">
        <f>VLOOKUP($R4523,'[3]人物&amp;怪物成长分析'!$B$5:$S$104,14,FALSE)*$W4523</f>
        <v>1501.3516708703685</v>
      </c>
      <c r="V4523">
        <f>VLOOKUP($R4523,'[3]人物&amp;怪物成长分析'!$B$5:$S$104,17,FALSE)*$W4523</f>
        <v>10527.994799999999</v>
      </c>
      <c r="W4523" s="1">
        <v>0.74</v>
      </c>
      <c r="X4523">
        <f t="shared" si="70"/>
        <v>13345.201677093723</v>
      </c>
    </row>
    <row r="4524" spans="1:24" x14ac:dyDescent="0.15">
      <c r="A4524">
        <v>4523</v>
      </c>
      <c r="B4524">
        <v>29</v>
      </c>
      <c r="C4524">
        <v>6471.9227012804376</v>
      </c>
      <c r="D4524">
        <v>427.69934326956542</v>
      </c>
      <c r="E4524">
        <v>190.08859700869579</v>
      </c>
      <c r="F4524">
        <v>3146.8285999999998</v>
      </c>
      <c r="G4524" s="1">
        <v>0.31</v>
      </c>
      <c r="H4524">
        <v>2335.9038867953745</v>
      </c>
      <c r="Q4524">
        <v>4523</v>
      </c>
      <c r="R4524">
        <v>29</v>
      </c>
      <c r="S4524">
        <f>VLOOKUP($R4524,'[3]人物&amp;怪物成长分析'!$B$5:$S$104,12,FALSE)*$W4524</f>
        <v>6471.9227012804376</v>
      </c>
      <c r="T4524">
        <f>VLOOKUP($R4524,'[3]人物&amp;怪物成长分析'!$B$5:$S$104,13,FALSE)*$W4524</f>
        <v>427.69934326956542</v>
      </c>
      <c r="U4524">
        <f>VLOOKUP($R4524,'[3]人物&amp;怪物成长分析'!$B$5:$S$104,14,FALSE)*$W4524</f>
        <v>190.08859700869579</v>
      </c>
      <c r="V4524">
        <f>VLOOKUP($R4524,'[3]人物&amp;怪物成长分析'!$B$5:$S$104,17,FALSE)*$W4524</f>
        <v>3146.8285999999998</v>
      </c>
      <c r="W4524" s="1">
        <v>0.31</v>
      </c>
      <c r="X4524">
        <f t="shared" si="70"/>
        <v>2335.9038867953745</v>
      </c>
    </row>
    <row r="4525" spans="1:24" x14ac:dyDescent="0.15">
      <c r="A4525">
        <v>4524</v>
      </c>
      <c r="B4525">
        <v>36</v>
      </c>
      <c r="C4525">
        <v>15914.806229811375</v>
      </c>
      <c r="D4525">
        <v>971.45583768722418</v>
      </c>
      <c r="E4525">
        <v>431.75815008321081</v>
      </c>
      <c r="F4525">
        <v>4509.9447999999993</v>
      </c>
      <c r="G4525" s="1">
        <v>0.37</v>
      </c>
      <c r="H4525">
        <v>4287.8249627554678</v>
      </c>
      <c r="Q4525">
        <v>4524</v>
      </c>
      <c r="R4525">
        <v>36</v>
      </c>
      <c r="S4525">
        <f>VLOOKUP($R4525,'[3]人物&amp;怪物成长分析'!$B$5:$S$104,12,FALSE)*$W4525</f>
        <v>15914.806229811375</v>
      </c>
      <c r="T4525">
        <f>VLOOKUP($R4525,'[3]人物&amp;怪物成长分析'!$B$5:$S$104,13,FALSE)*$W4525</f>
        <v>971.45583768722418</v>
      </c>
      <c r="U4525">
        <f>VLOOKUP($R4525,'[3]人物&amp;怪物成长分析'!$B$5:$S$104,14,FALSE)*$W4525</f>
        <v>431.75815008321081</v>
      </c>
      <c r="V4525">
        <f>VLOOKUP($R4525,'[3]人物&amp;怪物成长分析'!$B$5:$S$104,17,FALSE)*$W4525</f>
        <v>4509.9447999999993</v>
      </c>
      <c r="W4525" s="1">
        <v>0.37</v>
      </c>
      <c r="X4525">
        <f t="shared" si="70"/>
        <v>4287.8249627554678</v>
      </c>
    </row>
    <row r="4526" spans="1:24" x14ac:dyDescent="0.15">
      <c r="A4526">
        <v>4525</v>
      </c>
      <c r="B4526">
        <v>41</v>
      </c>
      <c r="C4526">
        <v>33018.521987207881</v>
      </c>
      <c r="D4526">
        <v>1761.6474712565225</v>
      </c>
      <c r="E4526">
        <v>782.95443166956545</v>
      </c>
      <c r="F4526">
        <v>6140.1329999999998</v>
      </c>
      <c r="G4526" s="1">
        <v>0.45</v>
      </c>
      <c r="H4526">
        <v>7143.5856028972848</v>
      </c>
      <c r="Q4526">
        <v>4525</v>
      </c>
      <c r="R4526">
        <v>41</v>
      </c>
      <c r="S4526">
        <f>VLOOKUP($R4526,'[3]人物&amp;怪物成长分析'!$B$5:$S$104,12,FALSE)*$W4526</f>
        <v>33018.521987207881</v>
      </c>
      <c r="T4526">
        <f>VLOOKUP($R4526,'[3]人物&amp;怪物成长分析'!$B$5:$S$104,13,FALSE)*$W4526</f>
        <v>1761.6474712565225</v>
      </c>
      <c r="U4526">
        <f>VLOOKUP($R4526,'[3]人物&amp;怪物成长分析'!$B$5:$S$104,14,FALSE)*$W4526</f>
        <v>782.95443166956545</v>
      </c>
      <c r="V4526">
        <f>VLOOKUP($R4526,'[3]人物&amp;怪物成长分析'!$B$5:$S$104,17,FALSE)*$W4526</f>
        <v>6140.1329999999998</v>
      </c>
      <c r="W4526" s="1">
        <v>0.45</v>
      </c>
      <c r="X4526">
        <f t="shared" si="70"/>
        <v>7143.5856028972848</v>
      </c>
    </row>
    <row r="4527" spans="1:24" x14ac:dyDescent="0.15">
      <c r="A4527">
        <v>4526</v>
      </c>
      <c r="B4527">
        <v>34</v>
      </c>
      <c r="C4527">
        <v>16749.972907534117</v>
      </c>
      <c r="D4527">
        <v>1040.5077664828095</v>
      </c>
      <c r="E4527">
        <v>462.44789621458199</v>
      </c>
      <c r="F4527">
        <v>5455.1772000000001</v>
      </c>
      <c r="G4527" s="1">
        <v>0.47</v>
      </c>
      <c r="H4527">
        <v>4833.2577923985073</v>
      </c>
      <c r="Q4527">
        <v>4526</v>
      </c>
      <c r="R4527">
        <v>34</v>
      </c>
      <c r="S4527">
        <f>VLOOKUP($R4527,'[3]人物&amp;怪物成长分析'!$B$5:$S$104,12,FALSE)*$W4527</f>
        <v>16749.972907534117</v>
      </c>
      <c r="T4527">
        <f>VLOOKUP($R4527,'[3]人物&amp;怪物成长分析'!$B$5:$S$104,13,FALSE)*$W4527</f>
        <v>1040.5077664828095</v>
      </c>
      <c r="U4527">
        <f>VLOOKUP($R4527,'[3]人物&amp;怪物成长分析'!$B$5:$S$104,14,FALSE)*$W4527</f>
        <v>462.44789621458199</v>
      </c>
      <c r="V4527">
        <f>VLOOKUP($R4527,'[3]人物&amp;怪物成长分析'!$B$5:$S$104,17,FALSE)*$W4527</f>
        <v>5455.1772000000001</v>
      </c>
      <c r="W4527" s="1">
        <v>0.47</v>
      </c>
      <c r="X4527">
        <f t="shared" si="70"/>
        <v>4833.2577923985073</v>
      </c>
    </row>
    <row r="4528" spans="1:24" x14ac:dyDescent="0.15">
      <c r="A4528">
        <v>4527</v>
      </c>
      <c r="B4528">
        <v>24</v>
      </c>
      <c r="C4528">
        <v>6921.4015766956536</v>
      </c>
      <c r="D4528">
        <v>518.0258976321071</v>
      </c>
      <c r="E4528">
        <v>230.23373228093647</v>
      </c>
      <c r="F4528">
        <v>5130.2624000000005</v>
      </c>
      <c r="G4528" s="1">
        <v>0.59</v>
      </c>
      <c r="H4528">
        <v>3323.2858907770437</v>
      </c>
      <c r="Q4528">
        <v>4527</v>
      </c>
      <c r="R4528">
        <v>24</v>
      </c>
      <c r="S4528">
        <f>VLOOKUP($R4528,'[3]人物&amp;怪物成长分析'!$B$5:$S$104,12,FALSE)*$W4528</f>
        <v>6921.4015766956536</v>
      </c>
      <c r="T4528">
        <f>VLOOKUP($R4528,'[3]人物&amp;怪物成长分析'!$B$5:$S$104,13,FALSE)*$W4528</f>
        <v>518.0258976321071</v>
      </c>
      <c r="U4528">
        <f>VLOOKUP($R4528,'[3]人物&amp;怪物成长分析'!$B$5:$S$104,14,FALSE)*$W4528</f>
        <v>230.23373228093647</v>
      </c>
      <c r="V4528">
        <f>VLOOKUP($R4528,'[3]人物&amp;怪物成长分析'!$B$5:$S$104,17,FALSE)*$W4528</f>
        <v>5130.2624000000005</v>
      </c>
      <c r="W4528" s="1">
        <v>0.59</v>
      </c>
      <c r="X4528">
        <f t="shared" si="70"/>
        <v>3323.2858907770437</v>
      </c>
    </row>
    <row r="4529" spans="1:24" x14ac:dyDescent="0.15">
      <c r="A4529">
        <v>4528</v>
      </c>
      <c r="B4529">
        <v>45</v>
      </c>
      <c r="C4529">
        <v>80710.060272213741</v>
      </c>
      <c r="D4529">
        <v>3905.2149929398001</v>
      </c>
      <c r="E4529">
        <v>1735.6511079732447</v>
      </c>
      <c r="F4529">
        <v>10958.882</v>
      </c>
      <c r="G4529" s="1">
        <v>0.74</v>
      </c>
      <c r="H4529">
        <v>15114.346070161911</v>
      </c>
      <c r="Q4529">
        <v>4528</v>
      </c>
      <c r="R4529">
        <v>45</v>
      </c>
      <c r="S4529">
        <f>VLOOKUP($R4529,'[3]人物&amp;怪物成长分析'!$B$5:$S$104,12,FALSE)*$W4529</f>
        <v>80710.060272213741</v>
      </c>
      <c r="T4529">
        <f>VLOOKUP($R4529,'[3]人物&amp;怪物成长分析'!$B$5:$S$104,13,FALSE)*$W4529</f>
        <v>3905.2149929398001</v>
      </c>
      <c r="U4529">
        <f>VLOOKUP($R4529,'[3]人物&amp;怪物成长分析'!$B$5:$S$104,14,FALSE)*$W4529</f>
        <v>1735.6511079732447</v>
      </c>
      <c r="V4529">
        <f>VLOOKUP($R4529,'[3]人物&amp;怪物成长分析'!$B$5:$S$104,17,FALSE)*$W4529</f>
        <v>10958.882</v>
      </c>
      <c r="W4529" s="1">
        <v>0.74</v>
      </c>
      <c r="X4529">
        <f t="shared" si="70"/>
        <v>15114.346070161911</v>
      </c>
    </row>
    <row r="4530" spans="1:24" x14ac:dyDescent="0.15">
      <c r="A4530">
        <v>4529</v>
      </c>
      <c r="B4530">
        <v>28</v>
      </c>
      <c r="C4530">
        <v>9938.2958346702362</v>
      </c>
      <c r="D4530">
        <v>672.51625948896344</v>
      </c>
      <c r="E4530">
        <v>298.89611532842821</v>
      </c>
      <c r="F4530">
        <v>5225.7575999999999</v>
      </c>
      <c r="G4530" s="1">
        <v>0.53</v>
      </c>
      <c r="H4530">
        <v>3774.8421506450413</v>
      </c>
      <c r="Q4530">
        <v>4529</v>
      </c>
      <c r="R4530">
        <v>28</v>
      </c>
      <c r="S4530">
        <f>VLOOKUP($R4530,'[3]人物&amp;怪物成长分析'!$B$5:$S$104,12,FALSE)*$W4530</f>
        <v>9938.2958346702362</v>
      </c>
      <c r="T4530">
        <f>VLOOKUP($R4530,'[3]人物&amp;怪物成长分析'!$B$5:$S$104,13,FALSE)*$W4530</f>
        <v>672.51625948896344</v>
      </c>
      <c r="U4530">
        <f>VLOOKUP($R4530,'[3]人物&amp;怪物成长分析'!$B$5:$S$104,14,FALSE)*$W4530</f>
        <v>298.89611532842821</v>
      </c>
      <c r="V4530">
        <f>VLOOKUP($R4530,'[3]人物&amp;怪物成长分析'!$B$5:$S$104,17,FALSE)*$W4530</f>
        <v>5225.7575999999999</v>
      </c>
      <c r="W4530" s="1">
        <v>0.53</v>
      </c>
      <c r="X4530">
        <f t="shared" si="70"/>
        <v>3774.8421506450413</v>
      </c>
    </row>
    <row r="4531" spans="1:24" x14ac:dyDescent="0.15">
      <c r="A4531">
        <v>4530</v>
      </c>
      <c r="B4531">
        <v>47</v>
      </c>
      <c r="C4531">
        <v>65508.128209262555</v>
      </c>
      <c r="D4531">
        <v>3027.1810332943151</v>
      </c>
      <c r="E4531">
        <v>1345.4137925752514</v>
      </c>
      <c r="F4531">
        <v>7695.79</v>
      </c>
      <c r="G4531" s="1">
        <v>0.5</v>
      </c>
      <c r="H4531">
        <v>11531.386265088082</v>
      </c>
      <c r="Q4531">
        <v>4530</v>
      </c>
      <c r="R4531">
        <v>47</v>
      </c>
      <c r="S4531">
        <f>VLOOKUP($R4531,'[3]人物&amp;怪物成长分析'!$B$5:$S$104,12,FALSE)*$W4531</f>
        <v>65508.128209262555</v>
      </c>
      <c r="T4531">
        <f>VLOOKUP($R4531,'[3]人物&amp;怪物成长分析'!$B$5:$S$104,13,FALSE)*$W4531</f>
        <v>3027.1810332943151</v>
      </c>
      <c r="U4531">
        <f>VLOOKUP($R4531,'[3]人物&amp;怪物成长分析'!$B$5:$S$104,14,FALSE)*$W4531</f>
        <v>1345.4137925752514</v>
      </c>
      <c r="V4531">
        <f>VLOOKUP($R4531,'[3]人物&amp;怪物成长分析'!$B$5:$S$104,17,FALSE)*$W4531</f>
        <v>7695.79</v>
      </c>
      <c r="W4531" s="1">
        <v>0.5</v>
      </c>
      <c r="X4531">
        <f t="shared" si="70"/>
        <v>11531.386265088082</v>
      </c>
    </row>
    <row r="4532" spans="1:24" x14ac:dyDescent="0.15">
      <c r="A4532">
        <v>4531</v>
      </c>
      <c r="B4532">
        <v>25</v>
      </c>
      <c r="C4532">
        <v>4610.1534516095326</v>
      </c>
      <c r="D4532">
        <v>336.13270735785966</v>
      </c>
      <c r="E4532">
        <v>149.39231438127095</v>
      </c>
      <c r="F4532">
        <v>3145.2749999999996</v>
      </c>
      <c r="G4532" s="1">
        <v>0.35</v>
      </c>
      <c r="H4532">
        <v>2087.1895917642137</v>
      </c>
      <c r="Q4532">
        <v>4531</v>
      </c>
      <c r="R4532">
        <v>25</v>
      </c>
      <c r="S4532">
        <f>VLOOKUP($R4532,'[3]人物&amp;怪物成长分析'!$B$5:$S$104,12,FALSE)*$W4532</f>
        <v>4610.1534516095326</v>
      </c>
      <c r="T4532">
        <f>VLOOKUP($R4532,'[3]人物&amp;怪物成长分析'!$B$5:$S$104,13,FALSE)*$W4532</f>
        <v>336.13270735785966</v>
      </c>
      <c r="U4532">
        <f>VLOOKUP($R4532,'[3]人物&amp;怪物成长分析'!$B$5:$S$104,14,FALSE)*$W4532</f>
        <v>149.39231438127095</v>
      </c>
      <c r="V4532">
        <f>VLOOKUP($R4532,'[3]人物&amp;怪物成长分析'!$B$5:$S$104,17,FALSE)*$W4532</f>
        <v>3145.2749999999996</v>
      </c>
      <c r="W4532" s="1">
        <v>0.35</v>
      </c>
      <c r="X4532">
        <f t="shared" si="70"/>
        <v>2087.1895917642137</v>
      </c>
    </row>
    <row r="4533" spans="1:24" x14ac:dyDescent="0.15">
      <c r="A4533">
        <v>4532</v>
      </c>
      <c r="B4533">
        <v>25</v>
      </c>
      <c r="C4533">
        <v>5795.6214820234127</v>
      </c>
      <c r="D4533">
        <v>422.56683210702363</v>
      </c>
      <c r="E4533">
        <v>187.80748093645494</v>
      </c>
      <c r="F4533">
        <v>3954.06</v>
      </c>
      <c r="G4533" s="1">
        <v>0.44</v>
      </c>
      <c r="H4533">
        <v>2623.895486789298</v>
      </c>
      <c r="Q4533">
        <v>4532</v>
      </c>
      <c r="R4533">
        <v>25</v>
      </c>
      <c r="S4533">
        <f>VLOOKUP($R4533,'[3]人物&amp;怪物成长分析'!$B$5:$S$104,12,FALSE)*$W4533</f>
        <v>5795.6214820234127</v>
      </c>
      <c r="T4533">
        <f>VLOOKUP($R4533,'[3]人物&amp;怪物成长分析'!$B$5:$S$104,13,FALSE)*$W4533</f>
        <v>422.56683210702363</v>
      </c>
      <c r="U4533">
        <f>VLOOKUP($R4533,'[3]人物&amp;怪物成长分析'!$B$5:$S$104,14,FALSE)*$W4533</f>
        <v>187.80748093645494</v>
      </c>
      <c r="V4533">
        <f>VLOOKUP($R4533,'[3]人物&amp;怪物成长分析'!$B$5:$S$104,17,FALSE)*$W4533</f>
        <v>3954.06</v>
      </c>
      <c r="W4533" s="1">
        <v>0.44</v>
      </c>
      <c r="X4533">
        <f t="shared" si="70"/>
        <v>2623.895486789298</v>
      </c>
    </row>
    <row r="4534" spans="1:24" x14ac:dyDescent="0.15">
      <c r="A4534">
        <v>4533</v>
      </c>
      <c r="B4534">
        <v>19</v>
      </c>
      <c r="C4534">
        <v>3077.5207664347822</v>
      </c>
      <c r="D4534">
        <v>265.52605773913047</v>
      </c>
      <c r="E4534">
        <v>118.01158121739134</v>
      </c>
      <c r="F4534">
        <v>3475.0367999999999</v>
      </c>
      <c r="G4534" s="1">
        <v>0.48</v>
      </c>
      <c r="H4534">
        <v>2025.7811779366955</v>
      </c>
      <c r="Q4534">
        <v>4533</v>
      </c>
      <c r="R4534">
        <v>19</v>
      </c>
      <c r="S4534">
        <f>VLOOKUP($R4534,'[3]人物&amp;怪物成长分析'!$B$5:$S$104,12,FALSE)*$W4534</f>
        <v>3077.5207664347822</v>
      </c>
      <c r="T4534">
        <f>VLOOKUP($R4534,'[3]人物&amp;怪物成长分析'!$B$5:$S$104,13,FALSE)*$W4534</f>
        <v>265.52605773913047</v>
      </c>
      <c r="U4534">
        <f>VLOOKUP($R4534,'[3]人物&amp;怪物成长分析'!$B$5:$S$104,14,FALSE)*$W4534</f>
        <v>118.01158121739134</v>
      </c>
      <c r="V4534">
        <f>VLOOKUP($R4534,'[3]人物&amp;怪物成长分析'!$B$5:$S$104,17,FALSE)*$W4534</f>
        <v>3475.0367999999999</v>
      </c>
      <c r="W4534" s="1">
        <v>0.48</v>
      </c>
      <c r="X4534">
        <f t="shared" si="70"/>
        <v>2025.7811779366955</v>
      </c>
    </row>
    <row r="4535" spans="1:24" x14ac:dyDescent="0.15">
      <c r="A4535">
        <v>4534</v>
      </c>
      <c r="B4535">
        <v>20</v>
      </c>
      <c r="C4535">
        <v>2539.393043478261</v>
      </c>
      <c r="D4535">
        <v>212.60034782608699</v>
      </c>
      <c r="E4535">
        <v>94.489043478260896</v>
      </c>
      <c r="F4535">
        <v>2635.7799999999997</v>
      </c>
      <c r="G4535" s="1">
        <v>0.35</v>
      </c>
      <c r="H4535">
        <v>1565.796375652174</v>
      </c>
      <c r="Q4535">
        <v>4534</v>
      </c>
      <c r="R4535">
        <v>20</v>
      </c>
      <c r="S4535">
        <f>VLOOKUP($R4535,'[3]人物&amp;怪物成长分析'!$B$5:$S$104,12,FALSE)*$W4535</f>
        <v>2539.393043478261</v>
      </c>
      <c r="T4535">
        <f>VLOOKUP($R4535,'[3]人物&amp;怪物成长分析'!$B$5:$S$104,13,FALSE)*$W4535</f>
        <v>212.60034782608699</v>
      </c>
      <c r="U4535">
        <f>VLOOKUP($R4535,'[3]人物&amp;怪物成长分析'!$B$5:$S$104,14,FALSE)*$W4535</f>
        <v>94.489043478260896</v>
      </c>
      <c r="V4535">
        <f>VLOOKUP($R4535,'[3]人物&amp;怪物成长分析'!$B$5:$S$104,17,FALSE)*$W4535</f>
        <v>2635.7799999999997</v>
      </c>
      <c r="W4535" s="1">
        <v>0.35</v>
      </c>
      <c r="X4535">
        <f t="shared" si="70"/>
        <v>1565.796375652174</v>
      </c>
    </row>
    <row r="4536" spans="1:24" x14ac:dyDescent="0.15">
      <c r="A4536">
        <v>4535</v>
      </c>
      <c r="B4536">
        <v>37</v>
      </c>
      <c r="C4536">
        <v>15833.463298518134</v>
      </c>
      <c r="D4536">
        <v>939.66072919193994</v>
      </c>
      <c r="E4536">
        <v>417.62699075197332</v>
      </c>
      <c r="F4536">
        <v>4118.4594000000006</v>
      </c>
      <c r="G4536" s="1">
        <v>0.33</v>
      </c>
      <c r="H4536">
        <v>4069.082937461566</v>
      </c>
      <c r="Q4536">
        <v>4535</v>
      </c>
      <c r="R4536">
        <v>37</v>
      </c>
      <c r="S4536">
        <f>VLOOKUP($R4536,'[3]人物&amp;怪物成长分析'!$B$5:$S$104,12,FALSE)*$W4536</f>
        <v>15833.463298518134</v>
      </c>
      <c r="T4536">
        <f>VLOOKUP($R4536,'[3]人物&amp;怪物成长分析'!$B$5:$S$104,13,FALSE)*$W4536</f>
        <v>939.66072919193994</v>
      </c>
      <c r="U4536">
        <f>VLOOKUP($R4536,'[3]人物&amp;怪物成长分析'!$B$5:$S$104,14,FALSE)*$W4536</f>
        <v>417.62699075197332</v>
      </c>
      <c r="V4536">
        <f>VLOOKUP($R4536,'[3]人物&amp;怪物成长分析'!$B$5:$S$104,17,FALSE)*$W4536</f>
        <v>4118.4594000000006</v>
      </c>
      <c r="W4536" s="1">
        <v>0.33</v>
      </c>
      <c r="X4536">
        <f t="shared" si="70"/>
        <v>4069.082937461566</v>
      </c>
    </row>
    <row r="4537" spans="1:24" x14ac:dyDescent="0.15">
      <c r="A4537">
        <v>4536</v>
      </c>
      <c r="B4537">
        <v>35</v>
      </c>
      <c r="C4537">
        <v>16862.33225478261</v>
      </c>
      <c r="D4537">
        <v>1038.2039577391306</v>
      </c>
      <c r="E4537">
        <v>461.42398121739149</v>
      </c>
      <c r="F4537">
        <v>5116.0969999999998</v>
      </c>
      <c r="G4537" s="1">
        <v>0.43</v>
      </c>
      <c r="H4537">
        <v>4696.3130509773919</v>
      </c>
      <c r="Q4537">
        <v>4536</v>
      </c>
      <c r="R4537">
        <v>35</v>
      </c>
      <c r="S4537">
        <f>VLOOKUP($R4537,'[3]人物&amp;怪物成长分析'!$B$5:$S$104,12,FALSE)*$W4537</f>
        <v>16862.33225478261</v>
      </c>
      <c r="T4537">
        <f>VLOOKUP($R4537,'[3]人物&amp;怪物成长分析'!$B$5:$S$104,13,FALSE)*$W4537</f>
        <v>1038.2039577391306</v>
      </c>
      <c r="U4537">
        <f>VLOOKUP($R4537,'[3]人物&amp;怪物成长分析'!$B$5:$S$104,14,FALSE)*$W4537</f>
        <v>461.42398121739149</v>
      </c>
      <c r="V4537">
        <f>VLOOKUP($R4537,'[3]人物&amp;怪物成长分析'!$B$5:$S$104,17,FALSE)*$W4537</f>
        <v>5116.0969999999998</v>
      </c>
      <c r="W4537" s="1">
        <v>0.43</v>
      </c>
      <c r="X4537">
        <f t="shared" si="70"/>
        <v>4696.3130509773919</v>
      </c>
    </row>
    <row r="4538" spans="1:24" x14ac:dyDescent="0.15">
      <c r="A4538">
        <v>4537</v>
      </c>
      <c r="B4538">
        <v>22</v>
      </c>
      <c r="C4538">
        <v>3841.9572897391304</v>
      </c>
      <c r="D4538">
        <v>303.6453620869566</v>
      </c>
      <c r="E4538">
        <v>134.9534942608696</v>
      </c>
      <c r="F4538">
        <v>3407.4935999999998</v>
      </c>
      <c r="G4538" s="1">
        <v>0.42</v>
      </c>
      <c r="H4538">
        <v>2100.9899663248698</v>
      </c>
      <c r="Q4538">
        <v>4537</v>
      </c>
      <c r="R4538">
        <v>22</v>
      </c>
      <c r="S4538">
        <f>VLOOKUP($R4538,'[3]人物&amp;怪物成长分析'!$B$5:$S$104,12,FALSE)*$W4538</f>
        <v>3841.9572897391304</v>
      </c>
      <c r="T4538">
        <f>VLOOKUP($R4538,'[3]人物&amp;怪物成长分析'!$B$5:$S$104,13,FALSE)*$W4538</f>
        <v>303.6453620869566</v>
      </c>
      <c r="U4538">
        <f>VLOOKUP($R4538,'[3]人物&amp;怪物成长分析'!$B$5:$S$104,14,FALSE)*$W4538</f>
        <v>134.9534942608696</v>
      </c>
      <c r="V4538">
        <f>VLOOKUP($R4538,'[3]人物&amp;怪物成长分析'!$B$5:$S$104,17,FALSE)*$W4538</f>
        <v>3407.4935999999998</v>
      </c>
      <c r="W4538" s="1">
        <v>0.42</v>
      </c>
      <c r="X4538">
        <f t="shared" si="70"/>
        <v>2100.9899663248698</v>
      </c>
    </row>
    <row r="4539" spans="1:24" x14ac:dyDescent="0.15">
      <c r="A4539">
        <v>4538</v>
      </c>
      <c r="B4539">
        <v>30</v>
      </c>
      <c r="C4539">
        <v>14996.509130167231</v>
      </c>
      <c r="D4539">
        <v>968.38444607357917</v>
      </c>
      <c r="E4539">
        <v>430.39308714381298</v>
      </c>
      <c r="F4539">
        <v>6683.0079999999998</v>
      </c>
      <c r="G4539" s="1">
        <v>0.64</v>
      </c>
      <c r="H4539">
        <v>5125.0327421088978</v>
      </c>
      <c r="Q4539">
        <v>4538</v>
      </c>
      <c r="R4539">
        <v>30</v>
      </c>
      <c r="S4539">
        <f>VLOOKUP($R4539,'[3]人物&amp;怪物成长分析'!$B$5:$S$104,12,FALSE)*$W4539</f>
        <v>14996.509130167231</v>
      </c>
      <c r="T4539">
        <f>VLOOKUP($R4539,'[3]人物&amp;怪物成长分析'!$B$5:$S$104,13,FALSE)*$W4539</f>
        <v>968.38444607357917</v>
      </c>
      <c r="U4539">
        <f>VLOOKUP($R4539,'[3]人物&amp;怪物成长分析'!$B$5:$S$104,14,FALSE)*$W4539</f>
        <v>430.39308714381298</v>
      </c>
      <c r="V4539">
        <f>VLOOKUP($R4539,'[3]人物&amp;怪物成长分析'!$B$5:$S$104,17,FALSE)*$W4539</f>
        <v>6683.0079999999998</v>
      </c>
      <c r="W4539" s="1">
        <v>0.64</v>
      </c>
      <c r="X4539">
        <f t="shared" si="70"/>
        <v>5125.0327421088978</v>
      </c>
    </row>
    <row r="4540" spans="1:24" x14ac:dyDescent="0.15">
      <c r="A4540">
        <v>4539</v>
      </c>
      <c r="B4540">
        <v>28</v>
      </c>
      <c r="C4540">
        <v>6000.4805039518405</v>
      </c>
      <c r="D4540">
        <v>406.0475528989968</v>
      </c>
      <c r="E4540">
        <v>180.46557906622078</v>
      </c>
      <c r="F4540">
        <v>3155.1743999999999</v>
      </c>
      <c r="G4540" s="1">
        <v>0.32</v>
      </c>
      <c r="H4540">
        <v>2279.1499777479494</v>
      </c>
      <c r="Q4540">
        <v>4539</v>
      </c>
      <c r="R4540">
        <v>28</v>
      </c>
      <c r="S4540">
        <f>VLOOKUP($R4540,'[3]人物&amp;怪物成长分析'!$B$5:$S$104,12,FALSE)*$W4540</f>
        <v>6000.4805039518405</v>
      </c>
      <c r="T4540">
        <f>VLOOKUP($R4540,'[3]人物&amp;怪物成长分析'!$B$5:$S$104,13,FALSE)*$W4540</f>
        <v>406.0475528989968</v>
      </c>
      <c r="U4540">
        <f>VLOOKUP($R4540,'[3]人物&amp;怪物成长分析'!$B$5:$S$104,14,FALSE)*$W4540</f>
        <v>180.46557906622078</v>
      </c>
      <c r="V4540">
        <f>VLOOKUP($R4540,'[3]人物&amp;怪物成长分析'!$B$5:$S$104,17,FALSE)*$W4540</f>
        <v>3155.1743999999999</v>
      </c>
      <c r="W4540" s="1">
        <v>0.32</v>
      </c>
      <c r="X4540">
        <f t="shared" si="70"/>
        <v>2279.1499777479494</v>
      </c>
    </row>
    <row r="4541" spans="1:24" x14ac:dyDescent="0.15">
      <c r="A4541">
        <v>4540</v>
      </c>
      <c r="B4541">
        <v>22</v>
      </c>
      <c r="C4541">
        <v>6586.2124966956517</v>
      </c>
      <c r="D4541">
        <v>520.53490643478267</v>
      </c>
      <c r="E4541">
        <v>231.34884730434788</v>
      </c>
      <c r="F4541">
        <v>5841.4175999999998</v>
      </c>
      <c r="G4541" s="1">
        <v>0.72</v>
      </c>
      <c r="H4541">
        <v>3601.6970851283481</v>
      </c>
      <c r="Q4541">
        <v>4540</v>
      </c>
      <c r="R4541">
        <v>22</v>
      </c>
      <c r="S4541">
        <f>VLOOKUP($R4541,'[3]人物&amp;怪物成长分析'!$B$5:$S$104,12,FALSE)*$W4541</f>
        <v>6586.2124966956517</v>
      </c>
      <c r="T4541">
        <f>VLOOKUP($R4541,'[3]人物&amp;怪物成长分析'!$B$5:$S$104,13,FALSE)*$W4541</f>
        <v>520.53490643478267</v>
      </c>
      <c r="U4541">
        <f>VLOOKUP($R4541,'[3]人物&amp;怪物成长分析'!$B$5:$S$104,14,FALSE)*$W4541</f>
        <v>231.34884730434788</v>
      </c>
      <c r="V4541">
        <f>VLOOKUP($R4541,'[3]人物&amp;怪物成长分析'!$B$5:$S$104,17,FALSE)*$W4541</f>
        <v>5841.4175999999998</v>
      </c>
      <c r="W4541" s="1">
        <v>0.72</v>
      </c>
      <c r="X4541">
        <f t="shared" si="70"/>
        <v>3601.6970851283481</v>
      </c>
    </row>
    <row r="4542" spans="1:24" x14ac:dyDescent="0.15">
      <c r="A4542">
        <v>4541</v>
      </c>
      <c r="B4542">
        <v>22</v>
      </c>
      <c r="C4542">
        <v>7043.5883645217391</v>
      </c>
      <c r="D4542">
        <v>556.68316382608714</v>
      </c>
      <c r="E4542">
        <v>247.41473947826094</v>
      </c>
      <c r="F4542">
        <v>6247.0716000000002</v>
      </c>
      <c r="G4542" s="1">
        <v>0.77</v>
      </c>
      <c r="H4542">
        <v>3851.8149382622614</v>
      </c>
      <c r="Q4542">
        <v>4541</v>
      </c>
      <c r="R4542">
        <v>22</v>
      </c>
      <c r="S4542">
        <f>VLOOKUP($R4542,'[3]人物&amp;怪物成长分析'!$B$5:$S$104,12,FALSE)*$W4542</f>
        <v>7043.5883645217391</v>
      </c>
      <c r="T4542">
        <f>VLOOKUP($R4542,'[3]人物&amp;怪物成长分析'!$B$5:$S$104,13,FALSE)*$W4542</f>
        <v>556.68316382608714</v>
      </c>
      <c r="U4542">
        <f>VLOOKUP($R4542,'[3]人物&amp;怪物成长分析'!$B$5:$S$104,14,FALSE)*$W4542</f>
        <v>247.41473947826094</v>
      </c>
      <c r="V4542">
        <f>VLOOKUP($R4542,'[3]人物&amp;怪物成长分析'!$B$5:$S$104,17,FALSE)*$W4542</f>
        <v>6247.0716000000002</v>
      </c>
      <c r="W4542" s="1">
        <v>0.77</v>
      </c>
      <c r="X4542">
        <f t="shared" si="70"/>
        <v>3851.8149382622614</v>
      </c>
    </row>
    <row r="4543" spans="1:24" x14ac:dyDescent="0.15">
      <c r="A4543">
        <v>4542</v>
      </c>
      <c r="B4543">
        <v>23</v>
      </c>
      <c r="C4543">
        <v>4364.1711121755861</v>
      </c>
      <c r="D4543">
        <v>335.52623606688974</v>
      </c>
      <c r="E4543">
        <v>149.12277158528434</v>
      </c>
      <c r="F4543">
        <v>3529.7723999999994</v>
      </c>
      <c r="G4543" s="1">
        <v>0.42</v>
      </c>
      <c r="H4543">
        <v>2231.206161767037</v>
      </c>
      <c r="Q4543">
        <v>4542</v>
      </c>
      <c r="R4543">
        <v>23</v>
      </c>
      <c r="S4543">
        <f>VLOOKUP($R4543,'[3]人物&amp;怪物成长分析'!$B$5:$S$104,12,FALSE)*$W4543</f>
        <v>4364.1711121755861</v>
      </c>
      <c r="T4543">
        <f>VLOOKUP($R4543,'[3]人物&amp;怪物成长分析'!$B$5:$S$104,13,FALSE)*$W4543</f>
        <v>335.52623606688974</v>
      </c>
      <c r="U4543">
        <f>VLOOKUP($R4543,'[3]人物&amp;怪物成长分析'!$B$5:$S$104,14,FALSE)*$W4543</f>
        <v>149.12277158528434</v>
      </c>
      <c r="V4543">
        <f>VLOOKUP($R4543,'[3]人物&amp;怪物成长分析'!$B$5:$S$104,17,FALSE)*$W4543</f>
        <v>3529.7723999999994</v>
      </c>
      <c r="W4543" s="1">
        <v>0.42</v>
      </c>
      <c r="X4543">
        <f t="shared" si="70"/>
        <v>2231.206161767037</v>
      </c>
    </row>
    <row r="4544" spans="1:24" x14ac:dyDescent="0.15">
      <c r="A4544">
        <v>4543</v>
      </c>
      <c r="B4544">
        <v>39</v>
      </c>
      <c r="C4544">
        <v>17745.090974765822</v>
      </c>
      <c r="D4544">
        <v>997.34192207157196</v>
      </c>
      <c r="E4544">
        <v>443.26307647625424</v>
      </c>
      <c r="F4544">
        <v>3918.7379999999994</v>
      </c>
      <c r="G4544" s="1">
        <v>0.3</v>
      </c>
      <c r="H4544">
        <v>4179.3354690461501</v>
      </c>
      <c r="Q4544">
        <v>4543</v>
      </c>
      <c r="R4544">
        <v>39</v>
      </c>
      <c r="S4544">
        <f>VLOOKUP($R4544,'[3]人物&amp;怪物成长分析'!$B$5:$S$104,12,FALSE)*$W4544</f>
        <v>17745.090974765822</v>
      </c>
      <c r="T4544">
        <f>VLOOKUP($R4544,'[3]人物&amp;怪物成长分析'!$B$5:$S$104,13,FALSE)*$W4544</f>
        <v>997.34192207157196</v>
      </c>
      <c r="U4544">
        <f>VLOOKUP($R4544,'[3]人物&amp;怪物成长分析'!$B$5:$S$104,14,FALSE)*$W4544</f>
        <v>443.26307647625424</v>
      </c>
      <c r="V4544">
        <f>VLOOKUP($R4544,'[3]人物&amp;怪物成长分析'!$B$5:$S$104,17,FALSE)*$W4544</f>
        <v>3918.7379999999994</v>
      </c>
      <c r="W4544" s="1">
        <v>0.3</v>
      </c>
      <c r="X4544">
        <f t="shared" si="70"/>
        <v>4179.3354690461501</v>
      </c>
    </row>
    <row r="4545" spans="1:24" x14ac:dyDescent="0.15">
      <c r="A4545">
        <v>4544</v>
      </c>
      <c r="B4545">
        <v>46</v>
      </c>
      <c r="C4545">
        <v>86165.383887051808</v>
      </c>
      <c r="D4545">
        <v>4073.4784240759882</v>
      </c>
      <c r="E4545">
        <v>1810.4348551448838</v>
      </c>
      <c r="F4545">
        <v>10872.316799999999</v>
      </c>
      <c r="G4545" s="1">
        <v>0.72</v>
      </c>
      <c r="H4545">
        <v>15632.539616043534</v>
      </c>
      <c r="Q4545">
        <v>4544</v>
      </c>
      <c r="R4545">
        <v>46</v>
      </c>
      <c r="S4545">
        <f>VLOOKUP($R4545,'[3]人物&amp;怪物成长分析'!$B$5:$S$104,12,FALSE)*$W4545</f>
        <v>86165.383887051808</v>
      </c>
      <c r="T4545">
        <f>VLOOKUP($R4545,'[3]人物&amp;怪物成长分析'!$B$5:$S$104,13,FALSE)*$W4545</f>
        <v>4073.4784240759882</v>
      </c>
      <c r="U4545">
        <f>VLOOKUP($R4545,'[3]人物&amp;怪物成长分析'!$B$5:$S$104,14,FALSE)*$W4545</f>
        <v>1810.4348551448838</v>
      </c>
      <c r="V4545">
        <f>VLOOKUP($R4545,'[3]人物&amp;怪物成长分析'!$B$5:$S$104,17,FALSE)*$W4545</f>
        <v>10872.316799999999</v>
      </c>
      <c r="W4545" s="1">
        <v>0.72</v>
      </c>
      <c r="X4545">
        <f t="shared" si="70"/>
        <v>15632.539616043534</v>
      </c>
    </row>
    <row r="4546" spans="1:24" x14ac:dyDescent="0.15">
      <c r="A4546">
        <v>4545</v>
      </c>
      <c r="B4546">
        <v>34</v>
      </c>
      <c r="C4546">
        <v>14255.296091518398</v>
      </c>
      <c r="D4546">
        <v>885.53852466622106</v>
      </c>
      <c r="E4546">
        <v>393.57267762943155</v>
      </c>
      <c r="F4546">
        <v>4642.7040000000006</v>
      </c>
      <c r="G4546" s="1">
        <v>0.4</v>
      </c>
      <c r="H4546">
        <v>4113.4108871476665</v>
      </c>
      <c r="Q4546">
        <v>4545</v>
      </c>
      <c r="R4546">
        <v>34</v>
      </c>
      <c r="S4546">
        <f>VLOOKUP($R4546,'[3]人物&amp;怪物成长分析'!$B$5:$S$104,12,FALSE)*$W4546</f>
        <v>14255.296091518398</v>
      </c>
      <c r="T4546">
        <f>VLOOKUP($R4546,'[3]人物&amp;怪物成长分析'!$B$5:$S$104,13,FALSE)*$W4546</f>
        <v>885.53852466622106</v>
      </c>
      <c r="U4546">
        <f>VLOOKUP($R4546,'[3]人物&amp;怪物成长分析'!$B$5:$S$104,14,FALSE)*$W4546</f>
        <v>393.57267762943155</v>
      </c>
      <c r="V4546">
        <f>VLOOKUP($R4546,'[3]人物&amp;怪物成长分析'!$B$5:$S$104,17,FALSE)*$W4546</f>
        <v>4642.7040000000006</v>
      </c>
      <c r="W4546" s="1">
        <v>0.4</v>
      </c>
      <c r="X4546">
        <f t="shared" si="70"/>
        <v>4113.4108871476665</v>
      </c>
    </row>
    <row r="4547" spans="1:24" x14ac:dyDescent="0.15">
      <c r="A4547">
        <v>4546</v>
      </c>
      <c r="B4547">
        <v>28</v>
      </c>
      <c r="C4547">
        <v>11438.415960658196</v>
      </c>
      <c r="D4547">
        <v>774.02814771371266</v>
      </c>
      <c r="E4547">
        <v>344.01251009498333</v>
      </c>
      <c r="F4547">
        <v>6014.5511999999999</v>
      </c>
      <c r="G4547" s="1">
        <v>0.61</v>
      </c>
      <c r="H4547">
        <v>4344.6296450820282</v>
      </c>
      <c r="Q4547">
        <v>4546</v>
      </c>
      <c r="R4547">
        <v>28</v>
      </c>
      <c r="S4547">
        <f>VLOOKUP($R4547,'[3]人物&amp;怪物成长分析'!$B$5:$S$104,12,FALSE)*$W4547</f>
        <v>11438.415960658196</v>
      </c>
      <c r="T4547">
        <f>VLOOKUP($R4547,'[3]人物&amp;怪物成长分析'!$B$5:$S$104,13,FALSE)*$W4547</f>
        <v>774.02814771371266</v>
      </c>
      <c r="U4547">
        <f>VLOOKUP($R4547,'[3]人物&amp;怪物成长分析'!$B$5:$S$104,14,FALSE)*$W4547</f>
        <v>344.01251009498333</v>
      </c>
      <c r="V4547">
        <f>VLOOKUP($R4547,'[3]人物&amp;怪物成长分析'!$B$5:$S$104,17,FALSE)*$W4547</f>
        <v>6014.5511999999999</v>
      </c>
      <c r="W4547" s="1">
        <v>0.61</v>
      </c>
      <c r="X4547">
        <f t="shared" ref="X4547:X4610" si="71">SUMPRODUCT(S4547:V4547,$M$6:$P$6)*1.2</f>
        <v>4344.6296450820282</v>
      </c>
    </row>
    <row r="4548" spans="1:24" x14ac:dyDescent="0.15">
      <c r="A4548">
        <v>4547</v>
      </c>
      <c r="B4548">
        <v>44</v>
      </c>
      <c r="C4548">
        <v>44624.29213617232</v>
      </c>
      <c r="D4548">
        <v>2210.9346389618731</v>
      </c>
      <c r="E4548">
        <v>982.63761731638829</v>
      </c>
      <c r="F4548">
        <v>6533.1720000000005</v>
      </c>
      <c r="G4548" s="1">
        <v>0.45</v>
      </c>
      <c r="H4548">
        <v>8639.7869060701869</v>
      </c>
      <c r="Q4548">
        <v>4547</v>
      </c>
      <c r="R4548">
        <v>44</v>
      </c>
      <c r="S4548">
        <f>VLOOKUP($R4548,'[3]人物&amp;怪物成长分析'!$B$5:$S$104,12,FALSE)*$W4548</f>
        <v>44624.29213617232</v>
      </c>
      <c r="T4548">
        <f>VLOOKUP($R4548,'[3]人物&amp;怪物成长分析'!$B$5:$S$104,13,FALSE)*$W4548</f>
        <v>2210.9346389618731</v>
      </c>
      <c r="U4548">
        <f>VLOOKUP($R4548,'[3]人物&amp;怪物成长分析'!$B$5:$S$104,14,FALSE)*$W4548</f>
        <v>982.63761731638829</v>
      </c>
      <c r="V4548">
        <f>VLOOKUP($R4548,'[3]人物&amp;怪物成长分析'!$B$5:$S$104,17,FALSE)*$W4548</f>
        <v>6533.1720000000005</v>
      </c>
      <c r="W4548" s="1">
        <v>0.45</v>
      </c>
      <c r="X4548">
        <f t="shared" si="71"/>
        <v>8639.7869060701869</v>
      </c>
    </row>
    <row r="4549" spans="1:24" x14ac:dyDescent="0.15">
      <c r="A4549">
        <v>4548</v>
      </c>
      <c r="B4549">
        <v>24</v>
      </c>
      <c r="C4549">
        <v>8798.3918347826111</v>
      </c>
      <c r="D4549">
        <v>658.50749698996674</v>
      </c>
      <c r="E4549">
        <v>292.66999866220738</v>
      </c>
      <c r="F4549">
        <v>6521.52</v>
      </c>
      <c r="G4549" s="1">
        <v>0.75</v>
      </c>
      <c r="H4549">
        <v>4224.5159628521751</v>
      </c>
      <c r="Q4549">
        <v>4548</v>
      </c>
      <c r="R4549">
        <v>24</v>
      </c>
      <c r="S4549">
        <f>VLOOKUP($R4549,'[3]人物&amp;怪物成长分析'!$B$5:$S$104,12,FALSE)*$W4549</f>
        <v>8798.3918347826111</v>
      </c>
      <c r="T4549">
        <f>VLOOKUP($R4549,'[3]人物&amp;怪物成长分析'!$B$5:$S$104,13,FALSE)*$W4549</f>
        <v>658.50749698996674</v>
      </c>
      <c r="U4549">
        <f>VLOOKUP($R4549,'[3]人物&amp;怪物成长分析'!$B$5:$S$104,14,FALSE)*$W4549</f>
        <v>292.66999866220738</v>
      </c>
      <c r="V4549">
        <f>VLOOKUP($R4549,'[3]人物&amp;怪物成长分析'!$B$5:$S$104,17,FALSE)*$W4549</f>
        <v>6521.52</v>
      </c>
      <c r="W4549" s="1">
        <v>0.75</v>
      </c>
      <c r="X4549">
        <f t="shared" si="71"/>
        <v>4224.5159628521751</v>
      </c>
    </row>
    <row r="4550" spans="1:24" x14ac:dyDescent="0.15">
      <c r="A4550">
        <v>4549</v>
      </c>
      <c r="B4550">
        <v>45</v>
      </c>
      <c r="C4550">
        <v>43627.059606602023</v>
      </c>
      <c r="D4550">
        <v>2110.9270232107028</v>
      </c>
      <c r="E4550">
        <v>938.1897880936458</v>
      </c>
      <c r="F4550">
        <v>5923.72</v>
      </c>
      <c r="G4550" s="1">
        <v>0.4</v>
      </c>
      <c r="H4550">
        <v>8169.9167946821153</v>
      </c>
      <c r="Q4550">
        <v>4549</v>
      </c>
      <c r="R4550">
        <v>45</v>
      </c>
      <c r="S4550">
        <f>VLOOKUP($R4550,'[3]人物&amp;怪物成长分析'!$B$5:$S$104,12,FALSE)*$W4550</f>
        <v>43627.059606602023</v>
      </c>
      <c r="T4550">
        <f>VLOOKUP($R4550,'[3]人物&amp;怪物成长分析'!$B$5:$S$104,13,FALSE)*$W4550</f>
        <v>2110.9270232107028</v>
      </c>
      <c r="U4550">
        <f>VLOOKUP($R4550,'[3]人物&amp;怪物成长分析'!$B$5:$S$104,14,FALSE)*$W4550</f>
        <v>938.1897880936458</v>
      </c>
      <c r="V4550">
        <f>VLOOKUP($R4550,'[3]人物&amp;怪物成长分析'!$B$5:$S$104,17,FALSE)*$W4550</f>
        <v>5923.72</v>
      </c>
      <c r="W4550" s="1">
        <v>0.4</v>
      </c>
      <c r="X4550">
        <f t="shared" si="71"/>
        <v>8169.9167946821153</v>
      </c>
    </row>
    <row r="4551" spans="1:24" x14ac:dyDescent="0.15">
      <c r="A4551">
        <v>4550</v>
      </c>
      <c r="B4551">
        <v>27</v>
      </c>
      <c r="C4551">
        <v>6201.7695207613733</v>
      </c>
      <c r="D4551">
        <v>429.97342849765897</v>
      </c>
      <c r="E4551">
        <v>191.09930155451511</v>
      </c>
      <c r="F4551">
        <v>3540.4485999999997</v>
      </c>
      <c r="G4551" s="1">
        <v>0.37</v>
      </c>
      <c r="H4551">
        <v>2487.4752418591547</v>
      </c>
      <c r="Q4551">
        <v>4550</v>
      </c>
      <c r="R4551">
        <v>27</v>
      </c>
      <c r="S4551">
        <f>VLOOKUP($R4551,'[3]人物&amp;怪物成长分析'!$B$5:$S$104,12,FALSE)*$W4551</f>
        <v>6201.7695207613733</v>
      </c>
      <c r="T4551">
        <f>VLOOKUP($R4551,'[3]人物&amp;怪物成长分析'!$B$5:$S$104,13,FALSE)*$W4551</f>
        <v>429.97342849765897</v>
      </c>
      <c r="U4551">
        <f>VLOOKUP($R4551,'[3]人物&amp;怪物成长分析'!$B$5:$S$104,14,FALSE)*$W4551</f>
        <v>191.09930155451511</v>
      </c>
      <c r="V4551">
        <f>VLOOKUP($R4551,'[3]人物&amp;怪物成长分析'!$B$5:$S$104,17,FALSE)*$W4551</f>
        <v>3540.4485999999997</v>
      </c>
      <c r="W4551" s="1">
        <v>0.37</v>
      </c>
      <c r="X4551">
        <f t="shared" si="71"/>
        <v>2487.4752418591547</v>
      </c>
    </row>
    <row r="4552" spans="1:24" x14ac:dyDescent="0.15">
      <c r="A4552">
        <v>4551</v>
      </c>
      <c r="B4552">
        <v>24</v>
      </c>
      <c r="C4552">
        <v>6100.2183387826108</v>
      </c>
      <c r="D4552">
        <v>456.56519791304356</v>
      </c>
      <c r="E4552">
        <v>202.91786573913046</v>
      </c>
      <c r="F4552">
        <v>4521.5872000000008</v>
      </c>
      <c r="G4552" s="1">
        <v>0.52</v>
      </c>
      <c r="H4552">
        <v>2928.9977342441744</v>
      </c>
      <c r="Q4552">
        <v>4551</v>
      </c>
      <c r="R4552">
        <v>24</v>
      </c>
      <c r="S4552">
        <f>VLOOKUP($R4552,'[3]人物&amp;怪物成长分析'!$B$5:$S$104,12,FALSE)*$W4552</f>
        <v>6100.2183387826108</v>
      </c>
      <c r="T4552">
        <f>VLOOKUP($R4552,'[3]人物&amp;怪物成长分析'!$B$5:$S$104,13,FALSE)*$W4552</f>
        <v>456.56519791304356</v>
      </c>
      <c r="U4552">
        <f>VLOOKUP($R4552,'[3]人物&amp;怪物成长分析'!$B$5:$S$104,14,FALSE)*$W4552</f>
        <v>202.91786573913046</v>
      </c>
      <c r="V4552">
        <f>VLOOKUP($R4552,'[3]人物&amp;怪物成长分析'!$B$5:$S$104,17,FALSE)*$W4552</f>
        <v>4521.5872000000008</v>
      </c>
      <c r="W4552" s="1">
        <v>0.52</v>
      </c>
      <c r="X4552">
        <f t="shared" si="71"/>
        <v>2928.9977342441744</v>
      </c>
    </row>
    <row r="4553" spans="1:24" x14ac:dyDescent="0.15">
      <c r="A4553">
        <v>4552</v>
      </c>
      <c r="B4553">
        <v>34</v>
      </c>
      <c r="C4553">
        <v>13186.148884654516</v>
      </c>
      <c r="D4553">
        <v>819.12313531625443</v>
      </c>
      <c r="E4553">
        <v>364.05472680722414</v>
      </c>
      <c r="F4553">
        <v>4294.5011999999997</v>
      </c>
      <c r="G4553" s="1">
        <v>0.37</v>
      </c>
      <c r="H4553">
        <v>3804.9050706115909</v>
      </c>
      <c r="Q4553">
        <v>4552</v>
      </c>
      <c r="R4553">
        <v>34</v>
      </c>
      <c r="S4553">
        <f>VLOOKUP($R4553,'[3]人物&amp;怪物成长分析'!$B$5:$S$104,12,FALSE)*$W4553</f>
        <v>13186.148884654516</v>
      </c>
      <c r="T4553">
        <f>VLOOKUP($R4553,'[3]人物&amp;怪物成长分析'!$B$5:$S$104,13,FALSE)*$W4553</f>
        <v>819.12313531625443</v>
      </c>
      <c r="U4553">
        <f>VLOOKUP($R4553,'[3]人物&amp;怪物成长分析'!$B$5:$S$104,14,FALSE)*$W4553</f>
        <v>364.05472680722414</v>
      </c>
      <c r="V4553">
        <f>VLOOKUP($R4553,'[3]人物&amp;怪物成长分析'!$B$5:$S$104,17,FALSE)*$W4553</f>
        <v>4294.5011999999997</v>
      </c>
      <c r="W4553" s="1">
        <v>0.37</v>
      </c>
      <c r="X4553">
        <f t="shared" si="71"/>
        <v>3804.9050706115909</v>
      </c>
    </row>
    <row r="4554" spans="1:24" x14ac:dyDescent="0.15">
      <c r="A4554">
        <v>4553</v>
      </c>
      <c r="B4554">
        <v>49</v>
      </c>
      <c r="C4554">
        <v>87380.965200559847</v>
      </c>
      <c r="D4554">
        <v>3863.1338163066239</v>
      </c>
      <c r="E4554">
        <v>1716.9483628029443</v>
      </c>
      <c r="F4554">
        <v>8945.3616000000002</v>
      </c>
      <c r="G4554" s="1">
        <v>0.56000000000000005</v>
      </c>
      <c r="H4554">
        <v>14540.092477358356</v>
      </c>
      <c r="Q4554">
        <v>4553</v>
      </c>
      <c r="R4554">
        <v>49</v>
      </c>
      <c r="S4554">
        <f>VLOOKUP($R4554,'[3]人物&amp;怪物成长分析'!$B$5:$S$104,12,FALSE)*$W4554</f>
        <v>87380.965200559847</v>
      </c>
      <c r="T4554">
        <f>VLOOKUP($R4554,'[3]人物&amp;怪物成长分析'!$B$5:$S$104,13,FALSE)*$W4554</f>
        <v>3863.1338163066239</v>
      </c>
      <c r="U4554">
        <f>VLOOKUP($R4554,'[3]人物&amp;怪物成长分析'!$B$5:$S$104,14,FALSE)*$W4554</f>
        <v>1716.9483628029443</v>
      </c>
      <c r="V4554">
        <f>VLOOKUP($R4554,'[3]人物&amp;怪物成长分析'!$B$5:$S$104,17,FALSE)*$W4554</f>
        <v>8945.3616000000002</v>
      </c>
      <c r="W4554" s="1">
        <v>0.56000000000000005</v>
      </c>
      <c r="X4554">
        <f t="shared" si="71"/>
        <v>14540.092477358356</v>
      </c>
    </row>
    <row r="4555" spans="1:24" x14ac:dyDescent="0.15">
      <c r="A4555">
        <v>4554</v>
      </c>
      <c r="B4555">
        <v>27</v>
      </c>
      <c r="C4555">
        <v>6034.1541283083634</v>
      </c>
      <c r="D4555">
        <v>418.35252502474924</v>
      </c>
      <c r="E4555">
        <v>185.93445556655524</v>
      </c>
      <c r="F4555">
        <v>3444.7607999999996</v>
      </c>
      <c r="G4555" s="1">
        <v>0.36</v>
      </c>
      <c r="H4555">
        <v>2420.2461812683669</v>
      </c>
      <c r="Q4555">
        <v>4554</v>
      </c>
      <c r="R4555">
        <v>27</v>
      </c>
      <c r="S4555">
        <f>VLOOKUP($R4555,'[3]人物&amp;怪物成长分析'!$B$5:$S$104,12,FALSE)*$W4555</f>
        <v>6034.1541283083634</v>
      </c>
      <c r="T4555">
        <f>VLOOKUP($R4555,'[3]人物&amp;怪物成长分析'!$B$5:$S$104,13,FALSE)*$W4555</f>
        <v>418.35252502474924</v>
      </c>
      <c r="U4555">
        <f>VLOOKUP($R4555,'[3]人物&amp;怪物成长分析'!$B$5:$S$104,14,FALSE)*$W4555</f>
        <v>185.93445556655524</v>
      </c>
      <c r="V4555">
        <f>VLOOKUP($R4555,'[3]人物&amp;怪物成长分析'!$B$5:$S$104,17,FALSE)*$W4555</f>
        <v>3444.7607999999996</v>
      </c>
      <c r="W4555" s="1">
        <v>0.36</v>
      </c>
      <c r="X4555">
        <f t="shared" si="71"/>
        <v>2420.2461812683669</v>
      </c>
    </row>
    <row r="4556" spans="1:24" x14ac:dyDescent="0.15">
      <c r="A4556">
        <v>4555</v>
      </c>
      <c r="B4556">
        <v>34</v>
      </c>
      <c r="C4556">
        <v>13186.148884654516</v>
      </c>
      <c r="D4556">
        <v>819.12313531625443</v>
      </c>
      <c r="E4556">
        <v>364.05472680722414</v>
      </c>
      <c r="F4556">
        <v>4294.5011999999997</v>
      </c>
      <c r="G4556" s="1">
        <v>0.37</v>
      </c>
      <c r="H4556">
        <v>3804.9050706115909</v>
      </c>
      <c r="Q4556">
        <v>4555</v>
      </c>
      <c r="R4556">
        <v>34</v>
      </c>
      <c r="S4556">
        <f>VLOOKUP($R4556,'[3]人物&amp;怪物成长分析'!$B$5:$S$104,12,FALSE)*$W4556</f>
        <v>13186.148884654516</v>
      </c>
      <c r="T4556">
        <f>VLOOKUP($R4556,'[3]人物&amp;怪物成长分析'!$B$5:$S$104,13,FALSE)*$W4556</f>
        <v>819.12313531625443</v>
      </c>
      <c r="U4556">
        <f>VLOOKUP($R4556,'[3]人物&amp;怪物成长分析'!$B$5:$S$104,14,FALSE)*$W4556</f>
        <v>364.05472680722414</v>
      </c>
      <c r="V4556">
        <f>VLOOKUP($R4556,'[3]人物&amp;怪物成长分析'!$B$5:$S$104,17,FALSE)*$W4556</f>
        <v>4294.5011999999997</v>
      </c>
      <c r="W4556" s="1">
        <v>0.37</v>
      </c>
      <c r="X4556">
        <f t="shared" si="71"/>
        <v>3804.9050706115909</v>
      </c>
    </row>
    <row r="4557" spans="1:24" x14ac:dyDescent="0.15">
      <c r="A4557">
        <v>4556</v>
      </c>
      <c r="B4557">
        <v>36</v>
      </c>
      <c r="C4557">
        <v>15914.806229811375</v>
      </c>
      <c r="D4557">
        <v>971.45583768722418</v>
      </c>
      <c r="E4557">
        <v>431.75815008321081</v>
      </c>
      <c r="F4557">
        <v>4509.9447999999993</v>
      </c>
      <c r="G4557" s="1">
        <v>0.37</v>
      </c>
      <c r="H4557">
        <v>4287.8249627554678</v>
      </c>
      <c r="Q4557">
        <v>4556</v>
      </c>
      <c r="R4557">
        <v>36</v>
      </c>
      <c r="S4557">
        <f>VLOOKUP($R4557,'[3]人物&amp;怪物成长分析'!$B$5:$S$104,12,FALSE)*$W4557</f>
        <v>15914.806229811375</v>
      </c>
      <c r="T4557">
        <f>VLOOKUP($R4557,'[3]人物&amp;怪物成长分析'!$B$5:$S$104,13,FALSE)*$W4557</f>
        <v>971.45583768722418</v>
      </c>
      <c r="U4557">
        <f>VLOOKUP($R4557,'[3]人物&amp;怪物成长分析'!$B$5:$S$104,14,FALSE)*$W4557</f>
        <v>431.75815008321081</v>
      </c>
      <c r="V4557">
        <f>VLOOKUP($R4557,'[3]人物&amp;怪物成长分析'!$B$5:$S$104,17,FALSE)*$W4557</f>
        <v>4509.9447999999993</v>
      </c>
      <c r="W4557" s="1">
        <v>0.37</v>
      </c>
      <c r="X4557">
        <f t="shared" si="71"/>
        <v>4287.8249627554678</v>
      </c>
    </row>
    <row r="4558" spans="1:24" x14ac:dyDescent="0.15">
      <c r="A4558">
        <v>4557</v>
      </c>
      <c r="B4558">
        <v>46</v>
      </c>
      <c r="C4558">
        <v>83771.901001300357</v>
      </c>
      <c r="D4558">
        <v>3960.3262456294328</v>
      </c>
      <c r="E4558">
        <v>1760.144998057526</v>
      </c>
      <c r="F4558">
        <v>10570.307999999999</v>
      </c>
      <c r="G4558" s="1">
        <v>0.7</v>
      </c>
      <c r="H4558">
        <v>15198.302404486767</v>
      </c>
      <c r="Q4558">
        <v>4557</v>
      </c>
      <c r="R4558">
        <v>46</v>
      </c>
      <c r="S4558">
        <f>VLOOKUP($R4558,'[3]人物&amp;怪物成长分析'!$B$5:$S$104,12,FALSE)*$W4558</f>
        <v>83771.901001300357</v>
      </c>
      <c r="T4558">
        <f>VLOOKUP($R4558,'[3]人物&amp;怪物成长分析'!$B$5:$S$104,13,FALSE)*$W4558</f>
        <v>3960.3262456294328</v>
      </c>
      <c r="U4558">
        <f>VLOOKUP($R4558,'[3]人物&amp;怪物成长分析'!$B$5:$S$104,14,FALSE)*$W4558</f>
        <v>1760.144998057526</v>
      </c>
      <c r="V4558">
        <f>VLOOKUP($R4558,'[3]人物&amp;怪物成长分析'!$B$5:$S$104,17,FALSE)*$W4558</f>
        <v>10570.307999999999</v>
      </c>
      <c r="W4558" s="1">
        <v>0.7</v>
      </c>
      <c r="X4558">
        <f t="shared" si="71"/>
        <v>15198.302404486767</v>
      </c>
    </row>
    <row r="4559" spans="1:24" x14ac:dyDescent="0.15">
      <c r="A4559">
        <v>4558</v>
      </c>
      <c r="B4559">
        <v>33</v>
      </c>
      <c r="C4559">
        <v>11619.777374638803</v>
      </c>
      <c r="D4559">
        <v>728.49128819598695</v>
      </c>
      <c r="E4559">
        <v>323.77390586488315</v>
      </c>
      <c r="F4559">
        <v>4073.6231999999995</v>
      </c>
      <c r="G4559" s="1">
        <v>0.36</v>
      </c>
      <c r="H4559">
        <v>3482.5058124557063</v>
      </c>
      <c r="Q4559">
        <v>4558</v>
      </c>
      <c r="R4559">
        <v>33</v>
      </c>
      <c r="S4559">
        <f>VLOOKUP($R4559,'[3]人物&amp;怪物成长分析'!$B$5:$S$104,12,FALSE)*$W4559</f>
        <v>11619.777374638803</v>
      </c>
      <c r="T4559">
        <f>VLOOKUP($R4559,'[3]人物&amp;怪物成长分析'!$B$5:$S$104,13,FALSE)*$W4559</f>
        <v>728.49128819598695</v>
      </c>
      <c r="U4559">
        <f>VLOOKUP($R4559,'[3]人物&amp;怪物成长分析'!$B$5:$S$104,14,FALSE)*$W4559</f>
        <v>323.77390586488315</v>
      </c>
      <c r="V4559">
        <f>VLOOKUP($R4559,'[3]人物&amp;怪物成长分析'!$B$5:$S$104,17,FALSE)*$W4559</f>
        <v>4073.6231999999995</v>
      </c>
      <c r="W4559" s="1">
        <v>0.36</v>
      </c>
      <c r="X4559">
        <f t="shared" si="71"/>
        <v>3482.5058124557063</v>
      </c>
    </row>
    <row r="4560" spans="1:24" x14ac:dyDescent="0.15">
      <c r="A4560">
        <v>4559</v>
      </c>
      <c r="B4560">
        <v>50</v>
      </c>
      <c r="C4560">
        <v>124757.18611826093</v>
      </c>
      <c r="D4560">
        <v>5398.1474762709049</v>
      </c>
      <c r="E4560">
        <v>2399.1766561204022</v>
      </c>
      <c r="F4560">
        <v>11873.449999999999</v>
      </c>
      <c r="G4560" s="1">
        <v>0.73</v>
      </c>
      <c r="H4560">
        <v>20189.501492546089</v>
      </c>
      <c r="Q4560">
        <v>4559</v>
      </c>
      <c r="R4560">
        <v>50</v>
      </c>
      <c r="S4560">
        <f>VLOOKUP($R4560,'[3]人物&amp;怪物成长分析'!$B$5:$S$104,12,FALSE)*$W4560</f>
        <v>124757.18611826093</v>
      </c>
      <c r="T4560">
        <f>VLOOKUP($R4560,'[3]人物&amp;怪物成长分析'!$B$5:$S$104,13,FALSE)*$W4560</f>
        <v>5398.1474762709049</v>
      </c>
      <c r="U4560">
        <f>VLOOKUP($R4560,'[3]人物&amp;怪物成长分析'!$B$5:$S$104,14,FALSE)*$W4560</f>
        <v>2399.1766561204022</v>
      </c>
      <c r="V4560">
        <f>VLOOKUP($R4560,'[3]人物&amp;怪物成长分析'!$B$5:$S$104,17,FALSE)*$W4560</f>
        <v>11873.449999999999</v>
      </c>
      <c r="W4560" s="1">
        <v>0.73</v>
      </c>
      <c r="X4560">
        <f t="shared" si="71"/>
        <v>20189.501492546089</v>
      </c>
    </row>
    <row r="4561" spans="1:24" x14ac:dyDescent="0.15">
      <c r="A4561">
        <v>4560</v>
      </c>
      <c r="B4561">
        <v>33</v>
      </c>
      <c r="C4561">
        <v>15815.808093258373</v>
      </c>
      <c r="D4561">
        <v>991.55758671120452</v>
      </c>
      <c r="E4561">
        <v>440.69226076053542</v>
      </c>
      <c r="F4561">
        <v>5544.6537999999991</v>
      </c>
      <c r="G4561" s="1">
        <v>0.49</v>
      </c>
      <c r="H4561">
        <v>4740.0773558424889</v>
      </c>
      <c r="Q4561">
        <v>4560</v>
      </c>
      <c r="R4561">
        <v>33</v>
      </c>
      <c r="S4561">
        <f>VLOOKUP($R4561,'[3]人物&amp;怪物成长分析'!$B$5:$S$104,12,FALSE)*$W4561</f>
        <v>15815.808093258373</v>
      </c>
      <c r="T4561">
        <f>VLOOKUP($R4561,'[3]人物&amp;怪物成长分析'!$B$5:$S$104,13,FALSE)*$W4561</f>
        <v>991.55758671120452</v>
      </c>
      <c r="U4561">
        <f>VLOOKUP($R4561,'[3]人物&amp;怪物成长分析'!$B$5:$S$104,14,FALSE)*$W4561</f>
        <v>440.69226076053542</v>
      </c>
      <c r="V4561">
        <f>VLOOKUP($R4561,'[3]人物&amp;怪物成长分析'!$B$5:$S$104,17,FALSE)*$W4561</f>
        <v>5544.6537999999991</v>
      </c>
      <c r="W4561" s="1">
        <v>0.49</v>
      </c>
      <c r="X4561">
        <f t="shared" si="71"/>
        <v>4740.0773558424889</v>
      </c>
    </row>
    <row r="4562" spans="1:24" x14ac:dyDescent="0.15">
      <c r="A4562">
        <v>4561</v>
      </c>
      <c r="B4562">
        <v>23</v>
      </c>
      <c r="C4562">
        <v>3740.7180961505023</v>
      </c>
      <c r="D4562">
        <v>287.5939166287626</v>
      </c>
      <c r="E4562">
        <v>127.81951850167229</v>
      </c>
      <c r="F4562">
        <v>3025.5191999999997</v>
      </c>
      <c r="G4562" s="1">
        <v>0.36</v>
      </c>
      <c r="H4562">
        <v>1912.462424371746</v>
      </c>
      <c r="Q4562">
        <v>4561</v>
      </c>
      <c r="R4562">
        <v>23</v>
      </c>
      <c r="S4562">
        <f>VLOOKUP($R4562,'[3]人物&amp;怪物成长分析'!$B$5:$S$104,12,FALSE)*$W4562</f>
        <v>3740.7180961505023</v>
      </c>
      <c r="T4562">
        <f>VLOOKUP($R4562,'[3]人物&amp;怪物成长分析'!$B$5:$S$104,13,FALSE)*$W4562</f>
        <v>287.5939166287626</v>
      </c>
      <c r="U4562">
        <f>VLOOKUP($R4562,'[3]人物&amp;怪物成长分析'!$B$5:$S$104,14,FALSE)*$W4562</f>
        <v>127.81951850167229</v>
      </c>
      <c r="V4562">
        <f>VLOOKUP($R4562,'[3]人物&amp;怪物成长分析'!$B$5:$S$104,17,FALSE)*$W4562</f>
        <v>3025.5191999999997</v>
      </c>
      <c r="W4562" s="1">
        <v>0.36</v>
      </c>
      <c r="X4562">
        <f t="shared" si="71"/>
        <v>1912.462424371746</v>
      </c>
    </row>
    <row r="4563" spans="1:24" x14ac:dyDescent="0.15">
      <c r="A4563">
        <v>4562</v>
      </c>
      <c r="B4563">
        <v>45</v>
      </c>
      <c r="C4563">
        <v>56715.177488582631</v>
      </c>
      <c r="D4563">
        <v>2744.2051301739139</v>
      </c>
      <c r="E4563">
        <v>1219.6467245217395</v>
      </c>
      <c r="F4563">
        <v>7700.8360000000002</v>
      </c>
      <c r="G4563" s="1">
        <v>0.52</v>
      </c>
      <c r="H4563">
        <v>10620.891833086751</v>
      </c>
      <c r="Q4563">
        <v>4562</v>
      </c>
      <c r="R4563">
        <v>45</v>
      </c>
      <c r="S4563">
        <f>VLOOKUP($R4563,'[3]人物&amp;怪物成长分析'!$B$5:$S$104,12,FALSE)*$W4563</f>
        <v>56715.177488582631</v>
      </c>
      <c r="T4563">
        <f>VLOOKUP($R4563,'[3]人物&amp;怪物成长分析'!$B$5:$S$104,13,FALSE)*$W4563</f>
        <v>2744.2051301739139</v>
      </c>
      <c r="U4563">
        <f>VLOOKUP($R4563,'[3]人物&amp;怪物成长分析'!$B$5:$S$104,14,FALSE)*$W4563</f>
        <v>1219.6467245217395</v>
      </c>
      <c r="V4563">
        <f>VLOOKUP($R4563,'[3]人物&amp;怪物成长分析'!$B$5:$S$104,17,FALSE)*$W4563</f>
        <v>7700.8360000000002</v>
      </c>
      <c r="W4563" s="1">
        <v>0.52</v>
      </c>
      <c r="X4563">
        <f t="shared" si="71"/>
        <v>10620.891833086751</v>
      </c>
    </row>
    <row r="4564" spans="1:24" x14ac:dyDescent="0.15">
      <c r="A4564">
        <v>4563</v>
      </c>
      <c r="B4564">
        <v>24</v>
      </c>
      <c r="C4564">
        <v>7156.0253589565236</v>
      </c>
      <c r="D4564">
        <v>535.58609755183954</v>
      </c>
      <c r="E4564">
        <v>238.03826557859531</v>
      </c>
      <c r="F4564">
        <v>5304.1696000000002</v>
      </c>
      <c r="G4564" s="1">
        <v>0.61</v>
      </c>
      <c r="H4564">
        <v>3435.939649786435</v>
      </c>
      <c r="Q4564">
        <v>4563</v>
      </c>
      <c r="R4564">
        <v>24</v>
      </c>
      <c r="S4564">
        <f>VLOOKUP($R4564,'[3]人物&amp;怪物成长分析'!$B$5:$S$104,12,FALSE)*$W4564</f>
        <v>7156.0253589565236</v>
      </c>
      <c r="T4564">
        <f>VLOOKUP($R4564,'[3]人物&amp;怪物成长分析'!$B$5:$S$104,13,FALSE)*$W4564</f>
        <v>535.58609755183954</v>
      </c>
      <c r="U4564">
        <f>VLOOKUP($R4564,'[3]人物&amp;怪物成长分析'!$B$5:$S$104,14,FALSE)*$W4564</f>
        <v>238.03826557859531</v>
      </c>
      <c r="V4564">
        <f>VLOOKUP($R4564,'[3]人物&amp;怪物成长分析'!$B$5:$S$104,17,FALSE)*$W4564</f>
        <v>5304.1696000000002</v>
      </c>
      <c r="W4564" s="1">
        <v>0.61</v>
      </c>
      <c r="X4564">
        <f t="shared" si="71"/>
        <v>3435.939649786435</v>
      </c>
    </row>
    <row r="4565" spans="1:24" x14ac:dyDescent="0.15">
      <c r="A4565">
        <v>4564</v>
      </c>
      <c r="B4565">
        <v>49</v>
      </c>
      <c r="C4565">
        <v>57733.852007512753</v>
      </c>
      <c r="D4565">
        <v>2552.4277000597335</v>
      </c>
      <c r="E4565">
        <v>1134.4123111376596</v>
      </c>
      <c r="F4565">
        <v>5910.3281999999999</v>
      </c>
      <c r="G4565" s="1">
        <v>0.37</v>
      </c>
      <c r="H4565">
        <v>9606.8468153974845</v>
      </c>
      <c r="Q4565">
        <v>4564</v>
      </c>
      <c r="R4565">
        <v>49</v>
      </c>
      <c r="S4565">
        <f>VLOOKUP($R4565,'[3]人物&amp;怪物成长分析'!$B$5:$S$104,12,FALSE)*$W4565</f>
        <v>57733.852007512753</v>
      </c>
      <c r="T4565">
        <f>VLOOKUP($R4565,'[3]人物&amp;怪物成长分析'!$B$5:$S$104,13,FALSE)*$W4565</f>
        <v>2552.4277000597335</v>
      </c>
      <c r="U4565">
        <f>VLOOKUP($R4565,'[3]人物&amp;怪物成长分析'!$B$5:$S$104,14,FALSE)*$W4565</f>
        <v>1134.4123111376596</v>
      </c>
      <c r="V4565">
        <f>VLOOKUP($R4565,'[3]人物&amp;怪物成长分析'!$B$5:$S$104,17,FALSE)*$W4565</f>
        <v>5910.3281999999999</v>
      </c>
      <c r="W4565" s="1">
        <v>0.37</v>
      </c>
      <c r="X4565">
        <f t="shared" si="71"/>
        <v>9606.8468153974845</v>
      </c>
    </row>
    <row r="4566" spans="1:24" x14ac:dyDescent="0.15">
      <c r="A4566">
        <v>4565</v>
      </c>
      <c r="B4566">
        <v>34</v>
      </c>
      <c r="C4566">
        <v>17106.355309822076</v>
      </c>
      <c r="D4566">
        <v>1062.6462295994652</v>
      </c>
      <c r="E4566">
        <v>472.28721315531783</v>
      </c>
      <c r="F4566">
        <v>5571.2447999999995</v>
      </c>
      <c r="G4566" s="1">
        <v>0.48</v>
      </c>
      <c r="H4566">
        <v>4936.0930645771996</v>
      </c>
      <c r="Q4566">
        <v>4565</v>
      </c>
      <c r="R4566">
        <v>34</v>
      </c>
      <c r="S4566">
        <f>VLOOKUP($R4566,'[3]人物&amp;怪物成长分析'!$B$5:$S$104,12,FALSE)*$W4566</f>
        <v>17106.355309822076</v>
      </c>
      <c r="T4566">
        <f>VLOOKUP($R4566,'[3]人物&amp;怪物成长分析'!$B$5:$S$104,13,FALSE)*$W4566</f>
        <v>1062.6462295994652</v>
      </c>
      <c r="U4566">
        <f>VLOOKUP($R4566,'[3]人物&amp;怪物成长分析'!$B$5:$S$104,14,FALSE)*$W4566</f>
        <v>472.28721315531783</v>
      </c>
      <c r="V4566">
        <f>VLOOKUP($R4566,'[3]人物&amp;怪物成长分析'!$B$5:$S$104,17,FALSE)*$W4566</f>
        <v>5571.2447999999995</v>
      </c>
      <c r="W4566" s="1">
        <v>0.48</v>
      </c>
      <c r="X4566">
        <f t="shared" si="71"/>
        <v>4936.0930645771996</v>
      </c>
    </row>
    <row r="4567" spans="1:24" x14ac:dyDescent="0.15">
      <c r="A4567">
        <v>4566</v>
      </c>
      <c r="B4567">
        <v>32</v>
      </c>
      <c r="C4567">
        <v>23300.088806849508</v>
      </c>
      <c r="D4567">
        <v>1474.7397546702346</v>
      </c>
      <c r="E4567">
        <v>655.43989096454879</v>
      </c>
      <c r="F4567">
        <v>8819.5840000000007</v>
      </c>
      <c r="G4567" s="1">
        <v>0.8</v>
      </c>
      <c r="H4567">
        <v>7273.0101094905158</v>
      </c>
      <c r="Q4567">
        <v>4566</v>
      </c>
      <c r="R4567">
        <v>32</v>
      </c>
      <c r="S4567">
        <f>VLOOKUP($R4567,'[3]人物&amp;怪物成长分析'!$B$5:$S$104,12,FALSE)*$W4567</f>
        <v>23300.088806849508</v>
      </c>
      <c r="T4567">
        <f>VLOOKUP($R4567,'[3]人物&amp;怪物成长分析'!$B$5:$S$104,13,FALSE)*$W4567</f>
        <v>1474.7397546702346</v>
      </c>
      <c r="U4567">
        <f>VLOOKUP($R4567,'[3]人物&amp;怪物成长分析'!$B$5:$S$104,14,FALSE)*$W4567</f>
        <v>655.43989096454879</v>
      </c>
      <c r="V4567">
        <f>VLOOKUP($R4567,'[3]人物&amp;怪物成长分析'!$B$5:$S$104,17,FALSE)*$W4567</f>
        <v>8819.5840000000007</v>
      </c>
      <c r="W4567" s="1">
        <v>0.8</v>
      </c>
      <c r="X4567">
        <f t="shared" si="71"/>
        <v>7273.0101094905158</v>
      </c>
    </row>
    <row r="4568" spans="1:24" x14ac:dyDescent="0.15">
      <c r="A4568">
        <v>4567</v>
      </c>
      <c r="B4568">
        <v>21</v>
      </c>
      <c r="C4568">
        <v>3429.9650385000014</v>
      </c>
      <c r="D4568">
        <v>278.89043791304363</v>
      </c>
      <c r="E4568">
        <v>123.95130573913049</v>
      </c>
      <c r="F4568">
        <v>3285.2147999999997</v>
      </c>
      <c r="G4568" s="1">
        <v>0.42</v>
      </c>
      <c r="H4568">
        <v>1988.4160526306089</v>
      </c>
      <c r="Q4568">
        <v>4567</v>
      </c>
      <c r="R4568">
        <v>21</v>
      </c>
      <c r="S4568">
        <f>VLOOKUP($R4568,'[3]人物&amp;怪物成长分析'!$B$5:$S$104,12,FALSE)*$W4568</f>
        <v>3429.9650385000014</v>
      </c>
      <c r="T4568">
        <f>VLOOKUP($R4568,'[3]人物&amp;怪物成长分析'!$B$5:$S$104,13,FALSE)*$W4568</f>
        <v>278.89043791304363</v>
      </c>
      <c r="U4568">
        <f>VLOOKUP($R4568,'[3]人物&amp;怪物成长分析'!$B$5:$S$104,14,FALSE)*$W4568</f>
        <v>123.95130573913049</v>
      </c>
      <c r="V4568">
        <f>VLOOKUP($R4568,'[3]人物&amp;怪物成长分析'!$B$5:$S$104,17,FALSE)*$W4568</f>
        <v>3285.2147999999997</v>
      </c>
      <c r="W4568" s="1">
        <v>0.42</v>
      </c>
      <c r="X4568">
        <f t="shared" si="71"/>
        <v>1988.4160526306089</v>
      </c>
    </row>
    <row r="4569" spans="1:24" x14ac:dyDescent="0.15">
      <c r="A4569">
        <v>4568</v>
      </c>
      <c r="B4569">
        <v>29</v>
      </c>
      <c r="C4569">
        <v>8977.1831017760906</v>
      </c>
      <c r="D4569">
        <v>593.26037937391334</v>
      </c>
      <c r="E4569">
        <v>263.67127972173932</v>
      </c>
      <c r="F4569">
        <v>4364.9557999999997</v>
      </c>
      <c r="G4569" s="1">
        <v>0.43</v>
      </c>
      <c r="H4569">
        <v>3240.1247462000356</v>
      </c>
      <c r="Q4569">
        <v>4568</v>
      </c>
      <c r="R4569">
        <v>29</v>
      </c>
      <c r="S4569">
        <f>VLOOKUP($R4569,'[3]人物&amp;怪物成长分析'!$B$5:$S$104,12,FALSE)*$W4569</f>
        <v>8977.1831017760906</v>
      </c>
      <c r="T4569">
        <f>VLOOKUP($R4569,'[3]人物&amp;怪物成长分析'!$B$5:$S$104,13,FALSE)*$W4569</f>
        <v>593.26037937391334</v>
      </c>
      <c r="U4569">
        <f>VLOOKUP($R4569,'[3]人物&amp;怪物成长分析'!$B$5:$S$104,14,FALSE)*$W4569</f>
        <v>263.67127972173932</v>
      </c>
      <c r="V4569">
        <f>VLOOKUP($R4569,'[3]人物&amp;怪物成长分析'!$B$5:$S$104,17,FALSE)*$W4569</f>
        <v>4364.9557999999997</v>
      </c>
      <c r="W4569" s="1">
        <v>0.43</v>
      </c>
      <c r="X4569">
        <f t="shared" si="71"/>
        <v>3240.1247462000356</v>
      </c>
    </row>
    <row r="4570" spans="1:24" x14ac:dyDescent="0.15">
      <c r="A4570">
        <v>4569</v>
      </c>
      <c r="B4570">
        <v>20</v>
      </c>
      <c r="C4570">
        <v>3990.4747826086968</v>
      </c>
      <c r="D4570">
        <v>334.08626086956531</v>
      </c>
      <c r="E4570">
        <v>148.48278260869571</v>
      </c>
      <c r="F4570">
        <v>4141.9399999999996</v>
      </c>
      <c r="G4570" s="1">
        <v>0.55000000000000004</v>
      </c>
      <c r="H4570">
        <v>2460.5371617391306</v>
      </c>
      <c r="Q4570">
        <v>4569</v>
      </c>
      <c r="R4570">
        <v>20</v>
      </c>
      <c r="S4570">
        <f>VLOOKUP($R4570,'[3]人物&amp;怪物成长分析'!$B$5:$S$104,12,FALSE)*$W4570</f>
        <v>3990.4747826086968</v>
      </c>
      <c r="T4570">
        <f>VLOOKUP($R4570,'[3]人物&amp;怪物成长分析'!$B$5:$S$104,13,FALSE)*$W4570</f>
        <v>334.08626086956531</v>
      </c>
      <c r="U4570">
        <f>VLOOKUP($R4570,'[3]人物&amp;怪物成长分析'!$B$5:$S$104,14,FALSE)*$W4570</f>
        <v>148.48278260869571</v>
      </c>
      <c r="V4570">
        <f>VLOOKUP($R4570,'[3]人物&amp;怪物成长分析'!$B$5:$S$104,17,FALSE)*$W4570</f>
        <v>4141.9399999999996</v>
      </c>
      <c r="W4570" s="1">
        <v>0.55000000000000004</v>
      </c>
      <c r="X4570">
        <f t="shared" si="71"/>
        <v>2460.5371617391306</v>
      </c>
    </row>
    <row r="4571" spans="1:24" x14ac:dyDescent="0.15">
      <c r="A4571">
        <v>4570</v>
      </c>
      <c r="B4571">
        <v>42</v>
      </c>
      <c r="C4571">
        <v>39860.761760742767</v>
      </c>
      <c r="D4571">
        <v>2073.7854841846161</v>
      </c>
      <c r="E4571">
        <v>921.68243741538515</v>
      </c>
      <c r="F4571">
        <v>6828.5811999999996</v>
      </c>
      <c r="G4571" s="1">
        <v>0.49</v>
      </c>
      <c r="H4571">
        <v>8293.9392000356529</v>
      </c>
      <c r="Q4571">
        <v>4570</v>
      </c>
      <c r="R4571">
        <v>42</v>
      </c>
      <c r="S4571">
        <f>VLOOKUP($R4571,'[3]人物&amp;怪物成长分析'!$B$5:$S$104,12,FALSE)*$W4571</f>
        <v>39860.761760742767</v>
      </c>
      <c r="T4571">
        <f>VLOOKUP($R4571,'[3]人物&amp;怪物成长分析'!$B$5:$S$104,13,FALSE)*$W4571</f>
        <v>2073.7854841846161</v>
      </c>
      <c r="U4571">
        <f>VLOOKUP($R4571,'[3]人物&amp;怪物成长分析'!$B$5:$S$104,14,FALSE)*$W4571</f>
        <v>921.68243741538515</v>
      </c>
      <c r="V4571">
        <f>VLOOKUP($R4571,'[3]人物&amp;怪物成长分析'!$B$5:$S$104,17,FALSE)*$W4571</f>
        <v>6828.5811999999996</v>
      </c>
      <c r="W4571" s="1">
        <v>0.49</v>
      </c>
      <c r="X4571">
        <f t="shared" si="71"/>
        <v>8293.9392000356529</v>
      </c>
    </row>
    <row r="4572" spans="1:24" x14ac:dyDescent="0.15">
      <c r="A4572">
        <v>4571</v>
      </c>
      <c r="B4572">
        <v>27</v>
      </c>
      <c r="C4572">
        <v>8883.6158000095365</v>
      </c>
      <c r="D4572">
        <v>615.90788406421416</v>
      </c>
      <c r="E4572">
        <v>273.73683736187303</v>
      </c>
      <c r="F4572">
        <v>5071.4533999999994</v>
      </c>
      <c r="G4572" s="1">
        <v>0.53</v>
      </c>
      <c r="H4572">
        <v>3563.140211311762</v>
      </c>
      <c r="Q4572">
        <v>4571</v>
      </c>
      <c r="R4572">
        <v>27</v>
      </c>
      <c r="S4572">
        <f>VLOOKUP($R4572,'[3]人物&amp;怪物成长分析'!$B$5:$S$104,12,FALSE)*$W4572</f>
        <v>8883.6158000095365</v>
      </c>
      <c r="T4572">
        <f>VLOOKUP($R4572,'[3]人物&amp;怪物成长分析'!$B$5:$S$104,13,FALSE)*$W4572</f>
        <v>615.90788406421416</v>
      </c>
      <c r="U4572">
        <f>VLOOKUP($R4572,'[3]人物&amp;怪物成长分析'!$B$5:$S$104,14,FALSE)*$W4572</f>
        <v>273.73683736187303</v>
      </c>
      <c r="V4572">
        <f>VLOOKUP($R4572,'[3]人物&amp;怪物成长分析'!$B$5:$S$104,17,FALSE)*$W4572</f>
        <v>5071.4533999999994</v>
      </c>
      <c r="W4572" s="1">
        <v>0.53</v>
      </c>
      <c r="X4572">
        <f t="shared" si="71"/>
        <v>3563.140211311762</v>
      </c>
    </row>
    <row r="4573" spans="1:24" x14ac:dyDescent="0.15">
      <c r="A4573">
        <v>4572</v>
      </c>
      <c r="B4573">
        <v>44</v>
      </c>
      <c r="C4573">
        <v>72390.518354235086</v>
      </c>
      <c r="D4573">
        <v>3586.6273032048161</v>
      </c>
      <c r="E4573">
        <v>1594.0565792021409</v>
      </c>
      <c r="F4573">
        <v>10598.256799999999</v>
      </c>
      <c r="G4573" s="1">
        <v>0.73</v>
      </c>
      <c r="H4573">
        <v>14015.654314291633</v>
      </c>
      <c r="Q4573">
        <v>4572</v>
      </c>
      <c r="R4573">
        <v>44</v>
      </c>
      <c r="S4573">
        <f>VLOOKUP($R4573,'[3]人物&amp;怪物成长分析'!$B$5:$S$104,12,FALSE)*$W4573</f>
        <v>72390.518354235086</v>
      </c>
      <c r="T4573">
        <f>VLOOKUP($R4573,'[3]人物&amp;怪物成长分析'!$B$5:$S$104,13,FALSE)*$W4573</f>
        <v>3586.6273032048161</v>
      </c>
      <c r="U4573">
        <f>VLOOKUP($R4573,'[3]人物&amp;怪物成长分析'!$B$5:$S$104,14,FALSE)*$W4573</f>
        <v>1594.0565792021409</v>
      </c>
      <c r="V4573">
        <f>VLOOKUP($R4573,'[3]人物&amp;怪物成长分析'!$B$5:$S$104,17,FALSE)*$W4573</f>
        <v>10598.256799999999</v>
      </c>
      <c r="W4573" s="1">
        <v>0.73</v>
      </c>
      <c r="X4573">
        <f t="shared" si="71"/>
        <v>14015.654314291633</v>
      </c>
    </row>
    <row r="4574" spans="1:24" x14ac:dyDescent="0.15">
      <c r="A4574">
        <v>4573</v>
      </c>
      <c r="B4574">
        <v>41</v>
      </c>
      <c r="C4574">
        <v>57965.849710876057</v>
      </c>
      <c r="D4574">
        <v>3092.6700050947843</v>
      </c>
      <c r="E4574">
        <v>1374.5200022643482</v>
      </c>
      <c r="F4574">
        <v>10779.3446</v>
      </c>
      <c r="G4574" s="1">
        <v>0.79</v>
      </c>
      <c r="H4574">
        <v>12540.96139175301</v>
      </c>
      <c r="Q4574">
        <v>4573</v>
      </c>
      <c r="R4574">
        <v>41</v>
      </c>
      <c r="S4574">
        <f>VLOOKUP($R4574,'[3]人物&amp;怪物成长分析'!$B$5:$S$104,12,FALSE)*$W4574</f>
        <v>57965.849710876057</v>
      </c>
      <c r="T4574">
        <f>VLOOKUP($R4574,'[3]人物&amp;怪物成长分析'!$B$5:$S$104,13,FALSE)*$W4574</f>
        <v>3092.6700050947843</v>
      </c>
      <c r="U4574">
        <f>VLOOKUP($R4574,'[3]人物&amp;怪物成长分析'!$B$5:$S$104,14,FALSE)*$W4574</f>
        <v>1374.5200022643482</v>
      </c>
      <c r="V4574">
        <f>VLOOKUP($R4574,'[3]人物&amp;怪物成长分析'!$B$5:$S$104,17,FALSE)*$W4574</f>
        <v>10779.3446</v>
      </c>
      <c r="W4574" s="1">
        <v>0.79</v>
      </c>
      <c r="X4574">
        <f t="shared" si="71"/>
        <v>12540.96139175301</v>
      </c>
    </row>
    <row r="4575" spans="1:24" x14ac:dyDescent="0.15">
      <c r="A4575">
        <v>4574</v>
      </c>
      <c r="B4575">
        <v>29</v>
      </c>
      <c r="C4575">
        <v>9812.2699019413085</v>
      </c>
      <c r="D4575">
        <v>648.44739140869592</v>
      </c>
      <c r="E4575">
        <v>288.19884062608713</v>
      </c>
      <c r="F4575">
        <v>4770.9981999999991</v>
      </c>
      <c r="G4575" s="1">
        <v>0.47</v>
      </c>
      <c r="H4575">
        <v>3541.531699334922</v>
      </c>
      <c r="Q4575">
        <v>4574</v>
      </c>
      <c r="R4575">
        <v>29</v>
      </c>
      <c r="S4575">
        <f>VLOOKUP($R4575,'[3]人物&amp;怪物成长分析'!$B$5:$S$104,12,FALSE)*$W4575</f>
        <v>9812.2699019413085</v>
      </c>
      <c r="T4575">
        <f>VLOOKUP($R4575,'[3]人物&amp;怪物成长分析'!$B$5:$S$104,13,FALSE)*$W4575</f>
        <v>648.44739140869592</v>
      </c>
      <c r="U4575">
        <f>VLOOKUP($R4575,'[3]人物&amp;怪物成长分析'!$B$5:$S$104,14,FALSE)*$W4575</f>
        <v>288.19884062608713</v>
      </c>
      <c r="V4575">
        <f>VLOOKUP($R4575,'[3]人物&amp;怪物成长分析'!$B$5:$S$104,17,FALSE)*$W4575</f>
        <v>4770.9981999999991</v>
      </c>
      <c r="W4575" s="1">
        <v>0.47</v>
      </c>
      <c r="X4575">
        <f t="shared" si="71"/>
        <v>3541.531699334922</v>
      </c>
    </row>
    <row r="4576" spans="1:24" x14ac:dyDescent="0.15">
      <c r="A4576">
        <v>4575</v>
      </c>
      <c r="B4576">
        <v>34</v>
      </c>
      <c r="C4576">
        <v>22095.708941853514</v>
      </c>
      <c r="D4576">
        <v>1372.5847132326426</v>
      </c>
      <c r="E4576">
        <v>610.03765032561887</v>
      </c>
      <c r="F4576">
        <v>7196.1912000000002</v>
      </c>
      <c r="G4576" s="1">
        <v>0.62</v>
      </c>
      <c r="H4576">
        <v>6375.786875078883</v>
      </c>
      <c r="Q4576">
        <v>4575</v>
      </c>
      <c r="R4576">
        <v>34</v>
      </c>
      <c r="S4576">
        <f>VLOOKUP($R4576,'[3]人物&amp;怪物成长分析'!$B$5:$S$104,12,FALSE)*$W4576</f>
        <v>22095.708941853514</v>
      </c>
      <c r="T4576">
        <f>VLOOKUP($R4576,'[3]人物&amp;怪物成长分析'!$B$5:$S$104,13,FALSE)*$W4576</f>
        <v>1372.5847132326426</v>
      </c>
      <c r="U4576">
        <f>VLOOKUP($R4576,'[3]人物&amp;怪物成长分析'!$B$5:$S$104,14,FALSE)*$W4576</f>
        <v>610.03765032561887</v>
      </c>
      <c r="V4576">
        <f>VLOOKUP($R4576,'[3]人物&amp;怪物成长分析'!$B$5:$S$104,17,FALSE)*$W4576</f>
        <v>7196.1912000000002</v>
      </c>
      <c r="W4576" s="1">
        <v>0.62</v>
      </c>
      <c r="X4576">
        <f t="shared" si="71"/>
        <v>6375.786875078883</v>
      </c>
    </row>
    <row r="4577" spans="1:24" x14ac:dyDescent="0.15">
      <c r="A4577">
        <v>4576</v>
      </c>
      <c r="B4577">
        <v>21</v>
      </c>
      <c r="C4577">
        <v>5471.6108947500024</v>
      </c>
      <c r="D4577">
        <v>444.89665095652197</v>
      </c>
      <c r="E4577">
        <v>197.73184486956532</v>
      </c>
      <c r="F4577">
        <v>5240.6998000000003</v>
      </c>
      <c r="G4577" s="1">
        <v>0.67</v>
      </c>
      <c r="H4577">
        <v>3171.9970363393045</v>
      </c>
      <c r="Q4577">
        <v>4576</v>
      </c>
      <c r="R4577">
        <v>21</v>
      </c>
      <c r="S4577">
        <f>VLOOKUP($R4577,'[3]人物&amp;怪物成长分析'!$B$5:$S$104,12,FALSE)*$W4577</f>
        <v>5471.6108947500024</v>
      </c>
      <c r="T4577">
        <f>VLOOKUP($R4577,'[3]人物&amp;怪物成长分析'!$B$5:$S$104,13,FALSE)*$W4577</f>
        <v>444.89665095652197</v>
      </c>
      <c r="U4577">
        <f>VLOOKUP($R4577,'[3]人物&amp;怪物成长分析'!$B$5:$S$104,14,FALSE)*$W4577</f>
        <v>197.73184486956532</v>
      </c>
      <c r="V4577">
        <f>VLOOKUP($R4577,'[3]人物&amp;怪物成长分析'!$B$5:$S$104,17,FALSE)*$W4577</f>
        <v>5240.6998000000003</v>
      </c>
      <c r="W4577" s="1">
        <v>0.67</v>
      </c>
      <c r="X4577">
        <f t="shared" si="71"/>
        <v>3171.9970363393045</v>
      </c>
    </row>
    <row r="4578" spans="1:24" x14ac:dyDescent="0.15">
      <c r="A4578">
        <v>4577</v>
      </c>
      <c r="B4578">
        <v>30</v>
      </c>
      <c r="C4578">
        <v>11481.702302784286</v>
      </c>
      <c r="D4578">
        <v>741.41934152508406</v>
      </c>
      <c r="E4578">
        <v>329.51970734448179</v>
      </c>
      <c r="F4578">
        <v>5116.677999999999</v>
      </c>
      <c r="G4578" s="1">
        <v>0.49</v>
      </c>
      <c r="H4578">
        <v>3923.853193177124</v>
      </c>
      <c r="Q4578">
        <v>4577</v>
      </c>
      <c r="R4578">
        <v>30</v>
      </c>
      <c r="S4578">
        <f>VLOOKUP($R4578,'[3]人物&amp;怪物成长分析'!$B$5:$S$104,12,FALSE)*$W4578</f>
        <v>11481.702302784286</v>
      </c>
      <c r="T4578">
        <f>VLOOKUP($R4578,'[3]人物&amp;怪物成长分析'!$B$5:$S$104,13,FALSE)*$W4578</f>
        <v>741.41934152508406</v>
      </c>
      <c r="U4578">
        <f>VLOOKUP($R4578,'[3]人物&amp;怪物成长分析'!$B$5:$S$104,14,FALSE)*$W4578</f>
        <v>329.51970734448179</v>
      </c>
      <c r="V4578">
        <f>VLOOKUP($R4578,'[3]人物&amp;怪物成长分析'!$B$5:$S$104,17,FALSE)*$W4578</f>
        <v>5116.677999999999</v>
      </c>
      <c r="W4578" s="1">
        <v>0.49</v>
      </c>
      <c r="X4578">
        <f t="shared" si="71"/>
        <v>3923.853193177124</v>
      </c>
    </row>
    <row r="4579" spans="1:24" x14ac:dyDescent="0.15">
      <c r="A4579">
        <v>4578</v>
      </c>
      <c r="B4579">
        <v>33</v>
      </c>
      <c r="C4579">
        <v>21948.468374317741</v>
      </c>
      <c r="D4579">
        <v>1376.0390999257534</v>
      </c>
      <c r="E4579">
        <v>611.57293330033497</v>
      </c>
      <c r="F4579">
        <v>7694.6215999999995</v>
      </c>
      <c r="G4579" s="1">
        <v>0.68</v>
      </c>
      <c r="H4579">
        <v>6578.0665346385567</v>
      </c>
      <c r="Q4579">
        <v>4578</v>
      </c>
      <c r="R4579">
        <v>33</v>
      </c>
      <c r="S4579">
        <f>VLOOKUP($R4579,'[3]人物&amp;怪物成长分析'!$B$5:$S$104,12,FALSE)*$W4579</f>
        <v>21948.468374317741</v>
      </c>
      <c r="T4579">
        <f>VLOOKUP($R4579,'[3]人物&amp;怪物成长分析'!$B$5:$S$104,13,FALSE)*$W4579</f>
        <v>1376.0390999257534</v>
      </c>
      <c r="U4579">
        <f>VLOOKUP($R4579,'[3]人物&amp;怪物成长分析'!$B$5:$S$104,14,FALSE)*$W4579</f>
        <v>611.57293330033497</v>
      </c>
      <c r="V4579">
        <f>VLOOKUP($R4579,'[3]人物&amp;怪物成长分析'!$B$5:$S$104,17,FALSE)*$W4579</f>
        <v>7694.6215999999995</v>
      </c>
      <c r="W4579" s="1">
        <v>0.68</v>
      </c>
      <c r="X4579">
        <f t="shared" si="71"/>
        <v>6578.0665346385567</v>
      </c>
    </row>
    <row r="4580" spans="1:24" x14ac:dyDescent="0.15">
      <c r="A4580">
        <v>4579</v>
      </c>
      <c r="B4580">
        <v>42</v>
      </c>
      <c r="C4580">
        <v>43928.186430206319</v>
      </c>
      <c r="D4580">
        <v>2285.396247876924</v>
      </c>
      <c r="E4580">
        <v>1015.7316657230776</v>
      </c>
      <c r="F4580">
        <v>7525.3752000000004</v>
      </c>
      <c r="G4580" s="1">
        <v>0.54</v>
      </c>
      <c r="H4580">
        <v>9140.2595265699038</v>
      </c>
      <c r="Q4580">
        <v>4579</v>
      </c>
      <c r="R4580">
        <v>42</v>
      </c>
      <c r="S4580">
        <f>VLOOKUP($R4580,'[3]人物&amp;怪物成长分析'!$B$5:$S$104,12,FALSE)*$W4580</f>
        <v>43928.186430206319</v>
      </c>
      <c r="T4580">
        <f>VLOOKUP($R4580,'[3]人物&amp;怪物成长分析'!$B$5:$S$104,13,FALSE)*$W4580</f>
        <v>2285.396247876924</v>
      </c>
      <c r="U4580">
        <f>VLOOKUP($R4580,'[3]人物&amp;怪物成长分析'!$B$5:$S$104,14,FALSE)*$W4580</f>
        <v>1015.7316657230776</v>
      </c>
      <c r="V4580">
        <f>VLOOKUP($R4580,'[3]人物&amp;怪物成长分析'!$B$5:$S$104,17,FALSE)*$W4580</f>
        <v>7525.3752000000004</v>
      </c>
      <c r="W4580" s="1">
        <v>0.54</v>
      </c>
      <c r="X4580">
        <f t="shared" si="71"/>
        <v>9140.2595265699038</v>
      </c>
    </row>
    <row r="4581" spans="1:24" x14ac:dyDescent="0.15">
      <c r="A4581">
        <v>4580</v>
      </c>
      <c r="B4581">
        <v>24</v>
      </c>
      <c r="C4581">
        <v>4223.2280806956533</v>
      </c>
      <c r="D4581">
        <v>316.08359855518398</v>
      </c>
      <c r="E4581">
        <v>140.48159935785952</v>
      </c>
      <c r="F4581">
        <v>3130.3296</v>
      </c>
      <c r="G4581" s="1">
        <v>0.36</v>
      </c>
      <c r="H4581">
        <v>2027.7676621690434</v>
      </c>
      <c r="Q4581">
        <v>4580</v>
      </c>
      <c r="R4581">
        <v>24</v>
      </c>
      <c r="S4581">
        <f>VLOOKUP($R4581,'[3]人物&amp;怪物成长分析'!$B$5:$S$104,12,FALSE)*$W4581</f>
        <v>4223.2280806956533</v>
      </c>
      <c r="T4581">
        <f>VLOOKUP($R4581,'[3]人物&amp;怪物成长分析'!$B$5:$S$104,13,FALSE)*$W4581</f>
        <v>316.08359855518398</v>
      </c>
      <c r="U4581">
        <f>VLOOKUP($R4581,'[3]人物&amp;怪物成长分析'!$B$5:$S$104,14,FALSE)*$W4581</f>
        <v>140.48159935785952</v>
      </c>
      <c r="V4581">
        <f>VLOOKUP($R4581,'[3]人物&amp;怪物成长分析'!$B$5:$S$104,17,FALSE)*$W4581</f>
        <v>3130.3296</v>
      </c>
      <c r="W4581" s="1">
        <v>0.36</v>
      </c>
      <c r="X4581">
        <f t="shared" si="71"/>
        <v>2027.7676621690434</v>
      </c>
    </row>
    <row r="4582" spans="1:24" x14ac:dyDescent="0.15">
      <c r="A4582">
        <v>4581</v>
      </c>
      <c r="B4582">
        <v>41</v>
      </c>
      <c r="C4582">
        <v>47693.42064818916</v>
      </c>
      <c r="D4582">
        <v>2544.6019029260883</v>
      </c>
      <c r="E4582">
        <v>1130.9341790782612</v>
      </c>
      <c r="F4582">
        <v>8869.0810000000001</v>
      </c>
      <c r="G4582" s="1">
        <v>0.65</v>
      </c>
      <c r="H4582">
        <v>10318.5125375183</v>
      </c>
      <c r="Q4582">
        <v>4581</v>
      </c>
      <c r="R4582">
        <v>41</v>
      </c>
      <c r="S4582">
        <f>VLOOKUP($R4582,'[3]人物&amp;怪物成长分析'!$B$5:$S$104,12,FALSE)*$W4582</f>
        <v>47693.42064818916</v>
      </c>
      <c r="T4582">
        <f>VLOOKUP($R4582,'[3]人物&amp;怪物成长分析'!$B$5:$S$104,13,FALSE)*$W4582</f>
        <v>2544.6019029260883</v>
      </c>
      <c r="U4582">
        <f>VLOOKUP($R4582,'[3]人物&amp;怪物成长分析'!$B$5:$S$104,14,FALSE)*$W4582</f>
        <v>1130.9341790782612</v>
      </c>
      <c r="V4582">
        <f>VLOOKUP($R4582,'[3]人物&amp;怪物成长分析'!$B$5:$S$104,17,FALSE)*$W4582</f>
        <v>8869.0810000000001</v>
      </c>
      <c r="W4582" s="1">
        <v>0.65</v>
      </c>
      <c r="X4582">
        <f t="shared" si="71"/>
        <v>10318.5125375183</v>
      </c>
    </row>
    <row r="4583" spans="1:24" x14ac:dyDescent="0.15">
      <c r="A4583">
        <v>4582</v>
      </c>
      <c r="B4583">
        <v>20</v>
      </c>
      <c r="C4583">
        <v>4933.6779130434797</v>
      </c>
      <c r="D4583">
        <v>413.05210434782617</v>
      </c>
      <c r="E4583">
        <v>183.57871304347833</v>
      </c>
      <c r="F4583">
        <v>5120.9439999999995</v>
      </c>
      <c r="G4583" s="1">
        <v>0.68</v>
      </c>
      <c r="H4583">
        <v>3042.1186726956525</v>
      </c>
      <c r="Q4583">
        <v>4582</v>
      </c>
      <c r="R4583">
        <v>20</v>
      </c>
      <c r="S4583">
        <f>VLOOKUP($R4583,'[3]人物&amp;怪物成长分析'!$B$5:$S$104,12,FALSE)*$W4583</f>
        <v>4933.6779130434797</v>
      </c>
      <c r="T4583">
        <f>VLOOKUP($R4583,'[3]人物&amp;怪物成长分析'!$B$5:$S$104,13,FALSE)*$W4583</f>
        <v>413.05210434782617</v>
      </c>
      <c r="U4583">
        <f>VLOOKUP($R4583,'[3]人物&amp;怪物成长分析'!$B$5:$S$104,14,FALSE)*$W4583</f>
        <v>183.57871304347833</v>
      </c>
      <c r="V4583">
        <f>VLOOKUP($R4583,'[3]人物&amp;怪物成长分析'!$B$5:$S$104,17,FALSE)*$W4583</f>
        <v>5120.9439999999995</v>
      </c>
      <c r="W4583" s="1">
        <v>0.68</v>
      </c>
      <c r="X4583">
        <f t="shared" si="71"/>
        <v>3042.1186726956525</v>
      </c>
    </row>
    <row r="4584" spans="1:24" x14ac:dyDescent="0.15">
      <c r="A4584">
        <v>4583</v>
      </c>
      <c r="B4584">
        <v>49</v>
      </c>
      <c r="C4584">
        <v>112346.95525786265</v>
      </c>
      <c r="D4584">
        <v>4966.8863352513727</v>
      </c>
      <c r="E4584">
        <v>2207.5050378894994</v>
      </c>
      <c r="F4584">
        <v>11501.179199999999</v>
      </c>
      <c r="G4584" s="1">
        <v>0.72</v>
      </c>
      <c r="H4584">
        <v>18694.40461374645</v>
      </c>
      <c r="Q4584">
        <v>4583</v>
      </c>
      <c r="R4584">
        <v>49</v>
      </c>
      <c r="S4584">
        <f>VLOOKUP($R4584,'[3]人物&amp;怪物成长分析'!$B$5:$S$104,12,FALSE)*$W4584</f>
        <v>112346.95525786265</v>
      </c>
      <c r="T4584">
        <f>VLOOKUP($R4584,'[3]人物&amp;怪物成长分析'!$B$5:$S$104,13,FALSE)*$W4584</f>
        <v>4966.8863352513727</v>
      </c>
      <c r="U4584">
        <f>VLOOKUP($R4584,'[3]人物&amp;怪物成长分析'!$B$5:$S$104,14,FALSE)*$W4584</f>
        <v>2207.5050378894994</v>
      </c>
      <c r="V4584">
        <f>VLOOKUP($R4584,'[3]人物&amp;怪物成长分析'!$B$5:$S$104,17,FALSE)*$W4584</f>
        <v>11501.179199999999</v>
      </c>
      <c r="W4584" s="1">
        <v>0.72</v>
      </c>
      <c r="X4584">
        <f t="shared" si="71"/>
        <v>18694.40461374645</v>
      </c>
    </row>
    <row r="4585" spans="1:24" x14ac:dyDescent="0.15">
      <c r="A4585">
        <v>4584</v>
      </c>
      <c r="B4585">
        <v>26</v>
      </c>
      <c r="C4585">
        <v>7451.533272642142</v>
      </c>
      <c r="D4585">
        <v>529.62526715719082</v>
      </c>
      <c r="E4585">
        <v>235.38900762541812</v>
      </c>
      <c r="F4585">
        <v>4638.82</v>
      </c>
      <c r="G4585" s="1">
        <v>0.5</v>
      </c>
      <c r="H4585">
        <v>3168.3292868259537</v>
      </c>
      <c r="Q4585">
        <v>4584</v>
      </c>
      <c r="R4585">
        <v>26</v>
      </c>
      <c r="S4585">
        <f>VLOOKUP($R4585,'[3]人物&amp;怪物成长分析'!$B$5:$S$104,12,FALSE)*$W4585</f>
        <v>7451.533272642142</v>
      </c>
      <c r="T4585">
        <f>VLOOKUP($R4585,'[3]人物&amp;怪物成长分析'!$B$5:$S$104,13,FALSE)*$W4585</f>
        <v>529.62526715719082</v>
      </c>
      <c r="U4585">
        <f>VLOOKUP($R4585,'[3]人物&amp;怪物成长分析'!$B$5:$S$104,14,FALSE)*$W4585</f>
        <v>235.38900762541812</v>
      </c>
      <c r="V4585">
        <f>VLOOKUP($R4585,'[3]人物&amp;怪物成长分析'!$B$5:$S$104,17,FALSE)*$W4585</f>
        <v>4638.82</v>
      </c>
      <c r="W4585" s="1">
        <v>0.5</v>
      </c>
      <c r="X4585">
        <f t="shared" si="71"/>
        <v>3168.3292868259537</v>
      </c>
    </row>
    <row r="4586" spans="1:24" x14ac:dyDescent="0.15">
      <c r="A4586">
        <v>4585</v>
      </c>
      <c r="B4586">
        <v>33</v>
      </c>
      <c r="C4586">
        <v>12588.092155858705</v>
      </c>
      <c r="D4586">
        <v>789.1988955456527</v>
      </c>
      <c r="E4586">
        <v>350.75506468695681</v>
      </c>
      <c r="F4586">
        <v>4413.0918000000001</v>
      </c>
      <c r="G4586" s="1">
        <v>0.39</v>
      </c>
      <c r="H4586">
        <v>3772.7146301603489</v>
      </c>
      <c r="Q4586">
        <v>4585</v>
      </c>
      <c r="R4586">
        <v>33</v>
      </c>
      <c r="S4586">
        <f>VLOOKUP($R4586,'[3]人物&amp;怪物成长分析'!$B$5:$S$104,12,FALSE)*$W4586</f>
        <v>12588.092155858705</v>
      </c>
      <c r="T4586">
        <f>VLOOKUP($R4586,'[3]人物&amp;怪物成长分析'!$B$5:$S$104,13,FALSE)*$W4586</f>
        <v>789.1988955456527</v>
      </c>
      <c r="U4586">
        <f>VLOOKUP($R4586,'[3]人物&amp;怪物成长分析'!$B$5:$S$104,14,FALSE)*$W4586</f>
        <v>350.75506468695681</v>
      </c>
      <c r="V4586">
        <f>VLOOKUP($R4586,'[3]人物&amp;怪物成长分析'!$B$5:$S$104,17,FALSE)*$W4586</f>
        <v>4413.0918000000001</v>
      </c>
      <c r="W4586" s="1">
        <v>0.39</v>
      </c>
      <c r="X4586">
        <f t="shared" si="71"/>
        <v>3772.7146301603489</v>
      </c>
    </row>
    <row r="4587" spans="1:24" x14ac:dyDescent="0.15">
      <c r="A4587">
        <v>4586</v>
      </c>
      <c r="B4587">
        <v>37</v>
      </c>
      <c r="C4587">
        <v>19192.076725476527</v>
      </c>
      <c r="D4587">
        <v>1138.9827020508362</v>
      </c>
      <c r="E4587">
        <v>506.21453424481615</v>
      </c>
      <c r="F4587">
        <v>4992.0720000000001</v>
      </c>
      <c r="G4587" s="1">
        <v>0.4</v>
      </c>
      <c r="H4587">
        <v>4932.2217423776565</v>
      </c>
      <c r="Q4587">
        <v>4586</v>
      </c>
      <c r="R4587">
        <v>37</v>
      </c>
      <c r="S4587">
        <f>VLOOKUP($R4587,'[3]人物&amp;怪物成长分析'!$B$5:$S$104,12,FALSE)*$W4587</f>
        <v>19192.076725476527</v>
      </c>
      <c r="T4587">
        <f>VLOOKUP($R4587,'[3]人物&amp;怪物成长分析'!$B$5:$S$104,13,FALSE)*$W4587</f>
        <v>1138.9827020508362</v>
      </c>
      <c r="U4587">
        <f>VLOOKUP($R4587,'[3]人物&amp;怪物成长分析'!$B$5:$S$104,14,FALSE)*$W4587</f>
        <v>506.21453424481615</v>
      </c>
      <c r="V4587">
        <f>VLOOKUP($R4587,'[3]人物&amp;怪物成长分析'!$B$5:$S$104,17,FALSE)*$W4587</f>
        <v>4992.0720000000001</v>
      </c>
      <c r="W4587" s="1">
        <v>0.4</v>
      </c>
      <c r="X4587">
        <f t="shared" si="71"/>
        <v>4932.2217423776565</v>
      </c>
    </row>
    <row r="4588" spans="1:24" x14ac:dyDescent="0.15">
      <c r="A4588">
        <v>4587</v>
      </c>
      <c r="B4588">
        <v>36</v>
      </c>
      <c r="C4588">
        <v>17635.325822223414</v>
      </c>
      <c r="D4588">
        <v>1076.4780904101674</v>
      </c>
      <c r="E4588">
        <v>478.43470684896329</v>
      </c>
      <c r="F4588">
        <v>4997.5063999999993</v>
      </c>
      <c r="G4588" s="1">
        <v>0.41</v>
      </c>
      <c r="H4588">
        <v>4751.3736073776799</v>
      </c>
      <c r="Q4588">
        <v>4587</v>
      </c>
      <c r="R4588">
        <v>36</v>
      </c>
      <c r="S4588">
        <f>VLOOKUP($R4588,'[3]人物&amp;怪物成长分析'!$B$5:$S$104,12,FALSE)*$W4588</f>
        <v>17635.325822223414</v>
      </c>
      <c r="T4588">
        <f>VLOOKUP($R4588,'[3]人物&amp;怪物成长分析'!$B$5:$S$104,13,FALSE)*$W4588</f>
        <v>1076.4780904101674</v>
      </c>
      <c r="U4588">
        <f>VLOOKUP($R4588,'[3]人物&amp;怪物成长分析'!$B$5:$S$104,14,FALSE)*$W4588</f>
        <v>478.43470684896329</v>
      </c>
      <c r="V4588">
        <f>VLOOKUP($R4588,'[3]人物&amp;怪物成长分析'!$B$5:$S$104,17,FALSE)*$W4588</f>
        <v>4997.5063999999993</v>
      </c>
      <c r="W4588" s="1">
        <v>0.41</v>
      </c>
      <c r="X4588">
        <f t="shared" si="71"/>
        <v>4751.3736073776799</v>
      </c>
    </row>
    <row r="4589" spans="1:24" x14ac:dyDescent="0.15">
      <c r="A4589">
        <v>4588</v>
      </c>
      <c r="B4589">
        <v>27</v>
      </c>
      <c r="C4589">
        <v>12571.154433975757</v>
      </c>
      <c r="D4589">
        <v>871.56776046822756</v>
      </c>
      <c r="E4589">
        <v>387.36344909699011</v>
      </c>
      <c r="F4589">
        <v>7176.5849999999991</v>
      </c>
      <c r="G4589" s="1">
        <v>0.75</v>
      </c>
      <c r="H4589">
        <v>5042.1795443090969</v>
      </c>
      <c r="Q4589">
        <v>4588</v>
      </c>
      <c r="R4589">
        <v>27</v>
      </c>
      <c r="S4589">
        <f>VLOOKUP($R4589,'[3]人物&amp;怪物成长分析'!$B$5:$S$104,12,FALSE)*$W4589</f>
        <v>12571.154433975757</v>
      </c>
      <c r="T4589">
        <f>VLOOKUP($R4589,'[3]人物&amp;怪物成长分析'!$B$5:$S$104,13,FALSE)*$W4589</f>
        <v>871.56776046822756</v>
      </c>
      <c r="U4589">
        <f>VLOOKUP($R4589,'[3]人物&amp;怪物成长分析'!$B$5:$S$104,14,FALSE)*$W4589</f>
        <v>387.36344909699011</v>
      </c>
      <c r="V4589">
        <f>VLOOKUP($R4589,'[3]人物&amp;怪物成长分析'!$B$5:$S$104,17,FALSE)*$W4589</f>
        <v>7176.5849999999991</v>
      </c>
      <c r="W4589" s="1">
        <v>0.75</v>
      </c>
      <c r="X4589">
        <f t="shared" si="71"/>
        <v>5042.1795443090969</v>
      </c>
    </row>
    <row r="4590" spans="1:24" x14ac:dyDescent="0.15">
      <c r="A4590">
        <v>4589</v>
      </c>
      <c r="B4590">
        <v>23</v>
      </c>
      <c r="C4590">
        <v>3740.7180961505023</v>
      </c>
      <c r="D4590">
        <v>287.5939166287626</v>
      </c>
      <c r="E4590">
        <v>127.81951850167229</v>
      </c>
      <c r="F4590">
        <v>3025.5191999999997</v>
      </c>
      <c r="G4590" s="1">
        <v>0.36</v>
      </c>
      <c r="H4590">
        <v>1912.462424371746</v>
      </c>
      <c r="Q4590">
        <v>4589</v>
      </c>
      <c r="R4590">
        <v>23</v>
      </c>
      <c r="S4590">
        <f>VLOOKUP($R4590,'[3]人物&amp;怪物成长分析'!$B$5:$S$104,12,FALSE)*$W4590</f>
        <v>3740.7180961505023</v>
      </c>
      <c r="T4590">
        <f>VLOOKUP($R4590,'[3]人物&amp;怪物成长分析'!$B$5:$S$104,13,FALSE)*$W4590</f>
        <v>287.5939166287626</v>
      </c>
      <c r="U4590">
        <f>VLOOKUP($R4590,'[3]人物&amp;怪物成长分析'!$B$5:$S$104,14,FALSE)*$W4590</f>
        <v>127.81951850167229</v>
      </c>
      <c r="V4590">
        <f>VLOOKUP($R4590,'[3]人物&amp;怪物成长分析'!$B$5:$S$104,17,FALSE)*$W4590</f>
        <v>3025.5191999999997</v>
      </c>
      <c r="W4590" s="1">
        <v>0.36</v>
      </c>
      <c r="X4590">
        <f t="shared" si="71"/>
        <v>1912.462424371746</v>
      </c>
    </row>
    <row r="4591" spans="1:24" x14ac:dyDescent="0.15">
      <c r="A4591">
        <v>4590</v>
      </c>
      <c r="B4591">
        <v>20</v>
      </c>
      <c r="C4591">
        <v>4570.9074782608704</v>
      </c>
      <c r="D4591">
        <v>382.68062608695658</v>
      </c>
      <c r="E4591">
        <v>170.08027826086962</v>
      </c>
      <c r="F4591">
        <v>4744.4039999999995</v>
      </c>
      <c r="G4591" s="1">
        <v>0.63</v>
      </c>
      <c r="H4591">
        <v>2818.4334761739133</v>
      </c>
      <c r="Q4591">
        <v>4590</v>
      </c>
      <c r="R4591">
        <v>20</v>
      </c>
      <c r="S4591">
        <f>VLOOKUP($R4591,'[3]人物&amp;怪物成长分析'!$B$5:$S$104,12,FALSE)*$W4591</f>
        <v>4570.9074782608704</v>
      </c>
      <c r="T4591">
        <f>VLOOKUP($R4591,'[3]人物&amp;怪物成长分析'!$B$5:$S$104,13,FALSE)*$W4591</f>
        <v>382.68062608695658</v>
      </c>
      <c r="U4591">
        <f>VLOOKUP($R4591,'[3]人物&amp;怪物成长分析'!$B$5:$S$104,14,FALSE)*$W4591</f>
        <v>170.08027826086962</v>
      </c>
      <c r="V4591">
        <f>VLOOKUP($R4591,'[3]人物&amp;怪物成长分析'!$B$5:$S$104,17,FALSE)*$W4591</f>
        <v>4744.4039999999995</v>
      </c>
      <c r="W4591" s="1">
        <v>0.63</v>
      </c>
      <c r="X4591">
        <f t="shared" si="71"/>
        <v>2818.4334761739133</v>
      </c>
    </row>
    <row r="4592" spans="1:24" x14ac:dyDescent="0.15">
      <c r="A4592">
        <v>4591</v>
      </c>
      <c r="B4592">
        <v>38</v>
      </c>
      <c r="C4592">
        <v>32011.412509878257</v>
      </c>
      <c r="D4592">
        <v>1848.212421110368</v>
      </c>
      <c r="E4592">
        <v>821.42774271571921</v>
      </c>
      <c r="F4592">
        <v>7662.7919999999995</v>
      </c>
      <c r="G4592" s="1">
        <v>0.6</v>
      </c>
      <c r="H4592">
        <v>7866.5351330654603</v>
      </c>
      <c r="Q4592">
        <v>4591</v>
      </c>
      <c r="R4592">
        <v>38</v>
      </c>
      <c r="S4592">
        <f>VLOOKUP($R4592,'[3]人物&amp;怪物成长分析'!$B$5:$S$104,12,FALSE)*$W4592</f>
        <v>32011.412509878257</v>
      </c>
      <c r="T4592">
        <f>VLOOKUP($R4592,'[3]人物&amp;怪物成长分析'!$B$5:$S$104,13,FALSE)*$W4592</f>
        <v>1848.212421110368</v>
      </c>
      <c r="U4592">
        <f>VLOOKUP($R4592,'[3]人物&amp;怪物成长分析'!$B$5:$S$104,14,FALSE)*$W4592</f>
        <v>821.42774271571921</v>
      </c>
      <c r="V4592">
        <f>VLOOKUP($R4592,'[3]人物&amp;怪物成长分析'!$B$5:$S$104,17,FALSE)*$W4592</f>
        <v>7662.7919999999995</v>
      </c>
      <c r="W4592" s="1">
        <v>0.6</v>
      </c>
      <c r="X4592">
        <f t="shared" si="71"/>
        <v>7866.5351330654603</v>
      </c>
    </row>
    <row r="4593" spans="1:24" x14ac:dyDescent="0.15">
      <c r="A4593">
        <v>4592</v>
      </c>
      <c r="B4593">
        <v>38</v>
      </c>
      <c r="C4593">
        <v>18673.323964095649</v>
      </c>
      <c r="D4593">
        <v>1078.1239123143814</v>
      </c>
      <c r="E4593">
        <v>479.16618325083618</v>
      </c>
      <c r="F4593">
        <v>4469.9619999999995</v>
      </c>
      <c r="G4593" s="1">
        <v>0.35</v>
      </c>
      <c r="H4593">
        <v>4588.8121609548525</v>
      </c>
      <c r="Q4593">
        <v>4592</v>
      </c>
      <c r="R4593">
        <v>38</v>
      </c>
      <c r="S4593">
        <f>VLOOKUP($R4593,'[3]人物&amp;怪物成长分析'!$B$5:$S$104,12,FALSE)*$W4593</f>
        <v>18673.323964095649</v>
      </c>
      <c r="T4593">
        <f>VLOOKUP($R4593,'[3]人物&amp;怪物成长分析'!$B$5:$S$104,13,FALSE)*$W4593</f>
        <v>1078.1239123143814</v>
      </c>
      <c r="U4593">
        <f>VLOOKUP($R4593,'[3]人物&amp;怪物成长分析'!$B$5:$S$104,14,FALSE)*$W4593</f>
        <v>479.16618325083618</v>
      </c>
      <c r="V4593">
        <f>VLOOKUP($R4593,'[3]人物&amp;怪物成长分析'!$B$5:$S$104,17,FALSE)*$W4593</f>
        <v>4469.9619999999995</v>
      </c>
      <c r="W4593" s="1">
        <v>0.35</v>
      </c>
      <c r="X4593">
        <f t="shared" si="71"/>
        <v>4588.8121609548525</v>
      </c>
    </row>
    <row r="4594" spans="1:24" x14ac:dyDescent="0.15">
      <c r="A4594">
        <v>4593</v>
      </c>
      <c r="B4594">
        <v>29</v>
      </c>
      <c r="C4594">
        <v>9603.4982019000036</v>
      </c>
      <c r="D4594">
        <v>634.65063840000039</v>
      </c>
      <c r="E4594">
        <v>282.06695040000022</v>
      </c>
      <c r="F4594">
        <v>4669.4876000000004</v>
      </c>
      <c r="G4594" s="1">
        <v>0.46</v>
      </c>
      <c r="H4594">
        <v>3466.1799610512012</v>
      </c>
      <c r="Q4594">
        <v>4593</v>
      </c>
      <c r="R4594">
        <v>29</v>
      </c>
      <c r="S4594">
        <f>VLOOKUP($R4594,'[3]人物&amp;怪物成长分析'!$B$5:$S$104,12,FALSE)*$W4594</f>
        <v>9603.4982019000036</v>
      </c>
      <c r="T4594">
        <f>VLOOKUP($R4594,'[3]人物&amp;怪物成长分析'!$B$5:$S$104,13,FALSE)*$W4594</f>
        <v>634.65063840000039</v>
      </c>
      <c r="U4594">
        <f>VLOOKUP($R4594,'[3]人物&amp;怪物成长分析'!$B$5:$S$104,14,FALSE)*$W4594</f>
        <v>282.06695040000022</v>
      </c>
      <c r="V4594">
        <f>VLOOKUP($R4594,'[3]人物&amp;怪物成长分析'!$B$5:$S$104,17,FALSE)*$W4594</f>
        <v>4669.4876000000004</v>
      </c>
      <c r="W4594" s="1">
        <v>0.46</v>
      </c>
      <c r="X4594">
        <f t="shared" si="71"/>
        <v>3466.1799610512012</v>
      </c>
    </row>
    <row r="4595" spans="1:24" x14ac:dyDescent="0.15">
      <c r="A4595">
        <v>4594</v>
      </c>
      <c r="B4595">
        <v>26</v>
      </c>
      <c r="C4595">
        <v>7898.6252690006713</v>
      </c>
      <c r="D4595">
        <v>561.40278318662229</v>
      </c>
      <c r="E4595">
        <v>249.51234808294322</v>
      </c>
      <c r="F4595">
        <v>4917.1491999999998</v>
      </c>
      <c r="G4595" s="1">
        <v>0.53</v>
      </c>
      <c r="H4595">
        <v>3358.4290440355112</v>
      </c>
      <c r="Q4595">
        <v>4594</v>
      </c>
      <c r="R4595">
        <v>26</v>
      </c>
      <c r="S4595">
        <f>VLOOKUP($R4595,'[3]人物&amp;怪物成长分析'!$B$5:$S$104,12,FALSE)*$W4595</f>
        <v>7898.6252690006713</v>
      </c>
      <c r="T4595">
        <f>VLOOKUP($R4595,'[3]人物&amp;怪物成长分析'!$B$5:$S$104,13,FALSE)*$W4595</f>
        <v>561.40278318662229</v>
      </c>
      <c r="U4595">
        <f>VLOOKUP($R4595,'[3]人物&amp;怪物成长分析'!$B$5:$S$104,14,FALSE)*$W4595</f>
        <v>249.51234808294322</v>
      </c>
      <c r="V4595">
        <f>VLOOKUP($R4595,'[3]人物&amp;怪物成长分析'!$B$5:$S$104,17,FALSE)*$W4595</f>
        <v>4917.1491999999998</v>
      </c>
      <c r="W4595" s="1">
        <v>0.53</v>
      </c>
      <c r="X4595">
        <f t="shared" si="71"/>
        <v>3358.4290440355112</v>
      </c>
    </row>
    <row r="4596" spans="1:24" x14ac:dyDescent="0.15">
      <c r="A4596">
        <v>4595</v>
      </c>
      <c r="B4596">
        <v>35</v>
      </c>
      <c r="C4596">
        <v>21568.099395652178</v>
      </c>
      <c r="D4596">
        <v>1327.9352947826089</v>
      </c>
      <c r="E4596">
        <v>590.19346434782631</v>
      </c>
      <c r="F4596">
        <v>6543.8450000000003</v>
      </c>
      <c r="G4596" s="1">
        <v>0.55000000000000004</v>
      </c>
      <c r="H4596">
        <v>6006.9120419478259</v>
      </c>
      <c r="Q4596">
        <v>4595</v>
      </c>
      <c r="R4596">
        <v>35</v>
      </c>
      <c r="S4596">
        <f>VLOOKUP($R4596,'[3]人物&amp;怪物成长分析'!$B$5:$S$104,12,FALSE)*$W4596</f>
        <v>21568.099395652178</v>
      </c>
      <c r="T4596">
        <f>VLOOKUP($R4596,'[3]人物&amp;怪物成长分析'!$B$5:$S$104,13,FALSE)*$W4596</f>
        <v>1327.9352947826089</v>
      </c>
      <c r="U4596">
        <f>VLOOKUP($R4596,'[3]人物&amp;怪物成长分析'!$B$5:$S$104,14,FALSE)*$W4596</f>
        <v>590.19346434782631</v>
      </c>
      <c r="V4596">
        <f>VLOOKUP($R4596,'[3]人物&amp;怪物成长分析'!$B$5:$S$104,17,FALSE)*$W4596</f>
        <v>6543.8450000000003</v>
      </c>
      <c r="W4596" s="1">
        <v>0.55000000000000004</v>
      </c>
      <c r="X4596">
        <f t="shared" si="71"/>
        <v>6006.9120419478259</v>
      </c>
    </row>
    <row r="4597" spans="1:24" x14ac:dyDescent="0.15">
      <c r="A4597">
        <v>4596</v>
      </c>
      <c r="B4597">
        <v>49</v>
      </c>
      <c r="C4597">
        <v>68656.472657582737</v>
      </c>
      <c r="D4597">
        <v>3035.3194270980616</v>
      </c>
      <c r="E4597">
        <v>1349.0308564880277</v>
      </c>
      <c r="F4597">
        <v>7028.4983999999995</v>
      </c>
      <c r="G4597" s="1">
        <v>0.44</v>
      </c>
      <c r="H4597">
        <v>11424.358375067279</v>
      </c>
      <c r="Q4597">
        <v>4596</v>
      </c>
      <c r="R4597">
        <v>49</v>
      </c>
      <c r="S4597">
        <f>VLOOKUP($R4597,'[3]人物&amp;怪物成长分析'!$B$5:$S$104,12,FALSE)*$W4597</f>
        <v>68656.472657582737</v>
      </c>
      <c r="T4597">
        <f>VLOOKUP($R4597,'[3]人物&amp;怪物成长分析'!$B$5:$S$104,13,FALSE)*$W4597</f>
        <v>3035.3194270980616</v>
      </c>
      <c r="U4597">
        <f>VLOOKUP($R4597,'[3]人物&amp;怪物成长分析'!$B$5:$S$104,14,FALSE)*$W4597</f>
        <v>1349.0308564880277</v>
      </c>
      <c r="V4597">
        <f>VLOOKUP($R4597,'[3]人物&amp;怪物成长分析'!$B$5:$S$104,17,FALSE)*$W4597</f>
        <v>7028.4983999999995</v>
      </c>
      <c r="W4597" s="1">
        <v>0.44</v>
      </c>
      <c r="X4597">
        <f t="shared" si="71"/>
        <v>11424.358375067279</v>
      </c>
    </row>
    <row r="4598" spans="1:24" x14ac:dyDescent="0.15">
      <c r="A4598">
        <v>4597</v>
      </c>
      <c r="B4598">
        <v>45</v>
      </c>
      <c r="C4598">
        <v>33810.971195116566</v>
      </c>
      <c r="D4598">
        <v>1635.9684429882948</v>
      </c>
      <c r="E4598">
        <v>727.0970857725755</v>
      </c>
      <c r="F4598">
        <v>4590.8829999999998</v>
      </c>
      <c r="G4598" s="1">
        <v>0.31</v>
      </c>
      <c r="H4598">
        <v>6331.6855158786393</v>
      </c>
      <c r="Q4598">
        <v>4597</v>
      </c>
      <c r="R4598">
        <v>45</v>
      </c>
      <c r="S4598">
        <f>VLOOKUP($R4598,'[3]人物&amp;怪物成长分析'!$B$5:$S$104,12,FALSE)*$W4598</f>
        <v>33810.971195116566</v>
      </c>
      <c r="T4598">
        <f>VLOOKUP($R4598,'[3]人物&amp;怪物成长分析'!$B$5:$S$104,13,FALSE)*$W4598</f>
        <v>1635.9684429882948</v>
      </c>
      <c r="U4598">
        <f>VLOOKUP($R4598,'[3]人物&amp;怪物成长分析'!$B$5:$S$104,14,FALSE)*$W4598</f>
        <v>727.0970857725755</v>
      </c>
      <c r="V4598">
        <f>VLOOKUP($R4598,'[3]人物&amp;怪物成长分析'!$B$5:$S$104,17,FALSE)*$W4598</f>
        <v>4590.8829999999998</v>
      </c>
      <c r="W4598" s="1">
        <v>0.31</v>
      </c>
      <c r="X4598">
        <f t="shared" si="71"/>
        <v>6331.6855158786393</v>
      </c>
    </row>
    <row r="4599" spans="1:24" x14ac:dyDescent="0.15">
      <c r="A4599">
        <v>4598</v>
      </c>
      <c r="B4599">
        <v>19</v>
      </c>
      <c r="C4599">
        <v>3526.3258782065218</v>
      </c>
      <c r="D4599">
        <v>304.24860782608704</v>
      </c>
      <c r="E4599">
        <v>135.22160347826093</v>
      </c>
      <c r="F4599">
        <v>3981.8130000000001</v>
      </c>
      <c r="G4599" s="1">
        <v>0.55000000000000004</v>
      </c>
      <c r="H4599">
        <v>2321.2075997191305</v>
      </c>
      <c r="Q4599">
        <v>4598</v>
      </c>
      <c r="R4599">
        <v>19</v>
      </c>
      <c r="S4599">
        <f>VLOOKUP($R4599,'[3]人物&amp;怪物成长分析'!$B$5:$S$104,12,FALSE)*$W4599</f>
        <v>3526.3258782065218</v>
      </c>
      <c r="T4599">
        <f>VLOOKUP($R4599,'[3]人物&amp;怪物成长分析'!$B$5:$S$104,13,FALSE)*$W4599</f>
        <v>304.24860782608704</v>
      </c>
      <c r="U4599">
        <f>VLOOKUP($R4599,'[3]人物&amp;怪物成长分析'!$B$5:$S$104,14,FALSE)*$W4599</f>
        <v>135.22160347826093</v>
      </c>
      <c r="V4599">
        <f>VLOOKUP($R4599,'[3]人物&amp;怪物成长分析'!$B$5:$S$104,17,FALSE)*$W4599</f>
        <v>3981.8130000000001</v>
      </c>
      <c r="W4599" s="1">
        <v>0.55000000000000004</v>
      </c>
      <c r="X4599">
        <f t="shared" si="71"/>
        <v>2321.2075997191305</v>
      </c>
    </row>
    <row r="4600" spans="1:24" x14ac:dyDescent="0.15">
      <c r="A4600">
        <v>4599</v>
      </c>
      <c r="B4600">
        <v>30</v>
      </c>
      <c r="C4600">
        <v>16168.111405961543</v>
      </c>
      <c r="D4600">
        <v>1044.0394809230775</v>
      </c>
      <c r="E4600">
        <v>464.01754707692328</v>
      </c>
      <c r="F4600">
        <v>7205.1179999999986</v>
      </c>
      <c r="G4600" s="1">
        <v>0.69</v>
      </c>
      <c r="H4600">
        <v>5525.4259250861542</v>
      </c>
      <c r="Q4600">
        <v>4599</v>
      </c>
      <c r="R4600">
        <v>30</v>
      </c>
      <c r="S4600">
        <f>VLOOKUP($R4600,'[3]人物&amp;怪物成长分析'!$B$5:$S$104,12,FALSE)*$W4600</f>
        <v>16168.111405961543</v>
      </c>
      <c r="T4600">
        <f>VLOOKUP($R4600,'[3]人物&amp;怪物成长分析'!$B$5:$S$104,13,FALSE)*$W4600</f>
        <v>1044.0394809230775</v>
      </c>
      <c r="U4600">
        <f>VLOOKUP($R4600,'[3]人物&amp;怪物成长分析'!$B$5:$S$104,14,FALSE)*$W4600</f>
        <v>464.01754707692328</v>
      </c>
      <c r="V4600">
        <f>VLOOKUP($R4600,'[3]人物&amp;怪物成长分析'!$B$5:$S$104,17,FALSE)*$W4600</f>
        <v>7205.1179999999986</v>
      </c>
      <c r="W4600" s="1">
        <v>0.69</v>
      </c>
      <c r="X4600">
        <f t="shared" si="71"/>
        <v>5525.4259250861542</v>
      </c>
    </row>
    <row r="4601" spans="1:24" x14ac:dyDescent="0.15">
      <c r="A4601">
        <v>4600</v>
      </c>
      <c r="B4601">
        <v>34</v>
      </c>
      <c r="C4601">
        <v>11404.236873214717</v>
      </c>
      <c r="D4601">
        <v>708.43081973297683</v>
      </c>
      <c r="E4601">
        <v>314.85814210354522</v>
      </c>
      <c r="F4601">
        <v>3714.1632</v>
      </c>
      <c r="G4601" s="1">
        <v>0.32</v>
      </c>
      <c r="H4601">
        <v>3290.7287097181329</v>
      </c>
      <c r="Q4601">
        <v>4600</v>
      </c>
      <c r="R4601">
        <v>34</v>
      </c>
      <c r="S4601">
        <f>VLOOKUP($R4601,'[3]人物&amp;怪物成长分析'!$B$5:$S$104,12,FALSE)*$W4601</f>
        <v>11404.236873214717</v>
      </c>
      <c r="T4601">
        <f>VLOOKUP($R4601,'[3]人物&amp;怪物成长分析'!$B$5:$S$104,13,FALSE)*$W4601</f>
        <v>708.43081973297683</v>
      </c>
      <c r="U4601">
        <f>VLOOKUP($R4601,'[3]人物&amp;怪物成长分析'!$B$5:$S$104,14,FALSE)*$W4601</f>
        <v>314.85814210354522</v>
      </c>
      <c r="V4601">
        <f>VLOOKUP($R4601,'[3]人物&amp;怪物成长分析'!$B$5:$S$104,17,FALSE)*$W4601</f>
        <v>3714.1632</v>
      </c>
      <c r="W4601" s="1">
        <v>0.32</v>
      </c>
      <c r="X4601">
        <f t="shared" si="71"/>
        <v>3290.7287097181329</v>
      </c>
    </row>
    <row r="4602" spans="1:24" x14ac:dyDescent="0.15">
      <c r="A4602">
        <v>4601</v>
      </c>
      <c r="B4602">
        <v>42</v>
      </c>
      <c r="C4602">
        <v>40674.246694635476</v>
      </c>
      <c r="D4602">
        <v>2116.1076369230777</v>
      </c>
      <c r="E4602">
        <v>940.49228307692363</v>
      </c>
      <c r="F4602">
        <v>6967.94</v>
      </c>
      <c r="G4602" s="1">
        <v>0.5</v>
      </c>
      <c r="H4602">
        <v>8463.2032653425049</v>
      </c>
      <c r="Q4602">
        <v>4601</v>
      </c>
      <c r="R4602">
        <v>42</v>
      </c>
      <c r="S4602">
        <f>VLOOKUP($R4602,'[3]人物&amp;怪物成长分析'!$B$5:$S$104,12,FALSE)*$W4602</f>
        <v>40674.246694635476</v>
      </c>
      <c r="T4602">
        <f>VLOOKUP($R4602,'[3]人物&amp;怪物成长分析'!$B$5:$S$104,13,FALSE)*$W4602</f>
        <v>2116.1076369230777</v>
      </c>
      <c r="U4602">
        <f>VLOOKUP($R4602,'[3]人物&amp;怪物成长分析'!$B$5:$S$104,14,FALSE)*$W4602</f>
        <v>940.49228307692363</v>
      </c>
      <c r="V4602">
        <f>VLOOKUP($R4602,'[3]人物&amp;怪物成长分析'!$B$5:$S$104,17,FALSE)*$W4602</f>
        <v>6967.94</v>
      </c>
      <c r="W4602" s="1">
        <v>0.5</v>
      </c>
      <c r="X4602">
        <f t="shared" si="71"/>
        <v>8463.2032653425049</v>
      </c>
    </row>
    <row r="4603" spans="1:24" x14ac:dyDescent="0.15">
      <c r="A4603">
        <v>4602</v>
      </c>
      <c r="B4603">
        <v>23</v>
      </c>
      <c r="C4603">
        <v>6546.2566682633797</v>
      </c>
      <c r="D4603">
        <v>503.28935410033461</v>
      </c>
      <c r="E4603">
        <v>223.68415737792651</v>
      </c>
      <c r="F4603">
        <v>5294.6585999999998</v>
      </c>
      <c r="G4603" s="1">
        <v>0.63</v>
      </c>
      <c r="H4603">
        <v>3346.8092426505555</v>
      </c>
      <c r="Q4603">
        <v>4602</v>
      </c>
      <c r="R4603">
        <v>23</v>
      </c>
      <c r="S4603">
        <f>VLOOKUP($R4603,'[3]人物&amp;怪物成长分析'!$B$5:$S$104,12,FALSE)*$W4603</f>
        <v>6546.2566682633797</v>
      </c>
      <c r="T4603">
        <f>VLOOKUP($R4603,'[3]人物&amp;怪物成长分析'!$B$5:$S$104,13,FALSE)*$W4603</f>
        <v>503.28935410033461</v>
      </c>
      <c r="U4603">
        <f>VLOOKUP($R4603,'[3]人物&amp;怪物成长分析'!$B$5:$S$104,14,FALSE)*$W4603</f>
        <v>223.68415737792651</v>
      </c>
      <c r="V4603">
        <f>VLOOKUP($R4603,'[3]人物&amp;怪物成长分析'!$B$5:$S$104,17,FALSE)*$W4603</f>
        <v>5294.6585999999998</v>
      </c>
      <c r="W4603" s="1">
        <v>0.63</v>
      </c>
      <c r="X4603">
        <f t="shared" si="71"/>
        <v>3346.8092426505555</v>
      </c>
    </row>
    <row r="4604" spans="1:24" x14ac:dyDescent="0.15">
      <c r="A4604">
        <v>4603</v>
      </c>
      <c r="B4604">
        <v>48</v>
      </c>
      <c r="C4604">
        <v>61544.327112826453</v>
      </c>
      <c r="D4604">
        <v>2781.1870575026101</v>
      </c>
      <c r="E4604">
        <v>1236.0831366678267</v>
      </c>
      <c r="F4604">
        <v>6743.5695999999998</v>
      </c>
      <c r="G4604" s="1">
        <v>0.43</v>
      </c>
      <c r="H4604">
        <v>10526.228331220193</v>
      </c>
      <c r="Q4604">
        <v>4603</v>
      </c>
      <c r="R4604">
        <v>48</v>
      </c>
      <c r="S4604">
        <f>VLOOKUP($R4604,'[3]人物&amp;怪物成长分析'!$B$5:$S$104,12,FALSE)*$W4604</f>
        <v>61544.327112826453</v>
      </c>
      <c r="T4604">
        <f>VLOOKUP($R4604,'[3]人物&amp;怪物成长分析'!$B$5:$S$104,13,FALSE)*$W4604</f>
        <v>2781.1870575026101</v>
      </c>
      <c r="U4604">
        <f>VLOOKUP($R4604,'[3]人物&amp;怪物成长分析'!$B$5:$S$104,14,FALSE)*$W4604</f>
        <v>1236.0831366678267</v>
      </c>
      <c r="V4604">
        <f>VLOOKUP($R4604,'[3]人物&amp;怪物成长分析'!$B$5:$S$104,17,FALSE)*$W4604</f>
        <v>6743.5695999999998</v>
      </c>
      <c r="W4604" s="1">
        <v>0.43</v>
      </c>
      <c r="X4604">
        <f t="shared" si="71"/>
        <v>10526.228331220193</v>
      </c>
    </row>
    <row r="4605" spans="1:24" x14ac:dyDescent="0.15">
      <c r="A4605">
        <v>4604</v>
      </c>
      <c r="B4605">
        <v>27</v>
      </c>
      <c r="C4605">
        <v>10559.769724539636</v>
      </c>
      <c r="D4605">
        <v>732.11691879331124</v>
      </c>
      <c r="E4605">
        <v>325.38529724147168</v>
      </c>
      <c r="F4605">
        <v>6028.3313999999991</v>
      </c>
      <c r="G4605" s="1">
        <v>0.63</v>
      </c>
      <c r="H4605">
        <v>4235.4308172196415</v>
      </c>
      <c r="Q4605">
        <v>4604</v>
      </c>
      <c r="R4605">
        <v>27</v>
      </c>
      <c r="S4605">
        <f>VLOOKUP($R4605,'[3]人物&amp;怪物成长分析'!$B$5:$S$104,12,FALSE)*$W4605</f>
        <v>10559.769724539636</v>
      </c>
      <c r="T4605">
        <f>VLOOKUP($R4605,'[3]人物&amp;怪物成长分析'!$B$5:$S$104,13,FALSE)*$W4605</f>
        <v>732.11691879331124</v>
      </c>
      <c r="U4605">
        <f>VLOOKUP($R4605,'[3]人物&amp;怪物成长分析'!$B$5:$S$104,14,FALSE)*$W4605</f>
        <v>325.38529724147168</v>
      </c>
      <c r="V4605">
        <f>VLOOKUP($R4605,'[3]人物&amp;怪物成长分析'!$B$5:$S$104,17,FALSE)*$W4605</f>
        <v>6028.3313999999991</v>
      </c>
      <c r="W4605" s="1">
        <v>0.63</v>
      </c>
      <c r="X4605">
        <f t="shared" si="71"/>
        <v>4235.4308172196415</v>
      </c>
    </row>
    <row r="4606" spans="1:24" x14ac:dyDescent="0.15">
      <c r="A4606">
        <v>4605</v>
      </c>
      <c r="B4606">
        <v>50</v>
      </c>
      <c r="C4606">
        <v>56397.084135652207</v>
      </c>
      <c r="D4606">
        <v>2440.2584481772587</v>
      </c>
      <c r="E4606">
        <v>1084.559310301004</v>
      </c>
      <c r="F4606">
        <v>5367.45</v>
      </c>
      <c r="G4606" s="1">
        <v>0.33</v>
      </c>
      <c r="H4606">
        <v>9126.7609486852216</v>
      </c>
      <c r="Q4606">
        <v>4605</v>
      </c>
      <c r="R4606">
        <v>50</v>
      </c>
      <c r="S4606">
        <f>VLOOKUP($R4606,'[3]人物&amp;怪物成长分析'!$B$5:$S$104,12,FALSE)*$W4606</f>
        <v>56397.084135652207</v>
      </c>
      <c r="T4606">
        <f>VLOOKUP($R4606,'[3]人物&amp;怪物成长分析'!$B$5:$S$104,13,FALSE)*$W4606</f>
        <v>2440.2584481772587</v>
      </c>
      <c r="U4606">
        <f>VLOOKUP($R4606,'[3]人物&amp;怪物成长分析'!$B$5:$S$104,14,FALSE)*$W4606</f>
        <v>1084.559310301004</v>
      </c>
      <c r="V4606">
        <f>VLOOKUP($R4606,'[3]人物&amp;怪物成长分析'!$B$5:$S$104,17,FALSE)*$W4606</f>
        <v>5367.45</v>
      </c>
      <c r="W4606" s="1">
        <v>0.33</v>
      </c>
      <c r="X4606">
        <f t="shared" si="71"/>
        <v>9126.7609486852216</v>
      </c>
    </row>
    <row r="4607" spans="1:24" x14ac:dyDescent="0.15">
      <c r="A4607">
        <v>4606</v>
      </c>
      <c r="B4607">
        <v>36</v>
      </c>
      <c r="C4607">
        <v>12903.896943090303</v>
      </c>
      <c r="D4607">
        <v>787.66689542207371</v>
      </c>
      <c r="E4607">
        <v>350.07417574314388</v>
      </c>
      <c r="F4607">
        <v>3656.7119999999995</v>
      </c>
      <c r="G4607" s="1">
        <v>0.3</v>
      </c>
      <c r="H4607">
        <v>3476.6148346665955</v>
      </c>
      <c r="Q4607">
        <v>4606</v>
      </c>
      <c r="R4607">
        <v>36</v>
      </c>
      <c r="S4607">
        <f>VLOOKUP($R4607,'[3]人物&amp;怪物成长分析'!$B$5:$S$104,12,FALSE)*$W4607</f>
        <v>12903.896943090303</v>
      </c>
      <c r="T4607">
        <f>VLOOKUP($R4607,'[3]人物&amp;怪物成长分析'!$B$5:$S$104,13,FALSE)*$W4607</f>
        <v>787.66689542207371</v>
      </c>
      <c r="U4607">
        <f>VLOOKUP($R4607,'[3]人物&amp;怪物成长分析'!$B$5:$S$104,14,FALSE)*$W4607</f>
        <v>350.07417574314388</v>
      </c>
      <c r="V4607">
        <f>VLOOKUP($R4607,'[3]人物&amp;怪物成长分析'!$B$5:$S$104,17,FALSE)*$W4607</f>
        <v>3656.7119999999995</v>
      </c>
      <c r="W4607" s="1">
        <v>0.3</v>
      </c>
      <c r="X4607">
        <f t="shared" si="71"/>
        <v>3476.6148346665955</v>
      </c>
    </row>
    <row r="4608" spans="1:24" x14ac:dyDescent="0.15">
      <c r="A4608">
        <v>4607</v>
      </c>
      <c r="B4608">
        <v>23</v>
      </c>
      <c r="C4608">
        <v>7897.0715363177278</v>
      </c>
      <c r="D4608">
        <v>607.14271288294333</v>
      </c>
      <c r="E4608">
        <v>269.84120572575262</v>
      </c>
      <c r="F4608">
        <v>6387.2071999999998</v>
      </c>
      <c r="G4608" s="1">
        <v>0.76</v>
      </c>
      <c r="H4608">
        <v>4037.420673673686</v>
      </c>
      <c r="Q4608">
        <v>4607</v>
      </c>
      <c r="R4608">
        <v>23</v>
      </c>
      <c r="S4608">
        <f>VLOOKUP($R4608,'[3]人物&amp;怪物成长分析'!$B$5:$S$104,12,FALSE)*$W4608</f>
        <v>7897.0715363177278</v>
      </c>
      <c r="T4608">
        <f>VLOOKUP($R4608,'[3]人物&amp;怪物成长分析'!$B$5:$S$104,13,FALSE)*$W4608</f>
        <v>607.14271288294333</v>
      </c>
      <c r="U4608">
        <f>VLOOKUP($R4608,'[3]人物&amp;怪物成长分析'!$B$5:$S$104,14,FALSE)*$W4608</f>
        <v>269.84120572575262</v>
      </c>
      <c r="V4608">
        <f>VLOOKUP($R4608,'[3]人物&amp;怪物成长分析'!$B$5:$S$104,17,FALSE)*$W4608</f>
        <v>6387.2071999999998</v>
      </c>
      <c r="W4608" s="1">
        <v>0.76</v>
      </c>
      <c r="X4608">
        <f t="shared" si="71"/>
        <v>4037.420673673686</v>
      </c>
    </row>
    <row r="4609" spans="1:24" x14ac:dyDescent="0.15">
      <c r="A4609">
        <v>4608</v>
      </c>
      <c r="B4609">
        <v>44</v>
      </c>
      <c r="C4609">
        <v>56524.103372484926</v>
      </c>
      <c r="D4609">
        <v>2800.5172093517058</v>
      </c>
      <c r="E4609">
        <v>1244.6743152674251</v>
      </c>
      <c r="F4609">
        <v>8275.3511999999992</v>
      </c>
      <c r="G4609" s="1">
        <v>0.56999999999999995</v>
      </c>
      <c r="H4609">
        <v>10943.730081022231</v>
      </c>
      <c r="Q4609">
        <v>4608</v>
      </c>
      <c r="R4609">
        <v>44</v>
      </c>
      <c r="S4609">
        <f>VLOOKUP($R4609,'[3]人物&amp;怪物成长分析'!$B$5:$S$104,12,FALSE)*$W4609</f>
        <v>56524.103372484926</v>
      </c>
      <c r="T4609">
        <f>VLOOKUP($R4609,'[3]人物&amp;怪物成长分析'!$B$5:$S$104,13,FALSE)*$W4609</f>
        <v>2800.5172093517058</v>
      </c>
      <c r="U4609">
        <f>VLOOKUP($R4609,'[3]人物&amp;怪物成长分析'!$B$5:$S$104,14,FALSE)*$W4609</f>
        <v>1244.6743152674251</v>
      </c>
      <c r="V4609">
        <f>VLOOKUP($R4609,'[3]人物&amp;怪物成长分析'!$B$5:$S$104,17,FALSE)*$W4609</f>
        <v>8275.3511999999992</v>
      </c>
      <c r="W4609" s="1">
        <v>0.56999999999999995</v>
      </c>
      <c r="X4609">
        <f t="shared" si="71"/>
        <v>10943.730081022231</v>
      </c>
    </row>
    <row r="4610" spans="1:24" x14ac:dyDescent="0.15">
      <c r="A4610">
        <v>4609</v>
      </c>
      <c r="B4610">
        <v>50</v>
      </c>
      <c r="C4610">
        <v>80323.119829565258</v>
      </c>
      <c r="D4610">
        <v>3475.5196080100345</v>
      </c>
      <c r="E4610">
        <v>1544.6753813377932</v>
      </c>
      <c r="F4610">
        <v>7644.5499999999993</v>
      </c>
      <c r="G4610" s="1">
        <v>0.47</v>
      </c>
      <c r="H4610">
        <v>12998.720139036524</v>
      </c>
      <c r="Q4610">
        <v>4609</v>
      </c>
      <c r="R4610">
        <v>50</v>
      </c>
      <c r="S4610">
        <f>VLOOKUP($R4610,'[3]人物&amp;怪物成长分析'!$B$5:$S$104,12,FALSE)*$W4610</f>
        <v>80323.119829565258</v>
      </c>
      <c r="T4610">
        <f>VLOOKUP($R4610,'[3]人物&amp;怪物成长分析'!$B$5:$S$104,13,FALSE)*$W4610</f>
        <v>3475.5196080100345</v>
      </c>
      <c r="U4610">
        <f>VLOOKUP($R4610,'[3]人物&amp;怪物成长分析'!$B$5:$S$104,14,FALSE)*$W4610</f>
        <v>1544.6753813377932</v>
      </c>
      <c r="V4610">
        <f>VLOOKUP($R4610,'[3]人物&amp;怪物成长分析'!$B$5:$S$104,17,FALSE)*$W4610</f>
        <v>7644.5499999999993</v>
      </c>
      <c r="W4610" s="1">
        <v>0.47</v>
      </c>
      <c r="X4610">
        <f t="shared" si="71"/>
        <v>12998.720139036524</v>
      </c>
    </row>
    <row r="4611" spans="1:24" x14ac:dyDescent="0.15">
      <c r="A4611">
        <v>4610</v>
      </c>
      <c r="B4611">
        <v>30</v>
      </c>
      <c r="C4611">
        <v>16168.111405961543</v>
      </c>
      <c r="D4611">
        <v>1044.0394809230775</v>
      </c>
      <c r="E4611">
        <v>464.01754707692328</v>
      </c>
      <c r="F4611">
        <v>7205.1179999999986</v>
      </c>
      <c r="G4611" s="1">
        <v>0.69</v>
      </c>
      <c r="H4611">
        <v>5525.4259250861542</v>
      </c>
      <c r="Q4611">
        <v>4610</v>
      </c>
      <c r="R4611">
        <v>30</v>
      </c>
      <c r="S4611">
        <f>VLOOKUP($R4611,'[3]人物&amp;怪物成长分析'!$B$5:$S$104,12,FALSE)*$W4611</f>
        <v>16168.111405961543</v>
      </c>
      <c r="T4611">
        <f>VLOOKUP($R4611,'[3]人物&amp;怪物成长分析'!$B$5:$S$104,13,FALSE)*$W4611</f>
        <v>1044.0394809230775</v>
      </c>
      <c r="U4611">
        <f>VLOOKUP($R4611,'[3]人物&amp;怪物成长分析'!$B$5:$S$104,14,FALSE)*$W4611</f>
        <v>464.01754707692328</v>
      </c>
      <c r="V4611">
        <f>VLOOKUP($R4611,'[3]人物&amp;怪物成长分析'!$B$5:$S$104,17,FALSE)*$W4611</f>
        <v>7205.1179999999986</v>
      </c>
      <c r="W4611" s="1">
        <v>0.69</v>
      </c>
      <c r="X4611">
        <f t="shared" ref="X4611:X4674" si="72">SUMPRODUCT(S4611:V4611,$M$6:$P$6)*1.2</f>
        <v>5525.4259250861542</v>
      </c>
    </row>
    <row r="4612" spans="1:24" x14ac:dyDescent="0.15">
      <c r="A4612">
        <v>4611</v>
      </c>
      <c r="B4612">
        <v>49</v>
      </c>
      <c r="C4612">
        <v>60854.600764675604</v>
      </c>
      <c r="D4612">
        <v>2690.3967649278275</v>
      </c>
      <c r="E4612">
        <v>1195.7318955234791</v>
      </c>
      <c r="F4612">
        <v>6229.8053999999993</v>
      </c>
      <c r="G4612" s="1">
        <v>0.39</v>
      </c>
      <c r="H4612">
        <v>10126.135832445996</v>
      </c>
      <c r="Q4612">
        <v>4611</v>
      </c>
      <c r="R4612">
        <v>49</v>
      </c>
      <c r="S4612">
        <f>VLOOKUP($R4612,'[3]人物&amp;怪物成长分析'!$B$5:$S$104,12,FALSE)*$W4612</f>
        <v>60854.600764675604</v>
      </c>
      <c r="T4612">
        <f>VLOOKUP($R4612,'[3]人物&amp;怪物成长分析'!$B$5:$S$104,13,FALSE)*$W4612</f>
        <v>2690.3967649278275</v>
      </c>
      <c r="U4612">
        <f>VLOOKUP($R4612,'[3]人物&amp;怪物成长分析'!$B$5:$S$104,14,FALSE)*$W4612</f>
        <v>1195.7318955234791</v>
      </c>
      <c r="V4612">
        <f>VLOOKUP($R4612,'[3]人物&amp;怪物成长分析'!$B$5:$S$104,17,FALSE)*$W4612</f>
        <v>6229.8053999999993</v>
      </c>
      <c r="W4612" s="1">
        <v>0.39</v>
      </c>
      <c r="X4612">
        <f t="shared" si="72"/>
        <v>10126.135832445996</v>
      </c>
    </row>
    <row r="4613" spans="1:24" x14ac:dyDescent="0.15">
      <c r="A4613">
        <v>4612</v>
      </c>
      <c r="B4613">
        <v>20</v>
      </c>
      <c r="C4613">
        <v>2466.8389565217399</v>
      </c>
      <c r="D4613">
        <v>206.52605217391309</v>
      </c>
      <c r="E4613">
        <v>91.789356521739165</v>
      </c>
      <c r="F4613">
        <v>2560.4719999999998</v>
      </c>
      <c r="G4613" s="1">
        <v>0.34</v>
      </c>
      <c r="H4613">
        <v>1521.0593363478263</v>
      </c>
      <c r="Q4613">
        <v>4612</v>
      </c>
      <c r="R4613">
        <v>20</v>
      </c>
      <c r="S4613">
        <f>VLOOKUP($R4613,'[3]人物&amp;怪物成长分析'!$B$5:$S$104,12,FALSE)*$W4613</f>
        <v>2466.8389565217399</v>
      </c>
      <c r="T4613">
        <f>VLOOKUP($R4613,'[3]人物&amp;怪物成长分析'!$B$5:$S$104,13,FALSE)*$W4613</f>
        <v>206.52605217391309</v>
      </c>
      <c r="U4613">
        <f>VLOOKUP($R4613,'[3]人物&amp;怪物成长分析'!$B$5:$S$104,14,FALSE)*$W4613</f>
        <v>91.789356521739165</v>
      </c>
      <c r="V4613">
        <f>VLOOKUP($R4613,'[3]人物&amp;怪物成长分析'!$B$5:$S$104,17,FALSE)*$W4613</f>
        <v>2560.4719999999998</v>
      </c>
      <c r="W4613" s="1">
        <v>0.34</v>
      </c>
      <c r="X4613">
        <f t="shared" si="72"/>
        <v>1521.0593363478263</v>
      </c>
    </row>
    <row r="4614" spans="1:24" x14ac:dyDescent="0.15">
      <c r="A4614">
        <v>4613</v>
      </c>
      <c r="B4614">
        <v>41</v>
      </c>
      <c r="C4614">
        <v>49894.655447336358</v>
      </c>
      <c r="D4614">
        <v>2662.0450676765231</v>
      </c>
      <c r="E4614">
        <v>1183.1311411895656</v>
      </c>
      <c r="F4614">
        <v>9278.4232000000011</v>
      </c>
      <c r="G4614" s="1">
        <v>0.68</v>
      </c>
      <c r="H4614">
        <v>10794.751577711451</v>
      </c>
      <c r="Q4614">
        <v>4613</v>
      </c>
      <c r="R4614">
        <v>41</v>
      </c>
      <c r="S4614">
        <f>VLOOKUP($R4614,'[3]人物&amp;怪物成长分析'!$B$5:$S$104,12,FALSE)*$W4614</f>
        <v>49894.655447336358</v>
      </c>
      <c r="T4614">
        <f>VLOOKUP($R4614,'[3]人物&amp;怪物成长分析'!$B$5:$S$104,13,FALSE)*$W4614</f>
        <v>2662.0450676765231</v>
      </c>
      <c r="U4614">
        <f>VLOOKUP($R4614,'[3]人物&amp;怪物成长分析'!$B$5:$S$104,14,FALSE)*$W4614</f>
        <v>1183.1311411895656</v>
      </c>
      <c r="V4614">
        <f>VLOOKUP($R4614,'[3]人物&amp;怪物成长分析'!$B$5:$S$104,17,FALSE)*$W4614</f>
        <v>9278.4232000000011</v>
      </c>
      <c r="W4614" s="1">
        <v>0.68</v>
      </c>
      <c r="X4614">
        <f t="shared" si="72"/>
        <v>10794.751577711451</v>
      </c>
    </row>
    <row r="4615" spans="1:24" x14ac:dyDescent="0.15">
      <c r="A4615">
        <v>4614</v>
      </c>
      <c r="B4615">
        <v>33</v>
      </c>
      <c r="C4615">
        <v>22594.011561797673</v>
      </c>
      <c r="D4615">
        <v>1416.5108381588636</v>
      </c>
      <c r="E4615">
        <v>629.56037251505063</v>
      </c>
      <c r="F4615">
        <v>7920.9339999999984</v>
      </c>
      <c r="G4615" s="1">
        <v>0.7</v>
      </c>
      <c r="H4615">
        <v>6771.5390797749842</v>
      </c>
      <c r="Q4615">
        <v>4614</v>
      </c>
      <c r="R4615">
        <v>33</v>
      </c>
      <c r="S4615">
        <f>VLOOKUP($R4615,'[3]人物&amp;怪物成长分析'!$B$5:$S$104,12,FALSE)*$W4615</f>
        <v>22594.011561797673</v>
      </c>
      <c r="T4615">
        <f>VLOOKUP($R4615,'[3]人物&amp;怪物成长分析'!$B$5:$S$104,13,FALSE)*$W4615</f>
        <v>1416.5108381588636</v>
      </c>
      <c r="U4615">
        <f>VLOOKUP($R4615,'[3]人物&amp;怪物成长分析'!$B$5:$S$104,14,FALSE)*$W4615</f>
        <v>629.56037251505063</v>
      </c>
      <c r="V4615">
        <f>VLOOKUP($R4615,'[3]人物&amp;怪物成长分析'!$B$5:$S$104,17,FALSE)*$W4615</f>
        <v>7920.9339999999984</v>
      </c>
      <c r="W4615" s="1">
        <v>0.7</v>
      </c>
      <c r="X4615">
        <f t="shared" si="72"/>
        <v>6771.5390797749842</v>
      </c>
    </row>
    <row r="4616" spans="1:24" x14ac:dyDescent="0.15">
      <c r="A4616">
        <v>4615</v>
      </c>
      <c r="B4616">
        <v>25</v>
      </c>
      <c r="C4616">
        <v>8825.1508930811069</v>
      </c>
      <c r="D4616">
        <v>643.45403979933144</v>
      </c>
      <c r="E4616">
        <v>285.97957324414728</v>
      </c>
      <c r="F4616">
        <v>6020.9549999999999</v>
      </c>
      <c r="G4616" s="1">
        <v>0.67</v>
      </c>
      <c r="H4616">
        <v>3995.4772185200673</v>
      </c>
      <c r="Q4616">
        <v>4615</v>
      </c>
      <c r="R4616">
        <v>25</v>
      </c>
      <c r="S4616">
        <f>VLOOKUP($R4616,'[3]人物&amp;怪物成长分析'!$B$5:$S$104,12,FALSE)*$W4616</f>
        <v>8825.1508930811069</v>
      </c>
      <c r="T4616">
        <f>VLOOKUP($R4616,'[3]人物&amp;怪物成长分析'!$B$5:$S$104,13,FALSE)*$W4616</f>
        <v>643.45403979933144</v>
      </c>
      <c r="U4616">
        <f>VLOOKUP($R4616,'[3]人物&amp;怪物成长分析'!$B$5:$S$104,14,FALSE)*$W4616</f>
        <v>285.97957324414728</v>
      </c>
      <c r="V4616">
        <f>VLOOKUP($R4616,'[3]人物&amp;怪物成长分析'!$B$5:$S$104,17,FALSE)*$W4616</f>
        <v>6020.9549999999999</v>
      </c>
      <c r="W4616" s="1">
        <v>0.67</v>
      </c>
      <c r="X4616">
        <f t="shared" si="72"/>
        <v>3995.4772185200673</v>
      </c>
    </row>
    <row r="4617" spans="1:24" x14ac:dyDescent="0.15">
      <c r="A4617">
        <v>4616</v>
      </c>
      <c r="B4617">
        <v>44</v>
      </c>
      <c r="C4617">
        <v>72390.518354235086</v>
      </c>
      <c r="D4617">
        <v>3586.6273032048161</v>
      </c>
      <c r="E4617">
        <v>1594.0565792021409</v>
      </c>
      <c r="F4617">
        <v>10598.256799999999</v>
      </c>
      <c r="G4617" s="1">
        <v>0.73</v>
      </c>
      <c r="H4617">
        <v>14015.654314291633</v>
      </c>
      <c r="Q4617">
        <v>4616</v>
      </c>
      <c r="R4617">
        <v>44</v>
      </c>
      <c r="S4617">
        <f>VLOOKUP($R4617,'[3]人物&amp;怪物成长分析'!$B$5:$S$104,12,FALSE)*$W4617</f>
        <v>72390.518354235086</v>
      </c>
      <c r="T4617">
        <f>VLOOKUP($R4617,'[3]人物&amp;怪物成长分析'!$B$5:$S$104,13,FALSE)*$W4617</f>
        <v>3586.6273032048161</v>
      </c>
      <c r="U4617">
        <f>VLOOKUP($R4617,'[3]人物&amp;怪物成长分析'!$B$5:$S$104,14,FALSE)*$W4617</f>
        <v>1594.0565792021409</v>
      </c>
      <c r="V4617">
        <f>VLOOKUP($R4617,'[3]人物&amp;怪物成长分析'!$B$5:$S$104,17,FALSE)*$W4617</f>
        <v>10598.256799999999</v>
      </c>
      <c r="W4617" s="1">
        <v>0.73</v>
      </c>
      <c r="X4617">
        <f t="shared" si="72"/>
        <v>14015.654314291633</v>
      </c>
    </row>
    <row r="4618" spans="1:24" x14ac:dyDescent="0.15">
      <c r="A4618">
        <v>4617</v>
      </c>
      <c r="B4618">
        <v>46</v>
      </c>
      <c r="C4618">
        <v>90952.349658554682</v>
      </c>
      <c r="D4618">
        <v>4299.7827809690989</v>
      </c>
      <c r="E4618">
        <v>1911.0145693195998</v>
      </c>
      <c r="F4618">
        <v>11476.3344</v>
      </c>
      <c r="G4618" s="1">
        <v>0.76</v>
      </c>
      <c r="H4618">
        <v>16501.014039157064</v>
      </c>
      <c r="Q4618">
        <v>4617</v>
      </c>
      <c r="R4618">
        <v>46</v>
      </c>
      <c r="S4618">
        <f>VLOOKUP($R4618,'[3]人物&amp;怪物成长分析'!$B$5:$S$104,12,FALSE)*$W4618</f>
        <v>90952.349658554682</v>
      </c>
      <c r="T4618">
        <f>VLOOKUP($R4618,'[3]人物&amp;怪物成长分析'!$B$5:$S$104,13,FALSE)*$W4618</f>
        <v>4299.7827809690989</v>
      </c>
      <c r="U4618">
        <f>VLOOKUP($R4618,'[3]人物&amp;怪物成长分析'!$B$5:$S$104,14,FALSE)*$W4618</f>
        <v>1911.0145693195998</v>
      </c>
      <c r="V4618">
        <f>VLOOKUP($R4618,'[3]人物&amp;怪物成长分析'!$B$5:$S$104,17,FALSE)*$W4618</f>
        <v>11476.3344</v>
      </c>
      <c r="W4618" s="1">
        <v>0.76</v>
      </c>
      <c r="X4618">
        <f t="shared" si="72"/>
        <v>16501.014039157064</v>
      </c>
    </row>
    <row r="4619" spans="1:24" x14ac:dyDescent="0.15">
      <c r="A4619">
        <v>4618</v>
      </c>
      <c r="B4619">
        <v>31</v>
      </c>
      <c r="C4619">
        <v>17537.734096130778</v>
      </c>
      <c r="D4619">
        <v>1121.0002767276926</v>
      </c>
      <c r="E4619">
        <v>498.22234521230786</v>
      </c>
      <c r="F4619">
        <v>7191.3378000000002</v>
      </c>
      <c r="G4619" s="1">
        <v>0.67</v>
      </c>
      <c r="H4619">
        <v>5718.9442053422781</v>
      </c>
      <c r="Q4619">
        <v>4618</v>
      </c>
      <c r="R4619">
        <v>31</v>
      </c>
      <c r="S4619">
        <f>VLOOKUP($R4619,'[3]人物&amp;怪物成长分析'!$B$5:$S$104,12,FALSE)*$W4619</f>
        <v>17537.734096130778</v>
      </c>
      <c r="T4619">
        <f>VLOOKUP($R4619,'[3]人物&amp;怪物成长分析'!$B$5:$S$104,13,FALSE)*$W4619</f>
        <v>1121.0002767276926</v>
      </c>
      <c r="U4619">
        <f>VLOOKUP($R4619,'[3]人物&amp;怪物成长分析'!$B$5:$S$104,14,FALSE)*$W4619</f>
        <v>498.22234521230786</v>
      </c>
      <c r="V4619">
        <f>VLOOKUP($R4619,'[3]人物&amp;怪物成长分析'!$B$5:$S$104,17,FALSE)*$W4619</f>
        <v>7191.3378000000002</v>
      </c>
      <c r="W4619" s="1">
        <v>0.67</v>
      </c>
      <c r="X4619">
        <f t="shared" si="72"/>
        <v>5718.9442053422781</v>
      </c>
    </row>
    <row r="4620" spans="1:24" x14ac:dyDescent="0.15">
      <c r="A4620">
        <v>4619</v>
      </c>
      <c r="B4620">
        <v>46</v>
      </c>
      <c r="C4620">
        <v>92149.0911014304</v>
      </c>
      <c r="D4620">
        <v>4356.3588701923763</v>
      </c>
      <c r="E4620">
        <v>1936.1594978632786</v>
      </c>
      <c r="F4620">
        <v>11627.3388</v>
      </c>
      <c r="G4620" s="1">
        <v>0.77</v>
      </c>
      <c r="H4620">
        <v>16718.132644935442</v>
      </c>
      <c r="Q4620">
        <v>4619</v>
      </c>
      <c r="R4620">
        <v>46</v>
      </c>
      <c r="S4620">
        <f>VLOOKUP($R4620,'[3]人物&amp;怪物成长分析'!$B$5:$S$104,12,FALSE)*$W4620</f>
        <v>92149.0911014304</v>
      </c>
      <c r="T4620">
        <f>VLOOKUP($R4620,'[3]人物&amp;怪物成长分析'!$B$5:$S$104,13,FALSE)*$W4620</f>
        <v>4356.3588701923763</v>
      </c>
      <c r="U4620">
        <f>VLOOKUP($R4620,'[3]人物&amp;怪物成长分析'!$B$5:$S$104,14,FALSE)*$W4620</f>
        <v>1936.1594978632786</v>
      </c>
      <c r="V4620">
        <f>VLOOKUP($R4620,'[3]人物&amp;怪物成长分析'!$B$5:$S$104,17,FALSE)*$W4620</f>
        <v>11627.3388</v>
      </c>
      <c r="W4620" s="1">
        <v>0.77</v>
      </c>
      <c r="X4620">
        <f t="shared" si="72"/>
        <v>16718.132644935442</v>
      </c>
    </row>
    <row r="4621" spans="1:24" x14ac:dyDescent="0.15">
      <c r="A4621">
        <v>4620</v>
      </c>
      <c r="B4621">
        <v>19</v>
      </c>
      <c r="C4621">
        <v>4936.8562294891299</v>
      </c>
      <c r="D4621">
        <v>425.94805095652185</v>
      </c>
      <c r="E4621">
        <v>189.31024486956528</v>
      </c>
      <c r="F4621">
        <v>5574.5382</v>
      </c>
      <c r="G4621" s="1">
        <v>0.77</v>
      </c>
      <c r="H4621">
        <v>3249.690639606783</v>
      </c>
      <c r="Q4621">
        <v>4620</v>
      </c>
      <c r="R4621">
        <v>19</v>
      </c>
      <c r="S4621">
        <f>VLOOKUP($R4621,'[3]人物&amp;怪物成长分析'!$B$5:$S$104,12,FALSE)*$W4621</f>
        <v>4936.8562294891299</v>
      </c>
      <c r="T4621">
        <f>VLOOKUP($R4621,'[3]人物&amp;怪物成长分析'!$B$5:$S$104,13,FALSE)*$W4621</f>
        <v>425.94805095652185</v>
      </c>
      <c r="U4621">
        <f>VLOOKUP($R4621,'[3]人物&amp;怪物成长分析'!$B$5:$S$104,14,FALSE)*$W4621</f>
        <v>189.31024486956528</v>
      </c>
      <c r="V4621">
        <f>VLOOKUP($R4621,'[3]人物&amp;怪物成长分析'!$B$5:$S$104,17,FALSE)*$W4621</f>
        <v>5574.5382</v>
      </c>
      <c r="W4621" s="1">
        <v>0.77</v>
      </c>
      <c r="X4621">
        <f t="shared" si="72"/>
        <v>3249.690639606783</v>
      </c>
    </row>
    <row r="4622" spans="1:24" x14ac:dyDescent="0.15">
      <c r="A4622">
        <v>4621</v>
      </c>
      <c r="B4622">
        <v>26</v>
      </c>
      <c r="C4622">
        <v>11624.391905321741</v>
      </c>
      <c r="D4622">
        <v>826.2154167652177</v>
      </c>
      <c r="E4622">
        <v>367.20685189565228</v>
      </c>
      <c r="F4622">
        <v>7236.5591999999997</v>
      </c>
      <c r="G4622" s="1">
        <v>0.78</v>
      </c>
      <c r="H4622">
        <v>4942.5936874484878</v>
      </c>
      <c r="Q4622">
        <v>4621</v>
      </c>
      <c r="R4622">
        <v>26</v>
      </c>
      <c r="S4622">
        <f>VLOOKUP($R4622,'[3]人物&amp;怪物成长分析'!$B$5:$S$104,12,FALSE)*$W4622</f>
        <v>11624.391905321741</v>
      </c>
      <c r="T4622">
        <f>VLOOKUP($R4622,'[3]人物&amp;怪物成长分析'!$B$5:$S$104,13,FALSE)*$W4622</f>
        <v>826.2154167652177</v>
      </c>
      <c r="U4622">
        <f>VLOOKUP($R4622,'[3]人物&amp;怪物成长分析'!$B$5:$S$104,14,FALSE)*$W4622</f>
        <v>367.20685189565228</v>
      </c>
      <c r="V4622">
        <f>VLOOKUP($R4622,'[3]人物&amp;怪物成长分析'!$B$5:$S$104,17,FALSE)*$W4622</f>
        <v>7236.5591999999997</v>
      </c>
      <c r="W4622" s="1">
        <v>0.78</v>
      </c>
      <c r="X4622">
        <f t="shared" si="72"/>
        <v>4942.5936874484878</v>
      </c>
    </row>
    <row r="4623" spans="1:24" x14ac:dyDescent="0.15">
      <c r="A4623">
        <v>4622</v>
      </c>
      <c r="B4623">
        <v>20</v>
      </c>
      <c r="C4623">
        <v>4280.6911304347832</v>
      </c>
      <c r="D4623">
        <v>358.38344347826092</v>
      </c>
      <c r="E4623">
        <v>159.28153043478267</v>
      </c>
      <c r="F4623">
        <v>4443.1719999999996</v>
      </c>
      <c r="G4623" s="1">
        <v>0.59</v>
      </c>
      <c r="H4623">
        <v>2639.485318956522</v>
      </c>
      <c r="Q4623">
        <v>4622</v>
      </c>
      <c r="R4623">
        <v>20</v>
      </c>
      <c r="S4623">
        <f>VLOOKUP($R4623,'[3]人物&amp;怪物成长分析'!$B$5:$S$104,12,FALSE)*$W4623</f>
        <v>4280.6911304347832</v>
      </c>
      <c r="T4623">
        <f>VLOOKUP($R4623,'[3]人物&amp;怪物成长分析'!$B$5:$S$104,13,FALSE)*$W4623</f>
        <v>358.38344347826092</v>
      </c>
      <c r="U4623">
        <f>VLOOKUP($R4623,'[3]人物&amp;怪物成长分析'!$B$5:$S$104,14,FALSE)*$W4623</f>
        <v>159.28153043478267</v>
      </c>
      <c r="V4623">
        <f>VLOOKUP($R4623,'[3]人物&amp;怪物成长分析'!$B$5:$S$104,17,FALSE)*$W4623</f>
        <v>4443.1719999999996</v>
      </c>
      <c r="W4623" s="1">
        <v>0.59</v>
      </c>
      <c r="X4623">
        <f t="shared" si="72"/>
        <v>2639.485318956522</v>
      </c>
    </row>
    <row r="4624" spans="1:24" x14ac:dyDescent="0.15">
      <c r="A4624">
        <v>4623</v>
      </c>
      <c r="B4624">
        <v>21</v>
      </c>
      <c r="C4624">
        <v>2449.975027500001</v>
      </c>
      <c r="D4624">
        <v>199.20745565217399</v>
      </c>
      <c r="E4624">
        <v>88.536646956521778</v>
      </c>
      <c r="F4624">
        <v>2346.5819999999999</v>
      </c>
      <c r="G4624" s="1">
        <v>0.3</v>
      </c>
      <c r="H4624">
        <v>1420.297180450435</v>
      </c>
      <c r="Q4624">
        <v>4623</v>
      </c>
      <c r="R4624">
        <v>21</v>
      </c>
      <c r="S4624">
        <f>VLOOKUP($R4624,'[3]人物&amp;怪物成长分析'!$B$5:$S$104,12,FALSE)*$W4624</f>
        <v>2449.975027500001</v>
      </c>
      <c r="T4624">
        <f>VLOOKUP($R4624,'[3]人物&amp;怪物成长分析'!$B$5:$S$104,13,FALSE)*$W4624</f>
        <v>199.20745565217399</v>
      </c>
      <c r="U4624">
        <f>VLOOKUP($R4624,'[3]人物&amp;怪物成长分析'!$B$5:$S$104,14,FALSE)*$W4624</f>
        <v>88.536646956521778</v>
      </c>
      <c r="V4624">
        <f>VLOOKUP($R4624,'[3]人物&amp;怪物成长分析'!$B$5:$S$104,17,FALSE)*$W4624</f>
        <v>2346.5819999999999</v>
      </c>
      <c r="W4624" s="1">
        <v>0.3</v>
      </c>
      <c r="X4624">
        <f t="shared" si="72"/>
        <v>1420.297180450435</v>
      </c>
    </row>
    <row r="4625" spans="1:24" x14ac:dyDescent="0.15">
      <c r="A4625">
        <v>4624</v>
      </c>
      <c r="B4625">
        <v>28</v>
      </c>
      <c r="C4625">
        <v>13688.596149640136</v>
      </c>
      <c r="D4625">
        <v>926.29598005083642</v>
      </c>
      <c r="E4625">
        <v>411.68710224481612</v>
      </c>
      <c r="F4625">
        <v>7197.7416000000003</v>
      </c>
      <c r="G4625" s="1">
        <v>0.73</v>
      </c>
      <c r="H4625">
        <v>5199.3108867375095</v>
      </c>
      <c r="Q4625">
        <v>4624</v>
      </c>
      <c r="R4625">
        <v>28</v>
      </c>
      <c r="S4625">
        <f>VLOOKUP($R4625,'[3]人物&amp;怪物成长分析'!$B$5:$S$104,12,FALSE)*$W4625</f>
        <v>13688.596149640136</v>
      </c>
      <c r="T4625">
        <f>VLOOKUP($R4625,'[3]人物&amp;怪物成长分析'!$B$5:$S$104,13,FALSE)*$W4625</f>
        <v>926.29598005083642</v>
      </c>
      <c r="U4625">
        <f>VLOOKUP($R4625,'[3]人物&amp;怪物成长分析'!$B$5:$S$104,14,FALSE)*$W4625</f>
        <v>411.68710224481612</v>
      </c>
      <c r="V4625">
        <f>VLOOKUP($R4625,'[3]人物&amp;怪物成长分析'!$B$5:$S$104,17,FALSE)*$W4625</f>
        <v>7197.7416000000003</v>
      </c>
      <c r="W4625" s="1">
        <v>0.73</v>
      </c>
      <c r="X4625">
        <f t="shared" si="72"/>
        <v>5199.3108867375095</v>
      </c>
    </row>
    <row r="4626" spans="1:24" x14ac:dyDescent="0.15">
      <c r="A4626">
        <v>4625</v>
      </c>
      <c r="B4626">
        <v>49</v>
      </c>
      <c r="C4626">
        <v>93622.462714885536</v>
      </c>
      <c r="D4626">
        <v>4139.0719460428109</v>
      </c>
      <c r="E4626">
        <v>1839.587531574583</v>
      </c>
      <c r="F4626">
        <v>9584.3159999999989</v>
      </c>
      <c r="G4626" s="1">
        <v>0.6</v>
      </c>
      <c r="H4626">
        <v>15578.670511455377</v>
      </c>
      <c r="Q4626">
        <v>4625</v>
      </c>
      <c r="R4626">
        <v>49</v>
      </c>
      <c r="S4626">
        <f>VLOOKUP($R4626,'[3]人物&amp;怪物成长分析'!$B$5:$S$104,12,FALSE)*$W4626</f>
        <v>93622.462714885536</v>
      </c>
      <c r="T4626">
        <f>VLOOKUP($R4626,'[3]人物&amp;怪物成长分析'!$B$5:$S$104,13,FALSE)*$W4626</f>
        <v>4139.0719460428109</v>
      </c>
      <c r="U4626">
        <f>VLOOKUP($R4626,'[3]人物&amp;怪物成长分析'!$B$5:$S$104,14,FALSE)*$W4626</f>
        <v>1839.587531574583</v>
      </c>
      <c r="V4626">
        <f>VLOOKUP($R4626,'[3]人物&amp;怪物成长分析'!$B$5:$S$104,17,FALSE)*$W4626</f>
        <v>9584.3159999999989</v>
      </c>
      <c r="W4626" s="1">
        <v>0.6</v>
      </c>
      <c r="X4626">
        <f t="shared" si="72"/>
        <v>15578.670511455377</v>
      </c>
    </row>
    <row r="4627" spans="1:24" x14ac:dyDescent="0.15">
      <c r="A4627">
        <v>4626</v>
      </c>
      <c r="B4627">
        <v>44</v>
      </c>
      <c r="C4627">
        <v>77348.773036032013</v>
      </c>
      <c r="D4627">
        <v>3832.2867075339136</v>
      </c>
      <c r="E4627">
        <v>1703.2385366817396</v>
      </c>
      <c r="F4627">
        <v>11324.1648</v>
      </c>
      <c r="G4627" s="1">
        <v>0.78</v>
      </c>
      <c r="H4627">
        <v>14975.63063718832</v>
      </c>
      <c r="Q4627">
        <v>4626</v>
      </c>
      <c r="R4627">
        <v>44</v>
      </c>
      <c r="S4627">
        <f>VLOOKUP($R4627,'[3]人物&amp;怪物成长分析'!$B$5:$S$104,12,FALSE)*$W4627</f>
        <v>77348.773036032013</v>
      </c>
      <c r="T4627">
        <f>VLOOKUP($R4627,'[3]人物&amp;怪物成长分析'!$B$5:$S$104,13,FALSE)*$W4627</f>
        <v>3832.2867075339136</v>
      </c>
      <c r="U4627">
        <f>VLOOKUP($R4627,'[3]人物&amp;怪物成长分析'!$B$5:$S$104,14,FALSE)*$W4627</f>
        <v>1703.2385366817396</v>
      </c>
      <c r="V4627">
        <f>VLOOKUP($R4627,'[3]人物&amp;怪物成长分析'!$B$5:$S$104,17,FALSE)*$W4627</f>
        <v>11324.1648</v>
      </c>
      <c r="W4627" s="1">
        <v>0.78</v>
      </c>
      <c r="X4627">
        <f t="shared" si="72"/>
        <v>14975.63063718832</v>
      </c>
    </row>
    <row r="4628" spans="1:24" x14ac:dyDescent="0.15">
      <c r="A4628">
        <v>4627</v>
      </c>
      <c r="B4628">
        <v>48</v>
      </c>
      <c r="C4628">
        <v>78719.488167568721</v>
      </c>
      <c r="D4628">
        <v>3557.3322828521759</v>
      </c>
      <c r="E4628">
        <v>1581.0365701565227</v>
      </c>
      <c r="F4628">
        <v>8625.496000000001</v>
      </c>
      <c r="G4628" s="1">
        <v>0.55000000000000004</v>
      </c>
      <c r="H4628">
        <v>13463.780423653738</v>
      </c>
      <c r="Q4628">
        <v>4627</v>
      </c>
      <c r="R4628">
        <v>48</v>
      </c>
      <c r="S4628">
        <f>VLOOKUP($R4628,'[3]人物&amp;怪物成长分析'!$B$5:$S$104,12,FALSE)*$W4628</f>
        <v>78719.488167568721</v>
      </c>
      <c r="T4628">
        <f>VLOOKUP($R4628,'[3]人物&amp;怪物成长分析'!$B$5:$S$104,13,FALSE)*$W4628</f>
        <v>3557.3322828521759</v>
      </c>
      <c r="U4628">
        <f>VLOOKUP($R4628,'[3]人物&amp;怪物成长分析'!$B$5:$S$104,14,FALSE)*$W4628</f>
        <v>1581.0365701565227</v>
      </c>
      <c r="V4628">
        <f>VLOOKUP($R4628,'[3]人物&amp;怪物成长分析'!$B$5:$S$104,17,FALSE)*$W4628</f>
        <v>8625.496000000001</v>
      </c>
      <c r="W4628" s="1">
        <v>0.55000000000000004</v>
      </c>
      <c r="X4628">
        <f t="shared" si="72"/>
        <v>13463.780423653738</v>
      </c>
    </row>
    <row r="4629" spans="1:24" x14ac:dyDescent="0.15">
      <c r="A4629">
        <v>4628</v>
      </c>
      <c r="B4629">
        <v>42</v>
      </c>
      <c r="C4629">
        <v>61011.370041953211</v>
      </c>
      <c r="D4629">
        <v>3174.1614553846166</v>
      </c>
      <c r="E4629">
        <v>1410.7384246153854</v>
      </c>
      <c r="F4629">
        <v>10451.91</v>
      </c>
      <c r="G4629" s="1">
        <v>0.75</v>
      </c>
      <c r="H4629">
        <v>12694.804898013757</v>
      </c>
      <c r="Q4629">
        <v>4628</v>
      </c>
      <c r="R4629">
        <v>42</v>
      </c>
      <c r="S4629">
        <f>VLOOKUP($R4629,'[3]人物&amp;怪物成长分析'!$B$5:$S$104,12,FALSE)*$W4629</f>
        <v>61011.370041953211</v>
      </c>
      <c r="T4629">
        <f>VLOOKUP($R4629,'[3]人物&amp;怪物成长分析'!$B$5:$S$104,13,FALSE)*$W4629</f>
        <v>3174.1614553846166</v>
      </c>
      <c r="U4629">
        <f>VLOOKUP($R4629,'[3]人物&amp;怪物成长分析'!$B$5:$S$104,14,FALSE)*$W4629</f>
        <v>1410.7384246153854</v>
      </c>
      <c r="V4629">
        <f>VLOOKUP($R4629,'[3]人物&amp;怪物成长分析'!$B$5:$S$104,17,FALSE)*$W4629</f>
        <v>10451.91</v>
      </c>
      <c r="W4629" s="1">
        <v>0.75</v>
      </c>
      <c r="X4629">
        <f t="shared" si="72"/>
        <v>12694.804898013757</v>
      </c>
    </row>
    <row r="4630" spans="1:24" x14ac:dyDescent="0.15">
      <c r="A4630">
        <v>4629</v>
      </c>
      <c r="B4630">
        <v>33</v>
      </c>
      <c r="C4630">
        <v>11619.777374638803</v>
      </c>
      <c r="D4630">
        <v>728.49128819598695</v>
      </c>
      <c r="E4630">
        <v>323.77390586488315</v>
      </c>
      <c r="F4630">
        <v>4073.6231999999995</v>
      </c>
      <c r="G4630" s="1">
        <v>0.36</v>
      </c>
      <c r="H4630">
        <v>3482.5058124557063</v>
      </c>
      <c r="Q4630">
        <v>4629</v>
      </c>
      <c r="R4630">
        <v>33</v>
      </c>
      <c r="S4630">
        <f>VLOOKUP($R4630,'[3]人物&amp;怪物成长分析'!$B$5:$S$104,12,FALSE)*$W4630</f>
        <v>11619.777374638803</v>
      </c>
      <c r="T4630">
        <f>VLOOKUP($R4630,'[3]人物&amp;怪物成长分析'!$B$5:$S$104,13,FALSE)*$W4630</f>
        <v>728.49128819598695</v>
      </c>
      <c r="U4630">
        <f>VLOOKUP($R4630,'[3]人物&amp;怪物成长分析'!$B$5:$S$104,14,FALSE)*$W4630</f>
        <v>323.77390586488315</v>
      </c>
      <c r="V4630">
        <f>VLOOKUP($R4630,'[3]人物&amp;怪物成长分析'!$B$5:$S$104,17,FALSE)*$W4630</f>
        <v>4073.6231999999995</v>
      </c>
      <c r="W4630" s="1">
        <v>0.36</v>
      </c>
      <c r="X4630">
        <f t="shared" si="72"/>
        <v>3482.5058124557063</v>
      </c>
    </row>
    <row r="4631" spans="1:24" x14ac:dyDescent="0.15">
      <c r="A4631">
        <v>4630</v>
      </c>
      <c r="B4631">
        <v>24</v>
      </c>
      <c r="C4631">
        <v>6452.1540121739154</v>
      </c>
      <c r="D4631">
        <v>482.90549779264228</v>
      </c>
      <c r="E4631">
        <v>214.62466568561877</v>
      </c>
      <c r="F4631">
        <v>4782.4480000000003</v>
      </c>
      <c r="G4631" s="1">
        <v>0.55000000000000004</v>
      </c>
      <c r="H4631">
        <v>3097.9783727582617</v>
      </c>
      <c r="Q4631">
        <v>4630</v>
      </c>
      <c r="R4631">
        <v>24</v>
      </c>
      <c r="S4631">
        <f>VLOOKUP($R4631,'[3]人物&amp;怪物成长分析'!$B$5:$S$104,12,FALSE)*$W4631</f>
        <v>6452.1540121739154</v>
      </c>
      <c r="T4631">
        <f>VLOOKUP($R4631,'[3]人物&amp;怪物成长分析'!$B$5:$S$104,13,FALSE)*$W4631</f>
        <v>482.90549779264228</v>
      </c>
      <c r="U4631">
        <f>VLOOKUP($R4631,'[3]人物&amp;怪物成长分析'!$B$5:$S$104,14,FALSE)*$W4631</f>
        <v>214.62466568561877</v>
      </c>
      <c r="V4631">
        <f>VLOOKUP($R4631,'[3]人物&amp;怪物成长分析'!$B$5:$S$104,17,FALSE)*$W4631</f>
        <v>4782.4480000000003</v>
      </c>
      <c r="W4631" s="1">
        <v>0.55000000000000004</v>
      </c>
      <c r="X4631">
        <f t="shared" si="72"/>
        <v>3097.9783727582617</v>
      </c>
    </row>
    <row r="4632" spans="1:24" x14ac:dyDescent="0.15">
      <c r="A4632">
        <v>4631</v>
      </c>
      <c r="B4632">
        <v>50</v>
      </c>
      <c r="C4632">
        <v>133302.19886608701</v>
      </c>
      <c r="D4632">
        <v>5767.8836047826107</v>
      </c>
      <c r="E4632">
        <v>2563.503824347827</v>
      </c>
      <c r="F4632">
        <v>12686.7</v>
      </c>
      <c r="G4632" s="1">
        <v>0.78</v>
      </c>
      <c r="H4632">
        <v>21572.344060528707</v>
      </c>
      <c r="Q4632">
        <v>4631</v>
      </c>
      <c r="R4632">
        <v>50</v>
      </c>
      <c r="S4632">
        <f>VLOOKUP($R4632,'[3]人物&amp;怪物成长分析'!$B$5:$S$104,12,FALSE)*$W4632</f>
        <v>133302.19886608701</v>
      </c>
      <c r="T4632">
        <f>VLOOKUP($R4632,'[3]人物&amp;怪物成长分析'!$B$5:$S$104,13,FALSE)*$W4632</f>
        <v>5767.8836047826107</v>
      </c>
      <c r="U4632">
        <f>VLOOKUP($R4632,'[3]人物&amp;怪物成长分析'!$B$5:$S$104,14,FALSE)*$W4632</f>
        <v>2563.503824347827</v>
      </c>
      <c r="V4632">
        <f>VLOOKUP($R4632,'[3]人物&amp;怪物成长分析'!$B$5:$S$104,17,FALSE)*$W4632</f>
        <v>12686.7</v>
      </c>
      <c r="W4632" s="1">
        <v>0.78</v>
      </c>
      <c r="X4632">
        <f t="shared" si="72"/>
        <v>21572.344060528707</v>
      </c>
    </row>
    <row r="4633" spans="1:24" x14ac:dyDescent="0.15">
      <c r="A4633">
        <v>4632</v>
      </c>
      <c r="B4633">
        <v>36</v>
      </c>
      <c r="C4633">
        <v>32259.742357725758</v>
      </c>
      <c r="D4633">
        <v>1969.1672385551842</v>
      </c>
      <c r="E4633">
        <v>875.18543935785976</v>
      </c>
      <c r="F4633">
        <v>9141.7799999999988</v>
      </c>
      <c r="G4633" s="1">
        <v>0.75</v>
      </c>
      <c r="H4633">
        <v>8691.5370866664889</v>
      </c>
      <c r="Q4633">
        <v>4632</v>
      </c>
      <c r="R4633">
        <v>36</v>
      </c>
      <c r="S4633">
        <f>VLOOKUP($R4633,'[3]人物&amp;怪物成长分析'!$B$5:$S$104,12,FALSE)*$W4633</f>
        <v>32259.742357725758</v>
      </c>
      <c r="T4633">
        <f>VLOOKUP($R4633,'[3]人物&amp;怪物成长分析'!$B$5:$S$104,13,FALSE)*$W4633</f>
        <v>1969.1672385551842</v>
      </c>
      <c r="U4633">
        <f>VLOOKUP($R4633,'[3]人物&amp;怪物成长分析'!$B$5:$S$104,14,FALSE)*$W4633</f>
        <v>875.18543935785976</v>
      </c>
      <c r="V4633">
        <f>VLOOKUP($R4633,'[3]人物&amp;怪物成长分析'!$B$5:$S$104,17,FALSE)*$W4633</f>
        <v>9141.7799999999988</v>
      </c>
      <c r="W4633" s="1">
        <v>0.75</v>
      </c>
      <c r="X4633">
        <f t="shared" si="72"/>
        <v>8691.5370866664889</v>
      </c>
    </row>
    <row r="4634" spans="1:24" x14ac:dyDescent="0.15">
      <c r="A4634">
        <v>4633</v>
      </c>
      <c r="B4634">
        <v>48</v>
      </c>
      <c r="C4634">
        <v>47231.692900541238</v>
      </c>
      <c r="D4634">
        <v>2134.3993697113056</v>
      </c>
      <c r="E4634">
        <v>948.62194209391362</v>
      </c>
      <c r="F4634">
        <v>5175.2975999999999</v>
      </c>
      <c r="G4634" s="1">
        <v>0.33</v>
      </c>
      <c r="H4634">
        <v>8078.2682541922422</v>
      </c>
      <c r="Q4634">
        <v>4633</v>
      </c>
      <c r="R4634">
        <v>48</v>
      </c>
      <c r="S4634">
        <f>VLOOKUP($R4634,'[3]人物&amp;怪物成长分析'!$B$5:$S$104,12,FALSE)*$W4634</f>
        <v>47231.692900541238</v>
      </c>
      <c r="T4634">
        <f>VLOOKUP($R4634,'[3]人物&amp;怪物成长分析'!$B$5:$S$104,13,FALSE)*$W4634</f>
        <v>2134.3993697113056</v>
      </c>
      <c r="U4634">
        <f>VLOOKUP($R4634,'[3]人物&amp;怪物成长分析'!$B$5:$S$104,14,FALSE)*$W4634</f>
        <v>948.62194209391362</v>
      </c>
      <c r="V4634">
        <f>VLOOKUP($R4634,'[3]人物&amp;怪物成长分析'!$B$5:$S$104,17,FALSE)*$W4634</f>
        <v>5175.2975999999999</v>
      </c>
      <c r="W4634" s="1">
        <v>0.33</v>
      </c>
      <c r="X4634">
        <f t="shared" si="72"/>
        <v>8078.2682541922422</v>
      </c>
    </row>
    <row r="4635" spans="1:24" x14ac:dyDescent="0.15">
      <c r="A4635">
        <v>4634</v>
      </c>
      <c r="B4635">
        <v>29</v>
      </c>
      <c r="C4635">
        <v>10438.585002065221</v>
      </c>
      <c r="D4635">
        <v>689.83765043478297</v>
      </c>
      <c r="E4635">
        <v>306.59451130434803</v>
      </c>
      <c r="F4635">
        <v>5075.53</v>
      </c>
      <c r="G4635" s="1">
        <v>0.5</v>
      </c>
      <c r="H4635">
        <v>3767.5869141860881</v>
      </c>
      <c r="Q4635">
        <v>4634</v>
      </c>
      <c r="R4635">
        <v>29</v>
      </c>
      <c r="S4635">
        <f>VLOOKUP($R4635,'[3]人物&amp;怪物成长分析'!$B$5:$S$104,12,FALSE)*$W4635</f>
        <v>10438.585002065221</v>
      </c>
      <c r="T4635">
        <f>VLOOKUP($R4635,'[3]人物&amp;怪物成长分析'!$B$5:$S$104,13,FALSE)*$W4635</f>
        <v>689.83765043478297</v>
      </c>
      <c r="U4635">
        <f>VLOOKUP($R4635,'[3]人物&amp;怪物成长分析'!$B$5:$S$104,14,FALSE)*$W4635</f>
        <v>306.59451130434803</v>
      </c>
      <c r="V4635">
        <f>VLOOKUP($R4635,'[3]人物&amp;怪物成长分析'!$B$5:$S$104,17,FALSE)*$W4635</f>
        <v>5075.53</v>
      </c>
      <c r="W4635" s="1">
        <v>0.5</v>
      </c>
      <c r="X4635">
        <f t="shared" si="72"/>
        <v>3767.5869141860881</v>
      </c>
    </row>
    <row r="4636" spans="1:24" x14ac:dyDescent="0.15">
      <c r="A4636">
        <v>4635</v>
      </c>
      <c r="B4636">
        <v>41</v>
      </c>
      <c r="C4636">
        <v>52095.890246483541</v>
      </c>
      <c r="D4636">
        <v>2779.4882324269574</v>
      </c>
      <c r="E4636">
        <v>1235.32810330087</v>
      </c>
      <c r="F4636">
        <v>9687.7654000000002</v>
      </c>
      <c r="G4636" s="1">
        <v>0.71</v>
      </c>
      <c r="H4636">
        <v>11270.990617904603</v>
      </c>
      <c r="Q4636">
        <v>4635</v>
      </c>
      <c r="R4636">
        <v>41</v>
      </c>
      <c r="S4636">
        <f>VLOOKUP($R4636,'[3]人物&amp;怪物成长分析'!$B$5:$S$104,12,FALSE)*$W4636</f>
        <v>52095.890246483541</v>
      </c>
      <c r="T4636">
        <f>VLOOKUP($R4636,'[3]人物&amp;怪物成长分析'!$B$5:$S$104,13,FALSE)*$W4636</f>
        <v>2779.4882324269574</v>
      </c>
      <c r="U4636">
        <f>VLOOKUP($R4636,'[3]人物&amp;怪物成长分析'!$B$5:$S$104,14,FALSE)*$W4636</f>
        <v>1235.32810330087</v>
      </c>
      <c r="V4636">
        <f>VLOOKUP($R4636,'[3]人物&amp;怪物成长分析'!$B$5:$S$104,17,FALSE)*$W4636</f>
        <v>9687.7654000000002</v>
      </c>
      <c r="W4636" s="1">
        <v>0.71</v>
      </c>
      <c r="X4636">
        <f t="shared" si="72"/>
        <v>11270.990617904603</v>
      </c>
    </row>
    <row r="4637" spans="1:24" x14ac:dyDescent="0.15">
      <c r="A4637">
        <v>4636</v>
      </c>
      <c r="B4637">
        <v>45</v>
      </c>
      <c r="C4637">
        <v>63259.236429572928</v>
      </c>
      <c r="D4637">
        <v>3060.8441836555189</v>
      </c>
      <c r="E4637">
        <v>1360.3751927357864</v>
      </c>
      <c r="F4637">
        <v>8589.3939999999984</v>
      </c>
      <c r="G4637" s="1">
        <v>0.57999999999999996</v>
      </c>
      <c r="H4637">
        <v>11846.379352289065</v>
      </c>
      <c r="Q4637">
        <v>4636</v>
      </c>
      <c r="R4637">
        <v>45</v>
      </c>
      <c r="S4637">
        <f>VLOOKUP($R4637,'[3]人物&amp;怪物成长分析'!$B$5:$S$104,12,FALSE)*$W4637</f>
        <v>63259.236429572928</v>
      </c>
      <c r="T4637">
        <f>VLOOKUP($R4637,'[3]人物&amp;怪物成长分析'!$B$5:$S$104,13,FALSE)*$W4637</f>
        <v>3060.8441836555189</v>
      </c>
      <c r="U4637">
        <f>VLOOKUP($R4637,'[3]人物&amp;怪物成长分析'!$B$5:$S$104,14,FALSE)*$W4637</f>
        <v>1360.3751927357864</v>
      </c>
      <c r="V4637">
        <f>VLOOKUP($R4637,'[3]人物&amp;怪物成长分析'!$B$5:$S$104,17,FALSE)*$W4637</f>
        <v>8589.3939999999984</v>
      </c>
      <c r="W4637" s="1">
        <v>0.57999999999999996</v>
      </c>
      <c r="X4637">
        <f t="shared" si="72"/>
        <v>11846.379352289065</v>
      </c>
    </row>
    <row r="4638" spans="1:24" x14ac:dyDescent="0.15">
      <c r="A4638">
        <v>4637</v>
      </c>
      <c r="B4638">
        <v>35</v>
      </c>
      <c r="C4638">
        <v>30979.63367739131</v>
      </c>
      <c r="D4638">
        <v>1907.3979688695654</v>
      </c>
      <c r="E4638">
        <v>847.73243060869595</v>
      </c>
      <c r="F4638">
        <v>9399.3410000000003</v>
      </c>
      <c r="G4638" s="1">
        <v>0.79</v>
      </c>
      <c r="H4638">
        <v>8628.1100238886957</v>
      </c>
      <c r="Q4638">
        <v>4637</v>
      </c>
      <c r="R4638">
        <v>35</v>
      </c>
      <c r="S4638">
        <f>VLOOKUP($R4638,'[3]人物&amp;怪物成长分析'!$B$5:$S$104,12,FALSE)*$W4638</f>
        <v>30979.63367739131</v>
      </c>
      <c r="T4638">
        <f>VLOOKUP($R4638,'[3]人物&amp;怪物成长分析'!$B$5:$S$104,13,FALSE)*$W4638</f>
        <v>1907.3979688695654</v>
      </c>
      <c r="U4638">
        <f>VLOOKUP($R4638,'[3]人物&amp;怪物成长分析'!$B$5:$S$104,14,FALSE)*$W4638</f>
        <v>847.73243060869595</v>
      </c>
      <c r="V4638">
        <f>VLOOKUP($R4638,'[3]人物&amp;怪物成长分析'!$B$5:$S$104,17,FALSE)*$W4638</f>
        <v>9399.3410000000003</v>
      </c>
      <c r="W4638" s="1">
        <v>0.79</v>
      </c>
      <c r="X4638">
        <f t="shared" si="72"/>
        <v>8628.1100238886957</v>
      </c>
    </row>
    <row r="4639" spans="1:24" x14ac:dyDescent="0.15">
      <c r="A4639">
        <v>4638</v>
      </c>
      <c r="B4639">
        <v>31</v>
      </c>
      <c r="C4639">
        <v>8637.9884354076967</v>
      </c>
      <c r="D4639">
        <v>552.13446465692323</v>
      </c>
      <c r="E4639">
        <v>245.39309540307701</v>
      </c>
      <c r="F4639">
        <v>3542.0022000000004</v>
      </c>
      <c r="G4639" s="1">
        <v>0.33</v>
      </c>
      <c r="H4639">
        <v>2816.7934145715703</v>
      </c>
      <c r="Q4639">
        <v>4638</v>
      </c>
      <c r="R4639">
        <v>31</v>
      </c>
      <c r="S4639">
        <f>VLOOKUP($R4639,'[3]人物&amp;怪物成长分析'!$B$5:$S$104,12,FALSE)*$W4639</f>
        <v>8637.9884354076967</v>
      </c>
      <c r="T4639">
        <f>VLOOKUP($R4639,'[3]人物&amp;怪物成长分析'!$B$5:$S$104,13,FALSE)*$W4639</f>
        <v>552.13446465692323</v>
      </c>
      <c r="U4639">
        <f>VLOOKUP($R4639,'[3]人物&amp;怪物成长分析'!$B$5:$S$104,14,FALSE)*$W4639</f>
        <v>245.39309540307701</v>
      </c>
      <c r="V4639">
        <f>VLOOKUP($R4639,'[3]人物&amp;怪物成长分析'!$B$5:$S$104,17,FALSE)*$W4639</f>
        <v>3542.0022000000004</v>
      </c>
      <c r="W4639" s="1">
        <v>0.33</v>
      </c>
      <c r="X4639">
        <f t="shared" si="72"/>
        <v>2816.7934145715703</v>
      </c>
    </row>
    <row r="4640" spans="1:24" x14ac:dyDescent="0.15">
      <c r="A4640">
        <v>4639</v>
      </c>
      <c r="B4640">
        <v>40</v>
      </c>
      <c r="C4640">
        <v>25074.118616315729</v>
      </c>
      <c r="D4640">
        <v>1372.6707271705691</v>
      </c>
      <c r="E4640">
        <v>610.0758787424752</v>
      </c>
      <c r="F4640">
        <v>5074.3679999999995</v>
      </c>
      <c r="G4640" s="1">
        <v>0.38</v>
      </c>
      <c r="H4640">
        <v>5653.1957646788078</v>
      </c>
      <c r="Q4640">
        <v>4639</v>
      </c>
      <c r="R4640">
        <v>40</v>
      </c>
      <c r="S4640">
        <f>VLOOKUP($R4640,'[3]人物&amp;怪物成长分析'!$B$5:$S$104,12,FALSE)*$W4640</f>
        <v>25074.118616315729</v>
      </c>
      <c r="T4640">
        <f>VLOOKUP($R4640,'[3]人物&amp;怪物成长分析'!$B$5:$S$104,13,FALSE)*$W4640</f>
        <v>1372.6707271705691</v>
      </c>
      <c r="U4640">
        <f>VLOOKUP($R4640,'[3]人物&amp;怪物成长分析'!$B$5:$S$104,14,FALSE)*$W4640</f>
        <v>610.0758787424752</v>
      </c>
      <c r="V4640">
        <f>VLOOKUP($R4640,'[3]人物&amp;怪物成长分析'!$B$5:$S$104,17,FALSE)*$W4640</f>
        <v>5074.3679999999995</v>
      </c>
      <c r="W4640" s="1">
        <v>0.38</v>
      </c>
      <c r="X4640">
        <f t="shared" si="72"/>
        <v>5653.1957646788078</v>
      </c>
    </row>
    <row r="4641" spans="1:24" x14ac:dyDescent="0.15">
      <c r="A4641">
        <v>4640</v>
      </c>
      <c r="B4641">
        <v>28</v>
      </c>
      <c r="C4641">
        <v>9375.7507874247513</v>
      </c>
      <c r="D4641">
        <v>634.4493014046825</v>
      </c>
      <c r="E4641">
        <v>281.97746729096997</v>
      </c>
      <c r="F4641">
        <v>4929.96</v>
      </c>
      <c r="G4641" s="1">
        <v>0.5</v>
      </c>
      <c r="H4641">
        <v>3561.1718402311708</v>
      </c>
      <c r="Q4641">
        <v>4640</v>
      </c>
      <c r="R4641">
        <v>28</v>
      </c>
      <c r="S4641">
        <f>VLOOKUP($R4641,'[3]人物&amp;怪物成长分析'!$B$5:$S$104,12,FALSE)*$W4641</f>
        <v>9375.7507874247513</v>
      </c>
      <c r="T4641">
        <f>VLOOKUP($R4641,'[3]人物&amp;怪物成长分析'!$B$5:$S$104,13,FALSE)*$W4641</f>
        <v>634.4493014046825</v>
      </c>
      <c r="U4641">
        <f>VLOOKUP($R4641,'[3]人物&amp;怪物成长分析'!$B$5:$S$104,14,FALSE)*$W4641</f>
        <v>281.97746729096997</v>
      </c>
      <c r="V4641">
        <f>VLOOKUP($R4641,'[3]人物&amp;怪物成长分析'!$B$5:$S$104,17,FALSE)*$W4641</f>
        <v>4929.96</v>
      </c>
      <c r="W4641" s="1">
        <v>0.5</v>
      </c>
      <c r="X4641">
        <f t="shared" si="72"/>
        <v>3561.1718402311708</v>
      </c>
    </row>
    <row r="4642" spans="1:24" x14ac:dyDescent="0.15">
      <c r="A4642">
        <v>4641</v>
      </c>
      <c r="B4642">
        <v>48</v>
      </c>
      <c r="C4642">
        <v>52956.746585455323</v>
      </c>
      <c r="D4642">
        <v>2393.1144448278274</v>
      </c>
      <c r="E4642">
        <v>1063.6064199234788</v>
      </c>
      <c r="F4642">
        <v>5802.6063999999997</v>
      </c>
      <c r="G4642" s="1">
        <v>0.37</v>
      </c>
      <c r="H4642">
        <v>9057.4522850034227</v>
      </c>
      <c r="Q4642">
        <v>4641</v>
      </c>
      <c r="R4642">
        <v>48</v>
      </c>
      <c r="S4642">
        <f>VLOOKUP($R4642,'[3]人物&amp;怪物成长分析'!$B$5:$S$104,12,FALSE)*$W4642</f>
        <v>52956.746585455323</v>
      </c>
      <c r="T4642">
        <f>VLOOKUP($R4642,'[3]人物&amp;怪物成长分析'!$B$5:$S$104,13,FALSE)*$W4642</f>
        <v>2393.1144448278274</v>
      </c>
      <c r="U4642">
        <f>VLOOKUP($R4642,'[3]人物&amp;怪物成长分析'!$B$5:$S$104,14,FALSE)*$W4642</f>
        <v>1063.6064199234788</v>
      </c>
      <c r="V4642">
        <f>VLOOKUP($R4642,'[3]人物&amp;怪物成长分析'!$B$5:$S$104,17,FALSE)*$W4642</f>
        <v>5802.6063999999997</v>
      </c>
      <c r="W4642" s="1">
        <v>0.37</v>
      </c>
      <c r="X4642">
        <f t="shared" si="72"/>
        <v>9057.4522850034227</v>
      </c>
    </row>
    <row r="4643" spans="1:24" x14ac:dyDescent="0.15">
      <c r="A4643">
        <v>4642</v>
      </c>
      <c r="B4643">
        <v>46</v>
      </c>
      <c r="C4643">
        <v>69411.003686791722</v>
      </c>
      <c r="D4643">
        <v>3281.4131749501012</v>
      </c>
      <c r="E4643">
        <v>1458.4058555333786</v>
      </c>
      <c r="F4643">
        <v>8758.2551999999978</v>
      </c>
      <c r="G4643" s="1">
        <v>0.57999999999999996</v>
      </c>
      <c r="H4643">
        <v>12592.879135146177</v>
      </c>
      <c r="Q4643">
        <v>4642</v>
      </c>
      <c r="R4643">
        <v>46</v>
      </c>
      <c r="S4643">
        <f>VLOOKUP($R4643,'[3]人物&amp;怪物成长分析'!$B$5:$S$104,12,FALSE)*$W4643</f>
        <v>69411.003686791722</v>
      </c>
      <c r="T4643">
        <f>VLOOKUP($R4643,'[3]人物&amp;怪物成长分析'!$B$5:$S$104,13,FALSE)*$W4643</f>
        <v>3281.4131749501012</v>
      </c>
      <c r="U4643">
        <f>VLOOKUP($R4643,'[3]人物&amp;怪物成长分析'!$B$5:$S$104,14,FALSE)*$W4643</f>
        <v>1458.4058555333786</v>
      </c>
      <c r="V4643">
        <f>VLOOKUP($R4643,'[3]人物&amp;怪物成长分析'!$B$5:$S$104,17,FALSE)*$W4643</f>
        <v>8758.2551999999978</v>
      </c>
      <c r="W4643" s="1">
        <v>0.57999999999999996</v>
      </c>
      <c r="X4643">
        <f t="shared" si="72"/>
        <v>12592.879135146177</v>
      </c>
    </row>
    <row r="4644" spans="1:24" x14ac:dyDescent="0.15">
      <c r="A4644">
        <v>4643</v>
      </c>
      <c r="B4644">
        <v>35</v>
      </c>
      <c r="C4644">
        <v>27058.161060000002</v>
      </c>
      <c r="D4644">
        <v>1665.9551880000001</v>
      </c>
      <c r="E4644">
        <v>740.42452800000024</v>
      </c>
      <c r="F4644">
        <v>8209.5509999999995</v>
      </c>
      <c r="G4644" s="1">
        <v>0.69</v>
      </c>
      <c r="H4644">
        <v>7535.9441980800002</v>
      </c>
      <c r="Q4644">
        <v>4643</v>
      </c>
      <c r="R4644">
        <v>35</v>
      </c>
      <c r="S4644">
        <f>VLOOKUP($R4644,'[3]人物&amp;怪物成长分析'!$B$5:$S$104,12,FALSE)*$W4644</f>
        <v>27058.161060000002</v>
      </c>
      <c r="T4644">
        <f>VLOOKUP($R4644,'[3]人物&amp;怪物成长分析'!$B$5:$S$104,13,FALSE)*$W4644</f>
        <v>1665.9551880000001</v>
      </c>
      <c r="U4644">
        <f>VLOOKUP($R4644,'[3]人物&amp;怪物成长分析'!$B$5:$S$104,14,FALSE)*$W4644</f>
        <v>740.42452800000024</v>
      </c>
      <c r="V4644">
        <f>VLOOKUP($R4644,'[3]人物&amp;怪物成长分析'!$B$5:$S$104,17,FALSE)*$W4644</f>
        <v>8209.5509999999995</v>
      </c>
      <c r="W4644" s="1">
        <v>0.69</v>
      </c>
      <c r="X4644">
        <f t="shared" si="72"/>
        <v>7535.9441980800002</v>
      </c>
    </row>
    <row r="4645" spans="1:24" x14ac:dyDescent="0.15">
      <c r="A4645">
        <v>4644</v>
      </c>
      <c r="B4645">
        <v>33</v>
      </c>
      <c r="C4645">
        <v>12910.863749598671</v>
      </c>
      <c r="D4645">
        <v>809.43476466220784</v>
      </c>
      <c r="E4645">
        <v>359.74878429431465</v>
      </c>
      <c r="F4645">
        <v>4526.2479999999996</v>
      </c>
      <c r="G4645" s="1">
        <v>0.4</v>
      </c>
      <c r="H4645">
        <v>3869.4509027285631</v>
      </c>
      <c r="Q4645">
        <v>4644</v>
      </c>
      <c r="R4645">
        <v>33</v>
      </c>
      <c r="S4645">
        <f>VLOOKUP($R4645,'[3]人物&amp;怪物成长分析'!$B$5:$S$104,12,FALSE)*$W4645</f>
        <v>12910.863749598671</v>
      </c>
      <c r="T4645">
        <f>VLOOKUP($R4645,'[3]人物&amp;怪物成长分析'!$B$5:$S$104,13,FALSE)*$W4645</f>
        <v>809.43476466220784</v>
      </c>
      <c r="U4645">
        <f>VLOOKUP($R4645,'[3]人物&amp;怪物成长分析'!$B$5:$S$104,14,FALSE)*$W4645</f>
        <v>359.74878429431465</v>
      </c>
      <c r="V4645">
        <f>VLOOKUP($R4645,'[3]人物&amp;怪物成长分析'!$B$5:$S$104,17,FALSE)*$W4645</f>
        <v>4526.2479999999996</v>
      </c>
      <c r="W4645" s="1">
        <v>0.4</v>
      </c>
      <c r="X4645">
        <f t="shared" si="72"/>
        <v>3869.4509027285631</v>
      </c>
    </row>
    <row r="4646" spans="1:24" x14ac:dyDescent="0.15">
      <c r="A4646">
        <v>4645</v>
      </c>
      <c r="B4646">
        <v>41</v>
      </c>
      <c r="C4646">
        <v>35219.756786355072</v>
      </c>
      <c r="D4646">
        <v>1879.0906360069573</v>
      </c>
      <c r="E4646">
        <v>835.15139378086985</v>
      </c>
      <c r="F4646">
        <v>6549.4751999999999</v>
      </c>
      <c r="G4646" s="1">
        <v>0.48</v>
      </c>
      <c r="H4646">
        <v>7619.8246430904355</v>
      </c>
      <c r="Q4646">
        <v>4645</v>
      </c>
      <c r="R4646">
        <v>41</v>
      </c>
      <c r="S4646">
        <f>VLOOKUP($R4646,'[3]人物&amp;怪物成长分析'!$B$5:$S$104,12,FALSE)*$W4646</f>
        <v>35219.756786355072</v>
      </c>
      <c r="T4646">
        <f>VLOOKUP($R4646,'[3]人物&amp;怪物成长分析'!$B$5:$S$104,13,FALSE)*$W4646</f>
        <v>1879.0906360069573</v>
      </c>
      <c r="U4646">
        <f>VLOOKUP($R4646,'[3]人物&amp;怪物成长分析'!$B$5:$S$104,14,FALSE)*$W4646</f>
        <v>835.15139378086985</v>
      </c>
      <c r="V4646">
        <f>VLOOKUP($R4646,'[3]人物&amp;怪物成长分析'!$B$5:$S$104,17,FALSE)*$W4646</f>
        <v>6549.4751999999999</v>
      </c>
      <c r="W4646" s="1">
        <v>0.48</v>
      </c>
      <c r="X4646">
        <f t="shared" si="72"/>
        <v>7619.8246430904355</v>
      </c>
    </row>
    <row r="4647" spans="1:24" x14ac:dyDescent="0.15">
      <c r="A4647">
        <v>4646</v>
      </c>
      <c r="B4647">
        <v>23</v>
      </c>
      <c r="C4647">
        <v>6338.4389962550185</v>
      </c>
      <c r="D4647">
        <v>487.31191428762554</v>
      </c>
      <c r="E4647">
        <v>216.58307301672249</v>
      </c>
      <c r="F4647">
        <v>5126.5741999999991</v>
      </c>
      <c r="G4647" s="1">
        <v>0.61</v>
      </c>
      <c r="H4647">
        <v>3240.5613301854582</v>
      </c>
      <c r="Q4647">
        <v>4646</v>
      </c>
      <c r="R4647">
        <v>23</v>
      </c>
      <c r="S4647">
        <f>VLOOKUP($R4647,'[3]人物&amp;怪物成长分析'!$B$5:$S$104,12,FALSE)*$W4647</f>
        <v>6338.4389962550185</v>
      </c>
      <c r="T4647">
        <f>VLOOKUP($R4647,'[3]人物&amp;怪物成长分析'!$B$5:$S$104,13,FALSE)*$W4647</f>
        <v>487.31191428762554</v>
      </c>
      <c r="U4647">
        <f>VLOOKUP($R4647,'[3]人物&amp;怪物成长分析'!$B$5:$S$104,14,FALSE)*$W4647</f>
        <v>216.58307301672249</v>
      </c>
      <c r="V4647">
        <f>VLOOKUP($R4647,'[3]人物&amp;怪物成长分析'!$B$5:$S$104,17,FALSE)*$W4647</f>
        <v>5126.5741999999991</v>
      </c>
      <c r="W4647" s="1">
        <v>0.61</v>
      </c>
      <c r="X4647">
        <f t="shared" si="72"/>
        <v>3240.5613301854582</v>
      </c>
    </row>
    <row r="4648" spans="1:24" x14ac:dyDescent="0.15">
      <c r="A4648">
        <v>4647</v>
      </c>
      <c r="B4648">
        <v>31</v>
      </c>
      <c r="C4648">
        <v>16228.947969553852</v>
      </c>
      <c r="D4648">
        <v>1037.3435396584619</v>
      </c>
      <c r="E4648">
        <v>461.04157318153858</v>
      </c>
      <c r="F4648">
        <v>6654.6707999999999</v>
      </c>
      <c r="G4648" s="1">
        <v>0.62</v>
      </c>
      <c r="H4648">
        <v>5292.1573243465846</v>
      </c>
      <c r="Q4648">
        <v>4647</v>
      </c>
      <c r="R4648">
        <v>31</v>
      </c>
      <c r="S4648">
        <f>VLOOKUP($R4648,'[3]人物&amp;怪物成长分析'!$B$5:$S$104,12,FALSE)*$W4648</f>
        <v>16228.947969553852</v>
      </c>
      <c r="T4648">
        <f>VLOOKUP($R4648,'[3]人物&amp;怪物成长分析'!$B$5:$S$104,13,FALSE)*$W4648</f>
        <v>1037.3435396584619</v>
      </c>
      <c r="U4648">
        <f>VLOOKUP($R4648,'[3]人物&amp;怪物成长分析'!$B$5:$S$104,14,FALSE)*$W4648</f>
        <v>461.04157318153858</v>
      </c>
      <c r="V4648">
        <f>VLOOKUP($R4648,'[3]人物&amp;怪物成长分析'!$B$5:$S$104,17,FALSE)*$W4648</f>
        <v>6654.6707999999999</v>
      </c>
      <c r="W4648" s="1">
        <v>0.62</v>
      </c>
      <c r="X4648">
        <f t="shared" si="72"/>
        <v>5292.1573243465846</v>
      </c>
    </row>
    <row r="4649" spans="1:24" x14ac:dyDescent="0.15">
      <c r="A4649">
        <v>4648</v>
      </c>
      <c r="B4649">
        <v>42</v>
      </c>
      <c r="C4649">
        <v>55316.975504704249</v>
      </c>
      <c r="D4649">
        <v>2877.9063862153857</v>
      </c>
      <c r="E4649">
        <v>1279.0695049846163</v>
      </c>
      <c r="F4649">
        <v>9476.3984</v>
      </c>
      <c r="G4649" s="1">
        <v>0.68</v>
      </c>
      <c r="H4649">
        <v>11509.956440865806</v>
      </c>
      <c r="Q4649">
        <v>4648</v>
      </c>
      <c r="R4649">
        <v>42</v>
      </c>
      <c r="S4649">
        <f>VLOOKUP($R4649,'[3]人物&amp;怪物成长分析'!$B$5:$S$104,12,FALSE)*$W4649</f>
        <v>55316.975504704249</v>
      </c>
      <c r="T4649">
        <f>VLOOKUP($R4649,'[3]人物&amp;怪物成长分析'!$B$5:$S$104,13,FALSE)*$W4649</f>
        <v>2877.9063862153857</v>
      </c>
      <c r="U4649">
        <f>VLOOKUP($R4649,'[3]人物&amp;怪物成长分析'!$B$5:$S$104,14,FALSE)*$W4649</f>
        <v>1279.0695049846163</v>
      </c>
      <c r="V4649">
        <f>VLOOKUP($R4649,'[3]人物&amp;怪物成长分析'!$B$5:$S$104,17,FALSE)*$W4649</f>
        <v>9476.3984</v>
      </c>
      <c r="W4649" s="1">
        <v>0.68</v>
      </c>
      <c r="X4649">
        <f t="shared" si="72"/>
        <v>11509.956440865806</v>
      </c>
    </row>
    <row r="4650" spans="1:24" x14ac:dyDescent="0.15">
      <c r="A4650">
        <v>4649</v>
      </c>
      <c r="B4650">
        <v>44</v>
      </c>
      <c r="C4650">
        <v>35699.433708937853</v>
      </c>
      <c r="D4650">
        <v>1768.7477111694984</v>
      </c>
      <c r="E4650">
        <v>786.11009385311058</v>
      </c>
      <c r="F4650">
        <v>5226.5375999999997</v>
      </c>
      <c r="G4650" s="1">
        <v>0.36</v>
      </c>
      <c r="H4650">
        <v>6911.8295248561471</v>
      </c>
      <c r="Q4650">
        <v>4649</v>
      </c>
      <c r="R4650">
        <v>44</v>
      </c>
      <c r="S4650">
        <f>VLOOKUP($R4650,'[3]人物&amp;怪物成长分析'!$B$5:$S$104,12,FALSE)*$W4650</f>
        <v>35699.433708937853</v>
      </c>
      <c r="T4650">
        <f>VLOOKUP($R4650,'[3]人物&amp;怪物成长分析'!$B$5:$S$104,13,FALSE)*$W4650</f>
        <v>1768.7477111694984</v>
      </c>
      <c r="U4650">
        <f>VLOOKUP($R4650,'[3]人物&amp;怪物成长分析'!$B$5:$S$104,14,FALSE)*$W4650</f>
        <v>786.11009385311058</v>
      </c>
      <c r="V4650">
        <f>VLOOKUP($R4650,'[3]人物&amp;怪物成长分析'!$B$5:$S$104,17,FALSE)*$W4650</f>
        <v>5226.5375999999997</v>
      </c>
      <c r="W4650" s="1">
        <v>0.36</v>
      </c>
      <c r="X4650">
        <f t="shared" si="72"/>
        <v>6911.8295248561471</v>
      </c>
    </row>
    <row r="4651" spans="1:24" x14ac:dyDescent="0.15">
      <c r="A4651">
        <v>4650</v>
      </c>
      <c r="B4651">
        <v>24</v>
      </c>
      <c r="C4651">
        <v>6217.5302299130453</v>
      </c>
      <c r="D4651">
        <v>465.34529787290984</v>
      </c>
      <c r="E4651">
        <v>206.82013238795989</v>
      </c>
      <c r="F4651">
        <v>4608.5408000000007</v>
      </c>
      <c r="G4651" s="1">
        <v>0.53</v>
      </c>
      <c r="H4651">
        <v>2985.32461374887</v>
      </c>
      <c r="Q4651">
        <v>4650</v>
      </c>
      <c r="R4651">
        <v>24</v>
      </c>
      <c r="S4651">
        <f>VLOOKUP($R4651,'[3]人物&amp;怪物成长分析'!$B$5:$S$104,12,FALSE)*$W4651</f>
        <v>6217.5302299130453</v>
      </c>
      <c r="T4651">
        <f>VLOOKUP($R4651,'[3]人物&amp;怪物成长分析'!$B$5:$S$104,13,FALSE)*$W4651</f>
        <v>465.34529787290984</v>
      </c>
      <c r="U4651">
        <f>VLOOKUP($R4651,'[3]人物&amp;怪物成长分析'!$B$5:$S$104,14,FALSE)*$W4651</f>
        <v>206.82013238795989</v>
      </c>
      <c r="V4651">
        <f>VLOOKUP($R4651,'[3]人物&amp;怪物成长分析'!$B$5:$S$104,17,FALSE)*$W4651</f>
        <v>4608.5408000000007</v>
      </c>
      <c r="W4651" s="1">
        <v>0.53</v>
      </c>
      <c r="X4651">
        <f t="shared" si="72"/>
        <v>2985.32461374887</v>
      </c>
    </row>
    <row r="4652" spans="1:24" x14ac:dyDescent="0.15">
      <c r="A4652">
        <v>4651</v>
      </c>
      <c r="B4652">
        <v>45</v>
      </c>
      <c r="C4652">
        <v>79619.383782048681</v>
      </c>
      <c r="D4652">
        <v>3852.4418173595327</v>
      </c>
      <c r="E4652">
        <v>1712.1963632709035</v>
      </c>
      <c r="F4652">
        <v>10810.788999999999</v>
      </c>
      <c r="G4652" s="1">
        <v>0.73</v>
      </c>
      <c r="H4652">
        <v>14910.09815029486</v>
      </c>
      <c r="Q4652">
        <v>4651</v>
      </c>
      <c r="R4652">
        <v>45</v>
      </c>
      <c r="S4652">
        <f>VLOOKUP($R4652,'[3]人物&amp;怪物成长分析'!$B$5:$S$104,12,FALSE)*$W4652</f>
        <v>79619.383782048681</v>
      </c>
      <c r="T4652">
        <f>VLOOKUP($R4652,'[3]人物&amp;怪物成长分析'!$B$5:$S$104,13,FALSE)*$W4652</f>
        <v>3852.4418173595327</v>
      </c>
      <c r="U4652">
        <f>VLOOKUP($R4652,'[3]人物&amp;怪物成长分析'!$B$5:$S$104,14,FALSE)*$W4652</f>
        <v>1712.1963632709035</v>
      </c>
      <c r="V4652">
        <f>VLOOKUP($R4652,'[3]人物&amp;怪物成长分析'!$B$5:$S$104,17,FALSE)*$W4652</f>
        <v>10810.788999999999</v>
      </c>
      <c r="W4652" s="1">
        <v>0.73</v>
      </c>
      <c r="X4652">
        <f t="shared" si="72"/>
        <v>14910.09815029486</v>
      </c>
    </row>
    <row r="4653" spans="1:24" x14ac:dyDescent="0.15">
      <c r="A4653">
        <v>4652</v>
      </c>
      <c r="B4653">
        <v>47</v>
      </c>
      <c r="C4653">
        <v>100882.51744226433</v>
      </c>
      <c r="D4653">
        <v>4661.8587912732455</v>
      </c>
      <c r="E4653">
        <v>2071.9372405658874</v>
      </c>
      <c r="F4653">
        <v>11851.516600000001</v>
      </c>
      <c r="G4653" s="1">
        <v>0.77</v>
      </c>
      <c r="H4653">
        <v>17758.334848235645</v>
      </c>
      <c r="Q4653">
        <v>4652</v>
      </c>
      <c r="R4653">
        <v>47</v>
      </c>
      <c r="S4653">
        <f>VLOOKUP($R4653,'[3]人物&amp;怪物成长分析'!$B$5:$S$104,12,FALSE)*$W4653</f>
        <v>100882.51744226433</v>
      </c>
      <c r="T4653">
        <f>VLOOKUP($R4653,'[3]人物&amp;怪物成长分析'!$B$5:$S$104,13,FALSE)*$W4653</f>
        <v>4661.8587912732455</v>
      </c>
      <c r="U4653">
        <f>VLOOKUP($R4653,'[3]人物&amp;怪物成长分析'!$B$5:$S$104,14,FALSE)*$W4653</f>
        <v>2071.9372405658874</v>
      </c>
      <c r="V4653">
        <f>VLOOKUP($R4653,'[3]人物&amp;怪物成长分析'!$B$5:$S$104,17,FALSE)*$W4653</f>
        <v>11851.516600000001</v>
      </c>
      <c r="W4653" s="1">
        <v>0.77</v>
      </c>
      <c r="X4653">
        <f t="shared" si="72"/>
        <v>17758.334848235645</v>
      </c>
    </row>
    <row r="4654" spans="1:24" x14ac:dyDescent="0.15">
      <c r="A4654">
        <v>4653</v>
      </c>
      <c r="B4654">
        <v>24</v>
      </c>
      <c r="C4654">
        <v>6921.4015766956536</v>
      </c>
      <c r="D4654">
        <v>518.0258976321071</v>
      </c>
      <c r="E4654">
        <v>230.23373228093647</v>
      </c>
      <c r="F4654">
        <v>5130.2624000000005</v>
      </c>
      <c r="G4654" s="1">
        <v>0.59</v>
      </c>
      <c r="H4654">
        <v>3323.2858907770437</v>
      </c>
      <c r="Q4654">
        <v>4653</v>
      </c>
      <c r="R4654">
        <v>24</v>
      </c>
      <c r="S4654">
        <f>VLOOKUP($R4654,'[3]人物&amp;怪物成长分析'!$B$5:$S$104,12,FALSE)*$W4654</f>
        <v>6921.4015766956536</v>
      </c>
      <c r="T4654">
        <f>VLOOKUP($R4654,'[3]人物&amp;怪物成长分析'!$B$5:$S$104,13,FALSE)*$W4654</f>
        <v>518.0258976321071</v>
      </c>
      <c r="U4654">
        <f>VLOOKUP($R4654,'[3]人物&amp;怪物成长分析'!$B$5:$S$104,14,FALSE)*$W4654</f>
        <v>230.23373228093647</v>
      </c>
      <c r="V4654">
        <f>VLOOKUP($R4654,'[3]人物&amp;怪物成长分析'!$B$5:$S$104,17,FALSE)*$W4654</f>
        <v>5130.2624000000005</v>
      </c>
      <c r="W4654" s="1">
        <v>0.59</v>
      </c>
      <c r="X4654">
        <f t="shared" si="72"/>
        <v>3323.2858907770437</v>
      </c>
    </row>
    <row r="4655" spans="1:24" x14ac:dyDescent="0.15">
      <c r="A4655">
        <v>4654</v>
      </c>
      <c r="B4655">
        <v>38</v>
      </c>
      <c r="C4655">
        <v>42681.88334650435</v>
      </c>
      <c r="D4655">
        <v>2464.2832281471578</v>
      </c>
      <c r="E4655">
        <v>1095.2369902876258</v>
      </c>
      <c r="F4655">
        <v>10217.056</v>
      </c>
      <c r="G4655" s="1">
        <v>0.8</v>
      </c>
      <c r="H4655">
        <v>10488.713510753949</v>
      </c>
      <c r="Q4655">
        <v>4654</v>
      </c>
      <c r="R4655">
        <v>38</v>
      </c>
      <c r="S4655">
        <f>VLOOKUP($R4655,'[3]人物&amp;怪物成长分析'!$B$5:$S$104,12,FALSE)*$W4655</f>
        <v>42681.88334650435</v>
      </c>
      <c r="T4655">
        <f>VLOOKUP($R4655,'[3]人物&amp;怪物成长分析'!$B$5:$S$104,13,FALSE)*$W4655</f>
        <v>2464.2832281471578</v>
      </c>
      <c r="U4655">
        <f>VLOOKUP($R4655,'[3]人物&amp;怪物成长分析'!$B$5:$S$104,14,FALSE)*$W4655</f>
        <v>1095.2369902876258</v>
      </c>
      <c r="V4655">
        <f>VLOOKUP($R4655,'[3]人物&amp;怪物成长分析'!$B$5:$S$104,17,FALSE)*$W4655</f>
        <v>10217.056</v>
      </c>
      <c r="W4655" s="1">
        <v>0.8</v>
      </c>
      <c r="X4655">
        <f t="shared" si="72"/>
        <v>10488.713510753949</v>
      </c>
    </row>
    <row r="4656" spans="1:24" x14ac:dyDescent="0.15">
      <c r="A4656">
        <v>4655</v>
      </c>
      <c r="B4656">
        <v>28</v>
      </c>
      <c r="C4656">
        <v>8813.2057401792663</v>
      </c>
      <c r="D4656">
        <v>596.38234332040156</v>
      </c>
      <c r="E4656">
        <v>265.05881925351173</v>
      </c>
      <c r="F4656">
        <v>4634.1624000000002</v>
      </c>
      <c r="G4656" s="1">
        <v>0.47</v>
      </c>
      <c r="H4656">
        <v>3347.5015298173007</v>
      </c>
      <c r="Q4656">
        <v>4655</v>
      </c>
      <c r="R4656">
        <v>28</v>
      </c>
      <c r="S4656">
        <f>VLOOKUP($R4656,'[3]人物&amp;怪物成长分析'!$B$5:$S$104,12,FALSE)*$W4656</f>
        <v>8813.2057401792663</v>
      </c>
      <c r="T4656">
        <f>VLOOKUP($R4656,'[3]人物&amp;怪物成长分析'!$B$5:$S$104,13,FALSE)*$W4656</f>
        <v>596.38234332040156</v>
      </c>
      <c r="U4656">
        <f>VLOOKUP($R4656,'[3]人物&amp;怪物成长分析'!$B$5:$S$104,14,FALSE)*$W4656</f>
        <v>265.05881925351173</v>
      </c>
      <c r="V4656">
        <f>VLOOKUP($R4656,'[3]人物&amp;怪物成长分析'!$B$5:$S$104,17,FALSE)*$W4656</f>
        <v>4634.1624000000002</v>
      </c>
      <c r="W4656" s="1">
        <v>0.47</v>
      </c>
      <c r="X4656">
        <f t="shared" si="72"/>
        <v>3347.5015298173007</v>
      </c>
    </row>
    <row r="4657" spans="1:24" x14ac:dyDescent="0.15">
      <c r="A4657">
        <v>4656</v>
      </c>
      <c r="B4657">
        <v>48</v>
      </c>
      <c r="C4657">
        <v>85875.805273711332</v>
      </c>
      <c r="D4657">
        <v>3880.7261267478279</v>
      </c>
      <c r="E4657">
        <v>1724.7671674434791</v>
      </c>
      <c r="F4657">
        <v>9409.6319999999996</v>
      </c>
      <c r="G4657" s="1">
        <v>0.6</v>
      </c>
      <c r="H4657">
        <v>14687.760462167711</v>
      </c>
      <c r="Q4657">
        <v>4656</v>
      </c>
      <c r="R4657">
        <v>48</v>
      </c>
      <c r="S4657">
        <f>VLOOKUP($R4657,'[3]人物&amp;怪物成长分析'!$B$5:$S$104,12,FALSE)*$W4657</f>
        <v>85875.805273711332</v>
      </c>
      <c r="T4657">
        <f>VLOOKUP($R4657,'[3]人物&amp;怪物成长分析'!$B$5:$S$104,13,FALSE)*$W4657</f>
        <v>3880.7261267478279</v>
      </c>
      <c r="U4657">
        <f>VLOOKUP($R4657,'[3]人物&amp;怪物成长分析'!$B$5:$S$104,14,FALSE)*$W4657</f>
        <v>1724.7671674434791</v>
      </c>
      <c r="V4657">
        <f>VLOOKUP($R4657,'[3]人物&amp;怪物成长分析'!$B$5:$S$104,17,FALSE)*$W4657</f>
        <v>9409.6319999999996</v>
      </c>
      <c r="W4657" s="1">
        <v>0.6</v>
      </c>
      <c r="X4657">
        <f t="shared" si="72"/>
        <v>14687.760462167711</v>
      </c>
    </row>
    <row r="4658" spans="1:24" x14ac:dyDescent="0.15">
      <c r="A4658">
        <v>4657</v>
      </c>
      <c r="B4658">
        <v>25</v>
      </c>
      <c r="C4658">
        <v>10142.337593540973</v>
      </c>
      <c r="D4658">
        <v>739.49195618729129</v>
      </c>
      <c r="E4658">
        <v>328.66309163879612</v>
      </c>
      <c r="F4658">
        <v>6919.6050000000005</v>
      </c>
      <c r="G4658" s="1">
        <v>0.77</v>
      </c>
      <c r="H4658">
        <v>4591.8171018812718</v>
      </c>
      <c r="Q4658">
        <v>4657</v>
      </c>
      <c r="R4658">
        <v>25</v>
      </c>
      <c r="S4658">
        <f>VLOOKUP($R4658,'[3]人物&amp;怪物成长分析'!$B$5:$S$104,12,FALSE)*$W4658</f>
        <v>10142.337593540973</v>
      </c>
      <c r="T4658">
        <f>VLOOKUP($R4658,'[3]人物&amp;怪物成长分析'!$B$5:$S$104,13,FALSE)*$W4658</f>
        <v>739.49195618729129</v>
      </c>
      <c r="U4658">
        <f>VLOOKUP($R4658,'[3]人物&amp;怪物成长分析'!$B$5:$S$104,14,FALSE)*$W4658</f>
        <v>328.66309163879612</v>
      </c>
      <c r="V4658">
        <f>VLOOKUP($R4658,'[3]人物&amp;怪物成长分析'!$B$5:$S$104,17,FALSE)*$W4658</f>
        <v>6919.6050000000005</v>
      </c>
      <c r="W4658" s="1">
        <v>0.77</v>
      </c>
      <c r="X4658">
        <f t="shared" si="72"/>
        <v>4591.8171018812718</v>
      </c>
    </row>
    <row r="4659" spans="1:24" x14ac:dyDescent="0.15">
      <c r="A4659">
        <v>4658</v>
      </c>
      <c r="B4659">
        <v>30</v>
      </c>
      <c r="C4659">
        <v>13121.945488896328</v>
      </c>
      <c r="D4659">
        <v>847.3363903143819</v>
      </c>
      <c r="E4659">
        <v>376.59395125083637</v>
      </c>
      <c r="F4659">
        <v>5847.6319999999996</v>
      </c>
      <c r="G4659" s="1">
        <v>0.56000000000000005</v>
      </c>
      <c r="H4659">
        <v>4484.4036493452859</v>
      </c>
      <c r="Q4659">
        <v>4658</v>
      </c>
      <c r="R4659">
        <v>30</v>
      </c>
      <c r="S4659">
        <f>VLOOKUP($R4659,'[3]人物&amp;怪物成长分析'!$B$5:$S$104,12,FALSE)*$W4659</f>
        <v>13121.945488896328</v>
      </c>
      <c r="T4659">
        <f>VLOOKUP($R4659,'[3]人物&amp;怪物成长分析'!$B$5:$S$104,13,FALSE)*$W4659</f>
        <v>847.3363903143819</v>
      </c>
      <c r="U4659">
        <f>VLOOKUP($R4659,'[3]人物&amp;怪物成长分析'!$B$5:$S$104,14,FALSE)*$W4659</f>
        <v>376.59395125083637</v>
      </c>
      <c r="V4659">
        <f>VLOOKUP($R4659,'[3]人物&amp;怪物成长分析'!$B$5:$S$104,17,FALSE)*$W4659</f>
        <v>5847.6319999999996</v>
      </c>
      <c r="W4659" s="1">
        <v>0.56000000000000005</v>
      </c>
      <c r="X4659">
        <f t="shared" si="72"/>
        <v>4484.4036493452859</v>
      </c>
    </row>
    <row r="4660" spans="1:24" x14ac:dyDescent="0.15">
      <c r="A4660">
        <v>4659</v>
      </c>
      <c r="B4660">
        <v>24</v>
      </c>
      <c r="C4660">
        <v>4809.787536347827</v>
      </c>
      <c r="D4660">
        <v>359.98409835451508</v>
      </c>
      <c r="E4660">
        <v>159.9929326020067</v>
      </c>
      <c r="F4660">
        <v>3565.0976000000001</v>
      </c>
      <c r="G4660" s="1">
        <v>0.41</v>
      </c>
      <c r="H4660">
        <v>2309.402059692522</v>
      </c>
      <c r="Q4660">
        <v>4659</v>
      </c>
      <c r="R4660">
        <v>24</v>
      </c>
      <c r="S4660">
        <f>VLOOKUP($R4660,'[3]人物&amp;怪物成长分析'!$B$5:$S$104,12,FALSE)*$W4660</f>
        <v>4809.787536347827</v>
      </c>
      <c r="T4660">
        <f>VLOOKUP($R4660,'[3]人物&amp;怪物成长分析'!$B$5:$S$104,13,FALSE)*$W4660</f>
        <v>359.98409835451508</v>
      </c>
      <c r="U4660">
        <f>VLOOKUP($R4660,'[3]人物&amp;怪物成长分析'!$B$5:$S$104,14,FALSE)*$W4660</f>
        <v>159.9929326020067</v>
      </c>
      <c r="V4660">
        <f>VLOOKUP($R4660,'[3]人物&amp;怪物成长分析'!$B$5:$S$104,17,FALSE)*$W4660</f>
        <v>3565.0976000000001</v>
      </c>
      <c r="W4660" s="1">
        <v>0.41</v>
      </c>
      <c r="X4660">
        <f t="shared" si="72"/>
        <v>2309.402059692522</v>
      </c>
    </row>
    <row r="4661" spans="1:24" x14ac:dyDescent="0.15">
      <c r="A4661">
        <v>4660</v>
      </c>
      <c r="B4661">
        <v>34</v>
      </c>
      <c r="C4661">
        <v>25303.150562445153</v>
      </c>
      <c r="D4661">
        <v>1571.8308812825421</v>
      </c>
      <c r="E4661">
        <v>698.59150279224093</v>
      </c>
      <c r="F4661">
        <v>8240.7996000000003</v>
      </c>
      <c r="G4661" s="1">
        <v>0.71</v>
      </c>
      <c r="H4661">
        <v>7301.3043246871066</v>
      </c>
      <c r="Q4661">
        <v>4660</v>
      </c>
      <c r="R4661">
        <v>34</v>
      </c>
      <c r="S4661">
        <f>VLOOKUP($R4661,'[3]人物&amp;怪物成长分析'!$B$5:$S$104,12,FALSE)*$W4661</f>
        <v>25303.150562445153</v>
      </c>
      <c r="T4661">
        <f>VLOOKUP($R4661,'[3]人物&amp;怪物成长分析'!$B$5:$S$104,13,FALSE)*$W4661</f>
        <v>1571.8308812825421</v>
      </c>
      <c r="U4661">
        <f>VLOOKUP($R4661,'[3]人物&amp;怪物成长分析'!$B$5:$S$104,14,FALSE)*$W4661</f>
        <v>698.59150279224093</v>
      </c>
      <c r="V4661">
        <f>VLOOKUP($R4661,'[3]人物&amp;怪物成长分析'!$B$5:$S$104,17,FALSE)*$W4661</f>
        <v>8240.7996000000003</v>
      </c>
      <c r="W4661" s="1">
        <v>0.71</v>
      </c>
      <c r="X4661">
        <f t="shared" si="72"/>
        <v>7301.3043246871066</v>
      </c>
    </row>
    <row r="4662" spans="1:24" x14ac:dyDescent="0.15">
      <c r="A4662">
        <v>4661</v>
      </c>
      <c r="B4662">
        <v>48</v>
      </c>
      <c r="C4662">
        <v>62975.59053405498</v>
      </c>
      <c r="D4662">
        <v>2845.8658262817407</v>
      </c>
      <c r="E4662">
        <v>1264.8292561252181</v>
      </c>
      <c r="F4662">
        <v>6900.3967999999995</v>
      </c>
      <c r="G4662" s="1">
        <v>0.44</v>
      </c>
      <c r="H4662">
        <v>10771.024338922989</v>
      </c>
      <c r="Q4662">
        <v>4661</v>
      </c>
      <c r="R4662">
        <v>48</v>
      </c>
      <c r="S4662">
        <f>VLOOKUP($R4662,'[3]人物&amp;怪物成长分析'!$B$5:$S$104,12,FALSE)*$W4662</f>
        <v>62975.59053405498</v>
      </c>
      <c r="T4662">
        <f>VLOOKUP($R4662,'[3]人物&amp;怪物成长分析'!$B$5:$S$104,13,FALSE)*$W4662</f>
        <v>2845.8658262817407</v>
      </c>
      <c r="U4662">
        <f>VLOOKUP($R4662,'[3]人物&amp;怪物成长分析'!$B$5:$S$104,14,FALSE)*$W4662</f>
        <v>1264.8292561252181</v>
      </c>
      <c r="V4662">
        <f>VLOOKUP($R4662,'[3]人物&amp;怪物成长分析'!$B$5:$S$104,17,FALSE)*$W4662</f>
        <v>6900.3967999999995</v>
      </c>
      <c r="W4662" s="1">
        <v>0.44</v>
      </c>
      <c r="X4662">
        <f t="shared" si="72"/>
        <v>10771.024338922989</v>
      </c>
    </row>
    <row r="4663" spans="1:24" x14ac:dyDescent="0.15">
      <c r="A4663">
        <v>4662</v>
      </c>
      <c r="B4663">
        <v>26</v>
      </c>
      <c r="C4663">
        <v>7004.4412762836128</v>
      </c>
      <c r="D4663">
        <v>497.84775112775935</v>
      </c>
      <c r="E4663">
        <v>221.26566716789301</v>
      </c>
      <c r="F4663">
        <v>4360.4907999999996</v>
      </c>
      <c r="G4663" s="1">
        <v>0.47</v>
      </c>
      <c r="H4663">
        <v>2978.2295296163961</v>
      </c>
      <c r="Q4663">
        <v>4662</v>
      </c>
      <c r="R4663">
        <v>26</v>
      </c>
      <c r="S4663">
        <f>VLOOKUP($R4663,'[3]人物&amp;怪物成长分析'!$B$5:$S$104,12,FALSE)*$W4663</f>
        <v>7004.4412762836128</v>
      </c>
      <c r="T4663">
        <f>VLOOKUP($R4663,'[3]人物&amp;怪物成长分析'!$B$5:$S$104,13,FALSE)*$W4663</f>
        <v>497.84775112775935</v>
      </c>
      <c r="U4663">
        <f>VLOOKUP($R4663,'[3]人物&amp;怪物成长分析'!$B$5:$S$104,14,FALSE)*$W4663</f>
        <v>221.26566716789301</v>
      </c>
      <c r="V4663">
        <f>VLOOKUP($R4663,'[3]人物&amp;怪物成长分析'!$B$5:$S$104,17,FALSE)*$W4663</f>
        <v>4360.4907999999996</v>
      </c>
      <c r="W4663" s="1">
        <v>0.47</v>
      </c>
      <c r="X4663">
        <f t="shared" si="72"/>
        <v>2978.2295296163961</v>
      </c>
    </row>
    <row r="4664" spans="1:24" x14ac:dyDescent="0.15">
      <c r="A4664">
        <v>4663</v>
      </c>
      <c r="B4664">
        <v>32</v>
      </c>
      <c r="C4664">
        <v>9320.0355227398031</v>
      </c>
      <c r="D4664">
        <v>589.8959018680938</v>
      </c>
      <c r="E4664">
        <v>262.17595638581946</v>
      </c>
      <c r="F4664">
        <v>3527.8335999999999</v>
      </c>
      <c r="G4664" s="1">
        <v>0.32</v>
      </c>
      <c r="H4664">
        <v>2909.2040437962064</v>
      </c>
      <c r="Q4664">
        <v>4663</v>
      </c>
      <c r="R4664">
        <v>32</v>
      </c>
      <c r="S4664">
        <f>VLOOKUP($R4664,'[3]人物&amp;怪物成长分析'!$B$5:$S$104,12,FALSE)*$W4664</f>
        <v>9320.0355227398031</v>
      </c>
      <c r="T4664">
        <f>VLOOKUP($R4664,'[3]人物&amp;怪物成长分析'!$B$5:$S$104,13,FALSE)*$W4664</f>
        <v>589.8959018680938</v>
      </c>
      <c r="U4664">
        <f>VLOOKUP($R4664,'[3]人物&amp;怪物成长分析'!$B$5:$S$104,14,FALSE)*$W4664</f>
        <v>262.17595638581946</v>
      </c>
      <c r="V4664">
        <f>VLOOKUP($R4664,'[3]人物&amp;怪物成长分析'!$B$5:$S$104,17,FALSE)*$W4664</f>
        <v>3527.8335999999999</v>
      </c>
      <c r="W4664" s="1">
        <v>0.32</v>
      </c>
      <c r="X4664">
        <f t="shared" si="72"/>
        <v>2909.2040437962064</v>
      </c>
    </row>
    <row r="4665" spans="1:24" x14ac:dyDescent="0.15">
      <c r="A4665">
        <v>4664</v>
      </c>
      <c r="B4665">
        <v>43</v>
      </c>
      <c r="C4665">
        <v>47665.804887911625</v>
      </c>
      <c r="D4665">
        <v>2419.4079290715058</v>
      </c>
      <c r="E4665">
        <v>1075.2924129206694</v>
      </c>
      <c r="F4665">
        <v>7540.3206</v>
      </c>
      <c r="G4665" s="1">
        <v>0.53</v>
      </c>
      <c r="H4665">
        <v>9558.049849810368</v>
      </c>
      <c r="Q4665">
        <v>4664</v>
      </c>
      <c r="R4665">
        <v>43</v>
      </c>
      <c r="S4665">
        <f>VLOOKUP($R4665,'[3]人物&amp;怪物成长分析'!$B$5:$S$104,12,FALSE)*$W4665</f>
        <v>47665.804887911625</v>
      </c>
      <c r="T4665">
        <f>VLOOKUP($R4665,'[3]人物&amp;怪物成长分析'!$B$5:$S$104,13,FALSE)*$W4665</f>
        <v>2419.4079290715058</v>
      </c>
      <c r="U4665">
        <f>VLOOKUP($R4665,'[3]人物&amp;怪物成长分析'!$B$5:$S$104,14,FALSE)*$W4665</f>
        <v>1075.2924129206694</v>
      </c>
      <c r="V4665">
        <f>VLOOKUP($R4665,'[3]人物&amp;怪物成长分析'!$B$5:$S$104,17,FALSE)*$W4665</f>
        <v>7540.3206</v>
      </c>
      <c r="W4665" s="1">
        <v>0.53</v>
      </c>
      <c r="X4665">
        <f t="shared" si="72"/>
        <v>9558.049849810368</v>
      </c>
    </row>
    <row r="4666" spans="1:24" x14ac:dyDescent="0.15">
      <c r="A4666">
        <v>4665</v>
      </c>
      <c r="B4666">
        <v>45</v>
      </c>
      <c r="C4666">
        <v>65440.589409903027</v>
      </c>
      <c r="D4666">
        <v>3166.3905348160542</v>
      </c>
      <c r="E4666">
        <v>1407.2846821404687</v>
      </c>
      <c r="F4666">
        <v>8885.58</v>
      </c>
      <c r="G4666" s="1">
        <v>0.6</v>
      </c>
      <c r="H4666">
        <v>12254.875192023172</v>
      </c>
      <c r="Q4666">
        <v>4665</v>
      </c>
      <c r="R4666">
        <v>45</v>
      </c>
      <c r="S4666">
        <f>VLOOKUP($R4666,'[3]人物&amp;怪物成长分析'!$B$5:$S$104,12,FALSE)*$W4666</f>
        <v>65440.589409903027</v>
      </c>
      <c r="T4666">
        <f>VLOOKUP($R4666,'[3]人物&amp;怪物成长分析'!$B$5:$S$104,13,FALSE)*$W4666</f>
        <v>3166.3905348160542</v>
      </c>
      <c r="U4666">
        <f>VLOOKUP($R4666,'[3]人物&amp;怪物成长分析'!$B$5:$S$104,14,FALSE)*$W4666</f>
        <v>1407.2846821404687</v>
      </c>
      <c r="V4666">
        <f>VLOOKUP($R4666,'[3]人物&amp;怪物成长分析'!$B$5:$S$104,17,FALSE)*$W4666</f>
        <v>8885.58</v>
      </c>
      <c r="W4666" s="1">
        <v>0.6</v>
      </c>
      <c r="X4666">
        <f t="shared" si="72"/>
        <v>12254.875192023172</v>
      </c>
    </row>
    <row r="4667" spans="1:24" x14ac:dyDescent="0.15">
      <c r="A4667">
        <v>4666</v>
      </c>
      <c r="B4667">
        <v>22</v>
      </c>
      <c r="C4667">
        <v>6586.2124966956517</v>
      </c>
      <c r="D4667">
        <v>520.53490643478267</v>
      </c>
      <c r="E4667">
        <v>231.34884730434788</v>
      </c>
      <c r="F4667">
        <v>5841.4175999999998</v>
      </c>
      <c r="G4667" s="1">
        <v>0.72</v>
      </c>
      <c r="H4667">
        <v>3601.6970851283481</v>
      </c>
      <c r="Q4667">
        <v>4666</v>
      </c>
      <c r="R4667">
        <v>22</v>
      </c>
      <c r="S4667">
        <f>VLOOKUP($R4667,'[3]人物&amp;怪物成长分析'!$B$5:$S$104,12,FALSE)*$W4667</f>
        <v>6586.2124966956517</v>
      </c>
      <c r="T4667">
        <f>VLOOKUP($R4667,'[3]人物&amp;怪物成长分析'!$B$5:$S$104,13,FALSE)*$W4667</f>
        <v>520.53490643478267</v>
      </c>
      <c r="U4667">
        <f>VLOOKUP($R4667,'[3]人物&amp;怪物成长分析'!$B$5:$S$104,14,FALSE)*$W4667</f>
        <v>231.34884730434788</v>
      </c>
      <c r="V4667">
        <f>VLOOKUP($R4667,'[3]人物&amp;怪物成长分析'!$B$5:$S$104,17,FALSE)*$W4667</f>
        <v>5841.4175999999998</v>
      </c>
      <c r="W4667" s="1">
        <v>0.72</v>
      </c>
      <c r="X4667">
        <f t="shared" si="72"/>
        <v>3601.6970851283481</v>
      </c>
    </row>
    <row r="4668" spans="1:24" x14ac:dyDescent="0.15">
      <c r="A4668">
        <v>4667</v>
      </c>
      <c r="B4668">
        <v>44</v>
      </c>
      <c r="C4668">
        <v>70407.216481516312</v>
      </c>
      <c r="D4668">
        <v>3488.3635414731775</v>
      </c>
      <c r="E4668">
        <v>1550.3837962103014</v>
      </c>
      <c r="F4668">
        <v>10307.893599999999</v>
      </c>
      <c r="G4668" s="1">
        <v>0.71</v>
      </c>
      <c r="H4668">
        <v>13631.663785132958</v>
      </c>
      <c r="Q4668">
        <v>4667</v>
      </c>
      <c r="R4668">
        <v>44</v>
      </c>
      <c r="S4668">
        <f>VLOOKUP($R4668,'[3]人物&amp;怪物成长分析'!$B$5:$S$104,12,FALSE)*$W4668</f>
        <v>70407.216481516312</v>
      </c>
      <c r="T4668">
        <f>VLOOKUP($R4668,'[3]人物&amp;怪物成长分析'!$B$5:$S$104,13,FALSE)*$W4668</f>
        <v>3488.3635414731775</v>
      </c>
      <c r="U4668">
        <f>VLOOKUP($R4668,'[3]人物&amp;怪物成长分析'!$B$5:$S$104,14,FALSE)*$W4668</f>
        <v>1550.3837962103014</v>
      </c>
      <c r="V4668">
        <f>VLOOKUP($R4668,'[3]人物&amp;怪物成长分析'!$B$5:$S$104,17,FALSE)*$W4668</f>
        <v>10307.893599999999</v>
      </c>
      <c r="W4668" s="1">
        <v>0.71</v>
      </c>
      <c r="X4668">
        <f t="shared" si="72"/>
        <v>13631.663785132958</v>
      </c>
    </row>
    <row r="4669" spans="1:24" x14ac:dyDescent="0.15">
      <c r="A4669">
        <v>4668</v>
      </c>
      <c r="B4669">
        <v>45</v>
      </c>
      <c r="C4669">
        <v>74166.001331223437</v>
      </c>
      <c r="D4669">
        <v>3588.5759394581951</v>
      </c>
      <c r="E4669">
        <v>1594.9226397591981</v>
      </c>
      <c r="F4669">
        <v>10070.324000000001</v>
      </c>
      <c r="G4669" s="1">
        <v>0.68</v>
      </c>
      <c r="H4669">
        <v>13888.858550959598</v>
      </c>
      <c r="Q4669">
        <v>4668</v>
      </c>
      <c r="R4669">
        <v>45</v>
      </c>
      <c r="S4669">
        <f>VLOOKUP($R4669,'[3]人物&amp;怪物成长分析'!$B$5:$S$104,12,FALSE)*$W4669</f>
        <v>74166.001331223437</v>
      </c>
      <c r="T4669">
        <f>VLOOKUP($R4669,'[3]人物&amp;怪物成长分析'!$B$5:$S$104,13,FALSE)*$W4669</f>
        <v>3588.5759394581951</v>
      </c>
      <c r="U4669">
        <f>VLOOKUP($R4669,'[3]人物&amp;怪物成长分析'!$B$5:$S$104,14,FALSE)*$W4669</f>
        <v>1594.9226397591981</v>
      </c>
      <c r="V4669">
        <f>VLOOKUP($R4669,'[3]人物&amp;怪物成长分析'!$B$5:$S$104,17,FALSE)*$W4669</f>
        <v>10070.324000000001</v>
      </c>
      <c r="W4669" s="1">
        <v>0.68</v>
      </c>
      <c r="X4669">
        <f t="shared" si="72"/>
        <v>13888.858550959598</v>
      </c>
    </row>
    <row r="4670" spans="1:24" x14ac:dyDescent="0.15">
      <c r="A4670">
        <v>4669</v>
      </c>
      <c r="B4670">
        <v>23</v>
      </c>
      <c r="C4670">
        <v>6130.6213242466565</v>
      </c>
      <c r="D4670">
        <v>471.33447447491653</v>
      </c>
      <c r="E4670">
        <v>209.48198865551848</v>
      </c>
      <c r="F4670">
        <v>4958.4897999999994</v>
      </c>
      <c r="G4670" s="1">
        <v>0.59</v>
      </c>
      <c r="H4670">
        <v>3134.3134177203615</v>
      </c>
      <c r="Q4670">
        <v>4669</v>
      </c>
      <c r="R4670">
        <v>23</v>
      </c>
      <c r="S4670">
        <f>VLOOKUP($R4670,'[3]人物&amp;怪物成长分析'!$B$5:$S$104,12,FALSE)*$W4670</f>
        <v>6130.6213242466565</v>
      </c>
      <c r="T4670">
        <f>VLOOKUP($R4670,'[3]人物&amp;怪物成长分析'!$B$5:$S$104,13,FALSE)*$W4670</f>
        <v>471.33447447491653</v>
      </c>
      <c r="U4670">
        <f>VLOOKUP($R4670,'[3]人物&amp;怪物成长分析'!$B$5:$S$104,14,FALSE)*$W4670</f>
        <v>209.48198865551848</v>
      </c>
      <c r="V4670">
        <f>VLOOKUP($R4670,'[3]人物&amp;怪物成长分析'!$B$5:$S$104,17,FALSE)*$W4670</f>
        <v>4958.4897999999994</v>
      </c>
      <c r="W4670" s="1">
        <v>0.59</v>
      </c>
      <c r="X4670">
        <f t="shared" si="72"/>
        <v>3134.3134177203615</v>
      </c>
    </row>
    <row r="4671" spans="1:24" x14ac:dyDescent="0.15">
      <c r="A4671">
        <v>4670</v>
      </c>
      <c r="B4671">
        <v>23</v>
      </c>
      <c r="C4671">
        <v>5299.3506362132121</v>
      </c>
      <c r="D4671">
        <v>407.42471522408039</v>
      </c>
      <c r="E4671">
        <v>181.07765121070241</v>
      </c>
      <c r="F4671">
        <v>4286.1521999999995</v>
      </c>
      <c r="G4671" s="1">
        <v>0.51</v>
      </c>
      <c r="H4671">
        <v>2709.3217678599731</v>
      </c>
      <c r="Q4671">
        <v>4670</v>
      </c>
      <c r="R4671">
        <v>23</v>
      </c>
      <c r="S4671">
        <f>VLOOKUP($R4671,'[3]人物&amp;怪物成长分析'!$B$5:$S$104,12,FALSE)*$W4671</f>
        <v>5299.3506362132121</v>
      </c>
      <c r="T4671">
        <f>VLOOKUP($R4671,'[3]人物&amp;怪物成长分析'!$B$5:$S$104,13,FALSE)*$W4671</f>
        <v>407.42471522408039</v>
      </c>
      <c r="U4671">
        <f>VLOOKUP($R4671,'[3]人物&amp;怪物成长分析'!$B$5:$S$104,14,FALSE)*$W4671</f>
        <v>181.07765121070241</v>
      </c>
      <c r="V4671">
        <f>VLOOKUP($R4671,'[3]人物&amp;怪物成长分析'!$B$5:$S$104,17,FALSE)*$W4671</f>
        <v>4286.1521999999995</v>
      </c>
      <c r="W4671" s="1">
        <v>0.51</v>
      </c>
      <c r="X4671">
        <f t="shared" si="72"/>
        <v>2709.3217678599731</v>
      </c>
    </row>
    <row r="4672" spans="1:24" x14ac:dyDescent="0.15">
      <c r="A4672">
        <v>4671</v>
      </c>
      <c r="B4672">
        <v>23</v>
      </c>
      <c r="C4672">
        <v>6961.8920122801028</v>
      </c>
      <c r="D4672">
        <v>535.24423372575268</v>
      </c>
      <c r="E4672">
        <v>237.88632610033454</v>
      </c>
      <c r="F4672">
        <v>5630.8274000000001</v>
      </c>
      <c r="G4672" s="1">
        <v>0.67</v>
      </c>
      <c r="H4672">
        <v>3559.3050675807494</v>
      </c>
      <c r="Q4672">
        <v>4671</v>
      </c>
      <c r="R4672">
        <v>23</v>
      </c>
      <c r="S4672">
        <f>VLOOKUP($R4672,'[3]人物&amp;怪物成长分析'!$B$5:$S$104,12,FALSE)*$W4672</f>
        <v>6961.8920122801028</v>
      </c>
      <c r="T4672">
        <f>VLOOKUP($R4672,'[3]人物&amp;怪物成长分析'!$B$5:$S$104,13,FALSE)*$W4672</f>
        <v>535.24423372575268</v>
      </c>
      <c r="U4672">
        <f>VLOOKUP($R4672,'[3]人物&amp;怪物成长分析'!$B$5:$S$104,14,FALSE)*$W4672</f>
        <v>237.88632610033454</v>
      </c>
      <c r="V4672">
        <f>VLOOKUP($R4672,'[3]人物&amp;怪物成长分析'!$B$5:$S$104,17,FALSE)*$W4672</f>
        <v>5630.8274000000001</v>
      </c>
      <c r="W4672" s="1">
        <v>0.67</v>
      </c>
      <c r="X4672">
        <f t="shared" si="72"/>
        <v>3559.3050675807494</v>
      </c>
    </row>
    <row r="4673" spans="1:24" x14ac:dyDescent="0.15">
      <c r="A4673">
        <v>4672</v>
      </c>
      <c r="B4673">
        <v>29</v>
      </c>
      <c r="C4673">
        <v>15240.334103015222</v>
      </c>
      <c r="D4673">
        <v>1007.1629696347832</v>
      </c>
      <c r="E4673">
        <v>447.62798650434814</v>
      </c>
      <c r="F4673">
        <v>7410.273799999999</v>
      </c>
      <c r="G4673" s="1">
        <v>0.73</v>
      </c>
      <c r="H4673">
        <v>5500.6768947116871</v>
      </c>
      <c r="Q4673">
        <v>4672</v>
      </c>
      <c r="R4673">
        <v>29</v>
      </c>
      <c r="S4673">
        <f>VLOOKUP($R4673,'[3]人物&amp;怪物成长分析'!$B$5:$S$104,12,FALSE)*$W4673</f>
        <v>15240.334103015222</v>
      </c>
      <c r="T4673">
        <f>VLOOKUP($R4673,'[3]人物&amp;怪物成长分析'!$B$5:$S$104,13,FALSE)*$W4673</f>
        <v>1007.1629696347832</v>
      </c>
      <c r="U4673">
        <f>VLOOKUP($R4673,'[3]人物&amp;怪物成长分析'!$B$5:$S$104,14,FALSE)*$W4673</f>
        <v>447.62798650434814</v>
      </c>
      <c r="V4673">
        <f>VLOOKUP($R4673,'[3]人物&amp;怪物成长分析'!$B$5:$S$104,17,FALSE)*$W4673</f>
        <v>7410.273799999999</v>
      </c>
      <c r="W4673" s="1">
        <v>0.73</v>
      </c>
      <c r="X4673">
        <f t="shared" si="72"/>
        <v>5500.6768947116871</v>
      </c>
    </row>
    <row r="4674" spans="1:24" x14ac:dyDescent="0.15">
      <c r="A4674">
        <v>4673</v>
      </c>
      <c r="B4674">
        <v>50</v>
      </c>
      <c r="C4674">
        <v>52979.079036521762</v>
      </c>
      <c r="D4674">
        <v>2292.3639967725762</v>
      </c>
      <c r="E4674">
        <v>1018.8284430100339</v>
      </c>
      <c r="F4674">
        <v>5042.1499999999996</v>
      </c>
      <c r="G4674" s="1">
        <v>0.31</v>
      </c>
      <c r="H4674">
        <v>8573.6239214921752</v>
      </c>
      <c r="Q4674">
        <v>4673</v>
      </c>
      <c r="R4674">
        <v>50</v>
      </c>
      <c r="S4674">
        <f>VLOOKUP($R4674,'[3]人物&amp;怪物成长分析'!$B$5:$S$104,12,FALSE)*$W4674</f>
        <v>52979.079036521762</v>
      </c>
      <c r="T4674">
        <f>VLOOKUP($R4674,'[3]人物&amp;怪物成长分析'!$B$5:$S$104,13,FALSE)*$W4674</f>
        <v>2292.3639967725762</v>
      </c>
      <c r="U4674">
        <f>VLOOKUP($R4674,'[3]人物&amp;怪物成长分析'!$B$5:$S$104,14,FALSE)*$W4674</f>
        <v>1018.8284430100339</v>
      </c>
      <c r="V4674">
        <f>VLOOKUP($R4674,'[3]人物&amp;怪物成长分析'!$B$5:$S$104,17,FALSE)*$W4674</f>
        <v>5042.1499999999996</v>
      </c>
      <c r="W4674" s="1">
        <v>0.31</v>
      </c>
      <c r="X4674">
        <f t="shared" si="72"/>
        <v>8573.6239214921752</v>
      </c>
    </row>
    <row r="4675" spans="1:24" x14ac:dyDescent="0.15">
      <c r="A4675">
        <v>4674</v>
      </c>
      <c r="B4675">
        <v>24</v>
      </c>
      <c r="C4675">
        <v>9384.9512904347848</v>
      </c>
      <c r="D4675">
        <v>702.40799678929784</v>
      </c>
      <c r="E4675">
        <v>312.18133190635456</v>
      </c>
      <c r="F4675">
        <v>6956.2880000000005</v>
      </c>
      <c r="G4675" s="1">
        <v>0.8</v>
      </c>
      <c r="H4675">
        <v>4506.1503603756519</v>
      </c>
      <c r="Q4675">
        <v>4674</v>
      </c>
      <c r="R4675">
        <v>24</v>
      </c>
      <c r="S4675">
        <f>VLOOKUP($R4675,'[3]人物&amp;怪物成长分析'!$B$5:$S$104,12,FALSE)*$W4675</f>
        <v>9384.9512904347848</v>
      </c>
      <c r="T4675">
        <f>VLOOKUP($R4675,'[3]人物&amp;怪物成长分析'!$B$5:$S$104,13,FALSE)*$W4675</f>
        <v>702.40799678929784</v>
      </c>
      <c r="U4675">
        <f>VLOOKUP($R4675,'[3]人物&amp;怪物成长分析'!$B$5:$S$104,14,FALSE)*$W4675</f>
        <v>312.18133190635456</v>
      </c>
      <c r="V4675">
        <f>VLOOKUP($R4675,'[3]人物&amp;怪物成长分析'!$B$5:$S$104,17,FALSE)*$W4675</f>
        <v>6956.2880000000005</v>
      </c>
      <c r="W4675" s="1">
        <v>0.8</v>
      </c>
      <c r="X4675">
        <f t="shared" ref="X4675:X4738" si="73">SUMPRODUCT(S4675:V4675,$M$6:$P$6)*1.2</f>
        <v>4506.1503603756519</v>
      </c>
    </row>
    <row r="4676" spans="1:24" x14ac:dyDescent="0.15">
      <c r="A4676">
        <v>4675</v>
      </c>
      <c r="B4676">
        <v>22</v>
      </c>
      <c r="C4676">
        <v>5762.9359346086958</v>
      </c>
      <c r="D4676">
        <v>455.46804313043486</v>
      </c>
      <c r="E4676">
        <v>202.43024139130441</v>
      </c>
      <c r="F4676">
        <v>5111.2403999999997</v>
      </c>
      <c r="G4676" s="1">
        <v>0.63</v>
      </c>
      <c r="H4676">
        <v>3151.4849494873042</v>
      </c>
      <c r="Q4676">
        <v>4675</v>
      </c>
      <c r="R4676">
        <v>22</v>
      </c>
      <c r="S4676">
        <f>VLOOKUP($R4676,'[3]人物&amp;怪物成长分析'!$B$5:$S$104,12,FALSE)*$W4676</f>
        <v>5762.9359346086958</v>
      </c>
      <c r="T4676">
        <f>VLOOKUP($R4676,'[3]人物&amp;怪物成长分析'!$B$5:$S$104,13,FALSE)*$W4676</f>
        <v>455.46804313043486</v>
      </c>
      <c r="U4676">
        <f>VLOOKUP($R4676,'[3]人物&amp;怪物成长分析'!$B$5:$S$104,14,FALSE)*$W4676</f>
        <v>202.43024139130441</v>
      </c>
      <c r="V4676">
        <f>VLOOKUP($R4676,'[3]人物&amp;怪物成长分析'!$B$5:$S$104,17,FALSE)*$W4676</f>
        <v>5111.2403999999997</v>
      </c>
      <c r="W4676" s="1">
        <v>0.63</v>
      </c>
      <c r="X4676">
        <f t="shared" si="73"/>
        <v>3151.4849494873042</v>
      </c>
    </row>
    <row r="4677" spans="1:24" x14ac:dyDescent="0.15">
      <c r="A4677">
        <v>4676</v>
      </c>
      <c r="B4677">
        <v>23</v>
      </c>
      <c r="C4677">
        <v>7689.2538643093667</v>
      </c>
      <c r="D4677">
        <v>591.16527307023432</v>
      </c>
      <c r="E4677">
        <v>262.7401213645486</v>
      </c>
      <c r="F4677">
        <v>6219.1227999999992</v>
      </c>
      <c r="G4677" s="1">
        <v>0.74</v>
      </c>
      <c r="H4677">
        <v>3931.1727612085883</v>
      </c>
      <c r="Q4677">
        <v>4676</v>
      </c>
      <c r="R4677">
        <v>23</v>
      </c>
      <c r="S4677">
        <f>VLOOKUP($R4677,'[3]人物&amp;怪物成长分析'!$B$5:$S$104,12,FALSE)*$W4677</f>
        <v>7689.2538643093667</v>
      </c>
      <c r="T4677">
        <f>VLOOKUP($R4677,'[3]人物&amp;怪物成长分析'!$B$5:$S$104,13,FALSE)*$W4677</f>
        <v>591.16527307023432</v>
      </c>
      <c r="U4677">
        <f>VLOOKUP($R4677,'[3]人物&amp;怪物成长分析'!$B$5:$S$104,14,FALSE)*$W4677</f>
        <v>262.7401213645486</v>
      </c>
      <c r="V4677">
        <f>VLOOKUP($R4677,'[3]人物&amp;怪物成长分析'!$B$5:$S$104,17,FALSE)*$W4677</f>
        <v>6219.1227999999992</v>
      </c>
      <c r="W4677" s="1">
        <v>0.74</v>
      </c>
      <c r="X4677">
        <f t="shared" si="73"/>
        <v>3931.1727612085883</v>
      </c>
    </row>
    <row r="4678" spans="1:24" x14ac:dyDescent="0.15">
      <c r="A4678">
        <v>4677</v>
      </c>
      <c r="B4678">
        <v>44</v>
      </c>
      <c r="C4678">
        <v>52557.4996270474</v>
      </c>
      <c r="D4678">
        <v>2603.9896858884285</v>
      </c>
      <c r="E4678">
        <v>1157.3287492837462</v>
      </c>
      <c r="F4678">
        <v>7694.6248000000005</v>
      </c>
      <c r="G4678" s="1">
        <v>0.53</v>
      </c>
      <c r="H4678">
        <v>10175.749022704886</v>
      </c>
      <c r="Q4678">
        <v>4677</v>
      </c>
      <c r="R4678">
        <v>44</v>
      </c>
      <c r="S4678">
        <f>VLOOKUP($R4678,'[3]人物&amp;怪物成长分析'!$B$5:$S$104,12,FALSE)*$W4678</f>
        <v>52557.4996270474</v>
      </c>
      <c r="T4678">
        <f>VLOOKUP($R4678,'[3]人物&amp;怪物成长分析'!$B$5:$S$104,13,FALSE)*$W4678</f>
        <v>2603.9896858884285</v>
      </c>
      <c r="U4678">
        <f>VLOOKUP($R4678,'[3]人物&amp;怪物成长分析'!$B$5:$S$104,14,FALSE)*$W4678</f>
        <v>1157.3287492837462</v>
      </c>
      <c r="V4678">
        <f>VLOOKUP($R4678,'[3]人物&amp;怪物成长分析'!$B$5:$S$104,17,FALSE)*$W4678</f>
        <v>7694.6248000000005</v>
      </c>
      <c r="W4678" s="1">
        <v>0.53</v>
      </c>
      <c r="X4678">
        <f t="shared" si="73"/>
        <v>10175.749022704886</v>
      </c>
    </row>
    <row r="4679" spans="1:24" x14ac:dyDescent="0.15">
      <c r="A4679">
        <v>4678</v>
      </c>
      <c r="B4679">
        <v>45</v>
      </c>
      <c r="C4679">
        <v>78528.707291883635</v>
      </c>
      <c r="D4679">
        <v>3799.6686417792648</v>
      </c>
      <c r="E4679">
        <v>1688.7416185685624</v>
      </c>
      <c r="F4679">
        <v>10662.696</v>
      </c>
      <c r="G4679" s="1">
        <v>0.72</v>
      </c>
      <c r="H4679">
        <v>14705.850230427808</v>
      </c>
      <c r="Q4679">
        <v>4678</v>
      </c>
      <c r="R4679">
        <v>45</v>
      </c>
      <c r="S4679">
        <f>VLOOKUP($R4679,'[3]人物&amp;怪物成长分析'!$B$5:$S$104,12,FALSE)*$W4679</f>
        <v>78528.707291883635</v>
      </c>
      <c r="T4679">
        <f>VLOOKUP($R4679,'[3]人物&amp;怪物成长分析'!$B$5:$S$104,13,FALSE)*$W4679</f>
        <v>3799.6686417792648</v>
      </c>
      <c r="U4679">
        <f>VLOOKUP($R4679,'[3]人物&amp;怪物成长分析'!$B$5:$S$104,14,FALSE)*$W4679</f>
        <v>1688.7416185685624</v>
      </c>
      <c r="V4679">
        <f>VLOOKUP($R4679,'[3]人物&amp;怪物成长分析'!$B$5:$S$104,17,FALSE)*$W4679</f>
        <v>10662.696</v>
      </c>
      <c r="W4679" s="1">
        <v>0.72</v>
      </c>
      <c r="X4679">
        <f t="shared" si="73"/>
        <v>14705.850230427808</v>
      </c>
    </row>
    <row r="4680" spans="1:24" x14ac:dyDescent="0.15">
      <c r="A4680">
        <v>4679</v>
      </c>
      <c r="B4680">
        <v>43</v>
      </c>
      <c r="C4680">
        <v>54860.643361558665</v>
      </c>
      <c r="D4680">
        <v>2784.6015787426759</v>
      </c>
      <c r="E4680">
        <v>1237.6007016634119</v>
      </c>
      <c r="F4680">
        <v>8678.4821999999986</v>
      </c>
      <c r="G4680" s="1">
        <v>0.61</v>
      </c>
      <c r="H4680">
        <v>11000.774355442121</v>
      </c>
      <c r="Q4680">
        <v>4679</v>
      </c>
      <c r="R4680">
        <v>43</v>
      </c>
      <c r="S4680">
        <f>VLOOKUP($R4680,'[3]人物&amp;怪物成长分析'!$B$5:$S$104,12,FALSE)*$W4680</f>
        <v>54860.643361558665</v>
      </c>
      <c r="T4680">
        <f>VLOOKUP($R4680,'[3]人物&amp;怪物成长分析'!$B$5:$S$104,13,FALSE)*$W4680</f>
        <v>2784.6015787426759</v>
      </c>
      <c r="U4680">
        <f>VLOOKUP($R4680,'[3]人物&amp;怪物成长分析'!$B$5:$S$104,14,FALSE)*$W4680</f>
        <v>1237.6007016634119</v>
      </c>
      <c r="V4680">
        <f>VLOOKUP($R4680,'[3]人物&amp;怪物成长分析'!$B$5:$S$104,17,FALSE)*$W4680</f>
        <v>8678.4821999999986</v>
      </c>
      <c r="W4680" s="1">
        <v>0.61</v>
      </c>
      <c r="X4680">
        <f t="shared" si="73"/>
        <v>11000.774355442121</v>
      </c>
    </row>
    <row r="4681" spans="1:24" x14ac:dyDescent="0.15">
      <c r="A4681">
        <v>4680</v>
      </c>
      <c r="B4681">
        <v>37</v>
      </c>
      <c r="C4681">
        <v>15833.463298518134</v>
      </c>
      <c r="D4681">
        <v>939.66072919193994</v>
      </c>
      <c r="E4681">
        <v>417.62699075197332</v>
      </c>
      <c r="F4681">
        <v>4118.4594000000006</v>
      </c>
      <c r="G4681" s="1">
        <v>0.33</v>
      </c>
      <c r="H4681">
        <v>4069.082937461566</v>
      </c>
      <c r="Q4681">
        <v>4680</v>
      </c>
      <c r="R4681">
        <v>37</v>
      </c>
      <c r="S4681">
        <f>VLOOKUP($R4681,'[3]人物&amp;怪物成长分析'!$B$5:$S$104,12,FALSE)*$W4681</f>
        <v>15833.463298518134</v>
      </c>
      <c r="T4681">
        <f>VLOOKUP($R4681,'[3]人物&amp;怪物成长分析'!$B$5:$S$104,13,FALSE)*$W4681</f>
        <v>939.66072919193994</v>
      </c>
      <c r="U4681">
        <f>VLOOKUP($R4681,'[3]人物&amp;怪物成长分析'!$B$5:$S$104,14,FALSE)*$W4681</f>
        <v>417.62699075197332</v>
      </c>
      <c r="V4681">
        <f>VLOOKUP($R4681,'[3]人物&amp;怪物成长分析'!$B$5:$S$104,17,FALSE)*$W4681</f>
        <v>4118.4594000000006</v>
      </c>
      <c r="W4681" s="1">
        <v>0.33</v>
      </c>
      <c r="X4681">
        <f t="shared" si="73"/>
        <v>4069.082937461566</v>
      </c>
    </row>
    <row r="4682" spans="1:24" x14ac:dyDescent="0.15">
      <c r="A4682">
        <v>4681</v>
      </c>
      <c r="B4682">
        <v>50</v>
      </c>
      <c r="C4682">
        <v>59815.08923478263</v>
      </c>
      <c r="D4682">
        <v>2588.1528995819408</v>
      </c>
      <c r="E4682">
        <v>1150.2901775919736</v>
      </c>
      <c r="F4682">
        <v>5692.75</v>
      </c>
      <c r="G4682" s="1">
        <v>0.35</v>
      </c>
      <c r="H4682">
        <v>9679.8979758782625</v>
      </c>
      <c r="Q4682">
        <v>4681</v>
      </c>
      <c r="R4682">
        <v>50</v>
      </c>
      <c r="S4682">
        <f>VLOOKUP($R4682,'[3]人物&amp;怪物成长分析'!$B$5:$S$104,12,FALSE)*$W4682</f>
        <v>59815.08923478263</v>
      </c>
      <c r="T4682">
        <f>VLOOKUP($R4682,'[3]人物&amp;怪物成长分析'!$B$5:$S$104,13,FALSE)*$W4682</f>
        <v>2588.1528995819408</v>
      </c>
      <c r="U4682">
        <f>VLOOKUP($R4682,'[3]人物&amp;怪物成长分析'!$B$5:$S$104,14,FALSE)*$W4682</f>
        <v>1150.2901775919736</v>
      </c>
      <c r="V4682">
        <f>VLOOKUP($R4682,'[3]人物&amp;怪物成长分析'!$B$5:$S$104,17,FALSE)*$W4682</f>
        <v>5692.75</v>
      </c>
      <c r="W4682" s="1">
        <v>0.35</v>
      </c>
      <c r="X4682">
        <f t="shared" si="73"/>
        <v>9679.8979758782625</v>
      </c>
    </row>
    <row r="4683" spans="1:24" x14ac:dyDescent="0.15">
      <c r="A4683">
        <v>4682</v>
      </c>
      <c r="B4683">
        <v>19</v>
      </c>
      <c r="C4683">
        <v>3141.6357824021738</v>
      </c>
      <c r="D4683">
        <v>271.05785060869573</v>
      </c>
      <c r="E4683">
        <v>120.47015582608699</v>
      </c>
      <c r="F4683">
        <v>3547.4333999999999</v>
      </c>
      <c r="G4683" s="1">
        <v>0.49</v>
      </c>
      <c r="H4683">
        <v>2067.9849524770434</v>
      </c>
      <c r="Q4683">
        <v>4682</v>
      </c>
      <c r="R4683">
        <v>19</v>
      </c>
      <c r="S4683">
        <f>VLOOKUP($R4683,'[3]人物&amp;怪物成长分析'!$B$5:$S$104,12,FALSE)*$W4683</f>
        <v>3141.6357824021738</v>
      </c>
      <c r="T4683">
        <f>VLOOKUP($R4683,'[3]人物&amp;怪物成长分析'!$B$5:$S$104,13,FALSE)*$W4683</f>
        <v>271.05785060869573</v>
      </c>
      <c r="U4683">
        <f>VLOOKUP($R4683,'[3]人物&amp;怪物成长分析'!$B$5:$S$104,14,FALSE)*$W4683</f>
        <v>120.47015582608699</v>
      </c>
      <c r="V4683">
        <f>VLOOKUP($R4683,'[3]人物&amp;怪物成长分析'!$B$5:$S$104,17,FALSE)*$W4683</f>
        <v>3547.4333999999999</v>
      </c>
      <c r="W4683" s="1">
        <v>0.49</v>
      </c>
      <c r="X4683">
        <f t="shared" si="73"/>
        <v>2067.9849524770434</v>
      </c>
    </row>
    <row r="4684" spans="1:24" x14ac:dyDescent="0.15">
      <c r="A4684">
        <v>4683</v>
      </c>
      <c r="B4684">
        <v>34</v>
      </c>
      <c r="C4684">
        <v>21382.944137277595</v>
      </c>
      <c r="D4684">
        <v>1328.3077869993315</v>
      </c>
      <c r="E4684">
        <v>590.3590164441473</v>
      </c>
      <c r="F4684">
        <v>6964.0559999999996</v>
      </c>
      <c r="G4684" s="1">
        <v>0.6</v>
      </c>
      <c r="H4684">
        <v>6170.1163307215002</v>
      </c>
      <c r="Q4684">
        <v>4683</v>
      </c>
      <c r="R4684">
        <v>34</v>
      </c>
      <c r="S4684">
        <f>VLOOKUP($R4684,'[3]人物&amp;怪物成长分析'!$B$5:$S$104,12,FALSE)*$W4684</f>
        <v>21382.944137277595</v>
      </c>
      <c r="T4684">
        <f>VLOOKUP($R4684,'[3]人物&amp;怪物成长分析'!$B$5:$S$104,13,FALSE)*$W4684</f>
        <v>1328.3077869993315</v>
      </c>
      <c r="U4684">
        <f>VLOOKUP($R4684,'[3]人物&amp;怪物成长分析'!$B$5:$S$104,14,FALSE)*$W4684</f>
        <v>590.3590164441473</v>
      </c>
      <c r="V4684">
        <f>VLOOKUP($R4684,'[3]人物&amp;怪物成长分析'!$B$5:$S$104,17,FALSE)*$W4684</f>
        <v>6964.0559999999996</v>
      </c>
      <c r="W4684" s="1">
        <v>0.6</v>
      </c>
      <c r="X4684">
        <f t="shared" si="73"/>
        <v>6170.1163307215002</v>
      </c>
    </row>
    <row r="4685" spans="1:24" x14ac:dyDescent="0.15">
      <c r="A4685">
        <v>4684</v>
      </c>
      <c r="B4685">
        <v>48</v>
      </c>
      <c r="C4685">
        <v>95894.649222310996</v>
      </c>
      <c r="D4685">
        <v>4333.4775082017413</v>
      </c>
      <c r="E4685">
        <v>1925.9900036452184</v>
      </c>
      <c r="F4685">
        <v>10507.422399999999</v>
      </c>
      <c r="G4685" s="1">
        <v>0.67</v>
      </c>
      <c r="H4685">
        <v>16401.332516087281</v>
      </c>
      <c r="Q4685">
        <v>4684</v>
      </c>
      <c r="R4685">
        <v>48</v>
      </c>
      <c r="S4685">
        <f>VLOOKUP($R4685,'[3]人物&amp;怪物成长分析'!$B$5:$S$104,12,FALSE)*$W4685</f>
        <v>95894.649222310996</v>
      </c>
      <c r="T4685">
        <f>VLOOKUP($R4685,'[3]人物&amp;怪物成长分析'!$B$5:$S$104,13,FALSE)*$W4685</f>
        <v>4333.4775082017413</v>
      </c>
      <c r="U4685">
        <f>VLOOKUP($R4685,'[3]人物&amp;怪物成长分析'!$B$5:$S$104,14,FALSE)*$W4685</f>
        <v>1925.9900036452184</v>
      </c>
      <c r="V4685">
        <f>VLOOKUP($R4685,'[3]人物&amp;怪物成长分析'!$B$5:$S$104,17,FALSE)*$W4685</f>
        <v>10507.422399999999</v>
      </c>
      <c r="W4685" s="1">
        <v>0.67</v>
      </c>
      <c r="X4685">
        <f t="shared" si="73"/>
        <v>16401.332516087281</v>
      </c>
    </row>
    <row r="4686" spans="1:24" x14ac:dyDescent="0.15">
      <c r="A4686">
        <v>4685</v>
      </c>
      <c r="B4686">
        <v>30</v>
      </c>
      <c r="C4686">
        <v>10310.100026989971</v>
      </c>
      <c r="D4686">
        <v>665.76430667558566</v>
      </c>
      <c r="E4686">
        <v>295.89524741137143</v>
      </c>
      <c r="F4686">
        <v>4594.5679999999993</v>
      </c>
      <c r="G4686" s="1">
        <v>0.44</v>
      </c>
      <c r="H4686">
        <v>3523.4600101998672</v>
      </c>
      <c r="Q4686">
        <v>4685</v>
      </c>
      <c r="R4686">
        <v>30</v>
      </c>
      <c r="S4686">
        <f>VLOOKUP($R4686,'[3]人物&amp;怪物成长分析'!$B$5:$S$104,12,FALSE)*$W4686</f>
        <v>10310.100026989971</v>
      </c>
      <c r="T4686">
        <f>VLOOKUP($R4686,'[3]人物&amp;怪物成长分析'!$B$5:$S$104,13,FALSE)*$W4686</f>
        <v>665.76430667558566</v>
      </c>
      <c r="U4686">
        <f>VLOOKUP($R4686,'[3]人物&amp;怪物成长分析'!$B$5:$S$104,14,FALSE)*$W4686</f>
        <v>295.89524741137143</v>
      </c>
      <c r="V4686">
        <f>VLOOKUP($R4686,'[3]人物&amp;怪物成长分析'!$B$5:$S$104,17,FALSE)*$W4686</f>
        <v>4594.5679999999993</v>
      </c>
      <c r="W4686" s="1">
        <v>0.44</v>
      </c>
      <c r="X4686">
        <f t="shared" si="73"/>
        <v>3523.4600101998672</v>
      </c>
    </row>
    <row r="4687" spans="1:24" x14ac:dyDescent="0.15">
      <c r="A4687">
        <v>4686</v>
      </c>
      <c r="B4687">
        <v>21</v>
      </c>
      <c r="C4687">
        <v>4491.6208837500026</v>
      </c>
      <c r="D4687">
        <v>365.21366869565236</v>
      </c>
      <c r="E4687">
        <v>162.31718608695661</v>
      </c>
      <c r="F4687">
        <v>4302.067</v>
      </c>
      <c r="G4687" s="1">
        <v>0.55000000000000004</v>
      </c>
      <c r="H4687">
        <v>2603.8781641591308</v>
      </c>
      <c r="Q4687">
        <v>4686</v>
      </c>
      <c r="R4687">
        <v>21</v>
      </c>
      <c r="S4687">
        <f>VLOOKUP($R4687,'[3]人物&amp;怪物成长分析'!$B$5:$S$104,12,FALSE)*$W4687</f>
        <v>4491.6208837500026</v>
      </c>
      <c r="T4687">
        <f>VLOOKUP($R4687,'[3]人物&amp;怪物成长分析'!$B$5:$S$104,13,FALSE)*$W4687</f>
        <v>365.21366869565236</v>
      </c>
      <c r="U4687">
        <f>VLOOKUP($R4687,'[3]人物&amp;怪物成长分析'!$B$5:$S$104,14,FALSE)*$W4687</f>
        <v>162.31718608695661</v>
      </c>
      <c r="V4687">
        <f>VLOOKUP($R4687,'[3]人物&amp;怪物成长分析'!$B$5:$S$104,17,FALSE)*$W4687</f>
        <v>4302.067</v>
      </c>
      <c r="W4687" s="1">
        <v>0.55000000000000004</v>
      </c>
      <c r="X4687">
        <f t="shared" si="73"/>
        <v>2603.8781641591308</v>
      </c>
    </row>
    <row r="4688" spans="1:24" x14ac:dyDescent="0.15">
      <c r="A4688">
        <v>4687</v>
      </c>
      <c r="B4688">
        <v>20</v>
      </c>
      <c r="C4688">
        <v>2466.8389565217399</v>
      </c>
      <c r="D4688">
        <v>206.52605217391309</v>
      </c>
      <c r="E4688">
        <v>91.789356521739165</v>
      </c>
      <c r="F4688">
        <v>2560.4719999999998</v>
      </c>
      <c r="G4688" s="1">
        <v>0.34</v>
      </c>
      <c r="H4688">
        <v>1521.0593363478263</v>
      </c>
      <c r="Q4688">
        <v>4687</v>
      </c>
      <c r="R4688">
        <v>20</v>
      </c>
      <c r="S4688">
        <f>VLOOKUP($R4688,'[3]人物&amp;怪物成长分析'!$B$5:$S$104,12,FALSE)*$W4688</f>
        <v>2466.8389565217399</v>
      </c>
      <c r="T4688">
        <f>VLOOKUP($R4688,'[3]人物&amp;怪物成长分析'!$B$5:$S$104,13,FALSE)*$W4688</f>
        <v>206.52605217391309</v>
      </c>
      <c r="U4688">
        <f>VLOOKUP($R4688,'[3]人物&amp;怪物成长分析'!$B$5:$S$104,14,FALSE)*$W4688</f>
        <v>91.789356521739165</v>
      </c>
      <c r="V4688">
        <f>VLOOKUP($R4688,'[3]人物&amp;怪物成长分析'!$B$5:$S$104,17,FALSE)*$W4688</f>
        <v>2560.4719999999998</v>
      </c>
      <c r="W4688" s="1">
        <v>0.34</v>
      </c>
      <c r="X4688">
        <f t="shared" si="73"/>
        <v>1521.0593363478263</v>
      </c>
    </row>
    <row r="4689" spans="1:24" x14ac:dyDescent="0.15">
      <c r="A4689">
        <v>4688</v>
      </c>
      <c r="B4689">
        <v>24</v>
      </c>
      <c r="C4689">
        <v>3519.3567339130445</v>
      </c>
      <c r="D4689">
        <v>263.40299879598666</v>
      </c>
      <c r="E4689">
        <v>117.06799946488294</v>
      </c>
      <c r="F4689">
        <v>2608.6080000000002</v>
      </c>
      <c r="G4689" s="1">
        <v>0.3</v>
      </c>
      <c r="H4689">
        <v>1689.8063851408699</v>
      </c>
      <c r="Q4689">
        <v>4688</v>
      </c>
      <c r="R4689">
        <v>24</v>
      </c>
      <c r="S4689">
        <f>VLOOKUP($R4689,'[3]人物&amp;怪物成长分析'!$B$5:$S$104,12,FALSE)*$W4689</f>
        <v>3519.3567339130445</v>
      </c>
      <c r="T4689">
        <f>VLOOKUP($R4689,'[3]人物&amp;怪物成长分析'!$B$5:$S$104,13,FALSE)*$W4689</f>
        <v>263.40299879598666</v>
      </c>
      <c r="U4689">
        <f>VLOOKUP($R4689,'[3]人物&amp;怪物成长分析'!$B$5:$S$104,14,FALSE)*$W4689</f>
        <v>117.06799946488294</v>
      </c>
      <c r="V4689">
        <f>VLOOKUP($R4689,'[3]人物&amp;怪物成长分析'!$B$5:$S$104,17,FALSE)*$W4689</f>
        <v>2608.6080000000002</v>
      </c>
      <c r="W4689" s="1">
        <v>0.3</v>
      </c>
      <c r="X4689">
        <f t="shared" si="73"/>
        <v>1689.8063851408699</v>
      </c>
    </row>
    <row r="4690" spans="1:24" x14ac:dyDescent="0.15">
      <c r="A4690">
        <v>4689</v>
      </c>
      <c r="B4690">
        <v>45</v>
      </c>
      <c r="C4690">
        <v>47989.76556726222</v>
      </c>
      <c r="D4690">
        <v>2322.019725531773</v>
      </c>
      <c r="E4690">
        <v>1032.0087669030104</v>
      </c>
      <c r="F4690">
        <v>6516.0919999999996</v>
      </c>
      <c r="G4690" s="1">
        <v>0.44</v>
      </c>
      <c r="H4690">
        <v>8986.9084741503248</v>
      </c>
      <c r="Q4690">
        <v>4689</v>
      </c>
      <c r="R4690">
        <v>45</v>
      </c>
      <c r="S4690">
        <f>VLOOKUP($R4690,'[3]人物&amp;怪物成长分析'!$B$5:$S$104,12,FALSE)*$W4690</f>
        <v>47989.76556726222</v>
      </c>
      <c r="T4690">
        <f>VLOOKUP($R4690,'[3]人物&amp;怪物成长分析'!$B$5:$S$104,13,FALSE)*$W4690</f>
        <v>2322.019725531773</v>
      </c>
      <c r="U4690">
        <f>VLOOKUP($R4690,'[3]人物&amp;怪物成长分析'!$B$5:$S$104,14,FALSE)*$W4690</f>
        <v>1032.0087669030104</v>
      </c>
      <c r="V4690">
        <f>VLOOKUP($R4690,'[3]人物&amp;怪物成长分析'!$B$5:$S$104,17,FALSE)*$W4690</f>
        <v>6516.0919999999996</v>
      </c>
      <c r="W4690" s="1">
        <v>0.44</v>
      </c>
      <c r="X4690">
        <f t="shared" si="73"/>
        <v>8986.9084741503248</v>
      </c>
    </row>
    <row r="4691" spans="1:24" x14ac:dyDescent="0.15">
      <c r="A4691">
        <v>4690</v>
      </c>
      <c r="B4691">
        <v>49</v>
      </c>
      <c r="C4691">
        <v>95182.837093466966</v>
      </c>
      <c r="D4691">
        <v>4208.0564784768576</v>
      </c>
      <c r="E4691">
        <v>1870.2473237674926</v>
      </c>
      <c r="F4691">
        <v>9744.0545999999995</v>
      </c>
      <c r="G4691" s="1">
        <v>0.61</v>
      </c>
      <c r="H4691">
        <v>15838.315019979636</v>
      </c>
      <c r="Q4691">
        <v>4690</v>
      </c>
      <c r="R4691">
        <v>49</v>
      </c>
      <c r="S4691">
        <f>VLOOKUP($R4691,'[3]人物&amp;怪物成长分析'!$B$5:$S$104,12,FALSE)*$W4691</f>
        <v>95182.837093466966</v>
      </c>
      <c r="T4691">
        <f>VLOOKUP($R4691,'[3]人物&amp;怪物成长分析'!$B$5:$S$104,13,FALSE)*$W4691</f>
        <v>4208.0564784768576</v>
      </c>
      <c r="U4691">
        <f>VLOOKUP($R4691,'[3]人物&amp;怪物成长分析'!$B$5:$S$104,14,FALSE)*$W4691</f>
        <v>1870.2473237674926</v>
      </c>
      <c r="V4691">
        <f>VLOOKUP($R4691,'[3]人物&amp;怪物成长分析'!$B$5:$S$104,17,FALSE)*$W4691</f>
        <v>9744.0545999999995</v>
      </c>
      <c r="W4691" s="1">
        <v>0.61</v>
      </c>
      <c r="X4691">
        <f t="shared" si="73"/>
        <v>15838.315019979636</v>
      </c>
    </row>
    <row r="4692" spans="1:24" x14ac:dyDescent="0.15">
      <c r="A4692">
        <v>4691</v>
      </c>
      <c r="B4692">
        <v>21</v>
      </c>
      <c r="C4692">
        <v>4981.6158892500016</v>
      </c>
      <c r="D4692">
        <v>405.05515982608716</v>
      </c>
      <c r="E4692">
        <v>180.02451547826095</v>
      </c>
      <c r="F4692">
        <v>4771.3833999999997</v>
      </c>
      <c r="G4692" s="1">
        <v>0.61</v>
      </c>
      <c r="H4692">
        <v>2887.9376002492177</v>
      </c>
      <c r="Q4692">
        <v>4691</v>
      </c>
      <c r="R4692">
        <v>21</v>
      </c>
      <c r="S4692">
        <f>VLOOKUP($R4692,'[3]人物&amp;怪物成长分析'!$B$5:$S$104,12,FALSE)*$W4692</f>
        <v>4981.6158892500016</v>
      </c>
      <c r="T4692">
        <f>VLOOKUP($R4692,'[3]人物&amp;怪物成长分析'!$B$5:$S$104,13,FALSE)*$W4692</f>
        <v>405.05515982608716</v>
      </c>
      <c r="U4692">
        <f>VLOOKUP($R4692,'[3]人物&amp;怪物成长分析'!$B$5:$S$104,14,FALSE)*$W4692</f>
        <v>180.02451547826095</v>
      </c>
      <c r="V4692">
        <f>VLOOKUP($R4692,'[3]人物&amp;怪物成长分析'!$B$5:$S$104,17,FALSE)*$W4692</f>
        <v>4771.3833999999997</v>
      </c>
      <c r="W4692" s="1">
        <v>0.61</v>
      </c>
      <c r="X4692">
        <f t="shared" si="73"/>
        <v>2887.9376002492177</v>
      </c>
    </row>
    <row r="4693" spans="1:24" x14ac:dyDescent="0.15">
      <c r="A4693">
        <v>4692</v>
      </c>
      <c r="B4693">
        <v>24</v>
      </c>
      <c r="C4693">
        <v>6569.4659033043499</v>
      </c>
      <c r="D4693">
        <v>491.6855977525085</v>
      </c>
      <c r="E4693">
        <v>218.52693233444819</v>
      </c>
      <c r="F4693">
        <v>4869.4016000000011</v>
      </c>
      <c r="G4693" s="1">
        <v>0.56000000000000005</v>
      </c>
      <c r="H4693">
        <v>3154.3052522629573</v>
      </c>
      <c r="Q4693">
        <v>4692</v>
      </c>
      <c r="R4693">
        <v>24</v>
      </c>
      <c r="S4693">
        <f>VLOOKUP($R4693,'[3]人物&amp;怪物成长分析'!$B$5:$S$104,12,FALSE)*$W4693</f>
        <v>6569.4659033043499</v>
      </c>
      <c r="T4693">
        <f>VLOOKUP($R4693,'[3]人物&amp;怪物成长分析'!$B$5:$S$104,13,FALSE)*$W4693</f>
        <v>491.6855977525085</v>
      </c>
      <c r="U4693">
        <f>VLOOKUP($R4693,'[3]人物&amp;怪物成长分析'!$B$5:$S$104,14,FALSE)*$W4693</f>
        <v>218.52693233444819</v>
      </c>
      <c r="V4693">
        <f>VLOOKUP($R4693,'[3]人物&amp;怪物成长分析'!$B$5:$S$104,17,FALSE)*$W4693</f>
        <v>4869.4016000000011</v>
      </c>
      <c r="W4693" s="1">
        <v>0.56000000000000005</v>
      </c>
      <c r="X4693">
        <f t="shared" si="73"/>
        <v>3154.3052522629573</v>
      </c>
    </row>
    <row r="4694" spans="1:24" x14ac:dyDescent="0.15">
      <c r="A4694">
        <v>4693</v>
      </c>
      <c r="B4694">
        <v>49</v>
      </c>
      <c r="C4694">
        <v>57733.852007512753</v>
      </c>
      <c r="D4694">
        <v>2552.4277000597335</v>
      </c>
      <c r="E4694">
        <v>1134.4123111376596</v>
      </c>
      <c r="F4694">
        <v>5910.3281999999999</v>
      </c>
      <c r="G4694" s="1">
        <v>0.37</v>
      </c>
      <c r="H4694">
        <v>9606.8468153974845</v>
      </c>
      <c r="Q4694">
        <v>4693</v>
      </c>
      <c r="R4694">
        <v>49</v>
      </c>
      <c r="S4694">
        <f>VLOOKUP($R4694,'[3]人物&amp;怪物成长分析'!$B$5:$S$104,12,FALSE)*$W4694</f>
        <v>57733.852007512753</v>
      </c>
      <c r="T4694">
        <f>VLOOKUP($R4694,'[3]人物&amp;怪物成长分析'!$B$5:$S$104,13,FALSE)*$W4694</f>
        <v>2552.4277000597335</v>
      </c>
      <c r="U4694">
        <f>VLOOKUP($R4694,'[3]人物&amp;怪物成长分析'!$B$5:$S$104,14,FALSE)*$W4694</f>
        <v>1134.4123111376596</v>
      </c>
      <c r="V4694">
        <f>VLOOKUP($R4694,'[3]人物&amp;怪物成长分析'!$B$5:$S$104,17,FALSE)*$W4694</f>
        <v>5910.3281999999999</v>
      </c>
      <c r="W4694" s="1">
        <v>0.37</v>
      </c>
      <c r="X4694">
        <f t="shared" si="73"/>
        <v>9606.8468153974845</v>
      </c>
    </row>
    <row r="4695" spans="1:24" x14ac:dyDescent="0.15">
      <c r="A4695">
        <v>4694</v>
      </c>
      <c r="B4695">
        <v>37</v>
      </c>
      <c r="C4695">
        <v>23030.492070571832</v>
      </c>
      <c r="D4695">
        <v>1366.7792424610034</v>
      </c>
      <c r="E4695">
        <v>607.45744109377938</v>
      </c>
      <c r="F4695">
        <v>5990.4863999999998</v>
      </c>
      <c r="G4695" s="1">
        <v>0.48</v>
      </c>
      <c r="H4695">
        <v>5918.6660908531876</v>
      </c>
      <c r="Q4695">
        <v>4694</v>
      </c>
      <c r="R4695">
        <v>37</v>
      </c>
      <c r="S4695">
        <f>VLOOKUP($R4695,'[3]人物&amp;怪物成长分析'!$B$5:$S$104,12,FALSE)*$W4695</f>
        <v>23030.492070571832</v>
      </c>
      <c r="T4695">
        <f>VLOOKUP($R4695,'[3]人物&amp;怪物成长分析'!$B$5:$S$104,13,FALSE)*$W4695</f>
        <v>1366.7792424610034</v>
      </c>
      <c r="U4695">
        <f>VLOOKUP($R4695,'[3]人物&amp;怪物成长分析'!$B$5:$S$104,14,FALSE)*$W4695</f>
        <v>607.45744109377938</v>
      </c>
      <c r="V4695">
        <f>VLOOKUP($R4695,'[3]人物&amp;怪物成长分析'!$B$5:$S$104,17,FALSE)*$W4695</f>
        <v>5990.4863999999998</v>
      </c>
      <c r="W4695" s="1">
        <v>0.48</v>
      </c>
      <c r="X4695">
        <f t="shared" si="73"/>
        <v>5918.6660908531876</v>
      </c>
    </row>
    <row r="4696" spans="1:24" x14ac:dyDescent="0.15">
      <c r="A4696">
        <v>4695</v>
      </c>
      <c r="B4696">
        <v>45</v>
      </c>
      <c r="C4696">
        <v>52352.471527922418</v>
      </c>
      <c r="D4696">
        <v>2533.1124278528432</v>
      </c>
      <c r="E4696">
        <v>1125.827745712375</v>
      </c>
      <c r="F4696">
        <v>7108.463999999999</v>
      </c>
      <c r="G4696" s="1">
        <v>0.48</v>
      </c>
      <c r="H4696">
        <v>9803.9001536185369</v>
      </c>
      <c r="Q4696">
        <v>4695</v>
      </c>
      <c r="R4696">
        <v>45</v>
      </c>
      <c r="S4696">
        <f>VLOOKUP($R4696,'[3]人物&amp;怪物成长分析'!$B$5:$S$104,12,FALSE)*$W4696</f>
        <v>52352.471527922418</v>
      </c>
      <c r="T4696">
        <f>VLOOKUP($R4696,'[3]人物&amp;怪物成长分析'!$B$5:$S$104,13,FALSE)*$W4696</f>
        <v>2533.1124278528432</v>
      </c>
      <c r="U4696">
        <f>VLOOKUP($R4696,'[3]人物&amp;怪物成长分析'!$B$5:$S$104,14,FALSE)*$W4696</f>
        <v>1125.827745712375</v>
      </c>
      <c r="V4696">
        <f>VLOOKUP($R4696,'[3]人物&amp;怪物成长分析'!$B$5:$S$104,17,FALSE)*$W4696</f>
        <v>7108.463999999999</v>
      </c>
      <c r="W4696" s="1">
        <v>0.48</v>
      </c>
      <c r="X4696">
        <f t="shared" si="73"/>
        <v>9803.9001536185369</v>
      </c>
    </row>
    <row r="4697" spans="1:24" x14ac:dyDescent="0.15">
      <c r="A4697">
        <v>4696</v>
      </c>
      <c r="B4697">
        <v>34</v>
      </c>
      <c r="C4697">
        <v>18175.502516685956</v>
      </c>
      <c r="D4697">
        <v>1129.0616189494319</v>
      </c>
      <c r="E4697">
        <v>501.80516397752518</v>
      </c>
      <c r="F4697">
        <v>5919.4476000000004</v>
      </c>
      <c r="G4697" s="1">
        <v>0.51</v>
      </c>
      <c r="H4697">
        <v>5244.5988811132747</v>
      </c>
      <c r="Q4697">
        <v>4696</v>
      </c>
      <c r="R4697">
        <v>34</v>
      </c>
      <c r="S4697">
        <f>VLOOKUP($R4697,'[3]人物&amp;怪物成长分析'!$B$5:$S$104,12,FALSE)*$W4697</f>
        <v>18175.502516685956</v>
      </c>
      <c r="T4697">
        <f>VLOOKUP($R4697,'[3]人物&amp;怪物成长分析'!$B$5:$S$104,13,FALSE)*$W4697</f>
        <v>1129.0616189494319</v>
      </c>
      <c r="U4697">
        <f>VLOOKUP($R4697,'[3]人物&amp;怪物成长分析'!$B$5:$S$104,14,FALSE)*$W4697</f>
        <v>501.80516397752518</v>
      </c>
      <c r="V4697">
        <f>VLOOKUP($R4697,'[3]人物&amp;怪物成长分析'!$B$5:$S$104,17,FALSE)*$W4697</f>
        <v>5919.4476000000004</v>
      </c>
      <c r="W4697" s="1">
        <v>0.51</v>
      </c>
      <c r="X4697">
        <f t="shared" si="73"/>
        <v>5244.5988811132747</v>
      </c>
    </row>
    <row r="4698" spans="1:24" x14ac:dyDescent="0.15">
      <c r="A4698">
        <v>4697</v>
      </c>
      <c r="B4698">
        <v>24</v>
      </c>
      <c r="C4698">
        <v>7390.6491412173937</v>
      </c>
      <c r="D4698">
        <v>553.14629747157198</v>
      </c>
      <c r="E4698">
        <v>245.84279887625419</v>
      </c>
      <c r="F4698">
        <v>5478.0768000000007</v>
      </c>
      <c r="G4698" s="1">
        <v>0.63</v>
      </c>
      <c r="H4698">
        <v>3548.5934087958267</v>
      </c>
      <c r="Q4698">
        <v>4697</v>
      </c>
      <c r="R4698">
        <v>24</v>
      </c>
      <c r="S4698">
        <f>VLOOKUP($R4698,'[3]人物&amp;怪物成长分析'!$B$5:$S$104,12,FALSE)*$W4698</f>
        <v>7390.6491412173937</v>
      </c>
      <c r="T4698">
        <f>VLOOKUP($R4698,'[3]人物&amp;怪物成长分析'!$B$5:$S$104,13,FALSE)*$W4698</f>
        <v>553.14629747157198</v>
      </c>
      <c r="U4698">
        <f>VLOOKUP($R4698,'[3]人物&amp;怪物成长分析'!$B$5:$S$104,14,FALSE)*$W4698</f>
        <v>245.84279887625419</v>
      </c>
      <c r="V4698">
        <f>VLOOKUP($R4698,'[3]人物&amp;怪物成长分析'!$B$5:$S$104,17,FALSE)*$W4698</f>
        <v>5478.0768000000007</v>
      </c>
      <c r="W4698" s="1">
        <v>0.63</v>
      </c>
      <c r="X4698">
        <f t="shared" si="73"/>
        <v>3548.5934087958267</v>
      </c>
    </row>
    <row r="4699" spans="1:24" x14ac:dyDescent="0.15">
      <c r="A4699">
        <v>4698</v>
      </c>
      <c r="B4699">
        <v>23</v>
      </c>
      <c r="C4699">
        <v>4987.6241282006704</v>
      </c>
      <c r="D4699">
        <v>383.45855550501682</v>
      </c>
      <c r="E4699">
        <v>170.42602466889639</v>
      </c>
      <c r="F4699">
        <v>4034.0255999999995</v>
      </c>
      <c r="G4699" s="1">
        <v>0.48</v>
      </c>
      <c r="H4699">
        <v>2549.9498991623277</v>
      </c>
      <c r="Q4699">
        <v>4698</v>
      </c>
      <c r="R4699">
        <v>23</v>
      </c>
      <c r="S4699">
        <f>VLOOKUP($R4699,'[3]人物&amp;怪物成长分析'!$B$5:$S$104,12,FALSE)*$W4699</f>
        <v>4987.6241282006704</v>
      </c>
      <c r="T4699">
        <f>VLOOKUP($R4699,'[3]人物&amp;怪物成长分析'!$B$5:$S$104,13,FALSE)*$W4699</f>
        <v>383.45855550501682</v>
      </c>
      <c r="U4699">
        <f>VLOOKUP($R4699,'[3]人物&amp;怪物成长分析'!$B$5:$S$104,14,FALSE)*$W4699</f>
        <v>170.42602466889639</v>
      </c>
      <c r="V4699">
        <f>VLOOKUP($R4699,'[3]人物&amp;怪物成长分析'!$B$5:$S$104,17,FALSE)*$W4699</f>
        <v>4034.0255999999995</v>
      </c>
      <c r="W4699" s="1">
        <v>0.48</v>
      </c>
      <c r="X4699">
        <f t="shared" si="73"/>
        <v>2549.9498991623277</v>
      </c>
    </row>
    <row r="4700" spans="1:24" x14ac:dyDescent="0.15">
      <c r="A4700">
        <v>4699</v>
      </c>
      <c r="B4700">
        <v>44</v>
      </c>
      <c r="C4700">
        <v>51565.848690688013</v>
      </c>
      <c r="D4700">
        <v>2554.8578050226092</v>
      </c>
      <c r="E4700">
        <v>1135.4923577878264</v>
      </c>
      <c r="F4700">
        <v>7549.4432000000006</v>
      </c>
      <c r="G4700" s="1">
        <v>0.52</v>
      </c>
      <c r="H4700">
        <v>9983.7537581255474</v>
      </c>
      <c r="Q4700">
        <v>4699</v>
      </c>
      <c r="R4700">
        <v>44</v>
      </c>
      <c r="S4700">
        <f>VLOOKUP($R4700,'[3]人物&amp;怪物成长分析'!$B$5:$S$104,12,FALSE)*$W4700</f>
        <v>51565.848690688013</v>
      </c>
      <c r="T4700">
        <f>VLOOKUP($R4700,'[3]人物&amp;怪物成长分析'!$B$5:$S$104,13,FALSE)*$W4700</f>
        <v>2554.8578050226092</v>
      </c>
      <c r="U4700">
        <f>VLOOKUP($R4700,'[3]人物&amp;怪物成长分析'!$B$5:$S$104,14,FALSE)*$W4700</f>
        <v>1135.4923577878264</v>
      </c>
      <c r="V4700">
        <f>VLOOKUP($R4700,'[3]人物&amp;怪物成长分析'!$B$5:$S$104,17,FALSE)*$W4700</f>
        <v>7549.4432000000006</v>
      </c>
      <c r="W4700" s="1">
        <v>0.52</v>
      </c>
      <c r="X4700">
        <f t="shared" si="73"/>
        <v>9983.7537581255474</v>
      </c>
    </row>
    <row r="4701" spans="1:24" x14ac:dyDescent="0.15">
      <c r="A4701">
        <v>4700</v>
      </c>
      <c r="B4701">
        <v>38</v>
      </c>
      <c r="C4701">
        <v>33611.983135372175</v>
      </c>
      <c r="D4701">
        <v>1940.6230421658865</v>
      </c>
      <c r="E4701">
        <v>862.49912985150524</v>
      </c>
      <c r="F4701">
        <v>8045.9315999999999</v>
      </c>
      <c r="G4701" s="1">
        <v>0.63</v>
      </c>
      <c r="H4701">
        <v>8259.8618897187353</v>
      </c>
      <c r="Q4701">
        <v>4700</v>
      </c>
      <c r="R4701">
        <v>38</v>
      </c>
      <c r="S4701">
        <f>VLOOKUP($R4701,'[3]人物&amp;怪物成长分析'!$B$5:$S$104,12,FALSE)*$W4701</f>
        <v>33611.983135372175</v>
      </c>
      <c r="T4701">
        <f>VLOOKUP($R4701,'[3]人物&amp;怪物成长分析'!$B$5:$S$104,13,FALSE)*$W4701</f>
        <v>1940.6230421658865</v>
      </c>
      <c r="U4701">
        <f>VLOOKUP($R4701,'[3]人物&amp;怪物成长分析'!$B$5:$S$104,14,FALSE)*$W4701</f>
        <v>862.49912985150524</v>
      </c>
      <c r="V4701">
        <f>VLOOKUP($R4701,'[3]人物&amp;怪物成长分析'!$B$5:$S$104,17,FALSE)*$W4701</f>
        <v>8045.9315999999999</v>
      </c>
      <c r="W4701" s="1">
        <v>0.63</v>
      </c>
      <c r="X4701">
        <f t="shared" si="73"/>
        <v>8259.8618897187353</v>
      </c>
    </row>
    <row r="4702" spans="1:24" x14ac:dyDescent="0.15">
      <c r="A4702">
        <v>4701</v>
      </c>
      <c r="B4702">
        <v>50</v>
      </c>
      <c r="C4702">
        <v>126466.18866782615</v>
      </c>
      <c r="D4702">
        <v>5472.0947019732466</v>
      </c>
      <c r="E4702">
        <v>2432.0420897658873</v>
      </c>
      <c r="F4702">
        <v>12036.1</v>
      </c>
      <c r="G4702" s="1">
        <v>0.74</v>
      </c>
      <c r="H4702">
        <v>20466.070006142618</v>
      </c>
      <c r="Q4702">
        <v>4701</v>
      </c>
      <c r="R4702">
        <v>50</v>
      </c>
      <c r="S4702">
        <f>VLOOKUP($R4702,'[3]人物&amp;怪物成长分析'!$B$5:$S$104,12,FALSE)*$W4702</f>
        <v>126466.18866782615</v>
      </c>
      <c r="T4702">
        <f>VLOOKUP($R4702,'[3]人物&amp;怪物成长分析'!$B$5:$S$104,13,FALSE)*$W4702</f>
        <v>5472.0947019732466</v>
      </c>
      <c r="U4702">
        <f>VLOOKUP($R4702,'[3]人物&amp;怪物成长分析'!$B$5:$S$104,14,FALSE)*$W4702</f>
        <v>2432.0420897658873</v>
      </c>
      <c r="V4702">
        <f>VLOOKUP($R4702,'[3]人物&amp;怪物成长分析'!$B$5:$S$104,17,FALSE)*$W4702</f>
        <v>12036.1</v>
      </c>
      <c r="W4702" s="1">
        <v>0.74</v>
      </c>
      <c r="X4702">
        <f t="shared" si="73"/>
        <v>20466.070006142618</v>
      </c>
    </row>
    <row r="4703" spans="1:24" x14ac:dyDescent="0.15">
      <c r="A4703">
        <v>4702</v>
      </c>
      <c r="B4703">
        <v>43</v>
      </c>
      <c r="C4703">
        <v>39571.611605058708</v>
      </c>
      <c r="D4703">
        <v>2008.5650731914386</v>
      </c>
      <c r="E4703">
        <v>892.69558808508395</v>
      </c>
      <c r="F4703">
        <v>6259.8887999999997</v>
      </c>
      <c r="G4703" s="1">
        <v>0.44</v>
      </c>
      <c r="H4703">
        <v>7934.9847809746434</v>
      </c>
      <c r="Q4703">
        <v>4702</v>
      </c>
      <c r="R4703">
        <v>43</v>
      </c>
      <c r="S4703">
        <f>VLOOKUP($R4703,'[3]人物&amp;怪物成长分析'!$B$5:$S$104,12,FALSE)*$W4703</f>
        <v>39571.611605058708</v>
      </c>
      <c r="T4703">
        <f>VLOOKUP($R4703,'[3]人物&amp;怪物成长分析'!$B$5:$S$104,13,FALSE)*$W4703</f>
        <v>2008.5650731914386</v>
      </c>
      <c r="U4703">
        <f>VLOOKUP($R4703,'[3]人物&amp;怪物成长分析'!$B$5:$S$104,14,FALSE)*$W4703</f>
        <v>892.69558808508395</v>
      </c>
      <c r="V4703">
        <f>VLOOKUP($R4703,'[3]人物&amp;怪物成长分析'!$B$5:$S$104,17,FALSE)*$W4703</f>
        <v>6259.8887999999997</v>
      </c>
      <c r="W4703" s="1">
        <v>0.44</v>
      </c>
      <c r="X4703">
        <f t="shared" si="73"/>
        <v>7934.9847809746434</v>
      </c>
    </row>
    <row r="4704" spans="1:24" x14ac:dyDescent="0.15">
      <c r="A4704">
        <v>4703</v>
      </c>
      <c r="B4704">
        <v>49</v>
      </c>
      <c r="C4704">
        <v>112346.95525786265</v>
      </c>
      <c r="D4704">
        <v>4966.8863352513727</v>
      </c>
      <c r="E4704">
        <v>2207.5050378894994</v>
      </c>
      <c r="F4704">
        <v>11501.179199999999</v>
      </c>
      <c r="G4704" s="1">
        <v>0.72</v>
      </c>
      <c r="H4704">
        <v>18694.40461374645</v>
      </c>
      <c r="Q4704">
        <v>4703</v>
      </c>
      <c r="R4704">
        <v>49</v>
      </c>
      <c r="S4704">
        <f>VLOOKUP($R4704,'[3]人物&amp;怪物成长分析'!$B$5:$S$104,12,FALSE)*$W4704</f>
        <v>112346.95525786265</v>
      </c>
      <c r="T4704">
        <f>VLOOKUP($R4704,'[3]人物&amp;怪物成长分析'!$B$5:$S$104,13,FALSE)*$W4704</f>
        <v>4966.8863352513727</v>
      </c>
      <c r="U4704">
        <f>VLOOKUP($R4704,'[3]人物&amp;怪物成长分析'!$B$5:$S$104,14,FALSE)*$W4704</f>
        <v>2207.5050378894994</v>
      </c>
      <c r="V4704">
        <f>VLOOKUP($R4704,'[3]人物&amp;怪物成长分析'!$B$5:$S$104,17,FALSE)*$W4704</f>
        <v>11501.179199999999</v>
      </c>
      <c r="W4704" s="1">
        <v>0.72</v>
      </c>
      <c r="X4704">
        <f t="shared" si="73"/>
        <v>18694.40461374645</v>
      </c>
    </row>
    <row r="4705" spans="1:24" x14ac:dyDescent="0.15">
      <c r="A4705">
        <v>4704</v>
      </c>
      <c r="B4705">
        <v>37</v>
      </c>
      <c r="C4705">
        <v>14394.057544107394</v>
      </c>
      <c r="D4705">
        <v>854.23702653812722</v>
      </c>
      <c r="E4705">
        <v>379.66090068361211</v>
      </c>
      <c r="F4705">
        <v>3744.0540000000001</v>
      </c>
      <c r="G4705" s="1">
        <v>0.3</v>
      </c>
      <c r="H4705">
        <v>3699.1663067832424</v>
      </c>
      <c r="Q4705">
        <v>4704</v>
      </c>
      <c r="R4705">
        <v>37</v>
      </c>
      <c r="S4705">
        <f>VLOOKUP($R4705,'[3]人物&amp;怪物成长分析'!$B$5:$S$104,12,FALSE)*$W4705</f>
        <v>14394.057544107394</v>
      </c>
      <c r="T4705">
        <f>VLOOKUP($R4705,'[3]人物&amp;怪物成长分析'!$B$5:$S$104,13,FALSE)*$W4705</f>
        <v>854.23702653812722</v>
      </c>
      <c r="U4705">
        <f>VLOOKUP($R4705,'[3]人物&amp;怪物成长分析'!$B$5:$S$104,14,FALSE)*$W4705</f>
        <v>379.66090068361211</v>
      </c>
      <c r="V4705">
        <f>VLOOKUP($R4705,'[3]人物&amp;怪物成长分析'!$B$5:$S$104,17,FALSE)*$W4705</f>
        <v>3744.0540000000001</v>
      </c>
      <c r="W4705" s="1">
        <v>0.3</v>
      </c>
      <c r="X4705">
        <f t="shared" si="73"/>
        <v>3699.1663067832424</v>
      </c>
    </row>
    <row r="4706" spans="1:24" x14ac:dyDescent="0.15">
      <c r="A4706">
        <v>4705</v>
      </c>
      <c r="B4706">
        <v>37</v>
      </c>
      <c r="C4706">
        <v>34545.738105857745</v>
      </c>
      <c r="D4706">
        <v>2050.1688636915051</v>
      </c>
      <c r="E4706">
        <v>911.18616164066907</v>
      </c>
      <c r="F4706">
        <v>8985.7296000000006</v>
      </c>
      <c r="G4706" s="1">
        <v>0.72</v>
      </c>
      <c r="H4706">
        <v>8877.9991362797809</v>
      </c>
      <c r="Q4706">
        <v>4705</v>
      </c>
      <c r="R4706">
        <v>37</v>
      </c>
      <c r="S4706">
        <f>VLOOKUP($R4706,'[3]人物&amp;怪物成长分析'!$B$5:$S$104,12,FALSE)*$W4706</f>
        <v>34545.738105857745</v>
      </c>
      <c r="T4706">
        <f>VLOOKUP($R4706,'[3]人物&amp;怪物成长分析'!$B$5:$S$104,13,FALSE)*$W4706</f>
        <v>2050.1688636915051</v>
      </c>
      <c r="U4706">
        <f>VLOOKUP($R4706,'[3]人物&amp;怪物成长分析'!$B$5:$S$104,14,FALSE)*$W4706</f>
        <v>911.18616164066907</v>
      </c>
      <c r="V4706">
        <f>VLOOKUP($R4706,'[3]人物&amp;怪物成长分析'!$B$5:$S$104,17,FALSE)*$W4706</f>
        <v>8985.7296000000006</v>
      </c>
      <c r="W4706" s="1">
        <v>0.72</v>
      </c>
      <c r="X4706">
        <f t="shared" si="73"/>
        <v>8877.9991362797809</v>
      </c>
    </row>
    <row r="4707" spans="1:24" x14ac:dyDescent="0.15">
      <c r="A4707">
        <v>4706</v>
      </c>
      <c r="B4707">
        <v>39</v>
      </c>
      <c r="C4707">
        <v>37856.194079500427</v>
      </c>
      <c r="D4707">
        <v>2127.6627670860203</v>
      </c>
      <c r="E4707">
        <v>945.62789648267574</v>
      </c>
      <c r="F4707">
        <v>8359.9743999999992</v>
      </c>
      <c r="G4707" s="1">
        <v>0.64</v>
      </c>
      <c r="H4707">
        <v>8915.9156672984554</v>
      </c>
      <c r="Q4707">
        <v>4706</v>
      </c>
      <c r="R4707">
        <v>39</v>
      </c>
      <c r="S4707">
        <f>VLOOKUP($R4707,'[3]人物&amp;怪物成长分析'!$B$5:$S$104,12,FALSE)*$W4707</f>
        <v>37856.194079500427</v>
      </c>
      <c r="T4707">
        <f>VLOOKUP($R4707,'[3]人物&amp;怪物成长分析'!$B$5:$S$104,13,FALSE)*$W4707</f>
        <v>2127.6627670860203</v>
      </c>
      <c r="U4707">
        <f>VLOOKUP($R4707,'[3]人物&amp;怪物成长分析'!$B$5:$S$104,14,FALSE)*$W4707</f>
        <v>945.62789648267574</v>
      </c>
      <c r="V4707">
        <f>VLOOKUP($R4707,'[3]人物&amp;怪物成长分析'!$B$5:$S$104,17,FALSE)*$W4707</f>
        <v>8359.9743999999992</v>
      </c>
      <c r="W4707" s="1">
        <v>0.64</v>
      </c>
      <c r="X4707">
        <f t="shared" si="73"/>
        <v>8915.9156672984554</v>
      </c>
    </row>
    <row r="4708" spans="1:24" x14ac:dyDescent="0.15">
      <c r="A4708">
        <v>4707</v>
      </c>
      <c r="B4708">
        <v>33</v>
      </c>
      <c r="C4708">
        <v>14201.950124558538</v>
      </c>
      <c r="D4708">
        <v>890.37824112842861</v>
      </c>
      <c r="E4708">
        <v>395.72366272374609</v>
      </c>
      <c r="F4708">
        <v>4978.8727999999992</v>
      </c>
      <c r="G4708" s="1">
        <v>0.44</v>
      </c>
      <c r="H4708">
        <v>4256.3959930014198</v>
      </c>
      <c r="Q4708">
        <v>4707</v>
      </c>
      <c r="R4708">
        <v>33</v>
      </c>
      <c r="S4708">
        <f>VLOOKUP($R4708,'[3]人物&amp;怪物成长分析'!$B$5:$S$104,12,FALSE)*$W4708</f>
        <v>14201.950124558538</v>
      </c>
      <c r="T4708">
        <f>VLOOKUP($R4708,'[3]人物&amp;怪物成长分析'!$B$5:$S$104,13,FALSE)*$W4708</f>
        <v>890.37824112842861</v>
      </c>
      <c r="U4708">
        <f>VLOOKUP($R4708,'[3]人物&amp;怪物成长分析'!$B$5:$S$104,14,FALSE)*$W4708</f>
        <v>395.72366272374609</v>
      </c>
      <c r="V4708">
        <f>VLOOKUP($R4708,'[3]人物&amp;怪物成长分析'!$B$5:$S$104,17,FALSE)*$W4708</f>
        <v>4978.8727999999992</v>
      </c>
      <c r="W4708" s="1">
        <v>0.44</v>
      </c>
      <c r="X4708">
        <f t="shared" si="73"/>
        <v>4256.3959930014198</v>
      </c>
    </row>
    <row r="4709" spans="1:24" x14ac:dyDescent="0.15">
      <c r="A4709">
        <v>4708</v>
      </c>
      <c r="B4709">
        <v>42</v>
      </c>
      <c r="C4709">
        <v>43928.186430206319</v>
      </c>
      <c r="D4709">
        <v>2285.396247876924</v>
      </c>
      <c r="E4709">
        <v>1015.7316657230776</v>
      </c>
      <c r="F4709">
        <v>7525.3752000000004</v>
      </c>
      <c r="G4709" s="1">
        <v>0.54</v>
      </c>
      <c r="H4709">
        <v>9140.2595265699038</v>
      </c>
      <c r="Q4709">
        <v>4708</v>
      </c>
      <c r="R4709">
        <v>42</v>
      </c>
      <c r="S4709">
        <f>VLOOKUP($R4709,'[3]人物&amp;怪物成长分析'!$B$5:$S$104,12,FALSE)*$W4709</f>
        <v>43928.186430206319</v>
      </c>
      <c r="T4709">
        <f>VLOOKUP($R4709,'[3]人物&amp;怪物成长分析'!$B$5:$S$104,13,FALSE)*$W4709</f>
        <v>2285.396247876924</v>
      </c>
      <c r="U4709">
        <f>VLOOKUP($R4709,'[3]人物&amp;怪物成长分析'!$B$5:$S$104,14,FALSE)*$W4709</f>
        <v>1015.7316657230776</v>
      </c>
      <c r="V4709">
        <f>VLOOKUP($R4709,'[3]人物&amp;怪物成长分析'!$B$5:$S$104,17,FALSE)*$W4709</f>
        <v>7525.3752000000004</v>
      </c>
      <c r="W4709" s="1">
        <v>0.54</v>
      </c>
      <c r="X4709">
        <f t="shared" si="73"/>
        <v>9140.2595265699038</v>
      </c>
    </row>
    <row r="4710" spans="1:24" x14ac:dyDescent="0.15">
      <c r="A4710">
        <v>4709</v>
      </c>
      <c r="B4710">
        <v>42</v>
      </c>
      <c r="C4710">
        <v>50436.065901347989</v>
      </c>
      <c r="D4710">
        <v>2623.9734697846166</v>
      </c>
      <c r="E4710">
        <v>1166.2104310153852</v>
      </c>
      <c r="F4710">
        <v>8640.2456000000002</v>
      </c>
      <c r="G4710" s="1">
        <v>0.62</v>
      </c>
      <c r="H4710">
        <v>10494.372049024705</v>
      </c>
      <c r="Q4710">
        <v>4709</v>
      </c>
      <c r="R4710">
        <v>42</v>
      </c>
      <c r="S4710">
        <f>VLOOKUP($R4710,'[3]人物&amp;怪物成长分析'!$B$5:$S$104,12,FALSE)*$W4710</f>
        <v>50436.065901347989</v>
      </c>
      <c r="T4710">
        <f>VLOOKUP($R4710,'[3]人物&amp;怪物成长分析'!$B$5:$S$104,13,FALSE)*$W4710</f>
        <v>2623.9734697846166</v>
      </c>
      <c r="U4710">
        <f>VLOOKUP($R4710,'[3]人物&amp;怪物成长分析'!$B$5:$S$104,14,FALSE)*$W4710</f>
        <v>1166.2104310153852</v>
      </c>
      <c r="V4710">
        <f>VLOOKUP($R4710,'[3]人物&amp;怪物成长分析'!$B$5:$S$104,17,FALSE)*$W4710</f>
        <v>8640.2456000000002</v>
      </c>
      <c r="W4710" s="1">
        <v>0.62</v>
      </c>
      <c r="X4710">
        <f t="shared" si="73"/>
        <v>10494.372049024705</v>
      </c>
    </row>
    <row r="4711" spans="1:24" x14ac:dyDescent="0.15">
      <c r="A4711">
        <v>4710</v>
      </c>
      <c r="B4711">
        <v>30</v>
      </c>
      <c r="C4711">
        <v>13121.945488896328</v>
      </c>
      <c r="D4711">
        <v>847.3363903143819</v>
      </c>
      <c r="E4711">
        <v>376.59395125083637</v>
      </c>
      <c r="F4711">
        <v>5847.6319999999996</v>
      </c>
      <c r="G4711" s="1">
        <v>0.56000000000000005</v>
      </c>
      <c r="H4711">
        <v>4484.4036493452859</v>
      </c>
      <c r="Q4711">
        <v>4710</v>
      </c>
      <c r="R4711">
        <v>30</v>
      </c>
      <c r="S4711">
        <f>VLOOKUP($R4711,'[3]人物&amp;怪物成长分析'!$B$5:$S$104,12,FALSE)*$W4711</f>
        <v>13121.945488896328</v>
      </c>
      <c r="T4711">
        <f>VLOOKUP($R4711,'[3]人物&amp;怪物成长分析'!$B$5:$S$104,13,FALSE)*$W4711</f>
        <v>847.3363903143819</v>
      </c>
      <c r="U4711">
        <f>VLOOKUP($R4711,'[3]人物&amp;怪物成长分析'!$B$5:$S$104,14,FALSE)*$W4711</f>
        <v>376.59395125083637</v>
      </c>
      <c r="V4711">
        <f>VLOOKUP($R4711,'[3]人物&amp;怪物成长分析'!$B$5:$S$104,17,FALSE)*$W4711</f>
        <v>5847.6319999999996</v>
      </c>
      <c r="W4711" s="1">
        <v>0.56000000000000005</v>
      </c>
      <c r="X4711">
        <f t="shared" si="73"/>
        <v>4484.4036493452859</v>
      </c>
    </row>
    <row r="4712" spans="1:24" x14ac:dyDescent="0.15">
      <c r="A4712">
        <v>4711</v>
      </c>
      <c r="B4712">
        <v>38</v>
      </c>
      <c r="C4712">
        <v>33078.459593540865</v>
      </c>
      <c r="D4712">
        <v>1909.819501814047</v>
      </c>
      <c r="E4712">
        <v>848.80866747290986</v>
      </c>
      <c r="F4712">
        <v>7918.2183999999997</v>
      </c>
      <c r="G4712" s="1">
        <v>0.62</v>
      </c>
      <c r="H4712">
        <v>8128.75297083431</v>
      </c>
      <c r="Q4712">
        <v>4711</v>
      </c>
      <c r="R4712">
        <v>38</v>
      </c>
      <c r="S4712">
        <f>VLOOKUP($R4712,'[3]人物&amp;怪物成长分析'!$B$5:$S$104,12,FALSE)*$W4712</f>
        <v>33078.459593540865</v>
      </c>
      <c r="T4712">
        <f>VLOOKUP($R4712,'[3]人物&amp;怪物成长分析'!$B$5:$S$104,13,FALSE)*$W4712</f>
        <v>1909.819501814047</v>
      </c>
      <c r="U4712">
        <f>VLOOKUP($R4712,'[3]人物&amp;怪物成长分析'!$B$5:$S$104,14,FALSE)*$W4712</f>
        <v>848.80866747290986</v>
      </c>
      <c r="V4712">
        <f>VLOOKUP($R4712,'[3]人物&amp;怪物成长分析'!$B$5:$S$104,17,FALSE)*$W4712</f>
        <v>7918.2183999999997</v>
      </c>
      <c r="W4712" s="1">
        <v>0.62</v>
      </c>
      <c r="X4712">
        <f t="shared" si="73"/>
        <v>8128.75297083431</v>
      </c>
    </row>
    <row r="4713" spans="1:24" x14ac:dyDescent="0.15">
      <c r="A4713">
        <v>4712</v>
      </c>
      <c r="B4713">
        <v>32</v>
      </c>
      <c r="C4713">
        <v>11650.044403424754</v>
      </c>
      <c r="D4713">
        <v>737.36987733511728</v>
      </c>
      <c r="E4713">
        <v>327.7199454822744</v>
      </c>
      <c r="F4713">
        <v>4409.7920000000004</v>
      </c>
      <c r="G4713" s="1">
        <v>0.4</v>
      </c>
      <c r="H4713">
        <v>3636.5050547452579</v>
      </c>
      <c r="Q4713">
        <v>4712</v>
      </c>
      <c r="R4713">
        <v>32</v>
      </c>
      <c r="S4713">
        <f>VLOOKUP($R4713,'[3]人物&amp;怪物成长分析'!$B$5:$S$104,12,FALSE)*$W4713</f>
        <v>11650.044403424754</v>
      </c>
      <c r="T4713">
        <f>VLOOKUP($R4713,'[3]人物&amp;怪物成长分析'!$B$5:$S$104,13,FALSE)*$W4713</f>
        <v>737.36987733511728</v>
      </c>
      <c r="U4713">
        <f>VLOOKUP($R4713,'[3]人物&amp;怪物成长分析'!$B$5:$S$104,14,FALSE)*$W4713</f>
        <v>327.7199454822744</v>
      </c>
      <c r="V4713">
        <f>VLOOKUP($R4713,'[3]人物&amp;怪物成长分析'!$B$5:$S$104,17,FALSE)*$W4713</f>
        <v>4409.7920000000004</v>
      </c>
      <c r="W4713" s="1">
        <v>0.4</v>
      </c>
      <c r="X4713">
        <f t="shared" si="73"/>
        <v>3636.5050547452579</v>
      </c>
    </row>
    <row r="4714" spans="1:24" x14ac:dyDescent="0.15">
      <c r="A4714">
        <v>4713</v>
      </c>
      <c r="B4714">
        <v>46</v>
      </c>
      <c r="C4714">
        <v>45476.174829277341</v>
      </c>
      <c r="D4714">
        <v>2149.8913904845494</v>
      </c>
      <c r="E4714">
        <v>955.50728465979989</v>
      </c>
      <c r="F4714">
        <v>5738.1671999999999</v>
      </c>
      <c r="G4714" s="1">
        <v>0.38</v>
      </c>
      <c r="H4714">
        <v>8250.507019578532</v>
      </c>
      <c r="Q4714">
        <v>4713</v>
      </c>
      <c r="R4714">
        <v>46</v>
      </c>
      <c r="S4714">
        <f>VLOOKUP($R4714,'[3]人物&amp;怪物成长分析'!$B$5:$S$104,12,FALSE)*$W4714</f>
        <v>45476.174829277341</v>
      </c>
      <c r="T4714">
        <f>VLOOKUP($R4714,'[3]人物&amp;怪物成长分析'!$B$5:$S$104,13,FALSE)*$W4714</f>
        <v>2149.8913904845494</v>
      </c>
      <c r="U4714">
        <f>VLOOKUP($R4714,'[3]人物&amp;怪物成长分析'!$B$5:$S$104,14,FALSE)*$W4714</f>
        <v>955.50728465979989</v>
      </c>
      <c r="V4714">
        <f>VLOOKUP($R4714,'[3]人物&amp;怪物成长分析'!$B$5:$S$104,17,FALSE)*$W4714</f>
        <v>5738.1671999999999</v>
      </c>
      <c r="W4714" s="1">
        <v>0.38</v>
      </c>
      <c r="X4714">
        <f t="shared" si="73"/>
        <v>8250.507019578532</v>
      </c>
    </row>
    <row r="4715" spans="1:24" x14ac:dyDescent="0.15">
      <c r="A4715">
        <v>4714</v>
      </c>
      <c r="B4715">
        <v>36</v>
      </c>
      <c r="C4715">
        <v>23227.014497562548</v>
      </c>
      <c r="D4715">
        <v>1417.8004117597327</v>
      </c>
      <c r="E4715">
        <v>630.1335163376591</v>
      </c>
      <c r="F4715">
        <v>6582.0815999999995</v>
      </c>
      <c r="G4715" s="1">
        <v>0.54</v>
      </c>
      <c r="H4715">
        <v>6257.9067023998723</v>
      </c>
      <c r="Q4715">
        <v>4714</v>
      </c>
      <c r="R4715">
        <v>36</v>
      </c>
      <c r="S4715">
        <f>VLOOKUP($R4715,'[3]人物&amp;怪物成长分析'!$B$5:$S$104,12,FALSE)*$W4715</f>
        <v>23227.014497562548</v>
      </c>
      <c r="T4715">
        <f>VLOOKUP($R4715,'[3]人物&amp;怪物成长分析'!$B$5:$S$104,13,FALSE)*$W4715</f>
        <v>1417.8004117597327</v>
      </c>
      <c r="U4715">
        <f>VLOOKUP($R4715,'[3]人物&amp;怪物成长分析'!$B$5:$S$104,14,FALSE)*$W4715</f>
        <v>630.1335163376591</v>
      </c>
      <c r="V4715">
        <f>VLOOKUP($R4715,'[3]人物&amp;怪物成长分析'!$B$5:$S$104,17,FALSE)*$W4715</f>
        <v>6582.0815999999995</v>
      </c>
      <c r="W4715" s="1">
        <v>0.54</v>
      </c>
      <c r="X4715">
        <f t="shared" si="73"/>
        <v>6257.9067023998723</v>
      </c>
    </row>
    <row r="4716" spans="1:24" x14ac:dyDescent="0.15">
      <c r="A4716">
        <v>4715</v>
      </c>
      <c r="B4716">
        <v>47</v>
      </c>
      <c r="C4716">
        <v>77299.591286929804</v>
      </c>
      <c r="D4716">
        <v>3572.0736192872914</v>
      </c>
      <c r="E4716">
        <v>1587.5882752387965</v>
      </c>
      <c r="F4716">
        <v>9081.0321999999996</v>
      </c>
      <c r="G4716" s="1">
        <v>0.59</v>
      </c>
      <c r="H4716">
        <v>13607.035792803938</v>
      </c>
      <c r="Q4716">
        <v>4715</v>
      </c>
      <c r="R4716">
        <v>47</v>
      </c>
      <c r="S4716">
        <f>VLOOKUP($R4716,'[3]人物&amp;怪物成长分析'!$B$5:$S$104,12,FALSE)*$W4716</f>
        <v>77299.591286929804</v>
      </c>
      <c r="T4716">
        <f>VLOOKUP($R4716,'[3]人物&amp;怪物成长分析'!$B$5:$S$104,13,FALSE)*$W4716</f>
        <v>3572.0736192872914</v>
      </c>
      <c r="U4716">
        <f>VLOOKUP($R4716,'[3]人物&amp;怪物成长分析'!$B$5:$S$104,14,FALSE)*$W4716</f>
        <v>1587.5882752387965</v>
      </c>
      <c r="V4716">
        <f>VLOOKUP($R4716,'[3]人物&amp;怪物成长分析'!$B$5:$S$104,17,FALSE)*$W4716</f>
        <v>9081.0321999999996</v>
      </c>
      <c r="W4716" s="1">
        <v>0.59</v>
      </c>
      <c r="X4716">
        <f t="shared" si="73"/>
        <v>13607.035792803938</v>
      </c>
    </row>
    <row r="4717" spans="1:24" x14ac:dyDescent="0.15">
      <c r="A4717">
        <v>4716</v>
      </c>
      <c r="B4717">
        <v>26</v>
      </c>
      <c r="C4717">
        <v>5663.1652872080276</v>
      </c>
      <c r="D4717">
        <v>402.51520303946501</v>
      </c>
      <c r="E4717">
        <v>178.89564579531776</v>
      </c>
      <c r="F4717">
        <v>3525.5031999999997</v>
      </c>
      <c r="G4717" s="1">
        <v>0.38</v>
      </c>
      <c r="H4717">
        <v>2407.9302579877244</v>
      </c>
      <c r="Q4717">
        <v>4716</v>
      </c>
      <c r="R4717">
        <v>26</v>
      </c>
      <c r="S4717">
        <f>VLOOKUP($R4717,'[3]人物&amp;怪物成长分析'!$B$5:$S$104,12,FALSE)*$W4717</f>
        <v>5663.1652872080276</v>
      </c>
      <c r="T4717">
        <f>VLOOKUP($R4717,'[3]人物&amp;怪物成长分析'!$B$5:$S$104,13,FALSE)*$W4717</f>
        <v>402.51520303946501</v>
      </c>
      <c r="U4717">
        <f>VLOOKUP($R4717,'[3]人物&amp;怪物成长分析'!$B$5:$S$104,14,FALSE)*$W4717</f>
        <v>178.89564579531776</v>
      </c>
      <c r="V4717">
        <f>VLOOKUP($R4717,'[3]人物&amp;怪物成长分析'!$B$5:$S$104,17,FALSE)*$W4717</f>
        <v>3525.5031999999997</v>
      </c>
      <c r="W4717" s="1">
        <v>0.38</v>
      </c>
      <c r="X4717">
        <f t="shared" si="73"/>
        <v>2407.9302579877244</v>
      </c>
    </row>
    <row r="4718" spans="1:24" x14ac:dyDescent="0.15">
      <c r="A4718">
        <v>4717</v>
      </c>
      <c r="B4718">
        <v>37</v>
      </c>
      <c r="C4718">
        <v>33106.332351447003</v>
      </c>
      <c r="D4718">
        <v>1964.7451610376925</v>
      </c>
      <c r="E4718">
        <v>873.2200715723078</v>
      </c>
      <c r="F4718">
        <v>8611.3241999999991</v>
      </c>
      <c r="G4718" s="1">
        <v>0.69</v>
      </c>
      <c r="H4718">
        <v>8508.0825056014564</v>
      </c>
      <c r="Q4718">
        <v>4717</v>
      </c>
      <c r="R4718">
        <v>37</v>
      </c>
      <c r="S4718">
        <f>VLOOKUP($R4718,'[3]人物&amp;怪物成长分析'!$B$5:$S$104,12,FALSE)*$W4718</f>
        <v>33106.332351447003</v>
      </c>
      <c r="T4718">
        <f>VLOOKUP($R4718,'[3]人物&amp;怪物成长分析'!$B$5:$S$104,13,FALSE)*$W4718</f>
        <v>1964.7451610376925</v>
      </c>
      <c r="U4718">
        <f>VLOOKUP($R4718,'[3]人物&amp;怪物成长分析'!$B$5:$S$104,14,FALSE)*$W4718</f>
        <v>873.2200715723078</v>
      </c>
      <c r="V4718">
        <f>VLOOKUP($R4718,'[3]人物&amp;怪物成长分析'!$B$5:$S$104,17,FALSE)*$W4718</f>
        <v>8611.3241999999991</v>
      </c>
      <c r="W4718" s="1">
        <v>0.69</v>
      </c>
      <c r="X4718">
        <f t="shared" si="73"/>
        <v>8508.0825056014564</v>
      </c>
    </row>
    <row r="4719" spans="1:24" x14ac:dyDescent="0.15">
      <c r="A4719">
        <v>4718</v>
      </c>
      <c r="B4719">
        <v>50</v>
      </c>
      <c r="C4719">
        <v>133302.19886608701</v>
      </c>
      <c r="D4719">
        <v>5767.8836047826107</v>
      </c>
      <c r="E4719">
        <v>2563.503824347827</v>
      </c>
      <c r="F4719">
        <v>12686.7</v>
      </c>
      <c r="G4719" s="1">
        <v>0.78</v>
      </c>
      <c r="H4719">
        <v>21572.344060528707</v>
      </c>
      <c r="Q4719">
        <v>4718</v>
      </c>
      <c r="R4719">
        <v>50</v>
      </c>
      <c r="S4719">
        <f>VLOOKUP($R4719,'[3]人物&amp;怪物成长分析'!$B$5:$S$104,12,FALSE)*$W4719</f>
        <v>133302.19886608701</v>
      </c>
      <c r="T4719">
        <f>VLOOKUP($R4719,'[3]人物&amp;怪物成长分析'!$B$5:$S$104,13,FALSE)*$W4719</f>
        <v>5767.8836047826107</v>
      </c>
      <c r="U4719">
        <f>VLOOKUP($R4719,'[3]人物&amp;怪物成长分析'!$B$5:$S$104,14,FALSE)*$W4719</f>
        <v>2563.503824347827</v>
      </c>
      <c r="V4719">
        <f>VLOOKUP($R4719,'[3]人物&amp;怪物成长分析'!$B$5:$S$104,17,FALSE)*$W4719</f>
        <v>12686.7</v>
      </c>
      <c r="W4719" s="1">
        <v>0.78</v>
      </c>
      <c r="X4719">
        <f t="shared" si="73"/>
        <v>21572.344060528707</v>
      </c>
    </row>
    <row r="4720" spans="1:24" x14ac:dyDescent="0.15">
      <c r="A4720">
        <v>4719</v>
      </c>
      <c r="B4720">
        <v>20</v>
      </c>
      <c r="C4720">
        <v>2176.6226086956526</v>
      </c>
      <c r="D4720">
        <v>182.22886956521742</v>
      </c>
      <c r="E4720">
        <v>80.990608695652199</v>
      </c>
      <c r="F4720">
        <v>2259.2399999999998</v>
      </c>
      <c r="G4720" s="1">
        <v>0.3</v>
      </c>
      <c r="H4720">
        <v>1342.1111791304347</v>
      </c>
      <c r="Q4720">
        <v>4719</v>
      </c>
      <c r="R4720">
        <v>20</v>
      </c>
      <c r="S4720">
        <f>VLOOKUP($R4720,'[3]人物&amp;怪物成长分析'!$B$5:$S$104,12,FALSE)*$W4720</f>
        <v>2176.6226086956526</v>
      </c>
      <c r="T4720">
        <f>VLOOKUP($R4720,'[3]人物&amp;怪物成长分析'!$B$5:$S$104,13,FALSE)*$W4720</f>
        <v>182.22886956521742</v>
      </c>
      <c r="U4720">
        <f>VLOOKUP($R4720,'[3]人物&amp;怪物成长分析'!$B$5:$S$104,14,FALSE)*$W4720</f>
        <v>80.990608695652199</v>
      </c>
      <c r="V4720">
        <f>VLOOKUP($R4720,'[3]人物&amp;怪物成长分析'!$B$5:$S$104,17,FALSE)*$W4720</f>
        <v>2259.2399999999998</v>
      </c>
      <c r="W4720" s="1">
        <v>0.3</v>
      </c>
      <c r="X4720">
        <f t="shared" si="73"/>
        <v>1342.1111791304347</v>
      </c>
    </row>
    <row r="4721" spans="1:24" x14ac:dyDescent="0.15">
      <c r="A4721">
        <v>4720</v>
      </c>
      <c r="B4721">
        <v>23</v>
      </c>
      <c r="C4721">
        <v>4052.4446041630449</v>
      </c>
      <c r="D4721">
        <v>311.56007634782623</v>
      </c>
      <c r="E4721">
        <v>138.47114504347832</v>
      </c>
      <c r="F4721">
        <v>3277.6457999999998</v>
      </c>
      <c r="G4721" s="1">
        <v>0.39</v>
      </c>
      <c r="H4721">
        <v>2071.8342930693916</v>
      </c>
      <c r="Q4721">
        <v>4720</v>
      </c>
      <c r="R4721">
        <v>23</v>
      </c>
      <c r="S4721">
        <f>VLOOKUP($R4721,'[3]人物&amp;怪物成长分析'!$B$5:$S$104,12,FALSE)*$W4721</f>
        <v>4052.4446041630449</v>
      </c>
      <c r="T4721">
        <f>VLOOKUP($R4721,'[3]人物&amp;怪物成长分析'!$B$5:$S$104,13,FALSE)*$W4721</f>
        <v>311.56007634782623</v>
      </c>
      <c r="U4721">
        <f>VLOOKUP($R4721,'[3]人物&amp;怪物成长分析'!$B$5:$S$104,14,FALSE)*$W4721</f>
        <v>138.47114504347832</v>
      </c>
      <c r="V4721">
        <f>VLOOKUP($R4721,'[3]人物&amp;怪物成长分析'!$B$5:$S$104,17,FALSE)*$W4721</f>
        <v>3277.6457999999998</v>
      </c>
      <c r="W4721" s="1">
        <v>0.39</v>
      </c>
      <c r="X4721">
        <f t="shared" si="73"/>
        <v>2071.8342930693916</v>
      </c>
    </row>
    <row r="4722" spans="1:24" x14ac:dyDescent="0.15">
      <c r="A4722">
        <v>4721</v>
      </c>
      <c r="B4722">
        <v>39</v>
      </c>
      <c r="C4722">
        <v>39039.200144484814</v>
      </c>
      <c r="D4722">
        <v>2194.1522285574588</v>
      </c>
      <c r="E4722">
        <v>975.17876824775942</v>
      </c>
      <c r="F4722">
        <v>8621.2235999999994</v>
      </c>
      <c r="G4722" s="1">
        <v>0.66</v>
      </c>
      <c r="H4722">
        <v>9194.5380319015312</v>
      </c>
      <c r="Q4722">
        <v>4721</v>
      </c>
      <c r="R4722">
        <v>39</v>
      </c>
      <c r="S4722">
        <f>VLOOKUP($R4722,'[3]人物&amp;怪物成长分析'!$B$5:$S$104,12,FALSE)*$W4722</f>
        <v>39039.200144484814</v>
      </c>
      <c r="T4722">
        <f>VLOOKUP($R4722,'[3]人物&amp;怪物成长分析'!$B$5:$S$104,13,FALSE)*$W4722</f>
        <v>2194.1522285574588</v>
      </c>
      <c r="U4722">
        <f>VLOOKUP($R4722,'[3]人物&amp;怪物成长分析'!$B$5:$S$104,14,FALSE)*$W4722</f>
        <v>975.17876824775942</v>
      </c>
      <c r="V4722">
        <f>VLOOKUP($R4722,'[3]人物&amp;怪物成长分析'!$B$5:$S$104,17,FALSE)*$W4722</f>
        <v>8621.2235999999994</v>
      </c>
      <c r="W4722" s="1">
        <v>0.66</v>
      </c>
      <c r="X4722">
        <f t="shared" si="73"/>
        <v>9194.5380319015312</v>
      </c>
    </row>
    <row r="4723" spans="1:24" x14ac:dyDescent="0.15">
      <c r="A4723">
        <v>4722</v>
      </c>
      <c r="B4723">
        <v>19</v>
      </c>
      <c r="C4723">
        <v>3590.440894173913</v>
      </c>
      <c r="D4723">
        <v>309.7804006956523</v>
      </c>
      <c r="E4723">
        <v>137.68017808695657</v>
      </c>
      <c r="F4723">
        <v>4054.2096000000001</v>
      </c>
      <c r="G4723" s="1">
        <v>0.56000000000000005</v>
      </c>
      <c r="H4723">
        <v>2363.4113742594786</v>
      </c>
      <c r="Q4723">
        <v>4722</v>
      </c>
      <c r="R4723">
        <v>19</v>
      </c>
      <c r="S4723">
        <f>VLOOKUP($R4723,'[3]人物&amp;怪物成长分析'!$B$5:$S$104,12,FALSE)*$W4723</f>
        <v>3590.440894173913</v>
      </c>
      <c r="T4723">
        <f>VLOOKUP($R4723,'[3]人物&amp;怪物成长分析'!$B$5:$S$104,13,FALSE)*$W4723</f>
        <v>309.7804006956523</v>
      </c>
      <c r="U4723">
        <f>VLOOKUP($R4723,'[3]人物&amp;怪物成长分析'!$B$5:$S$104,14,FALSE)*$W4723</f>
        <v>137.68017808695657</v>
      </c>
      <c r="V4723">
        <f>VLOOKUP($R4723,'[3]人物&amp;怪物成长分析'!$B$5:$S$104,17,FALSE)*$W4723</f>
        <v>4054.2096000000001</v>
      </c>
      <c r="W4723" s="1">
        <v>0.56000000000000005</v>
      </c>
      <c r="X4723">
        <f t="shared" si="73"/>
        <v>2363.4113742594786</v>
      </c>
    </row>
    <row r="4724" spans="1:24" x14ac:dyDescent="0.15">
      <c r="A4724">
        <v>4723</v>
      </c>
      <c r="B4724">
        <v>43</v>
      </c>
      <c r="C4724">
        <v>62954.836644411575</v>
      </c>
      <c r="D4724">
        <v>3195.4444346227428</v>
      </c>
      <c r="E4724">
        <v>1420.1975264989971</v>
      </c>
      <c r="F4724">
        <v>9958.9139999999989</v>
      </c>
      <c r="G4724" s="1">
        <v>0.7</v>
      </c>
      <c r="H4724">
        <v>12623.839424277841</v>
      </c>
      <c r="Q4724">
        <v>4723</v>
      </c>
      <c r="R4724">
        <v>43</v>
      </c>
      <c r="S4724">
        <f>VLOOKUP($R4724,'[3]人物&amp;怪物成长分析'!$B$5:$S$104,12,FALSE)*$W4724</f>
        <v>62954.836644411575</v>
      </c>
      <c r="T4724">
        <f>VLOOKUP($R4724,'[3]人物&amp;怪物成长分析'!$B$5:$S$104,13,FALSE)*$W4724</f>
        <v>3195.4444346227428</v>
      </c>
      <c r="U4724">
        <f>VLOOKUP($R4724,'[3]人物&amp;怪物成长分析'!$B$5:$S$104,14,FALSE)*$W4724</f>
        <v>1420.1975264989971</v>
      </c>
      <c r="V4724">
        <f>VLOOKUP($R4724,'[3]人物&amp;怪物成长分析'!$B$5:$S$104,17,FALSE)*$W4724</f>
        <v>9958.9139999999989</v>
      </c>
      <c r="W4724" s="1">
        <v>0.7</v>
      </c>
      <c r="X4724">
        <f t="shared" si="73"/>
        <v>12623.839424277841</v>
      </c>
    </row>
    <row r="4725" spans="1:24" x14ac:dyDescent="0.15">
      <c r="A4725">
        <v>4724</v>
      </c>
      <c r="B4725">
        <v>42</v>
      </c>
      <c r="C4725">
        <v>27658.487752352125</v>
      </c>
      <c r="D4725">
        <v>1438.9531931076929</v>
      </c>
      <c r="E4725">
        <v>639.53475249230814</v>
      </c>
      <c r="F4725">
        <v>4738.1992</v>
      </c>
      <c r="G4725" s="1">
        <v>0.34</v>
      </c>
      <c r="H4725">
        <v>5754.9782204329031</v>
      </c>
      <c r="Q4725">
        <v>4724</v>
      </c>
      <c r="R4725">
        <v>42</v>
      </c>
      <c r="S4725">
        <f>VLOOKUP($R4725,'[3]人物&amp;怪物成长分析'!$B$5:$S$104,12,FALSE)*$W4725</f>
        <v>27658.487752352125</v>
      </c>
      <c r="T4725">
        <f>VLOOKUP($R4725,'[3]人物&amp;怪物成长分析'!$B$5:$S$104,13,FALSE)*$W4725</f>
        <v>1438.9531931076929</v>
      </c>
      <c r="U4725">
        <f>VLOOKUP($R4725,'[3]人物&amp;怪物成长分析'!$B$5:$S$104,14,FALSE)*$W4725</f>
        <v>639.53475249230814</v>
      </c>
      <c r="V4725">
        <f>VLOOKUP($R4725,'[3]人物&amp;怪物成长分析'!$B$5:$S$104,17,FALSE)*$W4725</f>
        <v>4738.1992</v>
      </c>
      <c r="W4725" s="1">
        <v>0.34</v>
      </c>
      <c r="X4725">
        <f t="shared" si="73"/>
        <v>5754.9782204329031</v>
      </c>
    </row>
    <row r="4726" spans="1:24" x14ac:dyDescent="0.15">
      <c r="A4726">
        <v>4725</v>
      </c>
      <c r="B4726">
        <v>43</v>
      </c>
      <c r="C4726">
        <v>27879.999085382271</v>
      </c>
      <c r="D4726">
        <v>1415.1253924757862</v>
      </c>
      <c r="E4726">
        <v>628.94461887812736</v>
      </c>
      <c r="F4726">
        <v>4410.3761999999997</v>
      </c>
      <c r="G4726" s="1">
        <v>0.31</v>
      </c>
      <c r="H4726">
        <v>5590.5574593230449</v>
      </c>
      <c r="Q4726">
        <v>4725</v>
      </c>
      <c r="R4726">
        <v>43</v>
      </c>
      <c r="S4726">
        <f>VLOOKUP($R4726,'[3]人物&amp;怪物成长分析'!$B$5:$S$104,12,FALSE)*$W4726</f>
        <v>27879.999085382271</v>
      </c>
      <c r="T4726">
        <f>VLOOKUP($R4726,'[3]人物&amp;怪物成长分析'!$B$5:$S$104,13,FALSE)*$W4726</f>
        <v>1415.1253924757862</v>
      </c>
      <c r="U4726">
        <f>VLOOKUP($R4726,'[3]人物&amp;怪物成长分析'!$B$5:$S$104,14,FALSE)*$W4726</f>
        <v>628.94461887812736</v>
      </c>
      <c r="V4726">
        <f>VLOOKUP($R4726,'[3]人物&amp;怪物成长分析'!$B$5:$S$104,17,FALSE)*$W4726</f>
        <v>4410.3761999999997</v>
      </c>
      <c r="W4726" s="1">
        <v>0.31</v>
      </c>
      <c r="X4726">
        <f t="shared" si="73"/>
        <v>5590.5574593230449</v>
      </c>
    </row>
    <row r="4727" spans="1:24" x14ac:dyDescent="0.15">
      <c r="A4727">
        <v>4726</v>
      </c>
      <c r="B4727">
        <v>24</v>
      </c>
      <c r="C4727">
        <v>8329.1442702608711</v>
      </c>
      <c r="D4727">
        <v>623.38709715050175</v>
      </c>
      <c r="E4727">
        <v>277.06093206688962</v>
      </c>
      <c r="F4727">
        <v>6173.7056000000002</v>
      </c>
      <c r="G4727" s="1">
        <v>0.71</v>
      </c>
      <c r="H4727">
        <v>3999.2084448333912</v>
      </c>
      <c r="Q4727">
        <v>4726</v>
      </c>
      <c r="R4727">
        <v>24</v>
      </c>
      <c r="S4727">
        <f>VLOOKUP($R4727,'[3]人物&amp;怪物成长分析'!$B$5:$S$104,12,FALSE)*$W4727</f>
        <v>8329.1442702608711</v>
      </c>
      <c r="T4727">
        <f>VLOOKUP($R4727,'[3]人物&amp;怪物成长分析'!$B$5:$S$104,13,FALSE)*$W4727</f>
        <v>623.38709715050175</v>
      </c>
      <c r="U4727">
        <f>VLOOKUP($R4727,'[3]人物&amp;怪物成长分析'!$B$5:$S$104,14,FALSE)*$W4727</f>
        <v>277.06093206688962</v>
      </c>
      <c r="V4727">
        <f>VLOOKUP($R4727,'[3]人物&amp;怪物成长分析'!$B$5:$S$104,17,FALSE)*$W4727</f>
        <v>6173.7056000000002</v>
      </c>
      <c r="W4727" s="1">
        <v>0.71</v>
      </c>
      <c r="X4727">
        <f t="shared" si="73"/>
        <v>3999.2084448333912</v>
      </c>
    </row>
    <row r="4728" spans="1:24" x14ac:dyDescent="0.15">
      <c r="A4728">
        <v>4727</v>
      </c>
      <c r="B4728">
        <v>43</v>
      </c>
      <c r="C4728">
        <v>51263.224124735141</v>
      </c>
      <c r="D4728">
        <v>2602.0047539070906</v>
      </c>
      <c r="E4728">
        <v>1156.4465572920406</v>
      </c>
      <c r="F4728">
        <v>8109.4013999999988</v>
      </c>
      <c r="G4728" s="1">
        <v>0.56999999999999995</v>
      </c>
      <c r="H4728">
        <v>10279.412102626246</v>
      </c>
      <c r="Q4728">
        <v>4727</v>
      </c>
      <c r="R4728">
        <v>43</v>
      </c>
      <c r="S4728">
        <f>VLOOKUP($R4728,'[3]人物&amp;怪物成长分析'!$B$5:$S$104,12,FALSE)*$W4728</f>
        <v>51263.224124735141</v>
      </c>
      <c r="T4728">
        <f>VLOOKUP($R4728,'[3]人物&amp;怪物成长分析'!$B$5:$S$104,13,FALSE)*$W4728</f>
        <v>2602.0047539070906</v>
      </c>
      <c r="U4728">
        <f>VLOOKUP($R4728,'[3]人物&amp;怪物成长分析'!$B$5:$S$104,14,FALSE)*$W4728</f>
        <v>1156.4465572920406</v>
      </c>
      <c r="V4728">
        <f>VLOOKUP($R4728,'[3]人物&amp;怪物成长分析'!$B$5:$S$104,17,FALSE)*$W4728</f>
        <v>8109.4013999999988</v>
      </c>
      <c r="W4728" s="1">
        <v>0.56999999999999995</v>
      </c>
      <c r="X4728">
        <f t="shared" si="73"/>
        <v>10279.412102626246</v>
      </c>
    </row>
    <row r="4729" spans="1:24" x14ac:dyDescent="0.15">
      <c r="A4729">
        <v>4728</v>
      </c>
      <c r="B4729">
        <v>45</v>
      </c>
      <c r="C4729">
        <v>32720.294704951513</v>
      </c>
      <c r="D4729">
        <v>1583.1952674080271</v>
      </c>
      <c r="E4729">
        <v>703.64234107023435</v>
      </c>
      <c r="F4729">
        <v>4442.79</v>
      </c>
      <c r="G4729" s="1">
        <v>0.3</v>
      </c>
      <c r="H4729">
        <v>6127.4375960115858</v>
      </c>
      <c r="Q4729">
        <v>4728</v>
      </c>
      <c r="R4729">
        <v>45</v>
      </c>
      <c r="S4729">
        <f>VLOOKUP($R4729,'[3]人物&amp;怪物成长分析'!$B$5:$S$104,12,FALSE)*$W4729</f>
        <v>32720.294704951513</v>
      </c>
      <c r="T4729">
        <f>VLOOKUP($R4729,'[3]人物&amp;怪物成长分析'!$B$5:$S$104,13,FALSE)*$W4729</f>
        <v>1583.1952674080271</v>
      </c>
      <c r="U4729">
        <f>VLOOKUP($R4729,'[3]人物&amp;怪物成长分析'!$B$5:$S$104,14,FALSE)*$W4729</f>
        <v>703.64234107023435</v>
      </c>
      <c r="V4729">
        <f>VLOOKUP($R4729,'[3]人物&amp;怪物成长分析'!$B$5:$S$104,17,FALSE)*$W4729</f>
        <v>4442.79</v>
      </c>
      <c r="W4729" s="1">
        <v>0.3</v>
      </c>
      <c r="X4729">
        <f t="shared" si="73"/>
        <v>6127.4375960115858</v>
      </c>
    </row>
    <row r="4730" spans="1:24" x14ac:dyDescent="0.15">
      <c r="A4730">
        <v>4729</v>
      </c>
      <c r="B4730">
        <v>22</v>
      </c>
      <c r="C4730">
        <v>5397.0352403478255</v>
      </c>
      <c r="D4730">
        <v>426.54943721739136</v>
      </c>
      <c r="E4730">
        <v>189.57752765217396</v>
      </c>
      <c r="F4730">
        <v>4786.7172</v>
      </c>
      <c r="G4730" s="1">
        <v>0.59</v>
      </c>
      <c r="H4730">
        <v>2951.3906669801736</v>
      </c>
      <c r="Q4730">
        <v>4729</v>
      </c>
      <c r="R4730">
        <v>22</v>
      </c>
      <c r="S4730">
        <f>VLOOKUP($R4730,'[3]人物&amp;怪物成长分析'!$B$5:$S$104,12,FALSE)*$W4730</f>
        <v>5397.0352403478255</v>
      </c>
      <c r="T4730">
        <f>VLOOKUP($R4730,'[3]人物&amp;怪物成长分析'!$B$5:$S$104,13,FALSE)*$W4730</f>
        <v>426.54943721739136</v>
      </c>
      <c r="U4730">
        <f>VLOOKUP($R4730,'[3]人物&amp;怪物成长分析'!$B$5:$S$104,14,FALSE)*$W4730</f>
        <v>189.57752765217396</v>
      </c>
      <c r="V4730">
        <f>VLOOKUP($R4730,'[3]人物&amp;怪物成长分析'!$B$5:$S$104,17,FALSE)*$W4730</f>
        <v>4786.7172</v>
      </c>
      <c r="W4730" s="1">
        <v>0.59</v>
      </c>
      <c r="X4730">
        <f t="shared" si="73"/>
        <v>2951.3906669801736</v>
      </c>
    </row>
    <row r="4731" spans="1:24" x14ac:dyDescent="0.15">
      <c r="A4731">
        <v>4730</v>
      </c>
      <c r="B4731">
        <v>27</v>
      </c>
      <c r="C4731">
        <v>8716.0004075565248</v>
      </c>
      <c r="D4731">
        <v>604.28698059130454</v>
      </c>
      <c r="E4731">
        <v>268.57199137391314</v>
      </c>
      <c r="F4731">
        <v>4975.7655999999997</v>
      </c>
      <c r="G4731" s="1">
        <v>0.52</v>
      </c>
      <c r="H4731">
        <v>3495.9111507209741</v>
      </c>
      <c r="Q4731">
        <v>4730</v>
      </c>
      <c r="R4731">
        <v>27</v>
      </c>
      <c r="S4731">
        <f>VLOOKUP($R4731,'[3]人物&amp;怪物成长分析'!$B$5:$S$104,12,FALSE)*$W4731</f>
        <v>8716.0004075565248</v>
      </c>
      <c r="T4731">
        <f>VLOOKUP($R4731,'[3]人物&amp;怪物成长分析'!$B$5:$S$104,13,FALSE)*$W4731</f>
        <v>604.28698059130454</v>
      </c>
      <c r="U4731">
        <f>VLOOKUP($R4731,'[3]人物&amp;怪物成长分析'!$B$5:$S$104,14,FALSE)*$W4731</f>
        <v>268.57199137391314</v>
      </c>
      <c r="V4731">
        <f>VLOOKUP($R4731,'[3]人物&amp;怪物成长分析'!$B$5:$S$104,17,FALSE)*$W4731</f>
        <v>4975.7655999999997</v>
      </c>
      <c r="W4731" s="1">
        <v>0.52</v>
      </c>
      <c r="X4731">
        <f t="shared" si="73"/>
        <v>3495.9111507209741</v>
      </c>
    </row>
    <row r="4732" spans="1:24" x14ac:dyDescent="0.15">
      <c r="A4732">
        <v>4731</v>
      </c>
      <c r="B4732">
        <v>34</v>
      </c>
      <c r="C4732">
        <v>13186.148884654516</v>
      </c>
      <c r="D4732">
        <v>819.12313531625443</v>
      </c>
      <c r="E4732">
        <v>364.05472680722414</v>
      </c>
      <c r="F4732">
        <v>4294.5011999999997</v>
      </c>
      <c r="G4732" s="1">
        <v>0.37</v>
      </c>
      <c r="H4732">
        <v>3804.9050706115909</v>
      </c>
      <c r="Q4732">
        <v>4731</v>
      </c>
      <c r="R4732">
        <v>34</v>
      </c>
      <c r="S4732">
        <f>VLOOKUP($R4732,'[3]人物&amp;怪物成长分析'!$B$5:$S$104,12,FALSE)*$W4732</f>
        <v>13186.148884654516</v>
      </c>
      <c r="T4732">
        <f>VLOOKUP($R4732,'[3]人物&amp;怪物成长分析'!$B$5:$S$104,13,FALSE)*$W4732</f>
        <v>819.12313531625443</v>
      </c>
      <c r="U4732">
        <f>VLOOKUP($R4732,'[3]人物&amp;怪物成长分析'!$B$5:$S$104,14,FALSE)*$W4732</f>
        <v>364.05472680722414</v>
      </c>
      <c r="V4732">
        <f>VLOOKUP($R4732,'[3]人物&amp;怪物成长分析'!$B$5:$S$104,17,FALSE)*$W4732</f>
        <v>4294.5011999999997</v>
      </c>
      <c r="W4732" s="1">
        <v>0.37</v>
      </c>
      <c r="X4732">
        <f t="shared" si="73"/>
        <v>3804.9050706115909</v>
      </c>
    </row>
    <row r="4733" spans="1:24" x14ac:dyDescent="0.15">
      <c r="A4733">
        <v>4732</v>
      </c>
      <c r="B4733">
        <v>20</v>
      </c>
      <c r="C4733">
        <v>5223.8942608695661</v>
      </c>
      <c r="D4733">
        <v>437.34928695652184</v>
      </c>
      <c r="E4733">
        <v>194.37746086956528</v>
      </c>
      <c r="F4733">
        <v>5422.1759999999995</v>
      </c>
      <c r="G4733" s="1">
        <v>0.72</v>
      </c>
      <c r="H4733">
        <v>3221.0668299130434</v>
      </c>
      <c r="Q4733">
        <v>4732</v>
      </c>
      <c r="R4733">
        <v>20</v>
      </c>
      <c r="S4733">
        <f>VLOOKUP($R4733,'[3]人物&amp;怪物成长分析'!$B$5:$S$104,12,FALSE)*$W4733</f>
        <v>5223.8942608695661</v>
      </c>
      <c r="T4733">
        <f>VLOOKUP($R4733,'[3]人物&amp;怪物成长分析'!$B$5:$S$104,13,FALSE)*$W4733</f>
        <v>437.34928695652184</v>
      </c>
      <c r="U4733">
        <f>VLOOKUP($R4733,'[3]人物&amp;怪物成长分析'!$B$5:$S$104,14,FALSE)*$W4733</f>
        <v>194.37746086956528</v>
      </c>
      <c r="V4733">
        <f>VLOOKUP($R4733,'[3]人物&amp;怪物成长分析'!$B$5:$S$104,17,FALSE)*$W4733</f>
        <v>5422.1759999999995</v>
      </c>
      <c r="W4733" s="1">
        <v>0.72</v>
      </c>
      <c r="X4733">
        <f t="shared" si="73"/>
        <v>3221.0668299130434</v>
      </c>
    </row>
    <row r="4734" spans="1:24" x14ac:dyDescent="0.15">
      <c r="A4734">
        <v>4733</v>
      </c>
      <c r="B4734">
        <v>29</v>
      </c>
      <c r="C4734">
        <v>16701.736003304355</v>
      </c>
      <c r="D4734">
        <v>1103.7402406956528</v>
      </c>
      <c r="E4734">
        <v>490.55121808695685</v>
      </c>
      <c r="F4734">
        <v>8120.848</v>
      </c>
      <c r="G4734" s="1">
        <v>0.8</v>
      </c>
      <c r="H4734">
        <v>6028.1390626977409</v>
      </c>
      <c r="Q4734">
        <v>4733</v>
      </c>
      <c r="R4734">
        <v>29</v>
      </c>
      <c r="S4734">
        <f>VLOOKUP($R4734,'[3]人物&amp;怪物成长分析'!$B$5:$S$104,12,FALSE)*$W4734</f>
        <v>16701.736003304355</v>
      </c>
      <c r="T4734">
        <f>VLOOKUP($R4734,'[3]人物&amp;怪物成长分析'!$B$5:$S$104,13,FALSE)*$W4734</f>
        <v>1103.7402406956528</v>
      </c>
      <c r="U4734">
        <f>VLOOKUP($R4734,'[3]人物&amp;怪物成长分析'!$B$5:$S$104,14,FALSE)*$W4734</f>
        <v>490.55121808695685</v>
      </c>
      <c r="V4734">
        <f>VLOOKUP($R4734,'[3]人物&amp;怪物成长分析'!$B$5:$S$104,17,FALSE)*$W4734</f>
        <v>8120.848</v>
      </c>
      <c r="W4734" s="1">
        <v>0.8</v>
      </c>
      <c r="X4734">
        <f t="shared" si="73"/>
        <v>6028.1390626977409</v>
      </c>
    </row>
    <row r="4735" spans="1:24" x14ac:dyDescent="0.15">
      <c r="A4735">
        <v>4734</v>
      </c>
      <c r="B4735">
        <v>45</v>
      </c>
      <c r="C4735">
        <v>59987.206959077783</v>
      </c>
      <c r="D4735">
        <v>2902.5246569147166</v>
      </c>
      <c r="E4735">
        <v>1290.0109586287631</v>
      </c>
      <c r="F4735">
        <v>8145.1150000000007</v>
      </c>
      <c r="G4735" s="1">
        <v>0.55000000000000004</v>
      </c>
      <c r="H4735">
        <v>11233.63559268791</v>
      </c>
      <c r="Q4735">
        <v>4734</v>
      </c>
      <c r="R4735">
        <v>45</v>
      </c>
      <c r="S4735">
        <f>VLOOKUP($R4735,'[3]人物&amp;怪物成长分析'!$B$5:$S$104,12,FALSE)*$W4735</f>
        <v>59987.206959077783</v>
      </c>
      <c r="T4735">
        <f>VLOOKUP($R4735,'[3]人物&amp;怪物成长分析'!$B$5:$S$104,13,FALSE)*$W4735</f>
        <v>2902.5246569147166</v>
      </c>
      <c r="U4735">
        <f>VLOOKUP($R4735,'[3]人物&amp;怪物成长分析'!$B$5:$S$104,14,FALSE)*$W4735</f>
        <v>1290.0109586287631</v>
      </c>
      <c r="V4735">
        <f>VLOOKUP($R4735,'[3]人物&amp;怪物成长分析'!$B$5:$S$104,17,FALSE)*$W4735</f>
        <v>8145.1150000000007</v>
      </c>
      <c r="W4735" s="1">
        <v>0.55000000000000004</v>
      </c>
      <c r="X4735">
        <f t="shared" si="73"/>
        <v>11233.63559268791</v>
      </c>
    </row>
    <row r="4736" spans="1:24" x14ac:dyDescent="0.15">
      <c r="A4736">
        <v>4735</v>
      </c>
      <c r="B4736">
        <v>26</v>
      </c>
      <c r="C4736">
        <v>10730.207912604685</v>
      </c>
      <c r="D4736">
        <v>762.66038470635476</v>
      </c>
      <c r="E4736">
        <v>338.96017098060207</v>
      </c>
      <c r="F4736">
        <v>6679.9007999999994</v>
      </c>
      <c r="G4736" s="1">
        <v>0.72</v>
      </c>
      <c r="H4736">
        <v>4562.3941730293727</v>
      </c>
      <c r="Q4736">
        <v>4735</v>
      </c>
      <c r="R4736">
        <v>26</v>
      </c>
      <c r="S4736">
        <f>VLOOKUP($R4736,'[3]人物&amp;怪物成长分析'!$B$5:$S$104,12,FALSE)*$W4736</f>
        <v>10730.207912604685</v>
      </c>
      <c r="T4736">
        <f>VLOOKUP($R4736,'[3]人物&amp;怪物成长分析'!$B$5:$S$104,13,FALSE)*$W4736</f>
        <v>762.66038470635476</v>
      </c>
      <c r="U4736">
        <f>VLOOKUP($R4736,'[3]人物&amp;怪物成长分析'!$B$5:$S$104,14,FALSE)*$W4736</f>
        <v>338.96017098060207</v>
      </c>
      <c r="V4736">
        <f>VLOOKUP($R4736,'[3]人物&amp;怪物成长分析'!$B$5:$S$104,17,FALSE)*$W4736</f>
        <v>6679.9007999999994</v>
      </c>
      <c r="W4736" s="1">
        <v>0.72</v>
      </c>
      <c r="X4736">
        <f t="shared" si="73"/>
        <v>4562.3941730293727</v>
      </c>
    </row>
    <row r="4737" spans="1:24" x14ac:dyDescent="0.15">
      <c r="A4737">
        <v>4736</v>
      </c>
      <c r="B4737">
        <v>22</v>
      </c>
      <c r="C4737">
        <v>6769.1628438260868</v>
      </c>
      <c r="D4737">
        <v>534.99420939130448</v>
      </c>
      <c r="E4737">
        <v>237.7752041739131</v>
      </c>
      <c r="F4737">
        <v>6003.6791999999996</v>
      </c>
      <c r="G4737" s="1">
        <v>0.74</v>
      </c>
      <c r="H4737">
        <v>3701.7442263819125</v>
      </c>
      <c r="Q4737">
        <v>4736</v>
      </c>
      <c r="R4737">
        <v>22</v>
      </c>
      <c r="S4737">
        <f>VLOOKUP($R4737,'[3]人物&amp;怪物成长分析'!$B$5:$S$104,12,FALSE)*$W4737</f>
        <v>6769.1628438260868</v>
      </c>
      <c r="T4737">
        <f>VLOOKUP($R4737,'[3]人物&amp;怪物成长分析'!$B$5:$S$104,13,FALSE)*$W4737</f>
        <v>534.99420939130448</v>
      </c>
      <c r="U4737">
        <f>VLOOKUP($R4737,'[3]人物&amp;怪物成长分析'!$B$5:$S$104,14,FALSE)*$W4737</f>
        <v>237.7752041739131</v>
      </c>
      <c r="V4737">
        <f>VLOOKUP($R4737,'[3]人物&amp;怪物成长分析'!$B$5:$S$104,17,FALSE)*$W4737</f>
        <v>6003.6791999999996</v>
      </c>
      <c r="W4737" s="1">
        <v>0.74</v>
      </c>
      <c r="X4737">
        <f t="shared" si="73"/>
        <v>3701.7442263819125</v>
      </c>
    </row>
    <row r="4738" spans="1:24" x14ac:dyDescent="0.15">
      <c r="A4738">
        <v>4737</v>
      </c>
      <c r="B4738">
        <v>38</v>
      </c>
      <c r="C4738">
        <v>22407.98875691478</v>
      </c>
      <c r="D4738">
        <v>1293.7486947772577</v>
      </c>
      <c r="E4738">
        <v>574.99941990100342</v>
      </c>
      <c r="F4738">
        <v>5363.9543999999996</v>
      </c>
      <c r="G4738" s="1">
        <v>0.42</v>
      </c>
      <c r="H4738">
        <v>5506.5745931458232</v>
      </c>
      <c r="Q4738">
        <v>4737</v>
      </c>
      <c r="R4738">
        <v>38</v>
      </c>
      <c r="S4738">
        <f>VLOOKUP($R4738,'[3]人物&amp;怪物成长分析'!$B$5:$S$104,12,FALSE)*$W4738</f>
        <v>22407.98875691478</v>
      </c>
      <c r="T4738">
        <f>VLOOKUP($R4738,'[3]人物&amp;怪物成长分析'!$B$5:$S$104,13,FALSE)*$W4738</f>
        <v>1293.7486947772577</v>
      </c>
      <c r="U4738">
        <f>VLOOKUP($R4738,'[3]人物&amp;怪物成长分析'!$B$5:$S$104,14,FALSE)*$W4738</f>
        <v>574.99941990100342</v>
      </c>
      <c r="V4738">
        <f>VLOOKUP($R4738,'[3]人物&amp;怪物成长分析'!$B$5:$S$104,17,FALSE)*$W4738</f>
        <v>5363.9543999999996</v>
      </c>
      <c r="W4738" s="1">
        <v>0.42</v>
      </c>
      <c r="X4738">
        <f t="shared" si="73"/>
        <v>5506.5745931458232</v>
      </c>
    </row>
    <row r="4739" spans="1:24" x14ac:dyDescent="0.15">
      <c r="A4739">
        <v>4738</v>
      </c>
      <c r="B4739">
        <v>27</v>
      </c>
      <c r="C4739">
        <v>5531.3079509493336</v>
      </c>
      <c r="D4739">
        <v>383.48981460602016</v>
      </c>
      <c r="E4739">
        <v>170.43991760267565</v>
      </c>
      <c r="F4739">
        <v>3157.6973999999996</v>
      </c>
      <c r="G4739" s="1">
        <v>0.33</v>
      </c>
      <c r="H4739">
        <v>2218.5589994960028</v>
      </c>
      <c r="Q4739">
        <v>4738</v>
      </c>
      <c r="R4739">
        <v>27</v>
      </c>
      <c r="S4739">
        <f>VLOOKUP($R4739,'[3]人物&amp;怪物成长分析'!$B$5:$S$104,12,FALSE)*$W4739</f>
        <v>5531.3079509493336</v>
      </c>
      <c r="T4739">
        <f>VLOOKUP($R4739,'[3]人物&amp;怪物成长分析'!$B$5:$S$104,13,FALSE)*$W4739</f>
        <v>383.48981460602016</v>
      </c>
      <c r="U4739">
        <f>VLOOKUP($R4739,'[3]人物&amp;怪物成长分析'!$B$5:$S$104,14,FALSE)*$W4739</f>
        <v>170.43991760267565</v>
      </c>
      <c r="V4739">
        <f>VLOOKUP($R4739,'[3]人物&amp;怪物成长分析'!$B$5:$S$104,17,FALSE)*$W4739</f>
        <v>3157.6973999999996</v>
      </c>
      <c r="W4739" s="1">
        <v>0.33</v>
      </c>
      <c r="X4739">
        <f t="shared" ref="X4739:X4802" si="74">SUMPRODUCT(S4739:V4739,$M$6:$P$6)*1.2</f>
        <v>2218.5589994960028</v>
      </c>
    </row>
    <row r="4740" spans="1:24" x14ac:dyDescent="0.15">
      <c r="A4740">
        <v>4739</v>
      </c>
      <c r="B4740">
        <v>41</v>
      </c>
      <c r="C4740">
        <v>44024.695982943835</v>
      </c>
      <c r="D4740">
        <v>2348.8632950086967</v>
      </c>
      <c r="E4740">
        <v>1043.9392422260873</v>
      </c>
      <c r="F4740">
        <v>8186.8439999999991</v>
      </c>
      <c r="G4740" s="1">
        <v>0.6</v>
      </c>
      <c r="H4740">
        <v>9524.7808038630428</v>
      </c>
      <c r="Q4740">
        <v>4739</v>
      </c>
      <c r="R4740">
        <v>41</v>
      </c>
      <c r="S4740">
        <f>VLOOKUP($R4740,'[3]人物&amp;怪物成长分析'!$B$5:$S$104,12,FALSE)*$W4740</f>
        <v>44024.695982943835</v>
      </c>
      <c r="T4740">
        <f>VLOOKUP($R4740,'[3]人物&amp;怪物成长分析'!$B$5:$S$104,13,FALSE)*$W4740</f>
        <v>2348.8632950086967</v>
      </c>
      <c r="U4740">
        <f>VLOOKUP($R4740,'[3]人物&amp;怪物成长分析'!$B$5:$S$104,14,FALSE)*$W4740</f>
        <v>1043.9392422260873</v>
      </c>
      <c r="V4740">
        <f>VLOOKUP($R4740,'[3]人物&amp;怪物成长分析'!$B$5:$S$104,17,FALSE)*$W4740</f>
        <v>8186.8439999999991</v>
      </c>
      <c r="W4740" s="1">
        <v>0.6</v>
      </c>
      <c r="X4740">
        <f t="shared" si="74"/>
        <v>9524.7808038630428</v>
      </c>
    </row>
    <row r="4741" spans="1:24" x14ac:dyDescent="0.15">
      <c r="A4741">
        <v>4740</v>
      </c>
      <c r="B4741">
        <v>34</v>
      </c>
      <c r="C4741">
        <v>25659.532964733113</v>
      </c>
      <c r="D4741">
        <v>1593.9693443991978</v>
      </c>
      <c r="E4741">
        <v>708.43081973297672</v>
      </c>
      <c r="F4741">
        <v>8356.8672000000006</v>
      </c>
      <c r="G4741" s="1">
        <v>0.72</v>
      </c>
      <c r="H4741">
        <v>7404.1395968657989</v>
      </c>
      <c r="Q4741">
        <v>4740</v>
      </c>
      <c r="R4741">
        <v>34</v>
      </c>
      <c r="S4741">
        <f>VLOOKUP($R4741,'[3]人物&amp;怪物成长分析'!$B$5:$S$104,12,FALSE)*$W4741</f>
        <v>25659.532964733113</v>
      </c>
      <c r="T4741">
        <f>VLOOKUP($R4741,'[3]人物&amp;怪物成长分析'!$B$5:$S$104,13,FALSE)*$W4741</f>
        <v>1593.9693443991978</v>
      </c>
      <c r="U4741">
        <f>VLOOKUP($R4741,'[3]人物&amp;怪物成长分析'!$B$5:$S$104,14,FALSE)*$W4741</f>
        <v>708.43081973297672</v>
      </c>
      <c r="V4741">
        <f>VLOOKUP($R4741,'[3]人物&amp;怪物成长分析'!$B$5:$S$104,17,FALSE)*$W4741</f>
        <v>8356.8672000000006</v>
      </c>
      <c r="W4741" s="1">
        <v>0.72</v>
      </c>
      <c r="X4741">
        <f t="shared" si="74"/>
        <v>7404.1395968657989</v>
      </c>
    </row>
    <row r="4742" spans="1:24" x14ac:dyDescent="0.15">
      <c r="A4742">
        <v>4741</v>
      </c>
      <c r="B4742">
        <v>23</v>
      </c>
      <c r="C4742">
        <v>6026.712488242476</v>
      </c>
      <c r="D4742">
        <v>463.34575456856197</v>
      </c>
      <c r="E4742">
        <v>205.93144647491647</v>
      </c>
      <c r="F4742">
        <v>4874.4475999999995</v>
      </c>
      <c r="G4742" s="1">
        <v>0.57999999999999996</v>
      </c>
      <c r="H4742">
        <v>3081.1894614878129</v>
      </c>
      <c r="Q4742">
        <v>4741</v>
      </c>
      <c r="R4742">
        <v>23</v>
      </c>
      <c r="S4742">
        <f>VLOOKUP($R4742,'[3]人物&amp;怪物成长分析'!$B$5:$S$104,12,FALSE)*$W4742</f>
        <v>6026.712488242476</v>
      </c>
      <c r="T4742">
        <f>VLOOKUP($R4742,'[3]人物&amp;怪物成长分析'!$B$5:$S$104,13,FALSE)*$W4742</f>
        <v>463.34575456856197</v>
      </c>
      <c r="U4742">
        <f>VLOOKUP($R4742,'[3]人物&amp;怪物成长分析'!$B$5:$S$104,14,FALSE)*$W4742</f>
        <v>205.93144647491647</v>
      </c>
      <c r="V4742">
        <f>VLOOKUP($R4742,'[3]人物&amp;怪物成长分析'!$B$5:$S$104,17,FALSE)*$W4742</f>
        <v>4874.4475999999995</v>
      </c>
      <c r="W4742" s="1">
        <v>0.57999999999999996</v>
      </c>
      <c r="X4742">
        <f t="shared" si="74"/>
        <v>3081.1894614878129</v>
      </c>
    </row>
    <row r="4743" spans="1:24" x14ac:dyDescent="0.15">
      <c r="A4743">
        <v>4742</v>
      </c>
      <c r="B4743">
        <v>44</v>
      </c>
      <c r="C4743">
        <v>38674.386518016006</v>
      </c>
      <c r="D4743">
        <v>1916.1433537669568</v>
      </c>
      <c r="E4743">
        <v>851.61926834086978</v>
      </c>
      <c r="F4743">
        <v>5662.0824000000002</v>
      </c>
      <c r="G4743" s="1">
        <v>0.39</v>
      </c>
      <c r="H4743">
        <v>7487.8153185941601</v>
      </c>
      <c r="Q4743">
        <v>4742</v>
      </c>
      <c r="R4743">
        <v>44</v>
      </c>
      <c r="S4743">
        <f>VLOOKUP($R4743,'[3]人物&amp;怪物成长分析'!$B$5:$S$104,12,FALSE)*$W4743</f>
        <v>38674.386518016006</v>
      </c>
      <c r="T4743">
        <f>VLOOKUP($R4743,'[3]人物&amp;怪物成长分析'!$B$5:$S$104,13,FALSE)*$W4743</f>
        <v>1916.1433537669568</v>
      </c>
      <c r="U4743">
        <f>VLOOKUP($R4743,'[3]人物&amp;怪物成长分析'!$B$5:$S$104,14,FALSE)*$W4743</f>
        <v>851.61926834086978</v>
      </c>
      <c r="V4743">
        <f>VLOOKUP($R4743,'[3]人物&amp;怪物成长分析'!$B$5:$S$104,17,FALSE)*$W4743</f>
        <v>5662.0824000000002</v>
      </c>
      <c r="W4743" s="1">
        <v>0.39</v>
      </c>
      <c r="X4743">
        <f t="shared" si="74"/>
        <v>7487.8153185941601</v>
      </c>
    </row>
    <row r="4744" spans="1:24" x14ac:dyDescent="0.15">
      <c r="A4744">
        <v>4743</v>
      </c>
      <c r="B4744">
        <v>25</v>
      </c>
      <c r="C4744">
        <v>7771.401532713212</v>
      </c>
      <c r="D4744">
        <v>566.62370668896347</v>
      </c>
      <c r="E4744">
        <v>251.8327585284282</v>
      </c>
      <c r="F4744">
        <v>5302.0349999999999</v>
      </c>
      <c r="G4744" s="1">
        <v>0.59</v>
      </c>
      <c r="H4744">
        <v>3518.4053118311044</v>
      </c>
      <c r="Q4744">
        <v>4743</v>
      </c>
      <c r="R4744">
        <v>25</v>
      </c>
      <c r="S4744">
        <f>VLOOKUP($R4744,'[3]人物&amp;怪物成长分析'!$B$5:$S$104,12,FALSE)*$W4744</f>
        <v>7771.401532713212</v>
      </c>
      <c r="T4744">
        <f>VLOOKUP($R4744,'[3]人物&amp;怪物成长分析'!$B$5:$S$104,13,FALSE)*$W4744</f>
        <v>566.62370668896347</v>
      </c>
      <c r="U4744">
        <f>VLOOKUP($R4744,'[3]人物&amp;怪物成长分析'!$B$5:$S$104,14,FALSE)*$W4744</f>
        <v>251.8327585284282</v>
      </c>
      <c r="V4744">
        <f>VLOOKUP($R4744,'[3]人物&amp;怪物成长分析'!$B$5:$S$104,17,FALSE)*$W4744</f>
        <v>5302.0349999999999</v>
      </c>
      <c r="W4744" s="1">
        <v>0.59</v>
      </c>
      <c r="X4744">
        <f t="shared" si="74"/>
        <v>3518.4053118311044</v>
      </c>
    </row>
    <row r="4745" spans="1:24" x14ac:dyDescent="0.15">
      <c r="A4745">
        <v>4744</v>
      </c>
      <c r="B4745">
        <v>43</v>
      </c>
      <c r="C4745">
        <v>44068.385651088109</v>
      </c>
      <c r="D4745">
        <v>2236.8111042359201</v>
      </c>
      <c r="E4745">
        <v>994.138268549298</v>
      </c>
      <c r="F4745">
        <v>6971.2397999999994</v>
      </c>
      <c r="G4745" s="1">
        <v>0.49</v>
      </c>
      <c r="H4745">
        <v>8836.6875969944904</v>
      </c>
      <c r="Q4745">
        <v>4744</v>
      </c>
      <c r="R4745">
        <v>43</v>
      </c>
      <c r="S4745">
        <f>VLOOKUP($R4745,'[3]人物&amp;怪物成长分析'!$B$5:$S$104,12,FALSE)*$W4745</f>
        <v>44068.385651088109</v>
      </c>
      <c r="T4745">
        <f>VLOOKUP($R4745,'[3]人物&amp;怪物成长分析'!$B$5:$S$104,13,FALSE)*$W4745</f>
        <v>2236.8111042359201</v>
      </c>
      <c r="U4745">
        <f>VLOOKUP($R4745,'[3]人物&amp;怪物成长分析'!$B$5:$S$104,14,FALSE)*$W4745</f>
        <v>994.138268549298</v>
      </c>
      <c r="V4745">
        <f>VLOOKUP($R4745,'[3]人物&amp;怪物成长分析'!$B$5:$S$104,17,FALSE)*$W4745</f>
        <v>6971.2397999999994</v>
      </c>
      <c r="W4745" s="1">
        <v>0.49</v>
      </c>
      <c r="X4745">
        <f t="shared" si="74"/>
        <v>8836.6875969944904</v>
      </c>
    </row>
    <row r="4746" spans="1:24" x14ac:dyDescent="0.15">
      <c r="A4746">
        <v>4745</v>
      </c>
      <c r="B4746">
        <v>35</v>
      </c>
      <c r="C4746">
        <v>28234.602845217392</v>
      </c>
      <c r="D4746">
        <v>1738.3880222608698</v>
      </c>
      <c r="E4746">
        <v>772.61689878260893</v>
      </c>
      <c r="F4746">
        <v>8566.4879999999994</v>
      </c>
      <c r="G4746" s="1">
        <v>0.72</v>
      </c>
      <c r="H4746">
        <v>7863.5939458226094</v>
      </c>
      <c r="Q4746">
        <v>4745</v>
      </c>
      <c r="R4746">
        <v>35</v>
      </c>
      <c r="S4746">
        <f>VLOOKUP($R4746,'[3]人物&amp;怪物成长分析'!$B$5:$S$104,12,FALSE)*$W4746</f>
        <v>28234.602845217392</v>
      </c>
      <c r="T4746">
        <f>VLOOKUP($R4746,'[3]人物&amp;怪物成长分析'!$B$5:$S$104,13,FALSE)*$W4746</f>
        <v>1738.3880222608698</v>
      </c>
      <c r="U4746">
        <f>VLOOKUP($R4746,'[3]人物&amp;怪物成长分析'!$B$5:$S$104,14,FALSE)*$W4746</f>
        <v>772.61689878260893</v>
      </c>
      <c r="V4746">
        <f>VLOOKUP($R4746,'[3]人物&amp;怪物成长分析'!$B$5:$S$104,17,FALSE)*$W4746</f>
        <v>8566.4879999999994</v>
      </c>
      <c r="W4746" s="1">
        <v>0.72</v>
      </c>
      <c r="X4746">
        <f t="shared" si="74"/>
        <v>7863.5939458226094</v>
      </c>
    </row>
    <row r="4747" spans="1:24" x14ac:dyDescent="0.15">
      <c r="A4747">
        <v>4746</v>
      </c>
      <c r="B4747">
        <v>19</v>
      </c>
      <c r="C4747">
        <v>4552.1661336847819</v>
      </c>
      <c r="D4747">
        <v>392.75729373913049</v>
      </c>
      <c r="E4747">
        <v>174.55879721739134</v>
      </c>
      <c r="F4747">
        <v>5140.1585999999998</v>
      </c>
      <c r="G4747" s="1">
        <v>0.71</v>
      </c>
      <c r="H4747">
        <v>2996.4679923646959</v>
      </c>
      <c r="Q4747">
        <v>4746</v>
      </c>
      <c r="R4747">
        <v>19</v>
      </c>
      <c r="S4747">
        <f>VLOOKUP($R4747,'[3]人物&amp;怪物成长分析'!$B$5:$S$104,12,FALSE)*$W4747</f>
        <v>4552.1661336847819</v>
      </c>
      <c r="T4747">
        <f>VLOOKUP($R4747,'[3]人物&amp;怪物成长分析'!$B$5:$S$104,13,FALSE)*$W4747</f>
        <v>392.75729373913049</v>
      </c>
      <c r="U4747">
        <f>VLOOKUP($R4747,'[3]人物&amp;怪物成长分析'!$B$5:$S$104,14,FALSE)*$W4747</f>
        <v>174.55879721739134</v>
      </c>
      <c r="V4747">
        <f>VLOOKUP($R4747,'[3]人物&amp;怪物成长分析'!$B$5:$S$104,17,FALSE)*$W4747</f>
        <v>5140.1585999999998</v>
      </c>
      <c r="W4747" s="1">
        <v>0.71</v>
      </c>
      <c r="X4747">
        <f t="shared" si="74"/>
        <v>2996.4679923646959</v>
      </c>
    </row>
    <row r="4748" spans="1:24" x14ac:dyDescent="0.15">
      <c r="A4748">
        <v>4747</v>
      </c>
      <c r="B4748">
        <v>31</v>
      </c>
      <c r="C4748">
        <v>9161.5028860384646</v>
      </c>
      <c r="D4748">
        <v>585.59715948461553</v>
      </c>
      <c r="E4748">
        <v>260.26540421538471</v>
      </c>
      <c r="F4748">
        <v>3756.6689999999999</v>
      </c>
      <c r="G4748" s="1">
        <v>0.35</v>
      </c>
      <c r="H4748">
        <v>2987.508166969847</v>
      </c>
      <c r="Q4748">
        <v>4747</v>
      </c>
      <c r="R4748">
        <v>31</v>
      </c>
      <c r="S4748">
        <f>VLOOKUP($R4748,'[3]人物&amp;怪物成长分析'!$B$5:$S$104,12,FALSE)*$W4748</f>
        <v>9161.5028860384646</v>
      </c>
      <c r="T4748">
        <f>VLOOKUP($R4748,'[3]人物&amp;怪物成长分析'!$B$5:$S$104,13,FALSE)*$W4748</f>
        <v>585.59715948461553</v>
      </c>
      <c r="U4748">
        <f>VLOOKUP($R4748,'[3]人物&amp;怪物成长分析'!$B$5:$S$104,14,FALSE)*$W4748</f>
        <v>260.26540421538471</v>
      </c>
      <c r="V4748">
        <f>VLOOKUP($R4748,'[3]人物&amp;怪物成长分析'!$B$5:$S$104,17,FALSE)*$W4748</f>
        <v>3756.6689999999999</v>
      </c>
      <c r="W4748" s="1">
        <v>0.35</v>
      </c>
      <c r="X4748">
        <f t="shared" si="74"/>
        <v>2987.508166969847</v>
      </c>
    </row>
    <row r="4749" spans="1:24" x14ac:dyDescent="0.15">
      <c r="A4749">
        <v>4748</v>
      </c>
      <c r="B4749">
        <v>25</v>
      </c>
      <c r="C4749">
        <v>5400.4654718854526</v>
      </c>
      <c r="D4749">
        <v>393.75545719063558</v>
      </c>
      <c r="E4749">
        <v>175.00242541806026</v>
      </c>
      <c r="F4749">
        <v>3684.4649999999997</v>
      </c>
      <c r="G4749" s="1">
        <v>0.41</v>
      </c>
      <c r="H4749">
        <v>2444.9935217809366</v>
      </c>
      <c r="Q4749">
        <v>4748</v>
      </c>
      <c r="R4749">
        <v>25</v>
      </c>
      <c r="S4749">
        <f>VLOOKUP($R4749,'[3]人物&amp;怪物成长分析'!$B$5:$S$104,12,FALSE)*$W4749</f>
        <v>5400.4654718854526</v>
      </c>
      <c r="T4749">
        <f>VLOOKUP($R4749,'[3]人物&amp;怪物成长分析'!$B$5:$S$104,13,FALSE)*$W4749</f>
        <v>393.75545719063558</v>
      </c>
      <c r="U4749">
        <f>VLOOKUP($R4749,'[3]人物&amp;怪物成长分析'!$B$5:$S$104,14,FALSE)*$W4749</f>
        <v>175.00242541806026</v>
      </c>
      <c r="V4749">
        <f>VLOOKUP($R4749,'[3]人物&amp;怪物成长分析'!$B$5:$S$104,17,FALSE)*$W4749</f>
        <v>3684.4649999999997</v>
      </c>
      <c r="W4749" s="1">
        <v>0.41</v>
      </c>
      <c r="X4749">
        <f t="shared" si="74"/>
        <v>2444.9935217809366</v>
      </c>
    </row>
    <row r="4750" spans="1:24" x14ac:dyDescent="0.15">
      <c r="A4750">
        <v>4749</v>
      </c>
      <c r="B4750">
        <v>27</v>
      </c>
      <c r="C4750">
        <v>5196.0771660433129</v>
      </c>
      <c r="D4750">
        <v>360.24800766020076</v>
      </c>
      <c r="E4750">
        <v>160.11022562675592</v>
      </c>
      <c r="F4750">
        <v>2966.3217999999997</v>
      </c>
      <c r="G4750" s="1">
        <v>0.31</v>
      </c>
      <c r="H4750">
        <v>2084.1008783144271</v>
      </c>
      <c r="Q4750">
        <v>4749</v>
      </c>
      <c r="R4750">
        <v>27</v>
      </c>
      <c r="S4750">
        <f>VLOOKUP($R4750,'[3]人物&amp;怪物成长分析'!$B$5:$S$104,12,FALSE)*$W4750</f>
        <v>5196.0771660433129</v>
      </c>
      <c r="T4750">
        <f>VLOOKUP($R4750,'[3]人物&amp;怪物成长分析'!$B$5:$S$104,13,FALSE)*$W4750</f>
        <v>360.24800766020076</v>
      </c>
      <c r="U4750">
        <f>VLOOKUP($R4750,'[3]人物&amp;怪物成长分析'!$B$5:$S$104,14,FALSE)*$W4750</f>
        <v>160.11022562675592</v>
      </c>
      <c r="V4750">
        <f>VLOOKUP($R4750,'[3]人物&amp;怪物成长分析'!$B$5:$S$104,17,FALSE)*$W4750</f>
        <v>2966.3217999999997</v>
      </c>
      <c r="W4750" s="1">
        <v>0.31</v>
      </c>
      <c r="X4750">
        <f t="shared" si="74"/>
        <v>2084.1008783144271</v>
      </c>
    </row>
    <row r="4751" spans="1:24" x14ac:dyDescent="0.15">
      <c r="A4751">
        <v>4750</v>
      </c>
      <c r="B4751">
        <v>30</v>
      </c>
      <c r="C4751">
        <v>14059.227309531778</v>
      </c>
      <c r="D4751">
        <v>907.86041819398042</v>
      </c>
      <c r="E4751">
        <v>403.49351919732464</v>
      </c>
      <c r="F4751">
        <v>6265.3199999999988</v>
      </c>
      <c r="G4751" s="1">
        <v>0.6</v>
      </c>
      <c r="H4751">
        <v>4804.7181957270905</v>
      </c>
      <c r="Q4751">
        <v>4750</v>
      </c>
      <c r="R4751">
        <v>30</v>
      </c>
      <c r="S4751">
        <f>VLOOKUP($R4751,'[3]人物&amp;怪物成长分析'!$B$5:$S$104,12,FALSE)*$W4751</f>
        <v>14059.227309531778</v>
      </c>
      <c r="T4751">
        <f>VLOOKUP($R4751,'[3]人物&amp;怪物成长分析'!$B$5:$S$104,13,FALSE)*$W4751</f>
        <v>907.86041819398042</v>
      </c>
      <c r="U4751">
        <f>VLOOKUP($R4751,'[3]人物&amp;怪物成长分析'!$B$5:$S$104,14,FALSE)*$W4751</f>
        <v>403.49351919732464</v>
      </c>
      <c r="V4751">
        <f>VLOOKUP($R4751,'[3]人物&amp;怪物成长分析'!$B$5:$S$104,17,FALSE)*$W4751</f>
        <v>6265.3199999999988</v>
      </c>
      <c r="W4751" s="1">
        <v>0.6</v>
      </c>
      <c r="X4751">
        <f t="shared" si="74"/>
        <v>4804.7181957270905</v>
      </c>
    </row>
    <row r="4752" spans="1:24" x14ac:dyDescent="0.15">
      <c r="A4752">
        <v>4751</v>
      </c>
      <c r="B4752">
        <v>46</v>
      </c>
      <c r="C4752">
        <v>69411.003686791722</v>
      </c>
      <c r="D4752">
        <v>3281.4131749501012</v>
      </c>
      <c r="E4752">
        <v>1458.4058555333786</v>
      </c>
      <c r="F4752">
        <v>8758.2551999999978</v>
      </c>
      <c r="G4752" s="1">
        <v>0.57999999999999996</v>
      </c>
      <c r="H4752">
        <v>12592.879135146177</v>
      </c>
      <c r="Q4752">
        <v>4751</v>
      </c>
      <c r="R4752">
        <v>46</v>
      </c>
      <c r="S4752">
        <f>VLOOKUP($R4752,'[3]人物&amp;怪物成长分析'!$B$5:$S$104,12,FALSE)*$W4752</f>
        <v>69411.003686791722</v>
      </c>
      <c r="T4752">
        <f>VLOOKUP($R4752,'[3]人物&amp;怪物成长分析'!$B$5:$S$104,13,FALSE)*$W4752</f>
        <v>3281.4131749501012</v>
      </c>
      <c r="U4752">
        <f>VLOOKUP($R4752,'[3]人物&amp;怪物成长分析'!$B$5:$S$104,14,FALSE)*$W4752</f>
        <v>1458.4058555333786</v>
      </c>
      <c r="V4752">
        <f>VLOOKUP($R4752,'[3]人物&amp;怪物成长分析'!$B$5:$S$104,17,FALSE)*$W4752</f>
        <v>8758.2551999999978</v>
      </c>
      <c r="W4752" s="1">
        <v>0.57999999999999996</v>
      </c>
      <c r="X4752">
        <f t="shared" si="74"/>
        <v>12592.879135146177</v>
      </c>
    </row>
    <row r="4753" spans="1:24" x14ac:dyDescent="0.15">
      <c r="A4753">
        <v>4752</v>
      </c>
      <c r="B4753">
        <v>33</v>
      </c>
      <c r="C4753">
        <v>14847.493312038472</v>
      </c>
      <c r="D4753">
        <v>930.849979361539</v>
      </c>
      <c r="E4753">
        <v>413.71110193846187</v>
      </c>
      <c r="F4753">
        <v>5205.1851999999999</v>
      </c>
      <c r="G4753" s="1">
        <v>0.46</v>
      </c>
      <c r="H4753">
        <v>4449.8685381378473</v>
      </c>
      <c r="Q4753">
        <v>4752</v>
      </c>
      <c r="R4753">
        <v>33</v>
      </c>
      <c r="S4753">
        <f>VLOOKUP($R4753,'[3]人物&amp;怪物成长分析'!$B$5:$S$104,12,FALSE)*$W4753</f>
        <v>14847.493312038472</v>
      </c>
      <c r="T4753">
        <f>VLOOKUP($R4753,'[3]人物&amp;怪物成长分析'!$B$5:$S$104,13,FALSE)*$W4753</f>
        <v>930.849979361539</v>
      </c>
      <c r="U4753">
        <f>VLOOKUP($R4753,'[3]人物&amp;怪物成长分析'!$B$5:$S$104,14,FALSE)*$W4753</f>
        <v>413.71110193846187</v>
      </c>
      <c r="V4753">
        <f>VLOOKUP($R4753,'[3]人物&amp;怪物成长分析'!$B$5:$S$104,17,FALSE)*$W4753</f>
        <v>5205.1851999999999</v>
      </c>
      <c r="W4753" s="1">
        <v>0.46</v>
      </c>
      <c r="X4753">
        <f t="shared" si="74"/>
        <v>4449.8685381378473</v>
      </c>
    </row>
    <row r="4754" spans="1:24" x14ac:dyDescent="0.15">
      <c r="A4754">
        <v>4753</v>
      </c>
      <c r="B4754">
        <v>36</v>
      </c>
      <c r="C4754">
        <v>15054.546433605354</v>
      </c>
      <c r="D4754">
        <v>918.94471132575256</v>
      </c>
      <c r="E4754">
        <v>408.41987170033451</v>
      </c>
      <c r="F4754">
        <v>4266.1639999999998</v>
      </c>
      <c r="G4754" s="1">
        <v>0.35</v>
      </c>
      <c r="H4754">
        <v>4056.0506404443618</v>
      </c>
      <c r="Q4754">
        <v>4753</v>
      </c>
      <c r="R4754">
        <v>36</v>
      </c>
      <c r="S4754">
        <f>VLOOKUP($R4754,'[3]人物&amp;怪物成长分析'!$B$5:$S$104,12,FALSE)*$W4754</f>
        <v>15054.546433605354</v>
      </c>
      <c r="T4754">
        <f>VLOOKUP($R4754,'[3]人物&amp;怪物成长分析'!$B$5:$S$104,13,FALSE)*$W4754</f>
        <v>918.94471132575256</v>
      </c>
      <c r="U4754">
        <f>VLOOKUP($R4754,'[3]人物&amp;怪物成长分析'!$B$5:$S$104,14,FALSE)*$W4754</f>
        <v>408.41987170033451</v>
      </c>
      <c r="V4754">
        <f>VLOOKUP($R4754,'[3]人物&amp;怪物成长分析'!$B$5:$S$104,17,FALSE)*$W4754</f>
        <v>4266.1639999999998</v>
      </c>
      <c r="W4754" s="1">
        <v>0.35</v>
      </c>
      <c r="X4754">
        <f t="shared" si="74"/>
        <v>4056.0506404443618</v>
      </c>
    </row>
    <row r="4755" spans="1:24" x14ac:dyDescent="0.15">
      <c r="A4755">
        <v>4754</v>
      </c>
      <c r="B4755">
        <v>43</v>
      </c>
      <c r="C4755">
        <v>67451.610690440983</v>
      </c>
      <c r="D4755">
        <v>3423.690465667225</v>
      </c>
      <c r="E4755">
        <v>1521.6402069632113</v>
      </c>
      <c r="F4755">
        <v>10670.264999999999</v>
      </c>
      <c r="G4755" s="1">
        <v>0.75</v>
      </c>
      <c r="H4755">
        <v>13525.542240297691</v>
      </c>
      <c r="Q4755">
        <v>4754</v>
      </c>
      <c r="R4755">
        <v>43</v>
      </c>
      <c r="S4755">
        <f>VLOOKUP($R4755,'[3]人物&amp;怪物成长分析'!$B$5:$S$104,12,FALSE)*$W4755</f>
        <v>67451.610690440983</v>
      </c>
      <c r="T4755">
        <f>VLOOKUP($R4755,'[3]人物&amp;怪物成长分析'!$B$5:$S$104,13,FALSE)*$W4755</f>
        <v>3423.690465667225</v>
      </c>
      <c r="U4755">
        <f>VLOOKUP($R4755,'[3]人物&amp;怪物成长分析'!$B$5:$S$104,14,FALSE)*$W4755</f>
        <v>1521.6402069632113</v>
      </c>
      <c r="V4755">
        <f>VLOOKUP($R4755,'[3]人物&amp;怪物成长分析'!$B$5:$S$104,17,FALSE)*$W4755</f>
        <v>10670.264999999999</v>
      </c>
      <c r="W4755" s="1">
        <v>0.75</v>
      </c>
      <c r="X4755">
        <f t="shared" si="74"/>
        <v>13525.542240297691</v>
      </c>
    </row>
    <row r="4756" spans="1:24" x14ac:dyDescent="0.15">
      <c r="A4756">
        <v>4755</v>
      </c>
      <c r="B4756">
        <v>45</v>
      </c>
      <c r="C4756">
        <v>58896.53046891273</v>
      </c>
      <c r="D4756">
        <v>2849.7514813344492</v>
      </c>
      <c r="E4756">
        <v>1266.5562139264218</v>
      </c>
      <c r="F4756">
        <v>7997.0219999999999</v>
      </c>
      <c r="G4756" s="1">
        <v>0.54</v>
      </c>
      <c r="H4756">
        <v>11029.387672820856</v>
      </c>
      <c r="Q4756">
        <v>4755</v>
      </c>
      <c r="R4756">
        <v>45</v>
      </c>
      <c r="S4756">
        <f>VLOOKUP($R4756,'[3]人物&amp;怪物成长分析'!$B$5:$S$104,12,FALSE)*$W4756</f>
        <v>58896.53046891273</v>
      </c>
      <c r="T4756">
        <f>VLOOKUP($R4756,'[3]人物&amp;怪物成长分析'!$B$5:$S$104,13,FALSE)*$W4756</f>
        <v>2849.7514813344492</v>
      </c>
      <c r="U4756">
        <f>VLOOKUP($R4756,'[3]人物&amp;怪物成长分析'!$B$5:$S$104,14,FALSE)*$W4756</f>
        <v>1266.5562139264218</v>
      </c>
      <c r="V4756">
        <f>VLOOKUP($R4756,'[3]人物&amp;怪物成长分析'!$B$5:$S$104,17,FALSE)*$W4756</f>
        <v>7997.0219999999999</v>
      </c>
      <c r="W4756" s="1">
        <v>0.54</v>
      </c>
      <c r="X4756">
        <f t="shared" si="74"/>
        <v>11029.387672820856</v>
      </c>
    </row>
    <row r="4757" spans="1:24" x14ac:dyDescent="0.15">
      <c r="A4757">
        <v>4756</v>
      </c>
      <c r="B4757">
        <v>28</v>
      </c>
      <c r="C4757">
        <v>13126.051102394651</v>
      </c>
      <c r="D4757">
        <v>888.22902196655548</v>
      </c>
      <c r="E4757">
        <v>394.76845420735793</v>
      </c>
      <c r="F4757">
        <v>6901.9439999999995</v>
      </c>
      <c r="G4757" s="1">
        <v>0.7</v>
      </c>
      <c r="H4757">
        <v>4985.6405763236389</v>
      </c>
      <c r="Q4757">
        <v>4756</v>
      </c>
      <c r="R4757">
        <v>28</v>
      </c>
      <c r="S4757">
        <f>VLOOKUP($R4757,'[3]人物&amp;怪物成长分析'!$B$5:$S$104,12,FALSE)*$W4757</f>
        <v>13126.051102394651</v>
      </c>
      <c r="T4757">
        <f>VLOOKUP($R4757,'[3]人物&amp;怪物成长分析'!$B$5:$S$104,13,FALSE)*$W4757</f>
        <v>888.22902196655548</v>
      </c>
      <c r="U4757">
        <f>VLOOKUP($R4757,'[3]人物&amp;怪物成长分析'!$B$5:$S$104,14,FALSE)*$W4757</f>
        <v>394.76845420735793</v>
      </c>
      <c r="V4757">
        <f>VLOOKUP($R4757,'[3]人物&amp;怪物成长分析'!$B$5:$S$104,17,FALSE)*$W4757</f>
        <v>6901.9439999999995</v>
      </c>
      <c r="W4757" s="1">
        <v>0.7</v>
      </c>
      <c r="X4757">
        <f t="shared" si="74"/>
        <v>4985.6405763236389</v>
      </c>
    </row>
    <row r="4758" spans="1:24" x14ac:dyDescent="0.15">
      <c r="A4758">
        <v>4757</v>
      </c>
      <c r="B4758">
        <v>42</v>
      </c>
      <c r="C4758">
        <v>40674.246694635476</v>
      </c>
      <c r="D4758">
        <v>2116.1076369230777</v>
      </c>
      <c r="E4758">
        <v>940.49228307692363</v>
      </c>
      <c r="F4758">
        <v>6967.94</v>
      </c>
      <c r="G4758" s="1">
        <v>0.5</v>
      </c>
      <c r="H4758">
        <v>8463.2032653425049</v>
      </c>
      <c r="Q4758">
        <v>4757</v>
      </c>
      <c r="R4758">
        <v>42</v>
      </c>
      <c r="S4758">
        <f>VLOOKUP($R4758,'[3]人物&amp;怪物成长分析'!$B$5:$S$104,12,FALSE)*$W4758</f>
        <v>40674.246694635476</v>
      </c>
      <c r="T4758">
        <f>VLOOKUP($R4758,'[3]人物&amp;怪物成长分析'!$B$5:$S$104,13,FALSE)*$W4758</f>
        <v>2116.1076369230777</v>
      </c>
      <c r="U4758">
        <f>VLOOKUP($R4758,'[3]人物&amp;怪物成长分析'!$B$5:$S$104,14,FALSE)*$W4758</f>
        <v>940.49228307692363</v>
      </c>
      <c r="V4758">
        <f>VLOOKUP($R4758,'[3]人物&amp;怪物成长分析'!$B$5:$S$104,17,FALSE)*$W4758</f>
        <v>6967.94</v>
      </c>
      <c r="W4758" s="1">
        <v>0.5</v>
      </c>
      <c r="X4758">
        <f t="shared" si="74"/>
        <v>8463.2032653425049</v>
      </c>
    </row>
    <row r="4759" spans="1:24" x14ac:dyDescent="0.15">
      <c r="A4759">
        <v>4758</v>
      </c>
      <c r="B4759">
        <v>44</v>
      </c>
      <c r="C4759">
        <v>48590.895881609853</v>
      </c>
      <c r="D4759">
        <v>2407.4621624251508</v>
      </c>
      <c r="E4759">
        <v>1069.9831833000671</v>
      </c>
      <c r="F4759">
        <v>7113.8984</v>
      </c>
      <c r="G4759" s="1">
        <v>0.49</v>
      </c>
      <c r="H4759">
        <v>9407.7679643875344</v>
      </c>
      <c r="Q4759">
        <v>4758</v>
      </c>
      <c r="R4759">
        <v>44</v>
      </c>
      <c r="S4759">
        <f>VLOOKUP($R4759,'[3]人物&amp;怪物成长分析'!$B$5:$S$104,12,FALSE)*$W4759</f>
        <v>48590.895881609853</v>
      </c>
      <c r="T4759">
        <f>VLOOKUP($R4759,'[3]人物&amp;怪物成长分析'!$B$5:$S$104,13,FALSE)*$W4759</f>
        <v>2407.4621624251508</v>
      </c>
      <c r="U4759">
        <f>VLOOKUP($R4759,'[3]人物&amp;怪物成长分析'!$B$5:$S$104,14,FALSE)*$W4759</f>
        <v>1069.9831833000671</v>
      </c>
      <c r="V4759">
        <f>VLOOKUP($R4759,'[3]人物&amp;怪物成长分析'!$B$5:$S$104,17,FALSE)*$W4759</f>
        <v>7113.8984</v>
      </c>
      <c r="W4759" s="1">
        <v>0.49</v>
      </c>
      <c r="X4759">
        <f t="shared" si="74"/>
        <v>9407.7679643875344</v>
      </c>
    </row>
    <row r="4760" spans="1:24" x14ac:dyDescent="0.15">
      <c r="A4760">
        <v>4759</v>
      </c>
      <c r="B4760">
        <v>40</v>
      </c>
      <c r="C4760">
        <v>37611.177924473588</v>
      </c>
      <c r="D4760">
        <v>2059.0060907558536</v>
      </c>
      <c r="E4760">
        <v>915.1138181137128</v>
      </c>
      <c r="F4760">
        <v>7611.5519999999988</v>
      </c>
      <c r="G4760" s="1">
        <v>0.56999999999999995</v>
      </c>
      <c r="H4760">
        <v>8479.7936470182103</v>
      </c>
      <c r="Q4760">
        <v>4759</v>
      </c>
      <c r="R4760">
        <v>40</v>
      </c>
      <c r="S4760">
        <f>VLOOKUP($R4760,'[3]人物&amp;怪物成长分析'!$B$5:$S$104,12,FALSE)*$W4760</f>
        <v>37611.177924473588</v>
      </c>
      <c r="T4760">
        <f>VLOOKUP($R4760,'[3]人物&amp;怪物成长分析'!$B$5:$S$104,13,FALSE)*$W4760</f>
        <v>2059.0060907558536</v>
      </c>
      <c r="U4760">
        <f>VLOOKUP($R4760,'[3]人物&amp;怪物成长分析'!$B$5:$S$104,14,FALSE)*$W4760</f>
        <v>915.1138181137128</v>
      </c>
      <c r="V4760">
        <f>VLOOKUP($R4760,'[3]人物&amp;怪物成长分析'!$B$5:$S$104,17,FALSE)*$W4760</f>
        <v>7611.5519999999988</v>
      </c>
      <c r="W4760" s="1">
        <v>0.56999999999999995</v>
      </c>
      <c r="X4760">
        <f t="shared" si="74"/>
        <v>8479.7936470182103</v>
      </c>
    </row>
    <row r="4761" spans="1:24" x14ac:dyDescent="0.15">
      <c r="A4761">
        <v>4760</v>
      </c>
      <c r="B4761">
        <v>40</v>
      </c>
      <c r="C4761">
        <v>40910.404058199347</v>
      </c>
      <c r="D4761">
        <v>2239.6206601204021</v>
      </c>
      <c r="E4761">
        <v>995.38696005351221</v>
      </c>
      <c r="F4761">
        <v>8279.2319999999982</v>
      </c>
      <c r="G4761" s="1">
        <v>0.62</v>
      </c>
      <c r="H4761">
        <v>9223.6351950022654</v>
      </c>
      <c r="Q4761">
        <v>4760</v>
      </c>
      <c r="R4761">
        <v>40</v>
      </c>
      <c r="S4761">
        <f>VLOOKUP($R4761,'[3]人物&amp;怪物成长分析'!$B$5:$S$104,12,FALSE)*$W4761</f>
        <v>40910.404058199347</v>
      </c>
      <c r="T4761">
        <f>VLOOKUP($R4761,'[3]人物&amp;怪物成长分析'!$B$5:$S$104,13,FALSE)*$W4761</f>
        <v>2239.6206601204021</v>
      </c>
      <c r="U4761">
        <f>VLOOKUP($R4761,'[3]人物&amp;怪物成长分析'!$B$5:$S$104,14,FALSE)*$W4761</f>
        <v>995.38696005351221</v>
      </c>
      <c r="V4761">
        <f>VLOOKUP($R4761,'[3]人物&amp;怪物成长分析'!$B$5:$S$104,17,FALSE)*$W4761</f>
        <v>8279.2319999999982</v>
      </c>
      <c r="W4761" s="1">
        <v>0.62</v>
      </c>
      <c r="X4761">
        <f t="shared" si="74"/>
        <v>9223.6351950022654</v>
      </c>
    </row>
    <row r="4762" spans="1:24" x14ac:dyDescent="0.15">
      <c r="A4762">
        <v>4761</v>
      </c>
      <c r="B4762">
        <v>41</v>
      </c>
      <c r="C4762">
        <v>48427.165581238223</v>
      </c>
      <c r="D4762">
        <v>2583.7496245095663</v>
      </c>
      <c r="E4762">
        <v>1148.3331664486961</v>
      </c>
      <c r="F4762">
        <v>9005.5284000000011</v>
      </c>
      <c r="G4762" s="1">
        <v>0.66</v>
      </c>
      <c r="H4762">
        <v>10477.25888424935</v>
      </c>
      <c r="Q4762">
        <v>4761</v>
      </c>
      <c r="R4762">
        <v>41</v>
      </c>
      <c r="S4762">
        <f>VLOOKUP($R4762,'[3]人物&amp;怪物成长分析'!$B$5:$S$104,12,FALSE)*$W4762</f>
        <v>48427.165581238223</v>
      </c>
      <c r="T4762">
        <f>VLOOKUP($R4762,'[3]人物&amp;怪物成长分析'!$B$5:$S$104,13,FALSE)*$W4762</f>
        <v>2583.7496245095663</v>
      </c>
      <c r="U4762">
        <f>VLOOKUP($R4762,'[3]人物&amp;怪物成长分析'!$B$5:$S$104,14,FALSE)*$W4762</f>
        <v>1148.3331664486961</v>
      </c>
      <c r="V4762">
        <f>VLOOKUP($R4762,'[3]人物&amp;怪物成长分析'!$B$5:$S$104,17,FALSE)*$W4762</f>
        <v>9005.5284000000011</v>
      </c>
      <c r="W4762" s="1">
        <v>0.66</v>
      </c>
      <c r="X4762">
        <f t="shared" si="74"/>
        <v>10477.25888424935</v>
      </c>
    </row>
    <row r="4763" spans="1:24" x14ac:dyDescent="0.15">
      <c r="A4763">
        <v>4762</v>
      </c>
      <c r="B4763">
        <v>46</v>
      </c>
      <c r="C4763">
        <v>62230.55502953742</v>
      </c>
      <c r="D4763">
        <v>2941.956639610436</v>
      </c>
      <c r="E4763">
        <v>1307.536284271305</v>
      </c>
      <c r="F4763">
        <v>7852.2287999999999</v>
      </c>
      <c r="G4763" s="1">
        <v>0.52</v>
      </c>
      <c r="H4763">
        <v>11290.167500475885</v>
      </c>
      <c r="Q4763">
        <v>4762</v>
      </c>
      <c r="R4763">
        <v>46</v>
      </c>
      <c r="S4763">
        <f>VLOOKUP($R4763,'[3]人物&amp;怪物成长分析'!$B$5:$S$104,12,FALSE)*$W4763</f>
        <v>62230.55502953742</v>
      </c>
      <c r="T4763">
        <f>VLOOKUP($R4763,'[3]人物&amp;怪物成长分析'!$B$5:$S$104,13,FALSE)*$W4763</f>
        <v>2941.956639610436</v>
      </c>
      <c r="U4763">
        <f>VLOOKUP($R4763,'[3]人物&amp;怪物成长分析'!$B$5:$S$104,14,FALSE)*$W4763</f>
        <v>1307.536284271305</v>
      </c>
      <c r="V4763">
        <f>VLOOKUP($R4763,'[3]人物&amp;怪物成长分析'!$B$5:$S$104,17,FALSE)*$W4763</f>
        <v>7852.2287999999999</v>
      </c>
      <c r="W4763" s="1">
        <v>0.52</v>
      </c>
      <c r="X4763">
        <f t="shared" si="74"/>
        <v>11290.167500475885</v>
      </c>
    </row>
    <row r="4764" spans="1:24" x14ac:dyDescent="0.15">
      <c r="A4764">
        <v>4763</v>
      </c>
      <c r="B4764">
        <v>26</v>
      </c>
      <c r="C4764">
        <v>7898.6252690006713</v>
      </c>
      <c r="D4764">
        <v>561.40278318662229</v>
      </c>
      <c r="E4764">
        <v>249.51234808294322</v>
      </c>
      <c r="F4764">
        <v>4917.1491999999998</v>
      </c>
      <c r="G4764" s="1">
        <v>0.53</v>
      </c>
      <c r="H4764">
        <v>3358.4290440355112</v>
      </c>
      <c r="Q4764">
        <v>4763</v>
      </c>
      <c r="R4764">
        <v>26</v>
      </c>
      <c r="S4764">
        <f>VLOOKUP($R4764,'[3]人物&amp;怪物成长分析'!$B$5:$S$104,12,FALSE)*$W4764</f>
        <v>7898.6252690006713</v>
      </c>
      <c r="T4764">
        <f>VLOOKUP($R4764,'[3]人物&amp;怪物成长分析'!$B$5:$S$104,13,FALSE)*$W4764</f>
        <v>561.40278318662229</v>
      </c>
      <c r="U4764">
        <f>VLOOKUP($R4764,'[3]人物&amp;怪物成长分析'!$B$5:$S$104,14,FALSE)*$W4764</f>
        <v>249.51234808294322</v>
      </c>
      <c r="V4764">
        <f>VLOOKUP($R4764,'[3]人物&amp;怪物成长分析'!$B$5:$S$104,17,FALSE)*$W4764</f>
        <v>4917.1491999999998</v>
      </c>
      <c r="W4764" s="1">
        <v>0.53</v>
      </c>
      <c r="X4764">
        <f t="shared" si="74"/>
        <v>3358.4290440355112</v>
      </c>
    </row>
    <row r="4765" spans="1:24" x14ac:dyDescent="0.15">
      <c r="A4765">
        <v>4764</v>
      </c>
      <c r="B4765">
        <v>31</v>
      </c>
      <c r="C4765">
        <v>19631.791898653853</v>
      </c>
      <c r="D4765">
        <v>1254.8510560384618</v>
      </c>
      <c r="E4765">
        <v>557.71158046153869</v>
      </c>
      <c r="F4765">
        <v>8050.0050000000001</v>
      </c>
      <c r="G4765" s="1">
        <v>0.75</v>
      </c>
      <c r="H4765">
        <v>6401.8032149353849</v>
      </c>
      <c r="Q4765">
        <v>4764</v>
      </c>
      <c r="R4765">
        <v>31</v>
      </c>
      <c r="S4765">
        <f>VLOOKUP($R4765,'[3]人物&amp;怪物成长分析'!$B$5:$S$104,12,FALSE)*$W4765</f>
        <v>19631.791898653853</v>
      </c>
      <c r="T4765">
        <f>VLOOKUP($R4765,'[3]人物&amp;怪物成长分析'!$B$5:$S$104,13,FALSE)*$W4765</f>
        <v>1254.8510560384618</v>
      </c>
      <c r="U4765">
        <f>VLOOKUP($R4765,'[3]人物&amp;怪物成长分析'!$B$5:$S$104,14,FALSE)*$W4765</f>
        <v>557.71158046153869</v>
      </c>
      <c r="V4765">
        <f>VLOOKUP($R4765,'[3]人物&amp;怪物成长分析'!$B$5:$S$104,17,FALSE)*$W4765</f>
        <v>8050.0050000000001</v>
      </c>
      <c r="W4765" s="1">
        <v>0.75</v>
      </c>
      <c r="X4765">
        <f t="shared" si="74"/>
        <v>6401.8032149353849</v>
      </c>
    </row>
    <row r="4766" spans="1:24" x14ac:dyDescent="0.15">
      <c r="A4766">
        <v>4765</v>
      </c>
      <c r="B4766">
        <v>48</v>
      </c>
      <c r="C4766">
        <v>94463.385801082477</v>
      </c>
      <c r="D4766">
        <v>4268.7987394226111</v>
      </c>
      <c r="E4766">
        <v>1897.2438841878272</v>
      </c>
      <c r="F4766">
        <v>10350.5952</v>
      </c>
      <c r="G4766" s="1">
        <v>0.66</v>
      </c>
      <c r="H4766">
        <v>16156.536508384484</v>
      </c>
      <c r="Q4766">
        <v>4765</v>
      </c>
      <c r="R4766">
        <v>48</v>
      </c>
      <c r="S4766">
        <f>VLOOKUP($R4766,'[3]人物&amp;怪物成长分析'!$B$5:$S$104,12,FALSE)*$W4766</f>
        <v>94463.385801082477</v>
      </c>
      <c r="T4766">
        <f>VLOOKUP($R4766,'[3]人物&amp;怪物成长分析'!$B$5:$S$104,13,FALSE)*$W4766</f>
        <v>4268.7987394226111</v>
      </c>
      <c r="U4766">
        <f>VLOOKUP($R4766,'[3]人物&amp;怪物成长分析'!$B$5:$S$104,14,FALSE)*$W4766</f>
        <v>1897.2438841878272</v>
      </c>
      <c r="V4766">
        <f>VLOOKUP($R4766,'[3]人物&amp;怪物成长分析'!$B$5:$S$104,17,FALSE)*$W4766</f>
        <v>10350.5952</v>
      </c>
      <c r="W4766" s="1">
        <v>0.66</v>
      </c>
      <c r="X4766">
        <f t="shared" si="74"/>
        <v>16156.536508384484</v>
      </c>
    </row>
    <row r="4767" spans="1:24" x14ac:dyDescent="0.15">
      <c r="A4767">
        <v>4766</v>
      </c>
      <c r="B4767">
        <v>19</v>
      </c>
      <c r="C4767">
        <v>3205.750798369565</v>
      </c>
      <c r="D4767">
        <v>276.58964347826094</v>
      </c>
      <c r="E4767">
        <v>122.92873043478265</v>
      </c>
      <c r="F4767">
        <v>3619.83</v>
      </c>
      <c r="G4767" s="1">
        <v>0.5</v>
      </c>
      <c r="H4767">
        <v>2110.1887270173916</v>
      </c>
      <c r="Q4767">
        <v>4766</v>
      </c>
      <c r="R4767">
        <v>19</v>
      </c>
      <c r="S4767">
        <f>VLOOKUP($R4767,'[3]人物&amp;怪物成长分析'!$B$5:$S$104,12,FALSE)*$W4767</f>
        <v>3205.750798369565</v>
      </c>
      <c r="T4767">
        <f>VLOOKUP($R4767,'[3]人物&amp;怪物成长分析'!$B$5:$S$104,13,FALSE)*$W4767</f>
        <v>276.58964347826094</v>
      </c>
      <c r="U4767">
        <f>VLOOKUP($R4767,'[3]人物&amp;怪物成长分析'!$B$5:$S$104,14,FALSE)*$W4767</f>
        <v>122.92873043478265</v>
      </c>
      <c r="V4767">
        <f>VLOOKUP($R4767,'[3]人物&amp;怪物成长分析'!$B$5:$S$104,17,FALSE)*$W4767</f>
        <v>3619.83</v>
      </c>
      <c r="W4767" s="1">
        <v>0.5</v>
      </c>
      <c r="X4767">
        <f t="shared" si="74"/>
        <v>2110.1887270173916</v>
      </c>
    </row>
    <row r="4768" spans="1:24" x14ac:dyDescent="0.15">
      <c r="A4768">
        <v>4767</v>
      </c>
      <c r="B4768">
        <v>26</v>
      </c>
      <c r="C4768">
        <v>10879.238578057528</v>
      </c>
      <c r="D4768">
        <v>773.25289004949855</v>
      </c>
      <c r="E4768">
        <v>343.66795113311042</v>
      </c>
      <c r="F4768">
        <v>6772.6771999999992</v>
      </c>
      <c r="G4768" s="1">
        <v>0.73</v>
      </c>
      <c r="H4768">
        <v>4625.7607587658913</v>
      </c>
      <c r="Q4768">
        <v>4767</v>
      </c>
      <c r="R4768">
        <v>26</v>
      </c>
      <c r="S4768">
        <f>VLOOKUP($R4768,'[3]人物&amp;怪物成长分析'!$B$5:$S$104,12,FALSE)*$W4768</f>
        <v>10879.238578057528</v>
      </c>
      <c r="T4768">
        <f>VLOOKUP($R4768,'[3]人物&amp;怪物成长分析'!$B$5:$S$104,13,FALSE)*$W4768</f>
        <v>773.25289004949855</v>
      </c>
      <c r="U4768">
        <f>VLOOKUP($R4768,'[3]人物&amp;怪物成长分析'!$B$5:$S$104,14,FALSE)*$W4768</f>
        <v>343.66795113311042</v>
      </c>
      <c r="V4768">
        <f>VLOOKUP($R4768,'[3]人物&amp;怪物成长分析'!$B$5:$S$104,17,FALSE)*$W4768</f>
        <v>6772.6771999999992</v>
      </c>
      <c r="W4768" s="1">
        <v>0.73</v>
      </c>
      <c r="X4768">
        <f t="shared" si="74"/>
        <v>4625.7607587658913</v>
      </c>
    </row>
    <row r="4769" spans="1:24" x14ac:dyDescent="0.15">
      <c r="A4769">
        <v>4768</v>
      </c>
      <c r="B4769">
        <v>42</v>
      </c>
      <c r="C4769">
        <v>25218.032950673994</v>
      </c>
      <c r="D4769">
        <v>1311.9867348923083</v>
      </c>
      <c r="E4769">
        <v>583.10521550769261</v>
      </c>
      <c r="F4769">
        <v>4320.1228000000001</v>
      </c>
      <c r="G4769" s="1">
        <v>0.31</v>
      </c>
      <c r="H4769">
        <v>5247.1860245123526</v>
      </c>
      <c r="Q4769">
        <v>4768</v>
      </c>
      <c r="R4769">
        <v>42</v>
      </c>
      <c r="S4769">
        <f>VLOOKUP($R4769,'[3]人物&amp;怪物成长分析'!$B$5:$S$104,12,FALSE)*$W4769</f>
        <v>25218.032950673994</v>
      </c>
      <c r="T4769">
        <f>VLOOKUP($R4769,'[3]人物&amp;怪物成长分析'!$B$5:$S$104,13,FALSE)*$W4769</f>
        <v>1311.9867348923083</v>
      </c>
      <c r="U4769">
        <f>VLOOKUP($R4769,'[3]人物&amp;怪物成长分析'!$B$5:$S$104,14,FALSE)*$W4769</f>
        <v>583.10521550769261</v>
      </c>
      <c r="V4769">
        <f>VLOOKUP($R4769,'[3]人物&amp;怪物成长分析'!$B$5:$S$104,17,FALSE)*$W4769</f>
        <v>4320.1228000000001</v>
      </c>
      <c r="W4769" s="1">
        <v>0.31</v>
      </c>
      <c r="X4769">
        <f t="shared" si="74"/>
        <v>5247.1860245123526</v>
      </c>
    </row>
    <row r="4770" spans="1:24" x14ac:dyDescent="0.15">
      <c r="A4770">
        <v>4769</v>
      </c>
      <c r="B4770">
        <v>19</v>
      </c>
      <c r="C4770">
        <v>4744.5111815869559</v>
      </c>
      <c r="D4770">
        <v>409.35267234782617</v>
      </c>
      <c r="E4770">
        <v>181.93452104347833</v>
      </c>
      <c r="F4770">
        <v>5357.3483999999999</v>
      </c>
      <c r="G4770" s="1">
        <v>0.74</v>
      </c>
      <c r="H4770">
        <v>3123.0793159857394</v>
      </c>
      <c r="Q4770">
        <v>4769</v>
      </c>
      <c r="R4770">
        <v>19</v>
      </c>
      <c r="S4770">
        <f>VLOOKUP($R4770,'[3]人物&amp;怪物成长分析'!$B$5:$S$104,12,FALSE)*$W4770</f>
        <v>4744.5111815869559</v>
      </c>
      <c r="T4770">
        <f>VLOOKUP($R4770,'[3]人物&amp;怪物成长分析'!$B$5:$S$104,13,FALSE)*$W4770</f>
        <v>409.35267234782617</v>
      </c>
      <c r="U4770">
        <f>VLOOKUP($R4770,'[3]人物&amp;怪物成长分析'!$B$5:$S$104,14,FALSE)*$W4770</f>
        <v>181.93452104347833</v>
      </c>
      <c r="V4770">
        <f>VLOOKUP($R4770,'[3]人物&amp;怪物成长分析'!$B$5:$S$104,17,FALSE)*$W4770</f>
        <v>5357.3483999999999</v>
      </c>
      <c r="W4770" s="1">
        <v>0.74</v>
      </c>
      <c r="X4770">
        <f t="shared" si="74"/>
        <v>3123.0793159857394</v>
      </c>
    </row>
    <row r="4771" spans="1:24" x14ac:dyDescent="0.15">
      <c r="A4771">
        <v>4770</v>
      </c>
      <c r="B4771">
        <v>20</v>
      </c>
      <c r="C4771">
        <v>3119.8257391304351</v>
      </c>
      <c r="D4771">
        <v>261.19471304347832</v>
      </c>
      <c r="E4771">
        <v>116.08653913043482</v>
      </c>
      <c r="F4771">
        <v>3238.2439999999997</v>
      </c>
      <c r="G4771" s="1">
        <v>0.43</v>
      </c>
      <c r="H4771">
        <v>1923.6926900869566</v>
      </c>
      <c r="Q4771">
        <v>4770</v>
      </c>
      <c r="R4771">
        <v>20</v>
      </c>
      <c r="S4771">
        <f>VLOOKUP($R4771,'[3]人物&amp;怪物成长分析'!$B$5:$S$104,12,FALSE)*$W4771</f>
        <v>3119.8257391304351</v>
      </c>
      <c r="T4771">
        <f>VLOOKUP($R4771,'[3]人物&amp;怪物成长分析'!$B$5:$S$104,13,FALSE)*$W4771</f>
        <v>261.19471304347832</v>
      </c>
      <c r="U4771">
        <f>VLOOKUP($R4771,'[3]人物&amp;怪物成长分析'!$B$5:$S$104,14,FALSE)*$W4771</f>
        <v>116.08653913043482</v>
      </c>
      <c r="V4771">
        <f>VLOOKUP($R4771,'[3]人物&amp;怪物成长分析'!$B$5:$S$104,17,FALSE)*$W4771</f>
        <v>3238.2439999999997</v>
      </c>
      <c r="W4771" s="1">
        <v>0.43</v>
      </c>
      <c r="X4771">
        <f t="shared" si="74"/>
        <v>1923.6926900869566</v>
      </c>
    </row>
    <row r="4772" spans="1:24" x14ac:dyDescent="0.15">
      <c r="A4772">
        <v>4771</v>
      </c>
      <c r="B4772">
        <v>34</v>
      </c>
      <c r="C4772">
        <v>24234.003355581277</v>
      </c>
      <c r="D4772">
        <v>1505.4154919325758</v>
      </c>
      <c r="E4772">
        <v>669.07355197003358</v>
      </c>
      <c r="F4772">
        <v>7892.5968000000012</v>
      </c>
      <c r="G4772" s="1">
        <v>0.68</v>
      </c>
      <c r="H4772">
        <v>6992.7985081510333</v>
      </c>
      <c r="Q4772">
        <v>4771</v>
      </c>
      <c r="R4772">
        <v>34</v>
      </c>
      <c r="S4772">
        <f>VLOOKUP($R4772,'[3]人物&amp;怪物成长分析'!$B$5:$S$104,12,FALSE)*$W4772</f>
        <v>24234.003355581277</v>
      </c>
      <c r="T4772">
        <f>VLOOKUP($R4772,'[3]人物&amp;怪物成长分析'!$B$5:$S$104,13,FALSE)*$W4772</f>
        <v>1505.4154919325758</v>
      </c>
      <c r="U4772">
        <f>VLOOKUP($R4772,'[3]人物&amp;怪物成长分析'!$B$5:$S$104,14,FALSE)*$W4772</f>
        <v>669.07355197003358</v>
      </c>
      <c r="V4772">
        <f>VLOOKUP($R4772,'[3]人物&amp;怪物成长分析'!$B$5:$S$104,17,FALSE)*$W4772</f>
        <v>7892.5968000000012</v>
      </c>
      <c r="W4772" s="1">
        <v>0.68</v>
      </c>
      <c r="X4772">
        <f t="shared" si="74"/>
        <v>6992.7985081510333</v>
      </c>
    </row>
    <row r="4773" spans="1:24" x14ac:dyDescent="0.15">
      <c r="A4773">
        <v>4772</v>
      </c>
      <c r="B4773">
        <v>43</v>
      </c>
      <c r="C4773">
        <v>36873.547177441069</v>
      </c>
      <c r="D4773">
        <v>1871.6174545647493</v>
      </c>
      <c r="E4773">
        <v>831.82997980655546</v>
      </c>
      <c r="F4773">
        <v>5833.078199999999</v>
      </c>
      <c r="G4773" s="1">
        <v>0.41</v>
      </c>
      <c r="H4773">
        <v>7393.963091362737</v>
      </c>
      <c r="Q4773">
        <v>4772</v>
      </c>
      <c r="R4773">
        <v>43</v>
      </c>
      <c r="S4773">
        <f>VLOOKUP($R4773,'[3]人物&amp;怪物成长分析'!$B$5:$S$104,12,FALSE)*$W4773</f>
        <v>36873.547177441069</v>
      </c>
      <c r="T4773">
        <f>VLOOKUP($R4773,'[3]人物&amp;怪物成长分析'!$B$5:$S$104,13,FALSE)*$W4773</f>
        <v>1871.6174545647493</v>
      </c>
      <c r="U4773">
        <f>VLOOKUP($R4773,'[3]人物&amp;怪物成长分析'!$B$5:$S$104,14,FALSE)*$W4773</f>
        <v>831.82997980655546</v>
      </c>
      <c r="V4773">
        <f>VLOOKUP($R4773,'[3]人物&amp;怪物成长分析'!$B$5:$S$104,17,FALSE)*$W4773</f>
        <v>5833.078199999999</v>
      </c>
      <c r="W4773" s="1">
        <v>0.41</v>
      </c>
      <c r="X4773">
        <f t="shared" si="74"/>
        <v>7393.963091362737</v>
      </c>
    </row>
    <row r="4774" spans="1:24" x14ac:dyDescent="0.15">
      <c r="A4774">
        <v>4773</v>
      </c>
      <c r="B4774">
        <v>32</v>
      </c>
      <c r="C4774">
        <v>9611.2866328254222</v>
      </c>
      <c r="D4774">
        <v>608.33014880147175</v>
      </c>
      <c r="E4774">
        <v>270.36895502287638</v>
      </c>
      <c r="F4774">
        <v>3638.0783999999999</v>
      </c>
      <c r="G4774" s="1">
        <v>0.33</v>
      </c>
      <c r="H4774">
        <v>3000.1166701648381</v>
      </c>
      <c r="Q4774">
        <v>4773</v>
      </c>
      <c r="R4774">
        <v>32</v>
      </c>
      <c r="S4774">
        <f>VLOOKUP($R4774,'[3]人物&amp;怪物成长分析'!$B$5:$S$104,12,FALSE)*$W4774</f>
        <v>9611.2866328254222</v>
      </c>
      <c r="T4774">
        <f>VLOOKUP($R4774,'[3]人物&amp;怪物成长分析'!$B$5:$S$104,13,FALSE)*$W4774</f>
        <v>608.33014880147175</v>
      </c>
      <c r="U4774">
        <f>VLOOKUP($R4774,'[3]人物&amp;怪物成长分析'!$B$5:$S$104,14,FALSE)*$W4774</f>
        <v>270.36895502287638</v>
      </c>
      <c r="V4774">
        <f>VLOOKUP($R4774,'[3]人物&amp;怪物成长分析'!$B$5:$S$104,17,FALSE)*$W4774</f>
        <v>3638.0783999999999</v>
      </c>
      <c r="W4774" s="1">
        <v>0.33</v>
      </c>
      <c r="X4774">
        <f t="shared" si="74"/>
        <v>3000.1166701648381</v>
      </c>
    </row>
    <row r="4775" spans="1:24" x14ac:dyDescent="0.15">
      <c r="A4775">
        <v>4774</v>
      </c>
      <c r="B4775">
        <v>23</v>
      </c>
      <c r="C4775">
        <v>8104.8892083260898</v>
      </c>
      <c r="D4775">
        <v>623.12015269565245</v>
      </c>
      <c r="E4775">
        <v>276.94229008695663</v>
      </c>
      <c r="F4775">
        <v>6555.2915999999996</v>
      </c>
      <c r="G4775" s="1">
        <v>0.78</v>
      </c>
      <c r="H4775">
        <v>4143.6685861387832</v>
      </c>
      <c r="Q4775">
        <v>4774</v>
      </c>
      <c r="R4775">
        <v>23</v>
      </c>
      <c r="S4775">
        <f>VLOOKUP($R4775,'[3]人物&amp;怪物成长分析'!$B$5:$S$104,12,FALSE)*$W4775</f>
        <v>8104.8892083260898</v>
      </c>
      <c r="T4775">
        <f>VLOOKUP($R4775,'[3]人物&amp;怪物成长分析'!$B$5:$S$104,13,FALSE)*$W4775</f>
        <v>623.12015269565245</v>
      </c>
      <c r="U4775">
        <f>VLOOKUP($R4775,'[3]人物&amp;怪物成长分析'!$B$5:$S$104,14,FALSE)*$W4775</f>
        <v>276.94229008695663</v>
      </c>
      <c r="V4775">
        <f>VLOOKUP($R4775,'[3]人物&amp;怪物成长分析'!$B$5:$S$104,17,FALSE)*$W4775</f>
        <v>6555.2915999999996</v>
      </c>
      <c r="W4775" s="1">
        <v>0.78</v>
      </c>
      <c r="X4775">
        <f t="shared" si="74"/>
        <v>4143.6685861387832</v>
      </c>
    </row>
    <row r="4776" spans="1:24" x14ac:dyDescent="0.15">
      <c r="A4776">
        <v>4775</v>
      </c>
      <c r="B4776">
        <v>39</v>
      </c>
      <c r="C4776">
        <v>19519.600072242407</v>
      </c>
      <c r="D4776">
        <v>1097.0761142787294</v>
      </c>
      <c r="E4776">
        <v>487.58938412387971</v>
      </c>
      <c r="F4776">
        <v>4310.6117999999997</v>
      </c>
      <c r="G4776" s="1">
        <v>0.33</v>
      </c>
      <c r="H4776">
        <v>4597.2690159507656</v>
      </c>
      <c r="Q4776">
        <v>4775</v>
      </c>
      <c r="R4776">
        <v>39</v>
      </c>
      <c r="S4776">
        <f>VLOOKUP($R4776,'[3]人物&amp;怪物成长分析'!$B$5:$S$104,12,FALSE)*$W4776</f>
        <v>19519.600072242407</v>
      </c>
      <c r="T4776">
        <f>VLOOKUP($R4776,'[3]人物&amp;怪物成长分析'!$B$5:$S$104,13,FALSE)*$W4776</f>
        <v>1097.0761142787294</v>
      </c>
      <c r="U4776">
        <f>VLOOKUP($R4776,'[3]人物&amp;怪物成长分析'!$B$5:$S$104,14,FALSE)*$W4776</f>
        <v>487.58938412387971</v>
      </c>
      <c r="V4776">
        <f>VLOOKUP($R4776,'[3]人物&amp;怪物成长分析'!$B$5:$S$104,17,FALSE)*$W4776</f>
        <v>4310.6117999999997</v>
      </c>
      <c r="W4776" s="1">
        <v>0.33</v>
      </c>
      <c r="X4776">
        <f t="shared" si="74"/>
        <v>4597.2690159507656</v>
      </c>
    </row>
    <row r="4777" spans="1:24" x14ac:dyDescent="0.15">
      <c r="A4777">
        <v>4776</v>
      </c>
      <c r="B4777">
        <v>50</v>
      </c>
      <c r="C4777">
        <v>97413.145325217425</v>
      </c>
      <c r="D4777">
        <v>4214.9918650334457</v>
      </c>
      <c r="E4777">
        <v>1873.3297177926427</v>
      </c>
      <c r="F4777">
        <v>9271.0499999999993</v>
      </c>
      <c r="G4777" s="1">
        <v>0.56999999999999995</v>
      </c>
      <c r="H4777">
        <v>15764.405275001742</v>
      </c>
      <c r="Q4777">
        <v>4776</v>
      </c>
      <c r="R4777">
        <v>50</v>
      </c>
      <c r="S4777">
        <f>VLOOKUP($R4777,'[3]人物&amp;怪物成长分析'!$B$5:$S$104,12,FALSE)*$W4777</f>
        <v>97413.145325217425</v>
      </c>
      <c r="T4777">
        <f>VLOOKUP($R4777,'[3]人物&amp;怪物成长分析'!$B$5:$S$104,13,FALSE)*$W4777</f>
        <v>4214.9918650334457</v>
      </c>
      <c r="U4777">
        <f>VLOOKUP($R4777,'[3]人物&amp;怪物成长分析'!$B$5:$S$104,14,FALSE)*$W4777</f>
        <v>1873.3297177926427</v>
      </c>
      <c r="V4777">
        <f>VLOOKUP($R4777,'[3]人物&amp;怪物成长分析'!$B$5:$S$104,17,FALSE)*$W4777</f>
        <v>9271.0499999999993</v>
      </c>
      <c r="W4777" s="1">
        <v>0.56999999999999995</v>
      </c>
      <c r="X4777">
        <f t="shared" si="74"/>
        <v>15764.405275001742</v>
      </c>
    </row>
    <row r="4778" spans="1:24" x14ac:dyDescent="0.15">
      <c r="A4778">
        <v>4777</v>
      </c>
      <c r="B4778">
        <v>32</v>
      </c>
      <c r="C4778">
        <v>18931.322155565224</v>
      </c>
      <c r="D4778">
        <v>1198.2260506695654</v>
      </c>
      <c r="E4778">
        <v>532.54491140869584</v>
      </c>
      <c r="F4778">
        <v>7165.9120000000003</v>
      </c>
      <c r="G4778" s="1">
        <v>0.65</v>
      </c>
      <c r="H4778">
        <v>5909.320713961044</v>
      </c>
      <c r="Q4778">
        <v>4777</v>
      </c>
      <c r="R4778">
        <v>32</v>
      </c>
      <c r="S4778">
        <f>VLOOKUP($R4778,'[3]人物&amp;怪物成长分析'!$B$5:$S$104,12,FALSE)*$W4778</f>
        <v>18931.322155565224</v>
      </c>
      <c r="T4778">
        <f>VLOOKUP($R4778,'[3]人物&amp;怪物成长分析'!$B$5:$S$104,13,FALSE)*$W4778</f>
        <v>1198.2260506695654</v>
      </c>
      <c r="U4778">
        <f>VLOOKUP($R4778,'[3]人物&amp;怪物成长分析'!$B$5:$S$104,14,FALSE)*$W4778</f>
        <v>532.54491140869584</v>
      </c>
      <c r="V4778">
        <f>VLOOKUP($R4778,'[3]人物&amp;怪物成长分析'!$B$5:$S$104,17,FALSE)*$W4778</f>
        <v>7165.9120000000003</v>
      </c>
      <c r="W4778" s="1">
        <v>0.65</v>
      </c>
      <c r="X4778">
        <f t="shared" si="74"/>
        <v>5909.320713961044</v>
      </c>
    </row>
    <row r="4779" spans="1:24" x14ac:dyDescent="0.15">
      <c r="A4779">
        <v>4778</v>
      </c>
      <c r="B4779">
        <v>29</v>
      </c>
      <c r="C4779">
        <v>8768.4114017347856</v>
      </c>
      <c r="D4779">
        <v>579.46362636521769</v>
      </c>
      <c r="E4779">
        <v>257.53938949565236</v>
      </c>
      <c r="F4779">
        <v>4263.4451999999992</v>
      </c>
      <c r="G4779" s="1">
        <v>0.42</v>
      </c>
      <c r="H4779">
        <v>3164.7730079163134</v>
      </c>
      <c r="Q4779">
        <v>4778</v>
      </c>
      <c r="R4779">
        <v>29</v>
      </c>
      <c r="S4779">
        <f>VLOOKUP($R4779,'[3]人物&amp;怪物成长分析'!$B$5:$S$104,12,FALSE)*$W4779</f>
        <v>8768.4114017347856</v>
      </c>
      <c r="T4779">
        <f>VLOOKUP($R4779,'[3]人物&amp;怪物成长分析'!$B$5:$S$104,13,FALSE)*$W4779</f>
        <v>579.46362636521769</v>
      </c>
      <c r="U4779">
        <f>VLOOKUP($R4779,'[3]人物&amp;怪物成长分析'!$B$5:$S$104,14,FALSE)*$W4779</f>
        <v>257.53938949565236</v>
      </c>
      <c r="V4779">
        <f>VLOOKUP($R4779,'[3]人物&amp;怪物成长分析'!$B$5:$S$104,17,FALSE)*$W4779</f>
        <v>4263.4451999999992</v>
      </c>
      <c r="W4779" s="1">
        <v>0.42</v>
      </c>
      <c r="X4779">
        <f t="shared" si="74"/>
        <v>3164.7730079163134</v>
      </c>
    </row>
    <row r="4780" spans="1:24" x14ac:dyDescent="0.15">
      <c r="A4780">
        <v>4779</v>
      </c>
      <c r="B4780">
        <v>23</v>
      </c>
      <c r="C4780">
        <v>6754.0743402717408</v>
      </c>
      <c r="D4780">
        <v>519.26679391304367</v>
      </c>
      <c r="E4780">
        <v>230.78524173913053</v>
      </c>
      <c r="F4780">
        <v>5462.7429999999995</v>
      </c>
      <c r="G4780" s="1">
        <v>0.65</v>
      </c>
      <c r="H4780">
        <v>3453.0571551156522</v>
      </c>
      <c r="Q4780">
        <v>4779</v>
      </c>
      <c r="R4780">
        <v>23</v>
      </c>
      <c r="S4780">
        <f>VLOOKUP($R4780,'[3]人物&amp;怪物成长分析'!$B$5:$S$104,12,FALSE)*$W4780</f>
        <v>6754.0743402717408</v>
      </c>
      <c r="T4780">
        <f>VLOOKUP($R4780,'[3]人物&amp;怪物成长分析'!$B$5:$S$104,13,FALSE)*$W4780</f>
        <v>519.26679391304367</v>
      </c>
      <c r="U4780">
        <f>VLOOKUP($R4780,'[3]人物&amp;怪物成长分析'!$B$5:$S$104,14,FALSE)*$W4780</f>
        <v>230.78524173913053</v>
      </c>
      <c r="V4780">
        <f>VLOOKUP($R4780,'[3]人物&amp;怪物成长分析'!$B$5:$S$104,17,FALSE)*$W4780</f>
        <v>5462.7429999999995</v>
      </c>
      <c r="W4780" s="1">
        <v>0.65</v>
      </c>
      <c r="X4780">
        <f t="shared" si="74"/>
        <v>3453.0571551156522</v>
      </c>
    </row>
    <row r="4781" spans="1:24" x14ac:dyDescent="0.15">
      <c r="A4781">
        <v>4780</v>
      </c>
      <c r="B4781">
        <v>35</v>
      </c>
      <c r="C4781">
        <v>26273.866536521742</v>
      </c>
      <c r="D4781">
        <v>1617.6666318260873</v>
      </c>
      <c r="E4781">
        <v>718.96294747826119</v>
      </c>
      <c r="F4781">
        <v>7971.5929999999998</v>
      </c>
      <c r="G4781" s="1">
        <v>0.67</v>
      </c>
      <c r="H4781">
        <v>7317.5110329182617</v>
      </c>
      <c r="Q4781">
        <v>4780</v>
      </c>
      <c r="R4781">
        <v>35</v>
      </c>
      <c r="S4781">
        <f>VLOOKUP($R4781,'[3]人物&amp;怪物成长分析'!$B$5:$S$104,12,FALSE)*$W4781</f>
        <v>26273.866536521742</v>
      </c>
      <c r="T4781">
        <f>VLOOKUP($R4781,'[3]人物&amp;怪物成长分析'!$B$5:$S$104,13,FALSE)*$W4781</f>
        <v>1617.6666318260873</v>
      </c>
      <c r="U4781">
        <f>VLOOKUP($R4781,'[3]人物&amp;怪物成长分析'!$B$5:$S$104,14,FALSE)*$W4781</f>
        <v>718.96294747826119</v>
      </c>
      <c r="V4781">
        <f>VLOOKUP($R4781,'[3]人物&amp;怪物成长分析'!$B$5:$S$104,17,FALSE)*$W4781</f>
        <v>7971.5929999999998</v>
      </c>
      <c r="W4781" s="1">
        <v>0.67</v>
      </c>
      <c r="X4781">
        <f t="shared" si="74"/>
        <v>7317.5110329182617</v>
      </c>
    </row>
    <row r="4782" spans="1:24" x14ac:dyDescent="0.15">
      <c r="A4782">
        <v>4781</v>
      </c>
      <c r="B4782">
        <v>39</v>
      </c>
      <c r="C4782">
        <v>29575.151624609705</v>
      </c>
      <c r="D4782">
        <v>1662.2365367859534</v>
      </c>
      <c r="E4782">
        <v>738.7717941270904</v>
      </c>
      <c r="F4782">
        <v>6531.23</v>
      </c>
      <c r="G4782" s="1">
        <v>0.5</v>
      </c>
      <c r="H4782">
        <v>6965.5591150769187</v>
      </c>
      <c r="Q4782">
        <v>4781</v>
      </c>
      <c r="R4782">
        <v>39</v>
      </c>
      <c r="S4782">
        <f>VLOOKUP($R4782,'[3]人物&amp;怪物成长分析'!$B$5:$S$104,12,FALSE)*$W4782</f>
        <v>29575.151624609705</v>
      </c>
      <c r="T4782">
        <f>VLOOKUP($R4782,'[3]人物&amp;怪物成长分析'!$B$5:$S$104,13,FALSE)*$W4782</f>
        <v>1662.2365367859534</v>
      </c>
      <c r="U4782">
        <f>VLOOKUP($R4782,'[3]人物&amp;怪物成长分析'!$B$5:$S$104,14,FALSE)*$W4782</f>
        <v>738.7717941270904</v>
      </c>
      <c r="V4782">
        <f>VLOOKUP($R4782,'[3]人物&amp;怪物成长分析'!$B$5:$S$104,17,FALSE)*$W4782</f>
        <v>6531.23</v>
      </c>
      <c r="W4782" s="1">
        <v>0.5</v>
      </c>
      <c r="X4782">
        <f t="shared" si="74"/>
        <v>6965.5591150769187</v>
      </c>
    </row>
    <row r="4783" spans="1:24" x14ac:dyDescent="0.15">
      <c r="A4783">
        <v>4782</v>
      </c>
      <c r="B4783">
        <v>28</v>
      </c>
      <c r="C4783">
        <v>12000.961007903681</v>
      </c>
      <c r="D4783">
        <v>812.0951057979936</v>
      </c>
      <c r="E4783">
        <v>360.93115813244157</v>
      </c>
      <c r="F4783">
        <v>6310.3487999999998</v>
      </c>
      <c r="G4783" s="1">
        <v>0.64</v>
      </c>
      <c r="H4783">
        <v>4558.2999554958988</v>
      </c>
      <c r="Q4783">
        <v>4782</v>
      </c>
      <c r="R4783">
        <v>28</v>
      </c>
      <c r="S4783">
        <f>VLOOKUP($R4783,'[3]人物&amp;怪物成长分析'!$B$5:$S$104,12,FALSE)*$W4783</f>
        <v>12000.961007903681</v>
      </c>
      <c r="T4783">
        <f>VLOOKUP($R4783,'[3]人物&amp;怪物成长分析'!$B$5:$S$104,13,FALSE)*$W4783</f>
        <v>812.0951057979936</v>
      </c>
      <c r="U4783">
        <f>VLOOKUP($R4783,'[3]人物&amp;怪物成长分析'!$B$5:$S$104,14,FALSE)*$W4783</f>
        <v>360.93115813244157</v>
      </c>
      <c r="V4783">
        <f>VLOOKUP($R4783,'[3]人物&amp;怪物成长分析'!$B$5:$S$104,17,FALSE)*$W4783</f>
        <v>6310.3487999999998</v>
      </c>
      <c r="W4783" s="1">
        <v>0.64</v>
      </c>
      <c r="X4783">
        <f t="shared" si="74"/>
        <v>4558.2999554958988</v>
      </c>
    </row>
    <row r="4784" spans="1:24" x14ac:dyDescent="0.15">
      <c r="A4784">
        <v>4783</v>
      </c>
      <c r="B4784">
        <v>23</v>
      </c>
      <c r="C4784">
        <v>7897.0715363177278</v>
      </c>
      <c r="D4784">
        <v>607.14271288294333</v>
      </c>
      <c r="E4784">
        <v>269.84120572575262</v>
      </c>
      <c r="F4784">
        <v>6387.2071999999998</v>
      </c>
      <c r="G4784" s="1">
        <v>0.76</v>
      </c>
      <c r="H4784">
        <v>4037.420673673686</v>
      </c>
      <c r="Q4784">
        <v>4783</v>
      </c>
      <c r="R4784">
        <v>23</v>
      </c>
      <c r="S4784">
        <f>VLOOKUP($R4784,'[3]人物&amp;怪物成长分析'!$B$5:$S$104,12,FALSE)*$W4784</f>
        <v>7897.0715363177278</v>
      </c>
      <c r="T4784">
        <f>VLOOKUP($R4784,'[3]人物&amp;怪物成长分析'!$B$5:$S$104,13,FALSE)*$W4784</f>
        <v>607.14271288294333</v>
      </c>
      <c r="U4784">
        <f>VLOOKUP($R4784,'[3]人物&amp;怪物成长分析'!$B$5:$S$104,14,FALSE)*$W4784</f>
        <v>269.84120572575262</v>
      </c>
      <c r="V4784">
        <f>VLOOKUP($R4784,'[3]人物&amp;怪物成长分析'!$B$5:$S$104,17,FALSE)*$W4784</f>
        <v>6387.2071999999998</v>
      </c>
      <c r="W4784" s="1">
        <v>0.76</v>
      </c>
      <c r="X4784">
        <f t="shared" si="74"/>
        <v>4037.420673673686</v>
      </c>
    </row>
    <row r="4785" spans="1:24" x14ac:dyDescent="0.15">
      <c r="A4785">
        <v>4784</v>
      </c>
      <c r="B4785">
        <v>41</v>
      </c>
      <c r="C4785">
        <v>46959.675715140096</v>
      </c>
      <c r="D4785">
        <v>2505.4541813426099</v>
      </c>
      <c r="E4785">
        <v>1113.5351917078265</v>
      </c>
      <c r="F4785">
        <v>8732.6335999999992</v>
      </c>
      <c r="G4785" s="1">
        <v>0.64</v>
      </c>
      <c r="H4785">
        <v>10159.766190787248</v>
      </c>
      <c r="Q4785">
        <v>4784</v>
      </c>
      <c r="R4785">
        <v>41</v>
      </c>
      <c r="S4785">
        <f>VLOOKUP($R4785,'[3]人物&amp;怪物成长分析'!$B$5:$S$104,12,FALSE)*$W4785</f>
        <v>46959.675715140096</v>
      </c>
      <c r="T4785">
        <f>VLOOKUP($R4785,'[3]人物&amp;怪物成长分析'!$B$5:$S$104,13,FALSE)*$W4785</f>
        <v>2505.4541813426099</v>
      </c>
      <c r="U4785">
        <f>VLOOKUP($R4785,'[3]人物&amp;怪物成长分析'!$B$5:$S$104,14,FALSE)*$W4785</f>
        <v>1113.5351917078265</v>
      </c>
      <c r="V4785">
        <f>VLOOKUP($R4785,'[3]人物&amp;怪物成长分析'!$B$5:$S$104,17,FALSE)*$W4785</f>
        <v>8732.6335999999992</v>
      </c>
      <c r="W4785" s="1">
        <v>0.64</v>
      </c>
      <c r="X4785">
        <f t="shared" si="74"/>
        <v>10159.766190787248</v>
      </c>
    </row>
    <row r="4786" spans="1:24" x14ac:dyDescent="0.15">
      <c r="A4786">
        <v>4785</v>
      </c>
      <c r="B4786">
        <v>32</v>
      </c>
      <c r="C4786">
        <v>9611.2866328254222</v>
      </c>
      <c r="D4786">
        <v>608.33014880147175</v>
      </c>
      <c r="E4786">
        <v>270.36895502287638</v>
      </c>
      <c r="F4786">
        <v>3638.0783999999999</v>
      </c>
      <c r="G4786" s="1">
        <v>0.33</v>
      </c>
      <c r="H4786">
        <v>3000.1166701648381</v>
      </c>
      <c r="Q4786">
        <v>4785</v>
      </c>
      <c r="R4786">
        <v>32</v>
      </c>
      <c r="S4786">
        <f>VLOOKUP($R4786,'[3]人物&amp;怪物成长分析'!$B$5:$S$104,12,FALSE)*$W4786</f>
        <v>9611.2866328254222</v>
      </c>
      <c r="T4786">
        <f>VLOOKUP($R4786,'[3]人物&amp;怪物成长分析'!$B$5:$S$104,13,FALSE)*$W4786</f>
        <v>608.33014880147175</v>
      </c>
      <c r="U4786">
        <f>VLOOKUP($R4786,'[3]人物&amp;怪物成长分析'!$B$5:$S$104,14,FALSE)*$W4786</f>
        <v>270.36895502287638</v>
      </c>
      <c r="V4786">
        <f>VLOOKUP($R4786,'[3]人物&amp;怪物成长分析'!$B$5:$S$104,17,FALSE)*$W4786</f>
        <v>3638.0783999999999</v>
      </c>
      <c r="W4786" s="1">
        <v>0.33</v>
      </c>
      <c r="X4786">
        <f t="shared" si="74"/>
        <v>3000.1166701648381</v>
      </c>
    </row>
    <row r="4787" spans="1:24" x14ac:dyDescent="0.15">
      <c r="A4787">
        <v>4786</v>
      </c>
      <c r="B4787">
        <v>19</v>
      </c>
      <c r="C4787">
        <v>5000.9712454565215</v>
      </c>
      <c r="D4787">
        <v>431.47984382608706</v>
      </c>
      <c r="E4787">
        <v>191.76881947826095</v>
      </c>
      <c r="F4787">
        <v>5646.9348</v>
      </c>
      <c r="G4787" s="1">
        <v>0.78</v>
      </c>
      <c r="H4787">
        <v>3291.8944141471306</v>
      </c>
      <c r="Q4787">
        <v>4786</v>
      </c>
      <c r="R4787">
        <v>19</v>
      </c>
      <c r="S4787">
        <f>VLOOKUP($R4787,'[3]人物&amp;怪物成长分析'!$B$5:$S$104,12,FALSE)*$W4787</f>
        <v>5000.9712454565215</v>
      </c>
      <c r="T4787">
        <f>VLOOKUP($R4787,'[3]人物&amp;怪物成长分析'!$B$5:$S$104,13,FALSE)*$W4787</f>
        <v>431.47984382608706</v>
      </c>
      <c r="U4787">
        <f>VLOOKUP($R4787,'[3]人物&amp;怪物成长分析'!$B$5:$S$104,14,FALSE)*$W4787</f>
        <v>191.76881947826095</v>
      </c>
      <c r="V4787">
        <f>VLOOKUP($R4787,'[3]人物&amp;怪物成长分析'!$B$5:$S$104,17,FALSE)*$W4787</f>
        <v>5646.9348</v>
      </c>
      <c r="W4787" s="1">
        <v>0.78</v>
      </c>
      <c r="X4787">
        <f t="shared" si="74"/>
        <v>3291.8944141471306</v>
      </c>
    </row>
    <row r="4788" spans="1:24" x14ac:dyDescent="0.15">
      <c r="A4788">
        <v>4787</v>
      </c>
      <c r="B4788">
        <v>19</v>
      </c>
      <c r="C4788">
        <v>4039.2460059456521</v>
      </c>
      <c r="D4788">
        <v>348.50295078260876</v>
      </c>
      <c r="E4788">
        <v>154.89020034782615</v>
      </c>
      <c r="F4788">
        <v>4560.9858000000004</v>
      </c>
      <c r="G4788" s="1">
        <v>0.63</v>
      </c>
      <c r="H4788">
        <v>2658.8377960419134</v>
      </c>
      <c r="Q4788">
        <v>4787</v>
      </c>
      <c r="R4788">
        <v>19</v>
      </c>
      <c r="S4788">
        <f>VLOOKUP($R4788,'[3]人物&amp;怪物成长分析'!$B$5:$S$104,12,FALSE)*$W4788</f>
        <v>4039.2460059456521</v>
      </c>
      <c r="T4788">
        <f>VLOOKUP($R4788,'[3]人物&amp;怪物成长分析'!$B$5:$S$104,13,FALSE)*$W4788</f>
        <v>348.50295078260876</v>
      </c>
      <c r="U4788">
        <f>VLOOKUP($R4788,'[3]人物&amp;怪物成长分析'!$B$5:$S$104,14,FALSE)*$W4788</f>
        <v>154.89020034782615</v>
      </c>
      <c r="V4788">
        <f>VLOOKUP($R4788,'[3]人物&amp;怪物成长分析'!$B$5:$S$104,17,FALSE)*$W4788</f>
        <v>4560.9858000000004</v>
      </c>
      <c r="W4788" s="1">
        <v>0.63</v>
      </c>
      <c r="X4788">
        <f t="shared" si="74"/>
        <v>2658.8377960419134</v>
      </c>
    </row>
    <row r="4789" spans="1:24" x14ac:dyDescent="0.15">
      <c r="A4789">
        <v>4788</v>
      </c>
      <c r="B4789">
        <v>40</v>
      </c>
      <c r="C4789">
        <v>36291.487470983295</v>
      </c>
      <c r="D4789">
        <v>1986.7602630100344</v>
      </c>
      <c r="E4789">
        <v>883.00456133779312</v>
      </c>
      <c r="F4789">
        <v>7344.48</v>
      </c>
      <c r="G4789" s="1">
        <v>0.55000000000000004</v>
      </c>
      <c r="H4789">
        <v>8182.2570278245912</v>
      </c>
      <c r="Q4789">
        <v>4788</v>
      </c>
      <c r="R4789">
        <v>40</v>
      </c>
      <c r="S4789">
        <f>VLOOKUP($R4789,'[3]人物&amp;怪物成长分析'!$B$5:$S$104,12,FALSE)*$W4789</f>
        <v>36291.487470983295</v>
      </c>
      <c r="T4789">
        <f>VLOOKUP($R4789,'[3]人物&amp;怪物成长分析'!$B$5:$S$104,13,FALSE)*$W4789</f>
        <v>1986.7602630100344</v>
      </c>
      <c r="U4789">
        <f>VLOOKUP($R4789,'[3]人物&amp;怪物成长分析'!$B$5:$S$104,14,FALSE)*$W4789</f>
        <v>883.00456133779312</v>
      </c>
      <c r="V4789">
        <f>VLOOKUP($R4789,'[3]人物&amp;怪物成长分析'!$B$5:$S$104,17,FALSE)*$W4789</f>
        <v>7344.48</v>
      </c>
      <c r="W4789" s="1">
        <v>0.55000000000000004</v>
      </c>
      <c r="X4789">
        <f t="shared" si="74"/>
        <v>8182.2570278245912</v>
      </c>
    </row>
    <row r="4790" spans="1:24" x14ac:dyDescent="0.15">
      <c r="A4790">
        <v>4789</v>
      </c>
      <c r="B4790">
        <v>32</v>
      </c>
      <c r="C4790">
        <v>9611.2866328254222</v>
      </c>
      <c r="D4790">
        <v>608.33014880147175</v>
      </c>
      <c r="E4790">
        <v>270.36895502287638</v>
      </c>
      <c r="F4790">
        <v>3638.0783999999999</v>
      </c>
      <c r="G4790" s="1">
        <v>0.33</v>
      </c>
      <c r="H4790">
        <v>3000.1166701648381</v>
      </c>
      <c r="Q4790">
        <v>4789</v>
      </c>
      <c r="R4790">
        <v>32</v>
      </c>
      <c r="S4790">
        <f>VLOOKUP($R4790,'[3]人物&amp;怪物成长分析'!$B$5:$S$104,12,FALSE)*$W4790</f>
        <v>9611.2866328254222</v>
      </c>
      <c r="T4790">
        <f>VLOOKUP($R4790,'[3]人物&amp;怪物成长分析'!$B$5:$S$104,13,FALSE)*$W4790</f>
        <v>608.33014880147175</v>
      </c>
      <c r="U4790">
        <f>VLOOKUP($R4790,'[3]人物&amp;怪物成长分析'!$B$5:$S$104,14,FALSE)*$W4790</f>
        <v>270.36895502287638</v>
      </c>
      <c r="V4790">
        <f>VLOOKUP($R4790,'[3]人物&amp;怪物成长分析'!$B$5:$S$104,17,FALSE)*$W4790</f>
        <v>3638.0783999999999</v>
      </c>
      <c r="W4790" s="1">
        <v>0.33</v>
      </c>
      <c r="X4790">
        <f t="shared" si="74"/>
        <v>3000.1166701648381</v>
      </c>
    </row>
    <row r="4791" spans="1:24" x14ac:dyDescent="0.15">
      <c r="A4791">
        <v>4790</v>
      </c>
      <c r="B4791">
        <v>24</v>
      </c>
      <c r="C4791">
        <v>8446.4561613913065</v>
      </c>
      <c r="D4791">
        <v>632.16719711036797</v>
      </c>
      <c r="E4791">
        <v>280.96319871571905</v>
      </c>
      <c r="F4791">
        <v>6260.6592000000001</v>
      </c>
      <c r="G4791" s="1">
        <v>0.72</v>
      </c>
      <c r="H4791">
        <v>4055.5353243380869</v>
      </c>
      <c r="Q4791">
        <v>4790</v>
      </c>
      <c r="R4791">
        <v>24</v>
      </c>
      <c r="S4791">
        <f>VLOOKUP($R4791,'[3]人物&amp;怪物成长分析'!$B$5:$S$104,12,FALSE)*$W4791</f>
        <v>8446.4561613913065</v>
      </c>
      <c r="T4791">
        <f>VLOOKUP($R4791,'[3]人物&amp;怪物成长分析'!$B$5:$S$104,13,FALSE)*$W4791</f>
        <v>632.16719711036797</v>
      </c>
      <c r="U4791">
        <f>VLOOKUP($R4791,'[3]人物&amp;怪物成长分析'!$B$5:$S$104,14,FALSE)*$W4791</f>
        <v>280.96319871571905</v>
      </c>
      <c r="V4791">
        <f>VLOOKUP($R4791,'[3]人物&amp;怪物成长分析'!$B$5:$S$104,17,FALSE)*$W4791</f>
        <v>6260.6592000000001</v>
      </c>
      <c r="W4791" s="1">
        <v>0.72</v>
      </c>
      <c r="X4791">
        <f t="shared" si="74"/>
        <v>4055.5353243380869</v>
      </c>
    </row>
    <row r="4792" spans="1:24" x14ac:dyDescent="0.15">
      <c r="A4792">
        <v>4791</v>
      </c>
      <c r="B4792">
        <v>31</v>
      </c>
      <c r="C4792">
        <v>20417.063574600008</v>
      </c>
      <c r="D4792">
        <v>1305.0450982800005</v>
      </c>
      <c r="E4792">
        <v>580.02004368000019</v>
      </c>
      <c r="F4792">
        <v>8372.0051999999996</v>
      </c>
      <c r="G4792" s="1">
        <v>0.78</v>
      </c>
      <c r="H4792">
        <v>6657.8753435328008</v>
      </c>
      <c r="Q4792">
        <v>4791</v>
      </c>
      <c r="R4792">
        <v>31</v>
      </c>
      <c r="S4792">
        <f>VLOOKUP($R4792,'[3]人物&amp;怪物成长分析'!$B$5:$S$104,12,FALSE)*$W4792</f>
        <v>20417.063574600008</v>
      </c>
      <c r="T4792">
        <f>VLOOKUP($R4792,'[3]人物&amp;怪物成长分析'!$B$5:$S$104,13,FALSE)*$W4792</f>
        <v>1305.0450982800005</v>
      </c>
      <c r="U4792">
        <f>VLOOKUP($R4792,'[3]人物&amp;怪物成长分析'!$B$5:$S$104,14,FALSE)*$W4792</f>
        <v>580.02004368000019</v>
      </c>
      <c r="V4792">
        <f>VLOOKUP($R4792,'[3]人物&amp;怪物成长分析'!$B$5:$S$104,17,FALSE)*$W4792</f>
        <v>8372.0051999999996</v>
      </c>
      <c r="W4792" s="1">
        <v>0.78</v>
      </c>
      <c r="X4792">
        <f t="shared" si="74"/>
        <v>6657.8753435328008</v>
      </c>
    </row>
    <row r="4793" spans="1:24" x14ac:dyDescent="0.15">
      <c r="A4793">
        <v>4792</v>
      </c>
      <c r="B4793">
        <v>34</v>
      </c>
      <c r="C4793">
        <v>12829.766482366556</v>
      </c>
      <c r="D4793">
        <v>796.98467219959889</v>
      </c>
      <c r="E4793">
        <v>354.21540986648836</v>
      </c>
      <c r="F4793">
        <v>4178.4336000000003</v>
      </c>
      <c r="G4793" s="1">
        <v>0.36</v>
      </c>
      <c r="H4793">
        <v>3702.0697984328995</v>
      </c>
      <c r="Q4793">
        <v>4792</v>
      </c>
      <c r="R4793">
        <v>34</v>
      </c>
      <c r="S4793">
        <f>VLOOKUP($R4793,'[3]人物&amp;怪物成长分析'!$B$5:$S$104,12,FALSE)*$W4793</f>
        <v>12829.766482366556</v>
      </c>
      <c r="T4793">
        <f>VLOOKUP($R4793,'[3]人物&amp;怪物成长分析'!$B$5:$S$104,13,FALSE)*$W4793</f>
        <v>796.98467219959889</v>
      </c>
      <c r="U4793">
        <f>VLOOKUP($R4793,'[3]人物&amp;怪物成长分析'!$B$5:$S$104,14,FALSE)*$W4793</f>
        <v>354.21540986648836</v>
      </c>
      <c r="V4793">
        <f>VLOOKUP($R4793,'[3]人物&amp;怪物成长分析'!$B$5:$S$104,17,FALSE)*$W4793</f>
        <v>4178.4336000000003</v>
      </c>
      <c r="W4793" s="1">
        <v>0.36</v>
      </c>
      <c r="X4793">
        <f t="shared" si="74"/>
        <v>3702.0697984328995</v>
      </c>
    </row>
    <row r="4794" spans="1:24" x14ac:dyDescent="0.15">
      <c r="A4794">
        <v>4793</v>
      </c>
      <c r="B4794">
        <v>24</v>
      </c>
      <c r="C4794">
        <v>8094.5204880000019</v>
      </c>
      <c r="D4794">
        <v>605.8268972307693</v>
      </c>
      <c r="E4794">
        <v>269.25639876923077</v>
      </c>
      <c r="F4794">
        <v>5999.7983999999997</v>
      </c>
      <c r="G4794" s="1">
        <v>0.69</v>
      </c>
      <c r="H4794">
        <v>3886.5546858240004</v>
      </c>
      <c r="Q4794">
        <v>4793</v>
      </c>
      <c r="R4794">
        <v>24</v>
      </c>
      <c r="S4794">
        <f>VLOOKUP($R4794,'[3]人物&amp;怪物成长分析'!$B$5:$S$104,12,FALSE)*$W4794</f>
        <v>8094.5204880000019</v>
      </c>
      <c r="T4794">
        <f>VLOOKUP($R4794,'[3]人物&amp;怪物成长分析'!$B$5:$S$104,13,FALSE)*$W4794</f>
        <v>605.8268972307693</v>
      </c>
      <c r="U4794">
        <f>VLOOKUP($R4794,'[3]人物&amp;怪物成长分析'!$B$5:$S$104,14,FALSE)*$W4794</f>
        <v>269.25639876923077</v>
      </c>
      <c r="V4794">
        <f>VLOOKUP($R4794,'[3]人物&amp;怪物成长分析'!$B$5:$S$104,17,FALSE)*$W4794</f>
        <v>5999.7983999999997</v>
      </c>
      <c r="W4794" s="1">
        <v>0.69</v>
      </c>
      <c r="X4794">
        <f t="shared" si="74"/>
        <v>3886.5546858240004</v>
      </c>
    </row>
    <row r="4795" spans="1:24" x14ac:dyDescent="0.15">
      <c r="A4795">
        <v>4794</v>
      </c>
      <c r="B4795">
        <v>34</v>
      </c>
      <c r="C4795">
        <v>24946.768160157193</v>
      </c>
      <c r="D4795">
        <v>1549.6924181658867</v>
      </c>
      <c r="E4795">
        <v>688.75218585150515</v>
      </c>
      <c r="F4795">
        <v>8124.732</v>
      </c>
      <c r="G4795" s="1">
        <v>0.7</v>
      </c>
      <c r="H4795">
        <v>7198.4690525084161</v>
      </c>
      <c r="Q4795">
        <v>4794</v>
      </c>
      <c r="R4795">
        <v>34</v>
      </c>
      <c r="S4795">
        <f>VLOOKUP($R4795,'[3]人物&amp;怪物成长分析'!$B$5:$S$104,12,FALSE)*$W4795</f>
        <v>24946.768160157193</v>
      </c>
      <c r="T4795">
        <f>VLOOKUP($R4795,'[3]人物&amp;怪物成长分析'!$B$5:$S$104,13,FALSE)*$W4795</f>
        <v>1549.6924181658867</v>
      </c>
      <c r="U4795">
        <f>VLOOKUP($R4795,'[3]人物&amp;怪物成长分析'!$B$5:$S$104,14,FALSE)*$W4795</f>
        <v>688.75218585150515</v>
      </c>
      <c r="V4795">
        <f>VLOOKUP($R4795,'[3]人物&amp;怪物成长分析'!$B$5:$S$104,17,FALSE)*$W4795</f>
        <v>8124.732</v>
      </c>
      <c r="W4795" s="1">
        <v>0.7</v>
      </c>
      <c r="X4795">
        <f t="shared" si="74"/>
        <v>7198.4690525084161</v>
      </c>
    </row>
    <row r="4796" spans="1:24" x14ac:dyDescent="0.15">
      <c r="A4796">
        <v>4795</v>
      </c>
      <c r="B4796">
        <v>27</v>
      </c>
      <c r="C4796">
        <v>12738.769826428768</v>
      </c>
      <c r="D4796">
        <v>883.18866394113729</v>
      </c>
      <c r="E4796">
        <v>392.52829508495</v>
      </c>
      <c r="F4796">
        <v>7272.2727999999988</v>
      </c>
      <c r="G4796" s="1">
        <v>0.76</v>
      </c>
      <c r="H4796">
        <v>5109.4086048998852</v>
      </c>
      <c r="Q4796">
        <v>4795</v>
      </c>
      <c r="R4796">
        <v>27</v>
      </c>
      <c r="S4796">
        <f>VLOOKUP($R4796,'[3]人物&amp;怪物成长分析'!$B$5:$S$104,12,FALSE)*$W4796</f>
        <v>12738.769826428768</v>
      </c>
      <c r="T4796">
        <f>VLOOKUP($R4796,'[3]人物&amp;怪物成长分析'!$B$5:$S$104,13,FALSE)*$W4796</f>
        <v>883.18866394113729</v>
      </c>
      <c r="U4796">
        <f>VLOOKUP($R4796,'[3]人物&amp;怪物成长分析'!$B$5:$S$104,14,FALSE)*$W4796</f>
        <v>392.52829508495</v>
      </c>
      <c r="V4796">
        <f>VLOOKUP($R4796,'[3]人物&amp;怪物成长分析'!$B$5:$S$104,17,FALSE)*$W4796</f>
        <v>7272.2727999999988</v>
      </c>
      <c r="W4796" s="1">
        <v>0.76</v>
      </c>
      <c r="X4796">
        <f t="shared" si="74"/>
        <v>5109.4086048998852</v>
      </c>
    </row>
    <row r="4797" spans="1:24" x14ac:dyDescent="0.15">
      <c r="A4797">
        <v>4796</v>
      </c>
      <c r="B4797">
        <v>19</v>
      </c>
      <c r="C4797">
        <v>3141.6357824021738</v>
      </c>
      <c r="D4797">
        <v>271.05785060869573</v>
      </c>
      <c r="E4797">
        <v>120.47015582608699</v>
      </c>
      <c r="F4797">
        <v>3547.4333999999999</v>
      </c>
      <c r="G4797" s="1">
        <v>0.49</v>
      </c>
      <c r="H4797">
        <v>2067.9849524770434</v>
      </c>
      <c r="Q4797">
        <v>4796</v>
      </c>
      <c r="R4797">
        <v>19</v>
      </c>
      <c r="S4797">
        <f>VLOOKUP($R4797,'[3]人物&amp;怪物成长分析'!$B$5:$S$104,12,FALSE)*$W4797</f>
        <v>3141.6357824021738</v>
      </c>
      <c r="T4797">
        <f>VLOOKUP($R4797,'[3]人物&amp;怪物成长分析'!$B$5:$S$104,13,FALSE)*$W4797</f>
        <v>271.05785060869573</v>
      </c>
      <c r="U4797">
        <f>VLOOKUP($R4797,'[3]人物&amp;怪物成长分析'!$B$5:$S$104,14,FALSE)*$W4797</f>
        <v>120.47015582608699</v>
      </c>
      <c r="V4797">
        <f>VLOOKUP($R4797,'[3]人物&amp;怪物成长分析'!$B$5:$S$104,17,FALSE)*$W4797</f>
        <v>3547.4333999999999</v>
      </c>
      <c r="W4797" s="1">
        <v>0.49</v>
      </c>
      <c r="X4797">
        <f t="shared" si="74"/>
        <v>2067.9849524770434</v>
      </c>
    </row>
    <row r="4798" spans="1:24" x14ac:dyDescent="0.15">
      <c r="A4798">
        <v>4797</v>
      </c>
      <c r="B4798">
        <v>39</v>
      </c>
      <c r="C4798">
        <v>40222.206209469201</v>
      </c>
      <c r="D4798">
        <v>2260.6416900288968</v>
      </c>
      <c r="E4798">
        <v>1004.729640012843</v>
      </c>
      <c r="F4798">
        <v>8882.4727999999996</v>
      </c>
      <c r="G4798" s="1">
        <v>0.68</v>
      </c>
      <c r="H4798">
        <v>9473.1603965046088</v>
      </c>
      <c r="Q4798">
        <v>4797</v>
      </c>
      <c r="R4798">
        <v>39</v>
      </c>
      <c r="S4798">
        <f>VLOOKUP($R4798,'[3]人物&amp;怪物成长分析'!$B$5:$S$104,12,FALSE)*$W4798</f>
        <v>40222.206209469201</v>
      </c>
      <c r="T4798">
        <f>VLOOKUP($R4798,'[3]人物&amp;怪物成长分析'!$B$5:$S$104,13,FALSE)*$W4798</f>
        <v>2260.6416900288968</v>
      </c>
      <c r="U4798">
        <f>VLOOKUP($R4798,'[3]人物&amp;怪物成长分析'!$B$5:$S$104,14,FALSE)*$W4798</f>
        <v>1004.729640012843</v>
      </c>
      <c r="V4798">
        <f>VLOOKUP($R4798,'[3]人物&amp;怪物成长分析'!$B$5:$S$104,17,FALSE)*$W4798</f>
        <v>8882.4727999999996</v>
      </c>
      <c r="W4798" s="1">
        <v>0.68</v>
      </c>
      <c r="X4798">
        <f t="shared" si="74"/>
        <v>9473.1603965046088</v>
      </c>
    </row>
    <row r="4799" spans="1:24" x14ac:dyDescent="0.15">
      <c r="A4799">
        <v>4798</v>
      </c>
      <c r="B4799">
        <v>50</v>
      </c>
      <c r="C4799">
        <v>80323.119829565258</v>
      </c>
      <c r="D4799">
        <v>3475.5196080100345</v>
      </c>
      <c r="E4799">
        <v>1544.6753813377932</v>
      </c>
      <c r="F4799">
        <v>7644.5499999999993</v>
      </c>
      <c r="G4799" s="1">
        <v>0.47</v>
      </c>
      <c r="H4799">
        <v>12998.720139036524</v>
      </c>
      <c r="Q4799">
        <v>4798</v>
      </c>
      <c r="R4799">
        <v>50</v>
      </c>
      <c r="S4799">
        <f>VLOOKUP($R4799,'[3]人物&amp;怪物成长分析'!$B$5:$S$104,12,FALSE)*$W4799</f>
        <v>80323.119829565258</v>
      </c>
      <c r="T4799">
        <f>VLOOKUP($R4799,'[3]人物&amp;怪物成长分析'!$B$5:$S$104,13,FALSE)*$W4799</f>
        <v>3475.5196080100345</v>
      </c>
      <c r="U4799">
        <f>VLOOKUP($R4799,'[3]人物&amp;怪物成长分析'!$B$5:$S$104,14,FALSE)*$W4799</f>
        <v>1544.6753813377932</v>
      </c>
      <c r="V4799">
        <f>VLOOKUP($R4799,'[3]人物&amp;怪物成长分析'!$B$5:$S$104,17,FALSE)*$W4799</f>
        <v>7644.5499999999993</v>
      </c>
      <c r="W4799" s="1">
        <v>0.47</v>
      </c>
      <c r="X4799">
        <f t="shared" si="74"/>
        <v>12998.720139036524</v>
      </c>
    </row>
    <row r="4800" spans="1:24" x14ac:dyDescent="0.15">
      <c r="A4800">
        <v>4799</v>
      </c>
      <c r="B4800">
        <v>21</v>
      </c>
      <c r="C4800">
        <v>5471.6108947500024</v>
      </c>
      <c r="D4800">
        <v>444.89665095652197</v>
      </c>
      <c r="E4800">
        <v>197.73184486956532</v>
      </c>
      <c r="F4800">
        <v>5240.6998000000003</v>
      </c>
      <c r="G4800" s="1">
        <v>0.67</v>
      </c>
      <c r="H4800">
        <v>3171.9970363393045</v>
      </c>
      <c r="Q4800">
        <v>4799</v>
      </c>
      <c r="R4800">
        <v>21</v>
      </c>
      <c r="S4800">
        <f>VLOOKUP($R4800,'[3]人物&amp;怪物成长分析'!$B$5:$S$104,12,FALSE)*$W4800</f>
        <v>5471.6108947500024</v>
      </c>
      <c r="T4800">
        <f>VLOOKUP($R4800,'[3]人物&amp;怪物成长分析'!$B$5:$S$104,13,FALSE)*$W4800</f>
        <v>444.89665095652197</v>
      </c>
      <c r="U4800">
        <f>VLOOKUP($R4800,'[3]人物&amp;怪物成长分析'!$B$5:$S$104,14,FALSE)*$W4800</f>
        <v>197.73184486956532</v>
      </c>
      <c r="V4800">
        <f>VLOOKUP($R4800,'[3]人物&amp;怪物成长分析'!$B$5:$S$104,17,FALSE)*$W4800</f>
        <v>5240.6998000000003</v>
      </c>
      <c r="W4800" s="1">
        <v>0.67</v>
      </c>
      <c r="X4800">
        <f t="shared" si="74"/>
        <v>3171.9970363393045</v>
      </c>
    </row>
    <row r="4801" spans="1:24" x14ac:dyDescent="0.15">
      <c r="A4801">
        <v>4800</v>
      </c>
      <c r="B4801">
        <v>37</v>
      </c>
      <c r="C4801">
        <v>23510.293988708745</v>
      </c>
      <c r="D4801">
        <v>1395.2538100122745</v>
      </c>
      <c r="E4801">
        <v>620.11280444989973</v>
      </c>
      <c r="F4801">
        <v>6115.2882</v>
      </c>
      <c r="G4801" s="1">
        <v>0.49</v>
      </c>
      <c r="H4801">
        <v>6041.9716344126291</v>
      </c>
      <c r="Q4801">
        <v>4800</v>
      </c>
      <c r="R4801">
        <v>37</v>
      </c>
      <c r="S4801">
        <f>VLOOKUP($R4801,'[3]人物&amp;怪物成长分析'!$B$5:$S$104,12,FALSE)*$W4801</f>
        <v>23510.293988708745</v>
      </c>
      <c r="T4801">
        <f>VLOOKUP($R4801,'[3]人物&amp;怪物成长分析'!$B$5:$S$104,13,FALSE)*$W4801</f>
        <v>1395.2538100122745</v>
      </c>
      <c r="U4801">
        <f>VLOOKUP($R4801,'[3]人物&amp;怪物成长分析'!$B$5:$S$104,14,FALSE)*$W4801</f>
        <v>620.11280444989973</v>
      </c>
      <c r="V4801">
        <f>VLOOKUP($R4801,'[3]人物&amp;怪物成长分析'!$B$5:$S$104,17,FALSE)*$W4801</f>
        <v>6115.2882</v>
      </c>
      <c r="W4801" s="1">
        <v>0.49</v>
      </c>
      <c r="X4801">
        <f t="shared" si="74"/>
        <v>6041.9716344126291</v>
      </c>
    </row>
    <row r="4802" spans="1:24" x14ac:dyDescent="0.15">
      <c r="A4802">
        <v>4801</v>
      </c>
      <c r="B4802">
        <v>21</v>
      </c>
      <c r="C4802">
        <v>3593.2967070000013</v>
      </c>
      <c r="D4802">
        <v>292.17093495652188</v>
      </c>
      <c r="E4802">
        <v>129.85374886956529</v>
      </c>
      <c r="F4802">
        <v>3441.6535999999996</v>
      </c>
      <c r="G4802" s="1">
        <v>0.44</v>
      </c>
      <c r="H4802">
        <v>2083.1025313273044</v>
      </c>
      <c r="Q4802">
        <v>4801</v>
      </c>
      <c r="R4802">
        <v>21</v>
      </c>
      <c r="S4802">
        <f>VLOOKUP($R4802,'[3]人物&amp;怪物成长分析'!$B$5:$S$104,12,FALSE)*$W4802</f>
        <v>3593.2967070000013</v>
      </c>
      <c r="T4802">
        <f>VLOOKUP($R4802,'[3]人物&amp;怪物成长分析'!$B$5:$S$104,13,FALSE)*$W4802</f>
        <v>292.17093495652188</v>
      </c>
      <c r="U4802">
        <f>VLOOKUP($R4802,'[3]人物&amp;怪物成长分析'!$B$5:$S$104,14,FALSE)*$W4802</f>
        <v>129.85374886956529</v>
      </c>
      <c r="V4802">
        <f>VLOOKUP($R4802,'[3]人物&amp;怪物成长分析'!$B$5:$S$104,17,FALSE)*$W4802</f>
        <v>3441.6535999999996</v>
      </c>
      <c r="W4802" s="1">
        <v>0.44</v>
      </c>
      <c r="X4802">
        <f t="shared" si="74"/>
        <v>2083.1025313273044</v>
      </c>
    </row>
    <row r="4803" spans="1:24" x14ac:dyDescent="0.15">
      <c r="A4803">
        <v>4802</v>
      </c>
      <c r="B4803">
        <v>44</v>
      </c>
      <c r="C4803">
        <v>34707.782772578466</v>
      </c>
      <c r="D4803">
        <v>1719.6158303036791</v>
      </c>
      <c r="E4803">
        <v>764.27370235719081</v>
      </c>
      <c r="F4803">
        <v>5081.3559999999998</v>
      </c>
      <c r="G4803" s="1">
        <v>0.35</v>
      </c>
      <c r="H4803">
        <v>6719.8342602768098</v>
      </c>
      <c r="Q4803">
        <v>4802</v>
      </c>
      <c r="R4803">
        <v>44</v>
      </c>
      <c r="S4803">
        <f>VLOOKUP($R4803,'[3]人物&amp;怪物成长分析'!$B$5:$S$104,12,FALSE)*$W4803</f>
        <v>34707.782772578466</v>
      </c>
      <c r="T4803">
        <f>VLOOKUP($R4803,'[3]人物&amp;怪物成长分析'!$B$5:$S$104,13,FALSE)*$W4803</f>
        <v>1719.6158303036791</v>
      </c>
      <c r="U4803">
        <f>VLOOKUP($R4803,'[3]人物&amp;怪物成长分析'!$B$5:$S$104,14,FALSE)*$W4803</f>
        <v>764.27370235719081</v>
      </c>
      <c r="V4803">
        <f>VLOOKUP($R4803,'[3]人物&amp;怪物成长分析'!$B$5:$S$104,17,FALSE)*$W4803</f>
        <v>5081.3559999999998</v>
      </c>
      <c r="W4803" s="1">
        <v>0.35</v>
      </c>
      <c r="X4803">
        <f t="shared" ref="X4803:X4866" si="75">SUMPRODUCT(S4803:V4803,$M$6:$P$6)*1.2</f>
        <v>6719.8342602768098</v>
      </c>
    </row>
    <row r="4804" spans="1:24" x14ac:dyDescent="0.15">
      <c r="A4804">
        <v>4803</v>
      </c>
      <c r="B4804">
        <v>28</v>
      </c>
      <c r="C4804">
        <v>6563.0255511973255</v>
      </c>
      <c r="D4804">
        <v>444.11451098327774</v>
      </c>
      <c r="E4804">
        <v>197.38422710367897</v>
      </c>
      <c r="F4804">
        <v>3450.9719999999998</v>
      </c>
      <c r="G4804" s="1">
        <v>0.35</v>
      </c>
      <c r="H4804">
        <v>2492.8202881618195</v>
      </c>
      <c r="Q4804">
        <v>4803</v>
      </c>
      <c r="R4804">
        <v>28</v>
      </c>
      <c r="S4804">
        <f>VLOOKUP($R4804,'[3]人物&amp;怪物成长分析'!$B$5:$S$104,12,FALSE)*$W4804</f>
        <v>6563.0255511973255</v>
      </c>
      <c r="T4804">
        <f>VLOOKUP($R4804,'[3]人物&amp;怪物成长分析'!$B$5:$S$104,13,FALSE)*$W4804</f>
        <v>444.11451098327774</v>
      </c>
      <c r="U4804">
        <f>VLOOKUP($R4804,'[3]人物&amp;怪物成长分析'!$B$5:$S$104,14,FALSE)*$W4804</f>
        <v>197.38422710367897</v>
      </c>
      <c r="V4804">
        <f>VLOOKUP($R4804,'[3]人物&amp;怪物成长分析'!$B$5:$S$104,17,FALSE)*$W4804</f>
        <v>3450.9719999999998</v>
      </c>
      <c r="W4804" s="1">
        <v>0.35</v>
      </c>
      <c r="X4804">
        <f t="shared" si="75"/>
        <v>2492.8202881618195</v>
      </c>
    </row>
    <row r="4805" spans="1:24" x14ac:dyDescent="0.15">
      <c r="A4805">
        <v>4804</v>
      </c>
      <c r="B4805">
        <v>29</v>
      </c>
      <c r="C4805">
        <v>9603.4982019000036</v>
      </c>
      <c r="D4805">
        <v>634.65063840000039</v>
      </c>
      <c r="E4805">
        <v>282.06695040000022</v>
      </c>
      <c r="F4805">
        <v>4669.4876000000004</v>
      </c>
      <c r="G4805" s="1">
        <v>0.46</v>
      </c>
      <c r="H4805">
        <v>3466.1799610512012</v>
      </c>
      <c r="Q4805">
        <v>4804</v>
      </c>
      <c r="R4805">
        <v>29</v>
      </c>
      <c r="S4805">
        <f>VLOOKUP($R4805,'[3]人物&amp;怪物成长分析'!$B$5:$S$104,12,FALSE)*$W4805</f>
        <v>9603.4982019000036</v>
      </c>
      <c r="T4805">
        <f>VLOOKUP($R4805,'[3]人物&amp;怪物成长分析'!$B$5:$S$104,13,FALSE)*$W4805</f>
        <v>634.65063840000039</v>
      </c>
      <c r="U4805">
        <f>VLOOKUP($R4805,'[3]人物&amp;怪物成长分析'!$B$5:$S$104,14,FALSE)*$W4805</f>
        <v>282.06695040000022</v>
      </c>
      <c r="V4805">
        <f>VLOOKUP($R4805,'[3]人物&amp;怪物成长分析'!$B$5:$S$104,17,FALSE)*$W4805</f>
        <v>4669.4876000000004</v>
      </c>
      <c r="W4805" s="1">
        <v>0.46</v>
      </c>
      <c r="X4805">
        <f t="shared" si="75"/>
        <v>3466.1799610512012</v>
      </c>
    </row>
    <row r="4806" spans="1:24" x14ac:dyDescent="0.15">
      <c r="A4806">
        <v>4805</v>
      </c>
      <c r="B4806">
        <v>37</v>
      </c>
      <c r="C4806">
        <v>33106.332351447003</v>
      </c>
      <c r="D4806">
        <v>1964.7451610376925</v>
      </c>
      <c r="E4806">
        <v>873.2200715723078</v>
      </c>
      <c r="F4806">
        <v>8611.3241999999991</v>
      </c>
      <c r="G4806" s="1">
        <v>0.69</v>
      </c>
      <c r="H4806">
        <v>8508.0825056014564</v>
      </c>
      <c r="Q4806">
        <v>4805</v>
      </c>
      <c r="R4806">
        <v>37</v>
      </c>
      <c r="S4806">
        <f>VLOOKUP($R4806,'[3]人物&amp;怪物成长分析'!$B$5:$S$104,12,FALSE)*$W4806</f>
        <v>33106.332351447003</v>
      </c>
      <c r="T4806">
        <f>VLOOKUP($R4806,'[3]人物&amp;怪物成长分析'!$B$5:$S$104,13,FALSE)*$W4806</f>
        <v>1964.7451610376925</v>
      </c>
      <c r="U4806">
        <f>VLOOKUP($R4806,'[3]人物&amp;怪物成长分析'!$B$5:$S$104,14,FALSE)*$W4806</f>
        <v>873.2200715723078</v>
      </c>
      <c r="V4806">
        <f>VLOOKUP($R4806,'[3]人物&amp;怪物成长分析'!$B$5:$S$104,17,FALSE)*$W4806</f>
        <v>8611.3241999999991</v>
      </c>
      <c r="W4806" s="1">
        <v>0.69</v>
      </c>
      <c r="X4806">
        <f t="shared" si="75"/>
        <v>8508.0825056014564</v>
      </c>
    </row>
    <row r="4807" spans="1:24" x14ac:dyDescent="0.15">
      <c r="A4807">
        <v>4806</v>
      </c>
      <c r="B4807">
        <v>35</v>
      </c>
      <c r="C4807">
        <v>22352.393919130434</v>
      </c>
      <c r="D4807">
        <v>1376.2238509565218</v>
      </c>
      <c r="E4807">
        <v>611.65504486956536</v>
      </c>
      <c r="F4807">
        <v>6781.802999999999</v>
      </c>
      <c r="G4807" s="1">
        <v>0.56999999999999995</v>
      </c>
      <c r="H4807">
        <v>6225.3452071095644</v>
      </c>
      <c r="Q4807">
        <v>4806</v>
      </c>
      <c r="R4807">
        <v>35</v>
      </c>
      <c r="S4807">
        <f>VLOOKUP($R4807,'[3]人物&amp;怪物成长分析'!$B$5:$S$104,12,FALSE)*$W4807</f>
        <v>22352.393919130434</v>
      </c>
      <c r="T4807">
        <f>VLOOKUP($R4807,'[3]人物&amp;怪物成长分析'!$B$5:$S$104,13,FALSE)*$W4807</f>
        <v>1376.2238509565218</v>
      </c>
      <c r="U4807">
        <f>VLOOKUP($R4807,'[3]人物&amp;怪物成长分析'!$B$5:$S$104,14,FALSE)*$W4807</f>
        <v>611.65504486956536</v>
      </c>
      <c r="V4807">
        <f>VLOOKUP($R4807,'[3]人物&amp;怪物成长分析'!$B$5:$S$104,17,FALSE)*$W4807</f>
        <v>6781.802999999999</v>
      </c>
      <c r="W4807" s="1">
        <v>0.56999999999999995</v>
      </c>
      <c r="X4807">
        <f t="shared" si="75"/>
        <v>6225.3452071095644</v>
      </c>
    </row>
    <row r="4808" spans="1:24" x14ac:dyDescent="0.15">
      <c r="A4808">
        <v>4807</v>
      </c>
      <c r="B4808">
        <v>32</v>
      </c>
      <c r="C4808">
        <v>14853.80661436656</v>
      </c>
      <c r="D4808">
        <v>940.14659360227449</v>
      </c>
      <c r="E4808">
        <v>417.8429304898998</v>
      </c>
      <c r="F4808">
        <v>5622.4848000000002</v>
      </c>
      <c r="G4808" s="1">
        <v>0.51</v>
      </c>
      <c r="H4808">
        <v>4636.5439448002044</v>
      </c>
      <c r="Q4808">
        <v>4807</v>
      </c>
      <c r="R4808">
        <v>32</v>
      </c>
      <c r="S4808">
        <f>VLOOKUP($R4808,'[3]人物&amp;怪物成长分析'!$B$5:$S$104,12,FALSE)*$W4808</f>
        <v>14853.80661436656</v>
      </c>
      <c r="T4808">
        <f>VLOOKUP($R4808,'[3]人物&amp;怪物成长分析'!$B$5:$S$104,13,FALSE)*$W4808</f>
        <v>940.14659360227449</v>
      </c>
      <c r="U4808">
        <f>VLOOKUP($R4808,'[3]人物&amp;怪物成长分析'!$B$5:$S$104,14,FALSE)*$W4808</f>
        <v>417.8429304898998</v>
      </c>
      <c r="V4808">
        <f>VLOOKUP($R4808,'[3]人物&amp;怪物成长分析'!$B$5:$S$104,17,FALSE)*$W4808</f>
        <v>5622.4848000000002</v>
      </c>
      <c r="W4808" s="1">
        <v>0.51</v>
      </c>
      <c r="X4808">
        <f t="shared" si="75"/>
        <v>4636.5439448002044</v>
      </c>
    </row>
    <row r="4809" spans="1:24" x14ac:dyDescent="0.15">
      <c r="A4809">
        <v>4808</v>
      </c>
      <c r="B4809">
        <v>25</v>
      </c>
      <c r="C4809">
        <v>8429.9948829431469</v>
      </c>
      <c r="D4809">
        <v>614.64266488294345</v>
      </c>
      <c r="E4809">
        <v>273.17451772575265</v>
      </c>
      <c r="F4809">
        <v>5751.36</v>
      </c>
      <c r="G4809" s="1">
        <v>0.64</v>
      </c>
      <c r="H4809">
        <v>3816.5752535117063</v>
      </c>
      <c r="Q4809">
        <v>4808</v>
      </c>
      <c r="R4809">
        <v>25</v>
      </c>
      <c r="S4809">
        <f>VLOOKUP($R4809,'[3]人物&amp;怪物成长分析'!$B$5:$S$104,12,FALSE)*$W4809</f>
        <v>8429.9948829431469</v>
      </c>
      <c r="T4809">
        <f>VLOOKUP($R4809,'[3]人物&amp;怪物成长分析'!$B$5:$S$104,13,FALSE)*$W4809</f>
        <v>614.64266488294345</v>
      </c>
      <c r="U4809">
        <f>VLOOKUP($R4809,'[3]人物&amp;怪物成长分析'!$B$5:$S$104,14,FALSE)*$W4809</f>
        <v>273.17451772575265</v>
      </c>
      <c r="V4809">
        <f>VLOOKUP($R4809,'[3]人物&amp;怪物成长分析'!$B$5:$S$104,17,FALSE)*$W4809</f>
        <v>5751.36</v>
      </c>
      <c r="W4809" s="1">
        <v>0.64</v>
      </c>
      <c r="X4809">
        <f t="shared" si="75"/>
        <v>3816.5752535117063</v>
      </c>
    </row>
    <row r="4810" spans="1:24" x14ac:dyDescent="0.15">
      <c r="A4810">
        <v>4809</v>
      </c>
      <c r="B4810">
        <v>38</v>
      </c>
      <c r="C4810">
        <v>27209.700633396522</v>
      </c>
      <c r="D4810">
        <v>1570.980557943813</v>
      </c>
      <c r="E4810">
        <v>698.21358130836143</v>
      </c>
      <c r="F4810">
        <v>6513.3732</v>
      </c>
      <c r="G4810" s="1">
        <v>0.51</v>
      </c>
      <c r="H4810">
        <v>6686.5548631056427</v>
      </c>
      <c r="Q4810">
        <v>4809</v>
      </c>
      <c r="R4810">
        <v>38</v>
      </c>
      <c r="S4810">
        <f>VLOOKUP($R4810,'[3]人物&amp;怪物成长分析'!$B$5:$S$104,12,FALSE)*$W4810</f>
        <v>27209.700633396522</v>
      </c>
      <c r="T4810">
        <f>VLOOKUP($R4810,'[3]人物&amp;怪物成长分析'!$B$5:$S$104,13,FALSE)*$W4810</f>
        <v>1570.980557943813</v>
      </c>
      <c r="U4810">
        <f>VLOOKUP($R4810,'[3]人物&amp;怪物成长分析'!$B$5:$S$104,14,FALSE)*$W4810</f>
        <v>698.21358130836143</v>
      </c>
      <c r="V4810">
        <f>VLOOKUP($R4810,'[3]人物&amp;怪物成长分析'!$B$5:$S$104,17,FALSE)*$W4810</f>
        <v>6513.3732</v>
      </c>
      <c r="W4810" s="1">
        <v>0.51</v>
      </c>
      <c r="X4810">
        <f t="shared" si="75"/>
        <v>6686.5548631056427</v>
      </c>
    </row>
    <row r="4811" spans="1:24" x14ac:dyDescent="0.15">
      <c r="A4811">
        <v>4810</v>
      </c>
      <c r="B4811">
        <v>49</v>
      </c>
      <c r="C4811">
        <v>121709.20152935121</v>
      </c>
      <c r="D4811">
        <v>5380.7935298556549</v>
      </c>
      <c r="E4811">
        <v>2391.4637910469582</v>
      </c>
      <c r="F4811">
        <v>12459.610799999999</v>
      </c>
      <c r="G4811" s="1">
        <v>0.78</v>
      </c>
      <c r="H4811">
        <v>20252.271664891992</v>
      </c>
      <c r="Q4811">
        <v>4810</v>
      </c>
      <c r="R4811">
        <v>49</v>
      </c>
      <c r="S4811">
        <f>VLOOKUP($R4811,'[3]人物&amp;怪物成长分析'!$B$5:$S$104,12,FALSE)*$W4811</f>
        <v>121709.20152935121</v>
      </c>
      <c r="T4811">
        <f>VLOOKUP($R4811,'[3]人物&amp;怪物成长分析'!$B$5:$S$104,13,FALSE)*$W4811</f>
        <v>5380.7935298556549</v>
      </c>
      <c r="U4811">
        <f>VLOOKUP($R4811,'[3]人物&amp;怪物成长分析'!$B$5:$S$104,14,FALSE)*$W4811</f>
        <v>2391.4637910469582</v>
      </c>
      <c r="V4811">
        <f>VLOOKUP($R4811,'[3]人物&amp;怪物成长分析'!$B$5:$S$104,17,FALSE)*$W4811</f>
        <v>12459.610799999999</v>
      </c>
      <c r="W4811" s="1">
        <v>0.78</v>
      </c>
      <c r="X4811">
        <f t="shared" si="75"/>
        <v>20252.271664891992</v>
      </c>
    </row>
    <row r="4812" spans="1:24" x14ac:dyDescent="0.15">
      <c r="A4812">
        <v>4811</v>
      </c>
      <c r="B4812">
        <v>26</v>
      </c>
      <c r="C4812">
        <v>7451.533272642142</v>
      </c>
      <c r="D4812">
        <v>529.62526715719082</v>
      </c>
      <c r="E4812">
        <v>235.38900762541812</v>
      </c>
      <c r="F4812">
        <v>4638.82</v>
      </c>
      <c r="G4812" s="1">
        <v>0.5</v>
      </c>
      <c r="H4812">
        <v>3168.3292868259537</v>
      </c>
      <c r="Q4812">
        <v>4811</v>
      </c>
      <c r="R4812">
        <v>26</v>
      </c>
      <c r="S4812">
        <f>VLOOKUP($R4812,'[3]人物&amp;怪物成长分析'!$B$5:$S$104,12,FALSE)*$W4812</f>
        <v>7451.533272642142</v>
      </c>
      <c r="T4812">
        <f>VLOOKUP($R4812,'[3]人物&amp;怪物成长分析'!$B$5:$S$104,13,FALSE)*$W4812</f>
        <v>529.62526715719082</v>
      </c>
      <c r="U4812">
        <f>VLOOKUP($R4812,'[3]人物&amp;怪物成长分析'!$B$5:$S$104,14,FALSE)*$W4812</f>
        <v>235.38900762541812</v>
      </c>
      <c r="V4812">
        <f>VLOOKUP($R4812,'[3]人物&amp;怪物成长分析'!$B$5:$S$104,17,FALSE)*$W4812</f>
        <v>4638.82</v>
      </c>
      <c r="W4812" s="1">
        <v>0.5</v>
      </c>
      <c r="X4812">
        <f t="shared" si="75"/>
        <v>3168.3292868259537</v>
      </c>
    </row>
    <row r="4813" spans="1:24" x14ac:dyDescent="0.15">
      <c r="A4813">
        <v>4812</v>
      </c>
      <c r="B4813">
        <v>42</v>
      </c>
      <c r="C4813">
        <v>65078.794711416762</v>
      </c>
      <c r="D4813">
        <v>3385.7722190769246</v>
      </c>
      <c r="E4813">
        <v>1504.787652923078</v>
      </c>
      <c r="F4813">
        <v>11148.704</v>
      </c>
      <c r="G4813" s="1">
        <v>0.8</v>
      </c>
      <c r="H4813">
        <v>13541.125224548006</v>
      </c>
      <c r="Q4813">
        <v>4812</v>
      </c>
      <c r="R4813">
        <v>42</v>
      </c>
      <c r="S4813">
        <f>VLOOKUP($R4813,'[3]人物&amp;怪物成长分析'!$B$5:$S$104,12,FALSE)*$W4813</f>
        <v>65078.794711416762</v>
      </c>
      <c r="T4813">
        <f>VLOOKUP($R4813,'[3]人物&amp;怪物成长分析'!$B$5:$S$104,13,FALSE)*$W4813</f>
        <v>3385.7722190769246</v>
      </c>
      <c r="U4813">
        <f>VLOOKUP($R4813,'[3]人物&amp;怪物成长分析'!$B$5:$S$104,14,FALSE)*$W4813</f>
        <v>1504.787652923078</v>
      </c>
      <c r="V4813">
        <f>VLOOKUP($R4813,'[3]人物&amp;怪物成长分析'!$B$5:$S$104,17,FALSE)*$W4813</f>
        <v>11148.704</v>
      </c>
      <c r="W4813" s="1">
        <v>0.8</v>
      </c>
      <c r="X4813">
        <f t="shared" si="75"/>
        <v>13541.125224548006</v>
      </c>
    </row>
    <row r="4814" spans="1:24" x14ac:dyDescent="0.15">
      <c r="A4814">
        <v>4813</v>
      </c>
      <c r="B4814">
        <v>33</v>
      </c>
      <c r="C4814">
        <v>14524.721718298506</v>
      </c>
      <c r="D4814">
        <v>910.61411024498386</v>
      </c>
      <c r="E4814">
        <v>404.71738233110398</v>
      </c>
      <c r="F4814">
        <v>5092.0289999999995</v>
      </c>
      <c r="G4814" s="1">
        <v>0.45</v>
      </c>
      <c r="H4814">
        <v>4353.1322655696331</v>
      </c>
      <c r="Q4814">
        <v>4813</v>
      </c>
      <c r="R4814">
        <v>33</v>
      </c>
      <c r="S4814">
        <f>VLOOKUP($R4814,'[3]人物&amp;怪物成长分析'!$B$5:$S$104,12,FALSE)*$W4814</f>
        <v>14524.721718298506</v>
      </c>
      <c r="T4814">
        <f>VLOOKUP($R4814,'[3]人物&amp;怪物成长分析'!$B$5:$S$104,13,FALSE)*$W4814</f>
        <v>910.61411024498386</v>
      </c>
      <c r="U4814">
        <f>VLOOKUP($R4814,'[3]人物&amp;怪物成长分析'!$B$5:$S$104,14,FALSE)*$W4814</f>
        <v>404.71738233110398</v>
      </c>
      <c r="V4814">
        <f>VLOOKUP($R4814,'[3]人物&amp;怪物成长分析'!$B$5:$S$104,17,FALSE)*$W4814</f>
        <v>5092.0289999999995</v>
      </c>
      <c r="W4814" s="1">
        <v>0.45</v>
      </c>
      <c r="X4814">
        <f t="shared" si="75"/>
        <v>4353.1322655696331</v>
      </c>
    </row>
    <row r="4815" spans="1:24" x14ac:dyDescent="0.15">
      <c r="A4815">
        <v>4814</v>
      </c>
      <c r="B4815">
        <v>40</v>
      </c>
      <c r="C4815">
        <v>19795.356802354519</v>
      </c>
      <c r="D4815">
        <v>1083.6874161872913</v>
      </c>
      <c r="E4815">
        <v>481.63885163879621</v>
      </c>
      <c r="F4815">
        <v>4006.0799999999995</v>
      </c>
      <c r="G4815" s="1">
        <v>0.3</v>
      </c>
      <c r="H4815">
        <v>4463.0492879043213</v>
      </c>
      <c r="Q4815">
        <v>4814</v>
      </c>
      <c r="R4815">
        <v>40</v>
      </c>
      <c r="S4815">
        <f>VLOOKUP($R4815,'[3]人物&amp;怪物成长分析'!$B$5:$S$104,12,FALSE)*$W4815</f>
        <v>19795.356802354519</v>
      </c>
      <c r="T4815">
        <f>VLOOKUP($R4815,'[3]人物&amp;怪物成长分析'!$B$5:$S$104,13,FALSE)*$W4815</f>
        <v>1083.6874161872913</v>
      </c>
      <c r="U4815">
        <f>VLOOKUP($R4815,'[3]人物&amp;怪物成长分析'!$B$5:$S$104,14,FALSE)*$W4815</f>
        <v>481.63885163879621</v>
      </c>
      <c r="V4815">
        <f>VLOOKUP($R4815,'[3]人物&amp;怪物成长分析'!$B$5:$S$104,17,FALSE)*$W4815</f>
        <v>4006.0799999999995</v>
      </c>
      <c r="W4815" s="1">
        <v>0.3</v>
      </c>
      <c r="X4815">
        <f t="shared" si="75"/>
        <v>4463.0492879043213</v>
      </c>
    </row>
    <row r="4816" spans="1:24" x14ac:dyDescent="0.15">
      <c r="A4816">
        <v>4815</v>
      </c>
      <c r="B4816">
        <v>36</v>
      </c>
      <c r="C4816">
        <v>13764.156739296324</v>
      </c>
      <c r="D4816">
        <v>840.17802178354532</v>
      </c>
      <c r="E4816">
        <v>373.41245412602018</v>
      </c>
      <c r="F4816">
        <v>3900.4928</v>
      </c>
      <c r="G4816" s="1">
        <v>0.32</v>
      </c>
      <c r="H4816">
        <v>3708.389156977702</v>
      </c>
      <c r="Q4816">
        <v>4815</v>
      </c>
      <c r="R4816">
        <v>36</v>
      </c>
      <c r="S4816">
        <f>VLOOKUP($R4816,'[3]人物&amp;怪物成长分析'!$B$5:$S$104,12,FALSE)*$W4816</f>
        <v>13764.156739296324</v>
      </c>
      <c r="T4816">
        <f>VLOOKUP($R4816,'[3]人物&amp;怪物成长分析'!$B$5:$S$104,13,FALSE)*$W4816</f>
        <v>840.17802178354532</v>
      </c>
      <c r="U4816">
        <f>VLOOKUP($R4816,'[3]人物&amp;怪物成长分析'!$B$5:$S$104,14,FALSE)*$W4816</f>
        <v>373.41245412602018</v>
      </c>
      <c r="V4816">
        <f>VLOOKUP($R4816,'[3]人物&amp;怪物成长分析'!$B$5:$S$104,17,FALSE)*$W4816</f>
        <v>3900.4928</v>
      </c>
      <c r="W4816" s="1">
        <v>0.32</v>
      </c>
      <c r="X4816">
        <f t="shared" si="75"/>
        <v>3708.389156977702</v>
      </c>
    </row>
    <row r="4817" spans="1:24" x14ac:dyDescent="0.15">
      <c r="A4817">
        <v>4816</v>
      </c>
      <c r="B4817">
        <v>36</v>
      </c>
      <c r="C4817">
        <v>32689.87225582877</v>
      </c>
      <c r="D4817">
        <v>1995.4228017359201</v>
      </c>
      <c r="E4817">
        <v>886.85457854929791</v>
      </c>
      <c r="F4817">
        <v>9263.6703999999991</v>
      </c>
      <c r="G4817" s="1">
        <v>0.76</v>
      </c>
      <c r="H4817">
        <v>8807.4242478220422</v>
      </c>
      <c r="Q4817">
        <v>4816</v>
      </c>
      <c r="R4817">
        <v>36</v>
      </c>
      <c r="S4817">
        <f>VLOOKUP($R4817,'[3]人物&amp;怪物成长分析'!$B$5:$S$104,12,FALSE)*$W4817</f>
        <v>32689.87225582877</v>
      </c>
      <c r="T4817">
        <f>VLOOKUP($R4817,'[3]人物&amp;怪物成长分析'!$B$5:$S$104,13,FALSE)*$W4817</f>
        <v>1995.4228017359201</v>
      </c>
      <c r="U4817">
        <f>VLOOKUP($R4817,'[3]人物&amp;怪物成长分析'!$B$5:$S$104,14,FALSE)*$W4817</f>
        <v>886.85457854929791</v>
      </c>
      <c r="V4817">
        <f>VLOOKUP($R4817,'[3]人物&amp;怪物成长分析'!$B$5:$S$104,17,FALSE)*$W4817</f>
        <v>9263.6703999999991</v>
      </c>
      <c r="W4817" s="1">
        <v>0.76</v>
      </c>
      <c r="X4817">
        <f t="shared" si="75"/>
        <v>8807.4242478220422</v>
      </c>
    </row>
    <row r="4818" spans="1:24" x14ac:dyDescent="0.15">
      <c r="A4818">
        <v>4817</v>
      </c>
      <c r="B4818">
        <v>21</v>
      </c>
      <c r="C4818">
        <v>2613.306696000001</v>
      </c>
      <c r="D4818">
        <v>212.48795269565227</v>
      </c>
      <c r="E4818">
        <v>94.439090086956568</v>
      </c>
      <c r="F4818">
        <v>2503.0207999999998</v>
      </c>
      <c r="G4818" s="1">
        <v>0.32</v>
      </c>
      <c r="H4818">
        <v>1514.9836591471305</v>
      </c>
      <c r="Q4818">
        <v>4817</v>
      </c>
      <c r="R4818">
        <v>21</v>
      </c>
      <c r="S4818">
        <f>VLOOKUP($R4818,'[3]人物&amp;怪物成长分析'!$B$5:$S$104,12,FALSE)*$W4818</f>
        <v>2613.306696000001</v>
      </c>
      <c r="T4818">
        <f>VLOOKUP($R4818,'[3]人物&amp;怪物成长分析'!$B$5:$S$104,13,FALSE)*$W4818</f>
        <v>212.48795269565227</v>
      </c>
      <c r="U4818">
        <f>VLOOKUP($R4818,'[3]人物&amp;怪物成长分析'!$B$5:$S$104,14,FALSE)*$W4818</f>
        <v>94.439090086956568</v>
      </c>
      <c r="V4818">
        <f>VLOOKUP($R4818,'[3]人物&amp;怪物成长分析'!$B$5:$S$104,17,FALSE)*$W4818</f>
        <v>2503.0207999999998</v>
      </c>
      <c r="W4818" s="1">
        <v>0.32</v>
      </c>
      <c r="X4818">
        <f t="shared" si="75"/>
        <v>1514.9836591471305</v>
      </c>
    </row>
    <row r="4819" spans="1:24" x14ac:dyDescent="0.15">
      <c r="A4819">
        <v>4818</v>
      </c>
      <c r="B4819">
        <v>38</v>
      </c>
      <c r="C4819">
        <v>42148.35980467304</v>
      </c>
      <c r="D4819">
        <v>2433.4796877953181</v>
      </c>
      <c r="E4819">
        <v>1081.5465279090304</v>
      </c>
      <c r="F4819">
        <v>10089.3428</v>
      </c>
      <c r="G4819" s="1">
        <v>0.79</v>
      </c>
      <c r="H4819">
        <v>10357.604591869525</v>
      </c>
      <c r="Q4819">
        <v>4818</v>
      </c>
      <c r="R4819">
        <v>38</v>
      </c>
      <c r="S4819">
        <f>VLOOKUP($R4819,'[3]人物&amp;怪物成长分析'!$B$5:$S$104,12,FALSE)*$W4819</f>
        <v>42148.35980467304</v>
      </c>
      <c r="T4819">
        <f>VLOOKUP($R4819,'[3]人物&amp;怪物成长分析'!$B$5:$S$104,13,FALSE)*$W4819</f>
        <v>2433.4796877953181</v>
      </c>
      <c r="U4819">
        <f>VLOOKUP($R4819,'[3]人物&amp;怪物成长分析'!$B$5:$S$104,14,FALSE)*$W4819</f>
        <v>1081.5465279090304</v>
      </c>
      <c r="V4819">
        <f>VLOOKUP($R4819,'[3]人物&amp;怪物成长分析'!$B$5:$S$104,17,FALSE)*$W4819</f>
        <v>10089.3428</v>
      </c>
      <c r="W4819" s="1">
        <v>0.79</v>
      </c>
      <c r="X4819">
        <f t="shared" si="75"/>
        <v>10357.604591869525</v>
      </c>
    </row>
    <row r="4820" spans="1:24" x14ac:dyDescent="0.15">
      <c r="A4820">
        <v>4819</v>
      </c>
      <c r="B4820">
        <v>43</v>
      </c>
      <c r="C4820">
        <v>34175.48274982343</v>
      </c>
      <c r="D4820">
        <v>1734.6698359380605</v>
      </c>
      <c r="E4820">
        <v>770.96437152802707</v>
      </c>
      <c r="F4820">
        <v>5406.2675999999992</v>
      </c>
      <c r="G4820" s="1">
        <v>0.38</v>
      </c>
      <c r="H4820">
        <v>6852.9414017508298</v>
      </c>
      <c r="Q4820">
        <v>4819</v>
      </c>
      <c r="R4820">
        <v>43</v>
      </c>
      <c r="S4820">
        <f>VLOOKUP($R4820,'[3]人物&amp;怪物成长分析'!$B$5:$S$104,12,FALSE)*$W4820</f>
        <v>34175.48274982343</v>
      </c>
      <c r="T4820">
        <f>VLOOKUP($R4820,'[3]人物&amp;怪物成长分析'!$B$5:$S$104,13,FALSE)*$W4820</f>
        <v>1734.6698359380605</v>
      </c>
      <c r="U4820">
        <f>VLOOKUP($R4820,'[3]人物&amp;怪物成长分析'!$B$5:$S$104,14,FALSE)*$W4820</f>
        <v>770.96437152802707</v>
      </c>
      <c r="V4820">
        <f>VLOOKUP($R4820,'[3]人物&amp;怪物成长分析'!$B$5:$S$104,17,FALSE)*$W4820</f>
        <v>5406.2675999999992</v>
      </c>
      <c r="W4820" s="1">
        <v>0.38</v>
      </c>
      <c r="X4820">
        <f t="shared" si="75"/>
        <v>6852.9414017508298</v>
      </c>
    </row>
    <row r="4821" spans="1:24" x14ac:dyDescent="0.15">
      <c r="A4821">
        <v>4820</v>
      </c>
      <c r="B4821">
        <v>39</v>
      </c>
      <c r="C4821">
        <v>31349.66072208629</v>
      </c>
      <c r="D4821">
        <v>1761.9707289931107</v>
      </c>
      <c r="E4821">
        <v>783.09810177471581</v>
      </c>
      <c r="F4821">
        <v>6923.1037999999999</v>
      </c>
      <c r="G4821" s="1">
        <v>0.53</v>
      </c>
      <c r="H4821">
        <v>7383.4926619815342</v>
      </c>
      <c r="Q4821">
        <v>4820</v>
      </c>
      <c r="R4821">
        <v>39</v>
      </c>
      <c r="S4821">
        <f>VLOOKUP($R4821,'[3]人物&amp;怪物成长分析'!$B$5:$S$104,12,FALSE)*$W4821</f>
        <v>31349.66072208629</v>
      </c>
      <c r="T4821">
        <f>VLOOKUP($R4821,'[3]人物&amp;怪物成长分析'!$B$5:$S$104,13,FALSE)*$W4821</f>
        <v>1761.9707289931107</v>
      </c>
      <c r="U4821">
        <f>VLOOKUP($R4821,'[3]人物&amp;怪物成长分析'!$B$5:$S$104,14,FALSE)*$W4821</f>
        <v>783.09810177471581</v>
      </c>
      <c r="V4821">
        <f>VLOOKUP($R4821,'[3]人物&amp;怪物成长分析'!$B$5:$S$104,17,FALSE)*$W4821</f>
        <v>6923.1037999999999</v>
      </c>
      <c r="W4821" s="1">
        <v>0.53</v>
      </c>
      <c r="X4821">
        <f t="shared" si="75"/>
        <v>7383.4926619815342</v>
      </c>
    </row>
    <row r="4822" spans="1:24" x14ac:dyDescent="0.15">
      <c r="A4822">
        <v>4821</v>
      </c>
      <c r="B4822">
        <v>44</v>
      </c>
      <c r="C4822">
        <v>73382.16929059448</v>
      </c>
      <c r="D4822">
        <v>3635.7591840706359</v>
      </c>
      <c r="E4822">
        <v>1615.8929706980607</v>
      </c>
      <c r="F4822">
        <v>10743.438399999999</v>
      </c>
      <c r="G4822" s="1">
        <v>0.74</v>
      </c>
      <c r="H4822">
        <v>14207.649578870971</v>
      </c>
      <c r="Q4822">
        <v>4821</v>
      </c>
      <c r="R4822">
        <v>44</v>
      </c>
      <c r="S4822">
        <f>VLOOKUP($R4822,'[3]人物&amp;怪物成长分析'!$B$5:$S$104,12,FALSE)*$W4822</f>
        <v>73382.16929059448</v>
      </c>
      <c r="T4822">
        <f>VLOOKUP($R4822,'[3]人物&amp;怪物成长分析'!$B$5:$S$104,13,FALSE)*$W4822</f>
        <v>3635.7591840706359</v>
      </c>
      <c r="U4822">
        <f>VLOOKUP($R4822,'[3]人物&amp;怪物成长分析'!$B$5:$S$104,14,FALSE)*$W4822</f>
        <v>1615.8929706980607</v>
      </c>
      <c r="V4822">
        <f>VLOOKUP($R4822,'[3]人物&amp;怪物成长分析'!$B$5:$S$104,17,FALSE)*$W4822</f>
        <v>10743.438399999999</v>
      </c>
      <c r="W4822" s="1">
        <v>0.74</v>
      </c>
      <c r="X4822">
        <f t="shared" si="75"/>
        <v>14207.649578870971</v>
      </c>
    </row>
    <row r="4823" spans="1:24" x14ac:dyDescent="0.15">
      <c r="A4823">
        <v>4822</v>
      </c>
      <c r="B4823">
        <v>24</v>
      </c>
      <c r="C4823">
        <v>4223.2280806956533</v>
      </c>
      <c r="D4823">
        <v>316.08359855518398</v>
      </c>
      <c r="E4823">
        <v>140.48159935785952</v>
      </c>
      <c r="F4823">
        <v>3130.3296</v>
      </c>
      <c r="G4823" s="1">
        <v>0.36</v>
      </c>
      <c r="H4823">
        <v>2027.7676621690434</v>
      </c>
      <c r="Q4823">
        <v>4822</v>
      </c>
      <c r="R4823">
        <v>24</v>
      </c>
      <c r="S4823">
        <f>VLOOKUP($R4823,'[3]人物&amp;怪物成长分析'!$B$5:$S$104,12,FALSE)*$W4823</f>
        <v>4223.2280806956533</v>
      </c>
      <c r="T4823">
        <f>VLOOKUP($R4823,'[3]人物&amp;怪物成长分析'!$B$5:$S$104,13,FALSE)*$W4823</f>
        <v>316.08359855518398</v>
      </c>
      <c r="U4823">
        <f>VLOOKUP($R4823,'[3]人物&amp;怪物成长分析'!$B$5:$S$104,14,FALSE)*$W4823</f>
        <v>140.48159935785952</v>
      </c>
      <c r="V4823">
        <f>VLOOKUP($R4823,'[3]人物&amp;怪物成长分析'!$B$5:$S$104,17,FALSE)*$W4823</f>
        <v>3130.3296</v>
      </c>
      <c r="W4823" s="1">
        <v>0.36</v>
      </c>
      <c r="X4823">
        <f t="shared" si="75"/>
        <v>2027.7676621690434</v>
      </c>
    </row>
    <row r="4824" spans="1:24" x14ac:dyDescent="0.15">
      <c r="A4824">
        <v>4823</v>
      </c>
      <c r="B4824">
        <v>42</v>
      </c>
      <c r="C4824">
        <v>30912.427487922963</v>
      </c>
      <c r="D4824">
        <v>1608.2418040615391</v>
      </c>
      <c r="E4824">
        <v>714.77413513846193</v>
      </c>
      <c r="F4824">
        <v>5295.6343999999999</v>
      </c>
      <c r="G4824" s="1">
        <v>0.38</v>
      </c>
      <c r="H4824">
        <v>6432.0344816603038</v>
      </c>
      <c r="Q4824">
        <v>4823</v>
      </c>
      <c r="R4824">
        <v>42</v>
      </c>
      <c r="S4824">
        <f>VLOOKUP($R4824,'[3]人物&amp;怪物成长分析'!$B$5:$S$104,12,FALSE)*$W4824</f>
        <v>30912.427487922963</v>
      </c>
      <c r="T4824">
        <f>VLOOKUP($R4824,'[3]人物&amp;怪物成长分析'!$B$5:$S$104,13,FALSE)*$W4824</f>
        <v>1608.2418040615391</v>
      </c>
      <c r="U4824">
        <f>VLOOKUP($R4824,'[3]人物&amp;怪物成长分析'!$B$5:$S$104,14,FALSE)*$W4824</f>
        <v>714.77413513846193</v>
      </c>
      <c r="V4824">
        <f>VLOOKUP($R4824,'[3]人物&amp;怪物成长分析'!$B$5:$S$104,17,FALSE)*$W4824</f>
        <v>5295.6343999999999</v>
      </c>
      <c r="W4824" s="1">
        <v>0.38</v>
      </c>
      <c r="X4824">
        <f t="shared" si="75"/>
        <v>6432.0344816603038</v>
      </c>
    </row>
    <row r="4825" spans="1:24" x14ac:dyDescent="0.15">
      <c r="A4825">
        <v>4824</v>
      </c>
      <c r="B4825">
        <v>41</v>
      </c>
      <c r="C4825">
        <v>45492.185849041969</v>
      </c>
      <c r="D4825">
        <v>2427.1587381756531</v>
      </c>
      <c r="E4825">
        <v>1078.7372169669568</v>
      </c>
      <c r="F4825">
        <v>8459.7387999999992</v>
      </c>
      <c r="G4825" s="1">
        <v>0.62</v>
      </c>
      <c r="H4825">
        <v>9842.2734973251463</v>
      </c>
      <c r="Q4825">
        <v>4824</v>
      </c>
      <c r="R4825">
        <v>41</v>
      </c>
      <c r="S4825">
        <f>VLOOKUP($R4825,'[3]人物&amp;怪物成长分析'!$B$5:$S$104,12,FALSE)*$W4825</f>
        <v>45492.185849041969</v>
      </c>
      <c r="T4825">
        <f>VLOOKUP($R4825,'[3]人物&amp;怪物成长分析'!$B$5:$S$104,13,FALSE)*$W4825</f>
        <v>2427.1587381756531</v>
      </c>
      <c r="U4825">
        <f>VLOOKUP($R4825,'[3]人物&amp;怪物成长分析'!$B$5:$S$104,14,FALSE)*$W4825</f>
        <v>1078.7372169669568</v>
      </c>
      <c r="V4825">
        <f>VLOOKUP($R4825,'[3]人物&amp;怪物成长分析'!$B$5:$S$104,17,FALSE)*$W4825</f>
        <v>8459.7387999999992</v>
      </c>
      <c r="W4825" s="1">
        <v>0.62</v>
      </c>
      <c r="X4825">
        <f t="shared" si="75"/>
        <v>9842.2734973251463</v>
      </c>
    </row>
    <row r="4826" spans="1:24" x14ac:dyDescent="0.15">
      <c r="A4826">
        <v>4825</v>
      </c>
      <c r="B4826">
        <v>19</v>
      </c>
      <c r="C4826">
        <v>2436.3706067608696</v>
      </c>
      <c r="D4826">
        <v>210.20812904347832</v>
      </c>
      <c r="E4826">
        <v>93.42583513043482</v>
      </c>
      <c r="F4826">
        <v>2751.0708</v>
      </c>
      <c r="G4826" s="1">
        <v>0.38</v>
      </c>
      <c r="H4826">
        <v>1603.7434325332176</v>
      </c>
      <c r="Q4826">
        <v>4825</v>
      </c>
      <c r="R4826">
        <v>19</v>
      </c>
      <c r="S4826">
        <f>VLOOKUP($R4826,'[3]人物&amp;怪物成长分析'!$B$5:$S$104,12,FALSE)*$W4826</f>
        <v>2436.3706067608696</v>
      </c>
      <c r="T4826">
        <f>VLOOKUP($R4826,'[3]人物&amp;怪物成长分析'!$B$5:$S$104,13,FALSE)*$W4826</f>
        <v>210.20812904347832</v>
      </c>
      <c r="U4826">
        <f>VLOOKUP($R4826,'[3]人物&amp;怪物成长分析'!$B$5:$S$104,14,FALSE)*$W4826</f>
        <v>93.42583513043482</v>
      </c>
      <c r="V4826">
        <f>VLOOKUP($R4826,'[3]人物&amp;怪物成长分析'!$B$5:$S$104,17,FALSE)*$W4826</f>
        <v>2751.0708</v>
      </c>
      <c r="W4826" s="1">
        <v>0.38</v>
      </c>
      <c r="X4826">
        <f t="shared" si="75"/>
        <v>1603.7434325332176</v>
      </c>
    </row>
    <row r="4827" spans="1:24" x14ac:dyDescent="0.15">
      <c r="A4827">
        <v>4826</v>
      </c>
      <c r="B4827">
        <v>19</v>
      </c>
      <c r="C4827">
        <v>1923.4504790217388</v>
      </c>
      <c r="D4827">
        <v>165.95378608695657</v>
      </c>
      <c r="E4827">
        <v>73.757238260869585</v>
      </c>
      <c r="F4827">
        <v>2171.8979999999997</v>
      </c>
      <c r="G4827" s="1">
        <v>0.3</v>
      </c>
      <c r="H4827">
        <v>1266.1132362104347</v>
      </c>
      <c r="Q4827">
        <v>4826</v>
      </c>
      <c r="R4827">
        <v>19</v>
      </c>
      <c r="S4827">
        <f>VLOOKUP($R4827,'[3]人物&amp;怪物成长分析'!$B$5:$S$104,12,FALSE)*$W4827</f>
        <v>1923.4504790217388</v>
      </c>
      <c r="T4827">
        <f>VLOOKUP($R4827,'[3]人物&amp;怪物成长分析'!$B$5:$S$104,13,FALSE)*$W4827</f>
        <v>165.95378608695657</v>
      </c>
      <c r="U4827">
        <f>VLOOKUP($R4827,'[3]人物&amp;怪物成长分析'!$B$5:$S$104,14,FALSE)*$W4827</f>
        <v>73.757238260869585</v>
      </c>
      <c r="V4827">
        <f>VLOOKUP($R4827,'[3]人物&amp;怪物成长分析'!$B$5:$S$104,17,FALSE)*$W4827</f>
        <v>2171.8979999999997</v>
      </c>
      <c r="W4827" s="1">
        <v>0.3</v>
      </c>
      <c r="X4827">
        <f t="shared" si="75"/>
        <v>1266.1132362104347</v>
      </c>
    </row>
    <row r="4828" spans="1:24" x14ac:dyDescent="0.15">
      <c r="A4828">
        <v>4827</v>
      </c>
      <c r="B4828">
        <v>49</v>
      </c>
      <c r="C4828">
        <v>67096.098279001308</v>
      </c>
      <c r="D4828">
        <v>2966.3348946640144</v>
      </c>
      <c r="E4828">
        <v>1318.3710642951178</v>
      </c>
      <c r="F4828">
        <v>6868.7597999999998</v>
      </c>
      <c r="G4828" s="1">
        <v>0.43</v>
      </c>
      <c r="H4828">
        <v>11164.713866543021</v>
      </c>
      <c r="Q4828">
        <v>4827</v>
      </c>
      <c r="R4828">
        <v>49</v>
      </c>
      <c r="S4828">
        <f>VLOOKUP($R4828,'[3]人物&amp;怪物成长分析'!$B$5:$S$104,12,FALSE)*$W4828</f>
        <v>67096.098279001308</v>
      </c>
      <c r="T4828">
        <f>VLOOKUP($R4828,'[3]人物&amp;怪物成长分析'!$B$5:$S$104,13,FALSE)*$W4828</f>
        <v>2966.3348946640144</v>
      </c>
      <c r="U4828">
        <f>VLOOKUP($R4828,'[3]人物&amp;怪物成长分析'!$B$5:$S$104,14,FALSE)*$W4828</f>
        <v>1318.3710642951178</v>
      </c>
      <c r="V4828">
        <f>VLOOKUP($R4828,'[3]人物&amp;怪物成长分析'!$B$5:$S$104,17,FALSE)*$W4828</f>
        <v>6868.7597999999998</v>
      </c>
      <c r="W4828" s="1">
        <v>0.43</v>
      </c>
      <c r="X4828">
        <f t="shared" si="75"/>
        <v>11164.713866543021</v>
      </c>
    </row>
    <row r="4829" spans="1:24" x14ac:dyDescent="0.15">
      <c r="A4829">
        <v>4828</v>
      </c>
      <c r="B4829">
        <v>31</v>
      </c>
      <c r="C4829">
        <v>13087.861265769236</v>
      </c>
      <c r="D4829">
        <v>836.56737069230792</v>
      </c>
      <c r="E4829">
        <v>371.80772030769242</v>
      </c>
      <c r="F4829">
        <v>5366.67</v>
      </c>
      <c r="G4829" s="1">
        <v>0.5</v>
      </c>
      <c r="H4829">
        <v>4267.8688099569235</v>
      </c>
      <c r="Q4829">
        <v>4828</v>
      </c>
      <c r="R4829">
        <v>31</v>
      </c>
      <c r="S4829">
        <f>VLOOKUP($R4829,'[3]人物&amp;怪物成长分析'!$B$5:$S$104,12,FALSE)*$W4829</f>
        <v>13087.861265769236</v>
      </c>
      <c r="T4829">
        <f>VLOOKUP($R4829,'[3]人物&amp;怪物成长分析'!$B$5:$S$104,13,FALSE)*$W4829</f>
        <v>836.56737069230792</v>
      </c>
      <c r="U4829">
        <f>VLOOKUP($R4829,'[3]人物&amp;怪物成长分析'!$B$5:$S$104,14,FALSE)*$W4829</f>
        <v>371.80772030769242</v>
      </c>
      <c r="V4829">
        <f>VLOOKUP($R4829,'[3]人物&amp;怪物成长分析'!$B$5:$S$104,17,FALSE)*$W4829</f>
        <v>5366.67</v>
      </c>
      <c r="W4829" s="1">
        <v>0.5</v>
      </c>
      <c r="X4829">
        <f t="shared" si="75"/>
        <v>4267.8688099569235</v>
      </c>
    </row>
    <row r="4830" spans="1:24" x14ac:dyDescent="0.15">
      <c r="A4830">
        <v>4829</v>
      </c>
      <c r="B4830">
        <v>22</v>
      </c>
      <c r="C4830">
        <v>4939.6593725217399</v>
      </c>
      <c r="D4830">
        <v>390.40117982608706</v>
      </c>
      <c r="E4830">
        <v>173.51163547826093</v>
      </c>
      <c r="F4830">
        <v>4381.0632000000005</v>
      </c>
      <c r="G4830" s="1">
        <v>0.54</v>
      </c>
      <c r="H4830">
        <v>2701.2728138462612</v>
      </c>
      <c r="Q4830">
        <v>4829</v>
      </c>
      <c r="R4830">
        <v>22</v>
      </c>
      <c r="S4830">
        <f>VLOOKUP($R4830,'[3]人物&amp;怪物成长分析'!$B$5:$S$104,12,FALSE)*$W4830</f>
        <v>4939.6593725217399</v>
      </c>
      <c r="T4830">
        <f>VLOOKUP($R4830,'[3]人物&amp;怪物成长分析'!$B$5:$S$104,13,FALSE)*$W4830</f>
        <v>390.40117982608706</v>
      </c>
      <c r="U4830">
        <f>VLOOKUP($R4830,'[3]人物&amp;怪物成长分析'!$B$5:$S$104,14,FALSE)*$W4830</f>
        <v>173.51163547826093</v>
      </c>
      <c r="V4830">
        <f>VLOOKUP($R4830,'[3]人物&amp;怪物成长分析'!$B$5:$S$104,17,FALSE)*$W4830</f>
        <v>4381.0632000000005</v>
      </c>
      <c r="W4830" s="1">
        <v>0.54</v>
      </c>
      <c r="X4830">
        <f t="shared" si="75"/>
        <v>2701.2728138462612</v>
      </c>
    </row>
    <row r="4831" spans="1:24" x14ac:dyDescent="0.15">
      <c r="A4831">
        <v>4830</v>
      </c>
      <c r="B4831">
        <v>49</v>
      </c>
      <c r="C4831">
        <v>124829.95028651407</v>
      </c>
      <c r="D4831">
        <v>5518.7625947237484</v>
      </c>
      <c r="E4831">
        <v>2452.7833754327776</v>
      </c>
      <c r="F4831">
        <v>12779.088</v>
      </c>
      <c r="G4831" s="1">
        <v>0.8</v>
      </c>
      <c r="H4831">
        <v>20771.560681940507</v>
      </c>
      <c r="Q4831">
        <v>4830</v>
      </c>
      <c r="R4831">
        <v>49</v>
      </c>
      <c r="S4831">
        <f>VLOOKUP($R4831,'[3]人物&amp;怪物成长分析'!$B$5:$S$104,12,FALSE)*$W4831</f>
        <v>124829.95028651407</v>
      </c>
      <c r="T4831">
        <f>VLOOKUP($R4831,'[3]人物&amp;怪物成长分析'!$B$5:$S$104,13,FALSE)*$W4831</f>
        <v>5518.7625947237484</v>
      </c>
      <c r="U4831">
        <f>VLOOKUP($R4831,'[3]人物&amp;怪物成长分析'!$B$5:$S$104,14,FALSE)*$W4831</f>
        <v>2452.7833754327776</v>
      </c>
      <c r="V4831">
        <f>VLOOKUP($R4831,'[3]人物&amp;怪物成长分析'!$B$5:$S$104,17,FALSE)*$W4831</f>
        <v>12779.088</v>
      </c>
      <c r="W4831" s="1">
        <v>0.8</v>
      </c>
      <c r="X4831">
        <f t="shared" si="75"/>
        <v>20771.560681940507</v>
      </c>
    </row>
    <row r="4832" spans="1:24" x14ac:dyDescent="0.15">
      <c r="A4832">
        <v>4831</v>
      </c>
      <c r="B4832">
        <v>38</v>
      </c>
      <c r="C4832">
        <v>41614.836262841738</v>
      </c>
      <c r="D4832">
        <v>2402.6761474434788</v>
      </c>
      <c r="E4832">
        <v>1067.856065530435</v>
      </c>
      <c r="F4832">
        <v>9961.6296000000002</v>
      </c>
      <c r="G4832" s="1">
        <v>0.78</v>
      </c>
      <c r="H4832">
        <v>10226.4956729851</v>
      </c>
      <c r="Q4832">
        <v>4831</v>
      </c>
      <c r="R4832">
        <v>38</v>
      </c>
      <c r="S4832">
        <f>VLOOKUP($R4832,'[3]人物&amp;怪物成长分析'!$B$5:$S$104,12,FALSE)*$W4832</f>
        <v>41614.836262841738</v>
      </c>
      <c r="T4832">
        <f>VLOOKUP($R4832,'[3]人物&amp;怪物成长分析'!$B$5:$S$104,13,FALSE)*$W4832</f>
        <v>2402.6761474434788</v>
      </c>
      <c r="U4832">
        <f>VLOOKUP($R4832,'[3]人物&amp;怪物成长分析'!$B$5:$S$104,14,FALSE)*$W4832</f>
        <v>1067.856065530435</v>
      </c>
      <c r="V4832">
        <f>VLOOKUP($R4832,'[3]人物&amp;怪物成长分析'!$B$5:$S$104,17,FALSE)*$W4832</f>
        <v>9961.6296000000002</v>
      </c>
      <c r="W4832" s="1">
        <v>0.78</v>
      </c>
      <c r="X4832">
        <f t="shared" si="75"/>
        <v>10226.4956729851</v>
      </c>
    </row>
    <row r="4833" spans="1:24" x14ac:dyDescent="0.15">
      <c r="A4833">
        <v>4832</v>
      </c>
      <c r="B4833">
        <v>49</v>
      </c>
      <c r="C4833">
        <v>106105.45774353696</v>
      </c>
      <c r="D4833">
        <v>4690.9482055151866</v>
      </c>
      <c r="E4833">
        <v>2084.8658691178607</v>
      </c>
      <c r="F4833">
        <v>10862.2248</v>
      </c>
      <c r="G4833" s="1">
        <v>0.68</v>
      </c>
      <c r="H4833">
        <v>17655.826579649427</v>
      </c>
      <c r="Q4833">
        <v>4832</v>
      </c>
      <c r="R4833">
        <v>49</v>
      </c>
      <c r="S4833">
        <f>VLOOKUP($R4833,'[3]人物&amp;怪物成长分析'!$B$5:$S$104,12,FALSE)*$W4833</f>
        <v>106105.45774353696</v>
      </c>
      <c r="T4833">
        <f>VLOOKUP($R4833,'[3]人物&amp;怪物成长分析'!$B$5:$S$104,13,FALSE)*$W4833</f>
        <v>4690.9482055151866</v>
      </c>
      <c r="U4833">
        <f>VLOOKUP($R4833,'[3]人物&amp;怪物成长分析'!$B$5:$S$104,14,FALSE)*$W4833</f>
        <v>2084.8658691178607</v>
      </c>
      <c r="V4833">
        <f>VLOOKUP($R4833,'[3]人物&amp;怪物成长分析'!$B$5:$S$104,17,FALSE)*$W4833</f>
        <v>10862.2248</v>
      </c>
      <c r="W4833" s="1">
        <v>0.68</v>
      </c>
      <c r="X4833">
        <f t="shared" si="75"/>
        <v>17655.826579649427</v>
      </c>
    </row>
    <row r="4834" spans="1:24" x14ac:dyDescent="0.15">
      <c r="A4834">
        <v>4833</v>
      </c>
      <c r="B4834">
        <v>39</v>
      </c>
      <c r="C4834">
        <v>41996.715306945778</v>
      </c>
      <c r="D4834">
        <v>2360.3758822360537</v>
      </c>
      <c r="E4834">
        <v>1049.0559476604683</v>
      </c>
      <c r="F4834">
        <v>9274.3465999999989</v>
      </c>
      <c r="G4834" s="1">
        <v>0.71</v>
      </c>
      <c r="H4834">
        <v>9891.0939434092234</v>
      </c>
      <c r="Q4834">
        <v>4833</v>
      </c>
      <c r="R4834">
        <v>39</v>
      </c>
      <c r="S4834">
        <f>VLOOKUP($R4834,'[3]人物&amp;怪物成长分析'!$B$5:$S$104,12,FALSE)*$W4834</f>
        <v>41996.715306945778</v>
      </c>
      <c r="T4834">
        <f>VLOOKUP($R4834,'[3]人物&amp;怪物成长分析'!$B$5:$S$104,13,FALSE)*$W4834</f>
        <v>2360.3758822360537</v>
      </c>
      <c r="U4834">
        <f>VLOOKUP($R4834,'[3]人物&amp;怪物成长分析'!$B$5:$S$104,14,FALSE)*$W4834</f>
        <v>1049.0559476604683</v>
      </c>
      <c r="V4834">
        <f>VLOOKUP($R4834,'[3]人物&amp;怪物成长分析'!$B$5:$S$104,17,FALSE)*$W4834</f>
        <v>9274.3465999999989</v>
      </c>
      <c r="W4834" s="1">
        <v>0.71</v>
      </c>
      <c r="X4834">
        <f t="shared" si="75"/>
        <v>9891.0939434092234</v>
      </c>
    </row>
    <row r="4835" spans="1:24" x14ac:dyDescent="0.15">
      <c r="A4835">
        <v>4834</v>
      </c>
      <c r="B4835">
        <v>31</v>
      </c>
      <c r="C4835">
        <v>16228.947969553852</v>
      </c>
      <c r="D4835">
        <v>1037.3435396584619</v>
      </c>
      <c r="E4835">
        <v>461.04157318153858</v>
      </c>
      <c r="F4835">
        <v>6654.6707999999999</v>
      </c>
      <c r="G4835" s="1">
        <v>0.62</v>
      </c>
      <c r="H4835">
        <v>5292.1573243465846</v>
      </c>
      <c r="Q4835">
        <v>4834</v>
      </c>
      <c r="R4835">
        <v>31</v>
      </c>
      <c r="S4835">
        <f>VLOOKUP($R4835,'[3]人物&amp;怪物成长分析'!$B$5:$S$104,12,FALSE)*$W4835</f>
        <v>16228.947969553852</v>
      </c>
      <c r="T4835">
        <f>VLOOKUP($R4835,'[3]人物&amp;怪物成长分析'!$B$5:$S$104,13,FALSE)*$W4835</f>
        <v>1037.3435396584619</v>
      </c>
      <c r="U4835">
        <f>VLOOKUP($R4835,'[3]人物&amp;怪物成长分析'!$B$5:$S$104,14,FALSE)*$W4835</f>
        <v>461.04157318153858</v>
      </c>
      <c r="V4835">
        <f>VLOOKUP($R4835,'[3]人物&amp;怪物成长分析'!$B$5:$S$104,17,FALSE)*$W4835</f>
        <v>6654.6707999999999</v>
      </c>
      <c r="W4835" s="1">
        <v>0.62</v>
      </c>
      <c r="X4835">
        <f t="shared" si="75"/>
        <v>5292.1573243465846</v>
      </c>
    </row>
    <row r="4836" spans="1:24" x14ac:dyDescent="0.15">
      <c r="A4836">
        <v>4835</v>
      </c>
      <c r="B4836">
        <v>30</v>
      </c>
      <c r="C4836">
        <v>7263.9341099247522</v>
      </c>
      <c r="D4836">
        <v>469.06121606688993</v>
      </c>
      <c r="E4836">
        <v>208.47165158528441</v>
      </c>
      <c r="F4836">
        <v>3237.0819999999994</v>
      </c>
      <c r="G4836" s="1">
        <v>0.31</v>
      </c>
      <c r="H4836">
        <v>2482.4377344589971</v>
      </c>
      <c r="Q4836">
        <v>4835</v>
      </c>
      <c r="R4836">
        <v>30</v>
      </c>
      <c r="S4836">
        <f>VLOOKUP($R4836,'[3]人物&amp;怪物成长分析'!$B$5:$S$104,12,FALSE)*$W4836</f>
        <v>7263.9341099247522</v>
      </c>
      <c r="T4836">
        <f>VLOOKUP($R4836,'[3]人物&amp;怪物成长分析'!$B$5:$S$104,13,FALSE)*$W4836</f>
        <v>469.06121606688993</v>
      </c>
      <c r="U4836">
        <f>VLOOKUP($R4836,'[3]人物&amp;怪物成长分析'!$B$5:$S$104,14,FALSE)*$W4836</f>
        <v>208.47165158528441</v>
      </c>
      <c r="V4836">
        <f>VLOOKUP($R4836,'[3]人物&amp;怪物成长分析'!$B$5:$S$104,17,FALSE)*$W4836</f>
        <v>3237.0819999999994</v>
      </c>
      <c r="W4836" s="1">
        <v>0.31</v>
      </c>
      <c r="X4836">
        <f t="shared" si="75"/>
        <v>2482.4377344589971</v>
      </c>
    </row>
    <row r="4837" spans="1:24" x14ac:dyDescent="0.15">
      <c r="A4837">
        <v>4836</v>
      </c>
      <c r="B4837">
        <v>28</v>
      </c>
      <c r="C4837">
        <v>8250.6606929337813</v>
      </c>
      <c r="D4837">
        <v>558.31538523612062</v>
      </c>
      <c r="E4837">
        <v>248.14017121605357</v>
      </c>
      <c r="F4837">
        <v>4338.3648000000003</v>
      </c>
      <c r="G4837" s="1">
        <v>0.44</v>
      </c>
      <c r="H4837">
        <v>3133.8312194034311</v>
      </c>
      <c r="Q4837">
        <v>4836</v>
      </c>
      <c r="R4837">
        <v>28</v>
      </c>
      <c r="S4837">
        <f>VLOOKUP($R4837,'[3]人物&amp;怪物成长分析'!$B$5:$S$104,12,FALSE)*$W4837</f>
        <v>8250.6606929337813</v>
      </c>
      <c r="T4837">
        <f>VLOOKUP($R4837,'[3]人物&amp;怪物成长分析'!$B$5:$S$104,13,FALSE)*$W4837</f>
        <v>558.31538523612062</v>
      </c>
      <c r="U4837">
        <f>VLOOKUP($R4837,'[3]人物&amp;怪物成长分析'!$B$5:$S$104,14,FALSE)*$W4837</f>
        <v>248.14017121605357</v>
      </c>
      <c r="V4837">
        <f>VLOOKUP($R4837,'[3]人物&amp;怪物成长分析'!$B$5:$S$104,17,FALSE)*$W4837</f>
        <v>4338.3648000000003</v>
      </c>
      <c r="W4837" s="1">
        <v>0.44</v>
      </c>
      <c r="X4837">
        <f t="shared" si="75"/>
        <v>3133.8312194034311</v>
      </c>
    </row>
    <row r="4838" spans="1:24" x14ac:dyDescent="0.15">
      <c r="A4838">
        <v>4837</v>
      </c>
      <c r="B4838">
        <v>45</v>
      </c>
      <c r="C4838">
        <v>51261.795037757372</v>
      </c>
      <c r="D4838">
        <v>2480.3392522725758</v>
      </c>
      <c r="E4838">
        <v>1102.3730010100337</v>
      </c>
      <c r="F4838">
        <v>6960.3709999999992</v>
      </c>
      <c r="G4838" s="1">
        <v>0.47</v>
      </c>
      <c r="H4838">
        <v>9599.6522337514853</v>
      </c>
      <c r="Q4838">
        <v>4837</v>
      </c>
      <c r="R4838">
        <v>45</v>
      </c>
      <c r="S4838">
        <f>VLOOKUP($R4838,'[3]人物&amp;怪物成长分析'!$B$5:$S$104,12,FALSE)*$W4838</f>
        <v>51261.795037757372</v>
      </c>
      <c r="T4838">
        <f>VLOOKUP($R4838,'[3]人物&amp;怪物成长分析'!$B$5:$S$104,13,FALSE)*$W4838</f>
        <v>2480.3392522725758</v>
      </c>
      <c r="U4838">
        <f>VLOOKUP($R4838,'[3]人物&amp;怪物成长分析'!$B$5:$S$104,14,FALSE)*$W4838</f>
        <v>1102.3730010100337</v>
      </c>
      <c r="V4838">
        <f>VLOOKUP($R4838,'[3]人物&amp;怪物成长分析'!$B$5:$S$104,17,FALSE)*$W4838</f>
        <v>6960.3709999999992</v>
      </c>
      <c r="W4838" s="1">
        <v>0.47</v>
      </c>
      <c r="X4838">
        <f t="shared" si="75"/>
        <v>9599.6522337514853</v>
      </c>
    </row>
    <row r="4839" spans="1:24" x14ac:dyDescent="0.15">
      <c r="A4839">
        <v>4838</v>
      </c>
      <c r="B4839">
        <v>31</v>
      </c>
      <c r="C4839">
        <v>15443.676293607698</v>
      </c>
      <c r="D4839">
        <v>987.14949741692328</v>
      </c>
      <c r="E4839">
        <v>438.73310996307703</v>
      </c>
      <c r="F4839">
        <v>6332.6705999999995</v>
      </c>
      <c r="G4839" s="1">
        <v>0.59</v>
      </c>
      <c r="H4839">
        <v>5036.0851957491695</v>
      </c>
      <c r="Q4839">
        <v>4838</v>
      </c>
      <c r="R4839">
        <v>31</v>
      </c>
      <c r="S4839">
        <f>VLOOKUP($R4839,'[3]人物&amp;怪物成长分析'!$B$5:$S$104,12,FALSE)*$W4839</f>
        <v>15443.676293607698</v>
      </c>
      <c r="T4839">
        <f>VLOOKUP($R4839,'[3]人物&amp;怪物成长分析'!$B$5:$S$104,13,FALSE)*$W4839</f>
        <v>987.14949741692328</v>
      </c>
      <c r="U4839">
        <f>VLOOKUP($R4839,'[3]人物&amp;怪物成长分析'!$B$5:$S$104,14,FALSE)*$W4839</f>
        <v>438.73310996307703</v>
      </c>
      <c r="V4839">
        <f>VLOOKUP($R4839,'[3]人物&amp;怪物成长分析'!$B$5:$S$104,17,FALSE)*$W4839</f>
        <v>6332.6705999999995</v>
      </c>
      <c r="W4839" s="1">
        <v>0.59</v>
      </c>
      <c r="X4839">
        <f t="shared" si="75"/>
        <v>5036.0851957491695</v>
      </c>
    </row>
    <row r="4840" spans="1:24" x14ac:dyDescent="0.15">
      <c r="A4840">
        <v>4839</v>
      </c>
      <c r="B4840">
        <v>45</v>
      </c>
      <c r="C4840">
        <v>40355.03013610687</v>
      </c>
      <c r="D4840">
        <v>1952.6074964699001</v>
      </c>
      <c r="E4840">
        <v>867.82555398662237</v>
      </c>
      <c r="F4840">
        <v>5479.4409999999998</v>
      </c>
      <c r="G4840" s="1">
        <v>0.37</v>
      </c>
      <c r="H4840">
        <v>7557.1730350809557</v>
      </c>
      <c r="Q4840">
        <v>4839</v>
      </c>
      <c r="R4840">
        <v>45</v>
      </c>
      <c r="S4840">
        <f>VLOOKUP($R4840,'[3]人物&amp;怪物成长分析'!$B$5:$S$104,12,FALSE)*$W4840</f>
        <v>40355.03013610687</v>
      </c>
      <c r="T4840">
        <f>VLOOKUP($R4840,'[3]人物&amp;怪物成长分析'!$B$5:$S$104,13,FALSE)*$W4840</f>
        <v>1952.6074964699001</v>
      </c>
      <c r="U4840">
        <f>VLOOKUP($R4840,'[3]人物&amp;怪物成长分析'!$B$5:$S$104,14,FALSE)*$W4840</f>
        <v>867.82555398662237</v>
      </c>
      <c r="V4840">
        <f>VLOOKUP($R4840,'[3]人物&amp;怪物成长分析'!$B$5:$S$104,17,FALSE)*$W4840</f>
        <v>5479.4409999999998</v>
      </c>
      <c r="W4840" s="1">
        <v>0.37</v>
      </c>
      <c r="X4840">
        <f t="shared" si="75"/>
        <v>7557.1730350809557</v>
      </c>
    </row>
    <row r="4841" spans="1:24" x14ac:dyDescent="0.15">
      <c r="A4841">
        <v>4840</v>
      </c>
      <c r="B4841">
        <v>50</v>
      </c>
      <c r="C4841">
        <v>68360.101982608729</v>
      </c>
      <c r="D4841">
        <v>2957.8890280936466</v>
      </c>
      <c r="E4841">
        <v>1314.6173458193987</v>
      </c>
      <c r="F4841">
        <v>6506</v>
      </c>
      <c r="G4841" s="1">
        <v>0.4</v>
      </c>
      <c r="H4841">
        <v>11062.740543860875</v>
      </c>
      <c r="Q4841">
        <v>4840</v>
      </c>
      <c r="R4841">
        <v>50</v>
      </c>
      <c r="S4841">
        <f>VLOOKUP($R4841,'[3]人物&amp;怪物成长分析'!$B$5:$S$104,12,FALSE)*$W4841</f>
        <v>68360.101982608729</v>
      </c>
      <c r="T4841">
        <f>VLOOKUP($R4841,'[3]人物&amp;怪物成长分析'!$B$5:$S$104,13,FALSE)*$W4841</f>
        <v>2957.8890280936466</v>
      </c>
      <c r="U4841">
        <f>VLOOKUP($R4841,'[3]人物&amp;怪物成长分析'!$B$5:$S$104,14,FALSE)*$W4841</f>
        <v>1314.6173458193987</v>
      </c>
      <c r="V4841">
        <f>VLOOKUP($R4841,'[3]人物&amp;怪物成长分析'!$B$5:$S$104,17,FALSE)*$W4841</f>
        <v>6506</v>
      </c>
      <c r="W4841" s="1">
        <v>0.4</v>
      </c>
      <c r="X4841">
        <f t="shared" si="75"/>
        <v>11062.740543860875</v>
      </c>
    </row>
    <row r="4842" spans="1:24" x14ac:dyDescent="0.15">
      <c r="A4842">
        <v>4841</v>
      </c>
      <c r="B4842">
        <v>33</v>
      </c>
      <c r="C4842">
        <v>11619.777374638803</v>
      </c>
      <c r="D4842">
        <v>728.49128819598695</v>
      </c>
      <c r="E4842">
        <v>323.77390586488315</v>
      </c>
      <c r="F4842">
        <v>4073.6231999999995</v>
      </c>
      <c r="G4842" s="1">
        <v>0.36</v>
      </c>
      <c r="H4842">
        <v>3482.5058124557063</v>
      </c>
      <c r="Q4842">
        <v>4841</v>
      </c>
      <c r="R4842">
        <v>33</v>
      </c>
      <c r="S4842">
        <f>VLOOKUP($R4842,'[3]人物&amp;怪物成长分析'!$B$5:$S$104,12,FALSE)*$W4842</f>
        <v>11619.777374638803</v>
      </c>
      <c r="T4842">
        <f>VLOOKUP($R4842,'[3]人物&amp;怪物成长分析'!$B$5:$S$104,13,FALSE)*$W4842</f>
        <v>728.49128819598695</v>
      </c>
      <c r="U4842">
        <f>VLOOKUP($R4842,'[3]人物&amp;怪物成长分析'!$B$5:$S$104,14,FALSE)*$W4842</f>
        <v>323.77390586488315</v>
      </c>
      <c r="V4842">
        <f>VLOOKUP($R4842,'[3]人物&amp;怪物成长分析'!$B$5:$S$104,17,FALSE)*$W4842</f>
        <v>4073.6231999999995</v>
      </c>
      <c r="W4842" s="1">
        <v>0.36</v>
      </c>
      <c r="X4842">
        <f t="shared" si="75"/>
        <v>3482.5058124557063</v>
      </c>
    </row>
    <row r="4843" spans="1:24" x14ac:dyDescent="0.15">
      <c r="A4843">
        <v>4842</v>
      </c>
      <c r="B4843">
        <v>49</v>
      </c>
      <c r="C4843">
        <v>74897.970171908426</v>
      </c>
      <c r="D4843">
        <v>3311.2575568342486</v>
      </c>
      <c r="E4843">
        <v>1471.6700252596663</v>
      </c>
      <c r="F4843">
        <v>7667.4527999999991</v>
      </c>
      <c r="G4843" s="1">
        <v>0.48</v>
      </c>
      <c r="H4843">
        <v>12462.936409164302</v>
      </c>
      <c r="Q4843">
        <v>4842</v>
      </c>
      <c r="R4843">
        <v>49</v>
      </c>
      <c r="S4843">
        <f>VLOOKUP($R4843,'[3]人物&amp;怪物成长分析'!$B$5:$S$104,12,FALSE)*$W4843</f>
        <v>74897.970171908426</v>
      </c>
      <c r="T4843">
        <f>VLOOKUP($R4843,'[3]人物&amp;怪物成长分析'!$B$5:$S$104,13,FALSE)*$W4843</f>
        <v>3311.2575568342486</v>
      </c>
      <c r="U4843">
        <f>VLOOKUP($R4843,'[3]人物&amp;怪物成长分析'!$B$5:$S$104,14,FALSE)*$W4843</f>
        <v>1471.6700252596663</v>
      </c>
      <c r="V4843">
        <f>VLOOKUP($R4843,'[3]人物&amp;怪物成长分析'!$B$5:$S$104,17,FALSE)*$W4843</f>
        <v>7667.4527999999991</v>
      </c>
      <c r="W4843" s="1">
        <v>0.48</v>
      </c>
      <c r="X4843">
        <f t="shared" si="75"/>
        <v>12462.936409164302</v>
      </c>
    </row>
    <row r="4844" spans="1:24" x14ac:dyDescent="0.15">
      <c r="A4844">
        <v>4843</v>
      </c>
      <c r="B4844">
        <v>45</v>
      </c>
      <c r="C4844">
        <v>54533.824508252525</v>
      </c>
      <c r="D4844">
        <v>2638.6587790133785</v>
      </c>
      <c r="E4844">
        <v>1172.7372351170573</v>
      </c>
      <c r="F4844">
        <v>7404.65</v>
      </c>
      <c r="G4844" s="1">
        <v>0.5</v>
      </c>
      <c r="H4844">
        <v>10212.395993352644</v>
      </c>
      <c r="Q4844">
        <v>4843</v>
      </c>
      <c r="R4844">
        <v>45</v>
      </c>
      <c r="S4844">
        <f>VLOOKUP($R4844,'[3]人物&amp;怪物成长分析'!$B$5:$S$104,12,FALSE)*$W4844</f>
        <v>54533.824508252525</v>
      </c>
      <c r="T4844">
        <f>VLOOKUP($R4844,'[3]人物&amp;怪物成长分析'!$B$5:$S$104,13,FALSE)*$W4844</f>
        <v>2638.6587790133785</v>
      </c>
      <c r="U4844">
        <f>VLOOKUP($R4844,'[3]人物&amp;怪物成长分析'!$B$5:$S$104,14,FALSE)*$W4844</f>
        <v>1172.7372351170573</v>
      </c>
      <c r="V4844">
        <f>VLOOKUP($R4844,'[3]人物&amp;怪物成长分析'!$B$5:$S$104,17,FALSE)*$W4844</f>
        <v>7404.65</v>
      </c>
      <c r="W4844" s="1">
        <v>0.5</v>
      </c>
      <c r="X4844">
        <f t="shared" si="75"/>
        <v>10212.395993352644</v>
      </c>
    </row>
    <row r="4845" spans="1:24" x14ac:dyDescent="0.15">
      <c r="A4845">
        <v>4844</v>
      </c>
      <c r="B4845">
        <v>25</v>
      </c>
      <c r="C4845">
        <v>9747.1815834030131</v>
      </c>
      <c r="D4845">
        <v>710.6805812709033</v>
      </c>
      <c r="E4845">
        <v>315.85803612040149</v>
      </c>
      <c r="F4845">
        <v>6650.01</v>
      </c>
      <c r="G4845" s="1">
        <v>0.74</v>
      </c>
      <c r="H4845">
        <v>4412.9151368729099</v>
      </c>
      <c r="Q4845">
        <v>4844</v>
      </c>
      <c r="R4845">
        <v>25</v>
      </c>
      <c r="S4845">
        <f>VLOOKUP($R4845,'[3]人物&amp;怪物成长分析'!$B$5:$S$104,12,FALSE)*$W4845</f>
        <v>9747.1815834030131</v>
      </c>
      <c r="T4845">
        <f>VLOOKUP($R4845,'[3]人物&amp;怪物成长分析'!$B$5:$S$104,13,FALSE)*$W4845</f>
        <v>710.6805812709033</v>
      </c>
      <c r="U4845">
        <f>VLOOKUP($R4845,'[3]人物&amp;怪物成长分析'!$B$5:$S$104,14,FALSE)*$W4845</f>
        <v>315.85803612040149</v>
      </c>
      <c r="V4845">
        <f>VLOOKUP($R4845,'[3]人物&amp;怪物成长分析'!$B$5:$S$104,17,FALSE)*$W4845</f>
        <v>6650.01</v>
      </c>
      <c r="W4845" s="1">
        <v>0.74</v>
      </c>
      <c r="X4845">
        <f t="shared" si="75"/>
        <v>4412.9151368729099</v>
      </c>
    </row>
    <row r="4846" spans="1:24" x14ac:dyDescent="0.15">
      <c r="A4846">
        <v>4845</v>
      </c>
      <c r="B4846">
        <v>30</v>
      </c>
      <c r="C4846">
        <v>9372.8182063545191</v>
      </c>
      <c r="D4846">
        <v>605.24027879598702</v>
      </c>
      <c r="E4846">
        <v>268.9956794648831</v>
      </c>
      <c r="F4846">
        <v>4176.88</v>
      </c>
      <c r="G4846" s="1">
        <v>0.4</v>
      </c>
      <c r="H4846">
        <v>3203.1454638180612</v>
      </c>
      <c r="Q4846">
        <v>4845</v>
      </c>
      <c r="R4846">
        <v>30</v>
      </c>
      <c r="S4846">
        <f>VLOOKUP($R4846,'[3]人物&amp;怪物成长分析'!$B$5:$S$104,12,FALSE)*$W4846</f>
        <v>9372.8182063545191</v>
      </c>
      <c r="T4846">
        <f>VLOOKUP($R4846,'[3]人物&amp;怪物成长分析'!$B$5:$S$104,13,FALSE)*$W4846</f>
        <v>605.24027879598702</v>
      </c>
      <c r="U4846">
        <f>VLOOKUP($R4846,'[3]人物&amp;怪物成长分析'!$B$5:$S$104,14,FALSE)*$W4846</f>
        <v>268.9956794648831</v>
      </c>
      <c r="V4846">
        <f>VLOOKUP($R4846,'[3]人物&amp;怪物成长分析'!$B$5:$S$104,17,FALSE)*$W4846</f>
        <v>4176.88</v>
      </c>
      <c r="W4846" s="1">
        <v>0.4</v>
      </c>
      <c r="X4846">
        <f t="shared" si="75"/>
        <v>3203.1454638180612</v>
      </c>
    </row>
    <row r="4847" spans="1:24" x14ac:dyDescent="0.15">
      <c r="A4847">
        <v>4846</v>
      </c>
      <c r="B4847">
        <v>27</v>
      </c>
      <c r="C4847">
        <v>9218.8465849155564</v>
      </c>
      <c r="D4847">
        <v>639.14969101003362</v>
      </c>
      <c r="E4847">
        <v>284.06652933779276</v>
      </c>
      <c r="F4847">
        <v>5262.8289999999997</v>
      </c>
      <c r="G4847" s="1">
        <v>0.55000000000000004</v>
      </c>
      <c r="H4847">
        <v>3697.5983324933386</v>
      </c>
      <c r="Q4847">
        <v>4846</v>
      </c>
      <c r="R4847">
        <v>27</v>
      </c>
      <c r="S4847">
        <f>VLOOKUP($R4847,'[3]人物&amp;怪物成长分析'!$B$5:$S$104,12,FALSE)*$W4847</f>
        <v>9218.8465849155564</v>
      </c>
      <c r="T4847">
        <f>VLOOKUP($R4847,'[3]人物&amp;怪物成长分析'!$B$5:$S$104,13,FALSE)*$W4847</f>
        <v>639.14969101003362</v>
      </c>
      <c r="U4847">
        <f>VLOOKUP($R4847,'[3]人物&amp;怪物成长分析'!$B$5:$S$104,14,FALSE)*$W4847</f>
        <v>284.06652933779276</v>
      </c>
      <c r="V4847">
        <f>VLOOKUP($R4847,'[3]人物&amp;怪物成长分析'!$B$5:$S$104,17,FALSE)*$W4847</f>
        <v>5262.8289999999997</v>
      </c>
      <c r="W4847" s="1">
        <v>0.55000000000000004</v>
      </c>
      <c r="X4847">
        <f t="shared" si="75"/>
        <v>3697.5983324933386</v>
      </c>
    </row>
    <row r="4848" spans="1:24" x14ac:dyDescent="0.15">
      <c r="A4848">
        <v>4847</v>
      </c>
      <c r="B4848">
        <v>32</v>
      </c>
      <c r="C4848">
        <v>9902.5377429110413</v>
      </c>
      <c r="D4848">
        <v>626.7643957348497</v>
      </c>
      <c r="E4848">
        <v>278.56195365993324</v>
      </c>
      <c r="F4848">
        <v>3748.3232000000003</v>
      </c>
      <c r="G4848" s="1">
        <v>0.34</v>
      </c>
      <c r="H4848">
        <v>3091.0292965334697</v>
      </c>
      <c r="Q4848">
        <v>4847</v>
      </c>
      <c r="R4848">
        <v>32</v>
      </c>
      <c r="S4848">
        <f>VLOOKUP($R4848,'[3]人物&amp;怪物成长分析'!$B$5:$S$104,12,FALSE)*$W4848</f>
        <v>9902.5377429110413</v>
      </c>
      <c r="T4848">
        <f>VLOOKUP($R4848,'[3]人物&amp;怪物成长分析'!$B$5:$S$104,13,FALSE)*$W4848</f>
        <v>626.7643957348497</v>
      </c>
      <c r="U4848">
        <f>VLOOKUP($R4848,'[3]人物&amp;怪物成长分析'!$B$5:$S$104,14,FALSE)*$W4848</f>
        <v>278.56195365993324</v>
      </c>
      <c r="V4848">
        <f>VLOOKUP($R4848,'[3]人物&amp;怪物成长分析'!$B$5:$S$104,17,FALSE)*$W4848</f>
        <v>3748.3232000000003</v>
      </c>
      <c r="W4848" s="1">
        <v>0.34</v>
      </c>
      <c r="X4848">
        <f t="shared" si="75"/>
        <v>3091.0292965334697</v>
      </c>
    </row>
    <row r="4849" spans="1:24" x14ac:dyDescent="0.15">
      <c r="A4849">
        <v>4848</v>
      </c>
      <c r="B4849">
        <v>34</v>
      </c>
      <c r="C4849">
        <v>10691.472068638797</v>
      </c>
      <c r="D4849">
        <v>664.15389349966574</v>
      </c>
      <c r="E4849">
        <v>295.17950822207365</v>
      </c>
      <c r="F4849">
        <v>3482.0279999999998</v>
      </c>
      <c r="G4849" s="1">
        <v>0.3</v>
      </c>
      <c r="H4849">
        <v>3085.0581653607501</v>
      </c>
      <c r="Q4849">
        <v>4848</v>
      </c>
      <c r="R4849">
        <v>34</v>
      </c>
      <c r="S4849">
        <f>VLOOKUP($R4849,'[3]人物&amp;怪物成长分析'!$B$5:$S$104,12,FALSE)*$W4849</f>
        <v>10691.472068638797</v>
      </c>
      <c r="T4849">
        <f>VLOOKUP($R4849,'[3]人物&amp;怪物成长分析'!$B$5:$S$104,13,FALSE)*$W4849</f>
        <v>664.15389349966574</v>
      </c>
      <c r="U4849">
        <f>VLOOKUP($R4849,'[3]人物&amp;怪物成长分析'!$B$5:$S$104,14,FALSE)*$W4849</f>
        <v>295.17950822207365</v>
      </c>
      <c r="V4849">
        <f>VLOOKUP($R4849,'[3]人物&amp;怪物成长分析'!$B$5:$S$104,17,FALSE)*$W4849</f>
        <v>3482.0279999999998</v>
      </c>
      <c r="W4849" s="1">
        <v>0.3</v>
      </c>
      <c r="X4849">
        <f t="shared" si="75"/>
        <v>3085.0581653607501</v>
      </c>
    </row>
    <row r="4850" spans="1:24" x14ac:dyDescent="0.15">
      <c r="A4850">
        <v>4849</v>
      </c>
      <c r="B4850">
        <v>22</v>
      </c>
      <c r="C4850">
        <v>2744.2552069565218</v>
      </c>
      <c r="D4850">
        <v>216.88954434782613</v>
      </c>
      <c r="E4850">
        <v>96.395353043478281</v>
      </c>
      <c r="F4850">
        <v>2433.924</v>
      </c>
      <c r="G4850" s="1">
        <v>0.3</v>
      </c>
      <c r="H4850">
        <v>1500.7071188034784</v>
      </c>
      <c r="Q4850">
        <v>4849</v>
      </c>
      <c r="R4850">
        <v>22</v>
      </c>
      <c r="S4850">
        <f>VLOOKUP($R4850,'[3]人物&amp;怪物成长分析'!$B$5:$S$104,12,FALSE)*$W4850</f>
        <v>2744.2552069565218</v>
      </c>
      <c r="T4850">
        <f>VLOOKUP($R4850,'[3]人物&amp;怪物成长分析'!$B$5:$S$104,13,FALSE)*$W4850</f>
        <v>216.88954434782613</v>
      </c>
      <c r="U4850">
        <f>VLOOKUP($R4850,'[3]人物&amp;怪物成长分析'!$B$5:$S$104,14,FALSE)*$W4850</f>
        <v>96.395353043478281</v>
      </c>
      <c r="V4850">
        <f>VLOOKUP($R4850,'[3]人物&amp;怪物成长分析'!$B$5:$S$104,17,FALSE)*$W4850</f>
        <v>2433.924</v>
      </c>
      <c r="W4850" s="1">
        <v>0.3</v>
      </c>
      <c r="X4850">
        <f t="shared" si="75"/>
        <v>1500.7071188034784</v>
      </c>
    </row>
    <row r="4851" spans="1:24" x14ac:dyDescent="0.15">
      <c r="A4851">
        <v>4850</v>
      </c>
      <c r="B4851">
        <v>39</v>
      </c>
      <c r="C4851">
        <v>20702.606137226794</v>
      </c>
      <c r="D4851">
        <v>1163.5655757501672</v>
      </c>
      <c r="E4851">
        <v>517.14025588896322</v>
      </c>
      <c r="F4851">
        <v>4571.860999999999</v>
      </c>
      <c r="G4851" s="1">
        <v>0.35</v>
      </c>
      <c r="H4851">
        <v>4875.8913805538423</v>
      </c>
      <c r="Q4851">
        <v>4850</v>
      </c>
      <c r="R4851">
        <v>39</v>
      </c>
      <c r="S4851">
        <f>VLOOKUP($R4851,'[3]人物&amp;怪物成长分析'!$B$5:$S$104,12,FALSE)*$W4851</f>
        <v>20702.606137226794</v>
      </c>
      <c r="T4851">
        <f>VLOOKUP($R4851,'[3]人物&amp;怪物成长分析'!$B$5:$S$104,13,FALSE)*$W4851</f>
        <v>1163.5655757501672</v>
      </c>
      <c r="U4851">
        <f>VLOOKUP($R4851,'[3]人物&amp;怪物成长分析'!$B$5:$S$104,14,FALSE)*$W4851</f>
        <v>517.14025588896322</v>
      </c>
      <c r="V4851">
        <f>VLOOKUP($R4851,'[3]人物&amp;怪物成长分析'!$B$5:$S$104,17,FALSE)*$W4851</f>
        <v>4571.860999999999</v>
      </c>
      <c r="W4851" s="1">
        <v>0.35</v>
      </c>
      <c r="X4851">
        <f t="shared" si="75"/>
        <v>4875.8913805538423</v>
      </c>
    </row>
    <row r="4852" spans="1:24" x14ac:dyDescent="0.15">
      <c r="A4852">
        <v>4851</v>
      </c>
      <c r="B4852">
        <v>27</v>
      </c>
      <c r="C4852">
        <v>12235.923649069737</v>
      </c>
      <c r="D4852">
        <v>848.32595352240821</v>
      </c>
      <c r="E4852">
        <v>377.03375712107038</v>
      </c>
      <c r="F4852">
        <v>6985.2093999999988</v>
      </c>
      <c r="G4852" s="1">
        <v>0.73</v>
      </c>
      <c r="H4852">
        <v>4907.721423127522</v>
      </c>
      <c r="Q4852">
        <v>4851</v>
      </c>
      <c r="R4852">
        <v>27</v>
      </c>
      <c r="S4852">
        <f>VLOOKUP($R4852,'[3]人物&amp;怪物成长分析'!$B$5:$S$104,12,FALSE)*$W4852</f>
        <v>12235.923649069737</v>
      </c>
      <c r="T4852">
        <f>VLOOKUP($R4852,'[3]人物&amp;怪物成长分析'!$B$5:$S$104,13,FALSE)*$W4852</f>
        <v>848.32595352240821</v>
      </c>
      <c r="U4852">
        <f>VLOOKUP($R4852,'[3]人物&amp;怪物成长分析'!$B$5:$S$104,14,FALSE)*$W4852</f>
        <v>377.03375712107038</v>
      </c>
      <c r="V4852">
        <f>VLOOKUP($R4852,'[3]人物&amp;怪物成长分析'!$B$5:$S$104,17,FALSE)*$W4852</f>
        <v>6985.2093999999988</v>
      </c>
      <c r="W4852" s="1">
        <v>0.73</v>
      </c>
      <c r="X4852">
        <f t="shared" si="75"/>
        <v>4907.721423127522</v>
      </c>
    </row>
    <row r="4853" spans="1:24" x14ac:dyDescent="0.15">
      <c r="A4853">
        <v>4852</v>
      </c>
      <c r="B4853">
        <v>36</v>
      </c>
      <c r="C4853">
        <v>21936.624803253519</v>
      </c>
      <c r="D4853">
        <v>1339.0337222175253</v>
      </c>
      <c r="E4853">
        <v>595.12609876334466</v>
      </c>
      <c r="F4853">
        <v>6216.4103999999998</v>
      </c>
      <c r="G4853" s="1">
        <v>0.51</v>
      </c>
      <c r="H4853">
        <v>5910.2452189332125</v>
      </c>
      <c r="Q4853">
        <v>4852</v>
      </c>
      <c r="R4853">
        <v>36</v>
      </c>
      <c r="S4853">
        <f>VLOOKUP($R4853,'[3]人物&amp;怪物成长分析'!$B$5:$S$104,12,FALSE)*$W4853</f>
        <v>21936.624803253519</v>
      </c>
      <c r="T4853">
        <f>VLOOKUP($R4853,'[3]人物&amp;怪物成长分析'!$B$5:$S$104,13,FALSE)*$W4853</f>
        <v>1339.0337222175253</v>
      </c>
      <c r="U4853">
        <f>VLOOKUP($R4853,'[3]人物&amp;怪物成长分析'!$B$5:$S$104,14,FALSE)*$W4853</f>
        <v>595.12609876334466</v>
      </c>
      <c r="V4853">
        <f>VLOOKUP($R4853,'[3]人物&amp;怪物成长分析'!$B$5:$S$104,17,FALSE)*$W4853</f>
        <v>6216.4103999999998</v>
      </c>
      <c r="W4853" s="1">
        <v>0.51</v>
      </c>
      <c r="X4853">
        <f t="shared" si="75"/>
        <v>5910.2452189332125</v>
      </c>
    </row>
    <row r="4854" spans="1:24" x14ac:dyDescent="0.15">
      <c r="A4854">
        <v>4853</v>
      </c>
      <c r="B4854">
        <v>39</v>
      </c>
      <c r="C4854">
        <v>20702.606137226794</v>
      </c>
      <c r="D4854">
        <v>1163.5655757501672</v>
      </c>
      <c r="E4854">
        <v>517.14025588896322</v>
      </c>
      <c r="F4854">
        <v>4571.860999999999</v>
      </c>
      <c r="G4854" s="1">
        <v>0.35</v>
      </c>
      <c r="H4854">
        <v>4875.8913805538423</v>
      </c>
      <c r="Q4854">
        <v>4853</v>
      </c>
      <c r="R4854">
        <v>39</v>
      </c>
      <c r="S4854">
        <f>VLOOKUP($R4854,'[3]人物&amp;怪物成长分析'!$B$5:$S$104,12,FALSE)*$W4854</f>
        <v>20702.606137226794</v>
      </c>
      <c r="T4854">
        <f>VLOOKUP($R4854,'[3]人物&amp;怪物成长分析'!$B$5:$S$104,13,FALSE)*$W4854</f>
        <v>1163.5655757501672</v>
      </c>
      <c r="U4854">
        <f>VLOOKUP($R4854,'[3]人物&amp;怪物成长分析'!$B$5:$S$104,14,FALSE)*$W4854</f>
        <v>517.14025588896322</v>
      </c>
      <c r="V4854">
        <f>VLOOKUP($R4854,'[3]人物&amp;怪物成长分析'!$B$5:$S$104,17,FALSE)*$W4854</f>
        <v>4571.860999999999</v>
      </c>
      <c r="W4854" s="1">
        <v>0.35</v>
      </c>
      <c r="X4854">
        <f t="shared" si="75"/>
        <v>4875.8913805538423</v>
      </c>
    </row>
    <row r="4855" spans="1:24" x14ac:dyDescent="0.15">
      <c r="A4855">
        <v>4854</v>
      </c>
      <c r="B4855">
        <v>45</v>
      </c>
      <c r="C4855">
        <v>81800.736762378787</v>
      </c>
      <c r="D4855">
        <v>3957.988168520068</v>
      </c>
      <c r="E4855">
        <v>1759.105852675586</v>
      </c>
      <c r="F4855">
        <v>11106.974999999999</v>
      </c>
      <c r="G4855" s="1">
        <v>0.75</v>
      </c>
      <c r="H4855">
        <v>15318.593990028965</v>
      </c>
      <c r="Q4855">
        <v>4854</v>
      </c>
      <c r="R4855">
        <v>45</v>
      </c>
      <c r="S4855">
        <f>VLOOKUP($R4855,'[3]人物&amp;怪物成长分析'!$B$5:$S$104,12,FALSE)*$W4855</f>
        <v>81800.736762378787</v>
      </c>
      <c r="T4855">
        <f>VLOOKUP($R4855,'[3]人物&amp;怪物成长分析'!$B$5:$S$104,13,FALSE)*$W4855</f>
        <v>3957.988168520068</v>
      </c>
      <c r="U4855">
        <f>VLOOKUP($R4855,'[3]人物&amp;怪物成长分析'!$B$5:$S$104,14,FALSE)*$W4855</f>
        <v>1759.105852675586</v>
      </c>
      <c r="V4855">
        <f>VLOOKUP($R4855,'[3]人物&amp;怪物成长分析'!$B$5:$S$104,17,FALSE)*$W4855</f>
        <v>11106.974999999999</v>
      </c>
      <c r="W4855" s="1">
        <v>0.75</v>
      </c>
      <c r="X4855">
        <f t="shared" si="75"/>
        <v>15318.593990028965</v>
      </c>
    </row>
    <row r="4856" spans="1:24" x14ac:dyDescent="0.15">
      <c r="A4856">
        <v>4855</v>
      </c>
      <c r="B4856">
        <v>32</v>
      </c>
      <c r="C4856">
        <v>14853.80661436656</v>
      </c>
      <c r="D4856">
        <v>940.14659360227449</v>
      </c>
      <c r="E4856">
        <v>417.8429304898998</v>
      </c>
      <c r="F4856">
        <v>5622.4848000000002</v>
      </c>
      <c r="G4856" s="1">
        <v>0.51</v>
      </c>
      <c r="H4856">
        <v>4636.5439448002044</v>
      </c>
      <c r="Q4856">
        <v>4855</v>
      </c>
      <c r="R4856">
        <v>32</v>
      </c>
      <c r="S4856">
        <f>VLOOKUP($R4856,'[3]人物&amp;怪物成长分析'!$B$5:$S$104,12,FALSE)*$W4856</f>
        <v>14853.80661436656</v>
      </c>
      <c r="T4856">
        <f>VLOOKUP($R4856,'[3]人物&amp;怪物成长分析'!$B$5:$S$104,13,FALSE)*$W4856</f>
        <v>940.14659360227449</v>
      </c>
      <c r="U4856">
        <f>VLOOKUP($R4856,'[3]人物&amp;怪物成长分析'!$B$5:$S$104,14,FALSE)*$W4856</f>
        <v>417.8429304898998</v>
      </c>
      <c r="V4856">
        <f>VLOOKUP($R4856,'[3]人物&amp;怪物成长分析'!$B$5:$S$104,17,FALSE)*$W4856</f>
        <v>5622.4848000000002</v>
      </c>
      <c r="W4856" s="1">
        <v>0.51</v>
      </c>
      <c r="X4856">
        <f t="shared" si="75"/>
        <v>4636.5439448002044</v>
      </c>
    </row>
    <row r="4857" spans="1:24" x14ac:dyDescent="0.15">
      <c r="A4857">
        <v>4856</v>
      </c>
      <c r="B4857">
        <v>25</v>
      </c>
      <c r="C4857">
        <v>6849.3708423913067</v>
      </c>
      <c r="D4857">
        <v>499.39716521739155</v>
      </c>
      <c r="E4857">
        <v>221.95429565217401</v>
      </c>
      <c r="F4857">
        <v>4672.9800000000005</v>
      </c>
      <c r="G4857" s="1">
        <v>0.52</v>
      </c>
      <c r="H4857">
        <v>3100.9673934782618</v>
      </c>
      <c r="Q4857">
        <v>4856</v>
      </c>
      <c r="R4857">
        <v>25</v>
      </c>
      <c r="S4857">
        <f>VLOOKUP($R4857,'[3]人物&amp;怪物成长分析'!$B$5:$S$104,12,FALSE)*$W4857</f>
        <v>6849.3708423913067</v>
      </c>
      <c r="T4857">
        <f>VLOOKUP($R4857,'[3]人物&amp;怪物成长分析'!$B$5:$S$104,13,FALSE)*$W4857</f>
        <v>499.39716521739155</v>
      </c>
      <c r="U4857">
        <f>VLOOKUP($R4857,'[3]人物&amp;怪物成长分析'!$B$5:$S$104,14,FALSE)*$W4857</f>
        <v>221.95429565217401</v>
      </c>
      <c r="V4857">
        <f>VLOOKUP($R4857,'[3]人物&amp;怪物成长分析'!$B$5:$S$104,17,FALSE)*$W4857</f>
        <v>4672.9800000000005</v>
      </c>
      <c r="W4857" s="1">
        <v>0.52</v>
      </c>
      <c r="X4857">
        <f t="shared" si="75"/>
        <v>3100.9673934782618</v>
      </c>
    </row>
    <row r="4858" spans="1:24" x14ac:dyDescent="0.15">
      <c r="A4858">
        <v>4857</v>
      </c>
      <c r="B4858">
        <v>24</v>
      </c>
      <c r="C4858">
        <v>4575.1637540869579</v>
      </c>
      <c r="D4858">
        <v>342.4238984347827</v>
      </c>
      <c r="E4858">
        <v>152.18839930434785</v>
      </c>
      <c r="F4858">
        <v>3391.1904000000004</v>
      </c>
      <c r="G4858" s="1">
        <v>0.39</v>
      </c>
      <c r="H4858">
        <v>2196.7483006831308</v>
      </c>
      <c r="Q4858">
        <v>4857</v>
      </c>
      <c r="R4858">
        <v>24</v>
      </c>
      <c r="S4858">
        <f>VLOOKUP($R4858,'[3]人物&amp;怪物成长分析'!$B$5:$S$104,12,FALSE)*$W4858</f>
        <v>4575.1637540869579</v>
      </c>
      <c r="T4858">
        <f>VLOOKUP($R4858,'[3]人物&amp;怪物成长分析'!$B$5:$S$104,13,FALSE)*$W4858</f>
        <v>342.4238984347827</v>
      </c>
      <c r="U4858">
        <f>VLOOKUP($R4858,'[3]人物&amp;怪物成长分析'!$B$5:$S$104,14,FALSE)*$W4858</f>
        <v>152.18839930434785</v>
      </c>
      <c r="V4858">
        <f>VLOOKUP($R4858,'[3]人物&amp;怪物成长分析'!$B$5:$S$104,17,FALSE)*$W4858</f>
        <v>3391.1904000000004</v>
      </c>
      <c r="W4858" s="1">
        <v>0.39</v>
      </c>
      <c r="X4858">
        <f t="shared" si="75"/>
        <v>2196.7483006831308</v>
      </c>
    </row>
    <row r="4859" spans="1:24" x14ac:dyDescent="0.15">
      <c r="A4859">
        <v>4858</v>
      </c>
      <c r="B4859">
        <v>38</v>
      </c>
      <c r="C4859">
        <v>22407.98875691478</v>
      </c>
      <c r="D4859">
        <v>1293.7486947772577</v>
      </c>
      <c r="E4859">
        <v>574.99941990100342</v>
      </c>
      <c r="F4859">
        <v>5363.9543999999996</v>
      </c>
      <c r="G4859" s="1">
        <v>0.42</v>
      </c>
      <c r="H4859">
        <v>5506.5745931458232</v>
      </c>
      <c r="Q4859">
        <v>4858</v>
      </c>
      <c r="R4859">
        <v>38</v>
      </c>
      <c r="S4859">
        <f>VLOOKUP($R4859,'[3]人物&amp;怪物成长分析'!$B$5:$S$104,12,FALSE)*$W4859</f>
        <v>22407.98875691478</v>
      </c>
      <c r="T4859">
        <f>VLOOKUP($R4859,'[3]人物&amp;怪物成长分析'!$B$5:$S$104,13,FALSE)*$W4859</f>
        <v>1293.7486947772577</v>
      </c>
      <c r="U4859">
        <f>VLOOKUP($R4859,'[3]人物&amp;怪物成长分析'!$B$5:$S$104,14,FALSE)*$W4859</f>
        <v>574.99941990100342</v>
      </c>
      <c r="V4859">
        <f>VLOOKUP($R4859,'[3]人物&amp;怪物成长分析'!$B$5:$S$104,17,FALSE)*$W4859</f>
        <v>5363.9543999999996</v>
      </c>
      <c r="W4859" s="1">
        <v>0.42</v>
      </c>
      <c r="X4859">
        <f t="shared" si="75"/>
        <v>5506.5745931458232</v>
      </c>
    </row>
    <row r="4860" spans="1:24" x14ac:dyDescent="0.15">
      <c r="A4860">
        <v>4859</v>
      </c>
      <c r="B4860">
        <v>42</v>
      </c>
      <c r="C4860">
        <v>44741.671364099027</v>
      </c>
      <c r="D4860">
        <v>2327.7184006153857</v>
      </c>
      <c r="E4860">
        <v>1034.5415113846161</v>
      </c>
      <c r="F4860">
        <v>7664.7340000000004</v>
      </c>
      <c r="G4860" s="1">
        <v>0.55000000000000004</v>
      </c>
      <c r="H4860">
        <v>9309.5235918767557</v>
      </c>
      <c r="Q4860">
        <v>4859</v>
      </c>
      <c r="R4860">
        <v>42</v>
      </c>
      <c r="S4860">
        <f>VLOOKUP($R4860,'[3]人物&amp;怪物成长分析'!$B$5:$S$104,12,FALSE)*$W4860</f>
        <v>44741.671364099027</v>
      </c>
      <c r="T4860">
        <f>VLOOKUP($R4860,'[3]人物&amp;怪物成长分析'!$B$5:$S$104,13,FALSE)*$W4860</f>
        <v>2327.7184006153857</v>
      </c>
      <c r="U4860">
        <f>VLOOKUP($R4860,'[3]人物&amp;怪物成长分析'!$B$5:$S$104,14,FALSE)*$W4860</f>
        <v>1034.5415113846161</v>
      </c>
      <c r="V4860">
        <f>VLOOKUP($R4860,'[3]人物&amp;怪物成长分析'!$B$5:$S$104,17,FALSE)*$W4860</f>
        <v>7664.7340000000004</v>
      </c>
      <c r="W4860" s="1">
        <v>0.55000000000000004</v>
      </c>
      <c r="X4860">
        <f t="shared" si="75"/>
        <v>9309.5235918767557</v>
      </c>
    </row>
    <row r="4861" spans="1:24" x14ac:dyDescent="0.15">
      <c r="A4861">
        <v>4860</v>
      </c>
      <c r="B4861">
        <v>40</v>
      </c>
      <c r="C4861">
        <v>50808.082459376608</v>
      </c>
      <c r="D4861">
        <v>2781.4643682140477</v>
      </c>
      <c r="E4861">
        <v>1236.2063858729102</v>
      </c>
      <c r="F4861">
        <v>10282.271999999999</v>
      </c>
      <c r="G4861" s="1">
        <v>0.77</v>
      </c>
      <c r="H4861">
        <v>11455.159838954425</v>
      </c>
      <c r="Q4861">
        <v>4860</v>
      </c>
      <c r="R4861">
        <v>40</v>
      </c>
      <c r="S4861">
        <f>VLOOKUP($R4861,'[3]人物&amp;怪物成长分析'!$B$5:$S$104,12,FALSE)*$W4861</f>
        <v>50808.082459376608</v>
      </c>
      <c r="T4861">
        <f>VLOOKUP($R4861,'[3]人物&amp;怪物成长分析'!$B$5:$S$104,13,FALSE)*$W4861</f>
        <v>2781.4643682140477</v>
      </c>
      <c r="U4861">
        <f>VLOOKUP($R4861,'[3]人物&amp;怪物成长分析'!$B$5:$S$104,14,FALSE)*$W4861</f>
        <v>1236.2063858729102</v>
      </c>
      <c r="V4861">
        <f>VLOOKUP($R4861,'[3]人物&amp;怪物成长分析'!$B$5:$S$104,17,FALSE)*$W4861</f>
        <v>10282.271999999999</v>
      </c>
      <c r="W4861" s="1">
        <v>0.77</v>
      </c>
      <c r="X4861">
        <f t="shared" si="75"/>
        <v>11455.159838954425</v>
      </c>
    </row>
    <row r="4862" spans="1:24" x14ac:dyDescent="0.15">
      <c r="A4862">
        <v>4861</v>
      </c>
      <c r="B4862">
        <v>32</v>
      </c>
      <c r="C4862">
        <v>15436.308834537798</v>
      </c>
      <c r="D4862">
        <v>977.01508746903039</v>
      </c>
      <c r="E4862">
        <v>434.22892776401352</v>
      </c>
      <c r="F4862">
        <v>5842.9744000000001</v>
      </c>
      <c r="G4862" s="1">
        <v>0.53</v>
      </c>
      <c r="H4862">
        <v>4818.3691975374677</v>
      </c>
      <c r="Q4862">
        <v>4861</v>
      </c>
      <c r="R4862">
        <v>32</v>
      </c>
      <c r="S4862">
        <f>VLOOKUP($R4862,'[3]人物&amp;怪物成长分析'!$B$5:$S$104,12,FALSE)*$W4862</f>
        <v>15436.308834537798</v>
      </c>
      <c r="T4862">
        <f>VLOOKUP($R4862,'[3]人物&amp;怪物成长分析'!$B$5:$S$104,13,FALSE)*$W4862</f>
        <v>977.01508746903039</v>
      </c>
      <c r="U4862">
        <f>VLOOKUP($R4862,'[3]人物&amp;怪物成长分析'!$B$5:$S$104,14,FALSE)*$W4862</f>
        <v>434.22892776401352</v>
      </c>
      <c r="V4862">
        <f>VLOOKUP($R4862,'[3]人物&amp;怪物成长分析'!$B$5:$S$104,17,FALSE)*$W4862</f>
        <v>5842.9744000000001</v>
      </c>
      <c r="W4862" s="1">
        <v>0.53</v>
      </c>
      <c r="X4862">
        <f t="shared" si="75"/>
        <v>4818.3691975374677</v>
      </c>
    </row>
    <row r="4863" spans="1:24" x14ac:dyDescent="0.15">
      <c r="A4863">
        <v>4862</v>
      </c>
      <c r="B4863">
        <v>33</v>
      </c>
      <c r="C4863">
        <v>14524.721718298506</v>
      </c>
      <c r="D4863">
        <v>910.61411024498386</v>
      </c>
      <c r="E4863">
        <v>404.71738233110398</v>
      </c>
      <c r="F4863">
        <v>5092.0289999999995</v>
      </c>
      <c r="G4863" s="1">
        <v>0.45</v>
      </c>
      <c r="H4863">
        <v>4353.1322655696331</v>
      </c>
      <c r="Q4863">
        <v>4862</v>
      </c>
      <c r="R4863">
        <v>33</v>
      </c>
      <c r="S4863">
        <f>VLOOKUP($R4863,'[3]人物&amp;怪物成长分析'!$B$5:$S$104,12,FALSE)*$W4863</f>
        <v>14524.721718298506</v>
      </c>
      <c r="T4863">
        <f>VLOOKUP($R4863,'[3]人物&amp;怪物成长分析'!$B$5:$S$104,13,FALSE)*$W4863</f>
        <v>910.61411024498386</v>
      </c>
      <c r="U4863">
        <f>VLOOKUP($R4863,'[3]人物&amp;怪物成长分析'!$B$5:$S$104,14,FALSE)*$W4863</f>
        <v>404.71738233110398</v>
      </c>
      <c r="V4863">
        <f>VLOOKUP($R4863,'[3]人物&amp;怪物成长分析'!$B$5:$S$104,17,FALSE)*$W4863</f>
        <v>5092.0289999999995</v>
      </c>
      <c r="W4863" s="1">
        <v>0.45</v>
      </c>
      <c r="X4863">
        <f t="shared" si="75"/>
        <v>4353.1322655696331</v>
      </c>
    </row>
    <row r="4864" spans="1:24" x14ac:dyDescent="0.15">
      <c r="A4864">
        <v>4863</v>
      </c>
      <c r="B4864">
        <v>36</v>
      </c>
      <c r="C4864">
        <v>25807.793886180607</v>
      </c>
      <c r="D4864">
        <v>1575.3337908441474</v>
      </c>
      <c r="E4864">
        <v>700.14835148628777</v>
      </c>
      <c r="F4864">
        <v>7313.4239999999991</v>
      </c>
      <c r="G4864" s="1">
        <v>0.6</v>
      </c>
      <c r="H4864">
        <v>6953.2296693331909</v>
      </c>
      <c r="Q4864">
        <v>4863</v>
      </c>
      <c r="R4864">
        <v>36</v>
      </c>
      <c r="S4864">
        <f>VLOOKUP($R4864,'[3]人物&amp;怪物成长分析'!$B$5:$S$104,12,FALSE)*$W4864</f>
        <v>25807.793886180607</v>
      </c>
      <c r="T4864">
        <f>VLOOKUP($R4864,'[3]人物&amp;怪物成长分析'!$B$5:$S$104,13,FALSE)*$W4864</f>
        <v>1575.3337908441474</v>
      </c>
      <c r="U4864">
        <f>VLOOKUP($R4864,'[3]人物&amp;怪物成长分析'!$B$5:$S$104,14,FALSE)*$W4864</f>
        <v>700.14835148628777</v>
      </c>
      <c r="V4864">
        <f>VLOOKUP($R4864,'[3]人物&amp;怪物成长分析'!$B$5:$S$104,17,FALSE)*$W4864</f>
        <v>7313.4239999999991</v>
      </c>
      <c r="W4864" s="1">
        <v>0.6</v>
      </c>
      <c r="X4864">
        <f t="shared" si="75"/>
        <v>6953.2296693331909</v>
      </c>
    </row>
    <row r="4865" spans="1:24" x14ac:dyDescent="0.15">
      <c r="A4865">
        <v>4864</v>
      </c>
      <c r="B4865">
        <v>24</v>
      </c>
      <c r="C4865">
        <v>6921.4015766956536</v>
      </c>
      <c r="D4865">
        <v>518.0258976321071</v>
      </c>
      <c r="E4865">
        <v>230.23373228093647</v>
      </c>
      <c r="F4865">
        <v>5130.2624000000005</v>
      </c>
      <c r="G4865" s="1">
        <v>0.59</v>
      </c>
      <c r="H4865">
        <v>3323.2858907770437</v>
      </c>
      <c r="Q4865">
        <v>4864</v>
      </c>
      <c r="R4865">
        <v>24</v>
      </c>
      <c r="S4865">
        <f>VLOOKUP($R4865,'[3]人物&amp;怪物成长分析'!$B$5:$S$104,12,FALSE)*$W4865</f>
        <v>6921.4015766956536</v>
      </c>
      <c r="T4865">
        <f>VLOOKUP($R4865,'[3]人物&amp;怪物成长分析'!$B$5:$S$104,13,FALSE)*$W4865</f>
        <v>518.0258976321071</v>
      </c>
      <c r="U4865">
        <f>VLOOKUP($R4865,'[3]人物&amp;怪物成长分析'!$B$5:$S$104,14,FALSE)*$W4865</f>
        <v>230.23373228093647</v>
      </c>
      <c r="V4865">
        <f>VLOOKUP($R4865,'[3]人物&amp;怪物成长分析'!$B$5:$S$104,17,FALSE)*$W4865</f>
        <v>5130.2624000000005</v>
      </c>
      <c r="W4865" s="1">
        <v>0.59</v>
      </c>
      <c r="X4865">
        <f t="shared" si="75"/>
        <v>3323.2858907770437</v>
      </c>
    </row>
    <row r="4866" spans="1:24" x14ac:dyDescent="0.15">
      <c r="A4866">
        <v>4865</v>
      </c>
      <c r="B4866">
        <v>49</v>
      </c>
      <c r="C4866">
        <v>101424.33460779267</v>
      </c>
      <c r="D4866">
        <v>4483.9946082130455</v>
      </c>
      <c r="E4866">
        <v>1992.8864925391317</v>
      </c>
      <c r="F4866">
        <v>10383.009</v>
      </c>
      <c r="G4866" s="1">
        <v>0.65</v>
      </c>
      <c r="H4866">
        <v>16876.89305407666</v>
      </c>
      <c r="Q4866">
        <v>4865</v>
      </c>
      <c r="R4866">
        <v>49</v>
      </c>
      <c r="S4866">
        <f>VLOOKUP($R4866,'[3]人物&amp;怪物成长分析'!$B$5:$S$104,12,FALSE)*$W4866</f>
        <v>101424.33460779267</v>
      </c>
      <c r="T4866">
        <f>VLOOKUP($R4866,'[3]人物&amp;怪物成长分析'!$B$5:$S$104,13,FALSE)*$W4866</f>
        <v>4483.9946082130455</v>
      </c>
      <c r="U4866">
        <f>VLOOKUP($R4866,'[3]人物&amp;怪物成长分析'!$B$5:$S$104,14,FALSE)*$W4866</f>
        <v>1992.8864925391317</v>
      </c>
      <c r="V4866">
        <f>VLOOKUP($R4866,'[3]人物&amp;怪物成长分析'!$B$5:$S$104,17,FALSE)*$W4866</f>
        <v>10383.009</v>
      </c>
      <c r="W4866" s="1">
        <v>0.65</v>
      </c>
      <c r="X4866">
        <f t="shared" si="75"/>
        <v>16876.89305407666</v>
      </c>
    </row>
    <row r="4867" spans="1:24" x14ac:dyDescent="0.15">
      <c r="A4867">
        <v>4866</v>
      </c>
      <c r="B4867">
        <v>20</v>
      </c>
      <c r="C4867">
        <v>5659.2187826086965</v>
      </c>
      <c r="D4867">
        <v>473.7950608695653</v>
      </c>
      <c r="E4867">
        <v>210.57558260869573</v>
      </c>
      <c r="F4867">
        <v>5874.0239999999994</v>
      </c>
      <c r="G4867" s="1">
        <v>0.78</v>
      </c>
      <c r="H4867">
        <v>3489.4890657391302</v>
      </c>
      <c r="Q4867">
        <v>4866</v>
      </c>
      <c r="R4867">
        <v>20</v>
      </c>
      <c r="S4867">
        <f>VLOOKUP($R4867,'[3]人物&amp;怪物成长分析'!$B$5:$S$104,12,FALSE)*$W4867</f>
        <v>5659.2187826086965</v>
      </c>
      <c r="T4867">
        <f>VLOOKUP($R4867,'[3]人物&amp;怪物成长分析'!$B$5:$S$104,13,FALSE)*$W4867</f>
        <v>473.7950608695653</v>
      </c>
      <c r="U4867">
        <f>VLOOKUP($R4867,'[3]人物&amp;怪物成长分析'!$B$5:$S$104,14,FALSE)*$W4867</f>
        <v>210.57558260869573</v>
      </c>
      <c r="V4867">
        <f>VLOOKUP($R4867,'[3]人物&amp;怪物成长分析'!$B$5:$S$104,17,FALSE)*$W4867</f>
        <v>5874.0239999999994</v>
      </c>
      <c r="W4867" s="1">
        <v>0.78</v>
      </c>
      <c r="X4867">
        <f t="shared" ref="X4867:X4930" si="76">SUMPRODUCT(S4867:V4867,$M$6:$P$6)*1.2</f>
        <v>3489.4890657391302</v>
      </c>
    </row>
    <row r="4868" spans="1:24" x14ac:dyDescent="0.15">
      <c r="A4868">
        <v>4867</v>
      </c>
      <c r="B4868">
        <v>32</v>
      </c>
      <c r="C4868">
        <v>12815.048843767228</v>
      </c>
      <c r="D4868">
        <v>811.10686506862896</v>
      </c>
      <c r="E4868">
        <v>360.49194003050178</v>
      </c>
      <c r="F4868">
        <v>4850.7712000000001</v>
      </c>
      <c r="G4868" s="1">
        <v>0.44</v>
      </c>
      <c r="H4868">
        <v>4000.1555602197841</v>
      </c>
      <c r="Q4868">
        <v>4867</v>
      </c>
      <c r="R4868">
        <v>32</v>
      </c>
      <c r="S4868">
        <f>VLOOKUP($R4868,'[3]人物&amp;怪物成长分析'!$B$5:$S$104,12,FALSE)*$W4868</f>
        <v>12815.048843767228</v>
      </c>
      <c r="T4868">
        <f>VLOOKUP($R4868,'[3]人物&amp;怪物成长分析'!$B$5:$S$104,13,FALSE)*$W4868</f>
        <v>811.10686506862896</v>
      </c>
      <c r="U4868">
        <f>VLOOKUP($R4868,'[3]人物&amp;怪物成长分析'!$B$5:$S$104,14,FALSE)*$W4868</f>
        <v>360.49194003050178</v>
      </c>
      <c r="V4868">
        <f>VLOOKUP($R4868,'[3]人物&amp;怪物成长分析'!$B$5:$S$104,17,FALSE)*$W4868</f>
        <v>4850.7712000000001</v>
      </c>
      <c r="W4868" s="1">
        <v>0.44</v>
      </c>
      <c r="X4868">
        <f t="shared" si="76"/>
        <v>4000.1555602197841</v>
      </c>
    </row>
    <row r="4869" spans="1:24" x14ac:dyDescent="0.15">
      <c r="A4869">
        <v>4868</v>
      </c>
      <c r="B4869">
        <v>28</v>
      </c>
      <c r="C4869">
        <v>12188.476023652178</v>
      </c>
      <c r="D4869">
        <v>824.78409182608732</v>
      </c>
      <c r="E4869">
        <v>366.570707478261</v>
      </c>
      <c r="F4869">
        <v>6408.9480000000003</v>
      </c>
      <c r="G4869" s="1">
        <v>0.65</v>
      </c>
      <c r="H4869">
        <v>4629.5233923005226</v>
      </c>
      <c r="Q4869">
        <v>4868</v>
      </c>
      <c r="R4869">
        <v>28</v>
      </c>
      <c r="S4869">
        <f>VLOOKUP($R4869,'[3]人物&amp;怪物成长分析'!$B$5:$S$104,12,FALSE)*$W4869</f>
        <v>12188.476023652178</v>
      </c>
      <c r="T4869">
        <f>VLOOKUP($R4869,'[3]人物&amp;怪物成长分析'!$B$5:$S$104,13,FALSE)*$W4869</f>
        <v>824.78409182608732</v>
      </c>
      <c r="U4869">
        <f>VLOOKUP($R4869,'[3]人物&amp;怪物成长分析'!$B$5:$S$104,14,FALSE)*$W4869</f>
        <v>366.570707478261</v>
      </c>
      <c r="V4869">
        <f>VLOOKUP($R4869,'[3]人物&amp;怪物成长分析'!$B$5:$S$104,17,FALSE)*$W4869</f>
        <v>6408.9480000000003</v>
      </c>
      <c r="W4869" s="1">
        <v>0.65</v>
      </c>
      <c r="X4869">
        <f t="shared" si="76"/>
        <v>4629.5233923005226</v>
      </c>
    </row>
    <row r="4870" spans="1:24" x14ac:dyDescent="0.15">
      <c r="A4870">
        <v>4869</v>
      </c>
      <c r="B4870">
        <v>19</v>
      </c>
      <c r="C4870">
        <v>5000.9712454565215</v>
      </c>
      <c r="D4870">
        <v>431.47984382608706</v>
      </c>
      <c r="E4870">
        <v>191.76881947826095</v>
      </c>
      <c r="F4870">
        <v>5646.9348</v>
      </c>
      <c r="G4870" s="1">
        <v>0.78</v>
      </c>
      <c r="H4870">
        <v>3291.8944141471306</v>
      </c>
      <c r="Q4870">
        <v>4869</v>
      </c>
      <c r="R4870">
        <v>19</v>
      </c>
      <c r="S4870">
        <f>VLOOKUP($R4870,'[3]人物&amp;怪物成长分析'!$B$5:$S$104,12,FALSE)*$W4870</f>
        <v>5000.9712454565215</v>
      </c>
      <c r="T4870">
        <f>VLOOKUP($R4870,'[3]人物&amp;怪物成长分析'!$B$5:$S$104,13,FALSE)*$W4870</f>
        <v>431.47984382608706</v>
      </c>
      <c r="U4870">
        <f>VLOOKUP($R4870,'[3]人物&amp;怪物成长分析'!$B$5:$S$104,14,FALSE)*$W4870</f>
        <v>191.76881947826095</v>
      </c>
      <c r="V4870">
        <f>VLOOKUP($R4870,'[3]人物&amp;怪物成长分析'!$B$5:$S$104,17,FALSE)*$W4870</f>
        <v>5646.9348</v>
      </c>
      <c r="W4870" s="1">
        <v>0.78</v>
      </c>
      <c r="X4870">
        <f t="shared" si="76"/>
        <v>3291.8944141471306</v>
      </c>
    </row>
    <row r="4871" spans="1:24" x14ac:dyDescent="0.15">
      <c r="A4871">
        <v>4870</v>
      </c>
      <c r="B4871">
        <v>43</v>
      </c>
      <c r="C4871">
        <v>62954.836644411575</v>
      </c>
      <c r="D4871">
        <v>3195.4444346227428</v>
      </c>
      <c r="E4871">
        <v>1420.1975264989971</v>
      </c>
      <c r="F4871">
        <v>9958.9139999999989</v>
      </c>
      <c r="G4871" s="1">
        <v>0.7</v>
      </c>
      <c r="H4871">
        <v>12623.839424277841</v>
      </c>
      <c r="Q4871">
        <v>4870</v>
      </c>
      <c r="R4871">
        <v>43</v>
      </c>
      <c r="S4871">
        <f>VLOOKUP($R4871,'[3]人物&amp;怪物成长分析'!$B$5:$S$104,12,FALSE)*$W4871</f>
        <v>62954.836644411575</v>
      </c>
      <c r="T4871">
        <f>VLOOKUP($R4871,'[3]人物&amp;怪物成长分析'!$B$5:$S$104,13,FALSE)*$W4871</f>
        <v>3195.4444346227428</v>
      </c>
      <c r="U4871">
        <f>VLOOKUP($R4871,'[3]人物&amp;怪物成长分析'!$B$5:$S$104,14,FALSE)*$W4871</f>
        <v>1420.1975264989971</v>
      </c>
      <c r="V4871">
        <f>VLOOKUP($R4871,'[3]人物&amp;怪物成长分析'!$B$5:$S$104,17,FALSE)*$W4871</f>
        <v>9958.9139999999989</v>
      </c>
      <c r="W4871" s="1">
        <v>0.7</v>
      </c>
      <c r="X4871">
        <f t="shared" si="76"/>
        <v>12623.839424277841</v>
      </c>
    </row>
    <row r="4872" spans="1:24" x14ac:dyDescent="0.15">
      <c r="A4872">
        <v>4871</v>
      </c>
      <c r="B4872">
        <v>28</v>
      </c>
      <c r="C4872">
        <v>7313.0856141913064</v>
      </c>
      <c r="D4872">
        <v>494.87045509565235</v>
      </c>
      <c r="E4872">
        <v>219.94242448695658</v>
      </c>
      <c r="F4872">
        <v>3845.3688000000002</v>
      </c>
      <c r="G4872" s="1">
        <v>0.39</v>
      </c>
      <c r="H4872">
        <v>2777.7140353803134</v>
      </c>
      <c r="Q4872">
        <v>4871</v>
      </c>
      <c r="R4872">
        <v>28</v>
      </c>
      <c r="S4872">
        <f>VLOOKUP($R4872,'[3]人物&amp;怪物成长分析'!$B$5:$S$104,12,FALSE)*$W4872</f>
        <v>7313.0856141913064</v>
      </c>
      <c r="T4872">
        <f>VLOOKUP($R4872,'[3]人物&amp;怪物成长分析'!$B$5:$S$104,13,FALSE)*$W4872</f>
        <v>494.87045509565235</v>
      </c>
      <c r="U4872">
        <f>VLOOKUP($R4872,'[3]人物&amp;怪物成长分析'!$B$5:$S$104,14,FALSE)*$W4872</f>
        <v>219.94242448695658</v>
      </c>
      <c r="V4872">
        <f>VLOOKUP($R4872,'[3]人物&amp;怪物成长分析'!$B$5:$S$104,17,FALSE)*$W4872</f>
        <v>3845.3688000000002</v>
      </c>
      <c r="W4872" s="1">
        <v>0.39</v>
      </c>
      <c r="X4872">
        <f t="shared" si="76"/>
        <v>2777.7140353803134</v>
      </c>
    </row>
    <row r="4873" spans="1:24" x14ac:dyDescent="0.15">
      <c r="A4873">
        <v>4872</v>
      </c>
      <c r="B4873">
        <v>37</v>
      </c>
      <c r="C4873">
        <v>36944.747696542312</v>
      </c>
      <c r="D4873">
        <v>2192.5417014478599</v>
      </c>
      <c r="E4873">
        <v>974.46297842127115</v>
      </c>
      <c r="F4873">
        <v>9609.7386000000006</v>
      </c>
      <c r="G4873" s="1">
        <v>0.77</v>
      </c>
      <c r="H4873">
        <v>9494.5268540769866</v>
      </c>
      <c r="Q4873">
        <v>4872</v>
      </c>
      <c r="R4873">
        <v>37</v>
      </c>
      <c r="S4873">
        <f>VLOOKUP($R4873,'[3]人物&amp;怪物成长分析'!$B$5:$S$104,12,FALSE)*$W4873</f>
        <v>36944.747696542312</v>
      </c>
      <c r="T4873">
        <f>VLOOKUP($R4873,'[3]人物&amp;怪物成长分析'!$B$5:$S$104,13,FALSE)*$W4873</f>
        <v>2192.5417014478599</v>
      </c>
      <c r="U4873">
        <f>VLOOKUP($R4873,'[3]人物&amp;怪物成长分析'!$B$5:$S$104,14,FALSE)*$W4873</f>
        <v>974.46297842127115</v>
      </c>
      <c r="V4873">
        <f>VLOOKUP($R4873,'[3]人物&amp;怪物成长分析'!$B$5:$S$104,17,FALSE)*$W4873</f>
        <v>9609.7386000000006</v>
      </c>
      <c r="W4873" s="1">
        <v>0.77</v>
      </c>
      <c r="X4873">
        <f t="shared" si="76"/>
        <v>9494.5268540769866</v>
      </c>
    </row>
    <row r="4874" spans="1:24" x14ac:dyDescent="0.15">
      <c r="A4874">
        <v>4873</v>
      </c>
      <c r="B4874">
        <v>28</v>
      </c>
      <c r="C4874">
        <v>6938.0555826943155</v>
      </c>
      <c r="D4874">
        <v>469.49248303946507</v>
      </c>
      <c r="E4874">
        <v>208.66332579531777</v>
      </c>
      <c r="F4874">
        <v>3648.1704</v>
      </c>
      <c r="G4874" s="1">
        <v>0.37</v>
      </c>
      <c r="H4874">
        <v>2635.2671617710666</v>
      </c>
      <c r="Q4874">
        <v>4873</v>
      </c>
      <c r="R4874">
        <v>28</v>
      </c>
      <c r="S4874">
        <f>VLOOKUP($R4874,'[3]人物&amp;怪物成长分析'!$B$5:$S$104,12,FALSE)*$W4874</f>
        <v>6938.0555826943155</v>
      </c>
      <c r="T4874">
        <f>VLOOKUP($R4874,'[3]人物&amp;怪物成长分析'!$B$5:$S$104,13,FALSE)*$W4874</f>
        <v>469.49248303946507</v>
      </c>
      <c r="U4874">
        <f>VLOOKUP($R4874,'[3]人物&amp;怪物成长分析'!$B$5:$S$104,14,FALSE)*$W4874</f>
        <v>208.66332579531777</v>
      </c>
      <c r="V4874">
        <f>VLOOKUP($R4874,'[3]人物&amp;怪物成长分析'!$B$5:$S$104,17,FALSE)*$W4874</f>
        <v>3648.1704</v>
      </c>
      <c r="W4874" s="1">
        <v>0.37</v>
      </c>
      <c r="X4874">
        <f t="shared" si="76"/>
        <v>2635.2671617710666</v>
      </c>
    </row>
    <row r="4875" spans="1:24" x14ac:dyDescent="0.15">
      <c r="A4875">
        <v>4874</v>
      </c>
      <c r="B4875">
        <v>37</v>
      </c>
      <c r="C4875">
        <v>35985.143860268487</v>
      </c>
      <c r="D4875">
        <v>2135.5925663453181</v>
      </c>
      <c r="E4875">
        <v>949.15225170903022</v>
      </c>
      <c r="F4875">
        <v>9360.1350000000002</v>
      </c>
      <c r="G4875" s="1">
        <v>0.75</v>
      </c>
      <c r="H4875">
        <v>9247.9157669581055</v>
      </c>
      <c r="Q4875">
        <v>4874</v>
      </c>
      <c r="R4875">
        <v>37</v>
      </c>
      <c r="S4875">
        <f>VLOOKUP($R4875,'[3]人物&amp;怪物成长分析'!$B$5:$S$104,12,FALSE)*$W4875</f>
        <v>35985.143860268487</v>
      </c>
      <c r="T4875">
        <f>VLOOKUP($R4875,'[3]人物&amp;怪物成长分析'!$B$5:$S$104,13,FALSE)*$W4875</f>
        <v>2135.5925663453181</v>
      </c>
      <c r="U4875">
        <f>VLOOKUP($R4875,'[3]人物&amp;怪物成长分析'!$B$5:$S$104,14,FALSE)*$W4875</f>
        <v>949.15225170903022</v>
      </c>
      <c r="V4875">
        <f>VLOOKUP($R4875,'[3]人物&amp;怪物成长分析'!$B$5:$S$104,17,FALSE)*$W4875</f>
        <v>9360.1350000000002</v>
      </c>
      <c r="W4875" s="1">
        <v>0.75</v>
      </c>
      <c r="X4875">
        <f t="shared" si="76"/>
        <v>9247.9157669581055</v>
      </c>
    </row>
    <row r="4876" spans="1:24" x14ac:dyDescent="0.15">
      <c r="A4876">
        <v>4875</v>
      </c>
      <c r="B4876">
        <v>22</v>
      </c>
      <c r="C4876">
        <v>3933.4324633043479</v>
      </c>
      <c r="D4876">
        <v>310.87501356521744</v>
      </c>
      <c r="E4876">
        <v>138.16667269565221</v>
      </c>
      <c r="F4876">
        <v>3488.6243999999997</v>
      </c>
      <c r="G4876" s="1">
        <v>0.43</v>
      </c>
      <c r="H4876">
        <v>2151.0135369516524</v>
      </c>
      <c r="Q4876">
        <v>4875</v>
      </c>
      <c r="R4876">
        <v>22</v>
      </c>
      <c r="S4876">
        <f>VLOOKUP($R4876,'[3]人物&amp;怪物成长分析'!$B$5:$S$104,12,FALSE)*$W4876</f>
        <v>3933.4324633043479</v>
      </c>
      <c r="T4876">
        <f>VLOOKUP($R4876,'[3]人物&amp;怪物成长分析'!$B$5:$S$104,13,FALSE)*$W4876</f>
        <v>310.87501356521744</v>
      </c>
      <c r="U4876">
        <f>VLOOKUP($R4876,'[3]人物&amp;怪物成长分析'!$B$5:$S$104,14,FALSE)*$W4876</f>
        <v>138.16667269565221</v>
      </c>
      <c r="V4876">
        <f>VLOOKUP($R4876,'[3]人物&amp;怪物成长分析'!$B$5:$S$104,17,FALSE)*$W4876</f>
        <v>3488.6243999999997</v>
      </c>
      <c r="W4876" s="1">
        <v>0.43</v>
      </c>
      <c r="X4876">
        <f t="shared" si="76"/>
        <v>2151.0135369516524</v>
      </c>
    </row>
    <row r="4877" spans="1:24" x14ac:dyDescent="0.15">
      <c r="A4877">
        <v>4876</v>
      </c>
      <c r="B4877">
        <v>49</v>
      </c>
      <c r="C4877">
        <v>53052.728871768479</v>
      </c>
      <c r="D4877">
        <v>2345.4741027575933</v>
      </c>
      <c r="E4877">
        <v>1042.4329345589304</v>
      </c>
      <c r="F4877">
        <v>5431.1124</v>
      </c>
      <c r="G4877" s="1">
        <v>0.34</v>
      </c>
      <c r="H4877">
        <v>8827.9132898247135</v>
      </c>
      <c r="Q4877">
        <v>4876</v>
      </c>
      <c r="R4877">
        <v>49</v>
      </c>
      <c r="S4877">
        <f>VLOOKUP($R4877,'[3]人物&amp;怪物成长分析'!$B$5:$S$104,12,FALSE)*$W4877</f>
        <v>53052.728871768479</v>
      </c>
      <c r="T4877">
        <f>VLOOKUP($R4877,'[3]人物&amp;怪物成长分析'!$B$5:$S$104,13,FALSE)*$W4877</f>
        <v>2345.4741027575933</v>
      </c>
      <c r="U4877">
        <f>VLOOKUP($R4877,'[3]人物&amp;怪物成长分析'!$B$5:$S$104,14,FALSE)*$W4877</f>
        <v>1042.4329345589304</v>
      </c>
      <c r="V4877">
        <f>VLOOKUP($R4877,'[3]人物&amp;怪物成长分析'!$B$5:$S$104,17,FALSE)*$W4877</f>
        <v>5431.1124</v>
      </c>
      <c r="W4877" s="1">
        <v>0.34</v>
      </c>
      <c r="X4877">
        <f t="shared" si="76"/>
        <v>8827.9132898247135</v>
      </c>
    </row>
    <row r="4878" spans="1:24" x14ac:dyDescent="0.15">
      <c r="A4878">
        <v>4877</v>
      </c>
      <c r="B4878">
        <v>43</v>
      </c>
      <c r="C4878">
        <v>36873.547177441069</v>
      </c>
      <c r="D4878">
        <v>1871.6174545647493</v>
      </c>
      <c r="E4878">
        <v>831.82997980655546</v>
      </c>
      <c r="F4878">
        <v>5833.078199999999</v>
      </c>
      <c r="G4878" s="1">
        <v>0.41</v>
      </c>
      <c r="H4878">
        <v>7393.963091362737</v>
      </c>
      <c r="Q4878">
        <v>4877</v>
      </c>
      <c r="R4878">
        <v>43</v>
      </c>
      <c r="S4878">
        <f>VLOOKUP($R4878,'[3]人物&amp;怪物成长分析'!$B$5:$S$104,12,FALSE)*$W4878</f>
        <v>36873.547177441069</v>
      </c>
      <c r="T4878">
        <f>VLOOKUP($R4878,'[3]人物&amp;怪物成长分析'!$B$5:$S$104,13,FALSE)*$W4878</f>
        <v>1871.6174545647493</v>
      </c>
      <c r="U4878">
        <f>VLOOKUP($R4878,'[3]人物&amp;怪物成长分析'!$B$5:$S$104,14,FALSE)*$W4878</f>
        <v>831.82997980655546</v>
      </c>
      <c r="V4878">
        <f>VLOOKUP($R4878,'[3]人物&amp;怪物成长分析'!$B$5:$S$104,17,FALSE)*$W4878</f>
        <v>5833.078199999999</v>
      </c>
      <c r="W4878" s="1">
        <v>0.41</v>
      </c>
      <c r="X4878">
        <f t="shared" si="76"/>
        <v>7393.963091362737</v>
      </c>
    </row>
    <row r="4879" spans="1:24" x14ac:dyDescent="0.15">
      <c r="A4879">
        <v>4878</v>
      </c>
      <c r="B4879">
        <v>24</v>
      </c>
      <c r="C4879">
        <v>5279.035100869567</v>
      </c>
      <c r="D4879">
        <v>395.10449819398002</v>
      </c>
      <c r="E4879">
        <v>175.60199919732443</v>
      </c>
      <c r="F4879">
        <v>3912.9120000000003</v>
      </c>
      <c r="G4879" s="1">
        <v>0.45</v>
      </c>
      <c r="H4879">
        <v>2534.7095777113045</v>
      </c>
      <c r="Q4879">
        <v>4878</v>
      </c>
      <c r="R4879">
        <v>24</v>
      </c>
      <c r="S4879">
        <f>VLOOKUP($R4879,'[3]人物&amp;怪物成长分析'!$B$5:$S$104,12,FALSE)*$W4879</f>
        <v>5279.035100869567</v>
      </c>
      <c r="T4879">
        <f>VLOOKUP($R4879,'[3]人物&amp;怪物成长分析'!$B$5:$S$104,13,FALSE)*$W4879</f>
        <v>395.10449819398002</v>
      </c>
      <c r="U4879">
        <f>VLOOKUP($R4879,'[3]人物&amp;怪物成长分析'!$B$5:$S$104,14,FALSE)*$W4879</f>
        <v>175.60199919732443</v>
      </c>
      <c r="V4879">
        <f>VLOOKUP($R4879,'[3]人物&amp;怪物成长分析'!$B$5:$S$104,17,FALSE)*$W4879</f>
        <v>3912.9120000000003</v>
      </c>
      <c r="W4879" s="1">
        <v>0.45</v>
      </c>
      <c r="X4879">
        <f t="shared" si="76"/>
        <v>2534.7095777113045</v>
      </c>
    </row>
    <row r="4880" spans="1:24" x14ac:dyDescent="0.15">
      <c r="A4880">
        <v>4879</v>
      </c>
      <c r="B4880">
        <v>32</v>
      </c>
      <c r="C4880">
        <v>19513.824375736462</v>
      </c>
      <c r="D4880">
        <v>1235.0945445363213</v>
      </c>
      <c r="E4880">
        <v>548.93090868280956</v>
      </c>
      <c r="F4880">
        <v>7386.4016000000001</v>
      </c>
      <c r="G4880" s="1">
        <v>0.67</v>
      </c>
      <c r="H4880">
        <v>6091.1459666983073</v>
      </c>
      <c r="Q4880">
        <v>4879</v>
      </c>
      <c r="R4880">
        <v>32</v>
      </c>
      <c r="S4880">
        <f>VLOOKUP($R4880,'[3]人物&amp;怪物成长分析'!$B$5:$S$104,12,FALSE)*$W4880</f>
        <v>19513.824375736462</v>
      </c>
      <c r="T4880">
        <f>VLOOKUP($R4880,'[3]人物&amp;怪物成长分析'!$B$5:$S$104,13,FALSE)*$W4880</f>
        <v>1235.0945445363213</v>
      </c>
      <c r="U4880">
        <f>VLOOKUP($R4880,'[3]人物&amp;怪物成长分析'!$B$5:$S$104,14,FALSE)*$W4880</f>
        <v>548.93090868280956</v>
      </c>
      <c r="V4880">
        <f>VLOOKUP($R4880,'[3]人物&amp;怪物成长分析'!$B$5:$S$104,17,FALSE)*$W4880</f>
        <v>7386.4016000000001</v>
      </c>
      <c r="W4880" s="1">
        <v>0.67</v>
      </c>
      <c r="X4880">
        <f t="shared" si="76"/>
        <v>6091.1459666983073</v>
      </c>
    </row>
    <row r="4881" spans="1:24" x14ac:dyDescent="0.15">
      <c r="A4881">
        <v>4880</v>
      </c>
      <c r="B4881">
        <v>44</v>
      </c>
      <c r="C4881">
        <v>49582.54681796924</v>
      </c>
      <c r="D4881">
        <v>2456.5940432909701</v>
      </c>
      <c r="E4881">
        <v>1091.8195747959869</v>
      </c>
      <c r="F4881">
        <v>7259.08</v>
      </c>
      <c r="G4881" s="1">
        <v>0.5</v>
      </c>
      <c r="H4881">
        <v>9599.7632289668727</v>
      </c>
      <c r="Q4881">
        <v>4880</v>
      </c>
      <c r="R4881">
        <v>44</v>
      </c>
      <c r="S4881">
        <f>VLOOKUP($R4881,'[3]人物&amp;怪物成长分析'!$B$5:$S$104,12,FALSE)*$W4881</f>
        <v>49582.54681796924</v>
      </c>
      <c r="T4881">
        <f>VLOOKUP($R4881,'[3]人物&amp;怪物成长分析'!$B$5:$S$104,13,FALSE)*$W4881</f>
        <v>2456.5940432909701</v>
      </c>
      <c r="U4881">
        <f>VLOOKUP($R4881,'[3]人物&amp;怪物成长分析'!$B$5:$S$104,14,FALSE)*$W4881</f>
        <v>1091.8195747959869</v>
      </c>
      <c r="V4881">
        <f>VLOOKUP($R4881,'[3]人物&amp;怪物成长分析'!$B$5:$S$104,17,FALSE)*$W4881</f>
        <v>7259.08</v>
      </c>
      <c r="W4881" s="1">
        <v>0.5</v>
      </c>
      <c r="X4881">
        <f t="shared" si="76"/>
        <v>9599.7632289668727</v>
      </c>
    </row>
    <row r="4882" spans="1:24" x14ac:dyDescent="0.15">
      <c r="A4882">
        <v>4881</v>
      </c>
      <c r="B4882">
        <v>32</v>
      </c>
      <c r="C4882">
        <v>21552.582146335793</v>
      </c>
      <c r="D4882">
        <v>1364.1342730699669</v>
      </c>
      <c r="E4882">
        <v>606.28189914220752</v>
      </c>
      <c r="F4882">
        <v>8158.1151999999993</v>
      </c>
      <c r="G4882" s="1">
        <v>0.74</v>
      </c>
      <c r="H4882">
        <v>6727.5343512787276</v>
      </c>
      <c r="Q4882">
        <v>4881</v>
      </c>
      <c r="R4882">
        <v>32</v>
      </c>
      <c r="S4882">
        <f>VLOOKUP($R4882,'[3]人物&amp;怪物成长分析'!$B$5:$S$104,12,FALSE)*$W4882</f>
        <v>21552.582146335793</v>
      </c>
      <c r="T4882">
        <f>VLOOKUP($R4882,'[3]人物&amp;怪物成长分析'!$B$5:$S$104,13,FALSE)*$W4882</f>
        <v>1364.1342730699669</v>
      </c>
      <c r="U4882">
        <f>VLOOKUP($R4882,'[3]人物&amp;怪物成长分析'!$B$5:$S$104,14,FALSE)*$W4882</f>
        <v>606.28189914220752</v>
      </c>
      <c r="V4882">
        <f>VLOOKUP($R4882,'[3]人物&amp;怪物成长分析'!$B$5:$S$104,17,FALSE)*$W4882</f>
        <v>8158.1151999999993</v>
      </c>
      <c r="W4882" s="1">
        <v>0.74</v>
      </c>
      <c r="X4882">
        <f t="shared" si="76"/>
        <v>6727.5343512787276</v>
      </c>
    </row>
    <row r="4883" spans="1:24" x14ac:dyDescent="0.15">
      <c r="A4883">
        <v>4882</v>
      </c>
      <c r="B4883">
        <v>29</v>
      </c>
      <c r="C4883">
        <v>10647.356702106526</v>
      </c>
      <c r="D4883">
        <v>703.63440344347862</v>
      </c>
      <c r="E4883">
        <v>312.726401530435</v>
      </c>
      <c r="F4883">
        <v>5177.0406000000003</v>
      </c>
      <c r="G4883" s="1">
        <v>0.51</v>
      </c>
      <c r="H4883">
        <v>3842.9386524698093</v>
      </c>
      <c r="Q4883">
        <v>4882</v>
      </c>
      <c r="R4883">
        <v>29</v>
      </c>
      <c r="S4883">
        <f>VLOOKUP($R4883,'[3]人物&amp;怪物成长分析'!$B$5:$S$104,12,FALSE)*$W4883</f>
        <v>10647.356702106526</v>
      </c>
      <c r="T4883">
        <f>VLOOKUP($R4883,'[3]人物&amp;怪物成长分析'!$B$5:$S$104,13,FALSE)*$W4883</f>
        <v>703.63440344347862</v>
      </c>
      <c r="U4883">
        <f>VLOOKUP($R4883,'[3]人物&amp;怪物成长分析'!$B$5:$S$104,14,FALSE)*$W4883</f>
        <v>312.726401530435</v>
      </c>
      <c r="V4883">
        <f>VLOOKUP($R4883,'[3]人物&amp;怪物成长分析'!$B$5:$S$104,17,FALSE)*$W4883</f>
        <v>5177.0406000000003</v>
      </c>
      <c r="W4883" s="1">
        <v>0.51</v>
      </c>
      <c r="X4883">
        <f t="shared" si="76"/>
        <v>3842.9386524698093</v>
      </c>
    </row>
    <row r="4884" spans="1:24" x14ac:dyDescent="0.15">
      <c r="A4884">
        <v>4883</v>
      </c>
      <c r="B4884">
        <v>23</v>
      </c>
      <c r="C4884">
        <v>3428.9915881379611</v>
      </c>
      <c r="D4884">
        <v>263.62775690969909</v>
      </c>
      <c r="E4884">
        <v>117.16789195986627</v>
      </c>
      <c r="F4884">
        <v>2773.3926000000001</v>
      </c>
      <c r="G4884" s="1">
        <v>0.33</v>
      </c>
      <c r="H4884">
        <v>1753.0905556741006</v>
      </c>
      <c r="Q4884">
        <v>4883</v>
      </c>
      <c r="R4884">
        <v>23</v>
      </c>
      <c r="S4884">
        <f>VLOOKUP($R4884,'[3]人物&amp;怪物成长分析'!$B$5:$S$104,12,FALSE)*$W4884</f>
        <v>3428.9915881379611</v>
      </c>
      <c r="T4884">
        <f>VLOOKUP($R4884,'[3]人物&amp;怪物成长分析'!$B$5:$S$104,13,FALSE)*$W4884</f>
        <v>263.62775690969909</v>
      </c>
      <c r="U4884">
        <f>VLOOKUP($R4884,'[3]人物&amp;怪物成长分析'!$B$5:$S$104,14,FALSE)*$W4884</f>
        <v>117.16789195986627</v>
      </c>
      <c r="V4884">
        <f>VLOOKUP($R4884,'[3]人物&amp;怪物成长分析'!$B$5:$S$104,17,FALSE)*$W4884</f>
        <v>2773.3926000000001</v>
      </c>
      <c r="W4884" s="1">
        <v>0.33</v>
      </c>
      <c r="X4884">
        <f t="shared" si="76"/>
        <v>1753.0905556741006</v>
      </c>
    </row>
    <row r="4885" spans="1:24" x14ac:dyDescent="0.15">
      <c r="A4885">
        <v>4884</v>
      </c>
      <c r="B4885">
        <v>34</v>
      </c>
      <c r="C4885">
        <v>16037.208102958197</v>
      </c>
      <c r="D4885">
        <v>996.23084024949867</v>
      </c>
      <c r="E4885">
        <v>442.76926233311048</v>
      </c>
      <c r="F4885">
        <v>5223.0420000000004</v>
      </c>
      <c r="G4885" s="1">
        <v>0.45</v>
      </c>
      <c r="H4885">
        <v>4627.5872480411244</v>
      </c>
      <c r="Q4885">
        <v>4884</v>
      </c>
      <c r="R4885">
        <v>34</v>
      </c>
      <c r="S4885">
        <f>VLOOKUP($R4885,'[3]人物&amp;怪物成长分析'!$B$5:$S$104,12,FALSE)*$W4885</f>
        <v>16037.208102958197</v>
      </c>
      <c r="T4885">
        <f>VLOOKUP($R4885,'[3]人物&amp;怪物成长分析'!$B$5:$S$104,13,FALSE)*$W4885</f>
        <v>996.23084024949867</v>
      </c>
      <c r="U4885">
        <f>VLOOKUP($R4885,'[3]人物&amp;怪物成长分析'!$B$5:$S$104,14,FALSE)*$W4885</f>
        <v>442.76926233311048</v>
      </c>
      <c r="V4885">
        <f>VLOOKUP($R4885,'[3]人物&amp;怪物成长分析'!$B$5:$S$104,17,FALSE)*$W4885</f>
        <v>5223.0420000000004</v>
      </c>
      <c r="W4885" s="1">
        <v>0.45</v>
      </c>
      <c r="X4885">
        <f t="shared" si="76"/>
        <v>4627.5872480411244</v>
      </c>
    </row>
    <row r="4886" spans="1:24" x14ac:dyDescent="0.15">
      <c r="A4886">
        <v>4885</v>
      </c>
      <c r="B4886">
        <v>37</v>
      </c>
      <c r="C4886">
        <v>30227.52084262553</v>
      </c>
      <c r="D4886">
        <v>1793.897755730067</v>
      </c>
      <c r="E4886">
        <v>797.28789143558549</v>
      </c>
      <c r="F4886">
        <v>7862.5133999999998</v>
      </c>
      <c r="G4886" s="1">
        <v>0.63</v>
      </c>
      <c r="H4886">
        <v>7768.2492442448092</v>
      </c>
      <c r="Q4886">
        <v>4885</v>
      </c>
      <c r="R4886">
        <v>37</v>
      </c>
      <c r="S4886">
        <f>VLOOKUP($R4886,'[3]人物&amp;怪物成长分析'!$B$5:$S$104,12,FALSE)*$W4886</f>
        <v>30227.52084262553</v>
      </c>
      <c r="T4886">
        <f>VLOOKUP($R4886,'[3]人物&amp;怪物成长分析'!$B$5:$S$104,13,FALSE)*$W4886</f>
        <v>1793.897755730067</v>
      </c>
      <c r="U4886">
        <f>VLOOKUP($R4886,'[3]人物&amp;怪物成长分析'!$B$5:$S$104,14,FALSE)*$W4886</f>
        <v>797.28789143558549</v>
      </c>
      <c r="V4886">
        <f>VLOOKUP($R4886,'[3]人物&amp;怪物成长分析'!$B$5:$S$104,17,FALSE)*$W4886</f>
        <v>7862.5133999999998</v>
      </c>
      <c r="W4886" s="1">
        <v>0.63</v>
      </c>
      <c r="X4886">
        <f t="shared" si="76"/>
        <v>7768.2492442448092</v>
      </c>
    </row>
    <row r="4887" spans="1:24" x14ac:dyDescent="0.15">
      <c r="A4887">
        <v>4886</v>
      </c>
      <c r="B4887">
        <v>25</v>
      </c>
      <c r="C4887">
        <v>8956.869563127093</v>
      </c>
      <c r="D4887">
        <v>653.05783143812744</v>
      </c>
      <c r="E4887">
        <v>290.24792508361219</v>
      </c>
      <c r="F4887">
        <v>6110.8200000000006</v>
      </c>
      <c r="G4887" s="1">
        <v>0.68</v>
      </c>
      <c r="H4887">
        <v>4055.1112068561883</v>
      </c>
      <c r="Q4887">
        <v>4886</v>
      </c>
      <c r="R4887">
        <v>25</v>
      </c>
      <c r="S4887">
        <f>VLOOKUP($R4887,'[3]人物&amp;怪物成长分析'!$B$5:$S$104,12,FALSE)*$W4887</f>
        <v>8956.869563127093</v>
      </c>
      <c r="T4887">
        <f>VLOOKUP($R4887,'[3]人物&amp;怪物成长分析'!$B$5:$S$104,13,FALSE)*$W4887</f>
        <v>653.05783143812744</v>
      </c>
      <c r="U4887">
        <f>VLOOKUP($R4887,'[3]人物&amp;怪物成长分析'!$B$5:$S$104,14,FALSE)*$W4887</f>
        <v>290.24792508361219</v>
      </c>
      <c r="V4887">
        <f>VLOOKUP($R4887,'[3]人物&amp;怪物成长分析'!$B$5:$S$104,17,FALSE)*$W4887</f>
        <v>6110.8200000000006</v>
      </c>
      <c r="W4887" s="1">
        <v>0.68</v>
      </c>
      <c r="X4887">
        <f t="shared" si="76"/>
        <v>4055.1112068561883</v>
      </c>
    </row>
    <row r="4888" spans="1:24" x14ac:dyDescent="0.15">
      <c r="A4888">
        <v>4887</v>
      </c>
      <c r="B4888">
        <v>43</v>
      </c>
      <c r="C4888">
        <v>53061.933743146903</v>
      </c>
      <c r="D4888">
        <v>2693.3031663248835</v>
      </c>
      <c r="E4888">
        <v>1197.0236294777262</v>
      </c>
      <c r="F4888">
        <v>8393.9417999999987</v>
      </c>
      <c r="G4888" s="1">
        <v>0.59</v>
      </c>
      <c r="H4888">
        <v>10640.093229034183</v>
      </c>
      <c r="Q4888">
        <v>4887</v>
      </c>
      <c r="R4888">
        <v>43</v>
      </c>
      <c r="S4888">
        <f>VLOOKUP($R4888,'[3]人物&amp;怪物成长分析'!$B$5:$S$104,12,FALSE)*$W4888</f>
        <v>53061.933743146903</v>
      </c>
      <c r="T4888">
        <f>VLOOKUP($R4888,'[3]人物&amp;怪物成长分析'!$B$5:$S$104,13,FALSE)*$W4888</f>
        <v>2693.3031663248835</v>
      </c>
      <c r="U4888">
        <f>VLOOKUP($R4888,'[3]人物&amp;怪物成长分析'!$B$5:$S$104,14,FALSE)*$W4888</f>
        <v>1197.0236294777262</v>
      </c>
      <c r="V4888">
        <f>VLOOKUP($R4888,'[3]人物&amp;怪物成长分析'!$B$5:$S$104,17,FALSE)*$W4888</f>
        <v>8393.9417999999987</v>
      </c>
      <c r="W4888" s="1">
        <v>0.59</v>
      </c>
      <c r="X4888">
        <f t="shared" si="76"/>
        <v>10640.093229034183</v>
      </c>
    </row>
    <row r="4889" spans="1:24" x14ac:dyDescent="0.15">
      <c r="A4889">
        <v>4888</v>
      </c>
      <c r="B4889">
        <v>19</v>
      </c>
      <c r="C4889">
        <v>3590.440894173913</v>
      </c>
      <c r="D4889">
        <v>309.7804006956523</v>
      </c>
      <c r="E4889">
        <v>137.68017808695657</v>
      </c>
      <c r="F4889">
        <v>4054.2096000000001</v>
      </c>
      <c r="G4889" s="1">
        <v>0.56000000000000005</v>
      </c>
      <c r="H4889">
        <v>2363.4113742594786</v>
      </c>
      <c r="Q4889">
        <v>4888</v>
      </c>
      <c r="R4889">
        <v>19</v>
      </c>
      <c r="S4889">
        <f>VLOOKUP($R4889,'[3]人物&amp;怪物成长分析'!$B$5:$S$104,12,FALSE)*$W4889</f>
        <v>3590.440894173913</v>
      </c>
      <c r="T4889">
        <f>VLOOKUP($R4889,'[3]人物&amp;怪物成长分析'!$B$5:$S$104,13,FALSE)*$W4889</f>
        <v>309.7804006956523</v>
      </c>
      <c r="U4889">
        <f>VLOOKUP($R4889,'[3]人物&amp;怪物成长分析'!$B$5:$S$104,14,FALSE)*$W4889</f>
        <v>137.68017808695657</v>
      </c>
      <c r="V4889">
        <f>VLOOKUP($R4889,'[3]人物&amp;怪物成长分析'!$B$5:$S$104,17,FALSE)*$W4889</f>
        <v>4054.2096000000001</v>
      </c>
      <c r="W4889" s="1">
        <v>0.56000000000000005</v>
      </c>
      <c r="X4889">
        <f t="shared" si="76"/>
        <v>2363.4113742594786</v>
      </c>
    </row>
    <row r="4890" spans="1:24" x14ac:dyDescent="0.15">
      <c r="A4890">
        <v>4889</v>
      </c>
      <c r="B4890">
        <v>46</v>
      </c>
      <c r="C4890">
        <v>45476.174829277341</v>
      </c>
      <c r="D4890">
        <v>2149.8913904845494</v>
      </c>
      <c r="E4890">
        <v>955.50728465979989</v>
      </c>
      <c r="F4890">
        <v>5738.1671999999999</v>
      </c>
      <c r="G4890" s="1">
        <v>0.38</v>
      </c>
      <c r="H4890">
        <v>8250.507019578532</v>
      </c>
      <c r="Q4890">
        <v>4889</v>
      </c>
      <c r="R4890">
        <v>46</v>
      </c>
      <c r="S4890">
        <f>VLOOKUP($R4890,'[3]人物&amp;怪物成长分析'!$B$5:$S$104,12,FALSE)*$W4890</f>
        <v>45476.174829277341</v>
      </c>
      <c r="T4890">
        <f>VLOOKUP($R4890,'[3]人物&amp;怪物成长分析'!$B$5:$S$104,13,FALSE)*$W4890</f>
        <v>2149.8913904845494</v>
      </c>
      <c r="U4890">
        <f>VLOOKUP($R4890,'[3]人物&amp;怪物成长分析'!$B$5:$S$104,14,FALSE)*$W4890</f>
        <v>955.50728465979989</v>
      </c>
      <c r="V4890">
        <f>VLOOKUP($R4890,'[3]人物&amp;怪物成长分析'!$B$5:$S$104,17,FALSE)*$W4890</f>
        <v>5738.1671999999999</v>
      </c>
      <c r="W4890" s="1">
        <v>0.38</v>
      </c>
      <c r="X4890">
        <f t="shared" si="76"/>
        <v>8250.507019578532</v>
      </c>
    </row>
    <row r="4891" spans="1:24" x14ac:dyDescent="0.15">
      <c r="A4891">
        <v>4890</v>
      </c>
      <c r="B4891">
        <v>34</v>
      </c>
      <c r="C4891">
        <v>24946.768160157193</v>
      </c>
      <c r="D4891">
        <v>1549.6924181658867</v>
      </c>
      <c r="E4891">
        <v>688.75218585150515</v>
      </c>
      <c r="F4891">
        <v>8124.732</v>
      </c>
      <c r="G4891" s="1">
        <v>0.7</v>
      </c>
      <c r="H4891">
        <v>7198.4690525084161</v>
      </c>
      <c r="Q4891">
        <v>4890</v>
      </c>
      <c r="R4891">
        <v>34</v>
      </c>
      <c r="S4891">
        <f>VLOOKUP($R4891,'[3]人物&amp;怪物成长分析'!$B$5:$S$104,12,FALSE)*$W4891</f>
        <v>24946.768160157193</v>
      </c>
      <c r="T4891">
        <f>VLOOKUP($R4891,'[3]人物&amp;怪物成长分析'!$B$5:$S$104,13,FALSE)*$W4891</f>
        <v>1549.6924181658867</v>
      </c>
      <c r="U4891">
        <f>VLOOKUP($R4891,'[3]人物&amp;怪物成长分析'!$B$5:$S$104,14,FALSE)*$W4891</f>
        <v>688.75218585150515</v>
      </c>
      <c r="V4891">
        <f>VLOOKUP($R4891,'[3]人物&amp;怪物成长分析'!$B$5:$S$104,17,FALSE)*$W4891</f>
        <v>8124.732</v>
      </c>
      <c r="W4891" s="1">
        <v>0.7</v>
      </c>
      <c r="X4891">
        <f t="shared" si="76"/>
        <v>7198.4690525084161</v>
      </c>
    </row>
    <row r="4892" spans="1:24" x14ac:dyDescent="0.15">
      <c r="A4892">
        <v>4891</v>
      </c>
      <c r="B4892">
        <v>33</v>
      </c>
      <c r="C4892">
        <v>23239.554749277606</v>
      </c>
      <c r="D4892">
        <v>1456.9825763919739</v>
      </c>
      <c r="E4892">
        <v>647.54781172976629</v>
      </c>
      <c r="F4892">
        <v>8147.2463999999991</v>
      </c>
      <c r="G4892" s="1">
        <v>0.72</v>
      </c>
      <c r="H4892">
        <v>6965.0116249114126</v>
      </c>
      <c r="Q4892">
        <v>4891</v>
      </c>
      <c r="R4892">
        <v>33</v>
      </c>
      <c r="S4892">
        <f>VLOOKUP($R4892,'[3]人物&amp;怪物成长分析'!$B$5:$S$104,12,FALSE)*$W4892</f>
        <v>23239.554749277606</v>
      </c>
      <c r="T4892">
        <f>VLOOKUP($R4892,'[3]人物&amp;怪物成长分析'!$B$5:$S$104,13,FALSE)*$W4892</f>
        <v>1456.9825763919739</v>
      </c>
      <c r="U4892">
        <f>VLOOKUP($R4892,'[3]人物&amp;怪物成长分析'!$B$5:$S$104,14,FALSE)*$W4892</f>
        <v>647.54781172976629</v>
      </c>
      <c r="V4892">
        <f>VLOOKUP($R4892,'[3]人物&amp;怪物成长分析'!$B$5:$S$104,17,FALSE)*$W4892</f>
        <v>8147.2463999999991</v>
      </c>
      <c r="W4892" s="1">
        <v>0.72</v>
      </c>
      <c r="X4892">
        <f t="shared" si="76"/>
        <v>6965.0116249114126</v>
      </c>
    </row>
    <row r="4893" spans="1:24" x14ac:dyDescent="0.15">
      <c r="A4893">
        <v>4892</v>
      </c>
      <c r="B4893">
        <v>29</v>
      </c>
      <c r="C4893">
        <v>14196.475602808703</v>
      </c>
      <c r="D4893">
        <v>938.17920459130494</v>
      </c>
      <c r="E4893">
        <v>416.96853537391337</v>
      </c>
      <c r="F4893">
        <v>6902.7208000000001</v>
      </c>
      <c r="G4893" s="1">
        <v>0.68</v>
      </c>
      <c r="H4893">
        <v>5123.9182032930803</v>
      </c>
      <c r="Q4893">
        <v>4892</v>
      </c>
      <c r="R4893">
        <v>29</v>
      </c>
      <c r="S4893">
        <f>VLOOKUP($R4893,'[3]人物&amp;怪物成长分析'!$B$5:$S$104,12,FALSE)*$W4893</f>
        <v>14196.475602808703</v>
      </c>
      <c r="T4893">
        <f>VLOOKUP($R4893,'[3]人物&amp;怪物成长分析'!$B$5:$S$104,13,FALSE)*$W4893</f>
        <v>938.17920459130494</v>
      </c>
      <c r="U4893">
        <f>VLOOKUP($R4893,'[3]人物&amp;怪物成长分析'!$B$5:$S$104,14,FALSE)*$W4893</f>
        <v>416.96853537391337</v>
      </c>
      <c r="V4893">
        <f>VLOOKUP($R4893,'[3]人物&amp;怪物成长分析'!$B$5:$S$104,17,FALSE)*$W4893</f>
        <v>6902.7208000000001</v>
      </c>
      <c r="W4893" s="1">
        <v>0.68</v>
      </c>
      <c r="X4893">
        <f t="shared" si="76"/>
        <v>5123.9182032930803</v>
      </c>
    </row>
    <row r="4894" spans="1:24" x14ac:dyDescent="0.15">
      <c r="A4894">
        <v>4893</v>
      </c>
      <c r="B4894">
        <v>20</v>
      </c>
      <c r="C4894">
        <v>5369.0024347826093</v>
      </c>
      <c r="D4894">
        <v>449.49787826086964</v>
      </c>
      <c r="E4894">
        <v>199.77683478260877</v>
      </c>
      <c r="F4894">
        <v>5572.7919999999995</v>
      </c>
      <c r="G4894" s="1">
        <v>0.74</v>
      </c>
      <c r="H4894">
        <v>3310.5409085217398</v>
      </c>
      <c r="Q4894">
        <v>4893</v>
      </c>
      <c r="R4894">
        <v>20</v>
      </c>
      <c r="S4894">
        <f>VLOOKUP($R4894,'[3]人物&amp;怪物成长分析'!$B$5:$S$104,12,FALSE)*$W4894</f>
        <v>5369.0024347826093</v>
      </c>
      <c r="T4894">
        <f>VLOOKUP($R4894,'[3]人物&amp;怪物成长分析'!$B$5:$S$104,13,FALSE)*$W4894</f>
        <v>449.49787826086964</v>
      </c>
      <c r="U4894">
        <f>VLOOKUP($R4894,'[3]人物&amp;怪物成长分析'!$B$5:$S$104,14,FALSE)*$W4894</f>
        <v>199.77683478260877</v>
      </c>
      <c r="V4894">
        <f>VLOOKUP($R4894,'[3]人物&amp;怪物成长分析'!$B$5:$S$104,17,FALSE)*$W4894</f>
        <v>5572.7919999999995</v>
      </c>
      <c r="W4894" s="1">
        <v>0.74</v>
      </c>
      <c r="X4894">
        <f t="shared" si="76"/>
        <v>3310.5409085217398</v>
      </c>
    </row>
    <row r="4895" spans="1:24" x14ac:dyDescent="0.15">
      <c r="A4895">
        <v>4894</v>
      </c>
      <c r="B4895">
        <v>40</v>
      </c>
      <c r="C4895">
        <v>48168.701552396</v>
      </c>
      <c r="D4895">
        <v>2636.9727127224091</v>
      </c>
      <c r="E4895">
        <v>1171.9878723210709</v>
      </c>
      <c r="F4895">
        <v>9748.1279999999988</v>
      </c>
      <c r="G4895" s="1">
        <v>0.73</v>
      </c>
      <c r="H4895">
        <v>10860.086600567181</v>
      </c>
      <c r="Q4895">
        <v>4894</v>
      </c>
      <c r="R4895">
        <v>40</v>
      </c>
      <c r="S4895">
        <f>VLOOKUP($R4895,'[3]人物&amp;怪物成长分析'!$B$5:$S$104,12,FALSE)*$W4895</f>
        <v>48168.701552396</v>
      </c>
      <c r="T4895">
        <f>VLOOKUP($R4895,'[3]人物&amp;怪物成长分析'!$B$5:$S$104,13,FALSE)*$W4895</f>
        <v>2636.9727127224091</v>
      </c>
      <c r="U4895">
        <f>VLOOKUP($R4895,'[3]人物&amp;怪物成长分析'!$B$5:$S$104,14,FALSE)*$W4895</f>
        <v>1171.9878723210709</v>
      </c>
      <c r="V4895">
        <f>VLOOKUP($R4895,'[3]人物&amp;怪物成长分析'!$B$5:$S$104,17,FALSE)*$W4895</f>
        <v>9748.1279999999988</v>
      </c>
      <c r="W4895" s="1">
        <v>0.73</v>
      </c>
      <c r="X4895">
        <f t="shared" si="76"/>
        <v>10860.086600567181</v>
      </c>
    </row>
    <row r="4896" spans="1:24" x14ac:dyDescent="0.15">
      <c r="A4896">
        <v>4895</v>
      </c>
      <c r="B4896">
        <v>35</v>
      </c>
      <c r="C4896">
        <v>19607.363086956524</v>
      </c>
      <c r="D4896">
        <v>1207.2139043478262</v>
      </c>
      <c r="E4896">
        <v>536.53951304347845</v>
      </c>
      <c r="F4896">
        <v>5948.95</v>
      </c>
      <c r="G4896" s="1">
        <v>0.5</v>
      </c>
      <c r="H4896">
        <v>5460.8291290434781</v>
      </c>
      <c r="Q4896">
        <v>4895</v>
      </c>
      <c r="R4896">
        <v>35</v>
      </c>
      <c r="S4896">
        <f>VLOOKUP($R4896,'[3]人物&amp;怪物成长分析'!$B$5:$S$104,12,FALSE)*$W4896</f>
        <v>19607.363086956524</v>
      </c>
      <c r="T4896">
        <f>VLOOKUP($R4896,'[3]人物&amp;怪物成长分析'!$B$5:$S$104,13,FALSE)*$W4896</f>
        <v>1207.2139043478262</v>
      </c>
      <c r="U4896">
        <f>VLOOKUP($R4896,'[3]人物&amp;怪物成长分析'!$B$5:$S$104,14,FALSE)*$W4896</f>
        <v>536.53951304347845</v>
      </c>
      <c r="V4896">
        <f>VLOOKUP($R4896,'[3]人物&amp;怪物成长分析'!$B$5:$S$104,17,FALSE)*$W4896</f>
        <v>5948.95</v>
      </c>
      <c r="W4896" s="1">
        <v>0.5</v>
      </c>
      <c r="X4896">
        <f t="shared" si="76"/>
        <v>5460.8291290434781</v>
      </c>
    </row>
    <row r="4897" spans="1:24" x14ac:dyDescent="0.15">
      <c r="A4897">
        <v>4896</v>
      </c>
      <c r="B4897">
        <v>21</v>
      </c>
      <c r="C4897">
        <v>5553.2767290000029</v>
      </c>
      <c r="D4897">
        <v>451.53689947826109</v>
      </c>
      <c r="E4897">
        <v>200.68306643478272</v>
      </c>
      <c r="F4897">
        <v>5318.9192000000003</v>
      </c>
      <c r="G4897" s="1">
        <v>0.68</v>
      </c>
      <c r="H4897">
        <v>3219.340275687653</v>
      </c>
      <c r="Q4897">
        <v>4896</v>
      </c>
      <c r="R4897">
        <v>21</v>
      </c>
      <c r="S4897">
        <f>VLOOKUP($R4897,'[3]人物&amp;怪物成长分析'!$B$5:$S$104,12,FALSE)*$W4897</f>
        <v>5553.2767290000029</v>
      </c>
      <c r="T4897">
        <f>VLOOKUP($R4897,'[3]人物&amp;怪物成长分析'!$B$5:$S$104,13,FALSE)*$W4897</f>
        <v>451.53689947826109</v>
      </c>
      <c r="U4897">
        <f>VLOOKUP($R4897,'[3]人物&amp;怪物成长分析'!$B$5:$S$104,14,FALSE)*$W4897</f>
        <v>200.68306643478272</v>
      </c>
      <c r="V4897">
        <f>VLOOKUP($R4897,'[3]人物&amp;怪物成长分析'!$B$5:$S$104,17,FALSE)*$W4897</f>
        <v>5318.9192000000003</v>
      </c>
      <c r="W4897" s="1">
        <v>0.68</v>
      </c>
      <c r="X4897">
        <f t="shared" si="76"/>
        <v>3219.340275687653</v>
      </c>
    </row>
    <row r="4898" spans="1:24" x14ac:dyDescent="0.15">
      <c r="A4898">
        <v>4897</v>
      </c>
      <c r="B4898">
        <v>32</v>
      </c>
      <c r="C4898">
        <v>22426.335476592649</v>
      </c>
      <c r="D4898">
        <v>1419.4370138701006</v>
      </c>
      <c r="E4898">
        <v>630.86089505337816</v>
      </c>
      <c r="F4898">
        <v>8488.8495999999996</v>
      </c>
      <c r="G4898" s="1">
        <v>0.77</v>
      </c>
      <c r="H4898">
        <v>7000.2722303846213</v>
      </c>
      <c r="Q4898">
        <v>4897</v>
      </c>
      <c r="R4898">
        <v>32</v>
      </c>
      <c r="S4898">
        <f>VLOOKUP($R4898,'[3]人物&amp;怪物成长分析'!$B$5:$S$104,12,FALSE)*$W4898</f>
        <v>22426.335476592649</v>
      </c>
      <c r="T4898">
        <f>VLOOKUP($R4898,'[3]人物&amp;怪物成长分析'!$B$5:$S$104,13,FALSE)*$W4898</f>
        <v>1419.4370138701006</v>
      </c>
      <c r="U4898">
        <f>VLOOKUP($R4898,'[3]人物&amp;怪物成长分析'!$B$5:$S$104,14,FALSE)*$W4898</f>
        <v>630.86089505337816</v>
      </c>
      <c r="V4898">
        <f>VLOOKUP($R4898,'[3]人物&amp;怪物成长分析'!$B$5:$S$104,17,FALSE)*$W4898</f>
        <v>8488.8495999999996</v>
      </c>
      <c r="W4898" s="1">
        <v>0.77</v>
      </c>
      <c r="X4898">
        <f t="shared" si="76"/>
        <v>7000.2722303846213</v>
      </c>
    </row>
    <row r="4899" spans="1:24" x14ac:dyDescent="0.15">
      <c r="A4899">
        <v>4898</v>
      </c>
      <c r="B4899">
        <v>20</v>
      </c>
      <c r="C4899">
        <v>5369.0024347826093</v>
      </c>
      <c r="D4899">
        <v>449.49787826086964</v>
      </c>
      <c r="E4899">
        <v>199.77683478260877</v>
      </c>
      <c r="F4899">
        <v>5572.7919999999995</v>
      </c>
      <c r="G4899" s="1">
        <v>0.74</v>
      </c>
      <c r="H4899">
        <v>3310.5409085217398</v>
      </c>
      <c r="Q4899">
        <v>4898</v>
      </c>
      <c r="R4899">
        <v>20</v>
      </c>
      <c r="S4899">
        <f>VLOOKUP($R4899,'[3]人物&amp;怪物成长分析'!$B$5:$S$104,12,FALSE)*$W4899</f>
        <v>5369.0024347826093</v>
      </c>
      <c r="T4899">
        <f>VLOOKUP($R4899,'[3]人物&amp;怪物成长分析'!$B$5:$S$104,13,FALSE)*$W4899</f>
        <v>449.49787826086964</v>
      </c>
      <c r="U4899">
        <f>VLOOKUP($R4899,'[3]人物&amp;怪物成长分析'!$B$5:$S$104,14,FALSE)*$W4899</f>
        <v>199.77683478260877</v>
      </c>
      <c r="V4899">
        <f>VLOOKUP($R4899,'[3]人物&amp;怪物成长分析'!$B$5:$S$104,17,FALSE)*$W4899</f>
        <v>5572.7919999999995</v>
      </c>
      <c r="W4899" s="1">
        <v>0.74</v>
      </c>
      <c r="X4899">
        <f t="shared" si="76"/>
        <v>3310.5409085217398</v>
      </c>
    </row>
    <row r="4900" spans="1:24" x14ac:dyDescent="0.15">
      <c r="A4900">
        <v>4899</v>
      </c>
      <c r="B4900">
        <v>30</v>
      </c>
      <c r="C4900">
        <v>8669.8568408779302</v>
      </c>
      <c r="D4900">
        <v>559.84725788628793</v>
      </c>
      <c r="E4900">
        <v>248.82100350501685</v>
      </c>
      <c r="F4900">
        <v>3863.6139999999996</v>
      </c>
      <c r="G4900" s="1">
        <v>0.37</v>
      </c>
      <c r="H4900">
        <v>2962.9095540317062</v>
      </c>
      <c r="Q4900">
        <v>4899</v>
      </c>
      <c r="R4900">
        <v>30</v>
      </c>
      <c r="S4900">
        <f>VLOOKUP($R4900,'[3]人物&amp;怪物成长分析'!$B$5:$S$104,12,FALSE)*$W4900</f>
        <v>8669.8568408779302</v>
      </c>
      <c r="T4900">
        <f>VLOOKUP($R4900,'[3]人物&amp;怪物成长分析'!$B$5:$S$104,13,FALSE)*$W4900</f>
        <v>559.84725788628793</v>
      </c>
      <c r="U4900">
        <f>VLOOKUP($R4900,'[3]人物&amp;怪物成长分析'!$B$5:$S$104,14,FALSE)*$W4900</f>
        <v>248.82100350501685</v>
      </c>
      <c r="V4900">
        <f>VLOOKUP($R4900,'[3]人物&amp;怪物成长分析'!$B$5:$S$104,17,FALSE)*$W4900</f>
        <v>3863.6139999999996</v>
      </c>
      <c r="W4900" s="1">
        <v>0.37</v>
      </c>
      <c r="X4900">
        <f t="shared" si="76"/>
        <v>2962.9095540317062</v>
      </c>
    </row>
    <row r="4901" spans="1:24" x14ac:dyDescent="0.15">
      <c r="A4901">
        <v>4900</v>
      </c>
      <c r="B4901">
        <v>20</v>
      </c>
      <c r="C4901">
        <v>3627.7043478260875</v>
      </c>
      <c r="D4901">
        <v>303.71478260869571</v>
      </c>
      <c r="E4901">
        <v>134.984347826087</v>
      </c>
      <c r="F4901">
        <v>3765.3999999999996</v>
      </c>
      <c r="G4901" s="1">
        <v>0.5</v>
      </c>
      <c r="H4901">
        <v>2236.8519652173914</v>
      </c>
      <c r="Q4901">
        <v>4900</v>
      </c>
      <c r="R4901">
        <v>20</v>
      </c>
      <c r="S4901">
        <f>VLOOKUP($R4901,'[3]人物&amp;怪物成长分析'!$B$5:$S$104,12,FALSE)*$W4901</f>
        <v>3627.7043478260875</v>
      </c>
      <c r="T4901">
        <f>VLOOKUP($R4901,'[3]人物&amp;怪物成长分析'!$B$5:$S$104,13,FALSE)*$W4901</f>
        <v>303.71478260869571</v>
      </c>
      <c r="U4901">
        <f>VLOOKUP($R4901,'[3]人物&amp;怪物成长分析'!$B$5:$S$104,14,FALSE)*$W4901</f>
        <v>134.984347826087</v>
      </c>
      <c r="V4901">
        <f>VLOOKUP($R4901,'[3]人物&amp;怪物成长分析'!$B$5:$S$104,17,FALSE)*$W4901</f>
        <v>3765.3999999999996</v>
      </c>
      <c r="W4901" s="1">
        <v>0.5</v>
      </c>
      <c r="X4901">
        <f t="shared" si="76"/>
        <v>2236.8519652173914</v>
      </c>
    </row>
    <row r="4902" spans="1:24" x14ac:dyDescent="0.15">
      <c r="A4902">
        <v>4901</v>
      </c>
      <c r="B4902">
        <v>50</v>
      </c>
      <c r="C4902">
        <v>129884.19376695658</v>
      </c>
      <c r="D4902">
        <v>5619.9891533779282</v>
      </c>
      <c r="E4902">
        <v>2497.7729570568572</v>
      </c>
      <c r="F4902">
        <v>12361.4</v>
      </c>
      <c r="G4902" s="1">
        <v>0.76</v>
      </c>
      <c r="H4902">
        <v>21019.207033335661</v>
      </c>
      <c r="Q4902">
        <v>4901</v>
      </c>
      <c r="R4902">
        <v>50</v>
      </c>
      <c r="S4902">
        <f>VLOOKUP($R4902,'[3]人物&amp;怪物成长分析'!$B$5:$S$104,12,FALSE)*$W4902</f>
        <v>129884.19376695658</v>
      </c>
      <c r="T4902">
        <f>VLOOKUP($R4902,'[3]人物&amp;怪物成长分析'!$B$5:$S$104,13,FALSE)*$W4902</f>
        <v>5619.9891533779282</v>
      </c>
      <c r="U4902">
        <f>VLOOKUP($R4902,'[3]人物&amp;怪物成长分析'!$B$5:$S$104,14,FALSE)*$W4902</f>
        <v>2497.7729570568572</v>
      </c>
      <c r="V4902">
        <f>VLOOKUP($R4902,'[3]人物&amp;怪物成长分析'!$B$5:$S$104,17,FALSE)*$W4902</f>
        <v>12361.4</v>
      </c>
      <c r="W4902" s="1">
        <v>0.76</v>
      </c>
      <c r="X4902">
        <f t="shared" si="76"/>
        <v>21019.207033335661</v>
      </c>
    </row>
    <row r="4903" spans="1:24" x14ac:dyDescent="0.15">
      <c r="A4903">
        <v>4902</v>
      </c>
      <c r="B4903">
        <v>42</v>
      </c>
      <c r="C4903">
        <v>55316.975504704249</v>
      </c>
      <c r="D4903">
        <v>2877.9063862153857</v>
      </c>
      <c r="E4903">
        <v>1279.0695049846163</v>
      </c>
      <c r="F4903">
        <v>9476.3984</v>
      </c>
      <c r="G4903" s="1">
        <v>0.68</v>
      </c>
      <c r="H4903">
        <v>11509.956440865806</v>
      </c>
      <c r="Q4903">
        <v>4902</v>
      </c>
      <c r="R4903">
        <v>42</v>
      </c>
      <c r="S4903">
        <f>VLOOKUP($R4903,'[3]人物&amp;怪物成长分析'!$B$5:$S$104,12,FALSE)*$W4903</f>
        <v>55316.975504704249</v>
      </c>
      <c r="T4903">
        <f>VLOOKUP($R4903,'[3]人物&amp;怪物成长分析'!$B$5:$S$104,13,FALSE)*$W4903</f>
        <v>2877.9063862153857</v>
      </c>
      <c r="U4903">
        <f>VLOOKUP($R4903,'[3]人物&amp;怪物成长分析'!$B$5:$S$104,14,FALSE)*$W4903</f>
        <v>1279.0695049846163</v>
      </c>
      <c r="V4903">
        <f>VLOOKUP($R4903,'[3]人物&amp;怪物成长分析'!$B$5:$S$104,17,FALSE)*$W4903</f>
        <v>9476.3984</v>
      </c>
      <c r="W4903" s="1">
        <v>0.68</v>
      </c>
      <c r="X4903">
        <f t="shared" si="76"/>
        <v>11509.956440865806</v>
      </c>
    </row>
    <row r="4904" spans="1:24" x14ac:dyDescent="0.15">
      <c r="A4904">
        <v>4903</v>
      </c>
      <c r="B4904">
        <v>37</v>
      </c>
      <c r="C4904">
        <v>34545.738105857745</v>
      </c>
      <c r="D4904">
        <v>2050.1688636915051</v>
      </c>
      <c r="E4904">
        <v>911.18616164066907</v>
      </c>
      <c r="F4904">
        <v>8985.7296000000006</v>
      </c>
      <c r="G4904" s="1">
        <v>0.72</v>
      </c>
      <c r="H4904">
        <v>8877.9991362797809</v>
      </c>
      <c r="Q4904">
        <v>4903</v>
      </c>
      <c r="R4904">
        <v>37</v>
      </c>
      <c r="S4904">
        <f>VLOOKUP($R4904,'[3]人物&amp;怪物成长分析'!$B$5:$S$104,12,FALSE)*$W4904</f>
        <v>34545.738105857745</v>
      </c>
      <c r="T4904">
        <f>VLOOKUP($R4904,'[3]人物&amp;怪物成长分析'!$B$5:$S$104,13,FALSE)*$W4904</f>
        <v>2050.1688636915051</v>
      </c>
      <c r="U4904">
        <f>VLOOKUP($R4904,'[3]人物&amp;怪物成长分析'!$B$5:$S$104,14,FALSE)*$W4904</f>
        <v>911.18616164066907</v>
      </c>
      <c r="V4904">
        <f>VLOOKUP($R4904,'[3]人物&amp;怪物成长分析'!$B$5:$S$104,17,FALSE)*$W4904</f>
        <v>8985.7296000000006</v>
      </c>
      <c r="W4904" s="1">
        <v>0.72</v>
      </c>
      <c r="X4904">
        <f t="shared" si="76"/>
        <v>8877.9991362797809</v>
      </c>
    </row>
    <row r="4905" spans="1:24" x14ac:dyDescent="0.15">
      <c r="A4905">
        <v>4904</v>
      </c>
      <c r="B4905">
        <v>34</v>
      </c>
      <c r="C4905">
        <v>11047.854470926757</v>
      </c>
      <c r="D4905">
        <v>686.29235661632129</v>
      </c>
      <c r="E4905">
        <v>305.01882516280943</v>
      </c>
      <c r="F4905">
        <v>3598.0956000000001</v>
      </c>
      <c r="G4905" s="1">
        <v>0.31</v>
      </c>
      <c r="H4905">
        <v>3187.8934375394415</v>
      </c>
      <c r="Q4905">
        <v>4904</v>
      </c>
      <c r="R4905">
        <v>34</v>
      </c>
      <c r="S4905">
        <f>VLOOKUP($R4905,'[3]人物&amp;怪物成长分析'!$B$5:$S$104,12,FALSE)*$W4905</f>
        <v>11047.854470926757</v>
      </c>
      <c r="T4905">
        <f>VLOOKUP($R4905,'[3]人物&amp;怪物成长分析'!$B$5:$S$104,13,FALSE)*$W4905</f>
        <v>686.29235661632129</v>
      </c>
      <c r="U4905">
        <f>VLOOKUP($R4905,'[3]人物&amp;怪物成长分析'!$B$5:$S$104,14,FALSE)*$W4905</f>
        <v>305.01882516280943</v>
      </c>
      <c r="V4905">
        <f>VLOOKUP($R4905,'[3]人物&amp;怪物成长分析'!$B$5:$S$104,17,FALSE)*$W4905</f>
        <v>3598.0956000000001</v>
      </c>
      <c r="W4905" s="1">
        <v>0.31</v>
      </c>
      <c r="X4905">
        <f t="shared" si="76"/>
        <v>3187.8934375394415</v>
      </c>
    </row>
    <row r="4906" spans="1:24" x14ac:dyDescent="0.15">
      <c r="A4906">
        <v>4905</v>
      </c>
      <c r="B4906">
        <v>38</v>
      </c>
      <c r="C4906">
        <v>26142.65354973391</v>
      </c>
      <c r="D4906">
        <v>1509.373477240134</v>
      </c>
      <c r="E4906">
        <v>670.83265655117066</v>
      </c>
      <c r="F4906">
        <v>6257.9467999999997</v>
      </c>
      <c r="G4906" s="1">
        <v>0.49</v>
      </c>
      <c r="H4906">
        <v>6424.3370253367921</v>
      </c>
      <c r="Q4906">
        <v>4905</v>
      </c>
      <c r="R4906">
        <v>38</v>
      </c>
      <c r="S4906">
        <f>VLOOKUP($R4906,'[3]人物&amp;怪物成长分析'!$B$5:$S$104,12,FALSE)*$W4906</f>
        <v>26142.65354973391</v>
      </c>
      <c r="T4906">
        <f>VLOOKUP($R4906,'[3]人物&amp;怪物成长分析'!$B$5:$S$104,13,FALSE)*$W4906</f>
        <v>1509.373477240134</v>
      </c>
      <c r="U4906">
        <f>VLOOKUP($R4906,'[3]人物&amp;怪物成长分析'!$B$5:$S$104,14,FALSE)*$W4906</f>
        <v>670.83265655117066</v>
      </c>
      <c r="V4906">
        <f>VLOOKUP($R4906,'[3]人物&amp;怪物成长分析'!$B$5:$S$104,17,FALSE)*$W4906</f>
        <v>6257.9467999999997</v>
      </c>
      <c r="W4906" s="1">
        <v>0.49</v>
      </c>
      <c r="X4906">
        <f t="shared" si="76"/>
        <v>6424.3370253367921</v>
      </c>
    </row>
    <row r="4907" spans="1:24" x14ac:dyDescent="0.15">
      <c r="A4907">
        <v>4906</v>
      </c>
      <c r="B4907">
        <v>20</v>
      </c>
      <c r="C4907">
        <v>3555.1502608695655</v>
      </c>
      <c r="D4907">
        <v>297.64048695652178</v>
      </c>
      <c r="E4907">
        <v>132.28466086956527</v>
      </c>
      <c r="F4907">
        <v>3690.0919999999996</v>
      </c>
      <c r="G4907" s="1">
        <v>0.49</v>
      </c>
      <c r="H4907">
        <v>2192.1149259130434</v>
      </c>
      <c r="Q4907">
        <v>4906</v>
      </c>
      <c r="R4907">
        <v>20</v>
      </c>
      <c r="S4907">
        <f>VLOOKUP($R4907,'[3]人物&amp;怪物成长分析'!$B$5:$S$104,12,FALSE)*$W4907</f>
        <v>3555.1502608695655</v>
      </c>
      <c r="T4907">
        <f>VLOOKUP($R4907,'[3]人物&amp;怪物成长分析'!$B$5:$S$104,13,FALSE)*$W4907</f>
        <v>297.64048695652178</v>
      </c>
      <c r="U4907">
        <f>VLOOKUP($R4907,'[3]人物&amp;怪物成长分析'!$B$5:$S$104,14,FALSE)*$W4907</f>
        <v>132.28466086956527</v>
      </c>
      <c r="V4907">
        <f>VLOOKUP($R4907,'[3]人物&amp;怪物成长分析'!$B$5:$S$104,17,FALSE)*$W4907</f>
        <v>3690.0919999999996</v>
      </c>
      <c r="W4907" s="1">
        <v>0.49</v>
      </c>
      <c r="X4907">
        <f t="shared" si="76"/>
        <v>2192.1149259130434</v>
      </c>
    </row>
    <row r="4908" spans="1:24" x14ac:dyDescent="0.15">
      <c r="A4908">
        <v>4907</v>
      </c>
      <c r="B4908">
        <v>41</v>
      </c>
      <c r="C4908">
        <v>41823.461183796644</v>
      </c>
      <c r="D4908">
        <v>2231.4201302582615</v>
      </c>
      <c r="E4908">
        <v>991.74228011478283</v>
      </c>
      <c r="F4908">
        <v>7777.5017999999991</v>
      </c>
      <c r="G4908" s="1">
        <v>0.56999999999999995</v>
      </c>
      <c r="H4908">
        <v>9048.541763669893</v>
      </c>
      <c r="Q4908">
        <v>4907</v>
      </c>
      <c r="R4908">
        <v>41</v>
      </c>
      <c r="S4908">
        <f>VLOOKUP($R4908,'[3]人物&amp;怪物成长分析'!$B$5:$S$104,12,FALSE)*$W4908</f>
        <v>41823.461183796644</v>
      </c>
      <c r="T4908">
        <f>VLOOKUP($R4908,'[3]人物&amp;怪物成长分析'!$B$5:$S$104,13,FALSE)*$W4908</f>
        <v>2231.4201302582615</v>
      </c>
      <c r="U4908">
        <f>VLOOKUP($R4908,'[3]人物&amp;怪物成长分析'!$B$5:$S$104,14,FALSE)*$W4908</f>
        <v>991.74228011478283</v>
      </c>
      <c r="V4908">
        <f>VLOOKUP($R4908,'[3]人物&amp;怪物成长分析'!$B$5:$S$104,17,FALSE)*$W4908</f>
        <v>7777.5017999999991</v>
      </c>
      <c r="W4908" s="1">
        <v>0.56999999999999995</v>
      </c>
      <c r="X4908">
        <f t="shared" si="76"/>
        <v>9048.541763669893</v>
      </c>
    </row>
    <row r="4909" spans="1:24" x14ac:dyDescent="0.15">
      <c r="A4909">
        <v>4908</v>
      </c>
      <c r="B4909">
        <v>43</v>
      </c>
      <c r="C4909">
        <v>60256.772216793943</v>
      </c>
      <c r="D4909">
        <v>3058.4968159960545</v>
      </c>
      <c r="E4909">
        <v>1359.3319182204689</v>
      </c>
      <c r="F4909">
        <v>9532.1034</v>
      </c>
      <c r="G4909" s="1">
        <v>0.67</v>
      </c>
      <c r="H4909">
        <v>12082.817734665938</v>
      </c>
      <c r="Q4909">
        <v>4908</v>
      </c>
      <c r="R4909">
        <v>43</v>
      </c>
      <c r="S4909">
        <f>VLOOKUP($R4909,'[3]人物&amp;怪物成长分析'!$B$5:$S$104,12,FALSE)*$W4909</f>
        <v>60256.772216793943</v>
      </c>
      <c r="T4909">
        <f>VLOOKUP($R4909,'[3]人物&amp;怪物成长分析'!$B$5:$S$104,13,FALSE)*$W4909</f>
        <v>3058.4968159960545</v>
      </c>
      <c r="U4909">
        <f>VLOOKUP($R4909,'[3]人物&amp;怪物成长分析'!$B$5:$S$104,14,FALSE)*$W4909</f>
        <v>1359.3319182204689</v>
      </c>
      <c r="V4909">
        <f>VLOOKUP($R4909,'[3]人物&amp;怪物成长分析'!$B$5:$S$104,17,FALSE)*$W4909</f>
        <v>9532.1034</v>
      </c>
      <c r="W4909" s="1">
        <v>0.67</v>
      </c>
      <c r="X4909">
        <f t="shared" si="76"/>
        <v>12082.817734665938</v>
      </c>
    </row>
    <row r="4910" spans="1:24" x14ac:dyDescent="0.15">
      <c r="A4910">
        <v>4909</v>
      </c>
      <c r="B4910">
        <v>46</v>
      </c>
      <c r="C4910">
        <v>71804.486572543174</v>
      </c>
      <c r="D4910">
        <v>3394.5653533966565</v>
      </c>
      <c r="E4910">
        <v>1508.6957126207365</v>
      </c>
      <c r="F4910">
        <v>9060.2639999999992</v>
      </c>
      <c r="G4910" s="1">
        <v>0.6</v>
      </c>
      <c r="H4910">
        <v>13027.116346702944</v>
      </c>
      <c r="Q4910">
        <v>4909</v>
      </c>
      <c r="R4910">
        <v>46</v>
      </c>
      <c r="S4910">
        <f>VLOOKUP($R4910,'[3]人物&amp;怪物成长分析'!$B$5:$S$104,12,FALSE)*$W4910</f>
        <v>71804.486572543174</v>
      </c>
      <c r="T4910">
        <f>VLOOKUP($R4910,'[3]人物&amp;怪物成长分析'!$B$5:$S$104,13,FALSE)*$W4910</f>
        <v>3394.5653533966565</v>
      </c>
      <c r="U4910">
        <f>VLOOKUP($R4910,'[3]人物&amp;怪物成长分析'!$B$5:$S$104,14,FALSE)*$W4910</f>
        <v>1508.6957126207365</v>
      </c>
      <c r="V4910">
        <f>VLOOKUP($R4910,'[3]人物&amp;怪物成长分析'!$B$5:$S$104,17,FALSE)*$W4910</f>
        <v>9060.2639999999992</v>
      </c>
      <c r="W4910" s="1">
        <v>0.6</v>
      </c>
      <c r="X4910">
        <f t="shared" si="76"/>
        <v>13027.116346702944</v>
      </c>
    </row>
    <row r="4911" spans="1:24" x14ac:dyDescent="0.15">
      <c r="A4911">
        <v>4910</v>
      </c>
      <c r="B4911">
        <v>37</v>
      </c>
      <c r="C4911">
        <v>31187.124678899356</v>
      </c>
      <c r="D4911">
        <v>1850.846890832609</v>
      </c>
      <c r="E4911">
        <v>822.5986181478263</v>
      </c>
      <c r="F4911">
        <v>8112.1170000000002</v>
      </c>
      <c r="G4911" s="1">
        <v>0.65</v>
      </c>
      <c r="H4911">
        <v>8014.8603313636913</v>
      </c>
      <c r="Q4911">
        <v>4910</v>
      </c>
      <c r="R4911">
        <v>37</v>
      </c>
      <c r="S4911">
        <f>VLOOKUP($R4911,'[3]人物&amp;怪物成长分析'!$B$5:$S$104,12,FALSE)*$W4911</f>
        <v>31187.124678899356</v>
      </c>
      <c r="T4911">
        <f>VLOOKUP($R4911,'[3]人物&amp;怪物成长分析'!$B$5:$S$104,13,FALSE)*$W4911</f>
        <v>1850.846890832609</v>
      </c>
      <c r="U4911">
        <f>VLOOKUP($R4911,'[3]人物&amp;怪物成长分析'!$B$5:$S$104,14,FALSE)*$W4911</f>
        <v>822.5986181478263</v>
      </c>
      <c r="V4911">
        <f>VLOOKUP($R4911,'[3]人物&amp;怪物成长分析'!$B$5:$S$104,17,FALSE)*$W4911</f>
        <v>8112.1170000000002</v>
      </c>
      <c r="W4911" s="1">
        <v>0.65</v>
      </c>
      <c r="X4911">
        <f t="shared" si="76"/>
        <v>8014.8603313636913</v>
      </c>
    </row>
    <row r="4912" spans="1:24" x14ac:dyDescent="0.15">
      <c r="A4912">
        <v>4911</v>
      </c>
      <c r="B4912">
        <v>48</v>
      </c>
      <c r="C4912">
        <v>47231.692900541238</v>
      </c>
      <c r="D4912">
        <v>2134.3993697113056</v>
      </c>
      <c r="E4912">
        <v>948.62194209391362</v>
      </c>
      <c r="F4912">
        <v>5175.2975999999999</v>
      </c>
      <c r="G4912" s="1">
        <v>0.33</v>
      </c>
      <c r="H4912">
        <v>8078.2682541922422</v>
      </c>
      <c r="Q4912">
        <v>4911</v>
      </c>
      <c r="R4912">
        <v>48</v>
      </c>
      <c r="S4912">
        <f>VLOOKUP($R4912,'[3]人物&amp;怪物成长分析'!$B$5:$S$104,12,FALSE)*$W4912</f>
        <v>47231.692900541238</v>
      </c>
      <c r="T4912">
        <f>VLOOKUP($R4912,'[3]人物&amp;怪物成长分析'!$B$5:$S$104,13,FALSE)*$W4912</f>
        <v>2134.3993697113056</v>
      </c>
      <c r="U4912">
        <f>VLOOKUP($R4912,'[3]人物&amp;怪物成长分析'!$B$5:$S$104,14,FALSE)*$W4912</f>
        <v>948.62194209391362</v>
      </c>
      <c r="V4912">
        <f>VLOOKUP($R4912,'[3]人物&amp;怪物成长分析'!$B$5:$S$104,17,FALSE)*$W4912</f>
        <v>5175.2975999999999</v>
      </c>
      <c r="W4912" s="1">
        <v>0.33</v>
      </c>
      <c r="X4912">
        <f t="shared" si="76"/>
        <v>8078.2682541922422</v>
      </c>
    </row>
    <row r="4913" spans="1:24" x14ac:dyDescent="0.15">
      <c r="A4913">
        <v>4912</v>
      </c>
      <c r="B4913">
        <v>36</v>
      </c>
      <c r="C4913">
        <v>33550.132052034794</v>
      </c>
      <c r="D4913">
        <v>2047.9339280973916</v>
      </c>
      <c r="E4913">
        <v>910.19285693217421</v>
      </c>
      <c r="F4913">
        <v>9507.4511999999995</v>
      </c>
      <c r="G4913" s="1">
        <v>0.78</v>
      </c>
      <c r="H4913">
        <v>9039.1985701331487</v>
      </c>
      <c r="Q4913">
        <v>4912</v>
      </c>
      <c r="R4913">
        <v>36</v>
      </c>
      <c r="S4913">
        <f>VLOOKUP($R4913,'[3]人物&amp;怪物成长分析'!$B$5:$S$104,12,FALSE)*$W4913</f>
        <v>33550.132052034794</v>
      </c>
      <c r="T4913">
        <f>VLOOKUP($R4913,'[3]人物&amp;怪物成长分析'!$B$5:$S$104,13,FALSE)*$W4913</f>
        <v>2047.9339280973916</v>
      </c>
      <c r="U4913">
        <f>VLOOKUP($R4913,'[3]人物&amp;怪物成长分析'!$B$5:$S$104,14,FALSE)*$W4913</f>
        <v>910.19285693217421</v>
      </c>
      <c r="V4913">
        <f>VLOOKUP($R4913,'[3]人物&amp;怪物成长分析'!$B$5:$S$104,17,FALSE)*$W4913</f>
        <v>9507.4511999999995</v>
      </c>
      <c r="W4913" s="1">
        <v>0.78</v>
      </c>
      <c r="X4913">
        <f t="shared" si="76"/>
        <v>9039.1985701331487</v>
      </c>
    </row>
    <row r="4914" spans="1:24" x14ac:dyDescent="0.15">
      <c r="A4914">
        <v>4913</v>
      </c>
      <c r="B4914">
        <v>20</v>
      </c>
      <c r="C4914">
        <v>2539.393043478261</v>
      </c>
      <c r="D4914">
        <v>212.60034782608699</v>
      </c>
      <c r="E4914">
        <v>94.489043478260896</v>
      </c>
      <c r="F4914">
        <v>2635.7799999999997</v>
      </c>
      <c r="G4914" s="1">
        <v>0.35</v>
      </c>
      <c r="H4914">
        <v>1565.796375652174</v>
      </c>
      <c r="Q4914">
        <v>4913</v>
      </c>
      <c r="R4914">
        <v>20</v>
      </c>
      <c r="S4914">
        <f>VLOOKUP($R4914,'[3]人物&amp;怪物成长分析'!$B$5:$S$104,12,FALSE)*$W4914</f>
        <v>2539.393043478261</v>
      </c>
      <c r="T4914">
        <f>VLOOKUP($R4914,'[3]人物&amp;怪物成长分析'!$B$5:$S$104,13,FALSE)*$W4914</f>
        <v>212.60034782608699</v>
      </c>
      <c r="U4914">
        <f>VLOOKUP($R4914,'[3]人物&amp;怪物成长分析'!$B$5:$S$104,14,FALSE)*$W4914</f>
        <v>94.489043478260896</v>
      </c>
      <c r="V4914">
        <f>VLOOKUP($R4914,'[3]人物&amp;怪物成长分析'!$B$5:$S$104,17,FALSE)*$W4914</f>
        <v>2635.7799999999997</v>
      </c>
      <c r="W4914" s="1">
        <v>0.35</v>
      </c>
      <c r="X4914">
        <f t="shared" si="76"/>
        <v>1565.796375652174</v>
      </c>
    </row>
    <row r="4915" spans="1:24" x14ac:dyDescent="0.15">
      <c r="A4915">
        <v>4914</v>
      </c>
      <c r="B4915">
        <v>41</v>
      </c>
      <c r="C4915">
        <v>49160.910514287287</v>
      </c>
      <c r="D4915">
        <v>2622.8973460930447</v>
      </c>
      <c r="E4915">
        <v>1165.7321538191309</v>
      </c>
      <c r="F4915">
        <v>9141.9758000000002</v>
      </c>
      <c r="G4915" s="1">
        <v>0.67</v>
      </c>
      <c r="H4915">
        <v>10636.0052309804</v>
      </c>
      <c r="Q4915">
        <v>4914</v>
      </c>
      <c r="R4915">
        <v>41</v>
      </c>
      <c r="S4915">
        <f>VLOOKUP($R4915,'[3]人物&amp;怪物成长分析'!$B$5:$S$104,12,FALSE)*$W4915</f>
        <v>49160.910514287287</v>
      </c>
      <c r="T4915">
        <f>VLOOKUP($R4915,'[3]人物&amp;怪物成长分析'!$B$5:$S$104,13,FALSE)*$W4915</f>
        <v>2622.8973460930447</v>
      </c>
      <c r="U4915">
        <f>VLOOKUP($R4915,'[3]人物&amp;怪物成长分析'!$B$5:$S$104,14,FALSE)*$W4915</f>
        <v>1165.7321538191309</v>
      </c>
      <c r="V4915">
        <f>VLOOKUP($R4915,'[3]人物&amp;怪物成长分析'!$B$5:$S$104,17,FALSE)*$W4915</f>
        <v>9141.9758000000002</v>
      </c>
      <c r="W4915" s="1">
        <v>0.67</v>
      </c>
      <c r="X4915">
        <f t="shared" si="76"/>
        <v>10636.0052309804</v>
      </c>
    </row>
    <row r="4916" spans="1:24" x14ac:dyDescent="0.15">
      <c r="A4916">
        <v>4915</v>
      </c>
      <c r="B4916">
        <v>36</v>
      </c>
      <c r="C4916">
        <v>23227.014497562548</v>
      </c>
      <c r="D4916">
        <v>1417.8004117597327</v>
      </c>
      <c r="E4916">
        <v>630.1335163376591</v>
      </c>
      <c r="F4916">
        <v>6582.0815999999995</v>
      </c>
      <c r="G4916" s="1">
        <v>0.54</v>
      </c>
      <c r="H4916">
        <v>6257.9067023998723</v>
      </c>
      <c r="Q4916">
        <v>4915</v>
      </c>
      <c r="R4916">
        <v>36</v>
      </c>
      <c r="S4916">
        <f>VLOOKUP($R4916,'[3]人物&amp;怪物成长分析'!$B$5:$S$104,12,FALSE)*$W4916</f>
        <v>23227.014497562548</v>
      </c>
      <c r="T4916">
        <f>VLOOKUP($R4916,'[3]人物&amp;怪物成长分析'!$B$5:$S$104,13,FALSE)*$W4916</f>
        <v>1417.8004117597327</v>
      </c>
      <c r="U4916">
        <f>VLOOKUP($R4916,'[3]人物&amp;怪物成长分析'!$B$5:$S$104,14,FALSE)*$W4916</f>
        <v>630.1335163376591</v>
      </c>
      <c r="V4916">
        <f>VLOOKUP($R4916,'[3]人物&amp;怪物成长分析'!$B$5:$S$104,17,FALSE)*$W4916</f>
        <v>6582.0815999999995</v>
      </c>
      <c r="W4916" s="1">
        <v>0.54</v>
      </c>
      <c r="X4916">
        <f t="shared" si="76"/>
        <v>6257.9067023998723</v>
      </c>
    </row>
    <row r="4917" spans="1:24" x14ac:dyDescent="0.15">
      <c r="A4917">
        <v>4916</v>
      </c>
      <c r="B4917">
        <v>34</v>
      </c>
      <c r="C4917">
        <v>12473.384080078597</v>
      </c>
      <c r="D4917">
        <v>774.84620908294335</v>
      </c>
      <c r="E4917">
        <v>344.37609292575257</v>
      </c>
      <c r="F4917">
        <v>4062.366</v>
      </c>
      <c r="G4917" s="1">
        <v>0.35</v>
      </c>
      <c r="H4917">
        <v>3599.234526254208</v>
      </c>
      <c r="Q4917">
        <v>4916</v>
      </c>
      <c r="R4917">
        <v>34</v>
      </c>
      <c r="S4917">
        <f>VLOOKUP($R4917,'[3]人物&amp;怪物成长分析'!$B$5:$S$104,12,FALSE)*$W4917</f>
        <v>12473.384080078597</v>
      </c>
      <c r="T4917">
        <f>VLOOKUP($R4917,'[3]人物&amp;怪物成长分析'!$B$5:$S$104,13,FALSE)*$W4917</f>
        <v>774.84620908294335</v>
      </c>
      <c r="U4917">
        <f>VLOOKUP($R4917,'[3]人物&amp;怪物成长分析'!$B$5:$S$104,14,FALSE)*$W4917</f>
        <v>344.37609292575257</v>
      </c>
      <c r="V4917">
        <f>VLOOKUP($R4917,'[3]人物&amp;怪物成长分析'!$B$5:$S$104,17,FALSE)*$W4917</f>
        <v>4062.366</v>
      </c>
      <c r="W4917" s="1">
        <v>0.35</v>
      </c>
      <c r="X4917">
        <f t="shared" si="76"/>
        <v>3599.234526254208</v>
      </c>
    </row>
    <row r="4918" spans="1:24" x14ac:dyDescent="0.15">
      <c r="A4918">
        <v>4917</v>
      </c>
      <c r="B4918">
        <v>50</v>
      </c>
      <c r="C4918">
        <v>64942.096883478291</v>
      </c>
      <c r="D4918">
        <v>2809.9945766889641</v>
      </c>
      <c r="E4918">
        <v>1248.8864785284286</v>
      </c>
      <c r="F4918">
        <v>6180.7</v>
      </c>
      <c r="G4918" s="1">
        <v>0.38</v>
      </c>
      <c r="H4918">
        <v>10509.60351666783</v>
      </c>
      <c r="Q4918">
        <v>4917</v>
      </c>
      <c r="R4918">
        <v>50</v>
      </c>
      <c r="S4918">
        <f>VLOOKUP($R4918,'[3]人物&amp;怪物成长分析'!$B$5:$S$104,12,FALSE)*$W4918</f>
        <v>64942.096883478291</v>
      </c>
      <c r="T4918">
        <f>VLOOKUP($R4918,'[3]人物&amp;怪物成长分析'!$B$5:$S$104,13,FALSE)*$W4918</f>
        <v>2809.9945766889641</v>
      </c>
      <c r="U4918">
        <f>VLOOKUP($R4918,'[3]人物&amp;怪物成长分析'!$B$5:$S$104,14,FALSE)*$W4918</f>
        <v>1248.8864785284286</v>
      </c>
      <c r="V4918">
        <f>VLOOKUP($R4918,'[3]人物&amp;怪物成长分析'!$B$5:$S$104,17,FALSE)*$W4918</f>
        <v>6180.7</v>
      </c>
      <c r="W4918" s="1">
        <v>0.38</v>
      </c>
      <c r="X4918">
        <f t="shared" si="76"/>
        <v>10509.60351666783</v>
      </c>
    </row>
    <row r="4919" spans="1:24" x14ac:dyDescent="0.15">
      <c r="A4919">
        <v>4918</v>
      </c>
      <c r="B4919">
        <v>44</v>
      </c>
      <c r="C4919">
        <v>64457.310863360013</v>
      </c>
      <c r="D4919">
        <v>3193.5722562782612</v>
      </c>
      <c r="E4919">
        <v>1419.365447234783</v>
      </c>
      <c r="F4919">
        <v>9436.8040000000001</v>
      </c>
      <c r="G4919" s="1">
        <v>0.65</v>
      </c>
      <c r="H4919">
        <v>12479.692197656934</v>
      </c>
      <c r="Q4919">
        <v>4918</v>
      </c>
      <c r="R4919">
        <v>44</v>
      </c>
      <c r="S4919">
        <f>VLOOKUP($R4919,'[3]人物&amp;怪物成长分析'!$B$5:$S$104,12,FALSE)*$W4919</f>
        <v>64457.310863360013</v>
      </c>
      <c r="T4919">
        <f>VLOOKUP($R4919,'[3]人物&amp;怪物成长分析'!$B$5:$S$104,13,FALSE)*$W4919</f>
        <v>3193.5722562782612</v>
      </c>
      <c r="U4919">
        <f>VLOOKUP($R4919,'[3]人物&amp;怪物成长分析'!$B$5:$S$104,14,FALSE)*$W4919</f>
        <v>1419.365447234783</v>
      </c>
      <c r="V4919">
        <f>VLOOKUP($R4919,'[3]人物&amp;怪物成长分析'!$B$5:$S$104,17,FALSE)*$W4919</f>
        <v>9436.8040000000001</v>
      </c>
      <c r="W4919" s="1">
        <v>0.65</v>
      </c>
      <c r="X4919">
        <f t="shared" si="76"/>
        <v>12479.692197656934</v>
      </c>
    </row>
    <row r="4920" spans="1:24" x14ac:dyDescent="0.15">
      <c r="A4920">
        <v>4919</v>
      </c>
      <c r="B4920">
        <v>22</v>
      </c>
      <c r="C4920">
        <v>3201.6310747826087</v>
      </c>
      <c r="D4920">
        <v>253.03780173913046</v>
      </c>
      <c r="E4920">
        <v>112.46124521739132</v>
      </c>
      <c r="F4920">
        <v>2839.578</v>
      </c>
      <c r="G4920" s="1">
        <v>0.35</v>
      </c>
      <c r="H4920">
        <v>1750.8249719373914</v>
      </c>
      <c r="Q4920">
        <v>4919</v>
      </c>
      <c r="R4920">
        <v>22</v>
      </c>
      <c r="S4920">
        <f>VLOOKUP($R4920,'[3]人物&amp;怪物成长分析'!$B$5:$S$104,12,FALSE)*$W4920</f>
        <v>3201.6310747826087</v>
      </c>
      <c r="T4920">
        <f>VLOOKUP($R4920,'[3]人物&amp;怪物成长分析'!$B$5:$S$104,13,FALSE)*$W4920</f>
        <v>253.03780173913046</v>
      </c>
      <c r="U4920">
        <f>VLOOKUP($R4920,'[3]人物&amp;怪物成长分析'!$B$5:$S$104,14,FALSE)*$W4920</f>
        <v>112.46124521739132</v>
      </c>
      <c r="V4920">
        <f>VLOOKUP($R4920,'[3]人物&amp;怪物成长分析'!$B$5:$S$104,17,FALSE)*$W4920</f>
        <v>2839.578</v>
      </c>
      <c r="W4920" s="1">
        <v>0.35</v>
      </c>
      <c r="X4920">
        <f t="shared" si="76"/>
        <v>1750.8249719373914</v>
      </c>
    </row>
    <row r="4921" spans="1:24" x14ac:dyDescent="0.15">
      <c r="A4921">
        <v>4920</v>
      </c>
      <c r="B4921">
        <v>36</v>
      </c>
      <c r="C4921">
        <v>16344.936127914385</v>
      </c>
      <c r="D4921">
        <v>997.71140086796004</v>
      </c>
      <c r="E4921">
        <v>443.42728927464896</v>
      </c>
      <c r="F4921">
        <v>4631.8351999999995</v>
      </c>
      <c r="G4921" s="1">
        <v>0.38</v>
      </c>
      <c r="H4921">
        <v>4403.7121239110211</v>
      </c>
      <c r="Q4921">
        <v>4920</v>
      </c>
      <c r="R4921">
        <v>36</v>
      </c>
      <c r="S4921">
        <f>VLOOKUP($R4921,'[3]人物&amp;怪物成长分析'!$B$5:$S$104,12,FALSE)*$W4921</f>
        <v>16344.936127914385</v>
      </c>
      <c r="T4921">
        <f>VLOOKUP($R4921,'[3]人物&amp;怪物成长分析'!$B$5:$S$104,13,FALSE)*$W4921</f>
        <v>997.71140086796004</v>
      </c>
      <c r="U4921">
        <f>VLOOKUP($R4921,'[3]人物&amp;怪物成长分析'!$B$5:$S$104,14,FALSE)*$W4921</f>
        <v>443.42728927464896</v>
      </c>
      <c r="V4921">
        <f>VLOOKUP($R4921,'[3]人物&amp;怪物成长分析'!$B$5:$S$104,17,FALSE)*$W4921</f>
        <v>4631.8351999999995</v>
      </c>
      <c r="W4921" s="1">
        <v>0.38</v>
      </c>
      <c r="X4921">
        <f t="shared" si="76"/>
        <v>4403.7121239110211</v>
      </c>
    </row>
    <row r="4922" spans="1:24" x14ac:dyDescent="0.15">
      <c r="A4922">
        <v>4921</v>
      </c>
      <c r="B4922">
        <v>43</v>
      </c>
      <c r="C4922">
        <v>28779.353894588152</v>
      </c>
      <c r="D4922">
        <v>1460.7745986846826</v>
      </c>
      <c r="E4922">
        <v>649.23315497097019</v>
      </c>
      <c r="F4922">
        <v>4552.6463999999996</v>
      </c>
      <c r="G4922" s="1">
        <v>0.32</v>
      </c>
      <c r="H4922">
        <v>5770.8980225270143</v>
      </c>
      <c r="Q4922">
        <v>4921</v>
      </c>
      <c r="R4922">
        <v>43</v>
      </c>
      <c r="S4922">
        <f>VLOOKUP($R4922,'[3]人物&amp;怪物成长分析'!$B$5:$S$104,12,FALSE)*$W4922</f>
        <v>28779.353894588152</v>
      </c>
      <c r="T4922">
        <f>VLOOKUP($R4922,'[3]人物&amp;怪物成长分析'!$B$5:$S$104,13,FALSE)*$W4922</f>
        <v>1460.7745986846826</v>
      </c>
      <c r="U4922">
        <f>VLOOKUP($R4922,'[3]人物&amp;怪物成长分析'!$B$5:$S$104,14,FALSE)*$W4922</f>
        <v>649.23315497097019</v>
      </c>
      <c r="V4922">
        <f>VLOOKUP($R4922,'[3]人物&amp;怪物成长分析'!$B$5:$S$104,17,FALSE)*$W4922</f>
        <v>4552.6463999999996</v>
      </c>
      <c r="W4922" s="1">
        <v>0.32</v>
      </c>
      <c r="X4922">
        <f t="shared" si="76"/>
        <v>5770.8980225270143</v>
      </c>
    </row>
    <row r="4923" spans="1:24" x14ac:dyDescent="0.15">
      <c r="A4923">
        <v>4922</v>
      </c>
      <c r="B4923">
        <v>39</v>
      </c>
      <c r="C4923">
        <v>37264.691047008229</v>
      </c>
      <c r="D4923">
        <v>2094.4180363503015</v>
      </c>
      <c r="E4923">
        <v>930.8524606001339</v>
      </c>
      <c r="F4923">
        <v>8229.3498</v>
      </c>
      <c r="G4923" s="1">
        <v>0.63</v>
      </c>
      <c r="H4923">
        <v>8776.6044849969167</v>
      </c>
      <c r="Q4923">
        <v>4922</v>
      </c>
      <c r="R4923">
        <v>39</v>
      </c>
      <c r="S4923">
        <f>VLOOKUP($R4923,'[3]人物&amp;怪物成长分析'!$B$5:$S$104,12,FALSE)*$W4923</f>
        <v>37264.691047008229</v>
      </c>
      <c r="T4923">
        <f>VLOOKUP($R4923,'[3]人物&amp;怪物成长分析'!$B$5:$S$104,13,FALSE)*$W4923</f>
        <v>2094.4180363503015</v>
      </c>
      <c r="U4923">
        <f>VLOOKUP($R4923,'[3]人物&amp;怪物成长分析'!$B$5:$S$104,14,FALSE)*$W4923</f>
        <v>930.8524606001339</v>
      </c>
      <c r="V4923">
        <f>VLOOKUP($R4923,'[3]人物&amp;怪物成长分析'!$B$5:$S$104,17,FALSE)*$W4923</f>
        <v>8229.3498</v>
      </c>
      <c r="W4923" s="1">
        <v>0.63</v>
      </c>
      <c r="X4923">
        <f t="shared" si="76"/>
        <v>8776.6044849969167</v>
      </c>
    </row>
    <row r="4924" spans="1:24" x14ac:dyDescent="0.15">
      <c r="A4924">
        <v>4923</v>
      </c>
      <c r="B4924">
        <v>41</v>
      </c>
      <c r="C4924">
        <v>49160.910514287287</v>
      </c>
      <c r="D4924">
        <v>2622.8973460930447</v>
      </c>
      <c r="E4924">
        <v>1165.7321538191309</v>
      </c>
      <c r="F4924">
        <v>9141.9758000000002</v>
      </c>
      <c r="G4924" s="1">
        <v>0.67</v>
      </c>
      <c r="H4924">
        <v>10636.0052309804</v>
      </c>
      <c r="Q4924">
        <v>4923</v>
      </c>
      <c r="R4924">
        <v>41</v>
      </c>
      <c r="S4924">
        <f>VLOOKUP($R4924,'[3]人物&amp;怪物成长分析'!$B$5:$S$104,12,FALSE)*$W4924</f>
        <v>49160.910514287287</v>
      </c>
      <c r="T4924">
        <f>VLOOKUP($R4924,'[3]人物&amp;怪物成长分析'!$B$5:$S$104,13,FALSE)*$W4924</f>
        <v>2622.8973460930447</v>
      </c>
      <c r="U4924">
        <f>VLOOKUP($R4924,'[3]人物&amp;怪物成长分析'!$B$5:$S$104,14,FALSE)*$W4924</f>
        <v>1165.7321538191309</v>
      </c>
      <c r="V4924">
        <f>VLOOKUP($R4924,'[3]人物&amp;怪物成长分析'!$B$5:$S$104,17,FALSE)*$W4924</f>
        <v>9141.9758000000002</v>
      </c>
      <c r="W4924" s="1">
        <v>0.67</v>
      </c>
      <c r="X4924">
        <f t="shared" si="76"/>
        <v>10636.0052309804</v>
      </c>
    </row>
    <row r="4925" spans="1:24" x14ac:dyDescent="0.15">
      <c r="A4925">
        <v>4924</v>
      </c>
      <c r="B4925">
        <v>41</v>
      </c>
      <c r="C4925">
        <v>55764.614911728866</v>
      </c>
      <c r="D4925">
        <v>2975.2268403443491</v>
      </c>
      <c r="E4925">
        <v>1322.3230401530438</v>
      </c>
      <c r="F4925">
        <v>10370.002399999999</v>
      </c>
      <c r="G4925" s="1">
        <v>0.76</v>
      </c>
      <c r="H4925">
        <v>12064.722351559856</v>
      </c>
      <c r="Q4925">
        <v>4924</v>
      </c>
      <c r="R4925">
        <v>41</v>
      </c>
      <c r="S4925">
        <f>VLOOKUP($R4925,'[3]人物&amp;怪物成长分析'!$B$5:$S$104,12,FALSE)*$W4925</f>
        <v>55764.614911728866</v>
      </c>
      <c r="T4925">
        <f>VLOOKUP($R4925,'[3]人物&amp;怪物成长分析'!$B$5:$S$104,13,FALSE)*$W4925</f>
        <v>2975.2268403443491</v>
      </c>
      <c r="U4925">
        <f>VLOOKUP($R4925,'[3]人物&amp;怪物成长分析'!$B$5:$S$104,14,FALSE)*$W4925</f>
        <v>1322.3230401530438</v>
      </c>
      <c r="V4925">
        <f>VLOOKUP($R4925,'[3]人物&amp;怪物成长分析'!$B$5:$S$104,17,FALSE)*$W4925</f>
        <v>10370.002399999999</v>
      </c>
      <c r="W4925" s="1">
        <v>0.76</v>
      </c>
      <c r="X4925">
        <f t="shared" si="76"/>
        <v>12064.722351559856</v>
      </c>
    </row>
    <row r="4926" spans="1:24" x14ac:dyDescent="0.15">
      <c r="A4926">
        <v>4925</v>
      </c>
      <c r="B4926">
        <v>31</v>
      </c>
      <c r="C4926">
        <v>18846.520222707699</v>
      </c>
      <c r="D4926">
        <v>1204.6570137969234</v>
      </c>
      <c r="E4926">
        <v>535.40311724307708</v>
      </c>
      <c r="F4926">
        <v>7728.0047999999997</v>
      </c>
      <c r="G4926" s="1">
        <v>0.72</v>
      </c>
      <c r="H4926">
        <v>6145.7310863379689</v>
      </c>
      <c r="Q4926">
        <v>4925</v>
      </c>
      <c r="R4926">
        <v>31</v>
      </c>
      <c r="S4926">
        <f>VLOOKUP($R4926,'[3]人物&amp;怪物成长分析'!$B$5:$S$104,12,FALSE)*$W4926</f>
        <v>18846.520222707699</v>
      </c>
      <c r="T4926">
        <f>VLOOKUP($R4926,'[3]人物&amp;怪物成长分析'!$B$5:$S$104,13,FALSE)*$W4926</f>
        <v>1204.6570137969234</v>
      </c>
      <c r="U4926">
        <f>VLOOKUP($R4926,'[3]人物&amp;怪物成长分析'!$B$5:$S$104,14,FALSE)*$W4926</f>
        <v>535.40311724307708</v>
      </c>
      <c r="V4926">
        <f>VLOOKUP($R4926,'[3]人物&amp;怪物成长分析'!$B$5:$S$104,17,FALSE)*$W4926</f>
        <v>7728.0047999999997</v>
      </c>
      <c r="W4926" s="1">
        <v>0.72</v>
      </c>
      <c r="X4926">
        <f t="shared" si="76"/>
        <v>6145.7310863379689</v>
      </c>
    </row>
    <row r="4927" spans="1:24" x14ac:dyDescent="0.15">
      <c r="A4927">
        <v>4926</v>
      </c>
      <c r="B4927">
        <v>38</v>
      </c>
      <c r="C4927">
        <v>27209.700633396522</v>
      </c>
      <c r="D4927">
        <v>1570.980557943813</v>
      </c>
      <c r="E4927">
        <v>698.21358130836143</v>
      </c>
      <c r="F4927">
        <v>6513.3732</v>
      </c>
      <c r="G4927" s="1">
        <v>0.51</v>
      </c>
      <c r="H4927">
        <v>6686.5548631056427</v>
      </c>
      <c r="Q4927">
        <v>4926</v>
      </c>
      <c r="R4927">
        <v>38</v>
      </c>
      <c r="S4927">
        <f>VLOOKUP($R4927,'[3]人物&amp;怪物成长分析'!$B$5:$S$104,12,FALSE)*$W4927</f>
        <v>27209.700633396522</v>
      </c>
      <c r="T4927">
        <f>VLOOKUP($R4927,'[3]人物&amp;怪物成长分析'!$B$5:$S$104,13,FALSE)*$W4927</f>
        <v>1570.980557943813</v>
      </c>
      <c r="U4927">
        <f>VLOOKUP($R4927,'[3]人物&amp;怪物成长分析'!$B$5:$S$104,14,FALSE)*$W4927</f>
        <v>698.21358130836143</v>
      </c>
      <c r="V4927">
        <f>VLOOKUP($R4927,'[3]人物&amp;怪物成长分析'!$B$5:$S$104,17,FALSE)*$W4927</f>
        <v>6513.3732</v>
      </c>
      <c r="W4927" s="1">
        <v>0.51</v>
      </c>
      <c r="X4927">
        <f t="shared" si="76"/>
        <v>6686.5548631056427</v>
      </c>
    </row>
    <row r="4928" spans="1:24" x14ac:dyDescent="0.15">
      <c r="A4928">
        <v>4927</v>
      </c>
      <c r="B4928">
        <v>49</v>
      </c>
      <c r="C4928">
        <v>104545.08336495553</v>
      </c>
      <c r="D4928">
        <v>4621.9636730811389</v>
      </c>
      <c r="E4928">
        <v>2054.206076924951</v>
      </c>
      <c r="F4928">
        <v>10702.486199999999</v>
      </c>
      <c r="G4928" s="1">
        <v>0.67</v>
      </c>
      <c r="H4928">
        <v>17396.182071125171</v>
      </c>
      <c r="Q4928">
        <v>4927</v>
      </c>
      <c r="R4928">
        <v>49</v>
      </c>
      <c r="S4928">
        <f>VLOOKUP($R4928,'[3]人物&amp;怪物成长分析'!$B$5:$S$104,12,FALSE)*$W4928</f>
        <v>104545.08336495553</v>
      </c>
      <c r="T4928">
        <f>VLOOKUP($R4928,'[3]人物&amp;怪物成长分析'!$B$5:$S$104,13,FALSE)*$W4928</f>
        <v>4621.9636730811389</v>
      </c>
      <c r="U4928">
        <f>VLOOKUP($R4928,'[3]人物&amp;怪物成长分析'!$B$5:$S$104,14,FALSE)*$W4928</f>
        <v>2054.206076924951</v>
      </c>
      <c r="V4928">
        <f>VLOOKUP($R4928,'[3]人物&amp;怪物成长分析'!$B$5:$S$104,17,FALSE)*$W4928</f>
        <v>10702.486199999999</v>
      </c>
      <c r="W4928" s="1">
        <v>0.67</v>
      </c>
      <c r="X4928">
        <f t="shared" si="76"/>
        <v>17396.182071125171</v>
      </c>
    </row>
    <row r="4929" spans="1:24" x14ac:dyDescent="0.15">
      <c r="A4929">
        <v>4928</v>
      </c>
      <c r="B4929">
        <v>39</v>
      </c>
      <c r="C4929">
        <v>26026.13342965654</v>
      </c>
      <c r="D4929">
        <v>1462.768152371639</v>
      </c>
      <c r="E4929">
        <v>650.11917883183958</v>
      </c>
      <c r="F4929">
        <v>5747.4823999999999</v>
      </c>
      <c r="G4929" s="1">
        <v>0.44</v>
      </c>
      <c r="H4929">
        <v>6129.6920212676878</v>
      </c>
      <c r="Q4929">
        <v>4928</v>
      </c>
      <c r="R4929">
        <v>39</v>
      </c>
      <c r="S4929">
        <f>VLOOKUP($R4929,'[3]人物&amp;怪物成长分析'!$B$5:$S$104,12,FALSE)*$W4929</f>
        <v>26026.13342965654</v>
      </c>
      <c r="T4929">
        <f>VLOOKUP($R4929,'[3]人物&amp;怪物成长分析'!$B$5:$S$104,13,FALSE)*$W4929</f>
        <v>1462.768152371639</v>
      </c>
      <c r="U4929">
        <f>VLOOKUP($R4929,'[3]人物&amp;怪物成长分析'!$B$5:$S$104,14,FALSE)*$W4929</f>
        <v>650.11917883183958</v>
      </c>
      <c r="V4929">
        <f>VLOOKUP($R4929,'[3]人物&amp;怪物成长分析'!$B$5:$S$104,17,FALSE)*$W4929</f>
        <v>5747.4823999999999</v>
      </c>
      <c r="W4929" s="1">
        <v>0.44</v>
      </c>
      <c r="X4929">
        <f t="shared" si="76"/>
        <v>6129.6920212676878</v>
      </c>
    </row>
    <row r="4930" spans="1:24" x14ac:dyDescent="0.15">
      <c r="A4930">
        <v>4929</v>
      </c>
      <c r="B4930">
        <v>44</v>
      </c>
      <c r="C4930">
        <v>64457.310863360013</v>
      </c>
      <c r="D4930">
        <v>3193.5722562782612</v>
      </c>
      <c r="E4930">
        <v>1419.365447234783</v>
      </c>
      <c r="F4930">
        <v>9436.8040000000001</v>
      </c>
      <c r="G4930" s="1">
        <v>0.65</v>
      </c>
      <c r="H4930">
        <v>12479.692197656934</v>
      </c>
      <c r="Q4930">
        <v>4929</v>
      </c>
      <c r="R4930">
        <v>44</v>
      </c>
      <c r="S4930">
        <f>VLOOKUP($R4930,'[3]人物&amp;怪物成长分析'!$B$5:$S$104,12,FALSE)*$W4930</f>
        <v>64457.310863360013</v>
      </c>
      <c r="T4930">
        <f>VLOOKUP($R4930,'[3]人物&amp;怪物成长分析'!$B$5:$S$104,13,FALSE)*$W4930</f>
        <v>3193.5722562782612</v>
      </c>
      <c r="U4930">
        <f>VLOOKUP($R4930,'[3]人物&amp;怪物成长分析'!$B$5:$S$104,14,FALSE)*$W4930</f>
        <v>1419.365447234783</v>
      </c>
      <c r="V4930">
        <f>VLOOKUP($R4930,'[3]人物&amp;怪物成长分析'!$B$5:$S$104,17,FALSE)*$W4930</f>
        <v>9436.8040000000001</v>
      </c>
      <c r="W4930" s="1">
        <v>0.65</v>
      </c>
      <c r="X4930">
        <f t="shared" si="76"/>
        <v>12479.692197656934</v>
      </c>
    </row>
    <row r="4931" spans="1:24" x14ac:dyDescent="0.15">
      <c r="A4931">
        <v>4930</v>
      </c>
      <c r="B4931">
        <v>21</v>
      </c>
      <c r="C4931">
        <v>3184.9675357500014</v>
      </c>
      <c r="D4931">
        <v>258.9696923478262</v>
      </c>
      <c r="E4931">
        <v>115.09764104347832</v>
      </c>
      <c r="F4931">
        <v>3050.5565999999999</v>
      </c>
      <c r="G4931" s="1">
        <v>0.39</v>
      </c>
      <c r="H4931">
        <v>1846.3863345855657</v>
      </c>
      <c r="Q4931">
        <v>4930</v>
      </c>
      <c r="R4931">
        <v>21</v>
      </c>
      <c r="S4931">
        <f>VLOOKUP($R4931,'[3]人物&amp;怪物成长分析'!$B$5:$S$104,12,FALSE)*$W4931</f>
        <v>3184.9675357500014</v>
      </c>
      <c r="T4931">
        <f>VLOOKUP($R4931,'[3]人物&amp;怪物成长分析'!$B$5:$S$104,13,FALSE)*$W4931</f>
        <v>258.9696923478262</v>
      </c>
      <c r="U4931">
        <f>VLOOKUP($R4931,'[3]人物&amp;怪物成长分析'!$B$5:$S$104,14,FALSE)*$W4931</f>
        <v>115.09764104347832</v>
      </c>
      <c r="V4931">
        <f>VLOOKUP($R4931,'[3]人物&amp;怪物成长分析'!$B$5:$S$104,17,FALSE)*$W4931</f>
        <v>3050.5565999999999</v>
      </c>
      <c r="W4931" s="1">
        <v>0.39</v>
      </c>
      <c r="X4931">
        <f t="shared" ref="X4931:X4994" si="77">SUMPRODUCT(S4931:V4931,$M$6:$P$6)*1.2</f>
        <v>1846.3863345855657</v>
      </c>
    </row>
    <row r="4932" spans="1:24" x14ac:dyDescent="0.15">
      <c r="A4932">
        <v>4931</v>
      </c>
      <c r="B4932">
        <v>27</v>
      </c>
      <c r="C4932">
        <v>12403.539041522747</v>
      </c>
      <c r="D4932">
        <v>859.94685699531794</v>
      </c>
      <c r="E4932">
        <v>382.19860310903022</v>
      </c>
      <c r="F4932">
        <v>7080.8971999999994</v>
      </c>
      <c r="G4932" s="1">
        <v>0.74</v>
      </c>
      <c r="H4932">
        <v>4974.9504837183094</v>
      </c>
      <c r="Q4932">
        <v>4931</v>
      </c>
      <c r="R4932">
        <v>27</v>
      </c>
      <c r="S4932">
        <f>VLOOKUP($R4932,'[3]人物&amp;怪物成长分析'!$B$5:$S$104,12,FALSE)*$W4932</f>
        <v>12403.539041522747</v>
      </c>
      <c r="T4932">
        <f>VLOOKUP($R4932,'[3]人物&amp;怪物成长分析'!$B$5:$S$104,13,FALSE)*$W4932</f>
        <v>859.94685699531794</v>
      </c>
      <c r="U4932">
        <f>VLOOKUP($R4932,'[3]人物&amp;怪物成长分析'!$B$5:$S$104,14,FALSE)*$W4932</f>
        <v>382.19860310903022</v>
      </c>
      <c r="V4932">
        <f>VLOOKUP($R4932,'[3]人物&amp;怪物成长分析'!$B$5:$S$104,17,FALSE)*$W4932</f>
        <v>7080.8971999999994</v>
      </c>
      <c r="W4932" s="1">
        <v>0.74</v>
      </c>
      <c r="X4932">
        <f t="shared" si="77"/>
        <v>4974.9504837183094</v>
      </c>
    </row>
    <row r="4933" spans="1:24" x14ac:dyDescent="0.15">
      <c r="A4933">
        <v>4932</v>
      </c>
      <c r="B4933">
        <v>36</v>
      </c>
      <c r="C4933">
        <v>24087.274293768569</v>
      </c>
      <c r="D4933">
        <v>1470.3115381212044</v>
      </c>
      <c r="E4933">
        <v>653.4717947205354</v>
      </c>
      <c r="F4933">
        <v>6825.8624</v>
      </c>
      <c r="G4933" s="1">
        <v>0.56000000000000005</v>
      </c>
      <c r="H4933">
        <v>6489.6810247109788</v>
      </c>
      <c r="Q4933">
        <v>4932</v>
      </c>
      <c r="R4933">
        <v>36</v>
      </c>
      <c r="S4933">
        <f>VLOOKUP($R4933,'[3]人物&amp;怪物成长分析'!$B$5:$S$104,12,FALSE)*$W4933</f>
        <v>24087.274293768569</v>
      </c>
      <c r="T4933">
        <f>VLOOKUP($R4933,'[3]人物&amp;怪物成长分析'!$B$5:$S$104,13,FALSE)*$W4933</f>
        <v>1470.3115381212044</v>
      </c>
      <c r="U4933">
        <f>VLOOKUP($R4933,'[3]人物&amp;怪物成长分析'!$B$5:$S$104,14,FALSE)*$W4933</f>
        <v>653.4717947205354</v>
      </c>
      <c r="V4933">
        <f>VLOOKUP($R4933,'[3]人物&amp;怪物成长分析'!$B$5:$S$104,17,FALSE)*$W4933</f>
        <v>6825.8624</v>
      </c>
      <c r="W4933" s="1">
        <v>0.56000000000000005</v>
      </c>
      <c r="X4933">
        <f t="shared" si="77"/>
        <v>6489.6810247109788</v>
      </c>
    </row>
    <row r="4934" spans="1:24" x14ac:dyDescent="0.15">
      <c r="A4934">
        <v>4933</v>
      </c>
      <c r="B4934">
        <v>25</v>
      </c>
      <c r="C4934">
        <v>8561.7135529891329</v>
      </c>
      <c r="D4934">
        <v>624.24645652173945</v>
      </c>
      <c r="E4934">
        <v>277.44286956521751</v>
      </c>
      <c r="F4934">
        <v>5841.2250000000004</v>
      </c>
      <c r="G4934" s="1">
        <v>0.65</v>
      </c>
      <c r="H4934">
        <v>3876.2092418478269</v>
      </c>
      <c r="Q4934">
        <v>4933</v>
      </c>
      <c r="R4934">
        <v>25</v>
      </c>
      <c r="S4934">
        <f>VLOOKUP($R4934,'[3]人物&amp;怪物成长分析'!$B$5:$S$104,12,FALSE)*$W4934</f>
        <v>8561.7135529891329</v>
      </c>
      <c r="T4934">
        <f>VLOOKUP($R4934,'[3]人物&amp;怪物成长分析'!$B$5:$S$104,13,FALSE)*$W4934</f>
        <v>624.24645652173945</v>
      </c>
      <c r="U4934">
        <f>VLOOKUP($R4934,'[3]人物&amp;怪物成长分析'!$B$5:$S$104,14,FALSE)*$W4934</f>
        <v>277.44286956521751</v>
      </c>
      <c r="V4934">
        <f>VLOOKUP($R4934,'[3]人物&amp;怪物成长分析'!$B$5:$S$104,17,FALSE)*$W4934</f>
        <v>5841.2250000000004</v>
      </c>
      <c r="W4934" s="1">
        <v>0.65</v>
      </c>
      <c r="X4934">
        <f t="shared" si="77"/>
        <v>3876.2092418478269</v>
      </c>
    </row>
    <row r="4935" spans="1:24" x14ac:dyDescent="0.15">
      <c r="A4935">
        <v>4934</v>
      </c>
      <c r="B4935">
        <v>20</v>
      </c>
      <c r="C4935">
        <v>3337.4880000000007</v>
      </c>
      <c r="D4935">
        <v>279.41760000000005</v>
      </c>
      <c r="E4935">
        <v>124.18560000000005</v>
      </c>
      <c r="F4935">
        <v>3464.1679999999997</v>
      </c>
      <c r="G4935" s="1">
        <v>0.46</v>
      </c>
      <c r="H4935">
        <v>2057.903808</v>
      </c>
      <c r="Q4935">
        <v>4934</v>
      </c>
      <c r="R4935">
        <v>20</v>
      </c>
      <c r="S4935">
        <f>VLOOKUP($R4935,'[3]人物&amp;怪物成长分析'!$B$5:$S$104,12,FALSE)*$W4935</f>
        <v>3337.4880000000007</v>
      </c>
      <c r="T4935">
        <f>VLOOKUP($R4935,'[3]人物&amp;怪物成长分析'!$B$5:$S$104,13,FALSE)*$W4935</f>
        <v>279.41760000000005</v>
      </c>
      <c r="U4935">
        <f>VLOOKUP($R4935,'[3]人物&amp;怪物成长分析'!$B$5:$S$104,14,FALSE)*$W4935</f>
        <v>124.18560000000005</v>
      </c>
      <c r="V4935">
        <f>VLOOKUP($R4935,'[3]人物&amp;怪物成长分析'!$B$5:$S$104,17,FALSE)*$W4935</f>
        <v>3464.1679999999997</v>
      </c>
      <c r="W4935" s="1">
        <v>0.46</v>
      </c>
      <c r="X4935">
        <f t="shared" si="77"/>
        <v>2057.903808</v>
      </c>
    </row>
    <row r="4936" spans="1:24" x14ac:dyDescent="0.15">
      <c r="A4936">
        <v>4935</v>
      </c>
      <c r="B4936">
        <v>34</v>
      </c>
      <c r="C4936">
        <v>16037.208102958197</v>
      </c>
      <c r="D4936">
        <v>996.23084024949867</v>
      </c>
      <c r="E4936">
        <v>442.76926233311048</v>
      </c>
      <c r="F4936">
        <v>5223.0420000000004</v>
      </c>
      <c r="G4936" s="1">
        <v>0.45</v>
      </c>
      <c r="H4936">
        <v>4627.5872480411244</v>
      </c>
      <c r="Q4936">
        <v>4935</v>
      </c>
      <c r="R4936">
        <v>34</v>
      </c>
      <c r="S4936">
        <f>VLOOKUP($R4936,'[3]人物&amp;怪物成长分析'!$B$5:$S$104,12,FALSE)*$W4936</f>
        <v>16037.208102958197</v>
      </c>
      <c r="T4936">
        <f>VLOOKUP($R4936,'[3]人物&amp;怪物成长分析'!$B$5:$S$104,13,FALSE)*$W4936</f>
        <v>996.23084024949867</v>
      </c>
      <c r="U4936">
        <f>VLOOKUP($R4936,'[3]人物&amp;怪物成长分析'!$B$5:$S$104,14,FALSE)*$W4936</f>
        <v>442.76926233311048</v>
      </c>
      <c r="V4936">
        <f>VLOOKUP($R4936,'[3]人物&amp;怪物成长分析'!$B$5:$S$104,17,FALSE)*$W4936</f>
        <v>5223.0420000000004</v>
      </c>
      <c r="W4936" s="1">
        <v>0.45</v>
      </c>
      <c r="X4936">
        <f t="shared" si="77"/>
        <v>4627.5872480411244</v>
      </c>
    </row>
    <row r="4937" spans="1:24" x14ac:dyDescent="0.15">
      <c r="A4937">
        <v>4936</v>
      </c>
      <c r="B4937">
        <v>34</v>
      </c>
      <c r="C4937">
        <v>24946.768160157193</v>
      </c>
      <c r="D4937">
        <v>1549.6924181658867</v>
      </c>
      <c r="E4937">
        <v>688.75218585150515</v>
      </c>
      <c r="F4937">
        <v>8124.732</v>
      </c>
      <c r="G4937" s="1">
        <v>0.7</v>
      </c>
      <c r="H4937">
        <v>7198.4690525084161</v>
      </c>
      <c r="Q4937">
        <v>4936</v>
      </c>
      <c r="R4937">
        <v>34</v>
      </c>
      <c r="S4937">
        <f>VLOOKUP($R4937,'[3]人物&amp;怪物成长分析'!$B$5:$S$104,12,FALSE)*$W4937</f>
        <v>24946.768160157193</v>
      </c>
      <c r="T4937">
        <f>VLOOKUP($R4937,'[3]人物&amp;怪物成长分析'!$B$5:$S$104,13,FALSE)*$W4937</f>
        <v>1549.6924181658867</v>
      </c>
      <c r="U4937">
        <f>VLOOKUP($R4937,'[3]人物&amp;怪物成长分析'!$B$5:$S$104,14,FALSE)*$W4937</f>
        <v>688.75218585150515</v>
      </c>
      <c r="V4937">
        <f>VLOOKUP($R4937,'[3]人物&amp;怪物成长分析'!$B$5:$S$104,17,FALSE)*$W4937</f>
        <v>8124.732</v>
      </c>
      <c r="W4937" s="1">
        <v>0.7</v>
      </c>
      <c r="X4937">
        <f t="shared" si="77"/>
        <v>7198.4690525084161</v>
      </c>
    </row>
    <row r="4938" spans="1:24" x14ac:dyDescent="0.15">
      <c r="A4938">
        <v>4937</v>
      </c>
      <c r="B4938">
        <v>42</v>
      </c>
      <c r="C4938">
        <v>30098.942554030251</v>
      </c>
      <c r="D4938">
        <v>1565.9196513230775</v>
      </c>
      <c r="E4938">
        <v>695.96428947692345</v>
      </c>
      <c r="F4938">
        <v>5156.2755999999999</v>
      </c>
      <c r="G4938" s="1">
        <v>0.37</v>
      </c>
      <c r="H4938">
        <v>6262.7704163534536</v>
      </c>
      <c r="Q4938">
        <v>4937</v>
      </c>
      <c r="R4938">
        <v>42</v>
      </c>
      <c r="S4938">
        <f>VLOOKUP($R4938,'[3]人物&amp;怪物成长分析'!$B$5:$S$104,12,FALSE)*$W4938</f>
        <v>30098.942554030251</v>
      </c>
      <c r="T4938">
        <f>VLOOKUP($R4938,'[3]人物&amp;怪物成长分析'!$B$5:$S$104,13,FALSE)*$W4938</f>
        <v>1565.9196513230775</v>
      </c>
      <c r="U4938">
        <f>VLOOKUP($R4938,'[3]人物&amp;怪物成长分析'!$B$5:$S$104,14,FALSE)*$W4938</f>
        <v>695.96428947692345</v>
      </c>
      <c r="V4938">
        <f>VLOOKUP($R4938,'[3]人物&amp;怪物成长分析'!$B$5:$S$104,17,FALSE)*$W4938</f>
        <v>5156.2755999999999</v>
      </c>
      <c r="W4938" s="1">
        <v>0.37</v>
      </c>
      <c r="X4938">
        <f t="shared" si="77"/>
        <v>6262.7704163534536</v>
      </c>
    </row>
    <row r="4939" spans="1:24" x14ac:dyDescent="0.15">
      <c r="A4939">
        <v>4938</v>
      </c>
      <c r="B4939">
        <v>46</v>
      </c>
      <c r="C4939">
        <v>95739.31543005757</v>
      </c>
      <c r="D4939">
        <v>4526.0871378622096</v>
      </c>
      <c r="E4939">
        <v>2011.5942834943155</v>
      </c>
      <c r="F4939">
        <v>12080.351999999999</v>
      </c>
      <c r="G4939" s="1">
        <v>0.8</v>
      </c>
      <c r="H4939">
        <v>17369.488462270594</v>
      </c>
      <c r="Q4939">
        <v>4938</v>
      </c>
      <c r="R4939">
        <v>46</v>
      </c>
      <c r="S4939">
        <f>VLOOKUP($R4939,'[3]人物&amp;怪物成长分析'!$B$5:$S$104,12,FALSE)*$W4939</f>
        <v>95739.31543005757</v>
      </c>
      <c r="T4939">
        <f>VLOOKUP($R4939,'[3]人物&amp;怪物成长分析'!$B$5:$S$104,13,FALSE)*$W4939</f>
        <v>4526.0871378622096</v>
      </c>
      <c r="U4939">
        <f>VLOOKUP($R4939,'[3]人物&amp;怪物成长分析'!$B$5:$S$104,14,FALSE)*$W4939</f>
        <v>2011.5942834943155</v>
      </c>
      <c r="V4939">
        <f>VLOOKUP($R4939,'[3]人物&amp;怪物成长分析'!$B$5:$S$104,17,FALSE)*$W4939</f>
        <v>12080.351999999999</v>
      </c>
      <c r="W4939" s="1">
        <v>0.8</v>
      </c>
      <c r="X4939">
        <f t="shared" si="77"/>
        <v>17369.488462270594</v>
      </c>
    </row>
    <row r="4940" spans="1:24" x14ac:dyDescent="0.15">
      <c r="A4940">
        <v>4939</v>
      </c>
      <c r="B4940">
        <v>28</v>
      </c>
      <c r="C4940">
        <v>9563.2658031732462</v>
      </c>
      <c r="D4940">
        <v>647.13828743277611</v>
      </c>
      <c r="E4940">
        <v>287.6170166367894</v>
      </c>
      <c r="F4940">
        <v>5028.5591999999997</v>
      </c>
      <c r="G4940" s="1">
        <v>0.51</v>
      </c>
      <c r="H4940">
        <v>3632.3952770357942</v>
      </c>
      <c r="Q4940">
        <v>4939</v>
      </c>
      <c r="R4940">
        <v>28</v>
      </c>
      <c r="S4940">
        <f>VLOOKUP($R4940,'[3]人物&amp;怪物成长分析'!$B$5:$S$104,12,FALSE)*$W4940</f>
        <v>9563.2658031732462</v>
      </c>
      <c r="T4940">
        <f>VLOOKUP($R4940,'[3]人物&amp;怪物成长分析'!$B$5:$S$104,13,FALSE)*$W4940</f>
        <v>647.13828743277611</v>
      </c>
      <c r="U4940">
        <f>VLOOKUP($R4940,'[3]人物&amp;怪物成长分析'!$B$5:$S$104,14,FALSE)*$W4940</f>
        <v>287.6170166367894</v>
      </c>
      <c r="V4940">
        <f>VLOOKUP($R4940,'[3]人物&amp;怪物成长分析'!$B$5:$S$104,17,FALSE)*$W4940</f>
        <v>5028.5591999999997</v>
      </c>
      <c r="W4940" s="1">
        <v>0.51</v>
      </c>
      <c r="X4940">
        <f t="shared" si="77"/>
        <v>3632.3952770357942</v>
      </c>
    </row>
    <row r="4941" spans="1:24" x14ac:dyDescent="0.15">
      <c r="A4941">
        <v>4940</v>
      </c>
      <c r="B4941">
        <v>45</v>
      </c>
      <c r="C4941">
        <v>66531.265900068072</v>
      </c>
      <c r="D4941">
        <v>3219.1637103963217</v>
      </c>
      <c r="E4941">
        <v>1430.7394268428097</v>
      </c>
      <c r="F4941">
        <v>9033.6729999999989</v>
      </c>
      <c r="G4941" s="1">
        <v>0.61</v>
      </c>
      <c r="H4941">
        <v>12459.123111890223</v>
      </c>
      <c r="Q4941">
        <v>4940</v>
      </c>
      <c r="R4941">
        <v>45</v>
      </c>
      <c r="S4941">
        <f>VLOOKUP($R4941,'[3]人物&amp;怪物成长分析'!$B$5:$S$104,12,FALSE)*$W4941</f>
        <v>66531.265900068072</v>
      </c>
      <c r="T4941">
        <f>VLOOKUP($R4941,'[3]人物&amp;怪物成长分析'!$B$5:$S$104,13,FALSE)*$W4941</f>
        <v>3219.1637103963217</v>
      </c>
      <c r="U4941">
        <f>VLOOKUP($R4941,'[3]人物&amp;怪物成长分析'!$B$5:$S$104,14,FALSE)*$W4941</f>
        <v>1430.7394268428097</v>
      </c>
      <c r="V4941">
        <f>VLOOKUP($R4941,'[3]人物&amp;怪物成长分析'!$B$5:$S$104,17,FALSE)*$W4941</f>
        <v>9033.6729999999989</v>
      </c>
      <c r="W4941" s="1">
        <v>0.61</v>
      </c>
      <c r="X4941">
        <f t="shared" si="77"/>
        <v>12459.123111890223</v>
      </c>
    </row>
    <row r="4942" spans="1:24" x14ac:dyDescent="0.15">
      <c r="A4942">
        <v>4941</v>
      </c>
      <c r="B4942">
        <v>33</v>
      </c>
      <c r="C4942">
        <v>19043.524030658038</v>
      </c>
      <c r="D4942">
        <v>1193.9162778767566</v>
      </c>
      <c r="E4942">
        <v>530.62945683411408</v>
      </c>
      <c r="F4942">
        <v>6676.215799999999</v>
      </c>
      <c r="G4942" s="1">
        <v>0.59</v>
      </c>
      <c r="H4942">
        <v>5707.4400815246308</v>
      </c>
      <c r="Q4942">
        <v>4941</v>
      </c>
      <c r="R4942">
        <v>33</v>
      </c>
      <c r="S4942">
        <f>VLOOKUP($R4942,'[3]人物&amp;怪物成长分析'!$B$5:$S$104,12,FALSE)*$W4942</f>
        <v>19043.524030658038</v>
      </c>
      <c r="T4942">
        <f>VLOOKUP($R4942,'[3]人物&amp;怪物成长分析'!$B$5:$S$104,13,FALSE)*$W4942</f>
        <v>1193.9162778767566</v>
      </c>
      <c r="U4942">
        <f>VLOOKUP($R4942,'[3]人物&amp;怪物成长分析'!$B$5:$S$104,14,FALSE)*$W4942</f>
        <v>530.62945683411408</v>
      </c>
      <c r="V4942">
        <f>VLOOKUP($R4942,'[3]人物&amp;怪物成长分析'!$B$5:$S$104,17,FALSE)*$W4942</f>
        <v>6676.215799999999</v>
      </c>
      <c r="W4942" s="1">
        <v>0.59</v>
      </c>
      <c r="X4942">
        <f t="shared" si="77"/>
        <v>5707.4400815246308</v>
      </c>
    </row>
    <row r="4943" spans="1:24" x14ac:dyDescent="0.15">
      <c r="A4943">
        <v>4942</v>
      </c>
      <c r="B4943">
        <v>27</v>
      </c>
      <c r="C4943">
        <v>11397.846686804687</v>
      </c>
      <c r="D4943">
        <v>790.22143615785978</v>
      </c>
      <c r="E4943">
        <v>351.20952718127108</v>
      </c>
      <c r="F4943">
        <v>6506.7703999999994</v>
      </c>
      <c r="G4943" s="1">
        <v>0.68</v>
      </c>
      <c r="H4943">
        <v>4571.5761201735813</v>
      </c>
      <c r="Q4943">
        <v>4942</v>
      </c>
      <c r="R4943">
        <v>27</v>
      </c>
      <c r="S4943">
        <f>VLOOKUP($R4943,'[3]人物&amp;怪物成长分析'!$B$5:$S$104,12,FALSE)*$W4943</f>
        <v>11397.846686804687</v>
      </c>
      <c r="T4943">
        <f>VLOOKUP($R4943,'[3]人物&amp;怪物成长分析'!$B$5:$S$104,13,FALSE)*$W4943</f>
        <v>790.22143615785978</v>
      </c>
      <c r="U4943">
        <f>VLOOKUP($R4943,'[3]人物&amp;怪物成长分析'!$B$5:$S$104,14,FALSE)*$W4943</f>
        <v>351.20952718127108</v>
      </c>
      <c r="V4943">
        <f>VLOOKUP($R4943,'[3]人物&amp;怪物成长分析'!$B$5:$S$104,17,FALSE)*$W4943</f>
        <v>6506.7703999999994</v>
      </c>
      <c r="W4943" s="1">
        <v>0.68</v>
      </c>
      <c r="X4943">
        <f t="shared" si="77"/>
        <v>4571.5761201735813</v>
      </c>
    </row>
    <row r="4944" spans="1:24" x14ac:dyDescent="0.15">
      <c r="A4944">
        <v>4943</v>
      </c>
      <c r="B4944">
        <v>34</v>
      </c>
      <c r="C4944">
        <v>22808.473746429434</v>
      </c>
      <c r="D4944">
        <v>1416.8616394659537</v>
      </c>
      <c r="E4944">
        <v>629.71628420709044</v>
      </c>
      <c r="F4944">
        <v>7428.3263999999999</v>
      </c>
      <c r="G4944" s="1">
        <v>0.64</v>
      </c>
      <c r="H4944">
        <v>6581.4574194362658</v>
      </c>
      <c r="Q4944">
        <v>4943</v>
      </c>
      <c r="R4944">
        <v>34</v>
      </c>
      <c r="S4944">
        <f>VLOOKUP($R4944,'[3]人物&amp;怪物成长分析'!$B$5:$S$104,12,FALSE)*$W4944</f>
        <v>22808.473746429434</v>
      </c>
      <c r="T4944">
        <f>VLOOKUP($R4944,'[3]人物&amp;怪物成长分析'!$B$5:$S$104,13,FALSE)*$W4944</f>
        <v>1416.8616394659537</v>
      </c>
      <c r="U4944">
        <f>VLOOKUP($R4944,'[3]人物&amp;怪物成长分析'!$B$5:$S$104,14,FALSE)*$W4944</f>
        <v>629.71628420709044</v>
      </c>
      <c r="V4944">
        <f>VLOOKUP($R4944,'[3]人物&amp;怪物成长分析'!$B$5:$S$104,17,FALSE)*$W4944</f>
        <v>7428.3263999999999</v>
      </c>
      <c r="W4944" s="1">
        <v>0.64</v>
      </c>
      <c r="X4944">
        <f t="shared" si="77"/>
        <v>6581.4574194362658</v>
      </c>
    </row>
    <row r="4945" spans="1:24" x14ac:dyDescent="0.15">
      <c r="A4945">
        <v>4944</v>
      </c>
      <c r="B4945">
        <v>28</v>
      </c>
      <c r="C4945">
        <v>11625.930976406691</v>
      </c>
      <c r="D4945">
        <v>786.71713374180626</v>
      </c>
      <c r="E4945">
        <v>349.65205944080276</v>
      </c>
      <c r="F4945">
        <v>6113.1504000000004</v>
      </c>
      <c r="G4945" s="1">
        <v>0.62</v>
      </c>
      <c r="H4945">
        <v>4415.853081886652</v>
      </c>
      <c r="Q4945">
        <v>4944</v>
      </c>
      <c r="R4945">
        <v>28</v>
      </c>
      <c r="S4945">
        <f>VLOOKUP($R4945,'[3]人物&amp;怪物成长分析'!$B$5:$S$104,12,FALSE)*$W4945</f>
        <v>11625.930976406691</v>
      </c>
      <c r="T4945">
        <f>VLOOKUP($R4945,'[3]人物&amp;怪物成长分析'!$B$5:$S$104,13,FALSE)*$W4945</f>
        <v>786.71713374180626</v>
      </c>
      <c r="U4945">
        <f>VLOOKUP($R4945,'[3]人物&amp;怪物成长分析'!$B$5:$S$104,14,FALSE)*$W4945</f>
        <v>349.65205944080276</v>
      </c>
      <c r="V4945">
        <f>VLOOKUP($R4945,'[3]人物&amp;怪物成长分析'!$B$5:$S$104,17,FALSE)*$W4945</f>
        <v>6113.1504000000004</v>
      </c>
      <c r="W4945" s="1">
        <v>0.62</v>
      </c>
      <c r="X4945">
        <f t="shared" si="77"/>
        <v>4415.853081886652</v>
      </c>
    </row>
    <row r="4946" spans="1:24" x14ac:dyDescent="0.15">
      <c r="A4946">
        <v>4945</v>
      </c>
      <c r="B4946">
        <v>23</v>
      </c>
      <c r="C4946">
        <v>4779.8064561923093</v>
      </c>
      <c r="D4946">
        <v>367.48111569230781</v>
      </c>
      <c r="E4946">
        <v>163.32494030769237</v>
      </c>
      <c r="F4946">
        <v>3865.9411999999998</v>
      </c>
      <c r="G4946" s="1">
        <v>0.46</v>
      </c>
      <c r="H4946">
        <v>2443.701986697231</v>
      </c>
      <c r="Q4946">
        <v>4945</v>
      </c>
      <c r="R4946">
        <v>23</v>
      </c>
      <c r="S4946">
        <f>VLOOKUP($R4946,'[3]人物&amp;怪物成长分析'!$B$5:$S$104,12,FALSE)*$W4946</f>
        <v>4779.8064561923093</v>
      </c>
      <c r="T4946">
        <f>VLOOKUP($R4946,'[3]人物&amp;怪物成长分析'!$B$5:$S$104,13,FALSE)*$W4946</f>
        <v>367.48111569230781</v>
      </c>
      <c r="U4946">
        <f>VLOOKUP($R4946,'[3]人物&amp;怪物成长分析'!$B$5:$S$104,14,FALSE)*$W4946</f>
        <v>163.32494030769237</v>
      </c>
      <c r="V4946">
        <f>VLOOKUP($R4946,'[3]人物&amp;怪物成长分析'!$B$5:$S$104,17,FALSE)*$W4946</f>
        <v>3865.9411999999998</v>
      </c>
      <c r="W4946" s="1">
        <v>0.46</v>
      </c>
      <c r="X4946">
        <f t="shared" si="77"/>
        <v>2443.701986697231</v>
      </c>
    </row>
    <row r="4947" spans="1:24" x14ac:dyDescent="0.15">
      <c r="A4947">
        <v>4946</v>
      </c>
      <c r="B4947">
        <v>22</v>
      </c>
      <c r="C4947">
        <v>7135.0635380869571</v>
      </c>
      <c r="D4947">
        <v>563.91281530434799</v>
      </c>
      <c r="E4947">
        <v>250.62791791304355</v>
      </c>
      <c r="F4947">
        <v>6328.2024000000001</v>
      </c>
      <c r="G4947" s="1">
        <v>0.78</v>
      </c>
      <c r="H4947">
        <v>3901.8385088890445</v>
      </c>
      <c r="Q4947">
        <v>4946</v>
      </c>
      <c r="R4947">
        <v>22</v>
      </c>
      <c r="S4947">
        <f>VLOOKUP($R4947,'[3]人物&amp;怪物成长分析'!$B$5:$S$104,12,FALSE)*$W4947</f>
        <v>7135.0635380869571</v>
      </c>
      <c r="T4947">
        <f>VLOOKUP($R4947,'[3]人物&amp;怪物成长分析'!$B$5:$S$104,13,FALSE)*$W4947</f>
        <v>563.91281530434799</v>
      </c>
      <c r="U4947">
        <f>VLOOKUP($R4947,'[3]人物&amp;怪物成长分析'!$B$5:$S$104,14,FALSE)*$W4947</f>
        <v>250.62791791304355</v>
      </c>
      <c r="V4947">
        <f>VLOOKUP($R4947,'[3]人物&amp;怪物成长分析'!$B$5:$S$104,17,FALSE)*$W4947</f>
        <v>6328.2024000000001</v>
      </c>
      <c r="W4947" s="1">
        <v>0.78</v>
      </c>
      <c r="X4947">
        <f t="shared" si="77"/>
        <v>3901.8385088890445</v>
      </c>
    </row>
    <row r="4948" spans="1:24" x14ac:dyDescent="0.15">
      <c r="A4948">
        <v>4947</v>
      </c>
      <c r="B4948">
        <v>22</v>
      </c>
      <c r="C4948">
        <v>3201.6310747826087</v>
      </c>
      <c r="D4948">
        <v>253.03780173913046</v>
      </c>
      <c r="E4948">
        <v>112.46124521739132</v>
      </c>
      <c r="F4948">
        <v>2839.578</v>
      </c>
      <c r="G4948" s="1">
        <v>0.35</v>
      </c>
      <c r="H4948">
        <v>1750.8249719373914</v>
      </c>
      <c r="Q4948">
        <v>4947</v>
      </c>
      <c r="R4948">
        <v>22</v>
      </c>
      <c r="S4948">
        <f>VLOOKUP($R4948,'[3]人物&amp;怪物成长分析'!$B$5:$S$104,12,FALSE)*$W4948</f>
        <v>3201.6310747826087</v>
      </c>
      <c r="T4948">
        <f>VLOOKUP($R4948,'[3]人物&amp;怪物成长分析'!$B$5:$S$104,13,FALSE)*$W4948</f>
        <v>253.03780173913046</v>
      </c>
      <c r="U4948">
        <f>VLOOKUP($R4948,'[3]人物&amp;怪物成长分析'!$B$5:$S$104,14,FALSE)*$W4948</f>
        <v>112.46124521739132</v>
      </c>
      <c r="V4948">
        <f>VLOOKUP($R4948,'[3]人物&amp;怪物成长分析'!$B$5:$S$104,17,FALSE)*$W4948</f>
        <v>2839.578</v>
      </c>
      <c r="W4948" s="1">
        <v>0.35</v>
      </c>
      <c r="X4948">
        <f t="shared" si="77"/>
        <v>1750.8249719373914</v>
      </c>
    </row>
    <row r="4949" spans="1:24" x14ac:dyDescent="0.15">
      <c r="A4949">
        <v>4948</v>
      </c>
      <c r="B4949">
        <v>44</v>
      </c>
      <c r="C4949">
        <v>56524.103372484926</v>
      </c>
      <c r="D4949">
        <v>2800.5172093517058</v>
      </c>
      <c r="E4949">
        <v>1244.6743152674251</v>
      </c>
      <c r="F4949">
        <v>8275.3511999999992</v>
      </c>
      <c r="G4949" s="1">
        <v>0.56999999999999995</v>
      </c>
      <c r="H4949">
        <v>10943.730081022231</v>
      </c>
      <c r="Q4949">
        <v>4948</v>
      </c>
      <c r="R4949">
        <v>44</v>
      </c>
      <c r="S4949">
        <f>VLOOKUP($R4949,'[3]人物&amp;怪物成长分析'!$B$5:$S$104,12,FALSE)*$W4949</f>
        <v>56524.103372484926</v>
      </c>
      <c r="T4949">
        <f>VLOOKUP($R4949,'[3]人物&amp;怪物成长分析'!$B$5:$S$104,13,FALSE)*$W4949</f>
        <v>2800.5172093517058</v>
      </c>
      <c r="U4949">
        <f>VLOOKUP($R4949,'[3]人物&amp;怪物成长分析'!$B$5:$S$104,14,FALSE)*$W4949</f>
        <v>1244.6743152674251</v>
      </c>
      <c r="V4949">
        <f>VLOOKUP($R4949,'[3]人物&amp;怪物成长分析'!$B$5:$S$104,17,FALSE)*$W4949</f>
        <v>8275.3511999999992</v>
      </c>
      <c r="W4949" s="1">
        <v>0.56999999999999995</v>
      </c>
      <c r="X4949">
        <f t="shared" si="77"/>
        <v>10943.730081022231</v>
      </c>
    </row>
    <row r="4950" spans="1:24" x14ac:dyDescent="0.15">
      <c r="A4950">
        <v>4949</v>
      </c>
      <c r="B4950">
        <v>45</v>
      </c>
      <c r="C4950">
        <v>63259.236429572928</v>
      </c>
      <c r="D4950">
        <v>3060.8441836555189</v>
      </c>
      <c r="E4950">
        <v>1360.3751927357864</v>
      </c>
      <c r="F4950">
        <v>8589.3939999999984</v>
      </c>
      <c r="G4950" s="1">
        <v>0.57999999999999996</v>
      </c>
      <c r="H4950">
        <v>11846.379352289065</v>
      </c>
      <c r="Q4950">
        <v>4949</v>
      </c>
      <c r="R4950">
        <v>45</v>
      </c>
      <c r="S4950">
        <f>VLOOKUP($R4950,'[3]人物&amp;怪物成长分析'!$B$5:$S$104,12,FALSE)*$W4950</f>
        <v>63259.236429572928</v>
      </c>
      <c r="T4950">
        <f>VLOOKUP($R4950,'[3]人物&amp;怪物成长分析'!$B$5:$S$104,13,FALSE)*$W4950</f>
        <v>3060.8441836555189</v>
      </c>
      <c r="U4950">
        <f>VLOOKUP($R4950,'[3]人物&amp;怪物成长分析'!$B$5:$S$104,14,FALSE)*$W4950</f>
        <v>1360.3751927357864</v>
      </c>
      <c r="V4950">
        <f>VLOOKUP($R4950,'[3]人物&amp;怪物成长分析'!$B$5:$S$104,17,FALSE)*$W4950</f>
        <v>8589.3939999999984</v>
      </c>
      <c r="W4950" s="1">
        <v>0.57999999999999996</v>
      </c>
      <c r="X4950">
        <f t="shared" si="77"/>
        <v>11846.379352289065</v>
      </c>
    </row>
    <row r="4951" spans="1:24" x14ac:dyDescent="0.15">
      <c r="A4951">
        <v>4950</v>
      </c>
      <c r="B4951">
        <v>40</v>
      </c>
      <c r="C4951">
        <v>30352.880430276935</v>
      </c>
      <c r="D4951">
        <v>1661.6540381538468</v>
      </c>
      <c r="E4951">
        <v>738.51290584615424</v>
      </c>
      <c r="F4951">
        <v>6142.6559999999999</v>
      </c>
      <c r="G4951" s="1">
        <v>0.46</v>
      </c>
      <c r="H4951">
        <v>6843.3422414532934</v>
      </c>
      <c r="Q4951">
        <v>4950</v>
      </c>
      <c r="R4951">
        <v>40</v>
      </c>
      <c r="S4951">
        <f>VLOOKUP($R4951,'[3]人物&amp;怪物成长分析'!$B$5:$S$104,12,FALSE)*$W4951</f>
        <v>30352.880430276935</v>
      </c>
      <c r="T4951">
        <f>VLOOKUP($R4951,'[3]人物&amp;怪物成长分析'!$B$5:$S$104,13,FALSE)*$W4951</f>
        <v>1661.6540381538468</v>
      </c>
      <c r="U4951">
        <f>VLOOKUP($R4951,'[3]人物&amp;怪物成长分析'!$B$5:$S$104,14,FALSE)*$W4951</f>
        <v>738.51290584615424</v>
      </c>
      <c r="V4951">
        <f>VLOOKUP($R4951,'[3]人物&amp;怪物成长分析'!$B$5:$S$104,17,FALSE)*$W4951</f>
        <v>6142.6559999999999</v>
      </c>
      <c r="W4951" s="1">
        <v>0.46</v>
      </c>
      <c r="X4951">
        <f t="shared" si="77"/>
        <v>6843.3422414532934</v>
      </c>
    </row>
    <row r="4952" spans="1:24" x14ac:dyDescent="0.15">
      <c r="A4952">
        <v>4951</v>
      </c>
      <c r="B4952">
        <v>38</v>
      </c>
      <c r="C4952">
        <v>24008.559382408694</v>
      </c>
      <c r="D4952">
        <v>1386.1593158327762</v>
      </c>
      <c r="E4952">
        <v>616.07080703678946</v>
      </c>
      <c r="F4952">
        <v>5747.0940000000001</v>
      </c>
      <c r="G4952" s="1">
        <v>0.45</v>
      </c>
      <c r="H4952">
        <v>5899.9013497990964</v>
      </c>
      <c r="Q4952">
        <v>4951</v>
      </c>
      <c r="R4952">
        <v>38</v>
      </c>
      <c r="S4952">
        <f>VLOOKUP($R4952,'[3]人物&amp;怪物成长分析'!$B$5:$S$104,12,FALSE)*$W4952</f>
        <v>24008.559382408694</v>
      </c>
      <c r="T4952">
        <f>VLOOKUP($R4952,'[3]人物&amp;怪物成长分析'!$B$5:$S$104,13,FALSE)*$W4952</f>
        <v>1386.1593158327762</v>
      </c>
      <c r="U4952">
        <f>VLOOKUP($R4952,'[3]人物&amp;怪物成长分析'!$B$5:$S$104,14,FALSE)*$W4952</f>
        <v>616.07080703678946</v>
      </c>
      <c r="V4952">
        <f>VLOOKUP($R4952,'[3]人物&amp;怪物成长分析'!$B$5:$S$104,17,FALSE)*$W4952</f>
        <v>5747.0940000000001</v>
      </c>
      <c r="W4952" s="1">
        <v>0.45</v>
      </c>
      <c r="X4952">
        <f t="shared" si="77"/>
        <v>5899.9013497990964</v>
      </c>
    </row>
    <row r="4953" spans="1:24" x14ac:dyDescent="0.15">
      <c r="A4953">
        <v>4952</v>
      </c>
      <c r="B4953">
        <v>28</v>
      </c>
      <c r="C4953">
        <v>6938.0555826943155</v>
      </c>
      <c r="D4953">
        <v>469.49248303946507</v>
      </c>
      <c r="E4953">
        <v>208.66332579531777</v>
      </c>
      <c r="F4953">
        <v>3648.1704</v>
      </c>
      <c r="G4953" s="1">
        <v>0.37</v>
      </c>
      <c r="H4953">
        <v>2635.2671617710666</v>
      </c>
      <c r="Q4953">
        <v>4952</v>
      </c>
      <c r="R4953">
        <v>28</v>
      </c>
      <c r="S4953">
        <f>VLOOKUP($R4953,'[3]人物&amp;怪物成长分析'!$B$5:$S$104,12,FALSE)*$W4953</f>
        <v>6938.0555826943155</v>
      </c>
      <c r="T4953">
        <f>VLOOKUP($R4953,'[3]人物&amp;怪物成长分析'!$B$5:$S$104,13,FALSE)*$W4953</f>
        <v>469.49248303946507</v>
      </c>
      <c r="U4953">
        <f>VLOOKUP($R4953,'[3]人物&amp;怪物成长分析'!$B$5:$S$104,14,FALSE)*$W4953</f>
        <v>208.66332579531777</v>
      </c>
      <c r="V4953">
        <f>VLOOKUP($R4953,'[3]人物&amp;怪物成长分析'!$B$5:$S$104,17,FALSE)*$W4953</f>
        <v>3648.1704</v>
      </c>
      <c r="W4953" s="1">
        <v>0.37</v>
      </c>
      <c r="X4953">
        <f t="shared" si="77"/>
        <v>2635.2671617710666</v>
      </c>
    </row>
    <row r="4954" spans="1:24" x14ac:dyDescent="0.15">
      <c r="A4954">
        <v>4953</v>
      </c>
      <c r="B4954">
        <v>35</v>
      </c>
      <c r="C4954">
        <v>12156.565113913044</v>
      </c>
      <c r="D4954">
        <v>748.47262069565227</v>
      </c>
      <c r="E4954">
        <v>332.65449808695666</v>
      </c>
      <c r="F4954">
        <v>3688.3489999999997</v>
      </c>
      <c r="G4954" s="1">
        <v>0.31</v>
      </c>
      <c r="H4954">
        <v>3385.714060006957</v>
      </c>
      <c r="Q4954">
        <v>4953</v>
      </c>
      <c r="R4954">
        <v>35</v>
      </c>
      <c r="S4954">
        <f>VLOOKUP($R4954,'[3]人物&amp;怪物成长分析'!$B$5:$S$104,12,FALSE)*$W4954</f>
        <v>12156.565113913044</v>
      </c>
      <c r="T4954">
        <f>VLOOKUP($R4954,'[3]人物&amp;怪物成长分析'!$B$5:$S$104,13,FALSE)*$W4954</f>
        <v>748.47262069565227</v>
      </c>
      <c r="U4954">
        <f>VLOOKUP($R4954,'[3]人物&amp;怪物成长分析'!$B$5:$S$104,14,FALSE)*$W4954</f>
        <v>332.65449808695666</v>
      </c>
      <c r="V4954">
        <f>VLOOKUP($R4954,'[3]人物&amp;怪物成长分析'!$B$5:$S$104,17,FALSE)*$W4954</f>
        <v>3688.3489999999997</v>
      </c>
      <c r="W4954" s="1">
        <v>0.31</v>
      </c>
      <c r="X4954">
        <f t="shared" si="77"/>
        <v>3385.714060006957</v>
      </c>
    </row>
    <row r="4955" spans="1:24" x14ac:dyDescent="0.15">
      <c r="A4955">
        <v>4954</v>
      </c>
      <c r="B4955">
        <v>19</v>
      </c>
      <c r="C4955">
        <v>4231.5910538478256</v>
      </c>
      <c r="D4955">
        <v>365.09832939130445</v>
      </c>
      <c r="E4955">
        <v>162.26592417391311</v>
      </c>
      <c r="F4955">
        <v>4778.1756000000005</v>
      </c>
      <c r="G4955" s="1">
        <v>0.66</v>
      </c>
      <c r="H4955">
        <v>2785.4491196629565</v>
      </c>
      <c r="Q4955">
        <v>4954</v>
      </c>
      <c r="R4955">
        <v>19</v>
      </c>
      <c r="S4955">
        <f>VLOOKUP($R4955,'[3]人物&amp;怪物成长分析'!$B$5:$S$104,12,FALSE)*$W4955</f>
        <v>4231.5910538478256</v>
      </c>
      <c r="T4955">
        <f>VLOOKUP($R4955,'[3]人物&amp;怪物成长分析'!$B$5:$S$104,13,FALSE)*$W4955</f>
        <v>365.09832939130445</v>
      </c>
      <c r="U4955">
        <f>VLOOKUP($R4955,'[3]人物&amp;怪物成长分析'!$B$5:$S$104,14,FALSE)*$W4955</f>
        <v>162.26592417391311</v>
      </c>
      <c r="V4955">
        <f>VLOOKUP($R4955,'[3]人物&amp;怪物成长分析'!$B$5:$S$104,17,FALSE)*$W4955</f>
        <v>4778.1756000000005</v>
      </c>
      <c r="W4955" s="1">
        <v>0.66</v>
      </c>
      <c r="X4955">
        <f t="shared" si="77"/>
        <v>2785.4491196629565</v>
      </c>
    </row>
    <row r="4956" spans="1:24" x14ac:dyDescent="0.15">
      <c r="A4956">
        <v>4955</v>
      </c>
      <c r="B4956">
        <v>29</v>
      </c>
      <c r="C4956">
        <v>12108.758602395656</v>
      </c>
      <c r="D4956">
        <v>800.21167450434814</v>
      </c>
      <c r="E4956">
        <v>355.64963311304371</v>
      </c>
      <c r="F4956">
        <v>5887.6147999999994</v>
      </c>
      <c r="G4956" s="1">
        <v>0.57999999999999996</v>
      </c>
      <c r="H4956">
        <v>4370.4008204558613</v>
      </c>
      <c r="Q4956">
        <v>4955</v>
      </c>
      <c r="R4956">
        <v>29</v>
      </c>
      <c r="S4956">
        <f>VLOOKUP($R4956,'[3]人物&amp;怪物成长分析'!$B$5:$S$104,12,FALSE)*$W4956</f>
        <v>12108.758602395656</v>
      </c>
      <c r="T4956">
        <f>VLOOKUP($R4956,'[3]人物&amp;怪物成长分析'!$B$5:$S$104,13,FALSE)*$W4956</f>
        <v>800.21167450434814</v>
      </c>
      <c r="U4956">
        <f>VLOOKUP($R4956,'[3]人物&amp;怪物成长分析'!$B$5:$S$104,14,FALSE)*$W4956</f>
        <v>355.64963311304371</v>
      </c>
      <c r="V4956">
        <f>VLOOKUP($R4956,'[3]人物&amp;怪物成长分析'!$B$5:$S$104,17,FALSE)*$W4956</f>
        <v>5887.6147999999994</v>
      </c>
      <c r="W4956" s="1">
        <v>0.57999999999999996</v>
      </c>
      <c r="X4956">
        <f t="shared" si="77"/>
        <v>4370.4008204558613</v>
      </c>
    </row>
    <row r="4957" spans="1:24" x14ac:dyDescent="0.15">
      <c r="A4957">
        <v>4956</v>
      </c>
      <c r="B4957">
        <v>36</v>
      </c>
      <c r="C4957">
        <v>15914.806229811375</v>
      </c>
      <c r="D4957">
        <v>971.45583768722418</v>
      </c>
      <c r="E4957">
        <v>431.75815008321081</v>
      </c>
      <c r="F4957">
        <v>4509.9447999999993</v>
      </c>
      <c r="G4957" s="1">
        <v>0.37</v>
      </c>
      <c r="H4957">
        <v>4287.8249627554678</v>
      </c>
      <c r="Q4957">
        <v>4956</v>
      </c>
      <c r="R4957">
        <v>36</v>
      </c>
      <c r="S4957">
        <f>VLOOKUP($R4957,'[3]人物&amp;怪物成长分析'!$B$5:$S$104,12,FALSE)*$W4957</f>
        <v>15914.806229811375</v>
      </c>
      <c r="T4957">
        <f>VLOOKUP($R4957,'[3]人物&amp;怪物成长分析'!$B$5:$S$104,13,FALSE)*$W4957</f>
        <v>971.45583768722418</v>
      </c>
      <c r="U4957">
        <f>VLOOKUP($R4957,'[3]人物&amp;怪物成长分析'!$B$5:$S$104,14,FALSE)*$W4957</f>
        <v>431.75815008321081</v>
      </c>
      <c r="V4957">
        <f>VLOOKUP($R4957,'[3]人物&amp;怪物成长分析'!$B$5:$S$104,17,FALSE)*$W4957</f>
        <v>4509.9447999999993</v>
      </c>
      <c r="W4957" s="1">
        <v>0.37</v>
      </c>
      <c r="X4957">
        <f t="shared" si="77"/>
        <v>4287.8249627554678</v>
      </c>
    </row>
    <row r="4958" spans="1:24" x14ac:dyDescent="0.15">
      <c r="A4958">
        <v>4957</v>
      </c>
      <c r="B4958">
        <v>42</v>
      </c>
      <c r="C4958">
        <v>31725.912421815672</v>
      </c>
      <c r="D4958">
        <v>1650.5639568000006</v>
      </c>
      <c r="E4958">
        <v>733.5839808000004</v>
      </c>
      <c r="F4958">
        <v>5434.9931999999999</v>
      </c>
      <c r="G4958" s="1">
        <v>0.39</v>
      </c>
      <c r="H4958">
        <v>6601.298546967153</v>
      </c>
      <c r="Q4958">
        <v>4957</v>
      </c>
      <c r="R4958">
        <v>42</v>
      </c>
      <c r="S4958">
        <f>VLOOKUP($R4958,'[3]人物&amp;怪物成长分析'!$B$5:$S$104,12,FALSE)*$W4958</f>
        <v>31725.912421815672</v>
      </c>
      <c r="T4958">
        <f>VLOOKUP($R4958,'[3]人物&amp;怪物成长分析'!$B$5:$S$104,13,FALSE)*$W4958</f>
        <v>1650.5639568000006</v>
      </c>
      <c r="U4958">
        <f>VLOOKUP($R4958,'[3]人物&amp;怪物成长分析'!$B$5:$S$104,14,FALSE)*$W4958</f>
        <v>733.5839808000004</v>
      </c>
      <c r="V4958">
        <f>VLOOKUP($R4958,'[3]人物&amp;怪物成长分析'!$B$5:$S$104,17,FALSE)*$W4958</f>
        <v>5434.9931999999999</v>
      </c>
      <c r="W4958" s="1">
        <v>0.39</v>
      </c>
      <c r="X4958">
        <f t="shared" si="77"/>
        <v>6601.298546967153</v>
      </c>
    </row>
    <row r="4959" spans="1:24" x14ac:dyDescent="0.15">
      <c r="A4959">
        <v>4958</v>
      </c>
      <c r="B4959">
        <v>48</v>
      </c>
      <c r="C4959">
        <v>85875.805273711332</v>
      </c>
      <c r="D4959">
        <v>3880.7261267478279</v>
      </c>
      <c r="E4959">
        <v>1724.7671674434791</v>
      </c>
      <c r="F4959">
        <v>9409.6319999999996</v>
      </c>
      <c r="G4959" s="1">
        <v>0.6</v>
      </c>
      <c r="H4959">
        <v>14687.760462167711</v>
      </c>
      <c r="Q4959">
        <v>4958</v>
      </c>
      <c r="R4959">
        <v>48</v>
      </c>
      <c r="S4959">
        <f>VLOOKUP($R4959,'[3]人物&amp;怪物成长分析'!$B$5:$S$104,12,FALSE)*$W4959</f>
        <v>85875.805273711332</v>
      </c>
      <c r="T4959">
        <f>VLOOKUP($R4959,'[3]人物&amp;怪物成长分析'!$B$5:$S$104,13,FALSE)*$W4959</f>
        <v>3880.7261267478279</v>
      </c>
      <c r="U4959">
        <f>VLOOKUP($R4959,'[3]人物&amp;怪物成长分析'!$B$5:$S$104,14,FALSE)*$W4959</f>
        <v>1724.7671674434791</v>
      </c>
      <c r="V4959">
        <f>VLOOKUP($R4959,'[3]人物&amp;怪物成长分析'!$B$5:$S$104,17,FALSE)*$W4959</f>
        <v>9409.6319999999996</v>
      </c>
      <c r="W4959" s="1">
        <v>0.6</v>
      </c>
      <c r="X4959">
        <f t="shared" si="77"/>
        <v>14687.760462167711</v>
      </c>
    </row>
    <row r="4960" spans="1:24" x14ac:dyDescent="0.15">
      <c r="A4960">
        <v>4959</v>
      </c>
      <c r="B4960">
        <v>28</v>
      </c>
      <c r="C4960">
        <v>9000.7207559277613</v>
      </c>
      <c r="D4960">
        <v>609.07132934849517</v>
      </c>
      <c r="E4960">
        <v>270.69836859933116</v>
      </c>
      <c r="F4960">
        <v>4732.7615999999998</v>
      </c>
      <c r="G4960" s="1">
        <v>0.48</v>
      </c>
      <c r="H4960">
        <v>3418.7249666219245</v>
      </c>
      <c r="Q4960">
        <v>4959</v>
      </c>
      <c r="R4960">
        <v>28</v>
      </c>
      <c r="S4960">
        <f>VLOOKUP($R4960,'[3]人物&amp;怪物成长分析'!$B$5:$S$104,12,FALSE)*$W4960</f>
        <v>9000.7207559277613</v>
      </c>
      <c r="T4960">
        <f>VLOOKUP($R4960,'[3]人物&amp;怪物成长分析'!$B$5:$S$104,13,FALSE)*$W4960</f>
        <v>609.07132934849517</v>
      </c>
      <c r="U4960">
        <f>VLOOKUP($R4960,'[3]人物&amp;怪物成长分析'!$B$5:$S$104,14,FALSE)*$W4960</f>
        <v>270.69836859933116</v>
      </c>
      <c r="V4960">
        <f>VLOOKUP($R4960,'[3]人物&amp;怪物成长分析'!$B$5:$S$104,17,FALSE)*$W4960</f>
        <v>4732.7615999999998</v>
      </c>
      <c r="W4960" s="1">
        <v>0.48</v>
      </c>
      <c r="X4960">
        <f t="shared" si="77"/>
        <v>3418.7249666219245</v>
      </c>
    </row>
    <row r="4961" spans="1:24" x14ac:dyDescent="0.15">
      <c r="A4961">
        <v>4960</v>
      </c>
      <c r="B4961">
        <v>19</v>
      </c>
      <c r="C4961">
        <v>2436.3706067608696</v>
      </c>
      <c r="D4961">
        <v>210.20812904347832</v>
      </c>
      <c r="E4961">
        <v>93.42583513043482</v>
      </c>
      <c r="F4961">
        <v>2751.0708</v>
      </c>
      <c r="G4961" s="1">
        <v>0.38</v>
      </c>
      <c r="H4961">
        <v>1603.7434325332176</v>
      </c>
      <c r="Q4961">
        <v>4960</v>
      </c>
      <c r="R4961">
        <v>19</v>
      </c>
      <c r="S4961">
        <f>VLOOKUP($R4961,'[3]人物&amp;怪物成长分析'!$B$5:$S$104,12,FALSE)*$W4961</f>
        <v>2436.3706067608696</v>
      </c>
      <c r="T4961">
        <f>VLOOKUP($R4961,'[3]人物&amp;怪物成长分析'!$B$5:$S$104,13,FALSE)*$W4961</f>
        <v>210.20812904347832</v>
      </c>
      <c r="U4961">
        <f>VLOOKUP($R4961,'[3]人物&amp;怪物成长分析'!$B$5:$S$104,14,FALSE)*$W4961</f>
        <v>93.42583513043482</v>
      </c>
      <c r="V4961">
        <f>VLOOKUP($R4961,'[3]人物&amp;怪物成长分析'!$B$5:$S$104,17,FALSE)*$W4961</f>
        <v>2751.0708</v>
      </c>
      <c r="W4961" s="1">
        <v>0.38</v>
      </c>
      <c r="X4961">
        <f t="shared" si="77"/>
        <v>1603.7434325332176</v>
      </c>
    </row>
    <row r="4962" spans="1:24" x14ac:dyDescent="0.15">
      <c r="A4962">
        <v>4961</v>
      </c>
      <c r="B4962">
        <v>39</v>
      </c>
      <c r="C4962">
        <v>42588.218339437975</v>
      </c>
      <c r="D4962">
        <v>2393.620612971773</v>
      </c>
      <c r="E4962">
        <v>1063.8313835430101</v>
      </c>
      <c r="F4962">
        <v>9404.9711999999981</v>
      </c>
      <c r="G4962" s="1">
        <v>0.72</v>
      </c>
      <c r="H4962">
        <v>10030.405125710762</v>
      </c>
      <c r="Q4962">
        <v>4961</v>
      </c>
      <c r="R4962">
        <v>39</v>
      </c>
      <c r="S4962">
        <f>VLOOKUP($R4962,'[3]人物&amp;怪物成长分析'!$B$5:$S$104,12,FALSE)*$W4962</f>
        <v>42588.218339437975</v>
      </c>
      <c r="T4962">
        <f>VLOOKUP($R4962,'[3]人物&amp;怪物成长分析'!$B$5:$S$104,13,FALSE)*$W4962</f>
        <v>2393.620612971773</v>
      </c>
      <c r="U4962">
        <f>VLOOKUP($R4962,'[3]人物&amp;怪物成长分析'!$B$5:$S$104,14,FALSE)*$W4962</f>
        <v>1063.8313835430101</v>
      </c>
      <c r="V4962">
        <f>VLOOKUP($R4962,'[3]人物&amp;怪物成长分析'!$B$5:$S$104,17,FALSE)*$W4962</f>
        <v>9404.9711999999981</v>
      </c>
      <c r="W4962" s="1">
        <v>0.72</v>
      </c>
      <c r="X4962">
        <f t="shared" si="77"/>
        <v>10030.405125710762</v>
      </c>
    </row>
    <row r="4963" spans="1:24" x14ac:dyDescent="0.15">
      <c r="A4963">
        <v>4962</v>
      </c>
      <c r="B4963">
        <v>30</v>
      </c>
      <c r="C4963">
        <v>17105.393226596996</v>
      </c>
      <c r="D4963">
        <v>1104.5635088026761</v>
      </c>
      <c r="E4963">
        <v>490.91711502341161</v>
      </c>
      <c r="F4963">
        <v>7622.8059999999987</v>
      </c>
      <c r="G4963" s="1">
        <v>0.73</v>
      </c>
      <c r="H4963">
        <v>5845.7404714679597</v>
      </c>
      <c r="Q4963">
        <v>4962</v>
      </c>
      <c r="R4963">
        <v>30</v>
      </c>
      <c r="S4963">
        <f>VLOOKUP($R4963,'[3]人物&amp;怪物成长分析'!$B$5:$S$104,12,FALSE)*$W4963</f>
        <v>17105.393226596996</v>
      </c>
      <c r="T4963">
        <f>VLOOKUP($R4963,'[3]人物&amp;怪物成长分析'!$B$5:$S$104,13,FALSE)*$W4963</f>
        <v>1104.5635088026761</v>
      </c>
      <c r="U4963">
        <f>VLOOKUP($R4963,'[3]人物&amp;怪物成长分析'!$B$5:$S$104,14,FALSE)*$W4963</f>
        <v>490.91711502341161</v>
      </c>
      <c r="V4963">
        <f>VLOOKUP($R4963,'[3]人物&amp;怪物成长分析'!$B$5:$S$104,17,FALSE)*$W4963</f>
        <v>7622.8059999999987</v>
      </c>
      <c r="W4963" s="1">
        <v>0.73</v>
      </c>
      <c r="X4963">
        <f t="shared" si="77"/>
        <v>5845.7404714679597</v>
      </c>
    </row>
    <row r="4964" spans="1:24" x14ac:dyDescent="0.15">
      <c r="A4964">
        <v>4963</v>
      </c>
      <c r="B4964">
        <v>37</v>
      </c>
      <c r="C4964">
        <v>17272.869052928872</v>
      </c>
      <c r="D4964">
        <v>1025.0844318457525</v>
      </c>
      <c r="E4964">
        <v>455.59308082033454</v>
      </c>
      <c r="F4964">
        <v>4492.8648000000003</v>
      </c>
      <c r="G4964" s="1">
        <v>0.36</v>
      </c>
      <c r="H4964">
        <v>4438.9995681398905</v>
      </c>
      <c r="Q4964">
        <v>4963</v>
      </c>
      <c r="R4964">
        <v>37</v>
      </c>
      <c r="S4964">
        <f>VLOOKUP($R4964,'[3]人物&amp;怪物成长分析'!$B$5:$S$104,12,FALSE)*$W4964</f>
        <v>17272.869052928872</v>
      </c>
      <c r="T4964">
        <f>VLOOKUP($R4964,'[3]人物&amp;怪物成长分析'!$B$5:$S$104,13,FALSE)*$W4964</f>
        <v>1025.0844318457525</v>
      </c>
      <c r="U4964">
        <f>VLOOKUP($R4964,'[3]人物&amp;怪物成长分析'!$B$5:$S$104,14,FALSE)*$W4964</f>
        <v>455.59308082033454</v>
      </c>
      <c r="V4964">
        <f>VLOOKUP($R4964,'[3]人物&amp;怪物成长分析'!$B$5:$S$104,17,FALSE)*$W4964</f>
        <v>4492.8648000000003</v>
      </c>
      <c r="W4964" s="1">
        <v>0.36</v>
      </c>
      <c r="X4964">
        <f t="shared" si="77"/>
        <v>4438.9995681398905</v>
      </c>
    </row>
    <row r="4965" spans="1:24" x14ac:dyDescent="0.15">
      <c r="A4965">
        <v>4964</v>
      </c>
      <c r="B4965">
        <v>20</v>
      </c>
      <c r="C4965">
        <v>2974.7175652173914</v>
      </c>
      <c r="D4965">
        <v>249.04612173913048</v>
      </c>
      <c r="E4965">
        <v>110.68716521739134</v>
      </c>
      <c r="F4965">
        <v>3087.6279999999997</v>
      </c>
      <c r="G4965" s="1">
        <v>0.41</v>
      </c>
      <c r="H4965">
        <v>1834.2186114782608</v>
      </c>
      <c r="Q4965">
        <v>4964</v>
      </c>
      <c r="R4965">
        <v>20</v>
      </c>
      <c r="S4965">
        <f>VLOOKUP($R4965,'[3]人物&amp;怪物成长分析'!$B$5:$S$104,12,FALSE)*$W4965</f>
        <v>2974.7175652173914</v>
      </c>
      <c r="T4965">
        <f>VLOOKUP($R4965,'[3]人物&amp;怪物成长分析'!$B$5:$S$104,13,FALSE)*$W4965</f>
        <v>249.04612173913048</v>
      </c>
      <c r="U4965">
        <f>VLOOKUP($R4965,'[3]人物&amp;怪物成长分析'!$B$5:$S$104,14,FALSE)*$W4965</f>
        <v>110.68716521739134</v>
      </c>
      <c r="V4965">
        <f>VLOOKUP($R4965,'[3]人物&amp;怪物成长分析'!$B$5:$S$104,17,FALSE)*$W4965</f>
        <v>3087.6279999999997</v>
      </c>
      <c r="W4965" s="1">
        <v>0.41</v>
      </c>
      <c r="X4965">
        <f t="shared" si="77"/>
        <v>1834.2186114782608</v>
      </c>
    </row>
    <row r="4966" spans="1:24" x14ac:dyDescent="0.15">
      <c r="A4966">
        <v>4965</v>
      </c>
      <c r="B4966">
        <v>29</v>
      </c>
      <c r="C4966">
        <v>16284.192603221745</v>
      </c>
      <c r="D4966">
        <v>1076.1467346782615</v>
      </c>
      <c r="E4966">
        <v>478.28743763478292</v>
      </c>
      <c r="F4966">
        <v>7917.8267999999998</v>
      </c>
      <c r="G4966" s="1">
        <v>0.78</v>
      </c>
      <c r="H4966">
        <v>5877.4355861302965</v>
      </c>
      <c r="Q4966">
        <v>4965</v>
      </c>
      <c r="R4966">
        <v>29</v>
      </c>
      <c r="S4966">
        <f>VLOOKUP($R4966,'[3]人物&amp;怪物成长分析'!$B$5:$S$104,12,FALSE)*$W4966</f>
        <v>16284.192603221745</v>
      </c>
      <c r="T4966">
        <f>VLOOKUP($R4966,'[3]人物&amp;怪物成长分析'!$B$5:$S$104,13,FALSE)*$W4966</f>
        <v>1076.1467346782615</v>
      </c>
      <c r="U4966">
        <f>VLOOKUP($R4966,'[3]人物&amp;怪物成长分析'!$B$5:$S$104,14,FALSE)*$W4966</f>
        <v>478.28743763478292</v>
      </c>
      <c r="V4966">
        <f>VLOOKUP($R4966,'[3]人物&amp;怪物成长分析'!$B$5:$S$104,17,FALSE)*$W4966</f>
        <v>7917.8267999999998</v>
      </c>
      <c r="W4966" s="1">
        <v>0.78</v>
      </c>
      <c r="X4966">
        <f t="shared" si="77"/>
        <v>5877.4355861302965</v>
      </c>
    </row>
    <row r="4967" spans="1:24" x14ac:dyDescent="0.15">
      <c r="A4967">
        <v>4966</v>
      </c>
      <c r="B4967">
        <v>19</v>
      </c>
      <c r="C4967">
        <v>3718.6709261086953</v>
      </c>
      <c r="D4967">
        <v>320.84398643478266</v>
      </c>
      <c r="E4967">
        <v>142.59732730434786</v>
      </c>
      <c r="F4967">
        <v>4199.0027999999993</v>
      </c>
      <c r="G4967" s="1">
        <v>0.57999999999999996</v>
      </c>
      <c r="H4967">
        <v>2447.8189233401736</v>
      </c>
      <c r="Q4967">
        <v>4966</v>
      </c>
      <c r="R4967">
        <v>19</v>
      </c>
      <c r="S4967">
        <f>VLOOKUP($R4967,'[3]人物&amp;怪物成长分析'!$B$5:$S$104,12,FALSE)*$W4967</f>
        <v>3718.6709261086953</v>
      </c>
      <c r="T4967">
        <f>VLOOKUP($R4967,'[3]人物&amp;怪物成长分析'!$B$5:$S$104,13,FALSE)*$W4967</f>
        <v>320.84398643478266</v>
      </c>
      <c r="U4967">
        <f>VLOOKUP($R4967,'[3]人物&amp;怪物成长分析'!$B$5:$S$104,14,FALSE)*$W4967</f>
        <v>142.59732730434786</v>
      </c>
      <c r="V4967">
        <f>VLOOKUP($R4967,'[3]人物&amp;怪物成长分析'!$B$5:$S$104,17,FALSE)*$W4967</f>
        <v>4199.0027999999993</v>
      </c>
      <c r="W4967" s="1">
        <v>0.57999999999999996</v>
      </c>
      <c r="X4967">
        <f t="shared" si="77"/>
        <v>2447.8189233401736</v>
      </c>
    </row>
    <row r="4968" spans="1:24" x14ac:dyDescent="0.15">
      <c r="A4968">
        <v>4967</v>
      </c>
      <c r="B4968">
        <v>22</v>
      </c>
      <c r="C4968">
        <v>6586.2124966956517</v>
      </c>
      <c r="D4968">
        <v>520.53490643478267</v>
      </c>
      <c r="E4968">
        <v>231.34884730434788</v>
      </c>
      <c r="F4968">
        <v>5841.4175999999998</v>
      </c>
      <c r="G4968" s="1">
        <v>0.72</v>
      </c>
      <c r="H4968">
        <v>3601.6970851283481</v>
      </c>
      <c r="Q4968">
        <v>4967</v>
      </c>
      <c r="R4968">
        <v>22</v>
      </c>
      <c r="S4968">
        <f>VLOOKUP($R4968,'[3]人物&amp;怪物成长分析'!$B$5:$S$104,12,FALSE)*$W4968</f>
        <v>6586.2124966956517</v>
      </c>
      <c r="T4968">
        <f>VLOOKUP($R4968,'[3]人物&amp;怪物成长分析'!$B$5:$S$104,13,FALSE)*$W4968</f>
        <v>520.53490643478267</v>
      </c>
      <c r="U4968">
        <f>VLOOKUP($R4968,'[3]人物&amp;怪物成长分析'!$B$5:$S$104,14,FALSE)*$W4968</f>
        <v>231.34884730434788</v>
      </c>
      <c r="V4968">
        <f>VLOOKUP($R4968,'[3]人物&amp;怪物成长分析'!$B$5:$S$104,17,FALSE)*$W4968</f>
        <v>5841.4175999999998</v>
      </c>
      <c r="W4968" s="1">
        <v>0.72</v>
      </c>
      <c r="X4968">
        <f t="shared" si="77"/>
        <v>3601.6970851283481</v>
      </c>
    </row>
    <row r="4969" spans="1:24" x14ac:dyDescent="0.15">
      <c r="A4969">
        <v>4968</v>
      </c>
      <c r="B4969">
        <v>48</v>
      </c>
      <c r="C4969">
        <v>108776.02001336768</v>
      </c>
      <c r="D4969">
        <v>4915.5864272139161</v>
      </c>
      <c r="E4969">
        <v>2184.7050787617404</v>
      </c>
      <c r="F4969">
        <v>11918.867199999999</v>
      </c>
      <c r="G4969" s="1">
        <v>0.76</v>
      </c>
      <c r="H4969">
        <v>18604.496585412438</v>
      </c>
      <c r="Q4969">
        <v>4968</v>
      </c>
      <c r="R4969">
        <v>48</v>
      </c>
      <c r="S4969">
        <f>VLOOKUP($R4969,'[3]人物&amp;怪物成长分析'!$B$5:$S$104,12,FALSE)*$W4969</f>
        <v>108776.02001336768</v>
      </c>
      <c r="T4969">
        <f>VLOOKUP($R4969,'[3]人物&amp;怪物成长分析'!$B$5:$S$104,13,FALSE)*$W4969</f>
        <v>4915.5864272139161</v>
      </c>
      <c r="U4969">
        <f>VLOOKUP($R4969,'[3]人物&amp;怪物成长分析'!$B$5:$S$104,14,FALSE)*$W4969</f>
        <v>2184.7050787617404</v>
      </c>
      <c r="V4969">
        <f>VLOOKUP($R4969,'[3]人物&amp;怪物成长分析'!$B$5:$S$104,17,FALSE)*$W4969</f>
        <v>11918.867199999999</v>
      </c>
      <c r="W4969" s="1">
        <v>0.76</v>
      </c>
      <c r="X4969">
        <f t="shared" si="77"/>
        <v>18604.496585412438</v>
      </c>
    </row>
    <row r="4970" spans="1:24" x14ac:dyDescent="0.15">
      <c r="A4970">
        <v>4969</v>
      </c>
      <c r="B4970">
        <v>23</v>
      </c>
      <c r="C4970">
        <v>7585.3450283051861</v>
      </c>
      <c r="D4970">
        <v>583.17655316387982</v>
      </c>
      <c r="E4970">
        <v>259.18957918394659</v>
      </c>
      <c r="F4970">
        <v>6135.0805999999993</v>
      </c>
      <c r="G4970" s="1">
        <v>0.73</v>
      </c>
      <c r="H4970">
        <v>3878.0488049760406</v>
      </c>
      <c r="Q4970">
        <v>4969</v>
      </c>
      <c r="R4970">
        <v>23</v>
      </c>
      <c r="S4970">
        <f>VLOOKUP($R4970,'[3]人物&amp;怪物成长分析'!$B$5:$S$104,12,FALSE)*$W4970</f>
        <v>7585.3450283051861</v>
      </c>
      <c r="T4970">
        <f>VLOOKUP($R4970,'[3]人物&amp;怪物成长分析'!$B$5:$S$104,13,FALSE)*$W4970</f>
        <v>583.17655316387982</v>
      </c>
      <c r="U4970">
        <f>VLOOKUP($R4970,'[3]人物&amp;怪物成长分析'!$B$5:$S$104,14,FALSE)*$W4970</f>
        <v>259.18957918394659</v>
      </c>
      <c r="V4970">
        <f>VLOOKUP($R4970,'[3]人物&amp;怪物成长分析'!$B$5:$S$104,17,FALSE)*$W4970</f>
        <v>6135.0805999999993</v>
      </c>
      <c r="W4970" s="1">
        <v>0.73</v>
      </c>
      <c r="X4970">
        <f t="shared" si="77"/>
        <v>3878.0488049760406</v>
      </c>
    </row>
    <row r="4971" spans="1:24" x14ac:dyDescent="0.15">
      <c r="A4971">
        <v>4970</v>
      </c>
      <c r="B4971">
        <v>31</v>
      </c>
      <c r="C4971">
        <v>9161.5028860384646</v>
      </c>
      <c r="D4971">
        <v>585.59715948461553</v>
      </c>
      <c r="E4971">
        <v>260.26540421538471</v>
      </c>
      <c r="F4971">
        <v>3756.6689999999999</v>
      </c>
      <c r="G4971" s="1">
        <v>0.35</v>
      </c>
      <c r="H4971">
        <v>2987.508166969847</v>
      </c>
      <c r="Q4971">
        <v>4970</v>
      </c>
      <c r="R4971">
        <v>31</v>
      </c>
      <c r="S4971">
        <f>VLOOKUP($R4971,'[3]人物&amp;怪物成长分析'!$B$5:$S$104,12,FALSE)*$W4971</f>
        <v>9161.5028860384646</v>
      </c>
      <c r="T4971">
        <f>VLOOKUP($R4971,'[3]人物&amp;怪物成长分析'!$B$5:$S$104,13,FALSE)*$W4971</f>
        <v>585.59715948461553</v>
      </c>
      <c r="U4971">
        <f>VLOOKUP($R4971,'[3]人物&amp;怪物成长分析'!$B$5:$S$104,14,FALSE)*$W4971</f>
        <v>260.26540421538471</v>
      </c>
      <c r="V4971">
        <f>VLOOKUP($R4971,'[3]人物&amp;怪物成长分析'!$B$5:$S$104,17,FALSE)*$W4971</f>
        <v>3756.6689999999999</v>
      </c>
      <c r="W4971" s="1">
        <v>0.35</v>
      </c>
      <c r="X4971">
        <f t="shared" si="77"/>
        <v>2987.508166969847</v>
      </c>
    </row>
    <row r="4972" spans="1:24" x14ac:dyDescent="0.15">
      <c r="A4972">
        <v>4971</v>
      </c>
      <c r="B4972">
        <v>49</v>
      </c>
      <c r="C4972">
        <v>98303.585850629825</v>
      </c>
      <c r="D4972">
        <v>4346.025543344952</v>
      </c>
      <c r="E4972">
        <v>1931.5669081533122</v>
      </c>
      <c r="F4972">
        <v>10063.531799999999</v>
      </c>
      <c r="G4972" s="1">
        <v>0.63</v>
      </c>
      <c r="H4972">
        <v>16357.604037028148</v>
      </c>
      <c r="Q4972">
        <v>4971</v>
      </c>
      <c r="R4972">
        <v>49</v>
      </c>
      <c r="S4972">
        <f>VLOOKUP($R4972,'[3]人物&amp;怪物成长分析'!$B$5:$S$104,12,FALSE)*$W4972</f>
        <v>98303.585850629825</v>
      </c>
      <c r="T4972">
        <f>VLOOKUP($R4972,'[3]人物&amp;怪物成长分析'!$B$5:$S$104,13,FALSE)*$W4972</f>
        <v>4346.025543344952</v>
      </c>
      <c r="U4972">
        <f>VLOOKUP($R4972,'[3]人物&amp;怪物成长分析'!$B$5:$S$104,14,FALSE)*$W4972</f>
        <v>1931.5669081533122</v>
      </c>
      <c r="V4972">
        <f>VLOOKUP($R4972,'[3]人物&amp;怪物成长分析'!$B$5:$S$104,17,FALSE)*$W4972</f>
        <v>10063.531799999999</v>
      </c>
      <c r="W4972" s="1">
        <v>0.63</v>
      </c>
      <c r="X4972">
        <f t="shared" si="77"/>
        <v>16357.604037028148</v>
      </c>
    </row>
    <row r="4973" spans="1:24" x14ac:dyDescent="0.15">
      <c r="A4973">
        <v>4972</v>
      </c>
      <c r="B4973">
        <v>23</v>
      </c>
      <c r="C4973">
        <v>3117.265080125419</v>
      </c>
      <c r="D4973">
        <v>239.66159719063552</v>
      </c>
      <c r="E4973">
        <v>106.51626541806024</v>
      </c>
      <c r="F4973">
        <v>2521.2659999999996</v>
      </c>
      <c r="G4973" s="1">
        <v>0.3</v>
      </c>
      <c r="H4973">
        <v>1593.7186869764548</v>
      </c>
      <c r="Q4973">
        <v>4972</v>
      </c>
      <c r="R4973">
        <v>23</v>
      </c>
      <c r="S4973">
        <f>VLOOKUP($R4973,'[3]人物&amp;怪物成长分析'!$B$5:$S$104,12,FALSE)*$W4973</f>
        <v>3117.265080125419</v>
      </c>
      <c r="T4973">
        <f>VLOOKUP($R4973,'[3]人物&amp;怪物成长分析'!$B$5:$S$104,13,FALSE)*$W4973</f>
        <v>239.66159719063552</v>
      </c>
      <c r="U4973">
        <f>VLOOKUP($R4973,'[3]人物&amp;怪物成长分析'!$B$5:$S$104,14,FALSE)*$W4973</f>
        <v>106.51626541806024</v>
      </c>
      <c r="V4973">
        <f>VLOOKUP($R4973,'[3]人物&amp;怪物成长分析'!$B$5:$S$104,17,FALSE)*$W4973</f>
        <v>2521.2659999999996</v>
      </c>
      <c r="W4973" s="1">
        <v>0.3</v>
      </c>
      <c r="X4973">
        <f t="shared" si="77"/>
        <v>1593.7186869764548</v>
      </c>
    </row>
    <row r="4974" spans="1:24" x14ac:dyDescent="0.15">
      <c r="A4974">
        <v>4973</v>
      </c>
      <c r="B4974">
        <v>40</v>
      </c>
      <c r="C4974">
        <v>35631.642244238144</v>
      </c>
      <c r="D4974">
        <v>1950.6373491371246</v>
      </c>
      <c r="E4974">
        <v>866.94993294983328</v>
      </c>
      <c r="F4974">
        <v>7210.9439999999995</v>
      </c>
      <c r="G4974" s="1">
        <v>0.54</v>
      </c>
      <c r="H4974">
        <v>8033.4887182277789</v>
      </c>
      <c r="Q4974">
        <v>4973</v>
      </c>
      <c r="R4974">
        <v>40</v>
      </c>
      <c r="S4974">
        <f>VLOOKUP($R4974,'[3]人物&amp;怪物成长分析'!$B$5:$S$104,12,FALSE)*$W4974</f>
        <v>35631.642244238144</v>
      </c>
      <c r="T4974">
        <f>VLOOKUP($R4974,'[3]人物&amp;怪物成长分析'!$B$5:$S$104,13,FALSE)*$W4974</f>
        <v>1950.6373491371246</v>
      </c>
      <c r="U4974">
        <f>VLOOKUP($R4974,'[3]人物&amp;怪物成长分析'!$B$5:$S$104,14,FALSE)*$W4974</f>
        <v>866.94993294983328</v>
      </c>
      <c r="V4974">
        <f>VLOOKUP($R4974,'[3]人物&amp;怪物成长分析'!$B$5:$S$104,17,FALSE)*$W4974</f>
        <v>7210.9439999999995</v>
      </c>
      <c r="W4974" s="1">
        <v>0.54</v>
      </c>
      <c r="X4974">
        <f t="shared" si="77"/>
        <v>8033.4887182277789</v>
      </c>
    </row>
    <row r="4975" spans="1:24" x14ac:dyDescent="0.15">
      <c r="A4975">
        <v>4974</v>
      </c>
      <c r="B4975">
        <v>34</v>
      </c>
      <c r="C4975">
        <v>14255.296091518398</v>
      </c>
      <c r="D4975">
        <v>885.53852466622106</v>
      </c>
      <c r="E4975">
        <v>393.57267762943155</v>
      </c>
      <c r="F4975">
        <v>4642.7040000000006</v>
      </c>
      <c r="G4975" s="1">
        <v>0.4</v>
      </c>
      <c r="H4975">
        <v>4113.4108871476665</v>
      </c>
      <c r="Q4975">
        <v>4974</v>
      </c>
      <c r="R4975">
        <v>34</v>
      </c>
      <c r="S4975">
        <f>VLOOKUP($R4975,'[3]人物&amp;怪物成长分析'!$B$5:$S$104,12,FALSE)*$W4975</f>
        <v>14255.296091518398</v>
      </c>
      <c r="T4975">
        <f>VLOOKUP($R4975,'[3]人物&amp;怪物成长分析'!$B$5:$S$104,13,FALSE)*$W4975</f>
        <v>885.53852466622106</v>
      </c>
      <c r="U4975">
        <f>VLOOKUP($R4975,'[3]人物&amp;怪物成长分析'!$B$5:$S$104,14,FALSE)*$W4975</f>
        <v>393.57267762943155</v>
      </c>
      <c r="V4975">
        <f>VLOOKUP($R4975,'[3]人物&amp;怪物成长分析'!$B$5:$S$104,17,FALSE)*$W4975</f>
        <v>4642.7040000000006</v>
      </c>
      <c r="W4975" s="1">
        <v>0.4</v>
      </c>
      <c r="X4975">
        <f t="shared" si="77"/>
        <v>4113.4108871476665</v>
      </c>
    </row>
    <row r="4976" spans="1:24" x14ac:dyDescent="0.15">
      <c r="A4976">
        <v>4975</v>
      </c>
      <c r="B4976">
        <v>28</v>
      </c>
      <c r="C4976">
        <v>10125.810850418731</v>
      </c>
      <c r="D4976">
        <v>685.20524551705716</v>
      </c>
      <c r="E4976">
        <v>304.53566467424758</v>
      </c>
      <c r="F4976">
        <v>5324.3568000000005</v>
      </c>
      <c r="G4976" s="1">
        <v>0.54</v>
      </c>
      <c r="H4976">
        <v>3846.0655874496651</v>
      </c>
      <c r="Q4976">
        <v>4975</v>
      </c>
      <c r="R4976">
        <v>28</v>
      </c>
      <c r="S4976">
        <f>VLOOKUP($R4976,'[3]人物&amp;怪物成长分析'!$B$5:$S$104,12,FALSE)*$W4976</f>
        <v>10125.810850418731</v>
      </c>
      <c r="T4976">
        <f>VLOOKUP($R4976,'[3]人物&amp;怪物成长分析'!$B$5:$S$104,13,FALSE)*$W4976</f>
        <v>685.20524551705716</v>
      </c>
      <c r="U4976">
        <f>VLOOKUP($R4976,'[3]人物&amp;怪物成长分析'!$B$5:$S$104,14,FALSE)*$W4976</f>
        <v>304.53566467424758</v>
      </c>
      <c r="V4976">
        <f>VLOOKUP($R4976,'[3]人物&amp;怪物成长分析'!$B$5:$S$104,17,FALSE)*$W4976</f>
        <v>5324.3568000000005</v>
      </c>
      <c r="W4976" s="1">
        <v>0.54</v>
      </c>
      <c r="X4976">
        <f t="shared" si="77"/>
        <v>3846.0655874496651</v>
      </c>
    </row>
    <row r="4977" spans="1:24" x14ac:dyDescent="0.15">
      <c r="A4977">
        <v>4976</v>
      </c>
      <c r="B4977">
        <v>20</v>
      </c>
      <c r="C4977">
        <v>3627.7043478260875</v>
      </c>
      <c r="D4977">
        <v>303.71478260869571</v>
      </c>
      <c r="E4977">
        <v>134.984347826087</v>
      </c>
      <c r="F4977">
        <v>3765.3999999999996</v>
      </c>
      <c r="G4977" s="1">
        <v>0.5</v>
      </c>
      <c r="H4977">
        <v>2236.8519652173914</v>
      </c>
      <c r="Q4977">
        <v>4976</v>
      </c>
      <c r="R4977">
        <v>20</v>
      </c>
      <c r="S4977">
        <f>VLOOKUP($R4977,'[3]人物&amp;怪物成长分析'!$B$5:$S$104,12,FALSE)*$W4977</f>
        <v>3627.7043478260875</v>
      </c>
      <c r="T4977">
        <f>VLOOKUP($R4977,'[3]人物&amp;怪物成长分析'!$B$5:$S$104,13,FALSE)*$W4977</f>
        <v>303.71478260869571</v>
      </c>
      <c r="U4977">
        <f>VLOOKUP($R4977,'[3]人物&amp;怪物成长分析'!$B$5:$S$104,14,FALSE)*$W4977</f>
        <v>134.984347826087</v>
      </c>
      <c r="V4977">
        <f>VLOOKUP($R4977,'[3]人物&amp;怪物成长分析'!$B$5:$S$104,17,FALSE)*$W4977</f>
        <v>3765.3999999999996</v>
      </c>
      <c r="W4977" s="1">
        <v>0.5</v>
      </c>
      <c r="X4977">
        <f t="shared" si="77"/>
        <v>2236.8519652173914</v>
      </c>
    </row>
    <row r="4978" spans="1:24" x14ac:dyDescent="0.15">
      <c r="A4978">
        <v>4977</v>
      </c>
      <c r="B4978">
        <v>30</v>
      </c>
      <c r="C4978">
        <v>11950.343213102011</v>
      </c>
      <c r="D4978">
        <v>771.68135546488338</v>
      </c>
      <c r="E4978">
        <v>342.96949131772595</v>
      </c>
      <c r="F4978">
        <v>5325.5219999999999</v>
      </c>
      <c r="G4978" s="1">
        <v>0.51</v>
      </c>
      <c r="H4978">
        <v>4084.0104663680277</v>
      </c>
      <c r="Q4978">
        <v>4977</v>
      </c>
      <c r="R4978">
        <v>30</v>
      </c>
      <c r="S4978">
        <f>VLOOKUP($R4978,'[3]人物&amp;怪物成长分析'!$B$5:$S$104,12,FALSE)*$W4978</f>
        <v>11950.343213102011</v>
      </c>
      <c r="T4978">
        <f>VLOOKUP($R4978,'[3]人物&amp;怪物成长分析'!$B$5:$S$104,13,FALSE)*$W4978</f>
        <v>771.68135546488338</v>
      </c>
      <c r="U4978">
        <f>VLOOKUP($R4978,'[3]人物&amp;怪物成长分析'!$B$5:$S$104,14,FALSE)*$W4978</f>
        <v>342.96949131772595</v>
      </c>
      <c r="V4978">
        <f>VLOOKUP($R4978,'[3]人物&amp;怪物成长分析'!$B$5:$S$104,17,FALSE)*$W4978</f>
        <v>5325.5219999999999</v>
      </c>
      <c r="W4978" s="1">
        <v>0.51</v>
      </c>
      <c r="X4978">
        <f t="shared" si="77"/>
        <v>4084.0104663680277</v>
      </c>
    </row>
    <row r="4979" spans="1:24" x14ac:dyDescent="0.15">
      <c r="A4979">
        <v>4978</v>
      </c>
      <c r="B4979">
        <v>21</v>
      </c>
      <c r="C4979">
        <v>5389.9450605000029</v>
      </c>
      <c r="D4979">
        <v>438.25640243478284</v>
      </c>
      <c r="E4979">
        <v>194.78062330434793</v>
      </c>
      <c r="F4979">
        <v>5162.4804000000004</v>
      </c>
      <c r="G4979" s="1">
        <v>0.66</v>
      </c>
      <c r="H4979">
        <v>3124.6537969909573</v>
      </c>
      <c r="Q4979">
        <v>4978</v>
      </c>
      <c r="R4979">
        <v>21</v>
      </c>
      <c r="S4979">
        <f>VLOOKUP($R4979,'[3]人物&amp;怪物成长分析'!$B$5:$S$104,12,FALSE)*$W4979</f>
        <v>5389.9450605000029</v>
      </c>
      <c r="T4979">
        <f>VLOOKUP($R4979,'[3]人物&amp;怪物成长分析'!$B$5:$S$104,13,FALSE)*$W4979</f>
        <v>438.25640243478284</v>
      </c>
      <c r="U4979">
        <f>VLOOKUP($R4979,'[3]人物&amp;怪物成长分析'!$B$5:$S$104,14,FALSE)*$W4979</f>
        <v>194.78062330434793</v>
      </c>
      <c r="V4979">
        <f>VLOOKUP($R4979,'[3]人物&amp;怪物成长分析'!$B$5:$S$104,17,FALSE)*$W4979</f>
        <v>5162.4804000000004</v>
      </c>
      <c r="W4979" s="1">
        <v>0.66</v>
      </c>
      <c r="X4979">
        <f t="shared" si="77"/>
        <v>3124.6537969909573</v>
      </c>
    </row>
    <row r="4980" spans="1:24" x14ac:dyDescent="0.15">
      <c r="A4980">
        <v>4979</v>
      </c>
      <c r="B4980">
        <v>30</v>
      </c>
      <c r="C4980">
        <v>8435.5363857190659</v>
      </c>
      <c r="D4980">
        <v>544.71625091638828</v>
      </c>
      <c r="E4980">
        <v>242.09611151839476</v>
      </c>
      <c r="F4980">
        <v>3759.1919999999996</v>
      </c>
      <c r="G4980" s="1">
        <v>0.36</v>
      </c>
      <c r="H4980">
        <v>2882.8309174362548</v>
      </c>
      <c r="Q4980">
        <v>4979</v>
      </c>
      <c r="R4980">
        <v>30</v>
      </c>
      <c r="S4980">
        <f>VLOOKUP($R4980,'[3]人物&amp;怪物成长分析'!$B$5:$S$104,12,FALSE)*$W4980</f>
        <v>8435.5363857190659</v>
      </c>
      <c r="T4980">
        <f>VLOOKUP($R4980,'[3]人物&amp;怪物成长分析'!$B$5:$S$104,13,FALSE)*$W4980</f>
        <v>544.71625091638828</v>
      </c>
      <c r="U4980">
        <f>VLOOKUP($R4980,'[3]人物&amp;怪物成长分析'!$B$5:$S$104,14,FALSE)*$W4980</f>
        <v>242.09611151839476</v>
      </c>
      <c r="V4980">
        <f>VLOOKUP($R4980,'[3]人物&amp;怪物成长分析'!$B$5:$S$104,17,FALSE)*$W4980</f>
        <v>3759.1919999999996</v>
      </c>
      <c r="W4980" s="1">
        <v>0.36</v>
      </c>
      <c r="X4980">
        <f t="shared" si="77"/>
        <v>2882.8309174362548</v>
      </c>
    </row>
    <row r="4981" spans="1:24" x14ac:dyDescent="0.15">
      <c r="A4981">
        <v>4980</v>
      </c>
      <c r="B4981">
        <v>48</v>
      </c>
      <c r="C4981">
        <v>88738.332116168371</v>
      </c>
      <c r="D4981">
        <v>4010.0836643060888</v>
      </c>
      <c r="E4981">
        <v>1782.2594063582617</v>
      </c>
      <c r="F4981">
        <v>9723.286399999999</v>
      </c>
      <c r="G4981" s="1">
        <v>0.62</v>
      </c>
      <c r="H4981">
        <v>15177.352477573302</v>
      </c>
      <c r="Q4981">
        <v>4980</v>
      </c>
      <c r="R4981">
        <v>48</v>
      </c>
      <c r="S4981">
        <f>VLOOKUP($R4981,'[3]人物&amp;怪物成长分析'!$B$5:$S$104,12,FALSE)*$W4981</f>
        <v>88738.332116168371</v>
      </c>
      <c r="T4981">
        <f>VLOOKUP($R4981,'[3]人物&amp;怪物成长分析'!$B$5:$S$104,13,FALSE)*$W4981</f>
        <v>4010.0836643060888</v>
      </c>
      <c r="U4981">
        <f>VLOOKUP($R4981,'[3]人物&amp;怪物成长分析'!$B$5:$S$104,14,FALSE)*$W4981</f>
        <v>1782.2594063582617</v>
      </c>
      <c r="V4981">
        <f>VLOOKUP($R4981,'[3]人物&amp;怪物成长分析'!$B$5:$S$104,17,FALSE)*$W4981</f>
        <v>9723.286399999999</v>
      </c>
      <c r="W4981" s="1">
        <v>0.62</v>
      </c>
      <c r="X4981">
        <f t="shared" si="77"/>
        <v>15177.352477573302</v>
      </c>
    </row>
    <row r="4982" spans="1:24" x14ac:dyDescent="0.15">
      <c r="A4982">
        <v>4981</v>
      </c>
      <c r="B4982">
        <v>29</v>
      </c>
      <c r="C4982">
        <v>6471.9227012804376</v>
      </c>
      <c r="D4982">
        <v>427.69934326956542</v>
      </c>
      <c r="E4982">
        <v>190.08859700869579</v>
      </c>
      <c r="F4982">
        <v>3146.8285999999998</v>
      </c>
      <c r="G4982" s="1">
        <v>0.31</v>
      </c>
      <c r="H4982">
        <v>2335.9038867953745</v>
      </c>
      <c r="Q4982">
        <v>4981</v>
      </c>
      <c r="R4982">
        <v>29</v>
      </c>
      <c r="S4982">
        <f>VLOOKUP($R4982,'[3]人物&amp;怪物成长分析'!$B$5:$S$104,12,FALSE)*$W4982</f>
        <v>6471.9227012804376</v>
      </c>
      <c r="T4982">
        <f>VLOOKUP($R4982,'[3]人物&amp;怪物成长分析'!$B$5:$S$104,13,FALSE)*$W4982</f>
        <v>427.69934326956542</v>
      </c>
      <c r="U4982">
        <f>VLOOKUP($R4982,'[3]人物&amp;怪物成长分析'!$B$5:$S$104,14,FALSE)*$W4982</f>
        <v>190.08859700869579</v>
      </c>
      <c r="V4982">
        <f>VLOOKUP($R4982,'[3]人物&amp;怪物成长分析'!$B$5:$S$104,17,FALSE)*$W4982</f>
        <v>3146.8285999999998</v>
      </c>
      <c r="W4982" s="1">
        <v>0.31</v>
      </c>
      <c r="X4982">
        <f t="shared" si="77"/>
        <v>2335.9038867953745</v>
      </c>
    </row>
    <row r="4983" spans="1:24" x14ac:dyDescent="0.15">
      <c r="A4983">
        <v>4982</v>
      </c>
      <c r="B4983">
        <v>43</v>
      </c>
      <c r="C4983">
        <v>34175.48274982343</v>
      </c>
      <c r="D4983">
        <v>1734.6698359380605</v>
      </c>
      <c r="E4983">
        <v>770.96437152802707</v>
      </c>
      <c r="F4983">
        <v>5406.2675999999992</v>
      </c>
      <c r="G4983" s="1">
        <v>0.38</v>
      </c>
      <c r="H4983">
        <v>6852.9414017508298</v>
      </c>
      <c r="Q4983">
        <v>4982</v>
      </c>
      <c r="R4983">
        <v>43</v>
      </c>
      <c r="S4983">
        <f>VLOOKUP($R4983,'[3]人物&amp;怪物成长分析'!$B$5:$S$104,12,FALSE)*$W4983</f>
        <v>34175.48274982343</v>
      </c>
      <c r="T4983">
        <f>VLOOKUP($R4983,'[3]人物&amp;怪物成长分析'!$B$5:$S$104,13,FALSE)*$W4983</f>
        <v>1734.6698359380605</v>
      </c>
      <c r="U4983">
        <f>VLOOKUP($R4983,'[3]人物&amp;怪物成长分析'!$B$5:$S$104,14,FALSE)*$W4983</f>
        <v>770.96437152802707</v>
      </c>
      <c r="V4983">
        <f>VLOOKUP($R4983,'[3]人物&amp;怪物成长分析'!$B$5:$S$104,17,FALSE)*$W4983</f>
        <v>5406.2675999999992</v>
      </c>
      <c r="W4983" s="1">
        <v>0.38</v>
      </c>
      <c r="X4983">
        <f t="shared" si="77"/>
        <v>6852.9414017508298</v>
      </c>
    </row>
    <row r="4984" spans="1:24" x14ac:dyDescent="0.15">
      <c r="A4984">
        <v>4983</v>
      </c>
      <c r="B4984">
        <v>42</v>
      </c>
      <c r="C4984">
        <v>34979.852157386507</v>
      </c>
      <c r="D4984">
        <v>1819.8525677538469</v>
      </c>
      <c r="E4984">
        <v>808.8233634461543</v>
      </c>
      <c r="F4984">
        <v>5992.4283999999998</v>
      </c>
      <c r="G4984" s="1">
        <v>0.43</v>
      </c>
      <c r="H4984">
        <v>7278.3548081945537</v>
      </c>
      <c r="Q4984">
        <v>4983</v>
      </c>
      <c r="R4984">
        <v>42</v>
      </c>
      <c r="S4984">
        <f>VLOOKUP($R4984,'[3]人物&amp;怪物成长分析'!$B$5:$S$104,12,FALSE)*$W4984</f>
        <v>34979.852157386507</v>
      </c>
      <c r="T4984">
        <f>VLOOKUP($R4984,'[3]人物&amp;怪物成长分析'!$B$5:$S$104,13,FALSE)*$W4984</f>
        <v>1819.8525677538469</v>
      </c>
      <c r="U4984">
        <f>VLOOKUP($R4984,'[3]人物&amp;怪物成长分析'!$B$5:$S$104,14,FALSE)*$W4984</f>
        <v>808.8233634461543</v>
      </c>
      <c r="V4984">
        <f>VLOOKUP($R4984,'[3]人物&amp;怪物成长分析'!$B$5:$S$104,17,FALSE)*$W4984</f>
        <v>5992.4283999999998</v>
      </c>
      <c r="W4984" s="1">
        <v>0.43</v>
      </c>
      <c r="X4984">
        <f t="shared" si="77"/>
        <v>7278.3548081945537</v>
      </c>
    </row>
    <row r="4985" spans="1:24" x14ac:dyDescent="0.15">
      <c r="A4985">
        <v>4984</v>
      </c>
      <c r="B4985">
        <v>42</v>
      </c>
      <c r="C4985">
        <v>56130.460438596951</v>
      </c>
      <c r="D4985">
        <v>2920.228538953847</v>
      </c>
      <c r="E4985">
        <v>1297.8793506461545</v>
      </c>
      <c r="F4985">
        <v>9615.7571999999982</v>
      </c>
      <c r="G4985" s="1">
        <v>0.69</v>
      </c>
      <c r="H4985">
        <v>11679.220506172654</v>
      </c>
      <c r="Q4985">
        <v>4984</v>
      </c>
      <c r="R4985">
        <v>42</v>
      </c>
      <c r="S4985">
        <f>VLOOKUP($R4985,'[3]人物&amp;怪物成长分析'!$B$5:$S$104,12,FALSE)*$W4985</f>
        <v>56130.460438596951</v>
      </c>
      <c r="T4985">
        <f>VLOOKUP($R4985,'[3]人物&amp;怪物成长分析'!$B$5:$S$104,13,FALSE)*$W4985</f>
        <v>2920.228538953847</v>
      </c>
      <c r="U4985">
        <f>VLOOKUP($R4985,'[3]人物&amp;怪物成长分析'!$B$5:$S$104,14,FALSE)*$W4985</f>
        <v>1297.8793506461545</v>
      </c>
      <c r="V4985">
        <f>VLOOKUP($R4985,'[3]人物&amp;怪物成长分析'!$B$5:$S$104,17,FALSE)*$W4985</f>
        <v>9615.7571999999982</v>
      </c>
      <c r="W4985" s="1">
        <v>0.69</v>
      </c>
      <c r="X4985">
        <f t="shared" si="77"/>
        <v>11679.220506172654</v>
      </c>
    </row>
    <row r="4986" spans="1:24" x14ac:dyDescent="0.15">
      <c r="A4986">
        <v>4985</v>
      </c>
      <c r="B4986">
        <v>41</v>
      </c>
      <c r="C4986">
        <v>38888.48145160039</v>
      </c>
      <c r="D4986">
        <v>2074.8292439243487</v>
      </c>
      <c r="E4986">
        <v>922.14633063304382</v>
      </c>
      <c r="F4986">
        <v>7231.7121999999999</v>
      </c>
      <c r="G4986" s="1">
        <v>0.53</v>
      </c>
      <c r="H4986">
        <v>8413.5563767456897</v>
      </c>
      <c r="Q4986">
        <v>4985</v>
      </c>
      <c r="R4986">
        <v>41</v>
      </c>
      <c r="S4986">
        <f>VLOOKUP($R4986,'[3]人物&amp;怪物成长分析'!$B$5:$S$104,12,FALSE)*$W4986</f>
        <v>38888.48145160039</v>
      </c>
      <c r="T4986">
        <f>VLOOKUP($R4986,'[3]人物&amp;怪物成长分析'!$B$5:$S$104,13,FALSE)*$W4986</f>
        <v>2074.8292439243487</v>
      </c>
      <c r="U4986">
        <f>VLOOKUP($R4986,'[3]人物&amp;怪物成长分析'!$B$5:$S$104,14,FALSE)*$W4986</f>
        <v>922.14633063304382</v>
      </c>
      <c r="V4986">
        <f>VLOOKUP($R4986,'[3]人物&amp;怪物成长分析'!$B$5:$S$104,17,FALSE)*$W4986</f>
        <v>7231.7121999999999</v>
      </c>
      <c r="W4986" s="1">
        <v>0.53</v>
      </c>
      <c r="X4986">
        <f t="shared" si="77"/>
        <v>8413.5563767456897</v>
      </c>
    </row>
    <row r="4987" spans="1:24" x14ac:dyDescent="0.15">
      <c r="A4987">
        <v>4986</v>
      </c>
      <c r="B4987">
        <v>25</v>
      </c>
      <c r="C4987">
        <v>4214.9974414715734</v>
      </c>
      <c r="D4987">
        <v>307.32133244147172</v>
      </c>
      <c r="E4987">
        <v>136.58725886287633</v>
      </c>
      <c r="F4987">
        <v>2875.68</v>
      </c>
      <c r="G4987" s="1">
        <v>0.32</v>
      </c>
      <c r="H4987">
        <v>1908.2876267558531</v>
      </c>
      <c r="Q4987">
        <v>4986</v>
      </c>
      <c r="R4987">
        <v>25</v>
      </c>
      <c r="S4987">
        <f>VLOOKUP($R4987,'[3]人物&amp;怪物成长分析'!$B$5:$S$104,12,FALSE)*$W4987</f>
        <v>4214.9974414715734</v>
      </c>
      <c r="T4987">
        <f>VLOOKUP($R4987,'[3]人物&amp;怪物成长分析'!$B$5:$S$104,13,FALSE)*$W4987</f>
        <v>307.32133244147172</v>
      </c>
      <c r="U4987">
        <f>VLOOKUP($R4987,'[3]人物&amp;怪物成长分析'!$B$5:$S$104,14,FALSE)*$W4987</f>
        <v>136.58725886287633</v>
      </c>
      <c r="V4987">
        <f>VLOOKUP($R4987,'[3]人物&amp;怪物成长分析'!$B$5:$S$104,17,FALSE)*$W4987</f>
        <v>2875.68</v>
      </c>
      <c r="W4987" s="1">
        <v>0.32</v>
      </c>
      <c r="X4987">
        <f t="shared" si="77"/>
        <v>1908.2876267558531</v>
      </c>
    </row>
    <row r="4988" spans="1:24" x14ac:dyDescent="0.15">
      <c r="A4988">
        <v>4987</v>
      </c>
      <c r="B4988">
        <v>31</v>
      </c>
      <c r="C4988">
        <v>13349.61849108462</v>
      </c>
      <c r="D4988">
        <v>853.29871810615407</v>
      </c>
      <c r="E4988">
        <v>379.24387471384625</v>
      </c>
      <c r="F4988">
        <v>5474.0034000000005</v>
      </c>
      <c r="G4988" s="1">
        <v>0.51</v>
      </c>
      <c r="H4988">
        <v>4353.2261861560628</v>
      </c>
      <c r="Q4988">
        <v>4987</v>
      </c>
      <c r="R4988">
        <v>31</v>
      </c>
      <c r="S4988">
        <f>VLOOKUP($R4988,'[3]人物&amp;怪物成长分析'!$B$5:$S$104,12,FALSE)*$W4988</f>
        <v>13349.61849108462</v>
      </c>
      <c r="T4988">
        <f>VLOOKUP($R4988,'[3]人物&amp;怪物成长分析'!$B$5:$S$104,13,FALSE)*$W4988</f>
        <v>853.29871810615407</v>
      </c>
      <c r="U4988">
        <f>VLOOKUP($R4988,'[3]人物&amp;怪物成长分析'!$B$5:$S$104,14,FALSE)*$W4988</f>
        <v>379.24387471384625</v>
      </c>
      <c r="V4988">
        <f>VLOOKUP($R4988,'[3]人物&amp;怪物成长分析'!$B$5:$S$104,17,FALSE)*$W4988</f>
        <v>5474.0034000000005</v>
      </c>
      <c r="W4988" s="1">
        <v>0.51</v>
      </c>
      <c r="X4988">
        <f t="shared" si="77"/>
        <v>4353.2261861560628</v>
      </c>
    </row>
    <row r="4989" spans="1:24" x14ac:dyDescent="0.15">
      <c r="A4989">
        <v>4988</v>
      </c>
      <c r="B4989">
        <v>36</v>
      </c>
      <c r="C4989">
        <v>29248.83307100469</v>
      </c>
      <c r="D4989">
        <v>1785.3782962900339</v>
      </c>
      <c r="E4989">
        <v>793.50146501779295</v>
      </c>
      <c r="F4989">
        <v>8288.5471999999991</v>
      </c>
      <c r="G4989" s="1">
        <v>0.68</v>
      </c>
      <c r="H4989">
        <v>7880.326958577617</v>
      </c>
      <c r="Q4989">
        <v>4988</v>
      </c>
      <c r="R4989">
        <v>36</v>
      </c>
      <c r="S4989">
        <f>VLOOKUP($R4989,'[3]人物&amp;怪物成长分析'!$B$5:$S$104,12,FALSE)*$W4989</f>
        <v>29248.83307100469</v>
      </c>
      <c r="T4989">
        <f>VLOOKUP($R4989,'[3]人物&amp;怪物成长分析'!$B$5:$S$104,13,FALSE)*$W4989</f>
        <v>1785.3782962900339</v>
      </c>
      <c r="U4989">
        <f>VLOOKUP($R4989,'[3]人物&amp;怪物成长分析'!$B$5:$S$104,14,FALSE)*$W4989</f>
        <v>793.50146501779295</v>
      </c>
      <c r="V4989">
        <f>VLOOKUP($R4989,'[3]人物&amp;怪物成长分析'!$B$5:$S$104,17,FALSE)*$W4989</f>
        <v>8288.5471999999991</v>
      </c>
      <c r="W4989" s="1">
        <v>0.68</v>
      </c>
      <c r="X4989">
        <f t="shared" si="77"/>
        <v>7880.326958577617</v>
      </c>
    </row>
    <row r="4990" spans="1:24" x14ac:dyDescent="0.15">
      <c r="A4990">
        <v>4989</v>
      </c>
      <c r="B4990">
        <v>48</v>
      </c>
      <c r="C4990">
        <v>90169.595537396905</v>
      </c>
      <c r="D4990">
        <v>4074.7624330852195</v>
      </c>
      <c r="E4990">
        <v>1811.0055258156531</v>
      </c>
      <c r="F4990">
        <v>9880.1135999999988</v>
      </c>
      <c r="G4990" s="1">
        <v>0.63</v>
      </c>
      <c r="H4990">
        <v>15422.148485276097</v>
      </c>
      <c r="Q4990">
        <v>4989</v>
      </c>
      <c r="R4990">
        <v>48</v>
      </c>
      <c r="S4990">
        <f>VLOOKUP($R4990,'[3]人物&amp;怪物成长分析'!$B$5:$S$104,12,FALSE)*$W4990</f>
        <v>90169.595537396905</v>
      </c>
      <c r="T4990">
        <f>VLOOKUP($R4990,'[3]人物&amp;怪物成长分析'!$B$5:$S$104,13,FALSE)*$W4990</f>
        <v>4074.7624330852195</v>
      </c>
      <c r="U4990">
        <f>VLOOKUP($R4990,'[3]人物&amp;怪物成长分析'!$B$5:$S$104,14,FALSE)*$W4990</f>
        <v>1811.0055258156531</v>
      </c>
      <c r="V4990">
        <f>VLOOKUP($R4990,'[3]人物&amp;怪物成长分析'!$B$5:$S$104,17,FALSE)*$W4990</f>
        <v>9880.1135999999988</v>
      </c>
      <c r="W4990" s="1">
        <v>0.63</v>
      </c>
      <c r="X4990">
        <f t="shared" si="77"/>
        <v>15422.148485276097</v>
      </c>
    </row>
    <row r="4991" spans="1:24" x14ac:dyDescent="0.15">
      <c r="A4991">
        <v>4990</v>
      </c>
      <c r="B4991">
        <v>20</v>
      </c>
      <c r="C4991">
        <v>4208.1370434782611</v>
      </c>
      <c r="D4991">
        <v>352.30914782608698</v>
      </c>
      <c r="E4991">
        <v>156.58184347826091</v>
      </c>
      <c r="F4991">
        <v>4367.8639999999996</v>
      </c>
      <c r="G4991" s="1">
        <v>0.57999999999999996</v>
      </c>
      <c r="H4991">
        <v>2594.7482796521736</v>
      </c>
      <c r="Q4991">
        <v>4990</v>
      </c>
      <c r="R4991">
        <v>20</v>
      </c>
      <c r="S4991">
        <f>VLOOKUP($R4991,'[3]人物&amp;怪物成长分析'!$B$5:$S$104,12,FALSE)*$W4991</f>
        <v>4208.1370434782611</v>
      </c>
      <c r="T4991">
        <f>VLOOKUP($R4991,'[3]人物&amp;怪物成长分析'!$B$5:$S$104,13,FALSE)*$W4991</f>
        <v>352.30914782608698</v>
      </c>
      <c r="U4991">
        <f>VLOOKUP($R4991,'[3]人物&amp;怪物成长分析'!$B$5:$S$104,14,FALSE)*$W4991</f>
        <v>156.58184347826091</v>
      </c>
      <c r="V4991">
        <f>VLOOKUP($R4991,'[3]人物&amp;怪物成长分析'!$B$5:$S$104,17,FALSE)*$W4991</f>
        <v>4367.8639999999996</v>
      </c>
      <c r="W4991" s="1">
        <v>0.57999999999999996</v>
      </c>
      <c r="X4991">
        <f t="shared" si="77"/>
        <v>2594.7482796521736</v>
      </c>
    </row>
    <row r="4992" spans="1:24" x14ac:dyDescent="0.15">
      <c r="A4992">
        <v>4991</v>
      </c>
      <c r="B4992">
        <v>30</v>
      </c>
      <c r="C4992">
        <v>9372.8182063545191</v>
      </c>
      <c r="D4992">
        <v>605.24027879598702</v>
      </c>
      <c r="E4992">
        <v>268.9956794648831</v>
      </c>
      <c r="F4992">
        <v>4176.88</v>
      </c>
      <c r="G4992" s="1">
        <v>0.4</v>
      </c>
      <c r="H4992">
        <v>3203.1454638180612</v>
      </c>
      <c r="Q4992">
        <v>4991</v>
      </c>
      <c r="R4992">
        <v>30</v>
      </c>
      <c r="S4992">
        <f>VLOOKUP($R4992,'[3]人物&amp;怪物成长分析'!$B$5:$S$104,12,FALSE)*$W4992</f>
        <v>9372.8182063545191</v>
      </c>
      <c r="T4992">
        <f>VLOOKUP($R4992,'[3]人物&amp;怪物成长分析'!$B$5:$S$104,13,FALSE)*$W4992</f>
        <v>605.24027879598702</v>
      </c>
      <c r="U4992">
        <f>VLOOKUP($R4992,'[3]人物&amp;怪物成长分析'!$B$5:$S$104,14,FALSE)*$W4992</f>
        <v>268.9956794648831</v>
      </c>
      <c r="V4992">
        <f>VLOOKUP($R4992,'[3]人物&amp;怪物成长分析'!$B$5:$S$104,17,FALSE)*$W4992</f>
        <v>4176.88</v>
      </c>
      <c r="W4992" s="1">
        <v>0.4</v>
      </c>
      <c r="X4992">
        <f t="shared" si="77"/>
        <v>3203.1454638180612</v>
      </c>
    </row>
    <row r="4993" spans="1:24" x14ac:dyDescent="0.15">
      <c r="A4993">
        <v>4992</v>
      </c>
      <c r="B4993">
        <v>25</v>
      </c>
      <c r="C4993">
        <v>9878.9002534489991</v>
      </c>
      <c r="D4993">
        <v>720.2843729096993</v>
      </c>
      <c r="E4993">
        <v>320.12638795986635</v>
      </c>
      <c r="F4993">
        <v>6739.875</v>
      </c>
      <c r="G4993" s="1">
        <v>0.75</v>
      </c>
      <c r="H4993">
        <v>4472.5491252090305</v>
      </c>
      <c r="Q4993">
        <v>4992</v>
      </c>
      <c r="R4993">
        <v>25</v>
      </c>
      <c r="S4993">
        <f>VLOOKUP($R4993,'[3]人物&amp;怪物成长分析'!$B$5:$S$104,12,FALSE)*$W4993</f>
        <v>9878.9002534489991</v>
      </c>
      <c r="T4993">
        <f>VLOOKUP($R4993,'[3]人物&amp;怪物成长分析'!$B$5:$S$104,13,FALSE)*$W4993</f>
        <v>720.2843729096993</v>
      </c>
      <c r="U4993">
        <f>VLOOKUP($R4993,'[3]人物&amp;怪物成长分析'!$B$5:$S$104,14,FALSE)*$W4993</f>
        <v>320.12638795986635</v>
      </c>
      <c r="V4993">
        <f>VLOOKUP($R4993,'[3]人物&amp;怪物成长分析'!$B$5:$S$104,17,FALSE)*$W4993</f>
        <v>6739.875</v>
      </c>
      <c r="W4993" s="1">
        <v>0.75</v>
      </c>
      <c r="X4993">
        <f t="shared" si="77"/>
        <v>4472.5491252090305</v>
      </c>
    </row>
    <row r="4994" spans="1:24" x14ac:dyDescent="0.15">
      <c r="A4994">
        <v>4993</v>
      </c>
      <c r="B4994">
        <v>49</v>
      </c>
      <c r="C4994">
        <v>78018.718929071285</v>
      </c>
      <c r="D4994">
        <v>3449.2266217023425</v>
      </c>
      <c r="E4994">
        <v>1532.9896096454859</v>
      </c>
      <c r="F4994">
        <v>7986.9299999999994</v>
      </c>
      <c r="G4994" s="1">
        <v>0.5</v>
      </c>
      <c r="H4994">
        <v>12982.225426212815</v>
      </c>
      <c r="Q4994">
        <v>4993</v>
      </c>
      <c r="R4994">
        <v>49</v>
      </c>
      <c r="S4994">
        <f>VLOOKUP($R4994,'[3]人物&amp;怪物成长分析'!$B$5:$S$104,12,FALSE)*$W4994</f>
        <v>78018.718929071285</v>
      </c>
      <c r="T4994">
        <f>VLOOKUP($R4994,'[3]人物&amp;怪物成长分析'!$B$5:$S$104,13,FALSE)*$W4994</f>
        <v>3449.2266217023425</v>
      </c>
      <c r="U4994">
        <f>VLOOKUP($R4994,'[3]人物&amp;怪物成长分析'!$B$5:$S$104,14,FALSE)*$W4994</f>
        <v>1532.9896096454859</v>
      </c>
      <c r="V4994">
        <f>VLOOKUP($R4994,'[3]人物&amp;怪物成长分析'!$B$5:$S$104,17,FALSE)*$W4994</f>
        <v>7986.9299999999994</v>
      </c>
      <c r="W4994" s="1">
        <v>0.5</v>
      </c>
      <c r="X4994">
        <f t="shared" si="77"/>
        <v>12982.225426212815</v>
      </c>
    </row>
    <row r="4995" spans="1:24" x14ac:dyDescent="0.15">
      <c r="A4995">
        <v>4994</v>
      </c>
      <c r="B4995">
        <v>28</v>
      </c>
      <c r="C4995">
        <v>12938.536086646156</v>
      </c>
      <c r="D4995">
        <v>875.54003593846176</v>
      </c>
      <c r="E4995">
        <v>389.1289048615385</v>
      </c>
      <c r="F4995">
        <v>6803.3447999999999</v>
      </c>
      <c r="G4995" s="1">
        <v>0.69</v>
      </c>
      <c r="H4995">
        <v>4914.417139519016</v>
      </c>
      <c r="Q4995">
        <v>4994</v>
      </c>
      <c r="R4995">
        <v>28</v>
      </c>
      <c r="S4995">
        <f>VLOOKUP($R4995,'[3]人物&amp;怪物成长分析'!$B$5:$S$104,12,FALSE)*$W4995</f>
        <v>12938.536086646156</v>
      </c>
      <c r="T4995">
        <f>VLOOKUP($R4995,'[3]人物&amp;怪物成长分析'!$B$5:$S$104,13,FALSE)*$W4995</f>
        <v>875.54003593846176</v>
      </c>
      <c r="U4995">
        <f>VLOOKUP($R4995,'[3]人物&amp;怪物成长分析'!$B$5:$S$104,14,FALSE)*$W4995</f>
        <v>389.1289048615385</v>
      </c>
      <c r="V4995">
        <f>VLOOKUP($R4995,'[3]人物&amp;怪物成长分析'!$B$5:$S$104,17,FALSE)*$W4995</f>
        <v>6803.3447999999999</v>
      </c>
      <c r="W4995" s="1">
        <v>0.69</v>
      </c>
      <c r="X4995">
        <f t="shared" ref="X4995:X5001" si="78">SUMPRODUCT(S4995:V4995,$M$6:$P$6)*1.2</f>
        <v>4914.417139519016</v>
      </c>
    </row>
    <row r="4996" spans="1:24" x14ac:dyDescent="0.15">
      <c r="A4996">
        <v>4995</v>
      </c>
      <c r="B4996">
        <v>33</v>
      </c>
      <c r="C4996">
        <v>25176.18431171741</v>
      </c>
      <c r="D4996">
        <v>1578.3977910913054</v>
      </c>
      <c r="E4996">
        <v>701.51012937391363</v>
      </c>
      <c r="F4996">
        <v>8826.1836000000003</v>
      </c>
      <c r="G4996" s="1">
        <v>0.78</v>
      </c>
      <c r="H4996">
        <v>7545.4292603206977</v>
      </c>
      <c r="Q4996">
        <v>4995</v>
      </c>
      <c r="R4996">
        <v>33</v>
      </c>
      <c r="S4996">
        <f>VLOOKUP($R4996,'[3]人物&amp;怪物成长分析'!$B$5:$S$104,12,FALSE)*$W4996</f>
        <v>25176.18431171741</v>
      </c>
      <c r="T4996">
        <f>VLOOKUP($R4996,'[3]人物&amp;怪物成长分析'!$B$5:$S$104,13,FALSE)*$W4996</f>
        <v>1578.3977910913054</v>
      </c>
      <c r="U4996">
        <f>VLOOKUP($R4996,'[3]人物&amp;怪物成长分析'!$B$5:$S$104,14,FALSE)*$W4996</f>
        <v>701.51012937391363</v>
      </c>
      <c r="V4996">
        <f>VLOOKUP($R4996,'[3]人物&amp;怪物成长分析'!$B$5:$S$104,17,FALSE)*$W4996</f>
        <v>8826.1836000000003</v>
      </c>
      <c r="W4996" s="1">
        <v>0.78</v>
      </c>
      <c r="X4996">
        <f t="shared" si="78"/>
        <v>7545.4292603206977</v>
      </c>
    </row>
    <row r="4997" spans="1:24" x14ac:dyDescent="0.15">
      <c r="A4997">
        <v>4996</v>
      </c>
      <c r="B4997">
        <v>38</v>
      </c>
      <c r="C4997">
        <v>35746.077302697391</v>
      </c>
      <c r="D4997">
        <v>2063.8372035732446</v>
      </c>
      <c r="E4997">
        <v>917.26097936588656</v>
      </c>
      <c r="F4997">
        <v>8556.7844000000005</v>
      </c>
      <c r="G4997" s="1">
        <v>0.67</v>
      </c>
      <c r="H4997">
        <v>8784.2975652564328</v>
      </c>
      <c r="Q4997">
        <v>4996</v>
      </c>
      <c r="R4997">
        <v>38</v>
      </c>
      <c r="S4997">
        <f>VLOOKUP($R4997,'[3]人物&amp;怪物成长分析'!$B$5:$S$104,12,FALSE)*$W4997</f>
        <v>35746.077302697391</v>
      </c>
      <c r="T4997">
        <f>VLOOKUP($R4997,'[3]人物&amp;怪物成长分析'!$B$5:$S$104,13,FALSE)*$W4997</f>
        <v>2063.8372035732446</v>
      </c>
      <c r="U4997">
        <f>VLOOKUP($R4997,'[3]人物&amp;怪物成长分析'!$B$5:$S$104,14,FALSE)*$W4997</f>
        <v>917.26097936588656</v>
      </c>
      <c r="V4997">
        <f>VLOOKUP($R4997,'[3]人物&amp;怪物成长分析'!$B$5:$S$104,17,FALSE)*$W4997</f>
        <v>8556.7844000000005</v>
      </c>
      <c r="W4997" s="1">
        <v>0.67</v>
      </c>
      <c r="X4997">
        <f t="shared" si="78"/>
        <v>8784.2975652564328</v>
      </c>
    </row>
    <row r="4998" spans="1:24" x14ac:dyDescent="0.15">
      <c r="A4998">
        <v>4997</v>
      </c>
      <c r="B4998">
        <v>34</v>
      </c>
      <c r="C4998">
        <v>18888.267321261876</v>
      </c>
      <c r="D4998">
        <v>1173.338545182743</v>
      </c>
      <c r="E4998">
        <v>521.48379785899681</v>
      </c>
      <c r="F4998">
        <v>6151.5828000000001</v>
      </c>
      <c r="G4998" s="1">
        <v>0.53</v>
      </c>
      <c r="H4998">
        <v>5450.2694254706585</v>
      </c>
      <c r="Q4998">
        <v>4997</v>
      </c>
      <c r="R4998">
        <v>34</v>
      </c>
      <c r="S4998">
        <f>VLOOKUP($R4998,'[3]人物&amp;怪物成长分析'!$B$5:$S$104,12,FALSE)*$W4998</f>
        <v>18888.267321261876</v>
      </c>
      <c r="T4998">
        <f>VLOOKUP($R4998,'[3]人物&amp;怪物成长分析'!$B$5:$S$104,13,FALSE)*$W4998</f>
        <v>1173.338545182743</v>
      </c>
      <c r="U4998">
        <f>VLOOKUP($R4998,'[3]人物&amp;怪物成长分析'!$B$5:$S$104,14,FALSE)*$W4998</f>
        <v>521.48379785899681</v>
      </c>
      <c r="V4998">
        <f>VLOOKUP($R4998,'[3]人物&amp;怪物成长分析'!$B$5:$S$104,17,FALSE)*$W4998</f>
        <v>6151.5828000000001</v>
      </c>
      <c r="W4998" s="1">
        <v>0.53</v>
      </c>
      <c r="X4998">
        <f t="shared" si="78"/>
        <v>5450.2694254706585</v>
      </c>
    </row>
    <row r="4999" spans="1:24" x14ac:dyDescent="0.15">
      <c r="A4999">
        <v>4998</v>
      </c>
      <c r="B4999">
        <v>31</v>
      </c>
      <c r="C4999">
        <v>20678.820799915393</v>
      </c>
      <c r="D4999">
        <v>1321.7764456938467</v>
      </c>
      <c r="E4999">
        <v>587.45619808615402</v>
      </c>
      <c r="F4999">
        <v>8479.338600000001</v>
      </c>
      <c r="G4999" s="1">
        <v>0.79</v>
      </c>
      <c r="H4999">
        <v>6743.2327197319401</v>
      </c>
      <c r="Q4999">
        <v>4998</v>
      </c>
      <c r="R4999">
        <v>31</v>
      </c>
      <c r="S4999">
        <f>VLOOKUP($R4999,'[3]人物&amp;怪物成长分析'!$B$5:$S$104,12,FALSE)*$W4999</f>
        <v>20678.820799915393</v>
      </c>
      <c r="T4999">
        <f>VLOOKUP($R4999,'[3]人物&amp;怪物成长分析'!$B$5:$S$104,13,FALSE)*$W4999</f>
        <v>1321.7764456938467</v>
      </c>
      <c r="U4999">
        <f>VLOOKUP($R4999,'[3]人物&amp;怪物成长分析'!$B$5:$S$104,14,FALSE)*$W4999</f>
        <v>587.45619808615402</v>
      </c>
      <c r="V4999">
        <f>VLOOKUP($R4999,'[3]人物&amp;怪物成长分析'!$B$5:$S$104,17,FALSE)*$W4999</f>
        <v>8479.338600000001</v>
      </c>
      <c r="W4999" s="1">
        <v>0.79</v>
      </c>
      <c r="X4999">
        <f t="shared" si="78"/>
        <v>6743.2327197319401</v>
      </c>
    </row>
    <row r="5000" spans="1:24" x14ac:dyDescent="0.15">
      <c r="A5000">
        <v>4999</v>
      </c>
      <c r="B5000">
        <v>48</v>
      </c>
      <c r="C5000">
        <v>94463.385801082477</v>
      </c>
      <c r="D5000">
        <v>4268.7987394226111</v>
      </c>
      <c r="E5000">
        <v>1897.2438841878272</v>
      </c>
      <c r="F5000">
        <v>10350.5952</v>
      </c>
      <c r="G5000" s="1">
        <v>0.66</v>
      </c>
      <c r="H5000">
        <v>16156.536508384484</v>
      </c>
      <c r="Q5000">
        <v>4999</v>
      </c>
      <c r="R5000">
        <v>48</v>
      </c>
      <c r="S5000">
        <f>VLOOKUP($R5000,'[3]人物&amp;怪物成长分析'!$B$5:$S$104,12,FALSE)*$W5000</f>
        <v>94463.385801082477</v>
      </c>
      <c r="T5000">
        <f>VLOOKUP($R5000,'[3]人物&amp;怪物成长分析'!$B$5:$S$104,13,FALSE)*$W5000</f>
        <v>4268.7987394226111</v>
      </c>
      <c r="U5000">
        <f>VLOOKUP($R5000,'[3]人物&amp;怪物成长分析'!$B$5:$S$104,14,FALSE)*$W5000</f>
        <v>1897.2438841878272</v>
      </c>
      <c r="V5000">
        <f>VLOOKUP($R5000,'[3]人物&amp;怪物成长分析'!$B$5:$S$104,17,FALSE)*$W5000</f>
        <v>10350.5952</v>
      </c>
      <c r="W5000" s="1">
        <v>0.66</v>
      </c>
      <c r="X5000">
        <f t="shared" si="78"/>
        <v>16156.536508384484</v>
      </c>
    </row>
    <row r="5001" spans="1:24" x14ac:dyDescent="0.15">
      <c r="A5001">
        <v>5000</v>
      </c>
      <c r="B5001">
        <v>32</v>
      </c>
      <c r="C5001">
        <v>22135.084366507032</v>
      </c>
      <c r="D5001">
        <v>1401.0027669367228</v>
      </c>
      <c r="E5001">
        <v>622.66789641632124</v>
      </c>
      <c r="F5001">
        <v>8378.6047999999992</v>
      </c>
      <c r="G5001" s="1">
        <v>0.76</v>
      </c>
      <c r="H5001">
        <v>6909.35960401599</v>
      </c>
      <c r="Q5001">
        <v>5000</v>
      </c>
      <c r="R5001">
        <v>32</v>
      </c>
      <c r="S5001">
        <f>VLOOKUP($R5001,'[3]人物&amp;怪物成长分析'!$B$5:$S$104,12,FALSE)*$W5001</f>
        <v>22135.084366507032</v>
      </c>
      <c r="T5001">
        <f>VLOOKUP($R5001,'[3]人物&amp;怪物成长分析'!$B$5:$S$104,13,FALSE)*$W5001</f>
        <v>1401.0027669367228</v>
      </c>
      <c r="U5001">
        <f>VLOOKUP($R5001,'[3]人物&amp;怪物成长分析'!$B$5:$S$104,14,FALSE)*$W5001</f>
        <v>622.66789641632124</v>
      </c>
      <c r="V5001">
        <f>VLOOKUP($R5001,'[3]人物&amp;怪物成长分析'!$B$5:$S$104,17,FALSE)*$W5001</f>
        <v>8378.6047999999992</v>
      </c>
      <c r="W5001" s="1">
        <v>0.76</v>
      </c>
      <c r="X5001">
        <f t="shared" si="78"/>
        <v>6909.35960401599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workbookViewId="0">
      <selection activeCell="B7" sqref="B7"/>
    </sheetView>
  </sheetViews>
  <sheetFormatPr defaultRowHeight="13.5" x14ac:dyDescent="0.15"/>
  <cols>
    <col min="1" max="1" width="11.625" bestFit="1" customWidth="1"/>
    <col min="2" max="2" width="11.625" customWidth="1"/>
    <col min="3" max="3" width="11.625" bestFit="1" customWidth="1"/>
  </cols>
  <sheetData>
    <row r="1" spans="1:3" x14ac:dyDescent="0.15">
      <c r="A1" s="22" t="s">
        <v>5103</v>
      </c>
      <c r="B1" s="22" t="s">
        <v>5102</v>
      </c>
      <c r="C1" s="22" t="s">
        <v>5101</v>
      </c>
    </row>
    <row r="2" spans="1:3" x14ac:dyDescent="0.15">
      <c r="A2" s="22">
        <v>500</v>
      </c>
      <c r="B2" s="22">
        <f>A3-1</f>
        <v>999</v>
      </c>
      <c r="C2" s="23">
        <v>0.03</v>
      </c>
    </row>
    <row r="3" spans="1:3" x14ac:dyDescent="0.15">
      <c r="A3" s="22">
        <v>1000</v>
      </c>
      <c r="B3" s="22">
        <f t="shared" ref="B3:B5" si="0">A4-1</f>
        <v>2999</v>
      </c>
      <c r="C3" s="23">
        <v>0.05</v>
      </c>
    </row>
    <row r="4" spans="1:3" x14ac:dyDescent="0.15">
      <c r="A4" s="22">
        <v>3000</v>
      </c>
      <c r="B4" s="22">
        <f t="shared" si="0"/>
        <v>4999</v>
      </c>
      <c r="C4" s="23">
        <v>7.0000000000000007E-2</v>
      </c>
    </row>
    <row r="5" spans="1:3" x14ac:dyDescent="0.15">
      <c r="A5" s="22">
        <v>5000</v>
      </c>
      <c r="B5" s="22">
        <f t="shared" si="0"/>
        <v>9999</v>
      </c>
      <c r="C5" s="23">
        <v>0.1</v>
      </c>
    </row>
    <row r="6" spans="1:3" x14ac:dyDescent="0.15">
      <c r="A6" s="22">
        <v>10000</v>
      </c>
      <c r="B6" s="22">
        <v>99999999</v>
      </c>
      <c r="C6" s="23">
        <v>0.15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D_竞技场商城</vt:lpstr>
      <vt:lpstr>D_竞技场奖励</vt:lpstr>
      <vt:lpstr>D_每日排名结算</vt:lpstr>
      <vt:lpstr>D_历史最高排名奖励</vt:lpstr>
      <vt:lpstr>D_机器人</vt:lpstr>
      <vt:lpstr>机器人辅助表</vt:lpstr>
      <vt:lpstr>D_竞技场压制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Javy</dc:creator>
  <cp:lastModifiedBy>Javy</cp:lastModifiedBy>
  <dcterms:created xsi:type="dcterms:W3CDTF">2006-09-16T00:00:00Z</dcterms:created>
  <dcterms:modified xsi:type="dcterms:W3CDTF">2015-08-10T03:02:11Z</dcterms:modified>
</cp:coreProperties>
</file>